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DELL\AppData\Local\Temp\Rar$DIa8316.34084\"/>
    </mc:Choice>
  </mc:AlternateContent>
  <bookViews>
    <workbookView xWindow="0" yWindow="0" windowWidth="20496" windowHeight="7656" firstSheet="6" activeTab="8"/>
  </bookViews>
  <sheets>
    <sheet name="DrCrTran" sheetId="22" state="hidden" r:id="rId1"/>
    <sheet name="ACMaster" sheetId="23" state="hidden" r:id="rId2"/>
    <sheet name="DashBoard" sheetId="25" state="hidden" r:id="rId3"/>
    <sheet name="TrialBalRef" sheetId="28" state="hidden" r:id="rId4"/>
    <sheet name="BankBook" sheetId="31" state="hidden" r:id="rId5"/>
    <sheet name="BSRWork" sheetId="30" state="hidden" r:id="rId6"/>
    <sheet name="BankRecon" sheetId="29" r:id="rId7"/>
    <sheet name="TradingAC" sheetId="35" state="hidden" r:id="rId8"/>
    <sheet name="MainMenu" sheetId="13" r:id="rId9"/>
    <sheet name="Costing" sheetId="26" state="hidden" r:id="rId10"/>
    <sheet name="MlyOpBal" sheetId="19" state="hidden" r:id="rId11"/>
    <sheet name="Profile" sheetId="14" state="hidden" r:id="rId12"/>
    <sheet name="CorACMast" sheetId="15" state="hidden" r:id="rId13"/>
    <sheet name="Voucher" sheetId="2" state="hidden" r:id="rId14"/>
    <sheet name="SPRet" sheetId="24" state="hidden" r:id="rId15"/>
    <sheet name="CVoucher" sheetId="11" state="hidden" r:id="rId16"/>
    <sheet name="Journal" sheetId="12" state="hidden" r:id="rId17"/>
    <sheet name="Cashbook" sheetId="7" state="hidden" r:id="rId18"/>
    <sheet name="Transaction" sheetId="3" state="hidden" r:id="rId19"/>
    <sheet name="ACTran" sheetId="4" state="hidden" r:id="rId20"/>
    <sheet name="GNLedger" sheetId="5" state="hidden" r:id="rId21"/>
    <sheet name="TrialBalance" sheetId="9" state="hidden" r:id="rId22"/>
    <sheet name="BalSheet" sheetId="21" state="hidden" r:id="rId23"/>
    <sheet name="BalanceSheet" sheetId="6" state="hidden" r:id="rId24"/>
    <sheet name="PLAccount" sheetId="10" state="hidden" r:id="rId25"/>
    <sheet name="SortedACMaster" sheetId="8" state="hidden" r:id="rId26"/>
    <sheet name="MlyPOpbal" sheetId="34" state="hidden" r:id="rId27"/>
    <sheet name="DebLedger" sheetId="33" state="hidden" r:id="rId28"/>
    <sheet name="Debtors" sheetId="16" state="hidden" r:id="rId29"/>
    <sheet name="Creditors" sheetId="17" state="hidden" r:id="rId30"/>
    <sheet name="PrdTran" sheetId="20" state="hidden" r:id="rId31"/>
  </sheets>
  <externalReferences>
    <externalReference r:id="rId32"/>
  </externalReferences>
  <definedNames>
    <definedName name="accountmode">Profile!$A$31:$A$33</definedName>
    <definedName name="acname">SortedACMaster!$A:$A</definedName>
    <definedName name="Customers">Debtors!XFD:XFD</definedName>
    <definedName name="drcrcode">ACMaster!XFA1048566:XFA1048567</definedName>
    <definedName name="FromDate">Profile!$C$14</definedName>
    <definedName name="mainmenu">MlyOpBal!#REF!</definedName>
    <definedName name="Mode">Profile!$A$34:$A$35</definedName>
    <definedName name="OP.BAL">#REF!</definedName>
    <definedName name="Paymentmode">Profile!$A$34:$A$47</definedName>
    <definedName name="PrintStatement">Profile!$A$20:$A$26</definedName>
    <definedName name="Suppliers">Creditors!XFD:XFD</definedName>
    <definedName name="ToDate">Profile!$C$15</definedName>
  </definedNames>
  <calcPr calcId="162913"/>
</workbook>
</file>

<file path=xl/calcChain.xml><?xml version="1.0" encoding="utf-8"?>
<calcChain xmlns="http://schemas.openxmlformats.org/spreadsheetml/2006/main">
  <c r="A12" i="35" l="1"/>
  <c r="A11" i="35"/>
  <c r="C11" i="35" s="1"/>
  <c r="A10" i="35"/>
  <c r="A9" i="35"/>
  <c r="A8" i="35"/>
  <c r="C8" i="35" s="1"/>
  <c r="A7" i="35"/>
  <c r="A6" i="35"/>
  <c r="A43" i="35" l="1"/>
  <c r="D43" i="35" s="1"/>
  <c r="A42" i="35"/>
  <c r="D42" i="35" s="1"/>
  <c r="A41" i="35"/>
  <c r="D41" i="35" s="1"/>
  <c r="A40" i="35"/>
  <c r="D40" i="35" s="1"/>
  <c r="A39" i="35"/>
  <c r="D39" i="35" s="1"/>
  <c r="A38" i="35"/>
  <c r="D38" i="35" s="1"/>
  <c r="A15" i="35"/>
  <c r="D15" i="35" s="1"/>
  <c r="A14" i="35"/>
  <c r="D14" i="35" s="1"/>
  <c r="A34" i="35"/>
  <c r="C34" i="35" s="1"/>
  <c r="A32" i="35"/>
  <c r="C32" i="35" s="1"/>
  <c r="A31" i="35"/>
  <c r="C31" i="35" s="1"/>
  <c r="A33" i="35"/>
  <c r="C33" i="35" s="1"/>
  <c r="A21" i="35"/>
  <c r="C21" i="35" s="1"/>
  <c r="A24" i="35"/>
  <c r="C24" i="35" s="1"/>
  <c r="A30" i="35"/>
  <c r="C30" i="35" s="1"/>
  <c r="A23" i="35"/>
  <c r="C23" i="35" s="1"/>
  <c r="A27" i="35"/>
  <c r="C27" i="35" s="1"/>
  <c r="A18" i="35"/>
  <c r="C18" i="35" s="1"/>
  <c r="A17" i="35"/>
  <c r="C17" i="35" s="1"/>
  <c r="A25" i="35"/>
  <c r="C25" i="35" s="1"/>
  <c r="D16" i="35" l="1"/>
  <c r="A19" i="35"/>
  <c r="C19" i="35" s="1"/>
  <c r="A28" i="35"/>
  <c r="C28" i="35" s="1"/>
  <c r="A20" i="35"/>
  <c r="C20" i="35" s="1"/>
  <c r="A26" i="35"/>
  <c r="C26" i="35" s="1"/>
  <c r="A29" i="35"/>
  <c r="C29" i="35" s="1"/>
  <c r="A22" i="35"/>
  <c r="C22" i="35" s="1"/>
  <c r="C10" i="35"/>
  <c r="C7" i="35"/>
  <c r="C6" i="35"/>
  <c r="E4" i="35"/>
  <c r="C4" i="35"/>
  <c r="B3" i="35"/>
  <c r="C2" i="35"/>
  <c r="B2" i="35"/>
  <c r="B1" i="35"/>
  <c r="C35" i="35" l="1"/>
  <c r="C9" i="35"/>
  <c r="C12" i="35" s="1"/>
  <c r="C11" i="10" s="1"/>
  <c r="B4" i="11"/>
  <c r="M1712" i="20" l="1"/>
  <c r="M9391" i="20" l="1"/>
  <c r="M9390" i="20"/>
  <c r="M9389" i="20"/>
  <c r="M9388" i="20"/>
  <c r="M9387" i="20"/>
  <c r="M9386" i="20"/>
  <c r="M9385" i="20"/>
  <c r="M9384" i="20"/>
  <c r="M9383" i="20"/>
  <c r="M9382" i="20"/>
  <c r="M9381" i="20"/>
  <c r="M9380" i="20"/>
  <c r="M9379" i="20"/>
  <c r="M9378" i="20"/>
  <c r="M9377" i="20"/>
  <c r="M9376" i="20"/>
  <c r="M9375" i="20"/>
  <c r="M9374" i="20"/>
  <c r="M9373" i="20"/>
  <c r="M9372" i="20"/>
  <c r="M9371" i="20"/>
  <c r="M9370" i="20"/>
  <c r="M9369" i="20"/>
  <c r="M9368" i="20"/>
  <c r="M9367" i="20"/>
  <c r="M9366" i="20"/>
  <c r="M9365" i="20"/>
  <c r="M9364" i="20"/>
  <c r="M9363" i="20"/>
  <c r="M9362" i="20"/>
  <c r="M9361" i="20"/>
  <c r="M9360" i="20"/>
  <c r="M9359" i="20"/>
  <c r="M9358" i="20"/>
  <c r="M9357" i="20"/>
  <c r="M9356" i="20"/>
  <c r="M9355" i="20"/>
  <c r="M9354" i="20"/>
  <c r="M9353" i="20"/>
  <c r="M9352" i="20"/>
  <c r="M9351" i="20"/>
  <c r="M9350" i="20"/>
  <c r="M9349" i="20"/>
  <c r="M9348" i="20"/>
  <c r="M9347" i="20"/>
  <c r="M9346" i="20"/>
  <c r="M9345" i="20"/>
  <c r="M9344" i="20"/>
  <c r="M9343" i="20"/>
  <c r="M9342" i="20"/>
  <c r="M9341" i="20"/>
  <c r="M9340" i="20"/>
  <c r="M9339" i="20"/>
  <c r="M9338" i="20"/>
  <c r="M9337" i="20"/>
  <c r="M9336" i="20"/>
  <c r="M9335" i="20"/>
  <c r="M9334" i="20"/>
  <c r="M9333" i="20"/>
  <c r="M9332" i="20"/>
  <c r="M9331" i="20"/>
  <c r="M9330" i="20"/>
  <c r="M9329" i="20"/>
  <c r="M9328" i="20"/>
  <c r="M9327" i="20"/>
  <c r="M9326" i="20"/>
  <c r="M9325" i="20"/>
  <c r="M9324" i="20"/>
  <c r="M9323" i="20"/>
  <c r="M9322" i="20"/>
  <c r="M9321" i="20"/>
  <c r="M9320" i="20"/>
  <c r="M9319" i="20"/>
  <c r="M9318" i="20"/>
  <c r="M9317" i="20"/>
  <c r="M9316" i="20"/>
  <c r="M9315" i="20"/>
  <c r="M9314" i="20"/>
  <c r="M9313" i="20"/>
  <c r="M9312" i="20"/>
  <c r="M9311" i="20"/>
  <c r="M9310" i="20"/>
  <c r="M9309" i="20"/>
  <c r="M9308" i="20"/>
  <c r="M9307" i="20"/>
  <c r="M9306" i="20"/>
  <c r="M9305" i="20"/>
  <c r="M9304" i="20"/>
  <c r="M9303" i="20"/>
  <c r="M9302" i="20"/>
  <c r="M9301" i="20"/>
  <c r="M9300" i="20"/>
  <c r="M9299" i="20"/>
  <c r="M9298" i="20"/>
  <c r="M9297" i="20"/>
  <c r="M9296" i="20"/>
  <c r="M9295" i="20"/>
  <c r="M9294" i="20"/>
  <c r="M9293" i="20"/>
  <c r="M9292" i="20"/>
  <c r="M9291" i="20"/>
  <c r="M9290" i="20"/>
  <c r="M9289" i="20"/>
  <c r="M9288" i="20"/>
  <c r="M9287" i="20"/>
  <c r="M9286" i="20"/>
  <c r="M9285" i="20"/>
  <c r="M9284" i="20"/>
  <c r="M9283" i="20"/>
  <c r="M9282" i="20"/>
  <c r="M9281" i="20"/>
  <c r="M9280" i="20"/>
  <c r="M9279" i="20"/>
  <c r="M9278" i="20"/>
  <c r="M9277" i="20"/>
  <c r="M9276" i="20"/>
  <c r="M9275" i="20"/>
  <c r="M9274" i="20"/>
  <c r="M9273" i="20"/>
  <c r="M9272" i="20"/>
  <c r="M9271" i="20"/>
  <c r="M9270" i="20"/>
  <c r="M9269" i="20"/>
  <c r="M9268" i="20"/>
  <c r="M9267" i="20"/>
  <c r="M9266" i="20"/>
  <c r="M9265" i="20"/>
  <c r="M9264" i="20"/>
  <c r="M9263" i="20"/>
  <c r="M9262" i="20"/>
  <c r="M9261" i="20"/>
  <c r="M9260" i="20"/>
  <c r="M9259" i="20"/>
  <c r="M9258" i="20"/>
  <c r="M9257" i="20"/>
  <c r="M9256" i="20"/>
  <c r="M9255" i="20"/>
  <c r="M9254" i="20"/>
  <c r="M9253" i="20"/>
  <c r="M9252" i="20"/>
  <c r="M9251" i="20"/>
  <c r="M9250" i="20"/>
  <c r="M9249" i="20"/>
  <c r="M9248" i="20"/>
  <c r="M9247" i="20"/>
  <c r="M9246" i="20"/>
  <c r="M9245" i="20"/>
  <c r="M9244" i="20"/>
  <c r="M9243" i="20"/>
  <c r="M9242" i="20"/>
  <c r="M9241" i="20"/>
  <c r="M9240" i="20"/>
  <c r="M9239" i="20"/>
  <c r="M9238" i="20"/>
  <c r="M9237" i="20"/>
  <c r="M9236" i="20"/>
  <c r="M9235" i="20"/>
  <c r="M9234" i="20"/>
  <c r="M9233" i="20"/>
  <c r="M9232" i="20"/>
  <c r="M9231" i="20"/>
  <c r="M9230" i="20"/>
  <c r="M9229" i="20"/>
  <c r="M9228" i="20"/>
  <c r="M9227" i="20"/>
  <c r="M9226" i="20"/>
  <c r="M9225" i="20"/>
  <c r="M9224" i="20"/>
  <c r="M9223" i="20"/>
  <c r="M9222" i="20"/>
  <c r="M9221" i="20"/>
  <c r="M9220" i="20"/>
  <c r="M9219" i="20"/>
  <c r="M9218" i="20"/>
  <c r="M9217" i="20"/>
  <c r="M9216" i="20"/>
  <c r="M9215" i="20"/>
  <c r="M9214" i="20"/>
  <c r="M9213" i="20"/>
  <c r="M9212" i="20"/>
  <c r="M9211" i="20"/>
  <c r="M9210" i="20"/>
  <c r="M9209" i="20"/>
  <c r="M9208" i="20"/>
  <c r="M9207" i="20"/>
  <c r="M9206" i="20"/>
  <c r="M9205" i="20"/>
  <c r="M9204" i="20"/>
  <c r="M9203" i="20"/>
  <c r="M9202" i="20"/>
  <c r="M9201" i="20"/>
  <c r="M9200" i="20"/>
  <c r="M9199" i="20"/>
  <c r="M9198" i="20"/>
  <c r="M9197" i="20"/>
  <c r="M9196" i="20"/>
  <c r="M9195" i="20"/>
  <c r="M9194" i="20"/>
  <c r="M9193" i="20"/>
  <c r="M9192" i="20"/>
  <c r="M9191" i="20"/>
  <c r="M9190" i="20"/>
  <c r="M9189" i="20"/>
  <c r="M9188" i="20"/>
  <c r="M9187" i="20"/>
  <c r="M9186" i="20"/>
  <c r="M9185" i="20"/>
  <c r="M9184" i="20"/>
  <c r="M9183" i="20"/>
  <c r="M9182" i="20"/>
  <c r="M9181" i="20"/>
  <c r="M9180" i="20"/>
  <c r="M9179" i="20"/>
  <c r="M9178" i="20"/>
  <c r="M9177" i="20"/>
  <c r="M9176" i="20"/>
  <c r="M9175" i="20"/>
  <c r="M9174" i="20"/>
  <c r="M9173" i="20"/>
  <c r="M9172" i="20"/>
  <c r="M9171" i="20"/>
  <c r="M9170" i="20"/>
  <c r="M9169" i="20"/>
  <c r="M9168" i="20"/>
  <c r="M9167" i="20"/>
  <c r="M9166" i="20"/>
  <c r="M9165" i="20"/>
  <c r="M9164" i="20"/>
  <c r="M9163" i="20"/>
  <c r="M9162" i="20"/>
  <c r="M9161" i="20"/>
  <c r="M9160" i="20"/>
  <c r="M9159" i="20"/>
  <c r="M9158" i="20"/>
  <c r="M9157" i="20"/>
  <c r="M9156" i="20"/>
  <c r="M9155" i="20"/>
  <c r="M9154" i="20"/>
  <c r="M9153" i="20"/>
  <c r="M9152" i="20"/>
  <c r="M9151" i="20"/>
  <c r="M9150" i="20"/>
  <c r="M9149" i="20"/>
  <c r="M9148" i="20"/>
  <c r="M9147" i="20"/>
  <c r="M9146" i="20"/>
  <c r="M9145" i="20"/>
  <c r="M9144" i="20"/>
  <c r="M9143" i="20"/>
  <c r="M9142" i="20"/>
  <c r="M9141" i="20"/>
  <c r="M9140" i="20"/>
  <c r="M9139" i="20"/>
  <c r="M9138" i="20"/>
  <c r="M9137" i="20"/>
  <c r="M9136" i="20"/>
  <c r="M9135" i="20"/>
  <c r="M9134" i="20"/>
  <c r="M9133" i="20"/>
  <c r="M9132" i="20"/>
  <c r="M9131" i="20"/>
  <c r="M9130" i="20"/>
  <c r="M9129" i="20"/>
  <c r="M9128" i="20"/>
  <c r="M9127" i="20"/>
  <c r="M9126" i="20"/>
  <c r="M9125" i="20"/>
  <c r="M9124" i="20"/>
  <c r="M9123" i="20"/>
  <c r="M9122" i="20"/>
  <c r="M9121" i="20"/>
  <c r="M9120" i="20"/>
  <c r="M9119" i="20"/>
  <c r="M9118" i="20"/>
  <c r="M9117" i="20"/>
  <c r="M9116" i="20"/>
  <c r="M9115" i="20"/>
  <c r="M9114" i="20"/>
  <c r="M9113" i="20"/>
  <c r="M9112" i="20"/>
  <c r="M9111" i="20"/>
  <c r="M9110" i="20"/>
  <c r="M9109" i="20"/>
  <c r="M9108" i="20"/>
  <c r="M9107" i="20"/>
  <c r="M9106" i="20"/>
  <c r="M9105" i="20"/>
  <c r="M9104" i="20"/>
  <c r="M9103" i="20"/>
  <c r="M9102" i="20"/>
  <c r="M9101" i="20"/>
  <c r="M9100" i="20"/>
  <c r="M9099" i="20"/>
  <c r="M9098" i="20"/>
  <c r="M9097" i="20"/>
  <c r="M9096" i="20"/>
  <c r="M9095" i="20"/>
  <c r="M9094" i="20"/>
  <c r="M9093" i="20"/>
  <c r="M9092" i="20"/>
  <c r="M9091" i="20"/>
  <c r="M9090" i="20"/>
  <c r="M9089" i="20"/>
  <c r="M9088" i="20"/>
  <c r="M9087" i="20"/>
  <c r="M9086" i="20"/>
  <c r="M9085" i="20"/>
  <c r="M9084" i="20"/>
  <c r="M9083" i="20"/>
  <c r="M9082" i="20"/>
  <c r="M9081" i="20"/>
  <c r="M9080" i="20"/>
  <c r="M9079" i="20"/>
  <c r="M9078" i="20"/>
  <c r="M9077" i="20"/>
  <c r="M9076" i="20"/>
  <c r="M9075" i="20"/>
  <c r="M9074" i="20"/>
  <c r="M9073" i="20"/>
  <c r="M9072" i="20"/>
  <c r="M9071" i="20"/>
  <c r="M9070" i="20"/>
  <c r="M9069" i="20"/>
  <c r="M9068" i="20"/>
  <c r="M9067" i="20"/>
  <c r="M9066" i="20"/>
  <c r="M9065" i="20"/>
  <c r="M9064" i="20"/>
  <c r="M9063" i="20"/>
  <c r="M9062" i="20"/>
  <c r="M9061" i="20"/>
  <c r="M9060" i="20"/>
  <c r="M9059" i="20"/>
  <c r="M9058" i="20"/>
  <c r="M9057" i="20"/>
  <c r="M9056" i="20"/>
  <c r="M9055" i="20"/>
  <c r="M9054" i="20"/>
  <c r="M9053" i="20"/>
  <c r="M9052" i="20"/>
  <c r="M9051" i="20"/>
  <c r="M9050" i="20"/>
  <c r="M9049" i="20"/>
  <c r="M9048" i="20"/>
  <c r="M9047" i="20"/>
  <c r="M9046" i="20"/>
  <c r="M9045" i="20"/>
  <c r="M9044" i="20"/>
  <c r="M9043" i="20"/>
  <c r="M9042" i="20"/>
  <c r="M9041" i="20"/>
  <c r="M9040" i="20"/>
  <c r="M9039" i="20"/>
  <c r="M9038" i="20"/>
  <c r="M9037" i="20"/>
  <c r="M9036" i="20"/>
  <c r="M9035" i="20"/>
  <c r="M9034" i="20"/>
  <c r="M9033" i="20"/>
  <c r="M9032" i="20"/>
  <c r="M9031" i="20"/>
  <c r="M9030" i="20"/>
  <c r="M9029" i="20"/>
  <c r="M9028" i="20"/>
  <c r="M9027" i="20"/>
  <c r="M9026" i="20"/>
  <c r="M9025" i="20"/>
  <c r="M9024" i="20"/>
  <c r="M9023" i="20"/>
  <c r="M9022" i="20"/>
  <c r="M9021" i="20"/>
  <c r="M9020" i="20"/>
  <c r="M9019" i="20"/>
  <c r="M9018" i="20"/>
  <c r="M9017" i="20"/>
  <c r="M9016" i="20"/>
  <c r="M9015" i="20"/>
  <c r="M9014" i="20"/>
  <c r="M9013" i="20"/>
  <c r="M9012" i="20"/>
  <c r="M9011" i="20"/>
  <c r="M9010" i="20"/>
  <c r="M9009" i="20"/>
  <c r="M9008" i="20"/>
  <c r="M9007" i="20"/>
  <c r="M9006" i="20"/>
  <c r="M9005" i="20"/>
  <c r="M9004" i="20"/>
  <c r="M9003" i="20"/>
  <c r="M9002" i="20"/>
  <c r="M9001" i="20"/>
  <c r="M9000" i="20"/>
  <c r="M8999" i="20"/>
  <c r="M8998" i="20"/>
  <c r="M8997" i="20"/>
  <c r="M8996" i="20"/>
  <c r="M8995" i="20"/>
  <c r="M8994" i="20"/>
  <c r="M8993" i="20"/>
  <c r="M8992" i="20"/>
  <c r="M8991" i="20"/>
  <c r="M8990" i="20"/>
  <c r="M8989" i="20"/>
  <c r="M8988" i="20"/>
  <c r="M8987" i="20"/>
  <c r="M8986" i="20"/>
  <c r="M8985" i="20"/>
  <c r="M8984" i="20"/>
  <c r="M8983" i="20"/>
  <c r="M8982" i="20"/>
  <c r="M8981" i="20"/>
  <c r="M8980" i="20"/>
  <c r="M8979" i="20"/>
  <c r="M8978" i="20"/>
  <c r="M8977" i="20"/>
  <c r="M8976" i="20"/>
  <c r="M8975" i="20"/>
  <c r="M8974" i="20"/>
  <c r="M8973" i="20"/>
  <c r="M8972" i="20"/>
  <c r="M8971" i="20"/>
  <c r="M8970" i="20"/>
  <c r="M8969" i="20"/>
  <c r="M8968" i="20"/>
  <c r="M8967" i="20"/>
  <c r="M8966" i="20"/>
  <c r="M8965" i="20"/>
  <c r="M8964" i="20"/>
  <c r="M8963" i="20"/>
  <c r="M8962" i="20"/>
  <c r="M8961" i="20"/>
  <c r="M8960" i="20"/>
  <c r="M8959" i="20"/>
  <c r="M8958" i="20"/>
  <c r="M8957" i="20"/>
  <c r="M8956" i="20"/>
  <c r="M8955" i="20"/>
  <c r="M8954" i="20"/>
  <c r="M8953" i="20"/>
  <c r="M8952" i="20"/>
  <c r="M8951" i="20"/>
  <c r="M8950" i="20"/>
  <c r="M8949" i="20"/>
  <c r="M8948" i="20"/>
  <c r="M8947" i="20"/>
  <c r="M8946" i="20"/>
  <c r="M8945" i="20"/>
  <c r="M8944" i="20"/>
  <c r="M8943" i="20"/>
  <c r="M8942" i="20"/>
  <c r="M8941" i="20"/>
  <c r="M8940" i="20"/>
  <c r="M8939" i="20"/>
  <c r="M8938" i="20"/>
  <c r="M8937" i="20"/>
  <c r="M8936" i="20"/>
  <c r="M8935" i="20"/>
  <c r="M8934" i="20"/>
  <c r="M8933" i="20"/>
  <c r="M8932" i="20"/>
  <c r="M8931" i="20"/>
  <c r="M8930" i="20"/>
  <c r="M8929" i="20"/>
  <c r="M8928" i="20"/>
  <c r="M8927" i="20"/>
  <c r="M8926" i="20"/>
  <c r="M8925" i="20"/>
  <c r="M8924" i="20"/>
  <c r="M8923" i="20"/>
  <c r="M8922" i="20"/>
  <c r="M8921" i="20"/>
  <c r="M8920" i="20"/>
  <c r="M8919" i="20"/>
  <c r="M8918" i="20"/>
  <c r="M8917" i="20"/>
  <c r="M8916" i="20"/>
  <c r="M8915" i="20"/>
  <c r="M8914" i="20"/>
  <c r="M8913" i="20"/>
  <c r="M8912" i="20"/>
  <c r="M8911" i="20"/>
  <c r="M8910" i="20"/>
  <c r="M8909" i="20"/>
  <c r="M8908" i="20"/>
  <c r="M8907" i="20"/>
  <c r="M8906" i="20"/>
  <c r="M8905" i="20"/>
  <c r="M8904" i="20"/>
  <c r="M8903" i="20"/>
  <c r="M8902" i="20"/>
  <c r="M8901" i="20"/>
  <c r="M8900" i="20"/>
  <c r="M8899" i="20"/>
  <c r="M8898" i="20"/>
  <c r="M8897" i="20"/>
  <c r="M8896" i="20"/>
  <c r="M8895" i="20"/>
  <c r="M8894" i="20"/>
  <c r="M8893" i="20"/>
  <c r="M8892" i="20"/>
  <c r="M8891" i="20"/>
  <c r="M8890" i="20"/>
  <c r="M8889" i="20"/>
  <c r="M8888" i="20"/>
  <c r="M8887" i="20"/>
  <c r="M8886" i="20"/>
  <c r="M8885" i="20"/>
  <c r="M8884" i="20"/>
  <c r="M8883" i="20"/>
  <c r="M8882" i="20"/>
  <c r="M8881" i="20"/>
  <c r="M8880" i="20"/>
  <c r="M8879" i="20"/>
  <c r="M8878" i="20"/>
  <c r="M8877" i="20"/>
  <c r="M8876" i="20"/>
  <c r="M8875" i="20"/>
  <c r="M8874" i="20"/>
  <c r="M8873" i="20"/>
  <c r="M8872" i="20"/>
  <c r="M8871" i="20"/>
  <c r="M8870" i="20"/>
  <c r="M8869" i="20"/>
  <c r="M8868" i="20"/>
  <c r="M8867" i="20"/>
  <c r="M8866" i="20"/>
  <c r="M8865" i="20"/>
  <c r="M8864" i="20"/>
  <c r="M8863" i="20"/>
  <c r="M8862" i="20"/>
  <c r="M8861" i="20"/>
  <c r="M8860" i="20"/>
  <c r="M8859" i="20"/>
  <c r="M8858" i="20"/>
  <c r="M8857" i="20"/>
  <c r="M8856" i="20"/>
  <c r="M8855" i="20"/>
  <c r="M8854" i="20"/>
  <c r="M8853" i="20"/>
  <c r="M8852" i="20"/>
  <c r="M8851" i="20"/>
  <c r="M8850" i="20"/>
  <c r="M8849" i="20"/>
  <c r="M8848" i="20"/>
  <c r="M8847" i="20"/>
  <c r="M8846" i="20"/>
  <c r="M8845" i="20"/>
  <c r="M8844" i="20"/>
  <c r="M8843" i="20"/>
  <c r="M8842" i="20"/>
  <c r="M8841" i="20"/>
  <c r="M8840" i="20"/>
  <c r="M8839" i="20"/>
  <c r="M8838" i="20"/>
  <c r="M8837" i="20"/>
  <c r="M8836" i="20"/>
  <c r="M8835" i="20"/>
  <c r="M8834" i="20"/>
  <c r="M8833" i="20"/>
  <c r="M8832" i="20"/>
  <c r="M8831" i="20"/>
  <c r="M8830" i="20"/>
  <c r="M8829" i="20"/>
  <c r="M8828" i="20"/>
  <c r="M8827" i="20"/>
  <c r="M8826" i="20"/>
  <c r="M8825" i="20"/>
  <c r="M8824" i="20"/>
  <c r="M8823" i="20"/>
  <c r="M8822" i="20"/>
  <c r="M8821" i="20"/>
  <c r="M8820" i="20"/>
  <c r="M8819" i="20"/>
  <c r="M8818" i="20"/>
  <c r="M8817" i="20"/>
  <c r="M8816" i="20"/>
  <c r="M8815" i="20"/>
  <c r="M8814" i="20"/>
  <c r="M8813" i="20"/>
  <c r="M8812" i="20"/>
  <c r="M8811" i="20"/>
  <c r="M8810" i="20"/>
  <c r="M8809" i="20"/>
  <c r="M8808" i="20"/>
  <c r="M8807" i="20"/>
  <c r="M8806" i="20"/>
  <c r="M8805" i="20"/>
  <c r="M8804" i="20"/>
  <c r="M8803" i="20"/>
  <c r="M8802" i="20"/>
  <c r="M8801" i="20"/>
  <c r="M8800" i="20"/>
  <c r="M8799" i="20"/>
  <c r="M8798" i="20"/>
  <c r="M8797" i="20"/>
  <c r="M8796" i="20"/>
  <c r="M8795" i="20"/>
  <c r="M8794" i="20"/>
  <c r="M8793" i="20"/>
  <c r="M8792" i="20"/>
  <c r="M8791" i="20"/>
  <c r="M8790" i="20"/>
  <c r="M8789" i="20"/>
  <c r="M8788" i="20"/>
  <c r="M8787" i="20"/>
  <c r="M8786" i="20"/>
  <c r="M8785" i="20"/>
  <c r="M8784" i="20"/>
  <c r="M8783" i="20"/>
  <c r="M8782" i="20"/>
  <c r="M8781" i="20"/>
  <c r="M8780" i="20"/>
  <c r="M8779" i="20"/>
  <c r="M8778" i="20"/>
  <c r="M8777" i="20"/>
  <c r="M8776" i="20"/>
  <c r="M8775" i="20"/>
  <c r="M8774" i="20"/>
  <c r="M8773" i="20"/>
  <c r="M8772" i="20"/>
  <c r="M8771" i="20"/>
  <c r="M8770" i="20"/>
  <c r="M8769" i="20"/>
  <c r="M8768" i="20"/>
  <c r="M8767" i="20"/>
  <c r="M8766" i="20"/>
  <c r="M8765" i="20"/>
  <c r="M8764" i="20"/>
  <c r="M8763" i="20"/>
  <c r="M8762" i="20"/>
  <c r="M8761" i="20"/>
  <c r="M8760" i="20"/>
  <c r="M8759" i="20"/>
  <c r="M8758" i="20"/>
  <c r="M8757" i="20"/>
  <c r="M8756" i="20"/>
  <c r="M8755" i="20"/>
  <c r="M8754" i="20"/>
  <c r="M8753" i="20"/>
  <c r="M8752" i="20"/>
  <c r="M8751" i="20"/>
  <c r="M8750" i="20"/>
  <c r="M8749" i="20"/>
  <c r="M8748" i="20"/>
  <c r="M8747" i="20"/>
  <c r="M8746" i="20"/>
  <c r="M8745" i="20"/>
  <c r="M8744" i="20"/>
  <c r="M8743" i="20"/>
  <c r="M8742" i="20"/>
  <c r="M8741" i="20"/>
  <c r="M8740" i="20"/>
  <c r="M8739" i="20"/>
  <c r="M8738" i="20"/>
  <c r="M8737" i="20"/>
  <c r="M8736" i="20"/>
  <c r="M8735" i="20"/>
  <c r="M8734" i="20"/>
  <c r="M8733" i="20"/>
  <c r="M8732" i="20"/>
  <c r="M8731" i="20"/>
  <c r="M8730" i="20"/>
  <c r="M8729" i="20"/>
  <c r="M8728" i="20"/>
  <c r="M8727" i="20"/>
  <c r="M8726" i="20"/>
  <c r="M8725" i="20"/>
  <c r="M8724" i="20"/>
  <c r="M8723" i="20"/>
  <c r="M8722" i="20"/>
  <c r="M8721" i="20"/>
  <c r="M8720" i="20"/>
  <c r="M8719" i="20"/>
  <c r="M8718" i="20"/>
  <c r="M8717" i="20"/>
  <c r="M8716" i="20"/>
  <c r="M8715" i="20"/>
  <c r="M8714" i="20"/>
  <c r="M8713" i="20"/>
  <c r="M8712" i="20"/>
  <c r="M8711" i="20"/>
  <c r="M8710" i="20"/>
  <c r="M8709" i="20"/>
  <c r="M8708" i="20"/>
  <c r="M8707" i="20"/>
  <c r="M8706" i="20"/>
  <c r="M8705" i="20"/>
  <c r="M8704" i="20"/>
  <c r="M8703" i="20"/>
  <c r="M8702" i="20"/>
  <c r="M8701" i="20"/>
  <c r="M8700" i="20"/>
  <c r="M8699" i="20"/>
  <c r="M8698" i="20"/>
  <c r="M8697" i="20"/>
  <c r="M8696" i="20"/>
  <c r="M8695" i="20"/>
  <c r="M8694" i="20"/>
  <c r="M8693" i="20"/>
  <c r="M8692" i="20"/>
  <c r="M8691" i="20"/>
  <c r="M8690" i="20"/>
  <c r="M8689" i="20"/>
  <c r="M8688" i="20"/>
  <c r="M8687" i="20"/>
  <c r="M8686" i="20"/>
  <c r="M8685" i="20"/>
  <c r="M8684" i="20"/>
  <c r="M8683" i="20"/>
  <c r="M8682" i="20"/>
  <c r="M8681" i="20"/>
  <c r="M8680" i="20"/>
  <c r="M8679" i="20"/>
  <c r="M8678" i="20"/>
  <c r="M8677" i="20"/>
  <c r="M8676" i="20"/>
  <c r="M8675" i="20"/>
  <c r="M8674" i="20"/>
  <c r="M8673" i="20"/>
  <c r="M8672" i="20"/>
  <c r="M8671" i="20"/>
  <c r="M8670" i="20"/>
  <c r="M8669" i="20"/>
  <c r="M8668" i="20"/>
  <c r="M8667" i="20"/>
  <c r="M8666" i="20"/>
  <c r="M8665" i="20"/>
  <c r="M8664" i="20"/>
  <c r="M8663" i="20"/>
  <c r="M8662" i="20"/>
  <c r="M8661" i="20"/>
  <c r="M8660" i="20"/>
  <c r="M8659" i="20"/>
  <c r="M8658" i="20"/>
  <c r="M8657" i="20"/>
  <c r="M8656" i="20"/>
  <c r="M8655" i="20"/>
  <c r="M8654" i="20"/>
  <c r="M8653" i="20"/>
  <c r="M8652" i="20"/>
  <c r="M8651" i="20"/>
  <c r="M8650" i="20"/>
  <c r="M8649" i="20"/>
  <c r="M8648" i="20"/>
  <c r="M8647" i="20"/>
  <c r="M8646" i="20"/>
  <c r="M8645" i="20"/>
  <c r="M8644" i="20"/>
  <c r="M8643" i="20"/>
  <c r="M8642" i="20"/>
  <c r="M8641" i="20"/>
  <c r="M8640" i="20"/>
  <c r="M8639" i="20"/>
  <c r="M8638" i="20"/>
  <c r="M8637" i="20"/>
  <c r="M8636" i="20"/>
  <c r="M8635" i="20"/>
  <c r="M8634" i="20"/>
  <c r="M8633" i="20"/>
  <c r="M8632" i="20"/>
  <c r="M8631" i="20"/>
  <c r="M8630" i="20"/>
  <c r="M8629" i="20"/>
  <c r="M8628" i="20"/>
  <c r="M8627" i="20"/>
  <c r="M8626" i="20"/>
  <c r="M8625" i="20"/>
  <c r="M8624" i="20"/>
  <c r="M8623" i="20"/>
  <c r="M8622" i="20"/>
  <c r="M8621" i="20"/>
  <c r="M8620" i="20"/>
  <c r="M8619" i="20"/>
  <c r="M8618" i="20"/>
  <c r="M8617" i="20"/>
  <c r="M8616" i="20"/>
  <c r="M8615" i="20"/>
  <c r="M8614" i="20"/>
  <c r="M8613" i="20"/>
  <c r="M8612" i="20"/>
  <c r="M8611" i="20"/>
  <c r="M8610" i="20"/>
  <c r="M8609" i="20"/>
  <c r="M8608" i="20"/>
  <c r="M8607" i="20"/>
  <c r="M8606" i="20"/>
  <c r="M8605" i="20"/>
  <c r="M8604" i="20"/>
  <c r="M8603" i="20"/>
  <c r="M8602" i="20"/>
  <c r="M8601" i="20"/>
  <c r="M8600" i="20"/>
  <c r="M8599" i="20"/>
  <c r="M8598" i="20"/>
  <c r="M8597" i="20"/>
  <c r="M8596" i="20"/>
  <c r="M8595" i="20"/>
  <c r="M8594" i="20"/>
  <c r="M8593" i="20"/>
  <c r="M8592" i="20"/>
  <c r="M8591" i="20"/>
  <c r="M8590" i="20"/>
  <c r="M8589" i="20"/>
  <c r="M8588" i="20"/>
  <c r="M8587" i="20"/>
  <c r="M8586" i="20"/>
  <c r="M8585" i="20"/>
  <c r="M8584" i="20"/>
  <c r="M8583" i="20"/>
  <c r="M8582" i="20"/>
  <c r="M8581" i="20"/>
  <c r="M8580" i="20"/>
  <c r="M8579" i="20"/>
  <c r="M8578" i="20"/>
  <c r="M8577" i="20"/>
  <c r="M8576" i="20"/>
  <c r="M8575" i="20"/>
  <c r="M8574" i="20"/>
  <c r="M8573" i="20"/>
  <c r="M8572" i="20"/>
  <c r="M8571" i="20"/>
  <c r="M8570" i="20"/>
  <c r="M8569" i="20"/>
  <c r="M8568" i="20"/>
  <c r="M8567" i="20"/>
  <c r="M8566" i="20"/>
  <c r="M8565" i="20"/>
  <c r="M8564" i="20"/>
  <c r="M8563" i="20"/>
  <c r="M8562" i="20"/>
  <c r="M8561" i="20"/>
  <c r="M8560" i="20"/>
  <c r="M8559" i="20"/>
  <c r="M8558" i="20"/>
  <c r="M8557" i="20"/>
  <c r="M8556" i="20"/>
  <c r="M8555" i="20"/>
  <c r="M8554" i="20"/>
  <c r="M8553" i="20"/>
  <c r="M8552" i="20"/>
  <c r="M8551" i="20"/>
  <c r="M8550" i="20"/>
  <c r="M8549" i="20"/>
  <c r="M8548" i="20"/>
  <c r="M8547" i="20"/>
  <c r="M8546" i="20"/>
  <c r="M8545" i="20"/>
  <c r="M8544" i="20"/>
  <c r="M8543" i="20"/>
  <c r="M8542" i="20"/>
  <c r="M8541" i="20"/>
  <c r="M8540" i="20"/>
  <c r="M8539" i="20"/>
  <c r="M8538" i="20"/>
  <c r="M8537" i="20"/>
  <c r="M8536" i="20"/>
  <c r="M8535" i="20"/>
  <c r="M8534" i="20"/>
  <c r="M8533" i="20"/>
  <c r="M8532" i="20"/>
  <c r="M8531" i="20"/>
  <c r="M8530" i="20"/>
  <c r="M8529" i="20"/>
  <c r="M8528" i="20"/>
  <c r="M8527" i="20"/>
  <c r="M8526" i="20"/>
  <c r="M8525" i="20"/>
  <c r="M8524" i="20"/>
  <c r="M8523" i="20"/>
  <c r="M8522" i="20"/>
  <c r="M8521" i="20"/>
  <c r="M8520" i="20"/>
  <c r="M8519" i="20"/>
  <c r="M8518" i="20"/>
  <c r="M8517" i="20"/>
  <c r="M8516" i="20"/>
  <c r="M8515" i="20"/>
  <c r="M8514" i="20"/>
  <c r="M8513" i="20"/>
  <c r="M8512" i="20"/>
  <c r="M8511" i="20"/>
  <c r="M8510" i="20"/>
  <c r="M8509" i="20"/>
  <c r="M8508" i="20"/>
  <c r="M8507" i="20"/>
  <c r="M8506" i="20"/>
  <c r="M8505" i="20"/>
  <c r="M8504" i="20"/>
  <c r="M8503" i="20"/>
  <c r="M8502" i="20"/>
  <c r="M8501" i="20"/>
  <c r="M8500" i="20"/>
  <c r="M8499" i="20"/>
  <c r="M8498" i="20"/>
  <c r="M8497" i="20"/>
  <c r="M8496" i="20"/>
  <c r="M8495" i="20"/>
  <c r="M8494" i="20"/>
  <c r="M8493" i="20"/>
  <c r="M8492" i="20"/>
  <c r="M8491" i="20"/>
  <c r="M8490" i="20"/>
  <c r="M8489" i="20"/>
  <c r="M8488" i="20"/>
  <c r="M8487" i="20"/>
  <c r="M8486" i="20"/>
  <c r="M8485" i="20"/>
  <c r="M8484" i="20"/>
  <c r="M8483" i="20"/>
  <c r="M8482" i="20"/>
  <c r="M8481" i="20"/>
  <c r="M8480" i="20"/>
  <c r="M8479" i="20"/>
  <c r="M8478" i="20"/>
  <c r="M8477" i="20"/>
  <c r="M8476" i="20"/>
  <c r="M8475" i="20"/>
  <c r="M8474" i="20"/>
  <c r="M8473" i="20"/>
  <c r="M8472" i="20"/>
  <c r="M8471" i="20"/>
  <c r="M8470" i="20"/>
  <c r="M8469" i="20"/>
  <c r="M8468" i="20"/>
  <c r="M8467" i="20"/>
  <c r="M8466" i="20"/>
  <c r="M8465" i="20"/>
  <c r="M8464" i="20"/>
  <c r="M8463" i="20"/>
  <c r="M8462" i="20"/>
  <c r="M8461" i="20"/>
  <c r="M8460" i="20"/>
  <c r="M8459" i="20"/>
  <c r="M8458" i="20"/>
  <c r="M8457" i="20"/>
  <c r="M8456" i="20"/>
  <c r="M8455" i="20"/>
  <c r="M8454" i="20"/>
  <c r="M8453" i="20"/>
  <c r="M8452" i="20"/>
  <c r="M8451" i="20"/>
  <c r="M8450" i="20"/>
  <c r="M8449" i="20"/>
  <c r="M8448" i="20"/>
  <c r="M8447" i="20"/>
  <c r="M8446" i="20"/>
  <c r="M8445" i="20"/>
  <c r="M8444" i="20"/>
  <c r="M8443" i="20"/>
  <c r="M8442" i="20"/>
  <c r="M8441" i="20"/>
  <c r="M8440" i="20"/>
  <c r="M8439" i="20"/>
  <c r="M8438" i="20"/>
  <c r="M8437" i="20"/>
  <c r="M8436" i="20"/>
  <c r="M8435" i="20"/>
  <c r="M8434" i="20"/>
  <c r="M8433" i="20"/>
  <c r="M8432" i="20"/>
  <c r="M8431" i="20"/>
  <c r="M8430" i="20"/>
  <c r="M8429" i="20"/>
  <c r="M8428" i="20"/>
  <c r="M8427" i="20"/>
  <c r="M8426" i="20"/>
  <c r="M8425" i="20"/>
  <c r="M8424" i="20"/>
  <c r="M8423" i="20"/>
  <c r="M8422" i="20"/>
  <c r="M8421" i="20"/>
  <c r="M8420" i="20"/>
  <c r="M8419" i="20"/>
  <c r="M8418" i="20"/>
  <c r="M8417" i="20"/>
  <c r="M8416" i="20"/>
  <c r="M8415" i="20"/>
  <c r="M8414" i="20"/>
  <c r="M8413" i="20"/>
  <c r="M8412" i="20"/>
  <c r="M8411" i="20"/>
  <c r="M8410" i="20"/>
  <c r="M8409" i="20"/>
  <c r="M8408" i="20"/>
  <c r="M8407" i="20"/>
  <c r="M8406" i="20"/>
  <c r="M8405" i="20"/>
  <c r="M8404" i="20"/>
  <c r="M8403" i="20"/>
  <c r="M8402" i="20"/>
  <c r="M8401" i="20"/>
  <c r="M8400" i="20"/>
  <c r="M8399" i="20"/>
  <c r="M8398" i="20"/>
  <c r="M8397" i="20"/>
  <c r="M8396" i="20"/>
  <c r="M8395" i="20"/>
  <c r="M8394" i="20"/>
  <c r="M8393" i="20"/>
  <c r="M8392" i="20"/>
  <c r="M8391" i="20"/>
  <c r="M8390" i="20"/>
  <c r="M8389" i="20"/>
  <c r="M8388" i="20"/>
  <c r="M8387" i="20"/>
  <c r="M8386" i="20"/>
  <c r="M8385" i="20"/>
  <c r="M8384" i="20"/>
  <c r="M8383" i="20"/>
  <c r="M8382" i="20"/>
  <c r="M8381" i="20"/>
  <c r="M8380" i="20"/>
  <c r="M8379" i="20"/>
  <c r="M8378" i="20"/>
  <c r="M8377" i="20"/>
  <c r="M8376" i="20"/>
  <c r="M8375" i="20"/>
  <c r="M8374" i="20"/>
  <c r="M8373" i="20"/>
  <c r="M8372" i="20"/>
  <c r="M8371" i="20"/>
  <c r="M8370" i="20"/>
  <c r="M8369" i="20"/>
  <c r="M8368" i="20"/>
  <c r="M8367" i="20"/>
  <c r="M8366" i="20"/>
  <c r="M8365" i="20"/>
  <c r="M8364" i="20"/>
  <c r="M8363" i="20"/>
  <c r="M8362" i="20"/>
  <c r="M8361" i="20"/>
  <c r="M8360" i="20"/>
  <c r="M8359" i="20"/>
  <c r="M8358" i="20"/>
  <c r="M8357" i="20"/>
  <c r="M8356" i="20"/>
  <c r="M8355" i="20"/>
  <c r="M8354" i="20"/>
  <c r="M8353" i="20"/>
  <c r="M8352" i="20"/>
  <c r="M8351" i="20"/>
  <c r="M8350" i="20"/>
  <c r="M8349" i="20"/>
  <c r="M8348" i="20"/>
  <c r="M8347" i="20"/>
  <c r="M8346" i="20"/>
  <c r="M8345" i="20"/>
  <c r="M8344" i="20"/>
  <c r="M8343" i="20"/>
  <c r="M8342" i="20"/>
  <c r="M8341" i="20"/>
  <c r="M8340" i="20"/>
  <c r="M8339" i="20"/>
  <c r="M8338" i="20"/>
  <c r="M8337" i="20"/>
  <c r="M8336" i="20"/>
  <c r="M8335" i="20"/>
  <c r="M8334" i="20"/>
  <c r="M8333" i="20"/>
  <c r="M8332" i="20"/>
  <c r="M8331" i="20"/>
  <c r="M8330" i="20"/>
  <c r="M8329" i="20"/>
  <c r="M8328" i="20"/>
  <c r="M8327" i="20"/>
  <c r="M8326" i="20"/>
  <c r="M8325" i="20"/>
  <c r="M8324" i="20"/>
  <c r="M8323" i="20"/>
  <c r="M8322" i="20"/>
  <c r="M8321" i="20"/>
  <c r="M8320" i="20"/>
  <c r="M8319" i="20"/>
  <c r="M8318" i="20"/>
  <c r="M8317" i="20"/>
  <c r="M8316" i="20"/>
  <c r="M8315" i="20"/>
  <c r="M8314" i="20"/>
  <c r="M8313" i="20"/>
  <c r="M8312" i="20"/>
  <c r="M8311" i="20"/>
  <c r="M8310" i="20"/>
  <c r="M8309" i="20"/>
  <c r="M8308" i="20"/>
  <c r="M8307" i="20"/>
  <c r="M8306" i="20"/>
  <c r="M8305" i="20"/>
  <c r="M8304" i="20"/>
  <c r="M8303" i="20"/>
  <c r="M8302" i="20"/>
  <c r="M8301" i="20"/>
  <c r="M8300" i="20"/>
  <c r="M8299" i="20"/>
  <c r="M8298" i="20"/>
  <c r="M8297" i="20"/>
  <c r="M8296" i="20"/>
  <c r="M8295" i="20"/>
  <c r="M8294" i="20"/>
  <c r="M8293" i="20"/>
  <c r="M8292" i="20"/>
  <c r="M8291" i="20"/>
  <c r="M8290" i="20"/>
  <c r="M8289" i="20"/>
  <c r="M8288" i="20"/>
  <c r="M8287" i="20"/>
  <c r="M8286" i="20"/>
  <c r="M8285" i="20"/>
  <c r="M8284" i="20"/>
  <c r="M8283" i="20"/>
  <c r="M8282" i="20"/>
  <c r="M8281" i="20"/>
  <c r="M8280" i="20"/>
  <c r="M8279" i="20"/>
  <c r="M8278" i="20"/>
  <c r="M8277" i="20"/>
  <c r="M8276" i="20"/>
  <c r="M8275" i="20"/>
  <c r="M8274" i="20"/>
  <c r="M8273" i="20"/>
  <c r="M8272" i="20"/>
  <c r="M8271" i="20"/>
  <c r="M8270" i="20"/>
  <c r="M8269" i="20"/>
  <c r="M8268" i="20"/>
  <c r="M8267" i="20"/>
  <c r="M8266" i="20"/>
  <c r="M8265" i="20"/>
  <c r="M8264" i="20"/>
  <c r="M8263" i="20"/>
  <c r="M8262" i="20"/>
  <c r="M8261" i="20"/>
  <c r="M8260" i="20"/>
  <c r="M8259" i="20"/>
  <c r="M8258" i="20"/>
  <c r="M8257" i="20"/>
  <c r="M8256" i="20"/>
  <c r="M8255" i="20"/>
  <c r="M8254" i="20"/>
  <c r="M8253" i="20"/>
  <c r="M8252" i="20"/>
  <c r="M8251" i="20"/>
  <c r="M8250" i="20"/>
  <c r="M8249" i="20"/>
  <c r="M8248" i="20"/>
  <c r="M8247" i="20"/>
  <c r="M8246" i="20"/>
  <c r="M8245" i="20"/>
  <c r="M8244" i="20"/>
  <c r="M8243" i="20"/>
  <c r="M8242" i="20"/>
  <c r="M8241" i="20"/>
  <c r="M8240" i="20"/>
  <c r="M8239" i="20"/>
  <c r="M8238" i="20"/>
  <c r="M8237" i="20"/>
  <c r="M8236" i="20"/>
  <c r="M8235" i="20"/>
  <c r="M8234" i="20"/>
  <c r="M8233" i="20"/>
  <c r="M8232" i="20"/>
  <c r="M8231" i="20"/>
  <c r="M8230" i="20"/>
  <c r="M8229" i="20"/>
  <c r="M8228" i="20"/>
  <c r="M8227" i="20"/>
  <c r="M8226" i="20"/>
  <c r="M8225" i="20"/>
  <c r="M8224" i="20"/>
  <c r="M8223" i="20"/>
  <c r="M8222" i="20"/>
  <c r="M8221" i="20"/>
  <c r="M8220" i="20"/>
  <c r="M8219" i="20"/>
  <c r="M8218" i="20"/>
  <c r="M8217" i="20"/>
  <c r="M8216" i="20"/>
  <c r="M8215" i="20"/>
  <c r="M8214" i="20"/>
  <c r="M8213" i="20"/>
  <c r="M8212" i="20"/>
  <c r="M8211" i="20"/>
  <c r="M8210" i="20"/>
  <c r="M8209" i="20"/>
  <c r="M8208" i="20"/>
  <c r="M8207" i="20"/>
  <c r="M8206" i="20"/>
  <c r="M8205" i="20"/>
  <c r="M8204" i="20"/>
  <c r="M8203" i="20"/>
  <c r="M8202" i="20"/>
  <c r="M8201" i="20"/>
  <c r="M8200" i="20"/>
  <c r="M8199" i="20"/>
  <c r="M8198" i="20"/>
  <c r="M8197" i="20"/>
  <c r="M8196" i="20"/>
  <c r="M8195" i="20"/>
  <c r="M8194" i="20"/>
  <c r="M8193" i="20"/>
  <c r="M8192" i="20"/>
  <c r="M8191" i="20"/>
  <c r="M8190" i="20"/>
  <c r="M8189" i="20"/>
  <c r="M8188" i="20"/>
  <c r="M8187" i="20"/>
  <c r="M8186" i="20"/>
  <c r="M8185" i="20"/>
  <c r="M8184" i="20"/>
  <c r="M8183" i="20"/>
  <c r="M8182" i="20"/>
  <c r="M8181" i="20"/>
  <c r="M8180" i="20"/>
  <c r="M8179" i="20"/>
  <c r="M8178" i="20"/>
  <c r="M8177" i="20"/>
  <c r="M8176" i="20"/>
  <c r="M8175" i="20"/>
  <c r="M8174" i="20"/>
  <c r="M8173" i="20"/>
  <c r="M8172" i="20"/>
  <c r="M8171" i="20"/>
  <c r="M8170" i="20"/>
  <c r="M8169" i="20"/>
  <c r="M8168" i="20"/>
  <c r="M8167" i="20"/>
  <c r="M8166" i="20"/>
  <c r="M8165" i="20"/>
  <c r="M8164" i="20"/>
  <c r="M8163" i="20"/>
  <c r="M8162" i="20"/>
  <c r="M8161" i="20"/>
  <c r="M8160" i="20"/>
  <c r="M8159" i="20"/>
  <c r="M8158" i="20"/>
  <c r="M8157" i="20"/>
  <c r="M8156" i="20"/>
  <c r="M8155" i="20"/>
  <c r="M8154" i="20"/>
  <c r="M8153" i="20"/>
  <c r="M8152" i="20"/>
  <c r="M8151" i="20"/>
  <c r="M8150" i="20"/>
  <c r="M8149" i="20"/>
  <c r="M8148" i="20"/>
  <c r="M8147" i="20"/>
  <c r="M8146" i="20"/>
  <c r="M8145" i="20"/>
  <c r="M8144" i="20"/>
  <c r="M8143" i="20"/>
  <c r="M8142" i="20"/>
  <c r="M8141" i="20"/>
  <c r="M8140" i="20"/>
  <c r="M8139" i="20"/>
  <c r="M8138" i="20"/>
  <c r="M8137" i="20"/>
  <c r="M8136" i="20"/>
  <c r="M8135" i="20"/>
  <c r="M8134" i="20"/>
  <c r="M8133" i="20"/>
  <c r="M8132" i="20"/>
  <c r="M8131" i="20"/>
  <c r="M8130" i="20"/>
  <c r="M8129" i="20"/>
  <c r="M8128" i="20"/>
  <c r="M8127" i="20"/>
  <c r="M8126" i="20"/>
  <c r="M8125" i="20"/>
  <c r="M8124" i="20"/>
  <c r="M8123" i="20"/>
  <c r="M8122" i="20"/>
  <c r="M8121" i="20"/>
  <c r="M8120" i="20"/>
  <c r="M8119" i="20"/>
  <c r="M8118" i="20"/>
  <c r="M8117" i="20"/>
  <c r="M8116" i="20"/>
  <c r="M8115" i="20"/>
  <c r="M8114" i="20"/>
  <c r="M8113" i="20"/>
  <c r="M8112" i="20"/>
  <c r="M8111" i="20"/>
  <c r="M8110" i="20"/>
  <c r="M8109" i="20"/>
  <c r="M8108" i="20"/>
  <c r="M8107" i="20"/>
  <c r="M8106" i="20"/>
  <c r="M8105" i="20"/>
  <c r="M8104" i="20"/>
  <c r="M8103" i="20"/>
  <c r="M8102" i="20"/>
  <c r="M8101" i="20"/>
  <c r="M8100" i="20"/>
  <c r="M8099" i="20"/>
  <c r="M8098" i="20"/>
  <c r="M8097" i="20"/>
  <c r="M8096" i="20"/>
  <c r="M8095" i="20"/>
  <c r="M8094" i="20"/>
  <c r="M8093" i="20"/>
  <c r="M8092" i="20"/>
  <c r="M8091" i="20"/>
  <c r="M8090" i="20"/>
  <c r="M8089" i="20"/>
  <c r="M8088" i="20"/>
  <c r="M8087" i="20"/>
  <c r="M8086" i="20"/>
  <c r="M8085" i="20"/>
  <c r="M8084" i="20"/>
  <c r="M8083" i="20"/>
  <c r="M8082" i="20"/>
  <c r="M8081" i="20"/>
  <c r="M8080" i="20"/>
  <c r="M8079" i="20"/>
  <c r="M8078" i="20"/>
  <c r="M8077" i="20"/>
  <c r="M8076" i="20"/>
  <c r="M8075" i="20"/>
  <c r="M8074" i="20"/>
  <c r="M8073" i="20"/>
  <c r="M8072" i="20"/>
  <c r="M8071" i="20"/>
  <c r="M8070" i="20"/>
  <c r="M8069" i="20"/>
  <c r="M8068" i="20"/>
  <c r="M8067" i="20"/>
  <c r="M8066" i="20"/>
  <c r="M8065" i="20"/>
  <c r="M8064" i="20"/>
  <c r="M8063" i="20"/>
  <c r="M8062" i="20"/>
  <c r="M8061" i="20"/>
  <c r="M8060" i="20"/>
  <c r="M8059" i="20"/>
  <c r="M8058" i="20"/>
  <c r="M8057" i="20"/>
  <c r="M8056" i="20"/>
  <c r="M8055" i="20"/>
  <c r="M8054" i="20"/>
  <c r="M8053" i="20"/>
  <c r="M8052" i="20"/>
  <c r="M8051" i="20"/>
  <c r="M8050" i="20"/>
  <c r="M8049" i="20"/>
  <c r="M8048" i="20"/>
  <c r="M8047" i="20"/>
  <c r="M8046" i="20"/>
  <c r="M8045" i="20"/>
  <c r="M8044" i="20"/>
  <c r="M8043" i="20"/>
  <c r="M8042" i="20"/>
  <c r="M8041" i="20"/>
  <c r="M8040" i="20"/>
  <c r="M8039" i="20"/>
  <c r="M8038" i="20"/>
  <c r="M8037" i="20"/>
  <c r="M8036" i="20"/>
  <c r="M8035" i="20"/>
  <c r="M8034" i="20"/>
  <c r="M8033" i="20"/>
  <c r="M8032" i="20"/>
  <c r="M8031" i="20"/>
  <c r="M8030" i="20"/>
  <c r="M8029" i="20"/>
  <c r="M8028" i="20"/>
  <c r="M8027" i="20"/>
  <c r="M8026" i="20"/>
  <c r="M8025" i="20"/>
  <c r="M8024" i="20"/>
  <c r="M8023" i="20"/>
  <c r="M8022" i="20"/>
  <c r="M8021" i="20"/>
  <c r="M8020" i="20"/>
  <c r="M8019" i="20"/>
  <c r="M8018" i="20"/>
  <c r="M8017" i="20"/>
  <c r="M8016" i="20"/>
  <c r="M8015" i="20"/>
  <c r="M8014" i="20"/>
  <c r="M8013" i="20"/>
  <c r="M8012" i="20"/>
  <c r="M8011" i="20"/>
  <c r="M8010" i="20"/>
  <c r="M8009" i="20"/>
  <c r="M8008" i="20"/>
  <c r="M8007" i="20"/>
  <c r="M8006" i="20"/>
  <c r="M8005" i="20"/>
  <c r="M8004" i="20"/>
  <c r="M8003" i="20"/>
  <c r="M8002" i="20"/>
  <c r="M8001" i="20"/>
  <c r="M8000" i="20"/>
  <c r="M7999" i="20"/>
  <c r="M7998" i="20"/>
  <c r="M7997" i="20"/>
  <c r="M7996" i="20"/>
  <c r="M7995" i="20"/>
  <c r="M7994" i="20"/>
  <c r="M7993" i="20"/>
  <c r="M7992" i="20"/>
  <c r="M7991" i="20"/>
  <c r="M7990" i="20"/>
  <c r="M7989" i="20"/>
  <c r="M7988" i="20"/>
  <c r="M7987" i="20"/>
  <c r="M7986" i="20"/>
  <c r="M7985" i="20"/>
  <c r="M7984" i="20"/>
  <c r="M7983" i="20"/>
  <c r="M7982" i="20"/>
  <c r="M7981" i="20"/>
  <c r="M7980" i="20"/>
  <c r="M7979" i="20"/>
  <c r="M7978" i="20"/>
  <c r="M7977" i="20"/>
  <c r="M7976" i="20"/>
  <c r="M7975" i="20"/>
  <c r="M7974" i="20"/>
  <c r="M7973" i="20"/>
  <c r="M7972" i="20"/>
  <c r="M7971" i="20"/>
  <c r="M7970" i="20"/>
  <c r="M7969" i="20"/>
  <c r="M7968" i="20"/>
  <c r="M7967" i="20"/>
  <c r="M7966" i="20"/>
  <c r="M7965" i="20"/>
  <c r="M7964" i="20"/>
  <c r="M7963" i="20"/>
  <c r="M7962" i="20"/>
  <c r="M7961" i="20"/>
  <c r="M7960" i="20"/>
  <c r="M7959" i="20"/>
  <c r="M7958" i="20"/>
  <c r="M7957" i="20"/>
  <c r="M7956" i="20"/>
  <c r="M7955" i="20"/>
  <c r="M7954" i="20"/>
  <c r="M7953" i="20"/>
  <c r="M7952" i="20"/>
  <c r="M7951" i="20"/>
  <c r="M7950" i="20"/>
  <c r="M7949" i="20"/>
  <c r="M7948" i="20"/>
  <c r="M7947" i="20"/>
  <c r="M7946" i="20"/>
  <c r="M7945" i="20"/>
  <c r="M7944" i="20"/>
  <c r="M7943" i="20"/>
  <c r="M7942" i="20"/>
  <c r="M7941" i="20"/>
  <c r="M7940" i="20"/>
  <c r="M7939" i="20"/>
  <c r="M7938" i="20"/>
  <c r="M7937" i="20"/>
  <c r="M7936" i="20"/>
  <c r="M7935" i="20"/>
  <c r="M7934" i="20"/>
  <c r="M7933" i="20"/>
  <c r="M7932" i="20"/>
  <c r="M7931" i="20"/>
  <c r="M7930" i="20"/>
  <c r="M7929" i="20"/>
  <c r="M7928" i="20"/>
  <c r="M7927" i="20"/>
  <c r="M7926" i="20"/>
  <c r="M7925" i="20"/>
  <c r="M7924" i="20"/>
  <c r="M7923" i="20"/>
  <c r="M7922" i="20"/>
  <c r="M7921" i="20"/>
  <c r="M7920" i="20"/>
  <c r="M7919" i="20"/>
  <c r="M7918" i="20"/>
  <c r="M7917" i="20"/>
  <c r="M7916" i="20"/>
  <c r="M7915" i="20"/>
  <c r="M7914" i="20"/>
  <c r="M7913" i="20"/>
  <c r="M7912" i="20"/>
  <c r="M7911" i="20"/>
  <c r="M7910" i="20"/>
  <c r="M7909" i="20"/>
  <c r="M7908" i="20"/>
  <c r="M7907" i="20"/>
  <c r="M7906" i="20"/>
  <c r="M7905" i="20"/>
  <c r="M7904" i="20"/>
  <c r="M7903" i="20"/>
  <c r="M7902" i="20"/>
  <c r="M7901" i="20"/>
  <c r="M7900" i="20"/>
  <c r="M7899" i="20"/>
  <c r="M7898" i="20"/>
  <c r="M7897" i="20"/>
  <c r="M7896" i="20"/>
  <c r="M7895" i="20"/>
  <c r="M7894" i="20"/>
  <c r="M7893" i="20"/>
  <c r="M7892" i="20"/>
  <c r="M7891" i="20"/>
  <c r="M7890" i="20"/>
  <c r="M7889" i="20"/>
  <c r="M7888" i="20"/>
  <c r="M7887" i="20"/>
  <c r="M7886" i="20"/>
  <c r="M7885" i="20"/>
  <c r="M7884" i="20"/>
  <c r="M7883" i="20"/>
  <c r="M7882" i="20"/>
  <c r="M7881" i="20"/>
  <c r="M7880" i="20"/>
  <c r="M7879" i="20"/>
  <c r="M7878" i="20"/>
  <c r="M7877" i="20"/>
  <c r="M7876" i="20"/>
  <c r="M7875" i="20"/>
  <c r="M7874" i="20"/>
  <c r="M7873" i="20"/>
  <c r="M7872" i="20"/>
  <c r="M7871" i="20"/>
  <c r="M7870" i="20"/>
  <c r="M7869" i="20"/>
  <c r="M7868" i="20"/>
  <c r="M7867" i="20"/>
  <c r="M7866" i="20"/>
  <c r="M7865" i="20"/>
  <c r="M7864" i="20"/>
  <c r="M7863" i="20"/>
  <c r="M7862" i="20"/>
  <c r="M7861" i="20"/>
  <c r="M7860" i="20"/>
  <c r="M7859" i="20"/>
  <c r="M7858" i="20"/>
  <c r="M7857" i="20"/>
  <c r="M7856" i="20"/>
  <c r="M7855" i="20"/>
  <c r="M7854" i="20"/>
  <c r="M7853" i="20"/>
  <c r="M7852" i="20"/>
  <c r="M7851" i="20"/>
  <c r="M7850" i="20"/>
  <c r="M7849" i="20"/>
  <c r="M7848" i="20"/>
  <c r="M7847" i="20"/>
  <c r="M7846" i="20"/>
  <c r="M7845" i="20"/>
  <c r="M7844" i="20"/>
  <c r="M7843" i="20"/>
  <c r="M7842" i="20"/>
  <c r="M7841" i="20"/>
  <c r="M7840" i="20"/>
  <c r="M7839" i="20"/>
  <c r="M7838" i="20"/>
  <c r="M7837" i="20"/>
  <c r="M7836" i="20"/>
  <c r="M7835" i="20"/>
  <c r="M7834" i="20"/>
  <c r="M7833" i="20"/>
  <c r="M7832" i="20"/>
  <c r="M7831" i="20"/>
  <c r="M7830" i="20"/>
  <c r="M7829" i="20"/>
  <c r="M7828" i="20"/>
  <c r="M7827" i="20"/>
  <c r="M7826" i="20"/>
  <c r="M7825" i="20"/>
  <c r="M7824" i="20"/>
  <c r="M7823" i="20"/>
  <c r="M7822" i="20"/>
  <c r="M7821" i="20"/>
  <c r="M7820" i="20"/>
  <c r="M7819" i="20"/>
  <c r="M7818" i="20"/>
  <c r="M7817" i="20"/>
  <c r="M7816" i="20"/>
  <c r="M7815" i="20"/>
  <c r="M7814" i="20"/>
  <c r="M7813" i="20"/>
  <c r="M7812" i="20"/>
  <c r="M7811" i="20"/>
  <c r="M7810" i="20"/>
  <c r="M7809" i="20"/>
  <c r="M7808" i="20"/>
  <c r="M7807" i="20"/>
  <c r="M7806" i="20"/>
  <c r="M7805" i="20"/>
  <c r="M7804" i="20"/>
  <c r="M7803" i="20"/>
  <c r="M7802" i="20"/>
  <c r="M7801" i="20"/>
  <c r="M7800" i="20"/>
  <c r="M7799" i="20"/>
  <c r="M7798" i="20"/>
  <c r="M7797" i="20"/>
  <c r="M7796" i="20"/>
  <c r="M7795" i="20"/>
  <c r="M7794" i="20"/>
  <c r="M7793" i="20"/>
  <c r="M7792" i="20"/>
  <c r="M7791" i="20"/>
  <c r="M7790" i="20"/>
  <c r="M7789" i="20"/>
  <c r="M7788" i="20"/>
  <c r="M7787" i="20"/>
  <c r="M7786" i="20"/>
  <c r="M7785" i="20"/>
  <c r="M7784" i="20"/>
  <c r="M7783" i="20"/>
  <c r="M7782" i="20"/>
  <c r="M7781" i="20"/>
  <c r="M7780" i="20"/>
  <c r="M7779" i="20"/>
  <c r="M7778" i="20"/>
  <c r="M7777" i="20"/>
  <c r="M7776" i="20"/>
  <c r="M7775" i="20"/>
  <c r="M7774" i="20"/>
  <c r="M7773" i="20"/>
  <c r="M7772" i="20"/>
  <c r="M7771" i="20"/>
  <c r="M7770" i="20"/>
  <c r="M7769" i="20"/>
  <c r="M7768" i="20"/>
  <c r="M7767" i="20"/>
  <c r="M7766" i="20"/>
  <c r="M7765" i="20"/>
  <c r="M7764" i="20"/>
  <c r="M7763" i="20"/>
  <c r="M7762" i="20"/>
  <c r="M7761" i="20"/>
  <c r="M7760" i="20"/>
  <c r="M7759" i="20"/>
  <c r="M7758" i="20"/>
  <c r="M7757" i="20"/>
  <c r="M7756" i="20"/>
  <c r="M7755" i="20"/>
  <c r="M7754" i="20"/>
  <c r="M7753" i="20"/>
  <c r="M7752" i="20"/>
  <c r="M7751" i="20"/>
  <c r="M7750" i="20"/>
  <c r="M7749" i="20"/>
  <c r="M7748" i="20"/>
  <c r="M7747" i="20"/>
  <c r="M7746" i="20"/>
  <c r="M7745" i="20"/>
  <c r="M7744" i="20"/>
  <c r="M7743" i="20"/>
  <c r="M7742" i="20"/>
  <c r="M7741" i="20"/>
  <c r="M7740" i="20"/>
  <c r="M7739" i="20"/>
  <c r="M7738" i="20"/>
  <c r="M7737" i="20"/>
  <c r="M7736" i="20"/>
  <c r="M7735" i="20"/>
  <c r="M7734" i="20"/>
  <c r="M7733" i="20"/>
  <c r="M7732" i="20"/>
  <c r="M7731" i="20"/>
  <c r="M7730" i="20"/>
  <c r="M7729" i="20"/>
  <c r="M7728" i="20"/>
  <c r="M7727" i="20"/>
  <c r="M7726" i="20"/>
  <c r="M7725" i="20"/>
  <c r="M7724" i="20"/>
  <c r="M7723" i="20"/>
  <c r="M7722" i="20"/>
  <c r="M7721" i="20"/>
  <c r="M7720" i="20"/>
  <c r="M7719" i="20"/>
  <c r="M7718" i="20"/>
  <c r="M7717" i="20"/>
  <c r="M7716" i="20"/>
  <c r="M7715" i="20"/>
  <c r="M7714" i="20"/>
  <c r="M7713" i="20"/>
  <c r="M7712" i="20"/>
  <c r="M7711" i="20"/>
  <c r="M7710" i="20"/>
  <c r="M7709" i="20"/>
  <c r="M7708" i="20"/>
  <c r="M7707" i="20"/>
  <c r="M7706" i="20"/>
  <c r="M7705" i="20"/>
  <c r="M7704" i="20"/>
  <c r="M7703" i="20"/>
  <c r="M7702" i="20"/>
  <c r="M7701" i="20"/>
  <c r="M7700" i="20"/>
  <c r="M7699" i="20"/>
  <c r="M7698" i="20"/>
  <c r="M7697" i="20"/>
  <c r="M7696" i="20"/>
  <c r="M7695" i="20"/>
  <c r="M7694" i="20"/>
  <c r="M7693" i="20"/>
  <c r="M7692" i="20"/>
  <c r="M7691" i="20"/>
  <c r="M7690" i="20"/>
  <c r="M7689" i="20"/>
  <c r="M7688" i="20"/>
  <c r="M7687" i="20"/>
  <c r="M7686" i="20"/>
  <c r="M7685" i="20"/>
  <c r="M7684" i="20"/>
  <c r="M7683" i="20"/>
  <c r="M7682" i="20"/>
  <c r="M7681" i="20"/>
  <c r="M7680" i="20"/>
  <c r="M7679" i="20"/>
  <c r="M7678" i="20"/>
  <c r="M7677" i="20"/>
  <c r="M7676" i="20"/>
  <c r="M7675" i="20"/>
  <c r="M7674" i="20"/>
  <c r="M7673" i="20"/>
  <c r="M7672" i="20"/>
  <c r="M7671" i="20"/>
  <c r="M7670" i="20"/>
  <c r="M7669" i="20"/>
  <c r="M7668" i="20"/>
  <c r="M7667" i="20"/>
  <c r="M7666" i="20"/>
  <c r="M7665" i="20"/>
  <c r="M7664" i="20"/>
  <c r="M7663" i="20"/>
  <c r="M7662" i="20"/>
  <c r="M7661" i="20"/>
  <c r="M7660" i="20"/>
  <c r="M7659" i="20"/>
  <c r="M7658" i="20"/>
  <c r="M7657" i="20"/>
  <c r="M7656" i="20"/>
  <c r="M7655" i="20"/>
  <c r="M7654" i="20"/>
  <c r="M7653" i="20"/>
  <c r="M7652" i="20"/>
  <c r="M7651" i="20"/>
  <c r="M7650" i="20"/>
  <c r="M7649" i="20"/>
  <c r="M7648" i="20"/>
  <c r="M7647" i="20"/>
  <c r="M7646" i="20"/>
  <c r="M7645" i="20"/>
  <c r="M7644" i="20"/>
  <c r="M7643" i="20"/>
  <c r="M7642" i="20"/>
  <c r="M7641" i="20"/>
  <c r="M7640" i="20"/>
  <c r="M7639" i="20"/>
  <c r="M7638" i="20"/>
  <c r="M7637" i="20"/>
  <c r="M7636" i="20"/>
  <c r="M7635" i="20"/>
  <c r="M7634" i="20"/>
  <c r="M7633" i="20"/>
  <c r="M7632" i="20"/>
  <c r="M7631" i="20"/>
  <c r="M7630" i="20"/>
  <c r="M7629" i="20"/>
  <c r="M7628" i="20"/>
  <c r="M7627" i="20"/>
  <c r="M7626" i="20"/>
  <c r="M7625" i="20"/>
  <c r="M7624" i="20"/>
  <c r="M7623" i="20"/>
  <c r="M7622" i="20"/>
  <c r="M7621" i="20"/>
  <c r="M7620" i="20"/>
  <c r="M7619" i="20"/>
  <c r="M7618" i="20"/>
  <c r="M7617" i="20"/>
  <c r="M7616" i="20"/>
  <c r="M7615" i="20"/>
  <c r="M7614" i="20"/>
  <c r="M7613" i="20"/>
  <c r="M7612" i="20"/>
  <c r="M7611" i="20"/>
  <c r="M7610" i="20"/>
  <c r="M7609" i="20"/>
  <c r="M7608" i="20"/>
  <c r="M7607" i="20"/>
  <c r="M7606" i="20"/>
  <c r="M7605" i="20"/>
  <c r="M7604" i="20"/>
  <c r="M7603" i="20"/>
  <c r="M7602" i="20"/>
  <c r="M7601" i="20"/>
  <c r="M7600" i="20"/>
  <c r="M7599" i="20"/>
  <c r="M7598" i="20"/>
  <c r="M7597" i="20"/>
  <c r="M7596" i="20"/>
  <c r="M7595" i="20"/>
  <c r="M7594" i="20"/>
  <c r="M7593" i="20"/>
  <c r="M7592" i="20"/>
  <c r="M7591" i="20"/>
  <c r="M7590" i="20"/>
  <c r="M7589" i="20"/>
  <c r="M7588" i="20"/>
  <c r="M7587" i="20"/>
  <c r="M7586" i="20"/>
  <c r="M7585" i="20"/>
  <c r="M7584" i="20"/>
  <c r="M7583" i="20"/>
  <c r="M7582" i="20"/>
  <c r="M7581" i="20"/>
  <c r="M7580" i="20"/>
  <c r="M7579" i="20"/>
  <c r="M7578" i="20"/>
  <c r="M7577" i="20"/>
  <c r="M7576" i="20"/>
  <c r="M7575" i="20"/>
  <c r="M7574" i="20"/>
  <c r="M7573" i="20"/>
  <c r="M7572" i="20"/>
  <c r="M7571" i="20"/>
  <c r="M7570" i="20"/>
  <c r="M7569" i="20"/>
  <c r="M7568" i="20"/>
  <c r="M7567" i="20"/>
  <c r="M7566" i="20"/>
  <c r="M7565" i="20"/>
  <c r="M7564" i="20"/>
  <c r="M7563" i="20"/>
  <c r="M7562" i="20"/>
  <c r="M7561" i="20"/>
  <c r="M7560" i="20"/>
  <c r="M7559" i="20"/>
  <c r="M7558" i="20"/>
  <c r="M7557" i="20"/>
  <c r="M7556" i="20"/>
  <c r="M7555" i="20"/>
  <c r="M7554" i="20"/>
  <c r="M7553" i="20"/>
  <c r="M7552" i="20"/>
  <c r="M7551" i="20"/>
  <c r="M7550" i="20"/>
  <c r="M7549" i="20"/>
  <c r="M7548" i="20"/>
  <c r="M7547" i="20"/>
  <c r="M7546" i="20"/>
  <c r="M7545" i="20"/>
  <c r="M7544" i="20"/>
  <c r="M7543" i="20"/>
  <c r="M7542" i="20"/>
  <c r="M7541" i="20"/>
  <c r="M7540" i="20"/>
  <c r="M7539" i="20"/>
  <c r="M7538" i="20"/>
  <c r="M7537" i="20"/>
  <c r="M7536" i="20"/>
  <c r="M7535" i="20"/>
  <c r="M7534" i="20"/>
  <c r="M7533" i="20"/>
  <c r="M7532" i="20"/>
  <c r="M7531" i="20"/>
  <c r="M7530" i="20"/>
  <c r="M7529" i="20"/>
  <c r="M7528" i="20"/>
  <c r="M7527" i="20"/>
  <c r="M7526" i="20"/>
  <c r="M7525" i="20"/>
  <c r="M7524" i="20"/>
  <c r="M7523" i="20"/>
  <c r="M7522" i="20"/>
  <c r="M7521" i="20"/>
  <c r="M7520" i="20"/>
  <c r="M7519" i="20"/>
  <c r="M7518" i="20"/>
  <c r="M7517" i="20"/>
  <c r="M7516" i="20"/>
  <c r="M7515" i="20"/>
  <c r="M7514" i="20"/>
  <c r="M7513" i="20"/>
  <c r="M7512" i="20"/>
  <c r="M7511" i="20"/>
  <c r="M7510" i="20"/>
  <c r="M7509" i="20"/>
  <c r="M7508" i="20"/>
  <c r="M7507" i="20"/>
  <c r="M7506" i="20"/>
  <c r="M7505" i="20"/>
  <c r="M7504" i="20"/>
  <c r="M7503" i="20"/>
  <c r="M7502" i="20"/>
  <c r="M7501" i="20"/>
  <c r="M7500" i="20"/>
  <c r="M7499" i="20"/>
  <c r="M7498" i="20"/>
  <c r="M7497" i="20"/>
  <c r="M7496" i="20"/>
  <c r="M7495" i="20"/>
  <c r="M7494" i="20"/>
  <c r="M7493" i="20"/>
  <c r="M7492" i="20"/>
  <c r="M7491" i="20"/>
  <c r="M7490" i="20"/>
  <c r="M7489" i="20"/>
  <c r="M7488" i="20"/>
  <c r="M7487" i="20"/>
  <c r="M7486" i="20"/>
  <c r="M7485" i="20"/>
  <c r="M7484" i="20"/>
  <c r="M7483" i="20"/>
  <c r="M7482" i="20"/>
  <c r="M7481" i="20"/>
  <c r="M7480" i="20"/>
  <c r="M7479" i="20"/>
  <c r="M7478" i="20"/>
  <c r="M7477" i="20"/>
  <c r="M7476" i="20"/>
  <c r="M7475" i="20"/>
  <c r="M7474" i="20"/>
  <c r="M7473" i="20"/>
  <c r="M7472" i="20"/>
  <c r="M7471" i="20"/>
  <c r="M7470" i="20"/>
  <c r="M7469" i="20"/>
  <c r="M7468" i="20"/>
  <c r="M7467" i="20"/>
  <c r="M7466" i="20"/>
  <c r="M7465" i="20"/>
  <c r="M7464" i="20"/>
  <c r="M7463" i="20"/>
  <c r="M7462" i="20"/>
  <c r="M7461" i="20"/>
  <c r="M7460" i="20"/>
  <c r="M7459" i="20"/>
  <c r="M7458" i="20"/>
  <c r="M7457" i="20"/>
  <c r="M7456" i="20"/>
  <c r="M7455" i="20"/>
  <c r="M7454" i="20"/>
  <c r="M7453" i="20"/>
  <c r="M7452" i="20"/>
  <c r="M7451" i="20"/>
  <c r="M7450" i="20"/>
  <c r="M7449" i="20"/>
  <c r="M7448" i="20"/>
  <c r="M7447" i="20"/>
  <c r="M7446" i="20"/>
  <c r="M7445" i="20"/>
  <c r="M7444" i="20"/>
  <c r="M7443" i="20"/>
  <c r="M7442" i="20"/>
  <c r="M7441" i="20"/>
  <c r="M7440" i="20"/>
  <c r="M7439" i="20"/>
  <c r="M7438" i="20"/>
  <c r="M7437" i="20"/>
  <c r="M7436" i="20"/>
  <c r="M7435" i="20"/>
  <c r="M7434" i="20"/>
  <c r="M7433" i="20"/>
  <c r="M7432" i="20"/>
  <c r="M7431" i="20"/>
  <c r="M7430" i="20"/>
  <c r="M7429" i="20"/>
  <c r="M7428" i="20"/>
  <c r="M7427" i="20"/>
  <c r="M7426" i="20"/>
  <c r="M7425" i="20"/>
  <c r="M7424" i="20"/>
  <c r="M7423" i="20"/>
  <c r="M7422" i="20"/>
  <c r="M7421" i="20"/>
  <c r="M7420" i="20"/>
  <c r="M7419" i="20"/>
  <c r="M7418" i="20"/>
  <c r="M7417" i="20"/>
  <c r="M7416" i="20"/>
  <c r="M7415" i="20"/>
  <c r="M7414" i="20"/>
  <c r="M7413" i="20"/>
  <c r="M7412" i="20"/>
  <c r="M7411" i="20"/>
  <c r="M7410" i="20"/>
  <c r="M7409" i="20"/>
  <c r="M7408" i="20"/>
  <c r="M7407" i="20"/>
  <c r="M7406" i="20"/>
  <c r="M7405" i="20"/>
  <c r="M7404" i="20"/>
  <c r="M7403" i="20"/>
  <c r="M7402" i="20"/>
  <c r="M7401" i="20"/>
  <c r="M7400" i="20"/>
  <c r="M7399" i="20"/>
  <c r="M7398" i="20"/>
  <c r="M7397" i="20"/>
  <c r="M7396" i="20"/>
  <c r="M7395" i="20"/>
  <c r="M7394" i="20"/>
  <c r="M7393" i="20"/>
  <c r="M7392" i="20"/>
  <c r="M7391" i="20"/>
  <c r="M7390" i="20"/>
  <c r="M7389" i="20"/>
  <c r="M7388" i="20"/>
  <c r="M7387" i="20"/>
  <c r="M7386" i="20"/>
  <c r="M7385" i="20"/>
  <c r="M7384" i="20"/>
  <c r="M7383" i="20"/>
  <c r="M7382" i="20"/>
  <c r="M7381" i="20"/>
  <c r="M7380" i="20"/>
  <c r="M7379" i="20"/>
  <c r="M7378" i="20"/>
  <c r="M7377" i="20"/>
  <c r="M7376" i="20"/>
  <c r="M7375" i="20"/>
  <c r="M7374" i="20"/>
  <c r="M7373" i="20"/>
  <c r="M7372" i="20"/>
  <c r="M7371" i="20"/>
  <c r="M7370" i="20"/>
  <c r="M7369" i="20"/>
  <c r="M7368" i="20"/>
  <c r="M7367" i="20"/>
  <c r="M7366" i="20"/>
  <c r="M7365" i="20"/>
  <c r="M7364" i="20"/>
  <c r="M7363" i="20"/>
  <c r="M7362" i="20"/>
  <c r="M7361" i="20"/>
  <c r="M7360" i="20"/>
  <c r="M7359" i="20"/>
  <c r="M7358" i="20"/>
  <c r="M7357" i="20"/>
  <c r="M7356" i="20"/>
  <c r="M7355" i="20"/>
  <c r="M7354" i="20"/>
  <c r="M7353" i="20"/>
  <c r="M7352" i="20"/>
  <c r="M7351" i="20"/>
  <c r="M7350" i="20"/>
  <c r="M7349" i="20"/>
  <c r="M7348" i="20"/>
  <c r="M7347" i="20"/>
  <c r="M7346" i="20"/>
  <c r="M7345" i="20"/>
  <c r="M7344" i="20"/>
  <c r="M7343" i="20"/>
  <c r="M7342" i="20"/>
  <c r="M7341" i="20"/>
  <c r="M7340" i="20"/>
  <c r="M7339" i="20"/>
  <c r="M7338" i="20"/>
  <c r="M7337" i="20"/>
  <c r="M7336" i="20"/>
  <c r="M7335" i="20"/>
  <c r="M7334" i="20"/>
  <c r="M7333" i="20"/>
  <c r="M7332" i="20"/>
  <c r="M7331" i="20"/>
  <c r="M7330" i="20"/>
  <c r="M7329" i="20"/>
  <c r="M7328" i="20"/>
  <c r="M7327" i="20"/>
  <c r="M7326" i="20"/>
  <c r="M7325" i="20"/>
  <c r="M7324" i="20"/>
  <c r="M7323" i="20"/>
  <c r="M7322" i="20"/>
  <c r="M7321" i="20"/>
  <c r="M7320" i="20"/>
  <c r="M7319" i="20"/>
  <c r="M7318" i="20"/>
  <c r="M7317" i="20"/>
  <c r="M7316" i="20"/>
  <c r="M7315" i="20"/>
  <c r="M7314" i="20"/>
  <c r="M7313" i="20"/>
  <c r="M7312" i="20"/>
  <c r="M7311" i="20"/>
  <c r="M7310" i="20"/>
  <c r="M7309" i="20"/>
  <c r="M7308" i="20"/>
  <c r="M7307" i="20"/>
  <c r="M7306" i="20"/>
  <c r="M7305" i="20"/>
  <c r="M7304" i="20"/>
  <c r="M7303" i="20"/>
  <c r="M7302" i="20"/>
  <c r="M7301" i="20"/>
  <c r="M7300" i="20"/>
  <c r="M7299" i="20"/>
  <c r="M7298" i="20"/>
  <c r="M7297" i="20"/>
  <c r="M7296" i="20"/>
  <c r="M7295" i="20"/>
  <c r="M7294" i="20"/>
  <c r="M7293" i="20"/>
  <c r="M7292" i="20"/>
  <c r="M7291" i="20"/>
  <c r="M7290" i="20"/>
  <c r="M7289" i="20"/>
  <c r="M7288" i="20"/>
  <c r="M7287" i="20"/>
  <c r="M7286" i="20"/>
  <c r="M7285" i="20"/>
  <c r="M7284" i="20"/>
  <c r="M7283" i="20"/>
  <c r="M7282" i="20"/>
  <c r="M7281" i="20"/>
  <c r="M7280" i="20"/>
  <c r="M7279" i="20"/>
  <c r="M7278" i="20"/>
  <c r="M7277" i="20"/>
  <c r="M7276" i="20"/>
  <c r="M7275" i="20"/>
  <c r="M7274" i="20"/>
  <c r="M7273" i="20"/>
  <c r="M7272" i="20"/>
  <c r="M7271" i="20"/>
  <c r="M7270" i="20"/>
  <c r="M7269" i="20"/>
  <c r="M7268" i="20"/>
  <c r="M7267" i="20"/>
  <c r="M7266" i="20"/>
  <c r="M7265" i="20"/>
  <c r="M7264" i="20"/>
  <c r="M7263" i="20"/>
  <c r="M7262" i="20"/>
  <c r="M7261" i="20"/>
  <c r="M7260" i="20"/>
  <c r="M7259" i="20"/>
  <c r="M7258" i="20"/>
  <c r="M7257" i="20"/>
  <c r="M7256" i="20"/>
  <c r="M7255" i="20"/>
  <c r="M7254" i="20"/>
  <c r="M7253" i="20"/>
  <c r="M7252" i="20"/>
  <c r="M7251" i="20"/>
  <c r="M7250" i="20"/>
  <c r="M7249" i="20"/>
  <c r="M7248" i="20"/>
  <c r="M7247" i="20"/>
  <c r="M7246" i="20"/>
  <c r="M7245" i="20"/>
  <c r="M7244" i="20"/>
  <c r="M7243" i="20"/>
  <c r="M7242" i="20"/>
  <c r="M7241" i="20"/>
  <c r="M7240" i="20"/>
  <c r="M7239" i="20"/>
  <c r="M7238" i="20"/>
  <c r="M7237" i="20"/>
  <c r="M7236" i="20"/>
  <c r="M7235" i="20"/>
  <c r="M7234" i="20"/>
  <c r="M7233" i="20"/>
  <c r="M7232" i="20"/>
  <c r="M7231" i="20"/>
  <c r="M7230" i="20"/>
  <c r="M7229" i="20"/>
  <c r="M7228" i="20"/>
  <c r="M7227" i="20"/>
  <c r="M7226" i="20"/>
  <c r="M7225" i="20"/>
  <c r="M7224" i="20"/>
  <c r="M7223" i="20"/>
  <c r="M7222" i="20"/>
  <c r="M7221" i="20"/>
  <c r="M7220" i="20"/>
  <c r="M7219" i="20"/>
  <c r="M7218" i="20"/>
  <c r="M7217" i="20"/>
  <c r="M7216" i="20"/>
  <c r="M7215" i="20"/>
  <c r="M7214" i="20"/>
  <c r="M7213" i="20"/>
  <c r="M7212" i="20"/>
  <c r="M7211" i="20"/>
  <c r="M7210" i="20"/>
  <c r="M7209" i="20"/>
  <c r="M7208" i="20"/>
  <c r="M7207" i="20"/>
  <c r="M7206" i="20"/>
  <c r="M7205" i="20"/>
  <c r="M7204" i="20"/>
  <c r="M7203" i="20"/>
  <c r="M7202" i="20"/>
  <c r="M7201" i="20"/>
  <c r="M7200" i="20"/>
  <c r="M7199" i="20"/>
  <c r="M7198" i="20"/>
  <c r="M7197" i="20"/>
  <c r="M7196" i="20"/>
  <c r="M7195" i="20"/>
  <c r="M7194" i="20"/>
  <c r="M7193" i="20"/>
  <c r="M7192" i="20"/>
  <c r="M7191" i="20"/>
  <c r="M7190" i="20"/>
  <c r="M7189" i="20"/>
  <c r="M7188" i="20"/>
  <c r="M7187" i="20"/>
  <c r="M7186" i="20"/>
  <c r="M7185" i="20"/>
  <c r="M7184" i="20"/>
  <c r="M7183" i="20"/>
  <c r="M7182" i="20"/>
  <c r="M7181" i="20"/>
  <c r="M7180" i="20"/>
  <c r="M7179" i="20"/>
  <c r="M7178" i="20"/>
  <c r="M7177" i="20"/>
  <c r="M7176" i="20"/>
  <c r="M7175" i="20"/>
  <c r="M7174" i="20"/>
  <c r="M7173" i="20"/>
  <c r="M7172" i="20"/>
  <c r="M7171" i="20"/>
  <c r="M7170" i="20"/>
  <c r="M7169" i="20"/>
  <c r="M7168" i="20"/>
  <c r="M7167" i="20"/>
  <c r="M7166" i="20"/>
  <c r="M7165" i="20"/>
  <c r="M7164" i="20"/>
  <c r="M7163" i="20"/>
  <c r="M7162" i="20"/>
  <c r="M7161" i="20"/>
  <c r="M7160" i="20"/>
  <c r="M7159" i="20"/>
  <c r="M7158" i="20"/>
  <c r="M7157" i="20"/>
  <c r="M7156" i="20"/>
  <c r="M7155" i="20"/>
  <c r="M7154" i="20"/>
  <c r="M7153" i="20"/>
  <c r="M7152" i="20"/>
  <c r="M7151" i="20"/>
  <c r="M7150" i="20"/>
  <c r="M7149" i="20"/>
  <c r="M7148" i="20"/>
  <c r="M7147" i="20"/>
  <c r="M7146" i="20"/>
  <c r="M7145" i="20"/>
  <c r="M7144" i="20"/>
  <c r="M7143" i="20"/>
  <c r="M7142" i="20"/>
  <c r="M7141" i="20"/>
  <c r="M7140" i="20"/>
  <c r="M7139" i="20"/>
  <c r="M7138" i="20"/>
  <c r="M7137" i="20"/>
  <c r="M7136" i="20"/>
  <c r="M7135" i="20"/>
  <c r="M7134" i="20"/>
  <c r="M7133" i="20"/>
  <c r="M7132" i="20"/>
  <c r="M7131" i="20"/>
  <c r="M7130" i="20"/>
  <c r="M7129" i="20"/>
  <c r="M7128" i="20"/>
  <c r="M7127" i="20"/>
  <c r="M7126" i="20"/>
  <c r="M7125" i="20"/>
  <c r="M7124" i="20"/>
  <c r="M7123" i="20"/>
  <c r="M7122" i="20"/>
  <c r="M7121" i="20"/>
  <c r="M7120" i="20"/>
  <c r="M7119" i="20"/>
  <c r="M7118" i="20"/>
  <c r="M7117" i="20"/>
  <c r="M7116" i="20"/>
  <c r="M7115" i="20"/>
  <c r="M7114" i="20"/>
  <c r="M7113" i="20"/>
  <c r="M7112" i="20"/>
  <c r="M7111" i="20"/>
  <c r="M7110" i="20"/>
  <c r="M7109" i="20"/>
  <c r="M7108" i="20"/>
  <c r="M7107" i="20"/>
  <c r="M7106" i="20"/>
  <c r="M7105" i="20"/>
  <c r="M7104" i="20"/>
  <c r="M7103" i="20"/>
  <c r="M7102" i="20"/>
  <c r="M7101" i="20"/>
  <c r="M7100" i="20"/>
  <c r="M7099" i="20"/>
  <c r="M7098" i="20"/>
  <c r="M7097" i="20"/>
  <c r="M7096" i="20"/>
  <c r="M7095" i="20"/>
  <c r="M7094" i="20"/>
  <c r="M7093" i="20"/>
  <c r="M7092" i="20"/>
  <c r="M7091" i="20"/>
  <c r="M7090" i="20"/>
  <c r="M7089" i="20"/>
  <c r="M7088" i="20"/>
  <c r="M7087" i="20"/>
  <c r="M7086" i="20"/>
  <c r="M7085" i="20"/>
  <c r="M7084" i="20"/>
  <c r="M7083" i="20"/>
  <c r="M7082" i="20"/>
  <c r="M7081" i="20"/>
  <c r="M7080" i="20"/>
  <c r="M7079" i="20"/>
  <c r="M7078" i="20"/>
  <c r="M7077" i="20"/>
  <c r="M7076" i="20"/>
  <c r="M7075" i="20"/>
  <c r="M7074" i="20"/>
  <c r="M7073" i="20"/>
  <c r="M7072" i="20"/>
  <c r="M7071" i="20"/>
  <c r="M7070" i="20"/>
  <c r="M7069" i="20"/>
  <c r="M7068" i="20"/>
  <c r="M7067" i="20"/>
  <c r="M7066" i="20"/>
  <c r="M7065" i="20"/>
  <c r="M7064" i="20"/>
  <c r="M7063" i="20"/>
  <c r="M7062" i="20"/>
  <c r="M7061" i="20"/>
  <c r="M7060" i="20"/>
  <c r="M7059" i="20"/>
  <c r="M7058" i="20"/>
  <c r="M7057" i="20"/>
  <c r="M7056" i="20"/>
  <c r="M7055" i="20"/>
  <c r="M7054" i="20"/>
  <c r="M7053" i="20"/>
  <c r="M7052" i="20"/>
  <c r="M7051" i="20"/>
  <c r="M7050" i="20"/>
  <c r="M7049" i="20"/>
  <c r="M7048" i="20"/>
  <c r="M7047" i="20"/>
  <c r="M7046" i="20"/>
  <c r="M7045" i="20"/>
  <c r="M7044" i="20"/>
  <c r="M7043" i="20"/>
  <c r="M7042" i="20"/>
  <c r="M7041" i="20"/>
  <c r="M7040" i="20"/>
  <c r="M7039" i="20"/>
  <c r="M7038" i="20"/>
  <c r="M7037" i="20"/>
  <c r="M7036" i="20"/>
  <c r="M7035" i="20"/>
  <c r="M7034" i="20"/>
  <c r="M7033" i="20"/>
  <c r="M7032" i="20"/>
  <c r="M7031" i="20"/>
  <c r="M7030" i="20"/>
  <c r="M7029" i="20"/>
  <c r="M7028" i="20"/>
  <c r="M7027" i="20"/>
  <c r="M7026" i="20"/>
  <c r="M7025" i="20"/>
  <c r="M7024" i="20"/>
  <c r="M7023" i="20"/>
  <c r="M7022" i="20"/>
  <c r="M7021" i="20"/>
  <c r="M7020" i="20"/>
  <c r="M7019" i="20"/>
  <c r="M7018" i="20"/>
  <c r="M7017" i="20"/>
  <c r="M7016" i="20"/>
  <c r="M7015" i="20"/>
  <c r="M7014" i="20"/>
  <c r="M7013" i="20"/>
  <c r="M7012" i="20"/>
  <c r="M7011" i="20"/>
  <c r="M7010" i="20"/>
  <c r="M7009" i="20"/>
  <c r="M7008" i="20"/>
  <c r="M7007" i="20"/>
  <c r="M7006" i="20"/>
  <c r="M7005" i="20"/>
  <c r="M7004" i="20"/>
  <c r="M7003" i="20"/>
  <c r="M7002" i="20"/>
  <c r="M7001" i="20"/>
  <c r="M7000" i="20"/>
  <c r="M6999" i="20"/>
  <c r="M6998" i="20"/>
  <c r="M6997" i="20"/>
  <c r="M6996" i="20"/>
  <c r="M6995" i="20"/>
  <c r="M6994" i="20"/>
  <c r="M6993" i="20"/>
  <c r="M6992" i="20"/>
  <c r="M6991" i="20"/>
  <c r="M6990" i="20"/>
  <c r="M6989" i="20"/>
  <c r="M6988" i="20"/>
  <c r="M6987" i="20"/>
  <c r="M6986" i="20"/>
  <c r="M6985" i="20"/>
  <c r="M6984" i="20"/>
  <c r="M6983" i="20"/>
  <c r="M6982" i="20"/>
  <c r="M6981" i="20"/>
  <c r="M6980" i="20"/>
  <c r="M6979" i="20"/>
  <c r="M6978" i="20"/>
  <c r="M6977" i="20"/>
  <c r="M6976" i="20"/>
  <c r="M6975" i="20"/>
  <c r="M6974" i="20"/>
  <c r="M6973" i="20"/>
  <c r="M6972" i="20"/>
  <c r="M6971" i="20"/>
  <c r="M6970" i="20"/>
  <c r="M6969" i="20"/>
  <c r="M6968" i="20"/>
  <c r="M6967" i="20"/>
  <c r="M6966" i="20"/>
  <c r="M6965" i="20"/>
  <c r="M6964" i="20"/>
  <c r="M6963" i="20"/>
  <c r="M6962" i="20"/>
  <c r="M6961" i="20"/>
  <c r="M6960" i="20"/>
  <c r="M6959" i="20"/>
  <c r="M6958" i="20"/>
  <c r="M6957" i="20"/>
  <c r="M6956" i="20"/>
  <c r="M6955" i="20"/>
  <c r="M6954" i="20"/>
  <c r="M6953" i="20"/>
  <c r="M6952" i="20"/>
  <c r="M6951" i="20"/>
  <c r="M6950" i="20"/>
  <c r="M6949" i="20"/>
  <c r="M6948" i="20"/>
  <c r="M6947" i="20"/>
  <c r="M6946" i="20"/>
  <c r="M6945" i="20"/>
  <c r="M6944" i="20"/>
  <c r="M6943" i="20"/>
  <c r="M6942" i="20"/>
  <c r="M6941" i="20"/>
  <c r="M6940" i="20"/>
  <c r="M6939" i="20"/>
  <c r="M6938" i="20"/>
  <c r="M6937" i="20"/>
  <c r="M6936" i="20"/>
  <c r="M6935" i="20"/>
  <c r="M6934" i="20"/>
  <c r="M6933" i="20"/>
  <c r="M6932" i="20"/>
  <c r="M6931" i="20"/>
  <c r="M6930" i="20"/>
  <c r="M6929" i="20"/>
  <c r="M6928" i="20"/>
  <c r="M6927" i="20"/>
  <c r="M6926" i="20"/>
  <c r="M6925" i="20"/>
  <c r="M6924" i="20"/>
  <c r="M6923" i="20"/>
  <c r="M6922" i="20"/>
  <c r="M6921" i="20"/>
  <c r="M6920" i="20"/>
  <c r="M6919" i="20"/>
  <c r="M6918" i="20"/>
  <c r="M6917" i="20"/>
  <c r="M6916" i="20"/>
  <c r="M6915" i="20"/>
  <c r="M6914" i="20"/>
  <c r="M6913" i="20"/>
  <c r="M6912" i="20"/>
  <c r="M6911" i="20"/>
  <c r="M6910" i="20"/>
  <c r="M6909" i="20"/>
  <c r="M6908" i="20"/>
  <c r="M6907" i="20"/>
  <c r="M6906" i="20"/>
  <c r="M6905" i="20"/>
  <c r="M6904" i="20"/>
  <c r="M6903" i="20"/>
  <c r="M6902" i="20"/>
  <c r="M6901" i="20"/>
  <c r="M6900" i="20"/>
  <c r="M6899" i="20"/>
  <c r="M6898" i="20"/>
  <c r="M6897" i="20"/>
  <c r="M6896" i="20"/>
  <c r="M6895" i="20"/>
  <c r="M6894" i="20"/>
  <c r="M6893" i="20"/>
  <c r="M6892" i="20"/>
  <c r="M6891" i="20"/>
  <c r="M6890" i="20"/>
  <c r="M6889" i="20"/>
  <c r="M6888" i="20"/>
  <c r="M6887" i="20"/>
  <c r="M6886" i="20"/>
  <c r="M6885" i="20"/>
  <c r="M6884" i="20"/>
  <c r="M6883" i="20"/>
  <c r="M6882" i="20"/>
  <c r="M6881" i="20"/>
  <c r="M6880" i="20"/>
  <c r="M6879" i="20"/>
  <c r="M6878" i="20"/>
  <c r="M6877" i="20"/>
  <c r="M6876" i="20"/>
  <c r="M6875" i="20"/>
  <c r="M6874" i="20"/>
  <c r="M6873" i="20"/>
  <c r="M6872" i="20"/>
  <c r="M6871" i="20"/>
  <c r="M6870" i="20"/>
  <c r="M6869" i="20"/>
  <c r="M6868" i="20"/>
  <c r="M6867" i="20"/>
  <c r="M6866" i="20"/>
  <c r="M6865" i="20"/>
  <c r="M6864" i="20"/>
  <c r="M6863" i="20"/>
  <c r="M6862" i="20"/>
  <c r="M6861" i="20"/>
  <c r="M6860" i="20"/>
  <c r="M6859" i="20"/>
  <c r="M6858" i="20"/>
  <c r="M6857" i="20"/>
  <c r="M6856" i="20"/>
  <c r="M6855" i="20"/>
  <c r="M6854" i="20"/>
  <c r="M6853" i="20"/>
  <c r="M6852" i="20"/>
  <c r="M6851" i="20"/>
  <c r="M6850" i="20"/>
  <c r="M6849" i="20"/>
  <c r="M6848" i="20"/>
  <c r="M6847" i="20"/>
  <c r="M6846" i="20"/>
  <c r="M6845" i="20"/>
  <c r="M6844" i="20"/>
  <c r="M6843" i="20"/>
  <c r="M6842" i="20"/>
  <c r="M6841" i="20"/>
  <c r="M6840" i="20"/>
  <c r="M6839" i="20"/>
  <c r="M6838" i="20"/>
  <c r="M6837" i="20"/>
  <c r="M6836" i="20"/>
  <c r="M6835" i="20"/>
  <c r="M6834" i="20"/>
  <c r="M6833" i="20"/>
  <c r="M6832" i="20"/>
  <c r="M6831" i="20"/>
  <c r="M6830" i="20"/>
  <c r="M6829" i="20"/>
  <c r="M6828" i="20"/>
  <c r="M6827" i="20"/>
  <c r="M6826" i="20"/>
  <c r="M6825" i="20"/>
  <c r="M6824" i="20"/>
  <c r="M6823" i="20"/>
  <c r="M6822" i="20"/>
  <c r="M6821" i="20"/>
  <c r="M6820" i="20"/>
  <c r="M6819" i="20"/>
  <c r="M6818" i="20"/>
  <c r="M6817" i="20"/>
  <c r="M6816" i="20"/>
  <c r="M6815" i="20"/>
  <c r="M6814" i="20"/>
  <c r="M6813" i="20"/>
  <c r="M6812" i="20"/>
  <c r="M6811" i="20"/>
  <c r="M6810" i="20"/>
  <c r="M6809" i="20"/>
  <c r="M6808" i="20"/>
  <c r="M6807" i="20"/>
  <c r="M6806" i="20"/>
  <c r="M6805" i="20"/>
  <c r="M6804" i="20"/>
  <c r="M6803" i="20"/>
  <c r="M6802" i="20"/>
  <c r="M6801" i="20"/>
  <c r="M6800" i="20"/>
  <c r="M6799" i="20"/>
  <c r="M6798" i="20"/>
  <c r="M6797" i="20"/>
  <c r="M6796" i="20"/>
  <c r="M6795" i="20"/>
  <c r="M6794" i="20"/>
  <c r="M6793" i="20"/>
  <c r="M6792" i="20"/>
  <c r="M6791" i="20"/>
  <c r="M6790" i="20"/>
  <c r="M6789" i="20"/>
  <c r="M6788" i="20"/>
  <c r="M6787" i="20"/>
  <c r="M6786" i="20"/>
  <c r="M6785" i="20"/>
  <c r="M6784" i="20"/>
  <c r="M6783" i="20"/>
  <c r="M6782" i="20"/>
  <c r="M6781" i="20"/>
  <c r="M6780" i="20"/>
  <c r="M6779" i="20"/>
  <c r="M6778" i="20"/>
  <c r="M6777" i="20"/>
  <c r="M6776" i="20"/>
  <c r="M6775" i="20"/>
  <c r="M6774" i="20"/>
  <c r="M6773" i="20"/>
  <c r="M6772" i="20"/>
  <c r="M6771" i="20"/>
  <c r="M6770" i="20"/>
  <c r="M6769" i="20"/>
  <c r="M6768" i="20"/>
  <c r="M6767" i="20"/>
  <c r="M6766" i="20"/>
  <c r="M6765" i="20"/>
  <c r="M6764" i="20"/>
  <c r="M6763" i="20"/>
  <c r="M6762" i="20"/>
  <c r="M6761" i="20"/>
  <c r="M6760" i="20"/>
  <c r="M6759" i="20"/>
  <c r="M6758" i="20"/>
  <c r="M6757" i="20"/>
  <c r="M6756" i="20"/>
  <c r="M6755" i="20"/>
  <c r="M6754" i="20"/>
  <c r="M6753" i="20"/>
  <c r="M6752" i="20"/>
  <c r="M6751" i="20"/>
  <c r="M6750" i="20"/>
  <c r="M6749" i="20"/>
  <c r="M6748" i="20"/>
  <c r="M6747" i="20"/>
  <c r="M6746" i="20"/>
  <c r="M6745" i="20"/>
  <c r="M6744" i="20"/>
  <c r="M6743" i="20"/>
  <c r="M6742" i="20"/>
  <c r="M6741" i="20"/>
  <c r="M6740" i="20"/>
  <c r="M6739" i="20"/>
  <c r="M6738" i="20"/>
  <c r="M6737" i="20"/>
  <c r="M6736" i="20"/>
  <c r="M6735" i="20"/>
  <c r="M6734" i="20"/>
  <c r="M6733" i="20"/>
  <c r="M6732" i="20"/>
  <c r="M6731" i="20"/>
  <c r="M6730" i="20"/>
  <c r="M6729" i="20"/>
  <c r="M6728" i="20"/>
  <c r="M6727" i="20"/>
  <c r="M6726" i="20"/>
  <c r="M6725" i="20"/>
  <c r="M6724" i="20"/>
  <c r="M6723" i="20"/>
  <c r="M6722" i="20"/>
  <c r="M6721" i="20"/>
  <c r="M6720" i="20"/>
  <c r="M6719" i="20"/>
  <c r="M6718" i="20"/>
  <c r="M6717" i="20"/>
  <c r="M6716" i="20"/>
  <c r="M6715" i="20"/>
  <c r="M6714" i="20"/>
  <c r="M6713" i="20"/>
  <c r="M6712" i="20"/>
  <c r="M6711" i="20"/>
  <c r="M6710" i="20"/>
  <c r="M6709" i="20"/>
  <c r="M6708" i="20"/>
  <c r="M6707" i="20"/>
  <c r="M6706" i="20"/>
  <c r="M6705" i="20"/>
  <c r="M6704" i="20"/>
  <c r="M6703" i="20"/>
  <c r="M6702" i="20"/>
  <c r="M6701" i="20"/>
  <c r="M6700" i="20"/>
  <c r="M6699" i="20"/>
  <c r="M6698" i="20"/>
  <c r="M6697" i="20"/>
  <c r="M6696" i="20"/>
  <c r="M6695" i="20"/>
  <c r="M6694" i="20"/>
  <c r="M6693" i="20"/>
  <c r="M6692" i="20"/>
  <c r="M6691" i="20"/>
  <c r="M6690" i="20"/>
  <c r="M6689" i="20"/>
  <c r="M6688" i="20"/>
  <c r="M6687" i="20"/>
  <c r="M6686" i="20"/>
  <c r="M6685" i="20"/>
  <c r="M6684" i="20"/>
  <c r="M6683" i="20"/>
  <c r="M6682" i="20"/>
  <c r="M6681" i="20"/>
  <c r="M6680" i="20"/>
  <c r="M6679" i="20"/>
  <c r="M6678" i="20"/>
  <c r="M6677" i="20"/>
  <c r="M6676" i="20"/>
  <c r="M6675" i="20"/>
  <c r="M6674" i="20"/>
  <c r="M6673" i="20"/>
  <c r="M6672" i="20"/>
  <c r="M6671" i="20"/>
  <c r="M6670" i="20"/>
  <c r="M6669" i="20"/>
  <c r="M6668" i="20"/>
  <c r="M6667" i="20"/>
  <c r="M6666" i="20"/>
  <c r="M6665" i="20"/>
  <c r="M6664" i="20"/>
  <c r="M6663" i="20"/>
  <c r="M6662" i="20"/>
  <c r="M6661" i="20"/>
  <c r="M6660" i="20"/>
  <c r="M6659" i="20"/>
  <c r="M6658" i="20"/>
  <c r="M6657" i="20"/>
  <c r="M6656" i="20"/>
  <c r="M6655" i="20"/>
  <c r="M6654" i="20"/>
  <c r="M6653" i="20"/>
  <c r="M6652" i="20"/>
  <c r="M6651" i="20"/>
  <c r="M6650" i="20"/>
  <c r="M6649" i="20"/>
  <c r="M6648" i="20"/>
  <c r="M6647" i="20"/>
  <c r="M6646" i="20"/>
  <c r="M6645" i="20"/>
  <c r="M6644" i="20"/>
  <c r="M6643" i="20"/>
  <c r="M6642" i="20"/>
  <c r="M6641" i="20"/>
  <c r="M6640" i="20"/>
  <c r="M6639" i="20"/>
  <c r="M6638" i="20"/>
  <c r="M6637" i="20"/>
  <c r="M6636" i="20"/>
  <c r="M6635" i="20"/>
  <c r="M6634" i="20"/>
  <c r="M6633" i="20"/>
  <c r="M6632" i="20"/>
  <c r="M6631" i="20"/>
  <c r="M6630" i="20"/>
  <c r="M6629" i="20"/>
  <c r="M6628" i="20"/>
  <c r="M6627" i="20"/>
  <c r="M6626" i="20"/>
  <c r="M6625" i="20"/>
  <c r="M6624" i="20"/>
  <c r="M6623" i="20"/>
  <c r="M6622" i="20"/>
  <c r="M6621" i="20"/>
  <c r="M6620" i="20"/>
  <c r="M6619" i="20"/>
  <c r="M6618" i="20"/>
  <c r="M6617" i="20"/>
  <c r="M6616" i="20"/>
  <c r="M6615" i="20"/>
  <c r="M6614" i="20"/>
  <c r="M6613" i="20"/>
  <c r="M6612" i="20"/>
  <c r="M6611" i="20"/>
  <c r="M6610" i="20"/>
  <c r="M6609" i="20"/>
  <c r="M6608" i="20"/>
  <c r="M6607" i="20"/>
  <c r="M6606" i="20"/>
  <c r="M6605" i="20"/>
  <c r="M6604" i="20"/>
  <c r="M6603" i="20"/>
  <c r="M6602" i="20"/>
  <c r="M6601" i="20"/>
  <c r="M6600" i="20"/>
  <c r="M6599" i="20"/>
  <c r="M6598" i="20"/>
  <c r="M6597" i="20"/>
  <c r="M6596" i="20"/>
  <c r="M6595" i="20"/>
  <c r="M6594" i="20"/>
  <c r="M6593" i="20"/>
  <c r="M6592" i="20"/>
  <c r="M6591" i="20"/>
  <c r="M6590" i="20"/>
  <c r="M6589" i="20"/>
  <c r="M6588" i="20"/>
  <c r="M6587" i="20"/>
  <c r="M6586" i="20"/>
  <c r="M6585" i="20"/>
  <c r="M6584" i="20"/>
  <c r="M6583" i="20"/>
  <c r="M6582" i="20"/>
  <c r="M6581" i="20"/>
  <c r="M6580" i="20"/>
  <c r="M6579" i="20"/>
  <c r="M6578" i="20"/>
  <c r="M6577" i="20"/>
  <c r="M6576" i="20"/>
  <c r="M6575" i="20"/>
  <c r="M6574" i="20"/>
  <c r="M6573" i="20"/>
  <c r="M6572" i="20"/>
  <c r="M6571" i="20"/>
  <c r="M6570" i="20"/>
  <c r="M6569" i="20"/>
  <c r="M6568" i="20"/>
  <c r="M6567" i="20"/>
  <c r="M6566" i="20"/>
  <c r="M6565" i="20"/>
  <c r="M6564" i="20"/>
  <c r="M6563" i="20"/>
  <c r="M6562" i="20"/>
  <c r="M6561" i="20"/>
  <c r="M6560" i="20"/>
  <c r="M6559" i="20"/>
  <c r="M6558" i="20"/>
  <c r="M6557" i="20"/>
  <c r="M6556" i="20"/>
  <c r="M6555" i="20"/>
  <c r="M6554" i="20"/>
  <c r="M6553" i="20"/>
  <c r="M6552" i="20"/>
  <c r="M6551" i="20"/>
  <c r="M6550" i="20"/>
  <c r="M6549" i="20"/>
  <c r="M6548" i="20"/>
  <c r="M6547" i="20"/>
  <c r="M6546" i="20"/>
  <c r="M6545" i="20"/>
  <c r="M6544" i="20"/>
  <c r="M6543" i="20"/>
  <c r="M6542" i="20"/>
  <c r="M6541" i="20"/>
  <c r="M6540" i="20"/>
  <c r="M6539" i="20"/>
  <c r="M6538" i="20"/>
  <c r="M6537" i="20"/>
  <c r="M6536" i="20"/>
  <c r="M6535" i="20"/>
  <c r="M6534" i="20"/>
  <c r="M6533" i="20"/>
  <c r="M6532" i="20"/>
  <c r="M6531" i="20"/>
  <c r="M6530" i="20"/>
  <c r="M6529" i="20"/>
  <c r="M6528" i="20"/>
  <c r="M6527" i="20"/>
  <c r="M6526" i="20"/>
  <c r="M6525" i="20"/>
  <c r="M6524" i="20"/>
  <c r="M6523" i="20"/>
  <c r="M6522" i="20"/>
  <c r="M6521" i="20"/>
  <c r="M6520" i="20"/>
  <c r="M6519" i="20"/>
  <c r="M6518" i="20"/>
  <c r="M6517" i="20"/>
  <c r="M6516" i="20"/>
  <c r="M6515" i="20"/>
  <c r="M6514" i="20"/>
  <c r="M6513" i="20"/>
  <c r="M6512" i="20"/>
  <c r="M6511" i="20"/>
  <c r="M6510" i="20"/>
  <c r="M6509" i="20"/>
  <c r="M6508" i="20"/>
  <c r="M6507" i="20"/>
  <c r="M6506" i="20"/>
  <c r="M6505" i="20"/>
  <c r="M6504" i="20"/>
  <c r="M6503" i="20"/>
  <c r="M6502" i="20"/>
  <c r="M6501" i="20"/>
  <c r="M6500" i="20"/>
  <c r="M6499" i="20"/>
  <c r="M6498" i="20"/>
  <c r="M6497" i="20"/>
  <c r="M6496" i="20"/>
  <c r="M6495" i="20"/>
  <c r="M6494" i="20"/>
  <c r="M6493" i="20"/>
  <c r="M6492" i="20"/>
  <c r="M6491" i="20"/>
  <c r="M6490" i="20"/>
  <c r="M6489" i="20"/>
  <c r="M6488" i="20"/>
  <c r="M6487" i="20"/>
  <c r="M6486" i="20"/>
  <c r="M6485" i="20"/>
  <c r="M6484" i="20"/>
  <c r="M6483" i="20"/>
  <c r="M6482" i="20"/>
  <c r="M6481" i="20"/>
  <c r="M6480" i="20"/>
  <c r="M6479" i="20"/>
  <c r="M6478" i="20"/>
  <c r="M6477" i="20"/>
  <c r="M6476" i="20"/>
  <c r="M6475" i="20"/>
  <c r="M6474" i="20"/>
  <c r="M6473" i="20"/>
  <c r="M6472" i="20"/>
  <c r="M6471" i="20"/>
  <c r="M6470" i="20"/>
  <c r="M6469" i="20"/>
  <c r="M6468" i="20"/>
  <c r="M6467" i="20"/>
  <c r="M6466" i="20"/>
  <c r="M6465" i="20"/>
  <c r="M6464" i="20"/>
  <c r="M6463" i="20"/>
  <c r="M6462" i="20"/>
  <c r="M6461" i="20"/>
  <c r="M6460" i="20"/>
  <c r="M6459" i="20"/>
  <c r="M6458" i="20"/>
  <c r="M6457" i="20"/>
  <c r="M6456" i="20"/>
  <c r="M6455" i="20"/>
  <c r="M6454" i="20"/>
  <c r="M6453" i="20"/>
  <c r="M6452" i="20"/>
  <c r="M6451" i="20"/>
  <c r="M6450" i="20"/>
  <c r="M6449" i="20"/>
  <c r="M6448" i="20"/>
  <c r="M6447" i="20"/>
  <c r="M6446" i="20"/>
  <c r="M6445" i="20"/>
  <c r="M6444" i="20"/>
  <c r="M6443" i="20"/>
  <c r="M6442" i="20"/>
  <c r="M6441" i="20"/>
  <c r="M6440" i="20"/>
  <c r="M6439" i="20"/>
  <c r="M6438" i="20"/>
  <c r="M6437" i="20"/>
  <c r="M6436" i="20"/>
  <c r="M6435" i="20"/>
  <c r="M6434" i="20"/>
  <c r="M6433" i="20"/>
  <c r="M6432" i="20"/>
  <c r="M6431" i="20"/>
  <c r="M6430" i="20"/>
  <c r="M6429" i="20"/>
  <c r="M6428" i="20"/>
  <c r="M6427" i="20"/>
  <c r="M6426" i="20"/>
  <c r="M6425" i="20"/>
  <c r="M6424" i="20"/>
  <c r="M6423" i="20"/>
  <c r="M6422" i="20"/>
  <c r="M6421" i="20"/>
  <c r="M6420" i="20"/>
  <c r="M6419" i="20"/>
  <c r="M6418" i="20"/>
  <c r="M6417" i="20"/>
  <c r="M6416" i="20"/>
  <c r="M6415" i="20"/>
  <c r="M6414" i="20"/>
  <c r="M6413" i="20"/>
  <c r="M6412" i="20"/>
  <c r="M6411" i="20"/>
  <c r="M6410" i="20"/>
  <c r="M6409" i="20"/>
  <c r="M6408" i="20"/>
  <c r="M6407" i="20"/>
  <c r="M6406" i="20"/>
  <c r="M6405" i="20"/>
  <c r="M6404" i="20"/>
  <c r="M6403" i="20"/>
  <c r="M6402" i="20"/>
  <c r="M6401" i="20"/>
  <c r="M6400" i="20"/>
  <c r="M6399" i="20"/>
  <c r="M6398" i="20"/>
  <c r="M6397" i="20"/>
  <c r="M6396" i="20"/>
  <c r="M6395" i="20"/>
  <c r="M6394" i="20"/>
  <c r="M6393" i="20"/>
  <c r="M6392" i="20"/>
  <c r="M6391" i="20"/>
  <c r="M6390" i="20"/>
  <c r="M6389" i="20"/>
  <c r="M6388" i="20"/>
  <c r="M6387" i="20"/>
  <c r="M6386" i="20"/>
  <c r="M6385" i="20"/>
  <c r="M6384" i="20"/>
  <c r="M6383" i="20"/>
  <c r="M6382" i="20"/>
  <c r="M6381" i="20"/>
  <c r="M6380" i="20"/>
  <c r="M6379" i="20"/>
  <c r="M6378" i="20"/>
  <c r="M6377" i="20"/>
  <c r="M6376" i="20"/>
  <c r="M6375" i="20"/>
  <c r="M6374" i="20"/>
  <c r="M6373" i="20"/>
  <c r="M6372" i="20"/>
  <c r="M6371" i="20"/>
  <c r="M6370" i="20"/>
  <c r="M6369" i="20"/>
  <c r="M6368" i="20"/>
  <c r="M6367" i="20"/>
  <c r="M6366" i="20"/>
  <c r="M6365" i="20"/>
  <c r="M6364" i="20"/>
  <c r="M6363" i="20"/>
  <c r="M6362" i="20"/>
  <c r="M6361" i="20"/>
  <c r="M6360" i="20"/>
  <c r="M6359" i="20"/>
  <c r="M6358" i="20"/>
  <c r="M6357" i="20"/>
  <c r="M6356" i="20"/>
  <c r="M6355" i="20"/>
  <c r="M6354" i="20"/>
  <c r="M6353" i="20"/>
  <c r="M6352" i="20"/>
  <c r="M6351" i="20"/>
  <c r="M6350" i="20"/>
  <c r="M6349" i="20"/>
  <c r="M6348" i="20"/>
  <c r="M6347" i="20"/>
  <c r="M6346" i="20"/>
  <c r="M6345" i="20"/>
  <c r="M6344" i="20"/>
  <c r="M6343" i="20"/>
  <c r="M6342" i="20"/>
  <c r="M6341" i="20"/>
  <c r="M6340" i="20"/>
  <c r="M6339" i="20"/>
  <c r="M6338" i="20"/>
  <c r="M6337" i="20"/>
  <c r="M6336" i="20"/>
  <c r="M6335" i="20"/>
  <c r="M6334" i="20"/>
  <c r="M6333" i="20"/>
  <c r="M6332" i="20"/>
  <c r="M6331" i="20"/>
  <c r="M6330" i="20"/>
  <c r="M6329" i="20"/>
  <c r="M6328" i="20"/>
  <c r="M6327" i="20"/>
  <c r="M6326" i="20"/>
  <c r="M6325" i="20"/>
  <c r="M6324" i="20"/>
  <c r="M6323" i="20"/>
  <c r="M6322" i="20"/>
  <c r="M6321" i="20"/>
  <c r="M6320" i="20"/>
  <c r="M6319" i="20"/>
  <c r="M6318" i="20"/>
  <c r="M6317" i="20"/>
  <c r="M6316" i="20"/>
  <c r="M6315" i="20"/>
  <c r="M6314" i="20"/>
  <c r="M6313" i="20"/>
  <c r="M6312" i="20"/>
  <c r="M6311" i="20"/>
  <c r="M6310" i="20"/>
  <c r="M6309" i="20"/>
  <c r="M6308" i="20"/>
  <c r="M6307" i="20"/>
  <c r="M6306" i="20"/>
  <c r="M6305" i="20"/>
  <c r="M6304" i="20"/>
  <c r="M6303" i="20"/>
  <c r="M6302" i="20"/>
  <c r="M6301" i="20"/>
  <c r="M6300" i="20"/>
  <c r="M6299" i="20"/>
  <c r="M6298" i="20"/>
  <c r="M6297" i="20"/>
  <c r="M6296" i="20"/>
  <c r="M6295" i="20"/>
  <c r="M6294" i="20"/>
  <c r="M6293" i="20"/>
  <c r="M6292" i="20"/>
  <c r="M6291" i="20"/>
  <c r="M6290" i="20"/>
  <c r="M6289" i="20"/>
  <c r="M6288" i="20"/>
  <c r="M6287" i="20"/>
  <c r="M6286" i="20"/>
  <c r="M6285" i="20"/>
  <c r="M6284" i="20"/>
  <c r="M6283" i="20"/>
  <c r="M6282" i="20"/>
  <c r="M6281" i="20"/>
  <c r="M6280" i="20"/>
  <c r="M6279" i="20"/>
  <c r="M6278" i="20"/>
  <c r="M6277" i="20"/>
  <c r="M6276" i="20"/>
  <c r="M6275" i="20"/>
  <c r="M6274" i="20"/>
  <c r="M6273" i="20"/>
  <c r="M6272" i="20"/>
  <c r="M6271" i="20"/>
  <c r="M6270" i="20"/>
  <c r="M6269" i="20"/>
  <c r="M6268" i="20"/>
  <c r="M6267" i="20"/>
  <c r="M6266" i="20"/>
  <c r="M6265" i="20"/>
  <c r="M6264" i="20"/>
  <c r="M6263" i="20"/>
  <c r="M6262" i="20"/>
  <c r="M6261" i="20"/>
  <c r="M6260" i="20"/>
  <c r="M6259" i="20"/>
  <c r="M6258" i="20"/>
  <c r="M6257" i="20"/>
  <c r="M6256" i="20"/>
  <c r="M6255" i="20"/>
  <c r="M6254" i="20"/>
  <c r="M6253" i="20"/>
  <c r="M6252" i="20"/>
  <c r="M6251" i="20"/>
  <c r="M6250" i="20"/>
  <c r="M6249" i="20"/>
  <c r="M6248" i="20"/>
  <c r="M6247" i="20"/>
  <c r="M6246" i="20"/>
  <c r="M6245" i="20"/>
  <c r="M6244" i="20"/>
  <c r="M6243" i="20"/>
  <c r="M6242" i="20"/>
  <c r="M6241" i="20"/>
  <c r="M6240" i="20"/>
  <c r="M6239" i="20"/>
  <c r="M6238" i="20"/>
  <c r="M6237" i="20"/>
  <c r="M6236" i="20"/>
  <c r="M6235" i="20"/>
  <c r="M6234" i="20"/>
  <c r="M6233" i="20"/>
  <c r="M6232" i="20"/>
  <c r="M6231" i="20"/>
  <c r="M6230" i="20"/>
  <c r="M6229" i="20"/>
  <c r="M6228" i="20"/>
  <c r="M6227" i="20"/>
  <c r="M6226" i="20"/>
  <c r="M6225" i="20"/>
  <c r="M6224" i="20"/>
  <c r="M6223" i="20"/>
  <c r="M6222" i="20"/>
  <c r="M6221" i="20"/>
  <c r="M6220" i="20"/>
  <c r="M6219" i="20"/>
  <c r="M6218" i="20"/>
  <c r="M6217" i="20"/>
  <c r="M6216" i="20"/>
  <c r="M6215" i="20"/>
  <c r="M6214" i="20"/>
  <c r="M6213" i="20"/>
  <c r="M6212" i="20"/>
  <c r="M6211" i="20"/>
  <c r="M6210" i="20"/>
  <c r="M6209" i="20"/>
  <c r="M6208" i="20"/>
  <c r="M6207" i="20"/>
  <c r="M6206" i="20"/>
  <c r="M6205" i="20"/>
  <c r="M6204" i="20"/>
  <c r="M6203" i="20"/>
  <c r="M6202" i="20"/>
  <c r="M6201" i="20"/>
  <c r="M6200" i="20"/>
  <c r="M6199" i="20"/>
  <c r="M6198" i="20"/>
  <c r="M6197" i="20"/>
  <c r="M6196" i="20"/>
  <c r="M6195" i="20"/>
  <c r="M6194" i="20"/>
  <c r="M6193" i="20"/>
  <c r="M6192" i="20"/>
  <c r="M6191" i="20"/>
  <c r="M6190" i="20"/>
  <c r="M6189" i="20"/>
  <c r="M6188" i="20"/>
  <c r="M6187" i="20"/>
  <c r="M6186" i="20"/>
  <c r="M6185" i="20"/>
  <c r="M6184" i="20"/>
  <c r="M6183" i="20"/>
  <c r="M6182" i="20"/>
  <c r="M6181" i="20"/>
  <c r="M6180" i="20"/>
  <c r="M6179" i="20"/>
  <c r="M6178" i="20"/>
  <c r="M6177" i="20"/>
  <c r="M6176" i="20"/>
  <c r="M6175" i="20"/>
  <c r="M6174" i="20"/>
  <c r="M6173" i="20"/>
  <c r="M6172" i="20"/>
  <c r="M6171" i="20"/>
  <c r="M6170" i="20"/>
  <c r="M6169" i="20"/>
  <c r="M6168" i="20"/>
  <c r="M6167" i="20"/>
  <c r="M6166" i="20"/>
  <c r="M6165" i="20"/>
  <c r="M6164" i="20"/>
  <c r="M6163" i="20"/>
  <c r="M6162" i="20"/>
  <c r="M6161" i="20"/>
  <c r="M6160" i="20"/>
  <c r="M6159" i="20"/>
  <c r="M6158" i="20"/>
  <c r="M6157" i="20"/>
  <c r="M6156" i="20"/>
  <c r="M6155" i="20"/>
  <c r="M6154" i="20"/>
  <c r="M6153" i="20"/>
  <c r="M6152" i="20"/>
  <c r="M6151" i="20"/>
  <c r="M6150" i="20"/>
  <c r="M6149" i="20"/>
  <c r="M6148" i="20"/>
  <c r="M6147" i="20"/>
  <c r="M6146" i="20"/>
  <c r="M6145" i="20"/>
  <c r="M6144" i="20"/>
  <c r="M6143" i="20"/>
  <c r="M6142" i="20"/>
  <c r="M6141" i="20"/>
  <c r="M6140" i="20"/>
  <c r="M6139" i="20"/>
  <c r="M6138" i="20"/>
  <c r="M6137" i="20"/>
  <c r="M6136" i="20"/>
  <c r="M6135" i="20"/>
  <c r="M6134" i="20"/>
  <c r="M6133" i="20"/>
  <c r="M6132" i="20"/>
  <c r="M6131" i="20"/>
  <c r="M6130" i="20"/>
  <c r="M6129" i="20"/>
  <c r="M6128" i="20"/>
  <c r="M6127" i="20"/>
  <c r="M6126" i="20"/>
  <c r="M6125" i="20"/>
  <c r="M6124" i="20"/>
  <c r="M6123" i="20"/>
  <c r="M6122" i="20"/>
  <c r="M6121" i="20"/>
  <c r="M6120" i="20"/>
  <c r="M6119" i="20"/>
  <c r="M6118" i="20"/>
  <c r="M6117" i="20"/>
  <c r="M6116" i="20"/>
  <c r="M6115" i="20"/>
  <c r="M6114" i="20"/>
  <c r="M6113" i="20"/>
  <c r="M6112" i="20"/>
  <c r="M6111" i="20"/>
  <c r="M6110" i="20"/>
  <c r="M6109" i="20"/>
  <c r="M6108" i="20"/>
  <c r="M6107" i="20"/>
  <c r="M6106" i="20"/>
  <c r="M6105" i="20"/>
  <c r="M6104" i="20"/>
  <c r="M6103" i="20"/>
  <c r="M6102" i="20"/>
  <c r="M6101" i="20"/>
  <c r="M6100" i="20"/>
  <c r="M6099" i="20"/>
  <c r="M6098" i="20"/>
  <c r="M6097" i="20"/>
  <c r="M6096" i="20"/>
  <c r="M6095" i="20"/>
  <c r="M6094" i="20"/>
  <c r="M6093" i="20"/>
  <c r="M6092" i="20"/>
  <c r="M6091" i="20"/>
  <c r="M6090" i="20"/>
  <c r="M6089" i="20"/>
  <c r="M6088" i="20"/>
  <c r="M6087" i="20"/>
  <c r="M6086" i="20"/>
  <c r="M6085" i="20"/>
  <c r="M6084" i="20"/>
  <c r="M6083" i="20"/>
  <c r="M6082" i="20"/>
  <c r="M6081" i="20"/>
  <c r="M6080" i="20"/>
  <c r="M6079" i="20"/>
  <c r="M6078" i="20"/>
  <c r="M6077" i="20"/>
  <c r="M6076" i="20"/>
  <c r="M6075" i="20"/>
  <c r="M6074" i="20"/>
  <c r="M6073" i="20"/>
  <c r="M6072" i="20"/>
  <c r="M6071" i="20"/>
  <c r="M6070" i="20"/>
  <c r="M6069" i="20"/>
  <c r="M6068" i="20"/>
  <c r="M6067" i="20"/>
  <c r="M6066" i="20"/>
  <c r="M6065" i="20"/>
  <c r="M6064" i="20"/>
  <c r="M6063" i="20"/>
  <c r="M6062" i="20"/>
  <c r="M6061" i="20"/>
  <c r="M6060" i="20"/>
  <c r="M6059" i="20"/>
  <c r="M6058" i="20"/>
  <c r="M6057" i="20"/>
  <c r="M6056" i="20"/>
  <c r="M6055" i="20"/>
  <c r="M6054" i="20"/>
  <c r="M6053" i="20"/>
  <c r="M6052" i="20"/>
  <c r="M6051" i="20"/>
  <c r="M6050" i="20"/>
  <c r="M6049" i="20"/>
  <c r="M6048" i="20"/>
  <c r="M6047" i="20"/>
  <c r="M6046" i="20"/>
  <c r="M6045" i="20"/>
  <c r="M6044" i="20"/>
  <c r="M6043" i="20"/>
  <c r="M6042" i="20"/>
  <c r="M6041" i="20"/>
  <c r="M6040" i="20"/>
  <c r="M6039" i="20"/>
  <c r="M6038" i="20"/>
  <c r="M6037" i="20"/>
  <c r="M6036" i="20"/>
  <c r="M6035" i="20"/>
  <c r="M6034" i="20"/>
  <c r="M6033" i="20"/>
  <c r="M6032" i="20"/>
  <c r="M6031" i="20"/>
  <c r="M6030" i="20"/>
  <c r="M6029" i="20"/>
  <c r="M6028" i="20"/>
  <c r="M6027" i="20"/>
  <c r="M6026" i="20"/>
  <c r="M6025" i="20"/>
  <c r="M6024" i="20"/>
  <c r="M6023" i="20"/>
  <c r="M6022" i="20"/>
  <c r="M6021" i="20"/>
  <c r="M6020" i="20"/>
  <c r="M6019" i="20"/>
  <c r="M6018" i="20"/>
  <c r="M6017" i="20"/>
  <c r="M6016" i="20"/>
  <c r="M6015" i="20"/>
  <c r="M6014" i="20"/>
  <c r="M6013" i="20"/>
  <c r="M6012" i="20"/>
  <c r="M6011" i="20"/>
  <c r="M6010" i="20"/>
  <c r="M6009" i="20"/>
  <c r="M6008" i="20"/>
  <c r="M6007" i="20"/>
  <c r="M6006" i="20"/>
  <c r="M6005" i="20"/>
  <c r="M6004" i="20"/>
  <c r="M6003" i="20"/>
  <c r="M6002" i="20"/>
  <c r="M6001" i="20"/>
  <c r="M6000" i="20"/>
  <c r="M5999" i="20"/>
  <c r="M5998" i="20"/>
  <c r="M5997" i="20"/>
  <c r="M5996" i="20"/>
  <c r="M5995" i="20"/>
  <c r="M5994" i="20"/>
  <c r="M5993" i="20"/>
  <c r="M5992" i="20"/>
  <c r="M5991" i="20"/>
  <c r="M5990" i="20"/>
  <c r="M5989" i="20"/>
  <c r="M5988" i="20"/>
  <c r="M5987" i="20"/>
  <c r="M5986" i="20"/>
  <c r="M5985" i="20"/>
  <c r="M5984" i="20"/>
  <c r="M5983" i="20"/>
  <c r="M5982" i="20"/>
  <c r="M5981" i="20"/>
  <c r="M5980" i="20"/>
  <c r="M5979" i="20"/>
  <c r="M5978" i="20"/>
  <c r="M5977" i="20"/>
  <c r="M5976" i="20"/>
  <c r="M5975" i="20"/>
  <c r="M5974" i="20"/>
  <c r="M5973" i="20"/>
  <c r="M5972" i="20"/>
  <c r="M5971" i="20"/>
  <c r="M5970" i="20"/>
  <c r="M5969" i="20"/>
  <c r="M5968" i="20"/>
  <c r="M5967" i="20"/>
  <c r="M5966" i="20"/>
  <c r="M5965" i="20"/>
  <c r="M5964" i="20"/>
  <c r="M5963" i="20"/>
  <c r="M5962" i="20"/>
  <c r="M5961" i="20"/>
  <c r="M5960" i="20"/>
  <c r="M5959" i="20"/>
  <c r="M5958" i="20"/>
  <c r="M5957" i="20"/>
  <c r="M5956" i="20"/>
  <c r="M5955" i="20"/>
  <c r="M5954" i="20"/>
  <c r="M5953" i="20"/>
  <c r="M5952" i="20"/>
  <c r="M5951" i="20"/>
  <c r="M5950" i="20"/>
  <c r="M5949" i="20"/>
  <c r="M5948" i="20"/>
  <c r="M5947" i="20"/>
  <c r="M5946" i="20"/>
  <c r="M5945" i="20"/>
  <c r="M5944" i="20"/>
  <c r="M5943" i="20"/>
  <c r="M5942" i="20"/>
  <c r="M5941" i="20"/>
  <c r="M5940" i="20"/>
  <c r="M5939" i="20"/>
  <c r="M5938" i="20"/>
  <c r="M5937" i="20"/>
  <c r="M5936" i="20"/>
  <c r="M5935" i="20"/>
  <c r="M5934" i="20"/>
  <c r="M5933" i="20"/>
  <c r="M5932" i="20"/>
  <c r="M5931" i="20"/>
  <c r="M5930" i="20"/>
  <c r="M5929" i="20"/>
  <c r="M5928" i="20"/>
  <c r="M5927" i="20"/>
  <c r="M5926" i="20"/>
  <c r="M5925" i="20"/>
  <c r="M5924" i="20"/>
  <c r="M5923" i="20"/>
  <c r="M5922" i="20"/>
  <c r="M5921" i="20"/>
  <c r="M5920" i="20"/>
  <c r="M5919" i="20"/>
  <c r="M5918" i="20"/>
  <c r="M5917" i="20"/>
  <c r="M5916" i="20"/>
  <c r="M5915" i="20"/>
  <c r="M5914" i="20"/>
  <c r="M5913" i="20"/>
  <c r="M5912" i="20"/>
  <c r="M5911" i="20"/>
  <c r="M5910" i="20"/>
  <c r="M5909" i="20"/>
  <c r="M5908" i="20"/>
  <c r="M5907" i="20"/>
  <c r="M5906" i="20"/>
  <c r="M5905" i="20"/>
  <c r="M5904" i="20"/>
  <c r="M5903" i="20"/>
  <c r="M5902" i="20"/>
  <c r="M5901" i="20"/>
  <c r="M5900" i="20"/>
  <c r="M5899" i="20"/>
  <c r="M5898" i="20"/>
  <c r="M5897" i="20"/>
  <c r="M5896" i="20"/>
  <c r="M5895" i="20"/>
  <c r="M5894" i="20"/>
  <c r="M5893" i="20"/>
  <c r="M5892" i="20"/>
  <c r="M5891" i="20"/>
  <c r="M5890" i="20"/>
  <c r="M5889" i="20"/>
  <c r="M5888" i="20"/>
  <c r="M5887" i="20"/>
  <c r="M5886" i="20"/>
  <c r="M5885" i="20"/>
  <c r="M5884" i="20"/>
  <c r="M5883" i="20"/>
  <c r="M5882" i="20"/>
  <c r="M5881" i="20"/>
  <c r="M5880" i="20"/>
  <c r="M5879" i="20"/>
  <c r="M5878" i="20"/>
  <c r="M5877" i="20"/>
  <c r="M5876" i="20"/>
  <c r="M5875" i="20"/>
  <c r="M5874" i="20"/>
  <c r="M5873" i="20"/>
  <c r="M5872" i="20"/>
  <c r="M5871" i="20"/>
  <c r="M5870" i="20"/>
  <c r="M5869" i="20"/>
  <c r="M5868" i="20"/>
  <c r="M5867" i="20"/>
  <c r="M5866" i="20"/>
  <c r="M5865" i="20"/>
  <c r="M5864" i="20"/>
  <c r="M5863" i="20"/>
  <c r="M5862" i="20"/>
  <c r="M5861" i="20"/>
  <c r="M5860" i="20"/>
  <c r="M5859" i="20"/>
  <c r="M5858" i="20"/>
  <c r="M5857" i="20"/>
  <c r="M5856" i="20"/>
  <c r="M5855" i="20"/>
  <c r="M5854" i="20"/>
  <c r="M5853" i="20"/>
  <c r="M5852" i="20"/>
  <c r="M5851" i="20"/>
  <c r="M5850" i="20"/>
  <c r="M5849" i="20"/>
  <c r="M5848" i="20"/>
  <c r="M5847" i="20"/>
  <c r="M5846" i="20"/>
  <c r="M5845" i="20"/>
  <c r="M5844" i="20"/>
  <c r="M5843" i="20"/>
  <c r="M5842" i="20"/>
  <c r="M5841" i="20"/>
  <c r="M5840" i="20"/>
  <c r="M5839" i="20"/>
  <c r="M5838" i="20"/>
  <c r="M5837" i="20"/>
  <c r="M5836" i="20"/>
  <c r="M5835" i="20"/>
  <c r="M5834" i="20"/>
  <c r="M5833" i="20"/>
  <c r="M5832" i="20"/>
  <c r="M5831" i="20"/>
  <c r="M5830" i="20"/>
  <c r="M5829" i="20"/>
  <c r="M5828" i="20"/>
  <c r="M5827" i="20"/>
  <c r="M5826" i="20"/>
  <c r="M5825" i="20"/>
  <c r="M5824" i="20"/>
  <c r="M5823" i="20"/>
  <c r="M5822" i="20"/>
  <c r="M5821" i="20"/>
  <c r="M5820" i="20"/>
  <c r="M5819" i="20"/>
  <c r="M5818" i="20"/>
  <c r="M5817" i="20"/>
  <c r="M5816" i="20"/>
  <c r="M5815" i="20"/>
  <c r="M5814" i="20"/>
  <c r="M5813" i="20"/>
  <c r="M5812" i="20"/>
  <c r="M5811" i="20"/>
  <c r="M5810" i="20"/>
  <c r="M5809" i="20"/>
  <c r="M5808" i="20"/>
  <c r="M5807" i="20"/>
  <c r="M5806" i="20"/>
  <c r="M5805" i="20"/>
  <c r="M5804" i="20"/>
  <c r="M5803" i="20"/>
  <c r="M5802" i="20"/>
  <c r="M5801" i="20"/>
  <c r="M5800" i="20"/>
  <c r="M5799" i="20"/>
  <c r="M5798" i="20"/>
  <c r="M5797" i="20"/>
  <c r="M5796" i="20"/>
  <c r="M5795" i="20"/>
  <c r="M5794" i="20"/>
  <c r="M5793" i="20"/>
  <c r="M5792" i="20"/>
  <c r="M5791" i="20"/>
  <c r="M5790" i="20"/>
  <c r="M5789" i="20"/>
  <c r="M5788" i="20"/>
  <c r="M5787" i="20"/>
  <c r="M5786" i="20"/>
  <c r="M5785" i="20"/>
  <c r="M5784" i="20"/>
  <c r="M5783" i="20"/>
  <c r="M5782" i="20"/>
  <c r="M5781" i="20"/>
  <c r="M5780" i="20"/>
  <c r="M5779" i="20"/>
  <c r="M5778" i="20"/>
  <c r="M5777" i="20"/>
  <c r="M5776" i="20"/>
  <c r="M5775" i="20"/>
  <c r="M5774" i="20"/>
  <c r="M5773" i="20"/>
  <c r="M5772" i="20"/>
  <c r="M5771" i="20"/>
  <c r="M5770" i="20"/>
  <c r="M5769" i="20"/>
  <c r="M5768" i="20"/>
  <c r="M5767" i="20"/>
  <c r="M5766" i="20"/>
  <c r="M5765" i="20"/>
  <c r="M5764" i="20"/>
  <c r="M5763" i="20"/>
  <c r="M5762" i="20"/>
  <c r="M5761" i="20"/>
  <c r="M5760" i="20"/>
  <c r="M5759" i="20"/>
  <c r="M5758" i="20"/>
  <c r="M5757" i="20"/>
  <c r="M5756" i="20"/>
  <c r="M5755" i="20"/>
  <c r="M5754" i="20"/>
  <c r="M5753" i="20"/>
  <c r="M5752" i="20"/>
  <c r="M5751" i="20"/>
  <c r="M5750" i="20"/>
  <c r="M5749" i="20"/>
  <c r="M5748" i="20"/>
  <c r="M5747" i="20"/>
  <c r="M5746" i="20"/>
  <c r="M5745" i="20"/>
  <c r="M5744" i="20"/>
  <c r="M5743" i="20"/>
  <c r="M5742" i="20"/>
  <c r="M5741" i="20"/>
  <c r="M5740" i="20"/>
  <c r="M5739" i="20"/>
  <c r="M5738" i="20"/>
  <c r="M5737" i="20"/>
  <c r="M5736" i="20"/>
  <c r="M5735" i="20"/>
  <c r="M5734" i="20"/>
  <c r="M5733" i="20"/>
  <c r="M5732" i="20"/>
  <c r="M5731" i="20"/>
  <c r="M5730" i="20"/>
  <c r="M5729" i="20"/>
  <c r="M5728" i="20"/>
  <c r="M5727" i="20"/>
  <c r="M5726" i="20"/>
  <c r="M5725" i="20"/>
  <c r="M5724" i="20"/>
  <c r="M5723" i="20"/>
  <c r="M5722" i="20"/>
  <c r="M5721" i="20"/>
  <c r="M5720" i="20"/>
  <c r="M5719" i="20"/>
  <c r="M5718" i="20"/>
  <c r="M5717" i="20"/>
  <c r="M5716" i="20"/>
  <c r="M5715" i="20"/>
  <c r="M5714" i="20"/>
  <c r="M5713" i="20"/>
  <c r="M5712" i="20"/>
  <c r="M5711" i="20"/>
  <c r="M5710" i="20"/>
  <c r="M5709" i="20"/>
  <c r="M5708" i="20"/>
  <c r="M5707" i="20"/>
  <c r="M5706" i="20"/>
  <c r="M5705" i="20"/>
  <c r="M5704" i="20"/>
  <c r="M5703" i="20"/>
  <c r="M5702" i="20"/>
  <c r="M5701" i="20"/>
  <c r="M5700" i="20"/>
  <c r="M5699" i="20"/>
  <c r="M5698" i="20"/>
  <c r="M5697" i="20"/>
  <c r="M5696" i="20"/>
  <c r="M5695" i="20"/>
  <c r="M5694" i="20"/>
  <c r="M5693" i="20"/>
  <c r="M5692" i="20"/>
  <c r="M5691" i="20"/>
  <c r="M5690" i="20"/>
  <c r="M5689" i="20"/>
  <c r="M5688" i="20"/>
  <c r="M5687" i="20"/>
  <c r="M5686" i="20"/>
  <c r="M5685" i="20"/>
  <c r="M5684" i="20"/>
  <c r="M5683" i="20"/>
  <c r="M5682" i="20"/>
  <c r="M5681" i="20"/>
  <c r="M5680" i="20"/>
  <c r="M5679" i="20"/>
  <c r="M5678" i="20"/>
  <c r="M5677" i="20"/>
  <c r="M5676" i="20"/>
  <c r="M5675" i="20"/>
  <c r="M5674" i="20"/>
  <c r="M5673" i="20"/>
  <c r="M5672" i="20"/>
  <c r="M5671" i="20"/>
  <c r="M5670" i="20"/>
  <c r="M5669" i="20"/>
  <c r="M5668" i="20"/>
  <c r="M5667" i="20"/>
  <c r="M5666" i="20"/>
  <c r="M5665" i="20"/>
  <c r="M5664" i="20"/>
  <c r="M5663" i="20"/>
  <c r="M5662" i="20"/>
  <c r="M5661" i="20"/>
  <c r="M5660" i="20"/>
  <c r="M5659" i="20"/>
  <c r="M5658" i="20"/>
  <c r="M5657" i="20"/>
  <c r="M5656" i="20"/>
  <c r="M5655" i="20"/>
  <c r="M5654" i="20"/>
  <c r="M5653" i="20"/>
  <c r="M5652" i="20"/>
  <c r="M5651" i="20"/>
  <c r="M5650" i="20"/>
  <c r="M5649" i="20"/>
  <c r="M5648" i="20"/>
  <c r="M5647" i="20"/>
  <c r="M5646" i="20"/>
  <c r="M5645" i="20"/>
  <c r="M5644" i="20"/>
  <c r="M5643" i="20"/>
  <c r="M5642" i="20"/>
  <c r="M5641" i="20"/>
  <c r="M5640" i="20"/>
  <c r="M5639" i="20"/>
  <c r="M5638" i="20"/>
  <c r="M5637" i="20"/>
  <c r="M5636" i="20"/>
  <c r="M5635" i="20"/>
  <c r="M5634" i="20"/>
  <c r="M5633" i="20"/>
  <c r="M5632" i="20"/>
  <c r="M5631" i="20"/>
  <c r="M5630" i="20"/>
  <c r="M5629" i="20"/>
  <c r="M5628" i="20"/>
  <c r="M5627" i="20"/>
  <c r="M5626" i="20"/>
  <c r="M5625" i="20"/>
  <c r="M5624" i="20"/>
  <c r="M5623" i="20"/>
  <c r="M5622" i="20"/>
  <c r="M5621" i="20"/>
  <c r="M5620" i="20"/>
  <c r="M5619" i="20"/>
  <c r="M5618" i="20"/>
  <c r="M5617" i="20"/>
  <c r="M5616" i="20"/>
  <c r="M5615" i="20"/>
  <c r="M5614" i="20"/>
  <c r="M5613" i="20"/>
  <c r="M5612" i="20"/>
  <c r="M5611" i="20"/>
  <c r="M5610" i="20"/>
  <c r="M5609" i="20"/>
  <c r="M5608" i="20"/>
  <c r="M5607" i="20"/>
  <c r="M5606" i="20"/>
  <c r="M5605" i="20"/>
  <c r="M5604" i="20"/>
  <c r="M5603" i="20"/>
  <c r="M5602" i="20"/>
  <c r="M5601" i="20"/>
  <c r="M5600" i="20"/>
  <c r="M5599" i="20"/>
  <c r="M5598" i="20"/>
  <c r="M5597" i="20"/>
  <c r="M5596" i="20"/>
  <c r="M5595" i="20"/>
  <c r="M5594" i="20"/>
  <c r="M5593" i="20"/>
  <c r="M5592" i="20"/>
  <c r="M5591" i="20"/>
  <c r="M5590" i="20"/>
  <c r="M5589" i="20"/>
  <c r="M5588" i="20"/>
  <c r="M5587" i="20"/>
  <c r="M5586" i="20"/>
  <c r="M5585" i="20"/>
  <c r="M5584" i="20"/>
  <c r="M5583" i="20"/>
  <c r="M5582" i="20"/>
  <c r="M5581" i="20"/>
  <c r="M5580" i="20"/>
  <c r="M5579" i="20"/>
  <c r="M5578" i="20"/>
  <c r="M5577" i="20"/>
  <c r="M5576" i="20"/>
  <c r="M5575" i="20"/>
  <c r="M5574" i="20"/>
  <c r="M5573" i="20"/>
  <c r="M5572" i="20"/>
  <c r="M5571" i="20"/>
  <c r="M5570" i="20"/>
  <c r="M5569" i="20"/>
  <c r="M5568" i="20"/>
  <c r="M5567" i="20"/>
  <c r="M5566" i="20"/>
  <c r="M5565" i="20"/>
  <c r="M5564" i="20"/>
  <c r="M5563" i="20"/>
  <c r="M5562" i="20"/>
  <c r="M5561" i="20"/>
  <c r="M5560" i="20"/>
  <c r="M5559" i="20"/>
  <c r="M5558" i="20"/>
  <c r="M5557" i="20"/>
  <c r="M5556" i="20"/>
  <c r="M5555" i="20"/>
  <c r="M5554" i="20"/>
  <c r="M5553" i="20"/>
  <c r="M5552" i="20"/>
  <c r="M5551" i="20"/>
  <c r="M5550" i="20"/>
  <c r="M5549" i="20"/>
  <c r="M5548" i="20"/>
  <c r="M5547" i="20"/>
  <c r="M5546" i="20"/>
  <c r="M5545" i="20"/>
  <c r="M5544" i="20"/>
  <c r="M5543" i="20"/>
  <c r="M5542" i="20"/>
  <c r="M5541" i="20"/>
  <c r="M5540" i="20"/>
  <c r="M5539" i="20"/>
  <c r="M5538" i="20"/>
  <c r="M5537" i="20"/>
  <c r="M5536" i="20"/>
  <c r="M5535" i="20"/>
  <c r="M5534" i="20"/>
  <c r="M5533" i="20"/>
  <c r="M5532" i="20"/>
  <c r="M5531" i="20"/>
  <c r="M5530" i="20"/>
  <c r="M5529" i="20"/>
  <c r="M5528" i="20"/>
  <c r="M5527" i="20"/>
  <c r="M5526" i="20"/>
  <c r="M5525" i="20"/>
  <c r="M5524" i="20"/>
  <c r="M5523" i="20"/>
  <c r="M5522" i="20"/>
  <c r="M5521" i="20"/>
  <c r="M5520" i="20"/>
  <c r="M5519" i="20"/>
  <c r="M5518" i="20"/>
  <c r="M5517" i="20"/>
  <c r="M5516" i="20"/>
  <c r="M5515" i="20"/>
  <c r="M5514" i="20"/>
  <c r="M5513" i="20"/>
  <c r="M5512" i="20"/>
  <c r="M5511" i="20"/>
  <c r="M5510" i="20"/>
  <c r="M5509" i="20"/>
  <c r="M5508" i="20"/>
  <c r="M5507" i="20"/>
  <c r="M5506" i="20"/>
  <c r="M5505" i="20"/>
  <c r="M5504" i="20"/>
  <c r="M5503" i="20"/>
  <c r="M5502" i="20"/>
  <c r="M5501" i="20"/>
  <c r="M5500" i="20"/>
  <c r="M5499" i="20"/>
  <c r="M5498" i="20"/>
  <c r="M5497" i="20"/>
  <c r="M5496" i="20"/>
  <c r="M5495" i="20"/>
  <c r="M5494" i="20"/>
  <c r="M5493" i="20"/>
  <c r="M5492" i="20"/>
  <c r="M5491" i="20"/>
  <c r="M5490" i="20"/>
  <c r="M5489" i="20"/>
  <c r="M5488" i="20"/>
  <c r="M5487" i="20"/>
  <c r="M5486" i="20"/>
  <c r="M5485" i="20"/>
  <c r="M5484" i="20"/>
  <c r="M5483" i="20"/>
  <c r="M5482" i="20"/>
  <c r="M5481" i="20"/>
  <c r="M5480" i="20"/>
  <c r="M5479" i="20"/>
  <c r="M5478" i="20"/>
  <c r="M5477" i="20"/>
  <c r="M5476" i="20"/>
  <c r="M5475" i="20"/>
  <c r="M5474" i="20"/>
  <c r="M5473" i="20"/>
  <c r="M5472" i="20"/>
  <c r="M5471" i="20"/>
  <c r="M5470" i="20"/>
  <c r="M5469" i="20"/>
  <c r="M5468" i="20"/>
  <c r="M5467" i="20"/>
  <c r="M5466" i="20"/>
  <c r="M5465" i="20"/>
  <c r="M5464" i="20"/>
  <c r="M5463" i="20"/>
  <c r="M5462" i="20"/>
  <c r="M5461" i="20"/>
  <c r="M5460" i="20"/>
  <c r="M5459" i="20"/>
  <c r="M5458" i="20"/>
  <c r="M5457" i="20"/>
  <c r="M5456" i="20"/>
  <c r="M5455" i="20"/>
  <c r="M5454" i="20"/>
  <c r="M5453" i="20"/>
  <c r="M5452" i="20"/>
  <c r="M5451" i="20"/>
  <c r="M5450" i="20"/>
  <c r="M5449" i="20"/>
  <c r="M5448" i="20"/>
  <c r="M5447" i="20"/>
  <c r="M5446" i="20"/>
  <c r="M5445" i="20"/>
  <c r="M5444" i="20"/>
  <c r="M5443" i="20"/>
  <c r="M5442" i="20"/>
  <c r="M5441" i="20"/>
  <c r="M5440" i="20"/>
  <c r="M5439" i="20"/>
  <c r="M5438" i="20"/>
  <c r="M5437" i="20"/>
  <c r="M5436" i="20"/>
  <c r="M5435" i="20"/>
  <c r="M5434" i="20"/>
  <c r="M5433" i="20"/>
  <c r="M5432" i="20"/>
  <c r="M5431" i="20"/>
  <c r="M5430" i="20"/>
  <c r="M5429" i="20"/>
  <c r="M5428" i="20"/>
  <c r="M5427" i="20"/>
  <c r="M5426" i="20"/>
  <c r="M5425" i="20"/>
  <c r="M5424" i="20"/>
  <c r="M5423" i="20"/>
  <c r="M5422" i="20"/>
  <c r="M5421" i="20"/>
  <c r="M5420" i="20"/>
  <c r="M5419" i="20"/>
  <c r="M5418" i="20"/>
  <c r="M5417" i="20"/>
  <c r="M5416" i="20"/>
  <c r="M5415" i="20"/>
  <c r="M5414" i="20"/>
  <c r="M5413" i="20"/>
  <c r="M5412" i="20"/>
  <c r="M5411" i="20"/>
  <c r="M5410" i="20"/>
  <c r="M5409" i="20"/>
  <c r="M5408" i="20"/>
  <c r="M5407" i="20"/>
  <c r="M5406" i="20"/>
  <c r="M5405" i="20"/>
  <c r="M5404" i="20"/>
  <c r="M5403" i="20"/>
  <c r="M5402" i="20"/>
  <c r="M5401" i="20"/>
  <c r="M5400" i="20"/>
  <c r="M5399" i="20"/>
  <c r="M5398" i="20"/>
  <c r="M5397" i="20"/>
  <c r="M5396" i="20"/>
  <c r="M5395" i="20"/>
  <c r="M5394" i="20"/>
  <c r="M5393" i="20"/>
  <c r="M5392" i="20"/>
  <c r="M5391" i="20"/>
  <c r="M5390" i="20"/>
  <c r="M5389" i="20"/>
  <c r="M5388" i="20"/>
  <c r="M5387" i="20"/>
  <c r="M5386" i="20"/>
  <c r="M5385" i="20"/>
  <c r="M5384" i="20"/>
  <c r="M5383" i="20"/>
  <c r="M5382" i="20"/>
  <c r="M5381" i="20"/>
  <c r="M5380" i="20"/>
  <c r="M5379" i="20"/>
  <c r="M5378" i="20"/>
  <c r="M5377" i="20"/>
  <c r="M5376" i="20"/>
  <c r="M5375" i="20"/>
  <c r="M5374" i="20"/>
  <c r="M5373" i="20"/>
  <c r="M5372" i="20"/>
  <c r="M5371" i="20"/>
  <c r="M5370" i="20"/>
  <c r="M5369" i="20"/>
  <c r="M5368" i="20"/>
  <c r="M5367" i="20"/>
  <c r="M5366" i="20"/>
  <c r="M5365" i="20"/>
  <c r="M5364" i="20"/>
  <c r="M5363" i="20"/>
  <c r="M5362" i="20"/>
  <c r="M5361" i="20"/>
  <c r="M5360" i="20"/>
  <c r="M5359" i="20"/>
  <c r="M5358" i="20"/>
  <c r="M5357" i="20"/>
  <c r="M5356" i="20"/>
  <c r="M5355" i="20"/>
  <c r="M5354" i="20"/>
  <c r="M5353" i="20"/>
  <c r="M5352" i="20"/>
  <c r="M5351" i="20"/>
  <c r="M5350" i="20"/>
  <c r="M5349" i="20"/>
  <c r="M5348" i="20"/>
  <c r="M5347" i="20"/>
  <c r="M5346" i="20"/>
  <c r="M5345" i="20"/>
  <c r="M5344" i="20"/>
  <c r="M5343" i="20"/>
  <c r="M5342" i="20"/>
  <c r="M5341" i="20"/>
  <c r="M5340" i="20"/>
  <c r="M5339" i="20"/>
  <c r="M5338" i="20"/>
  <c r="M5337" i="20"/>
  <c r="M5336" i="20"/>
  <c r="M5335" i="20"/>
  <c r="M5334" i="20"/>
  <c r="M5333" i="20"/>
  <c r="M5332" i="20"/>
  <c r="M5331" i="20"/>
  <c r="M5330" i="20"/>
  <c r="M5329" i="20"/>
  <c r="M5328" i="20"/>
  <c r="M5327" i="20"/>
  <c r="M5326" i="20"/>
  <c r="M5325" i="20"/>
  <c r="M5324" i="20"/>
  <c r="M5323" i="20"/>
  <c r="M5322" i="20"/>
  <c r="M5321" i="20"/>
  <c r="M5320" i="20"/>
  <c r="M5319" i="20"/>
  <c r="M5318" i="20"/>
  <c r="M5317" i="20"/>
  <c r="M5316" i="20"/>
  <c r="M5315" i="20"/>
  <c r="M5314" i="20"/>
  <c r="M5313" i="20"/>
  <c r="M5312" i="20"/>
  <c r="M5311" i="20"/>
  <c r="M5310" i="20"/>
  <c r="M5309" i="20"/>
  <c r="M5308" i="20"/>
  <c r="M5307" i="20"/>
  <c r="M5306" i="20"/>
  <c r="M5305" i="20"/>
  <c r="M5304" i="20"/>
  <c r="M5303" i="20"/>
  <c r="M5302" i="20"/>
  <c r="M5301" i="20"/>
  <c r="M5300" i="20"/>
  <c r="M5299" i="20"/>
  <c r="M5298" i="20"/>
  <c r="M5297" i="20"/>
  <c r="M5296" i="20"/>
  <c r="M5295" i="20"/>
  <c r="M5294" i="20"/>
  <c r="M5293" i="20"/>
  <c r="M5292" i="20"/>
  <c r="M5291" i="20"/>
  <c r="M5290" i="20"/>
  <c r="M5289" i="20"/>
  <c r="M5288" i="20"/>
  <c r="M5287" i="20"/>
  <c r="M5286" i="20"/>
  <c r="M5285" i="20"/>
  <c r="M5284" i="20"/>
  <c r="M5283" i="20"/>
  <c r="M5282" i="20"/>
  <c r="M5281" i="20"/>
  <c r="M5280" i="20"/>
  <c r="M5279" i="20"/>
  <c r="M5278" i="20"/>
  <c r="M5277" i="20"/>
  <c r="M5276" i="20"/>
  <c r="M5275" i="20"/>
  <c r="M5274" i="20"/>
  <c r="M5273" i="20"/>
  <c r="M5272" i="20"/>
  <c r="M5271" i="20"/>
  <c r="M5270" i="20"/>
  <c r="M5269" i="20"/>
  <c r="M5268" i="20"/>
  <c r="M5267" i="20"/>
  <c r="M5266" i="20"/>
  <c r="M5265" i="20"/>
  <c r="M5264" i="20"/>
  <c r="M5263" i="20"/>
  <c r="M5262" i="20"/>
  <c r="M5261" i="20"/>
  <c r="M5260" i="20"/>
  <c r="M5259" i="20"/>
  <c r="M5258" i="20"/>
  <c r="M5257" i="20"/>
  <c r="M5256" i="20"/>
  <c r="M5255" i="20"/>
  <c r="M5254" i="20"/>
  <c r="M5253" i="20"/>
  <c r="M5252" i="20"/>
  <c r="M5251" i="20"/>
  <c r="M5250" i="20"/>
  <c r="M5249" i="20"/>
  <c r="M5248" i="20"/>
  <c r="M5247" i="20"/>
  <c r="M5246" i="20"/>
  <c r="M5245" i="20"/>
  <c r="M5244" i="20"/>
  <c r="M5243" i="20"/>
  <c r="M5242" i="20"/>
  <c r="M5241" i="20"/>
  <c r="M5240" i="20"/>
  <c r="M5239" i="20"/>
  <c r="M5238" i="20"/>
  <c r="M5237" i="20"/>
  <c r="M5236" i="20"/>
  <c r="M5235" i="20"/>
  <c r="M5234" i="20"/>
  <c r="M5233" i="20"/>
  <c r="M5232" i="20"/>
  <c r="M5231" i="20"/>
  <c r="M5230" i="20"/>
  <c r="M5229" i="20"/>
  <c r="M5228" i="20"/>
  <c r="M5227" i="20"/>
  <c r="M5226" i="20"/>
  <c r="M5225" i="20"/>
  <c r="M5224" i="20"/>
  <c r="M5223" i="20"/>
  <c r="M5222" i="20"/>
  <c r="M5221" i="20"/>
  <c r="M5220" i="20"/>
  <c r="M5219" i="20"/>
  <c r="M5218" i="20"/>
  <c r="M5217" i="20"/>
  <c r="M5216" i="20"/>
  <c r="M5215" i="20"/>
  <c r="M5214" i="20"/>
  <c r="M5213" i="20"/>
  <c r="M5212" i="20"/>
  <c r="M5211" i="20"/>
  <c r="M5210" i="20"/>
  <c r="M5209" i="20"/>
  <c r="M5208" i="20"/>
  <c r="M5207" i="20"/>
  <c r="M5206" i="20"/>
  <c r="M5205" i="20"/>
  <c r="M5204" i="20"/>
  <c r="M5203" i="20"/>
  <c r="M5202" i="20"/>
  <c r="M5201" i="20"/>
  <c r="M5200" i="20"/>
  <c r="M5199" i="20"/>
  <c r="M5198" i="20"/>
  <c r="M5197" i="20"/>
  <c r="M5196" i="20"/>
  <c r="M5195" i="20"/>
  <c r="M5194" i="20"/>
  <c r="M5193" i="20"/>
  <c r="M5192" i="20"/>
  <c r="M5191" i="20"/>
  <c r="M5190" i="20"/>
  <c r="M5189" i="20"/>
  <c r="M5188" i="20"/>
  <c r="M5187" i="20"/>
  <c r="M5186" i="20"/>
  <c r="M5185" i="20"/>
  <c r="M5184" i="20"/>
  <c r="M5183" i="20"/>
  <c r="M5182" i="20"/>
  <c r="M5181" i="20"/>
  <c r="M5180" i="20"/>
  <c r="M5179" i="20"/>
  <c r="M5178" i="20"/>
  <c r="M5177" i="20"/>
  <c r="M5176" i="20"/>
  <c r="M5175" i="20"/>
  <c r="M5174" i="20"/>
  <c r="M5173" i="20"/>
  <c r="M5172" i="20"/>
  <c r="M5171" i="20"/>
  <c r="M5170" i="20"/>
  <c r="M5169" i="20"/>
  <c r="M5168" i="20"/>
  <c r="M5167" i="20"/>
  <c r="M5166" i="20"/>
  <c r="M5165" i="20"/>
  <c r="M5164" i="20"/>
  <c r="M5163" i="20"/>
  <c r="M5162" i="20"/>
  <c r="M5161" i="20"/>
  <c r="M5160" i="20"/>
  <c r="M5159" i="20"/>
  <c r="M5158" i="20"/>
  <c r="M5157" i="20"/>
  <c r="M5156" i="20"/>
  <c r="M5155" i="20"/>
  <c r="M5154" i="20"/>
  <c r="M5153" i="20"/>
  <c r="M5152" i="20"/>
  <c r="M5151" i="20"/>
  <c r="M5150" i="20"/>
  <c r="M5149" i="20"/>
  <c r="M5148" i="20"/>
  <c r="M5147" i="20"/>
  <c r="M5146" i="20"/>
  <c r="M5145" i="20"/>
  <c r="M5144" i="20"/>
  <c r="M5143" i="20"/>
  <c r="M5142" i="20"/>
  <c r="M5141" i="20"/>
  <c r="M5140" i="20"/>
  <c r="M5139" i="20"/>
  <c r="M5138" i="20"/>
  <c r="M5137" i="20"/>
  <c r="M5136" i="20"/>
  <c r="M5135" i="20"/>
  <c r="M5134" i="20"/>
  <c r="M5133" i="20"/>
  <c r="M5132" i="20"/>
  <c r="M5131" i="20"/>
  <c r="M5130" i="20"/>
  <c r="M5129" i="20"/>
  <c r="M5128" i="20"/>
  <c r="M5127" i="20"/>
  <c r="M5126" i="20"/>
  <c r="M5125" i="20"/>
  <c r="M5124" i="20"/>
  <c r="M5123" i="20"/>
  <c r="M5122" i="20"/>
  <c r="M5121" i="20"/>
  <c r="M5120" i="20"/>
  <c r="M5119" i="20"/>
  <c r="M5118" i="20"/>
  <c r="M5117" i="20"/>
  <c r="M5116" i="20"/>
  <c r="M5115" i="20"/>
  <c r="M5114" i="20"/>
  <c r="M5113" i="20"/>
  <c r="M5112" i="20"/>
  <c r="M5111" i="20"/>
  <c r="M5110" i="20"/>
  <c r="M5109" i="20"/>
  <c r="M5108" i="20"/>
  <c r="M5107" i="20"/>
  <c r="M5106" i="20"/>
  <c r="M5105" i="20"/>
  <c r="M5104" i="20"/>
  <c r="M5103" i="20"/>
  <c r="M5102" i="20"/>
  <c r="M5101" i="20"/>
  <c r="M5100" i="20"/>
  <c r="M5099" i="20"/>
  <c r="M5098" i="20"/>
  <c r="M5097" i="20"/>
  <c r="M5096" i="20"/>
  <c r="M5095" i="20"/>
  <c r="M5094" i="20"/>
  <c r="M5093" i="20"/>
  <c r="M5092" i="20"/>
  <c r="M5091" i="20"/>
  <c r="M5090" i="20"/>
  <c r="M5089" i="20"/>
  <c r="M5088" i="20"/>
  <c r="M5087" i="20"/>
  <c r="M5086" i="20"/>
  <c r="M5085" i="20"/>
  <c r="M5084" i="20"/>
  <c r="M5083" i="20"/>
  <c r="M5082" i="20"/>
  <c r="M5081" i="20"/>
  <c r="M5080" i="20"/>
  <c r="M5079" i="20"/>
  <c r="M5078" i="20"/>
  <c r="M5077" i="20"/>
  <c r="M5076" i="20"/>
  <c r="M5075" i="20"/>
  <c r="M5074" i="20"/>
  <c r="M5073" i="20"/>
  <c r="M5072" i="20"/>
  <c r="M5071" i="20"/>
  <c r="M5070" i="20"/>
  <c r="M5069" i="20"/>
  <c r="M5068" i="20"/>
  <c r="M5067" i="20"/>
  <c r="M5066" i="20"/>
  <c r="M5065" i="20"/>
  <c r="M5064" i="20"/>
  <c r="M5063" i="20"/>
  <c r="M5062" i="20"/>
  <c r="M5061" i="20"/>
  <c r="M5060" i="20"/>
  <c r="M5059" i="20"/>
  <c r="M5058" i="20"/>
  <c r="M5057" i="20"/>
  <c r="M5056" i="20"/>
  <c r="M5055" i="20"/>
  <c r="M5054" i="20"/>
  <c r="M5053" i="20"/>
  <c r="M5052" i="20"/>
  <c r="M5051" i="20"/>
  <c r="M5050" i="20"/>
  <c r="M5049" i="20"/>
  <c r="M5048" i="20"/>
  <c r="M5047" i="20"/>
  <c r="M5046" i="20"/>
  <c r="M5045" i="20"/>
  <c r="M5044" i="20"/>
  <c r="M5043" i="20"/>
  <c r="M5042" i="20"/>
  <c r="M5041" i="20"/>
  <c r="M5040" i="20"/>
  <c r="M5039" i="20"/>
  <c r="M5038" i="20"/>
  <c r="M5037" i="20"/>
  <c r="M5036" i="20"/>
  <c r="M5035" i="20"/>
  <c r="M5034" i="20"/>
  <c r="M5033" i="20"/>
  <c r="M5032" i="20"/>
  <c r="M5031" i="20"/>
  <c r="M5030" i="20"/>
  <c r="M5029" i="20"/>
  <c r="M5028" i="20"/>
  <c r="M5027" i="20"/>
  <c r="M5026" i="20"/>
  <c r="M5025" i="20"/>
  <c r="M5024" i="20"/>
  <c r="M5023" i="20"/>
  <c r="M5022" i="20"/>
  <c r="M5021" i="20"/>
  <c r="M5020" i="20"/>
  <c r="M5019" i="20"/>
  <c r="M5018" i="20"/>
  <c r="M5017" i="20"/>
  <c r="M5016" i="20"/>
  <c r="M5015" i="20"/>
  <c r="M5014" i="20"/>
  <c r="M5013" i="20"/>
  <c r="M5012" i="20"/>
  <c r="M5011" i="20"/>
  <c r="M5010" i="20"/>
  <c r="M5009" i="20"/>
  <c r="M5008" i="20"/>
  <c r="M5007" i="20"/>
  <c r="M5006" i="20"/>
  <c r="M5005" i="20"/>
  <c r="M5004" i="20"/>
  <c r="M5003" i="20"/>
  <c r="M5002" i="20"/>
  <c r="M5001" i="20"/>
  <c r="M5000" i="20"/>
  <c r="M4999" i="20"/>
  <c r="M4998" i="20"/>
  <c r="M4997" i="20"/>
  <c r="M4996" i="20"/>
  <c r="M4995" i="20"/>
  <c r="M4994" i="20"/>
  <c r="M4993" i="20"/>
  <c r="M4992" i="20"/>
  <c r="M4991" i="20"/>
  <c r="M4990" i="20"/>
  <c r="M4989" i="20"/>
  <c r="M4988" i="20"/>
  <c r="M4987" i="20"/>
  <c r="M4986" i="20"/>
  <c r="M4985" i="20"/>
  <c r="M4984" i="20"/>
  <c r="M4983" i="20"/>
  <c r="M4982" i="20"/>
  <c r="M4981" i="20"/>
  <c r="M4980" i="20"/>
  <c r="M4979" i="20"/>
  <c r="M4978" i="20"/>
  <c r="M4977" i="20"/>
  <c r="M4976" i="20"/>
  <c r="M4975" i="20"/>
  <c r="M4974" i="20"/>
  <c r="M4973" i="20"/>
  <c r="M4972" i="20"/>
  <c r="M4971" i="20"/>
  <c r="M4970" i="20"/>
  <c r="M4969" i="20"/>
  <c r="M4968" i="20"/>
  <c r="M4967" i="20"/>
  <c r="M4966" i="20"/>
  <c r="M4965" i="20"/>
  <c r="M4964" i="20"/>
  <c r="M4963" i="20"/>
  <c r="M4962" i="20"/>
  <c r="M4961" i="20"/>
  <c r="M4960" i="20"/>
  <c r="M4959" i="20"/>
  <c r="M4958" i="20"/>
  <c r="M4957" i="20"/>
  <c r="M4956" i="20"/>
  <c r="M4955" i="20"/>
  <c r="M4954" i="20"/>
  <c r="M4953" i="20"/>
  <c r="M4952" i="20"/>
  <c r="M4951" i="20"/>
  <c r="M4950" i="20"/>
  <c r="M4949" i="20"/>
  <c r="M4948" i="20"/>
  <c r="M4947" i="20"/>
  <c r="M4946" i="20"/>
  <c r="M4945" i="20"/>
  <c r="M4944" i="20"/>
  <c r="M4943" i="20"/>
  <c r="M4942" i="20"/>
  <c r="M4941" i="20"/>
  <c r="M4940" i="20"/>
  <c r="M4939" i="20"/>
  <c r="M4938" i="20"/>
  <c r="M4937" i="20"/>
  <c r="M4936" i="20"/>
  <c r="M4935" i="20"/>
  <c r="M4934" i="20"/>
  <c r="M4933" i="20"/>
  <c r="M4932" i="20"/>
  <c r="M4931" i="20"/>
  <c r="M4930" i="20"/>
  <c r="M4929" i="20"/>
  <c r="M4928" i="20"/>
  <c r="M4927" i="20"/>
  <c r="M4926" i="20"/>
  <c r="M4925" i="20"/>
  <c r="M4924" i="20"/>
  <c r="M4923" i="20"/>
  <c r="M4922" i="20"/>
  <c r="M4921" i="20"/>
  <c r="M4920" i="20"/>
  <c r="M4919" i="20"/>
  <c r="M4918" i="20"/>
  <c r="M4917" i="20"/>
  <c r="M4916" i="20"/>
  <c r="M4915" i="20"/>
  <c r="M4914" i="20"/>
  <c r="M4913" i="20"/>
  <c r="M4912" i="20"/>
  <c r="M4911" i="20"/>
  <c r="M4910" i="20"/>
  <c r="M4909" i="20"/>
  <c r="M4908" i="20"/>
  <c r="M4907" i="20"/>
  <c r="M4906" i="20"/>
  <c r="M4905" i="20"/>
  <c r="M4904" i="20"/>
  <c r="M4903" i="20"/>
  <c r="M4902" i="20"/>
  <c r="M4901" i="20"/>
  <c r="M4900" i="20"/>
  <c r="M4899" i="20"/>
  <c r="M4898" i="20"/>
  <c r="M4897" i="20"/>
  <c r="M4896" i="20"/>
  <c r="M4895" i="20"/>
  <c r="M4894" i="20"/>
  <c r="M4893" i="20"/>
  <c r="M4892" i="20"/>
  <c r="M4891" i="20"/>
  <c r="M4890" i="20"/>
  <c r="M4889" i="20"/>
  <c r="M4888" i="20"/>
  <c r="M4887" i="20"/>
  <c r="M4886" i="20"/>
  <c r="M4885" i="20"/>
  <c r="M4884" i="20"/>
  <c r="M4883" i="20"/>
  <c r="M4882" i="20"/>
  <c r="M4881" i="20"/>
  <c r="M4880" i="20"/>
  <c r="M4879" i="20"/>
  <c r="M4878" i="20"/>
  <c r="M4877" i="20"/>
  <c r="M4876" i="20"/>
  <c r="M4875" i="20"/>
  <c r="M4874" i="20"/>
  <c r="M4873" i="20"/>
  <c r="M4872" i="20"/>
  <c r="M4871" i="20"/>
  <c r="M4870" i="20"/>
  <c r="M4869" i="20"/>
  <c r="M4868" i="20"/>
  <c r="M4867" i="20"/>
  <c r="M4866" i="20"/>
  <c r="M4865" i="20"/>
  <c r="M4864" i="20"/>
  <c r="M4863" i="20"/>
  <c r="M4862" i="20"/>
  <c r="M4861" i="20"/>
  <c r="M4860" i="20"/>
  <c r="M4859" i="20"/>
  <c r="M4858" i="20"/>
  <c r="M4857" i="20"/>
  <c r="M4856" i="20"/>
  <c r="M4855" i="20"/>
  <c r="M4854" i="20"/>
  <c r="M4853" i="20"/>
  <c r="M4852" i="20"/>
  <c r="M4851" i="20"/>
  <c r="M4850" i="20"/>
  <c r="M4849" i="20"/>
  <c r="M4848" i="20"/>
  <c r="M4847" i="20"/>
  <c r="M4846" i="20"/>
  <c r="M4845" i="20"/>
  <c r="M4844" i="20"/>
  <c r="M4843" i="20"/>
  <c r="M4842" i="20"/>
  <c r="M4841" i="20"/>
  <c r="M4840" i="20"/>
  <c r="M4839" i="20"/>
  <c r="M4838" i="20"/>
  <c r="M4837" i="20"/>
  <c r="M4836" i="20"/>
  <c r="M4835" i="20"/>
  <c r="M4834" i="20"/>
  <c r="M4833" i="20"/>
  <c r="M4832" i="20"/>
  <c r="M4831" i="20"/>
  <c r="M4830" i="20"/>
  <c r="M4829" i="20"/>
  <c r="M4828" i="20"/>
  <c r="M4827" i="20"/>
  <c r="M4826" i="20"/>
  <c r="M4825" i="20"/>
  <c r="M4824" i="20"/>
  <c r="M4823" i="20"/>
  <c r="M4822" i="20"/>
  <c r="M4821" i="20"/>
  <c r="M4820" i="20"/>
  <c r="M4819" i="20"/>
  <c r="M4818" i="20"/>
  <c r="M4817" i="20"/>
  <c r="M4816" i="20"/>
  <c r="M4815" i="20"/>
  <c r="M4814" i="20"/>
  <c r="M4813" i="20"/>
  <c r="M4812" i="20"/>
  <c r="M4811" i="20"/>
  <c r="M4810" i="20"/>
  <c r="M4809" i="20"/>
  <c r="M4808" i="20"/>
  <c r="M4807" i="20"/>
  <c r="M4806" i="20"/>
  <c r="M4805" i="20"/>
  <c r="M4804" i="20"/>
  <c r="M4803" i="20"/>
  <c r="M4802" i="20"/>
  <c r="M4801" i="20"/>
  <c r="M4800" i="20"/>
  <c r="M4799" i="20"/>
  <c r="M4798" i="20"/>
  <c r="M4797" i="20"/>
  <c r="M4796" i="20"/>
  <c r="M4795" i="20"/>
  <c r="M4794" i="20"/>
  <c r="M4793" i="20"/>
  <c r="M4792" i="20"/>
  <c r="M4791" i="20"/>
  <c r="M4790" i="20"/>
  <c r="M4789" i="20"/>
  <c r="M4788" i="20"/>
  <c r="M4787" i="20"/>
  <c r="M4786" i="20"/>
  <c r="M4785" i="20"/>
  <c r="M4784" i="20"/>
  <c r="M4783" i="20"/>
  <c r="M4782" i="20"/>
  <c r="M4781" i="20"/>
  <c r="M4780" i="20"/>
  <c r="M4779" i="20"/>
  <c r="M4778" i="20"/>
  <c r="M4777" i="20"/>
  <c r="M4776" i="20"/>
  <c r="M4775" i="20"/>
  <c r="M4774" i="20"/>
  <c r="M4773" i="20"/>
  <c r="M4772" i="20"/>
  <c r="M4771" i="20"/>
  <c r="M4770" i="20"/>
  <c r="M4769" i="20"/>
  <c r="M4768" i="20"/>
  <c r="M4767" i="20"/>
  <c r="M4766" i="20"/>
  <c r="M4765" i="20"/>
  <c r="M4764" i="20"/>
  <c r="M4763" i="20"/>
  <c r="M4762" i="20"/>
  <c r="M4761" i="20"/>
  <c r="M4760" i="20"/>
  <c r="M4759" i="20"/>
  <c r="M4758" i="20"/>
  <c r="M4757" i="20"/>
  <c r="M4756" i="20"/>
  <c r="M4755" i="20"/>
  <c r="M4754" i="20"/>
  <c r="M4753" i="20"/>
  <c r="M4752" i="20"/>
  <c r="M4751" i="20"/>
  <c r="M4750" i="20"/>
  <c r="M4749" i="20"/>
  <c r="M4748" i="20"/>
  <c r="M4747" i="20"/>
  <c r="M4746" i="20"/>
  <c r="M4745" i="20"/>
  <c r="M4744" i="20"/>
  <c r="M4743" i="20"/>
  <c r="M4742" i="20"/>
  <c r="M4741" i="20"/>
  <c r="M4740" i="20"/>
  <c r="M4739" i="20"/>
  <c r="M4738" i="20"/>
  <c r="M4737" i="20"/>
  <c r="M4736" i="20"/>
  <c r="M4735" i="20"/>
  <c r="M4734" i="20"/>
  <c r="M4733" i="20"/>
  <c r="M4732" i="20"/>
  <c r="M4731" i="20"/>
  <c r="M4730" i="20"/>
  <c r="M4729" i="20"/>
  <c r="M4728" i="20"/>
  <c r="M4727" i="20"/>
  <c r="M4726" i="20"/>
  <c r="M4725" i="20"/>
  <c r="M4724" i="20"/>
  <c r="M4723" i="20"/>
  <c r="M4722" i="20"/>
  <c r="M4721" i="20"/>
  <c r="M4720" i="20"/>
  <c r="M4719" i="20"/>
  <c r="M4718" i="20"/>
  <c r="M4717" i="20"/>
  <c r="M4716" i="20"/>
  <c r="M4715" i="20"/>
  <c r="M4714" i="20"/>
  <c r="M4713" i="20"/>
  <c r="M4712" i="20"/>
  <c r="M4711" i="20"/>
  <c r="M4710" i="20"/>
  <c r="M4709" i="20"/>
  <c r="M4708" i="20"/>
  <c r="M4707" i="20"/>
  <c r="M4706" i="20"/>
  <c r="M4705" i="20"/>
  <c r="M4704" i="20"/>
  <c r="M4703" i="20"/>
  <c r="M4702" i="20"/>
  <c r="M4701" i="20"/>
  <c r="M4700" i="20"/>
  <c r="M4699" i="20"/>
  <c r="M4698" i="20"/>
  <c r="M4697" i="20"/>
  <c r="M4696" i="20"/>
  <c r="M4695" i="20"/>
  <c r="M4694" i="20"/>
  <c r="M4693" i="20"/>
  <c r="M4692" i="20"/>
  <c r="M4691" i="20"/>
  <c r="M4690" i="20"/>
  <c r="M4689" i="20"/>
  <c r="M4688" i="20"/>
  <c r="M4687" i="20"/>
  <c r="M4686" i="20"/>
  <c r="M4685" i="20"/>
  <c r="M4684" i="20"/>
  <c r="M4683" i="20"/>
  <c r="M4682" i="20"/>
  <c r="M4681" i="20"/>
  <c r="M4680" i="20"/>
  <c r="M4679" i="20"/>
  <c r="M4678" i="20"/>
  <c r="M4677" i="20"/>
  <c r="M4676" i="20"/>
  <c r="M4675" i="20"/>
  <c r="M4674" i="20"/>
  <c r="M4673" i="20"/>
  <c r="M4672" i="20"/>
  <c r="M4671" i="20"/>
  <c r="M4670" i="20"/>
  <c r="M4669" i="20"/>
  <c r="M4668" i="20"/>
  <c r="M4667" i="20"/>
  <c r="M4666" i="20"/>
  <c r="M4665" i="20"/>
  <c r="M4664" i="20"/>
  <c r="M4663" i="20"/>
  <c r="M4662" i="20"/>
  <c r="M4661" i="20"/>
  <c r="M4660" i="20"/>
  <c r="M4659" i="20"/>
  <c r="M4658" i="20"/>
  <c r="M4657" i="20"/>
  <c r="M4656" i="20"/>
  <c r="M4655" i="20"/>
  <c r="M4654" i="20"/>
  <c r="M4653" i="20"/>
  <c r="M4652" i="20"/>
  <c r="M4651" i="20"/>
  <c r="M4650" i="20"/>
  <c r="M4649" i="20"/>
  <c r="M4648" i="20"/>
  <c r="M4647" i="20"/>
  <c r="M4646" i="20"/>
  <c r="M4645" i="20"/>
  <c r="M4644" i="20"/>
  <c r="M4643" i="20"/>
  <c r="M4642" i="20"/>
  <c r="M4641" i="20"/>
  <c r="M4640" i="20"/>
  <c r="M4639" i="20"/>
  <c r="M4638" i="20"/>
  <c r="M4637" i="20"/>
  <c r="M4636" i="20"/>
  <c r="M4635" i="20"/>
  <c r="M4634" i="20"/>
  <c r="M4633" i="20"/>
  <c r="M4632" i="20"/>
  <c r="M4631" i="20"/>
  <c r="M4630" i="20"/>
  <c r="M4629" i="20"/>
  <c r="M4628" i="20"/>
  <c r="M4627" i="20"/>
  <c r="M4626" i="20"/>
  <c r="M4625" i="20"/>
  <c r="M4624" i="20"/>
  <c r="M4623" i="20"/>
  <c r="M4622" i="20"/>
  <c r="M4621" i="20"/>
  <c r="M4620" i="20"/>
  <c r="M4619" i="20"/>
  <c r="M4618" i="20"/>
  <c r="M4617" i="20"/>
  <c r="M4616" i="20"/>
  <c r="M4615" i="20"/>
  <c r="M4614" i="20"/>
  <c r="M4613" i="20"/>
  <c r="M4612" i="20"/>
  <c r="M4611" i="20"/>
  <c r="M4610" i="20"/>
  <c r="M4609" i="20"/>
  <c r="M4608" i="20"/>
  <c r="M4607" i="20"/>
  <c r="M4606" i="20"/>
  <c r="M4605" i="20"/>
  <c r="M4604" i="20"/>
  <c r="M4603" i="20"/>
  <c r="M4602" i="20"/>
  <c r="M4601" i="20"/>
  <c r="M4600" i="20"/>
  <c r="M4599" i="20"/>
  <c r="M4598" i="20"/>
  <c r="M4597" i="20"/>
  <c r="M4596" i="20"/>
  <c r="M4595" i="20"/>
  <c r="M4594" i="20"/>
  <c r="M4593" i="20"/>
  <c r="M4592" i="20"/>
  <c r="M4591" i="20"/>
  <c r="M4590" i="20"/>
  <c r="M4589" i="20"/>
  <c r="M4588" i="20"/>
  <c r="M4587" i="20"/>
  <c r="M4586" i="20"/>
  <c r="M4585" i="20"/>
  <c r="M4584" i="20"/>
  <c r="M4583" i="20"/>
  <c r="M4582" i="20"/>
  <c r="M4581" i="20"/>
  <c r="M4580" i="20"/>
  <c r="M4579" i="20"/>
  <c r="M4578" i="20"/>
  <c r="M4577" i="20"/>
  <c r="M4576" i="20"/>
  <c r="M4575" i="20"/>
  <c r="M4574" i="20"/>
  <c r="M4573" i="20"/>
  <c r="M4572" i="20"/>
  <c r="M4571" i="20"/>
  <c r="M4570" i="20"/>
  <c r="M4569" i="20"/>
  <c r="M4568" i="20"/>
  <c r="M4567" i="20"/>
  <c r="M4566" i="20"/>
  <c r="M4565" i="20"/>
  <c r="M4564" i="20"/>
  <c r="M4563" i="20"/>
  <c r="M4562" i="20"/>
  <c r="M4561" i="20"/>
  <c r="M4560" i="20"/>
  <c r="M4559" i="20"/>
  <c r="M4558" i="20"/>
  <c r="M4557" i="20"/>
  <c r="M4556" i="20"/>
  <c r="M4555" i="20"/>
  <c r="M4554" i="20"/>
  <c r="M4553" i="20"/>
  <c r="M4552" i="20"/>
  <c r="M4551" i="20"/>
  <c r="M4550" i="20"/>
  <c r="M4549" i="20"/>
  <c r="M4548" i="20"/>
  <c r="M4547" i="20"/>
  <c r="M4546" i="20"/>
  <c r="M4545" i="20"/>
  <c r="M4544" i="20"/>
  <c r="M4543" i="20"/>
  <c r="M4542" i="20"/>
  <c r="M4541" i="20"/>
  <c r="M4540" i="20"/>
  <c r="M4539" i="20"/>
  <c r="M4538" i="20"/>
  <c r="M4537" i="20"/>
  <c r="M4536" i="20"/>
  <c r="M4535" i="20"/>
  <c r="M4534" i="20"/>
  <c r="M4533" i="20"/>
  <c r="M4532" i="20"/>
  <c r="M4531" i="20"/>
  <c r="M4530" i="20"/>
  <c r="M4529" i="20"/>
  <c r="M4528" i="20"/>
  <c r="M4527" i="20"/>
  <c r="M4526" i="20"/>
  <c r="M4525" i="20"/>
  <c r="M4524" i="20"/>
  <c r="M4523" i="20"/>
  <c r="M4522" i="20"/>
  <c r="M4521" i="20"/>
  <c r="M4520" i="20"/>
  <c r="M4519" i="20"/>
  <c r="M4518" i="20"/>
  <c r="M4517" i="20"/>
  <c r="M4516" i="20"/>
  <c r="M4515" i="20"/>
  <c r="M4514" i="20"/>
  <c r="M4513" i="20"/>
  <c r="M4512" i="20"/>
  <c r="M4511" i="20"/>
  <c r="M4510" i="20"/>
  <c r="M4509" i="20"/>
  <c r="M4508" i="20"/>
  <c r="M4507" i="20"/>
  <c r="M4506" i="20"/>
  <c r="M4505" i="20"/>
  <c r="M4504" i="20"/>
  <c r="M4503" i="20"/>
  <c r="M4502" i="20"/>
  <c r="M4501" i="20"/>
  <c r="M4500" i="20"/>
  <c r="M4499" i="20"/>
  <c r="M4498" i="20"/>
  <c r="M4497" i="20"/>
  <c r="M4496" i="20"/>
  <c r="M4495" i="20"/>
  <c r="M4494" i="20"/>
  <c r="M4493" i="20"/>
  <c r="M4492" i="20"/>
  <c r="M4491" i="20"/>
  <c r="M4490" i="20"/>
  <c r="M4489" i="20"/>
  <c r="M4488" i="20"/>
  <c r="M4487" i="20"/>
  <c r="M4486" i="20"/>
  <c r="M4485" i="20"/>
  <c r="M4484" i="20"/>
  <c r="M4483" i="20"/>
  <c r="M4482" i="20"/>
  <c r="M4481" i="20"/>
  <c r="M4480" i="20"/>
  <c r="M4479" i="20"/>
  <c r="M4478" i="20"/>
  <c r="M4477" i="20"/>
  <c r="M4476" i="20"/>
  <c r="M4475" i="20"/>
  <c r="M4474" i="20"/>
  <c r="M4473" i="20"/>
  <c r="M4472" i="20"/>
  <c r="M4471" i="20"/>
  <c r="M4470" i="20"/>
  <c r="M4469" i="20"/>
  <c r="M4468" i="20"/>
  <c r="M4467" i="20"/>
  <c r="M4466" i="20"/>
  <c r="M4465" i="20"/>
  <c r="M4464" i="20"/>
  <c r="M4463" i="20"/>
  <c r="M4462" i="20"/>
  <c r="M4461" i="20"/>
  <c r="M4460" i="20"/>
  <c r="M4459" i="20"/>
  <c r="M4458" i="20"/>
  <c r="M4457" i="20"/>
  <c r="M4456" i="20"/>
  <c r="M4455" i="20"/>
  <c r="M4454" i="20"/>
  <c r="M4453" i="20"/>
  <c r="M4452" i="20"/>
  <c r="M4451" i="20"/>
  <c r="M4450" i="20"/>
  <c r="M4449" i="20"/>
  <c r="M4448" i="20"/>
  <c r="M4447" i="20"/>
  <c r="M4446" i="20"/>
  <c r="M4445" i="20"/>
  <c r="M4444" i="20"/>
  <c r="M4443" i="20"/>
  <c r="M4442" i="20"/>
  <c r="M4441" i="20"/>
  <c r="M4440" i="20"/>
  <c r="M4439" i="20"/>
  <c r="M4438" i="20"/>
  <c r="M4437" i="20"/>
  <c r="M4436" i="20"/>
  <c r="M4435" i="20"/>
  <c r="M4434" i="20"/>
  <c r="M4433" i="20"/>
  <c r="M4432" i="20"/>
  <c r="M4431" i="20"/>
  <c r="M4430" i="20"/>
  <c r="M4429" i="20"/>
  <c r="M4428" i="20"/>
  <c r="M4427" i="20"/>
  <c r="M4426" i="20"/>
  <c r="M4425" i="20"/>
  <c r="M4424" i="20"/>
  <c r="M4423" i="20"/>
  <c r="M4422" i="20"/>
  <c r="M4421" i="20"/>
  <c r="M4420" i="20"/>
  <c r="M4419" i="20"/>
  <c r="M4418" i="20"/>
  <c r="M4417" i="20"/>
  <c r="M4416" i="20"/>
  <c r="M4415" i="20"/>
  <c r="M4414" i="20"/>
  <c r="M4413" i="20"/>
  <c r="M4412" i="20"/>
  <c r="M4411" i="20"/>
  <c r="M4410" i="20"/>
  <c r="M4409" i="20"/>
  <c r="M4408" i="20"/>
  <c r="M4407" i="20"/>
  <c r="M4406" i="20"/>
  <c r="M4405" i="20"/>
  <c r="M4404" i="20"/>
  <c r="M4403" i="20"/>
  <c r="M4402" i="20"/>
  <c r="M4401" i="20"/>
  <c r="M4400" i="20"/>
  <c r="M4399" i="20"/>
  <c r="M4398" i="20"/>
  <c r="M4397" i="20"/>
  <c r="M4396" i="20"/>
  <c r="M4395" i="20"/>
  <c r="M4394" i="20"/>
  <c r="M4393" i="20"/>
  <c r="M4392" i="20"/>
  <c r="M4391" i="20"/>
  <c r="M4390" i="20"/>
  <c r="M4389" i="20"/>
  <c r="M4388" i="20"/>
  <c r="M4387" i="20"/>
  <c r="M4386" i="20"/>
  <c r="M4385" i="20"/>
  <c r="M4384" i="20"/>
  <c r="M4383" i="20"/>
  <c r="M4382" i="20"/>
  <c r="M4381" i="20"/>
  <c r="M4380" i="20"/>
  <c r="M4379" i="20"/>
  <c r="M4378" i="20"/>
  <c r="M4377" i="20"/>
  <c r="M4376" i="20"/>
  <c r="M4375" i="20"/>
  <c r="M4374" i="20"/>
  <c r="M4373" i="20"/>
  <c r="M4372" i="20"/>
  <c r="M4371" i="20"/>
  <c r="M4370" i="20"/>
  <c r="M4369" i="20"/>
  <c r="M4368" i="20"/>
  <c r="M4367" i="20"/>
  <c r="M4366" i="20"/>
  <c r="M4365" i="20"/>
  <c r="M4364" i="20"/>
  <c r="M4363" i="20"/>
  <c r="M4362" i="20"/>
  <c r="M4361" i="20"/>
  <c r="M4360" i="20"/>
  <c r="M4359" i="20"/>
  <c r="M4358" i="20"/>
  <c r="M4357" i="20"/>
  <c r="M4356" i="20"/>
  <c r="M4355" i="20"/>
  <c r="M4354" i="20"/>
  <c r="M4353" i="20"/>
  <c r="M4352" i="20"/>
  <c r="M4351" i="20"/>
  <c r="M4350" i="20"/>
  <c r="M4349" i="20"/>
  <c r="M4348" i="20"/>
  <c r="M4347" i="20"/>
  <c r="M4346" i="20"/>
  <c r="M4345" i="20"/>
  <c r="M4344" i="20"/>
  <c r="M4343" i="20"/>
  <c r="M4342" i="20"/>
  <c r="M4341" i="20"/>
  <c r="M4340" i="20"/>
  <c r="M4339" i="20"/>
  <c r="M4338" i="20"/>
  <c r="M4337" i="20"/>
  <c r="M4336" i="20"/>
  <c r="M4335" i="20"/>
  <c r="M4334" i="20"/>
  <c r="M4333" i="20"/>
  <c r="M4332" i="20"/>
  <c r="M4331" i="20"/>
  <c r="M4330" i="20"/>
  <c r="M4329" i="20"/>
  <c r="M4328" i="20"/>
  <c r="M4327" i="20"/>
  <c r="M4326" i="20"/>
  <c r="M4325" i="20"/>
  <c r="M4324" i="20"/>
  <c r="M4323" i="20"/>
  <c r="M4322" i="20"/>
  <c r="M4321" i="20"/>
  <c r="M4320" i="20"/>
  <c r="M4319" i="20"/>
  <c r="M4318" i="20"/>
  <c r="M4317" i="20"/>
  <c r="M4316" i="20"/>
  <c r="M4315" i="20"/>
  <c r="M4314" i="20"/>
  <c r="M4313" i="20"/>
  <c r="M4312" i="20"/>
  <c r="M4311" i="20"/>
  <c r="M4310" i="20"/>
  <c r="M4309" i="20"/>
  <c r="M4308" i="20"/>
  <c r="M4307" i="20"/>
  <c r="M4306" i="20"/>
  <c r="M4305" i="20"/>
  <c r="M4304" i="20"/>
  <c r="M4303" i="20"/>
  <c r="M4302" i="20"/>
  <c r="M4301" i="20"/>
  <c r="M4300" i="20"/>
  <c r="M4299" i="20"/>
  <c r="M4298" i="20"/>
  <c r="M4297" i="20"/>
  <c r="M4296" i="20"/>
  <c r="M4295" i="20"/>
  <c r="M4294" i="20"/>
  <c r="M4293" i="20"/>
  <c r="M4292" i="20"/>
  <c r="M4291" i="20"/>
  <c r="M4290" i="20"/>
  <c r="M4289" i="20"/>
  <c r="M4288" i="20"/>
  <c r="M4287" i="20"/>
  <c r="M4286" i="20"/>
  <c r="M4285" i="20"/>
  <c r="M4284" i="20"/>
  <c r="M4283" i="20"/>
  <c r="M4282" i="20"/>
  <c r="M4281" i="20"/>
  <c r="M4280" i="20"/>
  <c r="M4279" i="20"/>
  <c r="M4278" i="20"/>
  <c r="M4277" i="20"/>
  <c r="M4276" i="20"/>
  <c r="M4275" i="20"/>
  <c r="M4274" i="20"/>
  <c r="M4273" i="20"/>
  <c r="M4272" i="20"/>
  <c r="M4271" i="20"/>
  <c r="M4270" i="20"/>
  <c r="M4269" i="20"/>
  <c r="M4268" i="20"/>
  <c r="M4267" i="20"/>
  <c r="M4266" i="20"/>
  <c r="M4265" i="20"/>
  <c r="M4264" i="20"/>
  <c r="M4263" i="20"/>
  <c r="M4262" i="20"/>
  <c r="M4261" i="20"/>
  <c r="M4260" i="20"/>
  <c r="M4259" i="20"/>
  <c r="M4258" i="20"/>
  <c r="M4257" i="20"/>
  <c r="M4256" i="20"/>
  <c r="M4255" i="20"/>
  <c r="M4254" i="20"/>
  <c r="M4253" i="20"/>
  <c r="M4252" i="20"/>
  <c r="M4251" i="20"/>
  <c r="M4250" i="20"/>
  <c r="M4249" i="20"/>
  <c r="M4248" i="20"/>
  <c r="M4247" i="20"/>
  <c r="M4246" i="20"/>
  <c r="M4245" i="20"/>
  <c r="M4244" i="20"/>
  <c r="M4243" i="20"/>
  <c r="M4242" i="20"/>
  <c r="M4241" i="20"/>
  <c r="M4240" i="20"/>
  <c r="M4239" i="20"/>
  <c r="M4238" i="20"/>
  <c r="M4237" i="20"/>
  <c r="M4236" i="20"/>
  <c r="M4235" i="20"/>
  <c r="M4234" i="20"/>
  <c r="M4233" i="20"/>
  <c r="M4232" i="20"/>
  <c r="M4231" i="20"/>
  <c r="M4230" i="20"/>
  <c r="M4229" i="20"/>
  <c r="M4228" i="20"/>
  <c r="M4227" i="20"/>
  <c r="M4226" i="20"/>
  <c r="M4225" i="20"/>
  <c r="M4224" i="20"/>
  <c r="M4223" i="20"/>
  <c r="M4222" i="20"/>
  <c r="M4221" i="20"/>
  <c r="M4220" i="20"/>
  <c r="M4219" i="20"/>
  <c r="M4218" i="20"/>
  <c r="M4217" i="20"/>
  <c r="M4216" i="20"/>
  <c r="M4215" i="20"/>
  <c r="M4214" i="20"/>
  <c r="M4213" i="20"/>
  <c r="M4212" i="20"/>
  <c r="M4211" i="20"/>
  <c r="M4210" i="20"/>
  <c r="M4209" i="20"/>
  <c r="M4208" i="20"/>
  <c r="M4207" i="20"/>
  <c r="M4206" i="20"/>
  <c r="M4205" i="20"/>
  <c r="M4204" i="20"/>
  <c r="M4203" i="20"/>
  <c r="M4202" i="20"/>
  <c r="M4201" i="20"/>
  <c r="M4200" i="20"/>
  <c r="M4199" i="20"/>
  <c r="M4198" i="20"/>
  <c r="M4197" i="20"/>
  <c r="M4196" i="20"/>
  <c r="M4195" i="20"/>
  <c r="M4194" i="20"/>
  <c r="M4193" i="20"/>
  <c r="M4192" i="20"/>
  <c r="M4191" i="20"/>
  <c r="M4190" i="20"/>
  <c r="M4189" i="20"/>
  <c r="M4188" i="20"/>
  <c r="M4187" i="20"/>
  <c r="M4186" i="20"/>
  <c r="M4185" i="20"/>
  <c r="M4184" i="20"/>
  <c r="M4183" i="20"/>
  <c r="M4182" i="20"/>
  <c r="M4181" i="20"/>
  <c r="M4180" i="20"/>
  <c r="M4179" i="20"/>
  <c r="M4178" i="20"/>
  <c r="M4177" i="20"/>
  <c r="M4176" i="20"/>
  <c r="M4175" i="20"/>
  <c r="M4174" i="20"/>
  <c r="M4173" i="20"/>
  <c r="M4172" i="20"/>
  <c r="M4171" i="20"/>
  <c r="M4170" i="20"/>
  <c r="M4169" i="20"/>
  <c r="M4168" i="20"/>
  <c r="M4167" i="20"/>
  <c r="M4166" i="20"/>
  <c r="M4165" i="20"/>
  <c r="M4164" i="20"/>
  <c r="M4163" i="20"/>
  <c r="M4162" i="20"/>
  <c r="M4161" i="20"/>
  <c r="M4160" i="20"/>
  <c r="M4159" i="20"/>
  <c r="M4158" i="20"/>
  <c r="M4157" i="20"/>
  <c r="M4156" i="20"/>
  <c r="M4155" i="20"/>
  <c r="M4154" i="20"/>
  <c r="M4153" i="20"/>
  <c r="M4152" i="20"/>
  <c r="M4151" i="20"/>
  <c r="M4150" i="20"/>
  <c r="M4149" i="20"/>
  <c r="M4148" i="20"/>
  <c r="M4147" i="20"/>
  <c r="M4146" i="20"/>
  <c r="M4145" i="20"/>
  <c r="M4144" i="20"/>
  <c r="M4143" i="20"/>
  <c r="M4142" i="20"/>
  <c r="M4141" i="20"/>
  <c r="M4140" i="20"/>
  <c r="M4139" i="20"/>
  <c r="M4138" i="20"/>
  <c r="M4137" i="20"/>
  <c r="M4136" i="20"/>
  <c r="M4135" i="20"/>
  <c r="M4134" i="20"/>
  <c r="M4133" i="20"/>
  <c r="M4132" i="20"/>
  <c r="M4131" i="20"/>
  <c r="M4130" i="20"/>
  <c r="M4129" i="20"/>
  <c r="M4128" i="20"/>
  <c r="M4127" i="20"/>
  <c r="M4126" i="20"/>
  <c r="M4125" i="20"/>
  <c r="M4124" i="20"/>
  <c r="M4123" i="20"/>
  <c r="M4122" i="20"/>
  <c r="M4121" i="20"/>
  <c r="M4120" i="20"/>
  <c r="M4119" i="20"/>
  <c r="M4118" i="20"/>
  <c r="M4117" i="20"/>
  <c r="M4116" i="20"/>
  <c r="M4115" i="20"/>
  <c r="M4114" i="20"/>
  <c r="M4113" i="20"/>
  <c r="M4112" i="20"/>
  <c r="M4111" i="20"/>
  <c r="M4110" i="20"/>
  <c r="M4109" i="20"/>
  <c r="M4108" i="20"/>
  <c r="M4107" i="20"/>
  <c r="M4106" i="20"/>
  <c r="M4105" i="20"/>
  <c r="M4104" i="20"/>
  <c r="M4103" i="20"/>
  <c r="M4102" i="20"/>
  <c r="M4101" i="20"/>
  <c r="M4100" i="20"/>
  <c r="M4099" i="20"/>
  <c r="M4098" i="20"/>
  <c r="M4097" i="20"/>
  <c r="M4096" i="20"/>
  <c r="M4095" i="20"/>
  <c r="M4094" i="20"/>
  <c r="M4093" i="20"/>
  <c r="M4092" i="20"/>
  <c r="M4091" i="20"/>
  <c r="M4090" i="20"/>
  <c r="M4089" i="20"/>
  <c r="M4088" i="20"/>
  <c r="M4087" i="20"/>
  <c r="M4086" i="20"/>
  <c r="M4085" i="20"/>
  <c r="M4084" i="20"/>
  <c r="M4083" i="20"/>
  <c r="M4082" i="20"/>
  <c r="M4081" i="20"/>
  <c r="M4080" i="20"/>
  <c r="M4079" i="20"/>
  <c r="M4078" i="20"/>
  <c r="M4077" i="20"/>
  <c r="M4076" i="20"/>
  <c r="M4075" i="20"/>
  <c r="M4074" i="20"/>
  <c r="M4073" i="20"/>
  <c r="M4072" i="20"/>
  <c r="M4071" i="20"/>
  <c r="M4070" i="20"/>
  <c r="M4069" i="20"/>
  <c r="M4068" i="20"/>
  <c r="M4067" i="20"/>
  <c r="M4066" i="20"/>
  <c r="M4065" i="20"/>
  <c r="M4064" i="20"/>
  <c r="M4063" i="20"/>
  <c r="M4062" i="20"/>
  <c r="M4061" i="20"/>
  <c r="M4060" i="20"/>
  <c r="M4059" i="20"/>
  <c r="M4058" i="20"/>
  <c r="M4057" i="20"/>
  <c r="M4056" i="20"/>
  <c r="M4055" i="20"/>
  <c r="M4054" i="20"/>
  <c r="M4053" i="20"/>
  <c r="M4052" i="20"/>
  <c r="M4051" i="20"/>
  <c r="M4050" i="20"/>
  <c r="M4049" i="20"/>
  <c r="M4048" i="20"/>
  <c r="M4047" i="20"/>
  <c r="M4046" i="20"/>
  <c r="M4045" i="20"/>
  <c r="M4044" i="20"/>
  <c r="M4043" i="20"/>
  <c r="M4042" i="20"/>
  <c r="M4041" i="20"/>
  <c r="M4040" i="20"/>
  <c r="M4039" i="20"/>
  <c r="M4038" i="20"/>
  <c r="M4037" i="20"/>
  <c r="M4036" i="20"/>
  <c r="M4035" i="20"/>
  <c r="M4034" i="20"/>
  <c r="M4033" i="20"/>
  <c r="M4032" i="20"/>
  <c r="M4031" i="20"/>
  <c r="M4030" i="20"/>
  <c r="M4029" i="20"/>
  <c r="M4028" i="20"/>
  <c r="M4027" i="20"/>
  <c r="M4026" i="20"/>
  <c r="M4025" i="20"/>
  <c r="M4024" i="20"/>
  <c r="M4023" i="20"/>
  <c r="M4022" i="20"/>
  <c r="M4021" i="20"/>
  <c r="M4020" i="20"/>
  <c r="M4019" i="20"/>
  <c r="M4018" i="20"/>
  <c r="M4017" i="20"/>
  <c r="M4016" i="20"/>
  <c r="M4015" i="20"/>
  <c r="M4014" i="20"/>
  <c r="M4013" i="20"/>
  <c r="M4012" i="20"/>
  <c r="M4011" i="20"/>
  <c r="M4010" i="20"/>
  <c r="M4009" i="20"/>
  <c r="M4008" i="20"/>
  <c r="M4007" i="20"/>
  <c r="M4006" i="20"/>
  <c r="M4005" i="20"/>
  <c r="M4004" i="20"/>
  <c r="M4003" i="20"/>
  <c r="M4002" i="20"/>
  <c r="M4001" i="20"/>
  <c r="M4000" i="20"/>
  <c r="M3999" i="20"/>
  <c r="M3998" i="20"/>
  <c r="M3997" i="20"/>
  <c r="M3996" i="20"/>
  <c r="M3995" i="20"/>
  <c r="M3994" i="20"/>
  <c r="M3993" i="20"/>
  <c r="M3992" i="20"/>
  <c r="M3991" i="20"/>
  <c r="M3990" i="20"/>
  <c r="M3989" i="20"/>
  <c r="M3988" i="20"/>
  <c r="M3987" i="20"/>
  <c r="M3986" i="20"/>
  <c r="M3985" i="20"/>
  <c r="M3984" i="20"/>
  <c r="M3983" i="20"/>
  <c r="M3982" i="20"/>
  <c r="M3981" i="20"/>
  <c r="M3980" i="20"/>
  <c r="M3979" i="20"/>
  <c r="M3978" i="20"/>
  <c r="M3977" i="20"/>
  <c r="M3976" i="20"/>
  <c r="M3975" i="20"/>
  <c r="M3974" i="20"/>
  <c r="M3973" i="20"/>
  <c r="M3972" i="20"/>
  <c r="M3971" i="20"/>
  <c r="M3970" i="20"/>
  <c r="M3969" i="20"/>
  <c r="M3968" i="20"/>
  <c r="M3967" i="20"/>
  <c r="M3966" i="20"/>
  <c r="M3965" i="20"/>
  <c r="M3964" i="20"/>
  <c r="M3963" i="20"/>
  <c r="M3962" i="20"/>
  <c r="M3961" i="20"/>
  <c r="M3960" i="20"/>
  <c r="M3959" i="20"/>
  <c r="M3958" i="20"/>
  <c r="M3957" i="20"/>
  <c r="M3956" i="20"/>
  <c r="M3955" i="20"/>
  <c r="M3954" i="20"/>
  <c r="M3953" i="20"/>
  <c r="M3952" i="20"/>
  <c r="M3951" i="20"/>
  <c r="M3950" i="20"/>
  <c r="M3949" i="20"/>
  <c r="M3948" i="20"/>
  <c r="M3947" i="20"/>
  <c r="M3946" i="20"/>
  <c r="M3945" i="20"/>
  <c r="M3944" i="20"/>
  <c r="M3943" i="20"/>
  <c r="M3942" i="20"/>
  <c r="M3941" i="20"/>
  <c r="M3940" i="20"/>
  <c r="M3939" i="20"/>
  <c r="M3938" i="20"/>
  <c r="M3937" i="20"/>
  <c r="M3936" i="20"/>
  <c r="M3935" i="20"/>
  <c r="M3934" i="20"/>
  <c r="M3933" i="20"/>
  <c r="M3932" i="20"/>
  <c r="M3931" i="20"/>
  <c r="M3930" i="20"/>
  <c r="M3929" i="20"/>
  <c r="M3928" i="20"/>
  <c r="M3927" i="20"/>
  <c r="M3926" i="20"/>
  <c r="M3925" i="20"/>
  <c r="M3924" i="20"/>
  <c r="M3923" i="20"/>
  <c r="M3922" i="20"/>
  <c r="M3921" i="20"/>
  <c r="M3920" i="20"/>
  <c r="M3919" i="20"/>
  <c r="M3918" i="20"/>
  <c r="M3917" i="20"/>
  <c r="M3916" i="20"/>
  <c r="M3915" i="20"/>
  <c r="M3914" i="20"/>
  <c r="M3913" i="20"/>
  <c r="M3912" i="20"/>
  <c r="M3911" i="20"/>
  <c r="M3910" i="20"/>
  <c r="M3909" i="20"/>
  <c r="M3908" i="20"/>
  <c r="M3907" i="20"/>
  <c r="M3906" i="20"/>
  <c r="M3905" i="20"/>
  <c r="M3904" i="20"/>
  <c r="M3903" i="20"/>
  <c r="M3902" i="20"/>
  <c r="M3901" i="20"/>
  <c r="M3900" i="20"/>
  <c r="M3899" i="20"/>
  <c r="M3898" i="20"/>
  <c r="M3897" i="20"/>
  <c r="M3896" i="20"/>
  <c r="M3895" i="20"/>
  <c r="M3894" i="20"/>
  <c r="M3893" i="20"/>
  <c r="M3892" i="20"/>
  <c r="M3891" i="20"/>
  <c r="M3890" i="20"/>
  <c r="M3889" i="20"/>
  <c r="M3888" i="20"/>
  <c r="M3887" i="20"/>
  <c r="M3886" i="20"/>
  <c r="M3885" i="20"/>
  <c r="M3884" i="20"/>
  <c r="M3883" i="20"/>
  <c r="M3882" i="20"/>
  <c r="M3881" i="20"/>
  <c r="M3880" i="20"/>
  <c r="M3879" i="20"/>
  <c r="M3878" i="20"/>
  <c r="M3877" i="20"/>
  <c r="M3876" i="20"/>
  <c r="M3875" i="20"/>
  <c r="M3874" i="20"/>
  <c r="M3873" i="20"/>
  <c r="M3872" i="20"/>
  <c r="M3871" i="20"/>
  <c r="M3870" i="20"/>
  <c r="M3869" i="20"/>
  <c r="M3868" i="20"/>
  <c r="M3867" i="20"/>
  <c r="M3866" i="20"/>
  <c r="M3865" i="20"/>
  <c r="M3864" i="20"/>
  <c r="M3863" i="20"/>
  <c r="M3862" i="20"/>
  <c r="M3861" i="20"/>
  <c r="M3860" i="20"/>
  <c r="M3859" i="20"/>
  <c r="M3858" i="20"/>
  <c r="M3857" i="20"/>
  <c r="M3856" i="20"/>
  <c r="M3855" i="20"/>
  <c r="M3854" i="20"/>
  <c r="M3853" i="20"/>
  <c r="M3852" i="20"/>
  <c r="M3851" i="20"/>
  <c r="M3850" i="20"/>
  <c r="M3849" i="20"/>
  <c r="M3848" i="20"/>
  <c r="M3847" i="20"/>
  <c r="M3846" i="20"/>
  <c r="M3845" i="20"/>
  <c r="M3844" i="20"/>
  <c r="M3843" i="20"/>
  <c r="M3842" i="20"/>
  <c r="M3841" i="20"/>
  <c r="M3840" i="20"/>
  <c r="M3839" i="20"/>
  <c r="M3838" i="20"/>
  <c r="M3837" i="20"/>
  <c r="M3836" i="20"/>
  <c r="M3835" i="20"/>
  <c r="M3834" i="20"/>
  <c r="M3833" i="20"/>
  <c r="M3832" i="20"/>
  <c r="M3831" i="20"/>
  <c r="M3830" i="20"/>
  <c r="M3829" i="20"/>
  <c r="M3828" i="20"/>
  <c r="M3827" i="20"/>
  <c r="M3826" i="20"/>
  <c r="M3825" i="20"/>
  <c r="M3824" i="20"/>
  <c r="M3823" i="20"/>
  <c r="M3822" i="20"/>
  <c r="M3821" i="20"/>
  <c r="M3820" i="20"/>
  <c r="M3819" i="20"/>
  <c r="M3818" i="20"/>
  <c r="M3817" i="20"/>
  <c r="M3816" i="20"/>
  <c r="M3815" i="20"/>
  <c r="M3814" i="20"/>
  <c r="M3813" i="20"/>
  <c r="M3812" i="20"/>
  <c r="M3811" i="20"/>
  <c r="M3810" i="20"/>
  <c r="M3809" i="20"/>
  <c r="M3808" i="20"/>
  <c r="M3807" i="20"/>
  <c r="M3806" i="20"/>
  <c r="M3805" i="20"/>
  <c r="M3804" i="20"/>
  <c r="M3803" i="20"/>
  <c r="M3802" i="20"/>
  <c r="M3801" i="20"/>
  <c r="M3800" i="20"/>
  <c r="M3799" i="20"/>
  <c r="M3798" i="20"/>
  <c r="M3797" i="20"/>
  <c r="M3796" i="20"/>
  <c r="M3795" i="20"/>
  <c r="M3794" i="20"/>
  <c r="M3793" i="20"/>
  <c r="M3792" i="20"/>
  <c r="M3791" i="20"/>
  <c r="M3790" i="20"/>
  <c r="M3789" i="20"/>
  <c r="M3788" i="20"/>
  <c r="M3787" i="20"/>
  <c r="M3786" i="20"/>
  <c r="M3785" i="20"/>
  <c r="M3784" i="20"/>
  <c r="M3783" i="20"/>
  <c r="M3782" i="20"/>
  <c r="M3781" i="20"/>
  <c r="M3780" i="20"/>
  <c r="M3779" i="20"/>
  <c r="M3778" i="20"/>
  <c r="M3777" i="20"/>
  <c r="M3776" i="20"/>
  <c r="M3775" i="20"/>
  <c r="M3774" i="20"/>
  <c r="M3773" i="20"/>
  <c r="M3772" i="20"/>
  <c r="M3771" i="20"/>
  <c r="M3770" i="20"/>
  <c r="M3769" i="20"/>
  <c r="M3768" i="20"/>
  <c r="M3767" i="20"/>
  <c r="M3766" i="20"/>
  <c r="M3765" i="20"/>
  <c r="M3764" i="20"/>
  <c r="M3763" i="20"/>
  <c r="M3762" i="20"/>
  <c r="M3761" i="20"/>
  <c r="M3760" i="20"/>
  <c r="M3759" i="20"/>
  <c r="M3758" i="20"/>
  <c r="M3757" i="20"/>
  <c r="M3756" i="20"/>
  <c r="M3755" i="20"/>
  <c r="M3754" i="20"/>
  <c r="M3753" i="20"/>
  <c r="M3752" i="20"/>
  <c r="M3751" i="20"/>
  <c r="M3750" i="20"/>
  <c r="M3749" i="20"/>
  <c r="M3748" i="20"/>
  <c r="M3747" i="20"/>
  <c r="M3746" i="20"/>
  <c r="M3745" i="20"/>
  <c r="M3744" i="20"/>
  <c r="M3743" i="20"/>
  <c r="M3742" i="20"/>
  <c r="M3741" i="20"/>
  <c r="M3740" i="20"/>
  <c r="M3739" i="20"/>
  <c r="M3738" i="20"/>
  <c r="M3737" i="20"/>
  <c r="M3736" i="20"/>
  <c r="M3735" i="20"/>
  <c r="M3734" i="20"/>
  <c r="M3733" i="20"/>
  <c r="M3732" i="20"/>
  <c r="M3731" i="20"/>
  <c r="M3730" i="20"/>
  <c r="M3729" i="20"/>
  <c r="M3728" i="20"/>
  <c r="M3727" i="20"/>
  <c r="M3726" i="20"/>
  <c r="M3725" i="20"/>
  <c r="M3724" i="20"/>
  <c r="M3723" i="20"/>
  <c r="M3722" i="20"/>
  <c r="M3721" i="20"/>
  <c r="M3720" i="20"/>
  <c r="M3719" i="20"/>
  <c r="M3718" i="20"/>
  <c r="M3717" i="20"/>
  <c r="M3716" i="20"/>
  <c r="M3715" i="20"/>
  <c r="M3714" i="20"/>
  <c r="M3713" i="20"/>
  <c r="M3712" i="20"/>
  <c r="M3711" i="20"/>
  <c r="M3710" i="20"/>
  <c r="M3709" i="20"/>
  <c r="M3708" i="20"/>
  <c r="M3707" i="20"/>
  <c r="M3706" i="20"/>
  <c r="M3705" i="20"/>
  <c r="M3704" i="20"/>
  <c r="M3703" i="20"/>
  <c r="M3702" i="20"/>
  <c r="M3701" i="20"/>
  <c r="M3700" i="20"/>
  <c r="M3699" i="20"/>
  <c r="M3698" i="20"/>
  <c r="M3697" i="20"/>
  <c r="M3696" i="20"/>
  <c r="M3695" i="20"/>
  <c r="M3694" i="20"/>
  <c r="M3693" i="20"/>
  <c r="M3692" i="20"/>
  <c r="M3691" i="20"/>
  <c r="M3690" i="20"/>
  <c r="M3689" i="20"/>
  <c r="M3688" i="20"/>
  <c r="M3687" i="20"/>
  <c r="M3686" i="20"/>
  <c r="M3685" i="20"/>
  <c r="M3684" i="20"/>
  <c r="M3683" i="20"/>
  <c r="M3682" i="20"/>
  <c r="M3681" i="20"/>
  <c r="M3680" i="20"/>
  <c r="M3679" i="20"/>
  <c r="M3678" i="20"/>
  <c r="M3677" i="20"/>
  <c r="M3676" i="20"/>
  <c r="M3675" i="20"/>
  <c r="M3674" i="20"/>
  <c r="M3673" i="20"/>
  <c r="M3672" i="20"/>
  <c r="M3671" i="20"/>
  <c r="M3670" i="20"/>
  <c r="M3669" i="20"/>
  <c r="M3668" i="20"/>
  <c r="M3667" i="20"/>
  <c r="M3666" i="20"/>
  <c r="M3665" i="20"/>
  <c r="M3664" i="20"/>
  <c r="M3663" i="20"/>
  <c r="M3662" i="20"/>
  <c r="M3661" i="20"/>
  <c r="M3660" i="20"/>
  <c r="M3659" i="20"/>
  <c r="M3658" i="20"/>
  <c r="M3657" i="20"/>
  <c r="M3656" i="20"/>
  <c r="M3655" i="20"/>
  <c r="M3654" i="20"/>
  <c r="M3653" i="20"/>
  <c r="M3652" i="20"/>
  <c r="M3651" i="20"/>
  <c r="M3650" i="20"/>
  <c r="M3649" i="20"/>
  <c r="M3648" i="20"/>
  <c r="M3647" i="20"/>
  <c r="M3646" i="20"/>
  <c r="M3645" i="20"/>
  <c r="M3644" i="20"/>
  <c r="M3643" i="20"/>
  <c r="M3642" i="20"/>
  <c r="M3641" i="20"/>
  <c r="M3640" i="20"/>
  <c r="M3639" i="20"/>
  <c r="M3638" i="20"/>
  <c r="M3637" i="20"/>
  <c r="M3636" i="20"/>
  <c r="M3635" i="20"/>
  <c r="M3634" i="20"/>
  <c r="M3633" i="20"/>
  <c r="M3632" i="20"/>
  <c r="M3631" i="20"/>
  <c r="M3630" i="20"/>
  <c r="M3629" i="20"/>
  <c r="M3628" i="20"/>
  <c r="M3627" i="20"/>
  <c r="M3626" i="20"/>
  <c r="M3625" i="20"/>
  <c r="M3624" i="20"/>
  <c r="M3623" i="20"/>
  <c r="M3622" i="20"/>
  <c r="M3621" i="20"/>
  <c r="M3620" i="20"/>
  <c r="M3619" i="20"/>
  <c r="M3618" i="20"/>
  <c r="M3617" i="20"/>
  <c r="M3616" i="20"/>
  <c r="M3615" i="20"/>
  <c r="M3614" i="20"/>
  <c r="M3613" i="20"/>
  <c r="M3612" i="20"/>
  <c r="M3611" i="20"/>
  <c r="M3610" i="20"/>
  <c r="M3609" i="20"/>
  <c r="M3608" i="20"/>
  <c r="M3607" i="20"/>
  <c r="M3606" i="20"/>
  <c r="M3605" i="20"/>
  <c r="M3604" i="20"/>
  <c r="M3603" i="20"/>
  <c r="M3602" i="20"/>
  <c r="M3601" i="20"/>
  <c r="M3600" i="20"/>
  <c r="M3599" i="20"/>
  <c r="M3598" i="20"/>
  <c r="M3597" i="20"/>
  <c r="M3596" i="20"/>
  <c r="M3595" i="20"/>
  <c r="M3594" i="20"/>
  <c r="M3593" i="20"/>
  <c r="M3592" i="20"/>
  <c r="M3591" i="20"/>
  <c r="M3590" i="20"/>
  <c r="M3589" i="20"/>
  <c r="M3588" i="20"/>
  <c r="M3587" i="20"/>
  <c r="M3586" i="20"/>
  <c r="M3585" i="20"/>
  <c r="M3584" i="20"/>
  <c r="M3583" i="20"/>
  <c r="M3582" i="20"/>
  <c r="M3581" i="20"/>
  <c r="M3580" i="20"/>
  <c r="M3579" i="20"/>
  <c r="M3578" i="20"/>
  <c r="M3577" i="20"/>
  <c r="M3576" i="20"/>
  <c r="M3575" i="20"/>
  <c r="M3574" i="20"/>
  <c r="M3573" i="20"/>
  <c r="M3572" i="20"/>
  <c r="M3571" i="20"/>
  <c r="M3570" i="20"/>
  <c r="M3569" i="20"/>
  <c r="M3568" i="20"/>
  <c r="M3567" i="20"/>
  <c r="M3566" i="20"/>
  <c r="M3565" i="20"/>
  <c r="M3564" i="20"/>
  <c r="M3563" i="20"/>
  <c r="M3562" i="20"/>
  <c r="M3561" i="20"/>
  <c r="M3560" i="20"/>
  <c r="M3559" i="20"/>
  <c r="M3558" i="20"/>
  <c r="M3557" i="20"/>
  <c r="M3556" i="20"/>
  <c r="M3555" i="20"/>
  <c r="M3554" i="20"/>
  <c r="M3553" i="20"/>
  <c r="M3552" i="20"/>
  <c r="M3551" i="20"/>
  <c r="M3550" i="20"/>
  <c r="M3549" i="20"/>
  <c r="M3548" i="20"/>
  <c r="M3547" i="20"/>
  <c r="M3546" i="20"/>
  <c r="M3545" i="20"/>
  <c r="M3544" i="20"/>
  <c r="M3543" i="20"/>
  <c r="M3542" i="20"/>
  <c r="M3541" i="20"/>
  <c r="M3540" i="20"/>
  <c r="M3539" i="20"/>
  <c r="M3538" i="20"/>
  <c r="M3537" i="20"/>
  <c r="M3536" i="20"/>
  <c r="M3535" i="20"/>
  <c r="M3534" i="20"/>
  <c r="M3533" i="20"/>
  <c r="M3532" i="20"/>
  <c r="M3531" i="20"/>
  <c r="M3530" i="20"/>
  <c r="M3529" i="20"/>
  <c r="M3528" i="20"/>
  <c r="M3527" i="20"/>
  <c r="M3526" i="20"/>
  <c r="M3525" i="20"/>
  <c r="M3524" i="20"/>
  <c r="M3523" i="20"/>
  <c r="M3522" i="20"/>
  <c r="M3521" i="20"/>
  <c r="M3520" i="20"/>
  <c r="M3519" i="20"/>
  <c r="M3518" i="20"/>
  <c r="M3517" i="20"/>
  <c r="M3516" i="20"/>
  <c r="M3515" i="20"/>
  <c r="M3514" i="20"/>
  <c r="M3513" i="20"/>
  <c r="M3512" i="20"/>
  <c r="M3511" i="20"/>
  <c r="M3510" i="20"/>
  <c r="M3509" i="20"/>
  <c r="M3508" i="20"/>
  <c r="M3507" i="20"/>
  <c r="M3506" i="20"/>
  <c r="M3505" i="20"/>
  <c r="M3504" i="20"/>
  <c r="M3503" i="20"/>
  <c r="M3502" i="20"/>
  <c r="M3501" i="20"/>
  <c r="M3500" i="20"/>
  <c r="M3499" i="20"/>
  <c r="M3498" i="20"/>
  <c r="M3497" i="20"/>
  <c r="M3496" i="20"/>
  <c r="M3495" i="20"/>
  <c r="M3494" i="20"/>
  <c r="M3493" i="20"/>
  <c r="M3492" i="20"/>
  <c r="M3491" i="20"/>
  <c r="M3490" i="20"/>
  <c r="M3489" i="20"/>
  <c r="M3488" i="20"/>
  <c r="M3487" i="20"/>
  <c r="M3486" i="20"/>
  <c r="M3485" i="20"/>
  <c r="M3484" i="20"/>
  <c r="M3483" i="20"/>
  <c r="M3482" i="20"/>
  <c r="M3481" i="20"/>
  <c r="M3480" i="20"/>
  <c r="M3479" i="20"/>
  <c r="M3478" i="20"/>
  <c r="M3477" i="20"/>
  <c r="M3476" i="20"/>
  <c r="M3475" i="20"/>
  <c r="M3474" i="20"/>
  <c r="M3473" i="20"/>
  <c r="M3472" i="20"/>
  <c r="M3471" i="20"/>
  <c r="M3470" i="20"/>
  <c r="M3469" i="20"/>
  <c r="M3468" i="20"/>
  <c r="M3467" i="20"/>
  <c r="M3466" i="20"/>
  <c r="M3465" i="20"/>
  <c r="M3464" i="20"/>
  <c r="M3463" i="20"/>
  <c r="M3462" i="20"/>
  <c r="M3461" i="20"/>
  <c r="M3460" i="20"/>
  <c r="M3459" i="20"/>
  <c r="M3458" i="20"/>
  <c r="M3457" i="20"/>
  <c r="M3456" i="20"/>
  <c r="M3455" i="20"/>
  <c r="M3454" i="20"/>
  <c r="M3453" i="20"/>
  <c r="M3452" i="20"/>
  <c r="M3451" i="20"/>
  <c r="M3450" i="20"/>
  <c r="M3449" i="20"/>
  <c r="M3448" i="20"/>
  <c r="M3447" i="20"/>
  <c r="M3446" i="20"/>
  <c r="M3445" i="20"/>
  <c r="M3444" i="20"/>
  <c r="M3443" i="20"/>
  <c r="M3442" i="20"/>
  <c r="M3441" i="20"/>
  <c r="M3440" i="20"/>
  <c r="M3439" i="20"/>
  <c r="M3438" i="20"/>
  <c r="M3437" i="20"/>
  <c r="M3436" i="20"/>
  <c r="M3435" i="20"/>
  <c r="M3434" i="20"/>
  <c r="M3433" i="20"/>
  <c r="M3432" i="20"/>
  <c r="M3431" i="20"/>
  <c r="M3430" i="20"/>
  <c r="M3429" i="20"/>
  <c r="M3428" i="20"/>
  <c r="M3427" i="20"/>
  <c r="M3426" i="20"/>
  <c r="M3425" i="20"/>
  <c r="M3424" i="20"/>
  <c r="M3423" i="20"/>
  <c r="M3422" i="20"/>
  <c r="M3421" i="20"/>
  <c r="M3420" i="20"/>
  <c r="M3419" i="20"/>
  <c r="M3418" i="20"/>
  <c r="M3417" i="20"/>
  <c r="M3416" i="20"/>
  <c r="M3415" i="20"/>
  <c r="M3414" i="20"/>
  <c r="M3413" i="20"/>
  <c r="M3412" i="20"/>
  <c r="M3411" i="20"/>
  <c r="M3410" i="20"/>
  <c r="M3409" i="20"/>
  <c r="M3408" i="20"/>
  <c r="M3407" i="20"/>
  <c r="M3406" i="20"/>
  <c r="M3405" i="20"/>
  <c r="M3404" i="20"/>
  <c r="M3403" i="20"/>
  <c r="M3402" i="20"/>
  <c r="M3401" i="20"/>
  <c r="M3400" i="20"/>
  <c r="M3399" i="20"/>
  <c r="M3398" i="20"/>
  <c r="M3397" i="20"/>
  <c r="M3396" i="20"/>
  <c r="M3395" i="20"/>
  <c r="M3394" i="20"/>
  <c r="M3393" i="20"/>
  <c r="M3392" i="20"/>
  <c r="M3391" i="20"/>
  <c r="M3390" i="20"/>
  <c r="M3389" i="20"/>
  <c r="M3388" i="20"/>
  <c r="M3387" i="20"/>
  <c r="M3386" i="20"/>
  <c r="M3385" i="20"/>
  <c r="M3384" i="20"/>
  <c r="M3383" i="20"/>
  <c r="M3382" i="20"/>
  <c r="M3381" i="20"/>
  <c r="M3380" i="20"/>
  <c r="M3379" i="20"/>
  <c r="M3378" i="20"/>
  <c r="M3377" i="20"/>
  <c r="M3376" i="20"/>
  <c r="M3375" i="20"/>
  <c r="M3374" i="20"/>
  <c r="M3373" i="20"/>
  <c r="M3372" i="20"/>
  <c r="M3371" i="20"/>
  <c r="M3370" i="20"/>
  <c r="M3369" i="20"/>
  <c r="M3368" i="20"/>
  <c r="M3367" i="20"/>
  <c r="M3366" i="20"/>
  <c r="M3365" i="20"/>
  <c r="M3364" i="20"/>
  <c r="M3363" i="20"/>
  <c r="M3362" i="20"/>
  <c r="M3361" i="20"/>
  <c r="M3360" i="20"/>
  <c r="M3359" i="20"/>
  <c r="M3358" i="20"/>
  <c r="M3357" i="20"/>
  <c r="M3356" i="20"/>
  <c r="M3355" i="20"/>
  <c r="M3354" i="20"/>
  <c r="M3353" i="20"/>
  <c r="M3352" i="20"/>
  <c r="M3351" i="20"/>
  <c r="M3350" i="20"/>
  <c r="M3349" i="20"/>
  <c r="M3348" i="20"/>
  <c r="M3347" i="20"/>
  <c r="M3346" i="20"/>
  <c r="M3345" i="20"/>
  <c r="M3344" i="20"/>
  <c r="M3343" i="20"/>
  <c r="M3342" i="20"/>
  <c r="M3341" i="20"/>
  <c r="M3340" i="20"/>
  <c r="M3339" i="20"/>
  <c r="M3338" i="20"/>
  <c r="M3337" i="20"/>
  <c r="M3336" i="20"/>
  <c r="M3335" i="20"/>
  <c r="M3334" i="20"/>
  <c r="M3333" i="20"/>
  <c r="M3332" i="20"/>
  <c r="M3331" i="20"/>
  <c r="M3330" i="20"/>
  <c r="M3329" i="20"/>
  <c r="M3328" i="20"/>
  <c r="M3327" i="20"/>
  <c r="M3326" i="20"/>
  <c r="M3325" i="20"/>
  <c r="M3324" i="20"/>
  <c r="M3323" i="20"/>
  <c r="M3322" i="20"/>
  <c r="M3321" i="20"/>
  <c r="M3320" i="20"/>
  <c r="M3319" i="20"/>
  <c r="M3318" i="20"/>
  <c r="M3317" i="20"/>
  <c r="M3316" i="20"/>
  <c r="M3315" i="20"/>
  <c r="M3314" i="20"/>
  <c r="M3313" i="20"/>
  <c r="M3312" i="20"/>
  <c r="M3311" i="20"/>
  <c r="M3310" i="20"/>
  <c r="M3309" i="20"/>
  <c r="M3308" i="20"/>
  <c r="M3307" i="20"/>
  <c r="M3306" i="20"/>
  <c r="M3305" i="20"/>
  <c r="M3304" i="20"/>
  <c r="M3303" i="20"/>
  <c r="M3302" i="20"/>
  <c r="M3301" i="20"/>
  <c r="M3300" i="20"/>
  <c r="M3299" i="20"/>
  <c r="M3298" i="20"/>
  <c r="M3297" i="20"/>
  <c r="M3296" i="20"/>
  <c r="M3295" i="20"/>
  <c r="M3294" i="20"/>
  <c r="M3293" i="20"/>
  <c r="M3292" i="20"/>
  <c r="M3291" i="20"/>
  <c r="M3290" i="20"/>
  <c r="M3289" i="20"/>
  <c r="M3288" i="20"/>
  <c r="M3287" i="20"/>
  <c r="M3286" i="20"/>
  <c r="M3285" i="20"/>
  <c r="M3284" i="20"/>
  <c r="M3283" i="20"/>
  <c r="M3282" i="20"/>
  <c r="M3281" i="20"/>
  <c r="M3280" i="20"/>
  <c r="M3279" i="20"/>
  <c r="M3278" i="20"/>
  <c r="M3277" i="20"/>
  <c r="M3276" i="20"/>
  <c r="M3275" i="20"/>
  <c r="M3274" i="20"/>
  <c r="M3273" i="20"/>
  <c r="M3272" i="20"/>
  <c r="M3271" i="20"/>
  <c r="M3270" i="20"/>
  <c r="M3269" i="20"/>
  <c r="M3268" i="20"/>
  <c r="M3267" i="20"/>
  <c r="M3266" i="20"/>
  <c r="M3265" i="20"/>
  <c r="M3264" i="20"/>
  <c r="M3263" i="20"/>
  <c r="M3262" i="20"/>
  <c r="M3261" i="20"/>
  <c r="M3260" i="20"/>
  <c r="M3259" i="20"/>
  <c r="M3258" i="20"/>
  <c r="M3257" i="20"/>
  <c r="M3256" i="20"/>
  <c r="M3255" i="20"/>
  <c r="M3254" i="20"/>
  <c r="M3253" i="20"/>
  <c r="M3252" i="20"/>
  <c r="M3251" i="20"/>
  <c r="M3250" i="20"/>
  <c r="M3249" i="20"/>
  <c r="M3248" i="20"/>
  <c r="M3247" i="20"/>
  <c r="M3246" i="20"/>
  <c r="M3245" i="20"/>
  <c r="M3244" i="20"/>
  <c r="M3243" i="20"/>
  <c r="M3242" i="20"/>
  <c r="M3241" i="20"/>
  <c r="M3240" i="20"/>
  <c r="M3239" i="20"/>
  <c r="M3238" i="20"/>
  <c r="M3237" i="20"/>
  <c r="M3236" i="20"/>
  <c r="M3235" i="20"/>
  <c r="M3234" i="20"/>
  <c r="M3233" i="20"/>
  <c r="M3232" i="20"/>
  <c r="M3231" i="20"/>
  <c r="M3230" i="20"/>
  <c r="M3229" i="20"/>
  <c r="M3228" i="20"/>
  <c r="M3227" i="20"/>
  <c r="M3226" i="20"/>
  <c r="M3225" i="20"/>
  <c r="M3224" i="20"/>
  <c r="M3223" i="20"/>
  <c r="M3222" i="20"/>
  <c r="M3221" i="20"/>
  <c r="M3220" i="20"/>
  <c r="M3219" i="20"/>
  <c r="M3218" i="20"/>
  <c r="M3217" i="20"/>
  <c r="M3216" i="20"/>
  <c r="M3215" i="20"/>
  <c r="M3214" i="20"/>
  <c r="M3213" i="20"/>
  <c r="M3212" i="20"/>
  <c r="M3211" i="20"/>
  <c r="M3210" i="20"/>
  <c r="M3209" i="20"/>
  <c r="M3208" i="20"/>
  <c r="M3207" i="20"/>
  <c r="M3206" i="20"/>
  <c r="M3205" i="20"/>
  <c r="M3204" i="20"/>
  <c r="M3203" i="20"/>
  <c r="M3202" i="20"/>
  <c r="M3201" i="20"/>
  <c r="M3200" i="20"/>
  <c r="M3199" i="20"/>
  <c r="M3198" i="20"/>
  <c r="M3197" i="20"/>
  <c r="M3196" i="20"/>
  <c r="M3195" i="20"/>
  <c r="M3194" i="20"/>
  <c r="M3193" i="20"/>
  <c r="M3192" i="20"/>
  <c r="M3191" i="20"/>
  <c r="M3190" i="20"/>
  <c r="M3189" i="20"/>
  <c r="M3188" i="20"/>
  <c r="M3187" i="20"/>
  <c r="M3186" i="20"/>
  <c r="M3185" i="20"/>
  <c r="M3184" i="20"/>
  <c r="M3183" i="20"/>
  <c r="M3182" i="20"/>
  <c r="M3181" i="20"/>
  <c r="M3180" i="20"/>
  <c r="M3179" i="20"/>
  <c r="M3178" i="20"/>
  <c r="M3177" i="20"/>
  <c r="M3176" i="20"/>
  <c r="M3175" i="20"/>
  <c r="M3174" i="20"/>
  <c r="M3173" i="20"/>
  <c r="M3172" i="20"/>
  <c r="M3171" i="20"/>
  <c r="M3170" i="20"/>
  <c r="M3169" i="20"/>
  <c r="M3168" i="20"/>
  <c r="M3167" i="20"/>
  <c r="M3166" i="20"/>
  <c r="M3165" i="20"/>
  <c r="M3164" i="20"/>
  <c r="M3163" i="20"/>
  <c r="M3162" i="20"/>
  <c r="M3161" i="20"/>
  <c r="M3160" i="20"/>
  <c r="M3159" i="20"/>
  <c r="M3158" i="20"/>
  <c r="M3157" i="20"/>
  <c r="M3156" i="20"/>
  <c r="M3155" i="20"/>
  <c r="M3154" i="20"/>
  <c r="M3153" i="20"/>
  <c r="M3152" i="20"/>
  <c r="M3151" i="20"/>
  <c r="M3150" i="20"/>
  <c r="M3149" i="20"/>
  <c r="M3148" i="20"/>
  <c r="M3147" i="20"/>
  <c r="M3146" i="20"/>
  <c r="M3145" i="20"/>
  <c r="M3144" i="20"/>
  <c r="M3143" i="20"/>
  <c r="M3142" i="20"/>
  <c r="M3141" i="20"/>
  <c r="M3140" i="20"/>
  <c r="M3139" i="20"/>
  <c r="M3138" i="20"/>
  <c r="M3137" i="20"/>
  <c r="M3136" i="20"/>
  <c r="M3135" i="20"/>
  <c r="M3134" i="20"/>
  <c r="M3133" i="20"/>
  <c r="M3132" i="20"/>
  <c r="M3131" i="20"/>
  <c r="M3130" i="20"/>
  <c r="M3129" i="20"/>
  <c r="M3128" i="20"/>
  <c r="M3127" i="20"/>
  <c r="M3126" i="20"/>
  <c r="M3125" i="20"/>
  <c r="M3124" i="20"/>
  <c r="M3123" i="20"/>
  <c r="M3122" i="20"/>
  <c r="M3121" i="20"/>
  <c r="M3120" i="20"/>
  <c r="M3119" i="20"/>
  <c r="M3118" i="20"/>
  <c r="M3117" i="20"/>
  <c r="M3116" i="20"/>
  <c r="M3115" i="20"/>
  <c r="M3114" i="20"/>
  <c r="M3113" i="20"/>
  <c r="M3112" i="20"/>
  <c r="M3111" i="20"/>
  <c r="M3110" i="20"/>
  <c r="M3109" i="20"/>
  <c r="M3108" i="20"/>
  <c r="M3107" i="20"/>
  <c r="M3106" i="20"/>
  <c r="M3105" i="20"/>
  <c r="M3104" i="20"/>
  <c r="M3103" i="20"/>
  <c r="M3102" i="20"/>
  <c r="M3101" i="20"/>
  <c r="M3100" i="20"/>
  <c r="M3099" i="20"/>
  <c r="M3098" i="20"/>
  <c r="M3097" i="20"/>
  <c r="M3096" i="20"/>
  <c r="M3095" i="20"/>
  <c r="M3094" i="20"/>
  <c r="M3093" i="20"/>
  <c r="M3092" i="20"/>
  <c r="M3091" i="20"/>
  <c r="M3090" i="20"/>
  <c r="M3089" i="20"/>
  <c r="M3088" i="20"/>
  <c r="M3087" i="20"/>
  <c r="M3086" i="20"/>
  <c r="M3085" i="20"/>
  <c r="M3084" i="20"/>
  <c r="M3083" i="20"/>
  <c r="M3082" i="20"/>
  <c r="M3081" i="20"/>
  <c r="M3080" i="20"/>
  <c r="M3079" i="20"/>
  <c r="M3078" i="20"/>
  <c r="M3077" i="20"/>
  <c r="M3076" i="20"/>
  <c r="M3075" i="20"/>
  <c r="M3074" i="20"/>
  <c r="M3073" i="20"/>
  <c r="M3072" i="20"/>
  <c r="M3071" i="20"/>
  <c r="M3070" i="20"/>
  <c r="M3069" i="20"/>
  <c r="M3068" i="20"/>
  <c r="M3067" i="20"/>
  <c r="M3066" i="20"/>
  <c r="M3065" i="20"/>
  <c r="M3064" i="20"/>
  <c r="M3063" i="20"/>
  <c r="M3062" i="20"/>
  <c r="M3061" i="20"/>
  <c r="M3060" i="20"/>
  <c r="M3059" i="20"/>
  <c r="M3058" i="20"/>
  <c r="M3057" i="20"/>
  <c r="M3056" i="20"/>
  <c r="M3055" i="20"/>
  <c r="M3054" i="20"/>
  <c r="M3053" i="20"/>
  <c r="M3052" i="20"/>
  <c r="M3051" i="20"/>
  <c r="M3050" i="20"/>
  <c r="M3049" i="20"/>
  <c r="M3048" i="20"/>
  <c r="M3047" i="20"/>
  <c r="M3046" i="20"/>
  <c r="M3045" i="20"/>
  <c r="M3044" i="20"/>
  <c r="M3043" i="20"/>
  <c r="M3042" i="20"/>
  <c r="M3041" i="20"/>
  <c r="M3040" i="20"/>
  <c r="M3039" i="20"/>
  <c r="M3038" i="20"/>
  <c r="M3037" i="20"/>
  <c r="M3036" i="20"/>
  <c r="M3035" i="20"/>
  <c r="M3034" i="20"/>
  <c r="M3033" i="20"/>
  <c r="M3032" i="20"/>
  <c r="M3031" i="20"/>
  <c r="M3030" i="20"/>
  <c r="M3029" i="20"/>
  <c r="M3028" i="20"/>
  <c r="M3027" i="20"/>
  <c r="M3026" i="20"/>
  <c r="M3025" i="20"/>
  <c r="M3024" i="20"/>
  <c r="M3023" i="20"/>
  <c r="M3022" i="20"/>
  <c r="M3021" i="20"/>
  <c r="M3020" i="20"/>
  <c r="M3019" i="20"/>
  <c r="M3018" i="20"/>
  <c r="M3017" i="20"/>
  <c r="M3016" i="20"/>
  <c r="M3015" i="20"/>
  <c r="M3014" i="20"/>
  <c r="M3013" i="20"/>
  <c r="M3012" i="20"/>
  <c r="M3011" i="20"/>
  <c r="M3010" i="20"/>
  <c r="M3009" i="20"/>
  <c r="M3008" i="20"/>
  <c r="M3007" i="20"/>
  <c r="M3006" i="20"/>
  <c r="M3005" i="20"/>
  <c r="M3004" i="20"/>
  <c r="M3003" i="20"/>
  <c r="M3002" i="20"/>
  <c r="M3001" i="20"/>
  <c r="M3000" i="20"/>
  <c r="M2999" i="20"/>
  <c r="M2998" i="20"/>
  <c r="M2997" i="20"/>
  <c r="M2996" i="20"/>
  <c r="M2995" i="20"/>
  <c r="M2994" i="20"/>
  <c r="M2993" i="20"/>
  <c r="M2992" i="20"/>
  <c r="M2991" i="20"/>
  <c r="M2990" i="20"/>
  <c r="M2989" i="20"/>
  <c r="M2988" i="20"/>
  <c r="M2987" i="20"/>
  <c r="M2986" i="20"/>
  <c r="M2985" i="20"/>
  <c r="M2984" i="20"/>
  <c r="M2983" i="20"/>
  <c r="M2982" i="20"/>
  <c r="M2981" i="20"/>
  <c r="M2980" i="20"/>
  <c r="M2979" i="20"/>
  <c r="M2978" i="20"/>
  <c r="M2977" i="20"/>
  <c r="M2976" i="20"/>
  <c r="M2975" i="20"/>
  <c r="M2974" i="20"/>
  <c r="M2973" i="20"/>
  <c r="M2972" i="20"/>
  <c r="M2971" i="20"/>
  <c r="M2970" i="20"/>
  <c r="M2969" i="20"/>
  <c r="M2968" i="20"/>
  <c r="M2967" i="20"/>
  <c r="M2966" i="20"/>
  <c r="M2965" i="20"/>
  <c r="M2964" i="20"/>
  <c r="M2963" i="20"/>
  <c r="M2962" i="20"/>
  <c r="M2961" i="20"/>
  <c r="M2960" i="20"/>
  <c r="M2959" i="20"/>
  <c r="M2958" i="20"/>
  <c r="M2957" i="20"/>
  <c r="M2956" i="20"/>
  <c r="M2955" i="20"/>
  <c r="M2954" i="20"/>
  <c r="M2953" i="20"/>
  <c r="M2952" i="20"/>
  <c r="M2951" i="20"/>
  <c r="M2950" i="20"/>
  <c r="M2949" i="20"/>
  <c r="M2948" i="20"/>
  <c r="M2947" i="20"/>
  <c r="M2946" i="20"/>
  <c r="M2945" i="20"/>
  <c r="M2944" i="20"/>
  <c r="M2943" i="20"/>
  <c r="M2942" i="20"/>
  <c r="M2941" i="20"/>
  <c r="M2940" i="20"/>
  <c r="M2939" i="20"/>
  <c r="M2938" i="20"/>
  <c r="M2937" i="20"/>
  <c r="M2936" i="20"/>
  <c r="M2935" i="20"/>
  <c r="M2934" i="20"/>
  <c r="M2933" i="20"/>
  <c r="M2932" i="20"/>
  <c r="M2931" i="20"/>
  <c r="M2930" i="20"/>
  <c r="M2929" i="20"/>
  <c r="M2928" i="20"/>
  <c r="M2927" i="20"/>
  <c r="M2926" i="20"/>
  <c r="M2925" i="20"/>
  <c r="M2924" i="20"/>
  <c r="M2923" i="20"/>
  <c r="M2922" i="20"/>
  <c r="M2921" i="20"/>
  <c r="M2920" i="20"/>
  <c r="M2919" i="20"/>
  <c r="M2918" i="20"/>
  <c r="M2917" i="20"/>
  <c r="M2916" i="20"/>
  <c r="M2915" i="20"/>
  <c r="M2914" i="20"/>
  <c r="M2913" i="20"/>
  <c r="M2912" i="20"/>
  <c r="M2911" i="20"/>
  <c r="M2910" i="20"/>
  <c r="M2909" i="20"/>
  <c r="M2908" i="20"/>
  <c r="M2907" i="20"/>
  <c r="M2906" i="20"/>
  <c r="M2905" i="20"/>
  <c r="M2904" i="20"/>
  <c r="M2903" i="20"/>
  <c r="M2902" i="20"/>
  <c r="M2901" i="20"/>
  <c r="M2900" i="20"/>
  <c r="M2899" i="20"/>
  <c r="M2898" i="20"/>
  <c r="M2897" i="20"/>
  <c r="M2896" i="20"/>
  <c r="M2895" i="20"/>
  <c r="M2894" i="20"/>
  <c r="M2893" i="20"/>
  <c r="M2892" i="20"/>
  <c r="M2891" i="20"/>
  <c r="M2890" i="20"/>
  <c r="M2889" i="20"/>
  <c r="M2888" i="20"/>
  <c r="M2887" i="20"/>
  <c r="M2886" i="20"/>
  <c r="M2885" i="20"/>
  <c r="M2884" i="20"/>
  <c r="M2883" i="20"/>
  <c r="M2882" i="20"/>
  <c r="M2881" i="20"/>
  <c r="M2880" i="20"/>
  <c r="M2879" i="20"/>
  <c r="M2878" i="20"/>
  <c r="M2877" i="20"/>
  <c r="M2876" i="20"/>
  <c r="M2875" i="20"/>
  <c r="M2874" i="20"/>
  <c r="M2873" i="20"/>
  <c r="M2872" i="20"/>
  <c r="M2871" i="20"/>
  <c r="M2870" i="20"/>
  <c r="M2869" i="20"/>
  <c r="M2868" i="20"/>
  <c r="M2867" i="20"/>
  <c r="M2866" i="20"/>
  <c r="M2865" i="20"/>
  <c r="M2864" i="20"/>
  <c r="M2863" i="20"/>
  <c r="M2862" i="20"/>
  <c r="M2861" i="20"/>
  <c r="M2860" i="20"/>
  <c r="M2859" i="20"/>
  <c r="M2858" i="20"/>
  <c r="M2857" i="20"/>
  <c r="M2856" i="20"/>
  <c r="M2855" i="20"/>
  <c r="M2854" i="20"/>
  <c r="M2853" i="20"/>
  <c r="M2852" i="20"/>
  <c r="M2851" i="20"/>
  <c r="M2850" i="20"/>
  <c r="M2849" i="20"/>
  <c r="M2848" i="20"/>
  <c r="M2847" i="20"/>
  <c r="M2846" i="20"/>
  <c r="M2845" i="20"/>
  <c r="M2844" i="20"/>
  <c r="M2843" i="20"/>
  <c r="M2842" i="20"/>
  <c r="M2841" i="20"/>
  <c r="M2840" i="20"/>
  <c r="M2839" i="20"/>
  <c r="M2838" i="20"/>
  <c r="M2837" i="20"/>
  <c r="M2836" i="20"/>
  <c r="M2835" i="20"/>
  <c r="M2834" i="20"/>
  <c r="M2833" i="20"/>
  <c r="M2832" i="20"/>
  <c r="M2831" i="20"/>
  <c r="M2830" i="20"/>
  <c r="M2829" i="20"/>
  <c r="M2828" i="20"/>
  <c r="M2827" i="20"/>
  <c r="M2826" i="20"/>
  <c r="M2825" i="20"/>
  <c r="M2824" i="20"/>
  <c r="M2823" i="20"/>
  <c r="M2822" i="20"/>
  <c r="M2821" i="20"/>
  <c r="M2820" i="20"/>
  <c r="M2819" i="20"/>
  <c r="M2818" i="20"/>
  <c r="M2817" i="20"/>
  <c r="M2816" i="20"/>
  <c r="M2815" i="20"/>
  <c r="M2814" i="20"/>
  <c r="M2813" i="20"/>
  <c r="M2812" i="20"/>
  <c r="M2811" i="20"/>
  <c r="M2810" i="20"/>
  <c r="M2809" i="20"/>
  <c r="M2808" i="20"/>
  <c r="M2807" i="20"/>
  <c r="M2806" i="20"/>
  <c r="M2805" i="20"/>
  <c r="M2804" i="20"/>
  <c r="M2803" i="20"/>
  <c r="M2802" i="20"/>
  <c r="M2801" i="20"/>
  <c r="M2800" i="20"/>
  <c r="M2799" i="20"/>
  <c r="M2798" i="20"/>
  <c r="M2797" i="20"/>
  <c r="M2796" i="20"/>
  <c r="M2795" i="20"/>
  <c r="M2794" i="20"/>
  <c r="M2793" i="20"/>
  <c r="M2792" i="20"/>
  <c r="M2791" i="20"/>
  <c r="M2790" i="20"/>
  <c r="M2789" i="20"/>
  <c r="M2788" i="20"/>
  <c r="M2787" i="20"/>
  <c r="M2786" i="20"/>
  <c r="M2785" i="20"/>
  <c r="M2784" i="20"/>
  <c r="M2783" i="20"/>
  <c r="M2782" i="20"/>
  <c r="M2781" i="20"/>
  <c r="M2780" i="20"/>
  <c r="M2779" i="20"/>
  <c r="M2778" i="20"/>
  <c r="M2777" i="20"/>
  <c r="M2776" i="20"/>
  <c r="M2775" i="20"/>
  <c r="M2774" i="20"/>
  <c r="M2773" i="20"/>
  <c r="M2772" i="20"/>
  <c r="M2771" i="20"/>
  <c r="M2770" i="20"/>
  <c r="M2769" i="20"/>
  <c r="M2768" i="20"/>
  <c r="M2767" i="20"/>
  <c r="M2766" i="20"/>
  <c r="M2765" i="20"/>
  <c r="M2764" i="20"/>
  <c r="M2763" i="20"/>
  <c r="M2762" i="20"/>
  <c r="M2761" i="20"/>
  <c r="M2760" i="20"/>
  <c r="M2759" i="20"/>
  <c r="M2758" i="20"/>
  <c r="M2757" i="20"/>
  <c r="M2756" i="20"/>
  <c r="M2755" i="20"/>
  <c r="M2754" i="20"/>
  <c r="M2753" i="20"/>
  <c r="M2752" i="20"/>
  <c r="M2751" i="20"/>
  <c r="M2750" i="20"/>
  <c r="M2749" i="20"/>
  <c r="M2748" i="20"/>
  <c r="M2747" i="20"/>
  <c r="M2746" i="20"/>
  <c r="M2745" i="20"/>
  <c r="M2744" i="20"/>
  <c r="M2743" i="20"/>
  <c r="M2742" i="20"/>
  <c r="M2741" i="20"/>
  <c r="M2740" i="20"/>
  <c r="M2739" i="20"/>
  <c r="M2738" i="20"/>
  <c r="M2737" i="20"/>
  <c r="M2736" i="20"/>
  <c r="M2735" i="20"/>
  <c r="M2734" i="20"/>
  <c r="M2733" i="20"/>
  <c r="M2732" i="20"/>
  <c r="M2731" i="20"/>
  <c r="M2730" i="20"/>
  <c r="M2729" i="20"/>
  <c r="M2728" i="20"/>
  <c r="M2727" i="20"/>
  <c r="M2726" i="20"/>
  <c r="M2725" i="20"/>
  <c r="M2724" i="20"/>
  <c r="M2723" i="20"/>
  <c r="M2722" i="20"/>
  <c r="M2721" i="20"/>
  <c r="M2720" i="20"/>
  <c r="M2719" i="20"/>
  <c r="M2718" i="20"/>
  <c r="M2717" i="20"/>
  <c r="M2716" i="20"/>
  <c r="M2715" i="20"/>
  <c r="M2714" i="20"/>
  <c r="M2713" i="20"/>
  <c r="M2712" i="20"/>
  <c r="M2711" i="20"/>
  <c r="M2710" i="20"/>
  <c r="M2709" i="20"/>
  <c r="M2708" i="20"/>
  <c r="M2707" i="20"/>
  <c r="M2706" i="20"/>
  <c r="M2705" i="20"/>
  <c r="M2704" i="20"/>
  <c r="M2703" i="20"/>
  <c r="M2702" i="20"/>
  <c r="M2701" i="20"/>
  <c r="M2700" i="20"/>
  <c r="M2699" i="20"/>
  <c r="M2698" i="20"/>
  <c r="M2697" i="20"/>
  <c r="M2696" i="20"/>
  <c r="M2695" i="20"/>
  <c r="M2694" i="20"/>
  <c r="M2693" i="20"/>
  <c r="M2692" i="20"/>
  <c r="M2691" i="20"/>
  <c r="M2690" i="20"/>
  <c r="M2689" i="20"/>
  <c r="M2688" i="20"/>
  <c r="M2687" i="20"/>
  <c r="M2686" i="20"/>
  <c r="M2685" i="20"/>
  <c r="M2684" i="20"/>
  <c r="M2683" i="20"/>
  <c r="M2682" i="20"/>
  <c r="M2681" i="20"/>
  <c r="M2680" i="20"/>
  <c r="M2679" i="20"/>
  <c r="M2678" i="20"/>
  <c r="M2677" i="20"/>
  <c r="M2676" i="20"/>
  <c r="M2675" i="20"/>
  <c r="M2674" i="20"/>
  <c r="M2673" i="20"/>
  <c r="M2672" i="20"/>
  <c r="M2671" i="20"/>
  <c r="M2670" i="20"/>
  <c r="M2669" i="20"/>
  <c r="M2668" i="20"/>
  <c r="M2667" i="20"/>
  <c r="M2666" i="20"/>
  <c r="M2665" i="20"/>
  <c r="M2664" i="20"/>
  <c r="M2663" i="20"/>
  <c r="M2662" i="20"/>
  <c r="M2661" i="20"/>
  <c r="M2660" i="20"/>
  <c r="M2659" i="20"/>
  <c r="M2658" i="20"/>
  <c r="M2657" i="20"/>
  <c r="M2656" i="20"/>
  <c r="M2655" i="20"/>
  <c r="M2654" i="20"/>
  <c r="M2653" i="20"/>
  <c r="M2652" i="20"/>
  <c r="M2651" i="20"/>
  <c r="M2650" i="20"/>
  <c r="M2649" i="20"/>
  <c r="M2648" i="20"/>
  <c r="M2647" i="20"/>
  <c r="M2646" i="20"/>
  <c r="M2645" i="20"/>
  <c r="M2644" i="20"/>
  <c r="M2643" i="20"/>
  <c r="M2642" i="20"/>
  <c r="M2641" i="20"/>
  <c r="M2640" i="20"/>
  <c r="M2639" i="20"/>
  <c r="M2638" i="20"/>
  <c r="M2637" i="20"/>
  <c r="M2636" i="20"/>
  <c r="M2635" i="20"/>
  <c r="M2634" i="20"/>
  <c r="M2633" i="20"/>
  <c r="M2632" i="20"/>
  <c r="M2631" i="20"/>
  <c r="M2630" i="20"/>
  <c r="M2629" i="20"/>
  <c r="M2628" i="20"/>
  <c r="M2627" i="20"/>
  <c r="M2626" i="20"/>
  <c r="M2625" i="20"/>
  <c r="M2624" i="20"/>
  <c r="M2623" i="20"/>
  <c r="M2622" i="20"/>
  <c r="M2621" i="20"/>
  <c r="M2620" i="20"/>
  <c r="M2619" i="20"/>
  <c r="M2618" i="20"/>
  <c r="M2617" i="20"/>
  <c r="M2616" i="20"/>
  <c r="M2615" i="20"/>
  <c r="M2614" i="20"/>
  <c r="M2613" i="20"/>
  <c r="M2612" i="20"/>
  <c r="M2611" i="20"/>
  <c r="M2610" i="20"/>
  <c r="M2609" i="20"/>
  <c r="M2608" i="20"/>
  <c r="M2607" i="20"/>
  <c r="M2606" i="20"/>
  <c r="M2605" i="20"/>
  <c r="M2604" i="20"/>
  <c r="M2603" i="20"/>
  <c r="M2602" i="20"/>
  <c r="M2601" i="20"/>
  <c r="M2600" i="20"/>
  <c r="M2599" i="20"/>
  <c r="M2598" i="20"/>
  <c r="M2597" i="20"/>
  <c r="M2596" i="20"/>
  <c r="M2595" i="20"/>
  <c r="M2594" i="20"/>
  <c r="M2593" i="20"/>
  <c r="M2592" i="20"/>
  <c r="M2591" i="20"/>
  <c r="M2590" i="20"/>
  <c r="M2589" i="20"/>
  <c r="M2588" i="20"/>
  <c r="M2587" i="20"/>
  <c r="M2586" i="20"/>
  <c r="M2585" i="20"/>
  <c r="M2584" i="20"/>
  <c r="M2583" i="20"/>
  <c r="M2582" i="20"/>
  <c r="M2581" i="20"/>
  <c r="M2580" i="20"/>
  <c r="M2579" i="20"/>
  <c r="M2578" i="20"/>
  <c r="M2577" i="20"/>
  <c r="M2576" i="20"/>
  <c r="M2575" i="20"/>
  <c r="M2574" i="20"/>
  <c r="M2573" i="20"/>
  <c r="M2572" i="20"/>
  <c r="M2571" i="20"/>
  <c r="M2570" i="20"/>
  <c r="M2569" i="20"/>
  <c r="M2568" i="20"/>
  <c r="M2567" i="20"/>
  <c r="M2566" i="20"/>
  <c r="M2565" i="20"/>
  <c r="M2564" i="20"/>
  <c r="M2563" i="20"/>
  <c r="M2562" i="20"/>
  <c r="M2561" i="20"/>
  <c r="M2560" i="20"/>
  <c r="M2559" i="20"/>
  <c r="M2558" i="20"/>
  <c r="M2557" i="20"/>
  <c r="M2556" i="20"/>
  <c r="M2555" i="20"/>
  <c r="M2554" i="20"/>
  <c r="M2553" i="20"/>
  <c r="M2552" i="20"/>
  <c r="M2551" i="20"/>
  <c r="M2550" i="20"/>
  <c r="M2549" i="20"/>
  <c r="M2548" i="20"/>
  <c r="M2547" i="20"/>
  <c r="M2546" i="20"/>
  <c r="M2545" i="20"/>
  <c r="M2544" i="20"/>
  <c r="M2543" i="20"/>
  <c r="M2542" i="20"/>
  <c r="M2541" i="20"/>
  <c r="M2540" i="20"/>
  <c r="M2539" i="20"/>
  <c r="M2538" i="20"/>
  <c r="M2537" i="20"/>
  <c r="M2536" i="20"/>
  <c r="M2535" i="20"/>
  <c r="M2534" i="20"/>
  <c r="M2533" i="20"/>
  <c r="M2532" i="20"/>
  <c r="M2531" i="20"/>
  <c r="M2530" i="20"/>
  <c r="M2529" i="20"/>
  <c r="M2528" i="20"/>
  <c r="M2527" i="20"/>
  <c r="M2526" i="20"/>
  <c r="M2525" i="20"/>
  <c r="M2524" i="20"/>
  <c r="M2523" i="20"/>
  <c r="M2522" i="20"/>
  <c r="M2521" i="20"/>
  <c r="M2520" i="20"/>
  <c r="M2519" i="20"/>
  <c r="M2518" i="20"/>
  <c r="M2517" i="20"/>
  <c r="M2516" i="20"/>
  <c r="M2515" i="20"/>
  <c r="M2514" i="20"/>
  <c r="M2513" i="20"/>
  <c r="M2512" i="20"/>
  <c r="M2511" i="20"/>
  <c r="M2510" i="20"/>
  <c r="M2509" i="20"/>
  <c r="M2508" i="20"/>
  <c r="M2507" i="20"/>
  <c r="M2506" i="20"/>
  <c r="M2505" i="20"/>
  <c r="M2504" i="20"/>
  <c r="M2503" i="20"/>
  <c r="M2502" i="20"/>
  <c r="M2501" i="20"/>
  <c r="M2500" i="20"/>
  <c r="M2499" i="20"/>
  <c r="M2498" i="20"/>
  <c r="M2497" i="20"/>
  <c r="M2496" i="20"/>
  <c r="M2495" i="20"/>
  <c r="M2494" i="20"/>
  <c r="M2493" i="20"/>
  <c r="M2492" i="20"/>
  <c r="M2491" i="20"/>
  <c r="M2490" i="20"/>
  <c r="M2489" i="20"/>
  <c r="M2488" i="20"/>
  <c r="M2487" i="20"/>
  <c r="M2486" i="20"/>
  <c r="M2485" i="20"/>
  <c r="M2484" i="20"/>
  <c r="M2483" i="20"/>
  <c r="M2482" i="20"/>
  <c r="M2481" i="20"/>
  <c r="M2480" i="20"/>
  <c r="M2479" i="20"/>
  <c r="M2478" i="20"/>
  <c r="M2477" i="20"/>
  <c r="M2476" i="20"/>
  <c r="M2475" i="20"/>
  <c r="M2474" i="20"/>
  <c r="M2473" i="20"/>
  <c r="M2472" i="20"/>
  <c r="M2471" i="20"/>
  <c r="M2470" i="20"/>
  <c r="M2469" i="20"/>
  <c r="M2468" i="20"/>
  <c r="M2467" i="20"/>
  <c r="M2466" i="20"/>
  <c r="M2465" i="20"/>
  <c r="M2464" i="20"/>
  <c r="M2463" i="20"/>
  <c r="M2462" i="20"/>
  <c r="M2461" i="20"/>
  <c r="M2460" i="20"/>
  <c r="M2459" i="20"/>
  <c r="M2458" i="20"/>
  <c r="M2457" i="20"/>
  <c r="M2456" i="20"/>
  <c r="M2455" i="20"/>
  <c r="M2454" i="20"/>
  <c r="M2453" i="20"/>
  <c r="M2452" i="20"/>
  <c r="M2451" i="20"/>
  <c r="M2450" i="20"/>
  <c r="M2449" i="20"/>
  <c r="M2448" i="20"/>
  <c r="M2447" i="20"/>
  <c r="M2446" i="20"/>
  <c r="M2445" i="20"/>
  <c r="M2444" i="20"/>
  <c r="M2443" i="20"/>
  <c r="M2442" i="20"/>
  <c r="M2441" i="20"/>
  <c r="M2440" i="20"/>
  <c r="M2439" i="20"/>
  <c r="M2438" i="20"/>
  <c r="M2437" i="20"/>
  <c r="M2436" i="20"/>
  <c r="M2435" i="20"/>
  <c r="M2434" i="20"/>
  <c r="M2433" i="20"/>
  <c r="M2432" i="20"/>
  <c r="M2431" i="20"/>
  <c r="M2430" i="20"/>
  <c r="M2429" i="20"/>
  <c r="M2428" i="20"/>
  <c r="M2427" i="20"/>
  <c r="M2426" i="20"/>
  <c r="M2425" i="20"/>
  <c r="M2424" i="20"/>
  <c r="M2423" i="20"/>
  <c r="M2422" i="20"/>
  <c r="M2421" i="20"/>
  <c r="M2420" i="20"/>
  <c r="M2419" i="20"/>
  <c r="M2418" i="20"/>
  <c r="M2417" i="20"/>
  <c r="M2416" i="20"/>
  <c r="M2415" i="20"/>
  <c r="M2414" i="20"/>
  <c r="M2413" i="20"/>
  <c r="M2412" i="20"/>
  <c r="M2411" i="20"/>
  <c r="M2410" i="20"/>
  <c r="M2409" i="20"/>
  <c r="M2408" i="20"/>
  <c r="M2407" i="20"/>
  <c r="M2406" i="20"/>
  <c r="M2405" i="20"/>
  <c r="M2404" i="20"/>
  <c r="M2403" i="20"/>
  <c r="M2402" i="20"/>
  <c r="M2401" i="20"/>
  <c r="M2400" i="20"/>
  <c r="M2399" i="20"/>
  <c r="M2398" i="20"/>
  <c r="M2397" i="20"/>
  <c r="M2396" i="20"/>
  <c r="M2395" i="20"/>
  <c r="M2394" i="20"/>
  <c r="M2393" i="20"/>
  <c r="M2392" i="20"/>
  <c r="M2391" i="20"/>
  <c r="M2390" i="20"/>
  <c r="M2389" i="20"/>
  <c r="M2388" i="20"/>
  <c r="M2387" i="20"/>
  <c r="M2386" i="20"/>
  <c r="M2385" i="20"/>
  <c r="M2384" i="20"/>
  <c r="M2383" i="20"/>
  <c r="M2382" i="20"/>
  <c r="M2381" i="20"/>
  <c r="M2380" i="20"/>
  <c r="M2379" i="20"/>
  <c r="M2378" i="20"/>
  <c r="M2377" i="20"/>
  <c r="M2376" i="20"/>
  <c r="M2375" i="20"/>
  <c r="M2374" i="20"/>
  <c r="M2373" i="20"/>
  <c r="M2372" i="20"/>
  <c r="M2371" i="20"/>
  <c r="M2370" i="20"/>
  <c r="M2369" i="20"/>
  <c r="M2368" i="20"/>
  <c r="M2367" i="20"/>
  <c r="M2366" i="20"/>
  <c r="M2365" i="20"/>
  <c r="M2364" i="20"/>
  <c r="M2363" i="20"/>
  <c r="M2362" i="20"/>
  <c r="M2361" i="20"/>
  <c r="M2360" i="20"/>
  <c r="M2359" i="20"/>
  <c r="M2358" i="20"/>
  <c r="M2357" i="20"/>
  <c r="M2356" i="20"/>
  <c r="M2355" i="20"/>
  <c r="M2354" i="20"/>
  <c r="M2353" i="20"/>
  <c r="M2352" i="20"/>
  <c r="M2351" i="20"/>
  <c r="M2350" i="20"/>
  <c r="M2349" i="20"/>
  <c r="M2348" i="20"/>
  <c r="M2347" i="20"/>
  <c r="M2346" i="20"/>
  <c r="M2345" i="20"/>
  <c r="M2344" i="20"/>
  <c r="M2343" i="20"/>
  <c r="M2342" i="20"/>
  <c r="M2341" i="20"/>
  <c r="M2340" i="20"/>
  <c r="M2339" i="20"/>
  <c r="M2338" i="20"/>
  <c r="M2337" i="20"/>
  <c r="M2336" i="20"/>
  <c r="M2335" i="20"/>
  <c r="M2334" i="20"/>
  <c r="M2333" i="20"/>
  <c r="M2332" i="20"/>
  <c r="M2331" i="20"/>
  <c r="M2330" i="20"/>
  <c r="M2329" i="20"/>
  <c r="M2328" i="20"/>
  <c r="M2327" i="20"/>
  <c r="M2326" i="20"/>
  <c r="M2325" i="20"/>
  <c r="M2324" i="20"/>
  <c r="M2323" i="20"/>
  <c r="M2322" i="20"/>
  <c r="M2321" i="20"/>
  <c r="M2320" i="20"/>
  <c r="M2319" i="20"/>
  <c r="M2318" i="20"/>
  <c r="M2317" i="20"/>
  <c r="M2316" i="20"/>
  <c r="M2315" i="20"/>
  <c r="M2314" i="20"/>
  <c r="M2313" i="20"/>
  <c r="M2312" i="20"/>
  <c r="M2311" i="20"/>
  <c r="M2310" i="20"/>
  <c r="M2309" i="20"/>
  <c r="M2308" i="20"/>
  <c r="M2307" i="20"/>
  <c r="M2306" i="20"/>
  <c r="M2305" i="20"/>
  <c r="M2304" i="20"/>
  <c r="M2303" i="20"/>
  <c r="M2302" i="20"/>
  <c r="M2301" i="20"/>
  <c r="M2300" i="20"/>
  <c r="M2299" i="20"/>
  <c r="M2298" i="20"/>
  <c r="M2297" i="20"/>
  <c r="M2296" i="20"/>
  <c r="M2295" i="20"/>
  <c r="M2294" i="20"/>
  <c r="M2293" i="20"/>
  <c r="M2292" i="20"/>
  <c r="M2291" i="20"/>
  <c r="M2290" i="20"/>
  <c r="M2289" i="20"/>
  <c r="M2288" i="20"/>
  <c r="M2287" i="20"/>
  <c r="M2286" i="20"/>
  <c r="M2285" i="20"/>
  <c r="M2284" i="20"/>
  <c r="M2283" i="20"/>
  <c r="M2282" i="20"/>
  <c r="M2281" i="20"/>
  <c r="M2280" i="20"/>
  <c r="M2279" i="20"/>
  <c r="M2278" i="20"/>
  <c r="M2277" i="20"/>
  <c r="M2276" i="20"/>
  <c r="M2275" i="20"/>
  <c r="M2274" i="20"/>
  <c r="M2273" i="20"/>
  <c r="M2272" i="20"/>
  <c r="M2271" i="20"/>
  <c r="M2270" i="20"/>
  <c r="M2269" i="20"/>
  <c r="M2268" i="20"/>
  <c r="M2267" i="20"/>
  <c r="M2266" i="20"/>
  <c r="M2265" i="20"/>
  <c r="M2264" i="20"/>
  <c r="M2263" i="20"/>
  <c r="M2262" i="20"/>
  <c r="M2261" i="20"/>
  <c r="M2260" i="20"/>
  <c r="M2259" i="20"/>
  <c r="M2258" i="20"/>
  <c r="M2257" i="20"/>
  <c r="M2256" i="20"/>
  <c r="M2255" i="20"/>
  <c r="M2254" i="20"/>
  <c r="M2253" i="20"/>
  <c r="M2252" i="20"/>
  <c r="M2251" i="20"/>
  <c r="M2250" i="20"/>
  <c r="M2249" i="20"/>
  <c r="M2248" i="20"/>
  <c r="M2247" i="20"/>
  <c r="M2246" i="20"/>
  <c r="M2245" i="20"/>
  <c r="M2244" i="20"/>
  <c r="M2243" i="20"/>
  <c r="M2242" i="20"/>
  <c r="M2241" i="20"/>
  <c r="M2240" i="20"/>
  <c r="M2239" i="20"/>
  <c r="M2238" i="20"/>
  <c r="M2237" i="20"/>
  <c r="M2236" i="20"/>
  <c r="M2235" i="20"/>
  <c r="M2234" i="20"/>
  <c r="M2233" i="20"/>
  <c r="M2232" i="20"/>
  <c r="M2231" i="20"/>
  <c r="M2230" i="20"/>
  <c r="M2229" i="20"/>
  <c r="M2228" i="20"/>
  <c r="M2227" i="20"/>
  <c r="M2226" i="20"/>
  <c r="M2225" i="20"/>
  <c r="M2224" i="20"/>
  <c r="M2223" i="20"/>
  <c r="M2222" i="20"/>
  <c r="M2221" i="20"/>
  <c r="M2220" i="20"/>
  <c r="M2219" i="20"/>
  <c r="M2218" i="20"/>
  <c r="M2217" i="20"/>
  <c r="M2216" i="20"/>
  <c r="M2215" i="20"/>
  <c r="M2214" i="20"/>
  <c r="M2213" i="20"/>
  <c r="M2212" i="20"/>
  <c r="M2211" i="20"/>
  <c r="M2210" i="20"/>
  <c r="M2209" i="20"/>
  <c r="M2208" i="20"/>
  <c r="M2207" i="20"/>
  <c r="M2206" i="20"/>
  <c r="M2205" i="20"/>
  <c r="M2204" i="20"/>
  <c r="M2203" i="20"/>
  <c r="M2202" i="20"/>
  <c r="M2201" i="20"/>
  <c r="M2200" i="20"/>
  <c r="M2199" i="20"/>
  <c r="M2198" i="20"/>
  <c r="M2197" i="20"/>
  <c r="M2196" i="20"/>
  <c r="M2195" i="20"/>
  <c r="M2194" i="20"/>
  <c r="M2193" i="20"/>
  <c r="M2192" i="20"/>
  <c r="M2191" i="20"/>
  <c r="M2190" i="20"/>
  <c r="M2189" i="20"/>
  <c r="M2188" i="20"/>
  <c r="M2187" i="20"/>
  <c r="M2186" i="20"/>
  <c r="M2185" i="20"/>
  <c r="M2184" i="20"/>
  <c r="M2183" i="20"/>
  <c r="M2182" i="20"/>
  <c r="M2181" i="20"/>
  <c r="M2180" i="20"/>
  <c r="M2179" i="20"/>
  <c r="M2178" i="20"/>
  <c r="M2177" i="20"/>
  <c r="M2176" i="20"/>
  <c r="M2175" i="20"/>
  <c r="M2174" i="20"/>
  <c r="M2173" i="20"/>
  <c r="M2172" i="20"/>
  <c r="M2171" i="20"/>
  <c r="M2170" i="20"/>
  <c r="M2169" i="20"/>
  <c r="M2168" i="20"/>
  <c r="M2167" i="20"/>
  <c r="M2166" i="20"/>
  <c r="M2165" i="20"/>
  <c r="M2164" i="20"/>
  <c r="M2163" i="20"/>
  <c r="M2162" i="20"/>
  <c r="M2161" i="20"/>
  <c r="M2160" i="20"/>
  <c r="M2159" i="20"/>
  <c r="M2158" i="20"/>
  <c r="M2157" i="20"/>
  <c r="M2156" i="20"/>
  <c r="M2155" i="20"/>
  <c r="M2154" i="20"/>
  <c r="M2153" i="20"/>
  <c r="M2152" i="20"/>
  <c r="M2151" i="20"/>
  <c r="M2150" i="20"/>
  <c r="M2149" i="20"/>
  <c r="M2148" i="20"/>
  <c r="M2147" i="20"/>
  <c r="M2146" i="20"/>
  <c r="M2145" i="20"/>
  <c r="M2144" i="20"/>
  <c r="M2143" i="20"/>
  <c r="M2142" i="20"/>
  <c r="M2141" i="20"/>
  <c r="M2140" i="20"/>
  <c r="M2139" i="20"/>
  <c r="M2138" i="20"/>
  <c r="M2137" i="20"/>
  <c r="M2136" i="20"/>
  <c r="M2135" i="20"/>
  <c r="M2134" i="20"/>
  <c r="M2133" i="20"/>
  <c r="M2132" i="20"/>
  <c r="M2131" i="20"/>
  <c r="M2130" i="20"/>
  <c r="M2129" i="20"/>
  <c r="M2128" i="20"/>
  <c r="M2127" i="20"/>
  <c r="M2126" i="20"/>
  <c r="M2125" i="20"/>
  <c r="M2124" i="20"/>
  <c r="M2123" i="20"/>
  <c r="M2122" i="20"/>
  <c r="M2121" i="20"/>
  <c r="M2120" i="20"/>
  <c r="M2119" i="20"/>
  <c r="M2118" i="20"/>
  <c r="M2117" i="20"/>
  <c r="M2116" i="20"/>
  <c r="M2115" i="20"/>
  <c r="M2114" i="20"/>
  <c r="M2113" i="20"/>
  <c r="M2112" i="20"/>
  <c r="M2111" i="20"/>
  <c r="M2110" i="20"/>
  <c r="M2109" i="20"/>
  <c r="M2108" i="20"/>
  <c r="M2107" i="20"/>
  <c r="M2106" i="20"/>
  <c r="M2105" i="20"/>
  <c r="M2104" i="20"/>
  <c r="M2103" i="20"/>
  <c r="M2102" i="20"/>
  <c r="M2101" i="20"/>
  <c r="M2100" i="20"/>
  <c r="M2099" i="20"/>
  <c r="M2098" i="20"/>
  <c r="M2097" i="20"/>
  <c r="M2096" i="20"/>
  <c r="M2095" i="20"/>
  <c r="M2094" i="20"/>
  <c r="M2093" i="20"/>
  <c r="M2092" i="20"/>
  <c r="M2091" i="20"/>
  <c r="M2090" i="20"/>
  <c r="M2089" i="20"/>
  <c r="M2088" i="20"/>
  <c r="M2087" i="20"/>
  <c r="M2086" i="20"/>
  <c r="M2085" i="20"/>
  <c r="M2084" i="20"/>
  <c r="M2083" i="20"/>
  <c r="M2082" i="20"/>
  <c r="M2081" i="20"/>
  <c r="M2080" i="20"/>
  <c r="M2079" i="20"/>
  <c r="M2078" i="20"/>
  <c r="M2077" i="20"/>
  <c r="M2076" i="20"/>
  <c r="M2075" i="20"/>
  <c r="M2074" i="20"/>
  <c r="M2073" i="20"/>
  <c r="M2072" i="20"/>
  <c r="M2071" i="20"/>
  <c r="M2070" i="20"/>
  <c r="M2069" i="20"/>
  <c r="M2068" i="20"/>
  <c r="M2067" i="20"/>
  <c r="M2066" i="20"/>
  <c r="M2065" i="20"/>
  <c r="M2064" i="20"/>
  <c r="M2063" i="20"/>
  <c r="M2062" i="20"/>
  <c r="M2061" i="20"/>
  <c r="M2060" i="20"/>
  <c r="M2059" i="20"/>
  <c r="M2058" i="20"/>
  <c r="M2057" i="20"/>
  <c r="M2056" i="20"/>
  <c r="M2055" i="20"/>
  <c r="M2054" i="20"/>
  <c r="M2053" i="20"/>
  <c r="M2052" i="20"/>
  <c r="M2051" i="20"/>
  <c r="M2050" i="20"/>
  <c r="M2049" i="20"/>
  <c r="M2048" i="20"/>
  <c r="M2047" i="20"/>
  <c r="M2046" i="20"/>
  <c r="M2045" i="20"/>
  <c r="M2044" i="20"/>
  <c r="M2043" i="20"/>
  <c r="M2042" i="20"/>
  <c r="M2041" i="20"/>
  <c r="M2040" i="20"/>
  <c r="M2039" i="20"/>
  <c r="M2038" i="20"/>
  <c r="M2037" i="20"/>
  <c r="M2036" i="20"/>
  <c r="M2035" i="20"/>
  <c r="M2034" i="20"/>
  <c r="M2033" i="20"/>
  <c r="M2032" i="20"/>
  <c r="M2031" i="20"/>
  <c r="M2030" i="20"/>
  <c r="M2029" i="20"/>
  <c r="M2028" i="20"/>
  <c r="M2027" i="20"/>
  <c r="M2026" i="20"/>
  <c r="M2025" i="20"/>
  <c r="M2024" i="20"/>
  <c r="M2023" i="20"/>
  <c r="M2022" i="20"/>
  <c r="M2021" i="20"/>
  <c r="M2020" i="20"/>
  <c r="M2019" i="20"/>
  <c r="M2018" i="20"/>
  <c r="M2017" i="20"/>
  <c r="M2016" i="20"/>
  <c r="M2015" i="20"/>
  <c r="M2014" i="20"/>
  <c r="M2013" i="20"/>
  <c r="M2012" i="20"/>
  <c r="M2011" i="20"/>
  <c r="M2010" i="20"/>
  <c r="M2009" i="20"/>
  <c r="M2008" i="20"/>
  <c r="M2007" i="20"/>
  <c r="M2006" i="20"/>
  <c r="M2005" i="20"/>
  <c r="M2004" i="20"/>
  <c r="M2003" i="20"/>
  <c r="M2002" i="20"/>
  <c r="M2001" i="20"/>
  <c r="M2000" i="20"/>
  <c r="M1999" i="20"/>
  <c r="M1998" i="20"/>
  <c r="M1997" i="20"/>
  <c r="M1996" i="20"/>
  <c r="M1995" i="20"/>
  <c r="M1994" i="20"/>
  <c r="M1993" i="20"/>
  <c r="M1992" i="20"/>
  <c r="M1991" i="20"/>
  <c r="M1990" i="20"/>
  <c r="M1989" i="20"/>
  <c r="M1988" i="20"/>
  <c r="M1987" i="20"/>
  <c r="M1986" i="20"/>
  <c r="M1985" i="20"/>
  <c r="M1984" i="20"/>
  <c r="M1983" i="20"/>
  <c r="M1982" i="20"/>
  <c r="M1981" i="20"/>
  <c r="M1980" i="20"/>
  <c r="M1979" i="20"/>
  <c r="M1978" i="20"/>
  <c r="M1977" i="20"/>
  <c r="M1976" i="20"/>
  <c r="M1975" i="20"/>
  <c r="M1974" i="20"/>
  <c r="M1973" i="20"/>
  <c r="M1972" i="20"/>
  <c r="M1971" i="20"/>
  <c r="M1970" i="20"/>
  <c r="M1969" i="20"/>
  <c r="M1968" i="20"/>
  <c r="M1967" i="20"/>
  <c r="M1966" i="20"/>
  <c r="M1965" i="20"/>
  <c r="M1964" i="20"/>
  <c r="M1963" i="20"/>
  <c r="M1962" i="20"/>
  <c r="M1961" i="20"/>
  <c r="M1960" i="20"/>
  <c r="M1959" i="20"/>
  <c r="M1958" i="20"/>
  <c r="M1957" i="20"/>
  <c r="M1956" i="20"/>
  <c r="M1955" i="20"/>
  <c r="M1954" i="20"/>
  <c r="M1953" i="20"/>
  <c r="M1952" i="20"/>
  <c r="M1951" i="20"/>
  <c r="M1950" i="20"/>
  <c r="M1949" i="20"/>
  <c r="M1948" i="20"/>
  <c r="M1947" i="20"/>
  <c r="M1946" i="20"/>
  <c r="M1945" i="20"/>
  <c r="M1944" i="20"/>
  <c r="M1943" i="20"/>
  <c r="M1942" i="20"/>
  <c r="M1941" i="20"/>
  <c r="M1940" i="20"/>
  <c r="M1939" i="20"/>
  <c r="M1938" i="20"/>
  <c r="M1937" i="20"/>
  <c r="M1936" i="20"/>
  <c r="M1935" i="20"/>
  <c r="M1934" i="20"/>
  <c r="M1933" i="20"/>
  <c r="M1932" i="20"/>
  <c r="M1931" i="20"/>
  <c r="M1930" i="20"/>
  <c r="M1929" i="20"/>
  <c r="M1928" i="20"/>
  <c r="M1927" i="20"/>
  <c r="M1926" i="20"/>
  <c r="M1925" i="20"/>
  <c r="M1924" i="20"/>
  <c r="M1923" i="20"/>
  <c r="M1922" i="20"/>
  <c r="M1921" i="20"/>
  <c r="M1920" i="20"/>
  <c r="M1919" i="20"/>
  <c r="M1918" i="20"/>
  <c r="M1917" i="20"/>
  <c r="M1916" i="20"/>
  <c r="M1915" i="20"/>
  <c r="M1914" i="20"/>
  <c r="M1913" i="20"/>
  <c r="M1912" i="20"/>
  <c r="M1911" i="20"/>
  <c r="M1910" i="20"/>
  <c r="M1909" i="20"/>
  <c r="M1908" i="20"/>
  <c r="M1907" i="20"/>
  <c r="M1906" i="20"/>
  <c r="M1905" i="20"/>
  <c r="M1904" i="20"/>
  <c r="M1903" i="20"/>
  <c r="M1902" i="20"/>
  <c r="M1901" i="20"/>
  <c r="M1900" i="20"/>
  <c r="M1899" i="20"/>
  <c r="M1898" i="20"/>
  <c r="M1897" i="20"/>
  <c r="M1896" i="20"/>
  <c r="M1895" i="20"/>
  <c r="M1894" i="20"/>
  <c r="M1893" i="20"/>
  <c r="M1892" i="20"/>
  <c r="M1891" i="20"/>
  <c r="M1890" i="20"/>
  <c r="M1889" i="20"/>
  <c r="M1888" i="20"/>
  <c r="M1887" i="20"/>
  <c r="M1886" i="20"/>
  <c r="M1885" i="20"/>
  <c r="M1884" i="20"/>
  <c r="M1883" i="20"/>
  <c r="M1882" i="20"/>
  <c r="M1881" i="20"/>
  <c r="M1880" i="20"/>
  <c r="M1879" i="20"/>
  <c r="M1878" i="20"/>
  <c r="M1877" i="20"/>
  <c r="M1876" i="20"/>
  <c r="M1875" i="20"/>
  <c r="M1874" i="20"/>
  <c r="M1873" i="20"/>
  <c r="M1872" i="20"/>
  <c r="M1871" i="20"/>
  <c r="M1870" i="20"/>
  <c r="M1869" i="20"/>
  <c r="M1868" i="20"/>
  <c r="M1867" i="20"/>
  <c r="M1866" i="20"/>
  <c r="M1865" i="20"/>
  <c r="M1864" i="20"/>
  <c r="M1863" i="20"/>
  <c r="M1862" i="20"/>
  <c r="M1861" i="20"/>
  <c r="M1860" i="20"/>
  <c r="M1859" i="20"/>
  <c r="M1858" i="20"/>
  <c r="M1857" i="20"/>
  <c r="M1856" i="20"/>
  <c r="M1855" i="20"/>
  <c r="M1854" i="20"/>
  <c r="M1853" i="20"/>
  <c r="M1852" i="20"/>
  <c r="M1851" i="20"/>
  <c r="M1850" i="20"/>
  <c r="M1849" i="20"/>
  <c r="M1848" i="20"/>
  <c r="M1847" i="20"/>
  <c r="M1846" i="20"/>
  <c r="M1845" i="20"/>
  <c r="M1844" i="20"/>
  <c r="M1843" i="20"/>
  <c r="M1842" i="20"/>
  <c r="M1841" i="20"/>
  <c r="M1840" i="20"/>
  <c r="M1839" i="20"/>
  <c r="M1838" i="20"/>
  <c r="M1837" i="20"/>
  <c r="M1836" i="20"/>
  <c r="M1835" i="20"/>
  <c r="M1834" i="20"/>
  <c r="M1833" i="20"/>
  <c r="M1832" i="20"/>
  <c r="M1831" i="20"/>
  <c r="M1830" i="20"/>
  <c r="M1829" i="20"/>
  <c r="M1828" i="20"/>
  <c r="M1827" i="20"/>
  <c r="M1826" i="20"/>
  <c r="M1825" i="20"/>
  <c r="M1824" i="20"/>
  <c r="M1823" i="20"/>
  <c r="M1822" i="20"/>
  <c r="M1821" i="20"/>
  <c r="M1820" i="20"/>
  <c r="M1819" i="20"/>
  <c r="M1818" i="20"/>
  <c r="M1817" i="20"/>
  <c r="M1816" i="20"/>
  <c r="M1815" i="20"/>
  <c r="M1814" i="20"/>
  <c r="M1813" i="20"/>
  <c r="M1812" i="20"/>
  <c r="M1811" i="20"/>
  <c r="M1810" i="20"/>
  <c r="M1809" i="20"/>
  <c r="M1808" i="20"/>
  <c r="M1807" i="20"/>
  <c r="M1806" i="20"/>
  <c r="M1805" i="20"/>
  <c r="M1804" i="20"/>
  <c r="M1803" i="20"/>
  <c r="M1802" i="20"/>
  <c r="M1801" i="20"/>
  <c r="M1800" i="20"/>
  <c r="M1799" i="20"/>
  <c r="M1798" i="20"/>
  <c r="M1797" i="20"/>
  <c r="M1796" i="20"/>
  <c r="M1795" i="20"/>
  <c r="M1794" i="20"/>
  <c r="M1793" i="20"/>
  <c r="M1792" i="20"/>
  <c r="M1791" i="20"/>
  <c r="M1790" i="20"/>
  <c r="M1789" i="20"/>
  <c r="M1788" i="20"/>
  <c r="M1787" i="20"/>
  <c r="M1786" i="20"/>
  <c r="M1785" i="20"/>
  <c r="M1784" i="20"/>
  <c r="M1783" i="20"/>
  <c r="M1782" i="20"/>
  <c r="M1781" i="20"/>
  <c r="M1780" i="20"/>
  <c r="M1779" i="20"/>
  <c r="M1778" i="20"/>
  <c r="M1777" i="20"/>
  <c r="M1776" i="20"/>
  <c r="M1775" i="20"/>
  <c r="M1774" i="20"/>
  <c r="M1773" i="20"/>
  <c r="M1772" i="20"/>
  <c r="M1771" i="20"/>
  <c r="M1770" i="20"/>
  <c r="M1769" i="20"/>
  <c r="M1768" i="20"/>
  <c r="M1767" i="20"/>
  <c r="M1766" i="20"/>
  <c r="M1765" i="20"/>
  <c r="M1764" i="20"/>
  <c r="M1763" i="20"/>
  <c r="M1762" i="20"/>
  <c r="M1761" i="20"/>
  <c r="M1760" i="20"/>
  <c r="M1759" i="20"/>
  <c r="M1758" i="20"/>
  <c r="M1757" i="20"/>
  <c r="M1756" i="20"/>
  <c r="M1755" i="20"/>
  <c r="M1754" i="20"/>
  <c r="M1753" i="20"/>
  <c r="M1752" i="20"/>
  <c r="M1751" i="20"/>
  <c r="M1750" i="20"/>
  <c r="M1749" i="20"/>
  <c r="M1748" i="20"/>
  <c r="M1747" i="20"/>
  <c r="M1746" i="20"/>
  <c r="M1745" i="20"/>
  <c r="M1744" i="20"/>
  <c r="M1743" i="20"/>
  <c r="M1742" i="20"/>
  <c r="M1741" i="20"/>
  <c r="M1740" i="20"/>
  <c r="M1739" i="20"/>
  <c r="M1738" i="20"/>
  <c r="M1737" i="20"/>
  <c r="M1736" i="20"/>
  <c r="M1735" i="20"/>
  <c r="M1734" i="20"/>
  <c r="M1733" i="20"/>
  <c r="M1732" i="20"/>
  <c r="M1731" i="20"/>
  <c r="M1730" i="20"/>
  <c r="M1729" i="20"/>
  <c r="M1728" i="20"/>
  <c r="M1727" i="20"/>
  <c r="M1726" i="20"/>
  <c r="M1725" i="20"/>
  <c r="M1724" i="20"/>
  <c r="M1723" i="20"/>
  <c r="M1722" i="20"/>
  <c r="M1721" i="20"/>
  <c r="M1720" i="20"/>
  <c r="M1719" i="20"/>
  <c r="M1718" i="20"/>
  <c r="M1717" i="20"/>
  <c r="M1716" i="20"/>
  <c r="M1715" i="20"/>
  <c r="M1714" i="20"/>
  <c r="M1713" i="20"/>
  <c r="M1711" i="20"/>
  <c r="M1710" i="20"/>
  <c r="M1709" i="20"/>
  <c r="M1708" i="20"/>
  <c r="M1707" i="20"/>
  <c r="M1706" i="20"/>
  <c r="M1705" i="20"/>
  <c r="M1704" i="20"/>
  <c r="M1703" i="20"/>
  <c r="M1702" i="20"/>
  <c r="M1701" i="20"/>
  <c r="M1700" i="20"/>
  <c r="M1699" i="20"/>
  <c r="M1698" i="20"/>
  <c r="M1697" i="20"/>
  <c r="M1696" i="20"/>
  <c r="M1695" i="20"/>
  <c r="M1694" i="20"/>
  <c r="M1693" i="20"/>
  <c r="M1692" i="20"/>
  <c r="M1691" i="20"/>
  <c r="M1690" i="20"/>
  <c r="M1689" i="20"/>
  <c r="M1688" i="20"/>
  <c r="M1687" i="20"/>
  <c r="M1686" i="20"/>
  <c r="M1685" i="20"/>
  <c r="M1684" i="20"/>
  <c r="M1683" i="20"/>
  <c r="M1682" i="20"/>
  <c r="M1681" i="20"/>
  <c r="M1680" i="20"/>
  <c r="M1679" i="20"/>
  <c r="M1678" i="20"/>
  <c r="M1677" i="20"/>
  <c r="M1676" i="20"/>
  <c r="M1675" i="20"/>
  <c r="M1674" i="20"/>
  <c r="M1673" i="20"/>
  <c r="M1672" i="20"/>
  <c r="M1671" i="20"/>
  <c r="M1670" i="20"/>
  <c r="M1669" i="20"/>
  <c r="M1668" i="20"/>
  <c r="M1667" i="20"/>
  <c r="M1666" i="20"/>
  <c r="M1665" i="20"/>
  <c r="M1664" i="20"/>
  <c r="M1663" i="20"/>
  <c r="M1662" i="20"/>
  <c r="M1661" i="20"/>
  <c r="M1660" i="20"/>
  <c r="M1659" i="20"/>
  <c r="M1658" i="20"/>
  <c r="M1657" i="20"/>
  <c r="M1656" i="20"/>
  <c r="M1655" i="20"/>
  <c r="M1654" i="20"/>
  <c r="M1653" i="20"/>
  <c r="M1652" i="20"/>
  <c r="M1651" i="20"/>
  <c r="M1650" i="20"/>
  <c r="M1649" i="20"/>
  <c r="M1648" i="20"/>
  <c r="M1647" i="20"/>
  <c r="M1646" i="20"/>
  <c r="M1645" i="20"/>
  <c r="M1644" i="20"/>
  <c r="M1643" i="20"/>
  <c r="M1642" i="20"/>
  <c r="M1641" i="20"/>
  <c r="M1640" i="20"/>
  <c r="M1639" i="20"/>
  <c r="M1638" i="20"/>
  <c r="M1637" i="20"/>
  <c r="M1636" i="20"/>
  <c r="M1635" i="20"/>
  <c r="M1634" i="20"/>
  <c r="M1633" i="20"/>
  <c r="M1632" i="20"/>
  <c r="M1631" i="20"/>
  <c r="M1630" i="20"/>
  <c r="M1629" i="20"/>
  <c r="M1628" i="20"/>
  <c r="M1627" i="20"/>
  <c r="M1626" i="20"/>
  <c r="M1625" i="20"/>
  <c r="M1624" i="20"/>
  <c r="M1623" i="20"/>
  <c r="M1622" i="20"/>
  <c r="M1621" i="20"/>
  <c r="M1620" i="20"/>
  <c r="M1619" i="20"/>
  <c r="M1618" i="20"/>
  <c r="M1617" i="20"/>
  <c r="M1616" i="20"/>
  <c r="M1615" i="20"/>
  <c r="M1614" i="20"/>
  <c r="M1613" i="20"/>
  <c r="M1612" i="20"/>
  <c r="M1611" i="20"/>
  <c r="M1610" i="20"/>
  <c r="M1609" i="20"/>
  <c r="M1608" i="20"/>
  <c r="M1607" i="20"/>
  <c r="M1606" i="20"/>
  <c r="M1605" i="20"/>
  <c r="M1604" i="20"/>
  <c r="M1603" i="20"/>
  <c r="M1602" i="20"/>
  <c r="M1601" i="20"/>
  <c r="M1600" i="20"/>
  <c r="M1599" i="20"/>
  <c r="M1598" i="20"/>
  <c r="M1597" i="20"/>
  <c r="M1596" i="20"/>
  <c r="M1595" i="20"/>
  <c r="M1594" i="20"/>
  <c r="M1593" i="20"/>
  <c r="M1592" i="20"/>
  <c r="M1591" i="20"/>
  <c r="M1590" i="20"/>
  <c r="M1589" i="20"/>
  <c r="M1588" i="20"/>
  <c r="M1587" i="20"/>
  <c r="M1586" i="20"/>
  <c r="M1585" i="20"/>
  <c r="M1584" i="20"/>
  <c r="M1583" i="20"/>
  <c r="M1582" i="20"/>
  <c r="M1581" i="20"/>
  <c r="M1580" i="20"/>
  <c r="M1579" i="20"/>
  <c r="M1578" i="20"/>
  <c r="M1577" i="20"/>
  <c r="M1576" i="20"/>
  <c r="M1575" i="20"/>
  <c r="M1574" i="20"/>
  <c r="M1573" i="20"/>
  <c r="M1572" i="20"/>
  <c r="M1571" i="20"/>
  <c r="M1570" i="20"/>
  <c r="M1569" i="20"/>
  <c r="M1568" i="20"/>
  <c r="M1567" i="20"/>
  <c r="M1566" i="20"/>
  <c r="M1565" i="20"/>
  <c r="M1564" i="20"/>
  <c r="M1563" i="20"/>
  <c r="M1562" i="20"/>
  <c r="M1561" i="20"/>
  <c r="M1560" i="20"/>
  <c r="M1559" i="20"/>
  <c r="M1558" i="20"/>
  <c r="M1557" i="20"/>
  <c r="M1556" i="20"/>
  <c r="M1555" i="20"/>
  <c r="M1554" i="20"/>
  <c r="M1553" i="20"/>
  <c r="M1552" i="20"/>
  <c r="M1551" i="20"/>
  <c r="M1550" i="20"/>
  <c r="M1549" i="20"/>
  <c r="M1548" i="20"/>
  <c r="M1547" i="20"/>
  <c r="M1546" i="20"/>
  <c r="M1545" i="20"/>
  <c r="M1544" i="20"/>
  <c r="M1543" i="20"/>
  <c r="M1542" i="20"/>
  <c r="M1541" i="20"/>
  <c r="M1540" i="20"/>
  <c r="M1539" i="20"/>
  <c r="M1538" i="20"/>
  <c r="M1537" i="20"/>
  <c r="M1536" i="20"/>
  <c r="M1535" i="20"/>
  <c r="M1534" i="20"/>
  <c r="M1533" i="20"/>
  <c r="M1532" i="20"/>
  <c r="M1531" i="20"/>
  <c r="M1530" i="20"/>
  <c r="M1529" i="20"/>
  <c r="M1528" i="20"/>
  <c r="M1527" i="20"/>
  <c r="M1526" i="20"/>
  <c r="M1525" i="20"/>
  <c r="M1524" i="20"/>
  <c r="M1523" i="20"/>
  <c r="M1522" i="20"/>
  <c r="M1521" i="20"/>
  <c r="M1520" i="20"/>
  <c r="M1519" i="20"/>
  <c r="M1518" i="20"/>
  <c r="M1517" i="20"/>
  <c r="M1516" i="20"/>
  <c r="M1515" i="20"/>
  <c r="M1514" i="20"/>
  <c r="M1513" i="20"/>
  <c r="M1512" i="20"/>
  <c r="M1511" i="20"/>
  <c r="M1510" i="20"/>
  <c r="M1509" i="20"/>
  <c r="M1508" i="20"/>
  <c r="M1507" i="20"/>
  <c r="M1506" i="20"/>
  <c r="M1505" i="20"/>
  <c r="M1504" i="20"/>
  <c r="M1503" i="20"/>
  <c r="M1502" i="20"/>
  <c r="M1501" i="20"/>
  <c r="M1500" i="20"/>
  <c r="M1499" i="20"/>
  <c r="M1498" i="20"/>
  <c r="M1497" i="20"/>
  <c r="M1496" i="20"/>
  <c r="M1495" i="20"/>
  <c r="M1494" i="20"/>
  <c r="M1493" i="20"/>
  <c r="M1492" i="20"/>
  <c r="M1491" i="20"/>
  <c r="M1490" i="20"/>
  <c r="M1489" i="20"/>
  <c r="M1488" i="20"/>
  <c r="M1487" i="20"/>
  <c r="M1486" i="20"/>
  <c r="M1485" i="20"/>
  <c r="M1484" i="20"/>
  <c r="M1483" i="20"/>
  <c r="M1482" i="20"/>
  <c r="M1481" i="20"/>
  <c r="M1480" i="20"/>
  <c r="M1479" i="20"/>
  <c r="M1478" i="20"/>
  <c r="M1477" i="20"/>
  <c r="M1476" i="20"/>
  <c r="M1475" i="20"/>
  <c r="M1474" i="20"/>
  <c r="M1473" i="20"/>
  <c r="M1472" i="20"/>
  <c r="M1471" i="20"/>
  <c r="M1470" i="20"/>
  <c r="M1469" i="20"/>
  <c r="M1468" i="20"/>
  <c r="M1467" i="20"/>
  <c r="M1466" i="20"/>
  <c r="M1465" i="20"/>
  <c r="M1464" i="20"/>
  <c r="M1463" i="20"/>
  <c r="M1462" i="20"/>
  <c r="M1461" i="20"/>
  <c r="M1460" i="20"/>
  <c r="M1459" i="20"/>
  <c r="M1458" i="20"/>
  <c r="M1457" i="20"/>
  <c r="M1456" i="20"/>
  <c r="M1455" i="20"/>
  <c r="M1454" i="20"/>
  <c r="M1453" i="20"/>
  <c r="M1452" i="20"/>
  <c r="M1451" i="20"/>
  <c r="M1450" i="20"/>
  <c r="M1449" i="20"/>
  <c r="M1448" i="20"/>
  <c r="M1447" i="20"/>
  <c r="M1446" i="20"/>
  <c r="M1445" i="20"/>
  <c r="M1444" i="20"/>
  <c r="M1443" i="20"/>
  <c r="M1442" i="20"/>
  <c r="M1441" i="20"/>
  <c r="M1440" i="20"/>
  <c r="M1439" i="20"/>
  <c r="M1438" i="20"/>
  <c r="M1437" i="20"/>
  <c r="M1436" i="20"/>
  <c r="M1435" i="20"/>
  <c r="M1434" i="20"/>
  <c r="M1433" i="20"/>
  <c r="M1432" i="20"/>
  <c r="M1431" i="20"/>
  <c r="M1430" i="20"/>
  <c r="M1429" i="20"/>
  <c r="M1428" i="20"/>
  <c r="M1427" i="20"/>
  <c r="M1426" i="20"/>
  <c r="M1425" i="20"/>
  <c r="M1424" i="20"/>
  <c r="M1423" i="20"/>
  <c r="M1422" i="20"/>
  <c r="M1421" i="20"/>
  <c r="M1420" i="20"/>
  <c r="M1419" i="20"/>
  <c r="M1418" i="20"/>
  <c r="M1417" i="20"/>
  <c r="M1416" i="20"/>
  <c r="M1415" i="20"/>
  <c r="M1414" i="20"/>
  <c r="M1413" i="20"/>
  <c r="M1412" i="20"/>
  <c r="M1411" i="20"/>
  <c r="M1410" i="20"/>
  <c r="M1409" i="20"/>
  <c r="M1408" i="20"/>
  <c r="M1407" i="20"/>
  <c r="M1406" i="20"/>
  <c r="M1405" i="20"/>
  <c r="M1404" i="20"/>
  <c r="M1403" i="20"/>
  <c r="M1402" i="20"/>
  <c r="M1401" i="20"/>
  <c r="M1400" i="20"/>
  <c r="M1399" i="20"/>
  <c r="M1398" i="20"/>
  <c r="M1397" i="20"/>
  <c r="M1396" i="20"/>
  <c r="M1395" i="20"/>
  <c r="M1394" i="20"/>
  <c r="M1393" i="20"/>
  <c r="M1392" i="20"/>
  <c r="M1391" i="20"/>
  <c r="M1390" i="20"/>
  <c r="M1389" i="20"/>
  <c r="M1388" i="20"/>
  <c r="M1387" i="20"/>
  <c r="M1386" i="20"/>
  <c r="M1385" i="20"/>
  <c r="M1384" i="20"/>
  <c r="M1383" i="20"/>
  <c r="M1382" i="20"/>
  <c r="M1381" i="20"/>
  <c r="M1380" i="20"/>
  <c r="M1379" i="20"/>
  <c r="M1378" i="20"/>
  <c r="M1377" i="20"/>
  <c r="M1376" i="20"/>
  <c r="M1375" i="20"/>
  <c r="M1374" i="20"/>
  <c r="M1373" i="20"/>
  <c r="M1372" i="20"/>
  <c r="M1371" i="20"/>
  <c r="M1370" i="20"/>
  <c r="M1369" i="20"/>
  <c r="M1368" i="20"/>
  <c r="M1367" i="20"/>
  <c r="M1366" i="20"/>
  <c r="M1365" i="20"/>
  <c r="M1364" i="20"/>
  <c r="M1363" i="20"/>
  <c r="M1362" i="20"/>
  <c r="M1361" i="20"/>
  <c r="M1360" i="20"/>
  <c r="M1359" i="20"/>
  <c r="M1358" i="20"/>
  <c r="M1357" i="20"/>
  <c r="M1356" i="20"/>
  <c r="M1355" i="20"/>
  <c r="M1354" i="20"/>
  <c r="M1353" i="20"/>
  <c r="M1352" i="20"/>
  <c r="M1351" i="20"/>
  <c r="M1350" i="20"/>
  <c r="M1349" i="20"/>
  <c r="M1348" i="20"/>
  <c r="M1347" i="20"/>
  <c r="M1346" i="20"/>
  <c r="M1345" i="20"/>
  <c r="M1344" i="20"/>
  <c r="M1343" i="20"/>
  <c r="M1342" i="20"/>
  <c r="M1341" i="20"/>
  <c r="M1340" i="20"/>
  <c r="M1339" i="20"/>
  <c r="M1338" i="20"/>
  <c r="M1337" i="20"/>
  <c r="M1336" i="20"/>
  <c r="M1335" i="20"/>
  <c r="M1334" i="20"/>
  <c r="M1333" i="20"/>
  <c r="M1332" i="20"/>
  <c r="M1331" i="20"/>
  <c r="M1330" i="20"/>
  <c r="M1329" i="20"/>
  <c r="M1328" i="20"/>
  <c r="M1327" i="20"/>
  <c r="M1326" i="20"/>
  <c r="M1325" i="20"/>
  <c r="M1324" i="20"/>
  <c r="M1323" i="20"/>
  <c r="M1322" i="20"/>
  <c r="M1321" i="20"/>
  <c r="M1320" i="20"/>
  <c r="M1319" i="20"/>
  <c r="M1318" i="20"/>
  <c r="M1317" i="20"/>
  <c r="M1316" i="20"/>
  <c r="M1315" i="20"/>
  <c r="M1314" i="20"/>
  <c r="M1313" i="20"/>
  <c r="M1312" i="20"/>
  <c r="M1311" i="20"/>
  <c r="M1310" i="20"/>
  <c r="M1309" i="20"/>
  <c r="M1308" i="20"/>
  <c r="M1307" i="20"/>
  <c r="M1306" i="20"/>
  <c r="M1305" i="20"/>
  <c r="M1304" i="20"/>
  <c r="M1303" i="20"/>
  <c r="M1302" i="20"/>
  <c r="M1301" i="20"/>
  <c r="M1300" i="20"/>
  <c r="M1299" i="20"/>
  <c r="M1298" i="20"/>
  <c r="M1297" i="20"/>
  <c r="M1296" i="20"/>
  <c r="M1295" i="20"/>
  <c r="M1294" i="20"/>
  <c r="M1293" i="20"/>
  <c r="M1292" i="20"/>
  <c r="M1291" i="20"/>
  <c r="M1290" i="20"/>
  <c r="M1289" i="20"/>
  <c r="M1288" i="20"/>
  <c r="M1287" i="20"/>
  <c r="M1286" i="20"/>
  <c r="M1285" i="20"/>
  <c r="M1284" i="20"/>
  <c r="M1283" i="20"/>
  <c r="M1282" i="20"/>
  <c r="M1281" i="20"/>
  <c r="M1280" i="20"/>
  <c r="M1279" i="20"/>
  <c r="M1278" i="20"/>
  <c r="M1277" i="20"/>
  <c r="M1276" i="20"/>
  <c r="M1275" i="20"/>
  <c r="M1274" i="20"/>
  <c r="M1273" i="20"/>
  <c r="M1272" i="20"/>
  <c r="M1271" i="20"/>
  <c r="M1270" i="20"/>
  <c r="M1269" i="20"/>
  <c r="M1268" i="20"/>
  <c r="M1267" i="20"/>
  <c r="M1266" i="20"/>
  <c r="M1265" i="20"/>
  <c r="M1264" i="20"/>
  <c r="M1263" i="20"/>
  <c r="M1262" i="20"/>
  <c r="M1261" i="20"/>
  <c r="M1260" i="20"/>
  <c r="M1259" i="20"/>
  <c r="M1258" i="20"/>
  <c r="M1257" i="20"/>
  <c r="M1256" i="20"/>
  <c r="M1255" i="20"/>
  <c r="M1254" i="20"/>
  <c r="M1253" i="20"/>
  <c r="M1252" i="20"/>
  <c r="M1251" i="20"/>
  <c r="M1250" i="20"/>
  <c r="M1249" i="20"/>
  <c r="M1248" i="20"/>
  <c r="M1247" i="20"/>
  <c r="M1246" i="20"/>
  <c r="M1245" i="20"/>
  <c r="M1244" i="20"/>
  <c r="M1243" i="20"/>
  <c r="M1242" i="20"/>
  <c r="M1241" i="20"/>
  <c r="M1240" i="20"/>
  <c r="M1239" i="20"/>
  <c r="M1238" i="20"/>
  <c r="M1237" i="20"/>
  <c r="M1236" i="20"/>
  <c r="M1235" i="20"/>
  <c r="M1234" i="20"/>
  <c r="M1233" i="20"/>
  <c r="M1232" i="20"/>
  <c r="M1231" i="20"/>
  <c r="M1230" i="20"/>
  <c r="M1229" i="20"/>
  <c r="M1228" i="20"/>
  <c r="M1227" i="20"/>
  <c r="M1226" i="20"/>
  <c r="M1225" i="20"/>
  <c r="M1224" i="20"/>
  <c r="M1223" i="20"/>
  <c r="M1222" i="20"/>
  <c r="M1221" i="20"/>
  <c r="M1220" i="20"/>
  <c r="M1219" i="20"/>
  <c r="M1218" i="20"/>
  <c r="M1217" i="20"/>
  <c r="M1216" i="20"/>
  <c r="M1215" i="20"/>
  <c r="M1214" i="20"/>
  <c r="M1213" i="20"/>
  <c r="M1212" i="20"/>
  <c r="M1211" i="20"/>
  <c r="M1210" i="20"/>
  <c r="M1209" i="20"/>
  <c r="M1208" i="20"/>
  <c r="M1207" i="20"/>
  <c r="M1206" i="20"/>
  <c r="M1205" i="20"/>
  <c r="M1204" i="20"/>
  <c r="M1203" i="20"/>
  <c r="M1202" i="20"/>
  <c r="M1201" i="20"/>
  <c r="M1200" i="20"/>
  <c r="M1199" i="20"/>
  <c r="M1198" i="20"/>
  <c r="M1197" i="20"/>
  <c r="M1196" i="20"/>
  <c r="M1195" i="20"/>
  <c r="M1194" i="20"/>
  <c r="M1193" i="20"/>
  <c r="M1192" i="20"/>
  <c r="M1191" i="20"/>
  <c r="M1190" i="20"/>
  <c r="M1189" i="20"/>
  <c r="M1188" i="20"/>
  <c r="M1187" i="20"/>
  <c r="M1186" i="20"/>
  <c r="M1185" i="20"/>
  <c r="M1184" i="20"/>
  <c r="M1183" i="20"/>
  <c r="M1182" i="20"/>
  <c r="M1181" i="20"/>
  <c r="M1180" i="20"/>
  <c r="M1179" i="20"/>
  <c r="M1178" i="20"/>
  <c r="M1177" i="20"/>
  <c r="M1176" i="20"/>
  <c r="M1175" i="20"/>
  <c r="M1174" i="20"/>
  <c r="M1173" i="20"/>
  <c r="M1172" i="20"/>
  <c r="M1171" i="20"/>
  <c r="M1170" i="20"/>
  <c r="M1169" i="20"/>
  <c r="M1168" i="20"/>
  <c r="M1167" i="20"/>
  <c r="M1166" i="20"/>
  <c r="M1165" i="20"/>
  <c r="M1164" i="20"/>
  <c r="M1163" i="20"/>
  <c r="M1162" i="20"/>
  <c r="M1161" i="20"/>
  <c r="M1160" i="20"/>
  <c r="M1159" i="20"/>
  <c r="M1158" i="20"/>
  <c r="M1157" i="20"/>
  <c r="M1156" i="20"/>
  <c r="M1155" i="20"/>
  <c r="M1154" i="20"/>
  <c r="M1153" i="20"/>
  <c r="M1152" i="20"/>
  <c r="M1151" i="20"/>
  <c r="M1150" i="20"/>
  <c r="M1149" i="20"/>
  <c r="M1148" i="20"/>
  <c r="M1147" i="20"/>
  <c r="M1146" i="20"/>
  <c r="M1145" i="20"/>
  <c r="M1144" i="20"/>
  <c r="M1143" i="20"/>
  <c r="M1142" i="20"/>
  <c r="M1141" i="20"/>
  <c r="M1140" i="20"/>
  <c r="M1139" i="20"/>
  <c r="M1138" i="20"/>
  <c r="M1137" i="20"/>
  <c r="M1136" i="20"/>
  <c r="M1135" i="20"/>
  <c r="M1134" i="20"/>
  <c r="M1133" i="20"/>
  <c r="M1132" i="20"/>
  <c r="M1131" i="20"/>
  <c r="M1130" i="20"/>
  <c r="M1129" i="20"/>
  <c r="M1128" i="20"/>
  <c r="M1127" i="20"/>
  <c r="M1126" i="20"/>
  <c r="M1125" i="20"/>
  <c r="M1124" i="20"/>
  <c r="M1123" i="20"/>
  <c r="M1122" i="20"/>
  <c r="M1121" i="20"/>
  <c r="M1120" i="20"/>
  <c r="M1119" i="20"/>
  <c r="M1118" i="20"/>
  <c r="M1117" i="20"/>
  <c r="M1116" i="20"/>
  <c r="M1115" i="20"/>
  <c r="M1114" i="20"/>
  <c r="M1113" i="20"/>
  <c r="M1112" i="20"/>
  <c r="M1111" i="20"/>
  <c r="M1110" i="20"/>
  <c r="M1109" i="20"/>
  <c r="M1108" i="20"/>
  <c r="M1107" i="20"/>
  <c r="M1106" i="20"/>
  <c r="M1105" i="20"/>
  <c r="M1104" i="20"/>
  <c r="M1103" i="20"/>
  <c r="M1102" i="20"/>
  <c r="M1101" i="20"/>
  <c r="M1100" i="20"/>
  <c r="M1099" i="20"/>
  <c r="M1098" i="20"/>
  <c r="M1097" i="20"/>
  <c r="M1096" i="20"/>
  <c r="M1095" i="20"/>
  <c r="M1094" i="20"/>
  <c r="M1093" i="20"/>
  <c r="M1092" i="20"/>
  <c r="M1091" i="20"/>
  <c r="M1090" i="20"/>
  <c r="M1089" i="20"/>
  <c r="M1088" i="20"/>
  <c r="M1087" i="20"/>
  <c r="M1086" i="20"/>
  <c r="M1085" i="20"/>
  <c r="M1084" i="20"/>
  <c r="M1083" i="20"/>
  <c r="M1082" i="20"/>
  <c r="M1081" i="20"/>
  <c r="M1080" i="20"/>
  <c r="M1079" i="20"/>
  <c r="M1078" i="20"/>
  <c r="M1077" i="20"/>
  <c r="M1076" i="20"/>
  <c r="M1075" i="20"/>
  <c r="M1074" i="20"/>
  <c r="M1073" i="20"/>
  <c r="M1072" i="20"/>
  <c r="M1071" i="20"/>
  <c r="M1070" i="20"/>
  <c r="M1069" i="20"/>
  <c r="M1068" i="20"/>
  <c r="M1067" i="20"/>
  <c r="M1066" i="20"/>
  <c r="M1065" i="20"/>
  <c r="M1064" i="20"/>
  <c r="M1063" i="20"/>
  <c r="M1062" i="20"/>
  <c r="M1061" i="20"/>
  <c r="M1060" i="20"/>
  <c r="M1059" i="20"/>
  <c r="M1058" i="20"/>
  <c r="M1057" i="20"/>
  <c r="M1056" i="20"/>
  <c r="M1055" i="20"/>
  <c r="M1054" i="20"/>
  <c r="M1053" i="20"/>
  <c r="M1052" i="20"/>
  <c r="M1051" i="20"/>
  <c r="M1050" i="20"/>
  <c r="M1049" i="20"/>
  <c r="M1048" i="20"/>
  <c r="M1047" i="20"/>
  <c r="M1046" i="20"/>
  <c r="M1045" i="20"/>
  <c r="M1044" i="20"/>
  <c r="M1043" i="20"/>
  <c r="M1042" i="20"/>
  <c r="M1041" i="20"/>
  <c r="M1040" i="20"/>
  <c r="M1039" i="20"/>
  <c r="M1038" i="20"/>
  <c r="M1037" i="20"/>
  <c r="M1036" i="20"/>
  <c r="M1035" i="20"/>
  <c r="M1034" i="20"/>
  <c r="M1033" i="20"/>
  <c r="M1032" i="20"/>
  <c r="M1031" i="20"/>
  <c r="M1030" i="20"/>
  <c r="M1029" i="20"/>
  <c r="M1028" i="20"/>
  <c r="M1027" i="20"/>
  <c r="M1026" i="20"/>
  <c r="M1025" i="20"/>
  <c r="M1024" i="20"/>
  <c r="M1023" i="20"/>
  <c r="M1022" i="20"/>
  <c r="M1021" i="20"/>
  <c r="M1020" i="20"/>
  <c r="M1019" i="20"/>
  <c r="M1018" i="20"/>
  <c r="M1017" i="20"/>
  <c r="M1016" i="20"/>
  <c r="M1015" i="20"/>
  <c r="M1014" i="20"/>
  <c r="M1013" i="20"/>
  <c r="M1012" i="20"/>
  <c r="M1011" i="20"/>
  <c r="M1010" i="20"/>
  <c r="M1009" i="20"/>
  <c r="M1008" i="20"/>
  <c r="M1007" i="20"/>
  <c r="M1006" i="20"/>
  <c r="M1005" i="20"/>
  <c r="M1004" i="20"/>
  <c r="M1003" i="20"/>
  <c r="M1002" i="20"/>
  <c r="M1001" i="20"/>
  <c r="M1000" i="20"/>
  <c r="M999" i="20"/>
  <c r="M998" i="20"/>
  <c r="M997" i="20"/>
  <c r="M996" i="20"/>
  <c r="M995" i="20"/>
  <c r="M994" i="20"/>
  <c r="M993" i="20"/>
  <c r="M992" i="20"/>
  <c r="M991" i="20"/>
  <c r="M990" i="20"/>
  <c r="M989" i="20"/>
  <c r="M988" i="20"/>
  <c r="M987" i="20"/>
  <c r="M986" i="20"/>
  <c r="M985" i="20"/>
  <c r="M984" i="20"/>
  <c r="M983" i="20"/>
  <c r="M982" i="20"/>
  <c r="M981" i="20"/>
  <c r="M980" i="20"/>
  <c r="M979" i="20"/>
  <c r="M978" i="20"/>
  <c r="M977" i="20"/>
  <c r="M976" i="20"/>
  <c r="M975" i="20"/>
  <c r="M974" i="20"/>
  <c r="M973" i="20"/>
  <c r="M972" i="20"/>
  <c r="M971" i="20"/>
  <c r="M970" i="20"/>
  <c r="M969" i="20"/>
  <c r="M968" i="20"/>
  <c r="M967" i="20"/>
  <c r="M966" i="20"/>
  <c r="M965" i="20"/>
  <c r="M964" i="20"/>
  <c r="M963" i="20"/>
  <c r="M962" i="20"/>
  <c r="M961" i="20"/>
  <c r="M960" i="20"/>
  <c r="M959" i="20"/>
  <c r="M958" i="20"/>
  <c r="M957" i="20"/>
  <c r="M956" i="20"/>
  <c r="M955" i="20"/>
  <c r="M954" i="20"/>
  <c r="M953" i="20"/>
  <c r="M952" i="20"/>
  <c r="M951" i="20"/>
  <c r="M950" i="20"/>
  <c r="M949" i="20"/>
  <c r="M948" i="20"/>
  <c r="M947" i="20"/>
  <c r="M946" i="20"/>
  <c r="M945" i="20"/>
  <c r="M944" i="20"/>
  <c r="M943" i="20"/>
  <c r="M942" i="20"/>
  <c r="M941" i="20"/>
  <c r="M940" i="20"/>
  <c r="M939" i="20"/>
  <c r="M938" i="20"/>
  <c r="M937" i="20"/>
  <c r="M936" i="20"/>
  <c r="M935" i="20"/>
  <c r="M934" i="20"/>
  <c r="M933" i="20"/>
  <c r="M932" i="20"/>
  <c r="M931" i="20"/>
  <c r="M930" i="20"/>
  <c r="M929" i="20"/>
  <c r="M928" i="20"/>
  <c r="M927" i="20"/>
  <c r="M926" i="20"/>
  <c r="M925" i="20"/>
  <c r="M924" i="20"/>
  <c r="M923" i="20"/>
  <c r="M922" i="20"/>
  <c r="M921" i="20"/>
  <c r="M920" i="20"/>
  <c r="M919" i="20"/>
  <c r="M918" i="20"/>
  <c r="M917" i="20"/>
  <c r="M916" i="20"/>
  <c r="M915" i="20"/>
  <c r="M914" i="20"/>
  <c r="M913" i="20"/>
  <c r="M912" i="20"/>
  <c r="M911" i="20"/>
  <c r="M910" i="20"/>
  <c r="M909" i="20"/>
  <c r="M908" i="20"/>
  <c r="M907" i="20"/>
  <c r="M906" i="20"/>
  <c r="M905" i="20"/>
  <c r="M904" i="20"/>
  <c r="M903" i="20"/>
  <c r="M902" i="20"/>
  <c r="M901" i="20"/>
  <c r="M900" i="20"/>
  <c r="M899" i="20"/>
  <c r="M898" i="20"/>
  <c r="M897" i="20"/>
  <c r="M896" i="20"/>
  <c r="M895" i="20"/>
  <c r="M894" i="20"/>
  <c r="M893" i="20"/>
  <c r="M892" i="20"/>
  <c r="M891" i="20"/>
  <c r="M890" i="20"/>
  <c r="M889" i="20"/>
  <c r="M888" i="20"/>
  <c r="M887" i="20"/>
  <c r="M886" i="20"/>
  <c r="M885" i="20"/>
  <c r="M884" i="20"/>
  <c r="M883" i="20"/>
  <c r="M882" i="20"/>
  <c r="M881" i="20"/>
  <c r="M880" i="20"/>
  <c r="M879" i="20"/>
  <c r="M878" i="20"/>
  <c r="M877" i="20"/>
  <c r="M876" i="20"/>
  <c r="M875" i="20"/>
  <c r="M874" i="20"/>
  <c r="M873" i="20"/>
  <c r="M872" i="20"/>
  <c r="M871" i="20"/>
  <c r="M870" i="20"/>
  <c r="M869" i="20"/>
  <c r="M868" i="20"/>
  <c r="M867" i="20"/>
  <c r="M866" i="20"/>
  <c r="M865" i="20"/>
  <c r="M864" i="20"/>
  <c r="M863" i="20"/>
  <c r="M862" i="20"/>
  <c r="M861" i="20"/>
  <c r="M860" i="20"/>
  <c r="M859" i="20"/>
  <c r="M858" i="20"/>
  <c r="M857" i="20"/>
  <c r="M856" i="20"/>
  <c r="M855" i="20"/>
  <c r="M854" i="20"/>
  <c r="M853" i="20"/>
  <c r="M852" i="20"/>
  <c r="M851" i="20"/>
  <c r="M850" i="20"/>
  <c r="M849" i="20"/>
  <c r="M848" i="20"/>
  <c r="M847" i="20"/>
  <c r="M846" i="20"/>
  <c r="M845" i="20"/>
  <c r="M844" i="20"/>
  <c r="M843" i="20"/>
  <c r="M842" i="20"/>
  <c r="M841" i="20"/>
  <c r="M840" i="20"/>
  <c r="M839" i="20"/>
  <c r="M838" i="20"/>
  <c r="M837" i="20"/>
  <c r="M836" i="20"/>
  <c r="M835" i="20"/>
  <c r="M834" i="20"/>
  <c r="M833" i="20"/>
  <c r="M832" i="20"/>
  <c r="M831" i="20"/>
  <c r="M830" i="20"/>
  <c r="M829" i="20"/>
  <c r="M828" i="20"/>
  <c r="M827" i="20"/>
  <c r="M826" i="20"/>
  <c r="M825" i="20"/>
  <c r="M824" i="20"/>
  <c r="M823" i="20"/>
  <c r="M822" i="20"/>
  <c r="M821" i="20"/>
  <c r="M820" i="20"/>
  <c r="M819" i="20"/>
  <c r="M818" i="20"/>
  <c r="M817" i="20"/>
  <c r="M816" i="20"/>
  <c r="M815" i="20"/>
  <c r="M814" i="20"/>
  <c r="M813" i="20"/>
  <c r="M812" i="20"/>
  <c r="M811" i="20"/>
  <c r="M810" i="20"/>
  <c r="M809" i="20"/>
  <c r="M808" i="20"/>
  <c r="M807" i="20"/>
  <c r="M806" i="20"/>
  <c r="M805" i="20"/>
  <c r="M804" i="20"/>
  <c r="M803" i="20"/>
  <c r="M802" i="20"/>
  <c r="M801" i="20"/>
  <c r="M800" i="20"/>
  <c r="M799" i="20"/>
  <c r="M798" i="20"/>
  <c r="M797" i="20"/>
  <c r="M796" i="20"/>
  <c r="M795" i="20"/>
  <c r="M794" i="20"/>
  <c r="M793" i="20"/>
  <c r="M792" i="20"/>
  <c r="M791" i="20"/>
  <c r="M790" i="20"/>
  <c r="M789" i="20"/>
  <c r="M788" i="20"/>
  <c r="M787" i="20"/>
  <c r="M786" i="20"/>
  <c r="M785" i="20"/>
  <c r="M784" i="20"/>
  <c r="M783" i="20"/>
  <c r="M782" i="20"/>
  <c r="M781" i="20"/>
  <c r="M780" i="20"/>
  <c r="M779" i="20"/>
  <c r="M778" i="20"/>
  <c r="M777" i="20"/>
  <c r="M776" i="20"/>
  <c r="M775" i="20"/>
  <c r="M774" i="20"/>
  <c r="M773" i="20"/>
  <c r="M772" i="20"/>
  <c r="M771" i="20"/>
  <c r="M770" i="20"/>
  <c r="M769" i="20"/>
  <c r="M768" i="20"/>
  <c r="M767" i="20"/>
  <c r="M766" i="20"/>
  <c r="M765" i="20"/>
  <c r="M764" i="20"/>
  <c r="M763" i="20"/>
  <c r="M762" i="20"/>
  <c r="M761" i="20"/>
  <c r="M760" i="20"/>
  <c r="M759" i="20"/>
  <c r="M758" i="20"/>
  <c r="M757" i="20"/>
  <c r="M756" i="20"/>
  <c r="M755" i="20"/>
  <c r="M754" i="20"/>
  <c r="M753" i="20"/>
  <c r="M752" i="20"/>
  <c r="M751" i="20"/>
  <c r="M750" i="20"/>
  <c r="M749" i="20"/>
  <c r="M748" i="20"/>
  <c r="M747" i="20"/>
  <c r="M746" i="20"/>
  <c r="M745" i="20"/>
  <c r="M744" i="20"/>
  <c r="M743" i="20"/>
  <c r="M742" i="20"/>
  <c r="M741" i="20"/>
  <c r="M740" i="20"/>
  <c r="M739" i="20"/>
  <c r="M738" i="20"/>
  <c r="M737" i="20"/>
  <c r="M736" i="20"/>
  <c r="M735" i="20"/>
  <c r="M734" i="20"/>
  <c r="M733" i="20"/>
  <c r="M732" i="20"/>
  <c r="M731" i="20"/>
  <c r="M730" i="20"/>
  <c r="M729" i="20"/>
  <c r="M728" i="20"/>
  <c r="M727" i="20"/>
  <c r="M726" i="20"/>
  <c r="M725" i="20"/>
  <c r="M724" i="20"/>
  <c r="M723" i="20"/>
  <c r="M722" i="20"/>
  <c r="M721" i="20"/>
  <c r="M720" i="20"/>
  <c r="M719" i="20"/>
  <c r="M718" i="20"/>
  <c r="M717" i="20"/>
  <c r="M716" i="20"/>
  <c r="M715" i="20"/>
  <c r="M714" i="20"/>
  <c r="M713" i="20"/>
  <c r="M712" i="20"/>
  <c r="M711" i="20"/>
  <c r="M710" i="20"/>
  <c r="M709" i="20"/>
  <c r="M708" i="20"/>
  <c r="M707" i="20"/>
  <c r="M706" i="20"/>
  <c r="M705" i="20"/>
  <c r="M704" i="20"/>
  <c r="M703" i="20"/>
  <c r="M702" i="20"/>
  <c r="M701" i="20"/>
  <c r="M700" i="20"/>
  <c r="M699" i="20"/>
  <c r="M698" i="20"/>
  <c r="M697" i="20"/>
  <c r="M696" i="20"/>
  <c r="M695" i="20"/>
  <c r="M694" i="20"/>
  <c r="M693" i="20"/>
  <c r="M692" i="20"/>
  <c r="M691" i="20"/>
  <c r="M690" i="20"/>
  <c r="M689" i="20"/>
  <c r="M688" i="20"/>
  <c r="M687" i="20"/>
  <c r="M686" i="20"/>
  <c r="M685" i="20"/>
  <c r="M684" i="20"/>
  <c r="M683" i="20"/>
  <c r="M682" i="20"/>
  <c r="M681" i="20"/>
  <c r="M680" i="20"/>
  <c r="M679" i="20"/>
  <c r="M678" i="20"/>
  <c r="M677" i="20"/>
  <c r="M676" i="20"/>
  <c r="M675" i="20"/>
  <c r="M674" i="20"/>
  <c r="M673" i="20"/>
  <c r="M672" i="20"/>
  <c r="M671" i="20"/>
  <c r="M670" i="20"/>
  <c r="M669" i="20"/>
  <c r="M668" i="20"/>
  <c r="M667" i="20"/>
  <c r="M666" i="20"/>
  <c r="M665" i="20"/>
  <c r="M664" i="20"/>
  <c r="M663" i="20"/>
  <c r="M662" i="20"/>
  <c r="M661" i="20"/>
  <c r="M660" i="20"/>
  <c r="M659" i="20"/>
  <c r="M658" i="20"/>
  <c r="M657" i="20"/>
  <c r="M656" i="20"/>
  <c r="M655" i="20"/>
  <c r="M654" i="20"/>
  <c r="M653" i="20"/>
  <c r="M652" i="20"/>
  <c r="M651" i="20"/>
  <c r="M650" i="20"/>
  <c r="M649" i="20"/>
  <c r="M648" i="20"/>
  <c r="M647" i="20"/>
  <c r="M646" i="20"/>
  <c r="M645" i="20"/>
  <c r="M644" i="20"/>
  <c r="M643" i="20"/>
  <c r="M642" i="20"/>
  <c r="M641" i="20"/>
  <c r="M640" i="20"/>
  <c r="M639" i="20"/>
  <c r="M638" i="20"/>
  <c r="M637" i="20"/>
  <c r="M636" i="20"/>
  <c r="M635" i="20"/>
  <c r="M634" i="20"/>
  <c r="M633" i="20"/>
  <c r="M632" i="20"/>
  <c r="M631" i="20"/>
  <c r="M630" i="20"/>
  <c r="M629" i="20"/>
  <c r="M628" i="20"/>
  <c r="M627" i="20"/>
  <c r="M626" i="20"/>
  <c r="M625" i="20"/>
  <c r="M624" i="20"/>
  <c r="M623" i="20"/>
  <c r="M622" i="20"/>
  <c r="M621" i="20"/>
  <c r="M620" i="20"/>
  <c r="M619" i="20"/>
  <c r="M618" i="20"/>
  <c r="M617" i="20"/>
  <c r="M616" i="20"/>
  <c r="M615" i="20"/>
  <c r="M614" i="20"/>
  <c r="M613" i="20"/>
  <c r="M612" i="20"/>
  <c r="M611" i="20"/>
  <c r="M610" i="20"/>
  <c r="M609" i="20"/>
  <c r="M608" i="20"/>
  <c r="M607" i="20"/>
  <c r="M606" i="20"/>
  <c r="M605" i="20"/>
  <c r="M604" i="20"/>
  <c r="M603" i="20"/>
  <c r="M602" i="20"/>
  <c r="M601" i="20"/>
  <c r="M600" i="20"/>
  <c r="M599" i="20"/>
  <c r="M598" i="20"/>
  <c r="M597" i="20"/>
  <c r="M596" i="20"/>
  <c r="M595" i="20"/>
  <c r="M594" i="20"/>
  <c r="M593" i="20"/>
  <c r="M592" i="20"/>
  <c r="M591" i="20"/>
  <c r="M590" i="20"/>
  <c r="M589" i="20"/>
  <c r="M588" i="20"/>
  <c r="M587" i="20"/>
  <c r="M586" i="20"/>
  <c r="M585" i="20"/>
  <c r="M584" i="20"/>
  <c r="M583" i="20"/>
  <c r="M582" i="20"/>
  <c r="M581" i="20"/>
  <c r="M580" i="20"/>
  <c r="M579" i="20"/>
  <c r="M578" i="20"/>
  <c r="M577" i="20"/>
  <c r="M576" i="20"/>
  <c r="M575" i="20"/>
  <c r="M574" i="20"/>
  <c r="M573" i="20"/>
  <c r="M572" i="20"/>
  <c r="M571" i="20"/>
  <c r="M570" i="20"/>
  <c r="M569" i="20"/>
  <c r="M568" i="20"/>
  <c r="M567" i="20"/>
  <c r="M566" i="20"/>
  <c r="M565" i="20"/>
  <c r="M564" i="20"/>
  <c r="M563" i="20"/>
  <c r="M562" i="20"/>
  <c r="M561" i="20"/>
  <c r="M560" i="20"/>
  <c r="M559" i="20"/>
  <c r="M558" i="20"/>
  <c r="M557" i="20"/>
  <c r="M556" i="20"/>
  <c r="M555" i="20"/>
  <c r="M554" i="20"/>
  <c r="M553" i="20"/>
  <c r="M552" i="20"/>
  <c r="M551" i="20"/>
  <c r="M550" i="20"/>
  <c r="M549" i="20"/>
  <c r="M548" i="20"/>
  <c r="M547" i="20"/>
  <c r="M546" i="20"/>
  <c r="M545" i="20"/>
  <c r="M544" i="20"/>
  <c r="M543" i="20"/>
  <c r="M542" i="20"/>
  <c r="M541" i="20"/>
  <c r="M540" i="20"/>
  <c r="M539" i="20"/>
  <c r="M538" i="20"/>
  <c r="M537" i="20"/>
  <c r="M536" i="20"/>
  <c r="M535" i="20"/>
  <c r="M534" i="20"/>
  <c r="M533" i="20"/>
  <c r="M532" i="20"/>
  <c r="M531" i="20"/>
  <c r="M530" i="20"/>
  <c r="M529" i="20"/>
  <c r="M528" i="20"/>
  <c r="M527" i="20"/>
  <c r="M526" i="20"/>
  <c r="M525" i="20"/>
  <c r="M524" i="20"/>
  <c r="M523" i="20"/>
  <c r="M522" i="20"/>
  <c r="M521" i="20"/>
  <c r="M520" i="20"/>
  <c r="M519" i="20"/>
  <c r="M518" i="20"/>
  <c r="M517" i="20"/>
  <c r="M516" i="20"/>
  <c r="M515" i="20"/>
  <c r="M514" i="20"/>
  <c r="M513" i="20"/>
  <c r="M512" i="20"/>
  <c r="M511" i="20"/>
  <c r="M510" i="20"/>
  <c r="M509" i="20"/>
  <c r="M508" i="20"/>
  <c r="M507" i="20"/>
  <c r="M506" i="20"/>
  <c r="M505" i="20"/>
  <c r="M504" i="20"/>
  <c r="M503" i="20"/>
  <c r="M502" i="20"/>
  <c r="M501" i="20"/>
  <c r="M500" i="20"/>
  <c r="M499" i="20"/>
  <c r="M498" i="20"/>
  <c r="M497" i="20"/>
  <c r="M496" i="20"/>
  <c r="M495" i="20"/>
  <c r="M494" i="20"/>
  <c r="M493" i="20"/>
  <c r="M492" i="20"/>
  <c r="M491" i="20"/>
  <c r="M490" i="20"/>
  <c r="M489" i="20"/>
  <c r="M488" i="20"/>
  <c r="M487" i="20"/>
  <c r="M486" i="20"/>
  <c r="M485" i="20"/>
  <c r="M484" i="20"/>
  <c r="M483" i="20"/>
  <c r="M482" i="20"/>
  <c r="M481" i="20"/>
  <c r="M480" i="20"/>
  <c r="M479" i="20"/>
  <c r="M478" i="20"/>
  <c r="M477" i="20"/>
  <c r="M476" i="20"/>
  <c r="M475" i="20"/>
  <c r="M474" i="20"/>
  <c r="M473" i="20"/>
  <c r="M472" i="20"/>
  <c r="M471" i="20"/>
  <c r="M470" i="20"/>
  <c r="M469" i="20"/>
  <c r="M468" i="20"/>
  <c r="M467" i="20"/>
  <c r="M466" i="20"/>
  <c r="M465" i="20"/>
  <c r="M464" i="20"/>
  <c r="M463" i="20"/>
  <c r="M462" i="20"/>
  <c r="M461" i="20"/>
  <c r="M460" i="20"/>
  <c r="M459" i="20"/>
  <c r="M458" i="20"/>
  <c r="M457" i="20"/>
  <c r="M456" i="20"/>
  <c r="M455" i="20"/>
  <c r="M454" i="20"/>
  <c r="M453" i="20"/>
  <c r="M452" i="20"/>
  <c r="M451" i="20"/>
  <c r="M450" i="20"/>
  <c r="M449" i="20"/>
  <c r="M448" i="20"/>
  <c r="M447" i="20"/>
  <c r="M446" i="20"/>
  <c r="M445" i="20"/>
  <c r="M444" i="20"/>
  <c r="M443" i="20"/>
  <c r="M442" i="20"/>
  <c r="M441" i="20"/>
  <c r="M440" i="20"/>
  <c r="M439" i="20"/>
  <c r="M438" i="20"/>
  <c r="M437" i="20"/>
  <c r="M436" i="20"/>
  <c r="M435" i="20"/>
  <c r="M434" i="20"/>
  <c r="M433" i="20"/>
  <c r="M432" i="20"/>
  <c r="M431" i="20"/>
  <c r="M430" i="20"/>
  <c r="M429" i="20"/>
  <c r="M428" i="20"/>
  <c r="M427" i="20"/>
  <c r="M426" i="20"/>
  <c r="M425" i="20"/>
  <c r="M424" i="20"/>
  <c r="M423" i="20"/>
  <c r="M422" i="20"/>
  <c r="M421" i="20"/>
  <c r="M420" i="20"/>
  <c r="M419" i="20"/>
  <c r="M418" i="20"/>
  <c r="M417" i="20"/>
  <c r="M416" i="20"/>
  <c r="M415" i="20"/>
  <c r="M414" i="20"/>
  <c r="M413" i="20"/>
  <c r="M412" i="20"/>
  <c r="M411" i="20"/>
  <c r="M410" i="20"/>
  <c r="M409" i="20"/>
  <c r="M408" i="20"/>
  <c r="M407" i="20"/>
  <c r="M406" i="20"/>
  <c r="M405" i="20"/>
  <c r="M404" i="20"/>
  <c r="M403" i="20"/>
  <c r="M402" i="20"/>
  <c r="M401" i="20"/>
  <c r="M400" i="20"/>
  <c r="M399" i="20"/>
  <c r="M398" i="20"/>
  <c r="M397" i="20"/>
  <c r="M396" i="20"/>
  <c r="M395" i="20"/>
  <c r="M394" i="20"/>
  <c r="M393" i="20"/>
  <c r="M392" i="20"/>
  <c r="M391" i="20"/>
  <c r="M390" i="20"/>
  <c r="M389" i="20"/>
  <c r="M388" i="20"/>
  <c r="M387" i="20"/>
  <c r="M386" i="20"/>
  <c r="M385" i="20"/>
  <c r="M384" i="20"/>
  <c r="M383" i="20"/>
  <c r="M382" i="20"/>
  <c r="M381" i="20"/>
  <c r="M380" i="20"/>
  <c r="M379" i="20"/>
  <c r="M378" i="20"/>
  <c r="M377" i="20"/>
  <c r="M376" i="20"/>
  <c r="M375" i="20"/>
  <c r="M374" i="20"/>
  <c r="M373" i="20"/>
  <c r="M372" i="20"/>
  <c r="M371" i="20"/>
  <c r="M370" i="20"/>
  <c r="M369" i="20"/>
  <c r="M368" i="20"/>
  <c r="M367" i="20"/>
  <c r="M366" i="20"/>
  <c r="M365" i="20"/>
  <c r="M364" i="20"/>
  <c r="M363" i="20"/>
  <c r="M362" i="20"/>
  <c r="M361" i="20"/>
  <c r="M360" i="20"/>
  <c r="M359" i="20"/>
  <c r="M358" i="20"/>
  <c r="M357" i="20"/>
  <c r="M356" i="20"/>
  <c r="M355" i="20"/>
  <c r="M354" i="20"/>
  <c r="M353" i="20"/>
  <c r="M352" i="20"/>
  <c r="M351" i="20"/>
  <c r="M350" i="20"/>
  <c r="M349" i="20"/>
  <c r="M348" i="20"/>
  <c r="B3" i="2" l="1"/>
  <c r="M27" i="30" l="1"/>
  <c r="I27" i="30"/>
  <c r="E27" i="30"/>
  <c r="B27" i="30"/>
  <c r="D56" i="29"/>
  <c r="E59" i="29" s="1"/>
  <c r="D44" i="29"/>
  <c r="E47" i="29" s="1"/>
  <c r="E41" i="29"/>
  <c r="E34" i="29"/>
  <c r="E27" i="29"/>
  <c r="E19" i="29"/>
  <c r="E7" i="29"/>
  <c r="B7" i="29"/>
  <c r="B8" i="29"/>
  <c r="A4" i="29"/>
  <c r="A2" i="29"/>
  <c r="A3" i="29"/>
  <c r="A1" i="29"/>
  <c r="E49" i="29" l="1"/>
  <c r="E53" i="29" s="1"/>
  <c r="E60" i="29" s="1"/>
  <c r="A18" i="11" l="1"/>
  <c r="A19" i="11"/>
  <c r="A20" i="11"/>
  <c r="A21" i="11"/>
  <c r="A22" i="11"/>
  <c r="A23" i="11"/>
  <c r="A24" i="11"/>
  <c r="A25" i="11"/>
  <c r="A26" i="11"/>
  <c r="A27" i="11"/>
  <c r="A17" i="11"/>
  <c r="C106" i="28" l="1"/>
  <c r="D106" i="28" s="1"/>
  <c r="A106" i="28"/>
  <c r="F106" i="28" l="1"/>
  <c r="C7" i="28"/>
  <c r="C104" i="28"/>
  <c r="C8" i="28"/>
  <c r="C9" i="28"/>
  <c r="C10" i="28"/>
  <c r="C11" i="28"/>
  <c r="C12" i="28"/>
  <c r="C13" i="28"/>
  <c r="C14" i="28"/>
  <c r="C15" i="28"/>
  <c r="C16" i="28"/>
  <c r="F16" i="28" s="1"/>
  <c r="C17" i="28"/>
  <c r="C18" i="28"/>
  <c r="C19" i="28"/>
  <c r="C20" i="28"/>
  <c r="F20" i="28" s="1"/>
  <c r="C21" i="28"/>
  <c r="C22" i="28"/>
  <c r="C23" i="28"/>
  <c r="F23" i="28" s="1"/>
  <c r="C24" i="28"/>
  <c r="F24" i="28" s="1"/>
  <c r="C25" i="28"/>
  <c r="C26" i="28"/>
  <c r="C27" i="28"/>
  <c r="C28" i="28"/>
  <c r="F28" i="28" s="1"/>
  <c r="C29" i="28"/>
  <c r="C30" i="28"/>
  <c r="D30" i="28" s="1"/>
  <c r="C31" i="28"/>
  <c r="C32" i="28"/>
  <c r="F32" i="28" s="1"/>
  <c r="C33" i="28"/>
  <c r="C34" i="28"/>
  <c r="C35" i="28"/>
  <c r="C36" i="28"/>
  <c r="F36" i="28" s="1"/>
  <c r="C37" i="28"/>
  <c r="C38" i="28"/>
  <c r="C39" i="28"/>
  <c r="C40" i="28"/>
  <c r="F40" i="28" s="1"/>
  <c r="C41" i="28"/>
  <c r="C42" i="28"/>
  <c r="C43" i="28"/>
  <c r="C44" i="28"/>
  <c r="F44" i="28" s="1"/>
  <c r="C45" i="28"/>
  <c r="C46" i="28"/>
  <c r="C47" i="28"/>
  <c r="C48" i="28"/>
  <c r="F48" i="28" s="1"/>
  <c r="C49" i="28"/>
  <c r="C50" i="28"/>
  <c r="C51" i="28"/>
  <c r="C52" i="28"/>
  <c r="F52" i="28" s="1"/>
  <c r="C53" i="28"/>
  <c r="C54" i="28"/>
  <c r="C55" i="28"/>
  <c r="C56" i="28"/>
  <c r="F56" i="28" s="1"/>
  <c r="C57" i="28"/>
  <c r="C58" i="28"/>
  <c r="C59" i="28"/>
  <c r="F59" i="28" s="1"/>
  <c r="C60" i="28"/>
  <c r="F60" i="28" s="1"/>
  <c r="C61" i="28"/>
  <c r="C62" i="28"/>
  <c r="C63" i="28"/>
  <c r="C64" i="28"/>
  <c r="F64" i="28" s="1"/>
  <c r="C65" i="28"/>
  <c r="C66" i="28"/>
  <c r="C67" i="28"/>
  <c r="C68" i="28"/>
  <c r="F68" i="28" s="1"/>
  <c r="C69" i="28"/>
  <c r="C70" i="28"/>
  <c r="C71" i="28"/>
  <c r="F71" i="28" s="1"/>
  <c r="C72" i="28"/>
  <c r="C73" i="28"/>
  <c r="C74" i="28"/>
  <c r="C75" i="28"/>
  <c r="C76" i="28"/>
  <c r="F76" i="28" s="1"/>
  <c r="C77" i="28"/>
  <c r="C78" i="28"/>
  <c r="D78" i="28" s="1"/>
  <c r="C79" i="28"/>
  <c r="C80" i="28"/>
  <c r="C81" i="28"/>
  <c r="C82" i="28"/>
  <c r="C83" i="28"/>
  <c r="C84" i="28"/>
  <c r="C85" i="28"/>
  <c r="C86" i="28"/>
  <c r="C87" i="28"/>
  <c r="C88" i="28"/>
  <c r="C89" i="28"/>
  <c r="D89" i="28" s="1"/>
  <c r="C90" i="28"/>
  <c r="C91" i="28"/>
  <c r="C92" i="28"/>
  <c r="C93" i="28"/>
  <c r="C94" i="28"/>
  <c r="C95" i="28"/>
  <c r="C96" i="28"/>
  <c r="C97" i="28"/>
  <c r="C98" i="28"/>
  <c r="C99" i="28"/>
  <c r="C100" i="28"/>
  <c r="F100" i="28" s="1"/>
  <c r="C101" i="28"/>
  <c r="D101" i="28" s="1"/>
  <c r="C102" i="28"/>
  <c r="C103" i="28"/>
  <c r="F103" i="28" s="1"/>
  <c r="C105" i="28"/>
  <c r="D105" i="28" s="1"/>
  <c r="C107" i="28"/>
  <c r="C108" i="28"/>
  <c r="C109" i="28"/>
  <c r="C6" i="28"/>
  <c r="F6" i="28" s="1"/>
  <c r="A7" i="28"/>
  <c r="A104"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5" i="28"/>
  <c r="A107" i="28"/>
  <c r="A108" i="28"/>
  <c r="A109" i="28"/>
  <c r="A6" i="28"/>
  <c r="F4" i="28"/>
  <c r="C4" i="28"/>
  <c r="D6" i="25"/>
  <c r="F51" i="28" l="1"/>
  <c r="F55" i="28"/>
  <c r="F35" i="28"/>
  <c r="F31" i="28"/>
  <c r="F27" i="28"/>
  <c r="F11" i="28"/>
  <c r="D104" i="28"/>
  <c r="D82" i="28"/>
  <c r="D22" i="28"/>
  <c r="D97" i="28"/>
  <c r="D81" i="28"/>
  <c r="F67" i="28"/>
  <c r="F63" i="28"/>
  <c r="F47" i="28"/>
  <c r="F43" i="28"/>
  <c r="F39" i="28"/>
  <c r="F19" i="28"/>
  <c r="F15" i="28"/>
  <c r="D98" i="28"/>
  <c r="D90" i="28"/>
  <c r="D86" i="28"/>
  <c r="D66" i="28"/>
  <c r="D107" i="28"/>
  <c r="D85" i="28"/>
  <c r="D65" i="28"/>
  <c r="D61" i="28"/>
  <c r="D93" i="28"/>
  <c r="D77" i="28"/>
  <c r="D73" i="28"/>
  <c r="D69" i="28"/>
  <c r="D57" i="28"/>
  <c r="D53" i="28"/>
  <c r="D49" i="28"/>
  <c r="D45" i="28"/>
  <c r="D41" i="28"/>
  <c r="D37" i="28"/>
  <c r="D33" i="28"/>
  <c r="D29" i="28"/>
  <c r="D25" i="28"/>
  <c r="D21" i="28"/>
  <c r="D17" i="28"/>
  <c r="D13" i="28"/>
  <c r="D9" i="28"/>
  <c r="F105" i="28"/>
  <c r="F96" i="28"/>
  <c r="F92" i="28"/>
  <c r="F88" i="28"/>
  <c r="F84" i="28"/>
  <c r="F80" i="28"/>
  <c r="F72" i="28"/>
  <c r="D12" i="28"/>
  <c r="D8" i="28"/>
  <c r="F109" i="28"/>
  <c r="F99" i="28"/>
  <c r="F95" i="28"/>
  <c r="F91" i="28"/>
  <c r="F87" i="28"/>
  <c r="F83" i="28"/>
  <c r="F79" i="28"/>
  <c r="F75" i="28"/>
  <c r="F104" i="28"/>
  <c r="D108" i="28"/>
  <c r="D102" i="28"/>
  <c r="D94" i="28"/>
  <c r="D74" i="28"/>
  <c r="D70" i="28"/>
  <c r="D62" i="28"/>
  <c r="D58" i="28"/>
  <c r="D54" i="28"/>
  <c r="D50" i="28"/>
  <c r="D46" i="28"/>
  <c r="D42" i="28"/>
  <c r="D38" i="28"/>
  <c r="D34" i="28"/>
  <c r="D26" i="28"/>
  <c r="D18" i="28"/>
  <c r="D14" i="28"/>
  <c r="D10" i="28"/>
  <c r="D7" i="28"/>
  <c r="D6" i="28"/>
  <c r="D100" i="28"/>
  <c r="D96" i="28"/>
  <c r="D92" i="28"/>
  <c r="D88" i="28"/>
  <c r="D84" i="28"/>
  <c r="D80" i="28"/>
  <c r="D76" i="28"/>
  <c r="D72" i="28"/>
  <c r="D68" i="28"/>
  <c r="D64" i="28"/>
  <c r="D60" i="28"/>
  <c r="D56" i="28"/>
  <c r="D52" i="28"/>
  <c r="D48" i="28"/>
  <c r="D44" i="28"/>
  <c r="D40" i="28"/>
  <c r="D36" i="28"/>
  <c r="D32" i="28"/>
  <c r="D28" i="28"/>
  <c r="D24" i="28"/>
  <c r="D20" i="28"/>
  <c r="D16" i="28"/>
  <c r="D11" i="28"/>
  <c r="F108" i="28"/>
  <c r="F102" i="28"/>
  <c r="F98" i="28"/>
  <c r="F94" i="28"/>
  <c r="F90" i="28"/>
  <c r="F86" i="28"/>
  <c r="F82" i="28"/>
  <c r="F78" i="28"/>
  <c r="F74" i="28"/>
  <c r="F70" i="28"/>
  <c r="F66" i="28"/>
  <c r="F62" i="28"/>
  <c r="F58" i="28"/>
  <c r="F54" i="28"/>
  <c r="F50" i="28"/>
  <c r="F46" i="28"/>
  <c r="F42" i="28"/>
  <c r="F38" i="28"/>
  <c r="F34" i="28"/>
  <c r="F30" i="28"/>
  <c r="F26" i="28"/>
  <c r="F22" i="28"/>
  <c r="F18" i="28"/>
  <c r="F14" i="28"/>
  <c r="F10" i="28"/>
  <c r="F7" i="28"/>
  <c r="D109" i="28"/>
  <c r="D103" i="28"/>
  <c r="D99" i="28"/>
  <c r="D95" i="28"/>
  <c r="D91" i="28"/>
  <c r="D87" i="28"/>
  <c r="D83" i="28"/>
  <c r="D79" i="28"/>
  <c r="D75" i="28"/>
  <c r="D71" i="28"/>
  <c r="D67" i="28"/>
  <c r="D63" i="28"/>
  <c r="D59" i="28"/>
  <c r="D55" i="28"/>
  <c r="D51" i="28"/>
  <c r="D47" i="28"/>
  <c r="D43" i="28"/>
  <c r="D39" i="28"/>
  <c r="D35" i="28"/>
  <c r="D31" i="28"/>
  <c r="D27" i="28"/>
  <c r="D23" i="28"/>
  <c r="D19" i="28"/>
  <c r="D15" i="28"/>
  <c r="F107" i="28"/>
  <c r="F101" i="28"/>
  <c r="F97" i="28"/>
  <c r="F93" i="28"/>
  <c r="F89" i="28"/>
  <c r="F85" i="28"/>
  <c r="F81" i="28"/>
  <c r="F77" i="28"/>
  <c r="F73" i="28"/>
  <c r="F69" i="28"/>
  <c r="F65" i="28"/>
  <c r="F61" i="28"/>
  <c r="F57" i="28"/>
  <c r="F53" i="28"/>
  <c r="F49" i="28"/>
  <c r="F45" i="28"/>
  <c r="F41" i="28"/>
  <c r="F37" i="28"/>
  <c r="F33" i="28"/>
  <c r="F29" i="28"/>
  <c r="F25" i="28"/>
  <c r="F21" i="28"/>
  <c r="F17" i="28"/>
  <c r="F13" i="28"/>
  <c r="F9" i="28"/>
  <c r="F12" i="28"/>
  <c r="F8" i="28"/>
  <c r="M5" i="26"/>
  <c r="B5" i="26"/>
  <c r="N7" i="26"/>
  <c r="N5" i="26" l="1"/>
  <c r="F111" i="28"/>
  <c r="D111" i="28"/>
  <c r="B10" i="26"/>
  <c r="N10" i="26" s="1"/>
  <c r="K6" i="26"/>
  <c r="M6" i="26" s="1"/>
  <c r="N6" i="26" s="1"/>
  <c r="N3" i="26"/>
  <c r="N2" i="26"/>
  <c r="D28" i="6" l="1"/>
  <c r="F28" i="6" s="1"/>
  <c r="B3" i="28" l="1"/>
  <c r="B2" i="28"/>
  <c r="B1" i="28"/>
  <c r="D10" i="25" l="1"/>
  <c r="F10" i="25" s="1"/>
  <c r="D11" i="25"/>
  <c r="F11" i="25" s="1"/>
  <c r="D12" i="25"/>
  <c r="F12" i="25" s="1"/>
  <c r="D13" i="25"/>
  <c r="F13" i="25" s="1"/>
  <c r="D14" i="25"/>
  <c r="F14" i="25" s="1"/>
  <c r="D15" i="25"/>
  <c r="F15" i="25" s="1"/>
  <c r="D16" i="25"/>
  <c r="F16" i="25" s="1"/>
  <c r="D17" i="25"/>
  <c r="F17" i="25" s="1"/>
  <c r="D18" i="25"/>
  <c r="F18" i="25" s="1"/>
  <c r="D19" i="25"/>
  <c r="F19" i="25" s="1"/>
  <c r="D20" i="25"/>
  <c r="F20" i="25" s="1"/>
  <c r="D21" i="25"/>
  <c r="F21" i="25" s="1"/>
  <c r="D22" i="25"/>
  <c r="F22" i="25" s="1"/>
  <c r="D23" i="25"/>
  <c r="F23" i="25" s="1"/>
  <c r="D24" i="25"/>
  <c r="F24" i="25" s="1"/>
  <c r="D25" i="25"/>
  <c r="F25" i="25" s="1"/>
  <c r="D26" i="25"/>
  <c r="F26" i="25" s="1"/>
  <c r="D27" i="25"/>
  <c r="F27" i="25" s="1"/>
  <c r="D28" i="25"/>
  <c r="F28" i="25" s="1"/>
  <c r="D29" i="25"/>
  <c r="F29" i="25" s="1"/>
  <c r="D30" i="25"/>
  <c r="F30" i="25" s="1"/>
  <c r="D31" i="25"/>
  <c r="F31" i="25" s="1"/>
  <c r="D32" i="25"/>
  <c r="F32" i="25" s="1"/>
  <c r="D33" i="25"/>
  <c r="F33" i="25" s="1"/>
  <c r="D34" i="25"/>
  <c r="F34" i="25" s="1"/>
  <c r="D35" i="25"/>
  <c r="F35" i="25" s="1"/>
  <c r="D36" i="25"/>
  <c r="F36" i="25" s="1"/>
  <c r="D37" i="25"/>
  <c r="F37" i="25" s="1"/>
  <c r="D38" i="25"/>
  <c r="F38" i="25" s="1"/>
  <c r="D39" i="25"/>
  <c r="F39" i="25" s="1"/>
  <c r="D40" i="25"/>
  <c r="F40" i="25" s="1"/>
  <c r="D41" i="25"/>
  <c r="F41" i="25" s="1"/>
  <c r="D42" i="25"/>
  <c r="F42" i="25" s="1"/>
  <c r="D9" i="25"/>
  <c r="F9" i="25" s="1"/>
  <c r="A10" i="25"/>
  <c r="C10" i="25" s="1"/>
  <c r="A11" i="25"/>
  <c r="C11" i="25" s="1"/>
  <c r="A12" i="25"/>
  <c r="C12" i="25" s="1"/>
  <c r="A13" i="25"/>
  <c r="C13" i="25" s="1"/>
  <c r="A14" i="25"/>
  <c r="C14" i="25" s="1"/>
  <c r="A15" i="25"/>
  <c r="C15" i="25" s="1"/>
  <c r="A9" i="25"/>
  <c r="C9" i="25" s="1"/>
  <c r="E6" i="25"/>
  <c r="C6" i="25"/>
  <c r="B6" i="25"/>
  <c r="A6" i="25"/>
  <c r="F43" i="25" l="1"/>
  <c r="A74" i="10"/>
  <c r="D74" i="10" s="1"/>
  <c r="A69" i="10"/>
  <c r="D69" i="10" s="1"/>
  <c r="A68" i="10"/>
  <c r="D68" i="10" s="1"/>
  <c r="A67" i="10"/>
  <c r="D67" i="10" s="1"/>
  <c r="A66" i="10"/>
  <c r="D66" i="10" s="1"/>
  <c r="A65" i="10"/>
  <c r="D65" i="10" s="1"/>
  <c r="A64" i="10"/>
  <c r="D64" i="10" s="1"/>
  <c r="A59" i="10"/>
  <c r="A58" i="10"/>
  <c r="A42" i="10"/>
  <c r="C42" i="10" s="1"/>
  <c r="A44" i="10"/>
  <c r="C44" i="10" s="1"/>
  <c r="A43" i="10"/>
  <c r="C43" i="10" s="1"/>
  <c r="A46" i="10"/>
  <c r="C46" i="10" s="1"/>
  <c r="A50" i="10"/>
  <c r="C50" i="10" s="1"/>
  <c r="A48" i="10"/>
  <c r="C48" i="10" s="1"/>
  <c r="A41" i="10"/>
  <c r="C41" i="10" s="1"/>
  <c r="A49" i="10"/>
  <c r="C49" i="10" s="1"/>
  <c r="A40" i="10"/>
  <c r="C40" i="10" s="1"/>
  <c r="A47" i="10"/>
  <c r="C47" i="10" s="1"/>
  <c r="A45" i="10"/>
  <c r="C45" i="10" s="1"/>
  <c r="A32" i="10"/>
  <c r="C32" i="10" s="1"/>
  <c r="A31" i="10"/>
  <c r="C31" i="10" s="1"/>
  <c r="A27" i="10"/>
  <c r="C27" i="10" s="1"/>
  <c r="A26" i="10"/>
  <c r="C26" i="10" s="1"/>
  <c r="A25" i="10"/>
  <c r="C25" i="10" s="1"/>
  <c r="A24" i="10"/>
  <c r="C24" i="10" s="1"/>
  <c r="A23" i="10"/>
  <c r="C23" i="10" s="1"/>
  <c r="A22" i="10"/>
  <c r="C22" i="10" s="1"/>
  <c r="A21" i="10"/>
  <c r="C21" i="10" s="1"/>
  <c r="A20" i="10"/>
  <c r="C20" i="10" s="1"/>
  <c r="A19" i="10"/>
  <c r="C19" i="10" s="1"/>
  <c r="A18" i="10"/>
  <c r="C18" i="10" s="1"/>
  <c r="A17" i="10"/>
  <c r="C17" i="10" s="1"/>
  <c r="A16" i="10"/>
  <c r="C16" i="10" s="1"/>
  <c r="A7" i="10"/>
  <c r="C7" i="10" s="1"/>
  <c r="A8" i="10"/>
  <c r="C8" i="10" s="1"/>
  <c r="A9" i="10"/>
  <c r="C9" i="10" s="1"/>
  <c r="A10" i="10"/>
  <c r="C10" i="10" s="1"/>
  <c r="A11" i="10"/>
  <c r="A6" i="10"/>
  <c r="C6" i="10" s="1"/>
  <c r="A58" i="6"/>
  <c r="D44" i="6" l="1"/>
  <c r="F44" i="6" s="1"/>
  <c r="D43" i="6"/>
  <c r="F43" i="6" s="1"/>
  <c r="D42" i="6"/>
  <c r="F42" i="6" s="1"/>
  <c r="D41" i="6"/>
  <c r="F41" i="6" s="1"/>
  <c r="A57" i="6"/>
  <c r="C57" i="6" s="1"/>
  <c r="D36" i="6"/>
  <c r="F36" i="6" s="1"/>
  <c r="D26" i="6"/>
  <c r="F26" i="6" s="1"/>
  <c r="D27" i="6"/>
  <c r="F27" i="6" s="1"/>
  <c r="D35" i="6"/>
  <c r="F35" i="6" s="1"/>
  <c r="D34" i="6"/>
  <c r="F34" i="6" s="1"/>
  <c r="D33" i="6"/>
  <c r="F33" i="6" s="1"/>
  <c r="D32" i="6"/>
  <c r="F32" i="6" s="1"/>
  <c r="D23" i="6"/>
  <c r="F23" i="6" s="1"/>
  <c r="D24" i="6"/>
  <c r="F24" i="6" s="1"/>
  <c r="D25" i="6"/>
  <c r="F25" i="6" s="1"/>
  <c r="D9" i="6"/>
  <c r="F9" i="6" s="1"/>
  <c r="D10" i="6"/>
  <c r="F10" i="6" s="1"/>
  <c r="D11" i="6"/>
  <c r="F11" i="6" s="1"/>
  <c r="D12" i="6"/>
  <c r="F12" i="6" s="1"/>
  <c r="D13" i="6"/>
  <c r="F13" i="6" s="1"/>
  <c r="D14" i="6"/>
  <c r="F14" i="6" s="1"/>
  <c r="D15" i="6"/>
  <c r="F15" i="6" s="1"/>
  <c r="D16" i="6"/>
  <c r="F16" i="6" s="1"/>
  <c r="D17" i="6"/>
  <c r="F17" i="6" s="1"/>
  <c r="D18" i="6"/>
  <c r="F18" i="6" s="1"/>
  <c r="D19" i="6"/>
  <c r="F19" i="6" s="1"/>
  <c r="D20" i="6"/>
  <c r="F20" i="6" s="1"/>
  <c r="D21" i="6"/>
  <c r="F21" i="6" s="1"/>
  <c r="D22" i="6"/>
  <c r="F22" i="6" s="1"/>
  <c r="D8" i="6"/>
  <c r="F8" i="6" s="1"/>
  <c r="A53" i="6"/>
  <c r="A52" i="6"/>
  <c r="A51" i="6"/>
  <c r="A33" i="6"/>
  <c r="C33" i="6" s="1"/>
  <c r="A34" i="6"/>
  <c r="C34" i="6" s="1"/>
  <c r="A35" i="6"/>
  <c r="C35" i="6" s="1"/>
  <c r="A36" i="6"/>
  <c r="C36" i="6" s="1"/>
  <c r="A37" i="6"/>
  <c r="C37" i="6" s="1"/>
  <c r="A38" i="6"/>
  <c r="C38" i="6" s="1"/>
  <c r="A39" i="6"/>
  <c r="C39" i="6" s="1"/>
  <c r="A40" i="6"/>
  <c r="C40" i="6" s="1"/>
  <c r="A41" i="6"/>
  <c r="C41" i="6" s="1"/>
  <c r="A22" i="6"/>
  <c r="C22" i="6" s="1"/>
  <c r="A23" i="6"/>
  <c r="C23" i="6" s="1"/>
  <c r="A24" i="6"/>
  <c r="C24" i="6" s="1"/>
  <c r="A25" i="6"/>
  <c r="C25" i="6" s="1"/>
  <c r="A19" i="6"/>
  <c r="C19" i="6" s="1"/>
  <c r="A20" i="6"/>
  <c r="C20" i="6" s="1"/>
  <c r="A21" i="6"/>
  <c r="C21" i="6" s="1"/>
  <c r="A45" i="6"/>
  <c r="C45" i="6" s="1"/>
  <c r="A46" i="6"/>
  <c r="C46" i="6" s="1"/>
  <c r="A47" i="6"/>
  <c r="C47" i="6" s="1"/>
  <c r="A44" i="6"/>
  <c r="C44" i="6" s="1"/>
  <c r="A32" i="6"/>
  <c r="C32" i="6" s="1"/>
  <c r="A9" i="6"/>
  <c r="C9" i="6" s="1"/>
  <c r="A10" i="6"/>
  <c r="C10" i="6" s="1"/>
  <c r="A11" i="6"/>
  <c r="C11" i="6" s="1"/>
  <c r="A12" i="6"/>
  <c r="C12" i="6" s="1"/>
  <c r="A13" i="6"/>
  <c r="C13" i="6" s="1"/>
  <c r="A14" i="6"/>
  <c r="C14" i="6" s="1"/>
  <c r="A15" i="6"/>
  <c r="C15" i="6" s="1"/>
  <c r="A16" i="6"/>
  <c r="C16" i="6" s="1"/>
  <c r="A17" i="6"/>
  <c r="C17" i="6" s="1"/>
  <c r="A18" i="6"/>
  <c r="C18" i="6" s="1"/>
  <c r="A8" i="6"/>
  <c r="C8" i="6" s="1"/>
  <c r="E3" i="11"/>
  <c r="E2" i="11"/>
  <c r="A12" i="2"/>
  <c r="A13" i="2"/>
  <c r="A14" i="2"/>
  <c r="A15" i="2"/>
  <c r="A16" i="2"/>
  <c r="A17" i="2"/>
  <c r="A18" i="2"/>
  <c r="A19" i="2"/>
  <c r="A20" i="2"/>
  <c r="A21" i="2"/>
  <c r="D8" i="2"/>
  <c r="D7" i="2"/>
  <c r="C42" i="6" l="1"/>
  <c r="F38" i="6"/>
  <c r="F29" i="6"/>
  <c r="C29" i="6"/>
  <c r="C48" i="6"/>
  <c r="C16" i="25" l="1"/>
  <c r="C17" i="25"/>
  <c r="C18" i="25"/>
  <c r="C19" i="25"/>
  <c r="C20" i="25"/>
  <c r="C21" i="25"/>
  <c r="C22" i="25"/>
  <c r="C23" i="25"/>
  <c r="C24" i="25"/>
  <c r="C25" i="25"/>
  <c r="C26" i="25"/>
  <c r="C27" i="25"/>
  <c r="C28" i="25"/>
  <c r="C29" i="25"/>
  <c r="C30" i="25"/>
  <c r="C31" i="25"/>
  <c r="C32" i="25"/>
  <c r="C33" i="25"/>
  <c r="C34" i="25"/>
  <c r="C43" i="25" l="1"/>
  <c r="B5" i="11" l="1"/>
  <c r="E11" i="11" l="1"/>
  <c r="F8" i="11"/>
  <c r="F7" i="11"/>
  <c r="F9" i="11" l="1"/>
  <c r="F10" i="11"/>
  <c r="F14" i="11" l="1"/>
  <c r="F13" i="11"/>
  <c r="D1" i="11"/>
  <c r="F11" i="11" l="1"/>
  <c r="D28" i="11"/>
  <c r="C28" i="11"/>
  <c r="B28" i="11" s="1"/>
  <c r="F12" i="11" l="1"/>
  <c r="F15" i="11" l="1"/>
  <c r="B2" i="2" l="1"/>
  <c r="F17" i="14" l="1"/>
  <c r="E17" i="14"/>
  <c r="F5" i="21" l="1"/>
  <c r="D5" i="21"/>
  <c r="C4" i="21"/>
  <c r="C3" i="21"/>
  <c r="C2" i="21"/>
  <c r="C1" i="21"/>
  <c r="C52" i="6" l="1"/>
  <c r="C51" i="6"/>
  <c r="D59" i="10"/>
  <c r="D58" i="10"/>
  <c r="C34" i="10" l="1"/>
  <c r="C53" i="6"/>
  <c r="C54" i="6" s="1"/>
  <c r="C59" i="6"/>
  <c r="C60" i="6" l="1"/>
  <c r="B5" i="2"/>
  <c r="G2" i="2" l="1"/>
  <c r="G1" i="2"/>
  <c r="J11" i="2"/>
  <c r="J10" i="2"/>
  <c r="D22" i="2" l="1"/>
  <c r="A29" i="11"/>
  <c r="A23" i="2"/>
  <c r="B4" i="2" l="1"/>
  <c r="B1" i="2"/>
  <c r="C22" i="2"/>
  <c r="B22" i="2" s="1"/>
  <c r="B1" i="9" l="1"/>
  <c r="D70" i="10" l="1"/>
  <c r="E4" i="10"/>
  <c r="C4" i="10"/>
  <c r="B3" i="10"/>
  <c r="C2" i="10"/>
  <c r="B2" i="10"/>
  <c r="B1" i="10"/>
  <c r="F5" i="6"/>
  <c r="D5" i="6"/>
  <c r="C4" i="6" l="1"/>
  <c r="C3" i="6"/>
  <c r="C2" i="6"/>
  <c r="C1" i="6"/>
  <c r="E4" i="9"/>
  <c r="C4" i="9"/>
  <c r="C2" i="9"/>
  <c r="B3" i="9"/>
  <c r="B2" i="9"/>
  <c r="D60" i="10" l="1"/>
  <c r="D72" i="10" s="1"/>
  <c r="C53" i="10"/>
  <c r="C29" i="10"/>
  <c r="C55" i="10" l="1"/>
  <c r="C13" i="10"/>
  <c r="D37" i="35" s="1"/>
  <c r="D62" i="10" l="1"/>
  <c r="C76" i="10" s="1"/>
  <c r="D44" i="35" s="1"/>
  <c r="D45" i="35" s="1"/>
  <c r="C13" i="35"/>
  <c r="C16" i="35" s="1"/>
  <c r="D57" i="10"/>
  <c r="A11" i="2"/>
  <c r="F6" i="25" l="1"/>
  <c r="C36" i="35"/>
  <c r="C45" i="35" s="1"/>
  <c r="F56" i="6"/>
  <c r="F60" i="6" s="1"/>
</calcChain>
</file>

<file path=xl/comments1.xml><?xml version="1.0" encoding="utf-8"?>
<comments xmlns="http://schemas.openxmlformats.org/spreadsheetml/2006/main">
  <authors>
    <author>riya</author>
  </authors>
  <commentList>
    <comment ref="B6" authorId="0" shapeId="0">
      <text>
        <r>
          <rPr>
            <b/>
            <sz val="9"/>
            <color indexed="81"/>
            <rFont val="Tahoma"/>
            <family val="2"/>
          </rPr>
          <t>Select Voucher Type From Dropdown</t>
        </r>
        <r>
          <rPr>
            <sz val="9"/>
            <color indexed="81"/>
            <rFont val="Tahoma"/>
            <family val="2"/>
          </rPr>
          <t xml:space="preserve">
</t>
        </r>
      </text>
    </comment>
    <comment ref="B7" authorId="0" shapeId="0">
      <text>
        <r>
          <rPr>
            <b/>
            <sz val="9"/>
            <color indexed="81"/>
            <rFont val="Tahoma"/>
            <family val="2"/>
          </rPr>
          <t>Select Debtors From Droopdown</t>
        </r>
        <r>
          <rPr>
            <sz val="9"/>
            <color indexed="81"/>
            <rFont val="Tahoma"/>
            <family val="2"/>
          </rPr>
          <t xml:space="preserve">
</t>
        </r>
      </text>
    </comment>
    <comment ref="B8" authorId="0" shapeId="0">
      <text>
        <r>
          <rPr>
            <b/>
            <sz val="9"/>
            <color indexed="81"/>
            <rFont val="Tahoma"/>
            <family val="2"/>
          </rPr>
          <t>Select Creditors From Dropdown</t>
        </r>
        <r>
          <rPr>
            <sz val="9"/>
            <color indexed="81"/>
            <rFont val="Tahoma"/>
            <family val="2"/>
          </rPr>
          <t xml:space="preserve">
</t>
        </r>
      </text>
    </comment>
  </commentList>
</comments>
</file>

<file path=xl/comments2.xml><?xml version="1.0" encoding="utf-8"?>
<comments xmlns="http://schemas.openxmlformats.org/spreadsheetml/2006/main">
  <authors>
    <author>riya</author>
  </authors>
  <commentList>
    <comment ref="C1" authorId="0" shapeId="0">
      <text>
        <r>
          <rPr>
            <b/>
            <sz val="9"/>
            <color indexed="81"/>
            <rFont val="Tahoma"/>
            <family val="2"/>
          </rPr>
          <t>Select Voucher Note Type From Dropdown</t>
        </r>
        <r>
          <rPr>
            <sz val="9"/>
            <color indexed="81"/>
            <rFont val="Tahoma"/>
            <family val="2"/>
          </rPr>
          <t xml:space="preserve">
</t>
        </r>
      </text>
    </comment>
    <comment ref="B2" authorId="0" shapeId="0">
      <text>
        <r>
          <rPr>
            <b/>
            <sz val="9"/>
            <color indexed="81"/>
            <rFont val="Tahoma"/>
            <family val="2"/>
          </rPr>
          <t>Select Debtors Name From Dropdown</t>
        </r>
        <r>
          <rPr>
            <sz val="9"/>
            <color indexed="81"/>
            <rFont val="Tahoma"/>
            <family val="2"/>
          </rPr>
          <t xml:space="preserve">
</t>
        </r>
      </text>
    </comment>
    <comment ref="B3" authorId="0" shapeId="0">
      <text>
        <r>
          <rPr>
            <b/>
            <sz val="9"/>
            <color indexed="81"/>
            <rFont val="Tahoma"/>
            <family val="2"/>
          </rPr>
          <t>Select Debtors Name From Dropdown</t>
        </r>
        <r>
          <rPr>
            <sz val="9"/>
            <color indexed="81"/>
            <rFont val="Tahoma"/>
            <family val="2"/>
          </rPr>
          <t xml:space="preserve">
</t>
        </r>
      </text>
    </comment>
    <comment ref="B17" authorId="0" shapeId="0">
      <text>
        <r>
          <rPr>
            <b/>
            <sz val="9"/>
            <color indexed="81"/>
            <rFont val="Tahoma"/>
            <family val="2"/>
          </rPr>
          <t>Select Account Description From Dropdown</t>
        </r>
        <r>
          <rPr>
            <sz val="9"/>
            <color indexed="81"/>
            <rFont val="Tahoma"/>
            <family val="2"/>
          </rPr>
          <t xml:space="preserve">
</t>
        </r>
      </text>
    </comment>
    <comment ref="B18" authorId="0" shapeId="0">
      <text>
        <r>
          <rPr>
            <b/>
            <sz val="9"/>
            <color indexed="81"/>
            <rFont val="Tahoma"/>
            <family val="2"/>
          </rPr>
          <t>Select Account Description From Dropdown</t>
        </r>
        <r>
          <rPr>
            <sz val="9"/>
            <color indexed="81"/>
            <rFont val="Tahoma"/>
            <family val="2"/>
          </rPr>
          <t xml:space="preserve">
</t>
        </r>
      </text>
    </comment>
    <comment ref="B19" authorId="0" shapeId="0">
      <text>
        <r>
          <rPr>
            <b/>
            <sz val="9"/>
            <color indexed="81"/>
            <rFont val="Tahoma"/>
            <family val="2"/>
          </rPr>
          <t>Select Account Description From Dropdown</t>
        </r>
        <r>
          <rPr>
            <sz val="9"/>
            <color indexed="81"/>
            <rFont val="Tahoma"/>
            <family val="2"/>
          </rPr>
          <t xml:space="preserve">
</t>
        </r>
      </text>
    </comment>
    <comment ref="B20" authorId="0" shapeId="0">
      <text>
        <r>
          <rPr>
            <b/>
            <sz val="9"/>
            <color indexed="81"/>
            <rFont val="Tahoma"/>
            <family val="2"/>
          </rPr>
          <t>Select Account Description From Dropdown</t>
        </r>
        <r>
          <rPr>
            <sz val="9"/>
            <color indexed="81"/>
            <rFont val="Tahoma"/>
            <family val="2"/>
          </rPr>
          <t xml:space="preserve">
</t>
        </r>
      </text>
    </comment>
    <comment ref="B21" authorId="0" shapeId="0">
      <text>
        <r>
          <rPr>
            <b/>
            <sz val="9"/>
            <color indexed="81"/>
            <rFont val="Tahoma"/>
            <family val="2"/>
          </rPr>
          <t>Select Account Description From Dropdown</t>
        </r>
        <r>
          <rPr>
            <sz val="9"/>
            <color indexed="81"/>
            <rFont val="Tahoma"/>
            <family val="2"/>
          </rPr>
          <t xml:space="preserve">
</t>
        </r>
      </text>
    </comment>
    <comment ref="B22" authorId="0" shapeId="0">
      <text>
        <r>
          <rPr>
            <b/>
            <sz val="9"/>
            <color indexed="81"/>
            <rFont val="Tahoma"/>
            <family val="2"/>
          </rPr>
          <t>Select Account Description From Dropdown</t>
        </r>
        <r>
          <rPr>
            <sz val="9"/>
            <color indexed="81"/>
            <rFont val="Tahoma"/>
            <family val="2"/>
          </rPr>
          <t xml:space="preserve">
</t>
        </r>
      </text>
    </comment>
    <comment ref="B23" authorId="0" shapeId="0">
      <text>
        <r>
          <rPr>
            <b/>
            <sz val="9"/>
            <color indexed="81"/>
            <rFont val="Tahoma"/>
            <family val="2"/>
          </rPr>
          <t>Select Account Description From Dropdown</t>
        </r>
        <r>
          <rPr>
            <sz val="9"/>
            <color indexed="81"/>
            <rFont val="Tahoma"/>
            <family val="2"/>
          </rPr>
          <t xml:space="preserve">
</t>
        </r>
      </text>
    </comment>
    <comment ref="B24" authorId="0" shapeId="0">
      <text>
        <r>
          <rPr>
            <b/>
            <sz val="9"/>
            <color indexed="81"/>
            <rFont val="Tahoma"/>
            <family val="2"/>
          </rPr>
          <t>Select Account Description From Dropdown</t>
        </r>
        <r>
          <rPr>
            <sz val="9"/>
            <color indexed="81"/>
            <rFont val="Tahoma"/>
            <family val="2"/>
          </rPr>
          <t xml:space="preserve">
</t>
        </r>
      </text>
    </comment>
    <comment ref="B25" authorId="0" shapeId="0">
      <text>
        <r>
          <rPr>
            <b/>
            <sz val="9"/>
            <color indexed="81"/>
            <rFont val="Tahoma"/>
            <family val="2"/>
          </rPr>
          <t>Select Account Description From Dropdown</t>
        </r>
        <r>
          <rPr>
            <sz val="9"/>
            <color indexed="81"/>
            <rFont val="Tahoma"/>
            <family val="2"/>
          </rPr>
          <t xml:space="preserve">
</t>
        </r>
      </text>
    </comment>
    <comment ref="B26" authorId="0" shapeId="0">
      <text>
        <r>
          <rPr>
            <b/>
            <sz val="9"/>
            <color indexed="81"/>
            <rFont val="Tahoma"/>
            <family val="2"/>
          </rPr>
          <t>Select Account Description From Dropdown</t>
        </r>
        <r>
          <rPr>
            <sz val="9"/>
            <color indexed="81"/>
            <rFont val="Tahoma"/>
            <family val="2"/>
          </rPr>
          <t xml:space="preserve">
</t>
        </r>
      </text>
    </comment>
    <comment ref="B27" authorId="0" shapeId="0">
      <text>
        <r>
          <rPr>
            <b/>
            <sz val="9"/>
            <color indexed="81"/>
            <rFont val="Tahoma"/>
            <family val="2"/>
          </rPr>
          <t>Select Account Description From Dropdown</t>
        </r>
        <r>
          <rPr>
            <sz val="9"/>
            <color indexed="81"/>
            <rFont val="Tahoma"/>
            <family val="2"/>
          </rPr>
          <t xml:space="preserve">
</t>
        </r>
      </text>
    </comment>
  </commentList>
</comments>
</file>

<file path=xl/sharedStrings.xml><?xml version="1.0" encoding="utf-8"?>
<sst xmlns="http://schemas.openxmlformats.org/spreadsheetml/2006/main" count="10776" uniqueCount="724">
  <si>
    <t>A/C CODE</t>
  </si>
  <si>
    <t xml:space="preserve">A/C DESCRIPTION </t>
  </si>
  <si>
    <t>DR./CR.</t>
  </si>
  <si>
    <t>OP.BAL</t>
  </si>
  <si>
    <t>TOT DR.</t>
  </si>
  <si>
    <t>TOT CR.</t>
  </si>
  <si>
    <t>CL.BAL</t>
  </si>
  <si>
    <t>Debit</t>
  </si>
  <si>
    <t>Credit</t>
  </si>
  <si>
    <t>Accounts Receivable</t>
  </si>
  <si>
    <t>Accounts Payable</t>
  </si>
  <si>
    <t>Capital</t>
  </si>
  <si>
    <t>Commission Revenue</t>
  </si>
  <si>
    <t>Insurance</t>
  </si>
  <si>
    <t>Cash at Bank</t>
  </si>
  <si>
    <t>Cash in Hand</t>
  </si>
  <si>
    <t>Plant And Machinery</t>
  </si>
  <si>
    <t>Carriage And Freight</t>
  </si>
  <si>
    <t>Rates</t>
  </si>
  <si>
    <t>Salary And Wages</t>
  </si>
  <si>
    <t>Bills Payable</t>
  </si>
  <si>
    <t>Discount Received</t>
  </si>
  <si>
    <t>Bad Debts Recoverd</t>
  </si>
  <si>
    <t>Sales</t>
  </si>
  <si>
    <t>Drawing</t>
  </si>
  <si>
    <t>Voucher Date=</t>
  </si>
  <si>
    <t>Voucher Type=</t>
  </si>
  <si>
    <t>Purchase</t>
  </si>
  <si>
    <t>Receipt</t>
  </si>
  <si>
    <t>Payment</t>
  </si>
  <si>
    <t>Contra</t>
  </si>
  <si>
    <t>Journal</t>
  </si>
  <si>
    <t>A/C Code</t>
  </si>
  <si>
    <t>A/C Description</t>
  </si>
  <si>
    <t>Dr. Amount</t>
  </si>
  <si>
    <t>Cr. Amount</t>
  </si>
  <si>
    <t>Voucher No.</t>
  </si>
  <si>
    <t>Voucher Date</t>
  </si>
  <si>
    <t>Debit Rs.</t>
  </si>
  <si>
    <t>Credit Rs.</t>
  </si>
  <si>
    <t>Interest Received</t>
  </si>
  <si>
    <t>Commission Paid</t>
  </si>
  <si>
    <t>Narration=</t>
  </si>
  <si>
    <t>Inventory</t>
  </si>
  <si>
    <t>Utility deposits</t>
  </si>
  <si>
    <t>Goodwill</t>
  </si>
  <si>
    <t>Bank charges</t>
  </si>
  <si>
    <t>Interest expense</t>
  </si>
  <si>
    <t>Postage</t>
  </si>
  <si>
    <t>Property taxes</t>
  </si>
  <si>
    <t>Vehicle expenses</t>
  </si>
  <si>
    <t>Cost Of Goods Sold</t>
  </si>
  <si>
    <t>Advertisement</t>
  </si>
  <si>
    <t>Op.Bal=</t>
  </si>
  <si>
    <t>A</t>
  </si>
  <si>
    <t>Prepaid Expenses</t>
  </si>
  <si>
    <t>Marketable Securities</t>
  </si>
  <si>
    <t>L</t>
  </si>
  <si>
    <t>Accrued Expenses</t>
  </si>
  <si>
    <t>Loan Payable</t>
  </si>
  <si>
    <t>E</t>
  </si>
  <si>
    <t>Depriciation</t>
  </si>
  <si>
    <t>Repairs And Maintenance</t>
  </si>
  <si>
    <t>Telephone And Mobile Bill</t>
  </si>
  <si>
    <t>Electricity Bill</t>
  </si>
  <si>
    <t>Interest Receivable</t>
  </si>
  <si>
    <t>Rent Receivable</t>
  </si>
  <si>
    <t>Discount Paid</t>
  </si>
  <si>
    <t>Cheques In Hand</t>
  </si>
  <si>
    <t>Printing And Stationery</t>
  </si>
  <si>
    <t>Mode</t>
  </si>
  <si>
    <t>Cash</t>
  </si>
  <si>
    <t>Bank</t>
  </si>
  <si>
    <t>Days Total=</t>
  </si>
  <si>
    <t>CL.Bal=</t>
  </si>
  <si>
    <t xml:space="preserve"> </t>
  </si>
  <si>
    <t>Payroll Taxes Paid</t>
  </si>
  <si>
    <t>Sales Tax Payable</t>
  </si>
  <si>
    <t>Payaroll Tax Payable</t>
  </si>
  <si>
    <t>Dr.Amount</t>
  </si>
  <si>
    <t>Cr.Amount</t>
  </si>
  <si>
    <t>Total=</t>
  </si>
  <si>
    <t>Rent Paid</t>
  </si>
  <si>
    <t>Sales Tax Paid</t>
  </si>
  <si>
    <t>Tr.Code</t>
  </si>
  <si>
    <t>Transport</t>
  </si>
  <si>
    <t>ALCode</t>
  </si>
  <si>
    <t>Prepaid Insurance</t>
  </si>
  <si>
    <t>Wages Payable</t>
  </si>
  <si>
    <t>R</t>
  </si>
  <si>
    <t>X</t>
  </si>
  <si>
    <t>Interest Payable</t>
  </si>
  <si>
    <t>Amortization</t>
  </si>
  <si>
    <t>Bad Debts</t>
  </si>
  <si>
    <t>I</t>
  </si>
  <si>
    <t>Carriage Inward</t>
  </si>
  <si>
    <t>Total Revenue</t>
  </si>
  <si>
    <t>Operating Expenses</t>
  </si>
  <si>
    <t>Net Proit</t>
  </si>
  <si>
    <t>Total</t>
  </si>
  <si>
    <t>Total Other Income</t>
  </si>
  <si>
    <t>PL Code</t>
  </si>
  <si>
    <t>Non Operating Expenses</t>
  </si>
  <si>
    <t>Excise Duty</t>
  </si>
  <si>
    <t>Input SGST</t>
  </si>
  <si>
    <t>Gross Profit C/D</t>
  </si>
  <si>
    <t>Gross Profit B/D</t>
  </si>
  <si>
    <t>Type</t>
  </si>
  <si>
    <t>Total Oprating Expenses</t>
  </si>
  <si>
    <t>Utility Expenses</t>
  </si>
  <si>
    <t>Total Utility Expenses</t>
  </si>
  <si>
    <t>Non Operative Expenses</t>
  </si>
  <si>
    <t>Operating income</t>
  </si>
  <si>
    <t>Total Expenss</t>
  </si>
  <si>
    <t>Company Name     =</t>
  </si>
  <si>
    <t>Address</t>
  </si>
  <si>
    <t>Fax No.                      =</t>
  </si>
  <si>
    <t>Bank A/C No.          =</t>
  </si>
  <si>
    <t>MICR Code              =</t>
  </si>
  <si>
    <t>Bank Name             =</t>
  </si>
  <si>
    <t>Bank Branch           =</t>
  </si>
  <si>
    <t>A/C Period  from  =</t>
  </si>
  <si>
    <t>dd/mm/yyyy  to  =</t>
  </si>
  <si>
    <t>IFSC Code                 =</t>
  </si>
  <si>
    <t>Mobile No.              =</t>
  </si>
  <si>
    <t>Phone No.               =</t>
  </si>
  <si>
    <t>A.B.C COMPUTERS PVT LTD</t>
  </si>
  <si>
    <t>33 DROVER LANE</t>
  </si>
  <si>
    <t>SERAMPORE</t>
  </si>
  <si>
    <t>DT. HOOGHLY</t>
  </si>
  <si>
    <t>eMail ID                    =</t>
  </si>
  <si>
    <t>to</t>
  </si>
  <si>
    <t>from</t>
  </si>
  <si>
    <t>Cash Book</t>
  </si>
  <si>
    <t xml:space="preserve">Trial </t>
  </si>
  <si>
    <t>Balance for the period             from</t>
  </si>
  <si>
    <t>Assents</t>
  </si>
  <si>
    <t>Liabilities</t>
  </si>
  <si>
    <t>Profit and</t>
  </si>
  <si>
    <t xml:space="preserve"> loss A/C for the period from</t>
  </si>
  <si>
    <t>Balance Sheet for the period</t>
  </si>
  <si>
    <t>Dcode</t>
  </si>
  <si>
    <t>OpBal</t>
  </si>
  <si>
    <t>DrAmt</t>
  </si>
  <si>
    <t>CrAmt</t>
  </si>
  <si>
    <t>ClBal</t>
  </si>
  <si>
    <t>M/S A B C Company</t>
  </si>
  <si>
    <t>M/S B A C Ltd</t>
  </si>
  <si>
    <t>M/S Supreme Ltd</t>
  </si>
  <si>
    <t>M/S Grasim Industries</t>
  </si>
  <si>
    <t>Ccode</t>
  </si>
  <si>
    <t>M/S Softtoys Company</t>
  </si>
  <si>
    <t>M/S C A C Ltd</t>
  </si>
  <si>
    <t>M/S Brilliant Ltd</t>
  </si>
  <si>
    <t>M/S Mahendra Industries</t>
  </si>
  <si>
    <t>Zenith Co Ltd</t>
  </si>
  <si>
    <t>Asus Infotech</t>
  </si>
  <si>
    <t>LG Electronics</t>
  </si>
  <si>
    <t>Intex P Ltd</t>
  </si>
  <si>
    <t>Zebronics &amp; Co</t>
  </si>
  <si>
    <t>Biostar ltd</t>
  </si>
  <si>
    <t>Code No=</t>
  </si>
  <si>
    <t>Creditors=</t>
  </si>
  <si>
    <t>A N Z Industries Ltd</t>
  </si>
  <si>
    <t>Camel House Bors</t>
  </si>
  <si>
    <t>Symphony &amp; Co</t>
  </si>
  <si>
    <t>I S T House P Ltd</t>
  </si>
  <si>
    <t>Copper Industries Ltd</t>
  </si>
  <si>
    <t>PartyName</t>
  </si>
  <si>
    <t>PCode</t>
  </si>
  <si>
    <t>Ref.No</t>
  </si>
  <si>
    <t>Ref.Date</t>
  </si>
  <si>
    <t>Vouchers</t>
  </si>
  <si>
    <t>CashBook</t>
  </si>
  <si>
    <t>General Ledger</t>
  </si>
  <si>
    <t>Trial Balance</t>
  </si>
  <si>
    <t>Balance Sheet</t>
  </si>
  <si>
    <t>Voucher Type</t>
  </si>
  <si>
    <t>abccomputer@yahoo.co</t>
  </si>
  <si>
    <t>Debtors=</t>
  </si>
  <si>
    <t>Voucher No=</t>
  </si>
  <si>
    <t>UTBI443400778</t>
  </si>
  <si>
    <t>Serampore</t>
  </si>
  <si>
    <t>Currency                   =</t>
  </si>
  <si>
    <t>Rupees</t>
  </si>
  <si>
    <t>Paisa</t>
  </si>
  <si>
    <t>Ref No.      =</t>
  </si>
  <si>
    <t>Ref. Date  =</t>
  </si>
  <si>
    <t>by Asis Kumar Goswami</t>
  </si>
  <si>
    <t xml:space="preserve">akgbest77@yahoo.com </t>
  </si>
  <si>
    <t>Vch. Date</t>
  </si>
  <si>
    <t>Vch. No</t>
  </si>
  <si>
    <t>Cash Dr.</t>
  </si>
  <si>
    <t>Cash Cr.</t>
  </si>
  <si>
    <t>Bank Dr.</t>
  </si>
  <si>
    <t>Bank Cr.</t>
  </si>
  <si>
    <t>PAN                            =</t>
  </si>
  <si>
    <t>TAN                            =</t>
  </si>
  <si>
    <t>Contacts</t>
  </si>
  <si>
    <t>Ref. Date</t>
  </si>
  <si>
    <t>Prt. Code</t>
  </si>
  <si>
    <t>Page No=</t>
  </si>
  <si>
    <t>Phone No</t>
  </si>
  <si>
    <t>Mobile No</t>
  </si>
  <si>
    <t>Fax No</t>
  </si>
  <si>
    <t>email id</t>
  </si>
  <si>
    <t>From=</t>
  </si>
  <si>
    <t xml:space="preserve">       To</t>
  </si>
  <si>
    <t>Ref. No</t>
  </si>
  <si>
    <t>Financial Year=</t>
  </si>
  <si>
    <t>Proc MY</t>
  </si>
  <si>
    <t>Financial Year</t>
  </si>
  <si>
    <t>Ref Date=</t>
  </si>
  <si>
    <t>Bank Loan Received</t>
  </si>
  <si>
    <t xml:space="preserve">Amount in Words &amp; Total </t>
  </si>
  <si>
    <t>From</t>
  </si>
  <si>
    <t>A/C Total =</t>
  </si>
  <si>
    <t>Net Profit=</t>
  </si>
  <si>
    <t>Automobile Car Vehicles</t>
  </si>
  <si>
    <t>Income Tax Paid</t>
  </si>
  <si>
    <t>Common Stock</t>
  </si>
  <si>
    <t>Retained Earnings</t>
  </si>
  <si>
    <t>Accumulated Depriciation Equipment</t>
  </si>
  <si>
    <t>Accumulated Depriciation Vehicle</t>
  </si>
  <si>
    <t>Rent Payable</t>
  </si>
  <si>
    <t>Output CGST</t>
  </si>
  <si>
    <t>Permits and licenses</t>
  </si>
  <si>
    <t>Provision for Depriciation</t>
  </si>
  <si>
    <t>Purchase Return</t>
  </si>
  <si>
    <t>Travelling</t>
  </si>
  <si>
    <t>Petty Cash</t>
  </si>
  <si>
    <t>Income Tax Payable</t>
  </si>
  <si>
    <t>Current Assets</t>
  </si>
  <si>
    <t>Land And Land Development</t>
  </si>
  <si>
    <t>Building</t>
  </si>
  <si>
    <t>Intangible Assets</t>
  </si>
  <si>
    <t>Other Assets</t>
  </si>
  <si>
    <t>Assets</t>
  </si>
  <si>
    <t>Current Liabilities</t>
  </si>
  <si>
    <t>Short Term Loan</t>
  </si>
  <si>
    <t>Long Term Liabilities</t>
  </si>
  <si>
    <t>Stock Holders Equity</t>
  </si>
  <si>
    <t>Balance Sheet Tallied</t>
  </si>
  <si>
    <t>Balance Sheet Reference</t>
  </si>
  <si>
    <t>Profit And Loss Statement</t>
  </si>
  <si>
    <t>Select Below And Click On Print</t>
  </si>
  <si>
    <t>A/L Code</t>
  </si>
  <si>
    <t>Ref No</t>
  </si>
  <si>
    <t>Ref Date</t>
  </si>
  <si>
    <t>Cr. Amt</t>
  </si>
  <si>
    <t>Naration</t>
  </si>
  <si>
    <t>Abacus Profile Ltd</t>
  </si>
  <si>
    <t>31-03-2022</t>
  </si>
  <si>
    <t>West Bengal</t>
  </si>
  <si>
    <t>India</t>
  </si>
  <si>
    <t>GSTN=</t>
  </si>
  <si>
    <t>Updated</t>
  </si>
  <si>
    <t>712201</t>
  </si>
  <si>
    <t>700168843</t>
  </si>
  <si>
    <t>CALL016766J</t>
  </si>
  <si>
    <t>AFIPT6588Y</t>
  </si>
  <si>
    <t>Axis Bank Limited</t>
  </si>
  <si>
    <t>Credit Note</t>
  </si>
  <si>
    <t>Debit Note</t>
  </si>
  <si>
    <t>Delivery Note</t>
  </si>
  <si>
    <t>Receipt Note</t>
  </si>
  <si>
    <t>email Id</t>
  </si>
  <si>
    <t>Phone</t>
  </si>
  <si>
    <t>Proc MMYY</t>
  </si>
  <si>
    <t>Mariyan Pvt Ltd</t>
  </si>
  <si>
    <t>68 Sarkar Para Lane, Sheoraphuli, Hooghly</t>
  </si>
  <si>
    <t>mari7897@yahoo.com</t>
  </si>
  <si>
    <t>Sansui Pvt Ltd</t>
  </si>
  <si>
    <t>77 Bankim Place, Serampore, Hooghly</t>
  </si>
  <si>
    <t>sansui84@rediffmail.com</t>
  </si>
  <si>
    <t>98 Bangur Park, Rishra, Hooghly</t>
  </si>
  <si>
    <t>asus8768@gmail.com</t>
  </si>
  <si>
    <t>msbacg68@gmail.com</t>
  </si>
  <si>
    <t>isthp75@gmail.com</t>
  </si>
  <si>
    <t>Omega Corporation</t>
  </si>
  <si>
    <t>Sales / Purchase Return(Debit/ Credit Note)=</t>
  </si>
  <si>
    <t>Return To</t>
  </si>
  <si>
    <t>GSTIN</t>
  </si>
  <si>
    <t>Address =</t>
  </si>
  <si>
    <t>Return From</t>
  </si>
  <si>
    <t>22ABCDE1647F2M7</t>
  </si>
  <si>
    <t>22ABCDE1277F2M7</t>
  </si>
  <si>
    <t>22ADGYH6588D1Z8</t>
  </si>
  <si>
    <t>22ADFHT8676U1Z6</t>
  </si>
  <si>
    <t>22AHJHG6987R1Z6</t>
  </si>
  <si>
    <t>22AVHRG5679I1Z6</t>
  </si>
  <si>
    <t>22AFDRE4387T1Z6</t>
  </si>
  <si>
    <t>22AADCS0472N1Z1</t>
  </si>
  <si>
    <t>22AABCU9603R1ZM</t>
  </si>
  <si>
    <t>66 Bankim Hasna Place Konnagar Hooghly</t>
  </si>
  <si>
    <t>biostr7877@gmail.com</t>
  </si>
  <si>
    <t>7 Gramin Laskar Road, Sheoraphuuli, Dt. Hooghly</t>
  </si>
  <si>
    <t>6 firingi danga road, baidyabati, hooghly</t>
  </si>
  <si>
    <t>6 Gouranga Place Chourasta Howrah</t>
  </si>
  <si>
    <t>msab6688@gmail.com</t>
  </si>
  <si>
    <t>8 Bajira Lane Bakultala Howrah</t>
  </si>
  <si>
    <t xml:space="preserve">7 Danham Road, Sarkar Para, Hooghly </t>
  </si>
  <si>
    <t>gras89@yahoo.com</t>
  </si>
  <si>
    <t>Supreme Computer Market, Howrah</t>
  </si>
  <si>
    <t>22AABCU9603R1ZX</t>
  </si>
  <si>
    <t>suprem44@gmail.com</t>
  </si>
  <si>
    <t>Comtron Park Barmingham UK</t>
  </si>
  <si>
    <t>omeg79@rediffmail.com</t>
  </si>
  <si>
    <t>22AABCU9603R1ZP</t>
  </si>
  <si>
    <t>24 Goal Park Kolkata West Bengal</t>
  </si>
  <si>
    <t>zbgr59@gmail.com</t>
  </si>
  <si>
    <t>22AAACH7409R1ZZ</t>
  </si>
  <si>
    <t>86 Tarapukur Math Serampore Hooghly</t>
  </si>
  <si>
    <t>znth678@yahoo.com</t>
  </si>
  <si>
    <t>22AABCH7409R1Z8</t>
  </si>
  <si>
    <t>22AADCS047267Z</t>
  </si>
  <si>
    <t>22AADCS04724Z6</t>
  </si>
  <si>
    <t>22AADCS0472N2Z3</t>
  </si>
  <si>
    <t>22AADGS0472N2Z8</t>
  </si>
  <si>
    <t>22AADCS0472N1Z7</t>
  </si>
  <si>
    <t>Ref/Inv No=</t>
  </si>
  <si>
    <t>Voucher/Note Type</t>
  </si>
  <si>
    <t>Dr/Cr Note No=</t>
  </si>
  <si>
    <t>Note Date=</t>
  </si>
  <si>
    <t>98 Tobanam  Math Serampore Hooghly</t>
  </si>
  <si>
    <t>28 Balaram Bati Lane, Kolkata 56</t>
  </si>
  <si>
    <t>Prod Code</t>
  </si>
  <si>
    <t>Products Name</t>
  </si>
  <si>
    <t>Unit</t>
  </si>
  <si>
    <t>Quantity</t>
  </si>
  <si>
    <t>Value</t>
  </si>
  <si>
    <t>Total =</t>
  </si>
  <si>
    <t>CGST</t>
  </si>
  <si>
    <t>SGST</t>
  </si>
  <si>
    <t>S Tax</t>
  </si>
  <si>
    <t>Company Name</t>
  </si>
  <si>
    <t>Ref/Inv No</t>
  </si>
  <si>
    <t>Ref/Inv Dt</t>
  </si>
  <si>
    <t>Note No</t>
  </si>
  <si>
    <t>Note Dt</t>
  </si>
  <si>
    <t>Rate</t>
  </si>
  <si>
    <t>Frontech Monitor 17 inches</t>
  </si>
  <si>
    <t>Debtors Name</t>
  </si>
  <si>
    <t>Creditors Name</t>
  </si>
  <si>
    <t>N</t>
  </si>
  <si>
    <t xml:space="preserve">GSD HDD 1TB </t>
  </si>
  <si>
    <t xml:space="preserve">Acer Ram 4 Gb DDR4 </t>
  </si>
  <si>
    <t>Note Type</t>
  </si>
  <si>
    <t>Frontech Monitor</t>
  </si>
  <si>
    <t>Router Modem 4 Ghz</t>
  </si>
  <si>
    <t>Asus Key Board</t>
  </si>
  <si>
    <t>Tablet Modems 6 Ghz</t>
  </si>
  <si>
    <t>Sales Return</t>
  </si>
  <si>
    <t>Cash In Hand</t>
  </si>
  <si>
    <t>22AFGUY6898F7Z8</t>
  </si>
  <si>
    <t>Prod Total=</t>
  </si>
  <si>
    <t>Samsung USB Drive Sata</t>
  </si>
  <si>
    <t>Comp Code</t>
  </si>
  <si>
    <t>I Ball Cabinet</t>
  </si>
  <si>
    <t>HP Printer Leser 8 Series</t>
  </si>
  <si>
    <t>Tablet PC</t>
  </si>
  <si>
    <t>Sandisk usb hdd 128 gb</t>
  </si>
  <si>
    <t>Tablet PC AMD Athlon</t>
  </si>
  <si>
    <t>Samsung Laptop</t>
  </si>
  <si>
    <t>Benq DVD Drive</t>
  </si>
  <si>
    <t>Output SGST</t>
  </si>
  <si>
    <t xml:space="preserve">GENERATE DATA AND </t>
  </si>
  <si>
    <t>PROCESSING</t>
  </si>
  <si>
    <t xml:space="preserve">Accounting Excel User  Guide </t>
  </si>
  <si>
    <t>Helps</t>
  </si>
  <si>
    <t>Accounting Excel is a MS Excel VbA software for the purpose of financial accounting. It is a free software but to any person obtaining a copy</t>
  </si>
  <si>
    <t xml:space="preserve">publish it under their own name. </t>
  </si>
  <si>
    <t>THE SOFTWARE IS PROVIDED "AS IS", WITHOUT WARRANTY OF ANY KIND, EXPRESS OR IMPLIED, INCLUDING BUT NOT LIMITED TO THE</t>
  </si>
  <si>
    <t>WARRANTIES OF MERCHANTABILITY,FITNESS FOR A PARTICULAR PURPOSE AND NONINFRINGEMENT. IN NO EVENT SHALL THE</t>
  </si>
  <si>
    <t>AUTHORS OR COPYRIGHT HOLDERS BE LIABLE FOR ANY CLAIM, DAMAGES OR OTHER LIABILITY, WHETHER IN AN ACTION OF  CONTRACT, TORT</t>
  </si>
  <si>
    <t xml:space="preserve"> OR OTHERWISE, ARISING FROM,OUT OF OR IN CONNECTION WITH THE SOFTWARE OR THE USE OR OTHER DEALINGS IN THE SOFTWARE.</t>
  </si>
  <si>
    <t>[2023] [Asis Kumar Goswami]</t>
  </si>
  <si>
    <t>email  akgbest77@yahoo.com</t>
  </si>
  <si>
    <t>SOFTWARE LICENSE AND STATUTORY</t>
  </si>
  <si>
    <t>Depending upon the principal of basic accounting normaly the account heads leading to assets starts with 1, liaililties with 2, equity with 3</t>
  </si>
  <si>
    <t>Revenues, sales, commssion and other incomes with 4 and 5, expenses with 6. All are 6 digits account code. In theAccount Master option</t>
  </si>
  <si>
    <t>you will get stope to modify the debit/credit, assets/liabilities, income/expenses code stated in their respective form. You can add, modify</t>
  </si>
  <si>
    <t>delete account codes along with view and reset form. Do reset after every operation in any input form.</t>
  </si>
  <si>
    <t>Voucher Preparation</t>
  </si>
  <si>
    <t>Account Master And Account Code</t>
  </si>
  <si>
    <t>The user must have basic accounting knowledge to use this software. In voucher page there are options for new voucher, correction, delete</t>
  </si>
  <si>
    <t>and print. In a voucher you have to specify first the voucher type at the top drop down menu. For sales and purchase there are customers</t>
  </si>
  <si>
    <t>and suppliers masters. From drop down you have to select the customer or supplier's name and automatically their respective code no</t>
  </si>
  <si>
    <t xml:space="preserve">will be displayed automatically. Voucher number is automatic don't do any thing  there. Now input sales or purchase reference or invoice </t>
  </si>
  <si>
    <t xml:space="preserve">or bill no and refernce date or invoice or bill date.  Similiarly input voucher date. Now in below the Account Description just select account </t>
  </si>
  <si>
    <t>description from dropdown and the account code number will be automatically displayed, now input Debit and Credit amount.</t>
  </si>
  <si>
    <t>For any conjugated voucher entry you hav to bifurcate the records of transaction as exampled below.</t>
  </si>
  <si>
    <t>D</t>
  </si>
  <si>
    <t>For a sales voucher if  12000 is total sales and among this amount 8000 is cash and 4000 is in credit then the voucher entry should be</t>
  </si>
  <si>
    <t>Debit / Credit Notes, Sales Return/ Purchase Return</t>
  </si>
  <si>
    <t>Separate Option in Main Menu</t>
  </si>
  <si>
    <t>Debtors and Creditors Master</t>
  </si>
  <si>
    <t>Option is given in main menu for creating,updating deleting customer,suppliers master records.</t>
  </si>
  <si>
    <t>Always click on Reset Option after every operation. For any new add in master, just type or fillup or input the form and then click on Add.</t>
  </si>
  <si>
    <t>You can navigate from one record to another record, view any partiular company information by View option. You can delete any master.</t>
  </si>
  <si>
    <t xml:space="preserve">Processing </t>
  </si>
  <si>
    <t>This software operates the account statements and transaction data for a period preferably on monthly basis. After closing of a month opt</t>
  </si>
  <si>
    <t>Transfer current closing balance to next month opening balance. For example if January 2022 month's account is closed then transfer the</t>
  </si>
  <si>
    <t>closing balane of January 2022 to the opening balance of February 2022 and simultenously opt for Generate Periodical Financial Transaction</t>
  </si>
  <si>
    <t>Data, for monthly basis and then run the statements of cash book, journal, ledger, subledger, trial balance, balance sheet and profit and loss</t>
  </si>
  <si>
    <t>statements. Monthly opening balance will be stored on MlyOpBal worksheet and there is option to fetch the opening balance of any month as</t>
  </si>
  <si>
    <t>opening balance and generate the finanial data for that particular month and re calculate and state the cash book, journal, general ledger,</t>
  </si>
  <si>
    <t>trial balane, balance sheet, balace sheet for reference, profit and loss statement.</t>
  </si>
  <si>
    <t>Debtors and Creditors Transaction and Ledger</t>
  </si>
  <si>
    <t>Run Debtors creditors transaction option and then click to Debtors for debtors record cumulative and click on  Creditors option for same of</t>
  </si>
  <si>
    <t>Creditors.</t>
  </si>
  <si>
    <t>A/C Receivable</t>
  </si>
  <si>
    <t>A/C Payable</t>
  </si>
  <si>
    <t>Net Profit Ratio</t>
  </si>
  <si>
    <t>Month &amp; Year</t>
  </si>
  <si>
    <t>Income</t>
  </si>
  <si>
    <t>Expenses</t>
  </si>
  <si>
    <t>Accounting And Legal Fees</t>
  </si>
  <si>
    <t>Fixed Assets</t>
  </si>
  <si>
    <t>Bank Overdrafts</t>
  </si>
  <si>
    <t>Bonds payable</t>
  </si>
  <si>
    <t>Current Liabiities</t>
  </si>
  <si>
    <t>Equity</t>
  </si>
  <si>
    <t xml:space="preserve">Carriage Outward </t>
  </si>
  <si>
    <t>Cash At Bank</t>
  </si>
  <si>
    <t xml:space="preserve">Copyright </t>
  </si>
  <si>
    <t>Deferred Tax Liabilities</t>
  </si>
  <si>
    <t>Utilities expenses</t>
  </si>
  <si>
    <t>Contra Revenue</t>
  </si>
  <si>
    <t>Tax Expenses</t>
  </si>
  <si>
    <t>Franchises Licensing Agreements</t>
  </si>
  <si>
    <t>Revenue</t>
  </si>
  <si>
    <t xml:space="preserve">Input CGST </t>
  </si>
  <si>
    <t>Non Operating Income</t>
  </si>
  <si>
    <t>Interest Received From Fixed Deposit</t>
  </si>
  <si>
    <t>Leases payable</t>
  </si>
  <si>
    <t>Long Term Borrowings</t>
  </si>
  <si>
    <t>Long Term Investments</t>
  </si>
  <si>
    <t xml:space="preserve">Long Term Loan </t>
  </si>
  <si>
    <t>Long Term Provision</t>
  </si>
  <si>
    <t>Loan Paid</t>
  </si>
  <si>
    <t>Office Furniture And Equipment</t>
  </si>
  <si>
    <t>Office Supplies</t>
  </si>
  <si>
    <t>Non Operating Assets</t>
  </si>
  <si>
    <t>Other Fixed Assets</t>
  </si>
  <si>
    <t>Other Tax</t>
  </si>
  <si>
    <t>Paid in Share Holders Capital</t>
  </si>
  <si>
    <t>Pension payable</t>
  </si>
  <si>
    <t>Property Taxes</t>
  </si>
  <si>
    <t>Contra Assets</t>
  </si>
  <si>
    <t>Sales And Marketing Expenses</t>
  </si>
  <si>
    <t xml:space="preserve">Sales And Services </t>
  </si>
  <si>
    <t>Share Holders Capital</t>
  </si>
  <si>
    <t>Short Term Investments</t>
  </si>
  <si>
    <t>Short Term Liabilities</t>
  </si>
  <si>
    <t>Trade Mark</t>
  </si>
  <si>
    <t>Vacant Land</t>
  </si>
  <si>
    <t>Vat</t>
  </si>
  <si>
    <t>A/C Type</t>
  </si>
  <si>
    <t>Contra Income</t>
  </si>
  <si>
    <t>Reserve For Bad Debts</t>
  </si>
  <si>
    <t>Q</t>
  </si>
  <si>
    <t xml:space="preserve">Reserve Genernal Fund </t>
  </si>
  <si>
    <t>Rebate</t>
  </si>
  <si>
    <t>Entertainement Expenses</t>
  </si>
  <si>
    <t>Total Current Assets=</t>
  </si>
  <si>
    <t>Total Fixed Assets=</t>
  </si>
  <si>
    <t>Total Depriciation=</t>
  </si>
  <si>
    <t>Prepaid Rent</t>
  </si>
  <si>
    <t>Total Intangible Assets=</t>
  </si>
  <si>
    <t>Total Current Liabilities=</t>
  </si>
  <si>
    <t>Total Long Term Liabilities=</t>
  </si>
  <si>
    <t>Preferred Stock</t>
  </si>
  <si>
    <t>Contributed Surplus</t>
  </si>
  <si>
    <t>Total Liabilities And Equities=</t>
  </si>
  <si>
    <t>Total Assets=</t>
  </si>
  <si>
    <t>Less Depriciation</t>
  </si>
  <si>
    <t>Marketing Expenses</t>
  </si>
  <si>
    <t>P Code</t>
  </si>
  <si>
    <t>V.No</t>
  </si>
  <si>
    <t>Vch Date</t>
  </si>
  <si>
    <t>Dr.Amt</t>
  </si>
  <si>
    <t xml:space="preserve">Ttial Balance For The Period </t>
  </si>
  <si>
    <t>To</t>
  </si>
  <si>
    <t>abacus7788@gmail.com</t>
  </si>
  <si>
    <t>copp68@yahoo.com</t>
  </si>
  <si>
    <t>smmphony7688@rediffmail.com</t>
  </si>
  <si>
    <t>camelh98@rediffmail.com</t>
  </si>
  <si>
    <t>intexp89@yahoo.com</t>
  </si>
  <si>
    <t>Books Magazine And Newspaper</t>
  </si>
  <si>
    <t>Short term Loan</t>
  </si>
  <si>
    <t>Op.Stock</t>
  </si>
  <si>
    <t>Raw Materaial Rate</t>
  </si>
  <si>
    <t>Carriage Outward</t>
  </si>
  <si>
    <t>Labour Charges</t>
  </si>
  <si>
    <t>Machine Operator Charges</t>
  </si>
  <si>
    <t>Electricity</t>
  </si>
  <si>
    <t>Marketting</t>
  </si>
  <si>
    <t>Other Overhead expenses</t>
  </si>
  <si>
    <t>Per Unit=&gt;</t>
  </si>
  <si>
    <t>Total Charges</t>
  </si>
  <si>
    <t>Sale Rate</t>
  </si>
  <si>
    <t>Purchase Value</t>
  </si>
  <si>
    <t>Sales Value</t>
  </si>
  <si>
    <t>Closing Stock</t>
  </si>
  <si>
    <t>CCOGS</t>
  </si>
  <si>
    <t>`</t>
  </si>
  <si>
    <t>This Sheet Is a Reference For</t>
  </si>
  <si>
    <t xml:space="preserve"> Calculating Opening COGS </t>
  </si>
  <si>
    <t xml:space="preserve">And Closing Inventory </t>
  </si>
  <si>
    <t>With Calculation of Sale Price</t>
  </si>
  <si>
    <t>Profit Margin %</t>
  </si>
  <si>
    <t xml:space="preserve">Costing </t>
  </si>
  <si>
    <t>and COGS</t>
  </si>
  <si>
    <t xml:space="preserve"> sheet </t>
  </si>
  <si>
    <t>Computer Sound Cards</t>
  </si>
  <si>
    <t>Benq web cams</t>
  </si>
  <si>
    <t>Returned from asus infotech defective materials</t>
  </si>
  <si>
    <t>Pass Book</t>
  </si>
  <si>
    <t>Bank Reconciliation Statement</t>
  </si>
  <si>
    <t>Bank Information</t>
  </si>
  <si>
    <t>Bank Name:</t>
  </si>
  <si>
    <t>Statement As On:</t>
  </si>
  <si>
    <t>Account No:</t>
  </si>
  <si>
    <t>Status:</t>
  </si>
  <si>
    <t>Reconciled</t>
  </si>
  <si>
    <t>Balance As Per Bank Statement</t>
  </si>
  <si>
    <t>Deposit in Transit</t>
  </si>
  <si>
    <t>Date</t>
  </si>
  <si>
    <t>Amount</t>
  </si>
  <si>
    <t>-</t>
  </si>
  <si>
    <t>Total Deposit In Transit</t>
  </si>
  <si>
    <t>Outstanding Checks</t>
  </si>
  <si>
    <t>Total Outstanding Checks</t>
  </si>
  <si>
    <t>Unrecorded Inward Entries</t>
  </si>
  <si>
    <t>Interest Income</t>
  </si>
  <si>
    <t>Payments Received</t>
  </si>
  <si>
    <t>Total Unrecorded Inward</t>
  </si>
  <si>
    <t>Unrecorded Outward Entries</t>
  </si>
  <si>
    <t>Interest Paid</t>
  </si>
  <si>
    <t>Auto Payments From Bank</t>
  </si>
  <si>
    <t>Bank Charges</t>
  </si>
  <si>
    <t>Total Unrecorded Outward</t>
  </si>
  <si>
    <t>Bank Mistake</t>
  </si>
  <si>
    <t>Reported</t>
  </si>
  <si>
    <t>Actual</t>
  </si>
  <si>
    <t>Difference</t>
  </si>
  <si>
    <t>Total Bank Mistake</t>
  </si>
  <si>
    <t>Adjusted Bank Balance</t>
  </si>
  <si>
    <t>Summary</t>
  </si>
  <si>
    <t>Balance As Per The Bank Book</t>
  </si>
  <si>
    <t>Wrongly Reported Transaction in Bank Book</t>
  </si>
  <si>
    <t>Total Wrongly Reported</t>
  </si>
  <si>
    <t>Bank Reconciliation Working Sheet</t>
  </si>
  <si>
    <t>Description</t>
  </si>
  <si>
    <t>Debit Card</t>
  </si>
  <si>
    <t>Credit Card</t>
  </si>
  <si>
    <t>Cheque</t>
  </si>
  <si>
    <t>Mobile Payment</t>
  </si>
  <si>
    <t>Cryptocurrency</t>
  </si>
  <si>
    <t>Contactless payments</t>
  </si>
  <si>
    <t>Email</t>
  </si>
  <si>
    <t>Offline RTGS NEFT</t>
  </si>
  <si>
    <t>Google Pay</t>
  </si>
  <si>
    <t>Amazon Pay</t>
  </si>
  <si>
    <t>Apple Pay</t>
  </si>
  <si>
    <t>Mode No</t>
  </si>
  <si>
    <t>Mode Date</t>
  </si>
  <si>
    <t>BNPL</t>
  </si>
  <si>
    <t>A/C Mode</t>
  </si>
  <si>
    <t>Payment Mode</t>
  </si>
  <si>
    <t>Mode Details</t>
  </si>
  <si>
    <t>Online Banking</t>
  </si>
  <si>
    <t>Debtors/Creditors &amp; Recd/Pay Details</t>
  </si>
  <si>
    <t>Debtors/Creditors Recd/Pay Details</t>
  </si>
  <si>
    <t>Bank Book For Reconcilation</t>
  </si>
  <si>
    <t>Voucher No</t>
  </si>
  <si>
    <t>Sundry/ Supp/Customer Name</t>
  </si>
  <si>
    <t>Mode Type</t>
  </si>
  <si>
    <t>Recd/Payment Mode Details</t>
  </si>
  <si>
    <t>Cl. Bal=</t>
  </si>
  <si>
    <t>a</t>
  </si>
  <si>
    <t>Party Code</t>
  </si>
  <si>
    <t xml:space="preserve">  D A T A E N T R Y  AND  D A T A B A S E </t>
  </si>
  <si>
    <t xml:space="preserve">   R E P O R T S   AND   S T A T E M E N T S</t>
  </si>
  <si>
    <t xml:space="preserve">                |     G E N E R A L      |</t>
  </si>
  <si>
    <t>Recd/Payment Mode</t>
  </si>
  <si>
    <t xml:space="preserve">Debit Card </t>
  </si>
  <si>
    <t xml:space="preserve">Online </t>
  </si>
  <si>
    <t>etc. no and date</t>
  </si>
  <si>
    <t>You have to input a/c mode cash/bank/credit and details of received or payment transaction for bank such as cheque no,online transac-</t>
  </si>
  <si>
    <t>tion details or RTGS or Neft details with date in voucher.</t>
  </si>
  <si>
    <t>and associated documentation files (the "Accounts24A").Users can use this software as much as they want. But they can't modify it and</t>
  </si>
  <si>
    <t>banking,</t>
  </si>
  <si>
    <t>offline banking, debit credit card, crypto currency etc details is to be provided in voucher  these are included.</t>
  </si>
  <si>
    <t>Bank book generating facility for bank reconcilation also included.</t>
  </si>
  <si>
    <t xml:space="preserve">received </t>
  </si>
  <si>
    <t xml:space="preserve">and payment details cheque no,RTGS,NEFT,Online </t>
  </si>
  <si>
    <t>Op. Bal ID</t>
  </si>
  <si>
    <t>Cl. Bal ID</t>
  </si>
  <si>
    <t>Debtors Creditors Ledger</t>
  </si>
  <si>
    <t>Prt Code</t>
  </si>
  <si>
    <t>Debtors/Creditors Name</t>
  </si>
  <si>
    <t>Account Description</t>
  </si>
  <si>
    <t>22-28-26</t>
  </si>
  <si>
    <t>Debtors/Creditors</t>
  </si>
  <si>
    <t>Salary and wages january 2023</t>
  </si>
  <si>
    <t>Sales part cash part credit</t>
  </si>
  <si>
    <t>Being purchase of printing ans statinary and magazines</t>
  </si>
  <si>
    <t>DC6788787</t>
  </si>
  <si>
    <t>DC56655</t>
  </si>
  <si>
    <t>DC78877</t>
  </si>
  <si>
    <t>Ch365646</t>
  </si>
  <si>
    <t>R56879</t>
  </si>
  <si>
    <t>Ch56787</t>
  </si>
  <si>
    <t>Ch458848</t>
  </si>
  <si>
    <t>R46656</t>
  </si>
  <si>
    <t>Ch45545</t>
  </si>
  <si>
    <t>Cheque 588686</t>
  </si>
  <si>
    <t>Cheque 7886886</t>
  </si>
  <si>
    <t>Cheque 12222</t>
  </si>
  <si>
    <t>Cheque 5654445</t>
  </si>
  <si>
    <t>Cheque 1232211</t>
  </si>
  <si>
    <t>Cheque 757754</t>
  </si>
  <si>
    <t>Debit Card DC6788787</t>
  </si>
  <si>
    <t>Debit Card DC56655</t>
  </si>
  <si>
    <t>Debit Card DC78877</t>
  </si>
  <si>
    <t>Offline RTGS NEFT R46656</t>
  </si>
  <si>
    <t>Cheque Ch458848</t>
  </si>
  <si>
    <t>Offline RTGS NEFT R56879</t>
  </si>
  <si>
    <t>Cheque Ch365646</t>
  </si>
  <si>
    <t>Cheque Ch56787</t>
  </si>
  <si>
    <t>Accer Computers</t>
  </si>
  <si>
    <t>pcs</t>
  </si>
  <si>
    <t>28-02-2023</t>
  </si>
  <si>
    <t>P</t>
  </si>
  <si>
    <t>Cheque Ch45545</t>
  </si>
  <si>
    <t>Trading</t>
  </si>
  <si>
    <t>A/C for the period from</t>
  </si>
  <si>
    <t>Cost of goods Available for Sale</t>
  </si>
  <si>
    <t>Cost of goods Sold</t>
  </si>
  <si>
    <t>Gross Profit / Loss</t>
  </si>
  <si>
    <t>Net Profit / Loss</t>
  </si>
  <si>
    <t>Cost of Goods Available For Sale</t>
  </si>
  <si>
    <t>Accumulated Depriciation Plant Prop Equip</t>
  </si>
  <si>
    <t xml:space="preserve">Manufacturing Expenses </t>
  </si>
  <si>
    <t>Net Profit/Loss</t>
  </si>
  <si>
    <t>Total Operating Expenses</t>
  </si>
  <si>
    <t>Closing</t>
  </si>
  <si>
    <t>Opening</t>
  </si>
  <si>
    <t xml:space="preserve">Total </t>
  </si>
  <si>
    <t>Capital account transfer to balances</t>
  </si>
  <si>
    <t>Being Carriage outward</t>
  </si>
  <si>
    <t>Transport  charges</t>
  </si>
  <si>
    <t>Insurance premium January 2023</t>
  </si>
  <si>
    <t>Commision received from anz company</t>
  </si>
  <si>
    <t>Being telephone bill for January 2023</t>
  </si>
  <si>
    <t>Rent Paid For January 2023</t>
  </si>
  <si>
    <t>Being Income tax paid for fy 2022-23</t>
  </si>
  <si>
    <t>Being Sales of desktop pcs part cash part credit</t>
  </si>
  <si>
    <t>Being salary of agents paid for January 2023</t>
  </si>
  <si>
    <t>Repairs And Maintenance of Machine</t>
  </si>
  <si>
    <t>Being sales and service and commission</t>
  </si>
  <si>
    <t>Purchase part cash part credit</t>
  </si>
  <si>
    <t>being sales of finished goods</t>
  </si>
  <si>
    <t xml:space="preserve">Carriage and freight </t>
  </si>
  <si>
    <t>being sales and service</t>
  </si>
  <si>
    <t>DC567547</t>
  </si>
  <si>
    <t xml:space="preserve">drawing and Bank loan </t>
  </si>
  <si>
    <t>N6768588</t>
  </si>
  <si>
    <t>Being purchase</t>
  </si>
  <si>
    <t>being sales of finished goods and commission</t>
  </si>
  <si>
    <t>Being insurance premium paid january 2023</t>
  </si>
  <si>
    <t>Rent Paid for january 23</t>
  </si>
  <si>
    <t>Being Purchase part cash part credit</t>
  </si>
  <si>
    <t>DC775634</t>
  </si>
  <si>
    <t>Purchase of raw materials</t>
  </si>
  <si>
    <t>CH2453579</t>
  </si>
  <si>
    <t>Ch664553</t>
  </si>
  <si>
    <t>Books And Periodicals</t>
  </si>
  <si>
    <t>News Papers Magazines  And Books And Periodicals</t>
  </si>
  <si>
    <t>Newspapers And Magazines</t>
  </si>
  <si>
    <t>Being Interest from savings account</t>
  </si>
  <si>
    <t>NF609791</t>
  </si>
  <si>
    <t>Building One room purchase</t>
  </si>
  <si>
    <t>Being Sales on cash and credit</t>
  </si>
  <si>
    <t>Being credit purchase of finished goods</t>
  </si>
  <si>
    <t>Being sales on credit</t>
  </si>
  <si>
    <t>Being credit purchase</t>
  </si>
  <si>
    <t>Being purchase of office furniture</t>
  </si>
  <si>
    <t>Being sales of finished goods</t>
  </si>
  <si>
    <t>FD Purchased</t>
  </si>
  <si>
    <t xml:space="preserve">Short term bank loan </t>
  </si>
  <si>
    <t>Being long term loan received from SBI</t>
  </si>
  <si>
    <t>Being capital investments</t>
  </si>
  <si>
    <t>Being sales by cash</t>
  </si>
  <si>
    <t xml:space="preserve">Being Bank Interest Received </t>
  </si>
  <si>
    <t>Being Cash Purchase</t>
  </si>
  <si>
    <t>Being commission received</t>
  </si>
  <si>
    <t>Being goods returned from asus infotech quality issures ind no 96</t>
  </si>
  <si>
    <t>Return of goods to a n z ind ltd as defective materials inv no 98</t>
  </si>
  <si>
    <t>Goods returned from omega corpn quality issue</t>
  </si>
  <si>
    <t>Goods Returned to ms mahendra ind</t>
  </si>
  <si>
    <t>Returned to abacus profile ltd defective materials</t>
  </si>
  <si>
    <t>Returned to anz ind ltd  defective materials</t>
  </si>
  <si>
    <t>Being Purchase of new building</t>
  </si>
  <si>
    <t>Being Electricity bill for jan 2022</t>
  </si>
  <si>
    <t>Audit fees paid</t>
  </si>
  <si>
    <t>Debit Card DC567547</t>
  </si>
  <si>
    <t>Debit Card DC775634</t>
  </si>
  <si>
    <t>Cheque CH2453579</t>
  </si>
  <si>
    <t>Cheque Ch664553</t>
  </si>
  <si>
    <t xml:space="preserve">Cash </t>
  </si>
  <si>
    <t xml:space="preserve">Cash  </t>
  </si>
  <si>
    <t>Offline RTGS NEFT N6768588</t>
  </si>
  <si>
    <t>Offline RTGS NEFT NF609791</t>
  </si>
  <si>
    <t>Ch187595</t>
  </si>
  <si>
    <t xml:space="preserve">Purchase plant and machinary computers </t>
  </si>
  <si>
    <t>Cheque Ch187595</t>
  </si>
  <si>
    <t>DC798608</t>
  </si>
  <si>
    <t>Sales of assembled pcs</t>
  </si>
  <si>
    <t>Debit Card DC798608</t>
  </si>
  <si>
    <t>Ch788765</t>
  </si>
  <si>
    <t>Cheque Ch788765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</si>
</sst>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0;[Red]0"/>
    <numFmt numFmtId="165" formatCode="0.00;[Red]0.00"/>
    <numFmt numFmtId="166" formatCode="[$-14009]dd/mm/yyyy;@"/>
    <numFmt numFmtId="167" formatCode="[$-14009]dddd"/>
    <numFmt numFmtId="168" formatCode="[$-F400]h:mm:ss\ AM/PM"/>
    <numFmt numFmtId="169" formatCode="&quot;₹&quot;#,##0.00"/>
    <numFmt numFmtId="170" formatCode="[$-14009]dd\-mm\-yyyy;@"/>
    <numFmt numFmtId="171" formatCode="#,##0.00;[Red]#,##0.00"/>
    <numFmt numFmtId="172" formatCode="000000"/>
  </numFmts>
  <fonts count="275" x14ac:knownFonts="1">
    <font>
      <sz val="11"/>
      <color theme="1"/>
      <name val="Calibri"/>
      <family val="2"/>
      <scheme val="minor"/>
    </font>
    <font>
      <b/>
      <sz val="11"/>
      <color theme="1"/>
      <name val="Calibri"/>
      <family val="2"/>
      <scheme val="minor"/>
    </font>
    <font>
      <sz val="11"/>
      <color rgb="FF002060"/>
      <name val="Calibri"/>
      <family val="2"/>
      <scheme val="minor"/>
    </font>
    <font>
      <sz val="11"/>
      <color theme="9" tint="-0.249977111117893"/>
      <name val="Calibri"/>
      <family val="2"/>
      <scheme val="minor"/>
    </font>
    <font>
      <sz val="11"/>
      <color theme="4" tint="-0.249977111117893"/>
      <name val="Calibri"/>
      <family val="2"/>
      <scheme val="minor"/>
    </font>
    <font>
      <sz val="11"/>
      <color rgb="FF0070C0"/>
      <name val="Calibri"/>
      <family val="2"/>
      <scheme val="minor"/>
    </font>
    <font>
      <sz val="11"/>
      <color rgb="FF7030A0"/>
      <name val="Calibri"/>
      <family val="2"/>
      <scheme val="minor"/>
    </font>
    <font>
      <sz val="11"/>
      <color rgb="FF993300"/>
      <name val="Calibri"/>
      <family val="2"/>
      <scheme val="minor"/>
    </font>
    <font>
      <b/>
      <sz val="11"/>
      <color rgb="FF0070C0"/>
      <name val="Calibri"/>
      <family val="2"/>
      <scheme val="minor"/>
    </font>
    <font>
      <sz val="11"/>
      <color theme="7"/>
      <name val="Calibri"/>
      <family val="2"/>
      <scheme val="minor"/>
    </font>
    <font>
      <b/>
      <sz val="11"/>
      <color rgb="FF00B050"/>
      <name val="Calibri"/>
      <family val="2"/>
      <scheme val="minor"/>
    </font>
    <font>
      <b/>
      <sz val="11"/>
      <color rgb="FFFF0000"/>
      <name val="Calibri"/>
      <family val="2"/>
      <scheme val="minor"/>
    </font>
    <font>
      <b/>
      <sz val="11"/>
      <color theme="9" tint="-0.499984740745262"/>
      <name val="Calibri"/>
      <family val="2"/>
      <scheme val="minor"/>
    </font>
    <font>
      <b/>
      <sz val="11"/>
      <color rgb="FF7030A0"/>
      <name val="Calibri"/>
      <family val="2"/>
      <scheme val="minor"/>
    </font>
    <font>
      <sz val="11"/>
      <color rgb="FF00B050"/>
      <name val="Calibri"/>
      <family val="2"/>
      <scheme val="minor"/>
    </font>
    <font>
      <sz val="11"/>
      <color rgb="FF0000CC"/>
      <name val="Calibri"/>
      <family val="2"/>
      <scheme val="minor"/>
    </font>
    <font>
      <sz val="11"/>
      <color theme="6" tint="-0.249977111117893"/>
      <name val="Calibri"/>
      <family val="2"/>
      <scheme val="minor"/>
    </font>
    <font>
      <sz val="11"/>
      <color theme="1" tint="0.499984740745262"/>
      <name val="Calibri"/>
      <family val="2"/>
      <scheme val="minor"/>
    </font>
    <font>
      <sz val="11"/>
      <color theme="3" tint="0.39997558519241921"/>
      <name val="Calibri"/>
      <family val="2"/>
      <scheme val="minor"/>
    </font>
    <font>
      <sz val="11"/>
      <color theme="8" tint="-0.249977111117893"/>
      <name val="Calibri"/>
      <family val="2"/>
      <scheme val="minor"/>
    </font>
    <font>
      <sz val="11"/>
      <color theme="9" tint="-0.499984740745262"/>
      <name val="Calibri"/>
      <family val="2"/>
      <scheme val="minor"/>
    </font>
    <font>
      <sz val="11"/>
      <color theme="2" tint="-0.499984740745262"/>
      <name val="Calibri"/>
      <family val="2"/>
      <scheme val="minor"/>
    </font>
    <font>
      <b/>
      <sz val="11"/>
      <color theme="4" tint="-0.249977111117893"/>
      <name val="Calibri"/>
      <family val="2"/>
      <scheme val="minor"/>
    </font>
    <font>
      <b/>
      <sz val="11"/>
      <color theme="9" tint="-0.249977111117893"/>
      <name val="Calibri"/>
      <family val="2"/>
      <scheme val="minor"/>
    </font>
    <font>
      <b/>
      <sz val="11"/>
      <color theme="6" tint="-0.249977111117893"/>
      <name val="Calibri"/>
      <family val="2"/>
      <scheme val="minor"/>
    </font>
    <font>
      <sz val="11"/>
      <color theme="6" tint="-0.499984740745262"/>
      <name val="Calibri"/>
      <family val="2"/>
      <scheme val="minor"/>
    </font>
    <font>
      <sz val="11"/>
      <color theme="1" tint="0.34998626667073579"/>
      <name val="Calibri"/>
      <family val="2"/>
      <scheme val="minor"/>
    </font>
    <font>
      <sz val="11"/>
      <color theme="0" tint="-0.499984740745262"/>
      <name val="Calibri"/>
      <family val="2"/>
      <scheme val="minor"/>
    </font>
    <font>
      <sz val="11"/>
      <color theme="5" tint="-0.249977111117893"/>
      <name val="Calibri"/>
      <family val="2"/>
      <scheme val="minor"/>
    </font>
    <font>
      <sz val="11"/>
      <color theme="2" tint="-0.89999084444715716"/>
      <name val="Calibri"/>
      <family val="2"/>
      <scheme val="minor"/>
    </font>
    <font>
      <sz val="11"/>
      <color theme="8" tint="-0.499984740745262"/>
      <name val="Calibri"/>
      <family val="2"/>
      <scheme val="minor"/>
    </font>
    <font>
      <b/>
      <sz val="11"/>
      <color theme="7" tint="-0.499984740745262"/>
      <name val="Calibri"/>
      <family val="2"/>
      <scheme val="minor"/>
    </font>
    <font>
      <b/>
      <sz val="11"/>
      <color theme="6" tint="-0.499984740745262"/>
      <name val="Calibri"/>
      <family val="2"/>
      <scheme val="minor"/>
    </font>
    <font>
      <b/>
      <sz val="11"/>
      <color theme="8" tint="-0.249977111117893"/>
      <name val="Calibri"/>
      <family val="2"/>
      <scheme val="minor"/>
    </font>
    <font>
      <b/>
      <sz val="11"/>
      <color theme="3" tint="0.39997558519241921"/>
      <name val="Calibri"/>
      <family val="2"/>
      <scheme val="minor"/>
    </font>
    <font>
      <sz val="11"/>
      <color theme="0" tint="-0.34998626667073579"/>
      <name val="Calibri"/>
      <family val="2"/>
      <scheme val="minor"/>
    </font>
    <font>
      <b/>
      <sz val="11"/>
      <color theme="0" tint="-0.34998626667073579"/>
      <name val="Calibri"/>
      <family val="2"/>
      <scheme val="minor"/>
    </font>
    <font>
      <b/>
      <sz val="11"/>
      <color rgb="FF002060"/>
      <name val="Calibri"/>
      <family val="2"/>
      <scheme val="minor"/>
    </font>
    <font>
      <sz val="11"/>
      <color theme="7" tint="-0.249977111117893"/>
      <name val="Calibri"/>
      <family val="2"/>
      <scheme val="minor"/>
    </font>
    <font>
      <b/>
      <sz val="11"/>
      <color theme="7" tint="-0.249977111117893"/>
      <name val="Calibri"/>
      <family val="2"/>
      <scheme val="minor"/>
    </font>
    <font>
      <b/>
      <sz val="11"/>
      <color rgb="FF948A54"/>
      <name val="Calibri"/>
      <family val="2"/>
      <scheme val="minor"/>
    </font>
    <font>
      <sz val="11"/>
      <color theme="9"/>
      <name val="Calibri"/>
      <family val="2"/>
      <scheme val="minor"/>
    </font>
    <font>
      <sz val="11"/>
      <color rgb="FF92D050"/>
      <name val="Calibri"/>
      <family val="2"/>
      <scheme val="minor"/>
    </font>
    <font>
      <u/>
      <sz val="11"/>
      <color theme="10"/>
      <name val="Calibri"/>
      <family val="2"/>
    </font>
    <font>
      <b/>
      <sz val="9"/>
      <color theme="6" tint="-0.249977111117893"/>
      <name val="Calibri"/>
      <family val="2"/>
      <scheme val="minor"/>
    </font>
    <font>
      <sz val="9"/>
      <color indexed="81"/>
      <name val="Tahoma"/>
      <family val="2"/>
    </font>
    <font>
      <b/>
      <sz val="9"/>
      <color indexed="81"/>
      <name val="Tahoma"/>
      <family val="2"/>
    </font>
    <font>
      <sz val="9"/>
      <color rgb="FF265A9A"/>
      <name val="Calibri"/>
      <family val="2"/>
      <scheme val="minor"/>
    </font>
    <font>
      <sz val="9"/>
      <color theme="9" tint="-0.499984740745262"/>
      <name val="Calibri"/>
      <family val="2"/>
      <scheme val="minor"/>
    </font>
    <font>
      <sz val="9"/>
      <color theme="6" tint="-0.249977111117893"/>
      <name val="Calibri"/>
      <family val="2"/>
      <scheme val="minor"/>
    </font>
    <font>
      <b/>
      <sz val="9"/>
      <color theme="8" tint="-0.249977111117893"/>
      <name val="Calibri"/>
      <family val="2"/>
      <scheme val="minor"/>
    </font>
    <font>
      <sz val="9"/>
      <color theme="2" tint="-0.499984740745262"/>
      <name val="Calibri"/>
      <family val="2"/>
      <scheme val="minor"/>
    </font>
    <font>
      <sz val="9"/>
      <color theme="9" tint="-0.249977111117893"/>
      <name val="Calibri"/>
      <family val="2"/>
      <scheme val="minor"/>
    </font>
    <font>
      <sz val="9"/>
      <color theme="8" tint="-0.249977111117893"/>
      <name val="Calibri"/>
      <family val="2"/>
      <scheme val="minor"/>
    </font>
    <font>
      <sz val="9"/>
      <color theme="7" tint="-0.249977111117893"/>
      <name val="Calibri"/>
      <family val="2"/>
      <scheme val="minor"/>
    </font>
    <font>
      <sz val="9"/>
      <color theme="1"/>
      <name val="Calibri"/>
      <family val="2"/>
      <scheme val="minor"/>
    </font>
    <font>
      <b/>
      <sz val="9"/>
      <color theme="9" tint="-0.249977111117893"/>
      <name val="Calibri"/>
      <family val="2"/>
      <scheme val="minor"/>
    </font>
    <font>
      <sz val="9"/>
      <color rgb="FF2B422A"/>
      <name val="Calibri"/>
      <family val="2"/>
      <scheme val="minor"/>
    </font>
    <font>
      <sz val="9"/>
      <color rgb="FF0000FF"/>
      <name val="Calibri"/>
      <family val="2"/>
      <scheme val="minor"/>
    </font>
    <font>
      <sz val="9"/>
      <color rgb="FFFF0000"/>
      <name val="Calibri"/>
      <family val="2"/>
      <scheme val="minor"/>
    </font>
    <font>
      <sz val="9"/>
      <color rgb="FFFF00FF"/>
      <name val="Calibri"/>
      <family val="2"/>
      <scheme val="minor"/>
    </font>
    <font>
      <b/>
      <sz val="9"/>
      <color rgb="FFFF00FF"/>
      <name val="Calibri"/>
      <family val="2"/>
      <scheme val="minor"/>
    </font>
    <font>
      <b/>
      <sz val="9"/>
      <color rgb="FF0000FF"/>
      <name val="Calibri"/>
      <family val="2"/>
      <scheme val="minor"/>
    </font>
    <font>
      <b/>
      <sz val="9"/>
      <color rgb="FF75923C"/>
      <name val="Calibri"/>
      <family val="2"/>
      <scheme val="minor"/>
    </font>
    <font>
      <sz val="9"/>
      <color rgb="FF75923C"/>
      <name val="Calibri"/>
      <family val="2"/>
      <scheme val="minor"/>
    </font>
    <font>
      <sz val="9"/>
      <color rgb="FF009242"/>
      <name val="Calibri"/>
      <family val="2"/>
      <scheme val="minor"/>
    </font>
    <font>
      <sz val="9"/>
      <color rgb="FF0000CC"/>
      <name val="Calibri"/>
      <family val="2"/>
      <scheme val="minor"/>
    </font>
    <font>
      <sz val="9"/>
      <color rgb="FF002060"/>
      <name val="Calibri"/>
      <family val="2"/>
      <scheme val="minor"/>
    </font>
    <font>
      <sz val="11"/>
      <color theme="0"/>
      <name val="Calibri"/>
      <family val="2"/>
      <scheme val="minor"/>
    </font>
    <font>
      <b/>
      <sz val="9"/>
      <color theme="1"/>
      <name val="Calibri"/>
      <family val="2"/>
      <scheme val="minor"/>
    </font>
    <font>
      <b/>
      <sz val="9"/>
      <color rgb="FF00B050"/>
      <name val="Calibri"/>
      <family val="2"/>
      <scheme val="minor"/>
    </font>
    <font>
      <sz val="9"/>
      <color rgb="FF0070C0"/>
      <name val="Calibri"/>
      <family val="2"/>
      <scheme val="minor"/>
    </font>
    <font>
      <b/>
      <sz val="9"/>
      <color rgb="FF7030A0"/>
      <name val="Calibri"/>
      <family val="2"/>
      <scheme val="minor"/>
    </font>
    <font>
      <b/>
      <sz val="9"/>
      <color theme="6" tint="-0.499984740745262"/>
      <name val="Calibri"/>
      <family val="2"/>
      <scheme val="minor"/>
    </font>
    <font>
      <sz val="9"/>
      <color theme="7"/>
      <name val="Calibri"/>
      <family val="2"/>
      <scheme val="minor"/>
    </font>
    <font>
      <b/>
      <sz val="9"/>
      <color theme="4" tint="-0.249977111117893"/>
      <name val="Calibri"/>
      <family val="2"/>
      <scheme val="minor"/>
    </font>
    <font>
      <b/>
      <sz val="9"/>
      <color rgb="FF0070C0"/>
      <name val="Calibri"/>
      <family val="2"/>
      <scheme val="minor"/>
    </font>
    <font>
      <sz val="9"/>
      <color theme="0"/>
      <name val="Calibri"/>
      <family val="2"/>
      <scheme val="minor"/>
    </font>
    <font>
      <b/>
      <sz val="9"/>
      <color rgb="FF00B050"/>
      <name val="Arial Narrow"/>
      <family val="2"/>
    </font>
    <font>
      <b/>
      <sz val="9"/>
      <color theme="9" tint="-0.249977111117893"/>
      <name val="Arial Narrow"/>
      <family val="2"/>
    </font>
    <font>
      <b/>
      <sz val="9"/>
      <color rgb="FFFF0000"/>
      <name val="Calibri"/>
      <family val="2"/>
      <scheme val="minor"/>
    </font>
    <font>
      <sz val="9"/>
      <color theme="6" tint="-0.499984740745262"/>
      <name val="Calibri"/>
      <family val="2"/>
      <scheme val="minor"/>
    </font>
    <font>
      <b/>
      <u/>
      <sz val="9"/>
      <color theme="8" tint="-0.249977111117893"/>
      <name val="Calibri"/>
      <family val="2"/>
      <scheme val="minor"/>
    </font>
    <font>
      <sz val="11"/>
      <color rgb="FF004620"/>
      <name val="Calibri"/>
      <family val="2"/>
      <scheme val="minor"/>
    </font>
    <font>
      <b/>
      <sz val="11"/>
      <color rgb="FF77933C"/>
      <name val="Calibri"/>
      <family val="2"/>
      <scheme val="minor"/>
    </font>
    <font>
      <b/>
      <sz val="10"/>
      <color theme="6" tint="-0.249977111117893"/>
      <name val="Agency FB"/>
      <family val="2"/>
    </font>
    <font>
      <b/>
      <sz val="10"/>
      <color theme="1"/>
      <name val="Agency FB"/>
      <family val="2"/>
    </font>
    <font>
      <b/>
      <sz val="10"/>
      <color theme="8" tint="-0.249977111117893"/>
      <name val="Agency FB"/>
      <family val="2"/>
    </font>
    <font>
      <b/>
      <sz val="9"/>
      <color theme="0"/>
      <name val="Calibri"/>
      <family val="2"/>
      <scheme val="minor"/>
    </font>
    <font>
      <b/>
      <sz val="9"/>
      <color theme="0"/>
      <name val="Arial Narrow"/>
      <family val="2"/>
    </font>
    <font>
      <b/>
      <u/>
      <sz val="11"/>
      <color rgb="FF00B050"/>
      <name val="Calibri"/>
      <family val="2"/>
      <scheme val="minor"/>
    </font>
    <font>
      <b/>
      <u/>
      <sz val="11"/>
      <color theme="1"/>
      <name val="Calibri"/>
      <family val="2"/>
      <scheme val="minor"/>
    </font>
    <font>
      <sz val="8"/>
      <color theme="6" tint="-0.249977111117893"/>
      <name val="Arial"/>
      <family val="2"/>
    </font>
    <font>
      <sz val="8"/>
      <color theme="1"/>
      <name val="Arial"/>
      <family val="2"/>
    </font>
    <font>
      <sz val="8"/>
      <color rgb="FF00B050"/>
      <name val="Arial"/>
      <family val="2"/>
    </font>
    <font>
      <sz val="8"/>
      <color theme="9" tint="-0.499984740745262"/>
      <name val="Arial"/>
      <family val="2"/>
    </font>
    <font>
      <b/>
      <sz val="8"/>
      <color theme="9" tint="-0.499984740745262"/>
      <name val="Calibri"/>
      <family val="2"/>
      <scheme val="minor"/>
    </font>
    <font>
      <b/>
      <u/>
      <sz val="16"/>
      <color rgb="FFFF0000"/>
      <name val="Agency FB"/>
      <family val="2"/>
    </font>
    <font>
      <u/>
      <sz val="16"/>
      <color theme="6" tint="-0.249977111117893"/>
      <name val="Agency FB"/>
      <family val="2"/>
    </font>
    <font>
      <u/>
      <sz val="16"/>
      <color theme="9" tint="-0.249977111117893"/>
      <name val="Agency FB"/>
      <family val="2"/>
    </font>
    <font>
      <b/>
      <u/>
      <sz val="11"/>
      <color theme="4" tint="-0.249977111117893"/>
      <name val="Calibri"/>
      <family val="2"/>
      <scheme val="minor"/>
    </font>
    <font>
      <b/>
      <u/>
      <sz val="11"/>
      <color rgb="FFFF0000"/>
      <name val="Calibri"/>
      <family val="2"/>
      <scheme val="minor"/>
    </font>
    <font>
      <sz val="11"/>
      <color rgb="FFC00000"/>
      <name val="Calibri"/>
      <family val="2"/>
      <scheme val="minor"/>
    </font>
    <font>
      <sz val="10"/>
      <color theme="6" tint="-0.249977111117893"/>
      <name val="Calibri"/>
      <family val="2"/>
      <scheme val="minor"/>
    </font>
    <font>
      <sz val="10"/>
      <color theme="4" tint="-0.249977111117893"/>
      <name val="Calibri"/>
      <family val="2"/>
      <scheme val="minor"/>
    </font>
    <font>
      <sz val="10"/>
      <color theme="1"/>
      <name val="Calibri"/>
      <family val="2"/>
      <scheme val="minor"/>
    </font>
    <font>
      <sz val="10"/>
      <color rgb="FF7030A0"/>
      <name val="Calibri"/>
      <family val="2"/>
      <scheme val="minor"/>
    </font>
    <font>
      <sz val="10"/>
      <color rgb="FF993300"/>
      <name val="Calibri"/>
      <family val="2"/>
      <scheme val="minor"/>
    </font>
    <font>
      <sz val="10"/>
      <color rgb="FF0070C0"/>
      <name val="Calibri"/>
      <family val="2"/>
      <scheme val="minor"/>
    </font>
    <font>
      <sz val="10"/>
      <color rgb="FF009242"/>
      <name val="Calibri"/>
      <family val="2"/>
      <scheme val="minor"/>
    </font>
    <font>
      <sz val="10"/>
      <color rgb="FF0000CC"/>
      <name val="Calibri"/>
      <family val="2"/>
      <scheme val="minor"/>
    </font>
    <font>
      <sz val="8"/>
      <color rgb="FF009242"/>
      <name val="Arial"/>
      <family val="2"/>
    </font>
    <font>
      <sz val="8"/>
      <color rgb="FF0000CC"/>
      <name val="Arial"/>
      <family val="2"/>
    </font>
    <font>
      <sz val="8"/>
      <color rgb="FF0070C0"/>
      <name val="Arial"/>
      <family val="2"/>
    </font>
    <font>
      <sz val="8"/>
      <color rgb="FF0000FF"/>
      <name val="Arial"/>
      <family val="2"/>
    </font>
    <font>
      <sz val="9"/>
      <color rgb="FFC40C7A"/>
      <name val="Calibri"/>
      <family val="2"/>
      <scheme val="minor"/>
    </font>
    <font>
      <sz val="9"/>
      <color rgb="FF307830"/>
      <name val="Calibri"/>
      <family val="2"/>
      <scheme val="minor"/>
    </font>
    <font>
      <sz val="11"/>
      <color rgb="FFFF0000"/>
      <name val="Calibri"/>
      <family val="2"/>
      <scheme val="minor"/>
    </font>
    <font>
      <sz val="11"/>
      <color rgb="FF265A9A"/>
      <name val="Calibri"/>
      <family val="2"/>
      <scheme val="minor"/>
    </font>
    <font>
      <b/>
      <sz val="11"/>
      <color rgb="FF009242"/>
      <name val="Calibri"/>
      <family val="2"/>
      <scheme val="minor"/>
    </font>
    <font>
      <b/>
      <sz val="11"/>
      <color rgb="FFCC0099"/>
      <name val="Calibri"/>
      <family val="2"/>
      <scheme val="minor"/>
    </font>
    <font>
      <b/>
      <sz val="8"/>
      <color rgb="FF9E2A53"/>
      <name val="Calibri"/>
      <family val="2"/>
      <scheme val="minor"/>
    </font>
    <font>
      <b/>
      <sz val="11"/>
      <color rgb="FF9E2A53"/>
      <name val="Calibri"/>
      <family val="2"/>
      <scheme val="minor"/>
    </font>
    <font>
      <sz val="8"/>
      <color theme="0"/>
      <name val="Calibri"/>
      <family val="2"/>
      <scheme val="minor"/>
    </font>
    <font>
      <sz val="8"/>
      <color theme="7" tint="-0.249977111117893"/>
      <name val="Agency FB"/>
      <family val="2"/>
    </font>
    <font>
      <sz val="8"/>
      <color theme="1"/>
      <name val="Agency FB"/>
      <family val="2"/>
    </font>
    <font>
      <sz val="8"/>
      <color rgb="FF002060"/>
      <name val="Agency FB"/>
      <family val="2"/>
    </font>
    <font>
      <sz val="9"/>
      <color theme="1"/>
      <name val="Agency FB"/>
      <family val="2"/>
    </font>
    <font>
      <sz val="9"/>
      <color rgb="FFFFFFFF"/>
      <name val="Calibri"/>
      <family val="2"/>
      <scheme val="minor"/>
    </font>
    <font>
      <b/>
      <sz val="8"/>
      <color theme="8" tint="-0.249977111117893"/>
      <name val="Arial"/>
      <family val="2"/>
    </font>
    <font>
      <sz val="8"/>
      <color rgb="FF7030A0"/>
      <name val="Calibri"/>
      <family val="2"/>
      <scheme val="minor"/>
    </font>
    <font>
      <b/>
      <sz val="8"/>
      <color rgb="FF0070C0"/>
      <name val="Calibri"/>
      <family val="2"/>
      <scheme val="minor"/>
    </font>
    <font>
      <sz val="9"/>
      <color theme="3" tint="0.39997558519241921"/>
      <name val="Arial"/>
      <family val="2"/>
    </font>
    <font>
      <b/>
      <sz val="8"/>
      <color theme="6" tint="-0.249977111117893"/>
      <name val="Arial"/>
      <family val="2"/>
    </font>
    <font>
      <b/>
      <sz val="8"/>
      <color theme="3" tint="0.39997558519241921"/>
      <name val="Arial"/>
      <family val="2"/>
    </font>
    <font>
      <b/>
      <sz val="8"/>
      <color theme="6" tint="-0.499984740745262"/>
      <name val="Arial"/>
      <family val="2"/>
    </font>
    <font>
      <b/>
      <sz val="8"/>
      <color theme="9" tint="-0.249977111117893"/>
      <name val="Arial"/>
      <family val="2"/>
    </font>
    <font>
      <sz val="8"/>
      <color rgb="FF004620"/>
      <name val="Arial"/>
      <family val="2"/>
    </font>
    <font>
      <sz val="8"/>
      <color theme="3" tint="0.39997558519241921"/>
      <name val="Arial"/>
      <family val="2"/>
    </font>
    <font>
      <sz val="8"/>
      <color theme="6" tint="-0.499984740745262"/>
      <name val="Arial"/>
      <family val="2"/>
    </font>
    <font>
      <sz val="8"/>
      <color theme="8" tint="-0.249977111117893"/>
      <name val="Arial"/>
      <family val="2"/>
    </font>
    <font>
      <sz val="8"/>
      <color theme="9" tint="-0.249977111117893"/>
      <name val="Arial"/>
      <family val="2"/>
    </font>
    <font>
      <b/>
      <sz val="8"/>
      <color rgb="FF00B050"/>
      <name val="Arial"/>
      <family val="2"/>
    </font>
    <font>
      <b/>
      <sz val="8"/>
      <color rgb="FF0070C0"/>
      <name val="Arial"/>
      <family val="2"/>
    </font>
    <font>
      <sz val="8"/>
      <color theme="1"/>
      <name val="Calibri"/>
      <family val="2"/>
      <scheme val="minor"/>
    </font>
    <font>
      <b/>
      <sz val="9"/>
      <color rgb="FFCC0099"/>
      <name val="Calibri"/>
      <family val="2"/>
      <scheme val="minor"/>
    </font>
    <font>
      <sz val="9"/>
      <color rgb="FFCC0099"/>
      <name val="Calibri"/>
      <family val="2"/>
      <scheme val="minor"/>
    </font>
    <font>
      <b/>
      <sz val="10"/>
      <color theme="8" tint="-0.249977111117893"/>
      <name val="Calibri"/>
      <family val="2"/>
      <scheme val="minor"/>
    </font>
    <font>
      <b/>
      <sz val="9"/>
      <color rgb="FF993300"/>
      <name val="Calibri"/>
      <family val="2"/>
      <scheme val="minor"/>
    </font>
    <font>
      <b/>
      <sz val="8"/>
      <color theme="9" tint="-0.499984740745262"/>
      <name val="Arial Narrow"/>
      <family val="2"/>
    </font>
    <font>
      <b/>
      <sz val="9"/>
      <color theme="8" tint="-0.249977111117893"/>
      <name val="Agency FB"/>
      <family val="2"/>
    </font>
    <font>
      <b/>
      <sz val="8"/>
      <color rgb="FFFF0000"/>
      <name val="Arial Narrow"/>
      <family val="2"/>
    </font>
    <font>
      <b/>
      <sz val="8"/>
      <color theme="6" tint="-0.499984740745262"/>
      <name val="Arial Narrow"/>
      <family val="2"/>
    </font>
    <font>
      <b/>
      <sz val="10"/>
      <color rgb="FFFF0000"/>
      <name val="Calibri"/>
      <family val="2"/>
      <scheme val="minor"/>
    </font>
    <font>
      <b/>
      <sz val="10"/>
      <color rgb="FF0000CC"/>
      <name val="Calibri"/>
      <family val="2"/>
      <scheme val="minor"/>
    </font>
    <font>
      <b/>
      <sz val="8"/>
      <color rgb="FFCC0099"/>
      <name val="Calibri"/>
      <family val="2"/>
      <scheme val="minor"/>
    </font>
    <font>
      <b/>
      <sz val="9"/>
      <color rgb="FF002060"/>
      <name val="Calibri"/>
      <family val="2"/>
      <scheme val="minor"/>
    </font>
    <font>
      <b/>
      <sz val="8"/>
      <color rgb="FF002060"/>
      <name val="Arial Narrow"/>
      <family val="2"/>
    </font>
    <font>
      <sz val="11"/>
      <color rgb="FFCC0099"/>
      <name val="Calibri"/>
      <family val="2"/>
      <scheme val="minor"/>
    </font>
    <font>
      <b/>
      <u/>
      <sz val="11"/>
      <color rgb="FFCC0099"/>
      <name val="Calibri"/>
      <family val="2"/>
      <scheme val="minor"/>
    </font>
    <font>
      <sz val="11"/>
      <color theme="1"/>
      <name val="Bahnschrift SemiBold Condensed"/>
      <family val="2"/>
    </font>
    <font>
      <b/>
      <u/>
      <sz val="16"/>
      <color rgb="FFCC0099"/>
      <name val="Bahnschrift SemiBold Condensed"/>
      <family val="2"/>
    </font>
    <font>
      <b/>
      <sz val="11"/>
      <color theme="6" tint="-0.249977111117893"/>
      <name val="Agency FB"/>
      <family val="2"/>
    </font>
    <font>
      <b/>
      <sz val="11"/>
      <color theme="6" tint="-0.249977111117893"/>
      <name val="Bahnschrift"/>
      <family val="2"/>
    </font>
    <font>
      <b/>
      <u/>
      <sz val="11"/>
      <color theme="9" tint="-0.249977111117893"/>
      <name val="Calibri"/>
      <family val="2"/>
      <scheme val="minor"/>
    </font>
    <font>
      <b/>
      <u/>
      <sz val="11"/>
      <color rgb="FF0000CC"/>
      <name val="Calibri"/>
      <family val="2"/>
      <scheme val="minor"/>
    </font>
    <font>
      <b/>
      <u/>
      <sz val="11"/>
      <color theme="6" tint="-0.499984740745262"/>
      <name val="Agency FB"/>
      <family val="2"/>
    </font>
    <font>
      <b/>
      <sz val="11"/>
      <color theme="6" tint="-0.499984740745262"/>
      <name val="Agency FB"/>
      <family val="2"/>
    </font>
    <font>
      <b/>
      <sz val="11"/>
      <color theme="7" tint="-0.249977111117893"/>
      <name val="Agency FB"/>
      <family val="2"/>
    </font>
    <font>
      <b/>
      <sz val="11"/>
      <color theme="9" tint="-0.249977111117893"/>
      <name val="Agency FB"/>
      <family val="2"/>
    </font>
    <font>
      <b/>
      <sz val="11"/>
      <color rgb="FFFF0000"/>
      <name val="Agency FB"/>
      <family val="2"/>
    </font>
    <font>
      <b/>
      <sz val="10"/>
      <color theme="7" tint="-0.249977111117893"/>
      <name val="Agency FB"/>
      <family val="2"/>
    </font>
    <font>
      <b/>
      <u/>
      <sz val="10"/>
      <color theme="6" tint="-0.499984740745262"/>
      <name val="Agency FB"/>
      <family val="2"/>
    </font>
    <font>
      <b/>
      <sz val="10"/>
      <color theme="9" tint="-0.249977111117893"/>
      <name val="Agency FB"/>
      <family val="2"/>
    </font>
    <font>
      <b/>
      <sz val="10"/>
      <color theme="0" tint="-0.34998626667073579"/>
      <name val="Calibri"/>
      <family val="2"/>
      <scheme val="minor"/>
    </font>
    <font>
      <b/>
      <sz val="10"/>
      <color theme="9" tint="-0.499984740745262"/>
      <name val="Agency FB"/>
      <family val="2"/>
    </font>
    <font>
      <b/>
      <sz val="10"/>
      <color theme="9" tint="-0.499984740745262"/>
      <name val="Calibri"/>
      <family val="2"/>
      <scheme val="minor"/>
    </font>
    <font>
      <b/>
      <sz val="10"/>
      <color rgb="FF7030A0"/>
      <name val="Calibri"/>
      <family val="2"/>
      <scheme val="minor"/>
    </font>
    <font>
      <sz val="10"/>
      <color rgb="FFCC0099"/>
      <name val="Calibri"/>
      <family val="2"/>
      <scheme val="minor"/>
    </font>
    <font>
      <b/>
      <u/>
      <sz val="11"/>
      <color rgb="FF7030A0"/>
      <name val="Calibri"/>
      <family val="2"/>
      <scheme val="minor"/>
    </font>
    <font>
      <b/>
      <u/>
      <sz val="11"/>
      <color rgb="FFFFC000"/>
      <name val="Calibri"/>
      <family val="2"/>
      <scheme val="minor"/>
    </font>
    <font>
      <sz val="9"/>
      <color theme="1"/>
      <name val="Arial"/>
      <family val="2"/>
    </font>
    <font>
      <sz val="10"/>
      <color rgb="FF9900CC"/>
      <name val="Calibri"/>
      <family val="2"/>
      <scheme val="minor"/>
    </font>
    <font>
      <sz val="10"/>
      <color theme="7"/>
      <name val="Calibri"/>
      <family val="2"/>
      <scheme val="minor"/>
    </font>
    <font>
      <sz val="10"/>
      <color rgb="FF002060"/>
      <name val="Calibri"/>
      <family val="2"/>
      <scheme val="minor"/>
    </font>
    <font>
      <sz val="8"/>
      <color theme="6" tint="-0.249977111117893"/>
      <name val="Calibri"/>
      <family val="2"/>
      <scheme val="minor"/>
    </font>
    <font>
      <sz val="10"/>
      <color theme="6" tint="-0.499984740745262"/>
      <name val="Calibri"/>
      <family val="2"/>
      <scheme val="minor"/>
    </font>
    <font>
      <b/>
      <sz val="10"/>
      <color theme="6" tint="-0.499984740745262"/>
      <name val="Arial"/>
      <family val="2"/>
    </font>
    <font>
      <sz val="10"/>
      <color rgb="FFFF0000"/>
      <name val="Calibri"/>
      <family val="2"/>
      <scheme val="minor"/>
    </font>
    <font>
      <b/>
      <sz val="10"/>
      <color rgb="FF0070C0"/>
      <name val="Calibri"/>
      <family val="2"/>
      <scheme val="minor"/>
    </font>
    <font>
      <b/>
      <sz val="8"/>
      <color theme="6" tint="-0.249977111117893"/>
      <name val="Calibri"/>
      <family val="2"/>
      <scheme val="minor"/>
    </font>
    <font>
      <b/>
      <sz val="8"/>
      <color theme="6" tint="-0.499984740745262"/>
      <name val="Calibri"/>
      <family val="2"/>
      <scheme val="minor"/>
    </font>
    <font>
      <sz val="8"/>
      <color rgb="FF0000CC"/>
      <name val="Calibri"/>
      <family val="2"/>
      <scheme val="minor"/>
    </font>
    <font>
      <b/>
      <sz val="8"/>
      <color rgb="FF0000CC"/>
      <name val="Calibri"/>
      <family val="2"/>
      <scheme val="minor"/>
    </font>
    <font>
      <b/>
      <sz val="8"/>
      <color rgb="FFC00000"/>
      <name val="Calibri"/>
      <family val="2"/>
      <scheme val="minor"/>
    </font>
    <font>
      <b/>
      <sz val="9"/>
      <color rgb="FF0000CC"/>
      <name val="Calibri"/>
      <family val="2"/>
      <scheme val="minor"/>
    </font>
    <font>
      <b/>
      <sz val="11"/>
      <color theme="0"/>
      <name val="Calibri"/>
      <family val="2"/>
      <scheme val="minor"/>
    </font>
    <font>
      <sz val="11"/>
      <color rgb="FF0070C0"/>
      <name val="Algerian"/>
      <family val="5"/>
    </font>
    <font>
      <sz val="10"/>
      <color rgb="FF002060"/>
      <name val="Agency FB"/>
      <family val="2"/>
    </font>
    <font>
      <sz val="11"/>
      <color theme="1"/>
      <name val="Arial"/>
      <family val="2"/>
    </font>
    <font>
      <b/>
      <sz val="10"/>
      <color theme="1"/>
      <name val="Calibri"/>
      <family val="2"/>
      <scheme val="minor"/>
    </font>
    <font>
      <b/>
      <sz val="25"/>
      <color rgb="FF00B0F0"/>
      <name val="Arial"/>
      <family val="2"/>
    </font>
    <font>
      <b/>
      <sz val="15"/>
      <color rgb="FFFFC000"/>
      <name val="Arial"/>
      <family val="2"/>
    </font>
    <font>
      <b/>
      <sz val="15"/>
      <color theme="6" tint="-0.499984740745262"/>
      <name val="Arial"/>
      <family val="2"/>
    </font>
    <font>
      <b/>
      <sz val="10"/>
      <color theme="1"/>
      <name val="Cambria"/>
      <family val="1"/>
      <scheme val="major"/>
    </font>
    <font>
      <sz val="10"/>
      <color theme="1"/>
      <name val="Cambria"/>
      <family val="1"/>
      <scheme val="major"/>
    </font>
    <font>
      <sz val="8"/>
      <color theme="9" tint="-0.499984740745262"/>
      <name val="Cambria"/>
      <family val="1"/>
      <scheme val="major"/>
    </font>
    <font>
      <sz val="11"/>
      <color theme="6" tint="-0.499984740745262"/>
      <name val="Algerian"/>
      <family val="5"/>
    </font>
    <font>
      <sz val="9"/>
      <color theme="1"/>
      <name val="Cambria"/>
      <family val="1"/>
      <scheme val="major"/>
    </font>
    <font>
      <b/>
      <sz val="10"/>
      <color rgb="FF00B050"/>
      <name val="Cambria"/>
      <family val="1"/>
      <scheme val="major"/>
    </font>
    <font>
      <sz val="8"/>
      <color rgb="FFFF5050"/>
      <name val="Calibri"/>
      <family val="2"/>
      <scheme val="minor"/>
    </font>
    <font>
      <sz val="8"/>
      <color rgb="FF0000CC"/>
      <name val="Agency FB"/>
      <family val="2"/>
    </font>
    <font>
      <sz val="8"/>
      <color theme="6" tint="-0.249977111117893"/>
      <name val="Agency FB"/>
      <family val="2"/>
    </font>
    <font>
      <sz val="9"/>
      <color rgb="FF009242"/>
      <name val="Agency FB"/>
      <family val="2"/>
    </font>
    <font>
      <sz val="8"/>
      <color theme="4" tint="-0.499984740745262"/>
      <name val="Agency FB"/>
      <family val="2"/>
    </font>
    <font>
      <sz val="11"/>
      <color theme="1"/>
      <name val="Agency FB"/>
      <family val="2"/>
    </font>
    <font>
      <sz val="8"/>
      <color rgb="FF009242"/>
      <name val="Agency FB"/>
      <family val="2"/>
    </font>
    <font>
      <sz val="8"/>
      <color rgb="FFC00000"/>
      <name val="Agency FB"/>
      <family val="2"/>
    </font>
    <font>
      <sz val="8"/>
      <color rgb="FF75923C"/>
      <name val="Calibri"/>
      <family val="2"/>
      <scheme val="minor"/>
    </font>
    <font>
      <sz val="9"/>
      <color theme="1"/>
      <name val="Calibri"/>
      <family val="2"/>
    </font>
    <font>
      <sz val="10"/>
      <color rgb="FF0000FF"/>
      <name val="Calibri"/>
      <family val="2"/>
      <scheme val="minor"/>
    </font>
    <font>
      <b/>
      <sz val="9"/>
      <color theme="8" tint="-0.499984740745262"/>
      <name val="Calibri"/>
      <family val="2"/>
      <scheme val="minor"/>
    </font>
    <font>
      <sz val="9"/>
      <color rgb="FF0000FF"/>
      <name val="Calibri"/>
      <family val="2"/>
    </font>
    <font>
      <b/>
      <sz val="9"/>
      <color rgb="FFBF8B96"/>
      <name val="Calibri"/>
      <family val="2"/>
      <scheme val="minor"/>
    </font>
    <font>
      <sz val="8"/>
      <color theme="8" tint="-0.499984740745262"/>
      <name val="Arial"/>
      <family val="2"/>
    </font>
    <font>
      <sz val="8"/>
      <color theme="8" tint="-0.499984740745262"/>
      <name val="Calibri"/>
      <family val="2"/>
      <scheme val="minor"/>
    </font>
    <font>
      <sz val="11"/>
      <color rgb="FFE462B6"/>
      <name val="Calibri"/>
      <family val="2"/>
      <scheme val="minor"/>
    </font>
    <font>
      <sz val="8"/>
      <color rgb="FFE74B7B"/>
      <name val="Arial"/>
      <family val="2"/>
    </font>
    <font>
      <sz val="8"/>
      <color rgb="FF7030A0"/>
      <name val="Arial"/>
      <family val="2"/>
    </font>
    <font>
      <sz val="8"/>
      <color rgb="FFC40C7A"/>
      <name val="Arial"/>
      <family val="2"/>
    </font>
    <font>
      <sz val="8"/>
      <color rgb="FF307830"/>
      <name val="Arial"/>
      <family val="2"/>
    </font>
    <font>
      <sz val="10"/>
      <name val="Calibri"/>
      <family val="2"/>
      <scheme val="minor"/>
    </font>
    <font>
      <sz val="9"/>
      <color rgb="FFF20079"/>
      <name val="Calibri"/>
      <family val="2"/>
      <scheme val="minor"/>
    </font>
    <font>
      <sz val="9"/>
      <color rgb="FF3F2E70"/>
      <name val="Calibri"/>
      <family val="2"/>
      <scheme val="minor"/>
    </font>
    <font>
      <sz val="10"/>
      <name val="Arial"/>
      <family val="2"/>
    </font>
    <font>
      <b/>
      <sz val="8"/>
      <name val="Arial"/>
      <family val="2"/>
    </font>
    <font>
      <sz val="8"/>
      <name val="Arial"/>
      <family val="2"/>
    </font>
    <font>
      <sz val="11"/>
      <name val="Calibri"/>
      <family val="2"/>
      <scheme val="minor"/>
    </font>
    <font>
      <sz val="9"/>
      <color theme="6" tint="-0.499984740745262"/>
      <name val="Agency FB"/>
      <family val="2"/>
    </font>
    <font>
      <sz val="9"/>
      <color rgb="FF002060"/>
      <name val="Agency FB"/>
      <family val="2"/>
    </font>
    <font>
      <sz val="9"/>
      <color rgb="FFC00000"/>
      <name val="Agency FB"/>
      <family val="2"/>
    </font>
    <font>
      <sz val="9"/>
      <color theme="4" tint="-0.499984740745262"/>
      <name val="Agency FB"/>
      <family val="2"/>
    </font>
    <font>
      <sz val="9"/>
      <color theme="6" tint="-0.249977111117893"/>
      <name val="Agency FB"/>
      <family val="2"/>
    </font>
    <font>
      <sz val="9"/>
      <color rgb="FF0070C0"/>
      <name val="Agency FB"/>
      <family val="2"/>
    </font>
    <font>
      <sz val="11"/>
      <color rgb="FF29486D"/>
      <name val="Calibri"/>
      <family val="2"/>
      <scheme val="minor"/>
    </font>
    <font>
      <sz val="11"/>
      <color rgb="FF255AD1"/>
      <name val="Calibri"/>
      <family val="2"/>
      <scheme val="minor"/>
    </font>
    <font>
      <b/>
      <sz val="11"/>
      <color rgb="FFCC00FF"/>
      <name val="Calibri"/>
      <family val="2"/>
      <scheme val="minor"/>
    </font>
    <font>
      <sz val="11"/>
      <color rgb="FFCC00FF"/>
      <name val="Calibri"/>
      <family val="2"/>
      <scheme val="minor"/>
    </font>
    <font>
      <sz val="11"/>
      <color rgb="FFBA2083"/>
      <name val="Calibri"/>
      <family val="2"/>
      <scheme val="minor"/>
    </font>
    <font>
      <sz val="10"/>
      <color rgb="FFBA2083"/>
      <name val="Calibri"/>
      <family val="2"/>
      <scheme val="minor"/>
    </font>
    <font>
      <b/>
      <sz val="11"/>
      <color rgb="FF255AD1"/>
      <name val="Calibri"/>
      <family val="2"/>
      <scheme val="minor"/>
    </font>
    <font>
      <b/>
      <sz val="11"/>
      <color rgb="FF0000CC"/>
      <name val="Calibri"/>
      <family val="2"/>
      <scheme val="minor"/>
    </font>
    <font>
      <sz val="11"/>
      <color rgb="FFE74B7B"/>
      <name val="Calibri"/>
      <family val="2"/>
      <scheme val="minor"/>
    </font>
    <font>
      <sz val="10"/>
      <color rgb="FFE74B7B"/>
      <name val="Calibri"/>
      <family val="2"/>
      <scheme val="minor"/>
    </font>
    <font>
      <sz val="11"/>
      <color rgb="FFE92C0D"/>
      <name val="Calibri"/>
      <family val="2"/>
      <scheme val="minor"/>
    </font>
    <font>
      <sz val="10"/>
      <color rgb="FFCC00FF"/>
      <name val="Calibri"/>
      <family val="2"/>
      <scheme val="minor"/>
    </font>
    <font>
      <sz val="8"/>
      <name val="Calibri"/>
      <family val="2"/>
      <scheme val="minor"/>
    </font>
    <font>
      <b/>
      <sz val="8"/>
      <color rgb="FFCC00FF"/>
      <name val="Arial"/>
      <family val="2"/>
    </font>
    <font>
      <b/>
      <sz val="8"/>
      <color rgb="FFE74B7B"/>
      <name val="Arial"/>
      <family val="2"/>
    </font>
    <font>
      <b/>
      <sz val="8"/>
      <color rgb="FF29486D"/>
      <name val="Arial"/>
      <family val="2"/>
    </font>
    <font>
      <b/>
      <sz val="8"/>
      <color rgb="FFE9496F"/>
      <name val="Arial"/>
      <family val="2"/>
    </font>
    <font>
      <sz val="10"/>
      <color theme="8" tint="-0.249977111117893"/>
      <name val="Calibri"/>
      <family val="2"/>
      <scheme val="minor"/>
    </font>
    <font>
      <sz val="10"/>
      <color theme="9" tint="-0.249977111117893"/>
      <name val="Calibri"/>
      <family val="2"/>
      <scheme val="minor"/>
    </font>
    <font>
      <sz val="10"/>
      <color rgb="FF265A9A"/>
      <name val="Calibri"/>
      <family val="2"/>
      <scheme val="minor"/>
    </font>
    <font>
      <b/>
      <u/>
      <sz val="10"/>
      <color theme="6" tint="-0.249977111117893"/>
      <name val="Calibri"/>
      <family val="2"/>
      <scheme val="minor"/>
    </font>
    <font>
      <b/>
      <u/>
      <sz val="10"/>
      <color theme="9" tint="-0.249977111117893"/>
      <name val="Calibri"/>
      <family val="2"/>
      <scheme val="minor"/>
    </font>
    <font>
      <sz val="10"/>
      <color theme="3" tint="0.39997558519241921"/>
      <name val="Calibri"/>
      <family val="2"/>
      <scheme val="minor"/>
    </font>
    <font>
      <sz val="10"/>
      <color theme="5" tint="-0.249977111117893"/>
      <name val="Calibri"/>
      <family val="2"/>
      <scheme val="minor"/>
    </font>
    <font>
      <b/>
      <u/>
      <sz val="10"/>
      <color theme="6" tint="-0.499984740745262"/>
      <name val="Calibri"/>
      <family val="2"/>
      <scheme val="minor"/>
    </font>
    <font>
      <b/>
      <u/>
      <sz val="10"/>
      <color rgb="FF0000CC"/>
      <name val="Calibri"/>
      <family val="2"/>
      <scheme val="minor"/>
    </font>
    <font>
      <u/>
      <sz val="10"/>
      <color theme="9" tint="-0.249977111117893"/>
      <name val="Calibri"/>
      <family val="2"/>
      <scheme val="minor"/>
    </font>
    <font>
      <u/>
      <sz val="10"/>
      <color theme="6" tint="-0.249977111117893"/>
      <name val="Calibri"/>
      <family val="2"/>
      <scheme val="minor"/>
    </font>
    <font>
      <b/>
      <sz val="10"/>
      <color theme="6" tint="-0.499984740745262"/>
      <name val="Calibri"/>
      <family val="2"/>
      <scheme val="minor"/>
    </font>
    <font>
      <b/>
      <sz val="10"/>
      <color theme="6" tint="-0.249977111117893"/>
      <name val="Calibri"/>
      <family val="2"/>
      <scheme val="minor"/>
    </font>
    <font>
      <b/>
      <sz val="10"/>
      <color theme="9" tint="-0.249977111117893"/>
      <name val="Calibri"/>
      <family val="2"/>
      <scheme val="minor"/>
    </font>
  </fonts>
  <fills count="26">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rgb="FF00FFFF"/>
        <bgColor indexed="64"/>
      </patternFill>
    </fill>
    <fill>
      <patternFill patternType="solid">
        <fgColor rgb="FF99FFCC"/>
        <bgColor indexed="64"/>
      </patternFill>
    </fill>
    <fill>
      <patternFill patternType="solid">
        <fgColor rgb="FFE7DC07"/>
        <bgColor indexed="64"/>
      </patternFill>
    </fill>
    <fill>
      <patternFill patternType="solid">
        <fgColor rgb="FFF3F3F3"/>
        <bgColor indexed="64"/>
      </patternFill>
    </fill>
    <fill>
      <patternFill patternType="solid">
        <fgColor rgb="FFFEECF9"/>
        <bgColor indexed="64"/>
      </patternFill>
    </fill>
    <fill>
      <patternFill patternType="solid">
        <fgColor rgb="FF00FFCC"/>
        <bgColor indexed="64"/>
      </patternFill>
    </fill>
    <fill>
      <patternFill patternType="solid">
        <fgColor rgb="FFE8E8E8"/>
        <bgColor indexed="64"/>
      </patternFill>
    </fill>
    <fill>
      <patternFill patternType="solid">
        <fgColor rgb="FFE6E3FD"/>
        <bgColor indexed="64"/>
      </patternFill>
    </fill>
    <fill>
      <patternFill patternType="solid">
        <fgColor rgb="FF70FCAF"/>
        <bgColor indexed="64"/>
      </patternFill>
    </fill>
    <fill>
      <patternFill patternType="solid">
        <fgColor rgb="FFE6D6DB"/>
        <bgColor indexed="64"/>
      </patternFill>
    </fill>
    <fill>
      <patternFill patternType="solid">
        <fgColor rgb="FFFDF3A5"/>
        <bgColor indexed="64"/>
      </patternFill>
    </fill>
    <fill>
      <patternFill patternType="solid">
        <fgColor rgb="FFFEE8F5"/>
        <bgColor indexed="64"/>
      </patternFill>
    </fill>
    <fill>
      <patternFill patternType="solid">
        <fgColor rgb="FFF8F7FF"/>
        <bgColor indexed="64"/>
      </patternFill>
    </fill>
    <fill>
      <patternFill patternType="solid">
        <fgColor rgb="FFBBFDF0"/>
        <bgColor indexed="64"/>
      </patternFill>
    </fill>
    <fill>
      <patternFill patternType="solid">
        <fgColor rgb="FFC6FEE9"/>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rgb="FFFF3300"/>
      </left>
      <right style="thin">
        <color rgb="FFFF3300"/>
      </right>
      <top style="thin">
        <color rgb="FFFF3300"/>
      </top>
      <bottom style="thin">
        <color rgb="FFFF3300"/>
      </bottom>
      <diagonal/>
    </border>
    <border>
      <left style="thin">
        <color rgb="FFFF3300"/>
      </left>
      <right/>
      <top style="thin">
        <color rgb="FFFF3300"/>
      </top>
      <bottom style="thin">
        <color rgb="FFFF3300"/>
      </bottom>
      <diagonal/>
    </border>
    <border>
      <left/>
      <right/>
      <top style="thin">
        <color rgb="FFFF3300"/>
      </top>
      <bottom style="thin">
        <color rgb="FFFF3300"/>
      </bottom>
      <diagonal/>
    </border>
    <border>
      <left/>
      <right style="thin">
        <color rgb="FFFF3300"/>
      </right>
      <top style="thin">
        <color rgb="FFFF3300"/>
      </top>
      <bottom style="thin">
        <color rgb="FFFF3300"/>
      </bottom>
      <diagonal/>
    </border>
    <border>
      <left style="thin">
        <color rgb="FFFF0000"/>
      </left>
      <right style="thin">
        <color rgb="FFFF0000"/>
      </right>
      <top style="thin">
        <color rgb="FFFF0000"/>
      </top>
      <bottom style="thin">
        <color rgb="FFFF0000"/>
      </bottom>
      <diagonal/>
    </border>
    <border>
      <left style="thin">
        <color rgb="FFFF3300"/>
      </left>
      <right/>
      <top/>
      <bottom/>
      <diagonal/>
    </border>
    <border>
      <left/>
      <right style="thin">
        <color rgb="FFFF3300"/>
      </right>
      <top/>
      <bottom/>
      <diagonal/>
    </border>
    <border>
      <left style="thin">
        <color rgb="FFFF3300"/>
      </left>
      <right style="thin">
        <color rgb="FFFF3300"/>
      </right>
      <top style="thin">
        <color theme="6"/>
      </top>
      <bottom style="thin">
        <color rgb="FFFF3300"/>
      </bottom>
      <diagonal/>
    </border>
    <border>
      <left style="thin">
        <color rgb="FFFF3300"/>
      </left>
      <right style="thin">
        <color rgb="FFFF3300"/>
      </right>
      <top style="thin">
        <color rgb="FFFF3300"/>
      </top>
      <bottom/>
      <diagonal/>
    </border>
    <border>
      <left style="thin">
        <color rgb="FFFF3300"/>
      </left>
      <right style="thin">
        <color theme="6"/>
      </right>
      <top style="thin">
        <color rgb="FFFF3300"/>
      </top>
      <bottom style="thin">
        <color rgb="FFFF3300"/>
      </bottom>
      <diagonal/>
    </border>
    <border>
      <left style="thin">
        <color rgb="FFFF3300"/>
      </left>
      <right style="thin">
        <color theme="6"/>
      </right>
      <top/>
      <bottom style="thin">
        <color rgb="FFFF3300"/>
      </bottom>
      <diagonal/>
    </border>
    <border>
      <left style="thin">
        <color rgb="FFFF3300"/>
      </left>
      <right/>
      <top style="thin">
        <color rgb="FFFF0000"/>
      </top>
      <bottom/>
      <diagonal/>
    </border>
    <border>
      <left style="thin">
        <color rgb="FFFF3300"/>
      </left>
      <right style="thin">
        <color rgb="FFFF3300"/>
      </right>
      <top/>
      <bottom style="thin">
        <color rgb="FFFF3300"/>
      </bottom>
      <diagonal/>
    </border>
    <border>
      <left style="thin">
        <color theme="6" tint="-0.249977111117893"/>
      </left>
      <right/>
      <top style="thin">
        <color theme="6" tint="-0.249977111117893"/>
      </top>
      <bottom style="thin">
        <color rgb="FFFF3300"/>
      </bottom>
      <diagonal/>
    </border>
    <border>
      <left style="thin">
        <color theme="6"/>
      </left>
      <right style="thin">
        <color theme="6"/>
      </right>
      <top style="thin">
        <color theme="6" tint="-0.249977111117893"/>
      </top>
      <bottom style="thin">
        <color theme="6"/>
      </bottom>
      <diagonal/>
    </border>
    <border>
      <left/>
      <right style="thin">
        <color rgb="FFFF3300"/>
      </right>
      <top style="thin">
        <color theme="6" tint="-0.249977111117893"/>
      </top>
      <bottom style="thin">
        <color rgb="FFFF3300"/>
      </bottom>
      <diagonal/>
    </border>
    <border>
      <left style="thin">
        <color rgb="FFFF3300"/>
      </left>
      <right style="thin">
        <color rgb="FFFF3300"/>
      </right>
      <top style="thin">
        <color theme="6" tint="-0.249977111117893"/>
      </top>
      <bottom style="thin">
        <color rgb="FFFF3300"/>
      </bottom>
      <diagonal/>
    </border>
    <border>
      <left style="thin">
        <color rgb="FFFF3300"/>
      </left>
      <right style="thin">
        <color theme="6" tint="-0.249977111117893"/>
      </right>
      <top style="thin">
        <color theme="6" tint="-0.249977111117893"/>
      </top>
      <bottom style="thin">
        <color rgb="FFFF3300"/>
      </bottom>
      <diagonal/>
    </border>
    <border>
      <left style="thin">
        <color theme="6" tint="-0.249977111117893"/>
      </left>
      <right style="thin">
        <color rgb="FFFF3300"/>
      </right>
      <top style="thin">
        <color rgb="FFFF3300"/>
      </top>
      <bottom style="thin">
        <color rgb="FFFF3300"/>
      </bottom>
      <diagonal/>
    </border>
    <border>
      <left style="thin">
        <color rgb="FFFF3300"/>
      </left>
      <right style="thin">
        <color theme="6" tint="-0.249977111117893"/>
      </right>
      <top style="thin">
        <color rgb="FFFF3300"/>
      </top>
      <bottom style="thin">
        <color rgb="FFFF3300"/>
      </bottom>
      <diagonal/>
    </border>
    <border>
      <left style="thin">
        <color theme="6" tint="-0.249977111117893"/>
      </left>
      <right style="thin">
        <color rgb="FFFF3300"/>
      </right>
      <top style="thin">
        <color rgb="FFFF3300"/>
      </top>
      <bottom style="thin">
        <color theme="6" tint="-0.249977111117893"/>
      </bottom>
      <diagonal/>
    </border>
    <border>
      <left style="thin">
        <color rgb="FFFF3300"/>
      </left>
      <right style="thin">
        <color theme="6"/>
      </right>
      <top style="thin">
        <color rgb="FFFF3300"/>
      </top>
      <bottom style="thin">
        <color theme="6" tint="-0.249977111117893"/>
      </bottom>
      <diagonal/>
    </border>
    <border>
      <left style="thin">
        <color rgb="FFFF3300"/>
      </left>
      <right style="thin">
        <color rgb="FFFF3300"/>
      </right>
      <top style="thin">
        <color rgb="FFFF3300"/>
      </top>
      <bottom style="thin">
        <color theme="6" tint="-0.249977111117893"/>
      </bottom>
      <diagonal/>
    </border>
    <border>
      <left style="thin">
        <color rgb="FFFF3300"/>
      </left>
      <right style="thin">
        <color theme="6" tint="-0.249977111117893"/>
      </right>
      <top style="thin">
        <color rgb="FFFF3300"/>
      </top>
      <bottom style="thin">
        <color theme="6" tint="-0.249977111117893"/>
      </bottom>
      <diagonal/>
    </border>
    <border>
      <left style="thin">
        <color theme="6" tint="-0.249977111117893"/>
      </left>
      <right style="thin">
        <color rgb="FFFF3300"/>
      </right>
      <top/>
      <bottom style="thin">
        <color rgb="FFFF3300"/>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bottom style="thin">
        <color rgb="FFFF3300"/>
      </bottom>
      <diagonal/>
    </border>
    <border>
      <left style="thin">
        <color rgb="FFFF0000"/>
      </left>
      <right style="thin">
        <color rgb="FFFF0000"/>
      </right>
      <top style="thin">
        <color rgb="FFFF0000"/>
      </top>
      <bottom style="thin">
        <color theme="6" tint="-0.499984740745262"/>
      </bottom>
      <diagonal/>
    </border>
  </borders>
  <cellStyleXfs count="2">
    <xf numFmtId="0" fontId="0" fillId="0" borderId="0"/>
    <xf numFmtId="0" fontId="43" fillId="0" borderId="0" applyNumberFormat="0" applyFill="0" applyBorder="0" applyAlignment="0" applyProtection="0">
      <alignment vertical="top"/>
      <protection locked="0"/>
    </xf>
  </cellStyleXfs>
  <cellXfs count="944">
    <xf numFmtId="0" fontId="0" fillId="0" borderId="0" xfId="0"/>
    <xf numFmtId="0" fontId="0" fillId="0" borderId="0" xfId="0" applyFont="1"/>
    <xf numFmtId="0" fontId="2" fillId="0" borderId="0" xfId="0" applyFont="1"/>
    <xf numFmtId="0" fontId="3" fillId="0" borderId="0" xfId="0" applyFont="1"/>
    <xf numFmtId="0" fontId="4" fillId="0" borderId="0" xfId="0" applyFont="1"/>
    <xf numFmtId="0" fontId="0" fillId="0" borderId="0" xfId="0"/>
    <xf numFmtId="0" fontId="0" fillId="0" borderId="0" xfId="0"/>
    <xf numFmtId="0" fontId="5" fillId="0" borderId="0" xfId="0" applyFont="1"/>
    <xf numFmtId="0" fontId="6" fillId="0" borderId="0" xfId="0" applyFont="1"/>
    <xf numFmtId="0" fontId="7" fillId="0" borderId="0" xfId="0" applyFont="1"/>
    <xf numFmtId="0" fontId="0" fillId="0" borderId="0" xfId="0"/>
    <xf numFmtId="0" fontId="14" fillId="0" borderId="0" xfId="0" applyFont="1"/>
    <xf numFmtId="3" fontId="0" fillId="0" borderId="0" xfId="0" applyNumberFormat="1"/>
    <xf numFmtId="165" fontId="3" fillId="0" borderId="0" xfId="0" applyNumberFormat="1" applyFont="1"/>
    <xf numFmtId="0" fontId="16" fillId="0" borderId="0" xfId="0" applyFont="1"/>
    <xf numFmtId="0" fontId="16" fillId="0" borderId="0" xfId="0" applyFont="1" applyAlignment="1">
      <alignment horizontal="center"/>
    </xf>
    <xf numFmtId="0" fontId="18" fillId="0" borderId="0" xfId="0" applyFont="1"/>
    <xf numFmtId="0" fontId="19" fillId="0" borderId="0" xfId="0" applyFont="1"/>
    <xf numFmtId="0" fontId="23" fillId="0" borderId="0" xfId="0" applyFont="1" applyBorder="1"/>
    <xf numFmtId="0" fontId="11" fillId="0" borderId="8" xfId="0" applyFont="1" applyBorder="1"/>
    <xf numFmtId="0" fontId="24" fillId="0" borderId="0" xfId="0" applyFont="1"/>
    <xf numFmtId="0" fontId="25" fillId="0" borderId="0" xfId="0" applyFont="1"/>
    <xf numFmtId="0" fontId="0" fillId="0" borderId="0" xfId="0" applyAlignment="1"/>
    <xf numFmtId="165" fontId="16" fillId="0" borderId="0" xfId="0" applyNumberFormat="1" applyFont="1"/>
    <xf numFmtId="0" fontId="35" fillId="0" borderId="0" xfId="0" applyFont="1"/>
    <xf numFmtId="165" fontId="16" fillId="0" borderId="0" xfId="0" applyNumberFormat="1" applyFont="1" applyAlignment="1">
      <alignment horizontal="center"/>
    </xf>
    <xf numFmtId="165" fontId="16" fillId="0" borderId="0" xfId="0" applyNumberFormat="1" applyFont="1" applyAlignment="1">
      <alignment horizontal="left"/>
    </xf>
    <xf numFmtId="14" fontId="16" fillId="0" borderId="0" xfId="0" applyNumberFormat="1" applyFont="1"/>
    <xf numFmtId="0" fontId="16" fillId="0" borderId="1" xfId="0" applyFont="1" applyBorder="1"/>
    <xf numFmtId="0" fontId="20" fillId="0" borderId="0" xfId="0" applyFont="1"/>
    <xf numFmtId="0" fontId="40" fillId="0" borderId="0" xfId="0" applyFont="1" applyAlignment="1">
      <alignment horizontal="center"/>
    </xf>
    <xf numFmtId="0" fontId="38" fillId="0" borderId="0" xfId="0" applyFont="1" applyAlignment="1">
      <alignment horizontal="center"/>
    </xf>
    <xf numFmtId="0" fontId="4" fillId="0" borderId="0" xfId="0" applyFont="1" applyAlignment="1">
      <alignment horizontal="center"/>
    </xf>
    <xf numFmtId="0" fontId="3" fillId="0" borderId="0" xfId="0" applyFont="1" applyAlignment="1">
      <alignment horizontal="center"/>
    </xf>
    <xf numFmtId="0" fontId="6" fillId="0" borderId="0" xfId="0" applyFont="1" applyAlignment="1">
      <alignment horizontal="center"/>
    </xf>
    <xf numFmtId="0" fontId="41" fillId="0" borderId="0" xfId="0" applyFont="1"/>
    <xf numFmtId="0" fontId="19" fillId="0" borderId="1" xfId="0" applyFont="1" applyBorder="1" applyAlignment="1">
      <alignment horizontal="center"/>
    </xf>
    <xf numFmtId="0" fontId="23" fillId="0" borderId="0" xfId="0" applyFont="1" applyAlignment="1">
      <alignment horizontal="center"/>
    </xf>
    <xf numFmtId="164" fontId="3" fillId="0" borderId="0" xfId="0" applyNumberFormat="1" applyFont="1"/>
    <xf numFmtId="164" fontId="16" fillId="0" borderId="0" xfId="0" applyNumberFormat="1" applyFont="1" applyAlignment="1">
      <alignment horizontal="center"/>
    </xf>
    <xf numFmtId="164" fontId="16" fillId="0" borderId="0" xfId="0" applyNumberFormat="1" applyFont="1"/>
    <xf numFmtId="49" fontId="19" fillId="0" borderId="0" xfId="0" applyNumberFormat="1" applyFont="1"/>
    <xf numFmtId="14" fontId="14" fillId="0" borderId="0" xfId="0" applyNumberFormat="1" applyFont="1"/>
    <xf numFmtId="0" fontId="38" fillId="0" borderId="0" xfId="0" applyNumberFormat="1" applyFont="1"/>
    <xf numFmtId="164" fontId="5" fillId="0" borderId="0" xfId="0" applyNumberFormat="1" applyFont="1"/>
    <xf numFmtId="165" fontId="0" fillId="0" borderId="0" xfId="0" applyNumberFormat="1"/>
    <xf numFmtId="165" fontId="19" fillId="0" borderId="0" xfId="0" applyNumberFormat="1" applyFont="1"/>
    <xf numFmtId="165" fontId="14" fillId="0" borderId="0" xfId="0" applyNumberFormat="1" applyFont="1"/>
    <xf numFmtId="165" fontId="5" fillId="0" borderId="0" xfId="0" applyNumberFormat="1" applyFont="1"/>
    <xf numFmtId="0" fontId="42" fillId="0" borderId="0" xfId="0" applyFont="1"/>
    <xf numFmtId="164" fontId="0" fillId="0" borderId="0" xfId="0" applyNumberFormat="1"/>
    <xf numFmtId="0" fontId="33" fillId="0" borderId="0" xfId="0" applyFont="1" applyProtection="1"/>
    <xf numFmtId="0" fontId="24" fillId="0" borderId="8" xfId="0" applyFont="1" applyBorder="1" applyAlignment="1" applyProtection="1"/>
    <xf numFmtId="0" fontId="0" fillId="0" borderId="0" xfId="0" applyProtection="1">
      <protection locked="0"/>
    </xf>
    <xf numFmtId="0" fontId="16" fillId="3" borderId="1" xfId="0" applyFont="1" applyFill="1" applyBorder="1" applyProtection="1"/>
    <xf numFmtId="0" fontId="19" fillId="0" borderId="0" xfId="0" applyFont="1" applyProtection="1">
      <protection locked="0"/>
    </xf>
    <xf numFmtId="0" fontId="0" fillId="0" borderId="0" xfId="0" applyProtection="1"/>
    <xf numFmtId="0" fontId="19" fillId="0" borderId="0" xfId="0" applyFont="1" applyProtection="1"/>
    <xf numFmtId="19" fontId="14" fillId="0" borderId="0" xfId="0" applyNumberFormat="1" applyFont="1"/>
    <xf numFmtId="0" fontId="25" fillId="0" borderId="0" xfId="0" applyFont="1" applyFill="1" applyAlignment="1" applyProtection="1">
      <alignment horizontal="center"/>
    </xf>
    <xf numFmtId="0" fontId="28" fillId="2" borderId="0" xfId="0" applyFont="1" applyFill="1" applyProtection="1"/>
    <xf numFmtId="0" fontId="0" fillId="0" borderId="0" xfId="0" applyAlignment="1" applyProtection="1">
      <alignment horizontal="left"/>
    </xf>
    <xf numFmtId="0" fontId="8" fillId="0" borderId="0" xfId="0" applyFont="1" applyAlignment="1">
      <alignment horizontal="center"/>
    </xf>
    <xf numFmtId="0" fontId="48" fillId="0" borderId="0" xfId="0" applyFont="1"/>
    <xf numFmtId="0" fontId="49" fillId="0" borderId="0" xfId="0" applyFont="1"/>
    <xf numFmtId="0" fontId="53" fillId="0" borderId="0" xfId="0" applyFont="1"/>
    <xf numFmtId="1" fontId="52" fillId="0" borderId="0" xfId="0" applyNumberFormat="1" applyFont="1"/>
    <xf numFmtId="49" fontId="53" fillId="0" borderId="0" xfId="0" applyNumberFormat="1" applyFont="1"/>
    <xf numFmtId="0" fontId="55" fillId="0" borderId="0" xfId="0" applyFont="1"/>
    <xf numFmtId="0" fontId="55" fillId="0" borderId="0" xfId="0" applyFont="1" applyBorder="1"/>
    <xf numFmtId="0" fontId="33" fillId="10" borderId="0" xfId="0" applyFont="1" applyFill="1" applyAlignment="1" applyProtection="1">
      <alignment horizontal="left"/>
      <protection locked="0"/>
    </xf>
    <xf numFmtId="0" fontId="31" fillId="10" borderId="0" xfId="0" applyFont="1" applyFill="1" applyAlignment="1" applyProtection="1">
      <alignment horizontal="left"/>
      <protection locked="0"/>
    </xf>
    <xf numFmtId="0" fontId="33" fillId="10" borderId="0" xfId="0" applyFont="1" applyFill="1" applyAlignment="1" applyProtection="1">
      <protection locked="0"/>
    </xf>
    <xf numFmtId="0" fontId="31" fillId="10" borderId="0" xfId="0" applyFont="1" applyFill="1" applyAlignment="1" applyProtection="1">
      <protection locked="0"/>
    </xf>
    <xf numFmtId="0" fontId="32" fillId="10" borderId="9" xfId="0" applyFont="1" applyFill="1" applyBorder="1" applyProtection="1">
      <protection locked="0"/>
    </xf>
    <xf numFmtId="0" fontId="32" fillId="10" borderId="0" xfId="0" applyFont="1" applyFill="1" applyProtection="1">
      <protection locked="0"/>
    </xf>
    <xf numFmtId="0" fontId="32" fillId="10" borderId="4" xfId="0" applyFont="1" applyFill="1" applyBorder="1" applyProtection="1">
      <protection locked="0"/>
    </xf>
    <xf numFmtId="166" fontId="16" fillId="10" borderId="7" xfId="0" applyNumberFormat="1" applyFont="1" applyFill="1" applyBorder="1" applyProtection="1">
      <protection locked="0"/>
    </xf>
    <xf numFmtId="0" fontId="0" fillId="10" borderId="0" xfId="0" applyFill="1" applyProtection="1">
      <protection locked="0"/>
    </xf>
    <xf numFmtId="0" fontId="16" fillId="10" borderId="1" xfId="0" applyFont="1" applyFill="1" applyBorder="1" applyProtection="1">
      <protection locked="0"/>
    </xf>
    <xf numFmtId="0" fontId="47" fillId="0" borderId="0" xfId="0" applyFont="1" applyAlignment="1">
      <alignment horizontal="right"/>
    </xf>
    <xf numFmtId="0" fontId="49" fillId="0" borderId="0" xfId="0" applyFont="1" applyAlignment="1">
      <alignment horizontal="right"/>
    </xf>
    <xf numFmtId="0" fontId="49" fillId="0" borderId="0" xfId="0" applyFont="1" applyAlignment="1">
      <alignment horizontal="left"/>
    </xf>
    <xf numFmtId="0" fontId="52" fillId="0" borderId="0" xfId="0" applyFont="1" applyAlignment="1">
      <alignment horizontal="left"/>
    </xf>
    <xf numFmtId="0" fontId="57" fillId="0" borderId="1" xfId="0" applyFont="1" applyBorder="1"/>
    <xf numFmtId="14" fontId="55" fillId="0" borderId="0" xfId="0" applyNumberFormat="1" applyFont="1"/>
    <xf numFmtId="0" fontId="58" fillId="0" borderId="0" xfId="0" applyFont="1"/>
    <xf numFmtId="1" fontId="58" fillId="0" borderId="0" xfId="0" applyNumberFormat="1" applyFont="1"/>
    <xf numFmtId="49" fontId="58" fillId="0" borderId="0" xfId="0" applyNumberFormat="1" applyFont="1"/>
    <xf numFmtId="0" fontId="59" fillId="0" borderId="0" xfId="0" applyFont="1"/>
    <xf numFmtId="1" fontId="59" fillId="0" borderId="0" xfId="0" applyNumberFormat="1" applyFont="1"/>
    <xf numFmtId="49" fontId="59" fillId="0" borderId="0" xfId="0" applyNumberFormat="1" applyFont="1"/>
    <xf numFmtId="0" fontId="58" fillId="0" borderId="1" xfId="0" applyFont="1" applyBorder="1"/>
    <xf numFmtId="0" fontId="53" fillId="0" borderId="0" xfId="0" applyFont="1" applyAlignment="1">
      <alignment horizontal="right"/>
    </xf>
    <xf numFmtId="0" fontId="51" fillId="0" borderId="0" xfId="0" applyFont="1" applyAlignment="1">
      <alignment horizontal="right"/>
    </xf>
    <xf numFmtId="0" fontId="60" fillId="0" borderId="0" xfId="0" applyFont="1" applyAlignment="1">
      <alignment horizontal="right"/>
    </xf>
    <xf numFmtId="0" fontId="60" fillId="0" borderId="0" xfId="0" applyFont="1"/>
    <xf numFmtId="0" fontId="61" fillId="0" borderId="0" xfId="0" applyFont="1" applyAlignment="1">
      <alignment horizontal="left"/>
    </xf>
    <xf numFmtId="0" fontId="60" fillId="0" borderId="0" xfId="0" applyFont="1" applyAlignment="1">
      <alignment horizontal="left"/>
    </xf>
    <xf numFmtId="0" fontId="62" fillId="0" borderId="0" xfId="0" applyFont="1" applyAlignment="1">
      <alignment horizontal="right"/>
    </xf>
    <xf numFmtId="0" fontId="62" fillId="0" borderId="0" xfId="0" applyFont="1"/>
    <xf numFmtId="0" fontId="62" fillId="0" borderId="0" xfId="0" applyFont="1" applyAlignment="1">
      <alignment horizontal="left"/>
    </xf>
    <xf numFmtId="0" fontId="62" fillId="0" borderId="10" xfId="0" applyFont="1" applyBorder="1" applyAlignment="1">
      <alignment horizontal="right"/>
    </xf>
    <xf numFmtId="0" fontId="62" fillId="0" borderId="8" xfId="0" applyFont="1" applyBorder="1"/>
    <xf numFmtId="14" fontId="62" fillId="0" borderId="8" xfId="0" applyNumberFormat="1" applyFont="1" applyBorder="1" applyAlignment="1">
      <alignment horizontal="right"/>
    </xf>
    <xf numFmtId="0" fontId="62" fillId="0" borderId="8" xfId="0" applyFont="1" applyBorder="1" applyAlignment="1">
      <alignment horizontal="left"/>
    </xf>
    <xf numFmtId="0" fontId="62" fillId="0" borderId="8" xfId="0" applyFont="1" applyBorder="1" applyAlignment="1">
      <alignment horizontal="right"/>
    </xf>
    <xf numFmtId="14" fontId="62" fillId="0" borderId="8" xfId="0" applyNumberFormat="1" applyFont="1" applyBorder="1" applyAlignment="1">
      <alignment horizontal="left"/>
    </xf>
    <xf numFmtId="0" fontId="63" fillId="0" borderId="1" xfId="0" applyFont="1" applyBorder="1" applyAlignment="1">
      <alignment horizontal="right"/>
    </xf>
    <xf numFmtId="0" fontId="63" fillId="0" borderId="1" xfId="0" applyFont="1" applyBorder="1" applyAlignment="1">
      <alignment horizontal="center"/>
    </xf>
    <xf numFmtId="0" fontId="63" fillId="0" borderId="1" xfId="0" applyFont="1" applyBorder="1" applyAlignment="1">
      <alignment horizontal="left"/>
    </xf>
    <xf numFmtId="14" fontId="63" fillId="0" borderId="1" xfId="0" applyNumberFormat="1" applyFont="1" applyBorder="1" applyAlignment="1">
      <alignment horizontal="right"/>
    </xf>
    <xf numFmtId="14" fontId="63" fillId="0" borderId="10" xfId="0" applyNumberFormat="1" applyFont="1" applyBorder="1" applyAlignment="1">
      <alignment horizontal="left"/>
    </xf>
    <xf numFmtId="14" fontId="58" fillId="0" borderId="0" xfId="0" applyNumberFormat="1" applyFont="1"/>
    <xf numFmtId="0" fontId="64" fillId="0" borderId="1" xfId="0" applyFont="1" applyBorder="1"/>
    <xf numFmtId="0" fontId="64" fillId="0" borderId="0" xfId="0" applyFont="1"/>
    <xf numFmtId="166" fontId="2" fillId="10" borderId="7" xfId="0" applyNumberFormat="1" applyFont="1" applyFill="1" applyBorder="1" applyProtection="1">
      <protection locked="0"/>
    </xf>
    <xf numFmtId="166" fontId="7" fillId="10" borderId="7" xfId="0" applyNumberFormat="1" applyFont="1" applyFill="1" applyBorder="1" applyProtection="1">
      <protection locked="0"/>
    </xf>
    <xf numFmtId="0" fontId="38" fillId="0" borderId="0" xfId="0" applyFont="1" applyBorder="1" applyAlignment="1">
      <alignment horizontal="center"/>
    </xf>
    <xf numFmtId="0" fontId="3" fillId="0" borderId="0" xfId="0" applyFont="1" applyBorder="1"/>
    <xf numFmtId="0" fontId="42" fillId="0" borderId="0" xfId="0" applyFont="1" applyBorder="1"/>
    <xf numFmtId="0" fontId="6" fillId="0" borderId="0" xfId="0" applyFont="1" applyBorder="1"/>
    <xf numFmtId="0" fontId="15" fillId="0" borderId="0" xfId="0" applyFont="1" applyAlignment="1">
      <alignment horizontal="right"/>
    </xf>
    <xf numFmtId="0" fontId="21" fillId="0" borderId="0" xfId="0" applyFont="1" applyAlignment="1">
      <alignment horizontal="right"/>
    </xf>
    <xf numFmtId="0" fontId="16" fillId="0" borderId="0" xfId="0" applyFont="1" applyAlignment="1">
      <alignment horizontal="right"/>
    </xf>
    <xf numFmtId="0" fontId="3" fillId="0" borderId="0" xfId="0" applyFont="1" applyAlignment="1">
      <alignment horizontal="right"/>
    </xf>
    <xf numFmtId="49" fontId="33" fillId="0" borderId="0" xfId="0" applyNumberFormat="1" applyFont="1" applyBorder="1"/>
    <xf numFmtId="0" fontId="39" fillId="0" borderId="0" xfId="0" applyNumberFormat="1" applyFont="1" applyBorder="1"/>
    <xf numFmtId="14" fontId="10" fillId="0" borderId="0" xfId="0" applyNumberFormat="1" applyFont="1" applyBorder="1"/>
    <xf numFmtId="164" fontId="25" fillId="0" borderId="0" xfId="0" applyNumberFormat="1" applyFont="1"/>
    <xf numFmtId="164" fontId="25" fillId="0" borderId="0" xfId="0" applyNumberFormat="1" applyFont="1" applyBorder="1"/>
    <xf numFmtId="14" fontId="35" fillId="0" borderId="0" xfId="0" applyNumberFormat="1" applyFont="1"/>
    <xf numFmtId="14" fontId="16" fillId="0" borderId="0" xfId="0" applyNumberFormat="1" applyFont="1" applyBorder="1" applyAlignment="1" applyProtection="1">
      <alignment horizontal="center"/>
    </xf>
    <xf numFmtId="14" fontId="35" fillId="0" borderId="0" xfId="0" applyNumberFormat="1" applyFont="1" applyBorder="1"/>
    <xf numFmtId="0" fontId="54" fillId="0" borderId="0" xfId="0" applyNumberFormat="1" applyFont="1"/>
    <xf numFmtId="0" fontId="59" fillId="0" borderId="0" xfId="0" applyNumberFormat="1" applyFont="1"/>
    <xf numFmtId="0" fontId="58" fillId="0" borderId="0" xfId="0" applyNumberFormat="1" applyFont="1"/>
    <xf numFmtId="14" fontId="52" fillId="0" borderId="0" xfId="0" applyNumberFormat="1" applyFont="1"/>
    <xf numFmtId="14" fontId="59" fillId="0" borderId="0" xfId="0" applyNumberFormat="1" applyFont="1"/>
    <xf numFmtId="0" fontId="65" fillId="0" borderId="1" xfId="0" applyFont="1" applyBorder="1" applyAlignment="1" applyProtection="1">
      <alignment horizontal="center"/>
    </xf>
    <xf numFmtId="166" fontId="16" fillId="10" borderId="1" xfId="0" applyNumberFormat="1" applyFont="1" applyFill="1" applyBorder="1" applyProtection="1">
      <protection locked="0"/>
    </xf>
    <xf numFmtId="0" fontId="49" fillId="0" borderId="0" xfId="0" applyNumberFormat="1" applyFont="1"/>
    <xf numFmtId="166" fontId="49" fillId="0" borderId="0" xfId="0" applyNumberFormat="1" applyFont="1"/>
    <xf numFmtId="0" fontId="65" fillId="0" borderId="0" xfId="0" applyFont="1"/>
    <xf numFmtId="164" fontId="65" fillId="0" borderId="0" xfId="0" applyNumberFormat="1" applyFont="1"/>
    <xf numFmtId="164" fontId="49" fillId="0" borderId="0" xfId="0" applyNumberFormat="1" applyFont="1"/>
    <xf numFmtId="49" fontId="49" fillId="0" borderId="0" xfId="0" applyNumberFormat="1" applyFont="1" applyAlignment="1">
      <alignment horizontal="left"/>
    </xf>
    <xf numFmtId="0" fontId="67" fillId="0" borderId="0" xfId="0" applyNumberFormat="1" applyFont="1"/>
    <xf numFmtId="0" fontId="53" fillId="0" borderId="0" xfId="0" applyFont="1" applyProtection="1">
      <protection locked="0"/>
    </xf>
    <xf numFmtId="0" fontId="55" fillId="0" borderId="0" xfId="0" applyFont="1" applyProtection="1">
      <protection locked="0"/>
    </xf>
    <xf numFmtId="0" fontId="49" fillId="0" borderId="0" xfId="0" applyFont="1" applyProtection="1">
      <protection locked="0"/>
    </xf>
    <xf numFmtId="0" fontId="71" fillId="0" borderId="0" xfId="0" applyFont="1" applyProtection="1">
      <protection locked="0"/>
    </xf>
    <xf numFmtId="0" fontId="52" fillId="0" borderId="0" xfId="0" applyFont="1" applyProtection="1">
      <protection locked="0"/>
    </xf>
    <xf numFmtId="0" fontId="81" fillId="0" borderId="0" xfId="0" applyFont="1" applyProtection="1">
      <protection locked="0"/>
    </xf>
    <xf numFmtId="0" fontId="59" fillId="0" borderId="0" xfId="0" applyFont="1" applyProtection="1">
      <protection locked="0"/>
    </xf>
    <xf numFmtId="0" fontId="71" fillId="0" borderId="0" xfId="0" applyFont="1"/>
    <xf numFmtId="0" fontId="52" fillId="0" borderId="0" xfId="0" applyFont="1"/>
    <xf numFmtId="0" fontId="81" fillId="0" borderId="0" xfId="0" applyFont="1"/>
    <xf numFmtId="0" fontId="29" fillId="9" borderId="0" xfId="0" applyFont="1" applyFill="1" applyAlignment="1" applyProtection="1">
      <alignment horizontal="center"/>
    </xf>
    <xf numFmtId="0" fontId="83" fillId="0" borderId="0" xfId="0" applyFont="1" applyProtection="1"/>
    <xf numFmtId="0" fontId="83" fillId="0" borderId="0" xfId="0" applyFont="1"/>
    <xf numFmtId="0" fontId="84" fillId="0" borderId="0" xfId="0" applyFont="1" applyAlignment="1">
      <alignment horizontal="center"/>
    </xf>
    <xf numFmtId="164" fontId="3" fillId="0" borderId="0" xfId="0" applyNumberFormat="1" applyFont="1" applyAlignment="1">
      <alignment horizontal="center"/>
    </xf>
    <xf numFmtId="164" fontId="16" fillId="0" borderId="1" xfId="0" applyNumberFormat="1" applyFont="1" applyBorder="1"/>
    <xf numFmtId="164" fontId="3" fillId="0" borderId="1" xfId="0" applyNumberFormat="1" applyFont="1" applyBorder="1"/>
    <xf numFmtId="0" fontId="68" fillId="0" borderId="0" xfId="0" applyFont="1"/>
    <xf numFmtId="166" fontId="65" fillId="0" borderId="0" xfId="0" applyNumberFormat="1" applyFont="1" applyAlignment="1">
      <alignment horizontal="right"/>
    </xf>
    <xf numFmtId="14" fontId="55" fillId="0" borderId="0" xfId="0" applyNumberFormat="1" applyFont="1" applyAlignment="1">
      <alignment horizontal="right"/>
    </xf>
    <xf numFmtId="0" fontId="70" fillId="0" borderId="1" xfId="0" applyFont="1" applyFill="1" applyBorder="1" applyProtection="1"/>
    <xf numFmtId="0" fontId="69" fillId="0" borderId="1" xfId="0" applyFont="1" applyFill="1" applyBorder="1" applyProtection="1"/>
    <xf numFmtId="0" fontId="44" fillId="0" borderId="8" xfId="0" applyFont="1" applyFill="1" applyBorder="1" applyAlignment="1" applyProtection="1">
      <alignment horizontal="center"/>
    </xf>
    <xf numFmtId="0" fontId="55" fillId="0" borderId="0" xfId="0" applyFont="1" applyFill="1" applyProtection="1"/>
    <xf numFmtId="0" fontId="56" fillId="0" borderId="1" xfId="0" applyFont="1" applyFill="1" applyBorder="1" applyAlignment="1" applyProtection="1">
      <alignment horizontal="left"/>
    </xf>
    <xf numFmtId="0" fontId="55" fillId="0" borderId="0" xfId="0" applyFont="1" applyFill="1" applyProtection="1">
      <protection locked="0"/>
    </xf>
    <xf numFmtId="0" fontId="44" fillId="0" borderId="1" xfId="0" applyFont="1" applyFill="1" applyBorder="1" applyProtection="1"/>
    <xf numFmtId="0" fontId="53" fillId="0" borderId="0" xfId="0" applyFont="1" applyFill="1" applyProtection="1">
      <protection locked="0"/>
    </xf>
    <xf numFmtId="0" fontId="49" fillId="0" borderId="0" xfId="0" applyFont="1" applyFill="1" applyProtection="1"/>
    <xf numFmtId="0" fontId="48" fillId="0" borderId="0" xfId="0" applyFont="1" applyFill="1" applyProtection="1"/>
    <xf numFmtId="0" fontId="49" fillId="0" borderId="0" xfId="0" applyFont="1" applyFill="1" applyProtection="1">
      <protection locked="0"/>
    </xf>
    <xf numFmtId="0" fontId="71" fillId="0" borderId="0" xfId="0" applyFont="1" applyFill="1" applyProtection="1">
      <protection locked="0"/>
    </xf>
    <xf numFmtId="0" fontId="52" fillId="0" borderId="0" xfId="0" applyFont="1" applyFill="1" applyProtection="1">
      <protection locked="0"/>
    </xf>
    <xf numFmtId="0" fontId="81" fillId="0" borderId="0" xfId="0" applyFont="1" applyFill="1" applyProtection="1">
      <protection locked="0"/>
    </xf>
    <xf numFmtId="0" fontId="59" fillId="0" borderId="0" xfId="0" applyFont="1" applyFill="1" applyProtection="1">
      <protection locked="0"/>
    </xf>
    <xf numFmtId="14" fontId="50" fillId="0" borderId="1" xfId="0" applyNumberFormat="1" applyFont="1" applyFill="1" applyBorder="1" applyProtection="1">
      <protection locked="0"/>
    </xf>
    <xf numFmtId="0" fontId="77" fillId="0" borderId="0" xfId="0" applyFont="1" applyFill="1" applyBorder="1" applyProtection="1">
      <protection locked="0"/>
    </xf>
    <xf numFmtId="0" fontId="88" fillId="0" borderId="0" xfId="0" applyFont="1" applyFill="1" applyBorder="1" applyProtection="1">
      <protection locked="0"/>
    </xf>
    <xf numFmtId="0" fontId="15" fillId="0" borderId="10" xfId="0" applyFont="1" applyBorder="1" applyProtection="1"/>
    <xf numFmtId="0" fontId="0" fillId="0" borderId="8" xfId="0" applyBorder="1" applyProtection="1"/>
    <xf numFmtId="0" fontId="11" fillId="0" borderId="10" xfId="0" applyFont="1" applyBorder="1" applyAlignment="1">
      <alignment horizontal="right"/>
    </xf>
    <xf numFmtId="0" fontId="11" fillId="0" borderId="9" xfId="0" applyFont="1" applyBorder="1"/>
    <xf numFmtId="0" fontId="32" fillId="0" borderId="10" xfId="0" applyFont="1" applyBorder="1" applyProtection="1"/>
    <xf numFmtId="0" fontId="90" fillId="0" borderId="0" xfId="0" applyFont="1"/>
    <xf numFmtId="0" fontId="91" fillId="0" borderId="0" xfId="0" applyFont="1"/>
    <xf numFmtId="0" fontId="88" fillId="10" borderId="0" xfId="0" applyFont="1" applyFill="1" applyBorder="1" applyProtection="1"/>
    <xf numFmtId="0" fontId="89" fillId="10" borderId="0" xfId="0" applyFont="1" applyFill="1" applyBorder="1" applyProtection="1"/>
    <xf numFmtId="0" fontId="50" fillId="0" borderId="1" xfId="0" applyFont="1" applyFill="1" applyBorder="1" applyAlignment="1" applyProtection="1">
      <alignment horizontal="left"/>
    </xf>
    <xf numFmtId="0" fontId="59" fillId="0" borderId="1" xfId="0" applyFont="1" applyFill="1" applyBorder="1" applyAlignment="1" applyProtection="1">
      <alignment horizontal="left"/>
    </xf>
    <xf numFmtId="0" fontId="92" fillId="0" borderId="8" xfId="0" applyFont="1" applyFill="1" applyBorder="1" applyAlignment="1" applyProtection="1">
      <alignment horizontal="left"/>
    </xf>
    <xf numFmtId="0" fontId="92" fillId="0" borderId="1" xfId="0" applyFont="1" applyFill="1" applyBorder="1" applyAlignment="1" applyProtection="1">
      <alignment horizontal="left"/>
    </xf>
    <xf numFmtId="0" fontId="85" fillId="0" borderId="0" xfId="0" applyFont="1" applyFill="1" applyAlignment="1" applyProtection="1">
      <alignment horizontal="left"/>
      <protection locked="0"/>
    </xf>
    <xf numFmtId="0" fontId="86" fillId="0" borderId="0" xfId="0" applyFont="1" applyAlignment="1" applyProtection="1">
      <alignment horizontal="left"/>
      <protection locked="0"/>
    </xf>
    <xf numFmtId="0" fontId="85" fillId="0" borderId="0" xfId="0" applyFont="1" applyAlignment="1">
      <alignment horizontal="left"/>
    </xf>
    <xf numFmtId="0" fontId="86" fillId="0" borderId="0" xfId="0" applyFont="1" applyAlignment="1">
      <alignment horizontal="left"/>
    </xf>
    <xf numFmtId="164" fontId="76" fillId="0" borderId="10" xfId="0" applyNumberFormat="1" applyFont="1" applyFill="1" applyBorder="1" applyAlignment="1" applyProtection="1">
      <alignment horizontal="center"/>
    </xf>
    <xf numFmtId="0" fontId="69" fillId="0" borderId="0" xfId="0" applyFont="1" applyFill="1" applyBorder="1" applyProtection="1">
      <protection locked="0"/>
    </xf>
    <xf numFmtId="0" fontId="71" fillId="0" borderId="11" xfId="0" applyFont="1" applyFill="1" applyBorder="1" applyAlignment="1" applyProtection="1">
      <alignment horizontal="left"/>
    </xf>
    <xf numFmtId="0" fontId="95" fillId="0" borderId="1" xfId="0" applyFont="1" applyFill="1" applyBorder="1" applyAlignment="1" applyProtection="1">
      <alignment horizontal="left"/>
    </xf>
    <xf numFmtId="0" fontId="68" fillId="0" borderId="0" xfId="0" applyFont="1" applyProtection="1">
      <protection locked="0"/>
    </xf>
    <xf numFmtId="0" fontId="0" fillId="0" borderId="0" xfId="0" applyFont="1" applyProtection="1">
      <protection locked="0"/>
    </xf>
    <xf numFmtId="0" fontId="0" fillId="0" borderId="0" xfId="0" applyFont="1" applyFill="1" applyBorder="1" applyAlignment="1" applyProtection="1">
      <alignment horizontal="center"/>
      <protection locked="0"/>
    </xf>
    <xf numFmtId="0" fontId="55" fillId="0" borderId="0" xfId="0" applyFont="1" applyBorder="1" applyProtection="1">
      <protection locked="0"/>
    </xf>
    <xf numFmtId="14" fontId="68" fillId="10" borderId="0" xfId="0" applyNumberFormat="1" applyFont="1" applyFill="1" applyProtection="1">
      <protection locked="0"/>
    </xf>
    <xf numFmtId="0" fontId="74" fillId="0" borderId="1" xfId="0" applyFont="1" applyFill="1" applyBorder="1" applyProtection="1"/>
    <xf numFmtId="0" fontId="51" fillId="0" borderId="1" xfId="0" applyFont="1" applyFill="1" applyBorder="1" applyProtection="1"/>
    <xf numFmtId="0" fontId="70" fillId="0" borderId="0" xfId="0" applyFont="1" applyFill="1" applyBorder="1" applyAlignment="1" applyProtection="1">
      <protection locked="0"/>
    </xf>
    <xf numFmtId="0" fontId="92" fillId="0" borderId="1" xfId="0" applyFont="1" applyFill="1" applyBorder="1" applyAlignment="1" applyProtection="1">
      <alignment horizontal="left" vertical="justify"/>
    </xf>
    <xf numFmtId="14" fontId="55" fillId="0" borderId="0" xfId="0" applyNumberFormat="1" applyFont="1" applyBorder="1" applyProtection="1">
      <protection locked="0"/>
    </xf>
    <xf numFmtId="0" fontId="0" fillId="0" borderId="0" xfId="0" applyFill="1" applyBorder="1"/>
    <xf numFmtId="0" fontId="59" fillId="0" borderId="0" xfId="0" applyFont="1" applyBorder="1" applyAlignment="1">
      <alignment horizontal="center"/>
    </xf>
    <xf numFmtId="0" fontId="0" fillId="0" borderId="0" xfId="0" applyAlignment="1">
      <alignment horizontal="left"/>
    </xf>
    <xf numFmtId="0" fontId="0" fillId="0" borderId="0" xfId="0" applyAlignment="1">
      <alignment horizontal="right"/>
    </xf>
    <xf numFmtId="0" fontId="103" fillId="0" borderId="0" xfId="0" applyFont="1"/>
    <xf numFmtId="0" fontId="104" fillId="0" borderId="0" xfId="0" applyFont="1"/>
    <xf numFmtId="0" fontId="105" fillId="0" borderId="0" xfId="0" applyFont="1"/>
    <xf numFmtId="0" fontId="103" fillId="0" borderId="1" xfId="0" applyFont="1" applyBorder="1"/>
    <xf numFmtId="0" fontId="103" fillId="0" borderId="1" xfId="0" applyFont="1" applyBorder="1" applyAlignment="1">
      <alignment horizontal="center"/>
    </xf>
    <xf numFmtId="0" fontId="104" fillId="0" borderId="1" xfId="0" applyFont="1" applyBorder="1" applyAlignment="1">
      <alignment horizontal="center"/>
    </xf>
    <xf numFmtId="0" fontId="106" fillId="0" borderId="1" xfId="0" applyFont="1" applyBorder="1" applyAlignment="1">
      <alignment horizontal="center"/>
    </xf>
    <xf numFmtId="164" fontId="107" fillId="0" borderId="1" xfId="0" applyNumberFormat="1" applyFont="1" applyBorder="1" applyAlignment="1">
      <alignment horizontal="center"/>
    </xf>
    <xf numFmtId="0" fontId="108" fillId="0" borderId="1" xfId="0" applyFont="1" applyBorder="1" applyAlignment="1">
      <alignment horizontal="center"/>
    </xf>
    <xf numFmtId="0" fontId="109" fillId="0" borderId="1" xfId="0" applyFont="1" applyBorder="1" applyAlignment="1">
      <alignment horizontal="center"/>
    </xf>
    <xf numFmtId="0" fontId="110" fillId="0" borderId="1" xfId="0" applyFont="1" applyBorder="1" applyAlignment="1">
      <alignment horizontal="center"/>
    </xf>
    <xf numFmtId="0" fontId="109" fillId="0" borderId="0" xfId="0" applyFont="1"/>
    <xf numFmtId="0" fontId="106" fillId="0" borderId="0" xfId="0" applyFont="1"/>
    <xf numFmtId="164" fontId="107" fillId="0" borderId="0" xfId="0" applyNumberFormat="1" applyFont="1"/>
    <xf numFmtId="0" fontId="108" fillId="0" borderId="0" xfId="0" applyFont="1"/>
    <xf numFmtId="164" fontId="108" fillId="0" borderId="0" xfId="0" applyNumberFormat="1" applyFont="1"/>
    <xf numFmtId="0" fontId="59" fillId="0" borderId="1" xfId="0" applyFont="1" applyBorder="1"/>
    <xf numFmtId="19" fontId="55" fillId="0" borderId="0" xfId="0" applyNumberFormat="1" applyFont="1"/>
    <xf numFmtId="0" fontId="103" fillId="0" borderId="0" xfId="0" applyFont="1" applyBorder="1"/>
    <xf numFmtId="0" fontId="104" fillId="0" borderId="0" xfId="0" applyFont="1" applyBorder="1"/>
    <xf numFmtId="164" fontId="65" fillId="0" borderId="0" xfId="0" applyNumberFormat="1" applyFont="1" applyAlignment="1">
      <alignment horizontal="right"/>
    </xf>
    <xf numFmtId="0" fontId="93" fillId="0" borderId="0" xfId="0" applyFont="1"/>
    <xf numFmtId="0" fontId="111" fillId="0" borderId="0" xfId="0" applyFont="1"/>
    <xf numFmtId="166" fontId="111" fillId="0" borderId="0" xfId="0" applyNumberFormat="1" applyFont="1" applyAlignment="1">
      <alignment horizontal="right"/>
    </xf>
    <xf numFmtId="166" fontId="111" fillId="0" borderId="0" xfId="0" applyNumberFormat="1" applyFont="1"/>
    <xf numFmtId="0" fontId="112" fillId="0" borderId="0" xfId="0" applyFont="1"/>
    <xf numFmtId="166" fontId="112" fillId="0" borderId="0" xfId="0" applyNumberFormat="1" applyFont="1"/>
    <xf numFmtId="14" fontId="113" fillId="0" borderId="0" xfId="0" applyNumberFormat="1" applyFont="1"/>
    <xf numFmtId="0" fontId="114" fillId="0" borderId="0" xfId="0" applyFont="1" applyBorder="1"/>
    <xf numFmtId="166" fontId="114" fillId="0" borderId="0" xfId="0" applyNumberFormat="1" applyFont="1" applyBorder="1"/>
    <xf numFmtId="0" fontId="111" fillId="0" borderId="0" xfId="0" applyNumberFormat="1" applyFont="1"/>
    <xf numFmtId="0" fontId="112" fillId="0" borderId="0" xfId="0" applyNumberFormat="1" applyFont="1"/>
    <xf numFmtId="0" fontId="113" fillId="0" borderId="0" xfId="0" applyNumberFormat="1" applyFont="1"/>
    <xf numFmtId="0" fontId="114" fillId="0" borderId="0" xfId="0" applyNumberFormat="1" applyFont="1" applyBorder="1"/>
    <xf numFmtId="0" fontId="114" fillId="0" borderId="0" xfId="0" applyNumberFormat="1" applyFont="1"/>
    <xf numFmtId="0" fontId="115" fillId="0" borderId="1" xfId="0" applyFont="1" applyBorder="1"/>
    <xf numFmtId="0" fontId="116" fillId="0" borderId="1" xfId="0" applyFont="1" applyBorder="1"/>
    <xf numFmtId="0" fontId="81" fillId="0" borderId="0" xfId="0" applyNumberFormat="1" applyFont="1"/>
    <xf numFmtId="166" fontId="81" fillId="0" borderId="0" xfId="0" applyNumberFormat="1" applyFont="1"/>
    <xf numFmtId="166" fontId="81" fillId="0" borderId="0" xfId="0" applyNumberFormat="1" applyFont="1" applyAlignment="1">
      <alignment horizontal="right"/>
    </xf>
    <xf numFmtId="164" fontId="81" fillId="0" borderId="0" xfId="0" applyNumberFormat="1" applyFont="1" applyAlignment="1">
      <alignment horizontal="right"/>
    </xf>
    <xf numFmtId="164" fontId="81" fillId="0" borderId="0" xfId="0" applyNumberFormat="1" applyFont="1"/>
    <xf numFmtId="49" fontId="81" fillId="0" borderId="0" xfId="0" applyNumberFormat="1" applyFont="1" applyAlignment="1">
      <alignment horizontal="left"/>
    </xf>
    <xf numFmtId="14" fontId="81" fillId="0" borderId="0" xfId="0" applyNumberFormat="1" applyFont="1"/>
    <xf numFmtId="0" fontId="81" fillId="0" borderId="1" xfId="0" applyFont="1" applyBorder="1" applyProtection="1"/>
    <xf numFmtId="166" fontId="81" fillId="0" borderId="1" xfId="0" applyNumberFormat="1" applyFont="1" applyBorder="1" applyAlignment="1" applyProtection="1">
      <alignment horizontal="right"/>
    </xf>
    <xf numFmtId="164" fontId="81" fillId="0" borderId="1" xfId="0" applyNumberFormat="1" applyFont="1" applyBorder="1" applyProtection="1"/>
    <xf numFmtId="49" fontId="81" fillId="0" borderId="1" xfId="0" applyNumberFormat="1" applyFont="1" applyBorder="1" applyAlignment="1" applyProtection="1">
      <alignment horizontal="left"/>
    </xf>
    <xf numFmtId="164" fontId="81" fillId="0" borderId="10" xfId="0" applyNumberFormat="1" applyFont="1" applyBorder="1" applyAlignment="1">
      <alignment horizontal="center"/>
    </xf>
    <xf numFmtId="0" fontId="81" fillId="0" borderId="9" xfId="0" applyNumberFormat="1" applyFont="1" applyBorder="1" applyAlignment="1">
      <alignment horizontal="center"/>
    </xf>
    <xf numFmtId="0" fontId="81" fillId="0" borderId="1" xfId="0" applyNumberFormat="1" applyFont="1" applyBorder="1"/>
    <xf numFmtId="166" fontId="81" fillId="0" borderId="1" xfId="0" applyNumberFormat="1" applyFont="1" applyBorder="1"/>
    <xf numFmtId="164" fontId="16" fillId="0" borderId="0" xfId="0" applyNumberFormat="1" applyFont="1" applyBorder="1"/>
    <xf numFmtId="164" fontId="3" fillId="0" borderId="0" xfId="0" applyNumberFormat="1" applyFont="1" applyBorder="1"/>
    <xf numFmtId="0" fontId="25" fillId="0" borderId="0" xfId="0" applyFont="1" applyProtection="1"/>
    <xf numFmtId="0" fontId="25" fillId="0" borderId="0" xfId="0" applyFont="1" applyProtection="1">
      <protection locked="0"/>
    </xf>
    <xf numFmtId="0" fontId="0" fillId="0" borderId="0" xfId="0" applyAlignment="1" applyProtection="1">
      <protection locked="0"/>
    </xf>
    <xf numFmtId="0" fontId="68" fillId="0" borderId="0" xfId="0" applyFont="1" applyFill="1" applyBorder="1"/>
    <xf numFmtId="0" fontId="35" fillId="0" borderId="0" xfId="0" applyFont="1" applyBorder="1"/>
    <xf numFmtId="0" fontId="20" fillId="0" borderId="0" xfId="0" applyFont="1" applyBorder="1"/>
    <xf numFmtId="0" fontId="0" fillId="0" borderId="0" xfId="0" applyNumberFormat="1"/>
    <xf numFmtId="14" fontId="123" fillId="0" borderId="0" xfId="0" applyNumberFormat="1" applyFont="1"/>
    <xf numFmtId="0" fontId="55" fillId="0" borderId="0" xfId="0" applyFont="1" applyFill="1" applyBorder="1" applyProtection="1">
      <protection locked="0"/>
    </xf>
    <xf numFmtId="0" fontId="124" fillId="0" borderId="1" xfId="0" applyFont="1" applyBorder="1" applyAlignment="1">
      <alignment horizontal="center"/>
    </xf>
    <xf numFmtId="0" fontId="125" fillId="0" borderId="0" xfId="0" applyFont="1"/>
    <xf numFmtId="0" fontId="126" fillId="0" borderId="0" xfId="0" applyNumberFormat="1" applyFont="1"/>
    <xf numFmtId="0" fontId="92" fillId="0" borderId="0" xfId="0" applyFont="1"/>
    <xf numFmtId="0" fontId="127" fillId="0" borderId="0" xfId="0" applyFont="1"/>
    <xf numFmtId="0" fontId="87" fillId="0" borderId="0" xfId="0" applyFont="1" applyFill="1" applyAlignment="1" applyProtection="1">
      <alignment horizontal="left"/>
      <protection locked="0"/>
    </xf>
    <xf numFmtId="0" fontId="50" fillId="0" borderId="0" xfId="0" applyFont="1" applyFill="1" applyBorder="1" applyAlignment="1" applyProtection="1">
      <alignment horizontal="left"/>
      <protection locked="0"/>
    </xf>
    <xf numFmtId="14" fontId="77" fillId="0" borderId="0" xfId="0" applyNumberFormat="1" applyFont="1" applyFill="1" applyBorder="1" applyProtection="1">
      <protection locked="0"/>
    </xf>
    <xf numFmtId="0" fontId="92" fillId="0" borderId="0" xfId="0" applyFont="1" applyFill="1" applyBorder="1" applyAlignment="1" applyProtection="1">
      <alignment horizontal="left"/>
      <protection locked="0"/>
    </xf>
    <xf numFmtId="0" fontId="93" fillId="0" borderId="0" xfId="0" applyFont="1" applyFill="1" applyBorder="1" applyAlignment="1" applyProtection="1">
      <alignment horizontal="left"/>
      <protection locked="0"/>
    </xf>
    <xf numFmtId="0" fontId="94" fillId="0" borderId="0" xfId="0" applyFont="1" applyFill="1" applyBorder="1" applyAlignment="1" applyProtection="1">
      <alignment horizontal="left"/>
      <protection locked="0"/>
    </xf>
    <xf numFmtId="0" fontId="88" fillId="0" borderId="0" xfId="0" applyFont="1" applyFill="1" applyBorder="1" applyAlignment="1" applyProtection="1">
      <alignment horizontal="left"/>
      <protection locked="0"/>
    </xf>
    <xf numFmtId="0" fontId="77" fillId="0" borderId="0" xfId="0" applyFont="1" applyFill="1" applyProtection="1">
      <protection locked="0"/>
    </xf>
    <xf numFmtId="0" fontId="56" fillId="0" borderId="0" xfId="0" applyFont="1" applyFill="1" applyBorder="1" applyAlignment="1" applyProtection="1">
      <alignment horizontal="left"/>
      <protection locked="0"/>
    </xf>
    <xf numFmtId="0" fontId="89" fillId="0" borderId="0" xfId="0" applyFont="1" applyFill="1" applyBorder="1" applyProtection="1">
      <protection locked="0"/>
    </xf>
    <xf numFmtId="0" fontId="128" fillId="0" borderId="0" xfId="0" applyFont="1" applyProtection="1">
      <protection locked="0"/>
    </xf>
    <xf numFmtId="167" fontId="55" fillId="0" borderId="0" xfId="0" applyNumberFormat="1" applyFont="1" applyFill="1" applyBorder="1" applyAlignment="1" applyProtection="1">
      <alignment horizontal="left"/>
      <protection locked="0"/>
    </xf>
    <xf numFmtId="14" fontId="75" fillId="0" borderId="0" xfId="0" applyNumberFormat="1" applyFont="1" applyFill="1" applyBorder="1" applyProtection="1">
      <protection locked="0"/>
    </xf>
    <xf numFmtId="0" fontId="75" fillId="0" borderId="0" xfId="0" applyFont="1" applyFill="1" applyBorder="1" applyProtection="1">
      <protection locked="0"/>
    </xf>
    <xf numFmtId="164" fontId="76" fillId="0" borderId="10" xfId="0" applyNumberFormat="1" applyFont="1" applyFill="1" applyBorder="1" applyAlignment="1" applyProtection="1">
      <protection locked="0"/>
    </xf>
    <xf numFmtId="0" fontId="65" fillId="0" borderId="1" xfId="0" applyFont="1" applyFill="1" applyBorder="1" applyProtection="1"/>
    <xf numFmtId="0" fontId="50" fillId="0" borderId="10" xfId="0" applyFont="1" applyFill="1" applyBorder="1" applyAlignment="1" applyProtection="1">
      <alignment horizontal="left" vertical="justify"/>
    </xf>
    <xf numFmtId="165" fontId="73" fillId="0" borderId="1" xfId="0" applyNumberFormat="1" applyFont="1" applyFill="1" applyBorder="1" applyProtection="1"/>
    <xf numFmtId="165" fontId="80" fillId="0" borderId="1" xfId="0" applyNumberFormat="1" applyFont="1" applyFill="1" applyBorder="1" applyProtection="1"/>
    <xf numFmtId="0" fontId="129" fillId="10" borderId="0" xfId="0" applyFont="1" applyFill="1" applyAlignment="1" applyProtection="1">
      <alignment horizontal="left"/>
      <protection locked="0"/>
    </xf>
    <xf numFmtId="0" fontId="129" fillId="10" borderId="0" xfId="0" applyFont="1" applyFill="1" applyAlignment="1" applyProtection="1">
      <protection locked="0"/>
    </xf>
    <xf numFmtId="0" fontId="0" fillId="0" borderId="5" xfId="0" applyBorder="1" applyProtection="1">
      <protection locked="0"/>
    </xf>
    <xf numFmtId="0" fontId="118" fillId="0" borderId="12" xfId="0" applyFont="1" applyBorder="1" applyProtection="1">
      <protection locked="0"/>
    </xf>
    <xf numFmtId="0" fontId="0" fillId="0" borderId="1" xfId="0" applyBorder="1" applyProtection="1">
      <protection locked="0"/>
    </xf>
    <xf numFmtId="0" fontId="130" fillId="0" borderId="1" xfId="0" applyFont="1" applyBorder="1" applyProtection="1">
      <protection locked="0"/>
    </xf>
    <xf numFmtId="0" fontId="6" fillId="0" borderId="1" xfId="0" applyFont="1" applyBorder="1" applyProtection="1">
      <protection locked="0"/>
    </xf>
    <xf numFmtId="14" fontId="0" fillId="0" borderId="1" xfId="0" applyNumberFormat="1" applyBorder="1" applyProtection="1">
      <protection locked="0"/>
    </xf>
    <xf numFmtId="168" fontId="0" fillId="0" borderId="1" xfId="0" applyNumberFormat="1" applyBorder="1" applyProtection="1">
      <protection locked="0"/>
    </xf>
    <xf numFmtId="0" fontId="131" fillId="10" borderId="0" xfId="0" applyFont="1" applyFill="1" applyAlignment="1" applyProtection="1">
      <alignment horizontal="left"/>
      <protection locked="0"/>
    </xf>
    <xf numFmtId="164" fontId="132" fillId="0" borderId="0" xfId="0" applyNumberFormat="1" applyFont="1"/>
    <xf numFmtId="0" fontId="133" fillId="0" borderId="1" xfId="0" applyFont="1" applyBorder="1" applyAlignment="1">
      <alignment horizontal="center"/>
    </xf>
    <xf numFmtId="164" fontId="134" fillId="0" borderId="1" xfId="0" applyNumberFormat="1" applyFont="1" applyBorder="1" applyAlignment="1">
      <alignment horizontal="center"/>
    </xf>
    <xf numFmtId="165" fontId="135" fillId="0" borderId="1" xfId="0" applyNumberFormat="1" applyFont="1" applyBorder="1" applyAlignment="1">
      <alignment horizontal="center"/>
    </xf>
    <xf numFmtId="165" fontId="129" fillId="0" borderId="1" xfId="0" applyNumberFormat="1" applyFont="1" applyBorder="1" applyAlignment="1">
      <alignment horizontal="center"/>
    </xf>
    <xf numFmtId="165" fontId="136" fillId="0" borderId="1" xfId="0" applyNumberFormat="1" applyFont="1" applyBorder="1" applyAlignment="1">
      <alignment horizontal="center"/>
    </xf>
    <xf numFmtId="165" fontId="133" fillId="0" borderId="10" xfId="0" applyNumberFormat="1" applyFont="1" applyBorder="1" applyAlignment="1">
      <alignment horizontal="center"/>
    </xf>
    <xf numFmtId="0" fontId="112" fillId="0" borderId="1" xfId="0" applyFont="1" applyBorder="1" applyAlignment="1">
      <alignment horizontal="center"/>
    </xf>
    <xf numFmtId="0" fontId="137" fillId="0" borderId="1" xfId="0" applyFont="1" applyBorder="1" applyAlignment="1">
      <alignment horizontal="center"/>
    </xf>
    <xf numFmtId="164" fontId="94" fillId="0" borderId="1" xfId="0" applyNumberFormat="1" applyFont="1" applyBorder="1" applyAlignment="1">
      <alignment horizontal="center"/>
    </xf>
    <xf numFmtId="164" fontId="138" fillId="0" borderId="0" xfId="0" applyNumberFormat="1" applyFont="1"/>
    <xf numFmtId="165" fontId="139" fillId="0" borderId="0" xfId="0" applyNumberFormat="1" applyFont="1"/>
    <xf numFmtId="165" fontId="140" fillId="0" borderId="0" xfId="0" applyNumberFormat="1" applyFont="1"/>
    <xf numFmtId="165" fontId="93" fillId="0" borderId="0" xfId="0" applyNumberFormat="1" applyFont="1"/>
    <xf numFmtId="165" fontId="113" fillId="0" borderId="0" xfId="0" applyNumberFormat="1" applyFont="1"/>
    <xf numFmtId="164" fontId="93" fillId="0" borderId="0" xfId="0" applyNumberFormat="1" applyFont="1"/>
    <xf numFmtId="0" fontId="92" fillId="0" borderId="1" xfId="0" applyFont="1" applyBorder="1"/>
    <xf numFmtId="164" fontId="93" fillId="0" borderId="8" xfId="0" applyNumberFormat="1" applyFont="1" applyBorder="1"/>
    <xf numFmtId="165" fontId="140" fillId="0" borderId="1" xfId="0" applyNumberFormat="1" applyFont="1" applyBorder="1"/>
    <xf numFmtId="165" fontId="94" fillId="0" borderId="1" xfId="0" applyNumberFormat="1" applyFont="1" applyBorder="1"/>
    <xf numFmtId="165" fontId="141" fillId="0" borderId="0" xfId="0" applyNumberFormat="1" applyFont="1"/>
    <xf numFmtId="165" fontId="92" fillId="0" borderId="0" xfId="0" applyNumberFormat="1" applyFont="1"/>
    <xf numFmtId="0" fontId="44" fillId="0" borderId="2" xfId="0" applyFont="1" applyFill="1" applyBorder="1" applyAlignment="1" applyProtection="1">
      <alignment horizontal="left"/>
    </xf>
    <xf numFmtId="14" fontId="80" fillId="0" borderId="1" xfId="0" applyNumberFormat="1" applyFont="1" applyFill="1" applyBorder="1" applyAlignment="1" applyProtection="1">
      <alignment vertical="justify"/>
    </xf>
    <xf numFmtId="0" fontId="39" fillId="4" borderId="1" xfId="0" applyFont="1" applyFill="1" applyBorder="1" applyAlignment="1" applyProtection="1">
      <alignment horizontal="left"/>
      <protection locked="0"/>
    </xf>
    <xf numFmtId="0" fontId="93" fillId="0" borderId="1" xfId="0" applyFont="1" applyBorder="1" applyAlignment="1">
      <alignment horizontal="center"/>
    </xf>
    <xf numFmtId="0" fontId="93" fillId="0" borderId="0" xfId="0" applyFont="1" applyAlignment="1">
      <alignment horizontal="left"/>
    </xf>
    <xf numFmtId="165" fontId="142" fillId="0" borderId="1" xfId="0" applyNumberFormat="1" applyFont="1" applyBorder="1" applyAlignment="1">
      <alignment horizontal="center"/>
    </xf>
    <xf numFmtId="165" fontId="143" fillId="0" borderId="1" xfId="0" applyNumberFormat="1" applyFont="1" applyBorder="1" applyAlignment="1">
      <alignment horizontal="center"/>
    </xf>
    <xf numFmtId="0" fontId="94" fillId="0" borderId="1" xfId="0" applyFont="1" applyBorder="1" applyAlignment="1">
      <alignment horizontal="center"/>
    </xf>
    <xf numFmtId="0" fontId="144" fillId="0" borderId="0" xfId="0" applyFont="1"/>
    <xf numFmtId="164" fontId="93" fillId="0" borderId="1" xfId="0" applyNumberFormat="1" applyFont="1" applyBorder="1"/>
    <xf numFmtId="0" fontId="44" fillId="0" borderId="1" xfId="0" applyFont="1" applyFill="1" applyBorder="1" applyAlignment="1" applyProtection="1">
      <alignment horizontal="left"/>
    </xf>
    <xf numFmtId="0" fontId="71" fillId="0" borderId="0" xfId="0" applyFont="1" applyBorder="1"/>
    <xf numFmtId="0" fontId="69" fillId="0" borderId="12" xfId="0" applyFont="1" applyFill="1" applyBorder="1" applyProtection="1"/>
    <xf numFmtId="0" fontId="145" fillId="0" borderId="9" xfId="0" applyFont="1" applyFill="1" applyBorder="1" applyProtection="1">
      <protection locked="0"/>
    </xf>
    <xf numFmtId="0" fontId="44" fillId="0" borderId="12" xfId="0" applyFont="1" applyFill="1" applyBorder="1" applyAlignment="1" applyProtection="1">
      <alignment horizontal="left"/>
    </xf>
    <xf numFmtId="0" fontId="147" fillId="0" borderId="0" xfId="0" applyFont="1" applyFill="1" applyAlignment="1" applyProtection="1">
      <alignment horizontal="center" vertical="justify"/>
    </xf>
    <xf numFmtId="0" fontId="73" fillId="3" borderId="11" xfId="0" applyFont="1" applyFill="1" applyBorder="1" applyAlignment="1" applyProtection="1">
      <alignment horizontal="left"/>
      <protection locked="0"/>
    </xf>
    <xf numFmtId="0" fontId="148" fillId="2" borderId="13" xfId="0" applyFont="1" applyFill="1" applyBorder="1" applyAlignment="1" applyProtection="1">
      <alignment horizontal="left"/>
      <protection locked="0"/>
    </xf>
    <xf numFmtId="0" fontId="149" fillId="0" borderId="1" xfId="0" applyFont="1" applyFill="1" applyBorder="1" applyProtection="1"/>
    <xf numFmtId="0" fontId="71" fillId="11" borderId="1" xfId="0" applyFont="1" applyFill="1" applyBorder="1" applyProtection="1">
      <protection locked="0"/>
    </xf>
    <xf numFmtId="0" fontId="67" fillId="6" borderId="9" xfId="0" applyNumberFormat="1" applyFont="1" applyFill="1" applyBorder="1" applyProtection="1">
      <protection locked="0"/>
    </xf>
    <xf numFmtId="165" fontId="73" fillId="0" borderId="1" xfId="0" applyNumberFormat="1" applyFont="1" applyFill="1" applyBorder="1" applyProtection="1">
      <protection locked="0"/>
    </xf>
    <xf numFmtId="0" fontId="56" fillId="0" borderId="7" xfId="0" applyFont="1" applyFill="1" applyBorder="1" applyAlignment="1" applyProtection="1">
      <alignment horizontal="left"/>
    </xf>
    <xf numFmtId="0" fontId="71" fillId="0" borderId="6" xfId="0" applyFont="1" applyFill="1" applyBorder="1" applyAlignment="1" applyProtection="1">
      <alignment horizontal="left"/>
    </xf>
    <xf numFmtId="14" fontId="50" fillId="0" borderId="1" xfId="0" applyNumberFormat="1" applyFont="1" applyFill="1" applyBorder="1" applyAlignment="1" applyProtection="1">
      <alignment horizontal="center"/>
      <protection locked="0"/>
    </xf>
    <xf numFmtId="0" fontId="56" fillId="0" borderId="10" xfId="0" applyFont="1" applyFill="1" applyBorder="1" applyAlignment="1" applyProtection="1">
      <alignment horizontal="left"/>
    </xf>
    <xf numFmtId="0" fontId="67" fillId="12" borderId="6" xfId="0" applyFont="1" applyFill="1" applyBorder="1" applyAlignment="1" applyProtection="1">
      <alignment horizontal="left"/>
    </xf>
    <xf numFmtId="0" fontId="145" fillId="13" borderId="10" xfId="0" applyFont="1" applyFill="1" applyBorder="1" applyAlignment="1" applyProtection="1">
      <alignment horizontal="right"/>
    </xf>
    <xf numFmtId="0" fontId="81" fillId="15" borderId="9" xfId="0" applyNumberFormat="1" applyFont="1" applyFill="1" applyBorder="1" applyProtection="1">
      <protection locked="0"/>
    </xf>
    <xf numFmtId="0" fontId="152" fillId="15" borderId="1" xfId="0" applyFont="1" applyFill="1" applyBorder="1" applyProtection="1"/>
    <xf numFmtId="164" fontId="148" fillId="11" borderId="1" xfId="0" applyNumberFormat="1" applyFont="1" applyFill="1" applyBorder="1" applyProtection="1">
      <protection locked="0"/>
    </xf>
    <xf numFmtId="164" fontId="151" fillId="14" borderId="1" xfId="0" applyNumberFormat="1" applyFont="1" applyFill="1" applyBorder="1" applyProtection="1"/>
    <xf numFmtId="0" fontId="105" fillId="0" borderId="0" xfId="0" applyFont="1" applyAlignment="1">
      <alignment horizontal="center"/>
    </xf>
    <xf numFmtId="164" fontId="148" fillId="11" borderId="10" xfId="0" applyNumberFormat="1" applyFont="1" applyFill="1" applyBorder="1" applyProtection="1">
      <protection locked="0"/>
    </xf>
    <xf numFmtId="0" fontId="153" fillId="0" borderId="0" xfId="0" applyFont="1" applyAlignment="1">
      <alignment horizontal="center"/>
    </xf>
    <xf numFmtId="14" fontId="154" fillId="0" borderId="12" xfId="0" applyNumberFormat="1" applyFont="1" applyFill="1" applyBorder="1" applyAlignment="1" applyProtection="1">
      <alignment horizontal="center"/>
      <protection locked="0"/>
    </xf>
    <xf numFmtId="0" fontId="67" fillId="10" borderId="9" xfId="0" applyNumberFormat="1" applyFont="1" applyFill="1" applyBorder="1" applyAlignment="1" applyProtection="1">
      <alignment horizontal="center"/>
      <protection locked="0"/>
    </xf>
    <xf numFmtId="164" fontId="66" fillId="4" borderId="1" xfId="0" applyNumberFormat="1" applyFont="1" applyFill="1" applyBorder="1" applyAlignment="1" applyProtection="1">
      <alignment horizontal="right"/>
      <protection locked="0"/>
    </xf>
    <xf numFmtId="14" fontId="105" fillId="0" borderId="0" xfId="0" applyNumberFormat="1" applyFont="1" applyAlignment="1">
      <alignment horizontal="center"/>
    </xf>
    <xf numFmtId="164" fontId="105" fillId="0" borderId="0" xfId="0" applyNumberFormat="1" applyFont="1" applyAlignment="1">
      <alignment horizontal="center"/>
    </xf>
    <xf numFmtId="14" fontId="105" fillId="0" borderId="0" xfId="0" applyNumberFormat="1" applyFont="1"/>
    <xf numFmtId="164" fontId="105" fillId="0" borderId="0" xfId="0" applyNumberFormat="1" applyFont="1"/>
    <xf numFmtId="0" fontId="144" fillId="0" borderId="0" xfId="0" applyFont="1" applyBorder="1" applyAlignment="1">
      <alignment horizontal="center" vertical="justify"/>
    </xf>
    <xf numFmtId="0" fontId="67" fillId="0" borderId="6" xfId="0" applyFont="1" applyFill="1" applyBorder="1" applyAlignment="1" applyProtection="1">
      <alignment horizontal="left"/>
    </xf>
    <xf numFmtId="0" fontId="156" fillId="0" borderId="10" xfId="0" applyFont="1" applyFill="1" applyBorder="1" applyAlignment="1" applyProtection="1">
      <alignment horizontal="left"/>
    </xf>
    <xf numFmtId="164" fontId="157" fillId="0" borderId="1" xfId="0" applyNumberFormat="1" applyFont="1" applyFill="1" applyBorder="1" applyProtection="1"/>
    <xf numFmtId="0" fontId="157" fillId="0" borderId="1" xfId="0" applyFont="1" applyFill="1" applyBorder="1" applyProtection="1"/>
    <xf numFmtId="0" fontId="67" fillId="0" borderId="9" xfId="0" applyNumberFormat="1" applyFont="1" applyFill="1" applyBorder="1" applyProtection="1">
      <protection locked="0"/>
    </xf>
    <xf numFmtId="0" fontId="150" fillId="0" borderId="1" xfId="0" applyFont="1" applyFill="1" applyBorder="1" applyAlignment="1" applyProtection="1">
      <alignment horizontal="left" vertical="justify"/>
      <protection locked="0"/>
    </xf>
    <xf numFmtId="0" fontId="70" fillId="0" borderId="0" xfId="0" applyFont="1" applyFill="1" applyBorder="1" applyProtection="1"/>
    <xf numFmtId="0" fontId="78" fillId="0" borderId="1" xfId="0" applyFont="1" applyFill="1" applyBorder="1" applyAlignment="1" applyProtection="1">
      <alignment horizontal="right"/>
    </xf>
    <xf numFmtId="0" fontId="79" fillId="0" borderId="1" xfId="0" applyFont="1" applyFill="1" applyBorder="1" applyAlignment="1" applyProtection="1">
      <alignment horizontal="right"/>
    </xf>
    <xf numFmtId="0" fontId="67" fillId="12" borderId="6" xfId="0" applyFont="1" applyFill="1" applyBorder="1" applyAlignment="1" applyProtection="1">
      <alignment horizontal="left"/>
      <protection locked="0"/>
    </xf>
    <xf numFmtId="0" fontId="145" fillId="13" borderId="10" xfId="0" applyFont="1" applyFill="1" applyBorder="1" applyAlignment="1" applyProtection="1">
      <alignment horizontal="left"/>
      <protection locked="0"/>
    </xf>
    <xf numFmtId="0" fontId="151" fillId="14" borderId="1" xfId="0" applyFont="1" applyFill="1" applyBorder="1" applyProtection="1">
      <protection locked="0"/>
    </xf>
    <xf numFmtId="0" fontId="19" fillId="0" borderId="0" xfId="0" applyFont="1" applyProtection="1">
      <protection hidden="1"/>
    </xf>
    <xf numFmtId="0" fontId="16" fillId="0" borderId="0" xfId="0" applyFont="1" applyProtection="1">
      <protection hidden="1"/>
    </xf>
    <xf numFmtId="0" fontId="16" fillId="0" borderId="0" xfId="0" applyFont="1" applyAlignment="1" applyProtection="1">
      <alignment horizontal="center"/>
      <protection hidden="1"/>
    </xf>
    <xf numFmtId="0" fontId="5" fillId="0" borderId="0" xfId="0" applyFont="1" applyAlignment="1" applyProtection="1">
      <alignment horizontal="center"/>
      <protection hidden="1"/>
    </xf>
    <xf numFmtId="0" fontId="3" fillId="0" borderId="0" xfId="0" applyFont="1" applyAlignment="1" applyProtection="1">
      <alignment horizontal="center"/>
      <protection hidden="1"/>
    </xf>
    <xf numFmtId="0" fontId="0" fillId="0" borderId="0" xfId="0" applyProtection="1">
      <protection hidden="1"/>
    </xf>
    <xf numFmtId="0" fontId="5" fillId="0" borderId="0" xfId="0" applyFont="1" applyProtection="1">
      <protection hidden="1"/>
    </xf>
    <xf numFmtId="0" fontId="3" fillId="0" borderId="0" xfId="0" applyFont="1" applyProtection="1">
      <protection hidden="1"/>
    </xf>
    <xf numFmtId="0" fontId="16" fillId="0" borderId="1" xfId="0" applyFont="1" applyBorder="1" applyAlignment="1" applyProtection="1">
      <alignment horizontal="center"/>
      <protection hidden="1"/>
    </xf>
    <xf numFmtId="14" fontId="5" fillId="0" borderId="1" xfId="0" applyNumberFormat="1" applyFont="1" applyBorder="1" applyProtection="1">
      <protection hidden="1"/>
    </xf>
    <xf numFmtId="0" fontId="3" fillId="0" borderId="1" xfId="0" applyFont="1" applyBorder="1" applyProtection="1">
      <protection hidden="1"/>
    </xf>
    <xf numFmtId="14" fontId="16" fillId="0" borderId="1" xfId="0" applyNumberFormat="1" applyFont="1" applyBorder="1" applyProtection="1">
      <protection hidden="1"/>
    </xf>
    <xf numFmtId="0" fontId="19" fillId="0" borderId="1" xfId="0" applyFont="1" applyBorder="1" applyProtection="1">
      <protection hidden="1"/>
    </xf>
    <xf numFmtId="0" fontId="5" fillId="0" borderId="1" xfId="0" applyFont="1" applyBorder="1" applyProtection="1">
      <protection hidden="1"/>
    </xf>
    <xf numFmtId="0" fontId="7" fillId="0" borderId="1" xfId="0" applyFont="1" applyBorder="1" applyProtection="1">
      <protection hidden="1"/>
    </xf>
    <xf numFmtId="0" fontId="119" fillId="0" borderId="0" xfId="0" applyFont="1" applyProtection="1">
      <protection hidden="1"/>
    </xf>
    <xf numFmtId="0" fontId="24" fillId="0" borderId="0" xfId="0" applyFont="1" applyProtection="1">
      <protection hidden="1"/>
    </xf>
    <xf numFmtId="0" fontId="24" fillId="0" borderId="0" xfId="0" applyFont="1" applyBorder="1" applyProtection="1">
      <protection hidden="1"/>
    </xf>
    <xf numFmtId="0" fontId="0" fillId="0" borderId="0" xfId="0" applyBorder="1" applyProtection="1">
      <protection hidden="1"/>
    </xf>
    <xf numFmtId="0" fontId="18" fillId="0" borderId="0" xfId="0" applyFont="1" applyProtection="1">
      <protection hidden="1"/>
    </xf>
    <xf numFmtId="0" fontId="10" fillId="0" borderId="0" xfId="0" applyFont="1" applyProtection="1">
      <protection hidden="1"/>
    </xf>
    <xf numFmtId="0" fontId="22" fillId="0" borderId="0" xfId="0" applyFont="1" applyProtection="1">
      <protection hidden="1"/>
    </xf>
    <xf numFmtId="14" fontId="24" fillId="0" borderId="0" xfId="0" applyNumberFormat="1" applyFont="1" applyProtection="1">
      <protection hidden="1"/>
    </xf>
    <xf numFmtId="0" fontId="22" fillId="0" borderId="0" xfId="0" applyFont="1" applyAlignment="1" applyProtection="1">
      <alignment horizontal="center"/>
      <protection hidden="1"/>
    </xf>
    <xf numFmtId="14" fontId="37" fillId="0" borderId="0" xfId="0" applyNumberFormat="1" applyFont="1" applyProtection="1">
      <protection hidden="1"/>
    </xf>
    <xf numFmtId="0" fontId="34" fillId="0" borderId="1" xfId="0" applyFont="1" applyBorder="1" applyProtection="1">
      <protection hidden="1"/>
    </xf>
    <xf numFmtId="0" fontId="10" fillId="0" borderId="1" xfId="0" applyFont="1" applyBorder="1" applyAlignment="1" applyProtection="1">
      <alignment horizontal="center"/>
      <protection hidden="1"/>
    </xf>
    <xf numFmtId="0" fontId="22" fillId="0" borderId="1" xfId="0" applyFont="1" applyBorder="1" applyProtection="1">
      <protection hidden="1"/>
    </xf>
    <xf numFmtId="0" fontId="23" fillId="0" borderId="1" xfId="0" applyFont="1" applyBorder="1" applyProtection="1">
      <protection hidden="1"/>
    </xf>
    <xf numFmtId="0" fontId="37" fillId="0" borderId="1" xfId="0" applyFont="1" applyBorder="1" applyProtection="1">
      <protection hidden="1"/>
    </xf>
    <xf numFmtId="0" fontId="14" fillId="0" borderId="0" xfId="0" applyFont="1" applyProtection="1">
      <protection hidden="1"/>
    </xf>
    <xf numFmtId="0" fontId="4" fillId="0" borderId="0" xfId="0" applyFont="1" applyProtection="1">
      <protection hidden="1"/>
    </xf>
    <xf numFmtId="0" fontId="2" fillId="0" borderId="0" xfId="0" applyFont="1" applyProtection="1">
      <protection hidden="1"/>
    </xf>
    <xf numFmtId="0" fontId="22" fillId="0" borderId="8" xfId="0" applyFont="1" applyBorder="1" applyProtection="1">
      <protection hidden="1"/>
    </xf>
    <xf numFmtId="0" fontId="22" fillId="0" borderId="0" xfId="0" applyFont="1" applyBorder="1" applyProtection="1">
      <protection hidden="1"/>
    </xf>
    <xf numFmtId="0" fontId="10" fillId="0" borderId="0" xfId="0" applyFont="1" applyBorder="1" applyProtection="1">
      <protection hidden="1"/>
    </xf>
    <xf numFmtId="0" fontId="11" fillId="0" borderId="8" xfId="0" applyFont="1" applyBorder="1" applyProtection="1">
      <protection hidden="1"/>
    </xf>
    <xf numFmtId="0" fontId="23" fillId="0" borderId="8" xfId="0" applyFont="1" applyBorder="1" applyProtection="1">
      <protection hidden="1"/>
    </xf>
    <xf numFmtId="0" fontId="1" fillId="0" borderId="0" xfId="0" applyFont="1" applyProtection="1">
      <protection hidden="1"/>
    </xf>
    <xf numFmtId="0" fontId="23" fillId="0" borderId="0" xfId="0" applyFont="1" applyProtection="1">
      <protection hidden="1"/>
    </xf>
    <xf numFmtId="0" fontId="23" fillId="0" borderId="0" xfId="0" applyFont="1" applyBorder="1" applyProtection="1">
      <protection hidden="1"/>
    </xf>
    <xf numFmtId="0" fontId="15" fillId="0" borderId="0" xfId="0" applyFont="1" applyProtection="1">
      <protection hidden="1"/>
    </xf>
    <xf numFmtId="164" fontId="16" fillId="0" borderId="0" xfId="0" applyNumberFormat="1" applyFont="1" applyProtection="1">
      <protection hidden="1"/>
    </xf>
    <xf numFmtId="164" fontId="3" fillId="0" borderId="0" xfId="0" applyNumberFormat="1" applyFont="1" applyProtection="1">
      <protection hidden="1"/>
    </xf>
    <xf numFmtId="0" fontId="32" fillId="0" borderId="0" xfId="0" applyFont="1" applyProtection="1">
      <protection hidden="1"/>
    </xf>
    <xf numFmtId="0" fontId="0" fillId="0" borderId="1" xfId="0" applyBorder="1" applyProtection="1">
      <protection hidden="1"/>
    </xf>
    <xf numFmtId="0" fontId="8" fillId="0" borderId="0" xfId="0" applyFont="1" applyProtection="1">
      <protection hidden="1"/>
    </xf>
    <xf numFmtId="0" fontId="117" fillId="0" borderId="0" xfId="0" applyFont="1" applyBorder="1" applyProtection="1">
      <protection hidden="1"/>
    </xf>
    <xf numFmtId="0" fontId="19" fillId="0" borderId="0" xfId="0" applyFont="1" applyAlignment="1" applyProtection="1">
      <alignment horizontal="center"/>
      <protection hidden="1"/>
    </xf>
    <xf numFmtId="164" fontId="55" fillId="0" borderId="0" xfId="0" applyNumberFormat="1" applyFont="1"/>
    <xf numFmtId="0" fontId="16" fillId="0" borderId="0" xfId="0" applyFont="1" applyBorder="1"/>
    <xf numFmtId="0" fontId="4" fillId="0" borderId="0" xfId="0" applyFont="1" applyBorder="1" applyAlignment="1">
      <alignment horizontal="center"/>
    </xf>
    <xf numFmtId="0" fontId="16" fillId="0" borderId="0" xfId="0" applyFont="1" applyBorder="1" applyAlignment="1">
      <alignment horizontal="center"/>
    </xf>
    <xf numFmtId="0" fontId="3" fillId="0" borderId="0" xfId="0" applyFont="1" applyBorder="1" applyAlignment="1">
      <alignment horizontal="center"/>
    </xf>
    <xf numFmtId="0" fontId="6" fillId="0" borderId="0" xfId="0" applyFont="1" applyBorder="1" applyAlignment="1">
      <alignment horizontal="center"/>
    </xf>
    <xf numFmtId="0" fontId="0" fillId="0" borderId="0" xfId="0" applyBorder="1"/>
    <xf numFmtId="0" fontId="100" fillId="0" borderId="0" xfId="0" applyFont="1" applyBorder="1" applyAlignment="1">
      <alignment horizontal="center"/>
    </xf>
    <xf numFmtId="0" fontId="25" fillId="0" borderId="0" xfId="0" applyFont="1" applyBorder="1"/>
    <xf numFmtId="0" fontId="102" fillId="0" borderId="0" xfId="0" applyFont="1" applyBorder="1"/>
    <xf numFmtId="164" fontId="5" fillId="0" borderId="0" xfId="0" applyNumberFormat="1" applyFont="1" applyBorder="1"/>
    <xf numFmtId="0" fontId="24" fillId="0" borderId="0" xfId="0" applyFont="1" applyBorder="1"/>
    <xf numFmtId="0" fontId="24" fillId="0" borderId="0" xfId="0" applyFont="1" applyBorder="1" applyAlignment="1">
      <alignment horizontal="center"/>
    </xf>
    <xf numFmtId="0" fontId="39" fillId="0" borderId="0" xfId="0" applyFont="1" applyBorder="1" applyAlignment="1">
      <alignment horizontal="center"/>
    </xf>
    <xf numFmtId="0" fontId="22" fillId="0" borderId="0" xfId="0" applyFont="1" applyBorder="1" applyAlignment="1">
      <alignment horizontal="center"/>
    </xf>
    <xf numFmtId="0" fontId="23" fillId="0" borderId="0" xfId="0" applyFont="1" applyBorder="1" applyAlignment="1">
      <alignment horizontal="center"/>
    </xf>
    <xf numFmtId="0" fontId="13" fillId="0" borderId="0" xfId="0" applyFont="1" applyBorder="1" applyAlignment="1">
      <alignment horizontal="center"/>
    </xf>
    <xf numFmtId="0" fontId="36" fillId="0" borderId="0" xfId="0" applyFont="1" applyBorder="1"/>
    <xf numFmtId="0" fontId="12" fillId="0" borderId="0" xfId="0" applyFont="1" applyBorder="1"/>
    <xf numFmtId="0" fontId="96" fillId="0" borderId="0" xfId="0" applyFont="1" applyBorder="1" applyAlignment="1">
      <alignment vertical="justify"/>
    </xf>
    <xf numFmtId="0" fontId="38" fillId="0" borderId="0" xfId="0" applyFont="1" applyFill="1" applyBorder="1" applyAlignment="1">
      <alignment horizontal="center"/>
    </xf>
    <xf numFmtId="0" fontId="16" fillId="0" borderId="0" xfId="0" applyFont="1" applyFill="1" applyBorder="1"/>
    <xf numFmtId="0" fontId="4" fillId="0" borderId="0" xfId="0" applyFont="1" applyFill="1" applyBorder="1" applyAlignment="1">
      <alignment horizontal="center"/>
    </xf>
    <xf numFmtId="0" fontId="16" fillId="0" borderId="0" xfId="0" applyFont="1" applyFill="1" applyBorder="1" applyAlignment="1">
      <alignment horizontal="center"/>
    </xf>
    <xf numFmtId="0" fontId="3" fillId="0" borderId="0" xfId="0" applyFont="1" applyFill="1" applyBorder="1" applyAlignment="1">
      <alignment horizontal="center"/>
    </xf>
    <xf numFmtId="0" fontId="6" fillId="0" borderId="0" xfId="0" applyFont="1" applyFill="1" applyBorder="1" applyAlignment="1">
      <alignment horizontal="center"/>
    </xf>
    <xf numFmtId="0" fontId="35" fillId="0" borderId="0" xfId="0" applyFont="1" applyFill="1" applyBorder="1"/>
    <xf numFmtId="0" fontId="20" fillId="0" borderId="0" xfId="0" applyFont="1" applyFill="1" applyBorder="1"/>
    <xf numFmtId="0" fontId="101" fillId="0" borderId="0" xfId="0" applyFont="1" applyFill="1" applyBorder="1"/>
    <xf numFmtId="0" fontId="101" fillId="0" borderId="0" xfId="0" applyFont="1" applyFill="1" applyBorder="1" applyAlignment="1">
      <alignment horizontal="center"/>
    </xf>
    <xf numFmtId="0" fontId="39" fillId="0" borderId="0" xfId="0" applyFont="1" applyFill="1" applyBorder="1"/>
    <xf numFmtId="0" fontId="97" fillId="0" borderId="0" xfId="0" applyFont="1" applyFill="1" applyBorder="1" applyAlignment="1">
      <alignment horizontal="right"/>
    </xf>
    <xf numFmtId="0" fontId="97" fillId="0" borderId="0" xfId="0" applyFont="1" applyFill="1" applyBorder="1"/>
    <xf numFmtId="0" fontId="98" fillId="0" borderId="0" xfId="0" applyFont="1" applyFill="1" applyBorder="1" applyAlignment="1">
      <alignment horizontal="center"/>
    </xf>
    <xf numFmtId="0" fontId="99" fillId="0" borderId="0" xfId="0" applyFont="1" applyFill="1" applyBorder="1" applyAlignment="1">
      <alignment horizontal="center"/>
    </xf>
    <xf numFmtId="0" fontId="121" fillId="0" borderId="0" xfId="0" applyFont="1" applyFill="1" applyBorder="1"/>
    <xf numFmtId="0" fontId="122" fillId="0" borderId="0" xfId="0" applyFont="1" applyFill="1" applyBorder="1"/>
    <xf numFmtId="0" fontId="59" fillId="0" borderId="0" xfId="0" applyFont="1" applyFill="1" applyBorder="1" applyAlignment="1">
      <alignment horizontal="center"/>
    </xf>
    <xf numFmtId="0" fontId="160" fillId="0" borderId="0" xfId="0" applyFont="1"/>
    <xf numFmtId="0" fontId="161" fillId="0" borderId="0" xfId="0" applyFont="1" applyBorder="1"/>
    <xf numFmtId="0" fontId="161" fillId="0" borderId="0" xfId="0" applyFont="1" applyBorder="1" applyAlignment="1">
      <alignment horizontal="center"/>
    </xf>
    <xf numFmtId="0" fontId="161" fillId="0" borderId="0" xfId="0" applyFont="1" applyBorder="1" applyAlignment="1">
      <alignment horizontal="left"/>
    </xf>
    <xf numFmtId="0" fontId="25" fillId="0" borderId="0" xfId="0" applyFont="1" applyBorder="1" applyAlignment="1">
      <alignment horizontal="center"/>
    </xf>
    <xf numFmtId="0" fontId="163" fillId="0" borderId="0" xfId="0" applyFont="1" applyBorder="1"/>
    <xf numFmtId="0" fontId="164" fillId="0" borderId="0" xfId="0" applyFont="1" applyBorder="1"/>
    <xf numFmtId="0" fontId="165" fillId="0" borderId="0" xfId="0" applyFont="1" applyBorder="1"/>
    <xf numFmtId="0" fontId="121" fillId="0" borderId="0" xfId="0" applyFont="1" applyFill="1" applyBorder="1" applyAlignment="1">
      <alignment horizontal="center"/>
    </xf>
    <xf numFmtId="0" fontId="166" fillId="0" borderId="0" xfId="0" applyFont="1" applyFill="1" applyBorder="1" applyAlignment="1">
      <alignment horizontal="left"/>
    </xf>
    <xf numFmtId="0" fontId="167" fillId="0" borderId="0" xfId="0" applyFont="1" applyFill="1" applyBorder="1" applyAlignment="1">
      <alignment horizontal="left"/>
    </xf>
    <xf numFmtId="0" fontId="162" fillId="0" borderId="0" xfId="0" applyFont="1" applyFill="1" applyBorder="1" applyAlignment="1">
      <alignment horizontal="left"/>
    </xf>
    <xf numFmtId="0" fontId="168" fillId="0" borderId="0" xfId="0" applyFont="1" applyFill="1" applyBorder="1" applyAlignment="1">
      <alignment horizontal="left"/>
    </xf>
    <xf numFmtId="0" fontId="169" fillId="0" borderId="0" xfId="0" applyFont="1" applyFill="1" applyBorder="1" applyAlignment="1">
      <alignment horizontal="left"/>
    </xf>
    <xf numFmtId="0" fontId="170" fillId="0" borderId="0" xfId="0" applyFont="1" applyFill="1" applyBorder="1" applyAlignment="1">
      <alignment horizontal="left"/>
    </xf>
    <xf numFmtId="0" fontId="85" fillId="0" borderId="0" xfId="0" applyFont="1" applyFill="1" applyBorder="1" applyAlignment="1">
      <alignment horizontal="left"/>
    </xf>
    <xf numFmtId="0" fontId="171" fillId="0" borderId="0" xfId="0" applyFont="1" applyFill="1" applyBorder="1" applyAlignment="1">
      <alignment horizontal="left"/>
    </xf>
    <xf numFmtId="0" fontId="172" fillId="0" borderId="0" xfId="0" applyFont="1" applyFill="1" applyBorder="1" applyAlignment="1">
      <alignment horizontal="left"/>
    </xf>
    <xf numFmtId="0" fontId="173" fillId="0" borderId="0" xfId="0" applyFont="1" applyFill="1" applyBorder="1" applyAlignment="1"/>
    <xf numFmtId="0" fontId="174" fillId="0" borderId="0" xfId="0" applyFont="1" applyFill="1" applyBorder="1" applyAlignment="1"/>
    <xf numFmtId="0" fontId="175" fillId="0" borderId="0" xfId="0" applyFont="1" applyFill="1" applyBorder="1" applyAlignment="1"/>
    <xf numFmtId="0" fontId="171" fillId="0" borderId="0" xfId="0" applyFont="1" applyFill="1" applyBorder="1" applyAlignment="1"/>
    <xf numFmtId="0" fontId="176" fillId="0" borderId="0" xfId="0" applyFont="1" applyFill="1" applyBorder="1" applyAlignment="1"/>
    <xf numFmtId="0" fontId="177" fillId="0" borderId="0" xfId="0" applyFont="1" applyFill="1" applyBorder="1" applyAlignment="1"/>
    <xf numFmtId="0" fontId="3" fillId="0" borderId="0" xfId="0" applyFont="1" applyAlignment="1">
      <alignment horizontal="left"/>
    </xf>
    <xf numFmtId="0" fontId="3" fillId="0" borderId="0" xfId="0" applyFont="1" applyFill="1" applyBorder="1" applyAlignment="1">
      <alignment horizontal="left"/>
    </xf>
    <xf numFmtId="0" fontId="38" fillId="0" borderId="0" xfId="0" applyFont="1" applyFill="1" applyBorder="1" applyAlignment="1">
      <alignment horizontal="left"/>
    </xf>
    <xf numFmtId="0" fontId="178" fillId="0" borderId="0" xfId="0" applyFont="1" applyFill="1" applyBorder="1" applyAlignment="1">
      <alignment horizontal="left"/>
    </xf>
    <xf numFmtId="0" fontId="158" fillId="0" borderId="0" xfId="0" applyFont="1" applyAlignment="1">
      <alignment horizontal="center"/>
    </xf>
    <xf numFmtId="0" fontId="178" fillId="0" borderId="0" xfId="0" applyFont="1" applyFill="1" applyBorder="1"/>
    <xf numFmtId="0" fontId="158" fillId="0" borderId="0" xfId="0" applyFont="1" applyFill="1" applyBorder="1"/>
    <xf numFmtId="0" fontId="158" fillId="0" borderId="0" xfId="0" applyFont="1"/>
    <xf numFmtId="0" fontId="159" fillId="0" borderId="0" xfId="0" applyFont="1" applyFill="1" applyBorder="1"/>
    <xf numFmtId="0" fontId="179" fillId="0" borderId="0" xfId="0" applyFont="1" applyBorder="1"/>
    <xf numFmtId="0" fontId="180" fillId="0" borderId="0" xfId="0" applyFont="1" applyFill="1" applyBorder="1"/>
    <xf numFmtId="0" fontId="117" fillId="0" borderId="1" xfId="0" applyFont="1" applyBorder="1"/>
    <xf numFmtId="0" fontId="158" fillId="0" borderId="1" xfId="0" applyFont="1" applyBorder="1"/>
    <xf numFmtId="0" fontId="6" fillId="0" borderId="1" xfId="0" applyFont="1" applyBorder="1"/>
    <xf numFmtId="165" fontId="28" fillId="0" borderId="1" xfId="0" applyNumberFormat="1" applyFont="1" applyBorder="1"/>
    <xf numFmtId="164" fontId="22" fillId="0" borderId="1" xfId="0" applyNumberFormat="1" applyFont="1" applyBorder="1"/>
    <xf numFmtId="0" fontId="3" fillId="0" borderId="1" xfId="0" applyFont="1" applyBorder="1" applyAlignment="1">
      <alignment horizontal="center" vertical="justify"/>
    </xf>
    <xf numFmtId="0" fontId="38" fillId="0" borderId="1" xfId="0" applyFont="1" applyBorder="1" applyAlignment="1">
      <alignment horizontal="center"/>
    </xf>
    <xf numFmtId="0" fontId="14" fillId="0" borderId="1" xfId="0" applyFont="1" applyBorder="1" applyAlignment="1">
      <alignment horizontal="center"/>
    </xf>
    <xf numFmtId="0" fontId="158" fillId="0" borderId="1" xfId="0" applyFont="1" applyBorder="1" applyAlignment="1">
      <alignment horizontal="center"/>
    </xf>
    <xf numFmtId="0" fontId="21" fillId="0" borderId="1" xfId="0" applyFont="1" applyBorder="1" applyAlignment="1">
      <alignment horizontal="center" vertical="justify"/>
    </xf>
    <xf numFmtId="0" fontId="15" fillId="0" borderId="1" xfId="0" applyFont="1" applyBorder="1" applyAlignment="1">
      <alignment horizontal="center"/>
    </xf>
    <xf numFmtId="0" fontId="25" fillId="0" borderId="1" xfId="0" applyFont="1" applyBorder="1" applyAlignment="1">
      <alignment horizontal="center"/>
    </xf>
    <xf numFmtId="0" fontId="181" fillId="0" borderId="0" xfId="0" applyFont="1"/>
    <xf numFmtId="0" fontId="181" fillId="0" borderId="1" xfId="0" applyFont="1" applyBorder="1"/>
    <xf numFmtId="0" fontId="102" fillId="0" borderId="1" xfId="0" applyFont="1" applyBorder="1" applyAlignment="1">
      <alignment horizontal="center" vertical="justify"/>
    </xf>
    <xf numFmtId="0" fontId="182" fillId="0" borderId="1" xfId="0" applyFont="1" applyBorder="1"/>
    <xf numFmtId="0" fontId="182" fillId="0" borderId="0" xfId="0" applyFont="1"/>
    <xf numFmtId="0" fontId="78" fillId="0" borderId="12" xfId="0" applyFont="1" applyFill="1" applyBorder="1" applyProtection="1"/>
    <xf numFmtId="0" fontId="79" fillId="0" borderId="12" xfId="0" applyFont="1" applyFill="1" applyBorder="1" applyProtection="1"/>
    <xf numFmtId="0" fontId="104" fillId="0" borderId="1" xfId="0" applyFont="1" applyBorder="1"/>
    <xf numFmtId="164" fontId="55" fillId="0" borderId="0" xfId="0" applyNumberFormat="1" applyFont="1" applyAlignment="1">
      <alignment horizontal="right"/>
    </xf>
    <xf numFmtId="14" fontId="55" fillId="0" borderId="0" xfId="0" applyNumberFormat="1" applyFont="1" applyAlignment="1">
      <alignment horizontal="left"/>
    </xf>
    <xf numFmtId="0" fontId="55" fillId="0" borderId="0" xfId="0" applyFont="1" applyAlignment="1">
      <alignment horizontal="left"/>
    </xf>
    <xf numFmtId="0" fontId="55" fillId="0" borderId="1" xfId="0" applyFont="1" applyBorder="1"/>
    <xf numFmtId="0" fontId="182" fillId="0" borderId="0" xfId="0" applyFont="1" applyProtection="1">
      <protection hidden="1"/>
    </xf>
    <xf numFmtId="0" fontId="184" fillId="0" borderId="0" xfId="0" applyFont="1"/>
    <xf numFmtId="0" fontId="109" fillId="0" borderId="0" xfId="0" applyFont="1" applyBorder="1"/>
    <xf numFmtId="165" fontId="103" fillId="0" borderId="0" xfId="0" applyNumberFormat="1" applyFont="1"/>
    <xf numFmtId="165" fontId="103" fillId="0" borderId="0" xfId="0" applyNumberFormat="1" applyFont="1" applyAlignment="1">
      <alignment vertical="justify"/>
    </xf>
    <xf numFmtId="165" fontId="104" fillId="0" borderId="0" xfId="0" applyNumberFormat="1" applyFont="1"/>
    <xf numFmtId="165" fontId="183" fillId="0" borderId="0" xfId="0" applyNumberFormat="1" applyFont="1"/>
    <xf numFmtId="165" fontId="107" fillId="0" borderId="0" xfId="0" applyNumberFormat="1" applyFont="1"/>
    <xf numFmtId="165" fontId="108" fillId="0" borderId="0" xfId="0" applyNumberFormat="1" applyFont="1"/>
    <xf numFmtId="165" fontId="103" fillId="0" borderId="0" xfId="0" applyNumberFormat="1" applyFont="1" applyBorder="1"/>
    <xf numFmtId="165" fontId="104" fillId="0" borderId="0" xfId="0" applyNumberFormat="1" applyFont="1" applyBorder="1"/>
    <xf numFmtId="165" fontId="183" fillId="0" borderId="0" xfId="0" applyNumberFormat="1" applyFont="1" applyBorder="1"/>
    <xf numFmtId="165" fontId="185" fillId="0" borderId="1" xfId="0" applyNumberFormat="1" applyFont="1" applyBorder="1" applyAlignment="1">
      <alignment vertical="justify"/>
    </xf>
    <xf numFmtId="165" fontId="158" fillId="0" borderId="0" xfId="0" applyNumberFormat="1" applyFont="1"/>
    <xf numFmtId="165" fontId="178" fillId="0" borderId="0" xfId="0" applyNumberFormat="1" applyFont="1"/>
    <xf numFmtId="165" fontId="108" fillId="0" borderId="0" xfId="0" applyNumberFormat="1" applyFont="1" applyBorder="1"/>
    <xf numFmtId="165" fontId="186" fillId="0" borderId="0" xfId="0" applyNumberFormat="1" applyFont="1"/>
    <xf numFmtId="165" fontId="25" fillId="0" borderId="0" xfId="0" applyNumberFormat="1" applyFont="1"/>
    <xf numFmtId="165" fontId="186" fillId="0" borderId="0" xfId="0" applyNumberFormat="1" applyFont="1" applyBorder="1"/>
    <xf numFmtId="165" fontId="110" fillId="0" borderId="0" xfId="0" applyNumberFormat="1" applyFont="1"/>
    <xf numFmtId="165" fontId="107" fillId="0" borderId="0" xfId="0" applyNumberFormat="1" applyFont="1" applyAlignment="1">
      <alignment vertical="justify"/>
    </xf>
    <xf numFmtId="165" fontId="178" fillId="0" borderId="0" xfId="0" applyNumberFormat="1" applyFont="1" applyAlignment="1">
      <alignment vertical="justify"/>
    </xf>
    <xf numFmtId="165" fontId="106" fillId="0" borderId="0" xfId="0" applyNumberFormat="1" applyFont="1" applyAlignment="1">
      <alignment vertical="justify"/>
    </xf>
    <xf numFmtId="165" fontId="186" fillId="0" borderId="0" xfId="0" applyNumberFormat="1" applyFont="1" applyAlignment="1">
      <alignment vertical="justify"/>
    </xf>
    <xf numFmtId="0" fontId="93" fillId="0" borderId="10" xfId="0" applyFont="1" applyBorder="1"/>
    <xf numFmtId="0" fontId="93" fillId="0" borderId="8" xfId="0" applyFont="1" applyBorder="1"/>
    <xf numFmtId="0" fontId="93" fillId="0" borderId="1" xfId="0" applyFont="1" applyBorder="1"/>
    <xf numFmtId="14" fontId="112" fillId="0" borderId="1" xfId="0" applyNumberFormat="1" applyFont="1" applyBorder="1"/>
    <xf numFmtId="0" fontId="139" fillId="0" borderId="1" xfId="0" applyFont="1" applyBorder="1"/>
    <xf numFmtId="0" fontId="112" fillId="0" borderId="1" xfId="0" applyFont="1" applyBorder="1"/>
    <xf numFmtId="0" fontId="139" fillId="0" borderId="0" xfId="0" applyFont="1"/>
    <xf numFmtId="0" fontId="187" fillId="0" borderId="1" xfId="0" applyFont="1" applyBorder="1" applyAlignment="1">
      <alignment horizontal="right"/>
    </xf>
    <xf numFmtId="0" fontId="135" fillId="0" borderId="1" xfId="0" applyFont="1" applyBorder="1"/>
    <xf numFmtId="0" fontId="188" fillId="0" borderId="2" xfId="0" applyFont="1" applyBorder="1"/>
    <xf numFmtId="0" fontId="188" fillId="0" borderId="3" xfId="0" applyFont="1" applyBorder="1"/>
    <xf numFmtId="0" fontId="188" fillId="0" borderId="4" xfId="0" applyFont="1" applyBorder="1"/>
    <xf numFmtId="0" fontId="188" fillId="0" borderId="14" xfId="0" applyFont="1" applyBorder="1"/>
    <xf numFmtId="0" fontId="188" fillId="0" borderId="0" xfId="0" applyFont="1" applyBorder="1"/>
    <xf numFmtId="0" fontId="188" fillId="0" borderId="15" xfId="0" applyFont="1" applyBorder="1"/>
    <xf numFmtId="0" fontId="188" fillId="0" borderId="5" xfId="0" applyFont="1" applyBorder="1"/>
    <xf numFmtId="0" fontId="188" fillId="0" borderId="6" xfId="0" applyFont="1" applyBorder="1"/>
    <xf numFmtId="0" fontId="188" fillId="0" borderId="7" xfId="0" applyFont="1" applyBorder="1"/>
    <xf numFmtId="165" fontId="189" fillId="15" borderId="1" xfId="0" applyNumberFormat="1" applyFont="1" applyFill="1" applyBorder="1" applyAlignment="1">
      <alignment vertical="justify"/>
    </xf>
    <xf numFmtId="165" fontId="155" fillId="0" borderId="1" xfId="0" applyNumberFormat="1" applyFont="1" applyBorder="1" applyAlignment="1">
      <alignment vertical="justify"/>
    </xf>
    <xf numFmtId="165" fontId="155" fillId="16" borderId="1" xfId="0" applyNumberFormat="1" applyFont="1" applyFill="1" applyBorder="1" applyAlignment="1">
      <alignment vertical="justify"/>
    </xf>
    <xf numFmtId="165" fontId="185" fillId="0" borderId="1" xfId="0" applyNumberFormat="1" applyFont="1" applyFill="1" applyBorder="1" applyAlignment="1">
      <alignment vertical="justify"/>
    </xf>
    <xf numFmtId="165" fontId="190" fillId="17" borderId="1" xfId="0" applyNumberFormat="1" applyFont="1" applyFill="1" applyBorder="1" applyAlignment="1">
      <alignment vertical="justify"/>
    </xf>
    <xf numFmtId="165" fontId="131" fillId="18" borderId="1" xfId="0" applyNumberFormat="1" applyFont="1" applyFill="1" applyBorder="1" applyAlignment="1">
      <alignment vertical="justify"/>
    </xf>
    <xf numFmtId="165" fontId="191" fillId="19" borderId="1" xfId="0" applyNumberFormat="1" applyFont="1" applyFill="1" applyBorder="1" applyAlignment="1">
      <alignment vertical="justify"/>
    </xf>
    <xf numFmtId="165" fontId="192" fillId="20" borderId="1" xfId="0" applyNumberFormat="1" applyFont="1" applyFill="1" applyBorder="1" applyAlignment="1">
      <alignment vertical="justify"/>
    </xf>
    <xf numFmtId="165" fontId="193" fillId="21" borderId="1" xfId="0" applyNumberFormat="1" applyFont="1" applyFill="1" applyBorder="1" applyAlignment="1">
      <alignment vertical="justify"/>
    </xf>
    <xf numFmtId="165" fontId="194" fillId="22" borderId="1" xfId="0" applyNumberFormat="1" applyFont="1" applyFill="1" applyBorder="1" applyAlignment="1">
      <alignment vertical="justify"/>
    </xf>
    <xf numFmtId="165" fontId="191" fillId="5" borderId="1" xfId="0" applyNumberFormat="1" applyFont="1" applyFill="1" applyBorder="1" applyAlignment="1">
      <alignment vertical="justify"/>
    </xf>
    <xf numFmtId="165" fontId="194" fillId="23" borderId="1" xfId="0" applyNumberFormat="1" applyFont="1" applyFill="1" applyBorder="1" applyAlignment="1">
      <alignment vertical="justify"/>
    </xf>
    <xf numFmtId="165" fontId="190" fillId="23" borderId="1" xfId="0" applyNumberFormat="1" applyFont="1" applyFill="1" applyBorder="1" applyAlignment="1">
      <alignment vertical="justify"/>
    </xf>
    <xf numFmtId="165" fontId="15" fillId="0" borderId="0" xfId="0" applyNumberFormat="1" applyFont="1"/>
    <xf numFmtId="165" fontId="102" fillId="0" borderId="0" xfId="0" applyNumberFormat="1" applyFont="1"/>
    <xf numFmtId="0" fontId="72" fillId="24" borderId="11" xfId="0" applyFont="1" applyFill="1" applyBorder="1" applyAlignment="1" applyProtection="1">
      <alignment horizontal="left"/>
      <protection locked="0"/>
    </xf>
    <xf numFmtId="0" fontId="73" fillId="24" borderId="1" xfId="0" applyFont="1" applyFill="1" applyBorder="1" applyAlignment="1" applyProtection="1">
      <alignment horizontal="left"/>
      <protection locked="0"/>
    </xf>
    <xf numFmtId="0" fontId="56" fillId="24" borderId="1" xfId="0" applyFont="1" applyFill="1" applyBorder="1" applyAlignment="1" applyProtection="1">
      <alignment horizontal="left"/>
      <protection locked="0"/>
    </xf>
    <xf numFmtId="0" fontId="71" fillId="24" borderId="1" xfId="0" applyFont="1" applyFill="1" applyBorder="1" applyProtection="1">
      <protection locked="0"/>
    </xf>
    <xf numFmtId="14" fontId="81" fillId="24" borderId="1" xfId="0" applyNumberFormat="1" applyFont="1" applyFill="1" applyBorder="1" applyAlignment="1" applyProtection="1">
      <alignment horizontal="left"/>
      <protection locked="0"/>
    </xf>
    <xf numFmtId="0" fontId="66" fillId="24" borderId="1" xfId="0" applyFont="1" applyFill="1" applyBorder="1" applyProtection="1">
      <protection locked="0"/>
    </xf>
    <xf numFmtId="1" fontId="195" fillId="24" borderId="1" xfId="0" applyNumberFormat="1" applyFont="1" applyFill="1" applyBorder="1" applyProtection="1">
      <protection locked="0"/>
    </xf>
    <xf numFmtId="49" fontId="55" fillId="24" borderId="10" xfId="0" applyNumberFormat="1" applyFont="1" applyFill="1" applyBorder="1" applyAlignment="1" applyProtection="1">
      <protection locked="0"/>
    </xf>
    <xf numFmtId="165" fontId="55" fillId="24" borderId="1" xfId="0" applyNumberFormat="1" applyFont="1" applyFill="1" applyBorder="1" applyProtection="1">
      <protection locked="0"/>
    </xf>
    <xf numFmtId="49" fontId="55" fillId="24" borderId="2" xfId="0" applyNumberFormat="1" applyFont="1" applyFill="1" applyBorder="1" applyAlignment="1" applyProtection="1">
      <alignment horizontal="left"/>
      <protection locked="0"/>
    </xf>
    <xf numFmtId="0" fontId="70" fillId="24" borderId="2" xfId="0" applyFont="1" applyFill="1" applyBorder="1" applyProtection="1">
      <protection locked="0"/>
    </xf>
    <xf numFmtId="0" fontId="70" fillId="24" borderId="3" xfId="0" applyFont="1" applyFill="1" applyBorder="1" applyProtection="1">
      <protection locked="0"/>
    </xf>
    <xf numFmtId="0" fontId="70" fillId="24" borderId="4" xfId="0" applyFont="1" applyFill="1" applyBorder="1" applyProtection="1">
      <protection locked="0"/>
    </xf>
    <xf numFmtId="0" fontId="70" fillId="24" borderId="5" xfId="0" applyFont="1" applyFill="1" applyBorder="1" applyProtection="1">
      <protection locked="0"/>
    </xf>
    <xf numFmtId="0" fontId="70" fillId="24" borderId="6" xfId="0" applyFont="1" applyFill="1" applyBorder="1" applyProtection="1">
      <protection locked="0"/>
    </xf>
    <xf numFmtId="0" fontId="70" fillId="24" borderId="7" xfId="0" applyFont="1" applyFill="1" applyBorder="1" applyProtection="1">
      <protection locked="0"/>
    </xf>
    <xf numFmtId="0" fontId="146" fillId="0" borderId="1" xfId="0" applyFont="1" applyFill="1" applyBorder="1" applyProtection="1">
      <protection locked="0"/>
    </xf>
    <xf numFmtId="0" fontId="196" fillId="0" borderId="0" xfId="0" applyFont="1" applyFill="1"/>
    <xf numFmtId="0" fontId="5" fillId="0" borderId="0" xfId="0" applyFont="1" applyAlignment="1">
      <alignment horizontal="right"/>
    </xf>
    <xf numFmtId="0" fontId="5" fillId="0" borderId="0" xfId="0" applyFont="1" applyAlignment="1">
      <alignment horizontal="left"/>
    </xf>
    <xf numFmtId="0" fontId="197" fillId="0" borderId="0" xfId="0" applyFont="1"/>
    <xf numFmtId="0" fontId="198" fillId="0" borderId="1" xfId="0" applyFont="1" applyBorder="1" applyAlignment="1">
      <alignment horizontal="left" vertical="justify"/>
    </xf>
    <xf numFmtId="14" fontId="14" fillId="0" borderId="1" xfId="0" applyNumberFormat="1" applyFont="1" applyBorder="1" applyAlignment="1">
      <alignment horizontal="left"/>
    </xf>
    <xf numFmtId="0" fontId="14" fillId="0" borderId="1" xfId="0" applyFont="1" applyBorder="1" applyAlignment="1">
      <alignment horizontal="left"/>
    </xf>
    <xf numFmtId="169" fontId="200" fillId="0" borderId="16" xfId="0" applyNumberFormat="1" applyFont="1" applyFill="1" applyBorder="1" applyAlignment="1">
      <alignment horizontal="center" vertical="center"/>
    </xf>
    <xf numFmtId="0" fontId="105" fillId="0" borderId="16" xfId="0" applyFont="1" applyFill="1" applyBorder="1" applyAlignment="1">
      <alignment vertical="center"/>
    </xf>
    <xf numFmtId="0" fontId="200" fillId="0" borderId="16" xfId="0" applyFont="1" applyFill="1" applyBorder="1" applyAlignment="1">
      <alignment vertical="center"/>
    </xf>
    <xf numFmtId="170" fontId="105" fillId="0" borderId="16" xfId="0" applyNumberFormat="1" applyFont="1" applyFill="1" applyBorder="1" applyAlignment="1">
      <alignment horizontal="center" vertical="center"/>
    </xf>
    <xf numFmtId="0" fontId="105" fillId="0" borderId="16" xfId="0" applyFont="1" applyFill="1" applyBorder="1" applyAlignment="1">
      <alignment horizontal="center" vertical="center"/>
    </xf>
    <xf numFmtId="0" fontId="200" fillId="0" borderId="16" xfId="0" applyFont="1" applyFill="1" applyBorder="1" applyAlignment="1">
      <alignment horizontal="right" vertical="center"/>
    </xf>
    <xf numFmtId="0" fontId="200" fillId="0" borderId="16" xfId="0" applyFont="1" applyFill="1" applyBorder="1" applyAlignment="1">
      <alignment horizontal="center" vertical="center"/>
    </xf>
    <xf numFmtId="0" fontId="200" fillId="0" borderId="18" xfId="0" applyFont="1" applyFill="1" applyBorder="1" applyAlignment="1">
      <alignment horizontal="right" vertical="center"/>
    </xf>
    <xf numFmtId="169" fontId="200" fillId="0" borderId="18" xfId="0" applyNumberFormat="1" applyFont="1" applyFill="1" applyBorder="1" applyAlignment="1">
      <alignment horizontal="center" vertical="center"/>
    </xf>
    <xf numFmtId="0" fontId="105" fillId="0" borderId="0" xfId="0" applyFont="1" applyFill="1"/>
    <xf numFmtId="171" fontId="105" fillId="0" borderId="16" xfId="0" applyNumberFormat="1" applyFont="1" applyFill="1" applyBorder="1" applyAlignment="1">
      <alignment horizontal="center" vertical="center"/>
    </xf>
    <xf numFmtId="171" fontId="200" fillId="0" borderId="16" xfId="0" applyNumberFormat="1" applyFont="1" applyFill="1" applyBorder="1" applyAlignment="1">
      <alignment horizontal="center" vertical="center"/>
    </xf>
    <xf numFmtId="165" fontId="204" fillId="0" borderId="29" xfId="0" applyNumberFormat="1" applyFont="1" applyFill="1" applyBorder="1" applyAlignment="1">
      <alignment horizontal="center" vertical="center"/>
    </xf>
    <xf numFmtId="165" fontId="204" fillId="0" borderId="30" xfId="0" applyNumberFormat="1" applyFont="1" applyFill="1" applyBorder="1" applyAlignment="1">
      <alignment horizontal="center" vertical="center"/>
    </xf>
    <xf numFmtId="165" fontId="204" fillId="0" borderId="31" xfId="0" applyNumberFormat="1" applyFont="1" applyFill="1" applyBorder="1" applyAlignment="1">
      <alignment horizontal="center" vertical="center"/>
    </xf>
    <xf numFmtId="165" fontId="204" fillId="0" borderId="32" xfId="0" applyNumberFormat="1" applyFont="1" applyFill="1" applyBorder="1" applyAlignment="1">
      <alignment horizontal="center" vertical="center"/>
    </xf>
    <xf numFmtId="165" fontId="204" fillId="0" borderId="33" xfId="0" applyNumberFormat="1" applyFont="1" applyFill="1" applyBorder="1" applyAlignment="1">
      <alignment horizontal="center" vertical="center"/>
    </xf>
    <xf numFmtId="165" fontId="205" fillId="0" borderId="38" xfId="0" applyNumberFormat="1" applyFont="1" applyFill="1" applyBorder="1" applyAlignment="1">
      <alignment vertical="center"/>
    </xf>
    <xf numFmtId="165" fontId="204" fillId="0" borderId="36" xfId="0" applyNumberFormat="1" applyFont="1" applyFill="1" applyBorder="1" applyAlignment="1">
      <alignment horizontal="right" vertical="center"/>
    </xf>
    <xf numFmtId="165" fontId="204" fillId="0" borderId="38" xfId="0" applyNumberFormat="1" applyFont="1" applyFill="1" applyBorder="1" applyAlignment="1">
      <alignment horizontal="center" vertical="center"/>
    </xf>
    <xf numFmtId="165" fontId="204" fillId="0" borderId="38" xfId="0" applyNumberFormat="1" applyFont="1" applyFill="1" applyBorder="1" applyAlignment="1">
      <alignment horizontal="right" vertical="center"/>
    </xf>
    <xf numFmtId="165" fontId="204" fillId="0" borderId="39" xfId="0" applyNumberFormat="1" applyFont="1" applyFill="1" applyBorder="1" applyAlignment="1">
      <alignment horizontal="center" vertical="center"/>
    </xf>
    <xf numFmtId="0" fontId="206" fillId="0" borderId="1" xfId="0" applyFont="1" applyBorder="1" applyAlignment="1">
      <alignment horizontal="left"/>
    </xf>
    <xf numFmtId="0" fontId="184" fillId="0" borderId="1" xfId="0" applyFont="1" applyBorder="1" applyAlignment="1">
      <alignment horizontal="left" vertical="justify"/>
    </xf>
    <xf numFmtId="0" fontId="207" fillId="0" borderId="0" xfId="0" applyFont="1" applyAlignment="1">
      <alignment horizontal="left"/>
    </xf>
    <xf numFmtId="165" fontId="208" fillId="0" borderId="34" xfId="0" applyNumberFormat="1" applyFont="1" applyFill="1" applyBorder="1" applyAlignment="1">
      <alignment horizontal="center" vertical="center"/>
    </xf>
    <xf numFmtId="165" fontId="208" fillId="0" borderId="26" xfId="0" applyNumberFormat="1" applyFont="1" applyFill="1" applyBorder="1" applyAlignment="1">
      <alignment horizontal="center" vertical="center"/>
    </xf>
    <xf numFmtId="14" fontId="208" fillId="0" borderId="16" xfId="0" applyNumberFormat="1" applyFont="1" applyFill="1" applyBorder="1" applyAlignment="1">
      <alignment horizontal="center" vertical="center"/>
    </xf>
    <xf numFmtId="165" fontId="208" fillId="0" borderId="16" xfId="0" applyNumberFormat="1" applyFont="1" applyFill="1" applyBorder="1" applyAlignment="1">
      <alignment horizontal="center" vertical="center"/>
    </xf>
    <xf numFmtId="165" fontId="208" fillId="0" borderId="35" xfId="0" applyNumberFormat="1" applyFont="1" applyFill="1" applyBorder="1" applyAlignment="1">
      <alignment horizontal="center" vertical="center"/>
    </xf>
    <xf numFmtId="165" fontId="208" fillId="0" borderId="25" xfId="0" applyNumberFormat="1" applyFont="1" applyFill="1" applyBorder="1" applyAlignment="1">
      <alignment horizontal="center" vertical="center"/>
    </xf>
    <xf numFmtId="165" fontId="208" fillId="0" borderId="24" xfId="0" applyNumberFormat="1" applyFont="1" applyFill="1" applyBorder="1" applyAlignment="1">
      <alignment horizontal="center" vertical="center"/>
    </xf>
    <xf numFmtId="165" fontId="208" fillId="0" borderId="23" xfId="0" applyNumberFormat="1" applyFont="1" applyFill="1" applyBorder="1" applyAlignment="1">
      <alignment horizontal="center" vertical="center"/>
    </xf>
    <xf numFmtId="165" fontId="208" fillId="0" borderId="36" xfId="0" applyNumberFormat="1" applyFont="1" applyFill="1" applyBorder="1" applyAlignment="1">
      <alignment horizontal="center" vertical="center"/>
    </xf>
    <xf numFmtId="165" fontId="208" fillId="0" borderId="37" xfId="0" applyNumberFormat="1" applyFont="1" applyFill="1" applyBorder="1" applyAlignment="1">
      <alignment horizontal="center" vertical="center"/>
    </xf>
    <xf numFmtId="165" fontId="208" fillId="0" borderId="38" xfId="0" applyNumberFormat="1" applyFont="1" applyFill="1" applyBorder="1" applyAlignment="1">
      <alignment horizontal="center" vertical="center"/>
    </xf>
    <xf numFmtId="165" fontId="208" fillId="0" borderId="40" xfId="0" applyNumberFormat="1" applyFont="1" applyFill="1" applyBorder="1" applyAlignment="1">
      <alignment horizontal="center" vertical="center"/>
    </xf>
    <xf numFmtId="165" fontId="208" fillId="0" borderId="28" xfId="0" applyNumberFormat="1" applyFont="1" applyFill="1" applyBorder="1" applyAlignment="1">
      <alignment horizontal="center" vertical="center"/>
    </xf>
    <xf numFmtId="165" fontId="208" fillId="0" borderId="19" xfId="0" applyNumberFormat="1" applyFont="1" applyFill="1" applyBorder="1" applyAlignment="1">
      <alignment horizontal="center" vertical="center"/>
    </xf>
    <xf numFmtId="14" fontId="208" fillId="0" borderId="24" xfId="0" applyNumberFormat="1" applyFont="1" applyFill="1" applyBorder="1" applyAlignment="1">
      <alignment horizontal="center" vertical="center"/>
    </xf>
    <xf numFmtId="14" fontId="208" fillId="0" borderId="41" xfId="0" applyNumberFormat="1" applyFont="1" applyFill="1" applyBorder="1" applyAlignment="1">
      <alignment horizontal="center" vertical="center"/>
    </xf>
    <xf numFmtId="14" fontId="208" fillId="0" borderId="42" xfId="0" applyNumberFormat="1" applyFont="1" applyFill="1" applyBorder="1" applyAlignment="1">
      <alignment horizontal="center" vertical="center"/>
    </xf>
    <xf numFmtId="165" fontId="208" fillId="0" borderId="17" xfId="0" applyNumberFormat="1" applyFont="1" applyFill="1" applyBorder="1" applyAlignment="1">
      <alignment horizontal="center" vertical="center"/>
    </xf>
    <xf numFmtId="14" fontId="208" fillId="0" borderId="19" xfId="0" applyNumberFormat="1" applyFont="1" applyFill="1" applyBorder="1" applyAlignment="1">
      <alignment horizontal="center" vertical="center"/>
    </xf>
    <xf numFmtId="165" fontId="209" fillId="0" borderId="41" xfId="0" applyNumberFormat="1" applyFont="1" applyFill="1" applyBorder="1" applyAlignment="1">
      <alignment horizontal="center" vertical="center"/>
    </xf>
    <xf numFmtId="0" fontId="210" fillId="0" borderId="1" xfId="0" applyFont="1" applyBorder="1" applyProtection="1">
      <protection locked="0"/>
    </xf>
    <xf numFmtId="0" fontId="185" fillId="0" borderId="1" xfId="0" applyFont="1" applyBorder="1" applyAlignment="1" applyProtection="1">
      <alignment horizontal="center"/>
      <protection locked="0"/>
    </xf>
    <xf numFmtId="1" fontId="211" fillId="24" borderId="1" xfId="0" applyNumberFormat="1" applyFont="1" applyFill="1" applyBorder="1" applyProtection="1">
      <protection locked="0"/>
    </xf>
    <xf numFmtId="0" fontId="212" fillId="0" borderId="0" xfId="0" applyFont="1" applyFill="1" applyBorder="1" applyProtection="1">
      <protection locked="0"/>
    </xf>
    <xf numFmtId="0" fontId="212" fillId="0" borderId="0" xfId="0" applyFont="1" applyProtection="1">
      <protection locked="0"/>
    </xf>
    <xf numFmtId="0" fontId="16" fillId="0" borderId="0" xfId="0" applyFont="1" applyProtection="1">
      <protection locked="0"/>
    </xf>
    <xf numFmtId="0" fontId="6" fillId="0" borderId="0" xfId="0" applyFont="1" applyProtection="1"/>
    <xf numFmtId="0" fontId="6" fillId="0" borderId="0" xfId="0" applyFont="1" applyProtection="1">
      <protection locked="0"/>
    </xf>
    <xf numFmtId="49" fontId="105" fillId="24" borderId="9" xfId="0" applyNumberFormat="1" applyFont="1" applyFill="1" applyBorder="1" applyProtection="1">
      <protection locked="0"/>
    </xf>
    <xf numFmtId="0" fontId="210" fillId="0" borderId="1" xfId="0" applyFont="1" applyBorder="1" applyAlignment="1" applyProtection="1">
      <alignment horizontal="center"/>
      <protection locked="0"/>
    </xf>
    <xf numFmtId="0" fontId="214" fillId="0" borderId="1" xfId="0" applyFont="1" applyBorder="1" applyAlignment="1" applyProtection="1">
      <alignment horizontal="center"/>
    </xf>
    <xf numFmtId="0" fontId="215" fillId="0" borderId="0" xfId="0" applyFont="1"/>
    <xf numFmtId="14" fontId="125" fillId="0" borderId="0" xfId="0" applyNumberFormat="1" applyFont="1"/>
    <xf numFmtId="0" fontId="216" fillId="0" borderId="1" xfId="0" applyFont="1" applyBorder="1" applyAlignment="1" applyProtection="1">
      <alignment horizontal="center"/>
    </xf>
    <xf numFmtId="0" fontId="217" fillId="0" borderId="1" xfId="0" applyFont="1" applyBorder="1" applyAlignment="1" applyProtection="1">
      <alignment horizontal="center"/>
    </xf>
    <xf numFmtId="0" fontId="213" fillId="0" borderId="0" xfId="0" applyFont="1"/>
    <xf numFmtId="14" fontId="213" fillId="0" borderId="0" xfId="0" applyNumberFormat="1" applyFont="1"/>
    <xf numFmtId="0" fontId="218" fillId="0" borderId="1" xfId="0" applyFont="1" applyBorder="1"/>
    <xf numFmtId="0" fontId="144" fillId="0" borderId="1" xfId="0" applyFont="1" applyBorder="1"/>
    <xf numFmtId="0" fontId="76" fillId="0" borderId="0" xfId="0" applyFont="1" applyBorder="1" applyAlignment="1">
      <alignment horizontal="center"/>
    </xf>
    <xf numFmtId="0" fontId="219" fillId="0" borderId="0" xfId="0" applyFont="1"/>
    <xf numFmtId="14" fontId="219" fillId="0" borderId="0" xfId="0" applyNumberFormat="1" applyFont="1"/>
    <xf numFmtId="19" fontId="219" fillId="0" borderId="0" xfId="0" applyNumberFormat="1" applyFont="1"/>
    <xf numFmtId="0" fontId="221" fillId="0" borderId="1" xfId="0" applyFont="1" applyBorder="1"/>
    <xf numFmtId="0" fontId="76" fillId="0" borderId="1" xfId="0" applyFont="1" applyBorder="1" applyAlignment="1">
      <alignment horizontal="center"/>
    </xf>
    <xf numFmtId="14" fontId="76" fillId="0" borderId="1" xfId="0" applyNumberFormat="1" applyFont="1" applyBorder="1" applyAlignment="1">
      <alignment horizontal="center"/>
    </xf>
    <xf numFmtId="14" fontId="55" fillId="0" borderId="1" xfId="0" applyNumberFormat="1" applyFont="1" applyBorder="1"/>
    <xf numFmtId="0" fontId="220" fillId="0" borderId="0" xfId="0" applyFont="1" applyBorder="1"/>
    <xf numFmtId="19" fontId="222" fillId="0" borderId="1" xfId="0" applyNumberFormat="1" applyFont="1" applyBorder="1"/>
    <xf numFmtId="0" fontId="222" fillId="0" borderId="1" xfId="0" applyFont="1" applyBorder="1"/>
    <xf numFmtId="14" fontId="222" fillId="0" borderId="1" xfId="0" applyNumberFormat="1" applyFont="1" applyBorder="1"/>
    <xf numFmtId="0" fontId="56" fillId="0" borderId="1" xfId="0" applyFont="1" applyBorder="1" applyAlignment="1">
      <alignment horizontal="center"/>
    </xf>
    <xf numFmtId="0" fontId="73" fillId="0" borderId="1" xfId="0" applyFont="1" applyBorder="1" applyAlignment="1">
      <alignment horizontal="center" vertical="justify"/>
    </xf>
    <xf numFmtId="0" fontId="223" fillId="0" borderId="1" xfId="0" applyFont="1" applyBorder="1" applyAlignment="1">
      <alignment horizontal="center" vertical="justify"/>
    </xf>
    <xf numFmtId="0" fontId="75" fillId="0" borderId="1" xfId="0" applyFont="1" applyBorder="1" applyAlignment="1">
      <alignment horizontal="center" vertical="justify"/>
    </xf>
    <xf numFmtId="0" fontId="225" fillId="0" borderId="0" xfId="0" applyFont="1"/>
    <xf numFmtId="0" fontId="76" fillId="0" borderId="1" xfId="0" applyFont="1" applyBorder="1" applyAlignment="1">
      <alignment horizontal="center" vertical="justify"/>
    </xf>
    <xf numFmtId="0" fontId="224" fillId="0" borderId="1" xfId="0" applyFont="1" applyBorder="1" applyAlignment="1">
      <alignment horizontal="center" vertical="justify"/>
    </xf>
    <xf numFmtId="0" fontId="28" fillId="2" borderId="9" xfId="0" applyFont="1" applyFill="1" applyBorder="1" applyProtection="1"/>
    <xf numFmtId="0" fontId="25" fillId="8" borderId="0" xfId="0" applyFont="1" applyFill="1" applyBorder="1" applyAlignment="1" applyProtection="1">
      <alignment horizontal="center"/>
    </xf>
    <xf numFmtId="0" fontId="25" fillId="8" borderId="9" xfId="0" applyFont="1" applyFill="1" applyBorder="1" applyAlignment="1" applyProtection="1">
      <alignment horizontal="center"/>
    </xf>
    <xf numFmtId="0" fontId="17" fillId="0" borderId="0" xfId="0" applyFont="1" applyFill="1" applyAlignment="1" applyProtection="1">
      <alignment horizontal="center"/>
    </xf>
    <xf numFmtId="0" fontId="17" fillId="25" borderId="0" xfId="0" applyFont="1" applyFill="1" applyAlignment="1" applyProtection="1">
      <alignment horizontal="center"/>
    </xf>
    <xf numFmtId="0" fontId="0" fillId="0" borderId="0" xfId="0" applyBorder="1" applyAlignment="1" applyProtection="1">
      <alignment horizontal="center"/>
      <protection locked="0"/>
    </xf>
    <xf numFmtId="0" fontId="90" fillId="0" borderId="0" xfId="0" applyFont="1" applyProtection="1"/>
    <xf numFmtId="0" fontId="90" fillId="0" borderId="0" xfId="0" applyFont="1" applyAlignment="1">
      <alignment horizontal="left"/>
    </xf>
    <xf numFmtId="0" fontId="226" fillId="0" borderId="0" xfId="0" applyFont="1" applyFill="1" applyBorder="1"/>
    <xf numFmtId="0" fontId="226" fillId="0" borderId="0" xfId="0" applyFont="1"/>
    <xf numFmtId="14" fontId="193" fillId="24" borderId="1" xfId="0" applyNumberFormat="1" applyFont="1" applyFill="1" applyBorder="1" applyProtection="1">
      <protection locked="0"/>
    </xf>
    <xf numFmtId="0" fontId="2" fillId="25" borderId="0" xfId="0" applyFont="1" applyFill="1" applyAlignment="1" applyProtection="1">
      <alignment horizontal="center"/>
    </xf>
    <xf numFmtId="165" fontId="94" fillId="0" borderId="0" xfId="0" applyNumberFormat="1" applyFont="1" applyBorder="1"/>
    <xf numFmtId="165" fontId="140" fillId="0" borderId="0" xfId="0" applyNumberFormat="1" applyFont="1" applyBorder="1"/>
    <xf numFmtId="0" fontId="227" fillId="0" borderId="1" xfId="0" applyFont="1" applyBorder="1" applyAlignment="1">
      <alignment horizontal="center"/>
    </xf>
    <xf numFmtId="0" fontId="228" fillId="0" borderId="1" xfId="0" applyFont="1" applyBorder="1" applyAlignment="1">
      <alignment horizontal="left"/>
    </xf>
    <xf numFmtId="0" fontId="228" fillId="0" borderId="1" xfId="0" applyFont="1" applyBorder="1" applyAlignment="1">
      <alignment horizontal="center"/>
    </xf>
    <xf numFmtId="0" fontId="0" fillId="0" borderId="1" xfId="0" applyBorder="1" applyAlignment="1" applyProtection="1">
      <alignment horizontal="center"/>
      <protection locked="0"/>
    </xf>
    <xf numFmtId="0" fontId="229" fillId="0" borderId="0" xfId="0" applyFont="1" applyBorder="1"/>
    <xf numFmtId="164" fontId="229" fillId="0" borderId="0" xfId="0" applyNumberFormat="1" applyFont="1" applyBorder="1"/>
    <xf numFmtId="165" fontId="229" fillId="0" borderId="0" xfId="0" applyNumberFormat="1" applyFont="1" applyBorder="1"/>
    <xf numFmtId="165" fontId="92" fillId="0" borderId="0" xfId="0" applyNumberFormat="1" applyFont="1" applyBorder="1"/>
    <xf numFmtId="0" fontId="93" fillId="0" borderId="0" xfId="0" applyFont="1" applyBorder="1"/>
    <xf numFmtId="0" fontId="93" fillId="0" borderId="0" xfId="0" applyFont="1" applyBorder="1" applyAlignment="1">
      <alignment horizontal="left"/>
    </xf>
    <xf numFmtId="164" fontId="93" fillId="0" borderId="0" xfId="0" applyNumberFormat="1" applyFont="1" applyBorder="1"/>
    <xf numFmtId="0" fontId="230" fillId="0" borderId="0" xfId="0" applyFont="1" applyBorder="1"/>
    <xf numFmtId="164" fontId="230" fillId="0" borderId="0" xfId="0" applyNumberFormat="1" applyFont="1" applyBorder="1"/>
    <xf numFmtId="165" fontId="230" fillId="0" borderId="0" xfId="0" applyNumberFormat="1" applyFont="1" applyBorder="1"/>
    <xf numFmtId="0" fontId="92" fillId="0" borderId="0" xfId="0" applyFont="1" applyBorder="1"/>
    <xf numFmtId="164" fontId="138" fillId="0" borderId="0" xfId="0" applyNumberFormat="1" applyFont="1" applyBorder="1"/>
    <xf numFmtId="165" fontId="139" fillId="0" borderId="0" xfId="0" applyNumberFormat="1" applyFont="1" applyBorder="1"/>
    <xf numFmtId="165" fontId="141" fillId="0" borderId="0" xfId="0" applyNumberFormat="1" applyFont="1" applyBorder="1"/>
    <xf numFmtId="0" fontId="231" fillId="0" borderId="1" xfId="0" applyFont="1" applyBorder="1" applyAlignment="1">
      <alignment horizontal="center"/>
    </xf>
    <xf numFmtId="0" fontId="232" fillId="0" borderId="1" xfId="0" applyFont="1" applyBorder="1"/>
    <xf numFmtId="0" fontId="233" fillId="0" borderId="1" xfId="0" applyFont="1" applyBorder="1"/>
    <xf numFmtId="0" fontId="16" fillId="0" borderId="0" xfId="0" applyFont="1" applyBorder="1" applyAlignment="1">
      <alignment horizontal="center"/>
    </xf>
    <xf numFmtId="0" fontId="16" fillId="0" borderId="0" xfId="0" applyFont="1" applyBorder="1" applyAlignment="1">
      <alignment horizontal="left"/>
    </xf>
    <xf numFmtId="0" fontId="234" fillId="0" borderId="0" xfId="0" applyFont="1"/>
    <xf numFmtId="0" fontId="231" fillId="0" borderId="0" xfId="0" applyFont="1"/>
    <xf numFmtId="165" fontId="53" fillId="0" borderId="0" xfId="0" applyNumberFormat="1" applyFont="1"/>
    <xf numFmtId="0" fontId="231" fillId="0" borderId="1" xfId="0" applyFont="1" applyBorder="1"/>
    <xf numFmtId="14" fontId="231" fillId="0" borderId="1" xfId="0" applyNumberFormat="1" applyFont="1" applyBorder="1"/>
    <xf numFmtId="14" fontId="231" fillId="0" borderId="1" xfId="0" applyNumberFormat="1" applyFont="1" applyBorder="1" applyAlignment="1">
      <alignment horizontal="right"/>
    </xf>
    <xf numFmtId="14" fontId="231" fillId="0" borderId="0" xfId="0" applyNumberFormat="1" applyFont="1"/>
    <xf numFmtId="14" fontId="231" fillId="0" borderId="0" xfId="0" applyNumberFormat="1" applyFont="1" applyAlignment="1">
      <alignment horizontal="right"/>
    </xf>
    <xf numFmtId="164" fontId="231" fillId="0" borderId="0" xfId="0" applyNumberFormat="1" applyFont="1" applyBorder="1"/>
    <xf numFmtId="165" fontId="231" fillId="0" borderId="0" xfId="0" applyNumberFormat="1" applyFont="1" applyBorder="1" applyProtection="1"/>
    <xf numFmtId="0" fontId="231" fillId="0" borderId="0" xfId="0" applyNumberFormat="1" applyFont="1" applyBorder="1"/>
    <xf numFmtId="14" fontId="231" fillId="0" borderId="0" xfId="0" applyNumberFormat="1" applyFont="1" applyBorder="1"/>
    <xf numFmtId="166" fontId="231" fillId="0" borderId="0" xfId="0" applyNumberFormat="1" applyFont="1" applyBorder="1" applyAlignment="1" applyProtection="1">
      <alignment horizontal="right"/>
    </xf>
    <xf numFmtId="0" fontId="231" fillId="0" borderId="0" xfId="0" applyFont="1" applyBorder="1" applyProtection="1"/>
    <xf numFmtId="0" fontId="231" fillId="0" borderId="0" xfId="0" applyFont="1" applyAlignment="1">
      <alignment horizontal="right"/>
    </xf>
    <xf numFmtId="164" fontId="231" fillId="0" borderId="1" xfId="0" applyNumberFormat="1" applyFont="1" applyBorder="1"/>
    <xf numFmtId="164" fontId="231" fillId="0" borderId="0" xfId="0" applyNumberFormat="1" applyFont="1"/>
    <xf numFmtId="164" fontId="231" fillId="0" borderId="0" xfId="0" applyNumberFormat="1" applyFont="1" applyBorder="1" applyProtection="1"/>
    <xf numFmtId="0" fontId="235" fillId="0" borderId="1" xfId="0" applyFont="1" applyBorder="1" applyAlignment="1">
      <alignment horizontal="center"/>
    </xf>
    <xf numFmtId="164" fontId="235" fillId="0" borderId="1" xfId="0" applyNumberFormat="1" applyFont="1" applyBorder="1" applyAlignment="1">
      <alignment horizontal="center"/>
    </xf>
    <xf numFmtId="165" fontId="235" fillId="0" borderId="1" xfId="0" applyNumberFormat="1" applyFont="1" applyBorder="1" applyAlignment="1">
      <alignment horizontal="center"/>
    </xf>
    <xf numFmtId="165" fontId="235" fillId="0" borderId="10" xfId="0" applyNumberFormat="1" applyFont="1" applyBorder="1" applyAlignment="1">
      <alignment horizontal="center"/>
    </xf>
    <xf numFmtId="0" fontId="236" fillId="0" borderId="1" xfId="0" applyFont="1" applyBorder="1" applyAlignment="1">
      <alignment horizontal="center"/>
    </xf>
    <xf numFmtId="0" fontId="237" fillId="0" borderId="0" xfId="0" applyFont="1"/>
    <xf numFmtId="172" fontId="237" fillId="0" borderId="0" xfId="0" applyNumberFormat="1" applyFont="1"/>
    <xf numFmtId="14" fontId="65" fillId="0" borderId="1" xfId="0" applyNumberFormat="1" applyFont="1" applyBorder="1" applyAlignment="1" applyProtection="1">
      <alignment horizontal="center"/>
    </xf>
    <xf numFmtId="14" fontId="127" fillId="0" borderId="0" xfId="0" applyNumberFormat="1" applyFont="1"/>
    <xf numFmtId="0" fontId="238" fillId="0" borderId="0" xfId="0" applyNumberFormat="1" applyFont="1"/>
    <xf numFmtId="0" fontId="239" fillId="0" borderId="0" xfId="0" applyNumberFormat="1" applyFont="1"/>
    <xf numFmtId="0" fontId="213" fillId="0" borderId="1" xfId="0" applyFont="1" applyBorder="1" applyAlignment="1" applyProtection="1">
      <alignment horizontal="center"/>
    </xf>
    <xf numFmtId="0" fontId="240" fillId="0" borderId="1" xfId="0" applyFont="1" applyBorder="1" applyAlignment="1" applyProtection="1">
      <alignment horizontal="center"/>
    </xf>
    <xf numFmtId="0" fontId="241" fillId="0" borderId="1" xfId="0" applyFont="1" applyBorder="1" applyAlignment="1" applyProtection="1">
      <alignment horizontal="center"/>
    </xf>
    <xf numFmtId="0" fontId="242" fillId="0" borderId="0" xfId="0" applyFont="1"/>
    <xf numFmtId="0" fontId="243" fillId="0" borderId="0" xfId="0" applyFont="1"/>
    <xf numFmtId="164" fontId="65" fillId="0" borderId="0" xfId="0" applyNumberFormat="1" applyFont="1" applyAlignment="1">
      <alignment horizontal="left"/>
    </xf>
    <xf numFmtId="164" fontId="81" fillId="0" borderId="0" xfId="0" applyNumberFormat="1" applyFont="1" applyAlignment="1">
      <alignment horizontal="left"/>
    </xf>
    <xf numFmtId="0" fontId="112" fillId="0" borderId="0" xfId="0" applyFont="1" applyAlignment="1">
      <alignment horizontal="left"/>
    </xf>
    <xf numFmtId="14" fontId="49" fillId="0" borderId="0" xfId="0" applyNumberFormat="1" applyFont="1"/>
    <xf numFmtId="164" fontId="113" fillId="0" borderId="0" xfId="0" applyNumberFormat="1" applyFont="1"/>
    <xf numFmtId="164" fontId="112" fillId="0" borderId="0" xfId="0" applyNumberFormat="1" applyFont="1" applyAlignment="1">
      <alignment horizontal="right"/>
    </xf>
    <xf numFmtId="164" fontId="104" fillId="0" borderId="1" xfId="0" applyNumberFormat="1" applyFont="1" applyBorder="1" applyAlignment="1">
      <alignment horizontal="center"/>
    </xf>
    <xf numFmtId="164" fontId="106" fillId="0" borderId="1" xfId="0" applyNumberFormat="1" applyFont="1" applyBorder="1" applyAlignment="1">
      <alignment horizontal="center"/>
    </xf>
    <xf numFmtId="164" fontId="108" fillId="0" borderId="1" xfId="0" applyNumberFormat="1" applyFont="1" applyBorder="1" applyAlignment="1">
      <alignment horizontal="center"/>
    </xf>
    <xf numFmtId="164" fontId="220" fillId="0" borderId="0" xfId="0" applyNumberFormat="1" applyFont="1" applyBorder="1"/>
    <xf numFmtId="164" fontId="182" fillId="0" borderId="1" xfId="0" applyNumberFormat="1" applyFont="1" applyBorder="1"/>
    <xf numFmtId="164" fontId="182" fillId="0" borderId="0" xfId="0" applyNumberFormat="1" applyFont="1"/>
    <xf numFmtId="164" fontId="110" fillId="0" borderId="1" xfId="0" applyNumberFormat="1" applyFont="1" applyBorder="1" applyAlignment="1">
      <alignment horizontal="center"/>
    </xf>
    <xf numFmtId="0" fontId="217" fillId="0" borderId="1" xfId="0" applyFont="1" applyBorder="1" applyAlignment="1" applyProtection="1">
      <alignment horizontal="right"/>
    </xf>
    <xf numFmtId="0" fontId="125" fillId="0" borderId="0" xfId="0" applyFont="1" applyAlignment="1">
      <alignment horizontal="right"/>
    </xf>
    <xf numFmtId="14" fontId="214" fillId="0" borderId="1" xfId="0" applyNumberFormat="1" applyFont="1" applyBorder="1" applyAlignment="1" applyProtection="1">
      <alignment horizontal="center"/>
    </xf>
    <xf numFmtId="14" fontId="66" fillId="4" borderId="1" xfId="0" applyNumberFormat="1" applyFont="1" applyFill="1" applyBorder="1" applyAlignment="1" applyProtection="1">
      <alignment horizontal="left"/>
      <protection locked="0"/>
    </xf>
    <xf numFmtId="14" fontId="81" fillId="6" borderId="1" xfId="0" applyNumberFormat="1" applyFont="1" applyFill="1" applyBorder="1" applyAlignment="1" applyProtection="1">
      <alignment horizontal="left"/>
      <protection locked="0"/>
    </xf>
    <xf numFmtId="0" fontId="221" fillId="0" borderId="12" xfId="0" applyFont="1" applyFill="1" applyBorder="1" applyAlignment="1" applyProtection="1">
      <alignment horizontal="left"/>
    </xf>
    <xf numFmtId="0" fontId="156" fillId="0" borderId="13" xfId="0" applyFont="1" applyFill="1" applyBorder="1" applyAlignment="1" applyProtection="1">
      <alignment horizontal="left"/>
    </xf>
    <xf numFmtId="0" fontId="73" fillId="0" borderId="13" xfId="0" applyFont="1" applyFill="1" applyBorder="1" applyAlignment="1" applyProtection="1">
      <alignment horizontal="left"/>
    </xf>
    <xf numFmtId="0" fontId="76" fillId="0" borderId="13" xfId="0" applyFont="1" applyFill="1" applyBorder="1" applyAlignment="1" applyProtection="1">
      <alignment horizontal="left"/>
    </xf>
    <xf numFmtId="0" fontId="55" fillId="24" borderId="10" xfId="0" applyNumberFormat="1" applyFont="1" applyFill="1" applyBorder="1" applyAlignment="1" applyProtection="1">
      <alignment wrapText="1"/>
      <protection locked="0"/>
    </xf>
    <xf numFmtId="0" fontId="244" fillId="0" borderId="0" xfId="0" applyFont="1" applyProtection="1">
      <protection hidden="1"/>
    </xf>
    <xf numFmtId="0" fontId="245" fillId="0" borderId="0" xfId="0" applyFont="1" applyProtection="1">
      <protection hidden="1"/>
    </xf>
    <xf numFmtId="0" fontId="246" fillId="0" borderId="0" xfId="0" applyFont="1" applyProtection="1">
      <protection hidden="1"/>
    </xf>
    <xf numFmtId="0" fontId="247" fillId="0" borderId="0" xfId="0" applyFont="1" applyProtection="1">
      <protection hidden="1"/>
    </xf>
    <xf numFmtId="0" fontId="248" fillId="0" borderId="0" xfId="0" applyFont="1" applyProtection="1">
      <protection hidden="1"/>
    </xf>
    <xf numFmtId="0" fontId="249" fillId="0" borderId="0" xfId="0" applyFont="1" applyProtection="1">
      <protection hidden="1"/>
    </xf>
    <xf numFmtId="0" fontId="250" fillId="0" borderId="0" xfId="0" applyFont="1" applyProtection="1">
      <protection hidden="1"/>
    </xf>
    <xf numFmtId="0" fontId="251" fillId="0" borderId="8" xfId="0" applyFont="1" applyBorder="1" applyProtection="1">
      <protection hidden="1"/>
    </xf>
    <xf numFmtId="0" fontId="20" fillId="0" borderId="0" xfId="0" applyFont="1" applyProtection="1">
      <protection hidden="1"/>
    </xf>
    <xf numFmtId="0" fontId="117" fillId="0" borderId="0" xfId="0" applyFont="1" applyProtection="1">
      <protection hidden="1"/>
    </xf>
    <xf numFmtId="0" fontId="252" fillId="0" borderId="0" xfId="0" applyFont="1" applyProtection="1">
      <protection hidden="1"/>
    </xf>
    <xf numFmtId="0" fontId="253" fillId="0" borderId="0" xfId="0" applyFont="1" applyProtection="1">
      <protection hidden="1"/>
    </xf>
    <xf numFmtId="0" fontId="254" fillId="0" borderId="0" xfId="0" applyFont="1" applyProtection="1">
      <protection hidden="1"/>
    </xf>
    <xf numFmtId="0" fontId="25" fillId="0" borderId="0" xfId="0" applyFont="1" applyProtection="1">
      <protection hidden="1"/>
    </xf>
    <xf numFmtId="0" fontId="32" fillId="0" borderId="1" xfId="0" applyFont="1" applyBorder="1" applyProtection="1">
      <protection hidden="1"/>
    </xf>
    <xf numFmtId="164" fontId="237" fillId="0" borderId="0" xfId="0" applyNumberFormat="1" applyFont="1"/>
    <xf numFmtId="0" fontId="255" fillId="0" borderId="0" xfId="0" applyFont="1"/>
    <xf numFmtId="0" fontId="236" fillId="0" borderId="0" xfId="0" applyFont="1" applyProtection="1">
      <protection hidden="1"/>
    </xf>
    <xf numFmtId="0" fontId="236" fillId="0" borderId="0" xfId="0" applyFont="1"/>
    <xf numFmtId="0" fontId="256" fillId="0" borderId="0" xfId="0" applyFont="1"/>
    <xf numFmtId="0" fontId="256" fillId="0" borderId="0" xfId="0" applyFont="1" applyProtection="1">
      <protection hidden="1"/>
    </xf>
    <xf numFmtId="0" fontId="143" fillId="0" borderId="0" xfId="0" applyFont="1" applyProtection="1">
      <protection hidden="1"/>
    </xf>
    <xf numFmtId="0" fontId="257" fillId="0" borderId="0" xfId="0" applyFont="1" applyProtection="1">
      <protection hidden="1"/>
    </xf>
    <xf numFmtId="14" fontId="257" fillId="0" borderId="0" xfId="0" applyNumberFormat="1" applyFont="1" applyProtection="1">
      <protection hidden="1"/>
    </xf>
    <xf numFmtId="0" fontId="257" fillId="0" borderId="0" xfId="0" applyFont="1" applyAlignment="1" applyProtection="1">
      <alignment horizontal="center"/>
      <protection hidden="1"/>
    </xf>
    <xf numFmtId="0" fontId="135" fillId="0" borderId="1" xfId="0" applyFont="1" applyBorder="1" applyProtection="1">
      <protection hidden="1"/>
    </xf>
    <xf numFmtId="0" fontId="258" fillId="0" borderId="1" xfId="0" applyFont="1" applyBorder="1" applyAlignment="1" applyProtection="1">
      <alignment horizontal="center"/>
      <protection hidden="1"/>
    </xf>
    <xf numFmtId="0" fontId="259" fillId="0" borderId="1" xfId="0" applyFont="1" applyBorder="1" applyProtection="1">
      <protection hidden="1"/>
    </xf>
    <xf numFmtId="0" fontId="260" fillId="0" borderId="1" xfId="0" applyFont="1" applyBorder="1" applyProtection="1">
      <protection hidden="1"/>
    </xf>
    <xf numFmtId="0" fontId="0" fillId="0" borderId="0" xfId="0" applyFont="1" applyProtection="1">
      <protection hidden="1"/>
    </xf>
    <xf numFmtId="0" fontId="261" fillId="0" borderId="0" xfId="0" applyFont="1" applyProtection="1">
      <protection hidden="1"/>
    </xf>
    <xf numFmtId="0" fontId="103" fillId="0" borderId="0" xfId="0" applyFont="1" applyProtection="1">
      <protection hidden="1"/>
    </xf>
    <xf numFmtId="0" fontId="103" fillId="0" borderId="0" xfId="0" applyFont="1" applyAlignment="1" applyProtection="1">
      <alignment horizontal="center"/>
      <protection hidden="1"/>
    </xf>
    <xf numFmtId="0" fontId="108" fillId="0" borderId="0" xfId="0" applyFont="1" applyAlignment="1" applyProtection="1">
      <alignment horizontal="center"/>
      <protection hidden="1"/>
    </xf>
    <xf numFmtId="0" fontId="262" fillId="0" borderId="0" xfId="0" applyFont="1" applyAlignment="1" applyProtection="1">
      <alignment horizontal="center"/>
      <protection hidden="1"/>
    </xf>
    <xf numFmtId="0" fontId="105" fillId="0" borderId="0" xfId="0" applyFont="1" applyProtection="1">
      <protection hidden="1"/>
    </xf>
    <xf numFmtId="0" fontId="108" fillId="0" borderId="0" xfId="0" applyFont="1" applyProtection="1">
      <protection hidden="1"/>
    </xf>
    <xf numFmtId="0" fontId="262" fillId="0" borderId="0" xfId="0" applyFont="1" applyProtection="1">
      <protection hidden="1"/>
    </xf>
    <xf numFmtId="0" fontId="103" fillId="0" borderId="1" xfId="0" applyFont="1" applyBorder="1" applyAlignment="1" applyProtection="1">
      <alignment horizontal="center"/>
      <protection hidden="1"/>
    </xf>
    <xf numFmtId="14" fontId="108" fillId="0" borderId="1" xfId="0" applyNumberFormat="1" applyFont="1" applyBorder="1" applyProtection="1">
      <protection hidden="1"/>
    </xf>
    <xf numFmtId="0" fontId="262" fillId="0" borderId="1" xfId="0" applyFont="1" applyBorder="1" applyProtection="1">
      <protection hidden="1"/>
    </xf>
    <xf numFmtId="14" fontId="103" fillId="0" borderId="1" xfId="0" applyNumberFormat="1" applyFont="1" applyBorder="1" applyProtection="1">
      <protection hidden="1"/>
    </xf>
    <xf numFmtId="0" fontId="261" fillId="0" borderId="1" xfId="0" applyFont="1" applyBorder="1" applyProtection="1">
      <protection hidden="1"/>
    </xf>
    <xf numFmtId="0" fontId="108" fillId="0" borderId="1" xfId="0" applyFont="1" applyBorder="1" applyProtection="1">
      <protection hidden="1"/>
    </xf>
    <xf numFmtId="0" fontId="263" fillId="0" borderId="1" xfId="0" applyFont="1" applyBorder="1" applyProtection="1">
      <protection hidden="1"/>
    </xf>
    <xf numFmtId="0" fontId="261" fillId="0" borderId="0" xfId="0" applyFont="1" applyBorder="1" applyProtection="1">
      <protection hidden="1"/>
    </xf>
    <xf numFmtId="0" fontId="264" fillId="0" borderId="0" xfId="0" applyFont="1" applyBorder="1" applyAlignment="1" applyProtection="1">
      <alignment horizontal="left"/>
      <protection hidden="1"/>
    </xf>
    <xf numFmtId="0" fontId="103" fillId="0" borderId="0" xfId="0" applyFont="1" applyBorder="1" applyProtection="1">
      <protection hidden="1"/>
    </xf>
    <xf numFmtId="0" fontId="108" fillId="0" borderId="0" xfId="0" applyFont="1" applyBorder="1" applyProtection="1">
      <protection hidden="1"/>
    </xf>
    <xf numFmtId="0" fontId="265" fillId="0" borderId="0" xfId="0" applyFont="1" applyBorder="1" applyAlignment="1" applyProtection="1">
      <alignment horizontal="left"/>
      <protection hidden="1"/>
    </xf>
    <xf numFmtId="0" fontId="266" fillId="0" borderId="0" xfId="0" applyFont="1" applyProtection="1">
      <protection hidden="1"/>
    </xf>
    <xf numFmtId="0" fontId="104" fillId="0" borderId="0" xfId="0" applyFont="1" applyProtection="1">
      <protection hidden="1"/>
    </xf>
    <xf numFmtId="0" fontId="110" fillId="0" borderId="0" xfId="0" applyFont="1" applyProtection="1">
      <protection hidden="1"/>
    </xf>
    <xf numFmtId="0" fontId="267" fillId="0" borderId="0" xfId="0" applyFont="1" applyProtection="1">
      <protection hidden="1"/>
    </xf>
    <xf numFmtId="0" fontId="268" fillId="0" borderId="0" xfId="0" applyFont="1" applyProtection="1">
      <protection hidden="1"/>
    </xf>
    <xf numFmtId="0" fontId="269" fillId="0" borderId="0" xfId="0" applyFont="1" applyProtection="1">
      <protection hidden="1"/>
    </xf>
    <xf numFmtId="0" fontId="153" fillId="0" borderId="1" xfId="0" applyFont="1" applyBorder="1" applyProtection="1">
      <protection hidden="1"/>
    </xf>
    <xf numFmtId="0" fontId="270" fillId="0" borderId="0" xfId="0" applyFont="1" applyProtection="1">
      <protection hidden="1"/>
    </xf>
    <xf numFmtId="0" fontId="104" fillId="0" borderId="1" xfId="0" applyFont="1" applyBorder="1" applyProtection="1">
      <protection hidden="1"/>
    </xf>
    <xf numFmtId="0" fontId="104" fillId="0" borderId="0" xfId="0" applyFont="1" applyBorder="1" applyProtection="1">
      <protection hidden="1"/>
    </xf>
    <xf numFmtId="0" fontId="271" fillId="0" borderId="0" xfId="0" applyFont="1" applyProtection="1">
      <protection hidden="1"/>
    </xf>
    <xf numFmtId="0" fontId="188" fillId="0" borderId="0" xfId="0" applyFont="1" applyBorder="1" applyProtection="1">
      <protection hidden="1"/>
    </xf>
    <xf numFmtId="0" fontId="188" fillId="0" borderId="1" xfId="0" applyFont="1" applyBorder="1" applyProtection="1">
      <protection hidden="1"/>
    </xf>
    <xf numFmtId="0" fontId="272" fillId="0" borderId="0" xfId="0" applyFont="1" applyProtection="1">
      <protection hidden="1"/>
    </xf>
    <xf numFmtId="0" fontId="105" fillId="0" borderId="1" xfId="0" applyFont="1" applyBorder="1" applyProtection="1">
      <protection hidden="1"/>
    </xf>
    <xf numFmtId="0" fontId="105" fillId="0" borderId="0" xfId="0" applyFont="1" applyBorder="1" applyProtection="1">
      <protection hidden="1"/>
    </xf>
    <xf numFmtId="0" fontId="147" fillId="0" borderId="0" xfId="0" applyFont="1" applyProtection="1">
      <protection hidden="1"/>
    </xf>
    <xf numFmtId="0" fontId="273" fillId="0" borderId="0" xfId="0" applyFont="1" applyProtection="1">
      <protection hidden="1"/>
    </xf>
    <xf numFmtId="0" fontId="274" fillId="0" borderId="0" xfId="0" applyFont="1" applyProtection="1">
      <protection hidden="1"/>
    </xf>
    <xf numFmtId="0" fontId="186" fillId="0" borderId="1" xfId="0" applyFont="1" applyBorder="1" applyAlignment="1">
      <alignment horizontal="center"/>
    </xf>
    <xf numFmtId="0" fontId="186" fillId="0" borderId="0" xfId="0" applyFont="1" applyBorder="1"/>
    <xf numFmtId="0" fontId="186" fillId="0" borderId="0" xfId="0" applyFont="1"/>
    <xf numFmtId="164" fontId="255" fillId="0" borderId="0" xfId="0" applyNumberFormat="1" applyFont="1"/>
    <xf numFmtId="0" fontId="15" fillId="0" borderId="8" xfId="0" applyFont="1" applyBorder="1" applyProtection="1">
      <protection hidden="1"/>
    </xf>
    <xf numFmtId="0" fontId="120" fillId="0" borderId="2" xfId="0" applyFont="1" applyBorder="1" applyAlignment="1">
      <alignment horizontal="center"/>
    </xf>
    <xf numFmtId="0" fontId="120" fillId="0" borderId="3" xfId="0" applyFont="1" applyBorder="1" applyAlignment="1">
      <alignment horizontal="center"/>
    </xf>
    <xf numFmtId="0" fontId="120" fillId="0" borderId="4" xfId="0" applyFont="1" applyBorder="1" applyAlignment="1">
      <alignment horizontal="center"/>
    </xf>
    <xf numFmtId="0" fontId="16" fillId="0" borderId="14" xfId="0" applyFont="1" applyBorder="1" applyAlignment="1">
      <alignment horizontal="center"/>
    </xf>
    <xf numFmtId="0" fontId="16" fillId="0" borderId="0" xfId="0" applyFont="1" applyBorder="1" applyAlignment="1">
      <alignment horizontal="center"/>
    </xf>
    <xf numFmtId="0" fontId="16" fillId="0" borderId="15" xfId="0" applyFont="1" applyBorder="1" applyAlignment="1">
      <alignment horizontal="center"/>
    </xf>
    <xf numFmtId="0" fontId="112" fillId="0" borderId="5" xfId="0" applyFont="1" applyBorder="1" applyAlignment="1">
      <alignment horizontal="center"/>
    </xf>
    <xf numFmtId="0" fontId="112" fillId="0" borderId="6" xfId="0" applyFont="1" applyBorder="1" applyAlignment="1">
      <alignment horizontal="center"/>
    </xf>
    <xf numFmtId="0" fontId="112" fillId="0" borderId="7" xfId="0" applyFont="1" applyBorder="1" applyAlignment="1">
      <alignment horizontal="center"/>
    </xf>
    <xf numFmtId="0" fontId="199" fillId="0" borderId="20" xfId="0" applyFont="1" applyBorder="1" applyAlignment="1">
      <alignment horizontal="center" vertical="center"/>
    </xf>
    <xf numFmtId="0" fontId="201" fillId="0" borderId="20" xfId="0" quotePrefix="1" applyFont="1" applyBorder="1" applyAlignment="1">
      <alignment horizontal="center" vertical="center"/>
    </xf>
    <xf numFmtId="0" fontId="202" fillId="0" borderId="20" xfId="0" applyFont="1" applyBorder="1" applyAlignment="1">
      <alignment horizontal="center" vertical="center"/>
    </xf>
    <xf numFmtId="14" fontId="203" fillId="0" borderId="43" xfId="0" applyNumberFormat="1" applyFont="1" applyBorder="1" applyAlignment="1">
      <alignment horizontal="center" vertical="center"/>
    </xf>
    <xf numFmtId="165" fontId="204" fillId="0" borderId="27" xfId="0" applyNumberFormat="1" applyFont="1" applyFill="1" applyBorder="1" applyAlignment="1">
      <alignment horizontal="center" vertical="center"/>
    </xf>
    <xf numFmtId="165" fontId="205" fillId="0" borderId="0" xfId="0" applyNumberFormat="1" applyFont="1" applyFill="1" applyBorder="1"/>
    <xf numFmtId="165" fontId="204" fillId="0" borderId="21" xfId="0" applyNumberFormat="1" applyFont="1" applyFill="1" applyBorder="1" applyAlignment="1">
      <alignment horizontal="center" vertical="center"/>
    </xf>
    <xf numFmtId="165" fontId="204" fillId="0" borderId="0" xfId="0" applyNumberFormat="1" applyFont="1" applyFill="1" applyBorder="1" applyAlignment="1">
      <alignment horizontal="center" vertical="center"/>
    </xf>
    <xf numFmtId="165" fontId="204" fillId="0" borderId="22" xfId="0" applyNumberFormat="1" applyFont="1" applyFill="1" applyBorder="1" applyAlignment="1">
      <alignment horizontal="center" vertical="center"/>
    </xf>
    <xf numFmtId="0" fontId="200" fillId="0" borderId="16" xfId="0" applyFont="1" applyFill="1" applyBorder="1" applyAlignment="1">
      <alignment horizontal="right" vertical="center"/>
    </xf>
    <xf numFmtId="0" fontId="105" fillId="0" borderId="16" xfId="0" applyFont="1" applyFill="1" applyBorder="1" applyAlignment="1">
      <alignment horizontal="center" vertical="center"/>
    </xf>
    <xf numFmtId="0" fontId="200" fillId="0" borderId="16" xfId="0" applyFont="1" applyFill="1" applyBorder="1" applyAlignment="1">
      <alignment horizontal="center" vertical="center"/>
    </xf>
    <xf numFmtId="0" fontId="200" fillId="0" borderId="17" xfId="0" applyFont="1" applyFill="1" applyBorder="1" applyAlignment="1">
      <alignment horizontal="center" vertical="center"/>
    </xf>
    <xf numFmtId="0" fontId="200" fillId="0" borderId="18" xfId="0" applyFont="1" applyFill="1" applyBorder="1" applyAlignment="1">
      <alignment horizontal="center" vertical="center"/>
    </xf>
    <xf numFmtId="0" fontId="200" fillId="0" borderId="19" xfId="0" applyFont="1" applyFill="1" applyBorder="1" applyAlignment="1">
      <alignment horizontal="center" vertical="center"/>
    </xf>
    <xf numFmtId="0" fontId="105" fillId="0" borderId="17" xfId="0" applyFont="1" applyFill="1" applyBorder="1" applyAlignment="1">
      <alignment horizontal="center" vertical="center"/>
    </xf>
    <xf numFmtId="0" fontId="105" fillId="0" borderId="18" xfId="0" applyFont="1" applyFill="1" applyBorder="1" applyAlignment="1">
      <alignment horizontal="center" vertical="center"/>
    </xf>
    <xf numFmtId="0" fontId="105" fillId="0" borderId="19" xfId="0" applyFont="1" applyFill="1" applyBorder="1" applyAlignment="1">
      <alignment horizontal="center" vertical="center"/>
    </xf>
    <xf numFmtId="0" fontId="30" fillId="7" borderId="0" xfId="0" applyFont="1" applyFill="1" applyAlignment="1" applyProtection="1">
      <alignment horizontal="center"/>
    </xf>
    <xf numFmtId="0" fontId="17" fillId="10" borderId="0" xfId="0" applyFont="1" applyFill="1" applyAlignment="1" applyProtection="1">
      <alignment horizontal="center"/>
    </xf>
    <xf numFmtId="0" fontId="29" fillId="9" borderId="0" xfId="0" applyFont="1" applyFill="1" applyAlignment="1" applyProtection="1">
      <alignment horizontal="center"/>
    </xf>
    <xf numFmtId="0" fontId="14" fillId="3" borderId="0" xfId="0" applyFont="1" applyFill="1" applyAlignment="1" applyProtection="1">
      <alignment horizontal="center"/>
    </xf>
    <xf numFmtId="0" fontId="27" fillId="5" borderId="0" xfId="0" applyFont="1" applyFill="1" applyAlignment="1" applyProtection="1">
      <alignment horizontal="center"/>
    </xf>
    <xf numFmtId="0" fontId="28" fillId="2" borderId="0" xfId="0" applyFont="1" applyFill="1" applyAlignment="1" applyProtection="1">
      <alignment horizontal="center"/>
    </xf>
    <xf numFmtId="0" fontId="2" fillId="4" borderId="0" xfId="0" applyFont="1" applyFill="1" applyAlignment="1" applyProtection="1">
      <alignment horizontal="center"/>
    </xf>
    <xf numFmtId="0" fontId="25" fillId="3" borderId="0" xfId="0" applyFont="1" applyFill="1" applyAlignment="1" applyProtection="1">
      <alignment horizontal="center"/>
    </xf>
    <xf numFmtId="0" fontId="25" fillId="8" borderId="0" xfId="0" applyFont="1" applyFill="1" applyAlignment="1" applyProtection="1">
      <alignment horizontal="center"/>
    </xf>
    <xf numFmtId="0" fontId="25" fillId="8" borderId="0" xfId="0" applyFont="1" applyFill="1" applyAlignment="1" applyProtection="1">
      <alignment horizontal="left"/>
    </xf>
    <xf numFmtId="0" fontId="3" fillId="2" borderId="0" xfId="0" applyFont="1" applyFill="1" applyAlignment="1" applyProtection="1">
      <alignment horizontal="center"/>
    </xf>
    <xf numFmtId="0" fontId="26" fillId="6" borderId="0" xfId="0" applyFont="1" applyFill="1" applyAlignment="1" applyProtection="1">
      <alignment horizontal="center"/>
    </xf>
    <xf numFmtId="0" fontId="9" fillId="10" borderId="0" xfId="0" applyFont="1" applyFill="1" applyBorder="1" applyAlignment="1" applyProtection="1">
      <alignment horizontal="center"/>
    </xf>
    <xf numFmtId="0" fontId="2" fillId="25" borderId="0" xfId="0" applyFont="1" applyFill="1" applyAlignment="1" applyProtection="1">
      <alignment horizontal="center"/>
    </xf>
    <xf numFmtId="0" fontId="32" fillId="3" borderId="0" xfId="0" applyFont="1" applyFill="1" applyAlignment="1" applyProtection="1">
      <alignment horizontal="center"/>
    </xf>
    <xf numFmtId="0" fontId="120" fillId="0" borderId="0" xfId="0" applyFont="1" applyAlignment="1">
      <alignment horizontal="right"/>
    </xf>
    <xf numFmtId="0" fontId="43" fillId="10" borderId="10" xfId="1" applyFill="1" applyBorder="1" applyAlignment="1" applyProtection="1">
      <alignment horizontal="left"/>
      <protection locked="0"/>
    </xf>
    <xf numFmtId="0" fontId="14" fillId="10" borderId="8" xfId="0" applyFont="1" applyFill="1" applyBorder="1" applyAlignment="1" applyProtection="1">
      <alignment horizontal="left"/>
      <protection locked="0"/>
    </xf>
    <xf numFmtId="0" fontId="14" fillId="10" borderId="9" xfId="0" applyFont="1" applyFill="1" applyBorder="1" applyAlignment="1" applyProtection="1">
      <alignment horizontal="left"/>
      <protection locked="0"/>
    </xf>
    <xf numFmtId="0" fontId="33" fillId="0" borderId="0" xfId="0" applyFont="1" applyAlignment="1" applyProtection="1">
      <alignment horizontal="left"/>
    </xf>
    <xf numFmtId="0" fontId="24" fillId="0" borderId="8" xfId="0" applyFont="1" applyBorder="1" applyAlignment="1" applyProtection="1">
      <alignment horizontal="center"/>
    </xf>
    <xf numFmtId="0" fontId="12" fillId="10" borderId="8" xfId="0" applyFont="1" applyFill="1" applyBorder="1" applyAlignment="1" applyProtection="1">
      <alignment horizontal="left"/>
      <protection locked="0"/>
    </xf>
    <xf numFmtId="0" fontId="12" fillId="10" borderId="9" xfId="0" applyFont="1" applyFill="1" applyBorder="1" applyAlignment="1" applyProtection="1">
      <alignment horizontal="left"/>
      <protection locked="0"/>
    </xf>
    <xf numFmtId="0" fontId="34" fillId="0" borderId="8" xfId="0" applyFont="1" applyBorder="1" applyAlignment="1" applyProtection="1">
      <alignment horizontal="center"/>
    </xf>
    <xf numFmtId="0" fontId="10" fillId="0" borderId="10" xfId="0" applyFont="1" applyBorder="1" applyAlignment="1" applyProtection="1">
      <alignment horizontal="center"/>
    </xf>
    <xf numFmtId="0" fontId="10" fillId="0" borderId="9" xfId="0" applyFont="1" applyBorder="1" applyAlignment="1" applyProtection="1">
      <alignment horizontal="center"/>
    </xf>
    <xf numFmtId="0" fontId="10" fillId="0" borderId="8" xfId="0" applyFont="1" applyBorder="1" applyAlignment="1" applyProtection="1">
      <alignment horizontal="center"/>
    </xf>
    <xf numFmtId="0" fontId="10" fillId="0" borderId="10" xfId="0" applyFont="1" applyBorder="1" applyAlignment="1" applyProtection="1">
      <alignment horizontal="left"/>
    </xf>
    <xf numFmtId="0" fontId="10" fillId="0" borderId="9" xfId="0" applyFont="1" applyBorder="1" applyAlignment="1" applyProtection="1">
      <alignment horizontal="left"/>
    </xf>
    <xf numFmtId="0" fontId="70" fillId="24" borderId="2" xfId="0" applyFont="1" applyFill="1" applyBorder="1" applyAlignment="1" applyProtection="1">
      <alignment horizontal="left"/>
      <protection locked="0"/>
    </xf>
    <xf numFmtId="0" fontId="70" fillId="24" borderId="3" xfId="0" applyFont="1" applyFill="1" applyBorder="1" applyAlignment="1" applyProtection="1">
      <alignment horizontal="left"/>
      <protection locked="0"/>
    </xf>
    <xf numFmtId="0" fontId="70" fillId="24" borderId="4" xfId="0" applyFont="1" applyFill="1" applyBorder="1" applyAlignment="1" applyProtection="1">
      <alignment horizontal="left"/>
      <protection locked="0"/>
    </xf>
    <xf numFmtId="0" fontId="70" fillId="24" borderId="5" xfId="0" applyFont="1" applyFill="1" applyBorder="1" applyAlignment="1" applyProtection="1">
      <alignment horizontal="left"/>
      <protection locked="0"/>
    </xf>
    <xf numFmtId="0" fontId="70" fillId="24" borderId="6" xfId="0" applyFont="1" applyFill="1" applyBorder="1" applyAlignment="1" applyProtection="1">
      <alignment horizontal="left"/>
      <protection locked="0"/>
    </xf>
    <xf numFmtId="0" fontId="70" fillId="24" borderId="7" xfId="0" applyFont="1" applyFill="1" applyBorder="1" applyAlignment="1" applyProtection="1">
      <alignment horizontal="left"/>
      <protection locked="0"/>
    </xf>
    <xf numFmtId="0" fontId="155" fillId="0" borderId="10" xfId="0" applyFont="1" applyBorder="1" applyAlignment="1">
      <alignment horizontal="center" vertical="justify"/>
    </xf>
    <xf numFmtId="0" fontId="155" fillId="0" borderId="9" xfId="0" applyFont="1" applyBorder="1" applyAlignment="1">
      <alignment horizontal="center" vertical="justify"/>
    </xf>
    <xf numFmtId="0" fontId="82" fillId="0" borderId="0" xfId="0" applyFont="1" applyFill="1" applyAlignment="1" applyProtection="1">
      <alignment horizontal="center"/>
    </xf>
    <xf numFmtId="0" fontId="50" fillId="0" borderId="0" xfId="0" applyFont="1" applyFill="1" applyBorder="1" applyAlignment="1" applyProtection="1">
      <alignment horizontal="center"/>
    </xf>
    <xf numFmtId="0" fontId="50" fillId="0" borderId="0" xfId="0" applyFont="1" applyFill="1" applyAlignment="1" applyProtection="1">
      <alignment horizontal="center"/>
    </xf>
    <xf numFmtId="0" fontId="5" fillId="0" borderId="10" xfId="0" applyFont="1" applyBorder="1" applyAlignment="1" applyProtection="1">
      <alignment horizontal="center"/>
      <protection hidden="1"/>
    </xf>
    <xf numFmtId="0" fontId="5" fillId="0" borderId="9" xfId="0" applyFont="1" applyBorder="1" applyAlignment="1" applyProtection="1">
      <alignment horizontal="center"/>
      <protection hidden="1"/>
    </xf>
    <xf numFmtId="0" fontId="108" fillId="0" borderId="10" xfId="0" applyFont="1" applyBorder="1" applyAlignment="1" applyProtection="1">
      <alignment horizontal="center"/>
      <protection hidden="1"/>
    </xf>
    <xf numFmtId="0" fontId="108" fillId="0" borderId="9" xfId="0" applyFont="1" applyBorder="1" applyAlignment="1" applyProtection="1">
      <alignment horizontal="center"/>
      <protection hidden="1"/>
    </xf>
  </cellXfs>
  <cellStyles count="2">
    <cellStyle name="Hyperlink" xfId="1" builtinId="8"/>
    <cellStyle name="Normal" xfId="0" builtinId="0"/>
  </cellStyles>
  <dxfs count="0"/>
  <tableStyles count="0" defaultTableStyle="TableStyleMedium9" defaultPivotStyle="PivotStyleLight16"/>
  <colors>
    <mruColors>
      <color rgb="FFCC00FF"/>
      <color rgb="FFE9496F"/>
      <color rgb="FF29486D"/>
      <color rgb="FFE74B7B"/>
      <color rgb="FF0000CC"/>
      <color rgb="FFE92C0D"/>
      <color rgb="FF255AD1"/>
      <color rgb="FFBA2083"/>
      <color rgb="FFE462B6"/>
      <color rgb="FFFC8E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1.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6.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3</xdr:col>
      <xdr:colOff>117191</xdr:colOff>
      <xdr:row>0</xdr:row>
      <xdr:rowOff>83635</xdr:rowOff>
    </xdr:from>
    <xdr:ext cx="184730" cy="468013"/>
    <xdr:sp macro="" textlink="">
      <xdr:nvSpPr>
        <xdr:cNvPr id="2" name="Rectangle 1"/>
        <xdr:cNvSpPr/>
      </xdr:nvSpPr>
      <xdr:spPr>
        <a:xfrm>
          <a:off x="1945991" y="83635"/>
          <a:ext cx="184730" cy="468013"/>
        </a:xfrm>
        <a:prstGeom prst="rect">
          <a:avLst/>
        </a:prstGeom>
        <a:noFill/>
      </xdr:spPr>
      <xdr:txBody>
        <a:bodyPr wrap="none" lIns="91440" tIns="45720" rIns="91440" bIns="45720">
          <a:spAutoFit/>
        </a:bodyPr>
        <a:lstStyle/>
        <a:p>
          <a:pPr algn="ctr"/>
          <a:endPar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endParaRPr>
        </a:p>
      </xdr:txBody>
    </xdr:sp>
    <xdr:clientData/>
  </xdr:oneCellAnchor>
  <xdr:oneCellAnchor>
    <xdr:from>
      <xdr:col>1</xdr:col>
      <xdr:colOff>790575</xdr:colOff>
      <xdr:row>0</xdr:row>
      <xdr:rowOff>95250</xdr:rowOff>
    </xdr:from>
    <xdr:ext cx="5039394" cy="476250"/>
    <xdr:sp macro="" textlink="">
      <xdr:nvSpPr>
        <xdr:cNvPr id="4" name="Rectangle 3"/>
        <xdr:cNvSpPr/>
      </xdr:nvSpPr>
      <xdr:spPr>
        <a:xfrm>
          <a:off x="1400175" y="95250"/>
          <a:ext cx="5039394" cy="476250"/>
        </a:xfrm>
        <a:prstGeom prst="rect">
          <a:avLst/>
        </a:prstGeom>
        <a:noFill/>
        <a:ln>
          <a:solidFill>
            <a:srgbClr val="0000CC">
              <a:alpha val="93000"/>
            </a:srgbClr>
          </a:solidFill>
        </a:ln>
      </xdr:spPr>
      <xdr:txBody>
        <a:bodyPr wrap="square" lIns="91440" tIns="45720" rIns="91440" bIns="45720">
          <a:noAutofit/>
          <a:scene3d>
            <a:camera prst="orthographicFront"/>
            <a:lightRig rig="flat" dir="t">
              <a:rot lat="0" lon="0" rev="18900000"/>
            </a:lightRig>
          </a:scene3d>
          <a:sp3d extrusionH="31750" contourW="6350" prstMaterial="powder">
            <a:bevelT w="19050" h="19050" prst="angle"/>
            <a:contourClr>
              <a:schemeClr val="accent3">
                <a:tint val="100000"/>
                <a:shade val="100000"/>
                <a:satMod val="100000"/>
                <a:hueMod val="100000"/>
              </a:schemeClr>
            </a:contourClr>
          </a:sp3d>
        </a:bodyPr>
        <a:lstStyle/>
        <a:p>
          <a:pPr algn="ctr"/>
          <a:r>
            <a:rPr lang="en-US" sz="2400" b="1" cap="none" spc="0">
              <a:ln/>
              <a:solidFill>
                <a:srgbClr val="0070C0"/>
              </a:solidFill>
              <a:effectLst/>
            </a:rPr>
            <a:t>Accounting</a:t>
          </a:r>
          <a:r>
            <a:rPr lang="en-US" sz="2400" b="1" cap="none" spc="0" baseline="0">
              <a:ln/>
              <a:solidFill>
                <a:srgbClr val="0070C0"/>
              </a:solidFill>
              <a:effectLst/>
            </a:rPr>
            <a:t> Excel Dashboard</a:t>
          </a:r>
          <a:endParaRPr lang="en-US" sz="2400" b="1" cap="none" spc="0">
            <a:ln/>
            <a:solidFill>
              <a:srgbClr val="0070C0"/>
            </a:solidFill>
            <a:effectLst/>
          </a:endParaRPr>
        </a:p>
      </xdr:txBody>
    </xdr:sp>
    <xdr:clientData/>
  </xdr:oneCellAnchor>
  <xdr:twoCellAnchor>
    <xdr:from>
      <xdr:col>6</xdr:col>
      <xdr:colOff>133350</xdr:colOff>
      <xdr:row>0</xdr:row>
      <xdr:rowOff>133350</xdr:rowOff>
    </xdr:from>
    <xdr:to>
      <xdr:col>7</xdr:col>
      <xdr:colOff>552450</xdr:colOff>
      <xdr:row>2</xdr:row>
      <xdr:rowOff>57150</xdr:rowOff>
    </xdr:to>
    <xdr:sp macro="[0]!Backtomain" textlink="">
      <xdr:nvSpPr>
        <xdr:cNvPr id="7" name="Rounded Rectangle 6"/>
        <xdr:cNvSpPr/>
      </xdr:nvSpPr>
      <xdr:spPr>
        <a:xfrm>
          <a:off x="6657975" y="133350"/>
          <a:ext cx="1200150"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333375</xdr:colOff>
      <xdr:row>0</xdr:row>
      <xdr:rowOff>123825</xdr:rowOff>
    </xdr:from>
    <xdr:to>
      <xdr:col>8</xdr:col>
      <xdr:colOff>0</xdr:colOff>
      <xdr:row>2</xdr:row>
      <xdr:rowOff>47625</xdr:rowOff>
    </xdr:to>
    <xdr:sp macro="[0]!Backtomain" textlink="">
      <xdr:nvSpPr>
        <xdr:cNvPr id="3" name="Rounded Rectangle 2"/>
        <xdr:cNvSpPr/>
      </xdr:nvSpPr>
      <xdr:spPr>
        <a:xfrm>
          <a:off x="5162550" y="123825"/>
          <a:ext cx="1028700" cy="304800"/>
        </a:xfrm>
        <a:prstGeom prst="roundRect">
          <a:avLst/>
        </a:prstGeom>
        <a:ln w="12700">
          <a:solidFill>
            <a:srgbClr val="0000CC"/>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38100</xdr:colOff>
      <xdr:row>0</xdr:row>
      <xdr:rowOff>57150</xdr:rowOff>
    </xdr:from>
    <xdr:to>
      <xdr:col>8</xdr:col>
      <xdr:colOff>1676400</xdr:colOff>
      <xdr:row>0</xdr:row>
      <xdr:rowOff>352425</xdr:rowOff>
    </xdr:to>
    <xdr:sp macro="[0]!Backtomain" textlink="">
      <xdr:nvSpPr>
        <xdr:cNvPr id="4" name="Rounded Rectangle 3"/>
        <xdr:cNvSpPr/>
      </xdr:nvSpPr>
      <xdr:spPr>
        <a:xfrm>
          <a:off x="6686550" y="57150"/>
          <a:ext cx="1638300" cy="29527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twoCellAnchor>
    <xdr:from>
      <xdr:col>9</xdr:col>
      <xdr:colOff>66675</xdr:colOff>
      <xdr:row>0</xdr:row>
      <xdr:rowOff>19049</xdr:rowOff>
    </xdr:from>
    <xdr:to>
      <xdr:col>9</xdr:col>
      <xdr:colOff>552451</xdr:colOff>
      <xdr:row>1</xdr:row>
      <xdr:rowOff>38100</xdr:rowOff>
    </xdr:to>
    <xdr:sp macro="[0]!bbprint" textlink="">
      <xdr:nvSpPr>
        <xdr:cNvPr id="5" name="Rounded Rectangle 4"/>
        <xdr:cNvSpPr/>
      </xdr:nvSpPr>
      <xdr:spPr>
        <a:xfrm>
          <a:off x="8591550" y="19049"/>
          <a:ext cx="485776" cy="438151"/>
        </a:xfrm>
        <a:prstGeom prst="roundRect">
          <a:avLst/>
        </a:prstGeom>
        <a:blipFill>
          <a:blip xmlns:r="http://schemas.openxmlformats.org/officeDocument/2006/relationships" r:embed="rId1"/>
          <a:stretch>
            <a:fillRect/>
          </a:stretch>
        </a:blipFill>
        <a:ln>
          <a:solidFill>
            <a:srgbClr val="00B05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IN" sz="1100" b="1">
            <a:solidFill>
              <a:srgbClr val="0070C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0</xdr:colOff>
      <xdr:row>0</xdr:row>
      <xdr:rowOff>0</xdr:rowOff>
    </xdr:from>
    <xdr:to>
      <xdr:col>15</xdr:col>
      <xdr:colOff>419100</xdr:colOff>
      <xdr:row>0</xdr:row>
      <xdr:rowOff>228600</xdr:rowOff>
    </xdr:to>
    <xdr:sp macro="[0]!Backtomain" textlink="">
      <xdr:nvSpPr>
        <xdr:cNvPr id="4" name="Rounded Rectangle 3"/>
        <xdr:cNvSpPr/>
      </xdr:nvSpPr>
      <xdr:spPr>
        <a:xfrm>
          <a:off x="7924800" y="0"/>
          <a:ext cx="1638300" cy="2286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7</xdr:col>
      <xdr:colOff>419100</xdr:colOff>
      <xdr:row>1</xdr:row>
      <xdr:rowOff>28575</xdr:rowOff>
    </xdr:to>
    <xdr:sp macro="[0]!Backtomain" textlink="">
      <xdr:nvSpPr>
        <xdr:cNvPr id="2" name="Rounded Rectangle 1"/>
        <xdr:cNvSpPr/>
      </xdr:nvSpPr>
      <xdr:spPr>
        <a:xfrm>
          <a:off x="6067425" y="0"/>
          <a:ext cx="1638300" cy="2286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twoCellAnchor>
    <xdr:from>
      <xdr:col>5</xdr:col>
      <xdr:colOff>514349</xdr:colOff>
      <xdr:row>2</xdr:row>
      <xdr:rowOff>9524</xdr:rowOff>
    </xdr:from>
    <xdr:to>
      <xdr:col>6</xdr:col>
      <xdr:colOff>523874</xdr:colOff>
      <xdr:row>4</xdr:row>
      <xdr:rowOff>190499</xdr:rowOff>
    </xdr:to>
    <xdr:sp macro="[0]!bsrprint" textlink="">
      <xdr:nvSpPr>
        <xdr:cNvPr id="3" name="Rounded Rectangle 2"/>
        <xdr:cNvSpPr/>
      </xdr:nvSpPr>
      <xdr:spPr>
        <a:xfrm>
          <a:off x="6581774" y="400049"/>
          <a:ext cx="619125" cy="561975"/>
        </a:xfrm>
        <a:prstGeom prst="roundRect">
          <a:avLst/>
        </a:prstGeom>
        <a:blipFill>
          <a:blip xmlns:r="http://schemas.openxmlformats.org/officeDocument/2006/relationships" r:embed="rId1"/>
          <a:stretch>
            <a:fillRect/>
          </a:stretch>
        </a:blipFill>
        <a:ln>
          <a:solidFill>
            <a:srgbClr val="00B05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IN" sz="1100" b="1">
            <a:solidFill>
              <a:srgbClr val="0070C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0</xdr:row>
      <xdr:rowOff>0</xdr:rowOff>
    </xdr:from>
    <xdr:to>
      <xdr:col>8</xdr:col>
      <xdr:colOff>419100</xdr:colOff>
      <xdr:row>1</xdr:row>
      <xdr:rowOff>38100</xdr:rowOff>
    </xdr:to>
    <xdr:sp macro="[0]!Backtomain" textlink="">
      <xdr:nvSpPr>
        <xdr:cNvPr id="2" name="Rounded Rectangle 1"/>
        <xdr:cNvSpPr/>
      </xdr:nvSpPr>
      <xdr:spPr>
        <a:xfrm>
          <a:off x="5562600" y="0"/>
          <a:ext cx="1638300" cy="2286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twoCellAnchor>
    <xdr:from>
      <xdr:col>7</xdr:col>
      <xdr:colOff>0</xdr:colOff>
      <xdr:row>2</xdr:row>
      <xdr:rowOff>0</xdr:rowOff>
    </xdr:from>
    <xdr:to>
      <xdr:col>7</xdr:col>
      <xdr:colOff>485776</xdr:colOff>
      <xdr:row>4</xdr:row>
      <xdr:rowOff>57151</xdr:rowOff>
    </xdr:to>
    <xdr:sp macro="[0]!TradingACPrn" textlink="">
      <xdr:nvSpPr>
        <xdr:cNvPr id="3" name="Rounded Rectangle 2"/>
        <xdr:cNvSpPr/>
      </xdr:nvSpPr>
      <xdr:spPr>
        <a:xfrm>
          <a:off x="6172200" y="381000"/>
          <a:ext cx="485776" cy="438151"/>
        </a:xfrm>
        <a:prstGeom prst="roundRect">
          <a:avLst/>
        </a:prstGeom>
        <a:blipFill>
          <a:blip xmlns:r="http://schemas.openxmlformats.org/officeDocument/2006/relationships" r:embed="rId1"/>
          <a:stretch>
            <a:fillRect/>
          </a:stretch>
        </a:blipFill>
        <a:ln>
          <a:solidFill>
            <a:srgbClr val="00B05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IN" sz="1100" b="1">
            <a:solidFill>
              <a:srgbClr val="0070C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95251</xdr:colOff>
      <xdr:row>12</xdr:row>
      <xdr:rowOff>161925</xdr:rowOff>
    </xdr:from>
    <xdr:to>
      <xdr:col>11</xdr:col>
      <xdr:colOff>571500</xdr:colOff>
      <xdr:row>14</xdr:row>
      <xdr:rowOff>95250</xdr:rowOff>
    </xdr:to>
    <xdr:sp macro="[0]!cashbook" textlink="">
      <xdr:nvSpPr>
        <xdr:cNvPr id="2" name="Rounded Rectangle 1"/>
        <xdr:cNvSpPr/>
      </xdr:nvSpPr>
      <xdr:spPr>
        <a:xfrm>
          <a:off x="6000751" y="2447925"/>
          <a:ext cx="2305049" cy="31432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FC8ED7"/>
              </a:solidFill>
              <a:effectLst/>
              <a:latin typeface="+mn-lt"/>
              <a:ea typeface="+mn-ea"/>
              <a:cs typeface="+mn-cs"/>
              <a:sym typeface="Webdings"/>
            </a:rPr>
            <a:t></a:t>
          </a:r>
          <a:r>
            <a:rPr lang="en-IN" sz="1100" b="1">
              <a:solidFill>
                <a:srgbClr val="FF5050"/>
              </a:solidFill>
            </a:rPr>
            <a:t>Cash Book</a:t>
          </a:r>
        </a:p>
      </xdr:txBody>
    </xdr:sp>
    <xdr:clientData/>
  </xdr:twoCellAnchor>
  <xdr:twoCellAnchor>
    <xdr:from>
      <xdr:col>8</xdr:col>
      <xdr:colOff>104776</xdr:colOff>
      <xdr:row>19</xdr:row>
      <xdr:rowOff>85725</xdr:rowOff>
    </xdr:from>
    <xdr:to>
      <xdr:col>11</xdr:col>
      <xdr:colOff>581025</xdr:colOff>
      <xdr:row>21</xdr:row>
      <xdr:rowOff>19050</xdr:rowOff>
    </xdr:to>
    <xdr:sp macro="[0]!Journal" textlink="">
      <xdr:nvSpPr>
        <xdr:cNvPr id="3" name="Rounded Rectangle 2"/>
        <xdr:cNvSpPr/>
      </xdr:nvSpPr>
      <xdr:spPr>
        <a:xfrm>
          <a:off x="6010276" y="3705225"/>
          <a:ext cx="2305049" cy="314325"/>
        </a:xfrm>
        <a:prstGeom prst="roundRect">
          <a:avLst/>
        </a:prstGeom>
        <a:ln>
          <a:solidFill>
            <a:srgbClr val="FC8ED7"/>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B050"/>
              </a:solidFill>
              <a:sym typeface="Webdings"/>
            </a:rPr>
            <a:t></a:t>
          </a:r>
          <a:r>
            <a:rPr lang="en-IN" sz="1100" b="1">
              <a:solidFill>
                <a:srgbClr val="00B050"/>
              </a:solidFill>
            </a:rPr>
            <a:t>Journal</a:t>
          </a:r>
        </a:p>
      </xdr:txBody>
    </xdr:sp>
    <xdr:clientData/>
  </xdr:twoCellAnchor>
  <xdr:twoCellAnchor>
    <xdr:from>
      <xdr:col>8</xdr:col>
      <xdr:colOff>95250</xdr:colOff>
      <xdr:row>17</xdr:row>
      <xdr:rowOff>57151</xdr:rowOff>
    </xdr:from>
    <xdr:to>
      <xdr:col>11</xdr:col>
      <xdr:colOff>571500</xdr:colOff>
      <xdr:row>19</xdr:row>
      <xdr:rowOff>1</xdr:rowOff>
    </xdr:to>
    <xdr:sp macro="[0]!GNLedger" textlink="">
      <xdr:nvSpPr>
        <xdr:cNvPr id="4" name="Rounded Rectangle 3"/>
        <xdr:cNvSpPr/>
      </xdr:nvSpPr>
      <xdr:spPr>
        <a:xfrm>
          <a:off x="6000750" y="3295651"/>
          <a:ext cx="2305050" cy="323850"/>
        </a:xfrm>
        <a:prstGeom prst="roundRect">
          <a:avLst/>
        </a:prstGeom>
        <a:ln>
          <a:solidFill>
            <a:schemeClr val="accent6">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993300"/>
              </a:solidFill>
              <a:sym typeface="Webdings"/>
            </a:rPr>
            <a:t></a:t>
          </a:r>
          <a:r>
            <a:rPr lang="en-IN" sz="1100" b="1">
              <a:solidFill>
                <a:srgbClr val="993300"/>
              </a:solidFill>
            </a:rPr>
            <a:t>General Ledger</a:t>
          </a:r>
        </a:p>
      </xdr:txBody>
    </xdr:sp>
    <xdr:clientData/>
  </xdr:twoCellAnchor>
  <xdr:twoCellAnchor>
    <xdr:from>
      <xdr:col>8</xdr:col>
      <xdr:colOff>95250</xdr:colOff>
      <xdr:row>21</xdr:row>
      <xdr:rowOff>104775</xdr:rowOff>
    </xdr:from>
    <xdr:to>
      <xdr:col>11</xdr:col>
      <xdr:colOff>571500</xdr:colOff>
      <xdr:row>23</xdr:row>
      <xdr:rowOff>38100</xdr:rowOff>
    </xdr:to>
    <xdr:sp macro="[0]!TBalance" textlink="">
      <xdr:nvSpPr>
        <xdr:cNvPr id="5" name="Rounded Rectangle 4"/>
        <xdr:cNvSpPr/>
      </xdr:nvSpPr>
      <xdr:spPr>
        <a:xfrm>
          <a:off x="6000750" y="4105275"/>
          <a:ext cx="2305050" cy="314325"/>
        </a:xfrm>
        <a:prstGeom prst="roundRect">
          <a:avLst/>
        </a:prstGeom>
        <a:ln>
          <a:solidFill>
            <a:srgbClr val="00B05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chemeClr val="accent1">
                  <a:lumMod val="75000"/>
                </a:schemeClr>
              </a:solidFill>
            </a:rPr>
            <a:t>=|=Trial Balance</a:t>
          </a:r>
        </a:p>
      </xdr:txBody>
    </xdr:sp>
    <xdr:clientData/>
  </xdr:twoCellAnchor>
  <xdr:twoCellAnchor>
    <xdr:from>
      <xdr:col>8</xdr:col>
      <xdr:colOff>104776</xdr:colOff>
      <xdr:row>10</xdr:row>
      <xdr:rowOff>161925</xdr:rowOff>
    </xdr:from>
    <xdr:to>
      <xdr:col>11</xdr:col>
      <xdr:colOff>571500</xdr:colOff>
      <xdr:row>12</xdr:row>
      <xdr:rowOff>95250</xdr:rowOff>
    </xdr:to>
    <xdr:sp macro="[0]!BalSheet" textlink="">
      <xdr:nvSpPr>
        <xdr:cNvPr id="6" name="Rounded Rectangle 5"/>
        <xdr:cNvSpPr/>
      </xdr:nvSpPr>
      <xdr:spPr>
        <a:xfrm>
          <a:off x="6010276" y="2066925"/>
          <a:ext cx="2295524" cy="314325"/>
        </a:xfrm>
        <a:prstGeom prst="roundRect">
          <a:avLst/>
        </a:prstGeom>
        <a:ln>
          <a:solidFill>
            <a:schemeClr val="accent6">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00CC"/>
              </a:solidFill>
              <a:sym typeface="Wingdings 2"/>
            </a:rPr>
            <a:t>=|= </a:t>
          </a:r>
          <a:r>
            <a:rPr lang="en-IN" sz="1100" b="1">
              <a:solidFill>
                <a:srgbClr val="0000CC"/>
              </a:solidFill>
            </a:rPr>
            <a:t>Balance</a:t>
          </a:r>
          <a:r>
            <a:rPr lang="en-IN" sz="1100" b="1" baseline="0">
              <a:solidFill>
                <a:srgbClr val="0000CC"/>
              </a:solidFill>
            </a:rPr>
            <a:t> Sheet Tallied</a:t>
          </a:r>
          <a:endParaRPr lang="en-IN" sz="1100" b="1">
            <a:solidFill>
              <a:srgbClr val="0000CC"/>
            </a:solidFill>
          </a:endParaRPr>
        </a:p>
      </xdr:txBody>
    </xdr:sp>
    <xdr:clientData/>
  </xdr:twoCellAnchor>
  <xdr:twoCellAnchor>
    <xdr:from>
      <xdr:col>8</xdr:col>
      <xdr:colOff>104775</xdr:colOff>
      <xdr:row>23</xdr:row>
      <xdr:rowOff>123825</xdr:rowOff>
    </xdr:from>
    <xdr:to>
      <xdr:col>11</xdr:col>
      <xdr:colOff>561975</xdr:colOff>
      <xdr:row>25</xdr:row>
      <xdr:rowOff>57150</xdr:rowOff>
    </xdr:to>
    <xdr:sp macro="[0]!PLAccount" textlink="">
      <xdr:nvSpPr>
        <xdr:cNvPr id="7" name="Rounded Rectangle 6"/>
        <xdr:cNvSpPr/>
      </xdr:nvSpPr>
      <xdr:spPr>
        <a:xfrm>
          <a:off x="6010275" y="4505325"/>
          <a:ext cx="2286000" cy="31432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chemeClr val="accent5">
                  <a:lumMod val="50000"/>
                </a:schemeClr>
              </a:solidFill>
              <a:effectLst/>
              <a:latin typeface="+mn-lt"/>
              <a:ea typeface="+mn-ea"/>
              <a:cs typeface="+mn-cs"/>
              <a:sym typeface="Webdings"/>
            </a:rPr>
            <a:t></a:t>
          </a:r>
          <a:r>
            <a:rPr lang="en-IN" sz="1100" b="1">
              <a:solidFill>
                <a:schemeClr val="tx2">
                  <a:lumMod val="75000"/>
                </a:schemeClr>
              </a:solidFill>
            </a:rPr>
            <a:t>Profit &amp; Loss A/C</a:t>
          </a:r>
        </a:p>
      </xdr:txBody>
    </xdr:sp>
    <xdr:clientData/>
  </xdr:twoCellAnchor>
  <xdr:twoCellAnchor>
    <xdr:from>
      <xdr:col>1</xdr:col>
      <xdr:colOff>9524</xdr:colOff>
      <xdr:row>17</xdr:row>
      <xdr:rowOff>142875</xdr:rowOff>
    </xdr:from>
    <xdr:to>
      <xdr:col>4</xdr:col>
      <xdr:colOff>552449</xdr:colOff>
      <xdr:row>19</xdr:row>
      <xdr:rowOff>76200</xdr:rowOff>
    </xdr:to>
    <xdr:sp macro="[0]!vno" textlink="">
      <xdr:nvSpPr>
        <xdr:cNvPr id="8" name="Rounded Rectangle 7"/>
        <xdr:cNvSpPr/>
      </xdr:nvSpPr>
      <xdr:spPr>
        <a:xfrm>
          <a:off x="619124" y="3381375"/>
          <a:ext cx="2371725" cy="314325"/>
        </a:xfrm>
        <a:prstGeom prst="roundRect">
          <a:avLst/>
        </a:prstGeom>
        <a:ln>
          <a:solidFill>
            <a:srgbClr val="E462B6"/>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600" b="1">
              <a:solidFill>
                <a:schemeClr val="accent6">
                  <a:lumMod val="50000"/>
                </a:schemeClr>
              </a:solidFill>
              <a:sym typeface="Wingdings 2"/>
            </a:rPr>
            <a:t></a:t>
          </a:r>
          <a:r>
            <a:rPr lang="en-IN" sz="1100" b="1">
              <a:solidFill>
                <a:srgbClr val="E74B7B"/>
              </a:solidFill>
              <a:effectLst/>
              <a:latin typeface="+mn-lt"/>
              <a:ea typeface="+mn-ea"/>
              <a:cs typeface="+mn-cs"/>
            </a:rPr>
            <a:t>Vouchers</a:t>
          </a:r>
          <a:endParaRPr lang="en-IN" sz="1600" b="1">
            <a:solidFill>
              <a:srgbClr val="E74B7B"/>
            </a:solidFill>
          </a:endParaRPr>
        </a:p>
      </xdr:txBody>
    </xdr:sp>
    <xdr:clientData/>
  </xdr:twoCellAnchor>
  <xdr:twoCellAnchor>
    <xdr:from>
      <xdr:col>8</xdr:col>
      <xdr:colOff>114300</xdr:colOff>
      <xdr:row>27</xdr:row>
      <xdr:rowOff>85725</xdr:rowOff>
    </xdr:from>
    <xdr:to>
      <xdr:col>11</xdr:col>
      <xdr:colOff>571499</xdr:colOff>
      <xdr:row>29</xdr:row>
      <xdr:rowOff>9525</xdr:rowOff>
    </xdr:to>
    <xdr:sp macro="[0]!debcre" textlink="">
      <xdr:nvSpPr>
        <xdr:cNvPr id="14" name="Rounded Rectangle 13"/>
        <xdr:cNvSpPr/>
      </xdr:nvSpPr>
      <xdr:spPr>
        <a:xfrm>
          <a:off x="6019800" y="5229225"/>
          <a:ext cx="2285999"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baseline="0">
              <a:solidFill>
                <a:srgbClr val="FF0000"/>
              </a:solidFill>
              <a:sym typeface="Webdings"/>
            </a:rPr>
            <a:t> </a:t>
          </a:r>
          <a:r>
            <a:rPr lang="en-IN" sz="1100" b="1" baseline="0">
              <a:solidFill>
                <a:srgbClr val="FF0000"/>
              </a:solidFill>
            </a:rPr>
            <a:t>Sundry Debtors Summary</a:t>
          </a:r>
          <a:endParaRPr lang="en-IN" sz="1100" b="1">
            <a:solidFill>
              <a:srgbClr val="FF0000"/>
            </a:solidFill>
          </a:endParaRPr>
        </a:p>
      </xdr:txBody>
    </xdr:sp>
    <xdr:clientData/>
  </xdr:twoCellAnchor>
  <xdr:twoCellAnchor>
    <xdr:from>
      <xdr:col>8</xdr:col>
      <xdr:colOff>133350</xdr:colOff>
      <xdr:row>29</xdr:row>
      <xdr:rowOff>95250</xdr:rowOff>
    </xdr:from>
    <xdr:to>
      <xdr:col>11</xdr:col>
      <xdr:colOff>561975</xdr:colOff>
      <xdr:row>31</xdr:row>
      <xdr:rowOff>19050</xdr:rowOff>
    </xdr:to>
    <xdr:sp macro="[0]!credview" textlink="">
      <xdr:nvSpPr>
        <xdr:cNvPr id="15" name="Rounded Rectangle 14"/>
        <xdr:cNvSpPr/>
      </xdr:nvSpPr>
      <xdr:spPr>
        <a:xfrm>
          <a:off x="6038850" y="5619750"/>
          <a:ext cx="2257425"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baseline="0">
              <a:solidFill>
                <a:schemeClr val="accent5">
                  <a:lumMod val="50000"/>
                </a:schemeClr>
              </a:solidFill>
              <a:effectLst/>
              <a:latin typeface="+mn-lt"/>
              <a:ea typeface="+mn-ea"/>
              <a:cs typeface="+mn-cs"/>
              <a:sym typeface="Webdings"/>
            </a:rPr>
            <a:t></a:t>
          </a:r>
          <a:r>
            <a:rPr lang="en-IN" sz="1100" b="1" baseline="0">
              <a:solidFill>
                <a:srgbClr val="0070C0"/>
              </a:solidFill>
            </a:rPr>
            <a:t>Sundry Creditors Summary</a:t>
          </a:r>
          <a:endParaRPr lang="en-IN" sz="1100" b="1">
            <a:solidFill>
              <a:srgbClr val="0070C0"/>
            </a:solidFill>
          </a:endParaRPr>
        </a:p>
      </xdr:txBody>
    </xdr:sp>
    <xdr:clientData/>
  </xdr:twoCellAnchor>
  <xdr:twoCellAnchor>
    <xdr:from>
      <xdr:col>0</xdr:col>
      <xdr:colOff>28577</xdr:colOff>
      <xdr:row>0</xdr:row>
      <xdr:rowOff>19050</xdr:rowOff>
    </xdr:from>
    <xdr:to>
      <xdr:col>0</xdr:col>
      <xdr:colOff>38100</xdr:colOff>
      <xdr:row>38</xdr:row>
      <xdr:rowOff>57150</xdr:rowOff>
    </xdr:to>
    <xdr:cxnSp macro="">
      <xdr:nvCxnSpPr>
        <xdr:cNvPr id="19" name="Straight Connector 18"/>
        <xdr:cNvCxnSpPr/>
      </xdr:nvCxnSpPr>
      <xdr:spPr>
        <a:xfrm>
          <a:off x="28577" y="19050"/>
          <a:ext cx="9523" cy="7277100"/>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9525</xdr:colOff>
      <xdr:row>0</xdr:row>
      <xdr:rowOff>47625</xdr:rowOff>
    </xdr:from>
    <xdr:to>
      <xdr:col>5</xdr:col>
      <xdr:colOff>0</xdr:colOff>
      <xdr:row>0</xdr:row>
      <xdr:rowOff>47625</xdr:rowOff>
    </xdr:to>
    <xdr:cxnSp macro="">
      <xdr:nvCxnSpPr>
        <xdr:cNvPr id="21" name="Straight Connector 20"/>
        <xdr:cNvCxnSpPr/>
      </xdr:nvCxnSpPr>
      <xdr:spPr>
        <a:xfrm>
          <a:off x="9525" y="47625"/>
          <a:ext cx="3038475" cy="0"/>
        </a:xfrm>
        <a:prstGeom prst="line">
          <a:avLst/>
        </a:prstGeom>
        <a:ln cmpd="dbl"/>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590550</xdr:colOff>
      <xdr:row>0</xdr:row>
      <xdr:rowOff>47625</xdr:rowOff>
    </xdr:from>
    <xdr:to>
      <xdr:col>12</xdr:col>
      <xdr:colOff>542925</xdr:colOff>
      <xdr:row>0</xdr:row>
      <xdr:rowOff>57150</xdr:rowOff>
    </xdr:to>
    <xdr:cxnSp macro="">
      <xdr:nvCxnSpPr>
        <xdr:cNvPr id="23" name="Straight Connector 22"/>
        <xdr:cNvCxnSpPr/>
      </xdr:nvCxnSpPr>
      <xdr:spPr>
        <a:xfrm>
          <a:off x="3028950" y="47625"/>
          <a:ext cx="585787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542925</xdr:colOff>
      <xdr:row>0</xdr:row>
      <xdr:rowOff>66675</xdr:rowOff>
    </xdr:from>
    <xdr:to>
      <xdr:col>12</xdr:col>
      <xdr:colOff>542927</xdr:colOff>
      <xdr:row>38</xdr:row>
      <xdr:rowOff>76200</xdr:rowOff>
    </xdr:to>
    <xdr:cxnSp macro="">
      <xdr:nvCxnSpPr>
        <xdr:cNvPr id="25" name="Straight Connector 24"/>
        <xdr:cNvCxnSpPr/>
      </xdr:nvCxnSpPr>
      <xdr:spPr>
        <a:xfrm flipH="1">
          <a:off x="8886825" y="66675"/>
          <a:ext cx="2" cy="7248525"/>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57150</xdr:colOff>
      <xdr:row>37</xdr:row>
      <xdr:rowOff>95250</xdr:rowOff>
    </xdr:from>
    <xdr:to>
      <xdr:col>13</xdr:col>
      <xdr:colOff>47625</xdr:colOff>
      <xdr:row>37</xdr:row>
      <xdr:rowOff>152400</xdr:rowOff>
    </xdr:to>
    <xdr:cxnSp macro="">
      <xdr:nvCxnSpPr>
        <xdr:cNvPr id="26" name="Straight Connector 25"/>
        <xdr:cNvCxnSpPr/>
      </xdr:nvCxnSpPr>
      <xdr:spPr>
        <a:xfrm>
          <a:off x="57150" y="7143750"/>
          <a:ext cx="8943975" cy="571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9524</xdr:colOff>
      <xdr:row>8</xdr:row>
      <xdr:rowOff>161925</xdr:rowOff>
    </xdr:from>
    <xdr:to>
      <xdr:col>4</xdr:col>
      <xdr:colOff>581025</xdr:colOff>
      <xdr:row>10</xdr:row>
      <xdr:rowOff>95250</xdr:rowOff>
    </xdr:to>
    <xdr:sp macro="[0]!ProfSet" textlink="">
      <xdr:nvSpPr>
        <xdr:cNvPr id="22" name="Rounded Rectangle 21"/>
        <xdr:cNvSpPr/>
      </xdr:nvSpPr>
      <xdr:spPr>
        <a:xfrm>
          <a:off x="619124" y="1685925"/>
          <a:ext cx="2400301" cy="314325"/>
        </a:xfrm>
        <a:prstGeom prst="roundRect">
          <a:avLst/>
        </a:prstGeom>
        <a:ln>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en-IN" sz="1100" b="1">
              <a:solidFill>
                <a:schemeClr val="accent4">
                  <a:lumMod val="75000"/>
                </a:schemeClr>
              </a:solidFill>
              <a:effectLst/>
              <a:latin typeface="+mn-lt"/>
              <a:ea typeface="+mn-ea"/>
              <a:cs typeface="+mn-cs"/>
              <a:sym typeface="Webdings"/>
            </a:rPr>
            <a:t>    Create/Set Company Profile</a:t>
          </a:r>
          <a:endParaRPr lang="en-IN">
            <a:solidFill>
              <a:schemeClr val="accent4">
                <a:lumMod val="75000"/>
              </a:schemeClr>
            </a:solidFill>
            <a:effectLst/>
          </a:endParaRPr>
        </a:p>
        <a:p>
          <a:pPr algn="l"/>
          <a:endParaRPr lang="en-IN" sz="1100" b="1">
            <a:solidFill>
              <a:schemeClr val="accent4">
                <a:lumMod val="75000"/>
              </a:schemeClr>
            </a:solidFill>
          </a:endParaRPr>
        </a:p>
      </xdr:txBody>
    </xdr:sp>
    <xdr:clientData/>
  </xdr:twoCellAnchor>
  <xdr:twoCellAnchor>
    <xdr:from>
      <xdr:col>5</xdr:col>
      <xdr:colOff>304800</xdr:colOff>
      <xdr:row>8</xdr:row>
      <xdr:rowOff>85725</xdr:rowOff>
    </xdr:from>
    <xdr:to>
      <xdr:col>7</xdr:col>
      <xdr:colOff>361950</xdr:colOff>
      <xdr:row>10</xdr:row>
      <xdr:rowOff>19050</xdr:rowOff>
    </xdr:to>
    <xdr:sp macro="[0]!fdgen" textlink="">
      <xdr:nvSpPr>
        <xdr:cNvPr id="24" name="Rounded Rectangle 23"/>
        <xdr:cNvSpPr/>
      </xdr:nvSpPr>
      <xdr:spPr>
        <a:xfrm>
          <a:off x="3352800" y="1609725"/>
          <a:ext cx="2305050" cy="314325"/>
        </a:xfrm>
        <a:prstGeom prst="roundRect">
          <a:avLst/>
        </a:prstGeom>
        <a:solidFill>
          <a:sysClr val="window" lastClr="FFFFFF"/>
        </a:solidFill>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600" b="1">
              <a:solidFill>
                <a:schemeClr val="accent6">
                  <a:lumMod val="75000"/>
                </a:schemeClr>
              </a:solidFill>
              <a:sym typeface="Wingdings 2"/>
            </a:rPr>
            <a:t></a:t>
          </a:r>
          <a:r>
            <a:rPr lang="en-IN" sz="1000" b="1">
              <a:solidFill>
                <a:schemeClr val="bg2">
                  <a:lumMod val="50000"/>
                </a:schemeClr>
              </a:solidFill>
            </a:rPr>
            <a:t>Generate Periodical</a:t>
          </a:r>
          <a:r>
            <a:rPr lang="en-IN" sz="1000" b="1" baseline="0">
              <a:solidFill>
                <a:schemeClr val="bg2">
                  <a:lumMod val="50000"/>
                </a:schemeClr>
              </a:solidFill>
            </a:rPr>
            <a:t> Financial Data</a:t>
          </a:r>
          <a:endParaRPr lang="en-IN" sz="1000" b="1">
            <a:solidFill>
              <a:schemeClr val="bg2">
                <a:lumMod val="50000"/>
              </a:schemeClr>
            </a:solidFill>
          </a:endParaRPr>
        </a:p>
      </xdr:txBody>
    </xdr:sp>
    <xdr:clientData/>
  </xdr:twoCellAnchor>
  <xdr:twoCellAnchor>
    <xdr:from>
      <xdr:col>5</xdr:col>
      <xdr:colOff>304800</xdr:colOff>
      <xdr:row>16</xdr:row>
      <xdr:rowOff>85725</xdr:rowOff>
    </xdr:from>
    <xdr:to>
      <xdr:col>7</xdr:col>
      <xdr:colOff>419100</xdr:colOff>
      <xdr:row>18</xdr:row>
      <xdr:rowOff>19050</xdr:rowOff>
    </xdr:to>
    <xdr:sp macro="[0]!obgen" textlink="">
      <xdr:nvSpPr>
        <xdr:cNvPr id="20" name="Rounded Rectangle 19"/>
        <xdr:cNvSpPr/>
      </xdr:nvSpPr>
      <xdr:spPr>
        <a:xfrm>
          <a:off x="3352800" y="3133725"/>
          <a:ext cx="2362200" cy="31432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l"/>
          <a:r>
            <a:rPr lang="en-IN" sz="1000" b="1">
              <a:solidFill>
                <a:srgbClr val="0070C0"/>
              </a:solidFill>
              <a:sym typeface="Webdings"/>
            </a:rPr>
            <a:t></a:t>
          </a:r>
          <a:r>
            <a:rPr lang="en-IN" sz="1000" b="1">
              <a:solidFill>
                <a:srgbClr val="0070C0"/>
              </a:solidFill>
            </a:rPr>
            <a:t>Transfer Mly</a:t>
          </a:r>
          <a:r>
            <a:rPr lang="en-IN" sz="1000" b="1" baseline="0">
              <a:solidFill>
                <a:srgbClr val="0070C0"/>
              </a:solidFill>
            </a:rPr>
            <a:t>  CL.Bal To Next OP.Bal</a:t>
          </a:r>
          <a:endParaRPr lang="en-IN" sz="1000" b="1">
            <a:solidFill>
              <a:srgbClr val="0070C0"/>
            </a:solidFill>
          </a:endParaRPr>
        </a:p>
      </xdr:txBody>
    </xdr:sp>
    <xdr:clientData/>
  </xdr:twoCellAnchor>
  <xdr:oneCellAnchor>
    <xdr:from>
      <xdr:col>3</xdr:col>
      <xdr:colOff>161256</xdr:colOff>
      <xdr:row>0</xdr:row>
      <xdr:rowOff>104775</xdr:rowOff>
    </xdr:from>
    <xdr:ext cx="5039394" cy="683772"/>
    <xdr:sp macro="" textlink="">
      <xdr:nvSpPr>
        <xdr:cNvPr id="32" name="Rectangle 31"/>
        <xdr:cNvSpPr/>
      </xdr:nvSpPr>
      <xdr:spPr>
        <a:xfrm>
          <a:off x="1990056" y="104775"/>
          <a:ext cx="5039394" cy="683772"/>
        </a:xfrm>
        <a:prstGeom prst="rect">
          <a:avLst/>
        </a:prstGeom>
        <a:noFill/>
        <a:ln>
          <a:solidFill>
            <a:srgbClr val="0000CC">
              <a:alpha val="93000"/>
            </a:srgbClr>
          </a:solidFill>
        </a:ln>
      </xdr:spPr>
      <xdr:txBody>
        <a:bodyPr wrap="square" lIns="91440" tIns="45720" rIns="91440" bIns="45720">
          <a:noAutofit/>
          <a:scene3d>
            <a:camera prst="orthographicFront"/>
            <a:lightRig rig="flat" dir="t">
              <a:rot lat="0" lon="0" rev="18900000"/>
            </a:lightRig>
          </a:scene3d>
          <a:sp3d extrusionH="31750" contourW="6350" prstMaterial="powder">
            <a:bevelT w="19050" h="19050" prst="angle"/>
            <a:contourClr>
              <a:schemeClr val="accent3">
                <a:tint val="100000"/>
                <a:shade val="100000"/>
                <a:satMod val="100000"/>
                <a:hueMod val="100000"/>
              </a:schemeClr>
            </a:contourClr>
          </a:sp3d>
        </a:bodyPr>
        <a:lstStyle/>
        <a:p>
          <a:pPr algn="ctr"/>
          <a:r>
            <a:rPr lang="en-US" sz="4400" b="1" cap="none" spc="0">
              <a:ln/>
              <a:solidFill>
                <a:schemeClr val="accent3">
                  <a:lumMod val="50000"/>
                </a:schemeClr>
              </a:solidFill>
              <a:effectLst/>
            </a:rPr>
            <a:t>Accounting</a:t>
          </a:r>
          <a:r>
            <a:rPr lang="en-US" sz="4400" b="1" cap="none" spc="0" baseline="0">
              <a:ln/>
              <a:solidFill>
                <a:schemeClr val="accent3">
                  <a:lumMod val="50000"/>
                </a:schemeClr>
              </a:solidFill>
              <a:effectLst/>
            </a:rPr>
            <a:t> Excel</a:t>
          </a:r>
          <a:endParaRPr lang="en-US" sz="4400" b="1" cap="none" spc="0">
            <a:ln/>
            <a:solidFill>
              <a:schemeClr val="accent3">
                <a:lumMod val="50000"/>
              </a:schemeClr>
            </a:solidFill>
            <a:effectLst/>
          </a:endParaRPr>
        </a:p>
      </xdr:txBody>
    </xdr:sp>
    <xdr:clientData/>
  </xdr:oneCellAnchor>
  <xdr:twoCellAnchor>
    <xdr:from>
      <xdr:col>5</xdr:col>
      <xdr:colOff>361950</xdr:colOff>
      <xdr:row>33</xdr:row>
      <xdr:rowOff>76200</xdr:rowOff>
    </xdr:from>
    <xdr:to>
      <xdr:col>7</xdr:col>
      <xdr:colOff>466725</xdr:colOff>
      <xdr:row>35</xdr:row>
      <xdr:rowOff>0</xdr:rowOff>
    </xdr:to>
    <xdr:sp macro="[0]!closesave" textlink="">
      <xdr:nvSpPr>
        <xdr:cNvPr id="34" name="Rounded Rectangle 33"/>
        <xdr:cNvSpPr/>
      </xdr:nvSpPr>
      <xdr:spPr>
        <a:xfrm>
          <a:off x="3409950" y="6362700"/>
          <a:ext cx="2352675"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baseline="0">
              <a:solidFill>
                <a:srgbClr val="FF0000"/>
              </a:solidFill>
              <a:sym typeface="Webdings"/>
            </a:rPr>
            <a:t></a:t>
          </a:r>
          <a:r>
            <a:rPr lang="en-IN" sz="1100" b="1" baseline="0">
              <a:solidFill>
                <a:srgbClr val="009242"/>
              </a:solidFill>
            </a:rPr>
            <a:t>Close Save And Exit</a:t>
          </a:r>
          <a:endParaRPr lang="en-IN" sz="1100" b="1">
            <a:solidFill>
              <a:srgbClr val="009242"/>
            </a:solidFill>
          </a:endParaRPr>
        </a:p>
      </xdr:txBody>
    </xdr:sp>
    <xdr:clientData/>
  </xdr:twoCellAnchor>
  <xdr:twoCellAnchor>
    <xdr:from>
      <xdr:col>1</xdr:col>
      <xdr:colOff>9524</xdr:colOff>
      <xdr:row>27</xdr:row>
      <xdr:rowOff>114300</xdr:rowOff>
    </xdr:from>
    <xdr:to>
      <xdr:col>4</xdr:col>
      <xdr:colOff>552449</xdr:colOff>
      <xdr:row>29</xdr:row>
      <xdr:rowOff>38100</xdr:rowOff>
    </xdr:to>
    <xdr:sp macro="[0]!showmenu" textlink="">
      <xdr:nvSpPr>
        <xdr:cNvPr id="27" name="Rounded Rectangle 26"/>
        <xdr:cNvSpPr/>
      </xdr:nvSpPr>
      <xdr:spPr>
        <a:xfrm>
          <a:off x="619124" y="5257800"/>
          <a:ext cx="2371725"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600" b="1">
              <a:solidFill>
                <a:schemeClr val="accent3">
                  <a:lumMod val="50000"/>
                </a:schemeClr>
              </a:solidFill>
              <a:sym typeface="Webdings"/>
            </a:rPr>
            <a:t></a:t>
          </a:r>
          <a:r>
            <a:rPr lang="en-IN" sz="1100" b="1" baseline="0">
              <a:solidFill>
                <a:schemeClr val="accent3">
                  <a:lumMod val="50000"/>
                </a:schemeClr>
              </a:solidFill>
              <a:effectLst/>
              <a:latin typeface="+mn-lt"/>
              <a:ea typeface="+mn-ea"/>
              <a:cs typeface="+mn-cs"/>
            </a:rPr>
            <a:t>Show Menu</a:t>
          </a:r>
          <a:endParaRPr lang="en-IN" sz="1100" b="1">
            <a:solidFill>
              <a:schemeClr val="accent3">
                <a:lumMod val="50000"/>
              </a:schemeClr>
            </a:solidFill>
          </a:endParaRPr>
        </a:p>
      </xdr:txBody>
    </xdr:sp>
    <xdr:clientData/>
  </xdr:twoCellAnchor>
  <xdr:twoCellAnchor>
    <xdr:from>
      <xdr:col>5</xdr:col>
      <xdr:colOff>314326</xdr:colOff>
      <xdr:row>14</xdr:row>
      <xdr:rowOff>85725</xdr:rowOff>
    </xdr:from>
    <xdr:to>
      <xdr:col>7</xdr:col>
      <xdr:colOff>428626</xdr:colOff>
      <xdr:row>16</xdr:row>
      <xdr:rowOff>19050</xdr:rowOff>
    </xdr:to>
    <xdr:sp macro="[0]!Trnsbal" textlink="">
      <xdr:nvSpPr>
        <xdr:cNvPr id="29" name="Rounded Rectangle 28"/>
        <xdr:cNvSpPr/>
      </xdr:nvSpPr>
      <xdr:spPr>
        <a:xfrm>
          <a:off x="3362326" y="2752725"/>
          <a:ext cx="2362200" cy="31432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900" b="1">
              <a:solidFill>
                <a:srgbClr val="CC0099"/>
              </a:solidFill>
              <a:sym typeface="Webdings"/>
            </a:rPr>
            <a:t></a:t>
          </a:r>
          <a:r>
            <a:rPr lang="en-IN" sz="900" b="1">
              <a:solidFill>
                <a:srgbClr val="CC0099"/>
              </a:solidFill>
            </a:rPr>
            <a:t>Transfer</a:t>
          </a:r>
          <a:r>
            <a:rPr lang="en-IN" sz="900" b="1" baseline="0">
              <a:solidFill>
                <a:srgbClr val="CC0099"/>
              </a:solidFill>
            </a:rPr>
            <a:t> Current A/C Bal  To Mly Op Bal</a:t>
          </a:r>
          <a:endParaRPr lang="en-IN" sz="900" b="1">
            <a:solidFill>
              <a:srgbClr val="CC0099"/>
            </a:solidFill>
          </a:endParaRPr>
        </a:p>
      </xdr:txBody>
    </xdr:sp>
    <xdr:clientData/>
  </xdr:twoCellAnchor>
  <xdr:twoCellAnchor>
    <xdr:from>
      <xdr:col>8</xdr:col>
      <xdr:colOff>95250</xdr:colOff>
      <xdr:row>15</xdr:row>
      <xdr:rowOff>19050</xdr:rowOff>
    </xdr:from>
    <xdr:to>
      <xdr:col>11</xdr:col>
      <xdr:colOff>571499</xdr:colOff>
      <xdr:row>16</xdr:row>
      <xdr:rowOff>142875</xdr:rowOff>
    </xdr:to>
    <xdr:sp macro="[0]!BalSheetRef" textlink="">
      <xdr:nvSpPr>
        <xdr:cNvPr id="30" name="Rounded Rectangle 29"/>
        <xdr:cNvSpPr/>
      </xdr:nvSpPr>
      <xdr:spPr>
        <a:xfrm>
          <a:off x="6000750" y="2876550"/>
          <a:ext cx="2305049" cy="314325"/>
        </a:xfrm>
        <a:prstGeom prst="roundRect">
          <a:avLst/>
        </a:prstGeom>
        <a:ln>
          <a:solidFill>
            <a:schemeClr val="bg2">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B050"/>
              </a:solidFill>
              <a:effectLst/>
              <a:latin typeface="+mn-lt"/>
              <a:ea typeface="+mn-ea"/>
              <a:cs typeface="+mn-cs"/>
            </a:rPr>
            <a:t>=|=</a:t>
          </a:r>
          <a:r>
            <a:rPr lang="en-IN" sz="1100" b="1">
              <a:solidFill>
                <a:srgbClr val="00B050"/>
              </a:solidFill>
            </a:rPr>
            <a:t>Balance</a:t>
          </a:r>
          <a:r>
            <a:rPr lang="en-IN" sz="1100" b="1" baseline="0">
              <a:solidFill>
                <a:srgbClr val="00B050"/>
              </a:solidFill>
            </a:rPr>
            <a:t> Sheet Reference</a:t>
          </a:r>
          <a:endParaRPr lang="en-IN" sz="1100" b="1">
            <a:solidFill>
              <a:srgbClr val="00B050"/>
            </a:solidFill>
          </a:endParaRPr>
        </a:p>
      </xdr:txBody>
    </xdr:sp>
    <xdr:clientData/>
  </xdr:twoCellAnchor>
  <xdr:twoCellAnchor>
    <xdr:from>
      <xdr:col>6</xdr:col>
      <xdr:colOff>581026</xdr:colOff>
      <xdr:row>30</xdr:row>
      <xdr:rowOff>152400</xdr:rowOff>
    </xdr:from>
    <xdr:to>
      <xdr:col>7</xdr:col>
      <xdr:colOff>466726</xdr:colOff>
      <xdr:row>33</xdr:row>
      <xdr:rowOff>38100</xdr:rowOff>
    </xdr:to>
    <xdr:sp macro="[0]!PrintMenu" textlink="">
      <xdr:nvSpPr>
        <xdr:cNvPr id="9" name="Rounded Rectangle 8"/>
        <xdr:cNvSpPr/>
      </xdr:nvSpPr>
      <xdr:spPr>
        <a:xfrm>
          <a:off x="5267326" y="5867400"/>
          <a:ext cx="495300" cy="457200"/>
        </a:xfrm>
        <a:prstGeom prst="roundRect">
          <a:avLst/>
        </a:prstGeom>
        <a:blipFill>
          <a:blip xmlns:r="http://schemas.openxmlformats.org/officeDocument/2006/relationships" r:embed="rId1" cstate="prin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304800</xdr:colOff>
      <xdr:row>12</xdr:row>
      <xdr:rowOff>85725</xdr:rowOff>
    </xdr:from>
    <xdr:to>
      <xdr:col>7</xdr:col>
      <xdr:colOff>419100</xdr:colOff>
      <xdr:row>14</xdr:row>
      <xdr:rowOff>19050</xdr:rowOff>
    </xdr:to>
    <xdr:sp macro="[0]!Obfetch" textlink="">
      <xdr:nvSpPr>
        <xdr:cNvPr id="31" name="Rounded Rectangle 30"/>
        <xdr:cNvSpPr/>
      </xdr:nvSpPr>
      <xdr:spPr>
        <a:xfrm>
          <a:off x="3352800" y="2371725"/>
          <a:ext cx="2362200" cy="31432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000" b="1">
              <a:solidFill>
                <a:srgbClr val="0070C0"/>
              </a:solidFill>
            </a:rPr>
            <a:t> </a:t>
          </a:r>
          <a:r>
            <a:rPr lang="en-IN" sz="1000" b="1">
              <a:solidFill>
                <a:srgbClr val="0070C0"/>
              </a:solidFill>
              <a:sym typeface="Wingdings 3"/>
            </a:rPr>
            <a:t></a:t>
          </a:r>
          <a:r>
            <a:rPr lang="en-IN" sz="1000" b="1">
              <a:solidFill>
                <a:srgbClr val="0070C0"/>
              </a:solidFill>
              <a:sym typeface="Wingdings"/>
            </a:rPr>
            <a:t></a:t>
          </a:r>
          <a:r>
            <a:rPr lang="en-IN" sz="1000" b="1">
              <a:solidFill>
                <a:srgbClr val="FF0000"/>
              </a:solidFill>
            </a:rPr>
            <a:t>Fetching</a:t>
          </a:r>
          <a:r>
            <a:rPr lang="en-IN" sz="1000" b="1" baseline="0">
              <a:solidFill>
                <a:srgbClr val="FF0000"/>
              </a:solidFill>
            </a:rPr>
            <a:t>  To Current Op. Bal</a:t>
          </a:r>
          <a:endParaRPr lang="en-IN" sz="1000" b="1">
            <a:solidFill>
              <a:srgbClr val="FF0000"/>
            </a:solidFill>
          </a:endParaRPr>
        </a:p>
      </xdr:txBody>
    </xdr:sp>
    <xdr:clientData/>
  </xdr:twoCellAnchor>
  <xdr:twoCellAnchor>
    <xdr:from>
      <xdr:col>5</xdr:col>
      <xdr:colOff>304800</xdr:colOff>
      <xdr:row>10</xdr:row>
      <xdr:rowOff>95250</xdr:rowOff>
    </xdr:from>
    <xdr:to>
      <xdr:col>7</xdr:col>
      <xdr:colOff>352425</xdr:colOff>
      <xdr:row>12</xdr:row>
      <xdr:rowOff>19050</xdr:rowOff>
    </xdr:to>
    <xdr:sp macro="[0]!decrtran" textlink="">
      <xdr:nvSpPr>
        <xdr:cNvPr id="28" name="Rounded Rectangle 27"/>
        <xdr:cNvSpPr/>
      </xdr:nvSpPr>
      <xdr:spPr>
        <a:xfrm>
          <a:off x="3352800" y="2000250"/>
          <a:ext cx="2295525"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800" b="1" baseline="0">
              <a:solidFill>
                <a:srgbClr val="E462B6"/>
              </a:solidFill>
              <a:sym typeface="Wingdings"/>
            </a:rPr>
            <a:t></a:t>
          </a:r>
          <a:r>
            <a:rPr lang="en-IN" sz="1100" b="1" baseline="0">
              <a:solidFill>
                <a:srgbClr val="E462B6"/>
              </a:solidFill>
              <a:effectLst/>
              <a:latin typeface="+mn-lt"/>
              <a:ea typeface="+mn-ea"/>
              <a:cs typeface="+mn-cs"/>
              <a:sym typeface="Wingdings"/>
            </a:rPr>
            <a:t></a:t>
          </a:r>
          <a:r>
            <a:rPr lang="en-IN" sz="800" b="1" baseline="0">
              <a:solidFill>
                <a:srgbClr val="CC0099"/>
              </a:solidFill>
            </a:rPr>
            <a:t>Generate Debtors/Creditors Transaction</a:t>
          </a:r>
          <a:endParaRPr lang="en-IN" sz="800" b="1">
            <a:solidFill>
              <a:srgbClr val="CC0099"/>
            </a:solidFill>
          </a:endParaRPr>
        </a:p>
      </xdr:txBody>
    </xdr:sp>
    <xdr:clientData/>
  </xdr:twoCellAnchor>
  <xdr:twoCellAnchor>
    <xdr:from>
      <xdr:col>8</xdr:col>
      <xdr:colOff>123826</xdr:colOff>
      <xdr:row>33</xdr:row>
      <xdr:rowOff>76200</xdr:rowOff>
    </xdr:from>
    <xdr:to>
      <xdr:col>11</xdr:col>
      <xdr:colOff>523876</xdr:colOff>
      <xdr:row>35</xdr:row>
      <xdr:rowOff>0</xdr:rowOff>
    </xdr:to>
    <xdr:sp macro="[0]!sledger" textlink="">
      <xdr:nvSpPr>
        <xdr:cNvPr id="35" name="Rounded Rectangle 34"/>
        <xdr:cNvSpPr/>
      </xdr:nvSpPr>
      <xdr:spPr>
        <a:xfrm>
          <a:off x="6029326" y="6362700"/>
          <a:ext cx="2228850"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baseline="0">
              <a:solidFill>
                <a:schemeClr val="accent3">
                  <a:lumMod val="50000"/>
                </a:schemeClr>
              </a:solidFill>
              <a:effectLst/>
              <a:latin typeface="+mn-lt"/>
              <a:ea typeface="+mn-ea"/>
              <a:cs typeface="+mn-cs"/>
              <a:sym typeface="Wingdings"/>
            </a:rPr>
            <a:t></a:t>
          </a:r>
          <a:r>
            <a:rPr lang="en-IN" sz="1100" b="1" baseline="0">
              <a:solidFill>
                <a:srgbClr val="009242"/>
              </a:solidFill>
            </a:rPr>
            <a:t>Sub Ledger</a:t>
          </a:r>
          <a:endParaRPr lang="en-IN" sz="1100" b="1">
            <a:solidFill>
              <a:srgbClr val="009242"/>
            </a:solidFill>
          </a:endParaRPr>
        </a:p>
      </xdr:txBody>
    </xdr:sp>
    <xdr:clientData/>
  </xdr:twoCellAnchor>
  <xdr:twoCellAnchor>
    <xdr:from>
      <xdr:col>1</xdr:col>
      <xdr:colOff>9524</xdr:colOff>
      <xdr:row>13</xdr:row>
      <xdr:rowOff>38100</xdr:rowOff>
    </xdr:from>
    <xdr:to>
      <xdr:col>4</xdr:col>
      <xdr:colOff>571499</xdr:colOff>
      <xdr:row>14</xdr:row>
      <xdr:rowOff>161925</xdr:rowOff>
    </xdr:to>
    <xdr:sp macro="[0]!drcrmaster" textlink="">
      <xdr:nvSpPr>
        <xdr:cNvPr id="36" name="Rounded Rectangle 35"/>
        <xdr:cNvSpPr/>
      </xdr:nvSpPr>
      <xdr:spPr>
        <a:xfrm>
          <a:off x="619124" y="2514600"/>
          <a:ext cx="2390775" cy="314325"/>
        </a:xfrm>
        <a:prstGeom prst="roundRect">
          <a:avLst/>
        </a:prstGeom>
        <a:ln>
          <a:solidFill>
            <a:srgbClr val="00B05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600" b="1">
              <a:solidFill>
                <a:srgbClr val="0000CC"/>
              </a:solidFill>
              <a:sym typeface="Wingdings 2"/>
            </a:rPr>
            <a:t></a:t>
          </a:r>
          <a:r>
            <a:rPr lang="en-IN" sz="1100" b="1">
              <a:solidFill>
                <a:srgbClr val="0000CC"/>
              </a:solidFill>
            </a:rPr>
            <a:t>Debtors Creditors Master</a:t>
          </a:r>
        </a:p>
      </xdr:txBody>
    </xdr:sp>
    <xdr:clientData/>
  </xdr:twoCellAnchor>
  <xdr:twoCellAnchor>
    <xdr:from>
      <xdr:col>1</xdr:col>
      <xdr:colOff>9525</xdr:colOff>
      <xdr:row>20</xdr:row>
      <xdr:rowOff>0</xdr:rowOff>
    </xdr:from>
    <xdr:to>
      <xdr:col>4</xdr:col>
      <xdr:colOff>542926</xdr:colOff>
      <xdr:row>21</xdr:row>
      <xdr:rowOff>171450</xdr:rowOff>
    </xdr:to>
    <xdr:sp macro="[0]!dcnote" textlink="">
      <xdr:nvSpPr>
        <xdr:cNvPr id="33" name="Rounded Rectangle 32"/>
        <xdr:cNvSpPr/>
      </xdr:nvSpPr>
      <xdr:spPr>
        <a:xfrm>
          <a:off x="619125" y="3810000"/>
          <a:ext cx="2362201" cy="36195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IN" sz="1600" b="1">
              <a:solidFill>
                <a:schemeClr val="accent1">
                  <a:lumMod val="50000"/>
                </a:schemeClr>
              </a:solidFill>
              <a:sym typeface="Webdings"/>
            </a:rPr>
            <a:t></a:t>
          </a:r>
          <a:r>
            <a:rPr lang="en-IN" sz="800" b="1">
              <a:solidFill>
                <a:schemeClr val="accent1">
                  <a:lumMod val="50000"/>
                </a:schemeClr>
              </a:solidFill>
              <a:effectLst/>
              <a:latin typeface="+mn-lt"/>
              <a:ea typeface="+mn-ea"/>
              <a:cs typeface="+mn-cs"/>
            </a:rPr>
            <a:t>Sales/ Purchase Return Debit / Credit Notes</a:t>
          </a:r>
          <a:endParaRPr lang="en-IN" sz="800" b="1">
            <a:solidFill>
              <a:schemeClr val="accent1">
                <a:lumMod val="50000"/>
              </a:schemeClr>
            </a:solidFill>
            <a:effectLst/>
          </a:endParaRPr>
        </a:p>
        <a:p>
          <a:pPr algn="ctr"/>
          <a:endParaRPr lang="en-IN" sz="1600" b="1">
            <a:solidFill>
              <a:schemeClr val="accent1">
                <a:lumMod val="50000"/>
              </a:schemeClr>
            </a:solidFill>
          </a:endParaRPr>
        </a:p>
      </xdr:txBody>
    </xdr:sp>
    <xdr:clientData/>
  </xdr:twoCellAnchor>
  <xdr:twoCellAnchor>
    <xdr:from>
      <xdr:col>1</xdr:col>
      <xdr:colOff>0</xdr:colOff>
      <xdr:row>25</xdr:row>
      <xdr:rowOff>47625</xdr:rowOff>
    </xdr:from>
    <xdr:to>
      <xdr:col>4</xdr:col>
      <xdr:colOff>533400</xdr:colOff>
      <xdr:row>26</xdr:row>
      <xdr:rowOff>161925</xdr:rowOff>
    </xdr:to>
    <xdr:sp macro="[0]!readme" textlink="">
      <xdr:nvSpPr>
        <xdr:cNvPr id="37" name="Rounded Rectangle 36"/>
        <xdr:cNvSpPr/>
      </xdr:nvSpPr>
      <xdr:spPr>
        <a:xfrm>
          <a:off x="609600" y="4810125"/>
          <a:ext cx="2362200" cy="304800"/>
        </a:xfrm>
        <a:prstGeom prst="roundRect">
          <a:avLst/>
        </a:prstGeom>
        <a:ln w="25400">
          <a:solidFill>
            <a:srgbClr val="CC0099"/>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600" b="1" baseline="0">
              <a:solidFill>
                <a:schemeClr val="accent6">
                  <a:lumMod val="75000"/>
                </a:schemeClr>
              </a:solidFill>
              <a:latin typeface="Berlin Sans FB" pitchFamily="34" charset="0"/>
              <a:sym typeface="Wingdings"/>
            </a:rPr>
            <a:t></a:t>
          </a:r>
          <a:r>
            <a:rPr lang="en-IN" sz="1100" b="1" baseline="0">
              <a:solidFill>
                <a:srgbClr val="CC0099"/>
              </a:solidFill>
              <a:latin typeface="Berlin Sans FB" pitchFamily="34" charset="0"/>
            </a:rPr>
            <a:t>Read Me Help and Guide</a:t>
          </a:r>
          <a:endParaRPr lang="en-IN" sz="1100" b="1">
            <a:solidFill>
              <a:srgbClr val="CC0099"/>
            </a:solidFill>
            <a:latin typeface="Berlin Sans FB" pitchFamily="34" charset="0"/>
          </a:endParaRPr>
        </a:p>
      </xdr:txBody>
    </xdr:sp>
    <xdr:clientData/>
  </xdr:twoCellAnchor>
  <xdr:twoCellAnchor>
    <xdr:from>
      <xdr:col>8</xdr:col>
      <xdr:colOff>104776</xdr:colOff>
      <xdr:row>6</xdr:row>
      <xdr:rowOff>95250</xdr:rowOff>
    </xdr:from>
    <xdr:to>
      <xdr:col>11</xdr:col>
      <xdr:colOff>571500</xdr:colOff>
      <xdr:row>8</xdr:row>
      <xdr:rowOff>19050</xdr:rowOff>
    </xdr:to>
    <xdr:sp macro="[0]!dashbdview" textlink="">
      <xdr:nvSpPr>
        <xdr:cNvPr id="38" name="Rounded Rectangle 37"/>
        <xdr:cNvSpPr/>
      </xdr:nvSpPr>
      <xdr:spPr>
        <a:xfrm>
          <a:off x="6010276" y="1238250"/>
          <a:ext cx="2295524" cy="304800"/>
        </a:xfrm>
        <a:prstGeom prst="roundRect">
          <a:avLst/>
        </a:prstGeom>
        <a:solidFill>
          <a:schemeClr val="bg1"/>
        </a:solidFill>
        <a:ln>
          <a:solidFill>
            <a:srgbClr val="FC8ED7"/>
          </a:solidFill>
        </a:ln>
        <a:effectLst/>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i="0">
              <a:solidFill>
                <a:srgbClr val="9900CC"/>
              </a:solidFill>
              <a:effectLst/>
              <a:latin typeface="+mn-lt"/>
              <a:ea typeface="+mn-ea"/>
              <a:cs typeface="+mn-cs"/>
              <a:sym typeface="Webdings"/>
            </a:rPr>
            <a:t></a:t>
          </a:r>
          <a:r>
            <a:rPr lang="en-IN" sz="1100" b="1" i="0">
              <a:solidFill>
                <a:srgbClr val="9900CC"/>
              </a:solidFill>
              <a:effectLst/>
              <a:latin typeface="+mn-lt"/>
              <a:ea typeface="+mn-ea"/>
              <a:cs typeface="+mn-cs"/>
            </a:rPr>
            <a:t>Dashboard</a:t>
          </a:r>
        </a:p>
      </xdr:txBody>
    </xdr:sp>
    <xdr:clientData/>
  </xdr:twoCellAnchor>
  <xdr:twoCellAnchor>
    <xdr:from>
      <xdr:col>1</xdr:col>
      <xdr:colOff>0</xdr:colOff>
      <xdr:row>11</xdr:row>
      <xdr:rowOff>9525</xdr:rowOff>
    </xdr:from>
    <xdr:to>
      <xdr:col>4</xdr:col>
      <xdr:colOff>581025</xdr:colOff>
      <xdr:row>12</xdr:row>
      <xdr:rowOff>123825</xdr:rowOff>
    </xdr:to>
    <xdr:sp macro="[0]!costing" textlink="">
      <xdr:nvSpPr>
        <xdr:cNvPr id="40" name="Rounded Rectangle 39"/>
        <xdr:cNvSpPr/>
      </xdr:nvSpPr>
      <xdr:spPr>
        <a:xfrm>
          <a:off x="609600" y="2105025"/>
          <a:ext cx="2409825" cy="304800"/>
        </a:xfrm>
        <a:prstGeom prst="roundRect">
          <a:avLst/>
        </a:prstGeom>
        <a:ln w="12700">
          <a:solidFill>
            <a:schemeClr val="accent5">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IN" sz="1200" b="1">
              <a:solidFill>
                <a:srgbClr val="00B050"/>
              </a:solidFill>
              <a:sym typeface="Webdings"/>
            </a:rPr>
            <a:t></a:t>
          </a:r>
          <a:r>
            <a:rPr lang="en-IN" sz="1100" b="1" baseline="0">
              <a:solidFill>
                <a:schemeClr val="accent3">
                  <a:lumMod val="50000"/>
                </a:schemeClr>
              </a:solidFill>
              <a:effectLst/>
              <a:latin typeface="+mn-lt"/>
              <a:ea typeface="+mn-ea"/>
              <a:cs typeface="+mn-cs"/>
            </a:rPr>
            <a:t>Costing And COGS Inventory</a:t>
          </a:r>
          <a:endParaRPr lang="en-IN">
            <a:solidFill>
              <a:schemeClr val="accent3">
                <a:lumMod val="50000"/>
              </a:schemeClr>
            </a:solidFill>
            <a:effectLst/>
          </a:endParaRPr>
        </a:p>
        <a:p>
          <a:pPr algn="ctr"/>
          <a:endParaRPr lang="en-IN" sz="1100" b="1">
            <a:solidFill>
              <a:srgbClr val="00B050"/>
            </a:solidFill>
          </a:endParaRPr>
        </a:p>
      </xdr:txBody>
    </xdr:sp>
    <xdr:clientData/>
  </xdr:twoCellAnchor>
  <xdr:twoCellAnchor>
    <xdr:from>
      <xdr:col>5</xdr:col>
      <xdr:colOff>304800</xdr:colOff>
      <xdr:row>6</xdr:row>
      <xdr:rowOff>123825</xdr:rowOff>
    </xdr:from>
    <xdr:to>
      <xdr:col>7</xdr:col>
      <xdr:colOff>361949</xdr:colOff>
      <xdr:row>8</xdr:row>
      <xdr:rowOff>19050</xdr:rowOff>
    </xdr:to>
    <xdr:sp macro="[0]!bsrmenu" textlink="">
      <xdr:nvSpPr>
        <xdr:cNvPr id="41" name="Rounded Rectangle 40"/>
        <xdr:cNvSpPr/>
      </xdr:nvSpPr>
      <xdr:spPr>
        <a:xfrm>
          <a:off x="3352800" y="1266825"/>
          <a:ext cx="2305049" cy="276225"/>
        </a:xfrm>
        <a:prstGeom prst="roundRect">
          <a:avLst/>
        </a:prstGeom>
        <a:ln w="12700">
          <a:solidFill>
            <a:srgbClr val="00B05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7030A0"/>
              </a:solidFill>
              <a:sym typeface="Webdings"/>
            </a:rPr>
            <a:t></a:t>
          </a:r>
          <a:r>
            <a:rPr lang="en-IN" sz="1100" b="1">
              <a:solidFill>
                <a:srgbClr val="7030A0"/>
              </a:solidFill>
            </a:rPr>
            <a:t>Bank Reconcilation </a:t>
          </a:r>
        </a:p>
      </xdr:txBody>
    </xdr:sp>
    <xdr:clientData/>
  </xdr:twoCellAnchor>
  <xdr:twoCellAnchor>
    <xdr:from>
      <xdr:col>8</xdr:col>
      <xdr:colOff>95251</xdr:colOff>
      <xdr:row>8</xdr:row>
      <xdr:rowOff>133350</xdr:rowOff>
    </xdr:from>
    <xdr:to>
      <xdr:col>11</xdr:col>
      <xdr:colOff>571501</xdr:colOff>
      <xdr:row>10</xdr:row>
      <xdr:rowOff>66675</xdr:rowOff>
    </xdr:to>
    <xdr:sp macro="[0]!bankbook" textlink="">
      <xdr:nvSpPr>
        <xdr:cNvPr id="43" name="Rounded Rectangle 42"/>
        <xdr:cNvSpPr/>
      </xdr:nvSpPr>
      <xdr:spPr>
        <a:xfrm>
          <a:off x="6000751" y="1657350"/>
          <a:ext cx="2305050" cy="314325"/>
        </a:xfrm>
        <a:prstGeom prst="roundRect">
          <a:avLst/>
        </a:prstGeom>
        <a:ln>
          <a:solidFill>
            <a:srgbClr val="E462B6"/>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chemeClr val="tx2">
                  <a:lumMod val="75000"/>
                </a:schemeClr>
              </a:solidFill>
              <a:sym typeface="Webdings"/>
            </a:rPr>
            <a:t></a:t>
          </a:r>
          <a:r>
            <a:rPr lang="en-IN" sz="1100" b="1">
              <a:solidFill>
                <a:schemeClr val="tx2">
                  <a:lumMod val="75000"/>
                </a:schemeClr>
              </a:solidFill>
            </a:rPr>
            <a:t>Bank Book</a:t>
          </a:r>
        </a:p>
      </xdr:txBody>
    </xdr:sp>
    <xdr:clientData/>
  </xdr:twoCellAnchor>
  <xdr:twoCellAnchor>
    <xdr:from>
      <xdr:col>6</xdr:col>
      <xdr:colOff>219075</xdr:colOff>
      <xdr:row>32</xdr:row>
      <xdr:rowOff>28574</xdr:rowOff>
    </xdr:from>
    <xdr:to>
      <xdr:col>6</xdr:col>
      <xdr:colOff>409575</xdr:colOff>
      <xdr:row>32</xdr:row>
      <xdr:rowOff>161923</xdr:rowOff>
    </xdr:to>
    <xdr:sp macro="" textlink="">
      <xdr:nvSpPr>
        <xdr:cNvPr id="12" name="Isosceles Triangle 11"/>
        <xdr:cNvSpPr/>
      </xdr:nvSpPr>
      <xdr:spPr>
        <a:xfrm flipV="1">
          <a:off x="4905375" y="6124574"/>
          <a:ext cx="190500" cy="133349"/>
        </a:xfrm>
        <a:prstGeom prst="triangl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457200</xdr:colOff>
      <xdr:row>20</xdr:row>
      <xdr:rowOff>95250</xdr:rowOff>
    </xdr:from>
    <xdr:to>
      <xdr:col>7</xdr:col>
      <xdr:colOff>200025</xdr:colOff>
      <xdr:row>29</xdr:row>
      <xdr:rowOff>133349</xdr:rowOff>
    </xdr:to>
    <xdr:sp macro="" textlink="">
      <xdr:nvSpPr>
        <xdr:cNvPr id="16" name="Rectangle 15"/>
        <xdr:cNvSpPr/>
      </xdr:nvSpPr>
      <xdr:spPr>
        <a:xfrm>
          <a:off x="3505200" y="3905250"/>
          <a:ext cx="1990725" cy="1752599"/>
        </a:xfrm>
        <a:prstGeom prst="rect">
          <a:avLst/>
        </a:prstGeom>
        <a:blipFill>
          <a:blip xmlns:r="http://schemas.openxmlformats.org/officeDocument/2006/relationships" r:embed="rId2"/>
          <a:stretch>
            <a:fillRect/>
          </a:stretch>
        </a:blipFill>
        <a:ln w="19050">
          <a:solidFill>
            <a:srgbClr val="00B05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19050</xdr:colOff>
      <xdr:row>15</xdr:row>
      <xdr:rowOff>104775</xdr:rowOff>
    </xdr:from>
    <xdr:to>
      <xdr:col>4</xdr:col>
      <xdr:colOff>561975</xdr:colOff>
      <xdr:row>17</xdr:row>
      <xdr:rowOff>28575</xdr:rowOff>
    </xdr:to>
    <xdr:sp macro="[0]!deltran" textlink="">
      <xdr:nvSpPr>
        <xdr:cNvPr id="39" name="Rounded Rectangle 38"/>
        <xdr:cNvSpPr/>
      </xdr:nvSpPr>
      <xdr:spPr>
        <a:xfrm>
          <a:off x="628650" y="2962275"/>
          <a:ext cx="2371725" cy="304800"/>
        </a:xfrm>
        <a:prstGeom prst="roundRect">
          <a:avLst/>
        </a:prstGeom>
        <a:ln>
          <a:solidFill>
            <a:srgbClr val="FC8ED7"/>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2400" b="1" baseline="0">
              <a:solidFill>
                <a:srgbClr val="FF0000"/>
              </a:solidFill>
            </a:rPr>
            <a:t>*</a:t>
          </a:r>
          <a:r>
            <a:rPr lang="en-IN" sz="1100" b="1" baseline="0">
              <a:solidFill>
                <a:srgbClr val="E74B7B"/>
              </a:solidFill>
            </a:rPr>
            <a:t> Start Fresh Delete Previous</a:t>
          </a:r>
          <a:endParaRPr lang="en-IN" sz="1100" b="1">
            <a:solidFill>
              <a:srgbClr val="E74B7B"/>
            </a:solidFill>
          </a:endParaRPr>
        </a:p>
      </xdr:txBody>
    </xdr:sp>
    <xdr:clientData/>
  </xdr:twoCellAnchor>
  <xdr:twoCellAnchor>
    <xdr:from>
      <xdr:col>8</xdr:col>
      <xdr:colOff>123826</xdr:colOff>
      <xdr:row>31</xdr:row>
      <xdr:rowOff>104775</xdr:rowOff>
    </xdr:from>
    <xdr:to>
      <xdr:col>11</xdr:col>
      <xdr:colOff>542926</xdr:colOff>
      <xdr:row>33</xdr:row>
      <xdr:rowOff>28575</xdr:rowOff>
    </xdr:to>
    <xdr:sp macro="[0]!drcrledger" textlink="">
      <xdr:nvSpPr>
        <xdr:cNvPr id="42" name="Rounded Rectangle 41"/>
        <xdr:cNvSpPr/>
      </xdr:nvSpPr>
      <xdr:spPr>
        <a:xfrm>
          <a:off x="6029326" y="6010275"/>
          <a:ext cx="2247900" cy="304800"/>
        </a:xfrm>
        <a:prstGeom prst="roundRect">
          <a:avLst/>
        </a:prstGeom>
        <a:ln>
          <a:solidFill>
            <a:srgbClr val="0000CC"/>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baseline="0">
              <a:solidFill>
                <a:srgbClr val="E9496F"/>
              </a:solidFill>
              <a:sym typeface="Wingdings"/>
            </a:rPr>
            <a:t></a:t>
          </a:r>
          <a:r>
            <a:rPr lang="en-IN" sz="1100" b="1" baseline="0">
              <a:solidFill>
                <a:srgbClr val="E9496F"/>
              </a:solidFill>
            </a:rPr>
            <a:t>Debtors Creditors Ledger</a:t>
          </a:r>
          <a:endParaRPr lang="en-IN" sz="1100" b="1">
            <a:solidFill>
              <a:srgbClr val="E9496F"/>
            </a:solidFill>
          </a:endParaRPr>
        </a:p>
      </xdr:txBody>
    </xdr:sp>
    <xdr:clientData/>
  </xdr:twoCellAnchor>
  <xdr:twoCellAnchor>
    <xdr:from>
      <xdr:col>5</xdr:col>
      <xdr:colOff>304800</xdr:colOff>
      <xdr:row>18</xdr:row>
      <xdr:rowOff>95250</xdr:rowOff>
    </xdr:from>
    <xdr:to>
      <xdr:col>7</xdr:col>
      <xdr:colOff>419100</xdr:colOff>
      <xdr:row>20</xdr:row>
      <xdr:rowOff>28575</xdr:rowOff>
    </xdr:to>
    <xdr:sp macro="[0]!pobgen" textlink="">
      <xdr:nvSpPr>
        <xdr:cNvPr id="44" name="Rounded Rectangle 43"/>
        <xdr:cNvSpPr/>
      </xdr:nvSpPr>
      <xdr:spPr>
        <a:xfrm>
          <a:off x="3352800" y="3524250"/>
          <a:ext cx="2362200" cy="314325"/>
        </a:xfrm>
        <a:prstGeom prst="roundRect">
          <a:avLst/>
        </a:prstGeom>
        <a:ln>
          <a:solidFill>
            <a:schemeClr val="accent3">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l"/>
          <a:r>
            <a:rPr lang="en-IN" sz="1000" b="1">
              <a:solidFill>
                <a:srgbClr val="E462B6"/>
              </a:solidFill>
              <a:sym typeface="Wingdings"/>
            </a:rPr>
            <a:t></a:t>
          </a:r>
          <a:r>
            <a:rPr lang="en-IN" sz="1000" b="1">
              <a:solidFill>
                <a:srgbClr val="E462B6"/>
              </a:solidFill>
            </a:rPr>
            <a:t>Transfer Debtors</a:t>
          </a:r>
          <a:r>
            <a:rPr lang="en-IN" sz="1000" b="1" baseline="0">
              <a:solidFill>
                <a:srgbClr val="E462B6"/>
              </a:solidFill>
            </a:rPr>
            <a:t> Creditors Mly Bal</a:t>
          </a:r>
          <a:endParaRPr lang="en-IN" sz="1000" b="1">
            <a:solidFill>
              <a:srgbClr val="E462B6"/>
            </a:solidFill>
          </a:endParaRPr>
        </a:p>
      </xdr:txBody>
    </xdr:sp>
    <xdr:clientData/>
  </xdr:twoCellAnchor>
  <xdr:twoCellAnchor>
    <xdr:from>
      <xdr:col>1</xdr:col>
      <xdr:colOff>9525</xdr:colOff>
      <xdr:row>6</xdr:row>
      <xdr:rowOff>133350</xdr:rowOff>
    </xdr:from>
    <xdr:to>
      <xdr:col>4</xdr:col>
      <xdr:colOff>581025</xdr:colOff>
      <xdr:row>8</xdr:row>
      <xdr:rowOff>57150</xdr:rowOff>
    </xdr:to>
    <xdr:sp macro="[0]!ACMastcor" textlink="">
      <xdr:nvSpPr>
        <xdr:cNvPr id="13" name="Rounded Rectangle 12"/>
        <xdr:cNvSpPr/>
      </xdr:nvSpPr>
      <xdr:spPr>
        <a:xfrm>
          <a:off x="619125" y="1276350"/>
          <a:ext cx="2400300"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baseline="0">
              <a:solidFill>
                <a:srgbClr val="E462B6"/>
              </a:solidFill>
              <a:sym typeface="Wingdings 2"/>
            </a:rPr>
            <a:t></a:t>
          </a:r>
          <a:r>
            <a:rPr lang="en-IN" sz="1100" b="1" baseline="0">
              <a:solidFill>
                <a:srgbClr val="265A9A"/>
              </a:solidFill>
              <a:sym typeface="Wingdings 2"/>
            </a:rPr>
            <a:t> Accounts Master</a:t>
          </a:r>
          <a:endParaRPr lang="en-IN" sz="1100" b="1">
            <a:solidFill>
              <a:srgbClr val="265A9A"/>
            </a:solidFill>
          </a:endParaRPr>
        </a:p>
      </xdr:txBody>
    </xdr:sp>
    <xdr:clientData/>
  </xdr:twoCellAnchor>
  <xdr:twoCellAnchor>
    <xdr:from>
      <xdr:col>8</xdr:col>
      <xdr:colOff>104775</xdr:colOff>
      <xdr:row>25</xdr:row>
      <xdr:rowOff>104775</xdr:rowOff>
    </xdr:from>
    <xdr:to>
      <xdr:col>11</xdr:col>
      <xdr:colOff>561975</xdr:colOff>
      <xdr:row>27</xdr:row>
      <xdr:rowOff>38100</xdr:rowOff>
    </xdr:to>
    <xdr:sp macro="[0]!TradingAC" textlink="">
      <xdr:nvSpPr>
        <xdr:cNvPr id="45" name="Rounded Rectangle 44"/>
        <xdr:cNvSpPr/>
      </xdr:nvSpPr>
      <xdr:spPr>
        <a:xfrm>
          <a:off x="6010275" y="4867275"/>
          <a:ext cx="2286000" cy="31432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chemeClr val="accent5">
                  <a:lumMod val="50000"/>
                </a:schemeClr>
              </a:solidFill>
              <a:effectLst/>
              <a:latin typeface="+mn-lt"/>
              <a:ea typeface="+mn-ea"/>
              <a:cs typeface="+mn-cs"/>
              <a:sym typeface="Webdings"/>
            </a:rPr>
            <a:t></a:t>
          </a:r>
          <a:r>
            <a:rPr lang="en-IN" sz="1100" b="1">
              <a:solidFill>
                <a:schemeClr val="tx2">
                  <a:lumMod val="75000"/>
                </a:schemeClr>
              </a:solidFill>
            </a:rPr>
            <a:t>Tradeing A/C</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304799</xdr:colOff>
      <xdr:row>0</xdr:row>
      <xdr:rowOff>9524</xdr:rowOff>
    </xdr:from>
    <xdr:to>
      <xdr:col>16</xdr:col>
      <xdr:colOff>257175</xdr:colOff>
      <xdr:row>0</xdr:row>
      <xdr:rowOff>409575</xdr:rowOff>
    </xdr:to>
    <xdr:sp macro="[0]!Backtomain" textlink="">
      <xdr:nvSpPr>
        <xdr:cNvPr id="2" name="Right Arrow 1"/>
        <xdr:cNvSpPr/>
      </xdr:nvSpPr>
      <xdr:spPr>
        <a:xfrm flipH="1">
          <a:off x="9448799" y="9524"/>
          <a:ext cx="561976" cy="400051"/>
        </a:xfrm>
        <a:prstGeom prst="rightArrow">
          <a:avLst/>
        </a:prstGeom>
        <a:solidFill>
          <a:schemeClr val="accent1"/>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t>Back</a:t>
          </a:r>
        </a:p>
      </xdr:txBody>
    </xdr:sp>
    <xdr:clientData/>
  </xdr:twoCellAnchor>
  <xdr:twoCellAnchor>
    <xdr:from>
      <xdr:col>7</xdr:col>
      <xdr:colOff>76200</xdr:colOff>
      <xdr:row>0</xdr:row>
      <xdr:rowOff>209550</xdr:rowOff>
    </xdr:from>
    <xdr:to>
      <xdr:col>8</xdr:col>
      <xdr:colOff>514350</xdr:colOff>
      <xdr:row>1</xdr:row>
      <xdr:rowOff>95250</xdr:rowOff>
    </xdr:to>
    <xdr:sp macro="" textlink="">
      <xdr:nvSpPr>
        <xdr:cNvPr id="4" name="Rectangle 3"/>
        <xdr:cNvSpPr/>
      </xdr:nvSpPr>
      <xdr:spPr>
        <a:xfrm>
          <a:off x="4343400" y="209550"/>
          <a:ext cx="1047750" cy="342900"/>
        </a:xfrm>
        <a:prstGeom prst="rect">
          <a:avLst/>
        </a:prstGeom>
        <a:ln w="12700">
          <a:solidFill>
            <a:srgbClr val="CC0099"/>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b="1">
              <a:solidFill>
                <a:srgbClr val="CC0099"/>
              </a:solidFill>
            </a:rPr>
            <a:t>Costing COGS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476250</xdr:colOff>
      <xdr:row>0</xdr:row>
      <xdr:rowOff>47625</xdr:rowOff>
    </xdr:from>
    <xdr:to>
      <xdr:col>8</xdr:col>
      <xdr:colOff>552450</xdr:colOff>
      <xdr:row>1</xdr:row>
      <xdr:rowOff>133350</xdr:rowOff>
    </xdr:to>
    <xdr:sp macro="[0]!Backtomain" textlink="">
      <xdr:nvSpPr>
        <xdr:cNvPr id="2" name="Rounded Rectangle 1"/>
        <xdr:cNvSpPr/>
      </xdr:nvSpPr>
      <xdr:spPr>
        <a:xfrm>
          <a:off x="4219575" y="47625"/>
          <a:ext cx="1295400" cy="27622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a:t>&lt;&lt;==Main Menu</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76200</xdr:colOff>
      <xdr:row>0</xdr:row>
      <xdr:rowOff>9525</xdr:rowOff>
    </xdr:from>
    <xdr:to>
      <xdr:col>12</xdr:col>
      <xdr:colOff>152400</xdr:colOff>
      <xdr:row>1</xdr:row>
      <xdr:rowOff>209550</xdr:rowOff>
    </xdr:to>
    <xdr:sp macro="[0]!Backtomain" textlink="">
      <xdr:nvSpPr>
        <xdr:cNvPr id="6" name="Rounded Rectangle 5"/>
        <xdr:cNvSpPr/>
      </xdr:nvSpPr>
      <xdr:spPr>
        <a:xfrm>
          <a:off x="6505575" y="9525"/>
          <a:ext cx="1295400" cy="390525"/>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chemeClr val="bg2">
                  <a:lumMod val="50000"/>
                </a:schemeClr>
              </a:solidFill>
            </a:rPr>
            <a:t>&lt;&lt;=Main Menu</a:t>
          </a:r>
        </a:p>
      </xdr:txBody>
    </xdr:sp>
    <xdr:clientData/>
  </xdr:twoCellAnchor>
  <xdr:oneCellAnchor>
    <xdr:from>
      <xdr:col>3</xdr:col>
      <xdr:colOff>364285</xdr:colOff>
      <xdr:row>12</xdr:row>
      <xdr:rowOff>83636</xdr:rowOff>
    </xdr:from>
    <xdr:ext cx="3740989" cy="405432"/>
    <xdr:sp macro="" textlink="">
      <xdr:nvSpPr>
        <xdr:cNvPr id="2" name="Rectangle 1"/>
        <xdr:cNvSpPr/>
      </xdr:nvSpPr>
      <xdr:spPr>
        <a:xfrm>
          <a:off x="2231185" y="2483936"/>
          <a:ext cx="3740989" cy="405432"/>
        </a:xfrm>
        <a:prstGeom prst="rect">
          <a:avLst/>
        </a:prstGeom>
        <a:solidFill>
          <a:srgbClr val="00B0F0"/>
        </a:solidFill>
      </xdr:spPr>
      <xdr:txBody>
        <a:bodyPr wrap="square" lIns="91440" tIns="45720" rIns="91440" bIns="45720">
          <a:spAutoFit/>
        </a:bodyPr>
        <a:lstStyle/>
        <a:p>
          <a:pPr algn="ctr"/>
          <a:r>
            <a:rPr lang="en-US" sz="2000" b="0" u="sng" cap="none" spc="0">
              <a:ln w="24500" cmpd="dbl">
                <a:solidFill>
                  <a:schemeClr val="accent2">
                    <a:shade val="85000"/>
                    <a:satMod val="155000"/>
                  </a:schemeClr>
                </a:solidFill>
                <a:prstDash val="solid"/>
                <a:miter lim="800000"/>
              </a:ln>
              <a:solidFill>
                <a:srgbClr val="E462B6"/>
              </a:solidFill>
              <a:effectLst>
                <a:outerShdw blurRad="38100" dist="38100" dir="7020000" algn="tl">
                  <a:srgbClr val="000000">
                    <a:alpha val="35000"/>
                  </a:srgbClr>
                </a:outerShdw>
              </a:effectLst>
            </a:rPr>
            <a:t>Procedure</a:t>
          </a:r>
        </a:p>
      </xdr:txBody>
    </xdr:sp>
    <xdr:clientData/>
  </xdr:oneCellAnchor>
  <xdr:twoCellAnchor>
    <xdr:from>
      <xdr:col>0</xdr:col>
      <xdr:colOff>95250</xdr:colOff>
      <xdr:row>14</xdr:row>
      <xdr:rowOff>161925</xdr:rowOff>
    </xdr:from>
    <xdr:to>
      <xdr:col>12</xdr:col>
      <xdr:colOff>352424</xdr:colOff>
      <xdr:row>24</xdr:row>
      <xdr:rowOff>0</xdr:rowOff>
    </xdr:to>
    <xdr:sp macro="" textlink="">
      <xdr:nvSpPr>
        <xdr:cNvPr id="4" name="TextBox 3"/>
        <xdr:cNvSpPr txBox="1"/>
      </xdr:nvSpPr>
      <xdr:spPr>
        <a:xfrm>
          <a:off x="95250" y="2943225"/>
          <a:ext cx="8077199" cy="1743075"/>
        </a:xfrm>
        <a:prstGeom prst="rect">
          <a:avLst/>
        </a:prstGeom>
        <a:solidFill>
          <a:schemeClr val="lt1"/>
        </a:solidFill>
        <a:ln w="12700"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First create  company profile by  clicking Create Company/Profile Setting Menu, click</a:t>
          </a:r>
          <a:r>
            <a:rPr lang="en-IN" sz="1100" baseline="0"/>
            <a:t> on view, do necessary correction and click on update.  Then click on voucher  menu to input all vouchers. User can update,correct,delete , create and print  vouchers .See the guide line below to input voucher data.  After entering  all vouchers click on Account Master Menu for </a:t>
          </a:r>
          <a:r>
            <a:rPr lang="en-IN" sz="1100" baseline="0">
              <a:solidFill>
                <a:schemeClr val="dk1"/>
              </a:solidFill>
              <a:effectLst/>
              <a:latin typeface="+mn-lt"/>
              <a:ea typeface="+mn-ea"/>
              <a:cs typeface="+mn-cs"/>
            </a:rPr>
            <a:t>update,correct,delete , create account master data . See the guide line below Account Master And Account Code.  After  updating account master data Click on Generate Periodical Financial Data. This menu will generate all transaction data from vouchers for a specific period and vouchers should be within the mentioned period which is specified in this menu. Then click on journal,  cashbook,  bankbook, general ledger, trial balance, balance sheet and profit and loss account menu option to get desired out put. After doing all these options on the first day of next month users have to convert current account master balances to monthly opening balances and then to run convert monthly closing balance to next month opening balance. Then run option fetching current  opening  balance .</a:t>
          </a:r>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76199</xdr:colOff>
      <xdr:row>26</xdr:row>
      <xdr:rowOff>95250</xdr:rowOff>
    </xdr:from>
    <xdr:to>
      <xdr:col>1</xdr:col>
      <xdr:colOff>581024</xdr:colOff>
      <xdr:row>28</xdr:row>
      <xdr:rowOff>28575</xdr:rowOff>
    </xdr:to>
    <xdr:sp macro="[0]!vno" textlink="">
      <xdr:nvSpPr>
        <xdr:cNvPr id="2" name="Rounded Rectangle 1"/>
        <xdr:cNvSpPr/>
      </xdr:nvSpPr>
      <xdr:spPr>
        <a:xfrm>
          <a:off x="76199" y="5048250"/>
          <a:ext cx="1343025" cy="314325"/>
        </a:xfrm>
        <a:prstGeom prst="roundRect">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en-IN" sz="1100" b="1">
              <a:solidFill>
                <a:srgbClr val="7030A0"/>
              </a:solidFill>
            </a:rPr>
            <a:t>New</a:t>
          </a:r>
          <a:r>
            <a:rPr lang="en-IN" sz="1100" b="1" baseline="0">
              <a:solidFill>
                <a:srgbClr val="7030A0"/>
              </a:solidFill>
            </a:rPr>
            <a:t> Voucher</a:t>
          </a:r>
          <a:endParaRPr lang="en-IN" sz="1100" b="1">
            <a:solidFill>
              <a:srgbClr val="7030A0"/>
            </a:solidFill>
          </a:endParaRPr>
        </a:p>
      </xdr:txBody>
    </xdr:sp>
    <xdr:clientData/>
  </xdr:twoCellAnchor>
  <xdr:twoCellAnchor>
    <xdr:from>
      <xdr:col>1</xdr:col>
      <xdr:colOff>838200</xdr:colOff>
      <xdr:row>26</xdr:row>
      <xdr:rowOff>95250</xdr:rowOff>
    </xdr:from>
    <xdr:to>
      <xdr:col>1</xdr:col>
      <xdr:colOff>2314575</xdr:colOff>
      <xdr:row>28</xdr:row>
      <xdr:rowOff>38100</xdr:rowOff>
    </xdr:to>
    <xdr:sp macro="[0]!Voucherpost" textlink="">
      <xdr:nvSpPr>
        <xdr:cNvPr id="3" name="Rounded Rectangle 2"/>
        <xdr:cNvSpPr/>
      </xdr:nvSpPr>
      <xdr:spPr>
        <a:xfrm>
          <a:off x="1771650" y="5048250"/>
          <a:ext cx="1476375" cy="323850"/>
        </a:xfrm>
        <a:prstGeom prst="roundRect">
          <a:avLst/>
        </a:prstGeom>
        <a:ln>
          <a:solidFill>
            <a:srgbClr val="00B050"/>
          </a:solidFill>
        </a:ln>
      </xdr:spPr>
      <xdr:style>
        <a:lnRef idx="2">
          <a:schemeClr val="accent6"/>
        </a:lnRef>
        <a:fillRef idx="1">
          <a:schemeClr val="lt1"/>
        </a:fillRef>
        <a:effectRef idx="0">
          <a:schemeClr val="accent6"/>
        </a:effectRef>
        <a:fontRef idx="minor">
          <a:schemeClr val="dk1"/>
        </a:fontRef>
      </xdr:style>
      <xdr:txBody>
        <a:bodyPr rtlCol="0" anchor="ctr"/>
        <a:lstStyle/>
        <a:p>
          <a:pPr algn="ctr"/>
          <a:r>
            <a:rPr lang="en-IN" sz="1100" b="0">
              <a:solidFill>
                <a:srgbClr val="C00000"/>
              </a:solidFill>
            </a:rPr>
            <a:t>Voucher Posting After Print</a:t>
          </a:r>
        </a:p>
      </xdr:txBody>
    </xdr:sp>
    <xdr:clientData/>
  </xdr:twoCellAnchor>
  <xdr:twoCellAnchor>
    <xdr:from>
      <xdr:col>2</xdr:col>
      <xdr:colOff>219075</xdr:colOff>
      <xdr:row>26</xdr:row>
      <xdr:rowOff>95250</xdr:rowOff>
    </xdr:from>
    <xdr:to>
      <xdr:col>4</xdr:col>
      <xdr:colOff>57150</xdr:colOff>
      <xdr:row>28</xdr:row>
      <xdr:rowOff>57150</xdr:rowOff>
    </xdr:to>
    <xdr:sp macro="[0]!Cvoucher" textlink="">
      <xdr:nvSpPr>
        <xdr:cNvPr id="4" name="Rounded Rectangle 3"/>
        <xdr:cNvSpPr/>
      </xdr:nvSpPr>
      <xdr:spPr>
        <a:xfrm>
          <a:off x="3438525" y="5048250"/>
          <a:ext cx="1485900" cy="342900"/>
        </a:xfrm>
        <a:prstGeom prst="roundRect">
          <a:avLst/>
        </a:prstGeom>
        <a:ln>
          <a:solidFill>
            <a:schemeClr val="accent4">
              <a:lumMod val="75000"/>
            </a:schemeClr>
          </a:solidFill>
        </a:ln>
      </xdr:spPr>
      <xdr:style>
        <a:lnRef idx="2">
          <a:schemeClr val="accent6"/>
        </a:lnRef>
        <a:fillRef idx="1">
          <a:schemeClr val="lt1"/>
        </a:fillRef>
        <a:effectRef idx="0">
          <a:schemeClr val="accent6"/>
        </a:effectRef>
        <a:fontRef idx="minor">
          <a:schemeClr val="dk1"/>
        </a:fontRef>
      </xdr:style>
      <xdr:txBody>
        <a:bodyPr rtlCol="0" anchor="ctr"/>
        <a:lstStyle/>
        <a:p>
          <a:pPr algn="ctr"/>
          <a:r>
            <a:rPr lang="en-IN" sz="1100" b="1">
              <a:solidFill>
                <a:srgbClr val="00B050"/>
              </a:solidFill>
            </a:rPr>
            <a:t>Voucher  Correction</a:t>
          </a:r>
        </a:p>
      </xdr:txBody>
    </xdr:sp>
    <xdr:clientData/>
  </xdr:twoCellAnchor>
  <xdr:twoCellAnchor>
    <xdr:from>
      <xdr:col>4</xdr:col>
      <xdr:colOff>295275</xdr:colOff>
      <xdr:row>26</xdr:row>
      <xdr:rowOff>95250</xdr:rowOff>
    </xdr:from>
    <xdr:to>
      <xdr:col>6</xdr:col>
      <xdr:colOff>247650</xdr:colOff>
      <xdr:row>28</xdr:row>
      <xdr:rowOff>57150</xdr:rowOff>
    </xdr:to>
    <xdr:sp macro="[0]!DelVou" textlink="">
      <xdr:nvSpPr>
        <xdr:cNvPr id="5" name="Rounded Rectangle 4"/>
        <xdr:cNvSpPr/>
      </xdr:nvSpPr>
      <xdr:spPr>
        <a:xfrm>
          <a:off x="5229225" y="5581650"/>
          <a:ext cx="1276350" cy="342900"/>
        </a:xfrm>
        <a:prstGeom prst="roundRect">
          <a:avLst/>
        </a:prstGeom>
        <a:ln>
          <a:solidFill>
            <a:srgbClr val="E462B6"/>
          </a:solidFill>
        </a:ln>
      </xdr:spPr>
      <xdr:style>
        <a:lnRef idx="2">
          <a:schemeClr val="accent6"/>
        </a:lnRef>
        <a:fillRef idx="1">
          <a:schemeClr val="lt1"/>
        </a:fillRef>
        <a:effectRef idx="0">
          <a:schemeClr val="accent6"/>
        </a:effectRef>
        <a:fontRef idx="minor">
          <a:schemeClr val="dk1"/>
        </a:fontRef>
      </xdr:style>
      <xdr:txBody>
        <a:bodyPr rtlCol="0" anchor="ctr"/>
        <a:lstStyle/>
        <a:p>
          <a:pPr algn="ctr"/>
          <a:r>
            <a:rPr lang="en-IN" sz="1100" b="1">
              <a:solidFill>
                <a:srgbClr val="FF0000"/>
              </a:solidFill>
            </a:rPr>
            <a:t>Voucher  Delete</a:t>
          </a:r>
        </a:p>
      </xdr:txBody>
    </xdr:sp>
    <xdr:clientData/>
  </xdr:twoCellAnchor>
  <xdr:twoCellAnchor>
    <xdr:from>
      <xdr:col>6</xdr:col>
      <xdr:colOff>0</xdr:colOff>
      <xdr:row>3</xdr:row>
      <xdr:rowOff>66675</xdr:rowOff>
    </xdr:from>
    <xdr:to>
      <xdr:col>7</xdr:col>
      <xdr:colOff>581025</xdr:colOff>
      <xdr:row>4</xdr:row>
      <xdr:rowOff>180975</xdr:rowOff>
    </xdr:to>
    <xdr:sp macro="[0]!Backtomain" textlink="">
      <xdr:nvSpPr>
        <xdr:cNvPr id="6" name="Rounded Rectangle 5"/>
        <xdr:cNvSpPr/>
      </xdr:nvSpPr>
      <xdr:spPr>
        <a:xfrm>
          <a:off x="6362700" y="638175"/>
          <a:ext cx="1466850" cy="304800"/>
        </a:xfrm>
        <a:prstGeom prst="roundRect">
          <a:avLst/>
        </a:prstGeom>
        <a:ln>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twoCellAnchor>
    <xdr:from>
      <xdr:col>7</xdr:col>
      <xdr:colOff>104774</xdr:colOff>
      <xdr:row>26</xdr:row>
      <xdr:rowOff>95250</xdr:rowOff>
    </xdr:from>
    <xdr:to>
      <xdr:col>7</xdr:col>
      <xdr:colOff>495299</xdr:colOff>
      <xdr:row>28</xdr:row>
      <xdr:rowOff>19050</xdr:rowOff>
    </xdr:to>
    <xdr:sp macro="[0]!VouPrint" textlink="">
      <xdr:nvSpPr>
        <xdr:cNvPr id="7" name="Rounded Rectangle 6"/>
        <xdr:cNvSpPr/>
      </xdr:nvSpPr>
      <xdr:spPr>
        <a:xfrm>
          <a:off x="7353299" y="5581650"/>
          <a:ext cx="390525" cy="304800"/>
        </a:xfrm>
        <a:prstGeom prst="roundRect">
          <a:avLst/>
        </a:prstGeom>
        <a:blipFill>
          <a:blip xmlns:r="http://schemas.openxmlformats.org/officeDocument/2006/relationships" r:embed="rId1" cstate="print"/>
          <a:stretch>
            <a:fillRect/>
          </a:stretch>
        </a:blipFill>
        <a:ln w="12700">
          <a:solidFill>
            <a:srgbClr val="0000CC"/>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IN" sz="1100" b="1">
            <a:solidFill>
              <a:srgbClr val="0070C0"/>
            </a:solidFill>
          </a:endParaRPr>
        </a:p>
      </xdr:txBody>
    </xdr:sp>
    <xdr:clientData/>
  </xdr:twoCellAnchor>
  <xdr:twoCellAnchor>
    <xdr:from>
      <xdr:col>3</xdr:col>
      <xdr:colOff>704850</xdr:colOff>
      <xdr:row>5</xdr:row>
      <xdr:rowOff>57150</xdr:rowOff>
    </xdr:from>
    <xdr:to>
      <xdr:col>3</xdr:col>
      <xdr:colOff>800100</xdr:colOff>
      <xdr:row>5</xdr:row>
      <xdr:rowOff>238125</xdr:rowOff>
    </xdr:to>
    <xdr:sp macro="[0]!dtrefpicker" textlink="">
      <xdr:nvSpPr>
        <xdr:cNvPr id="8" name="Rectangle 7"/>
        <xdr:cNvSpPr/>
      </xdr:nvSpPr>
      <xdr:spPr>
        <a:xfrm>
          <a:off x="4810125" y="1009650"/>
          <a:ext cx="95250" cy="180975"/>
        </a:xfrm>
        <a:prstGeom prst="rect">
          <a:avLst/>
        </a:prstGeom>
        <a:blipFill>
          <a:blip xmlns:r="http://schemas.openxmlformats.org/officeDocument/2006/relationships" r:embed="rId2" cstate="print"/>
          <a:stretch>
            <a:fillRect/>
          </a:stretch>
        </a:blipFill>
        <a:ln>
          <a:noFill/>
        </a:ln>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en-IN" sz="1100"/>
        </a:p>
      </xdr:txBody>
    </xdr:sp>
    <xdr:clientData/>
  </xdr:twoCellAnchor>
  <xdr:twoCellAnchor>
    <xdr:from>
      <xdr:col>3</xdr:col>
      <xdr:colOff>685800</xdr:colOff>
      <xdr:row>8</xdr:row>
      <xdr:rowOff>57150</xdr:rowOff>
    </xdr:from>
    <xdr:to>
      <xdr:col>3</xdr:col>
      <xdr:colOff>790575</xdr:colOff>
      <xdr:row>8</xdr:row>
      <xdr:rowOff>238125</xdr:rowOff>
    </xdr:to>
    <xdr:sp macro="[0]!vdtpick" textlink="">
      <xdr:nvSpPr>
        <xdr:cNvPr id="9" name="Rectangle 8"/>
        <xdr:cNvSpPr/>
      </xdr:nvSpPr>
      <xdr:spPr>
        <a:xfrm>
          <a:off x="4791075" y="1781175"/>
          <a:ext cx="104775" cy="180975"/>
        </a:xfrm>
        <a:prstGeom prst="rect">
          <a:avLst/>
        </a:prstGeom>
        <a:blipFill>
          <a:blip xmlns:r="http://schemas.openxmlformats.org/officeDocument/2006/relationships" r:embed="rId2" cstate="print"/>
          <a:stretch>
            <a:fillRect/>
          </a:stretch>
        </a:blipFill>
        <a:ln>
          <a:noFill/>
        </a:ln>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en-IN" sz="1100"/>
        </a:p>
      </xdr:txBody>
    </xdr:sp>
    <xdr:clientData/>
  </xdr:twoCellAnchor>
  <xdr:twoCellAnchor>
    <xdr:from>
      <xdr:col>3</xdr:col>
      <xdr:colOff>704850</xdr:colOff>
      <xdr:row>8</xdr:row>
      <xdr:rowOff>57150</xdr:rowOff>
    </xdr:from>
    <xdr:to>
      <xdr:col>3</xdr:col>
      <xdr:colOff>800100</xdr:colOff>
      <xdr:row>8</xdr:row>
      <xdr:rowOff>238125</xdr:rowOff>
    </xdr:to>
    <xdr:sp macro="[0]!vdtpick" textlink="">
      <xdr:nvSpPr>
        <xdr:cNvPr id="10" name="Rectangle 9"/>
        <xdr:cNvSpPr/>
      </xdr:nvSpPr>
      <xdr:spPr>
        <a:xfrm>
          <a:off x="4810125" y="1009650"/>
          <a:ext cx="95250" cy="180975"/>
        </a:xfrm>
        <a:prstGeom prst="rect">
          <a:avLst/>
        </a:prstGeom>
        <a:blipFill>
          <a:blip xmlns:r="http://schemas.openxmlformats.org/officeDocument/2006/relationships" r:embed="rId2" cstate="print"/>
          <a:stretch>
            <a:fillRect/>
          </a:stretch>
        </a:blipFill>
        <a:ln>
          <a:noFill/>
        </a:ln>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en-IN" sz="1100"/>
        </a:p>
      </xdr:txBody>
    </xdr:sp>
    <xdr:clientData/>
  </xdr:twoCellAnchor>
  <xdr:twoCellAnchor>
    <xdr:from>
      <xdr:col>5</xdr:col>
      <xdr:colOff>419101</xdr:colOff>
      <xdr:row>0</xdr:row>
      <xdr:rowOff>76200</xdr:rowOff>
    </xdr:from>
    <xdr:to>
      <xdr:col>8</xdr:col>
      <xdr:colOff>361951</xdr:colOff>
      <xdr:row>2</xdr:row>
      <xdr:rowOff>180975</xdr:rowOff>
    </xdr:to>
    <xdr:sp macro="" textlink="">
      <xdr:nvSpPr>
        <xdr:cNvPr id="11" name="Rectangle 10"/>
        <xdr:cNvSpPr/>
      </xdr:nvSpPr>
      <xdr:spPr>
        <a:xfrm>
          <a:off x="6057901" y="76200"/>
          <a:ext cx="2095500" cy="485775"/>
        </a:xfrm>
        <a:prstGeom prst="rect">
          <a:avLst/>
        </a:prstGeom>
        <a:ln w="9525">
          <a:solidFill>
            <a:srgbClr val="00B0F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solidFill>
                <a:srgbClr val="FF0000"/>
              </a:solidFill>
            </a:rPr>
            <a:t>Your   input   area  is</a:t>
          </a:r>
          <a:r>
            <a:rPr lang="en-IN" sz="1100" baseline="0">
              <a:solidFill>
                <a:srgbClr val="FF0000"/>
              </a:solidFill>
            </a:rPr>
            <a:t>   only   the coloured part of the worksheet.</a:t>
          </a:r>
          <a:endParaRPr lang="en-IN"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10</xdr:row>
          <xdr:rowOff>22860</xdr:rowOff>
        </xdr:from>
        <xdr:to>
          <xdr:col>1</xdr:col>
          <xdr:colOff>2354580</xdr:colOff>
          <xdr:row>11</xdr:row>
          <xdr:rowOff>7620</xdr:rowOff>
        </xdr:to>
        <xdr:sp macro="" textlink="">
          <xdr:nvSpPr>
            <xdr:cNvPr id="1035" name="ComboBox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11</xdr:row>
          <xdr:rowOff>30480</xdr:rowOff>
        </xdr:from>
        <xdr:to>
          <xdr:col>1</xdr:col>
          <xdr:colOff>2354580</xdr:colOff>
          <xdr:row>11</xdr:row>
          <xdr:rowOff>236220</xdr:rowOff>
        </xdr:to>
        <xdr:sp macro="" textlink="">
          <xdr:nvSpPr>
            <xdr:cNvPr id="1036" name="ComboBox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12</xdr:row>
          <xdr:rowOff>30480</xdr:rowOff>
        </xdr:from>
        <xdr:to>
          <xdr:col>1</xdr:col>
          <xdr:colOff>2354580</xdr:colOff>
          <xdr:row>12</xdr:row>
          <xdr:rowOff>236220</xdr:rowOff>
        </xdr:to>
        <xdr:sp macro="" textlink="">
          <xdr:nvSpPr>
            <xdr:cNvPr id="1038" name="ComboBox3"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22860</xdr:rowOff>
        </xdr:from>
        <xdr:to>
          <xdr:col>1</xdr:col>
          <xdr:colOff>2354580</xdr:colOff>
          <xdr:row>13</xdr:row>
          <xdr:rowOff>228600</xdr:rowOff>
        </xdr:to>
        <xdr:sp macro="" textlink="">
          <xdr:nvSpPr>
            <xdr:cNvPr id="1039" name="ComboBox4"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22860</xdr:rowOff>
        </xdr:from>
        <xdr:to>
          <xdr:col>1</xdr:col>
          <xdr:colOff>2354580</xdr:colOff>
          <xdr:row>14</xdr:row>
          <xdr:rowOff>228600</xdr:rowOff>
        </xdr:to>
        <xdr:sp macro="" textlink="">
          <xdr:nvSpPr>
            <xdr:cNvPr id="1040" name="ComboBox5"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22860</xdr:rowOff>
        </xdr:from>
        <xdr:to>
          <xdr:col>1</xdr:col>
          <xdr:colOff>2354580</xdr:colOff>
          <xdr:row>15</xdr:row>
          <xdr:rowOff>228600</xdr:rowOff>
        </xdr:to>
        <xdr:sp macro="" textlink="">
          <xdr:nvSpPr>
            <xdr:cNvPr id="1041" name="ComboBox6"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30480</xdr:rowOff>
        </xdr:from>
        <xdr:to>
          <xdr:col>1</xdr:col>
          <xdr:colOff>2354580</xdr:colOff>
          <xdr:row>16</xdr:row>
          <xdr:rowOff>236220</xdr:rowOff>
        </xdr:to>
        <xdr:sp macro="" textlink="">
          <xdr:nvSpPr>
            <xdr:cNvPr id="1042" name="ComboBox7"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22860</xdr:rowOff>
        </xdr:from>
        <xdr:to>
          <xdr:col>1</xdr:col>
          <xdr:colOff>2354580</xdr:colOff>
          <xdr:row>17</xdr:row>
          <xdr:rowOff>228600</xdr:rowOff>
        </xdr:to>
        <xdr:sp macro="" textlink="">
          <xdr:nvSpPr>
            <xdr:cNvPr id="1043" name="ComboBox8"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22860</xdr:rowOff>
        </xdr:from>
        <xdr:to>
          <xdr:col>1</xdr:col>
          <xdr:colOff>2354580</xdr:colOff>
          <xdr:row>18</xdr:row>
          <xdr:rowOff>236220</xdr:rowOff>
        </xdr:to>
        <xdr:sp macro="" textlink="">
          <xdr:nvSpPr>
            <xdr:cNvPr id="1044" name="ComboBox9"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30480</xdr:rowOff>
        </xdr:from>
        <xdr:to>
          <xdr:col>1</xdr:col>
          <xdr:colOff>2354580</xdr:colOff>
          <xdr:row>19</xdr:row>
          <xdr:rowOff>236220</xdr:rowOff>
        </xdr:to>
        <xdr:sp macro="" textlink="">
          <xdr:nvSpPr>
            <xdr:cNvPr id="1045" name="ComboBox10"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38100</xdr:rowOff>
        </xdr:from>
        <xdr:to>
          <xdr:col>1</xdr:col>
          <xdr:colOff>2354580</xdr:colOff>
          <xdr:row>20</xdr:row>
          <xdr:rowOff>236220</xdr:rowOff>
        </xdr:to>
        <xdr:sp macro="" textlink="">
          <xdr:nvSpPr>
            <xdr:cNvPr id="1046" name="ComboBox11"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752475</xdr:colOff>
      <xdr:row>31</xdr:row>
      <xdr:rowOff>1</xdr:rowOff>
    </xdr:from>
    <xdr:to>
      <xdr:col>1</xdr:col>
      <xdr:colOff>1895475</xdr:colOff>
      <xdr:row>32</xdr:row>
      <xdr:rowOff>95250</xdr:rowOff>
    </xdr:to>
    <xdr:sp macro="[0]!CVPosting" textlink="">
      <xdr:nvSpPr>
        <xdr:cNvPr id="5" name="Rounded Rectangle 4"/>
        <xdr:cNvSpPr/>
      </xdr:nvSpPr>
      <xdr:spPr>
        <a:xfrm>
          <a:off x="1562100" y="6438901"/>
          <a:ext cx="1143000" cy="285749"/>
        </a:xfrm>
        <a:prstGeom prst="roundRect">
          <a:avLst/>
        </a:prstGeom>
        <a:ln>
          <a:solidFill>
            <a:schemeClr val="bg2">
              <a:lumMod val="25000"/>
            </a:schemeClr>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chemeClr val="accent3">
                  <a:lumMod val="50000"/>
                </a:schemeClr>
              </a:solidFill>
            </a:rPr>
            <a:t>Posting </a:t>
          </a:r>
          <a:r>
            <a:rPr lang="en-IN" sz="1100" b="1" baseline="0">
              <a:solidFill>
                <a:schemeClr val="accent3">
                  <a:lumMod val="50000"/>
                </a:schemeClr>
              </a:solidFill>
            </a:rPr>
            <a:t> Of Notes</a:t>
          </a:r>
          <a:endParaRPr lang="en-IN" sz="1100" b="1">
            <a:solidFill>
              <a:schemeClr val="accent3">
                <a:lumMod val="50000"/>
              </a:schemeClr>
            </a:solidFill>
          </a:endParaRPr>
        </a:p>
      </xdr:txBody>
    </xdr:sp>
    <xdr:clientData/>
  </xdr:twoCellAnchor>
  <xdr:twoCellAnchor>
    <xdr:from>
      <xdr:col>6</xdr:col>
      <xdr:colOff>371475</xdr:colOff>
      <xdr:row>1</xdr:row>
      <xdr:rowOff>200025</xdr:rowOff>
    </xdr:from>
    <xdr:to>
      <xdr:col>8</xdr:col>
      <xdr:colOff>38100</xdr:colOff>
      <xdr:row>3</xdr:row>
      <xdr:rowOff>85725</xdr:rowOff>
    </xdr:to>
    <xdr:sp macro="[0]!Backtomain" textlink="">
      <xdr:nvSpPr>
        <xdr:cNvPr id="6" name="Rounded Rectangle 5"/>
        <xdr:cNvSpPr/>
      </xdr:nvSpPr>
      <xdr:spPr>
        <a:xfrm>
          <a:off x="6915150" y="571500"/>
          <a:ext cx="1485900" cy="32385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twoCellAnchor>
    <xdr:from>
      <xdr:col>5</xdr:col>
      <xdr:colOff>361950</xdr:colOff>
      <xdr:row>31</xdr:row>
      <xdr:rowOff>19050</xdr:rowOff>
    </xdr:from>
    <xdr:to>
      <xdr:col>5</xdr:col>
      <xdr:colOff>790575</xdr:colOff>
      <xdr:row>32</xdr:row>
      <xdr:rowOff>114300</xdr:rowOff>
    </xdr:to>
    <xdr:sp macro="[0]!CVPrint" textlink="">
      <xdr:nvSpPr>
        <xdr:cNvPr id="9" name="Rounded Rectangle 8"/>
        <xdr:cNvSpPr/>
      </xdr:nvSpPr>
      <xdr:spPr>
        <a:xfrm>
          <a:off x="5981700" y="6457950"/>
          <a:ext cx="428625" cy="285750"/>
        </a:xfrm>
        <a:prstGeom prst="roundRect">
          <a:avLst/>
        </a:prstGeom>
        <a:blipFill>
          <a:blip xmlns:r="http://schemas.openxmlformats.org/officeDocument/2006/relationships" r:embed="rId1" cstate="print"/>
          <a:stretch>
            <a:fillRect/>
          </a:stretch>
        </a:blipFill>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IN" sz="1100" b="1">
            <a:solidFill>
              <a:srgbClr val="0070C0"/>
            </a:solidFill>
          </a:endParaRPr>
        </a:p>
      </xdr:txBody>
    </xdr:sp>
    <xdr:clientData/>
  </xdr:twoCellAnchor>
  <xdr:twoCellAnchor>
    <xdr:from>
      <xdr:col>5</xdr:col>
      <xdr:colOff>761999</xdr:colOff>
      <xdr:row>3</xdr:row>
      <xdr:rowOff>66675</xdr:rowOff>
    </xdr:from>
    <xdr:to>
      <xdr:col>5</xdr:col>
      <xdr:colOff>904875</xdr:colOff>
      <xdr:row>3</xdr:row>
      <xdr:rowOff>266699</xdr:rowOff>
    </xdr:to>
    <xdr:sp macro="[0]!cvdtpick" textlink="">
      <xdr:nvSpPr>
        <xdr:cNvPr id="2" name="Rectangle 1"/>
        <xdr:cNvSpPr/>
      </xdr:nvSpPr>
      <xdr:spPr>
        <a:xfrm>
          <a:off x="6257924" y="1181100"/>
          <a:ext cx="142876" cy="200024"/>
        </a:xfrm>
        <a:prstGeom prst="rect">
          <a:avLst/>
        </a:prstGeom>
        <a:blipFill>
          <a:blip xmlns:r="http://schemas.openxmlformats.org/officeDocument/2006/relationships" r:embed="rId2" cstate="print"/>
          <a:stretch>
            <a:fillRect/>
          </a:stretch>
        </a:blipFill>
        <a:ln w="12700">
          <a:solidFill>
            <a:schemeClr val="accent3">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752474</xdr:colOff>
      <xdr:row>4</xdr:row>
      <xdr:rowOff>47624</xdr:rowOff>
    </xdr:from>
    <xdr:to>
      <xdr:col>5</xdr:col>
      <xdr:colOff>914399</xdr:colOff>
      <xdr:row>4</xdr:row>
      <xdr:rowOff>266699</xdr:rowOff>
    </xdr:to>
    <xdr:sp macro="[0]!cvvdtpick" textlink="">
      <xdr:nvSpPr>
        <xdr:cNvPr id="8" name="Rectangle 7"/>
        <xdr:cNvSpPr/>
      </xdr:nvSpPr>
      <xdr:spPr>
        <a:xfrm>
          <a:off x="6248399" y="1466849"/>
          <a:ext cx="161925" cy="219075"/>
        </a:xfrm>
        <a:prstGeom prst="rect">
          <a:avLst/>
        </a:prstGeom>
        <a:blipFill>
          <a:blip xmlns:r="http://schemas.openxmlformats.org/officeDocument/2006/relationships" r:embed="rId2" cstate="print"/>
          <a:stretch>
            <a:fillRect/>
          </a:stretch>
        </a:blipFill>
        <a:ln w="12700">
          <a:solidFill>
            <a:schemeClr val="accent3">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171450</xdr:colOff>
      <xdr:row>30</xdr:row>
      <xdr:rowOff>180975</xdr:rowOff>
    </xdr:from>
    <xdr:to>
      <xdr:col>1</xdr:col>
      <xdr:colOff>409575</xdr:colOff>
      <xdr:row>32</xdr:row>
      <xdr:rowOff>85724</xdr:rowOff>
    </xdr:to>
    <xdr:sp macro="[0]!newnote" textlink="">
      <xdr:nvSpPr>
        <xdr:cNvPr id="10" name="Rounded Rectangle 9"/>
        <xdr:cNvSpPr/>
      </xdr:nvSpPr>
      <xdr:spPr>
        <a:xfrm>
          <a:off x="171450" y="6429375"/>
          <a:ext cx="1047750" cy="285749"/>
        </a:xfrm>
        <a:prstGeom prst="roundRect">
          <a:avLst/>
        </a:prstGeom>
        <a:ln>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chemeClr val="accent3">
                  <a:lumMod val="50000"/>
                </a:schemeClr>
              </a:solidFill>
            </a:rPr>
            <a:t>New</a:t>
          </a:r>
          <a:r>
            <a:rPr lang="en-IN" sz="1100" b="1" baseline="0">
              <a:solidFill>
                <a:schemeClr val="accent3">
                  <a:lumMod val="50000"/>
                </a:schemeClr>
              </a:solidFill>
            </a:rPr>
            <a:t> Note</a:t>
          </a:r>
          <a:endParaRPr lang="en-IN" sz="1100" b="1">
            <a:solidFill>
              <a:schemeClr val="accent3">
                <a:lumMod val="50000"/>
              </a:schemeClr>
            </a:solidFill>
          </a:endParaRPr>
        </a:p>
      </xdr:txBody>
    </xdr:sp>
    <xdr:clientData/>
  </xdr:twoCellAnchor>
  <xdr:twoCellAnchor>
    <xdr:from>
      <xdr:col>1</xdr:col>
      <xdr:colOff>2228850</xdr:colOff>
      <xdr:row>31</xdr:row>
      <xdr:rowOff>9525</xdr:rowOff>
    </xdr:from>
    <xdr:to>
      <xdr:col>3</xdr:col>
      <xdr:colOff>9525</xdr:colOff>
      <xdr:row>32</xdr:row>
      <xdr:rowOff>104775</xdr:rowOff>
    </xdr:to>
    <xdr:sp macro="[0]!cvcorr" textlink="">
      <xdr:nvSpPr>
        <xdr:cNvPr id="4" name="Rounded Rectangle 3"/>
        <xdr:cNvSpPr/>
      </xdr:nvSpPr>
      <xdr:spPr>
        <a:xfrm>
          <a:off x="3038475" y="6448425"/>
          <a:ext cx="1114425" cy="285750"/>
        </a:xfrm>
        <a:prstGeom prst="roundRect">
          <a:avLst/>
        </a:prstGeom>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100" b="1">
              <a:solidFill>
                <a:srgbClr val="FF0000"/>
              </a:solidFill>
            </a:rPr>
            <a:t>Correction</a:t>
          </a:r>
        </a:p>
      </xdr:txBody>
    </xdr:sp>
    <xdr:clientData/>
  </xdr:twoCellAnchor>
  <xdr:twoCellAnchor>
    <xdr:from>
      <xdr:col>3</xdr:col>
      <xdr:colOff>361950</xdr:colOff>
      <xdr:row>31</xdr:row>
      <xdr:rowOff>9525</xdr:rowOff>
    </xdr:from>
    <xdr:to>
      <xdr:col>5</xdr:col>
      <xdr:colOff>47625</xdr:colOff>
      <xdr:row>32</xdr:row>
      <xdr:rowOff>104775</xdr:rowOff>
    </xdr:to>
    <xdr:sp macro="[0]!cvdel" textlink="">
      <xdr:nvSpPr>
        <xdr:cNvPr id="11" name="Rounded Rectangle 10"/>
        <xdr:cNvSpPr/>
      </xdr:nvSpPr>
      <xdr:spPr>
        <a:xfrm>
          <a:off x="4505325" y="6448425"/>
          <a:ext cx="1162050" cy="28575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100" b="1">
              <a:solidFill>
                <a:srgbClr val="FF0000"/>
              </a:solidFill>
            </a:rPr>
            <a:t>Delete Note</a:t>
          </a:r>
        </a:p>
      </xdr:txBody>
    </xdr:sp>
    <xdr:clientData/>
  </xdr:twoCellAnchor>
  <xdr:twoCellAnchor>
    <xdr:from>
      <xdr:col>6</xdr:col>
      <xdr:colOff>0</xdr:colOff>
      <xdr:row>0</xdr:row>
      <xdr:rowOff>28575</xdr:rowOff>
    </xdr:from>
    <xdr:to>
      <xdr:col>8</xdr:col>
      <xdr:colOff>276225</xdr:colOff>
      <xdr:row>1</xdr:row>
      <xdr:rowOff>142875</xdr:rowOff>
    </xdr:to>
    <xdr:sp macro="" textlink="">
      <xdr:nvSpPr>
        <xdr:cNvPr id="12" name="Rectangle 11"/>
        <xdr:cNvSpPr/>
      </xdr:nvSpPr>
      <xdr:spPr>
        <a:xfrm>
          <a:off x="6543675" y="28575"/>
          <a:ext cx="2095500" cy="485775"/>
        </a:xfrm>
        <a:prstGeom prst="rect">
          <a:avLst/>
        </a:prstGeom>
        <a:ln w="9525">
          <a:solidFill>
            <a:srgbClr val="00B0F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solidFill>
                <a:srgbClr val="FF0000"/>
              </a:solidFill>
            </a:rPr>
            <a:t>Your   input   area  is</a:t>
          </a:r>
          <a:r>
            <a:rPr lang="en-IN" sz="1100" baseline="0">
              <a:solidFill>
                <a:srgbClr val="FF0000"/>
              </a:solidFill>
            </a:rPr>
            <a:t>   only   the coloured part of the worksheet.</a:t>
          </a:r>
          <a:endParaRPr lang="en-IN" sz="1100">
            <a:solidFill>
              <a:srgbClr val="FF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142875</xdr:colOff>
      <xdr:row>0</xdr:row>
      <xdr:rowOff>104775</xdr:rowOff>
    </xdr:from>
    <xdr:to>
      <xdr:col>8</xdr:col>
      <xdr:colOff>133350</xdr:colOff>
      <xdr:row>2</xdr:row>
      <xdr:rowOff>28575</xdr:rowOff>
    </xdr:to>
    <xdr:sp macro="[0]!Backtomain" textlink="">
      <xdr:nvSpPr>
        <xdr:cNvPr id="2" name="Rounded Rectangle 1"/>
        <xdr:cNvSpPr/>
      </xdr:nvSpPr>
      <xdr:spPr>
        <a:xfrm>
          <a:off x="5905500" y="104775"/>
          <a:ext cx="1295400"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7</xdr:col>
      <xdr:colOff>142875</xdr:colOff>
      <xdr:row>0</xdr:row>
      <xdr:rowOff>95250</xdr:rowOff>
    </xdr:from>
    <xdr:to>
      <xdr:col>9</xdr:col>
      <xdr:colOff>523875</xdr:colOff>
      <xdr:row>2</xdr:row>
      <xdr:rowOff>19050</xdr:rowOff>
    </xdr:to>
    <xdr:sp macro="[0]!Backtomain" textlink="">
      <xdr:nvSpPr>
        <xdr:cNvPr id="2" name="Rounded Rectangle 1"/>
        <xdr:cNvSpPr/>
      </xdr:nvSpPr>
      <xdr:spPr>
        <a:xfrm>
          <a:off x="6115050" y="95250"/>
          <a:ext cx="1638300" cy="2286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19050</xdr:colOff>
      <xdr:row>0</xdr:row>
      <xdr:rowOff>47624</xdr:rowOff>
    </xdr:from>
    <xdr:to>
      <xdr:col>9</xdr:col>
      <xdr:colOff>152400</xdr:colOff>
      <xdr:row>0</xdr:row>
      <xdr:rowOff>209550</xdr:rowOff>
    </xdr:to>
    <xdr:sp macro="[0]!Backtomain" textlink="">
      <xdr:nvSpPr>
        <xdr:cNvPr id="2" name="Rounded Rectangle 1"/>
        <xdr:cNvSpPr/>
      </xdr:nvSpPr>
      <xdr:spPr>
        <a:xfrm>
          <a:off x="6896100" y="47624"/>
          <a:ext cx="1685925" cy="161926"/>
        </a:xfrm>
        <a:prstGeom prst="roundRect">
          <a:avLst/>
        </a:prstGeom>
        <a:ln w="12700">
          <a:solidFill>
            <a:srgbClr val="00B0F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a:solidFill>
                <a:srgbClr val="0000CC"/>
              </a:solidFill>
            </a:rPr>
            <a:t>&lt;=Main Menu</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276225</xdr:colOff>
      <xdr:row>0</xdr:row>
      <xdr:rowOff>19048</xdr:rowOff>
    </xdr:from>
    <xdr:to>
      <xdr:col>14</xdr:col>
      <xdr:colOff>76200</xdr:colOff>
      <xdr:row>0</xdr:row>
      <xdr:rowOff>247650</xdr:rowOff>
    </xdr:to>
    <xdr:sp macro="[0]!Backtomain" textlink="">
      <xdr:nvSpPr>
        <xdr:cNvPr id="30" name="Rounded Rectangle 29"/>
        <xdr:cNvSpPr/>
      </xdr:nvSpPr>
      <xdr:spPr>
        <a:xfrm>
          <a:off x="10048875" y="19048"/>
          <a:ext cx="1847850" cy="228602"/>
        </a:xfrm>
        <a:prstGeom prst="roundRect">
          <a:avLst/>
        </a:prstGeom>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a:solidFill>
                <a:srgbClr val="FF0000"/>
              </a:solidFill>
            </a:rPr>
            <a:t>&lt;=Main Menu</a:t>
          </a:r>
        </a:p>
      </xdr:txBody>
    </xdr:sp>
    <xdr:clientData/>
  </xdr:twoCellAnchor>
  <xdr:twoCellAnchor>
    <xdr:from>
      <xdr:col>8</xdr:col>
      <xdr:colOff>19050</xdr:colOff>
      <xdr:row>0</xdr:row>
      <xdr:rowOff>47624</xdr:rowOff>
    </xdr:from>
    <xdr:to>
      <xdr:col>9</xdr:col>
      <xdr:colOff>152400</xdr:colOff>
      <xdr:row>0</xdr:row>
      <xdr:rowOff>209550</xdr:rowOff>
    </xdr:to>
    <xdr:sp macro="[0]!Backtomain" textlink="">
      <xdr:nvSpPr>
        <xdr:cNvPr id="3" name="Rounded Rectangle 2"/>
        <xdr:cNvSpPr/>
      </xdr:nvSpPr>
      <xdr:spPr>
        <a:xfrm>
          <a:off x="6896100" y="47624"/>
          <a:ext cx="1685925" cy="161926"/>
        </a:xfrm>
        <a:prstGeom prst="roundRect">
          <a:avLst/>
        </a:prstGeom>
        <a:ln w="12700">
          <a:solidFill>
            <a:srgbClr val="00B0F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a:solidFill>
                <a:srgbClr val="0000CC"/>
              </a:solidFill>
            </a:rPr>
            <a:t>&lt;=Main Menu</a:t>
          </a:r>
        </a:p>
      </xdr:txBody>
    </xdr:sp>
    <xdr:clientData/>
  </xdr:twoCellAnchor>
  <xdr:twoCellAnchor>
    <xdr:from>
      <xdr:col>8</xdr:col>
      <xdr:colOff>19050</xdr:colOff>
      <xdr:row>0</xdr:row>
      <xdr:rowOff>47624</xdr:rowOff>
    </xdr:from>
    <xdr:to>
      <xdr:col>9</xdr:col>
      <xdr:colOff>152400</xdr:colOff>
      <xdr:row>0</xdr:row>
      <xdr:rowOff>209550</xdr:rowOff>
    </xdr:to>
    <xdr:sp macro="[0]!Backtomain" textlink="">
      <xdr:nvSpPr>
        <xdr:cNvPr id="4" name="Rounded Rectangle 3"/>
        <xdr:cNvSpPr/>
      </xdr:nvSpPr>
      <xdr:spPr>
        <a:xfrm>
          <a:off x="6896100" y="47624"/>
          <a:ext cx="1685925" cy="161926"/>
        </a:xfrm>
        <a:prstGeom prst="roundRect">
          <a:avLst/>
        </a:prstGeom>
        <a:ln w="12700">
          <a:solidFill>
            <a:srgbClr val="00B0F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a:solidFill>
                <a:srgbClr val="0000CC"/>
              </a:solidFill>
            </a:rPr>
            <a:t>&lt;=Main Menu</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95250</xdr:colOff>
      <xdr:row>0</xdr:row>
      <xdr:rowOff>114300</xdr:rowOff>
    </xdr:from>
    <xdr:to>
      <xdr:col>8</xdr:col>
      <xdr:colOff>1133475</xdr:colOff>
      <xdr:row>2</xdr:row>
      <xdr:rowOff>38100</xdr:rowOff>
    </xdr:to>
    <xdr:sp macro="[0]!Backtomain" textlink="">
      <xdr:nvSpPr>
        <xdr:cNvPr id="2" name="Rounded Rectangle 1"/>
        <xdr:cNvSpPr/>
      </xdr:nvSpPr>
      <xdr:spPr>
        <a:xfrm>
          <a:off x="6010275" y="114300"/>
          <a:ext cx="2324100"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533400</xdr:colOff>
      <xdr:row>0</xdr:row>
      <xdr:rowOff>85725</xdr:rowOff>
    </xdr:from>
    <xdr:to>
      <xdr:col>5</xdr:col>
      <xdr:colOff>1343025</xdr:colOff>
      <xdr:row>2</xdr:row>
      <xdr:rowOff>9525</xdr:rowOff>
    </xdr:to>
    <xdr:sp macro="[0]!Backtomain" textlink="">
      <xdr:nvSpPr>
        <xdr:cNvPr id="2" name="Rounded Rectangle 1"/>
        <xdr:cNvSpPr/>
      </xdr:nvSpPr>
      <xdr:spPr>
        <a:xfrm>
          <a:off x="4238625" y="85725"/>
          <a:ext cx="2171700"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600075</xdr:colOff>
      <xdr:row>3</xdr:row>
      <xdr:rowOff>133350</xdr:rowOff>
    </xdr:to>
    <xdr:sp macro="[0]!Backtomain" textlink="">
      <xdr:nvSpPr>
        <xdr:cNvPr id="2" name="Rounded Rectangle 1"/>
        <xdr:cNvSpPr/>
      </xdr:nvSpPr>
      <xdr:spPr>
        <a:xfrm>
          <a:off x="4905375" y="381000"/>
          <a:ext cx="1343025" cy="32385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295275</xdr:colOff>
      <xdr:row>1</xdr:row>
      <xdr:rowOff>38100</xdr:rowOff>
    </xdr:from>
    <xdr:to>
      <xdr:col>7</xdr:col>
      <xdr:colOff>333375</xdr:colOff>
      <xdr:row>2</xdr:row>
      <xdr:rowOff>171450</xdr:rowOff>
    </xdr:to>
    <xdr:sp macro="[0]!Backtomain" textlink="">
      <xdr:nvSpPr>
        <xdr:cNvPr id="2" name="Rounded Rectangle 1"/>
        <xdr:cNvSpPr/>
      </xdr:nvSpPr>
      <xdr:spPr>
        <a:xfrm>
          <a:off x="5172075" y="228600"/>
          <a:ext cx="1257300" cy="32385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47625</xdr:colOff>
      <xdr:row>0</xdr:row>
      <xdr:rowOff>57150</xdr:rowOff>
    </xdr:from>
    <xdr:to>
      <xdr:col>7</xdr:col>
      <xdr:colOff>28575</xdr:colOff>
      <xdr:row>1</xdr:row>
      <xdr:rowOff>171450</xdr:rowOff>
    </xdr:to>
    <xdr:sp macro="[0]!Backtomain" textlink="">
      <xdr:nvSpPr>
        <xdr:cNvPr id="2" name="Rounded Rectangle 1"/>
        <xdr:cNvSpPr/>
      </xdr:nvSpPr>
      <xdr:spPr>
        <a:xfrm>
          <a:off x="5124450" y="57150"/>
          <a:ext cx="1200150"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a:solidFill>
                <a:srgbClr val="0070C0"/>
              </a:solidFill>
            </a:rPr>
            <a:t>&lt;=Main Menu</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9</xdr:col>
      <xdr:colOff>95250</xdr:colOff>
      <xdr:row>0</xdr:row>
      <xdr:rowOff>85725</xdr:rowOff>
    </xdr:from>
    <xdr:to>
      <xdr:col>11</xdr:col>
      <xdr:colOff>9525</xdr:colOff>
      <xdr:row>1</xdr:row>
      <xdr:rowOff>0</xdr:rowOff>
    </xdr:to>
    <xdr:sp macro="[0]!Backtomain" textlink="">
      <xdr:nvSpPr>
        <xdr:cNvPr id="3" name="Rounded Rectangle 2"/>
        <xdr:cNvSpPr/>
      </xdr:nvSpPr>
      <xdr:spPr>
        <a:xfrm>
          <a:off x="6772275" y="85725"/>
          <a:ext cx="1133475" cy="209550"/>
        </a:xfrm>
        <a:prstGeom prst="roundRect">
          <a:avLst/>
        </a:prstGeom>
        <a:ln>
          <a:solidFill>
            <a:srgbClr val="00B0F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baseline="0">
              <a:solidFill>
                <a:srgbClr val="E462B6"/>
              </a:solidFill>
            </a:rPr>
            <a:t>&lt;==Main Menu</a:t>
          </a:r>
          <a:endParaRPr lang="en-IN" sz="1100" b="1">
            <a:solidFill>
              <a:srgbClr val="E462B6"/>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314325</xdr:colOff>
      <xdr:row>0</xdr:row>
      <xdr:rowOff>133350</xdr:rowOff>
    </xdr:from>
    <xdr:to>
      <xdr:col>8</xdr:col>
      <xdr:colOff>209550</xdr:colOff>
      <xdr:row>2</xdr:row>
      <xdr:rowOff>57150</xdr:rowOff>
    </xdr:to>
    <xdr:sp macro="[0]!Backtomain" textlink="">
      <xdr:nvSpPr>
        <xdr:cNvPr id="2" name="Rounded Rectangle 1"/>
        <xdr:cNvSpPr/>
      </xdr:nvSpPr>
      <xdr:spPr>
        <a:xfrm>
          <a:off x="6048375" y="133350"/>
          <a:ext cx="1114425"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baseline="0">
              <a:solidFill>
                <a:srgbClr val="FF0000"/>
              </a:solidFill>
            </a:rPr>
            <a:t>&lt;==Main Menu</a:t>
          </a:r>
          <a:endParaRPr lang="en-IN" sz="1100" b="1">
            <a:solidFill>
              <a:srgbClr val="FF0000"/>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333376</xdr:colOff>
      <xdr:row>0</xdr:row>
      <xdr:rowOff>66675</xdr:rowOff>
    </xdr:from>
    <xdr:to>
      <xdr:col>7</xdr:col>
      <xdr:colOff>209551</xdr:colOff>
      <xdr:row>0</xdr:row>
      <xdr:rowOff>371475</xdr:rowOff>
    </xdr:to>
    <xdr:sp macro="[0]!Backtomain" textlink="">
      <xdr:nvSpPr>
        <xdr:cNvPr id="2" name="Rounded Rectangle 1"/>
        <xdr:cNvSpPr/>
      </xdr:nvSpPr>
      <xdr:spPr>
        <a:xfrm>
          <a:off x="4943476" y="66675"/>
          <a:ext cx="1114425"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baseline="0">
              <a:solidFill>
                <a:srgbClr val="FF0000"/>
              </a:solidFill>
            </a:rPr>
            <a:t>&lt;==Main Menu</a:t>
          </a:r>
          <a:endParaRPr lang="en-IN" sz="1100" b="1">
            <a:solidFill>
              <a:srgbClr val="FF0000"/>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590550</xdr:colOff>
      <xdr:row>0</xdr:row>
      <xdr:rowOff>47625</xdr:rowOff>
    </xdr:from>
    <xdr:to>
      <xdr:col>6</xdr:col>
      <xdr:colOff>523875</xdr:colOff>
      <xdr:row>0</xdr:row>
      <xdr:rowOff>352425</xdr:rowOff>
    </xdr:to>
    <xdr:sp macro="[0]!Backtomain" textlink="">
      <xdr:nvSpPr>
        <xdr:cNvPr id="2" name="Rounded Rectangle 1"/>
        <xdr:cNvSpPr/>
      </xdr:nvSpPr>
      <xdr:spPr>
        <a:xfrm>
          <a:off x="3857625" y="47625"/>
          <a:ext cx="1152525" cy="3048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IN" sz="1100" b="1" baseline="0">
              <a:solidFill>
                <a:srgbClr val="FF0000"/>
              </a:solidFill>
            </a:rPr>
            <a:t>&lt;=Main Menu</a:t>
          </a:r>
          <a:endParaRPr lang="en-IN" sz="11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Number%20to%20Word%20Without%20VB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umber to Word Without VBA"/>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mailto:abccomputer@yahoo.co"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7.xml"/><Relationship Id="rId18"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ontrol" Target="../activeX/activeX6.xml"/><Relationship Id="rId17" Type="http://schemas.openxmlformats.org/officeDocument/2006/relationships/control" Target="../activeX/activeX11.xml"/><Relationship Id="rId2" Type="http://schemas.openxmlformats.org/officeDocument/2006/relationships/drawing" Target="../drawings/drawing11.xml"/><Relationship Id="rId16" Type="http://schemas.openxmlformats.org/officeDocument/2006/relationships/control" Target="../activeX/activeX10.xml"/><Relationship Id="rId1" Type="http://schemas.openxmlformats.org/officeDocument/2006/relationships/printerSettings" Target="../printerSettings/printerSettings14.bin"/><Relationship Id="rId6" Type="http://schemas.openxmlformats.org/officeDocument/2006/relationships/control" Target="../activeX/activeX2.xml"/><Relationship Id="rId11" Type="http://schemas.openxmlformats.org/officeDocument/2006/relationships/control" Target="../activeX/activeX5.xml"/><Relationship Id="rId5" Type="http://schemas.openxmlformats.org/officeDocument/2006/relationships/image" Target="../media/image3.emf"/><Relationship Id="rId15" Type="http://schemas.openxmlformats.org/officeDocument/2006/relationships/control" Target="../activeX/activeX9.xml"/><Relationship Id="rId10" Type="http://schemas.openxmlformats.org/officeDocument/2006/relationships/control" Target="../activeX/activeX4.xml"/><Relationship Id="rId19"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3"/>
  <sheetViews>
    <sheetView workbookViewId="0"/>
  </sheetViews>
  <sheetFormatPr defaultRowHeight="14.4" x14ac:dyDescent="0.3"/>
  <cols>
    <col min="1" max="1" width="9.109375" style="743"/>
    <col min="2" max="2" width="30.6640625" style="743" customWidth="1"/>
    <col min="3" max="3" width="9.109375" style="743"/>
    <col min="4" max="4" width="11.88671875" style="743" customWidth="1"/>
    <col min="5" max="5" width="9.109375" style="743"/>
    <col min="6" max="6" width="12.109375" style="756" customWidth="1"/>
    <col min="7" max="7" width="9.109375" style="743"/>
    <col min="8" max="9" width="9.109375" style="758"/>
    <col min="10" max="10" width="9.109375" style="743"/>
    <col min="11" max="11" width="11.6640625" style="743" customWidth="1"/>
    <col min="12" max="12" width="20.6640625" style="743" customWidth="1"/>
  </cols>
  <sheetData>
    <row r="1" spans="1:13" x14ac:dyDescent="0.3">
      <c r="A1" s="745" t="s">
        <v>478</v>
      </c>
      <c r="B1" s="745" t="s">
        <v>335</v>
      </c>
      <c r="C1" s="745" t="s">
        <v>479</v>
      </c>
      <c r="D1" s="746" t="s">
        <v>480</v>
      </c>
      <c r="E1" s="745" t="s">
        <v>247</v>
      </c>
      <c r="F1" s="747" t="s">
        <v>248</v>
      </c>
      <c r="G1" s="745" t="s">
        <v>32</v>
      </c>
      <c r="H1" s="757" t="s">
        <v>481</v>
      </c>
      <c r="I1" s="757" t="s">
        <v>249</v>
      </c>
      <c r="J1" s="745" t="s">
        <v>70</v>
      </c>
      <c r="K1" s="745" t="s">
        <v>107</v>
      </c>
      <c r="L1" s="737" t="s">
        <v>603</v>
      </c>
    </row>
    <row r="2" spans="1:13" x14ac:dyDescent="0.3">
      <c r="A2" s="743">
        <v>1001</v>
      </c>
      <c r="B2" s="743" t="s">
        <v>156</v>
      </c>
      <c r="C2" s="743">
        <v>1</v>
      </c>
      <c r="D2" s="748">
        <v>44927</v>
      </c>
      <c r="E2" s="743">
        <v>3</v>
      </c>
      <c r="F2" s="749">
        <v>44927</v>
      </c>
      <c r="G2" s="743">
        <v>400040</v>
      </c>
      <c r="H2" s="758">
        <v>0</v>
      </c>
      <c r="I2" s="758">
        <v>150000</v>
      </c>
      <c r="J2" s="743" t="s">
        <v>72</v>
      </c>
      <c r="K2" s="743" t="s">
        <v>23</v>
      </c>
      <c r="L2" s="742" t="s">
        <v>23</v>
      </c>
      <c r="M2" s="318"/>
    </row>
    <row r="3" spans="1:13" x14ac:dyDescent="0.3">
      <c r="A3" s="743">
        <v>1001</v>
      </c>
      <c r="B3" s="743" t="s">
        <v>156</v>
      </c>
      <c r="C3" s="743">
        <v>1</v>
      </c>
      <c r="D3" s="748">
        <v>44927</v>
      </c>
      <c r="E3" s="743">
        <v>3</v>
      </c>
      <c r="F3" s="749">
        <v>44927</v>
      </c>
      <c r="G3" s="743">
        <v>400040</v>
      </c>
      <c r="H3" s="758">
        <v>0</v>
      </c>
      <c r="I3" s="758">
        <v>7500</v>
      </c>
      <c r="J3" s="743" t="s">
        <v>8</v>
      </c>
      <c r="K3" s="743" t="s">
        <v>23</v>
      </c>
      <c r="L3" s="742" t="s">
        <v>23</v>
      </c>
      <c r="M3" s="318"/>
    </row>
    <row r="4" spans="1:13" x14ac:dyDescent="0.3">
      <c r="A4" s="743">
        <v>1001</v>
      </c>
      <c r="B4" s="743" t="s">
        <v>156</v>
      </c>
      <c r="C4" s="743">
        <v>16</v>
      </c>
      <c r="D4" s="748">
        <v>44940</v>
      </c>
      <c r="E4" s="743">
        <v>15</v>
      </c>
      <c r="F4" s="749">
        <v>44940</v>
      </c>
      <c r="G4" s="743">
        <v>400100</v>
      </c>
      <c r="H4" s="758">
        <v>0</v>
      </c>
      <c r="I4" s="758">
        <v>16000</v>
      </c>
      <c r="J4" s="743" t="s">
        <v>72</v>
      </c>
      <c r="K4" s="743" t="s">
        <v>23</v>
      </c>
      <c r="L4" s="743" t="s">
        <v>451</v>
      </c>
      <c r="M4" s="318"/>
    </row>
    <row r="5" spans="1:13" x14ac:dyDescent="0.3">
      <c r="A5" s="743">
        <v>1001</v>
      </c>
      <c r="B5" s="743" t="s">
        <v>156</v>
      </c>
      <c r="C5" s="743">
        <v>37</v>
      </c>
      <c r="D5" s="748">
        <v>44956</v>
      </c>
      <c r="E5" s="743">
        <v>38</v>
      </c>
      <c r="F5" s="749">
        <v>44957</v>
      </c>
      <c r="G5" s="743">
        <v>400040</v>
      </c>
      <c r="H5" s="758">
        <v>0</v>
      </c>
      <c r="I5" s="758">
        <v>20000</v>
      </c>
      <c r="J5" s="743" t="s">
        <v>72</v>
      </c>
      <c r="K5" s="743" t="s">
        <v>23</v>
      </c>
      <c r="L5" s="742" t="s">
        <v>23</v>
      </c>
      <c r="M5" s="318"/>
    </row>
    <row r="6" spans="1:13" x14ac:dyDescent="0.3">
      <c r="A6" s="743">
        <v>1002</v>
      </c>
      <c r="B6" s="743" t="s">
        <v>160</v>
      </c>
      <c r="C6" s="743">
        <v>7</v>
      </c>
      <c r="D6" s="748">
        <v>44933</v>
      </c>
      <c r="E6" s="743">
        <v>35</v>
      </c>
      <c r="F6" s="749">
        <v>44957</v>
      </c>
      <c r="G6" s="743">
        <v>400040</v>
      </c>
      <c r="H6" s="758">
        <v>0</v>
      </c>
      <c r="I6" s="758">
        <v>20000</v>
      </c>
      <c r="J6" s="743" t="s">
        <v>8</v>
      </c>
      <c r="K6" s="743" t="s">
        <v>23</v>
      </c>
      <c r="L6" s="743" t="s">
        <v>23</v>
      </c>
      <c r="M6" s="318"/>
    </row>
    <row r="7" spans="1:13" x14ac:dyDescent="0.3">
      <c r="A7" s="743">
        <v>1002</v>
      </c>
      <c r="B7" s="743" t="s">
        <v>160</v>
      </c>
      <c r="C7" s="743">
        <v>11</v>
      </c>
      <c r="D7" s="748">
        <v>44937</v>
      </c>
      <c r="E7" s="743">
        <v>12</v>
      </c>
      <c r="F7" s="749">
        <v>44937</v>
      </c>
      <c r="G7" s="743">
        <v>400040</v>
      </c>
      <c r="H7" s="758">
        <v>0</v>
      </c>
      <c r="I7" s="758">
        <v>9000</v>
      </c>
      <c r="J7" s="743" t="s">
        <v>72</v>
      </c>
      <c r="K7" s="743" t="s">
        <v>23</v>
      </c>
      <c r="L7" s="743" t="s">
        <v>23</v>
      </c>
      <c r="M7" s="318"/>
    </row>
    <row r="8" spans="1:13" x14ac:dyDescent="0.3">
      <c r="A8" s="743">
        <v>1002</v>
      </c>
      <c r="B8" s="743" t="s">
        <v>160</v>
      </c>
      <c r="C8" s="743">
        <v>11</v>
      </c>
      <c r="D8" s="748">
        <v>44937</v>
      </c>
      <c r="E8" s="743">
        <v>12</v>
      </c>
      <c r="F8" s="749">
        <v>44937</v>
      </c>
      <c r="G8" s="743">
        <v>400040</v>
      </c>
      <c r="H8" s="758">
        <v>0</v>
      </c>
      <c r="I8" s="758">
        <v>7000</v>
      </c>
      <c r="J8" s="743" t="s">
        <v>8</v>
      </c>
      <c r="K8" s="743" t="s">
        <v>23</v>
      </c>
      <c r="L8" s="743" t="s">
        <v>23</v>
      </c>
      <c r="M8" s="318"/>
    </row>
    <row r="9" spans="1:13" x14ac:dyDescent="0.3">
      <c r="A9" s="743">
        <v>1002</v>
      </c>
      <c r="B9" s="743" t="s">
        <v>160</v>
      </c>
      <c r="C9" s="743">
        <v>16</v>
      </c>
      <c r="D9" s="748">
        <v>44942</v>
      </c>
      <c r="E9" s="743">
        <v>17</v>
      </c>
      <c r="F9" s="749">
        <v>44943</v>
      </c>
      <c r="G9" s="743">
        <v>400040</v>
      </c>
      <c r="H9" s="758">
        <v>24000</v>
      </c>
      <c r="I9" s="758">
        <v>0</v>
      </c>
      <c r="J9" s="743" t="s">
        <v>72</v>
      </c>
      <c r="K9" s="743" t="s">
        <v>23</v>
      </c>
      <c r="L9" s="743" t="s">
        <v>23</v>
      </c>
      <c r="M9" s="318"/>
    </row>
    <row r="10" spans="1:13" x14ac:dyDescent="0.3">
      <c r="A10" s="743">
        <v>1002</v>
      </c>
      <c r="B10" s="743" t="s">
        <v>160</v>
      </c>
      <c r="C10" s="743">
        <v>22</v>
      </c>
      <c r="D10" s="748">
        <v>44948</v>
      </c>
      <c r="E10" s="743">
        <v>22</v>
      </c>
      <c r="F10" s="749">
        <v>44948</v>
      </c>
      <c r="G10" s="743">
        <v>400040</v>
      </c>
      <c r="H10" s="758">
        <v>0</v>
      </c>
      <c r="I10" s="758">
        <v>28000</v>
      </c>
      <c r="J10" s="743" t="s">
        <v>72</v>
      </c>
      <c r="K10" s="743" t="s">
        <v>23</v>
      </c>
      <c r="L10" s="743" t="s">
        <v>23</v>
      </c>
      <c r="M10" s="318"/>
    </row>
    <row r="11" spans="1:13" x14ac:dyDescent="0.3">
      <c r="A11" s="743">
        <v>1002</v>
      </c>
      <c r="B11" s="743" t="s">
        <v>160</v>
      </c>
      <c r="C11" s="743">
        <v>22</v>
      </c>
      <c r="D11" s="748">
        <v>44948</v>
      </c>
      <c r="E11" s="743">
        <v>22</v>
      </c>
      <c r="F11" s="749">
        <v>44948</v>
      </c>
      <c r="G11" s="743">
        <v>400040</v>
      </c>
      <c r="I11" s="758">
        <v>20000</v>
      </c>
      <c r="J11" s="743" t="s">
        <v>8</v>
      </c>
      <c r="K11" s="743" t="s">
        <v>23</v>
      </c>
      <c r="L11" s="743" t="s">
        <v>23</v>
      </c>
      <c r="M11" s="318"/>
    </row>
    <row r="12" spans="1:13" x14ac:dyDescent="0.3">
      <c r="A12" s="743">
        <v>1007</v>
      </c>
      <c r="B12" s="743" t="s">
        <v>149</v>
      </c>
      <c r="C12" s="743">
        <v>20</v>
      </c>
      <c r="D12" s="748">
        <v>44945</v>
      </c>
      <c r="E12" s="743">
        <v>19</v>
      </c>
      <c r="F12" s="749">
        <v>44945</v>
      </c>
      <c r="G12" s="743">
        <v>400100</v>
      </c>
      <c r="H12" s="758">
        <v>0</v>
      </c>
      <c r="I12" s="758">
        <v>40000</v>
      </c>
      <c r="J12" s="743" t="s">
        <v>72</v>
      </c>
      <c r="K12" s="743" t="s">
        <v>23</v>
      </c>
      <c r="L12" s="743" t="s">
        <v>451</v>
      </c>
      <c r="M12" s="318"/>
    </row>
    <row r="13" spans="1:13" x14ac:dyDescent="0.3">
      <c r="A13" s="750">
        <v>1007</v>
      </c>
      <c r="B13" s="751" t="s">
        <v>157</v>
      </c>
      <c r="C13" s="752">
        <v>21</v>
      </c>
      <c r="D13" s="753">
        <v>44961</v>
      </c>
      <c r="E13" s="743">
        <v>46</v>
      </c>
      <c r="F13" s="754">
        <v>44960</v>
      </c>
      <c r="G13" s="755">
        <v>400040</v>
      </c>
      <c r="H13" s="750">
        <v>0</v>
      </c>
      <c r="I13" s="759">
        <v>12000</v>
      </c>
      <c r="J13" s="755" t="s">
        <v>8</v>
      </c>
      <c r="K13" s="755" t="s">
        <v>23</v>
      </c>
      <c r="L13" s="743" t="s">
        <v>23</v>
      </c>
    </row>
    <row r="14" spans="1:13" x14ac:dyDescent="0.3">
      <c r="A14" s="743">
        <v>1010</v>
      </c>
      <c r="B14" s="743" t="s">
        <v>279</v>
      </c>
      <c r="C14" s="743">
        <v>33</v>
      </c>
      <c r="D14" s="748">
        <v>44957</v>
      </c>
      <c r="E14" s="743">
        <v>33</v>
      </c>
      <c r="F14" s="749">
        <v>44957</v>
      </c>
      <c r="G14" s="743">
        <v>400040</v>
      </c>
      <c r="I14" s="758">
        <v>15000</v>
      </c>
      <c r="J14" s="743" t="s">
        <v>8</v>
      </c>
      <c r="K14" s="743" t="s">
        <v>23</v>
      </c>
      <c r="L14" s="743" t="s">
        <v>23</v>
      </c>
    </row>
    <row r="15" spans="1:13" x14ac:dyDescent="0.3">
      <c r="A15" s="743">
        <v>2001</v>
      </c>
      <c r="B15" s="743" t="s">
        <v>153</v>
      </c>
      <c r="C15" s="743">
        <v>24</v>
      </c>
      <c r="D15" s="748">
        <v>44951</v>
      </c>
      <c r="E15" s="743">
        <v>25</v>
      </c>
      <c r="F15" s="749">
        <v>44951</v>
      </c>
      <c r="G15" s="743">
        <v>600046</v>
      </c>
      <c r="H15" s="758">
        <v>10000</v>
      </c>
      <c r="I15" s="758">
        <v>0</v>
      </c>
      <c r="J15" s="743" t="s">
        <v>72</v>
      </c>
      <c r="K15" s="743" t="s">
        <v>27</v>
      </c>
      <c r="L15" s="743" t="s">
        <v>27</v>
      </c>
    </row>
    <row r="16" spans="1:13" x14ac:dyDescent="0.3">
      <c r="A16" s="743">
        <v>2001</v>
      </c>
      <c r="B16" s="743" t="s">
        <v>153</v>
      </c>
      <c r="C16" s="743">
        <v>28</v>
      </c>
      <c r="D16" s="748">
        <v>44954</v>
      </c>
      <c r="E16" s="743">
        <v>32</v>
      </c>
      <c r="F16" s="749">
        <v>44957</v>
      </c>
      <c r="G16" s="743">
        <v>600046</v>
      </c>
      <c r="H16" s="758">
        <v>4000</v>
      </c>
      <c r="J16" s="743" t="s">
        <v>72</v>
      </c>
      <c r="K16" s="743" t="s">
        <v>27</v>
      </c>
      <c r="L16" s="743" t="s">
        <v>27</v>
      </c>
    </row>
    <row r="17" spans="1:12" x14ac:dyDescent="0.3">
      <c r="A17" s="743">
        <v>2001</v>
      </c>
      <c r="B17" s="743" t="s">
        <v>153</v>
      </c>
      <c r="C17" s="743">
        <v>28</v>
      </c>
      <c r="D17" s="748">
        <v>44954</v>
      </c>
      <c r="E17" s="743">
        <v>32</v>
      </c>
      <c r="F17" s="749">
        <v>44957</v>
      </c>
      <c r="G17" s="743">
        <v>600046</v>
      </c>
      <c r="H17" s="758">
        <v>4000</v>
      </c>
      <c r="J17" s="743" t="s">
        <v>8</v>
      </c>
      <c r="K17" s="743" t="s">
        <v>27</v>
      </c>
      <c r="L17" s="743" t="s">
        <v>27</v>
      </c>
    </row>
    <row r="18" spans="1:12" x14ac:dyDescent="0.3">
      <c r="A18" s="743">
        <v>2002</v>
      </c>
      <c r="B18" s="743" t="s">
        <v>151</v>
      </c>
      <c r="C18" s="743">
        <v>6</v>
      </c>
      <c r="D18" s="748">
        <v>44931</v>
      </c>
      <c r="E18" s="743">
        <v>34</v>
      </c>
      <c r="F18" s="749">
        <v>44956</v>
      </c>
      <c r="G18" s="743">
        <v>600046</v>
      </c>
      <c r="H18" s="758">
        <v>14000</v>
      </c>
      <c r="J18" s="743" t="s">
        <v>8</v>
      </c>
      <c r="K18" s="743" t="s">
        <v>27</v>
      </c>
      <c r="L18" s="743" t="s">
        <v>27</v>
      </c>
    </row>
    <row r="19" spans="1:12" x14ac:dyDescent="0.3">
      <c r="A19" s="743">
        <v>2002</v>
      </c>
      <c r="B19" s="743" t="s">
        <v>151</v>
      </c>
      <c r="D19" s="748"/>
      <c r="E19" s="743">
        <v>26</v>
      </c>
      <c r="F19" s="749">
        <v>44952</v>
      </c>
      <c r="G19" s="743">
        <v>600046</v>
      </c>
      <c r="H19" s="758">
        <v>8000</v>
      </c>
      <c r="I19" s="758">
        <v>0</v>
      </c>
      <c r="J19" s="743" t="s">
        <v>72</v>
      </c>
      <c r="K19" s="743" t="s">
        <v>27</v>
      </c>
      <c r="L19" s="743" t="s">
        <v>27</v>
      </c>
    </row>
    <row r="20" spans="1:12" x14ac:dyDescent="0.3">
      <c r="A20" s="743">
        <v>2005</v>
      </c>
      <c r="B20" s="743" t="s">
        <v>163</v>
      </c>
      <c r="C20" s="743">
        <v>26</v>
      </c>
      <c r="D20" s="748">
        <v>44952</v>
      </c>
      <c r="E20" s="743">
        <v>27</v>
      </c>
      <c r="F20" s="749">
        <v>44953</v>
      </c>
      <c r="G20" s="743">
        <v>600046</v>
      </c>
      <c r="H20" s="758">
        <v>11000</v>
      </c>
      <c r="I20" s="758">
        <v>0</v>
      </c>
      <c r="J20" s="743" t="s">
        <v>72</v>
      </c>
      <c r="K20" s="743" t="s">
        <v>27</v>
      </c>
      <c r="L20" s="743" t="s">
        <v>27</v>
      </c>
    </row>
    <row r="21" spans="1:12" x14ac:dyDescent="0.3">
      <c r="A21" s="743">
        <v>2007</v>
      </c>
      <c r="B21" s="743" t="s">
        <v>165</v>
      </c>
      <c r="C21" s="743">
        <v>35</v>
      </c>
      <c r="D21" s="748">
        <v>44957</v>
      </c>
      <c r="E21" s="743">
        <v>36</v>
      </c>
      <c r="F21" s="749">
        <v>44957</v>
      </c>
      <c r="G21" s="743">
        <v>600046</v>
      </c>
      <c r="H21" s="758">
        <v>5000</v>
      </c>
      <c r="I21" s="758">
        <v>0</v>
      </c>
      <c r="J21" s="743" t="s">
        <v>8</v>
      </c>
      <c r="K21" s="743" t="s">
        <v>27</v>
      </c>
      <c r="L21" s="742" t="s">
        <v>27</v>
      </c>
    </row>
    <row r="22" spans="1:12" x14ac:dyDescent="0.3">
      <c r="A22" s="743">
        <v>2008</v>
      </c>
      <c r="B22" s="743" t="s">
        <v>166</v>
      </c>
      <c r="C22" s="743">
        <v>37</v>
      </c>
      <c r="D22" s="748">
        <v>44961</v>
      </c>
      <c r="E22" s="743">
        <v>47</v>
      </c>
      <c r="F22" s="749">
        <v>44961</v>
      </c>
      <c r="G22" s="743">
        <v>600046</v>
      </c>
      <c r="H22" s="758">
        <v>20000</v>
      </c>
      <c r="I22" s="758">
        <v>0</v>
      </c>
      <c r="J22" s="743" t="s">
        <v>8</v>
      </c>
      <c r="K22" s="743" t="s">
        <v>27</v>
      </c>
      <c r="L22" s="742" t="s">
        <v>27</v>
      </c>
    </row>
    <row r="23" spans="1:12" x14ac:dyDescent="0.3">
      <c r="A23" s="743">
        <v>2009</v>
      </c>
      <c r="B23" s="743" t="s">
        <v>167</v>
      </c>
      <c r="C23" s="743">
        <v>33</v>
      </c>
      <c r="D23" s="748">
        <v>44947</v>
      </c>
      <c r="E23" s="743">
        <v>21</v>
      </c>
      <c r="F23" s="749">
        <v>44947</v>
      </c>
      <c r="G23" s="743">
        <v>600046</v>
      </c>
      <c r="H23" s="758">
        <v>4250</v>
      </c>
      <c r="I23" s="758">
        <v>0</v>
      </c>
      <c r="J23" s="743" t="s">
        <v>8</v>
      </c>
      <c r="K23" s="743" t="s">
        <v>27</v>
      </c>
      <c r="L23" s="742" t="s">
        <v>27</v>
      </c>
    </row>
    <row r="24" spans="1:12" x14ac:dyDescent="0.3">
      <c r="A24" s="743">
        <v>2010</v>
      </c>
      <c r="B24" s="743" t="s">
        <v>251</v>
      </c>
      <c r="C24" s="743">
        <v>15</v>
      </c>
      <c r="D24" s="748">
        <v>44941</v>
      </c>
      <c r="E24" s="743">
        <v>16</v>
      </c>
      <c r="F24" s="749">
        <v>44942</v>
      </c>
      <c r="G24" s="743">
        <v>600046</v>
      </c>
      <c r="H24" s="758">
        <v>2400</v>
      </c>
      <c r="I24" s="758">
        <v>0</v>
      </c>
      <c r="J24" s="743" t="s">
        <v>71</v>
      </c>
      <c r="K24" s="743" t="s">
        <v>27</v>
      </c>
      <c r="L24" s="743" t="s">
        <v>27</v>
      </c>
    </row>
    <row r="25" spans="1:12" x14ac:dyDescent="0.3">
      <c r="A25" s="743">
        <v>2010</v>
      </c>
      <c r="B25" s="743" t="s">
        <v>251</v>
      </c>
      <c r="C25" s="743">
        <v>15</v>
      </c>
      <c r="D25" s="748">
        <v>44941</v>
      </c>
      <c r="E25" s="743">
        <v>16</v>
      </c>
      <c r="F25" s="749">
        <v>44942</v>
      </c>
      <c r="G25" s="743">
        <v>600046</v>
      </c>
      <c r="H25" s="758">
        <v>40000</v>
      </c>
      <c r="I25" s="758">
        <v>0</v>
      </c>
      <c r="J25" s="743" t="s">
        <v>72</v>
      </c>
      <c r="K25" s="743" t="s">
        <v>27</v>
      </c>
      <c r="L25" s="743" t="s">
        <v>27</v>
      </c>
    </row>
    <row r="26" spans="1:12" x14ac:dyDescent="0.3">
      <c r="A26" s="743">
        <v>2010</v>
      </c>
      <c r="B26" s="743" t="s">
        <v>251</v>
      </c>
      <c r="C26" s="743">
        <v>15</v>
      </c>
      <c r="D26" s="748">
        <v>44941</v>
      </c>
      <c r="E26" s="743">
        <v>16</v>
      </c>
      <c r="F26" s="749">
        <v>44942</v>
      </c>
      <c r="G26" s="743">
        <v>600046</v>
      </c>
      <c r="H26" s="758">
        <v>60000</v>
      </c>
      <c r="I26" s="758">
        <v>0</v>
      </c>
      <c r="J26" s="743" t="s">
        <v>8</v>
      </c>
      <c r="K26" s="743" t="s">
        <v>27</v>
      </c>
      <c r="L26" s="742" t="s">
        <v>27</v>
      </c>
    </row>
    <row r="27" spans="1:12" x14ac:dyDescent="0.3">
      <c r="D27" s="748"/>
      <c r="E27" s="743">
        <v>8</v>
      </c>
      <c r="F27" s="749">
        <v>44933</v>
      </c>
      <c r="G27" s="743">
        <v>400100</v>
      </c>
      <c r="H27" s="758">
        <v>0</v>
      </c>
      <c r="I27" s="758">
        <v>10000</v>
      </c>
      <c r="J27" s="743" t="s">
        <v>71</v>
      </c>
      <c r="K27" s="743" t="s">
        <v>28</v>
      </c>
      <c r="L27" s="742" t="s">
        <v>451</v>
      </c>
    </row>
    <row r="28" spans="1:12" x14ac:dyDescent="0.3">
      <c r="D28" s="748"/>
      <c r="E28" s="743">
        <v>41</v>
      </c>
      <c r="F28" s="749">
        <v>44957</v>
      </c>
      <c r="G28" s="743">
        <v>600036</v>
      </c>
      <c r="H28" s="758">
        <v>8000</v>
      </c>
      <c r="I28" s="758">
        <v>0</v>
      </c>
      <c r="J28" s="743" t="s">
        <v>72</v>
      </c>
      <c r="K28" s="743" t="s">
        <v>262</v>
      </c>
      <c r="L28" s="742" t="s">
        <v>352</v>
      </c>
    </row>
    <row r="29" spans="1:12" x14ac:dyDescent="0.3">
      <c r="D29" s="748"/>
      <c r="E29" s="743">
        <v>44</v>
      </c>
      <c r="F29" s="749">
        <v>44959</v>
      </c>
      <c r="G29" s="743">
        <v>400100</v>
      </c>
      <c r="H29" s="758">
        <v>0</v>
      </c>
      <c r="I29" s="758">
        <v>12000</v>
      </c>
      <c r="J29" s="743" t="s">
        <v>71</v>
      </c>
      <c r="K29" s="743" t="s">
        <v>28</v>
      </c>
      <c r="L29" s="743" t="s">
        <v>451</v>
      </c>
    </row>
    <row r="30" spans="1:12" x14ac:dyDescent="0.3">
      <c r="A30" s="743">
        <v>1008</v>
      </c>
      <c r="B30" s="743" t="s">
        <v>158</v>
      </c>
      <c r="C30" s="743">
        <v>27</v>
      </c>
      <c r="D30" s="748">
        <v>44972</v>
      </c>
      <c r="E30" s="743">
        <v>58</v>
      </c>
      <c r="F30" s="749">
        <v>44972</v>
      </c>
      <c r="G30" s="743">
        <v>400040</v>
      </c>
      <c r="H30" s="758">
        <v>0</v>
      </c>
      <c r="I30" s="758">
        <v>3300</v>
      </c>
      <c r="J30" s="743" t="s">
        <v>71</v>
      </c>
      <c r="K30" s="743" t="s">
        <v>23</v>
      </c>
      <c r="L30" s="743" t="s">
        <v>23</v>
      </c>
    </row>
    <row r="31" spans="1:12" x14ac:dyDescent="0.3">
      <c r="A31" s="743">
        <v>1008</v>
      </c>
      <c r="B31" s="743" t="s">
        <v>158</v>
      </c>
      <c r="C31" s="743">
        <v>27</v>
      </c>
      <c r="D31" s="748">
        <v>44972</v>
      </c>
      <c r="E31" s="743">
        <v>60</v>
      </c>
      <c r="F31" s="749">
        <v>44972</v>
      </c>
      <c r="G31" s="743">
        <v>400040</v>
      </c>
      <c r="I31" s="758">
        <v>3000</v>
      </c>
      <c r="J31" s="743" t="s">
        <v>8</v>
      </c>
      <c r="K31" s="743" t="s">
        <v>23</v>
      </c>
      <c r="L31" s="743" t="s">
        <v>23</v>
      </c>
    </row>
    <row r="32" spans="1:12" x14ac:dyDescent="0.3">
      <c r="A32" s="743">
        <v>1008</v>
      </c>
      <c r="B32" s="743" t="s">
        <v>158</v>
      </c>
      <c r="C32" s="743">
        <v>35</v>
      </c>
      <c r="D32" s="748">
        <v>44973</v>
      </c>
      <c r="E32" s="743">
        <v>62</v>
      </c>
      <c r="F32" s="749">
        <v>44973</v>
      </c>
      <c r="G32" s="743">
        <v>400040</v>
      </c>
      <c r="I32" s="758">
        <v>1200</v>
      </c>
      <c r="J32" s="743" t="s">
        <v>8</v>
      </c>
      <c r="K32" s="743" t="s">
        <v>23</v>
      </c>
      <c r="L32" s="742" t="s">
        <v>23</v>
      </c>
    </row>
    <row r="33" spans="1:12" x14ac:dyDescent="0.3">
      <c r="A33" s="743">
        <v>1001</v>
      </c>
      <c r="B33" s="743" t="s">
        <v>156</v>
      </c>
      <c r="C33" s="743">
        <v>66</v>
      </c>
      <c r="D33" s="748">
        <v>44985</v>
      </c>
      <c r="E33" s="743">
        <v>66</v>
      </c>
      <c r="F33" s="749">
        <v>44985</v>
      </c>
      <c r="G33" s="743">
        <v>600036</v>
      </c>
      <c r="H33" s="758">
        <v>24000</v>
      </c>
      <c r="I33" s="758">
        <v>0</v>
      </c>
      <c r="J33" s="743" t="s">
        <v>72</v>
      </c>
      <c r="K33" s="743" t="s">
        <v>262</v>
      </c>
      <c r="L33" s="743" t="s">
        <v>352</v>
      </c>
    </row>
  </sheetData>
  <sheetProtection password="B954" sheet="1" objects="1" scenarios="1"/>
  <sortState ref="A2:L29">
    <sortCondition ref="A2:A29"/>
    <sortCondition ref="C2:C29"/>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N125"/>
  <sheetViews>
    <sheetView workbookViewId="0"/>
  </sheetViews>
  <sheetFormatPr defaultRowHeight="14.4" x14ac:dyDescent="0.3"/>
  <cols>
    <col min="1" max="1" width="9.109375" style="787"/>
    <col min="2" max="2" width="34.6640625" style="870" customWidth="1"/>
    <col min="3" max="3" width="9.109375" style="223"/>
    <col min="4" max="7" width="9.109375" style="381"/>
    <col min="8" max="9" width="9.109375" style="223"/>
    <col min="10" max="10" width="9.109375" style="381"/>
    <col min="11" max="11" width="26" style="223" customWidth="1"/>
    <col min="12" max="12" width="9.109375" style="223"/>
  </cols>
  <sheetData>
    <row r="1" spans="1:14" x14ac:dyDescent="0.3">
      <c r="A1" s="786" t="s">
        <v>32</v>
      </c>
      <c r="B1" s="868" t="s">
        <v>1</v>
      </c>
      <c r="C1" s="226" t="s">
        <v>2</v>
      </c>
      <c r="D1" s="782" t="s">
        <v>3</v>
      </c>
      <c r="E1" s="783" t="s">
        <v>4</v>
      </c>
      <c r="F1" s="228" t="s">
        <v>5</v>
      </c>
      <c r="G1" s="784" t="s">
        <v>6</v>
      </c>
      <c r="H1" s="226" t="s">
        <v>86</v>
      </c>
      <c r="I1" s="230" t="s">
        <v>101</v>
      </c>
      <c r="J1" s="788" t="s">
        <v>210</v>
      </c>
      <c r="K1" s="536" t="s">
        <v>458</v>
      </c>
      <c r="M1" s="815" t="s">
        <v>7</v>
      </c>
    </row>
    <row r="2" spans="1:14" x14ac:dyDescent="0.3">
      <c r="A2" s="785">
        <v>100001</v>
      </c>
      <c r="B2" s="869" t="s">
        <v>353</v>
      </c>
      <c r="C2" s="240" t="s">
        <v>7</v>
      </c>
      <c r="D2" s="750">
        <v>86845</v>
      </c>
      <c r="E2" s="750">
        <v>47165</v>
      </c>
      <c r="F2" s="750">
        <v>113655</v>
      </c>
      <c r="G2" s="758">
        <v>20355</v>
      </c>
      <c r="H2" s="743" t="s">
        <v>54</v>
      </c>
      <c r="I2" s="743"/>
      <c r="J2" s="758">
        <v>12023</v>
      </c>
      <c r="K2" s="743" t="s">
        <v>232</v>
      </c>
      <c r="M2" s="222" t="s">
        <v>8</v>
      </c>
      <c r="N2" s="10"/>
    </row>
    <row r="3" spans="1:14" x14ac:dyDescent="0.3">
      <c r="A3" s="787">
        <v>100002</v>
      </c>
      <c r="B3" s="870" t="s">
        <v>424</v>
      </c>
      <c r="C3" s="222" t="s">
        <v>7</v>
      </c>
      <c r="D3" s="758">
        <v>230245</v>
      </c>
      <c r="E3" s="758">
        <v>628634</v>
      </c>
      <c r="F3" s="758">
        <v>767100</v>
      </c>
      <c r="G3" s="758">
        <v>91779</v>
      </c>
      <c r="H3" s="743" t="s">
        <v>54</v>
      </c>
      <c r="I3" s="743"/>
      <c r="J3" s="758">
        <v>12023</v>
      </c>
      <c r="K3" s="743" t="s">
        <v>232</v>
      </c>
      <c r="L3" s="222"/>
      <c r="N3" s="10"/>
    </row>
    <row r="4" spans="1:14" x14ac:dyDescent="0.3">
      <c r="A4" s="787">
        <v>100006</v>
      </c>
      <c r="B4" s="870" t="s">
        <v>220</v>
      </c>
      <c r="C4" s="222" t="s">
        <v>7</v>
      </c>
      <c r="D4" s="758"/>
      <c r="E4" s="758">
        <v>0</v>
      </c>
      <c r="F4" s="758">
        <v>0</v>
      </c>
      <c r="G4" s="758">
        <v>0</v>
      </c>
      <c r="H4" s="743" t="s">
        <v>54</v>
      </c>
      <c r="I4" s="743"/>
      <c r="J4" s="758">
        <v>12023</v>
      </c>
      <c r="K4" s="743" t="s">
        <v>232</v>
      </c>
      <c r="L4" s="222"/>
      <c r="N4" s="10"/>
    </row>
    <row r="5" spans="1:14" x14ac:dyDescent="0.3">
      <c r="A5" s="787">
        <v>100012</v>
      </c>
      <c r="B5" s="870" t="s">
        <v>93</v>
      </c>
      <c r="C5" s="222" t="s">
        <v>7</v>
      </c>
      <c r="D5" s="758"/>
      <c r="E5" s="758">
        <v>0</v>
      </c>
      <c r="F5" s="758">
        <v>0</v>
      </c>
      <c r="G5" s="758">
        <v>0</v>
      </c>
      <c r="H5" s="743" t="s">
        <v>54</v>
      </c>
      <c r="I5" s="743"/>
      <c r="J5" s="758">
        <v>12023</v>
      </c>
      <c r="K5" s="743" t="s">
        <v>232</v>
      </c>
      <c r="L5" s="222"/>
      <c r="N5" s="10"/>
    </row>
    <row r="6" spans="1:14" x14ac:dyDescent="0.3">
      <c r="A6" s="787">
        <v>100020</v>
      </c>
      <c r="B6" s="870" t="s">
        <v>68</v>
      </c>
      <c r="C6" s="222" t="s">
        <v>7</v>
      </c>
      <c r="D6" s="758"/>
      <c r="E6" s="758">
        <v>0</v>
      </c>
      <c r="F6" s="758">
        <v>0</v>
      </c>
      <c r="G6" s="758">
        <v>0</v>
      </c>
      <c r="H6" s="743" t="s">
        <v>54</v>
      </c>
      <c r="I6" s="743"/>
      <c r="J6" s="758">
        <v>12023</v>
      </c>
      <c r="K6" s="743" t="s">
        <v>232</v>
      </c>
      <c r="L6" s="222"/>
      <c r="N6" s="10"/>
    </row>
    <row r="7" spans="1:14" x14ac:dyDescent="0.3">
      <c r="A7" s="787">
        <v>100024</v>
      </c>
      <c r="B7" s="870" t="s">
        <v>9</v>
      </c>
      <c r="C7" s="222" t="s">
        <v>7</v>
      </c>
      <c r="D7" s="758"/>
      <c r="E7" s="758">
        <v>78700</v>
      </c>
      <c r="F7" s="758">
        <v>0</v>
      </c>
      <c r="G7" s="758">
        <v>78700</v>
      </c>
      <c r="H7" s="743" t="s">
        <v>54</v>
      </c>
      <c r="I7" s="743"/>
      <c r="J7" s="758">
        <v>12023</v>
      </c>
      <c r="K7" s="743" t="s">
        <v>232</v>
      </c>
      <c r="L7" s="222"/>
      <c r="N7" s="10"/>
    </row>
    <row r="8" spans="1:14" x14ac:dyDescent="0.3">
      <c r="A8" s="787">
        <v>100032</v>
      </c>
      <c r="B8" s="870" t="s">
        <v>24</v>
      </c>
      <c r="C8" s="222" t="s">
        <v>7</v>
      </c>
      <c r="D8" s="758"/>
      <c r="E8" s="758">
        <v>12000</v>
      </c>
      <c r="F8" s="758">
        <v>0</v>
      </c>
      <c r="G8" s="758">
        <v>12000</v>
      </c>
      <c r="H8" s="743" t="s">
        <v>54</v>
      </c>
      <c r="I8" s="743"/>
      <c r="J8" s="758">
        <v>12023</v>
      </c>
      <c r="K8" s="743" t="s">
        <v>232</v>
      </c>
      <c r="L8" s="222"/>
      <c r="N8" s="10"/>
    </row>
    <row r="9" spans="1:14" x14ac:dyDescent="0.3">
      <c r="A9" s="787">
        <v>100036</v>
      </c>
      <c r="B9" s="870" t="s">
        <v>230</v>
      </c>
      <c r="C9" s="222" t="s">
        <v>7</v>
      </c>
      <c r="D9" s="758"/>
      <c r="E9" s="758">
        <v>0</v>
      </c>
      <c r="F9" s="758">
        <v>0</v>
      </c>
      <c r="G9" s="758">
        <v>0</v>
      </c>
      <c r="H9" s="743" t="s">
        <v>54</v>
      </c>
      <c r="I9" s="743"/>
      <c r="J9" s="758">
        <v>12023</v>
      </c>
      <c r="K9" s="765" t="s">
        <v>232</v>
      </c>
      <c r="L9" s="222"/>
      <c r="N9" s="10"/>
    </row>
    <row r="10" spans="1:14" x14ac:dyDescent="0.3">
      <c r="A10" s="787">
        <v>100044</v>
      </c>
      <c r="B10" s="870" t="s">
        <v>233</v>
      </c>
      <c r="C10" s="222" t="s">
        <v>7</v>
      </c>
      <c r="D10" s="758"/>
      <c r="E10" s="758">
        <v>0</v>
      </c>
      <c r="F10" s="758">
        <v>0</v>
      </c>
      <c r="G10" s="758">
        <v>0</v>
      </c>
      <c r="H10" s="743" t="s">
        <v>54</v>
      </c>
      <c r="I10" s="743"/>
      <c r="J10" s="758">
        <v>12023</v>
      </c>
      <c r="K10" s="765" t="s">
        <v>232</v>
      </c>
      <c r="L10" s="222"/>
      <c r="N10" s="10"/>
    </row>
    <row r="11" spans="1:14" x14ac:dyDescent="0.3">
      <c r="A11" s="787">
        <v>100048</v>
      </c>
      <c r="B11" s="870" t="s">
        <v>43</v>
      </c>
      <c r="C11" s="222" t="s">
        <v>7</v>
      </c>
      <c r="D11" s="758">
        <v>50000</v>
      </c>
      <c r="E11" s="758">
        <v>0</v>
      </c>
      <c r="F11" s="758">
        <v>0</v>
      </c>
      <c r="G11" s="758">
        <v>50000</v>
      </c>
      <c r="H11" s="743" t="s">
        <v>54</v>
      </c>
      <c r="I11" s="743" t="s">
        <v>90</v>
      </c>
      <c r="J11" s="758">
        <v>12023</v>
      </c>
      <c r="K11" s="743" t="s">
        <v>232</v>
      </c>
      <c r="L11" s="222"/>
      <c r="N11" s="10"/>
    </row>
    <row r="12" spans="1:14" s="10" customFormat="1" x14ac:dyDescent="0.3">
      <c r="A12" s="787">
        <v>100052</v>
      </c>
      <c r="B12" s="870" t="s">
        <v>441</v>
      </c>
      <c r="C12" s="222" t="s">
        <v>7</v>
      </c>
      <c r="D12" s="758"/>
      <c r="E12" s="758">
        <v>34000</v>
      </c>
      <c r="F12" s="758">
        <v>0</v>
      </c>
      <c r="G12" s="758">
        <v>34000</v>
      </c>
      <c r="H12" s="743" t="s">
        <v>54</v>
      </c>
      <c r="I12" s="743"/>
      <c r="J12" s="758">
        <v>12023</v>
      </c>
      <c r="K12" s="743" t="s">
        <v>232</v>
      </c>
      <c r="L12" s="222"/>
    </row>
    <row r="13" spans="1:14" x14ac:dyDescent="0.3">
      <c r="A13" s="787">
        <v>100056</v>
      </c>
      <c r="B13" s="870" t="s">
        <v>65</v>
      </c>
      <c r="C13" s="222" t="s">
        <v>7</v>
      </c>
      <c r="D13" s="758">
        <v>10000</v>
      </c>
      <c r="E13" s="758">
        <v>0</v>
      </c>
      <c r="F13" s="758">
        <v>0</v>
      </c>
      <c r="G13" s="758">
        <v>10000</v>
      </c>
      <c r="H13" s="743" t="s">
        <v>54</v>
      </c>
      <c r="I13" s="743"/>
      <c r="J13" s="758">
        <v>12023</v>
      </c>
      <c r="K13" s="743" t="s">
        <v>232</v>
      </c>
      <c r="L13" s="222"/>
      <c r="N13" s="10"/>
    </row>
    <row r="14" spans="1:14" s="10" customFormat="1" x14ac:dyDescent="0.3">
      <c r="A14" s="787">
        <v>100074</v>
      </c>
      <c r="B14" s="870" t="s">
        <v>66</v>
      </c>
      <c r="C14" s="222" t="s">
        <v>7</v>
      </c>
      <c r="D14" s="758"/>
      <c r="E14" s="758">
        <v>0</v>
      </c>
      <c r="F14" s="758">
        <v>0</v>
      </c>
      <c r="G14" s="758">
        <v>0</v>
      </c>
      <c r="H14" s="743" t="s">
        <v>54</v>
      </c>
      <c r="I14" s="743"/>
      <c r="J14" s="758">
        <v>12023</v>
      </c>
      <c r="K14" s="743" t="s">
        <v>232</v>
      </c>
      <c r="L14" s="222"/>
    </row>
    <row r="15" spans="1:14" x14ac:dyDescent="0.3">
      <c r="A15" s="787">
        <v>100080</v>
      </c>
      <c r="B15" s="870" t="s">
        <v>453</v>
      </c>
      <c r="C15" s="222" t="s">
        <v>7</v>
      </c>
      <c r="D15" s="758"/>
      <c r="E15" s="758">
        <v>0</v>
      </c>
      <c r="F15" s="758">
        <v>0</v>
      </c>
      <c r="G15" s="758">
        <v>0</v>
      </c>
      <c r="H15" s="743" t="s">
        <v>54</v>
      </c>
      <c r="I15" s="743"/>
      <c r="J15" s="758">
        <v>12023</v>
      </c>
      <c r="K15" s="743" t="s">
        <v>232</v>
      </c>
      <c r="L15" s="222"/>
      <c r="N15" s="10"/>
    </row>
    <row r="16" spans="1:14" x14ac:dyDescent="0.3">
      <c r="A16" s="787">
        <v>100086</v>
      </c>
      <c r="B16" s="870" t="s">
        <v>468</v>
      </c>
      <c r="C16" s="222" t="s">
        <v>7</v>
      </c>
      <c r="D16" s="758"/>
      <c r="E16" s="758">
        <v>2000</v>
      </c>
      <c r="F16" s="758">
        <v>0</v>
      </c>
      <c r="G16" s="758">
        <v>2000</v>
      </c>
      <c r="H16" s="743" t="s">
        <v>54</v>
      </c>
      <c r="I16" s="743"/>
      <c r="J16" s="758">
        <v>12023</v>
      </c>
      <c r="K16" s="743" t="s">
        <v>232</v>
      </c>
      <c r="L16" s="222"/>
      <c r="N16" s="10"/>
    </row>
    <row r="17" spans="1:14" x14ac:dyDescent="0.3">
      <c r="A17" s="787">
        <v>100096</v>
      </c>
      <c r="B17" s="870" t="s">
        <v>55</v>
      </c>
      <c r="C17" s="222" t="s">
        <v>7</v>
      </c>
      <c r="D17" s="758"/>
      <c r="E17" s="758">
        <v>0</v>
      </c>
      <c r="F17" s="758">
        <v>0</v>
      </c>
      <c r="G17" s="758">
        <v>0</v>
      </c>
      <c r="H17" s="743" t="s">
        <v>54</v>
      </c>
      <c r="I17" s="743" t="s">
        <v>90</v>
      </c>
      <c r="J17" s="758">
        <v>12023</v>
      </c>
      <c r="K17" s="743" t="s">
        <v>232</v>
      </c>
      <c r="L17" s="222"/>
      <c r="N17" s="10"/>
    </row>
    <row r="18" spans="1:14" x14ac:dyDescent="0.3">
      <c r="A18" s="787">
        <v>100098</v>
      </c>
      <c r="B18" s="870" t="s">
        <v>87</v>
      </c>
      <c r="C18" s="222" t="s">
        <v>7</v>
      </c>
      <c r="D18" s="758"/>
      <c r="E18" s="758">
        <v>0</v>
      </c>
      <c r="F18" s="758">
        <v>0</v>
      </c>
      <c r="G18" s="758">
        <v>0</v>
      </c>
      <c r="H18" s="743" t="s">
        <v>60</v>
      </c>
      <c r="I18" s="743"/>
      <c r="J18" s="758">
        <v>12023</v>
      </c>
      <c r="K18" s="743" t="s">
        <v>232</v>
      </c>
      <c r="L18" s="222"/>
      <c r="N18" s="10"/>
    </row>
    <row r="19" spans="1:14" x14ac:dyDescent="0.3">
      <c r="A19" s="787">
        <v>100104</v>
      </c>
      <c r="B19" s="870" t="s">
        <v>218</v>
      </c>
      <c r="C19" s="222" t="s">
        <v>7</v>
      </c>
      <c r="D19" s="758">
        <v>40000</v>
      </c>
      <c r="E19" s="758">
        <v>0</v>
      </c>
      <c r="F19" s="758">
        <v>0</v>
      </c>
      <c r="G19" s="758">
        <v>40000</v>
      </c>
      <c r="H19" s="743" t="s">
        <v>54</v>
      </c>
      <c r="I19" s="743" t="s">
        <v>90</v>
      </c>
      <c r="J19" s="758">
        <v>12023</v>
      </c>
      <c r="K19" s="743" t="s">
        <v>418</v>
      </c>
      <c r="L19" s="222"/>
      <c r="N19" s="10"/>
    </row>
    <row r="20" spans="1:14" x14ac:dyDescent="0.3">
      <c r="A20" s="787">
        <v>100108</v>
      </c>
      <c r="B20" s="870" t="s">
        <v>22</v>
      </c>
      <c r="C20" s="222" t="s">
        <v>8</v>
      </c>
      <c r="D20" s="758"/>
      <c r="E20" s="758">
        <v>0</v>
      </c>
      <c r="F20" s="758">
        <v>0</v>
      </c>
      <c r="G20" s="758">
        <v>0</v>
      </c>
      <c r="H20" s="743" t="s">
        <v>54</v>
      </c>
      <c r="I20" s="743" t="s">
        <v>90</v>
      </c>
      <c r="J20" s="758">
        <v>12023</v>
      </c>
      <c r="K20" s="743" t="s">
        <v>418</v>
      </c>
      <c r="L20" s="222"/>
      <c r="N20" s="10"/>
    </row>
    <row r="21" spans="1:14" x14ac:dyDescent="0.3">
      <c r="A21" s="787">
        <v>100112</v>
      </c>
      <c r="B21" s="870" t="s">
        <v>234</v>
      </c>
      <c r="C21" s="222" t="s">
        <v>7</v>
      </c>
      <c r="D21" s="758">
        <v>18700</v>
      </c>
      <c r="E21" s="758">
        <v>80000</v>
      </c>
      <c r="F21" s="758">
        <v>0</v>
      </c>
      <c r="G21" s="758">
        <v>98700</v>
      </c>
      <c r="H21" s="743" t="s">
        <v>54</v>
      </c>
      <c r="I21" s="743"/>
      <c r="J21" s="758">
        <v>12023</v>
      </c>
      <c r="K21" s="743" t="s">
        <v>418</v>
      </c>
      <c r="L21" s="234"/>
      <c r="N21" s="10"/>
    </row>
    <row r="22" spans="1:14" x14ac:dyDescent="0.3">
      <c r="A22" s="787">
        <v>100116</v>
      </c>
      <c r="B22" s="870" t="s">
        <v>95</v>
      </c>
      <c r="C22" s="222" t="s">
        <v>7</v>
      </c>
      <c r="D22" s="758">
        <v>0</v>
      </c>
      <c r="E22" s="758">
        <v>1200</v>
      </c>
      <c r="F22" s="758">
        <v>0</v>
      </c>
      <c r="G22" s="758">
        <v>1200</v>
      </c>
      <c r="H22" s="743" t="s">
        <v>57</v>
      </c>
      <c r="I22" s="743"/>
      <c r="J22" s="758">
        <v>12023</v>
      </c>
      <c r="K22" s="765" t="s">
        <v>418</v>
      </c>
      <c r="L22" s="222"/>
      <c r="N22" s="10"/>
    </row>
    <row r="23" spans="1:14" x14ac:dyDescent="0.3">
      <c r="A23" s="787">
        <v>100120</v>
      </c>
      <c r="B23" s="870" t="s">
        <v>423</v>
      </c>
      <c r="C23" s="222" t="s">
        <v>7</v>
      </c>
      <c r="D23" s="758"/>
      <c r="E23" s="758">
        <v>860</v>
      </c>
      <c r="F23" s="758">
        <v>0</v>
      </c>
      <c r="G23" s="758">
        <v>860</v>
      </c>
      <c r="H23" s="743" t="s">
        <v>54</v>
      </c>
      <c r="I23" s="743" t="s">
        <v>90</v>
      </c>
      <c r="J23" s="758">
        <v>12023</v>
      </c>
      <c r="K23" s="743" t="s">
        <v>418</v>
      </c>
      <c r="L23" s="222"/>
      <c r="N23" s="10"/>
    </row>
    <row r="24" spans="1:14" x14ac:dyDescent="0.3">
      <c r="A24" s="787">
        <v>100124</v>
      </c>
      <c r="B24" s="870" t="s">
        <v>13</v>
      </c>
      <c r="C24" s="222" t="s">
        <v>7</v>
      </c>
      <c r="D24" s="758"/>
      <c r="E24" s="758">
        <v>9000</v>
      </c>
      <c r="F24" s="758">
        <v>0</v>
      </c>
      <c r="G24" s="758">
        <v>9000</v>
      </c>
      <c r="H24" s="743" t="s">
        <v>54</v>
      </c>
      <c r="I24" s="743"/>
      <c r="J24" s="758">
        <v>12023</v>
      </c>
      <c r="K24" s="743" t="s">
        <v>418</v>
      </c>
      <c r="L24" s="222"/>
      <c r="N24" s="10"/>
    </row>
    <row r="25" spans="1:14" x14ac:dyDescent="0.3">
      <c r="A25" s="787">
        <v>100132</v>
      </c>
      <c r="B25" s="870" t="s">
        <v>437</v>
      </c>
      <c r="C25" s="222" t="s">
        <v>7</v>
      </c>
      <c r="D25" s="758"/>
      <c r="E25" s="758">
        <v>10000</v>
      </c>
      <c r="F25" s="758">
        <v>0</v>
      </c>
      <c r="G25" s="758">
        <v>10000</v>
      </c>
      <c r="H25" s="743" t="s">
        <v>54</v>
      </c>
      <c r="I25" s="743"/>
      <c r="J25" s="758">
        <v>12023</v>
      </c>
      <c r="K25" s="743" t="s">
        <v>418</v>
      </c>
      <c r="L25" s="222"/>
      <c r="N25" s="10"/>
    </row>
    <row r="26" spans="1:14" s="10" customFormat="1" x14ac:dyDescent="0.3">
      <c r="A26" s="787">
        <v>100138</v>
      </c>
      <c r="B26" s="870" t="s">
        <v>444</v>
      </c>
      <c r="C26" s="222" t="s">
        <v>7</v>
      </c>
      <c r="D26" s="758"/>
      <c r="E26" s="758">
        <v>0</v>
      </c>
      <c r="F26" s="758">
        <v>0</v>
      </c>
      <c r="G26" s="758">
        <v>0</v>
      </c>
      <c r="H26" s="743" t="s">
        <v>54</v>
      </c>
      <c r="I26" s="743"/>
      <c r="J26" s="758">
        <v>12023</v>
      </c>
      <c r="K26" s="743" t="s">
        <v>418</v>
      </c>
      <c r="L26" s="222"/>
    </row>
    <row r="27" spans="1:14" x14ac:dyDescent="0.3">
      <c r="A27" s="787">
        <v>100142</v>
      </c>
      <c r="B27" s="869" t="s">
        <v>16</v>
      </c>
      <c r="C27" s="240" t="s">
        <v>7</v>
      </c>
      <c r="D27" s="758">
        <v>26680</v>
      </c>
      <c r="E27" s="758">
        <v>50000</v>
      </c>
      <c r="F27" s="758">
        <v>0</v>
      </c>
      <c r="G27" s="758">
        <v>76680</v>
      </c>
      <c r="H27" s="743" t="s">
        <v>54</v>
      </c>
      <c r="I27" s="743"/>
      <c r="J27" s="758">
        <v>12023</v>
      </c>
      <c r="K27" s="743" t="s">
        <v>418</v>
      </c>
      <c r="L27" s="222"/>
      <c r="N27" s="10"/>
    </row>
    <row r="28" spans="1:14" x14ac:dyDescent="0.3">
      <c r="A28" s="787">
        <v>100144</v>
      </c>
      <c r="B28" s="870" t="s">
        <v>456</v>
      </c>
      <c r="C28" s="233" t="s">
        <v>7</v>
      </c>
      <c r="D28" s="758"/>
      <c r="E28" s="758">
        <v>0</v>
      </c>
      <c r="F28" s="758">
        <v>0</v>
      </c>
      <c r="G28" s="758">
        <v>0</v>
      </c>
      <c r="H28" s="743" t="s">
        <v>54</v>
      </c>
      <c r="I28" s="743" t="s">
        <v>89</v>
      </c>
      <c r="J28" s="758">
        <v>12023</v>
      </c>
      <c r="K28" s="743" t="s">
        <v>418</v>
      </c>
      <c r="L28" s="222"/>
      <c r="N28" s="10"/>
    </row>
    <row r="29" spans="1:14" x14ac:dyDescent="0.3">
      <c r="A29" s="787">
        <v>100204</v>
      </c>
      <c r="B29" s="870" t="s">
        <v>425</v>
      </c>
      <c r="C29" s="222" t="s">
        <v>8</v>
      </c>
      <c r="D29" s="758"/>
      <c r="E29" s="758">
        <v>0</v>
      </c>
      <c r="F29" s="758">
        <v>0</v>
      </c>
      <c r="G29" s="758">
        <v>0</v>
      </c>
      <c r="H29" s="743" t="s">
        <v>54</v>
      </c>
      <c r="I29" s="743" t="s">
        <v>90</v>
      </c>
      <c r="J29" s="758">
        <v>12023</v>
      </c>
      <c r="K29" s="743" t="s">
        <v>235</v>
      </c>
      <c r="L29" s="222"/>
      <c r="N29" s="10"/>
    </row>
    <row r="30" spans="1:14" x14ac:dyDescent="0.3">
      <c r="A30" s="787">
        <v>100208</v>
      </c>
      <c r="B30" s="870" t="s">
        <v>45</v>
      </c>
      <c r="C30" s="222" t="s">
        <v>7</v>
      </c>
      <c r="D30" s="758"/>
      <c r="E30" s="758">
        <v>0</v>
      </c>
      <c r="F30" s="758">
        <v>0</v>
      </c>
      <c r="G30" s="758">
        <v>0</v>
      </c>
      <c r="H30" s="743" t="s">
        <v>54</v>
      </c>
      <c r="I30" s="743" t="s">
        <v>90</v>
      </c>
      <c r="J30" s="758">
        <v>12023</v>
      </c>
      <c r="K30" s="743" t="s">
        <v>235</v>
      </c>
      <c r="L30" s="222"/>
      <c r="N30" s="10"/>
    </row>
    <row r="31" spans="1:14" x14ac:dyDescent="0.3">
      <c r="A31" s="787">
        <v>100216</v>
      </c>
      <c r="B31" s="870" t="s">
        <v>455</v>
      </c>
      <c r="C31" s="222" t="s">
        <v>7</v>
      </c>
      <c r="D31" s="758"/>
      <c r="E31" s="758">
        <v>0</v>
      </c>
      <c r="F31" s="758">
        <v>0</v>
      </c>
      <c r="G31" s="758">
        <v>0</v>
      </c>
      <c r="H31" s="743" t="s">
        <v>54</v>
      </c>
      <c r="I31" s="743" t="s">
        <v>90</v>
      </c>
      <c r="J31" s="758">
        <v>12023</v>
      </c>
      <c r="K31" s="743" t="s">
        <v>235</v>
      </c>
      <c r="L31" s="222"/>
      <c r="N31" s="10"/>
    </row>
    <row r="32" spans="1:14" x14ac:dyDescent="0.3">
      <c r="A32" s="787">
        <v>100224</v>
      </c>
      <c r="B32" s="870" t="s">
        <v>442</v>
      </c>
      <c r="C32" s="222" t="s">
        <v>7</v>
      </c>
      <c r="D32" s="758"/>
      <c r="E32" s="758">
        <v>3380</v>
      </c>
      <c r="F32" s="758">
        <v>0</v>
      </c>
      <c r="G32" s="758">
        <v>3380</v>
      </c>
      <c r="H32" s="743" t="s">
        <v>54</v>
      </c>
      <c r="I32" s="743" t="s">
        <v>90</v>
      </c>
      <c r="J32" s="758">
        <v>12023</v>
      </c>
      <c r="K32" s="743" t="s">
        <v>443</v>
      </c>
      <c r="L32" s="222"/>
      <c r="N32" s="10"/>
    </row>
    <row r="33" spans="1:14" x14ac:dyDescent="0.3">
      <c r="A33" s="787">
        <v>200004</v>
      </c>
      <c r="B33" s="870" t="s">
        <v>10</v>
      </c>
      <c r="C33" s="222" t="s">
        <v>8</v>
      </c>
      <c r="D33" s="758"/>
      <c r="E33" s="758">
        <v>30000</v>
      </c>
      <c r="F33" s="758">
        <v>109930</v>
      </c>
      <c r="G33" s="758">
        <v>79930</v>
      </c>
      <c r="H33" s="743" t="s">
        <v>57</v>
      </c>
      <c r="I33" s="743"/>
      <c r="J33" s="758">
        <v>12023</v>
      </c>
      <c r="K33" s="743" t="s">
        <v>238</v>
      </c>
      <c r="L33" s="222"/>
      <c r="N33" s="10"/>
    </row>
    <row r="34" spans="1:14" x14ac:dyDescent="0.3">
      <c r="A34" s="787">
        <v>200006</v>
      </c>
      <c r="B34" s="870" t="s">
        <v>92</v>
      </c>
      <c r="C34" s="222" t="s">
        <v>8</v>
      </c>
      <c r="D34" s="758"/>
      <c r="E34" s="758">
        <v>0</v>
      </c>
      <c r="F34" s="758">
        <v>0</v>
      </c>
      <c r="G34" s="758">
        <v>0</v>
      </c>
      <c r="H34" s="743" t="s">
        <v>57</v>
      </c>
      <c r="I34" s="743" t="s">
        <v>94</v>
      </c>
      <c r="J34" s="758">
        <v>12023</v>
      </c>
      <c r="K34" s="743" t="s">
        <v>238</v>
      </c>
      <c r="L34" s="222"/>
      <c r="N34" s="10"/>
    </row>
    <row r="35" spans="1:14" x14ac:dyDescent="0.3">
      <c r="A35" s="787">
        <v>200012</v>
      </c>
      <c r="B35" s="870" t="s">
        <v>58</v>
      </c>
      <c r="C35" s="222" t="s">
        <v>8</v>
      </c>
      <c r="D35" s="758"/>
      <c r="E35" s="758">
        <v>0</v>
      </c>
      <c r="F35" s="758">
        <v>200</v>
      </c>
      <c r="G35" s="758">
        <v>200</v>
      </c>
      <c r="H35" s="743" t="s">
        <v>57</v>
      </c>
      <c r="I35" s="743"/>
      <c r="J35" s="758">
        <v>12023</v>
      </c>
      <c r="K35" s="743" t="s">
        <v>238</v>
      </c>
      <c r="L35" s="222"/>
      <c r="N35" s="10"/>
    </row>
    <row r="36" spans="1:14" x14ac:dyDescent="0.3">
      <c r="A36" s="787">
        <v>200016</v>
      </c>
      <c r="B36" s="870" t="s">
        <v>213</v>
      </c>
      <c r="C36" s="222" t="s">
        <v>8</v>
      </c>
      <c r="D36" s="758"/>
      <c r="E36" s="758">
        <v>0</v>
      </c>
      <c r="F36" s="758">
        <v>100000</v>
      </c>
      <c r="G36" s="758">
        <v>100000</v>
      </c>
      <c r="H36" s="743" t="s">
        <v>57</v>
      </c>
      <c r="I36" s="743" t="s">
        <v>90</v>
      </c>
      <c r="J36" s="758">
        <v>12023</v>
      </c>
      <c r="K36" s="765" t="s">
        <v>238</v>
      </c>
      <c r="L36" s="222"/>
      <c r="N36" s="10"/>
    </row>
    <row r="37" spans="1:14" x14ac:dyDescent="0.3">
      <c r="A37" s="787">
        <v>200024</v>
      </c>
      <c r="B37" s="870" t="s">
        <v>419</v>
      </c>
      <c r="C37" s="222" t="s">
        <v>8</v>
      </c>
      <c r="D37" s="758"/>
      <c r="E37" s="758">
        <v>0</v>
      </c>
      <c r="F37" s="758">
        <v>0</v>
      </c>
      <c r="G37" s="758">
        <v>0</v>
      </c>
      <c r="H37" s="743" t="s">
        <v>57</v>
      </c>
      <c r="I37" s="743" t="s">
        <v>89</v>
      </c>
      <c r="J37" s="758">
        <v>12023</v>
      </c>
      <c r="K37" s="743" t="s">
        <v>238</v>
      </c>
      <c r="L37" s="222"/>
      <c r="N37" s="10"/>
    </row>
    <row r="38" spans="1:14" x14ac:dyDescent="0.3">
      <c r="A38" s="787">
        <v>200026</v>
      </c>
      <c r="B38" s="870" t="s">
        <v>20</v>
      </c>
      <c r="C38" s="222" t="s">
        <v>8</v>
      </c>
      <c r="D38" s="758"/>
      <c r="E38" s="758">
        <v>7000</v>
      </c>
      <c r="F38" s="758">
        <v>9000</v>
      </c>
      <c r="G38" s="758">
        <v>2000</v>
      </c>
      <c r="H38" s="743" t="s">
        <v>57</v>
      </c>
      <c r="I38" s="743"/>
      <c r="J38" s="758">
        <v>12023</v>
      </c>
      <c r="K38" s="743" t="s">
        <v>238</v>
      </c>
      <c r="L38" s="222"/>
      <c r="N38" s="10"/>
    </row>
    <row r="39" spans="1:14" x14ac:dyDescent="0.3">
      <c r="A39" s="787">
        <v>200028</v>
      </c>
      <c r="B39" s="870" t="s">
        <v>426</v>
      </c>
      <c r="C39" s="222" t="s">
        <v>8</v>
      </c>
      <c r="D39" s="758"/>
      <c r="E39" s="758">
        <v>0</v>
      </c>
      <c r="F39" s="758">
        <v>0</v>
      </c>
      <c r="G39" s="758">
        <v>0</v>
      </c>
      <c r="H39" s="743" t="s">
        <v>57</v>
      </c>
      <c r="I39" s="743" t="s">
        <v>75</v>
      </c>
      <c r="J39" s="758">
        <v>12023</v>
      </c>
      <c r="K39" s="743" t="s">
        <v>238</v>
      </c>
      <c r="L39" s="222"/>
      <c r="N39" s="10"/>
    </row>
    <row r="40" spans="1:14" s="10" customFormat="1" x14ac:dyDescent="0.3">
      <c r="A40" s="787">
        <v>200032</v>
      </c>
      <c r="B40" s="870" t="s">
        <v>231</v>
      </c>
      <c r="C40" s="222" t="s">
        <v>8</v>
      </c>
      <c r="D40" s="758"/>
      <c r="E40" s="758">
        <v>0</v>
      </c>
      <c r="F40" s="758">
        <v>0</v>
      </c>
      <c r="G40" s="758">
        <v>0</v>
      </c>
      <c r="H40" s="743" t="s">
        <v>57</v>
      </c>
      <c r="I40" s="743"/>
      <c r="J40" s="758">
        <v>12023</v>
      </c>
      <c r="K40" s="743" t="s">
        <v>238</v>
      </c>
      <c r="L40" s="222"/>
    </row>
    <row r="41" spans="1:14" x14ac:dyDescent="0.3">
      <c r="A41" s="787">
        <v>200036</v>
      </c>
      <c r="B41" s="870" t="s">
        <v>91</v>
      </c>
      <c r="C41" s="222" t="s">
        <v>8</v>
      </c>
      <c r="D41" s="758">
        <v>10000</v>
      </c>
      <c r="E41" s="758">
        <v>0</v>
      </c>
      <c r="F41" s="758">
        <v>0</v>
      </c>
      <c r="G41" s="758">
        <v>10000</v>
      </c>
      <c r="H41" s="743" t="s">
        <v>57</v>
      </c>
      <c r="I41" s="743" t="s">
        <v>90</v>
      </c>
      <c r="J41" s="758">
        <v>12023</v>
      </c>
      <c r="K41" s="743" t="s">
        <v>238</v>
      </c>
      <c r="L41" s="222"/>
      <c r="N41" s="10"/>
    </row>
    <row r="42" spans="1:14" x14ac:dyDescent="0.3">
      <c r="A42" s="787">
        <v>200038</v>
      </c>
      <c r="B42" s="870" t="s">
        <v>11</v>
      </c>
      <c r="C42" s="222" t="s">
        <v>8</v>
      </c>
      <c r="D42" s="758"/>
      <c r="E42" s="758">
        <v>260000</v>
      </c>
      <c r="F42" s="758">
        <v>36465</v>
      </c>
      <c r="G42" s="758">
        <v>223535</v>
      </c>
      <c r="H42" s="743" t="s">
        <v>57</v>
      </c>
      <c r="I42" s="743" t="s">
        <v>90</v>
      </c>
      <c r="J42" s="758">
        <v>12023</v>
      </c>
      <c r="K42" s="743" t="s">
        <v>238</v>
      </c>
      <c r="L42" s="234"/>
      <c r="N42" s="10"/>
    </row>
    <row r="43" spans="1:14" x14ac:dyDescent="0.3">
      <c r="A43" s="787">
        <v>200040</v>
      </c>
      <c r="B43" s="870" t="s">
        <v>78</v>
      </c>
      <c r="C43" s="222" t="s">
        <v>8</v>
      </c>
      <c r="D43" s="758"/>
      <c r="E43" s="758">
        <v>0</v>
      </c>
      <c r="F43" s="758">
        <v>0</v>
      </c>
      <c r="G43" s="758">
        <v>0</v>
      </c>
      <c r="H43" s="743" t="s">
        <v>57</v>
      </c>
      <c r="I43" s="743"/>
      <c r="J43" s="758">
        <v>12023</v>
      </c>
      <c r="K43" s="743" t="s">
        <v>238</v>
      </c>
      <c r="L43" s="222"/>
      <c r="N43" s="10"/>
    </row>
    <row r="44" spans="1:14" x14ac:dyDescent="0.3">
      <c r="A44" s="787">
        <v>200048</v>
      </c>
      <c r="B44" s="870" t="s">
        <v>447</v>
      </c>
      <c r="C44" s="222" t="s">
        <v>8</v>
      </c>
      <c r="D44" s="758"/>
      <c r="E44" s="758">
        <v>0</v>
      </c>
      <c r="F44" s="758">
        <v>0</v>
      </c>
      <c r="G44" s="758">
        <v>0</v>
      </c>
      <c r="H44" s="743" t="s">
        <v>57</v>
      </c>
      <c r="I44" s="743" t="s">
        <v>90</v>
      </c>
      <c r="J44" s="758">
        <v>12023</v>
      </c>
      <c r="K44" s="743" t="s">
        <v>238</v>
      </c>
      <c r="L44" s="222"/>
      <c r="N44" s="10"/>
    </row>
    <row r="45" spans="1:14" x14ac:dyDescent="0.3">
      <c r="A45" s="787">
        <v>200056</v>
      </c>
      <c r="B45" s="870" t="s">
        <v>224</v>
      </c>
      <c r="C45" s="222" t="s">
        <v>8</v>
      </c>
      <c r="D45" s="758"/>
      <c r="E45" s="758">
        <v>0</v>
      </c>
      <c r="F45" s="758">
        <v>0</v>
      </c>
      <c r="G45" s="758">
        <v>0</v>
      </c>
      <c r="H45" s="743" t="s">
        <v>57</v>
      </c>
      <c r="I45" s="743" t="s">
        <v>90</v>
      </c>
      <c r="J45" s="758">
        <v>12023</v>
      </c>
      <c r="K45" s="743" t="s">
        <v>238</v>
      </c>
      <c r="L45" s="222"/>
      <c r="N45" s="10"/>
    </row>
    <row r="46" spans="1:14" x14ac:dyDescent="0.3">
      <c r="A46" s="787">
        <v>200060</v>
      </c>
      <c r="B46" s="870" t="s">
        <v>221</v>
      </c>
      <c r="C46" s="222" t="s">
        <v>8</v>
      </c>
      <c r="D46" s="758"/>
      <c r="E46" s="758">
        <v>0</v>
      </c>
      <c r="F46" s="758">
        <v>0</v>
      </c>
      <c r="G46" s="758">
        <v>0</v>
      </c>
      <c r="H46" s="743" t="s">
        <v>57</v>
      </c>
      <c r="I46" s="743" t="s">
        <v>90</v>
      </c>
      <c r="J46" s="758">
        <v>12023</v>
      </c>
      <c r="K46" s="743" t="s">
        <v>238</v>
      </c>
      <c r="L46" s="222"/>
      <c r="N46" s="10"/>
    </row>
    <row r="47" spans="1:14" x14ac:dyDescent="0.3">
      <c r="A47" s="787">
        <v>200064</v>
      </c>
      <c r="B47" s="870" t="s">
        <v>77</v>
      </c>
      <c r="C47" s="222" t="s">
        <v>8</v>
      </c>
      <c r="D47" s="758"/>
      <c r="E47" s="758">
        <v>0</v>
      </c>
      <c r="F47" s="758">
        <v>0</v>
      </c>
      <c r="G47" s="758">
        <v>0</v>
      </c>
      <c r="H47" s="743" t="s">
        <v>57</v>
      </c>
      <c r="I47" s="743"/>
      <c r="J47" s="758">
        <v>12023</v>
      </c>
      <c r="K47" s="743" t="s">
        <v>238</v>
      </c>
      <c r="L47" s="222"/>
      <c r="N47" s="10"/>
    </row>
    <row r="48" spans="1:14" x14ac:dyDescent="0.3">
      <c r="A48" s="787">
        <v>200070</v>
      </c>
      <c r="B48" s="870" t="s">
        <v>44</v>
      </c>
      <c r="C48" s="222" t="s">
        <v>7</v>
      </c>
      <c r="D48" s="758"/>
      <c r="E48" s="758">
        <v>0</v>
      </c>
      <c r="F48" s="758">
        <v>0</v>
      </c>
      <c r="G48" s="758">
        <v>0</v>
      </c>
      <c r="H48" s="743" t="s">
        <v>57</v>
      </c>
      <c r="I48" s="743" t="s">
        <v>89</v>
      </c>
      <c r="J48" s="758">
        <v>12023</v>
      </c>
      <c r="K48" s="743" t="s">
        <v>238</v>
      </c>
      <c r="L48" s="222"/>
      <c r="N48" s="10"/>
    </row>
    <row r="49" spans="1:14" x14ac:dyDescent="0.3">
      <c r="A49" s="787">
        <v>200074</v>
      </c>
      <c r="B49" s="870" t="s">
        <v>88</v>
      </c>
      <c r="C49" s="222" t="s">
        <v>7</v>
      </c>
      <c r="D49" s="758"/>
      <c r="E49" s="758">
        <v>0</v>
      </c>
      <c r="F49" s="758">
        <v>0</v>
      </c>
      <c r="G49" s="758">
        <v>0</v>
      </c>
      <c r="H49" s="743" t="s">
        <v>57</v>
      </c>
      <c r="I49" s="743"/>
      <c r="J49" s="758">
        <v>12023</v>
      </c>
      <c r="K49" s="743" t="s">
        <v>238</v>
      </c>
      <c r="L49" s="222"/>
      <c r="N49" s="10"/>
    </row>
    <row r="50" spans="1:14" x14ac:dyDescent="0.3">
      <c r="A50" s="787">
        <v>200088</v>
      </c>
      <c r="B50" s="870" t="s">
        <v>59</v>
      </c>
      <c r="C50" s="222" t="s">
        <v>8</v>
      </c>
      <c r="D50" s="758"/>
      <c r="E50" s="758">
        <v>0</v>
      </c>
      <c r="F50" s="758">
        <v>0</v>
      </c>
      <c r="G50" s="758">
        <v>0</v>
      </c>
      <c r="H50" s="743" t="s">
        <v>57</v>
      </c>
      <c r="I50" s="743"/>
      <c r="J50" s="758">
        <v>12023</v>
      </c>
      <c r="K50" s="743" t="s">
        <v>238</v>
      </c>
      <c r="L50" s="222"/>
      <c r="N50" s="10"/>
    </row>
    <row r="51" spans="1:14" x14ac:dyDescent="0.3">
      <c r="A51" s="787">
        <v>200090</v>
      </c>
      <c r="B51" s="870" t="s">
        <v>462</v>
      </c>
      <c r="C51" s="222" t="s">
        <v>8</v>
      </c>
      <c r="D51" s="758"/>
      <c r="E51" s="758">
        <v>0</v>
      </c>
      <c r="F51" s="758">
        <v>0</v>
      </c>
      <c r="G51" s="758">
        <v>0</v>
      </c>
      <c r="H51" s="743" t="s">
        <v>57</v>
      </c>
      <c r="I51" s="743"/>
      <c r="J51" s="758">
        <v>12023</v>
      </c>
      <c r="K51" s="743" t="s">
        <v>238</v>
      </c>
      <c r="L51" s="222"/>
      <c r="N51" s="10"/>
    </row>
    <row r="52" spans="1:14" x14ac:dyDescent="0.3">
      <c r="A52" s="787">
        <v>200096</v>
      </c>
      <c r="B52" s="870" t="s">
        <v>420</v>
      </c>
      <c r="C52" s="222" t="s">
        <v>8</v>
      </c>
      <c r="D52" s="758"/>
      <c r="E52" s="758">
        <v>0</v>
      </c>
      <c r="F52" s="758">
        <v>0</v>
      </c>
      <c r="G52" s="758">
        <v>0</v>
      </c>
      <c r="H52" s="743" t="s">
        <v>57</v>
      </c>
      <c r="I52" s="743"/>
      <c r="J52" s="758">
        <v>12023</v>
      </c>
      <c r="K52" s="743" t="s">
        <v>421</v>
      </c>
      <c r="L52" s="222"/>
      <c r="N52" s="10"/>
    </row>
    <row r="53" spans="1:14" x14ac:dyDescent="0.3">
      <c r="A53" s="787">
        <v>200116</v>
      </c>
      <c r="B53" s="870" t="s">
        <v>438</v>
      </c>
      <c r="C53" s="222" t="s">
        <v>8</v>
      </c>
      <c r="D53" s="758"/>
      <c r="E53" s="758">
        <v>0</v>
      </c>
      <c r="F53" s="758">
        <v>50000</v>
      </c>
      <c r="G53" s="758">
        <v>50000</v>
      </c>
      <c r="H53" s="743" t="s">
        <v>57</v>
      </c>
      <c r="I53" s="743" t="s">
        <v>90</v>
      </c>
      <c r="J53" s="758">
        <v>12023</v>
      </c>
      <c r="K53" s="743" t="s">
        <v>240</v>
      </c>
      <c r="L53" s="222"/>
      <c r="N53" s="10"/>
    </row>
    <row r="54" spans="1:14" x14ac:dyDescent="0.3">
      <c r="A54" s="787">
        <v>200124</v>
      </c>
      <c r="B54" s="870" t="s">
        <v>439</v>
      </c>
      <c r="C54" s="222" t="s">
        <v>8</v>
      </c>
      <c r="D54" s="758"/>
      <c r="E54" s="758">
        <v>0</v>
      </c>
      <c r="F54" s="758">
        <v>0</v>
      </c>
      <c r="G54" s="758">
        <v>0</v>
      </c>
      <c r="H54" s="743" t="s">
        <v>57</v>
      </c>
      <c r="I54" s="743"/>
      <c r="J54" s="758">
        <v>12023</v>
      </c>
      <c r="K54" s="743" t="s">
        <v>240</v>
      </c>
      <c r="L54" s="222"/>
      <c r="N54" s="10"/>
    </row>
    <row r="55" spans="1:14" x14ac:dyDescent="0.3">
      <c r="A55" s="787">
        <v>200128</v>
      </c>
      <c r="B55" s="870" t="s">
        <v>56</v>
      </c>
      <c r="C55" s="222" t="s">
        <v>7</v>
      </c>
      <c r="D55" s="758"/>
      <c r="E55" s="758">
        <v>0</v>
      </c>
      <c r="F55" s="758">
        <v>0</v>
      </c>
      <c r="G55" s="758">
        <v>0</v>
      </c>
      <c r="H55" s="743" t="s">
        <v>57</v>
      </c>
      <c r="I55" s="743"/>
      <c r="J55" s="758">
        <v>12023</v>
      </c>
      <c r="K55" s="743" t="s">
        <v>240</v>
      </c>
      <c r="L55" s="222"/>
      <c r="N55" s="10"/>
    </row>
    <row r="56" spans="1:14" x14ac:dyDescent="0.3">
      <c r="A56" s="787">
        <v>200132</v>
      </c>
      <c r="B56" s="870" t="s">
        <v>460</v>
      </c>
      <c r="C56" s="222" t="s">
        <v>8</v>
      </c>
      <c r="D56" s="758"/>
      <c r="E56" s="758">
        <v>0</v>
      </c>
      <c r="F56" s="758">
        <v>0</v>
      </c>
      <c r="G56" s="758">
        <v>0</v>
      </c>
      <c r="H56" s="743" t="s">
        <v>57</v>
      </c>
      <c r="I56" s="743"/>
      <c r="J56" s="758">
        <v>12023</v>
      </c>
      <c r="K56" s="743" t="s">
        <v>240</v>
      </c>
      <c r="L56" s="222"/>
      <c r="N56" s="10"/>
    </row>
    <row r="57" spans="1:14" x14ac:dyDescent="0.3">
      <c r="A57" s="787">
        <v>200144</v>
      </c>
      <c r="B57" s="870" t="s">
        <v>239</v>
      </c>
      <c r="C57" s="222" t="s">
        <v>8</v>
      </c>
      <c r="D57" s="758"/>
      <c r="E57" s="758">
        <v>0</v>
      </c>
      <c r="F57" s="758">
        <v>5000</v>
      </c>
      <c r="G57" s="758">
        <v>5000</v>
      </c>
      <c r="H57" s="743" t="s">
        <v>57</v>
      </c>
      <c r="I57" s="743"/>
      <c r="J57" s="758">
        <v>12023</v>
      </c>
      <c r="K57" s="743" t="s">
        <v>454</v>
      </c>
      <c r="L57" s="222"/>
      <c r="N57" s="10"/>
    </row>
    <row r="58" spans="1:14" x14ac:dyDescent="0.3">
      <c r="A58" s="787">
        <v>200276</v>
      </c>
      <c r="B58" s="870" t="s">
        <v>440</v>
      </c>
      <c r="C58" s="222" t="s">
        <v>7</v>
      </c>
      <c r="D58" s="758"/>
      <c r="E58" s="758">
        <v>0</v>
      </c>
      <c r="F58" s="758">
        <v>0</v>
      </c>
      <c r="G58" s="758">
        <v>0</v>
      </c>
      <c r="H58" s="743" t="s">
        <v>54</v>
      </c>
      <c r="I58" s="743"/>
      <c r="J58" s="758">
        <v>12023</v>
      </c>
      <c r="K58" s="743" t="s">
        <v>237</v>
      </c>
      <c r="L58" s="234"/>
      <c r="N58" s="10"/>
    </row>
    <row r="59" spans="1:14" x14ac:dyDescent="0.3">
      <c r="A59" s="787">
        <v>200296</v>
      </c>
      <c r="B59" s="870" t="s">
        <v>436</v>
      </c>
      <c r="C59" s="222" t="s">
        <v>7</v>
      </c>
      <c r="D59" s="758"/>
      <c r="E59" s="758">
        <v>0</v>
      </c>
      <c r="F59" s="758">
        <v>0</v>
      </c>
      <c r="G59" s="758">
        <v>0</v>
      </c>
      <c r="H59" s="743" t="s">
        <v>57</v>
      </c>
      <c r="I59" s="743"/>
      <c r="J59" s="758">
        <v>12023</v>
      </c>
      <c r="K59" s="743" t="s">
        <v>240</v>
      </c>
      <c r="L59" s="222"/>
      <c r="N59" s="10"/>
    </row>
    <row r="60" spans="1:14" x14ac:dyDescent="0.3">
      <c r="A60" s="787">
        <v>300004</v>
      </c>
      <c r="B60" s="870" t="s">
        <v>644</v>
      </c>
      <c r="C60" s="222" t="s">
        <v>7</v>
      </c>
      <c r="D60" s="758"/>
      <c r="E60" s="758">
        <v>0</v>
      </c>
      <c r="F60" s="758">
        <v>0</v>
      </c>
      <c r="G60" s="758">
        <v>0</v>
      </c>
      <c r="H60" s="743" t="s">
        <v>392</v>
      </c>
      <c r="I60" s="743" t="s">
        <v>90</v>
      </c>
      <c r="J60" s="758">
        <v>12023</v>
      </c>
      <c r="K60" s="743" t="s">
        <v>61</v>
      </c>
      <c r="L60" s="222"/>
      <c r="N60" s="10"/>
    </row>
    <row r="61" spans="1:14" x14ac:dyDescent="0.3">
      <c r="A61" s="787">
        <v>300008</v>
      </c>
      <c r="B61" s="870" t="s">
        <v>223</v>
      </c>
      <c r="C61" s="222" t="s">
        <v>7</v>
      </c>
      <c r="D61" s="758"/>
      <c r="E61" s="758">
        <v>0</v>
      </c>
      <c r="F61" s="758">
        <v>0</v>
      </c>
      <c r="G61" s="758">
        <v>0</v>
      </c>
      <c r="H61" s="743" t="s">
        <v>392</v>
      </c>
      <c r="I61" s="743"/>
      <c r="J61" s="758">
        <v>12023</v>
      </c>
      <c r="K61" s="765" t="s">
        <v>61</v>
      </c>
      <c r="L61" s="222"/>
      <c r="N61" s="10"/>
    </row>
    <row r="62" spans="1:14" x14ac:dyDescent="0.3">
      <c r="A62" s="787">
        <v>300012</v>
      </c>
      <c r="B62" s="870" t="s">
        <v>61</v>
      </c>
      <c r="C62" s="222" t="s">
        <v>7</v>
      </c>
      <c r="D62" s="758"/>
      <c r="E62" s="758">
        <v>0</v>
      </c>
      <c r="F62" s="758">
        <v>0</v>
      </c>
      <c r="G62" s="758">
        <v>0</v>
      </c>
      <c r="H62" s="743" t="s">
        <v>392</v>
      </c>
      <c r="I62" s="743"/>
      <c r="J62" s="758">
        <v>12023</v>
      </c>
      <c r="K62" s="765" t="s">
        <v>61</v>
      </c>
      <c r="L62" s="222"/>
      <c r="N62" s="10"/>
    </row>
    <row r="63" spans="1:14" x14ac:dyDescent="0.3">
      <c r="A63" s="787">
        <v>300016</v>
      </c>
      <c r="B63" s="870" t="s">
        <v>227</v>
      </c>
      <c r="C63" s="222" t="s">
        <v>7</v>
      </c>
      <c r="D63" s="758"/>
      <c r="E63" s="758">
        <v>0</v>
      </c>
      <c r="F63" s="758">
        <v>0</v>
      </c>
      <c r="G63" s="758">
        <v>0</v>
      </c>
      <c r="H63" s="743" t="s">
        <v>392</v>
      </c>
      <c r="I63" s="743"/>
      <c r="J63" s="758">
        <v>12023</v>
      </c>
      <c r="K63" s="765" t="s">
        <v>61</v>
      </c>
      <c r="L63" s="222"/>
      <c r="N63" s="10"/>
    </row>
    <row r="64" spans="1:14" x14ac:dyDescent="0.3">
      <c r="A64" s="787">
        <v>400004</v>
      </c>
      <c r="B64" s="870" t="s">
        <v>452</v>
      </c>
      <c r="C64" s="222" t="s">
        <v>8</v>
      </c>
      <c r="D64" s="758"/>
      <c r="E64" s="758">
        <v>0</v>
      </c>
      <c r="F64" s="758">
        <v>0</v>
      </c>
      <c r="G64" s="758">
        <v>0</v>
      </c>
      <c r="H64" s="743" t="s">
        <v>461</v>
      </c>
      <c r="I64" s="743" t="s">
        <v>90</v>
      </c>
      <c r="J64" s="758">
        <v>12023</v>
      </c>
      <c r="K64" s="743" t="s">
        <v>422</v>
      </c>
      <c r="L64" s="222"/>
      <c r="N64" s="10"/>
    </row>
    <row r="65" spans="1:14" s="10" customFormat="1" x14ac:dyDescent="0.3">
      <c r="A65" s="787">
        <v>400008</v>
      </c>
      <c r="B65" s="870" t="s">
        <v>220</v>
      </c>
      <c r="C65" s="222" t="s">
        <v>8</v>
      </c>
      <c r="D65" s="758"/>
      <c r="E65" s="758">
        <v>0</v>
      </c>
      <c r="F65" s="758">
        <v>0</v>
      </c>
      <c r="G65" s="758">
        <v>0</v>
      </c>
      <c r="H65" s="743" t="s">
        <v>461</v>
      </c>
      <c r="I65" s="743" t="s">
        <v>90</v>
      </c>
      <c r="J65" s="758">
        <v>12023</v>
      </c>
      <c r="K65" s="743" t="s">
        <v>422</v>
      </c>
      <c r="L65" s="222"/>
    </row>
    <row r="66" spans="1:14" s="10" customFormat="1" x14ac:dyDescent="0.3">
      <c r="A66" s="787">
        <v>400012</v>
      </c>
      <c r="B66" s="870" t="s">
        <v>472</v>
      </c>
      <c r="C66" s="233" t="s">
        <v>8</v>
      </c>
      <c r="D66" s="758"/>
      <c r="E66" s="758">
        <v>0</v>
      </c>
      <c r="F66" s="758">
        <v>0</v>
      </c>
      <c r="G66" s="758">
        <v>0</v>
      </c>
      <c r="H66" s="743" t="s">
        <v>461</v>
      </c>
      <c r="I66" s="743" t="s">
        <v>90</v>
      </c>
      <c r="J66" s="758">
        <v>12023</v>
      </c>
      <c r="K66" s="743" t="s">
        <v>422</v>
      </c>
      <c r="L66" s="222"/>
    </row>
    <row r="67" spans="1:14" s="10" customFormat="1" x14ac:dyDescent="0.3">
      <c r="A67" s="787">
        <v>400016</v>
      </c>
      <c r="B67" s="870" t="s">
        <v>473</v>
      </c>
      <c r="C67" s="222" t="s">
        <v>8</v>
      </c>
      <c r="D67" s="758"/>
      <c r="E67" s="758">
        <v>0</v>
      </c>
      <c r="F67" s="758">
        <v>0</v>
      </c>
      <c r="G67" s="758">
        <v>0</v>
      </c>
      <c r="H67" s="743" t="s">
        <v>461</v>
      </c>
      <c r="I67" s="743" t="s">
        <v>90</v>
      </c>
      <c r="J67" s="758">
        <v>12023</v>
      </c>
      <c r="K67" s="743" t="s">
        <v>422</v>
      </c>
      <c r="L67" s="222"/>
    </row>
    <row r="68" spans="1:14" s="10" customFormat="1" x14ac:dyDescent="0.3">
      <c r="A68" s="787">
        <v>400032</v>
      </c>
      <c r="B68" s="870" t="s">
        <v>430</v>
      </c>
      <c r="C68" s="222" t="s">
        <v>7</v>
      </c>
      <c r="D68" s="758"/>
      <c r="E68" s="758">
        <v>0</v>
      </c>
      <c r="F68" s="758">
        <v>0</v>
      </c>
      <c r="G68" s="758">
        <v>0</v>
      </c>
      <c r="H68" s="743" t="s">
        <v>89</v>
      </c>
      <c r="I68" s="743"/>
      <c r="J68" s="758">
        <v>12023</v>
      </c>
      <c r="K68" s="743" t="s">
        <v>431</v>
      </c>
      <c r="L68" s="222"/>
    </row>
    <row r="69" spans="1:14" x14ac:dyDescent="0.3">
      <c r="A69" s="787">
        <v>400036</v>
      </c>
      <c r="B69" s="870" t="s">
        <v>12</v>
      </c>
      <c r="C69" s="222" t="s">
        <v>8</v>
      </c>
      <c r="D69" s="758"/>
      <c r="E69" s="758">
        <v>4000</v>
      </c>
      <c r="F69" s="758">
        <v>57450</v>
      </c>
      <c r="G69" s="758">
        <v>53450</v>
      </c>
      <c r="H69" s="743" t="s">
        <v>54</v>
      </c>
      <c r="I69" s="743"/>
      <c r="J69" s="758">
        <v>12023</v>
      </c>
      <c r="K69" s="743" t="s">
        <v>232</v>
      </c>
      <c r="L69" s="222"/>
      <c r="N69" s="10"/>
    </row>
    <row r="70" spans="1:14" x14ac:dyDescent="0.3">
      <c r="A70" s="787">
        <v>400040</v>
      </c>
      <c r="B70" s="870" t="s">
        <v>23</v>
      </c>
      <c r="C70" s="222" t="s">
        <v>8</v>
      </c>
      <c r="D70" s="758"/>
      <c r="E70" s="758">
        <v>24000</v>
      </c>
      <c r="F70" s="758">
        <v>406000</v>
      </c>
      <c r="G70" s="758">
        <v>382000</v>
      </c>
      <c r="H70" s="743" t="s">
        <v>89</v>
      </c>
      <c r="I70" s="743" t="s">
        <v>90</v>
      </c>
      <c r="J70" s="758">
        <v>12023</v>
      </c>
      <c r="K70" s="743" t="s">
        <v>431</v>
      </c>
      <c r="L70" s="222"/>
      <c r="N70" s="10"/>
    </row>
    <row r="71" spans="1:14" x14ac:dyDescent="0.3">
      <c r="A71" s="787">
        <v>400048</v>
      </c>
      <c r="B71" s="870" t="s">
        <v>435</v>
      </c>
      <c r="C71" s="222" t="s">
        <v>7</v>
      </c>
      <c r="D71" s="758"/>
      <c r="E71" s="758">
        <v>0</v>
      </c>
      <c r="F71" s="758">
        <v>0</v>
      </c>
      <c r="G71" s="758">
        <v>0</v>
      </c>
      <c r="H71" s="743" t="s">
        <v>54</v>
      </c>
      <c r="I71" s="743" t="s">
        <v>89</v>
      </c>
      <c r="J71" s="758">
        <v>12023</v>
      </c>
      <c r="K71" s="743" t="s">
        <v>237</v>
      </c>
      <c r="L71" s="222"/>
      <c r="N71" s="10"/>
    </row>
    <row r="72" spans="1:14" x14ac:dyDescent="0.3">
      <c r="A72" s="787">
        <v>400100</v>
      </c>
      <c r="B72" s="870" t="s">
        <v>451</v>
      </c>
      <c r="C72" s="222" t="s">
        <v>8</v>
      </c>
      <c r="D72" s="758"/>
      <c r="E72" s="758">
        <v>0</v>
      </c>
      <c r="F72" s="758">
        <v>78000</v>
      </c>
      <c r="G72" s="758">
        <v>78000</v>
      </c>
      <c r="H72" s="743" t="s">
        <v>89</v>
      </c>
      <c r="I72" s="743" t="s">
        <v>94</v>
      </c>
      <c r="J72" s="758">
        <v>12023</v>
      </c>
      <c r="K72" s="743" t="s">
        <v>431</v>
      </c>
      <c r="L72" s="222"/>
      <c r="N72" s="10"/>
    </row>
    <row r="73" spans="1:14" x14ac:dyDescent="0.3">
      <c r="A73" s="787">
        <v>600001</v>
      </c>
      <c r="B73" s="870" t="s">
        <v>417</v>
      </c>
      <c r="C73" s="222" t="s">
        <v>7</v>
      </c>
      <c r="D73" s="758"/>
      <c r="E73" s="758">
        <v>0</v>
      </c>
      <c r="F73" s="758">
        <v>0</v>
      </c>
      <c r="G73" s="758">
        <v>0</v>
      </c>
      <c r="H73" s="743" t="s">
        <v>60</v>
      </c>
      <c r="I73" s="743"/>
      <c r="J73" s="758">
        <v>12023</v>
      </c>
      <c r="K73" s="743" t="s">
        <v>97</v>
      </c>
      <c r="L73" s="222"/>
      <c r="N73" s="10"/>
    </row>
    <row r="74" spans="1:14" x14ac:dyDescent="0.3">
      <c r="A74" s="787">
        <v>600020</v>
      </c>
      <c r="B74" s="870" t="s">
        <v>52</v>
      </c>
      <c r="C74" s="222" t="s">
        <v>7</v>
      </c>
      <c r="D74" s="758"/>
      <c r="E74" s="758">
        <v>3515</v>
      </c>
      <c r="F74" s="758">
        <v>0</v>
      </c>
      <c r="G74" s="758">
        <v>3515</v>
      </c>
      <c r="H74" s="743" t="s">
        <v>60</v>
      </c>
      <c r="I74" s="743"/>
      <c r="J74" s="758">
        <v>12023</v>
      </c>
      <c r="K74" s="743" t="s">
        <v>97</v>
      </c>
      <c r="L74" s="222"/>
      <c r="N74" s="10"/>
    </row>
    <row r="75" spans="1:14" x14ac:dyDescent="0.3">
      <c r="A75" s="787">
        <v>600028</v>
      </c>
      <c r="B75" s="870" t="s">
        <v>82</v>
      </c>
      <c r="C75" s="222" t="s">
        <v>7</v>
      </c>
      <c r="D75" s="758"/>
      <c r="E75" s="758">
        <v>13000</v>
      </c>
      <c r="F75" s="758">
        <v>0</v>
      </c>
      <c r="G75" s="758">
        <v>13000</v>
      </c>
      <c r="H75" s="743" t="s">
        <v>54</v>
      </c>
      <c r="I75" s="743"/>
      <c r="J75" s="758">
        <v>12023</v>
      </c>
      <c r="K75" s="743" t="s">
        <v>97</v>
      </c>
      <c r="L75" s="222"/>
      <c r="N75" s="10"/>
    </row>
    <row r="76" spans="1:14" x14ac:dyDescent="0.3">
      <c r="A76" s="787">
        <v>600032</v>
      </c>
      <c r="B76" s="870" t="s">
        <v>19</v>
      </c>
      <c r="C76" s="222" t="s">
        <v>7</v>
      </c>
      <c r="D76" s="758"/>
      <c r="E76" s="758">
        <v>150000</v>
      </c>
      <c r="F76" s="758">
        <v>0</v>
      </c>
      <c r="G76" s="758">
        <v>150000</v>
      </c>
      <c r="H76" s="743" t="s">
        <v>60</v>
      </c>
      <c r="I76" s="743"/>
      <c r="J76" s="758">
        <v>12023</v>
      </c>
      <c r="K76" s="743" t="s">
        <v>97</v>
      </c>
      <c r="L76" s="222"/>
      <c r="N76" s="10"/>
    </row>
    <row r="77" spans="1:14" x14ac:dyDescent="0.3">
      <c r="A77" s="787">
        <v>600036</v>
      </c>
      <c r="B77" s="870" t="s">
        <v>352</v>
      </c>
      <c r="C77" s="222" t="s">
        <v>7</v>
      </c>
      <c r="D77" s="758"/>
      <c r="E77" s="758">
        <v>32000</v>
      </c>
      <c r="F77" s="758">
        <v>0</v>
      </c>
      <c r="G77" s="758">
        <v>32000</v>
      </c>
      <c r="H77" s="743" t="s">
        <v>54</v>
      </c>
      <c r="I77" s="743" t="s">
        <v>54</v>
      </c>
      <c r="J77" s="758">
        <v>12023</v>
      </c>
      <c r="K77" s="743" t="s">
        <v>449</v>
      </c>
      <c r="L77" s="222"/>
      <c r="N77" s="10"/>
    </row>
    <row r="78" spans="1:14" x14ac:dyDescent="0.3">
      <c r="A78" s="787">
        <v>600038</v>
      </c>
      <c r="B78" s="870" t="s">
        <v>50</v>
      </c>
      <c r="C78" s="233" t="s">
        <v>7</v>
      </c>
      <c r="D78" s="758"/>
      <c r="E78" s="758">
        <v>0</v>
      </c>
      <c r="F78" s="758">
        <v>0</v>
      </c>
      <c r="G78" s="758">
        <v>0</v>
      </c>
      <c r="H78" s="743" t="s">
        <v>60</v>
      </c>
      <c r="I78" s="743"/>
      <c r="J78" s="758">
        <v>12023</v>
      </c>
      <c r="K78" s="743" t="s">
        <v>111</v>
      </c>
      <c r="L78" s="222"/>
      <c r="N78" s="10"/>
    </row>
    <row r="79" spans="1:14" x14ac:dyDescent="0.3">
      <c r="A79" s="787">
        <v>600040</v>
      </c>
      <c r="B79" s="870" t="s">
        <v>46</v>
      </c>
      <c r="C79" s="222" t="s">
        <v>7</v>
      </c>
      <c r="D79" s="758"/>
      <c r="E79" s="758">
        <v>0</v>
      </c>
      <c r="F79" s="758">
        <v>0</v>
      </c>
      <c r="G79" s="758">
        <v>0</v>
      </c>
      <c r="H79" s="743" t="s">
        <v>60</v>
      </c>
      <c r="I79" s="743" t="s">
        <v>94</v>
      </c>
      <c r="J79" s="758">
        <v>12023</v>
      </c>
      <c r="K79" s="743" t="s">
        <v>97</v>
      </c>
      <c r="L79" s="222"/>
      <c r="N79" s="10"/>
    </row>
    <row r="80" spans="1:14" x14ac:dyDescent="0.3">
      <c r="A80" s="787">
        <v>600044</v>
      </c>
      <c r="B80" s="870" t="s">
        <v>17</v>
      </c>
      <c r="C80" s="222" t="s">
        <v>7</v>
      </c>
      <c r="D80" s="758"/>
      <c r="E80" s="758">
        <v>2600</v>
      </c>
      <c r="F80" s="758">
        <v>0</v>
      </c>
      <c r="G80" s="758">
        <v>2600</v>
      </c>
      <c r="H80" s="743" t="s">
        <v>54</v>
      </c>
      <c r="I80" s="743"/>
      <c r="J80" s="758">
        <v>12023</v>
      </c>
      <c r="K80" s="743" t="s">
        <v>97</v>
      </c>
      <c r="L80" s="222"/>
      <c r="N80" s="10"/>
    </row>
    <row r="81" spans="1:14" x14ac:dyDescent="0.3">
      <c r="A81" s="787">
        <v>600046</v>
      </c>
      <c r="B81" s="870" t="s">
        <v>27</v>
      </c>
      <c r="C81" s="222" t="s">
        <v>7</v>
      </c>
      <c r="D81" s="758"/>
      <c r="E81" s="758">
        <v>242650</v>
      </c>
      <c r="F81" s="758">
        <v>0</v>
      </c>
      <c r="G81" s="758">
        <v>242650</v>
      </c>
      <c r="H81" s="743" t="s">
        <v>60</v>
      </c>
      <c r="I81" s="743"/>
      <c r="J81" s="758">
        <v>12023</v>
      </c>
      <c r="K81" s="743" t="s">
        <v>102</v>
      </c>
      <c r="L81" s="222"/>
      <c r="N81" s="10"/>
    </row>
    <row r="82" spans="1:14" x14ac:dyDescent="0.3">
      <c r="A82" s="787">
        <v>600048</v>
      </c>
      <c r="B82" s="870" t="s">
        <v>41</v>
      </c>
      <c r="C82" s="222" t="s">
        <v>7</v>
      </c>
      <c r="D82" s="758"/>
      <c r="E82" s="758">
        <v>0</v>
      </c>
      <c r="F82" s="758">
        <v>0</v>
      </c>
      <c r="G82" s="758">
        <v>0</v>
      </c>
      <c r="H82" s="743" t="s">
        <v>60</v>
      </c>
      <c r="I82" s="743"/>
      <c r="J82" s="758">
        <v>12023</v>
      </c>
      <c r="K82" s="743" t="s">
        <v>97</v>
      </c>
      <c r="L82" s="222"/>
      <c r="N82" s="10"/>
    </row>
    <row r="83" spans="1:14" x14ac:dyDescent="0.3">
      <c r="A83" s="787">
        <v>600052</v>
      </c>
      <c r="B83" s="870" t="s">
        <v>450</v>
      </c>
      <c r="C83" s="222" t="s">
        <v>7</v>
      </c>
      <c r="D83" s="758"/>
      <c r="E83" s="758">
        <v>0</v>
      </c>
      <c r="F83" s="758">
        <v>0</v>
      </c>
      <c r="G83" s="758">
        <v>0</v>
      </c>
      <c r="H83" s="743" t="s">
        <v>60</v>
      </c>
      <c r="I83" s="743"/>
      <c r="J83" s="758">
        <v>12023</v>
      </c>
      <c r="K83" s="743" t="s">
        <v>97</v>
      </c>
      <c r="L83" s="222"/>
      <c r="N83" s="10"/>
    </row>
    <row r="84" spans="1:14" x14ac:dyDescent="0.3">
      <c r="A84" s="787">
        <v>600056</v>
      </c>
      <c r="B84" s="870" t="s">
        <v>51</v>
      </c>
      <c r="C84" s="222" t="s">
        <v>8</v>
      </c>
      <c r="D84" s="758"/>
      <c r="E84" s="758">
        <v>0</v>
      </c>
      <c r="F84" s="758">
        <v>0</v>
      </c>
      <c r="G84" s="758">
        <v>243050</v>
      </c>
      <c r="H84" s="743"/>
      <c r="I84" s="743"/>
      <c r="J84" s="758">
        <v>12023</v>
      </c>
      <c r="K84" s="743" t="s">
        <v>97</v>
      </c>
      <c r="L84" s="222"/>
      <c r="N84" s="10"/>
    </row>
    <row r="85" spans="1:14" s="10" customFormat="1" x14ac:dyDescent="0.3">
      <c r="A85" s="787">
        <v>600060</v>
      </c>
      <c r="B85" s="870" t="s">
        <v>643</v>
      </c>
      <c r="C85" s="222" t="s">
        <v>8</v>
      </c>
      <c r="D85" s="758"/>
      <c r="E85" s="758">
        <v>0</v>
      </c>
      <c r="F85" s="758">
        <v>0</v>
      </c>
      <c r="G85" s="758">
        <v>0</v>
      </c>
      <c r="H85" s="743"/>
      <c r="I85" s="743"/>
      <c r="J85" s="758">
        <v>12023</v>
      </c>
      <c r="K85" s="743"/>
      <c r="L85" s="222"/>
    </row>
    <row r="86" spans="1:14" x14ac:dyDescent="0.3">
      <c r="A86" s="787">
        <v>600064</v>
      </c>
      <c r="B86" s="870" t="s">
        <v>40</v>
      </c>
      <c r="C86" s="222" t="s">
        <v>8</v>
      </c>
      <c r="D86" s="758"/>
      <c r="E86" s="758">
        <v>0</v>
      </c>
      <c r="F86" s="758">
        <v>14800</v>
      </c>
      <c r="G86" s="758">
        <v>14800</v>
      </c>
      <c r="H86" s="743" t="s">
        <v>94</v>
      </c>
      <c r="I86" s="743" t="s">
        <v>90</v>
      </c>
      <c r="J86" s="758">
        <v>12023</v>
      </c>
      <c r="K86" s="765" t="s">
        <v>433</v>
      </c>
      <c r="L86" s="222"/>
      <c r="N86" s="10"/>
    </row>
    <row r="87" spans="1:14" x14ac:dyDescent="0.3">
      <c r="A87" s="787">
        <v>600068</v>
      </c>
      <c r="B87" s="870" t="s">
        <v>18</v>
      </c>
      <c r="C87" s="222" t="s">
        <v>7</v>
      </c>
      <c r="D87" s="758"/>
      <c r="E87" s="758">
        <v>280</v>
      </c>
      <c r="F87" s="758">
        <v>0</v>
      </c>
      <c r="G87" s="758">
        <v>280</v>
      </c>
      <c r="H87" s="743" t="s">
        <v>60</v>
      </c>
      <c r="I87" s="743"/>
      <c r="J87" s="758">
        <v>12023</v>
      </c>
      <c r="K87" s="765" t="s">
        <v>416</v>
      </c>
      <c r="L87" s="222"/>
      <c r="N87" s="10"/>
    </row>
    <row r="88" spans="1:14" s="10" customFormat="1" x14ac:dyDescent="0.3">
      <c r="A88" s="787">
        <v>600070</v>
      </c>
      <c r="B88" s="870" t="s">
        <v>434</v>
      </c>
      <c r="C88" s="222" t="s">
        <v>7</v>
      </c>
      <c r="D88" s="758"/>
      <c r="E88" s="758">
        <v>0</v>
      </c>
      <c r="F88" s="758">
        <v>0</v>
      </c>
      <c r="G88" s="758">
        <v>0</v>
      </c>
      <c r="H88" s="743" t="s">
        <v>94</v>
      </c>
      <c r="I88" s="743" t="s">
        <v>90</v>
      </c>
      <c r="J88" s="758">
        <v>12023</v>
      </c>
      <c r="K88" s="743" t="s">
        <v>433</v>
      </c>
      <c r="L88" s="222"/>
    </row>
    <row r="89" spans="1:14" s="10" customFormat="1" x14ac:dyDescent="0.3">
      <c r="A89" s="787">
        <v>600072</v>
      </c>
      <c r="B89" s="870" t="s">
        <v>63</v>
      </c>
      <c r="C89" s="222" t="s">
        <v>7</v>
      </c>
      <c r="D89" s="758"/>
      <c r="E89" s="758">
        <v>1200</v>
      </c>
      <c r="F89" s="758">
        <v>0</v>
      </c>
      <c r="G89" s="758">
        <v>1200</v>
      </c>
      <c r="H89" s="743" t="s">
        <v>60</v>
      </c>
      <c r="I89" s="743"/>
      <c r="J89" s="758">
        <v>12023</v>
      </c>
      <c r="K89" s="743" t="s">
        <v>427</v>
      </c>
      <c r="L89" s="222"/>
    </row>
    <row r="90" spans="1:14" x14ac:dyDescent="0.3">
      <c r="A90" s="787">
        <v>600074</v>
      </c>
      <c r="B90" s="870" t="s">
        <v>64</v>
      </c>
      <c r="C90" s="222" t="s">
        <v>7</v>
      </c>
      <c r="D90" s="758"/>
      <c r="E90" s="758">
        <v>3000</v>
      </c>
      <c r="F90" s="758">
        <v>0</v>
      </c>
      <c r="G90" s="758">
        <v>3000</v>
      </c>
      <c r="H90" s="743" t="s">
        <v>60</v>
      </c>
      <c r="I90" s="743"/>
      <c r="J90" s="758">
        <v>12023</v>
      </c>
      <c r="K90" s="743" t="s">
        <v>97</v>
      </c>
      <c r="L90" s="222"/>
      <c r="N90" s="10"/>
    </row>
    <row r="91" spans="1:14" x14ac:dyDescent="0.3">
      <c r="A91" s="787">
        <v>600076</v>
      </c>
      <c r="B91" s="870" t="s">
        <v>62</v>
      </c>
      <c r="C91" s="222" t="s">
        <v>7</v>
      </c>
      <c r="D91" s="758"/>
      <c r="E91" s="758">
        <v>7000</v>
      </c>
      <c r="F91" s="758">
        <v>0</v>
      </c>
      <c r="G91" s="758">
        <v>7000</v>
      </c>
      <c r="H91" s="743" t="s">
        <v>60</v>
      </c>
      <c r="I91" s="743" t="s">
        <v>90</v>
      </c>
      <c r="J91" s="758">
        <v>12023</v>
      </c>
      <c r="K91" s="743" t="s">
        <v>97</v>
      </c>
      <c r="L91" s="222"/>
      <c r="N91" s="10"/>
    </row>
    <row r="92" spans="1:14" x14ac:dyDescent="0.3">
      <c r="A92" s="871">
        <v>600078</v>
      </c>
      <c r="B92" s="870" t="s">
        <v>47</v>
      </c>
      <c r="C92" s="222" t="s">
        <v>7</v>
      </c>
      <c r="D92" s="758"/>
      <c r="E92" s="758">
        <v>0</v>
      </c>
      <c r="F92" s="758">
        <v>0</v>
      </c>
      <c r="G92" s="758">
        <v>0</v>
      </c>
      <c r="H92" s="758" t="s">
        <v>60</v>
      </c>
      <c r="I92" s="758"/>
      <c r="J92" s="814">
        <v>12023</v>
      </c>
      <c r="K92" s="743" t="s">
        <v>97</v>
      </c>
      <c r="L92" s="222"/>
      <c r="N92" s="10"/>
    </row>
    <row r="93" spans="1:14" x14ac:dyDescent="0.3">
      <c r="A93" s="787">
        <v>600080</v>
      </c>
      <c r="B93" s="870" t="s">
        <v>432</v>
      </c>
      <c r="C93" s="222" t="s">
        <v>7</v>
      </c>
      <c r="D93" s="758"/>
      <c r="E93" s="758">
        <v>3800</v>
      </c>
      <c r="F93" s="758">
        <v>0</v>
      </c>
      <c r="G93" s="758">
        <v>3800</v>
      </c>
      <c r="H93" s="743" t="s">
        <v>60</v>
      </c>
      <c r="I93" s="743" t="s">
        <v>90</v>
      </c>
      <c r="J93" s="758">
        <v>12023</v>
      </c>
      <c r="K93" s="743" t="s">
        <v>429</v>
      </c>
      <c r="N93" s="10"/>
    </row>
    <row r="94" spans="1:14" x14ac:dyDescent="0.3">
      <c r="A94" s="787">
        <v>600082</v>
      </c>
      <c r="B94" s="870" t="s">
        <v>464</v>
      </c>
      <c r="C94" s="222" t="s">
        <v>7</v>
      </c>
      <c r="D94" s="758"/>
      <c r="E94" s="758">
        <v>0</v>
      </c>
      <c r="F94" s="758">
        <v>0</v>
      </c>
      <c r="G94" s="758">
        <v>0</v>
      </c>
      <c r="H94" s="743" t="s">
        <v>60</v>
      </c>
      <c r="I94" s="743"/>
      <c r="J94" s="758">
        <v>12023</v>
      </c>
      <c r="K94" s="743" t="s">
        <v>102</v>
      </c>
      <c r="L94" s="222"/>
      <c r="N94" s="10"/>
    </row>
    <row r="95" spans="1:14" x14ac:dyDescent="0.3">
      <c r="A95" s="787">
        <v>600096</v>
      </c>
      <c r="B95" s="870" t="s">
        <v>445</v>
      </c>
      <c r="C95" s="222" t="s">
        <v>7</v>
      </c>
      <c r="D95" s="758"/>
      <c r="E95" s="758">
        <v>0</v>
      </c>
      <c r="F95" s="758">
        <v>0</v>
      </c>
      <c r="G95" s="758">
        <v>0</v>
      </c>
      <c r="H95" s="743" t="s">
        <v>60</v>
      </c>
      <c r="I95" s="743"/>
      <c r="J95" s="758">
        <v>12023</v>
      </c>
      <c r="K95" s="743" t="s">
        <v>97</v>
      </c>
      <c r="L95" s="222"/>
      <c r="N95" s="10"/>
    </row>
    <row r="96" spans="1:14" x14ac:dyDescent="0.3">
      <c r="A96" s="787">
        <v>600100</v>
      </c>
      <c r="B96" s="870" t="s">
        <v>83</v>
      </c>
      <c r="C96" s="222" t="s">
        <v>7</v>
      </c>
      <c r="D96" s="758"/>
      <c r="E96" s="758">
        <v>3700</v>
      </c>
      <c r="F96" s="758">
        <v>0</v>
      </c>
      <c r="G96" s="758">
        <v>3700</v>
      </c>
      <c r="H96" s="743" t="s">
        <v>60</v>
      </c>
      <c r="I96" s="743"/>
      <c r="J96" s="758">
        <v>12023</v>
      </c>
      <c r="K96" s="743" t="s">
        <v>97</v>
      </c>
      <c r="L96" s="222"/>
      <c r="N96" s="10"/>
    </row>
    <row r="97" spans="1:14" x14ac:dyDescent="0.3">
      <c r="A97" s="787">
        <v>600104</v>
      </c>
      <c r="B97" s="870" t="s">
        <v>446</v>
      </c>
      <c r="C97" s="222" t="s">
        <v>7</v>
      </c>
      <c r="D97" s="758"/>
      <c r="E97" s="758">
        <v>6000</v>
      </c>
      <c r="F97" s="758">
        <v>0</v>
      </c>
      <c r="G97" s="758">
        <v>6000</v>
      </c>
      <c r="H97" s="743" t="s">
        <v>60</v>
      </c>
      <c r="I97" s="743" t="s">
        <v>90</v>
      </c>
      <c r="J97" s="758">
        <v>12023</v>
      </c>
      <c r="K97" s="743" t="s">
        <v>97</v>
      </c>
      <c r="L97" s="222"/>
      <c r="N97" s="10"/>
    </row>
    <row r="98" spans="1:14" x14ac:dyDescent="0.3">
      <c r="A98" s="787">
        <v>600104</v>
      </c>
      <c r="B98" s="870" t="s">
        <v>76</v>
      </c>
      <c r="C98" s="222" t="s">
        <v>8</v>
      </c>
      <c r="D98" s="758"/>
      <c r="E98" s="758">
        <v>0</v>
      </c>
      <c r="F98" s="758">
        <v>0</v>
      </c>
      <c r="G98" s="758">
        <v>0</v>
      </c>
      <c r="H98" s="743" t="s">
        <v>60</v>
      </c>
      <c r="I98" s="743"/>
      <c r="J98" s="758">
        <v>12023</v>
      </c>
      <c r="K98" s="743" t="s">
        <v>429</v>
      </c>
      <c r="L98" s="222"/>
      <c r="N98" s="10"/>
    </row>
    <row r="99" spans="1:14" x14ac:dyDescent="0.3">
      <c r="A99" s="787">
        <v>600106</v>
      </c>
      <c r="B99" s="870" t="s">
        <v>236</v>
      </c>
      <c r="C99" s="222" t="s">
        <v>7</v>
      </c>
      <c r="D99" s="758"/>
      <c r="E99" s="758">
        <v>0</v>
      </c>
      <c r="F99" s="758">
        <v>0</v>
      </c>
      <c r="G99" s="758">
        <v>0</v>
      </c>
      <c r="H99" s="743" t="s">
        <v>54</v>
      </c>
      <c r="I99" s="743"/>
      <c r="J99" s="758">
        <v>12023</v>
      </c>
      <c r="K99" s="743" t="s">
        <v>237</v>
      </c>
      <c r="L99" s="222"/>
      <c r="N99" s="10"/>
    </row>
    <row r="100" spans="1:14" x14ac:dyDescent="0.3">
      <c r="A100" s="787">
        <v>600108</v>
      </c>
      <c r="B100" s="870" t="s">
        <v>48</v>
      </c>
      <c r="C100" s="222" t="s">
        <v>7</v>
      </c>
      <c r="D100" s="758"/>
      <c r="E100" s="758">
        <v>0</v>
      </c>
      <c r="F100" s="758">
        <v>0</v>
      </c>
      <c r="G100" s="758">
        <v>0</v>
      </c>
      <c r="H100" s="743" t="s">
        <v>60</v>
      </c>
      <c r="I100" s="743" t="s">
        <v>75</v>
      </c>
      <c r="J100" s="758">
        <v>12023</v>
      </c>
      <c r="K100" s="743" t="s">
        <v>97</v>
      </c>
      <c r="L100" s="222"/>
      <c r="N100" s="10"/>
    </row>
    <row r="101" spans="1:14" x14ac:dyDescent="0.3">
      <c r="A101" s="787">
        <v>600120</v>
      </c>
      <c r="B101" s="870" t="s">
        <v>448</v>
      </c>
      <c r="C101" s="222" t="s">
        <v>7</v>
      </c>
      <c r="D101" s="758"/>
      <c r="E101" s="758">
        <v>0</v>
      </c>
      <c r="F101" s="758">
        <v>0</v>
      </c>
      <c r="G101" s="758">
        <v>0</v>
      </c>
      <c r="H101" s="743" t="s">
        <v>60</v>
      </c>
      <c r="I101" s="743" t="s">
        <v>90</v>
      </c>
      <c r="J101" s="758">
        <v>12023</v>
      </c>
      <c r="K101" s="743" t="s">
        <v>429</v>
      </c>
      <c r="L101" s="222"/>
      <c r="N101" s="10"/>
    </row>
    <row r="102" spans="1:14" x14ac:dyDescent="0.3">
      <c r="A102" s="787">
        <v>600124</v>
      </c>
      <c r="B102" s="870" t="s">
        <v>85</v>
      </c>
      <c r="C102" s="222" t="s">
        <v>7</v>
      </c>
      <c r="D102" s="758"/>
      <c r="E102" s="758">
        <v>400</v>
      </c>
      <c r="F102" s="758">
        <v>0</v>
      </c>
      <c r="G102" s="758">
        <v>400</v>
      </c>
      <c r="H102" s="743" t="s">
        <v>60</v>
      </c>
      <c r="I102" s="743"/>
      <c r="J102" s="758">
        <v>12023</v>
      </c>
      <c r="K102" s="743" t="s">
        <v>97</v>
      </c>
      <c r="L102" s="222"/>
      <c r="N102" s="10"/>
    </row>
    <row r="103" spans="1:14" x14ac:dyDescent="0.3">
      <c r="A103" s="787">
        <v>600172</v>
      </c>
      <c r="B103" s="870" t="s">
        <v>225</v>
      </c>
      <c r="C103" s="222" t="s">
        <v>8</v>
      </c>
      <c r="D103" s="758"/>
      <c r="E103" s="758">
        <v>1500</v>
      </c>
      <c r="F103" s="758">
        <v>6792</v>
      </c>
      <c r="G103" s="758">
        <v>5292</v>
      </c>
      <c r="H103" s="743" t="s">
        <v>60</v>
      </c>
      <c r="I103" s="743"/>
      <c r="J103" s="758">
        <v>12023</v>
      </c>
      <c r="K103" s="743" t="s">
        <v>429</v>
      </c>
      <c r="L103" s="222"/>
      <c r="N103" s="10"/>
    </row>
    <row r="104" spans="1:14" x14ac:dyDescent="0.3">
      <c r="A104" s="787">
        <v>600182</v>
      </c>
      <c r="B104" s="870" t="s">
        <v>365</v>
      </c>
      <c r="C104" s="222" t="s">
        <v>8</v>
      </c>
      <c r="D104" s="758"/>
      <c r="E104" s="758">
        <v>1500</v>
      </c>
      <c r="F104" s="758">
        <v>6792</v>
      </c>
      <c r="G104" s="758">
        <v>5292</v>
      </c>
      <c r="H104" s="743" t="s">
        <v>60</v>
      </c>
      <c r="I104" s="743"/>
      <c r="J104" s="758">
        <v>12023</v>
      </c>
      <c r="K104" s="743" t="s">
        <v>429</v>
      </c>
      <c r="L104" s="240"/>
      <c r="N104" s="10"/>
    </row>
    <row r="105" spans="1:14" x14ac:dyDescent="0.3">
      <c r="A105" s="787">
        <v>600184</v>
      </c>
      <c r="B105" s="870" t="s">
        <v>226</v>
      </c>
      <c r="C105" s="222" t="s">
        <v>7</v>
      </c>
      <c r="D105" s="758"/>
      <c r="E105" s="758">
        <v>0</v>
      </c>
      <c r="F105" s="758">
        <v>0</v>
      </c>
      <c r="G105" s="758">
        <v>0</v>
      </c>
      <c r="H105" s="743" t="s">
        <v>54</v>
      </c>
      <c r="I105" s="743"/>
      <c r="J105" s="758">
        <v>12023</v>
      </c>
      <c r="K105" s="743" t="s">
        <v>237</v>
      </c>
      <c r="L105" s="222"/>
      <c r="N105" s="10"/>
    </row>
    <row r="106" spans="1:14" x14ac:dyDescent="0.3">
      <c r="A106" s="787">
        <v>600196</v>
      </c>
      <c r="B106" s="870" t="s">
        <v>69</v>
      </c>
      <c r="C106" s="222" t="s">
        <v>7</v>
      </c>
      <c r="D106" s="758"/>
      <c r="E106" s="758">
        <v>600</v>
      </c>
      <c r="F106" s="758">
        <v>0</v>
      </c>
      <c r="G106" s="758">
        <v>600</v>
      </c>
      <c r="H106" s="743" t="s">
        <v>60</v>
      </c>
      <c r="I106" s="743"/>
      <c r="J106" s="758">
        <v>12023</v>
      </c>
      <c r="K106" s="743" t="s">
        <v>97</v>
      </c>
      <c r="L106" s="222"/>
      <c r="N106" s="10"/>
    </row>
    <row r="107" spans="1:14" x14ac:dyDescent="0.3">
      <c r="A107" s="787">
        <v>600198</v>
      </c>
      <c r="B107" s="870" t="s">
        <v>463</v>
      </c>
      <c r="C107" s="222" t="s">
        <v>7</v>
      </c>
      <c r="D107" s="758"/>
      <c r="E107" s="758">
        <v>0</v>
      </c>
      <c r="F107" s="758">
        <v>0</v>
      </c>
      <c r="G107" s="758">
        <v>0</v>
      </c>
      <c r="H107" s="743" t="s">
        <v>89</v>
      </c>
      <c r="I107" s="743"/>
      <c r="J107" s="758">
        <v>12023</v>
      </c>
      <c r="K107" s="743" t="s">
        <v>428</v>
      </c>
      <c r="L107" s="222"/>
      <c r="N107" s="10"/>
    </row>
    <row r="108" spans="1:14" x14ac:dyDescent="0.3">
      <c r="A108" s="787">
        <v>600204</v>
      </c>
      <c r="B108" s="870" t="s">
        <v>21</v>
      </c>
      <c r="C108" s="222" t="s">
        <v>7</v>
      </c>
      <c r="D108" s="758"/>
      <c r="E108" s="758">
        <v>800</v>
      </c>
      <c r="F108" s="758">
        <v>0</v>
      </c>
      <c r="G108" s="758">
        <v>800</v>
      </c>
      <c r="H108" s="743" t="s">
        <v>89</v>
      </c>
      <c r="I108" s="743"/>
      <c r="J108" s="758">
        <v>12023</v>
      </c>
      <c r="K108" s="743" t="s">
        <v>428</v>
      </c>
      <c r="L108" s="222"/>
      <c r="N108" s="10"/>
    </row>
    <row r="109" spans="1:14" x14ac:dyDescent="0.3">
      <c r="A109" s="787">
        <v>600208</v>
      </c>
      <c r="B109" s="870" t="s">
        <v>219</v>
      </c>
      <c r="C109" s="222" t="s">
        <v>7</v>
      </c>
      <c r="D109" s="758"/>
      <c r="E109" s="758">
        <v>0</v>
      </c>
      <c r="F109" s="758">
        <v>0</v>
      </c>
      <c r="G109" s="758">
        <v>0</v>
      </c>
      <c r="H109" s="743" t="s">
        <v>60</v>
      </c>
      <c r="I109" s="743" t="s">
        <v>90</v>
      </c>
      <c r="J109" s="758">
        <v>12023</v>
      </c>
      <c r="K109" s="743" t="s">
        <v>429</v>
      </c>
      <c r="L109" s="222"/>
      <c r="N109" s="10"/>
    </row>
    <row r="110" spans="1:14" x14ac:dyDescent="0.3">
      <c r="A110" s="787">
        <v>600212</v>
      </c>
      <c r="B110" s="870" t="s">
        <v>457</v>
      </c>
      <c r="C110" s="233" t="s">
        <v>7</v>
      </c>
      <c r="D110" s="758"/>
      <c r="E110" s="758">
        <v>0</v>
      </c>
      <c r="F110" s="758">
        <v>0</v>
      </c>
      <c r="G110" s="758">
        <v>0</v>
      </c>
      <c r="H110" s="743" t="s">
        <v>60</v>
      </c>
      <c r="I110" s="743" t="s">
        <v>75</v>
      </c>
      <c r="J110" s="758">
        <v>12023</v>
      </c>
      <c r="K110" s="765" t="s">
        <v>429</v>
      </c>
      <c r="L110" s="222"/>
      <c r="N110" s="10"/>
    </row>
    <row r="111" spans="1:14" s="10" customFormat="1" x14ac:dyDescent="0.3">
      <c r="A111" s="787">
        <v>600218</v>
      </c>
      <c r="B111" s="870" t="s">
        <v>67</v>
      </c>
      <c r="C111" s="222" t="s">
        <v>7</v>
      </c>
      <c r="D111" s="758"/>
      <c r="E111" s="758">
        <v>300</v>
      </c>
      <c r="F111" s="758">
        <v>0</v>
      </c>
      <c r="G111" s="758">
        <v>300</v>
      </c>
      <c r="H111" s="743" t="s">
        <v>60</v>
      </c>
      <c r="I111" s="743" t="s">
        <v>90</v>
      </c>
      <c r="J111" s="758">
        <v>12023</v>
      </c>
      <c r="K111" s="743" t="s">
        <v>427</v>
      </c>
      <c r="L111" s="222"/>
    </row>
    <row r="112" spans="1:14" x14ac:dyDescent="0.3">
      <c r="A112" s="787">
        <v>600412</v>
      </c>
      <c r="B112" s="870" t="s">
        <v>104</v>
      </c>
      <c r="C112" s="222" t="s">
        <v>7</v>
      </c>
      <c r="D112" s="758"/>
      <c r="E112" s="758">
        <v>0</v>
      </c>
      <c r="F112" s="758">
        <v>0</v>
      </c>
      <c r="G112" s="758">
        <v>0</v>
      </c>
      <c r="H112" s="743" t="s">
        <v>60</v>
      </c>
      <c r="I112" s="743" t="s">
        <v>90</v>
      </c>
      <c r="J112" s="758">
        <v>12023</v>
      </c>
      <c r="K112" s="765" t="s">
        <v>429</v>
      </c>
    </row>
    <row r="113" spans="1:13" x14ac:dyDescent="0.3">
      <c r="A113" s="787">
        <v>600424</v>
      </c>
      <c r="B113" s="870" t="s">
        <v>103</v>
      </c>
      <c r="C113" s="222" t="s">
        <v>8</v>
      </c>
      <c r="D113" s="758"/>
      <c r="E113" s="758">
        <v>0</v>
      </c>
      <c r="F113" s="758">
        <v>0</v>
      </c>
      <c r="G113" s="758">
        <v>0</v>
      </c>
      <c r="H113" s="743" t="s">
        <v>60</v>
      </c>
      <c r="I113" s="743" t="s">
        <v>89</v>
      </c>
      <c r="J113" s="758">
        <v>12023</v>
      </c>
      <c r="K113" s="743" t="s">
        <v>429</v>
      </c>
    </row>
    <row r="114" spans="1:13" x14ac:dyDescent="0.3">
      <c r="A114" s="787">
        <v>601106</v>
      </c>
      <c r="B114" s="870" t="s">
        <v>228</v>
      </c>
      <c r="C114" s="222" t="s">
        <v>7</v>
      </c>
      <c r="D114" s="758"/>
      <c r="E114" s="758">
        <v>0</v>
      </c>
      <c r="F114" s="758">
        <v>0</v>
      </c>
      <c r="G114" s="758">
        <v>0</v>
      </c>
      <c r="H114" s="743" t="s">
        <v>94</v>
      </c>
      <c r="I114" s="743"/>
      <c r="J114" s="758">
        <v>12023</v>
      </c>
      <c r="K114" s="743" t="s">
        <v>459</v>
      </c>
    </row>
    <row r="115" spans="1:13" x14ac:dyDescent="0.3">
      <c r="A115" s="787">
        <v>630112</v>
      </c>
      <c r="B115" s="870" t="s">
        <v>229</v>
      </c>
      <c r="C115" s="222" t="s">
        <v>7</v>
      </c>
      <c r="D115" s="758"/>
      <c r="E115" s="758">
        <v>0</v>
      </c>
      <c r="F115" s="758">
        <v>0</v>
      </c>
      <c r="G115" s="758">
        <v>0</v>
      </c>
      <c r="H115" s="743" t="s">
        <v>60</v>
      </c>
      <c r="I115" s="743"/>
      <c r="J115" s="814">
        <v>12023</v>
      </c>
      <c r="K115" s="743" t="s">
        <v>427</v>
      </c>
      <c r="M115" s="221"/>
    </row>
    <row r="116" spans="1:13" x14ac:dyDescent="0.3">
      <c r="A116" s="785">
        <v>630116</v>
      </c>
      <c r="B116" s="869" t="s">
        <v>645</v>
      </c>
      <c r="C116" s="222" t="s">
        <v>7</v>
      </c>
      <c r="D116" s="758"/>
      <c r="E116" s="758">
        <v>0</v>
      </c>
      <c r="F116" s="758">
        <v>0</v>
      </c>
      <c r="G116" s="758">
        <v>0</v>
      </c>
      <c r="H116" s="743" t="s">
        <v>60</v>
      </c>
      <c r="I116" s="743"/>
      <c r="J116" s="758">
        <v>12023</v>
      </c>
      <c r="K116" s="743" t="s">
        <v>97</v>
      </c>
      <c r="M116" s="221"/>
    </row>
    <row r="117" spans="1:13" x14ac:dyDescent="0.3">
      <c r="C117" s="222"/>
      <c r="H117" s="222"/>
      <c r="I117" s="222"/>
      <c r="J117" s="50"/>
      <c r="K117" s="222"/>
    </row>
    <row r="118" spans="1:13" x14ac:dyDescent="0.3">
      <c r="C118" s="222"/>
      <c r="H118" s="234"/>
      <c r="I118" s="236"/>
      <c r="J118" s="50"/>
      <c r="K118" s="222"/>
    </row>
    <row r="119" spans="1:13" x14ac:dyDescent="0.3">
      <c r="C119" s="222"/>
      <c r="H119" s="234"/>
      <c r="I119" s="235"/>
      <c r="J119" s="50"/>
      <c r="K119" s="222"/>
    </row>
    <row r="120" spans="1:13" x14ac:dyDescent="0.3">
      <c r="C120" s="222"/>
      <c r="H120" s="222"/>
      <c r="I120" s="222"/>
      <c r="J120" s="50"/>
      <c r="K120" s="222"/>
    </row>
    <row r="121" spans="1:13" x14ac:dyDescent="0.3">
      <c r="C121" s="222"/>
      <c r="H121" s="222"/>
      <c r="I121" s="222"/>
      <c r="J121" s="50"/>
      <c r="K121" s="222"/>
    </row>
    <row r="122" spans="1:13" x14ac:dyDescent="0.3">
      <c r="C122" s="222"/>
      <c r="H122" s="222"/>
      <c r="I122" s="222"/>
      <c r="J122" s="50"/>
      <c r="K122" s="222"/>
    </row>
    <row r="123" spans="1:13" x14ac:dyDescent="0.3">
      <c r="C123" s="222"/>
      <c r="H123" s="222"/>
      <c r="I123" s="222"/>
      <c r="J123" s="50"/>
      <c r="K123" s="222"/>
    </row>
    <row r="124" spans="1:13" x14ac:dyDescent="0.3">
      <c r="C124" s="233"/>
      <c r="H124" s="234"/>
      <c r="I124" s="235"/>
    </row>
    <row r="125" spans="1:13" x14ac:dyDescent="0.3">
      <c r="C125" s="222"/>
      <c r="H125" s="222"/>
      <c r="I125" s="222"/>
      <c r="K125" s="222"/>
    </row>
  </sheetData>
  <sheetProtection algorithmName="SHA-512" hashValue="MIaC53p9tOlXgOQcaIWEIGnHkxI61g1r3lYaXSaz1IEzNcKdl8/G8RE3YbxFD+OtZ8AyBGM5Uc0XwAecmjkpkg==" saltValue="Shdhoe9+wFMpKM9KutIOcA==" spinCount="100000" sheet="1" objects="1" scenarios="1"/>
  <sortState ref="A2:K116">
    <sortCondition ref="A2:A116"/>
  </sortState>
  <dataValidations count="1">
    <dataValidation type="list" allowBlank="1" showInputMessage="1" showErrorMessage="1" sqref="C1">
      <formula1>drcrcode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G60"/>
  <sheetViews>
    <sheetView showGridLines="0" zoomScale="85" zoomScaleNormal="85" workbookViewId="0">
      <selection activeCell="F6" sqref="F6"/>
    </sheetView>
  </sheetViews>
  <sheetFormatPr defaultColWidth="9.109375" defaultRowHeight="14.4" zeroHeight="1" x14ac:dyDescent="0.3"/>
  <cols>
    <col min="1" max="1" width="9.109375" customWidth="1"/>
    <col min="2" max="2" width="26.6640625" customWidth="1"/>
    <col min="3" max="3" width="11.6640625" customWidth="1"/>
    <col min="4" max="4" width="10.5546875" customWidth="1"/>
    <col min="5" max="5" width="26.6640625" customWidth="1"/>
    <col min="6" max="6" width="11.88671875" customWidth="1"/>
    <col min="7" max="9" width="9.109375" customWidth="1"/>
  </cols>
  <sheetData>
    <row r="1" spans="1:6" x14ac:dyDescent="0.3"/>
    <row r="2" spans="1:6" x14ac:dyDescent="0.3"/>
    <row r="3" spans="1:6" x14ac:dyDescent="0.3"/>
    <row r="4" spans="1:6" x14ac:dyDescent="0.3"/>
    <row r="5" spans="1:6" ht="28.5" customHeight="1" x14ac:dyDescent="0.3">
      <c r="A5" s="531" t="s">
        <v>414</v>
      </c>
      <c r="B5" s="523" t="s">
        <v>353</v>
      </c>
      <c r="C5" s="524" t="s">
        <v>14</v>
      </c>
      <c r="D5" s="522" t="s">
        <v>411</v>
      </c>
      <c r="E5" s="525" t="s">
        <v>412</v>
      </c>
      <c r="F5" s="526" t="s">
        <v>413</v>
      </c>
    </row>
    <row r="6" spans="1:6" ht="27" customHeight="1" x14ac:dyDescent="0.3">
      <c r="A6" s="521">
        <f>ACMaster!J2</f>
        <v>12023</v>
      </c>
      <c r="B6" s="422">
        <f>VLOOKUP(100001,ACMaster!A:G,7,0)</f>
        <v>20355</v>
      </c>
      <c r="C6" s="517">
        <f>VLOOKUP(100002,ACMaster!A:G,7,0)</f>
        <v>91779</v>
      </c>
      <c r="D6" s="518">
        <f>VLOOKUP(100024,ACMaster!A:G,7)</f>
        <v>78700</v>
      </c>
      <c r="E6" s="519">
        <f>VLOOKUP(200004,ACMaster!A:G,7,0)</f>
        <v>79930</v>
      </c>
      <c r="F6" s="520">
        <f>PLAccount!C76/((VLOOKUP(400040,ACMaster!A:G,7))-VLOOKUP(600036,ACMaster!A:G,7))</f>
        <v>0.60095714285714286</v>
      </c>
    </row>
    <row r="7" spans="1:6" x14ac:dyDescent="0.3"/>
    <row r="8" spans="1:6" x14ac:dyDescent="0.3">
      <c r="B8" s="527" t="s">
        <v>415</v>
      </c>
      <c r="F8" s="528" t="s">
        <v>416</v>
      </c>
    </row>
    <row r="9" spans="1:6" x14ac:dyDescent="0.3">
      <c r="A9" s="529">
        <f>VLOOKUP(B9,SortedACMaster!A:B,2,0)</f>
        <v>400040</v>
      </c>
      <c r="B9" s="529" t="s">
        <v>23</v>
      </c>
      <c r="C9" s="426">
        <f>IFERROR(VLOOKUP(A9,ACMaster!A:G,7,0),"")</f>
        <v>382000</v>
      </c>
      <c r="D9" s="529">
        <f>VLOOKUP(E9,SortedACMaster!A:B,2,0)</f>
        <v>600001</v>
      </c>
      <c r="E9" s="529" t="s">
        <v>417</v>
      </c>
      <c r="F9" s="426">
        <f>IFERROR(VLOOKUP(D9,ACMaster!A:G,7,0),"")</f>
        <v>0</v>
      </c>
    </row>
    <row r="10" spans="1:6" x14ac:dyDescent="0.3">
      <c r="A10" s="529">
        <f>VLOOKUP(B10,SortedACMaster!A:B,2,0)</f>
        <v>600064</v>
      </c>
      <c r="B10" s="529" t="s">
        <v>40</v>
      </c>
      <c r="C10" s="426">
        <f>IFERROR(VLOOKUP(A10,ACMaster!A:G,7,0),"")</f>
        <v>14800</v>
      </c>
      <c r="D10" s="529">
        <f>VLOOKUP(E10,SortedACMaster!A:B,2,0)</f>
        <v>600020</v>
      </c>
      <c r="E10" s="529" t="s">
        <v>52</v>
      </c>
      <c r="F10" s="426">
        <f>IFERROR(VLOOKUP(D10,ACMaster!A:G,7,0),"")</f>
        <v>3515</v>
      </c>
    </row>
    <row r="11" spans="1:6" x14ac:dyDescent="0.3">
      <c r="A11" s="529">
        <f>VLOOKUP(B11,SortedACMaster!A:B,2,0)</f>
        <v>600204</v>
      </c>
      <c r="B11" s="529" t="s">
        <v>21</v>
      </c>
      <c r="C11" s="426">
        <f>IFERROR(VLOOKUP(A11,ACMaster!A:G,7,0),"")</f>
        <v>800</v>
      </c>
      <c r="D11" s="529">
        <f>VLOOKUP(E11,SortedACMaster!A:B,2,0)</f>
        <v>600028</v>
      </c>
      <c r="E11" s="529" t="s">
        <v>82</v>
      </c>
      <c r="F11" s="426">
        <f>IFERROR(VLOOKUP(D11,ACMaster!A:G,7,0),"")</f>
        <v>13000</v>
      </c>
    </row>
    <row r="12" spans="1:6" x14ac:dyDescent="0.3">
      <c r="A12" s="529">
        <f>VLOOKUP(B12,SortedACMaster!A:B,2,0)</f>
        <v>601106</v>
      </c>
      <c r="B12" s="529" t="s">
        <v>228</v>
      </c>
      <c r="C12" s="426">
        <f>IFERROR(VLOOKUP(A12,ACMaster!A:G,7,0),"")</f>
        <v>0</v>
      </c>
      <c r="D12" s="529">
        <f>VLOOKUP(E12,SortedACMaster!A:B,2,0)</f>
        <v>600032</v>
      </c>
      <c r="E12" s="529" t="s">
        <v>19</v>
      </c>
      <c r="F12" s="426">
        <f>IFERROR(VLOOKUP(D12,ACMaster!A:G,7,0),"")</f>
        <v>150000</v>
      </c>
    </row>
    <row r="13" spans="1:6" x14ac:dyDescent="0.3">
      <c r="A13" s="529">
        <f>VLOOKUP(B13,SortedACMaster!A:B,2,0)</f>
        <v>400036</v>
      </c>
      <c r="B13" s="529" t="s">
        <v>12</v>
      </c>
      <c r="C13" s="426">
        <f>IFERROR(VLOOKUP(A13,ACMaster!A:G,7,0),"")</f>
        <v>53450</v>
      </c>
      <c r="D13" s="529">
        <f>VLOOKUP(E13,SortedACMaster!A:B,2,0)</f>
        <v>600036</v>
      </c>
      <c r="E13" s="529" t="s">
        <v>352</v>
      </c>
      <c r="F13" s="426">
        <f>IFERROR(VLOOKUP(D13,ACMaster!A:G,7,0),"")</f>
        <v>32000</v>
      </c>
    </row>
    <row r="14" spans="1:6" x14ac:dyDescent="0.3">
      <c r="A14" s="529">
        <f>VLOOKUP(B14,SortedACMaster!A:B,2,0)</f>
        <v>400100</v>
      </c>
      <c r="B14" s="529" t="s">
        <v>451</v>
      </c>
      <c r="C14" s="426">
        <f>IFERROR(VLOOKUP(A14,ACMaster!A:G,7,0),"")</f>
        <v>78000</v>
      </c>
      <c r="D14" s="529">
        <f>VLOOKUP(E14,SortedACMaster!A:B,2,0)</f>
        <v>600038</v>
      </c>
      <c r="E14" s="529" t="s">
        <v>50</v>
      </c>
      <c r="F14" s="426">
        <f>IFERROR(VLOOKUP(D14,ACMaster!A:G,7,0),"")</f>
        <v>0</v>
      </c>
    </row>
    <row r="15" spans="1:6" x14ac:dyDescent="0.3">
      <c r="A15" s="529">
        <f>VLOOKUP(B15,SortedACMaster!A:B,2,0)</f>
        <v>400032</v>
      </c>
      <c r="B15" s="529" t="s">
        <v>430</v>
      </c>
      <c r="C15" s="426">
        <f>IFERROR(VLOOKUP(A15,ACMaster!A:G,7,0),"")</f>
        <v>0</v>
      </c>
      <c r="D15" s="529">
        <f>VLOOKUP(E15,SortedACMaster!A:B,2,0)</f>
        <v>600040</v>
      </c>
      <c r="E15" s="529" t="s">
        <v>46</v>
      </c>
      <c r="F15" s="426">
        <f>IFERROR(VLOOKUP(D15,ACMaster!A:G,7,0),"")</f>
        <v>0</v>
      </c>
    </row>
    <row r="16" spans="1:6" x14ac:dyDescent="0.3">
      <c r="C16" s="426" t="str">
        <f>IFERROR(VLOOKUP(A16,ACMaster!A:G,7),"")</f>
        <v/>
      </c>
      <c r="D16" s="529">
        <f>VLOOKUP(E16,SortedACMaster!A:B,2,0)</f>
        <v>600044</v>
      </c>
      <c r="E16" s="529" t="s">
        <v>17</v>
      </c>
      <c r="F16" s="426">
        <f>IFERROR(VLOOKUP(D16,ACMaster!A:G,7,0),"")</f>
        <v>2600</v>
      </c>
    </row>
    <row r="17" spans="1:6" x14ac:dyDescent="0.3">
      <c r="C17" s="426" t="str">
        <f>IFERROR(VLOOKUP(A17,ACMaster!A:G,7),"")</f>
        <v/>
      </c>
      <c r="D17" s="529">
        <f>VLOOKUP(E17,SortedACMaster!A:B,2,0)</f>
        <v>600046</v>
      </c>
      <c r="E17" s="529" t="s">
        <v>27</v>
      </c>
      <c r="F17" s="426">
        <f>IFERROR(VLOOKUP(D17,ACMaster!A:G,7,0),"")</f>
        <v>242650</v>
      </c>
    </row>
    <row r="18" spans="1:6" x14ac:dyDescent="0.3">
      <c r="C18" s="426" t="str">
        <f>IFERROR(VLOOKUP(A18,ACMaster!A:G,7),"")</f>
        <v/>
      </c>
      <c r="D18" s="529">
        <f>VLOOKUP(E18,SortedACMaster!A:B,2,0)</f>
        <v>600048</v>
      </c>
      <c r="E18" s="529" t="s">
        <v>41</v>
      </c>
      <c r="F18" s="426">
        <f>IFERROR(VLOOKUP(D18,ACMaster!A:G,7,0),"")</f>
        <v>0</v>
      </c>
    </row>
    <row r="19" spans="1:6" x14ac:dyDescent="0.3">
      <c r="C19" s="426" t="str">
        <f>IFERROR(VLOOKUP(A19,ACMaster!A:G,7),"")</f>
        <v/>
      </c>
      <c r="D19" s="529">
        <f>VLOOKUP(E19,SortedACMaster!A:B,2,0)</f>
        <v>600052</v>
      </c>
      <c r="E19" s="529" t="s">
        <v>450</v>
      </c>
      <c r="F19" s="426">
        <f>IFERROR(VLOOKUP(D19,ACMaster!A:G,7,0),"")</f>
        <v>0</v>
      </c>
    </row>
    <row r="20" spans="1:6" x14ac:dyDescent="0.3">
      <c r="A20" s="529"/>
      <c r="B20" s="529"/>
      <c r="C20" s="426" t="str">
        <f>IFERROR(VLOOKUP(A20,ACMaster!A:G,7),"")</f>
        <v/>
      </c>
      <c r="D20" s="529">
        <f>VLOOKUP(E20,SortedACMaster!A:B,2,0)</f>
        <v>600068</v>
      </c>
      <c r="E20" s="529" t="s">
        <v>18</v>
      </c>
      <c r="F20" s="426">
        <f>IFERROR(VLOOKUP(D20,ACMaster!A:G,7,0),"")</f>
        <v>280</v>
      </c>
    </row>
    <row r="21" spans="1:6" x14ac:dyDescent="0.3">
      <c r="A21" s="529"/>
      <c r="B21" s="529"/>
      <c r="C21" s="426" t="str">
        <f>IFERROR(VLOOKUP(A21,ACMaster!A:G,7),"")</f>
        <v/>
      </c>
      <c r="D21" s="529">
        <f>VLOOKUP(E21,SortedACMaster!A:B,2,0)</f>
        <v>600072</v>
      </c>
      <c r="E21" s="529" t="s">
        <v>63</v>
      </c>
      <c r="F21" s="426">
        <f>IFERROR(VLOOKUP(D21,ACMaster!A:G,7,0),"")</f>
        <v>1200</v>
      </c>
    </row>
    <row r="22" spans="1:6" x14ac:dyDescent="0.3">
      <c r="A22" s="529"/>
      <c r="B22" s="529"/>
      <c r="C22" s="426" t="str">
        <f>IFERROR(VLOOKUP(A22,ACMaster!A:G,7),"")</f>
        <v/>
      </c>
      <c r="D22" s="529">
        <f>VLOOKUP(E22,SortedACMaster!A:B,2,0)</f>
        <v>600074</v>
      </c>
      <c r="E22" s="529" t="s">
        <v>64</v>
      </c>
      <c r="F22" s="426">
        <f>IFERROR(VLOOKUP(D22,ACMaster!A:G,7,0),"")</f>
        <v>3000</v>
      </c>
    </row>
    <row r="23" spans="1:6" x14ac:dyDescent="0.3">
      <c r="A23" s="529"/>
      <c r="B23" s="529"/>
      <c r="C23" s="426" t="str">
        <f>IFERROR(VLOOKUP(A23,ACMaster!A:G,7),"")</f>
        <v/>
      </c>
      <c r="D23" s="529">
        <f>VLOOKUP(E23,SortedACMaster!A:B,2,0)</f>
        <v>600076</v>
      </c>
      <c r="E23" s="529" t="s">
        <v>62</v>
      </c>
      <c r="F23" s="426">
        <f>IFERROR(VLOOKUP(D23,ACMaster!A:G,7,0),"")</f>
        <v>7000</v>
      </c>
    </row>
    <row r="24" spans="1:6" x14ac:dyDescent="0.3">
      <c r="A24" s="529"/>
      <c r="B24" s="529"/>
      <c r="C24" s="426" t="str">
        <f>IFERROR(VLOOKUP(A24,ACMaster!A:G,7),"")</f>
        <v/>
      </c>
      <c r="D24" s="529">
        <f>VLOOKUP(E24,SortedACMaster!A:B,2,0)</f>
        <v>600078</v>
      </c>
      <c r="E24" s="529" t="s">
        <v>47</v>
      </c>
      <c r="F24" s="426">
        <f>IFERROR(VLOOKUP(D24,ACMaster!A:G,7,0),"")</f>
        <v>0</v>
      </c>
    </row>
    <row r="25" spans="1:6" x14ac:dyDescent="0.3">
      <c r="A25" s="529"/>
      <c r="B25" s="529"/>
      <c r="C25" s="426" t="str">
        <f>IFERROR(VLOOKUP(A25,ACMaster!A:G,7),"")</f>
        <v/>
      </c>
      <c r="D25" s="529">
        <f>VLOOKUP(E25,SortedACMaster!A:B,2,0)</f>
        <v>600080</v>
      </c>
      <c r="E25" s="529" t="s">
        <v>432</v>
      </c>
      <c r="F25" s="426">
        <f>IFERROR(VLOOKUP(D25,ACMaster!A:G,7,0),"")</f>
        <v>3800</v>
      </c>
    </row>
    <row r="26" spans="1:6" x14ac:dyDescent="0.3">
      <c r="A26" s="529"/>
      <c r="B26" s="529"/>
      <c r="C26" s="426" t="str">
        <f>IFERROR(VLOOKUP(A26,ACMaster!A:G,7),"")</f>
        <v/>
      </c>
      <c r="D26" s="529">
        <f>VLOOKUP(E26,SortedACMaster!A:B,2,0)</f>
        <v>600082</v>
      </c>
      <c r="E26" s="529" t="s">
        <v>464</v>
      </c>
      <c r="F26" s="426">
        <f>IFERROR(VLOOKUP(D26,ACMaster!A:G,7,0),"")</f>
        <v>0</v>
      </c>
    </row>
    <row r="27" spans="1:6" x14ac:dyDescent="0.3">
      <c r="A27" s="529"/>
      <c r="B27" s="529"/>
      <c r="C27" s="426" t="str">
        <f>IFERROR(VLOOKUP(A27,ACMaster!A:G,7),"")</f>
        <v/>
      </c>
      <c r="D27" s="529">
        <f>VLOOKUP(E27,SortedACMaster!A:B,2,0)</f>
        <v>600096</v>
      </c>
      <c r="E27" s="529" t="s">
        <v>445</v>
      </c>
      <c r="F27" s="426">
        <f>IFERROR(VLOOKUP(D27,ACMaster!A:G,7,0),"")</f>
        <v>0</v>
      </c>
    </row>
    <row r="28" spans="1:6" x14ac:dyDescent="0.3">
      <c r="A28" s="529"/>
      <c r="B28" s="529"/>
      <c r="C28" s="426" t="str">
        <f>IFERROR(VLOOKUP(A28,ACMaster!A:G,7),"")</f>
        <v/>
      </c>
      <c r="D28" s="529">
        <f>VLOOKUP(E28,SortedACMaster!A:B,2,0)</f>
        <v>600100</v>
      </c>
      <c r="E28" s="529" t="s">
        <v>83</v>
      </c>
      <c r="F28" s="426">
        <f>IFERROR(VLOOKUP(D28,ACMaster!A:G,7,0),"")</f>
        <v>3700</v>
      </c>
    </row>
    <row r="29" spans="1:6" x14ac:dyDescent="0.3">
      <c r="A29" s="529"/>
      <c r="B29" s="529"/>
      <c r="C29" s="426" t="str">
        <f>IFERROR(VLOOKUP(A29,ACMaster!A:G,7),"")</f>
        <v/>
      </c>
      <c r="D29" s="529">
        <f>VLOOKUP(E29,SortedACMaster!A:B,2,0)</f>
        <v>600104</v>
      </c>
      <c r="E29" s="529" t="s">
        <v>446</v>
      </c>
      <c r="F29" s="426">
        <f>IFERROR(VLOOKUP(D29,ACMaster!A:G,7,0),"")</f>
        <v>6000</v>
      </c>
    </row>
    <row r="30" spans="1:6" x14ac:dyDescent="0.3">
      <c r="A30" s="529"/>
      <c r="B30" s="529"/>
      <c r="C30" s="426" t="str">
        <f>IFERROR(VLOOKUP(A30,ACMaster!A:G,7),"")</f>
        <v/>
      </c>
      <c r="D30" s="529">
        <f>VLOOKUP(E30,SortedACMaster!A:B,2,0)</f>
        <v>600104</v>
      </c>
      <c r="E30" s="529" t="s">
        <v>76</v>
      </c>
      <c r="F30" s="426">
        <f>IFERROR(VLOOKUP(D30,ACMaster!A:G,7,0),"")</f>
        <v>6000</v>
      </c>
    </row>
    <row r="31" spans="1:6" x14ac:dyDescent="0.3">
      <c r="A31" s="529"/>
      <c r="B31" s="529"/>
      <c r="C31" s="426" t="str">
        <f>IFERROR(VLOOKUP(A31,ACMaster!A:G,7),"")</f>
        <v/>
      </c>
      <c r="D31" s="529">
        <f>VLOOKUP(E31,SortedACMaster!A:B,2,0)</f>
        <v>600108</v>
      </c>
      <c r="E31" s="529" t="s">
        <v>48</v>
      </c>
      <c r="F31" s="426">
        <f>IFERROR(VLOOKUP(D31,ACMaster!A:G,7,0),"")</f>
        <v>0</v>
      </c>
    </row>
    <row r="32" spans="1:6" x14ac:dyDescent="0.3">
      <c r="A32" s="529"/>
      <c r="B32" s="529"/>
      <c r="C32" s="426" t="str">
        <f>IFERROR(VLOOKUP(A32,ACMaster!A:G,7),"")</f>
        <v/>
      </c>
      <c r="D32" s="529">
        <f>VLOOKUP(E32,SortedACMaster!A:B,2,0)</f>
        <v>600120</v>
      </c>
      <c r="E32" s="529" t="s">
        <v>448</v>
      </c>
      <c r="F32" s="426">
        <f>IFERROR(VLOOKUP(D32,ACMaster!A:G,7,0),"")</f>
        <v>0</v>
      </c>
    </row>
    <row r="33" spans="1:7" x14ac:dyDescent="0.3">
      <c r="A33" s="529"/>
      <c r="B33" s="529"/>
      <c r="C33" s="426" t="str">
        <f>IFERROR(VLOOKUP(A33,ACMaster!A:G,7),"")</f>
        <v/>
      </c>
      <c r="D33" s="529">
        <f>VLOOKUP(E33,SortedACMaster!A:B,2,0)</f>
        <v>600124</v>
      </c>
      <c r="E33" s="529" t="s">
        <v>85</v>
      </c>
      <c r="F33" s="426">
        <f>IFERROR(VLOOKUP(D33,ACMaster!A:G,7,0),"")</f>
        <v>400</v>
      </c>
    </row>
    <row r="34" spans="1:7" x14ac:dyDescent="0.3">
      <c r="A34" s="529"/>
      <c r="B34" s="529"/>
      <c r="C34" s="426" t="str">
        <f>IFERROR(VLOOKUP(A34,ACMaster!A:G,7),"")</f>
        <v/>
      </c>
      <c r="D34" s="529">
        <f>VLOOKUP(E34,SortedACMaster!A:B,2,0)</f>
        <v>600184</v>
      </c>
      <c r="E34" s="529" t="s">
        <v>226</v>
      </c>
      <c r="F34" s="426">
        <f>IFERROR(VLOOKUP(D34,ACMaster!A:G,7,0),"")</f>
        <v>0</v>
      </c>
    </row>
    <row r="35" spans="1:7" x14ac:dyDescent="0.3">
      <c r="D35" s="529">
        <f>VLOOKUP(E35,SortedACMaster!A:B,2,0)</f>
        <v>600196</v>
      </c>
      <c r="E35" s="529" t="s">
        <v>69</v>
      </c>
      <c r="F35" s="426">
        <f>IFERROR(VLOOKUP(D35,ACMaster!A:G,7,0),"")</f>
        <v>600</v>
      </c>
    </row>
    <row r="36" spans="1:7" x14ac:dyDescent="0.3">
      <c r="A36" s="529"/>
      <c r="B36" s="529"/>
      <c r="C36" s="529"/>
      <c r="D36" s="529">
        <f>VLOOKUP(E36,SortedACMaster!A:B,2,0)</f>
        <v>600198</v>
      </c>
      <c r="E36" s="529" t="s">
        <v>463</v>
      </c>
      <c r="F36" s="426">
        <f>IFERROR(VLOOKUP(D36,ACMaster!A:G,7,0),"")</f>
        <v>0</v>
      </c>
      <c r="G36" s="529"/>
    </row>
    <row r="37" spans="1:7" x14ac:dyDescent="0.3">
      <c r="A37" s="529"/>
      <c r="B37" s="529"/>
      <c r="C37" s="529"/>
      <c r="D37" s="529">
        <f>VLOOKUP(E37,SortedACMaster!A:B,2,0)</f>
        <v>600208</v>
      </c>
      <c r="E37" s="529" t="s">
        <v>219</v>
      </c>
      <c r="F37" s="426">
        <f>IFERROR(VLOOKUP(D37,ACMaster!A:G,7,0),"")</f>
        <v>0</v>
      </c>
      <c r="G37" s="529"/>
    </row>
    <row r="38" spans="1:7" x14ac:dyDescent="0.3">
      <c r="A38" s="529"/>
      <c r="B38" s="529"/>
      <c r="C38" s="529"/>
      <c r="D38" s="529">
        <f>VLOOKUP(E38,SortedACMaster!A:B,2,0)</f>
        <v>600212</v>
      </c>
      <c r="E38" s="529" t="s">
        <v>457</v>
      </c>
      <c r="F38" s="426">
        <f>IFERROR(VLOOKUP(D38,ACMaster!A:G,7,0),"")</f>
        <v>0</v>
      </c>
      <c r="G38" s="529"/>
    </row>
    <row r="39" spans="1:7" x14ac:dyDescent="0.3">
      <c r="A39" s="529"/>
      <c r="B39" s="529"/>
      <c r="C39" s="529"/>
      <c r="D39" s="529">
        <f>VLOOKUP(E39,SortedACMaster!A:B,2,0)</f>
        <v>600218</v>
      </c>
      <c r="E39" s="529" t="s">
        <v>67</v>
      </c>
      <c r="F39" s="426">
        <f>IFERROR(VLOOKUP(D39,ACMaster!A:G,7,0),"")</f>
        <v>300</v>
      </c>
      <c r="G39" s="529"/>
    </row>
    <row r="40" spans="1:7" x14ac:dyDescent="0.3">
      <c r="A40" s="529"/>
      <c r="B40" s="529"/>
      <c r="C40" s="529"/>
      <c r="D40" s="529">
        <f>VLOOKUP(E40,SortedACMaster!A:B,2,0)</f>
        <v>600412</v>
      </c>
      <c r="E40" s="529" t="s">
        <v>104</v>
      </c>
      <c r="F40" s="426">
        <f>IFERROR(VLOOKUP(D40,ACMaster!A:G,7,0),"")</f>
        <v>0</v>
      </c>
      <c r="G40" s="529"/>
    </row>
    <row r="41" spans="1:7" x14ac:dyDescent="0.3">
      <c r="D41" s="529">
        <f>VLOOKUP(E41,SortedACMaster!A:B,2,0)</f>
        <v>600424</v>
      </c>
      <c r="E41" t="s">
        <v>103</v>
      </c>
      <c r="F41" s="426">
        <f>IFERROR(VLOOKUP(D41,ACMaster!A:G,7,0),"")</f>
        <v>0</v>
      </c>
    </row>
    <row r="42" spans="1:7" x14ac:dyDescent="0.3">
      <c r="D42" s="529">
        <f>VLOOKUP(E42,SortedACMaster!A:B,2,0)</f>
        <v>630112</v>
      </c>
      <c r="E42" t="s">
        <v>229</v>
      </c>
      <c r="F42" s="426">
        <f>IFERROR(VLOOKUP(D42,ACMaster!A:G,7,0),"")</f>
        <v>0</v>
      </c>
    </row>
    <row r="43" spans="1:7" x14ac:dyDescent="0.3">
      <c r="A43" s="529" t="s">
        <v>81</v>
      </c>
      <c r="B43" s="529"/>
      <c r="C43" s="530">
        <f>SUM(C9:C34)</f>
        <v>529050</v>
      </c>
      <c r="D43" s="529" t="s">
        <v>81</v>
      </c>
      <c r="E43" s="529"/>
      <c r="F43" s="530">
        <f>SUM(F9:F34)</f>
        <v>475145</v>
      </c>
    </row>
    <row r="44" spans="1:7" x14ac:dyDescent="0.3"/>
    <row r="45" spans="1:7" x14ac:dyDescent="0.3"/>
    <row r="46" spans="1:7" x14ac:dyDescent="0.3"/>
    <row r="47" spans="1:7" x14ac:dyDescent="0.3"/>
    <row r="48" spans="1:7" x14ac:dyDescent="0.3"/>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sheetData>
  <sheetProtection password="B954" sheet="1" objects="1" scenarios="1"/>
  <pageMargins left="0.25" right="0.25"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K241"/>
  <sheetViews>
    <sheetView workbookViewId="0">
      <selection activeCell="D23" sqref="D23"/>
    </sheetView>
  </sheetViews>
  <sheetFormatPr defaultRowHeight="14.4" x14ac:dyDescent="0.3"/>
  <cols>
    <col min="2" max="2" width="26.6640625" customWidth="1"/>
    <col min="7" max="7" width="11.33203125" customWidth="1"/>
    <col min="9" max="9" width="10.88671875" customWidth="1"/>
  </cols>
  <sheetData>
    <row r="1" spans="1:11" x14ac:dyDescent="0.3">
      <c r="B1" s="873" t="str">
        <f>Profile!C1</f>
        <v>A.B.C COMPUTERS PVT LTD</v>
      </c>
      <c r="C1" s="874"/>
      <c r="D1" s="874"/>
      <c r="E1" s="875"/>
    </row>
    <row r="2" spans="1:11" x14ac:dyDescent="0.3">
      <c r="B2" s="876" t="str">
        <f>Profile!C2&amp;" "&amp;Profile!C3</f>
        <v>33 DROVER LANE SERAMPORE</v>
      </c>
      <c r="C2" s="877"/>
      <c r="D2" s="877"/>
      <c r="E2" s="878"/>
    </row>
    <row r="3" spans="1:11" x14ac:dyDescent="0.3">
      <c r="B3" s="879" t="str">
        <f>Profile!C4 &amp;" "&amp; Profile!D4&amp;" "&amp;Profile!E4</f>
        <v>DT. HOOGHLY West Bengal India</v>
      </c>
      <c r="C3" s="880"/>
      <c r="D3" s="880"/>
      <c r="E3" s="881"/>
    </row>
    <row r="4" spans="1:11" x14ac:dyDescent="0.3">
      <c r="A4" s="565" t="s">
        <v>482</v>
      </c>
      <c r="B4" s="566"/>
      <c r="C4" s="568">
        <f>FromDate</f>
        <v>44927</v>
      </c>
      <c r="D4" s="567"/>
      <c r="E4" s="343" t="s">
        <v>483</v>
      </c>
      <c r="F4" s="568">
        <f>ToDate</f>
        <v>44985</v>
      </c>
      <c r="G4" s="242"/>
      <c r="H4" s="242"/>
      <c r="I4" s="242"/>
      <c r="J4" s="242"/>
      <c r="K4" s="242"/>
    </row>
    <row r="5" spans="1:11" x14ac:dyDescent="0.3">
      <c r="A5" s="567" t="s">
        <v>32</v>
      </c>
      <c r="B5" s="565" t="s">
        <v>33</v>
      </c>
      <c r="C5" s="567" t="s">
        <v>458</v>
      </c>
      <c r="D5" s="569" t="s">
        <v>34</v>
      </c>
      <c r="F5" s="570" t="s">
        <v>35</v>
      </c>
      <c r="J5" s="242"/>
      <c r="K5" s="242"/>
    </row>
    <row r="6" spans="1:11" x14ac:dyDescent="0.3">
      <c r="A6" s="571">
        <f>VLOOKUP(B6,SortedACMaster!A:B,2)</f>
        <v>100001</v>
      </c>
      <c r="B6" s="242" t="s">
        <v>353</v>
      </c>
      <c r="C6" s="571" t="str">
        <f>VLOOKUP(B6,SortedACMaster!A:C,3)</f>
        <v>Debit</v>
      </c>
      <c r="D6" s="571">
        <f>IF(C6="Debit",VLOOKUP(A6,ACMaster!A:G,7),"")</f>
        <v>20355</v>
      </c>
      <c r="F6" s="571" t="str">
        <f>IF(C6="Credit",VLOOKUP(A6,ACMaster!A:G,7),"")</f>
        <v/>
      </c>
      <c r="G6" s="242"/>
      <c r="H6" s="242"/>
      <c r="I6" s="242"/>
      <c r="J6" s="242"/>
      <c r="K6" s="242"/>
    </row>
    <row r="7" spans="1:11" x14ac:dyDescent="0.3">
      <c r="A7" s="571">
        <f>VLOOKUP(B7,SortedACMaster!A:B,2)</f>
        <v>100002</v>
      </c>
      <c r="B7" s="242" t="s">
        <v>424</v>
      </c>
      <c r="C7" s="571" t="str">
        <f>VLOOKUP(B7,SortedACMaster!A:C,3)</f>
        <v>Debit</v>
      </c>
      <c r="D7" s="571">
        <f>IF(C7="Debit",VLOOKUP(A7,ACMaster!A:G,7),"")</f>
        <v>91779</v>
      </c>
      <c r="F7" s="571" t="str">
        <f>IF(C7="Credit",VLOOKUP(A7,ACMaster!A:G,7),"")</f>
        <v/>
      </c>
      <c r="G7" s="242"/>
      <c r="H7" s="242"/>
      <c r="I7" s="242"/>
      <c r="J7" s="242"/>
      <c r="K7" s="242"/>
    </row>
    <row r="8" spans="1:11" x14ac:dyDescent="0.3">
      <c r="A8" s="571">
        <f>VLOOKUP(B8,SortedACMaster!A:B,2)</f>
        <v>100012</v>
      </c>
      <c r="B8" s="242" t="s">
        <v>93</v>
      </c>
      <c r="C8" s="571" t="str">
        <f>VLOOKUP(B8,SortedACMaster!A:C,3)</f>
        <v>Debit</v>
      </c>
      <c r="D8" s="571">
        <f>IF(C8="Debit",VLOOKUP(A8,ACMaster!A:G,7),"")</f>
        <v>0</v>
      </c>
      <c r="F8" s="571" t="str">
        <f>IF(C8="Credit",VLOOKUP(A8,ACMaster!A:G,7),"")</f>
        <v/>
      </c>
      <c r="G8" s="242"/>
      <c r="H8" s="242"/>
      <c r="I8" s="242"/>
      <c r="J8" s="242"/>
      <c r="K8" s="242"/>
    </row>
    <row r="9" spans="1:11" x14ac:dyDescent="0.3">
      <c r="A9" s="571">
        <f>VLOOKUP(B9,SortedACMaster!A:B,2)</f>
        <v>100020</v>
      </c>
      <c r="B9" s="242" t="s">
        <v>68</v>
      </c>
      <c r="C9" s="571" t="str">
        <f>VLOOKUP(B9,SortedACMaster!A:C,3)</f>
        <v>Debit</v>
      </c>
      <c r="D9" s="571">
        <f>IF(C9="Debit",VLOOKUP(A9,ACMaster!A:G,7),"")</f>
        <v>0</v>
      </c>
      <c r="F9" s="571" t="str">
        <f>IF(C9="Credit",VLOOKUP(A9,ACMaster!A:G,7),"")</f>
        <v/>
      </c>
      <c r="G9" s="242"/>
      <c r="H9" s="242"/>
      <c r="I9" s="242"/>
      <c r="J9" s="242"/>
      <c r="K9" s="242"/>
    </row>
    <row r="10" spans="1:11" x14ac:dyDescent="0.3">
      <c r="A10" s="571">
        <f>VLOOKUP(B10,SortedACMaster!A:B,2)</f>
        <v>100024</v>
      </c>
      <c r="B10" s="242" t="s">
        <v>9</v>
      </c>
      <c r="C10" s="571" t="str">
        <f>VLOOKUP(B10,SortedACMaster!A:C,3)</f>
        <v>Debit</v>
      </c>
      <c r="D10" s="571">
        <f>IF(C10="Debit",VLOOKUP(A10,ACMaster!A:G,7),"")</f>
        <v>78700</v>
      </c>
      <c r="F10" s="571" t="str">
        <f>IF(C10="Credit",VLOOKUP(A10,ACMaster!A:G,7),"")</f>
        <v/>
      </c>
      <c r="G10" s="242"/>
      <c r="H10" s="242"/>
      <c r="I10" s="242"/>
      <c r="J10" s="242"/>
      <c r="K10" s="242"/>
    </row>
    <row r="11" spans="1:11" x14ac:dyDescent="0.3">
      <c r="A11" s="571">
        <f>VLOOKUP(B11,SortedACMaster!A:B,2)</f>
        <v>100032</v>
      </c>
      <c r="B11" s="242" t="s">
        <v>24</v>
      </c>
      <c r="C11" s="571" t="str">
        <f>VLOOKUP(B11,SortedACMaster!A:C,3)</f>
        <v>Debit</v>
      </c>
      <c r="D11" s="571">
        <f>IF(C11="Debit",VLOOKUP(A11,ACMaster!A:G,7),"")</f>
        <v>12000</v>
      </c>
      <c r="F11" s="571" t="str">
        <f>IF(C11="Credit",VLOOKUP(A11,ACMaster!A:G,7),"")</f>
        <v/>
      </c>
      <c r="G11" s="242"/>
      <c r="H11" s="242"/>
      <c r="I11" s="242"/>
      <c r="J11" s="242"/>
      <c r="K11" s="242"/>
    </row>
    <row r="12" spans="1:11" x14ac:dyDescent="0.3">
      <c r="A12" s="571">
        <f>VLOOKUP(B12,SortedACMaster!A:B,2)</f>
        <v>100036</v>
      </c>
      <c r="B12" s="242" t="s">
        <v>230</v>
      </c>
      <c r="C12" s="571" t="str">
        <f>VLOOKUP(B12,SortedACMaster!A:C,3)</f>
        <v>Debit</v>
      </c>
      <c r="D12" s="571">
        <f>IF(C12="Debit",VLOOKUP(A12,ACMaster!A:G,7),"")</f>
        <v>0</v>
      </c>
      <c r="F12" s="571" t="str">
        <f>IF(C12="Credit",VLOOKUP(A12,ACMaster!A:G,7),"")</f>
        <v/>
      </c>
      <c r="G12" s="242"/>
      <c r="H12" s="242"/>
      <c r="I12" s="242"/>
      <c r="J12" s="242"/>
      <c r="K12" s="242"/>
    </row>
    <row r="13" spans="1:11" x14ac:dyDescent="0.3">
      <c r="A13" s="571">
        <f>VLOOKUP(B13,SortedACMaster!A:B,2)</f>
        <v>100044</v>
      </c>
      <c r="B13" s="242" t="s">
        <v>233</v>
      </c>
      <c r="C13" s="571" t="str">
        <f>VLOOKUP(B13,SortedACMaster!A:C,3)</f>
        <v>Debit</v>
      </c>
      <c r="D13" s="571">
        <f>IF(C13="Debit",VLOOKUP(A13,ACMaster!A:G,7),"")</f>
        <v>0</v>
      </c>
      <c r="F13" s="571" t="str">
        <f>IF(C13="Credit",VLOOKUP(A13,ACMaster!A:G,7),"")</f>
        <v/>
      </c>
      <c r="G13" s="242"/>
      <c r="H13" s="242"/>
      <c r="I13" s="242"/>
      <c r="J13" s="242"/>
      <c r="K13" s="242"/>
    </row>
    <row r="14" spans="1:11" x14ac:dyDescent="0.3">
      <c r="A14" s="571">
        <f>VLOOKUP(B14,SortedACMaster!A:B,2)</f>
        <v>100048</v>
      </c>
      <c r="B14" s="242" t="s">
        <v>43</v>
      </c>
      <c r="C14" s="571" t="str">
        <f>VLOOKUP(B14,SortedACMaster!A:C,3)</f>
        <v>Debit</v>
      </c>
      <c r="D14" s="571">
        <f>IF(C14="Debit",VLOOKUP(A14,ACMaster!A:G,4),"")</f>
        <v>50000</v>
      </c>
      <c r="F14" s="571" t="str">
        <f>IF(C14="Credit",VLOOKUP(A14,ACMaster!A:G,7),"")</f>
        <v/>
      </c>
      <c r="G14" s="242"/>
      <c r="H14" s="242"/>
      <c r="I14" s="242"/>
      <c r="J14" s="242"/>
      <c r="K14" s="242"/>
    </row>
    <row r="15" spans="1:11" x14ac:dyDescent="0.3">
      <c r="A15" s="571">
        <f>VLOOKUP(B15,SortedACMaster!A:B,2)</f>
        <v>100052</v>
      </c>
      <c r="B15" s="242" t="s">
        <v>441</v>
      </c>
      <c r="C15" s="571" t="str">
        <f>VLOOKUP(B15,SortedACMaster!A:C,3)</f>
        <v>Debit</v>
      </c>
      <c r="D15" s="571">
        <f>IF(C15="Debit",VLOOKUP(A15,ACMaster!A:G,7),"")</f>
        <v>34000</v>
      </c>
      <c r="F15" s="571" t="str">
        <f>IF(C15="Credit",VLOOKUP(A15,ACMaster!A:G,7),"")</f>
        <v/>
      </c>
      <c r="G15" s="242"/>
      <c r="H15" s="242"/>
      <c r="I15" s="242"/>
      <c r="J15" s="242"/>
      <c r="K15" s="242"/>
    </row>
    <row r="16" spans="1:11" x14ac:dyDescent="0.3">
      <c r="A16" s="571">
        <f>VLOOKUP(B16,SortedACMaster!A:B,2)</f>
        <v>100056</v>
      </c>
      <c r="B16" s="242" t="s">
        <v>65</v>
      </c>
      <c r="C16" s="571" t="str">
        <f>VLOOKUP(B16,SortedACMaster!A:C,3)</f>
        <v>Debit</v>
      </c>
      <c r="D16" s="571">
        <f>IF(C16="Debit",VLOOKUP(A16,ACMaster!A:G,7),"")</f>
        <v>10000</v>
      </c>
      <c r="F16" s="571" t="str">
        <f>IF(C16="Credit",VLOOKUP(A16,ACMaster!A:G,7),"")</f>
        <v/>
      </c>
      <c r="G16" s="242"/>
      <c r="H16" s="242"/>
      <c r="I16" s="242"/>
      <c r="J16" s="242"/>
      <c r="K16" s="242"/>
    </row>
    <row r="17" spans="1:11" x14ac:dyDescent="0.3">
      <c r="A17" s="571">
        <f>VLOOKUP(B17,SortedACMaster!A:B,2)</f>
        <v>100074</v>
      </c>
      <c r="B17" s="242" t="s">
        <v>66</v>
      </c>
      <c r="C17" s="571" t="str">
        <f>VLOOKUP(B17,SortedACMaster!A:C,3)</f>
        <v>Debit</v>
      </c>
      <c r="D17" s="571">
        <f>IF(C17="Debit",VLOOKUP(A17,ACMaster!A:G,7),"")</f>
        <v>0</v>
      </c>
      <c r="F17" s="571" t="str">
        <f>IF(C17="Credit",VLOOKUP(A17,ACMaster!A:G,7),"")</f>
        <v/>
      </c>
      <c r="G17" s="242"/>
      <c r="H17" s="242"/>
      <c r="I17" s="242"/>
      <c r="J17" s="242"/>
      <c r="K17" s="242"/>
    </row>
    <row r="18" spans="1:11" x14ac:dyDescent="0.3">
      <c r="A18" s="571">
        <f>VLOOKUP(B18,SortedACMaster!A:B,2)</f>
        <v>100080</v>
      </c>
      <c r="B18" s="242" t="s">
        <v>453</v>
      </c>
      <c r="C18" s="571" t="str">
        <f>VLOOKUP(B18,SortedACMaster!A:C,3)</f>
        <v>Debit</v>
      </c>
      <c r="D18" s="571">
        <f>IF(C18="Debit",VLOOKUP(A18,ACMaster!A:G,7),"")</f>
        <v>0</v>
      </c>
      <c r="F18" s="571" t="str">
        <f>IF(C18="Credit",VLOOKUP(A18,ACMaster!A:G,7),"")</f>
        <v/>
      </c>
      <c r="G18" s="242"/>
      <c r="H18" s="242"/>
      <c r="I18" s="242"/>
      <c r="J18" s="242"/>
      <c r="K18" s="242"/>
    </row>
    <row r="19" spans="1:11" x14ac:dyDescent="0.3">
      <c r="A19" s="571">
        <f>VLOOKUP(B19,SortedACMaster!A:B,2)</f>
        <v>100086</v>
      </c>
      <c r="B19" s="242" t="s">
        <v>468</v>
      </c>
      <c r="C19" s="571" t="str">
        <f>VLOOKUP(B19,SortedACMaster!A:C,3)</f>
        <v>Debit</v>
      </c>
      <c r="D19" s="571">
        <f>IF(C19="Debit",VLOOKUP(A19,ACMaster!A:G,7),"")</f>
        <v>2000</v>
      </c>
      <c r="F19" s="571" t="str">
        <f>IF(C19="Credit",VLOOKUP(A19,ACMaster!A:G,7),"")</f>
        <v/>
      </c>
      <c r="G19" s="242"/>
      <c r="H19" s="242"/>
      <c r="I19" s="242"/>
      <c r="J19" s="242"/>
      <c r="K19" s="242"/>
    </row>
    <row r="20" spans="1:11" x14ac:dyDescent="0.3">
      <c r="A20" s="571">
        <f>VLOOKUP(B20,SortedACMaster!A:B,2)</f>
        <v>100096</v>
      </c>
      <c r="B20" s="242" t="s">
        <v>55</v>
      </c>
      <c r="C20" s="571" t="str">
        <f>VLOOKUP(B20,SortedACMaster!A:C,3)</f>
        <v>Debit</v>
      </c>
      <c r="D20" s="571">
        <f>IF(C20="Debit",VLOOKUP(A20,ACMaster!A:G,7),"")</f>
        <v>0</v>
      </c>
      <c r="F20" s="571" t="str">
        <f>IF(C20="Credit",VLOOKUP(A20,ACMaster!A:G,7),"")</f>
        <v/>
      </c>
      <c r="G20" s="242"/>
      <c r="H20" s="242"/>
      <c r="I20" s="242"/>
      <c r="J20" s="242"/>
      <c r="K20" s="242"/>
    </row>
    <row r="21" spans="1:11" x14ac:dyDescent="0.3">
      <c r="A21" s="571">
        <f>VLOOKUP(B21,SortedACMaster!A:B,2)</f>
        <v>100104</v>
      </c>
      <c r="B21" s="242" t="s">
        <v>218</v>
      </c>
      <c r="C21" s="571" t="str">
        <f>VLOOKUP(B21,SortedACMaster!A:C,3)</f>
        <v>Debit</v>
      </c>
      <c r="D21" s="571">
        <f>IF(C21="Debit",VLOOKUP(A21,ACMaster!A:G,7),"")</f>
        <v>40000</v>
      </c>
      <c r="F21" s="571" t="str">
        <f>IF(C21="Credit",VLOOKUP(A21,ACMaster!A:G,7),"")</f>
        <v/>
      </c>
      <c r="G21" s="242"/>
      <c r="H21" s="242"/>
      <c r="I21" s="242"/>
      <c r="J21" s="242"/>
      <c r="K21" s="242"/>
    </row>
    <row r="22" spans="1:11" x14ac:dyDescent="0.3">
      <c r="A22" s="571">
        <f>VLOOKUP(B22,SortedACMaster!A:B,2)</f>
        <v>100108</v>
      </c>
      <c r="B22" s="242" t="s">
        <v>22</v>
      </c>
      <c r="C22" s="571" t="str">
        <f>VLOOKUP(B22,SortedACMaster!A:C,3)</f>
        <v>Credit</v>
      </c>
      <c r="D22" s="571" t="str">
        <f>IF(C22="Debit",VLOOKUP(A22,ACMaster!A:G,7),"")</f>
        <v/>
      </c>
      <c r="F22" s="571">
        <f>IF(C22="Credit",VLOOKUP(A22,ACMaster!A:G,7),"")</f>
        <v>0</v>
      </c>
      <c r="G22" s="242"/>
      <c r="H22" s="242"/>
      <c r="I22" s="242"/>
      <c r="J22" s="242"/>
      <c r="K22" s="242"/>
    </row>
    <row r="23" spans="1:11" x14ac:dyDescent="0.3">
      <c r="A23" s="571">
        <f>VLOOKUP(B23,SortedACMaster!A:B,2)</f>
        <v>100112</v>
      </c>
      <c r="B23" s="242" t="s">
        <v>234</v>
      </c>
      <c r="C23" s="571" t="str">
        <f>VLOOKUP(B23,SortedACMaster!A:C,3)</f>
        <v>Debit</v>
      </c>
      <c r="D23" s="571">
        <f>IF(C23="Debit",VLOOKUP(A23,ACMaster!A:G,7),"")</f>
        <v>98700</v>
      </c>
      <c r="F23" s="571" t="str">
        <f>IF(C23="Credit",VLOOKUP(A23,ACMaster!A:G,7),"")</f>
        <v/>
      </c>
      <c r="G23" s="242"/>
      <c r="H23" s="242"/>
      <c r="I23" s="242"/>
      <c r="J23" s="242"/>
      <c r="K23" s="242"/>
    </row>
    <row r="24" spans="1:11" x14ac:dyDescent="0.3">
      <c r="A24" s="571">
        <f>VLOOKUP(B24,SortedACMaster!A:B,2)</f>
        <v>100120</v>
      </c>
      <c r="B24" s="242" t="s">
        <v>423</v>
      </c>
      <c r="C24" s="571" t="str">
        <f>VLOOKUP(B24,SortedACMaster!A:C,3)</f>
        <v>Debit</v>
      </c>
      <c r="D24" s="571">
        <f>IF(C24="Debit",VLOOKUP(A24,ACMaster!A:G,7),"")</f>
        <v>860</v>
      </c>
      <c r="F24" s="571" t="str">
        <f>IF(C24="Credit",VLOOKUP(A24,ACMaster!A:G,7),"")</f>
        <v/>
      </c>
      <c r="G24" s="242"/>
      <c r="H24" s="242"/>
      <c r="I24" s="242"/>
      <c r="J24" s="242"/>
      <c r="K24" s="242"/>
    </row>
    <row r="25" spans="1:11" x14ac:dyDescent="0.3">
      <c r="A25" s="571">
        <f>VLOOKUP(B25,SortedACMaster!A:B,2)</f>
        <v>100124</v>
      </c>
      <c r="B25" s="242" t="s">
        <v>13</v>
      </c>
      <c r="C25" s="571" t="str">
        <f>VLOOKUP(B25,SortedACMaster!A:C,3)</f>
        <v>Debit</v>
      </c>
      <c r="D25" s="571">
        <f>IF(C25="Debit",VLOOKUP(A25,ACMaster!A:G,7),"")</f>
        <v>9000</v>
      </c>
      <c r="F25" s="571" t="str">
        <f>IF(C25="Credit",VLOOKUP(A25,ACMaster!A:G,7),"")</f>
        <v/>
      </c>
      <c r="G25" s="242"/>
      <c r="H25" s="242"/>
      <c r="I25" s="242"/>
      <c r="J25" s="242"/>
      <c r="K25" s="242"/>
    </row>
    <row r="26" spans="1:11" x14ac:dyDescent="0.3">
      <c r="A26" s="571">
        <f>VLOOKUP(B26,SortedACMaster!A:B,2)</f>
        <v>100132</v>
      </c>
      <c r="B26" s="242" t="s">
        <v>437</v>
      </c>
      <c r="C26" s="571" t="str">
        <f>VLOOKUP(B26,SortedACMaster!A:C,3)</f>
        <v>Debit</v>
      </c>
      <c r="D26" s="571">
        <f>IF(C26="Debit",VLOOKUP(A26,ACMaster!A:G,7),"")</f>
        <v>10000</v>
      </c>
      <c r="F26" s="571" t="str">
        <f>IF(C26="Credit",VLOOKUP(A26,ACMaster!A:G,7),"")</f>
        <v/>
      </c>
      <c r="G26" s="242"/>
      <c r="H26" s="242"/>
      <c r="I26" s="242"/>
      <c r="J26" s="242"/>
      <c r="K26" s="242"/>
    </row>
    <row r="27" spans="1:11" x14ac:dyDescent="0.3">
      <c r="A27" s="571">
        <f>VLOOKUP(B27,SortedACMaster!A:B,2)</f>
        <v>100138</v>
      </c>
      <c r="B27" s="242" t="s">
        <v>444</v>
      </c>
      <c r="C27" s="571" t="str">
        <f>VLOOKUP(B27,SortedACMaster!A:C,3)</f>
        <v>Debit</v>
      </c>
      <c r="D27" s="571">
        <f>IF(C27="Debit",VLOOKUP(A27,ACMaster!A:G,7),"")</f>
        <v>0</v>
      </c>
      <c r="F27" s="571" t="str">
        <f>IF(C27="Credit",VLOOKUP(A27,ACMaster!A:G,7),"")</f>
        <v/>
      </c>
      <c r="G27" s="242"/>
      <c r="H27" s="242"/>
      <c r="I27" s="242"/>
      <c r="J27" s="242"/>
      <c r="K27" s="242"/>
    </row>
    <row r="28" spans="1:11" x14ac:dyDescent="0.3">
      <c r="A28" s="571">
        <f>VLOOKUP(B28,SortedACMaster!A:B,2)</f>
        <v>100142</v>
      </c>
      <c r="B28" s="242" t="s">
        <v>16</v>
      </c>
      <c r="C28" s="571" t="str">
        <f>VLOOKUP(B28,SortedACMaster!A:C,3)</f>
        <v>Debit</v>
      </c>
      <c r="D28" s="571">
        <f>IF(C28="Debit",VLOOKUP(A28,ACMaster!A:G,7),"")</f>
        <v>76680</v>
      </c>
      <c r="F28" s="571" t="str">
        <f>IF(C28="Credit",VLOOKUP(A28,ACMaster!A:G,7),"")</f>
        <v/>
      </c>
      <c r="G28" s="242"/>
      <c r="H28" s="242"/>
      <c r="I28" s="242"/>
      <c r="J28" s="242"/>
      <c r="K28" s="242"/>
    </row>
    <row r="29" spans="1:11" x14ac:dyDescent="0.3">
      <c r="A29" s="571">
        <f>VLOOKUP(B29,SortedACMaster!A:B,2)</f>
        <v>100144</v>
      </c>
      <c r="B29" s="242" t="s">
        <v>456</v>
      </c>
      <c r="C29" s="571" t="str">
        <f>VLOOKUP(B29,SortedACMaster!A:C,3)</f>
        <v>Debit</v>
      </c>
      <c r="D29" s="571">
        <f>IF(C29="Debit",VLOOKUP(A29,ACMaster!A:G,7),"")</f>
        <v>0</v>
      </c>
      <c r="F29" s="571" t="str">
        <f>IF(C29="Credit",VLOOKUP(A29,ACMaster!A:G,7),"")</f>
        <v/>
      </c>
      <c r="G29" s="242"/>
      <c r="H29" s="242"/>
      <c r="I29" s="242"/>
      <c r="J29" s="242"/>
      <c r="K29" s="242"/>
    </row>
    <row r="30" spans="1:11" x14ac:dyDescent="0.3">
      <c r="A30" s="571">
        <f>VLOOKUP(B30,SortedACMaster!A:B,2)</f>
        <v>100204</v>
      </c>
      <c r="B30" s="242" t="s">
        <v>425</v>
      </c>
      <c r="C30" s="571" t="str">
        <f>VLOOKUP(B30,SortedACMaster!A:C,3)</f>
        <v>Credit</v>
      </c>
      <c r="D30" s="571" t="str">
        <f>IF(C30="Debit",VLOOKUP(A30,ACMaster!A:G,7),"")</f>
        <v/>
      </c>
      <c r="F30" s="571">
        <f>IF(C30="Credit",VLOOKUP(A30,ACMaster!A:G,7),"")</f>
        <v>0</v>
      </c>
      <c r="G30" s="242"/>
      <c r="H30" s="242"/>
      <c r="I30" s="242"/>
      <c r="J30" s="242"/>
      <c r="K30" s="242"/>
    </row>
    <row r="31" spans="1:11" x14ac:dyDescent="0.3">
      <c r="A31" s="571">
        <f>VLOOKUP(B31,SortedACMaster!A:B,2)</f>
        <v>100208</v>
      </c>
      <c r="B31" s="242" t="s">
        <v>45</v>
      </c>
      <c r="C31" s="571" t="str">
        <f>VLOOKUP(B31,SortedACMaster!A:C,3)</f>
        <v>Debit</v>
      </c>
      <c r="D31" s="571">
        <f>IF(C31="Debit",VLOOKUP(A31,ACMaster!A:G,7),"")</f>
        <v>0</v>
      </c>
      <c r="F31" s="571" t="str">
        <f>IF(C31="Credit",VLOOKUP(A31,ACMaster!A:G,7),"")</f>
        <v/>
      </c>
      <c r="G31" s="242"/>
      <c r="H31" s="242"/>
      <c r="I31" s="242"/>
      <c r="J31" s="242"/>
      <c r="K31" s="242"/>
    </row>
    <row r="32" spans="1:11" x14ac:dyDescent="0.3">
      <c r="A32" s="571">
        <f>VLOOKUP(B32,SortedACMaster!A:B,2)</f>
        <v>100216</v>
      </c>
      <c r="B32" s="242" t="s">
        <v>455</v>
      </c>
      <c r="C32" s="571" t="str">
        <f>VLOOKUP(B32,SortedACMaster!A:C,3)</f>
        <v>Debit</v>
      </c>
      <c r="D32" s="571">
        <f>IF(C32="Debit",VLOOKUP(A32,ACMaster!A:G,7),"")</f>
        <v>0</v>
      </c>
      <c r="F32" s="571" t="str">
        <f>IF(C32="Credit",VLOOKUP(A32,ACMaster!A:G,7),"")</f>
        <v/>
      </c>
      <c r="G32" s="242"/>
      <c r="H32" s="242"/>
      <c r="I32" s="242"/>
      <c r="J32" s="242"/>
      <c r="K32" s="242"/>
    </row>
    <row r="33" spans="1:11" x14ac:dyDescent="0.3">
      <c r="A33" s="571">
        <f>VLOOKUP(B33,SortedACMaster!A:B,2)</f>
        <v>100224</v>
      </c>
      <c r="B33" s="242" t="s">
        <v>442</v>
      </c>
      <c r="C33" s="571" t="str">
        <f>VLOOKUP(B33,SortedACMaster!A:C,3)</f>
        <v>Debit</v>
      </c>
      <c r="D33" s="571">
        <f>IF(C33="Debit",VLOOKUP(A33,ACMaster!A:G,7),"")</f>
        <v>3380</v>
      </c>
      <c r="F33" s="571" t="str">
        <f>IF(C33="Credit",VLOOKUP(A33,ACMaster!A:G,7),"")</f>
        <v/>
      </c>
      <c r="G33" s="242"/>
      <c r="H33" s="242"/>
      <c r="I33" s="242"/>
      <c r="J33" s="242"/>
      <c r="K33" s="242"/>
    </row>
    <row r="34" spans="1:11" x14ac:dyDescent="0.3">
      <c r="A34" s="571">
        <f>VLOOKUP(B34,SortedACMaster!A:B,2)</f>
        <v>200276</v>
      </c>
      <c r="B34" s="242" t="s">
        <v>440</v>
      </c>
      <c r="C34" s="571" t="str">
        <f>VLOOKUP(B34,SortedACMaster!A:C,3)</f>
        <v>Debit</v>
      </c>
      <c r="D34" s="571">
        <f>IF(C34="Debit",VLOOKUP(A34,ACMaster!A:G,7),"")</f>
        <v>0</v>
      </c>
      <c r="F34" s="571" t="str">
        <f>IF(C34="Credit",VLOOKUP(A34,ACMaster!A:G,7),"")</f>
        <v/>
      </c>
      <c r="G34" s="242"/>
      <c r="H34" s="242"/>
      <c r="I34" s="242"/>
      <c r="J34" s="242"/>
      <c r="K34" s="242"/>
    </row>
    <row r="35" spans="1:11" x14ac:dyDescent="0.3">
      <c r="A35" s="571">
        <f>VLOOKUP(B35,SortedACMaster!A:B,2)</f>
        <v>400048</v>
      </c>
      <c r="B35" s="242" t="s">
        <v>435</v>
      </c>
      <c r="C35" s="571" t="str">
        <f>VLOOKUP(B35,SortedACMaster!A:C,3)</f>
        <v>Debit</v>
      </c>
      <c r="D35" s="571">
        <f>IF(C35="Debit",VLOOKUP(A35,ACMaster!A:G,7),"")</f>
        <v>0</v>
      </c>
      <c r="F35" s="571" t="str">
        <f>IF(C35="Credit",VLOOKUP(A35,ACMaster!A:G,7),"")</f>
        <v/>
      </c>
      <c r="G35" s="242"/>
      <c r="H35" s="242"/>
      <c r="I35" s="242"/>
      <c r="J35" s="242"/>
      <c r="K35" s="242"/>
    </row>
    <row r="36" spans="1:11" x14ac:dyDescent="0.3">
      <c r="A36" s="571">
        <f>VLOOKUP(B36,SortedACMaster!A:B,2)</f>
        <v>600036</v>
      </c>
      <c r="B36" s="242" t="s">
        <v>352</v>
      </c>
      <c r="C36" s="571" t="str">
        <f>VLOOKUP(B36,SortedACMaster!A:C,3)</f>
        <v>Debit</v>
      </c>
      <c r="D36" s="571">
        <f>IF(C36="Debit",VLOOKUP(A36,ACMaster!A:G,7),"")</f>
        <v>32000</v>
      </c>
      <c r="F36" s="571" t="str">
        <f>IF(C36="Credit",VLOOKUP(A36,ACMaster!A:G,7),"")</f>
        <v/>
      </c>
      <c r="G36" s="242"/>
      <c r="H36" s="242"/>
      <c r="I36" s="242"/>
      <c r="J36" s="242"/>
      <c r="K36" s="242"/>
    </row>
    <row r="37" spans="1:11" x14ac:dyDescent="0.3">
      <c r="A37" s="571">
        <f>VLOOKUP(B37,SortedACMaster!A:B,2)</f>
        <v>600044</v>
      </c>
      <c r="B37" s="242" t="s">
        <v>17</v>
      </c>
      <c r="C37" s="571" t="str">
        <f>VLOOKUP(B37,SortedACMaster!A:C,3)</f>
        <v>Debit</v>
      </c>
      <c r="D37" s="571">
        <f>IF(C37="Debit",VLOOKUP(A37,ACMaster!A:G,7),"")</f>
        <v>2600</v>
      </c>
      <c r="F37" s="571" t="str">
        <f>IF(C37="Credit",VLOOKUP(A37,ACMaster!A:G,7),"")</f>
        <v/>
      </c>
      <c r="G37" s="242"/>
      <c r="H37" s="242"/>
      <c r="I37" s="242"/>
      <c r="J37" s="242"/>
      <c r="K37" s="242"/>
    </row>
    <row r="38" spans="1:11" x14ac:dyDescent="0.3">
      <c r="A38" s="571">
        <f>VLOOKUP(B38,SortedACMaster!A:B,2)</f>
        <v>600106</v>
      </c>
      <c r="B38" s="242" t="s">
        <v>236</v>
      </c>
      <c r="C38" s="571" t="str">
        <f>VLOOKUP(B38,SortedACMaster!A:C,3)</f>
        <v>Debit</v>
      </c>
      <c r="D38" s="571">
        <f>IF(C38="Debit",VLOOKUP(A38,ACMaster!A:G,7),"")</f>
        <v>0</v>
      </c>
      <c r="F38" s="571" t="str">
        <f>IF(C38="Credit",VLOOKUP(A38,ACMaster!A:G,7),"")</f>
        <v/>
      </c>
      <c r="G38" s="242"/>
      <c r="H38" s="242"/>
      <c r="I38" s="242"/>
      <c r="J38" s="242"/>
      <c r="K38" s="242"/>
    </row>
    <row r="39" spans="1:11" x14ac:dyDescent="0.3">
      <c r="A39" s="571">
        <f>VLOOKUP(B39,SortedACMaster!A:B,2)</f>
        <v>600184</v>
      </c>
      <c r="B39" s="242" t="s">
        <v>226</v>
      </c>
      <c r="C39" s="571" t="str">
        <f>VLOOKUP(B39,SortedACMaster!A:C,3)</f>
        <v>Debit</v>
      </c>
      <c r="D39" s="571">
        <f>IF(C39="Debit",VLOOKUP(A39,ACMaster!A:G,7),"")</f>
        <v>0</v>
      </c>
      <c r="F39" s="571" t="str">
        <f>IF(C39="Credit",VLOOKUP(A39,ACMaster!A:G,7),"")</f>
        <v/>
      </c>
      <c r="G39" s="242"/>
      <c r="H39" s="242"/>
      <c r="I39" s="242"/>
      <c r="J39" s="242"/>
      <c r="K39" s="242"/>
    </row>
    <row r="40" spans="1:11" x14ac:dyDescent="0.3">
      <c r="A40" s="571">
        <f>VLOOKUP(B40,SortedACMaster!A:B,2)</f>
        <v>100098</v>
      </c>
      <c r="B40" s="242" t="s">
        <v>87</v>
      </c>
      <c r="C40" s="571" t="str">
        <f>VLOOKUP(B40,SortedACMaster!A:C,3)</f>
        <v>Debit</v>
      </c>
      <c r="D40" s="571">
        <f>IF(C40="Debit",VLOOKUP(A40,ACMaster!A:G,7),"")</f>
        <v>0</v>
      </c>
      <c r="F40" s="571" t="str">
        <f>IF(C40="Credit",VLOOKUP(A40,ACMaster!A:G,7),"")</f>
        <v/>
      </c>
      <c r="G40" s="242"/>
      <c r="H40" s="242"/>
      <c r="I40" s="242"/>
      <c r="J40" s="242"/>
      <c r="K40" s="242"/>
    </row>
    <row r="41" spans="1:11" x14ac:dyDescent="0.3">
      <c r="A41" s="571">
        <f>VLOOKUP(B41,SortedACMaster!A:B,2)</f>
        <v>600001</v>
      </c>
      <c r="B41" s="242" t="s">
        <v>417</v>
      </c>
      <c r="C41" s="571" t="str">
        <f>VLOOKUP(B41,SortedACMaster!A:C,3)</f>
        <v>Debit</v>
      </c>
      <c r="D41" s="571">
        <f>IF(C41="Debit",VLOOKUP(A41,ACMaster!A:G,7),"")</f>
        <v>0</v>
      </c>
      <c r="F41" s="571" t="str">
        <f>IF(C41="Credit",VLOOKUP(A41,ACMaster!A:G,7),"")</f>
        <v/>
      </c>
      <c r="G41" s="242"/>
      <c r="H41" s="242"/>
      <c r="I41" s="242"/>
      <c r="J41" s="242"/>
      <c r="K41" s="242"/>
    </row>
    <row r="42" spans="1:11" x14ac:dyDescent="0.3">
      <c r="A42" s="571">
        <f>VLOOKUP(B42,SortedACMaster!A:B,2)</f>
        <v>600020</v>
      </c>
      <c r="B42" s="242" t="s">
        <v>52</v>
      </c>
      <c r="C42" s="571" t="str">
        <f>VLOOKUP(B42,SortedACMaster!A:C,3)</f>
        <v>Debit</v>
      </c>
      <c r="D42" s="571">
        <f>IF(C42="Debit",VLOOKUP(A42,ACMaster!A:G,7),"")</f>
        <v>3515</v>
      </c>
      <c r="F42" s="571" t="str">
        <f>IF(C42="Credit",VLOOKUP(A42,ACMaster!A:G,7),"")</f>
        <v/>
      </c>
      <c r="G42" s="242"/>
      <c r="H42" s="242"/>
      <c r="I42" s="242"/>
      <c r="J42" s="242"/>
      <c r="K42" s="242"/>
    </row>
    <row r="43" spans="1:11" x14ac:dyDescent="0.3">
      <c r="A43" s="571">
        <f>VLOOKUP(B43,SortedACMaster!A:B,2)</f>
        <v>600028</v>
      </c>
      <c r="B43" s="242" t="s">
        <v>82</v>
      </c>
      <c r="C43" s="571" t="str">
        <f>VLOOKUP(B43,SortedACMaster!A:C,3)</f>
        <v>Debit</v>
      </c>
      <c r="D43" s="571">
        <f>IF(C43="Debit",VLOOKUP(A43,ACMaster!A:G,7),"")</f>
        <v>13000</v>
      </c>
      <c r="F43" s="571" t="str">
        <f>IF(C43="Credit",VLOOKUP(A43,ACMaster!A:G,7),"")</f>
        <v/>
      </c>
      <c r="G43" s="242"/>
      <c r="H43" s="242"/>
      <c r="I43" s="242"/>
      <c r="J43" s="242"/>
      <c r="K43" s="242"/>
    </row>
    <row r="44" spans="1:11" x14ac:dyDescent="0.3">
      <c r="A44" s="571">
        <f>VLOOKUP(B44,SortedACMaster!A:B,2)</f>
        <v>600032</v>
      </c>
      <c r="B44" s="242" t="s">
        <v>19</v>
      </c>
      <c r="C44" s="571" t="str">
        <f>VLOOKUP(B44,SortedACMaster!A:C,3)</f>
        <v>Debit</v>
      </c>
      <c r="D44" s="571">
        <f>IF(C44="Debit",VLOOKUP(A44,ACMaster!A:G,7),"")</f>
        <v>150000</v>
      </c>
      <c r="F44" s="571" t="str">
        <f>IF(C44="Credit",VLOOKUP(A44,ACMaster!A:G,7),"")</f>
        <v/>
      </c>
      <c r="G44" s="242"/>
      <c r="H44" s="242"/>
      <c r="I44" s="242"/>
      <c r="J44" s="242"/>
      <c r="K44" s="242"/>
    </row>
    <row r="45" spans="1:11" x14ac:dyDescent="0.3">
      <c r="A45" s="571">
        <f>VLOOKUP(B45,SortedACMaster!A:B,2)</f>
        <v>600038</v>
      </c>
      <c r="B45" s="242" t="s">
        <v>50</v>
      </c>
      <c r="C45" s="571" t="str">
        <f>VLOOKUP(B45,SortedACMaster!A:C,3)</f>
        <v>Debit</v>
      </c>
      <c r="D45" s="571">
        <f>IF(C45="Debit",VLOOKUP(A45,ACMaster!A:G,7),"")</f>
        <v>0</v>
      </c>
      <c r="F45" s="571" t="str">
        <f>IF(C45="Credit",VLOOKUP(A45,ACMaster!A:G,7),"")</f>
        <v/>
      </c>
      <c r="G45" s="242"/>
      <c r="H45" s="242"/>
      <c r="I45" s="242"/>
      <c r="J45" s="242"/>
      <c r="K45" s="242"/>
    </row>
    <row r="46" spans="1:11" x14ac:dyDescent="0.3">
      <c r="A46" s="571">
        <f>VLOOKUP(B46,SortedACMaster!A:B,2)</f>
        <v>600040</v>
      </c>
      <c r="B46" s="242" t="s">
        <v>46</v>
      </c>
      <c r="C46" s="571" t="str">
        <f>VLOOKUP(B46,SortedACMaster!A:C,3)</f>
        <v>Debit</v>
      </c>
      <c r="D46" s="571">
        <f>IF(C46="Debit",VLOOKUP(A46,ACMaster!A:G,7),"")</f>
        <v>0</v>
      </c>
      <c r="F46" s="571" t="str">
        <f>IF(C46="Credit",VLOOKUP(A46,ACMaster!A:G,7),"")</f>
        <v/>
      </c>
      <c r="G46" s="242"/>
      <c r="H46" s="242"/>
      <c r="I46" s="242"/>
      <c r="J46" s="242"/>
      <c r="K46" s="242"/>
    </row>
    <row r="47" spans="1:11" x14ac:dyDescent="0.3">
      <c r="A47" s="571">
        <f>VLOOKUP(B47,SortedACMaster!A:B,2)</f>
        <v>600046</v>
      </c>
      <c r="B47" s="242" t="s">
        <v>27</v>
      </c>
      <c r="C47" s="571" t="str">
        <f>VLOOKUP(B47,SortedACMaster!A:C,3)</f>
        <v>Debit</v>
      </c>
      <c r="D47" s="571">
        <f>IF(C47="Debit",VLOOKUP(A47,ACMaster!A:G,7),"")</f>
        <v>242650</v>
      </c>
      <c r="F47" s="571" t="str">
        <f>IF(C47="Credit",VLOOKUP(A47,ACMaster!A:G,7),"")</f>
        <v/>
      </c>
      <c r="G47" s="242"/>
      <c r="H47" s="242"/>
      <c r="I47" s="242"/>
      <c r="J47" s="242"/>
      <c r="K47" s="242"/>
    </row>
    <row r="48" spans="1:11" x14ac:dyDescent="0.3">
      <c r="A48" s="571">
        <f>VLOOKUP(B48,SortedACMaster!A:B,2)</f>
        <v>600048</v>
      </c>
      <c r="B48" s="242" t="s">
        <v>41</v>
      </c>
      <c r="C48" s="571" t="str">
        <f>VLOOKUP(B48,SortedACMaster!A:C,3)</f>
        <v>Debit</v>
      </c>
      <c r="D48" s="571">
        <f>IF(C48="Debit",VLOOKUP(A48,ACMaster!A:G,7),"")</f>
        <v>0</v>
      </c>
      <c r="F48" s="571" t="str">
        <f>IF(C48="Credit",VLOOKUP(A48,ACMaster!A:G,7),"")</f>
        <v/>
      </c>
      <c r="G48" s="242"/>
      <c r="H48" s="242"/>
      <c r="I48" s="242"/>
      <c r="J48" s="242"/>
      <c r="K48" s="242"/>
    </row>
    <row r="49" spans="1:11" x14ac:dyDescent="0.3">
      <c r="A49" s="571">
        <f>VLOOKUP(B49,SortedACMaster!A:B,2)</f>
        <v>600052</v>
      </c>
      <c r="B49" s="242" t="s">
        <v>450</v>
      </c>
      <c r="C49" s="571" t="str">
        <f>VLOOKUP(B49,SortedACMaster!A:C,3)</f>
        <v>Debit</v>
      </c>
      <c r="D49" s="571">
        <f>IF(C49="Debit",VLOOKUP(A49,ACMaster!A:G,7),"")</f>
        <v>0</v>
      </c>
      <c r="F49" s="571" t="str">
        <f>IF(C49="Credit",VLOOKUP(A49,ACMaster!A:G,7),"")</f>
        <v/>
      </c>
      <c r="G49" s="242"/>
      <c r="H49" s="242"/>
      <c r="I49" s="242"/>
      <c r="J49" s="242"/>
      <c r="K49" s="242"/>
    </row>
    <row r="50" spans="1:11" x14ac:dyDescent="0.3">
      <c r="A50" s="571">
        <f>VLOOKUP(B50,SortedACMaster!A:B,2)</f>
        <v>600068</v>
      </c>
      <c r="B50" s="242" t="s">
        <v>18</v>
      </c>
      <c r="C50" s="571" t="str">
        <f>VLOOKUP(B50,SortedACMaster!A:C,3)</f>
        <v>Debit</v>
      </c>
      <c r="D50" s="571">
        <f>IF(C50="Debit",VLOOKUP(A50,ACMaster!A:G,7),"")</f>
        <v>280</v>
      </c>
      <c r="F50" s="571" t="str">
        <f>IF(C50="Credit",VLOOKUP(A50,ACMaster!A:G,7),"")</f>
        <v/>
      </c>
      <c r="G50" s="242"/>
      <c r="H50" s="242"/>
      <c r="I50" s="242"/>
      <c r="J50" s="242"/>
      <c r="K50" s="242"/>
    </row>
    <row r="51" spans="1:11" x14ac:dyDescent="0.3">
      <c r="A51" s="571">
        <f>VLOOKUP(B51,SortedACMaster!A:B,2)</f>
        <v>600072</v>
      </c>
      <c r="B51" s="242" t="s">
        <v>63</v>
      </c>
      <c r="C51" s="571" t="str">
        <f>VLOOKUP(B51,SortedACMaster!A:C,3)</f>
        <v>Debit</v>
      </c>
      <c r="D51" s="571">
        <f>IF(C51="Debit",VLOOKUP(A51,ACMaster!A:G,7),"")</f>
        <v>1200</v>
      </c>
      <c r="F51" s="571" t="str">
        <f>IF(C51="Credit",VLOOKUP(A51,ACMaster!A:G,7),"")</f>
        <v/>
      </c>
      <c r="G51" s="242"/>
      <c r="H51" s="242"/>
      <c r="I51" s="242"/>
      <c r="J51" s="242"/>
      <c r="K51" s="242"/>
    </row>
    <row r="52" spans="1:11" x14ac:dyDescent="0.3">
      <c r="A52" s="571">
        <f>VLOOKUP(B52,SortedACMaster!A:B,2)</f>
        <v>600074</v>
      </c>
      <c r="B52" s="242" t="s">
        <v>64</v>
      </c>
      <c r="C52" s="571" t="str">
        <f>VLOOKUP(B52,SortedACMaster!A:C,3)</f>
        <v>Debit</v>
      </c>
      <c r="D52" s="571">
        <f>IF(C52="Debit",VLOOKUP(A52,ACMaster!A:G,7),"")</f>
        <v>3000</v>
      </c>
      <c r="F52" s="571" t="str">
        <f>IF(C52="Credit",VLOOKUP(A52,ACMaster!A:G,7),"")</f>
        <v/>
      </c>
      <c r="G52" s="242"/>
      <c r="H52" s="242"/>
      <c r="I52" s="242"/>
      <c r="J52" s="242"/>
      <c r="K52" s="242"/>
    </row>
    <row r="53" spans="1:11" x14ac:dyDescent="0.3">
      <c r="A53" s="571">
        <f>VLOOKUP(B53,SortedACMaster!A:B,2)</f>
        <v>600076</v>
      </c>
      <c r="B53" s="242" t="s">
        <v>62</v>
      </c>
      <c r="C53" s="571" t="str">
        <f>VLOOKUP(B53,SortedACMaster!A:C,3)</f>
        <v>Debit</v>
      </c>
      <c r="D53" s="571">
        <f>IF(C53="Debit",VLOOKUP(A53,ACMaster!A:G,7),"")</f>
        <v>7000</v>
      </c>
      <c r="F53" s="571" t="str">
        <f>IF(C53="Credit",VLOOKUP(A53,ACMaster!A:G,7),"")</f>
        <v/>
      </c>
      <c r="G53" s="242"/>
      <c r="H53" s="242"/>
      <c r="I53" s="242"/>
      <c r="J53" s="242"/>
      <c r="K53" s="242"/>
    </row>
    <row r="54" spans="1:11" x14ac:dyDescent="0.3">
      <c r="A54" s="571">
        <f>VLOOKUP(B54,SortedACMaster!A:B,2)</f>
        <v>600078</v>
      </c>
      <c r="B54" s="242" t="s">
        <v>47</v>
      </c>
      <c r="C54" s="571" t="str">
        <f>VLOOKUP(B54,SortedACMaster!A:C,3)</f>
        <v>Debit</v>
      </c>
      <c r="D54" s="571">
        <f>IF(C54="Debit",VLOOKUP(A54,ACMaster!A:G,7),"")</f>
        <v>0</v>
      </c>
      <c r="F54" s="571" t="str">
        <f>IF(C54="Credit",VLOOKUP(A54,ACMaster!A:G,7),"")</f>
        <v/>
      </c>
      <c r="G54" s="242"/>
      <c r="H54" s="242"/>
      <c r="I54" s="242"/>
      <c r="J54" s="242"/>
      <c r="K54" s="242"/>
    </row>
    <row r="55" spans="1:11" x14ac:dyDescent="0.3">
      <c r="A55" s="571">
        <f>VLOOKUP(B55,SortedACMaster!A:B,2)</f>
        <v>600080</v>
      </c>
      <c r="B55" s="242" t="s">
        <v>432</v>
      </c>
      <c r="C55" s="571" t="str">
        <f>VLOOKUP(B55,SortedACMaster!A:C,3)</f>
        <v>Debit</v>
      </c>
      <c r="D55" s="571">
        <f>IF(C55="Debit",VLOOKUP(A55,ACMaster!A:G,7),"")</f>
        <v>3800</v>
      </c>
      <c r="F55" s="571" t="str">
        <f>IF(C55="Credit",VLOOKUP(A55,ACMaster!A:G,7),"")</f>
        <v/>
      </c>
      <c r="G55" s="242"/>
      <c r="H55" s="242"/>
      <c r="I55" s="242"/>
      <c r="J55" s="242"/>
      <c r="K55" s="242"/>
    </row>
    <row r="56" spans="1:11" x14ac:dyDescent="0.3">
      <c r="A56" s="571">
        <f>VLOOKUP(B56,SortedACMaster!A:B,2)</f>
        <v>600082</v>
      </c>
      <c r="B56" s="242" t="s">
        <v>464</v>
      </c>
      <c r="C56" s="571" t="str">
        <f>VLOOKUP(B56,SortedACMaster!A:C,3)</f>
        <v>Debit</v>
      </c>
      <c r="D56" s="571">
        <f>IF(C56="Debit",VLOOKUP(A56,ACMaster!A:G,7),"")</f>
        <v>0</v>
      </c>
      <c r="F56" s="571" t="str">
        <f>IF(C56="Credit",VLOOKUP(A56,ACMaster!A:G,7),"")</f>
        <v/>
      </c>
      <c r="G56" s="242"/>
      <c r="H56" s="242"/>
      <c r="I56" s="242"/>
      <c r="J56" s="242"/>
      <c r="K56" s="242"/>
    </row>
    <row r="57" spans="1:11" x14ac:dyDescent="0.3">
      <c r="A57" s="571">
        <f>VLOOKUP(B57,SortedACMaster!A:B,2)</f>
        <v>200096</v>
      </c>
      <c r="B57" s="242" t="s">
        <v>489</v>
      </c>
      <c r="C57" s="571" t="str">
        <f>VLOOKUP(B57,SortedACMaster!A:C,3)</f>
        <v>Credit</v>
      </c>
      <c r="D57" s="571" t="str">
        <f>IF(C57="Debit",VLOOKUP(A57,ACMaster!A:G,7),"")</f>
        <v/>
      </c>
      <c r="F57" s="571">
        <f>IF(C57="Credit",VLOOKUP(A57,ACMaster!A:G,7),"")</f>
        <v>0</v>
      </c>
      <c r="G57" s="242"/>
      <c r="H57" s="242"/>
      <c r="I57" s="242"/>
      <c r="J57" s="242"/>
      <c r="K57" s="242"/>
    </row>
    <row r="58" spans="1:11" x14ac:dyDescent="0.3">
      <c r="A58" s="571">
        <f>VLOOKUP(B58,SortedACMaster!A:B,2)</f>
        <v>600096</v>
      </c>
      <c r="B58" s="242" t="s">
        <v>445</v>
      </c>
      <c r="C58" s="571" t="str">
        <f>VLOOKUP(B58,SortedACMaster!A:C,3)</f>
        <v>Debit</v>
      </c>
      <c r="D58" s="571">
        <f>IF(C58="Debit",VLOOKUP(A58,ACMaster!A:G,7),"")</f>
        <v>0</v>
      </c>
      <c r="F58" s="571" t="str">
        <f>IF(C58="Credit",VLOOKUP(A58,ACMaster!A:G,7),"")</f>
        <v/>
      </c>
      <c r="G58" s="242"/>
      <c r="H58" s="242"/>
      <c r="I58" s="242"/>
      <c r="J58" s="242"/>
      <c r="K58" s="242"/>
    </row>
    <row r="59" spans="1:11" x14ac:dyDescent="0.3">
      <c r="A59" s="571">
        <f>VLOOKUP(B59,SortedACMaster!A:B,2)</f>
        <v>600100</v>
      </c>
      <c r="B59" s="242" t="s">
        <v>83</v>
      </c>
      <c r="C59" s="571" t="str">
        <f>VLOOKUP(B59,SortedACMaster!A:C,3)</f>
        <v>Debit</v>
      </c>
      <c r="D59" s="571">
        <f>IF(C59="Debit",VLOOKUP(A59,ACMaster!A:G,7),"")</f>
        <v>3700</v>
      </c>
      <c r="F59" s="571" t="str">
        <f>IF(C59="Credit",VLOOKUP(A59,ACMaster!A:G,7),"")</f>
        <v/>
      </c>
      <c r="G59" s="242"/>
      <c r="H59" s="242"/>
      <c r="I59" s="242"/>
      <c r="J59" s="242"/>
      <c r="K59" s="242"/>
    </row>
    <row r="60" spans="1:11" x14ac:dyDescent="0.3">
      <c r="A60" s="571">
        <f>VLOOKUP(B60,SortedACMaster!A:B,2)</f>
        <v>600104</v>
      </c>
      <c r="B60" s="242" t="s">
        <v>446</v>
      </c>
      <c r="C60" s="571" t="str">
        <f>VLOOKUP(B60,SortedACMaster!A:C,3)</f>
        <v>Debit</v>
      </c>
      <c r="D60" s="571">
        <f>IF(C60="Debit",VLOOKUP(A60,ACMaster!A:G,7),"")</f>
        <v>0</v>
      </c>
      <c r="F60" s="571" t="str">
        <f>IF(C60="Credit",VLOOKUP(A60,ACMaster!A:G,7),"")</f>
        <v/>
      </c>
      <c r="G60" s="242"/>
      <c r="H60" s="242"/>
      <c r="I60" s="242"/>
      <c r="J60" s="242"/>
      <c r="K60" s="242"/>
    </row>
    <row r="61" spans="1:11" x14ac:dyDescent="0.3">
      <c r="A61" s="571">
        <f>VLOOKUP(B61,SortedACMaster!A:B,2)</f>
        <v>600104</v>
      </c>
      <c r="B61" s="242" t="s">
        <v>76</v>
      </c>
      <c r="C61" s="571" t="str">
        <f>VLOOKUP(B61,SortedACMaster!A:C,3)</f>
        <v>Credit</v>
      </c>
      <c r="D61" s="571" t="str">
        <f>IF(C61="Debit",VLOOKUP(A61,ACMaster!A:G,7),"")</f>
        <v/>
      </c>
      <c r="F61" s="571">
        <f>IF(C61="Credit",VLOOKUP(A61,ACMaster!A:G,7),"")</f>
        <v>0</v>
      </c>
      <c r="G61" s="242"/>
      <c r="H61" s="242"/>
      <c r="I61" s="242"/>
      <c r="J61" s="242"/>
      <c r="K61" s="242"/>
    </row>
    <row r="62" spans="1:11" x14ac:dyDescent="0.3">
      <c r="A62" s="571">
        <f>VLOOKUP(B62,SortedACMaster!A:B,2)</f>
        <v>600108</v>
      </c>
      <c r="B62" s="242" t="s">
        <v>48</v>
      </c>
      <c r="C62" s="571" t="str">
        <f>VLOOKUP(B62,SortedACMaster!A:C,3)</f>
        <v>Debit</v>
      </c>
      <c r="D62" s="571">
        <f>IF(C62="Debit",VLOOKUP(A62,ACMaster!A:G,7),"")</f>
        <v>0</v>
      </c>
      <c r="F62" s="571" t="str">
        <f>IF(C62="Credit",VLOOKUP(A62,ACMaster!A:G,7),"")</f>
        <v/>
      </c>
      <c r="G62" s="242"/>
      <c r="H62" s="242"/>
      <c r="I62" s="242"/>
      <c r="J62" s="242"/>
      <c r="K62" s="242"/>
    </row>
    <row r="63" spans="1:11" x14ac:dyDescent="0.3">
      <c r="A63" s="571">
        <f>VLOOKUP(B63,SortedACMaster!A:B,2)</f>
        <v>600120</v>
      </c>
      <c r="B63" s="242" t="s">
        <v>448</v>
      </c>
      <c r="C63" s="571" t="str">
        <f>VLOOKUP(B63,SortedACMaster!A:C,3)</f>
        <v>Debit</v>
      </c>
      <c r="D63" s="571">
        <f>IF(C63="Debit",VLOOKUP(A63,ACMaster!A:G,7),"")</f>
        <v>0</v>
      </c>
      <c r="F63" s="571" t="str">
        <f>IF(C63="Credit",VLOOKUP(A63,ACMaster!A:G,7),"")</f>
        <v/>
      </c>
      <c r="G63" s="242"/>
      <c r="H63" s="242"/>
      <c r="I63" s="242"/>
      <c r="J63" s="242"/>
      <c r="K63" s="242"/>
    </row>
    <row r="64" spans="1:11" x14ac:dyDescent="0.3">
      <c r="A64" s="571">
        <f>VLOOKUP(B64,SortedACMaster!A:B,2)</f>
        <v>600124</v>
      </c>
      <c r="B64" s="242" t="s">
        <v>85</v>
      </c>
      <c r="C64" s="571" t="str">
        <f>VLOOKUP(B64,SortedACMaster!A:C,3)</f>
        <v>Debit</v>
      </c>
      <c r="D64" s="571">
        <f>IF(C64="Debit",VLOOKUP(A64,ACMaster!A:G,7),"")</f>
        <v>400</v>
      </c>
      <c r="F64" s="571" t="str">
        <f>IF(C64="Credit",VLOOKUP(A64,ACMaster!A:G,7),"")</f>
        <v/>
      </c>
      <c r="G64" s="242"/>
      <c r="H64" s="242"/>
      <c r="I64" s="242"/>
      <c r="J64" s="242"/>
      <c r="K64" s="242"/>
    </row>
    <row r="65" spans="1:11" x14ac:dyDescent="0.3">
      <c r="A65" s="571">
        <f>VLOOKUP(B65,SortedACMaster!A:B,2)</f>
        <v>600172</v>
      </c>
      <c r="B65" s="242" t="s">
        <v>225</v>
      </c>
      <c r="C65" s="571" t="str">
        <f>VLOOKUP(B65,SortedACMaster!A:C,3)</f>
        <v>Credit</v>
      </c>
      <c r="D65" s="571" t="str">
        <f>IF(C65="Debit",VLOOKUP(A65,ACMaster!A:G,7),"")</f>
        <v/>
      </c>
      <c r="F65" s="571">
        <f>IF(C65="Credit",VLOOKUP(A65,ACMaster!A:G,7),"")</f>
        <v>5292</v>
      </c>
      <c r="G65" s="242"/>
      <c r="H65" s="242"/>
      <c r="I65" s="242"/>
      <c r="J65" s="242"/>
      <c r="K65" s="242"/>
    </row>
    <row r="66" spans="1:11" x14ac:dyDescent="0.3">
      <c r="A66" s="571">
        <f>VLOOKUP(B66,SortedACMaster!A:B,2)</f>
        <v>600182</v>
      </c>
      <c r="B66" s="242" t="s">
        <v>365</v>
      </c>
      <c r="C66" s="571" t="str">
        <f>VLOOKUP(B66,SortedACMaster!A:C,3)</f>
        <v>Credit</v>
      </c>
      <c r="D66" s="571" t="str">
        <f>IF(C66="Debit",VLOOKUP(A66,ACMaster!A:G,7),"")</f>
        <v/>
      </c>
      <c r="F66" s="571">
        <f>IF(C66="Credit",VLOOKUP(A66,ACMaster!A:G,7),"")</f>
        <v>5292</v>
      </c>
      <c r="G66" s="242"/>
      <c r="H66" s="242"/>
      <c r="I66" s="242"/>
      <c r="J66" s="242"/>
      <c r="K66" s="242"/>
    </row>
    <row r="67" spans="1:11" x14ac:dyDescent="0.3">
      <c r="A67" s="571">
        <f>VLOOKUP(B67,SortedACMaster!A:B,2)</f>
        <v>600196</v>
      </c>
      <c r="B67" s="242" t="s">
        <v>69</v>
      </c>
      <c r="C67" s="571" t="str">
        <f>VLOOKUP(B67,SortedACMaster!A:C,3)</f>
        <v>Debit</v>
      </c>
      <c r="D67" s="571">
        <f>IF(C67="Debit",VLOOKUP(A67,ACMaster!A:G,7),"")</f>
        <v>600</v>
      </c>
      <c r="F67" s="571" t="str">
        <f>IF(C67="Credit",VLOOKUP(A67,ACMaster!A:G,7),"")</f>
        <v/>
      </c>
      <c r="G67" s="242"/>
      <c r="H67" s="242"/>
      <c r="I67" s="242"/>
      <c r="J67" s="242"/>
      <c r="K67" s="242"/>
    </row>
    <row r="68" spans="1:11" x14ac:dyDescent="0.3">
      <c r="A68" s="571">
        <f>VLOOKUP(B68,SortedACMaster!A:B,2)</f>
        <v>600208</v>
      </c>
      <c r="B68" s="242" t="s">
        <v>219</v>
      </c>
      <c r="C68" s="571" t="str">
        <f>VLOOKUP(B68,SortedACMaster!A:C,3)</f>
        <v>Debit</v>
      </c>
      <c r="D68" s="571">
        <f>IF(C68="Debit",VLOOKUP(A68,ACMaster!A:G,7),"")</f>
        <v>0</v>
      </c>
      <c r="F68" s="571" t="str">
        <f>IF(C68="Credit",VLOOKUP(A68,ACMaster!A:G,7),"")</f>
        <v/>
      </c>
      <c r="G68" s="242"/>
      <c r="H68" s="242"/>
      <c r="I68" s="242"/>
      <c r="J68" s="242"/>
      <c r="K68" s="242"/>
    </row>
    <row r="69" spans="1:11" x14ac:dyDescent="0.3">
      <c r="A69" s="571">
        <f>VLOOKUP(B69,SortedACMaster!A:B,2)</f>
        <v>600212</v>
      </c>
      <c r="B69" s="242" t="s">
        <v>457</v>
      </c>
      <c r="C69" s="571" t="str">
        <f>VLOOKUP(B69,SortedACMaster!A:C,3)</f>
        <v>Debit</v>
      </c>
      <c r="D69" s="571">
        <f>IF(C69="Debit",VLOOKUP(A69,ACMaster!A:G,7),"")</f>
        <v>0</v>
      </c>
      <c r="F69" s="571" t="str">
        <f>IF(C69="Credit",VLOOKUP(A69,ACMaster!A:G,7),"")</f>
        <v/>
      </c>
      <c r="G69" s="242"/>
      <c r="H69" s="242"/>
      <c r="I69" s="242"/>
      <c r="J69" s="242"/>
      <c r="K69" s="242"/>
    </row>
    <row r="70" spans="1:11" x14ac:dyDescent="0.3">
      <c r="A70" s="571">
        <f>VLOOKUP(B70,SortedACMaster!A:B,2)</f>
        <v>600218</v>
      </c>
      <c r="B70" s="242" t="s">
        <v>67</v>
      </c>
      <c r="C70" s="571" t="str">
        <f>VLOOKUP(B70,SortedACMaster!A:C,3)</f>
        <v>Debit</v>
      </c>
      <c r="D70" s="571">
        <f>IF(C70="Debit",VLOOKUP(A70,ACMaster!A:G,7),"")</f>
        <v>300</v>
      </c>
      <c r="F70" s="571" t="str">
        <f>IF(C70="Credit",VLOOKUP(A70,ACMaster!A:G,7),"")</f>
        <v/>
      </c>
      <c r="G70" s="242"/>
      <c r="H70" s="242"/>
      <c r="I70" s="242"/>
      <c r="J70" s="242"/>
      <c r="K70" s="242"/>
    </row>
    <row r="71" spans="1:11" x14ac:dyDescent="0.3">
      <c r="A71" s="571">
        <f>VLOOKUP(B71,SortedACMaster!A:B,2)</f>
        <v>600412</v>
      </c>
      <c r="B71" s="242" t="s">
        <v>104</v>
      </c>
      <c r="C71" s="571" t="str">
        <f>VLOOKUP(B71,SortedACMaster!A:C,3)</f>
        <v>Debit</v>
      </c>
      <c r="D71" s="571">
        <f>IF(C71="Debit",VLOOKUP(A71,ACMaster!A:G,7),"")</f>
        <v>0</v>
      </c>
      <c r="F71" s="571" t="str">
        <f>IF(C71="Credit",VLOOKUP(A71,ACMaster!A:G,7),"")</f>
        <v/>
      </c>
      <c r="G71" s="242"/>
      <c r="H71" s="242"/>
      <c r="I71" s="242"/>
      <c r="J71" s="242"/>
      <c r="K71" s="242"/>
    </row>
    <row r="72" spans="1:11" x14ac:dyDescent="0.3">
      <c r="A72" s="571">
        <f>VLOOKUP(B72,SortedACMaster!A:B,2)</f>
        <v>600424</v>
      </c>
      <c r="B72" s="242" t="s">
        <v>103</v>
      </c>
      <c r="C72" s="571" t="str">
        <f>VLOOKUP(B72,SortedACMaster!A:C,3)</f>
        <v>Credit</v>
      </c>
      <c r="D72" s="571" t="str">
        <f>IF(C72="Debit",VLOOKUP(A72,ACMaster!A:G,7),"")</f>
        <v/>
      </c>
      <c r="F72" s="571">
        <f>IF(C72="Credit",VLOOKUP(A72,ACMaster!A:G,7),"")</f>
        <v>0</v>
      </c>
      <c r="G72" s="242"/>
      <c r="H72" s="242"/>
      <c r="I72" s="242"/>
      <c r="J72" s="242"/>
      <c r="K72" s="242"/>
    </row>
    <row r="73" spans="1:11" x14ac:dyDescent="0.3">
      <c r="A73" s="571">
        <f>VLOOKUP(B73,SortedACMaster!A:B,2)</f>
        <v>630112</v>
      </c>
      <c r="B73" s="242" t="s">
        <v>229</v>
      </c>
      <c r="C73" s="571" t="str">
        <f>VLOOKUP(B73,SortedACMaster!A:C,3)</f>
        <v>Debit</v>
      </c>
      <c r="D73" s="571">
        <f>IF(C73="Debit",VLOOKUP(A73,ACMaster!A:G,7),"")</f>
        <v>0</v>
      </c>
      <c r="F73" s="571" t="str">
        <f>IF(C73="Credit",VLOOKUP(A73,ACMaster!A:G,7),"")</f>
        <v/>
      </c>
      <c r="G73" s="242"/>
      <c r="H73" s="242"/>
      <c r="I73" s="242"/>
      <c r="J73" s="242"/>
      <c r="K73" s="242"/>
    </row>
    <row r="74" spans="1:11" x14ac:dyDescent="0.3">
      <c r="A74" s="571">
        <f>VLOOKUP(B74,SortedACMaster!A:B,2)</f>
        <v>200128</v>
      </c>
      <c r="B74" s="242" t="s">
        <v>477</v>
      </c>
      <c r="C74" s="571" t="str">
        <f>VLOOKUP(B74,SortedACMaster!A:C,3)</f>
        <v>Debit</v>
      </c>
      <c r="D74" s="571">
        <f>IF(C74="Debit",VLOOKUP(A74,ACMaster!A:G,7),"")</f>
        <v>0</v>
      </c>
      <c r="F74" s="571" t="str">
        <f>IF(C74="Credit",VLOOKUP(A74,ACMaster!A:G,7),"")</f>
        <v/>
      </c>
      <c r="G74" s="242"/>
      <c r="H74" s="242"/>
      <c r="I74" s="242"/>
      <c r="J74" s="242"/>
      <c r="K74" s="242"/>
    </row>
    <row r="75" spans="1:11" x14ac:dyDescent="0.3">
      <c r="A75" s="571">
        <f>VLOOKUP(B75,SortedACMaster!A:B,2)</f>
        <v>600064</v>
      </c>
      <c r="B75" s="242" t="s">
        <v>40</v>
      </c>
      <c r="C75" s="571" t="str">
        <f>VLOOKUP(B75,SortedACMaster!A:C,3)</f>
        <v>Credit</v>
      </c>
      <c r="D75" s="571" t="str">
        <f>IF(C75="Debit",VLOOKUP(A75,ACMaster!A:G,7),"")</f>
        <v/>
      </c>
      <c r="F75" s="571">
        <f>IF(C75="Credit",VLOOKUP(A75,ACMaster!A:G,7),"")</f>
        <v>14800</v>
      </c>
      <c r="G75" s="242"/>
      <c r="H75" s="242"/>
      <c r="I75" s="242"/>
      <c r="J75" s="242"/>
      <c r="K75" s="242"/>
    </row>
    <row r="76" spans="1:11" x14ac:dyDescent="0.3">
      <c r="A76" s="571">
        <f>VLOOKUP(B76,SortedACMaster!A:B,2)</f>
        <v>601106</v>
      </c>
      <c r="B76" s="242" t="s">
        <v>228</v>
      </c>
      <c r="C76" s="571" t="str">
        <f>VLOOKUP(B76,SortedACMaster!A:C,3)</f>
        <v>Debit</v>
      </c>
      <c r="D76" s="571">
        <f>IF(C76="Debit",VLOOKUP(A76,ACMaster!A:G,7),"")</f>
        <v>0</v>
      </c>
      <c r="F76" s="571" t="str">
        <f>IF(C76="Credit",VLOOKUP(A76,ACMaster!A:G,7),"")</f>
        <v/>
      </c>
      <c r="G76" s="242"/>
      <c r="H76" s="242"/>
      <c r="I76" s="242"/>
      <c r="J76" s="242"/>
      <c r="K76" s="242"/>
    </row>
    <row r="77" spans="1:11" x14ac:dyDescent="0.3">
      <c r="A77" s="571">
        <f>VLOOKUP(B77,SortedACMaster!A:B,2)</f>
        <v>100116</v>
      </c>
      <c r="B77" s="242" t="s">
        <v>95</v>
      </c>
      <c r="C77" s="571" t="str">
        <f>VLOOKUP(B77,SortedACMaster!A:C,3)</f>
        <v>Debit</v>
      </c>
      <c r="D77" s="571">
        <f>IF(C77="Debit",VLOOKUP(A77,ACMaster!A:G,7),"")</f>
        <v>1200</v>
      </c>
      <c r="F77" s="571" t="str">
        <f>IF(C77="Credit",VLOOKUP(A77,ACMaster!A:G,7),"")</f>
        <v/>
      </c>
      <c r="G77" s="242"/>
      <c r="H77" s="242"/>
      <c r="I77" s="242"/>
      <c r="J77" s="242"/>
      <c r="K77" s="242"/>
    </row>
    <row r="78" spans="1:11" x14ac:dyDescent="0.3">
      <c r="A78" s="571">
        <f>VLOOKUP(B78,SortedACMaster!A:B,2)</f>
        <v>200004</v>
      </c>
      <c r="B78" s="242" t="s">
        <v>10</v>
      </c>
      <c r="C78" s="571" t="str">
        <f>VLOOKUP(B78,SortedACMaster!A:C,3)</f>
        <v>Credit</v>
      </c>
      <c r="D78" s="571" t="str">
        <f>IF(C78="Debit",VLOOKUP(A78,ACMaster!A:G,7),"")</f>
        <v/>
      </c>
      <c r="F78" s="571">
        <f>IF(C78="Credit",VLOOKUP(A78,ACMaster!A:G,7),"")</f>
        <v>79930</v>
      </c>
      <c r="G78" s="242"/>
      <c r="H78" s="242"/>
      <c r="I78" s="242"/>
      <c r="J78" s="242"/>
      <c r="K78" s="242"/>
    </row>
    <row r="79" spans="1:11" x14ac:dyDescent="0.3">
      <c r="A79" s="571">
        <f>VLOOKUP(B79,SortedACMaster!A:B,2)</f>
        <v>200006</v>
      </c>
      <c r="B79" s="242" t="s">
        <v>92</v>
      </c>
      <c r="C79" s="571" t="str">
        <f>VLOOKUP(B79,SortedACMaster!A:C,3)</f>
        <v>Credit</v>
      </c>
      <c r="D79" s="571" t="str">
        <f>IF(C79="Debit",VLOOKUP(A79,ACMaster!A:G,7),"")</f>
        <v/>
      </c>
      <c r="F79" s="571">
        <f>IF(C79="Credit",VLOOKUP(A79,ACMaster!A:G,7),"")</f>
        <v>0</v>
      </c>
      <c r="G79" s="242"/>
      <c r="H79" s="242"/>
      <c r="I79" s="242"/>
      <c r="J79" s="242"/>
      <c r="K79" s="242"/>
    </row>
    <row r="80" spans="1:11" x14ac:dyDescent="0.3">
      <c r="A80" s="571">
        <f>VLOOKUP(B80,SortedACMaster!A:B,2)</f>
        <v>200012</v>
      </c>
      <c r="B80" s="242" t="s">
        <v>58</v>
      </c>
      <c r="C80" s="571" t="str">
        <f>VLOOKUP(B80,SortedACMaster!A:C,3)</f>
        <v>Credit</v>
      </c>
      <c r="D80" s="571" t="str">
        <f>IF(C80="Debit",VLOOKUP(A80,ACMaster!A:G,7),"")</f>
        <v/>
      </c>
      <c r="F80" s="571">
        <f>IF(C80="Credit",VLOOKUP(A80,ACMaster!A:G,7),"")</f>
        <v>200</v>
      </c>
      <c r="G80" s="242"/>
      <c r="H80" s="242"/>
      <c r="I80" s="242"/>
      <c r="J80" s="242"/>
      <c r="K80" s="242"/>
    </row>
    <row r="81" spans="1:11" x14ac:dyDescent="0.3">
      <c r="A81" s="571">
        <f>VLOOKUP(B81,SortedACMaster!A:B,2)</f>
        <v>200016</v>
      </c>
      <c r="B81" s="242" t="s">
        <v>213</v>
      </c>
      <c r="C81" s="571" t="str">
        <f>VLOOKUP(B81,SortedACMaster!A:C,3)</f>
        <v>Credit</v>
      </c>
      <c r="D81" s="571" t="str">
        <f>IF(C81="Debit",VLOOKUP(A81,ACMaster!A:G,7),"")</f>
        <v/>
      </c>
      <c r="F81" s="571">
        <f>IF(C81="Credit",VLOOKUP(A81,ACMaster!A:G,7),"")</f>
        <v>100000</v>
      </c>
      <c r="G81" s="242"/>
      <c r="H81" s="242"/>
      <c r="I81" s="242"/>
      <c r="J81" s="242"/>
      <c r="K81" s="242"/>
    </row>
    <row r="82" spans="1:11" x14ac:dyDescent="0.3">
      <c r="A82" s="571">
        <f>VLOOKUP(B82,SortedACMaster!A:B,2)</f>
        <v>200024</v>
      </c>
      <c r="B82" s="242" t="s">
        <v>419</v>
      </c>
      <c r="C82" s="571" t="str">
        <f>VLOOKUP(B82,SortedACMaster!A:C,3)</f>
        <v>Credit</v>
      </c>
      <c r="D82" s="571" t="str">
        <f>IF(C82="Debit",VLOOKUP(A82,ACMaster!A:G,7),"")</f>
        <v/>
      </c>
      <c r="F82" s="571">
        <f>IF(C82="Credit",VLOOKUP(A82,ACMaster!A:G,7),"")</f>
        <v>0</v>
      </c>
      <c r="G82" s="242"/>
      <c r="H82" s="242"/>
      <c r="I82" s="242"/>
      <c r="J82" s="242"/>
      <c r="K82" s="242"/>
    </row>
    <row r="83" spans="1:11" x14ac:dyDescent="0.3">
      <c r="A83" s="571">
        <f>VLOOKUP(B83,SortedACMaster!A:B,2)</f>
        <v>200026</v>
      </c>
      <c r="B83" s="242" t="s">
        <v>20</v>
      </c>
      <c r="C83" s="571" t="str">
        <f>VLOOKUP(B83,SortedACMaster!A:C,3)</f>
        <v>Credit</v>
      </c>
      <c r="D83" s="571" t="str">
        <f>IF(C83="Debit",VLOOKUP(A83,ACMaster!A:G,7),"")</f>
        <v/>
      </c>
      <c r="F83" s="571">
        <f>IF(C83="Credit",VLOOKUP(A83,ACMaster!A:G,7),"")</f>
        <v>2000</v>
      </c>
      <c r="G83" s="242"/>
      <c r="H83" s="242"/>
      <c r="I83" s="242"/>
      <c r="J83" s="242"/>
      <c r="K83" s="242"/>
    </row>
    <row r="84" spans="1:11" x14ac:dyDescent="0.3">
      <c r="A84" s="571">
        <f>VLOOKUP(B84,SortedACMaster!A:B,2)</f>
        <v>200028</v>
      </c>
      <c r="B84" s="242" t="s">
        <v>426</v>
      </c>
      <c r="C84" s="571" t="str">
        <f>VLOOKUP(B84,SortedACMaster!A:C,3)</f>
        <v>Credit</v>
      </c>
      <c r="D84" s="571" t="str">
        <f>IF(C84="Debit",VLOOKUP(A84,ACMaster!A:G,7),"")</f>
        <v/>
      </c>
      <c r="F84" s="571">
        <f>IF(C84="Credit",VLOOKUP(A84,ACMaster!A:G,7),"")</f>
        <v>0</v>
      </c>
      <c r="G84" s="242"/>
      <c r="H84" s="242"/>
      <c r="I84" s="242"/>
      <c r="J84" s="242"/>
      <c r="K84" s="242"/>
    </row>
    <row r="85" spans="1:11" x14ac:dyDescent="0.3">
      <c r="A85" s="571">
        <f>VLOOKUP(B85,SortedACMaster!A:B,2)</f>
        <v>200032</v>
      </c>
      <c r="B85" s="242" t="s">
        <v>231</v>
      </c>
      <c r="C85" s="571" t="str">
        <f>VLOOKUP(B85,SortedACMaster!A:C,3)</f>
        <v>Credit</v>
      </c>
      <c r="D85" s="571" t="str">
        <f>IF(C85="Debit",VLOOKUP(A85,ACMaster!A:G,7),"")</f>
        <v/>
      </c>
      <c r="F85" s="571">
        <f>IF(C85="Credit",VLOOKUP(A85,ACMaster!A:G,7),"")</f>
        <v>0</v>
      </c>
      <c r="G85" s="242"/>
      <c r="H85" s="242"/>
      <c r="I85" s="242"/>
      <c r="J85" s="242"/>
      <c r="K85" s="242"/>
    </row>
    <row r="86" spans="1:11" x14ac:dyDescent="0.3">
      <c r="A86" s="571">
        <f>VLOOKUP(B86,SortedACMaster!A:B,2)</f>
        <v>200036</v>
      </c>
      <c r="B86" s="242" t="s">
        <v>91</v>
      </c>
      <c r="C86" s="571" t="str">
        <f>VLOOKUP(B86,SortedACMaster!A:C,3)</f>
        <v>Credit</v>
      </c>
      <c r="D86" s="571" t="str">
        <f>IF(C86="Debit",VLOOKUP(A86,ACMaster!A:G,7),"")</f>
        <v/>
      </c>
      <c r="F86" s="571">
        <f>IF(C86="Credit",VLOOKUP(A86,ACMaster!A:G,7),"")</f>
        <v>10000</v>
      </c>
      <c r="G86" s="242"/>
      <c r="H86" s="242"/>
      <c r="I86" s="242"/>
      <c r="J86" s="242"/>
      <c r="K86" s="242"/>
    </row>
    <row r="87" spans="1:11" x14ac:dyDescent="0.3">
      <c r="A87" s="571">
        <f>VLOOKUP(B87,SortedACMaster!A:B,2)</f>
        <v>200038</v>
      </c>
      <c r="B87" s="242" t="s">
        <v>11</v>
      </c>
      <c r="C87" s="571" t="str">
        <f>VLOOKUP(B87,SortedACMaster!A:C,3)</f>
        <v>Credit</v>
      </c>
      <c r="D87" s="571" t="str">
        <f>IF(C87="Debit",VLOOKUP(A87,ACMaster!A:G,7),"")</f>
        <v/>
      </c>
      <c r="F87" s="571">
        <f>IF(C87="Credit",VLOOKUP(A87,ACMaster!A:G,7),"")</f>
        <v>223535</v>
      </c>
      <c r="G87" s="242"/>
      <c r="H87" s="242"/>
      <c r="I87" s="242"/>
      <c r="J87" s="242"/>
      <c r="K87" s="242"/>
    </row>
    <row r="88" spans="1:11" x14ac:dyDescent="0.3">
      <c r="A88" s="571">
        <f>VLOOKUP(B88,SortedACMaster!A:B,2)</f>
        <v>200040</v>
      </c>
      <c r="B88" s="242" t="s">
        <v>78</v>
      </c>
      <c r="C88" s="571" t="str">
        <f>VLOOKUP(B88,SortedACMaster!A:C,3)</f>
        <v>Credit</v>
      </c>
      <c r="D88" s="571" t="str">
        <f>IF(C88="Debit",VLOOKUP(A88,ACMaster!A:G,7),"")</f>
        <v/>
      </c>
      <c r="F88" s="571">
        <f>IF(C88="Credit",VLOOKUP(A88,ACMaster!A:G,7),"")</f>
        <v>0</v>
      </c>
      <c r="G88" s="242"/>
      <c r="H88" s="242"/>
      <c r="I88" s="242"/>
      <c r="J88" s="242"/>
      <c r="K88" s="242"/>
    </row>
    <row r="89" spans="1:11" x14ac:dyDescent="0.3">
      <c r="A89" s="571">
        <f>VLOOKUP(B89,SortedACMaster!A:B,2)</f>
        <v>200048</v>
      </c>
      <c r="B89" s="242" t="s">
        <v>447</v>
      </c>
      <c r="C89" s="571" t="str">
        <f>VLOOKUP(B89,SortedACMaster!A:C,3)</f>
        <v>Credit</v>
      </c>
      <c r="D89" s="571" t="str">
        <f>IF(C89="Debit",VLOOKUP(A89,ACMaster!A:G,7),"")</f>
        <v/>
      </c>
      <c r="F89" s="571">
        <f>IF(C89="Credit",VLOOKUP(A89,ACMaster!A:G,7),"")</f>
        <v>0</v>
      </c>
      <c r="G89" s="242"/>
      <c r="H89" s="242"/>
      <c r="I89" s="242"/>
      <c r="J89" s="242"/>
      <c r="K89" s="242"/>
    </row>
    <row r="90" spans="1:11" x14ac:dyDescent="0.3">
      <c r="A90" s="571">
        <f>VLOOKUP(B90,SortedACMaster!A:B,2)</f>
        <v>200056</v>
      </c>
      <c r="B90" s="242" t="s">
        <v>224</v>
      </c>
      <c r="C90" s="571" t="str">
        <f>VLOOKUP(B90,SortedACMaster!A:C,3)</f>
        <v>Credit</v>
      </c>
      <c r="D90" s="571" t="str">
        <f>IF(C90="Debit",VLOOKUP(A90,ACMaster!A:G,7),"")</f>
        <v/>
      </c>
      <c r="F90" s="571">
        <f>IF(C90="Credit",VLOOKUP(A90,ACMaster!A:G,7),"")</f>
        <v>0</v>
      </c>
      <c r="G90" s="242"/>
      <c r="H90" s="242"/>
      <c r="I90" s="242"/>
      <c r="J90" s="242"/>
      <c r="K90" s="242"/>
    </row>
    <row r="91" spans="1:11" x14ac:dyDescent="0.3">
      <c r="A91" s="571">
        <f>VLOOKUP(B91,SortedACMaster!A:B,2)</f>
        <v>200060</v>
      </c>
      <c r="B91" s="242" t="s">
        <v>221</v>
      </c>
      <c r="C91" s="571" t="str">
        <f>VLOOKUP(B91,SortedACMaster!A:C,3)</f>
        <v>Credit</v>
      </c>
      <c r="D91" s="571" t="str">
        <f>IF(C91="Debit",VLOOKUP(A91,ACMaster!A:G,7),"")</f>
        <v/>
      </c>
      <c r="F91" s="571">
        <f>IF(C91="Credit",VLOOKUP(A91,ACMaster!A:G,7),"")</f>
        <v>0</v>
      </c>
      <c r="G91" s="242"/>
      <c r="H91" s="242"/>
      <c r="I91" s="242"/>
      <c r="J91" s="242"/>
      <c r="K91" s="242"/>
    </row>
    <row r="92" spans="1:11" x14ac:dyDescent="0.3">
      <c r="A92" s="571">
        <f>VLOOKUP(B92,SortedACMaster!A:B,2)</f>
        <v>200064</v>
      </c>
      <c r="B92" s="242" t="s">
        <v>77</v>
      </c>
      <c r="C92" s="571" t="str">
        <f>VLOOKUP(B92,SortedACMaster!A:C,3)</f>
        <v>Credit</v>
      </c>
      <c r="D92" s="571" t="str">
        <f>IF(C92="Debit",VLOOKUP(A92,ACMaster!A:G,7),"")</f>
        <v/>
      </c>
      <c r="F92" s="571">
        <f>IF(C92="Credit",VLOOKUP(A92,ACMaster!A:G,7),"")</f>
        <v>0</v>
      </c>
      <c r="G92" s="242"/>
      <c r="H92" s="242"/>
      <c r="I92" s="242"/>
      <c r="J92" s="242"/>
      <c r="K92" s="242"/>
    </row>
    <row r="93" spans="1:11" x14ac:dyDescent="0.3">
      <c r="A93" s="571">
        <f>VLOOKUP(B93,SortedACMaster!A:B,2)</f>
        <v>200070</v>
      </c>
      <c r="B93" s="242" t="s">
        <v>44</v>
      </c>
      <c r="C93" s="571" t="str">
        <f>VLOOKUP(B93,SortedACMaster!A:C,3)</f>
        <v>Debit</v>
      </c>
      <c r="D93" s="571">
        <f>IF(C93="Debit",VLOOKUP(A93,ACMaster!A:G,7),"")</f>
        <v>0</v>
      </c>
      <c r="F93" s="571" t="str">
        <f>IF(C93="Credit",VLOOKUP(A93,ACMaster!A:G,7),"")</f>
        <v/>
      </c>
      <c r="G93" s="242"/>
      <c r="H93" s="242"/>
      <c r="I93" s="242"/>
      <c r="J93" s="242"/>
      <c r="K93" s="242"/>
    </row>
    <row r="94" spans="1:11" x14ac:dyDescent="0.3">
      <c r="A94" s="571">
        <f>VLOOKUP(B94,SortedACMaster!A:B,2)</f>
        <v>200074</v>
      </c>
      <c r="B94" s="242" t="s">
        <v>88</v>
      </c>
      <c r="C94" s="571" t="str">
        <f>VLOOKUP(B94,SortedACMaster!A:C,3)</f>
        <v>Debit</v>
      </c>
      <c r="D94" s="571">
        <f>IF(C94="Debit",VLOOKUP(A94,ACMaster!A:G,7),"")</f>
        <v>0</v>
      </c>
      <c r="F94" s="571" t="str">
        <f>IF(C94="Credit",VLOOKUP(A94,ACMaster!A:G,7),"")</f>
        <v/>
      </c>
      <c r="G94" s="242"/>
      <c r="H94" s="242"/>
      <c r="I94" s="242"/>
      <c r="J94" s="242"/>
      <c r="K94" s="242"/>
    </row>
    <row r="95" spans="1:11" x14ac:dyDescent="0.3">
      <c r="A95" s="571">
        <f>VLOOKUP(B95,SortedACMaster!A:B,2)</f>
        <v>200088</v>
      </c>
      <c r="B95" s="242" t="s">
        <v>59</v>
      </c>
      <c r="C95" s="571" t="str">
        <f>VLOOKUP(B95,SortedACMaster!A:C,3)</f>
        <v>Credit</v>
      </c>
      <c r="D95" s="571" t="str">
        <f>IF(C95="Debit",VLOOKUP(A95,ACMaster!A:G,7),"")</f>
        <v/>
      </c>
      <c r="F95" s="571">
        <f>IF(C95="Credit",VLOOKUP(A95,ACMaster!A:G,7),"")</f>
        <v>0</v>
      </c>
      <c r="G95" s="242"/>
      <c r="H95" s="242"/>
      <c r="I95" s="242"/>
      <c r="J95" s="242"/>
      <c r="K95" s="242"/>
    </row>
    <row r="96" spans="1:11" x14ac:dyDescent="0.3">
      <c r="A96" s="571">
        <f>VLOOKUP(B96,SortedACMaster!A:B,2)</f>
        <v>200090</v>
      </c>
      <c r="B96" s="242" t="s">
        <v>462</v>
      </c>
      <c r="C96" s="571" t="str">
        <f>VLOOKUP(B96,SortedACMaster!A:C,3)</f>
        <v>Credit</v>
      </c>
      <c r="D96" s="571" t="str">
        <f>IF(C96="Debit",VLOOKUP(A96,ACMaster!A:G,7),"")</f>
        <v/>
      </c>
      <c r="F96" s="571">
        <f>IF(C96="Credit",VLOOKUP(A96,ACMaster!A:G,7),"")</f>
        <v>0</v>
      </c>
      <c r="G96" s="242"/>
      <c r="H96" s="242"/>
      <c r="I96" s="242"/>
      <c r="J96" s="242"/>
      <c r="K96" s="242"/>
    </row>
    <row r="97" spans="1:11" x14ac:dyDescent="0.3">
      <c r="A97" s="571">
        <f>VLOOKUP(B97,SortedACMaster!A:B,2)</f>
        <v>200096</v>
      </c>
      <c r="B97" s="242" t="s">
        <v>420</v>
      </c>
      <c r="C97" s="571" t="str">
        <f>VLOOKUP(B97,SortedACMaster!A:C,3)</f>
        <v>Credit</v>
      </c>
      <c r="D97" s="571" t="str">
        <f>IF(C97="Debit",VLOOKUP(A97,ACMaster!A:G,7),"")</f>
        <v/>
      </c>
      <c r="F97" s="571">
        <f>IF(C97="Credit",VLOOKUP(A97,ACMaster!A:G,7),"")</f>
        <v>0</v>
      </c>
      <c r="G97" s="242"/>
      <c r="H97" s="242"/>
      <c r="I97" s="242"/>
      <c r="J97" s="242"/>
      <c r="K97" s="242"/>
    </row>
    <row r="98" spans="1:11" x14ac:dyDescent="0.3">
      <c r="A98" s="571">
        <f>VLOOKUP(B98,SortedACMaster!A:B,2)</f>
        <v>200116</v>
      </c>
      <c r="B98" s="242" t="s">
        <v>438</v>
      </c>
      <c r="C98" s="571" t="str">
        <f>VLOOKUP(B98,SortedACMaster!A:C,3)</f>
        <v>Credit</v>
      </c>
      <c r="D98" s="571" t="str">
        <f>IF(C98="Debit",VLOOKUP(A98,ACMaster!A:G,7),"")</f>
        <v/>
      </c>
      <c r="F98" s="571">
        <f>IF(C98="Credit",VLOOKUP(A98,ACMaster!A:G,7),"")</f>
        <v>50000</v>
      </c>
      <c r="G98" s="242"/>
      <c r="H98" s="242"/>
      <c r="I98" s="242"/>
      <c r="J98" s="242"/>
      <c r="K98" s="242"/>
    </row>
    <row r="99" spans="1:11" x14ac:dyDescent="0.3">
      <c r="A99" s="571">
        <f>VLOOKUP(B99,SortedACMaster!A:B,2)</f>
        <v>200124</v>
      </c>
      <c r="B99" s="242" t="s">
        <v>439</v>
      </c>
      <c r="C99" s="571" t="str">
        <f>VLOOKUP(B99,SortedACMaster!A:C,3)</f>
        <v>Credit</v>
      </c>
      <c r="D99" s="571" t="str">
        <f>IF(C99="Debit",VLOOKUP(A99,ACMaster!A:G,7),"")</f>
        <v/>
      </c>
      <c r="F99" s="571">
        <f>IF(C99="Credit",VLOOKUP(A99,ACMaster!A:G,7),"")</f>
        <v>0</v>
      </c>
      <c r="G99" s="242"/>
      <c r="H99" s="242"/>
      <c r="I99" s="242"/>
      <c r="J99" s="242"/>
      <c r="K99" s="242"/>
    </row>
    <row r="100" spans="1:11" x14ac:dyDescent="0.3">
      <c r="A100" s="571">
        <f>VLOOKUP(B100,SortedACMaster!A:B,2)</f>
        <v>200128</v>
      </c>
      <c r="B100" s="242" t="s">
        <v>56</v>
      </c>
      <c r="C100" s="571" t="str">
        <f>VLOOKUP(B100,SortedACMaster!A:C,3)</f>
        <v>Debit</v>
      </c>
      <c r="D100" s="571">
        <f>IF(C100="Debit",VLOOKUP(A100,ACMaster!A:G,7),"")</f>
        <v>0</v>
      </c>
      <c r="F100" s="571" t="str">
        <f>IF(C100="Credit",VLOOKUP(A100,ACMaster!A:G,7),"")</f>
        <v/>
      </c>
      <c r="G100" s="242"/>
      <c r="H100" s="242"/>
      <c r="I100" s="242"/>
      <c r="J100" s="242"/>
      <c r="K100" s="242"/>
    </row>
    <row r="101" spans="1:11" x14ac:dyDescent="0.3">
      <c r="A101" s="571">
        <f>VLOOKUP(B101,SortedACMaster!A:B,2)</f>
        <v>200144</v>
      </c>
      <c r="B101" s="242" t="s">
        <v>239</v>
      </c>
      <c r="C101" s="571" t="str">
        <f>VLOOKUP(B101,SortedACMaster!A:C,3)</f>
        <v>Credit</v>
      </c>
      <c r="D101" s="571" t="str">
        <f>IF(C101="Debit",VLOOKUP(A101,ACMaster!A:G,7),"")</f>
        <v/>
      </c>
      <c r="F101" s="571">
        <f>IF(C101="Credit",VLOOKUP(A101,ACMaster!A:G,7),"")</f>
        <v>5000</v>
      </c>
      <c r="G101" s="242"/>
      <c r="H101" s="242"/>
      <c r="I101" s="242"/>
      <c r="J101" s="242"/>
      <c r="K101" s="242"/>
    </row>
    <row r="102" spans="1:11" x14ac:dyDescent="0.3">
      <c r="A102" s="571">
        <f>VLOOKUP(B102,SortedACMaster!A:B,2)</f>
        <v>200296</v>
      </c>
      <c r="B102" s="242" t="s">
        <v>436</v>
      </c>
      <c r="C102" s="571" t="str">
        <f>VLOOKUP(B102,SortedACMaster!A:C,3)</f>
        <v>Debit</v>
      </c>
      <c r="D102" s="571">
        <f>IF(C102="Debit",VLOOKUP(A102,ACMaster!A:G,7),"")</f>
        <v>0</v>
      </c>
      <c r="F102" s="571" t="str">
        <f>IF(C102="Credit",VLOOKUP(A102,ACMaster!A:G,7),"")</f>
        <v/>
      </c>
      <c r="G102" s="242"/>
      <c r="H102" s="242"/>
      <c r="I102" s="242"/>
      <c r="J102" s="242"/>
      <c r="K102" s="242"/>
    </row>
    <row r="103" spans="1:11" x14ac:dyDescent="0.3">
      <c r="A103" s="571">
        <f>VLOOKUP(B103,SortedACMaster!A:B,2)</f>
        <v>400032</v>
      </c>
      <c r="B103" s="242" t="s">
        <v>430</v>
      </c>
      <c r="C103" s="571" t="str">
        <f>VLOOKUP(B103,SortedACMaster!A:C,3)</f>
        <v>Debit</v>
      </c>
      <c r="D103" s="571">
        <f>IF(C103="Debit",VLOOKUP(A103,ACMaster!A:G,7),"")</f>
        <v>0</v>
      </c>
      <c r="F103" s="571" t="str">
        <f>IF(C103="Credit",VLOOKUP(A103,ACMaster!A:G,7),"")</f>
        <v/>
      </c>
      <c r="G103" s="242"/>
      <c r="H103" s="242"/>
      <c r="I103" s="242"/>
      <c r="J103" s="242"/>
      <c r="K103" s="242"/>
    </row>
    <row r="104" spans="1:11" x14ac:dyDescent="0.3">
      <c r="A104" s="571">
        <f>VLOOKUP(B104,SortedACMaster!A:B,2)</f>
        <v>400036</v>
      </c>
      <c r="B104" s="242" t="s">
        <v>12</v>
      </c>
      <c r="C104" s="571" t="str">
        <f>VLOOKUP(B104,SortedACMaster!A:C,3)</f>
        <v>Credit</v>
      </c>
      <c r="D104" s="571" t="str">
        <f>IF(C104="Debit",VLOOKUP(A104,ACMaster!A:G,7),"")</f>
        <v/>
      </c>
      <c r="F104" s="571">
        <f>IF(C104="Credit",VLOOKUP(A104,ACMaster!A:G,7),"")</f>
        <v>53450</v>
      </c>
      <c r="G104" s="242"/>
      <c r="H104" s="242"/>
      <c r="I104" s="242"/>
      <c r="J104" s="242"/>
      <c r="K104" s="242"/>
    </row>
    <row r="105" spans="1:11" x14ac:dyDescent="0.3">
      <c r="A105" s="571">
        <f>VLOOKUP(B105,SortedACMaster!A:B,2)</f>
        <v>400040</v>
      </c>
      <c r="B105" s="242" t="s">
        <v>23</v>
      </c>
      <c r="C105" s="571" t="str">
        <f>VLOOKUP(B105,SortedACMaster!A:C,3)</f>
        <v>Credit</v>
      </c>
      <c r="D105" s="571" t="str">
        <f>IF(C105="Debit",VLOOKUP(A105,ACMaster!A:G,7),"")</f>
        <v/>
      </c>
      <c r="F105" s="571">
        <f>IF(C105="Credit",VLOOKUP(A105,ACMaster!A:G,7),"")</f>
        <v>382000</v>
      </c>
      <c r="G105" s="242"/>
      <c r="H105" s="242"/>
      <c r="I105" s="242"/>
      <c r="J105" s="242"/>
      <c r="K105" s="242"/>
    </row>
    <row r="106" spans="1:11" s="10" customFormat="1" x14ac:dyDescent="0.3">
      <c r="A106" s="571">
        <f>VLOOKUP(B106,SortedACMaster!A:B,2)</f>
        <v>400008</v>
      </c>
      <c r="B106" s="242" t="s">
        <v>220</v>
      </c>
      <c r="C106" s="571" t="str">
        <f>VLOOKUP(B106,SortedACMaster!A:C,3)</f>
        <v>Credit</v>
      </c>
      <c r="D106" s="571" t="str">
        <f>IF(C106="Debit",VLOOKUP(A106,ACMaster!A:G,7),"")</f>
        <v/>
      </c>
      <c r="F106" s="571">
        <f>IF(C106="Credit",VLOOKUP(A106,ACMaster!A:G,7),"")</f>
        <v>0</v>
      </c>
      <c r="G106" s="242"/>
      <c r="H106" s="242"/>
      <c r="I106" s="242"/>
      <c r="J106" s="242"/>
      <c r="K106" s="242"/>
    </row>
    <row r="107" spans="1:11" x14ac:dyDescent="0.3">
      <c r="A107" s="571">
        <f>VLOOKUP(B107,SortedACMaster!A:B,2)</f>
        <v>400100</v>
      </c>
      <c r="B107" s="242" t="s">
        <v>451</v>
      </c>
      <c r="C107" s="571" t="str">
        <f>VLOOKUP(B107,SortedACMaster!A:C,3)</f>
        <v>Credit</v>
      </c>
      <c r="D107" s="571" t="str">
        <f>IF(C107="Debit",VLOOKUP(A107,ACMaster!A:G,7),"")</f>
        <v/>
      </c>
      <c r="F107" s="571">
        <f>IF(C107="Credit",VLOOKUP(A107,ACMaster!A:G,7),"")</f>
        <v>78000</v>
      </c>
      <c r="G107" s="242"/>
      <c r="H107" s="242"/>
      <c r="I107" s="242"/>
      <c r="J107" s="242"/>
      <c r="K107" s="242"/>
    </row>
    <row r="108" spans="1:11" x14ac:dyDescent="0.3">
      <c r="A108" s="571">
        <f>VLOOKUP(B108,SortedACMaster!A:B,2)</f>
        <v>600198</v>
      </c>
      <c r="B108" s="242" t="s">
        <v>463</v>
      </c>
      <c r="C108" s="571" t="str">
        <f>VLOOKUP(B108,SortedACMaster!A:C,3)</f>
        <v>Debit</v>
      </c>
      <c r="D108" s="571">
        <f>IF(C108="Debit",VLOOKUP(A108,ACMaster!A:G,7),"")</f>
        <v>0</v>
      </c>
      <c r="F108" s="571" t="str">
        <f>IF(C108="Credit",VLOOKUP(A108,ACMaster!A:G,7),"")</f>
        <v/>
      </c>
      <c r="G108" s="242"/>
      <c r="H108" s="242"/>
      <c r="I108" s="242"/>
      <c r="J108" s="242"/>
      <c r="K108" s="242"/>
    </row>
    <row r="109" spans="1:11" x14ac:dyDescent="0.3">
      <c r="A109" s="571">
        <f>VLOOKUP(B109,SortedACMaster!A:B,2)</f>
        <v>600204</v>
      </c>
      <c r="B109" s="242" t="s">
        <v>21</v>
      </c>
      <c r="C109" s="571" t="str">
        <f>VLOOKUP(B109,SortedACMaster!A:C,3)</f>
        <v>Debit</v>
      </c>
      <c r="D109" s="571">
        <f>IF(C109="Debit",VLOOKUP(A109,ACMaster!A:G,7),"")</f>
        <v>800</v>
      </c>
      <c r="F109" s="571" t="str">
        <f>IF(C109="Credit",VLOOKUP(A109,ACMaster!A:G,7),"")</f>
        <v/>
      </c>
      <c r="G109" s="242"/>
      <c r="H109" s="242"/>
      <c r="I109" s="242"/>
      <c r="J109" s="242"/>
      <c r="K109" s="242"/>
    </row>
    <row r="110" spans="1:11" x14ac:dyDescent="0.3">
      <c r="A110" s="242"/>
      <c r="B110" s="242"/>
      <c r="C110" s="242"/>
      <c r="D110" s="242"/>
      <c r="E110" s="242"/>
      <c r="F110" s="242"/>
      <c r="G110" s="242"/>
      <c r="H110" s="242"/>
      <c r="I110" s="242"/>
      <c r="J110" s="242"/>
      <c r="K110" s="242"/>
    </row>
    <row r="111" spans="1:11" x14ac:dyDescent="0.3">
      <c r="A111" s="572" t="s">
        <v>81</v>
      </c>
      <c r="B111" s="242"/>
      <c r="C111" s="242"/>
      <c r="D111" s="573">
        <f>SUM(D6:E110)</f>
        <v>1003499</v>
      </c>
      <c r="E111" s="242"/>
      <c r="F111" s="573">
        <f>SUM(F6:F110)</f>
        <v>1009499</v>
      </c>
      <c r="G111" s="242"/>
      <c r="H111" s="242"/>
      <c r="I111" s="242"/>
      <c r="J111" s="242"/>
      <c r="K111" s="242"/>
    </row>
    <row r="112" spans="1:11" x14ac:dyDescent="0.3">
      <c r="A112" s="242"/>
      <c r="B112" s="242"/>
      <c r="C112" s="242"/>
      <c r="D112" s="242"/>
      <c r="E112" s="242"/>
      <c r="F112" s="242"/>
      <c r="G112" s="242"/>
      <c r="H112" s="242"/>
      <c r="I112" s="242"/>
      <c r="J112" s="242"/>
      <c r="K112" s="242"/>
    </row>
    <row r="113" spans="1:11" x14ac:dyDescent="0.3">
      <c r="A113" s="242"/>
      <c r="B113" s="242"/>
      <c r="C113" s="242"/>
      <c r="D113" s="242"/>
      <c r="E113" s="242"/>
      <c r="F113" s="242"/>
      <c r="G113" s="242"/>
      <c r="H113" s="242"/>
      <c r="I113" s="242"/>
      <c r="J113" s="242"/>
      <c r="K113" s="242"/>
    </row>
    <row r="114" spans="1:11" x14ac:dyDescent="0.3">
      <c r="A114" s="242"/>
      <c r="B114" s="242"/>
      <c r="C114" s="242"/>
      <c r="D114" s="242"/>
      <c r="E114" s="242"/>
      <c r="F114" s="242"/>
      <c r="G114" s="242"/>
      <c r="H114" s="242"/>
      <c r="I114" s="242"/>
      <c r="J114" s="242"/>
      <c r="K114" s="242"/>
    </row>
    <row r="115" spans="1:11" x14ac:dyDescent="0.3">
      <c r="A115" s="242"/>
      <c r="B115" s="242"/>
      <c r="C115" s="242"/>
      <c r="D115" s="242"/>
      <c r="E115" s="242"/>
      <c r="F115" s="242"/>
      <c r="G115" s="242"/>
      <c r="H115" s="242"/>
      <c r="I115" s="242"/>
      <c r="J115" s="242"/>
      <c r="K115" s="242"/>
    </row>
    <row r="116" spans="1:11" x14ac:dyDescent="0.3">
      <c r="A116" s="242"/>
      <c r="B116" s="242"/>
      <c r="C116" s="242"/>
      <c r="D116" s="242"/>
      <c r="E116" s="242"/>
      <c r="F116" s="242"/>
      <c r="G116" s="242"/>
      <c r="H116" s="242"/>
      <c r="I116" s="242"/>
      <c r="J116" s="242"/>
      <c r="K116" s="242"/>
    </row>
    <row r="117" spans="1:11" x14ac:dyDescent="0.3">
      <c r="A117" s="242"/>
      <c r="B117" s="242"/>
      <c r="C117" s="242"/>
      <c r="D117" s="242"/>
      <c r="E117" s="242"/>
      <c r="F117" s="242"/>
      <c r="G117" s="242"/>
      <c r="H117" s="242"/>
      <c r="I117" s="242"/>
      <c r="J117" s="242"/>
      <c r="K117" s="242"/>
    </row>
    <row r="118" spans="1:11" x14ac:dyDescent="0.3">
      <c r="A118" s="242"/>
      <c r="B118" s="242"/>
      <c r="C118" s="242"/>
      <c r="D118" s="242"/>
      <c r="E118" s="242"/>
      <c r="F118" s="242"/>
      <c r="G118" s="242"/>
      <c r="H118" s="242"/>
      <c r="I118" s="242"/>
      <c r="J118" s="242"/>
      <c r="K118" s="242"/>
    </row>
    <row r="119" spans="1:11" x14ac:dyDescent="0.3">
      <c r="A119" s="242"/>
      <c r="B119" s="242"/>
      <c r="C119" s="242"/>
      <c r="D119" s="242"/>
      <c r="E119" s="242"/>
      <c r="F119" s="242"/>
      <c r="G119" s="242"/>
      <c r="H119" s="242"/>
      <c r="I119" s="242"/>
      <c r="J119" s="242"/>
      <c r="K119" s="242"/>
    </row>
    <row r="120" spans="1:11" x14ac:dyDescent="0.3">
      <c r="A120" s="242"/>
      <c r="B120" s="242"/>
      <c r="C120" s="242"/>
      <c r="D120" s="242"/>
      <c r="E120" s="242"/>
      <c r="F120" s="242"/>
      <c r="G120" s="242"/>
      <c r="H120" s="242"/>
      <c r="I120" s="242"/>
      <c r="J120" s="242"/>
      <c r="K120" s="242"/>
    </row>
    <row r="121" spans="1:11" x14ac:dyDescent="0.3">
      <c r="A121" s="242"/>
      <c r="B121" s="242"/>
      <c r="C121" s="242"/>
      <c r="D121" s="242"/>
      <c r="E121" s="242"/>
      <c r="F121" s="242"/>
      <c r="G121" s="242"/>
      <c r="H121" s="242"/>
      <c r="I121" s="242"/>
      <c r="J121" s="242"/>
      <c r="K121" s="242"/>
    </row>
    <row r="122" spans="1:11" x14ac:dyDescent="0.3">
      <c r="A122" s="242"/>
      <c r="B122" s="242"/>
      <c r="C122" s="242"/>
      <c r="D122" s="242"/>
      <c r="E122" s="242"/>
      <c r="F122" s="242"/>
      <c r="G122" s="242"/>
      <c r="H122" s="242"/>
      <c r="I122" s="242"/>
      <c r="J122" s="242"/>
      <c r="K122" s="242"/>
    </row>
    <row r="123" spans="1:11" x14ac:dyDescent="0.3">
      <c r="A123" s="242"/>
      <c r="B123" s="242"/>
      <c r="C123" s="242"/>
      <c r="D123" s="242"/>
      <c r="E123" s="242"/>
      <c r="F123" s="242"/>
      <c r="G123" s="242"/>
      <c r="H123" s="242"/>
      <c r="I123" s="242"/>
      <c r="J123" s="242"/>
      <c r="K123" s="242"/>
    </row>
    <row r="124" spans="1:11" x14ac:dyDescent="0.3">
      <c r="A124" s="242"/>
      <c r="B124" s="242"/>
      <c r="C124" s="242"/>
      <c r="D124" s="242"/>
      <c r="E124" s="242"/>
      <c r="F124" s="242"/>
      <c r="G124" s="242"/>
      <c r="H124" s="242"/>
      <c r="I124" s="242"/>
      <c r="J124" s="242"/>
      <c r="K124" s="242"/>
    </row>
    <row r="125" spans="1:11" x14ac:dyDescent="0.3">
      <c r="A125" s="242"/>
      <c r="B125" s="242"/>
      <c r="C125" s="242"/>
      <c r="D125" s="242"/>
      <c r="E125" s="242"/>
      <c r="F125" s="242"/>
      <c r="G125" s="242"/>
      <c r="H125" s="242"/>
      <c r="I125" s="242"/>
      <c r="J125" s="242"/>
      <c r="K125" s="242"/>
    </row>
    <row r="126" spans="1:11" x14ac:dyDescent="0.3">
      <c r="A126" s="242"/>
      <c r="B126" s="242"/>
      <c r="C126" s="242"/>
      <c r="D126" s="242"/>
      <c r="E126" s="242"/>
      <c r="F126" s="242"/>
      <c r="G126" s="242"/>
      <c r="H126" s="242"/>
      <c r="I126" s="242"/>
      <c r="J126" s="242"/>
      <c r="K126" s="242"/>
    </row>
    <row r="127" spans="1:11" x14ac:dyDescent="0.3">
      <c r="A127" s="242"/>
      <c r="B127" s="242"/>
      <c r="C127" s="242"/>
      <c r="D127" s="242"/>
      <c r="E127" s="242"/>
      <c r="F127" s="242"/>
      <c r="G127" s="242"/>
      <c r="H127" s="242"/>
      <c r="I127" s="242"/>
      <c r="J127" s="242"/>
      <c r="K127" s="242"/>
    </row>
    <row r="128" spans="1:11" x14ac:dyDescent="0.3">
      <c r="A128" s="242"/>
      <c r="B128" s="242"/>
      <c r="C128" s="242"/>
      <c r="D128" s="242"/>
      <c r="E128" s="242"/>
      <c r="F128" s="242"/>
      <c r="G128" s="242"/>
      <c r="H128" s="242"/>
      <c r="I128" s="242"/>
      <c r="J128" s="242"/>
      <c r="K128" s="242"/>
    </row>
    <row r="129" spans="1:11" x14ac:dyDescent="0.3">
      <c r="A129" s="242"/>
      <c r="B129" s="242"/>
      <c r="C129" s="242"/>
      <c r="D129" s="242"/>
      <c r="E129" s="242"/>
      <c r="F129" s="242"/>
      <c r="G129" s="242"/>
      <c r="H129" s="242"/>
      <c r="I129" s="242"/>
      <c r="J129" s="242"/>
      <c r="K129" s="242"/>
    </row>
    <row r="130" spans="1:11" x14ac:dyDescent="0.3">
      <c r="A130" s="242"/>
      <c r="B130" s="242"/>
      <c r="C130" s="242"/>
      <c r="D130" s="242"/>
      <c r="E130" s="242"/>
      <c r="F130" s="242"/>
      <c r="G130" s="242"/>
      <c r="H130" s="242"/>
      <c r="I130" s="242"/>
      <c r="J130" s="242"/>
      <c r="K130" s="242"/>
    </row>
    <row r="131" spans="1:11" x14ac:dyDescent="0.3">
      <c r="A131" s="242"/>
      <c r="B131" s="242"/>
      <c r="C131" s="242"/>
      <c r="D131" s="242"/>
      <c r="E131" s="242"/>
      <c r="F131" s="242"/>
      <c r="G131" s="242"/>
      <c r="H131" s="242"/>
      <c r="I131" s="242"/>
      <c r="J131" s="242"/>
      <c r="K131" s="242"/>
    </row>
    <row r="132" spans="1:11" x14ac:dyDescent="0.3">
      <c r="A132" s="242"/>
      <c r="B132" s="242"/>
      <c r="C132" s="242"/>
      <c r="D132" s="242"/>
      <c r="E132" s="242"/>
      <c r="F132" s="242"/>
      <c r="G132" s="242"/>
      <c r="H132" s="242"/>
      <c r="I132" s="242"/>
      <c r="J132" s="242"/>
      <c r="K132" s="242"/>
    </row>
    <row r="133" spans="1:11" x14ac:dyDescent="0.3">
      <c r="A133" s="242"/>
      <c r="B133" s="242"/>
      <c r="C133" s="242"/>
      <c r="D133" s="242"/>
      <c r="E133" s="242"/>
      <c r="F133" s="242"/>
      <c r="G133" s="242"/>
      <c r="H133" s="242"/>
      <c r="I133" s="242"/>
      <c r="J133" s="242"/>
      <c r="K133" s="242"/>
    </row>
    <row r="134" spans="1:11" x14ac:dyDescent="0.3">
      <c r="A134" s="242"/>
      <c r="B134" s="242"/>
      <c r="C134" s="242"/>
      <c r="D134" s="242"/>
      <c r="E134" s="242"/>
      <c r="F134" s="242"/>
      <c r="G134" s="242"/>
      <c r="H134" s="242"/>
      <c r="I134" s="242"/>
      <c r="J134" s="242"/>
      <c r="K134" s="242"/>
    </row>
    <row r="135" spans="1:11" x14ac:dyDescent="0.3">
      <c r="A135" s="242"/>
      <c r="B135" s="242"/>
      <c r="C135" s="242"/>
      <c r="D135" s="242"/>
      <c r="E135" s="242"/>
      <c r="F135" s="242"/>
      <c r="G135" s="242"/>
      <c r="H135" s="242"/>
      <c r="I135" s="242"/>
      <c r="J135" s="242"/>
      <c r="K135" s="242"/>
    </row>
    <row r="136" spans="1:11" x14ac:dyDescent="0.3">
      <c r="A136" s="242"/>
      <c r="B136" s="242"/>
      <c r="C136" s="242"/>
      <c r="D136" s="242"/>
      <c r="E136" s="242"/>
      <c r="F136" s="242"/>
      <c r="G136" s="242"/>
      <c r="H136" s="242"/>
      <c r="I136" s="242"/>
      <c r="J136" s="242"/>
      <c r="K136" s="242"/>
    </row>
    <row r="137" spans="1:11" x14ac:dyDescent="0.3">
      <c r="A137" s="242"/>
      <c r="B137" s="242"/>
      <c r="C137" s="242"/>
      <c r="D137" s="242"/>
      <c r="E137" s="242"/>
      <c r="F137" s="242"/>
      <c r="G137" s="242"/>
      <c r="H137" s="242"/>
      <c r="I137" s="242"/>
      <c r="J137" s="242"/>
      <c r="K137" s="242"/>
    </row>
    <row r="138" spans="1:11" x14ac:dyDescent="0.3">
      <c r="A138" s="242"/>
      <c r="B138" s="242"/>
      <c r="C138" s="242"/>
      <c r="D138" s="242"/>
      <c r="E138" s="242"/>
      <c r="F138" s="242"/>
      <c r="G138" s="242"/>
      <c r="H138" s="242"/>
      <c r="I138" s="242"/>
      <c r="J138" s="242"/>
      <c r="K138" s="242"/>
    </row>
    <row r="139" spans="1:11" x14ac:dyDescent="0.3">
      <c r="A139" s="242"/>
      <c r="B139" s="242"/>
      <c r="C139" s="242"/>
      <c r="D139" s="242"/>
      <c r="E139" s="242"/>
      <c r="F139" s="242"/>
      <c r="G139" s="242"/>
      <c r="H139" s="242"/>
      <c r="I139" s="242"/>
      <c r="J139" s="242"/>
      <c r="K139" s="242"/>
    </row>
    <row r="140" spans="1:11" x14ac:dyDescent="0.3">
      <c r="A140" s="242"/>
      <c r="B140" s="242"/>
      <c r="C140" s="242"/>
      <c r="D140" s="242"/>
      <c r="E140" s="242"/>
      <c r="F140" s="242"/>
      <c r="G140" s="242"/>
      <c r="H140" s="242"/>
      <c r="I140" s="242"/>
      <c r="J140" s="242"/>
      <c r="K140" s="242"/>
    </row>
    <row r="141" spans="1:11" x14ac:dyDescent="0.3">
      <c r="A141" s="242"/>
      <c r="B141" s="242"/>
      <c r="C141" s="242"/>
      <c r="D141" s="242"/>
      <c r="E141" s="242"/>
      <c r="F141" s="242"/>
      <c r="G141" s="242"/>
      <c r="H141" s="242"/>
      <c r="I141" s="242"/>
      <c r="J141" s="242"/>
      <c r="K141" s="242"/>
    </row>
    <row r="142" spans="1:11" x14ac:dyDescent="0.3">
      <c r="A142" s="242"/>
      <c r="B142" s="242"/>
      <c r="C142" s="242"/>
      <c r="D142" s="242"/>
      <c r="E142" s="242"/>
      <c r="F142" s="242"/>
      <c r="G142" s="242"/>
      <c r="H142" s="242"/>
      <c r="I142" s="242"/>
      <c r="J142" s="242"/>
      <c r="K142" s="242"/>
    </row>
    <row r="143" spans="1:11" x14ac:dyDescent="0.3">
      <c r="A143" s="242"/>
      <c r="B143" s="242"/>
      <c r="C143" s="242"/>
      <c r="D143" s="242"/>
      <c r="E143" s="242"/>
      <c r="F143" s="242"/>
      <c r="G143" s="242"/>
      <c r="H143" s="242"/>
      <c r="I143" s="242"/>
      <c r="J143" s="242"/>
      <c r="K143" s="242"/>
    </row>
    <row r="144" spans="1:11" x14ac:dyDescent="0.3">
      <c r="A144" s="242"/>
      <c r="B144" s="242"/>
      <c r="C144" s="242"/>
      <c r="D144" s="242"/>
      <c r="E144" s="242"/>
      <c r="F144" s="242"/>
      <c r="G144" s="242"/>
      <c r="H144" s="242"/>
      <c r="I144" s="242"/>
      <c r="J144" s="242"/>
      <c r="K144" s="242"/>
    </row>
    <row r="145" spans="1:11" x14ac:dyDescent="0.3">
      <c r="A145" s="242"/>
      <c r="B145" s="242"/>
      <c r="C145" s="242"/>
      <c r="D145" s="242"/>
      <c r="E145" s="242"/>
      <c r="F145" s="242"/>
      <c r="G145" s="242"/>
      <c r="H145" s="242"/>
      <c r="I145" s="242"/>
      <c r="J145" s="242"/>
      <c r="K145" s="242"/>
    </row>
    <row r="146" spans="1:11" x14ac:dyDescent="0.3">
      <c r="A146" s="242"/>
      <c r="B146" s="242"/>
      <c r="C146" s="242"/>
      <c r="D146" s="242"/>
      <c r="E146" s="242"/>
      <c r="F146" s="242"/>
      <c r="G146" s="242"/>
      <c r="H146" s="242"/>
      <c r="I146" s="242"/>
      <c r="J146" s="242"/>
      <c r="K146" s="242"/>
    </row>
    <row r="147" spans="1:11" x14ac:dyDescent="0.3">
      <c r="A147" s="242"/>
      <c r="B147" s="242"/>
      <c r="C147" s="242"/>
      <c r="D147" s="242"/>
      <c r="E147" s="242"/>
      <c r="F147" s="242"/>
      <c r="G147" s="242"/>
      <c r="H147" s="242"/>
      <c r="I147" s="242"/>
      <c r="J147" s="242"/>
      <c r="K147" s="242"/>
    </row>
    <row r="148" spans="1:11" x14ac:dyDescent="0.3">
      <c r="A148" s="242"/>
      <c r="B148" s="242"/>
      <c r="C148" s="242"/>
      <c r="D148" s="242"/>
      <c r="E148" s="242"/>
      <c r="F148" s="242"/>
      <c r="G148" s="242"/>
      <c r="H148" s="242"/>
      <c r="I148" s="242"/>
      <c r="J148" s="242"/>
      <c r="K148" s="242"/>
    </row>
    <row r="149" spans="1:11" x14ac:dyDescent="0.3">
      <c r="A149" s="242"/>
      <c r="B149" s="242"/>
      <c r="C149" s="242"/>
      <c r="D149" s="242"/>
      <c r="E149" s="242"/>
      <c r="F149" s="242"/>
      <c r="G149" s="242"/>
      <c r="H149" s="242"/>
      <c r="I149" s="242"/>
      <c r="J149" s="242"/>
      <c r="K149" s="242"/>
    </row>
    <row r="150" spans="1:11" x14ac:dyDescent="0.3">
      <c r="A150" s="242"/>
      <c r="B150" s="242"/>
      <c r="C150" s="242"/>
      <c r="D150" s="242"/>
      <c r="E150" s="242"/>
      <c r="F150" s="242"/>
      <c r="G150" s="242"/>
      <c r="H150" s="242"/>
      <c r="I150" s="242"/>
      <c r="J150" s="242"/>
      <c r="K150" s="242"/>
    </row>
    <row r="151" spans="1:11" x14ac:dyDescent="0.3">
      <c r="A151" s="242"/>
      <c r="B151" s="242"/>
      <c r="C151" s="242"/>
      <c r="D151" s="242"/>
      <c r="E151" s="242"/>
      <c r="F151" s="242"/>
      <c r="G151" s="242"/>
      <c r="H151" s="242"/>
      <c r="I151" s="242"/>
      <c r="J151" s="242"/>
      <c r="K151" s="242"/>
    </row>
    <row r="152" spans="1:11" x14ac:dyDescent="0.3">
      <c r="A152" s="242"/>
      <c r="B152" s="242"/>
      <c r="C152" s="242"/>
      <c r="D152" s="242"/>
      <c r="E152" s="242"/>
      <c r="F152" s="242"/>
      <c r="G152" s="242"/>
      <c r="H152" s="242"/>
      <c r="I152" s="242"/>
      <c r="J152" s="242"/>
      <c r="K152" s="242"/>
    </row>
    <row r="153" spans="1:11" x14ac:dyDescent="0.3">
      <c r="A153" s="242"/>
      <c r="B153" s="242"/>
      <c r="C153" s="242"/>
      <c r="D153" s="242"/>
      <c r="E153" s="242"/>
      <c r="F153" s="242"/>
      <c r="G153" s="242"/>
      <c r="H153" s="242"/>
      <c r="I153" s="242"/>
      <c r="J153" s="242"/>
      <c r="K153" s="242"/>
    </row>
    <row r="154" spans="1:11" x14ac:dyDescent="0.3">
      <c r="A154" s="242"/>
      <c r="B154" s="242"/>
      <c r="C154" s="242"/>
      <c r="D154" s="242"/>
      <c r="E154" s="242"/>
      <c r="F154" s="242"/>
      <c r="G154" s="242"/>
      <c r="H154" s="242"/>
      <c r="I154" s="242"/>
      <c r="J154" s="242"/>
      <c r="K154" s="242"/>
    </row>
    <row r="155" spans="1:11" x14ac:dyDescent="0.3">
      <c r="A155" s="242"/>
      <c r="B155" s="242"/>
      <c r="C155" s="242"/>
      <c r="D155" s="242"/>
      <c r="E155" s="242"/>
      <c r="F155" s="242"/>
      <c r="G155" s="242"/>
      <c r="H155" s="242"/>
      <c r="I155" s="242"/>
      <c r="J155" s="242"/>
      <c r="K155" s="242"/>
    </row>
    <row r="156" spans="1:11" x14ac:dyDescent="0.3">
      <c r="A156" s="242"/>
      <c r="B156" s="242"/>
      <c r="C156" s="242"/>
      <c r="D156" s="242"/>
      <c r="E156" s="242"/>
      <c r="F156" s="242"/>
      <c r="G156" s="242"/>
      <c r="H156" s="242"/>
      <c r="I156" s="242"/>
      <c r="J156" s="242"/>
      <c r="K156" s="242"/>
    </row>
    <row r="157" spans="1:11" x14ac:dyDescent="0.3">
      <c r="A157" s="242"/>
      <c r="B157" s="242"/>
      <c r="C157" s="242"/>
      <c r="D157" s="242"/>
      <c r="E157" s="242"/>
      <c r="F157" s="242"/>
      <c r="G157" s="242"/>
      <c r="H157" s="242"/>
      <c r="I157" s="242"/>
      <c r="J157" s="242"/>
      <c r="K157" s="242"/>
    </row>
    <row r="158" spans="1:11" x14ac:dyDescent="0.3">
      <c r="A158" s="242"/>
      <c r="B158" s="242"/>
      <c r="C158" s="242"/>
      <c r="D158" s="242"/>
      <c r="E158" s="242"/>
      <c r="F158" s="242"/>
      <c r="G158" s="242"/>
      <c r="H158" s="242"/>
      <c r="I158" s="242"/>
      <c r="J158" s="242"/>
      <c r="K158" s="242"/>
    </row>
    <row r="159" spans="1:11" x14ac:dyDescent="0.3">
      <c r="A159" s="242"/>
      <c r="B159" s="242"/>
      <c r="C159" s="242"/>
      <c r="D159" s="242"/>
      <c r="E159" s="242"/>
      <c r="F159" s="242"/>
      <c r="G159" s="242"/>
      <c r="H159" s="242"/>
      <c r="I159" s="242"/>
      <c r="J159" s="242"/>
      <c r="K159" s="242"/>
    </row>
    <row r="160" spans="1:11" x14ac:dyDescent="0.3">
      <c r="A160" s="242"/>
      <c r="B160" s="242"/>
      <c r="C160" s="242"/>
      <c r="D160" s="242"/>
      <c r="E160" s="242"/>
      <c r="F160" s="242"/>
      <c r="G160" s="242"/>
      <c r="H160" s="242"/>
      <c r="I160" s="242"/>
      <c r="J160" s="242"/>
      <c r="K160" s="242"/>
    </row>
    <row r="161" spans="1:11" x14ac:dyDescent="0.3">
      <c r="A161" s="242"/>
      <c r="B161" s="242"/>
      <c r="C161" s="242"/>
      <c r="D161" s="242"/>
      <c r="E161" s="242"/>
      <c r="F161" s="242"/>
      <c r="G161" s="242"/>
      <c r="H161" s="242"/>
      <c r="I161" s="242"/>
      <c r="J161" s="242"/>
      <c r="K161" s="242"/>
    </row>
    <row r="162" spans="1:11" x14ac:dyDescent="0.3">
      <c r="A162" s="242"/>
      <c r="B162" s="242"/>
      <c r="C162" s="242"/>
      <c r="D162" s="242"/>
      <c r="E162" s="242"/>
      <c r="F162" s="242"/>
      <c r="G162" s="242"/>
      <c r="H162" s="242"/>
      <c r="I162" s="242"/>
      <c r="J162" s="242"/>
      <c r="K162" s="242"/>
    </row>
    <row r="163" spans="1:11" x14ac:dyDescent="0.3">
      <c r="A163" s="242"/>
      <c r="B163" s="242"/>
      <c r="C163" s="242"/>
      <c r="D163" s="242"/>
      <c r="E163" s="242"/>
      <c r="F163" s="242"/>
      <c r="G163" s="242"/>
      <c r="H163" s="242"/>
      <c r="I163" s="242"/>
      <c r="J163" s="242"/>
      <c r="K163" s="242"/>
    </row>
    <row r="164" spans="1:11" x14ac:dyDescent="0.3">
      <c r="A164" s="242"/>
      <c r="B164" s="242"/>
      <c r="C164" s="242"/>
      <c r="D164" s="242"/>
      <c r="E164" s="242"/>
      <c r="F164" s="242"/>
      <c r="G164" s="242"/>
      <c r="H164" s="242"/>
      <c r="I164" s="242"/>
      <c r="J164" s="242"/>
      <c r="K164" s="242"/>
    </row>
    <row r="165" spans="1:11" x14ac:dyDescent="0.3">
      <c r="A165" s="242"/>
      <c r="B165" s="242"/>
      <c r="C165" s="242"/>
      <c r="D165" s="242"/>
      <c r="E165" s="242"/>
      <c r="F165" s="242"/>
      <c r="G165" s="242"/>
      <c r="H165" s="242"/>
      <c r="I165" s="242"/>
      <c r="J165" s="242"/>
      <c r="K165" s="242"/>
    </row>
    <row r="166" spans="1:11" x14ac:dyDescent="0.3">
      <c r="A166" s="242"/>
      <c r="B166" s="242"/>
      <c r="C166" s="242"/>
      <c r="D166" s="242"/>
      <c r="E166" s="242"/>
      <c r="F166" s="242"/>
      <c r="G166" s="242"/>
      <c r="H166" s="242"/>
      <c r="I166" s="242"/>
      <c r="J166" s="242"/>
      <c r="K166" s="242"/>
    </row>
    <row r="167" spans="1:11" x14ac:dyDescent="0.3">
      <c r="A167" s="242"/>
      <c r="B167" s="242"/>
      <c r="C167" s="242"/>
      <c r="D167" s="242"/>
      <c r="E167" s="242"/>
      <c r="F167" s="242"/>
      <c r="G167" s="242"/>
      <c r="H167" s="242"/>
      <c r="I167" s="242"/>
      <c r="J167" s="242"/>
      <c r="K167" s="242"/>
    </row>
    <row r="168" spans="1:11" x14ac:dyDescent="0.3">
      <c r="A168" s="242"/>
      <c r="B168" s="242"/>
      <c r="C168" s="242"/>
      <c r="D168" s="242"/>
      <c r="E168" s="242"/>
      <c r="F168" s="242"/>
      <c r="G168" s="242"/>
      <c r="H168" s="242"/>
      <c r="I168" s="242"/>
      <c r="J168" s="242"/>
      <c r="K168" s="242"/>
    </row>
    <row r="169" spans="1:11" x14ac:dyDescent="0.3">
      <c r="A169" s="242"/>
      <c r="B169" s="242"/>
      <c r="C169" s="242"/>
      <c r="D169" s="242"/>
      <c r="E169" s="242"/>
      <c r="F169" s="242"/>
      <c r="G169" s="242"/>
      <c r="H169" s="242"/>
      <c r="I169" s="242"/>
      <c r="J169" s="242"/>
      <c r="K169" s="242"/>
    </row>
    <row r="170" spans="1:11" x14ac:dyDescent="0.3">
      <c r="A170" s="242"/>
      <c r="B170" s="242"/>
      <c r="C170" s="242"/>
      <c r="D170" s="242"/>
      <c r="E170" s="242"/>
      <c r="F170" s="242"/>
      <c r="G170" s="242"/>
      <c r="H170" s="242"/>
      <c r="I170" s="242"/>
      <c r="J170" s="242"/>
      <c r="K170" s="242"/>
    </row>
    <row r="171" spans="1:11" x14ac:dyDescent="0.3">
      <c r="A171" s="242"/>
      <c r="B171" s="242"/>
      <c r="C171" s="242"/>
      <c r="D171" s="242"/>
      <c r="E171" s="242"/>
      <c r="F171" s="242"/>
      <c r="G171" s="242"/>
      <c r="H171" s="242"/>
      <c r="I171" s="242"/>
      <c r="J171" s="242"/>
      <c r="K171" s="242"/>
    </row>
    <row r="172" spans="1:11" x14ac:dyDescent="0.3">
      <c r="A172" s="242"/>
      <c r="B172" s="242"/>
      <c r="C172" s="242"/>
      <c r="D172" s="242"/>
      <c r="E172" s="242"/>
      <c r="F172" s="242"/>
      <c r="G172" s="242"/>
      <c r="H172" s="242"/>
      <c r="I172" s="242"/>
      <c r="J172" s="242"/>
      <c r="K172" s="242"/>
    </row>
    <row r="173" spans="1:11" x14ac:dyDescent="0.3">
      <c r="A173" s="242"/>
      <c r="B173" s="242"/>
      <c r="C173" s="242"/>
      <c r="D173" s="242"/>
      <c r="E173" s="242"/>
      <c r="F173" s="242"/>
      <c r="G173" s="242"/>
      <c r="H173" s="242"/>
      <c r="I173" s="242"/>
      <c r="J173" s="242"/>
      <c r="K173" s="242"/>
    </row>
    <row r="174" spans="1:11" x14ac:dyDescent="0.3">
      <c r="A174" s="242"/>
      <c r="B174" s="242"/>
      <c r="C174" s="242"/>
      <c r="D174" s="242"/>
      <c r="E174" s="242"/>
      <c r="F174" s="242"/>
      <c r="G174" s="242"/>
      <c r="H174" s="242"/>
      <c r="I174" s="242"/>
      <c r="J174" s="242"/>
      <c r="K174" s="242"/>
    </row>
    <row r="175" spans="1:11" x14ac:dyDescent="0.3">
      <c r="A175" s="242"/>
      <c r="B175" s="242"/>
      <c r="C175" s="242"/>
      <c r="D175" s="242"/>
      <c r="E175" s="242"/>
      <c r="F175" s="242"/>
      <c r="G175" s="242"/>
      <c r="H175" s="242"/>
      <c r="I175" s="242"/>
      <c r="J175" s="242"/>
      <c r="K175" s="242"/>
    </row>
    <row r="176" spans="1:11" x14ac:dyDescent="0.3">
      <c r="A176" s="242"/>
      <c r="B176" s="242"/>
      <c r="C176" s="242"/>
      <c r="D176" s="242"/>
      <c r="E176" s="242"/>
      <c r="F176" s="242"/>
      <c r="G176" s="242"/>
      <c r="H176" s="242"/>
      <c r="I176" s="242"/>
      <c r="J176" s="242"/>
      <c r="K176" s="242"/>
    </row>
    <row r="177" spans="1:11" x14ac:dyDescent="0.3">
      <c r="A177" s="242"/>
      <c r="B177" s="242"/>
      <c r="C177" s="242"/>
      <c r="D177" s="242"/>
      <c r="E177" s="242"/>
      <c r="F177" s="242"/>
      <c r="G177" s="242"/>
      <c r="H177" s="242"/>
      <c r="I177" s="242"/>
      <c r="J177" s="242"/>
      <c r="K177" s="242"/>
    </row>
    <row r="178" spans="1:11" x14ac:dyDescent="0.3">
      <c r="A178" s="242"/>
      <c r="B178" s="242"/>
      <c r="C178" s="242"/>
      <c r="D178" s="242"/>
      <c r="E178" s="242"/>
      <c r="F178" s="242"/>
      <c r="G178" s="242"/>
      <c r="H178" s="242"/>
      <c r="I178" s="242"/>
      <c r="J178" s="242"/>
      <c r="K178" s="242"/>
    </row>
    <row r="179" spans="1:11" x14ac:dyDescent="0.3">
      <c r="A179" s="242"/>
      <c r="B179" s="242"/>
      <c r="C179" s="242"/>
      <c r="D179" s="242"/>
      <c r="E179" s="242"/>
      <c r="F179" s="242"/>
      <c r="G179" s="242"/>
      <c r="H179" s="242"/>
      <c r="I179" s="242"/>
      <c r="J179" s="242"/>
      <c r="K179" s="242"/>
    </row>
    <row r="180" spans="1:11" x14ac:dyDescent="0.3">
      <c r="A180" s="242"/>
      <c r="B180" s="242"/>
      <c r="C180" s="242"/>
      <c r="D180" s="242"/>
      <c r="E180" s="242"/>
      <c r="F180" s="242"/>
      <c r="G180" s="242"/>
      <c r="H180" s="242"/>
      <c r="I180" s="242"/>
      <c r="J180" s="242"/>
      <c r="K180" s="242"/>
    </row>
    <row r="181" spans="1:11" x14ac:dyDescent="0.3">
      <c r="A181" s="242"/>
      <c r="B181" s="242"/>
      <c r="C181" s="242"/>
      <c r="D181" s="242"/>
      <c r="E181" s="242"/>
      <c r="F181" s="242"/>
      <c r="G181" s="242"/>
      <c r="H181" s="242"/>
      <c r="I181" s="242"/>
      <c r="J181" s="242"/>
      <c r="K181" s="242"/>
    </row>
    <row r="182" spans="1:11" x14ac:dyDescent="0.3">
      <c r="A182" s="242"/>
      <c r="B182" s="242"/>
      <c r="C182" s="242"/>
      <c r="D182" s="242"/>
      <c r="E182" s="242"/>
      <c r="F182" s="242"/>
      <c r="G182" s="242"/>
      <c r="H182" s="242"/>
      <c r="I182" s="242"/>
      <c r="J182" s="242"/>
      <c r="K182" s="242"/>
    </row>
    <row r="183" spans="1:11" x14ac:dyDescent="0.3">
      <c r="A183" s="242"/>
      <c r="B183" s="242"/>
      <c r="C183" s="242"/>
      <c r="D183" s="242"/>
      <c r="E183" s="242"/>
      <c r="F183" s="242"/>
      <c r="G183" s="242"/>
      <c r="H183" s="242"/>
      <c r="I183" s="242"/>
      <c r="J183" s="242"/>
      <c r="K183" s="242"/>
    </row>
    <row r="184" spans="1:11" x14ac:dyDescent="0.3">
      <c r="A184" s="242"/>
      <c r="B184" s="242"/>
      <c r="C184" s="242"/>
      <c r="D184" s="242"/>
      <c r="E184" s="242"/>
      <c r="F184" s="242"/>
      <c r="G184" s="242"/>
      <c r="H184" s="242"/>
      <c r="I184" s="242"/>
      <c r="J184" s="242"/>
      <c r="K184" s="242"/>
    </row>
    <row r="185" spans="1:11" x14ac:dyDescent="0.3">
      <c r="A185" s="242"/>
      <c r="B185" s="242"/>
      <c r="C185" s="242"/>
      <c r="D185" s="242"/>
      <c r="E185" s="242"/>
      <c r="F185" s="242"/>
      <c r="G185" s="242"/>
      <c r="H185" s="242"/>
      <c r="I185" s="242"/>
      <c r="J185" s="242"/>
      <c r="K185" s="242"/>
    </row>
    <row r="186" spans="1:11" x14ac:dyDescent="0.3">
      <c r="A186" s="242"/>
      <c r="B186" s="242"/>
      <c r="C186" s="242"/>
      <c r="D186" s="242"/>
      <c r="E186" s="242"/>
      <c r="F186" s="242"/>
      <c r="G186" s="242"/>
      <c r="H186" s="242"/>
      <c r="I186" s="242"/>
      <c r="J186" s="242"/>
      <c r="K186" s="242"/>
    </row>
    <row r="187" spans="1:11" x14ac:dyDescent="0.3">
      <c r="A187" s="242"/>
      <c r="B187" s="242"/>
      <c r="C187" s="242"/>
      <c r="D187" s="242"/>
      <c r="E187" s="242"/>
      <c r="F187" s="242"/>
      <c r="G187" s="242"/>
      <c r="H187" s="242"/>
      <c r="I187" s="242"/>
      <c r="J187" s="242"/>
      <c r="K187" s="242"/>
    </row>
    <row r="188" spans="1:11" x14ac:dyDescent="0.3">
      <c r="A188" s="242"/>
      <c r="B188" s="242"/>
      <c r="C188" s="242"/>
      <c r="D188" s="242"/>
      <c r="E188" s="242"/>
      <c r="F188" s="242"/>
      <c r="G188" s="242"/>
      <c r="H188" s="242"/>
      <c r="I188" s="242"/>
      <c r="J188" s="242"/>
      <c r="K188" s="242"/>
    </row>
    <row r="189" spans="1:11" x14ac:dyDescent="0.3">
      <c r="A189" s="242"/>
      <c r="B189" s="242"/>
      <c r="C189" s="242"/>
      <c r="D189" s="242"/>
      <c r="E189" s="242"/>
      <c r="F189" s="242"/>
      <c r="G189" s="242"/>
      <c r="H189" s="242"/>
      <c r="I189" s="242"/>
      <c r="J189" s="242"/>
      <c r="K189" s="242"/>
    </row>
    <row r="190" spans="1:11" x14ac:dyDescent="0.3">
      <c r="A190" s="242"/>
      <c r="B190" s="242"/>
      <c r="C190" s="242"/>
      <c r="D190" s="242"/>
      <c r="E190" s="242"/>
      <c r="F190" s="242"/>
      <c r="G190" s="242"/>
      <c r="H190" s="242"/>
      <c r="I190" s="242"/>
      <c r="J190" s="242"/>
      <c r="K190" s="242"/>
    </row>
    <row r="191" spans="1:11" x14ac:dyDescent="0.3">
      <c r="A191" s="242"/>
      <c r="B191" s="242"/>
      <c r="C191" s="242"/>
      <c r="D191" s="242"/>
      <c r="E191" s="242"/>
      <c r="F191" s="242"/>
      <c r="G191" s="242"/>
      <c r="H191" s="242"/>
      <c r="I191" s="242"/>
      <c r="J191" s="242"/>
      <c r="K191" s="242"/>
    </row>
    <row r="192" spans="1:11" x14ac:dyDescent="0.3">
      <c r="A192" s="242"/>
      <c r="B192" s="242"/>
      <c r="C192" s="242"/>
      <c r="D192" s="242"/>
      <c r="E192" s="242"/>
      <c r="F192" s="242"/>
      <c r="G192" s="242"/>
      <c r="H192" s="242"/>
      <c r="I192" s="242"/>
      <c r="J192" s="242"/>
      <c r="K192" s="242"/>
    </row>
    <row r="193" spans="1:11" x14ac:dyDescent="0.3">
      <c r="A193" s="242"/>
      <c r="B193" s="242"/>
      <c r="C193" s="242"/>
      <c r="D193" s="242"/>
      <c r="E193" s="242"/>
      <c r="F193" s="242"/>
      <c r="G193" s="242"/>
      <c r="H193" s="242"/>
      <c r="I193" s="242"/>
      <c r="J193" s="242"/>
      <c r="K193" s="242"/>
    </row>
    <row r="194" spans="1:11" x14ac:dyDescent="0.3">
      <c r="A194" s="242"/>
      <c r="B194" s="242"/>
      <c r="C194" s="242"/>
      <c r="D194" s="242"/>
      <c r="E194" s="242"/>
      <c r="F194" s="242"/>
      <c r="G194" s="242"/>
      <c r="H194" s="242"/>
      <c r="I194" s="242"/>
      <c r="J194" s="242"/>
      <c r="K194" s="242"/>
    </row>
    <row r="195" spans="1:11" x14ac:dyDescent="0.3">
      <c r="A195" s="242"/>
      <c r="B195" s="242"/>
      <c r="C195" s="242"/>
      <c r="D195" s="242"/>
      <c r="E195" s="242"/>
      <c r="F195" s="242"/>
      <c r="G195" s="242"/>
      <c r="H195" s="242"/>
      <c r="I195" s="242"/>
      <c r="J195" s="242"/>
      <c r="K195" s="242"/>
    </row>
    <row r="196" spans="1:11" x14ac:dyDescent="0.3">
      <c r="A196" s="242"/>
      <c r="B196" s="242"/>
      <c r="C196" s="242"/>
      <c r="D196" s="242"/>
      <c r="E196" s="242"/>
      <c r="F196" s="242"/>
      <c r="G196" s="242"/>
      <c r="H196" s="242"/>
      <c r="I196" s="242"/>
      <c r="J196" s="242"/>
      <c r="K196" s="242"/>
    </row>
    <row r="197" spans="1:11" x14ac:dyDescent="0.3">
      <c r="A197" s="242"/>
      <c r="B197" s="242"/>
      <c r="C197" s="242"/>
      <c r="D197" s="242"/>
      <c r="E197" s="242"/>
      <c r="F197" s="242"/>
      <c r="G197" s="242"/>
      <c r="H197" s="242"/>
      <c r="I197" s="242"/>
      <c r="J197" s="242"/>
      <c r="K197" s="242"/>
    </row>
    <row r="198" spans="1:11" x14ac:dyDescent="0.3">
      <c r="A198" s="242"/>
      <c r="B198" s="242"/>
      <c r="C198" s="242"/>
      <c r="D198" s="242"/>
      <c r="E198" s="242"/>
      <c r="F198" s="242"/>
      <c r="G198" s="242"/>
      <c r="H198" s="242"/>
      <c r="I198" s="242"/>
      <c r="J198" s="242"/>
      <c r="K198" s="242"/>
    </row>
    <row r="199" spans="1:11" x14ac:dyDescent="0.3">
      <c r="A199" s="242"/>
      <c r="B199" s="242"/>
      <c r="C199" s="242"/>
      <c r="D199" s="242"/>
      <c r="E199" s="242"/>
      <c r="F199" s="242"/>
      <c r="G199" s="242"/>
      <c r="H199" s="242"/>
      <c r="I199" s="242"/>
      <c r="J199" s="242"/>
      <c r="K199" s="242"/>
    </row>
    <row r="200" spans="1:11" x14ac:dyDescent="0.3">
      <c r="A200" s="242"/>
      <c r="B200" s="242"/>
      <c r="C200" s="242"/>
      <c r="D200" s="242"/>
      <c r="E200" s="242"/>
      <c r="F200" s="242"/>
      <c r="G200" s="242"/>
      <c r="H200" s="242"/>
      <c r="I200" s="242"/>
      <c r="J200" s="242"/>
      <c r="K200" s="242"/>
    </row>
    <row r="201" spans="1:11" x14ac:dyDescent="0.3">
      <c r="A201" s="242"/>
      <c r="B201" s="242"/>
      <c r="C201" s="242"/>
      <c r="D201" s="242"/>
      <c r="E201" s="242"/>
      <c r="F201" s="242"/>
      <c r="G201" s="242"/>
      <c r="H201" s="242"/>
      <c r="I201" s="242"/>
      <c r="J201" s="242"/>
      <c r="K201" s="242"/>
    </row>
    <row r="202" spans="1:11" x14ac:dyDescent="0.3">
      <c r="A202" s="242"/>
      <c r="B202" s="242"/>
      <c r="C202" s="242"/>
      <c r="D202" s="242"/>
      <c r="E202" s="242"/>
      <c r="F202" s="242"/>
      <c r="G202" s="242"/>
      <c r="H202" s="242"/>
      <c r="I202" s="242"/>
      <c r="J202" s="242"/>
      <c r="K202" s="242"/>
    </row>
    <row r="203" spans="1:11" x14ac:dyDescent="0.3">
      <c r="A203" s="242"/>
      <c r="B203" s="242"/>
      <c r="C203" s="242"/>
      <c r="D203" s="242"/>
      <c r="E203" s="242"/>
      <c r="F203" s="242"/>
      <c r="G203" s="242"/>
      <c r="H203" s="242"/>
      <c r="I203" s="242"/>
      <c r="J203" s="242"/>
      <c r="K203" s="242"/>
    </row>
    <row r="204" spans="1:11" x14ac:dyDescent="0.3">
      <c r="A204" s="242"/>
      <c r="B204" s="242"/>
      <c r="C204" s="242"/>
      <c r="D204" s="242"/>
      <c r="E204" s="242"/>
      <c r="F204" s="242"/>
      <c r="G204" s="242"/>
      <c r="H204" s="242"/>
      <c r="I204" s="242"/>
      <c r="J204" s="242"/>
      <c r="K204" s="242"/>
    </row>
    <row r="205" spans="1:11" x14ac:dyDescent="0.3">
      <c r="A205" s="242"/>
      <c r="B205" s="242"/>
      <c r="C205" s="242"/>
      <c r="D205" s="242"/>
      <c r="E205" s="242"/>
      <c r="F205" s="242"/>
      <c r="G205" s="242"/>
      <c r="H205" s="242"/>
      <c r="I205" s="242"/>
      <c r="J205" s="242"/>
      <c r="K205" s="242"/>
    </row>
    <row r="206" spans="1:11" x14ac:dyDescent="0.3">
      <c r="A206" s="242"/>
      <c r="B206" s="242"/>
      <c r="C206" s="242"/>
      <c r="D206" s="242"/>
      <c r="E206" s="242"/>
      <c r="F206" s="242"/>
      <c r="G206" s="242"/>
      <c r="H206" s="242"/>
      <c r="I206" s="242"/>
      <c r="J206" s="242"/>
      <c r="K206" s="242"/>
    </row>
    <row r="207" spans="1:11" x14ac:dyDescent="0.3">
      <c r="A207" s="242"/>
      <c r="B207" s="242"/>
      <c r="C207" s="242"/>
      <c r="D207" s="242"/>
      <c r="E207" s="242"/>
      <c r="F207" s="242"/>
      <c r="G207" s="242"/>
      <c r="H207" s="242"/>
      <c r="I207" s="242"/>
      <c r="J207" s="242"/>
      <c r="K207" s="242"/>
    </row>
    <row r="208" spans="1:11" x14ac:dyDescent="0.3">
      <c r="A208" s="242"/>
      <c r="B208" s="242"/>
      <c r="C208" s="242"/>
      <c r="D208" s="242"/>
      <c r="E208" s="242"/>
      <c r="F208" s="242"/>
      <c r="G208" s="242"/>
      <c r="H208" s="242"/>
      <c r="I208" s="242"/>
      <c r="J208" s="242"/>
      <c r="K208" s="242"/>
    </row>
    <row r="209" spans="1:11" x14ac:dyDescent="0.3">
      <c r="A209" s="242"/>
      <c r="B209" s="242"/>
      <c r="C209" s="242"/>
      <c r="D209" s="242"/>
      <c r="E209" s="242"/>
      <c r="F209" s="242"/>
      <c r="G209" s="242"/>
      <c r="H209" s="242"/>
      <c r="I209" s="242"/>
      <c r="J209" s="242"/>
      <c r="K209" s="242"/>
    </row>
    <row r="210" spans="1:11" x14ac:dyDescent="0.3">
      <c r="A210" s="242"/>
      <c r="B210" s="242"/>
      <c r="C210" s="242"/>
      <c r="D210" s="242"/>
      <c r="E210" s="242"/>
      <c r="F210" s="242"/>
      <c r="G210" s="242"/>
      <c r="H210" s="242"/>
      <c r="I210" s="242"/>
      <c r="J210" s="242"/>
      <c r="K210" s="242"/>
    </row>
    <row r="211" spans="1:11" x14ac:dyDescent="0.3">
      <c r="A211" s="242"/>
      <c r="B211" s="242"/>
      <c r="C211" s="242"/>
      <c r="D211" s="242"/>
      <c r="E211" s="242"/>
      <c r="F211" s="242"/>
      <c r="G211" s="242"/>
      <c r="H211" s="242"/>
      <c r="I211" s="242"/>
      <c r="J211" s="242"/>
      <c r="K211" s="242"/>
    </row>
    <row r="212" spans="1:11" x14ac:dyDescent="0.3">
      <c r="A212" s="242"/>
      <c r="B212" s="242"/>
      <c r="C212" s="242"/>
      <c r="D212" s="242"/>
      <c r="E212" s="242"/>
      <c r="F212" s="242"/>
      <c r="G212" s="242"/>
      <c r="H212" s="242"/>
      <c r="I212" s="242"/>
      <c r="J212" s="242"/>
      <c r="K212" s="242"/>
    </row>
    <row r="213" spans="1:11" x14ac:dyDescent="0.3">
      <c r="A213" s="242"/>
      <c r="B213" s="242"/>
      <c r="C213" s="242"/>
      <c r="D213" s="242"/>
      <c r="E213" s="242"/>
      <c r="F213" s="242"/>
      <c r="G213" s="242"/>
      <c r="H213" s="242"/>
      <c r="I213" s="242"/>
      <c r="J213" s="242"/>
      <c r="K213" s="242"/>
    </row>
    <row r="214" spans="1:11" x14ac:dyDescent="0.3">
      <c r="A214" s="242"/>
      <c r="B214" s="242"/>
      <c r="C214" s="242"/>
      <c r="D214" s="242"/>
      <c r="E214" s="242"/>
      <c r="F214" s="242"/>
      <c r="G214" s="242"/>
      <c r="H214" s="242"/>
      <c r="I214" s="242"/>
      <c r="J214" s="242"/>
      <c r="K214" s="242"/>
    </row>
    <row r="215" spans="1:11" x14ac:dyDescent="0.3">
      <c r="A215" s="242"/>
      <c r="B215" s="242"/>
      <c r="C215" s="242"/>
      <c r="D215" s="242"/>
      <c r="E215" s="242"/>
      <c r="F215" s="242"/>
      <c r="G215" s="242"/>
      <c r="H215" s="242"/>
      <c r="I215" s="242"/>
      <c r="J215" s="242"/>
      <c r="K215" s="242"/>
    </row>
    <row r="216" spans="1:11" x14ac:dyDescent="0.3">
      <c r="A216" s="242"/>
      <c r="B216" s="242"/>
      <c r="C216" s="242"/>
      <c r="D216" s="242"/>
      <c r="E216" s="242"/>
      <c r="F216" s="242"/>
      <c r="G216" s="242"/>
      <c r="H216" s="242"/>
      <c r="I216" s="242"/>
      <c r="J216" s="242"/>
      <c r="K216" s="242"/>
    </row>
    <row r="217" spans="1:11" x14ac:dyDescent="0.3">
      <c r="A217" s="242"/>
      <c r="B217" s="242"/>
      <c r="C217" s="242"/>
      <c r="D217" s="242"/>
      <c r="E217" s="242"/>
      <c r="F217" s="242"/>
      <c r="G217" s="242"/>
      <c r="H217" s="242"/>
      <c r="I217" s="242"/>
      <c r="J217" s="242"/>
      <c r="K217" s="242"/>
    </row>
    <row r="218" spans="1:11" x14ac:dyDescent="0.3">
      <c r="A218" s="242"/>
      <c r="B218" s="242"/>
      <c r="C218" s="242"/>
      <c r="D218" s="242"/>
      <c r="E218" s="242"/>
      <c r="F218" s="242"/>
      <c r="G218" s="242"/>
      <c r="H218" s="242"/>
      <c r="I218" s="242"/>
      <c r="J218" s="242"/>
      <c r="K218" s="242"/>
    </row>
    <row r="219" spans="1:11" x14ac:dyDescent="0.3">
      <c r="A219" s="242"/>
      <c r="B219" s="242"/>
      <c r="C219" s="242"/>
      <c r="D219" s="242"/>
      <c r="E219" s="242"/>
      <c r="F219" s="242"/>
      <c r="G219" s="242"/>
      <c r="H219" s="242"/>
      <c r="I219" s="242"/>
      <c r="J219" s="242"/>
      <c r="K219" s="242"/>
    </row>
    <row r="220" spans="1:11" x14ac:dyDescent="0.3">
      <c r="A220" s="242"/>
      <c r="B220" s="242"/>
      <c r="C220" s="242"/>
      <c r="D220" s="242"/>
      <c r="E220" s="242"/>
      <c r="F220" s="242"/>
      <c r="G220" s="242"/>
      <c r="H220" s="242"/>
      <c r="I220" s="242"/>
      <c r="J220" s="242"/>
      <c r="K220" s="242"/>
    </row>
    <row r="221" spans="1:11" x14ac:dyDescent="0.3">
      <c r="A221" s="242"/>
      <c r="B221" s="242"/>
      <c r="C221" s="242"/>
      <c r="D221" s="242"/>
      <c r="E221" s="242"/>
      <c r="F221" s="242"/>
      <c r="G221" s="242"/>
      <c r="H221" s="242"/>
      <c r="I221" s="242"/>
      <c r="J221" s="242"/>
      <c r="K221" s="242"/>
    </row>
    <row r="222" spans="1:11" x14ac:dyDescent="0.3">
      <c r="A222" s="242"/>
      <c r="B222" s="242"/>
      <c r="C222" s="242"/>
      <c r="D222" s="242"/>
      <c r="E222" s="242"/>
      <c r="F222" s="242"/>
      <c r="G222" s="242"/>
      <c r="H222" s="242"/>
      <c r="I222" s="242"/>
      <c r="J222" s="242"/>
      <c r="K222" s="242"/>
    </row>
    <row r="223" spans="1:11" x14ac:dyDescent="0.3">
      <c r="A223" s="242"/>
      <c r="B223" s="242"/>
      <c r="C223" s="242"/>
      <c r="D223" s="242"/>
      <c r="E223" s="242"/>
      <c r="F223" s="242"/>
      <c r="G223" s="242"/>
      <c r="H223" s="242"/>
      <c r="I223" s="242"/>
      <c r="J223" s="242"/>
      <c r="K223" s="242"/>
    </row>
    <row r="224" spans="1:11" x14ac:dyDescent="0.3">
      <c r="A224" s="242"/>
      <c r="B224" s="242"/>
      <c r="C224" s="242"/>
      <c r="D224" s="242"/>
      <c r="E224" s="242"/>
      <c r="F224" s="242"/>
      <c r="G224" s="242"/>
      <c r="H224" s="242"/>
      <c r="I224" s="242"/>
      <c r="J224" s="242"/>
      <c r="K224" s="242"/>
    </row>
    <row r="225" spans="1:11" x14ac:dyDescent="0.3">
      <c r="A225" s="242"/>
      <c r="B225" s="242"/>
      <c r="C225" s="242"/>
      <c r="D225" s="242"/>
      <c r="E225" s="242"/>
      <c r="F225" s="242"/>
      <c r="G225" s="242"/>
      <c r="H225" s="242"/>
      <c r="I225" s="242"/>
      <c r="J225" s="242"/>
      <c r="K225" s="242"/>
    </row>
    <row r="226" spans="1:11" x14ac:dyDescent="0.3">
      <c r="A226" s="242"/>
      <c r="B226" s="242"/>
      <c r="C226" s="242"/>
      <c r="D226" s="242"/>
      <c r="E226" s="242"/>
      <c r="F226" s="242"/>
      <c r="G226" s="242"/>
      <c r="H226" s="242"/>
      <c r="I226" s="242"/>
      <c r="J226" s="242"/>
      <c r="K226" s="242"/>
    </row>
    <row r="227" spans="1:11" x14ac:dyDescent="0.3">
      <c r="A227" s="242"/>
      <c r="B227" s="242"/>
      <c r="C227" s="242"/>
      <c r="D227" s="242"/>
      <c r="E227" s="242"/>
      <c r="F227" s="242"/>
      <c r="G227" s="242"/>
      <c r="H227" s="242"/>
      <c r="I227" s="242"/>
      <c r="J227" s="242"/>
      <c r="K227" s="242"/>
    </row>
    <row r="228" spans="1:11" x14ac:dyDescent="0.3">
      <c r="A228" s="242"/>
      <c r="B228" s="242"/>
      <c r="C228" s="242"/>
      <c r="D228" s="242"/>
      <c r="E228" s="242"/>
      <c r="F228" s="242"/>
      <c r="G228" s="242"/>
      <c r="H228" s="242"/>
      <c r="I228" s="242"/>
      <c r="J228" s="242"/>
      <c r="K228" s="242"/>
    </row>
    <row r="229" spans="1:11" x14ac:dyDescent="0.3">
      <c r="A229" s="242"/>
      <c r="B229" s="242"/>
      <c r="C229" s="242"/>
      <c r="D229" s="242"/>
      <c r="E229" s="242"/>
      <c r="F229" s="242"/>
      <c r="G229" s="242"/>
      <c r="H229" s="242"/>
      <c r="I229" s="242"/>
      <c r="J229" s="242"/>
      <c r="K229" s="242"/>
    </row>
    <row r="230" spans="1:11" x14ac:dyDescent="0.3">
      <c r="A230" s="242"/>
      <c r="B230" s="242"/>
      <c r="C230" s="242"/>
      <c r="D230" s="242"/>
      <c r="E230" s="242"/>
      <c r="F230" s="242"/>
      <c r="G230" s="242"/>
      <c r="H230" s="242"/>
      <c r="I230" s="242"/>
      <c r="J230" s="242"/>
      <c r="K230" s="242"/>
    </row>
    <row r="231" spans="1:11" x14ac:dyDescent="0.3">
      <c r="A231" s="242"/>
      <c r="B231" s="242"/>
      <c r="C231" s="242"/>
      <c r="D231" s="242"/>
      <c r="E231" s="242"/>
      <c r="F231" s="242"/>
      <c r="G231" s="242"/>
      <c r="H231" s="242"/>
      <c r="I231" s="242"/>
      <c r="J231" s="242"/>
      <c r="K231" s="242"/>
    </row>
    <row r="232" spans="1:11" x14ac:dyDescent="0.3">
      <c r="A232" s="242"/>
      <c r="B232" s="242"/>
      <c r="C232" s="242"/>
      <c r="D232" s="242"/>
      <c r="E232" s="242"/>
      <c r="F232" s="242"/>
      <c r="G232" s="242"/>
      <c r="H232" s="242"/>
      <c r="I232" s="242"/>
      <c r="J232" s="242"/>
      <c r="K232" s="242"/>
    </row>
    <row r="233" spans="1:11" x14ac:dyDescent="0.3">
      <c r="A233" s="242"/>
      <c r="B233" s="242"/>
      <c r="C233" s="242"/>
      <c r="D233" s="242"/>
      <c r="E233" s="242"/>
      <c r="F233" s="242"/>
      <c r="G233" s="242"/>
      <c r="H233" s="242"/>
      <c r="I233" s="242"/>
      <c r="J233" s="242"/>
      <c r="K233" s="242"/>
    </row>
    <row r="234" spans="1:11" x14ac:dyDescent="0.3">
      <c r="A234" s="242"/>
      <c r="B234" s="242"/>
      <c r="C234" s="242"/>
      <c r="D234" s="242"/>
      <c r="E234" s="242"/>
      <c r="F234" s="242"/>
      <c r="G234" s="242"/>
      <c r="H234" s="242"/>
      <c r="I234" s="242"/>
      <c r="J234" s="242"/>
      <c r="K234" s="242"/>
    </row>
    <row r="235" spans="1:11" x14ac:dyDescent="0.3">
      <c r="A235" s="242"/>
      <c r="B235" s="242"/>
      <c r="C235" s="242"/>
      <c r="D235" s="242"/>
      <c r="E235" s="242"/>
      <c r="F235" s="242"/>
      <c r="G235" s="242"/>
      <c r="H235" s="242"/>
      <c r="I235" s="242"/>
      <c r="J235" s="242"/>
      <c r="K235" s="242"/>
    </row>
    <row r="236" spans="1:11" x14ac:dyDescent="0.3">
      <c r="A236" s="242"/>
      <c r="B236" s="242"/>
      <c r="C236" s="242"/>
      <c r="D236" s="242"/>
      <c r="E236" s="242"/>
      <c r="F236" s="242"/>
      <c r="G236" s="242"/>
      <c r="H236" s="242"/>
      <c r="I236" s="242"/>
      <c r="J236" s="242"/>
      <c r="K236" s="242"/>
    </row>
    <row r="237" spans="1:11" x14ac:dyDescent="0.3">
      <c r="A237" s="242"/>
      <c r="B237" s="242"/>
      <c r="C237" s="242"/>
      <c r="D237" s="242"/>
      <c r="E237" s="242"/>
      <c r="F237" s="242"/>
      <c r="G237" s="242"/>
      <c r="H237" s="242"/>
      <c r="I237" s="242"/>
      <c r="J237" s="242"/>
      <c r="K237" s="242"/>
    </row>
    <row r="238" spans="1:11" x14ac:dyDescent="0.3">
      <c r="A238" s="242"/>
      <c r="B238" s="242"/>
      <c r="C238" s="242"/>
      <c r="D238" s="242"/>
      <c r="E238" s="242"/>
      <c r="F238" s="242"/>
      <c r="G238" s="242"/>
      <c r="H238" s="242"/>
      <c r="I238" s="242"/>
      <c r="J238" s="242"/>
      <c r="K238" s="242"/>
    </row>
    <row r="239" spans="1:11" x14ac:dyDescent="0.3">
      <c r="A239" s="242"/>
      <c r="B239" s="242"/>
      <c r="C239" s="242"/>
      <c r="D239" s="242"/>
      <c r="E239" s="242"/>
      <c r="F239" s="242"/>
      <c r="G239" s="242"/>
      <c r="H239" s="242"/>
      <c r="I239" s="242"/>
      <c r="J239" s="242"/>
      <c r="K239" s="242"/>
    </row>
    <row r="240" spans="1:11" x14ac:dyDescent="0.3">
      <c r="A240" s="242"/>
      <c r="B240" s="242"/>
      <c r="C240" s="242"/>
      <c r="D240" s="242"/>
      <c r="E240" s="242"/>
      <c r="F240" s="242"/>
      <c r="G240" s="242"/>
      <c r="H240" s="242"/>
      <c r="I240" s="242"/>
      <c r="J240" s="242"/>
      <c r="K240" s="242"/>
    </row>
    <row r="241" spans="1:11" x14ac:dyDescent="0.3">
      <c r="A241" s="242"/>
      <c r="B241" s="242"/>
      <c r="C241" s="242"/>
      <c r="D241" s="242"/>
      <c r="E241" s="242"/>
      <c r="F241" s="242"/>
      <c r="G241" s="242"/>
      <c r="H241" s="242"/>
      <c r="I241" s="242"/>
      <c r="J241" s="242"/>
      <c r="K241" s="242"/>
    </row>
  </sheetData>
  <sortState ref="A6:I118">
    <sortCondition ref="H6:H118"/>
    <sortCondition ref="A6:A118"/>
  </sortState>
  <mergeCells count="3">
    <mergeCell ref="B1:E1"/>
    <mergeCell ref="B2:E2"/>
    <mergeCell ref="B3:E3"/>
  </mergeCells>
  <pageMargins left="0.7" right="0.7" top="0.75" bottom="0.75" header="0.3" footer="0.3"/>
  <pageSetup paperSize="9" orientation="portrait" r:id="rId1"/>
  <ignoredErrors>
    <ignoredError sqref="D14"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I10000"/>
  <sheetViews>
    <sheetView workbookViewId="0">
      <selection activeCell="A3" sqref="A3"/>
    </sheetView>
  </sheetViews>
  <sheetFormatPr defaultRowHeight="14.4" x14ac:dyDescent="0.3"/>
  <cols>
    <col min="1" max="1" width="11.33203125" customWidth="1"/>
    <col min="2" max="2" width="18" customWidth="1"/>
    <col min="3" max="3" width="27" customWidth="1"/>
    <col min="4" max="4" width="7" customWidth="1"/>
    <col min="5" max="5" width="10.44140625" customWidth="1"/>
    <col min="7" max="7" width="9.109375" style="10"/>
    <col min="8" max="8" width="7.6640625" customWidth="1"/>
    <col min="9" max="9" width="28.109375" customWidth="1"/>
  </cols>
  <sheetData>
    <row r="1" spans="1:9" ht="33" customHeight="1" x14ac:dyDescent="0.3">
      <c r="A1" s="690" t="s">
        <v>215</v>
      </c>
      <c r="B1" s="693">
        <v>44927</v>
      </c>
      <c r="C1" s="691" t="s">
        <v>575</v>
      </c>
      <c r="D1" s="691" t="s">
        <v>483</v>
      </c>
      <c r="E1" s="692">
        <v>44959</v>
      </c>
      <c r="F1" s="686"/>
      <c r="G1" s="686"/>
      <c r="H1" s="68"/>
    </row>
    <row r="2" spans="1:9" s="10" customFormat="1" ht="25.5" customHeight="1" x14ac:dyDescent="0.3">
      <c r="A2" s="690" t="s">
        <v>528</v>
      </c>
      <c r="B2" s="540" t="s">
        <v>578</v>
      </c>
      <c r="C2" s="698" t="s">
        <v>579</v>
      </c>
      <c r="D2" s="699" t="s">
        <v>576</v>
      </c>
      <c r="E2" s="702" t="s">
        <v>37</v>
      </c>
      <c r="F2" s="700" t="s">
        <v>34</v>
      </c>
      <c r="G2" s="701" t="s">
        <v>35</v>
      </c>
      <c r="H2" s="703" t="s">
        <v>582</v>
      </c>
      <c r="I2" s="704" t="s">
        <v>577</v>
      </c>
    </row>
    <row r="3" spans="1:9" x14ac:dyDescent="0.3">
      <c r="A3" s="695"/>
      <c r="B3" s="696"/>
      <c r="C3" s="696" t="s">
        <v>53</v>
      </c>
      <c r="D3" s="696"/>
      <c r="E3" s="697"/>
      <c r="F3" s="696">
        <v>210300</v>
      </c>
      <c r="G3" s="687"/>
      <c r="H3" s="687"/>
      <c r="I3" s="687"/>
    </row>
    <row r="4" spans="1:9" x14ac:dyDescent="0.3">
      <c r="A4" s="689"/>
      <c r="B4" s="687"/>
      <c r="C4" s="687"/>
      <c r="D4" s="687"/>
      <c r="E4" s="688"/>
      <c r="F4" s="687"/>
      <c r="G4" s="687"/>
      <c r="H4" s="687"/>
      <c r="I4" s="687"/>
    </row>
    <row r="5" spans="1:9" x14ac:dyDescent="0.3">
      <c r="A5" s="688">
        <v>44927</v>
      </c>
      <c r="B5" s="687" t="s">
        <v>557</v>
      </c>
      <c r="C5" s="687">
        <v>588686</v>
      </c>
      <c r="D5" s="687">
        <v>1</v>
      </c>
      <c r="E5" s="688">
        <v>44927</v>
      </c>
      <c r="F5" s="687">
        <v>60000</v>
      </c>
      <c r="G5" s="687">
        <v>0</v>
      </c>
      <c r="H5" s="687"/>
      <c r="I5" s="687"/>
    </row>
    <row r="6" spans="1:9" x14ac:dyDescent="0.3">
      <c r="A6" s="688">
        <v>44927</v>
      </c>
      <c r="B6" s="687" t="s">
        <v>557</v>
      </c>
      <c r="C6" s="687">
        <v>7886886</v>
      </c>
      <c r="D6" s="687">
        <v>2</v>
      </c>
      <c r="E6" s="688">
        <v>44927</v>
      </c>
      <c r="F6" s="687">
        <v>0</v>
      </c>
      <c r="G6" s="687">
        <v>24000</v>
      </c>
      <c r="H6" s="687"/>
      <c r="I6" s="687"/>
    </row>
    <row r="7" spans="1:9" x14ac:dyDescent="0.3">
      <c r="A7" s="688"/>
      <c r="B7" s="687"/>
      <c r="C7" s="687"/>
      <c r="D7" s="687">
        <v>3</v>
      </c>
      <c r="E7" s="688">
        <v>44927</v>
      </c>
      <c r="F7" s="687">
        <v>15000</v>
      </c>
      <c r="G7" s="687">
        <v>0</v>
      </c>
      <c r="H7" s="687">
        <v>1001</v>
      </c>
      <c r="I7" s="687" t="s">
        <v>156</v>
      </c>
    </row>
    <row r="8" spans="1:9" x14ac:dyDescent="0.3">
      <c r="A8" s="688">
        <v>44930</v>
      </c>
      <c r="B8" s="687" t="s">
        <v>557</v>
      </c>
      <c r="C8" s="687">
        <v>5677676</v>
      </c>
      <c r="D8" s="687">
        <v>5</v>
      </c>
      <c r="E8" s="688">
        <v>44930</v>
      </c>
      <c r="F8" s="687">
        <v>20000</v>
      </c>
      <c r="G8" s="687">
        <v>0</v>
      </c>
      <c r="H8" s="687">
        <v>1002</v>
      </c>
      <c r="I8" s="687" t="s">
        <v>160</v>
      </c>
    </row>
    <row r="9" spans="1:9" x14ac:dyDescent="0.3">
      <c r="A9" s="688">
        <v>44930</v>
      </c>
      <c r="B9" s="687" t="s">
        <v>557</v>
      </c>
      <c r="C9" s="687">
        <v>5677676</v>
      </c>
      <c r="D9" s="687">
        <v>5</v>
      </c>
      <c r="E9" s="688">
        <v>44930</v>
      </c>
      <c r="F9" s="687">
        <v>1200</v>
      </c>
      <c r="G9" s="687">
        <v>0</v>
      </c>
      <c r="H9" s="687">
        <v>1002</v>
      </c>
      <c r="I9" s="687" t="s">
        <v>160</v>
      </c>
    </row>
    <row r="10" spans="1:9" x14ac:dyDescent="0.3">
      <c r="A10" s="688">
        <v>44930</v>
      </c>
      <c r="B10" s="687" t="s">
        <v>557</v>
      </c>
      <c r="C10" s="687">
        <v>12222</v>
      </c>
      <c r="D10" s="687">
        <v>7</v>
      </c>
      <c r="E10" s="688">
        <v>44932</v>
      </c>
      <c r="F10" s="687"/>
      <c r="G10" s="687">
        <v>1600</v>
      </c>
      <c r="H10" s="687"/>
      <c r="I10" s="687"/>
    </row>
    <row r="11" spans="1:9" x14ac:dyDescent="0.3">
      <c r="A11" s="688">
        <v>44934</v>
      </c>
      <c r="B11" s="687" t="s">
        <v>557</v>
      </c>
      <c r="C11" s="687">
        <v>5654445</v>
      </c>
      <c r="D11" s="687">
        <v>8</v>
      </c>
      <c r="E11" s="688">
        <v>44933</v>
      </c>
      <c r="F11" s="687">
        <v>20000</v>
      </c>
      <c r="G11" s="687">
        <v>0</v>
      </c>
      <c r="H11" s="687"/>
      <c r="I11" s="687"/>
    </row>
    <row r="12" spans="1:9" x14ac:dyDescent="0.3">
      <c r="A12" s="688">
        <v>44936</v>
      </c>
      <c r="B12" s="687" t="s">
        <v>557</v>
      </c>
      <c r="C12" s="687">
        <v>1232211</v>
      </c>
      <c r="D12" s="687">
        <v>10</v>
      </c>
      <c r="E12" s="688">
        <v>44936</v>
      </c>
      <c r="F12" s="687">
        <v>0</v>
      </c>
      <c r="G12" s="687">
        <v>4000</v>
      </c>
      <c r="H12" s="687"/>
      <c r="I12" s="687"/>
    </row>
    <row r="13" spans="1:9" x14ac:dyDescent="0.3">
      <c r="A13" s="688">
        <v>44937</v>
      </c>
      <c r="B13" s="687" t="s">
        <v>557</v>
      </c>
      <c r="C13" s="687">
        <v>757754</v>
      </c>
      <c r="D13" s="687">
        <v>11</v>
      </c>
      <c r="E13" s="688">
        <v>44937</v>
      </c>
      <c r="F13" s="687">
        <v>0</v>
      </c>
      <c r="G13" s="687">
        <v>4000</v>
      </c>
      <c r="H13" s="687"/>
      <c r="I13" s="687"/>
    </row>
    <row r="14" spans="1:9" x14ac:dyDescent="0.3">
      <c r="A14" s="688">
        <v>44937</v>
      </c>
      <c r="B14" s="687" t="s">
        <v>557</v>
      </c>
      <c r="C14" s="687">
        <v>757754</v>
      </c>
      <c r="D14" s="687">
        <v>12</v>
      </c>
      <c r="E14" s="688">
        <v>44937</v>
      </c>
      <c r="F14" s="687">
        <v>9000</v>
      </c>
      <c r="G14" s="687">
        <v>0</v>
      </c>
      <c r="H14" s="687">
        <v>1002</v>
      </c>
      <c r="I14" s="687" t="s">
        <v>160</v>
      </c>
    </row>
    <row r="15" spans="1:9" x14ac:dyDescent="0.3">
      <c r="A15" s="688">
        <v>44937</v>
      </c>
      <c r="B15" s="687" t="s">
        <v>555</v>
      </c>
      <c r="C15" s="687" t="s">
        <v>609</v>
      </c>
      <c r="D15" s="687">
        <v>13</v>
      </c>
      <c r="E15" s="688">
        <v>44938</v>
      </c>
      <c r="F15" s="687">
        <v>0</v>
      </c>
      <c r="G15" s="687">
        <v>16000</v>
      </c>
      <c r="H15" s="687"/>
      <c r="I15" s="687"/>
    </row>
    <row r="16" spans="1:9" x14ac:dyDescent="0.3">
      <c r="A16" s="688">
        <v>44937</v>
      </c>
      <c r="B16" s="687" t="s">
        <v>555</v>
      </c>
      <c r="C16" s="687" t="s">
        <v>609</v>
      </c>
      <c r="D16" s="687">
        <v>14</v>
      </c>
      <c r="E16" s="688">
        <v>44940</v>
      </c>
      <c r="F16" s="687">
        <v>0</v>
      </c>
      <c r="G16" s="687">
        <v>2000</v>
      </c>
      <c r="H16" s="687"/>
      <c r="I16" s="687"/>
    </row>
    <row r="17" spans="1:9" x14ac:dyDescent="0.3">
      <c r="A17" s="688">
        <v>44940</v>
      </c>
      <c r="B17" s="687" t="s">
        <v>555</v>
      </c>
      <c r="C17" s="687" t="s">
        <v>610</v>
      </c>
      <c r="D17" s="687">
        <v>15</v>
      </c>
      <c r="E17" s="688">
        <v>44940</v>
      </c>
      <c r="F17" s="687">
        <v>6000</v>
      </c>
      <c r="G17" s="687">
        <v>0</v>
      </c>
      <c r="H17" s="687">
        <v>1001</v>
      </c>
      <c r="I17" s="687" t="s">
        <v>156</v>
      </c>
    </row>
    <row r="18" spans="1:9" x14ac:dyDescent="0.3">
      <c r="A18" s="688">
        <v>44940</v>
      </c>
      <c r="B18" s="687" t="s">
        <v>555</v>
      </c>
      <c r="C18" s="687" t="s">
        <v>610</v>
      </c>
      <c r="D18" s="687">
        <v>15</v>
      </c>
      <c r="E18" s="688">
        <v>44940</v>
      </c>
      <c r="F18" s="687">
        <v>0</v>
      </c>
      <c r="G18" s="687">
        <v>4000</v>
      </c>
      <c r="H18" s="687">
        <v>1001</v>
      </c>
      <c r="I18" s="687" t="s">
        <v>156</v>
      </c>
    </row>
    <row r="19" spans="1:9" x14ac:dyDescent="0.3">
      <c r="A19" s="688">
        <v>44941</v>
      </c>
      <c r="B19" s="687" t="s">
        <v>555</v>
      </c>
      <c r="C19" s="687" t="s">
        <v>611</v>
      </c>
      <c r="D19" s="687">
        <v>16</v>
      </c>
      <c r="E19" s="688">
        <v>44942</v>
      </c>
      <c r="F19" s="687">
        <v>0</v>
      </c>
      <c r="G19" s="687">
        <v>4000</v>
      </c>
      <c r="H19" s="687">
        <v>2010</v>
      </c>
      <c r="I19" s="687" t="s">
        <v>251</v>
      </c>
    </row>
    <row r="20" spans="1:9" x14ac:dyDescent="0.3">
      <c r="A20" s="688"/>
      <c r="B20" s="687"/>
      <c r="C20" s="687"/>
      <c r="D20" s="687">
        <v>17</v>
      </c>
      <c r="E20" s="688">
        <v>44943</v>
      </c>
      <c r="F20" s="687"/>
      <c r="G20" s="687">
        <v>14000</v>
      </c>
      <c r="H20" s="687">
        <v>1002</v>
      </c>
      <c r="I20" s="687" t="s">
        <v>160</v>
      </c>
    </row>
    <row r="21" spans="1:9" x14ac:dyDescent="0.3">
      <c r="A21" s="238"/>
      <c r="B21" s="68"/>
      <c r="C21" s="68"/>
      <c r="D21" s="68">
        <v>17</v>
      </c>
      <c r="E21" s="85">
        <v>44943</v>
      </c>
      <c r="F21" s="68">
        <v>540</v>
      </c>
      <c r="G21" s="68">
        <v>0</v>
      </c>
      <c r="H21" s="68">
        <v>1002</v>
      </c>
      <c r="I21" s="68" t="s">
        <v>160</v>
      </c>
    </row>
    <row r="22" spans="1:9" x14ac:dyDescent="0.3">
      <c r="A22" s="238"/>
      <c r="B22" s="68"/>
      <c r="C22" s="68"/>
      <c r="D22" s="68">
        <v>17</v>
      </c>
      <c r="E22" s="85">
        <v>44943</v>
      </c>
      <c r="F22" s="68">
        <v>540</v>
      </c>
      <c r="G22" s="68">
        <v>0</v>
      </c>
      <c r="H22" s="68">
        <v>1002</v>
      </c>
      <c r="I22" s="68" t="s">
        <v>160</v>
      </c>
    </row>
    <row r="23" spans="1:9" x14ac:dyDescent="0.3">
      <c r="A23" s="238"/>
      <c r="B23" s="68"/>
      <c r="C23" s="68"/>
      <c r="D23" s="68">
        <v>20</v>
      </c>
      <c r="E23" s="85">
        <v>44946</v>
      </c>
      <c r="F23" s="68">
        <v>0</v>
      </c>
      <c r="G23" s="68">
        <v>12000</v>
      </c>
      <c r="H23" s="68"/>
      <c r="I23" s="68"/>
    </row>
    <row r="24" spans="1:9" x14ac:dyDescent="0.3">
      <c r="A24" s="238"/>
      <c r="B24" s="68"/>
      <c r="C24" s="68"/>
      <c r="D24" s="68">
        <v>20</v>
      </c>
      <c r="E24" s="85">
        <v>44946</v>
      </c>
      <c r="F24" s="68">
        <v>25000</v>
      </c>
      <c r="G24" s="68">
        <v>0</v>
      </c>
      <c r="H24" s="68"/>
      <c r="I24" s="68"/>
    </row>
    <row r="25" spans="1:9" x14ac:dyDescent="0.3">
      <c r="A25" s="238"/>
      <c r="B25" s="68"/>
      <c r="C25" s="68"/>
      <c r="D25" s="68">
        <v>21</v>
      </c>
      <c r="E25" s="85">
        <v>44947</v>
      </c>
      <c r="F25" s="68">
        <v>0</v>
      </c>
      <c r="G25" s="68">
        <v>30000</v>
      </c>
      <c r="H25" s="68">
        <v>2009</v>
      </c>
      <c r="I25" s="68" t="s">
        <v>167</v>
      </c>
    </row>
    <row r="26" spans="1:9" x14ac:dyDescent="0.3">
      <c r="A26" s="238"/>
      <c r="B26" s="68"/>
      <c r="C26" s="68"/>
      <c r="D26" s="68">
        <v>22</v>
      </c>
      <c r="E26" s="85">
        <v>44948</v>
      </c>
      <c r="F26" s="68">
        <v>28000</v>
      </c>
      <c r="G26" s="68">
        <v>0</v>
      </c>
      <c r="H26" s="68">
        <v>1002</v>
      </c>
      <c r="I26" s="68" t="s">
        <v>160</v>
      </c>
    </row>
    <row r="27" spans="1:9" x14ac:dyDescent="0.3">
      <c r="A27" s="238"/>
      <c r="B27" s="68"/>
      <c r="C27" s="68"/>
      <c r="D27" s="68">
        <v>28</v>
      </c>
      <c r="E27" s="85">
        <v>44954</v>
      </c>
      <c r="F27" s="68">
        <v>0</v>
      </c>
      <c r="G27" s="68">
        <v>1000</v>
      </c>
      <c r="H27" s="68">
        <v>1007</v>
      </c>
      <c r="I27" s="68" t="s">
        <v>149</v>
      </c>
    </row>
    <row r="28" spans="1:9" x14ac:dyDescent="0.3">
      <c r="A28" s="238"/>
      <c r="B28" s="68"/>
      <c r="C28" s="68"/>
      <c r="D28" s="68">
        <v>30</v>
      </c>
      <c r="E28" s="85">
        <v>44956</v>
      </c>
      <c r="F28" s="68"/>
      <c r="G28" s="68">
        <v>40000</v>
      </c>
      <c r="H28" s="68"/>
      <c r="I28" s="68"/>
    </row>
    <row r="29" spans="1:9" x14ac:dyDescent="0.3">
      <c r="A29" s="238"/>
      <c r="B29" s="68"/>
      <c r="C29" s="68"/>
      <c r="D29" s="68">
        <v>31</v>
      </c>
      <c r="E29" s="85">
        <v>44957</v>
      </c>
      <c r="F29" s="68"/>
      <c r="G29" s="68">
        <v>8250</v>
      </c>
      <c r="H29" s="68"/>
      <c r="I29" s="68"/>
    </row>
    <row r="30" spans="1:9" x14ac:dyDescent="0.3">
      <c r="A30" s="238"/>
      <c r="B30" s="68"/>
      <c r="C30" s="68"/>
      <c r="D30" s="68">
        <v>32</v>
      </c>
      <c r="E30" s="85">
        <v>44957</v>
      </c>
      <c r="F30" s="68"/>
      <c r="G30" s="68">
        <v>22000</v>
      </c>
      <c r="H30" s="68">
        <v>2001</v>
      </c>
      <c r="I30" s="68" t="s">
        <v>153</v>
      </c>
    </row>
    <row r="31" spans="1:9" x14ac:dyDescent="0.3">
      <c r="A31" s="238"/>
      <c r="B31" s="68"/>
      <c r="C31" s="68"/>
      <c r="D31" s="68">
        <v>32</v>
      </c>
      <c r="E31" s="85">
        <v>44957</v>
      </c>
      <c r="F31" s="68"/>
      <c r="G31" s="68">
        <v>1000</v>
      </c>
      <c r="H31" s="68">
        <v>2001</v>
      </c>
      <c r="I31" s="68" t="s">
        <v>153</v>
      </c>
    </row>
    <row r="32" spans="1:9" x14ac:dyDescent="0.3">
      <c r="A32" s="238"/>
      <c r="B32" s="68"/>
      <c r="C32" s="68"/>
      <c r="D32" s="68">
        <v>32</v>
      </c>
      <c r="E32" s="85">
        <v>44957</v>
      </c>
      <c r="F32" s="68"/>
      <c r="G32" s="68">
        <v>1000</v>
      </c>
      <c r="H32" s="68">
        <v>2001</v>
      </c>
      <c r="I32" s="68" t="s">
        <v>153</v>
      </c>
    </row>
    <row r="33" spans="1:9" x14ac:dyDescent="0.3">
      <c r="A33" s="85"/>
      <c r="B33" s="68"/>
      <c r="C33" s="68"/>
      <c r="D33" s="68">
        <v>33</v>
      </c>
      <c r="E33" s="85">
        <v>44957</v>
      </c>
      <c r="F33" s="68">
        <v>60000</v>
      </c>
      <c r="G33" s="68"/>
      <c r="H33" s="68">
        <v>1010</v>
      </c>
      <c r="I33" s="68" t="s">
        <v>279</v>
      </c>
    </row>
    <row r="34" spans="1:9" x14ac:dyDescent="0.3">
      <c r="A34" s="85"/>
      <c r="B34" s="68"/>
      <c r="C34" s="68"/>
      <c r="D34" s="68">
        <v>36</v>
      </c>
      <c r="E34" s="85">
        <v>44957</v>
      </c>
      <c r="F34" s="68"/>
      <c r="G34" s="68">
        <v>3380</v>
      </c>
      <c r="H34" s="68">
        <v>2007</v>
      </c>
      <c r="I34" s="68" t="s">
        <v>165</v>
      </c>
    </row>
    <row r="35" spans="1:9" x14ac:dyDescent="0.3">
      <c r="A35" s="85">
        <v>44957</v>
      </c>
      <c r="B35" s="68" t="s">
        <v>562</v>
      </c>
      <c r="C35" s="68" t="s">
        <v>616</v>
      </c>
      <c r="D35" s="68">
        <v>38</v>
      </c>
      <c r="E35" s="85">
        <v>44957</v>
      </c>
      <c r="F35" s="68">
        <v>20000</v>
      </c>
      <c r="G35" s="68">
        <v>0</v>
      </c>
      <c r="H35" s="68">
        <v>1001</v>
      </c>
      <c r="I35" s="68" t="s">
        <v>156</v>
      </c>
    </row>
    <row r="36" spans="1:9" x14ac:dyDescent="0.3">
      <c r="A36" s="85">
        <v>44957</v>
      </c>
      <c r="B36" s="68" t="s">
        <v>557</v>
      </c>
      <c r="C36" s="68" t="s">
        <v>615</v>
      </c>
      <c r="D36" s="68">
        <v>39</v>
      </c>
      <c r="E36" s="85">
        <v>44957</v>
      </c>
      <c r="F36" s="68"/>
      <c r="G36" s="68">
        <v>10000</v>
      </c>
      <c r="H36" s="68"/>
      <c r="I36" s="68"/>
    </row>
    <row r="37" spans="1:9" x14ac:dyDescent="0.3">
      <c r="A37" s="85">
        <v>44957</v>
      </c>
      <c r="B37" s="68" t="s">
        <v>562</v>
      </c>
      <c r="C37" s="68" t="s">
        <v>613</v>
      </c>
      <c r="D37" s="68">
        <v>40</v>
      </c>
      <c r="E37" s="85">
        <v>44957</v>
      </c>
      <c r="F37" s="68">
        <v>5000</v>
      </c>
      <c r="G37" s="68"/>
      <c r="H37" s="68"/>
      <c r="I37" s="68"/>
    </row>
    <row r="38" spans="1:9" x14ac:dyDescent="0.3">
      <c r="A38" s="85">
        <v>44957</v>
      </c>
      <c r="B38" s="68" t="s">
        <v>557</v>
      </c>
      <c r="C38" s="68" t="s">
        <v>612</v>
      </c>
      <c r="D38" s="68">
        <v>41</v>
      </c>
      <c r="E38" s="85">
        <v>44957</v>
      </c>
      <c r="F38" s="68">
        <v>0</v>
      </c>
      <c r="G38" s="68">
        <v>8000</v>
      </c>
      <c r="H38" s="68"/>
      <c r="I38" s="68"/>
    </row>
    <row r="39" spans="1:9" x14ac:dyDescent="0.3">
      <c r="A39" s="85">
        <v>44957</v>
      </c>
      <c r="B39" s="68" t="s">
        <v>557</v>
      </c>
      <c r="C39" s="68" t="s">
        <v>612</v>
      </c>
      <c r="D39" s="68">
        <v>41</v>
      </c>
      <c r="E39" s="85">
        <v>44957</v>
      </c>
      <c r="F39" s="68">
        <v>0</v>
      </c>
      <c r="G39" s="68">
        <v>720</v>
      </c>
      <c r="H39" s="68"/>
      <c r="I39" s="68"/>
    </row>
    <row r="40" spans="1:9" x14ac:dyDescent="0.3">
      <c r="A40" s="85">
        <v>44957</v>
      </c>
      <c r="B40" s="68" t="s">
        <v>557</v>
      </c>
      <c r="C40" s="68" t="s">
        <v>612</v>
      </c>
      <c r="D40" s="68">
        <v>41</v>
      </c>
      <c r="E40" s="85">
        <v>44957</v>
      </c>
      <c r="F40" s="68">
        <v>0</v>
      </c>
      <c r="G40" s="68">
        <v>720</v>
      </c>
      <c r="H40" s="68"/>
      <c r="I40" s="68"/>
    </row>
    <row r="41" spans="1:9" x14ac:dyDescent="0.3">
      <c r="A41" s="85">
        <v>44957</v>
      </c>
      <c r="B41" s="68" t="s">
        <v>557</v>
      </c>
      <c r="C41" s="68" t="s">
        <v>614</v>
      </c>
      <c r="D41" s="68">
        <v>42</v>
      </c>
      <c r="E41" s="85">
        <v>44957</v>
      </c>
      <c r="F41" s="68">
        <v>50000</v>
      </c>
      <c r="G41" s="68"/>
      <c r="H41" s="68"/>
      <c r="I41" s="68"/>
    </row>
    <row r="42" spans="1:9" x14ac:dyDescent="0.3">
      <c r="A42" s="85"/>
      <c r="B42" s="68"/>
      <c r="C42" s="68"/>
      <c r="D42" s="68"/>
      <c r="E42" s="85"/>
      <c r="F42" s="68"/>
      <c r="G42" s="68"/>
      <c r="H42" s="68"/>
      <c r="I42" s="68"/>
    </row>
    <row r="43" spans="1:9" x14ac:dyDescent="0.3">
      <c r="A43" s="238" t="s">
        <v>81</v>
      </c>
      <c r="B43" s="68"/>
      <c r="C43" s="68"/>
      <c r="D43" s="68"/>
      <c r="E43" s="85"/>
      <c r="F43" s="68">
        <v>320280</v>
      </c>
      <c r="G43" s="68">
        <v>211670</v>
      </c>
      <c r="H43" s="68"/>
      <c r="I43" s="68"/>
    </row>
    <row r="44" spans="1:9" x14ac:dyDescent="0.3">
      <c r="A44" s="238" t="s">
        <v>580</v>
      </c>
      <c r="B44" s="68"/>
      <c r="C44" s="68"/>
      <c r="D44" s="68"/>
      <c r="E44" s="85"/>
      <c r="F44" s="68">
        <v>318910</v>
      </c>
      <c r="G44" s="68"/>
      <c r="H44" s="68"/>
      <c r="I44" s="68"/>
    </row>
    <row r="45" spans="1:9" x14ac:dyDescent="0.3">
      <c r="A45" s="238"/>
      <c r="B45" s="68"/>
      <c r="C45" s="68"/>
      <c r="D45" s="68"/>
      <c r="E45" s="85"/>
      <c r="F45" s="68"/>
      <c r="G45" s="68"/>
      <c r="H45" s="68"/>
      <c r="I45" s="68"/>
    </row>
    <row r="46" spans="1:9" x14ac:dyDescent="0.3">
      <c r="A46" s="238"/>
      <c r="B46" s="68"/>
      <c r="C46" s="68"/>
      <c r="D46" s="68"/>
      <c r="E46" s="85"/>
      <c r="F46" s="68"/>
      <c r="G46" s="68"/>
      <c r="H46" s="68"/>
      <c r="I46" s="68"/>
    </row>
    <row r="47" spans="1:9" x14ac:dyDescent="0.3">
      <c r="A47" s="238"/>
      <c r="B47" s="68"/>
      <c r="C47" s="68"/>
      <c r="D47" s="68"/>
      <c r="E47" s="85"/>
      <c r="F47" s="68"/>
      <c r="G47" s="68"/>
      <c r="H47" s="68"/>
      <c r="I47" s="68"/>
    </row>
    <row r="48" spans="1:9" x14ac:dyDescent="0.3">
      <c r="A48" s="238"/>
      <c r="B48" s="68"/>
      <c r="C48" s="68"/>
      <c r="D48" s="68"/>
      <c r="E48" s="85"/>
      <c r="F48" s="68"/>
      <c r="G48" s="68"/>
      <c r="H48" s="68"/>
      <c r="I48" s="68"/>
    </row>
    <row r="49" spans="1:9" x14ac:dyDescent="0.3">
      <c r="A49" s="238"/>
      <c r="B49" s="68"/>
      <c r="C49" s="68"/>
      <c r="D49" s="68"/>
      <c r="E49" s="85"/>
      <c r="F49" s="68"/>
      <c r="G49" s="68"/>
      <c r="H49" s="68"/>
      <c r="I49" s="68"/>
    </row>
    <row r="50" spans="1:9" x14ac:dyDescent="0.3">
      <c r="A50" s="238"/>
      <c r="B50" s="68"/>
      <c r="C50" s="68"/>
      <c r="D50" s="68"/>
      <c r="E50" s="85"/>
      <c r="F50" s="68"/>
      <c r="G50" s="68"/>
      <c r="H50" s="68"/>
      <c r="I50" s="68"/>
    </row>
    <row r="51" spans="1:9" x14ac:dyDescent="0.3">
      <c r="A51" s="238"/>
      <c r="B51" s="68"/>
      <c r="C51" s="68"/>
      <c r="D51" s="68"/>
      <c r="E51" s="85"/>
      <c r="F51" s="68"/>
      <c r="G51" s="68"/>
      <c r="H51" s="68"/>
      <c r="I51" s="68"/>
    </row>
    <row r="52" spans="1:9" x14ac:dyDescent="0.3">
      <c r="A52" s="238"/>
      <c r="B52" s="68"/>
      <c r="C52" s="68"/>
      <c r="D52" s="68"/>
      <c r="E52" s="85"/>
      <c r="F52" s="68"/>
      <c r="G52" s="68"/>
      <c r="H52" s="68"/>
      <c r="I52" s="68"/>
    </row>
    <row r="53" spans="1:9" x14ac:dyDescent="0.3">
      <c r="A53" s="238"/>
      <c r="B53" s="68"/>
      <c r="C53" s="68"/>
      <c r="D53" s="68"/>
      <c r="E53" s="85"/>
      <c r="F53" s="68"/>
      <c r="G53" s="68"/>
      <c r="H53" s="68"/>
      <c r="I53" s="68"/>
    </row>
    <row r="54" spans="1:9" x14ac:dyDescent="0.3">
      <c r="A54" s="238"/>
      <c r="B54" s="68"/>
      <c r="C54" s="68"/>
      <c r="D54" s="68"/>
      <c r="E54" s="85"/>
      <c r="F54" s="68"/>
      <c r="G54" s="68"/>
      <c r="H54" s="68"/>
      <c r="I54" s="68"/>
    </row>
    <row r="55" spans="1:9" x14ac:dyDescent="0.3">
      <c r="A55" s="238"/>
      <c r="B55" s="68"/>
      <c r="C55" s="68"/>
      <c r="D55" s="68"/>
      <c r="E55" s="85"/>
      <c r="F55" s="68"/>
      <c r="G55" s="68"/>
      <c r="H55" s="68"/>
      <c r="I55" s="68"/>
    </row>
    <row r="56" spans="1:9" x14ac:dyDescent="0.3">
      <c r="A56" s="238"/>
      <c r="B56" s="68"/>
      <c r="C56" s="68"/>
      <c r="D56" s="68"/>
      <c r="E56" s="85"/>
      <c r="F56" s="68"/>
      <c r="G56" s="68"/>
      <c r="H56" s="68"/>
      <c r="I56" s="68"/>
    </row>
    <row r="57" spans="1:9" x14ac:dyDescent="0.3">
      <c r="A57" s="238"/>
      <c r="B57" s="68"/>
      <c r="C57" s="68"/>
      <c r="D57" s="68"/>
      <c r="E57" s="85"/>
      <c r="F57" s="68"/>
      <c r="G57" s="68"/>
      <c r="H57" s="68"/>
      <c r="I57" s="68"/>
    </row>
    <row r="58" spans="1:9" x14ac:dyDescent="0.3">
      <c r="A58" s="238"/>
      <c r="B58" s="68"/>
      <c r="C58" s="68"/>
      <c r="D58" s="68"/>
      <c r="E58" s="85"/>
      <c r="F58" s="68"/>
      <c r="G58" s="68"/>
      <c r="H58" s="68"/>
      <c r="I58" s="68"/>
    </row>
    <row r="59" spans="1:9" x14ac:dyDescent="0.3">
      <c r="A59" s="238"/>
      <c r="B59" s="68"/>
      <c r="C59" s="68"/>
      <c r="D59" s="68"/>
      <c r="E59" s="85"/>
      <c r="F59" s="68"/>
      <c r="G59" s="68"/>
      <c r="H59" s="68"/>
      <c r="I59" s="68"/>
    </row>
    <row r="60" spans="1:9" x14ac:dyDescent="0.3">
      <c r="A60" s="238"/>
      <c r="B60" s="68"/>
      <c r="C60" s="68"/>
      <c r="D60" s="68"/>
      <c r="E60" s="85"/>
      <c r="F60" s="68"/>
      <c r="G60" s="68"/>
      <c r="H60" s="68"/>
      <c r="I60" s="68"/>
    </row>
    <row r="61" spans="1:9" x14ac:dyDescent="0.3">
      <c r="A61" s="238"/>
      <c r="B61" s="68"/>
      <c r="C61" s="68"/>
      <c r="D61" s="68"/>
      <c r="E61" s="85"/>
      <c r="F61" s="68"/>
      <c r="G61" s="68"/>
      <c r="H61" s="68"/>
      <c r="I61" s="68"/>
    </row>
    <row r="62" spans="1:9" x14ac:dyDescent="0.3">
      <c r="A62" s="238"/>
      <c r="B62" s="68"/>
      <c r="C62" s="68"/>
      <c r="D62" s="68"/>
      <c r="E62" s="85"/>
      <c r="F62" s="68"/>
      <c r="G62" s="68"/>
      <c r="H62" s="68"/>
      <c r="I62" s="68"/>
    </row>
    <row r="63" spans="1:9" x14ac:dyDescent="0.3">
      <c r="A63" s="238"/>
      <c r="B63" s="68"/>
      <c r="C63" s="68"/>
      <c r="D63" s="68"/>
      <c r="E63" s="85"/>
      <c r="F63" s="68"/>
      <c r="G63" s="68"/>
      <c r="H63" s="68"/>
      <c r="I63" s="68"/>
    </row>
    <row r="64" spans="1:9" x14ac:dyDescent="0.3">
      <c r="A64" s="238"/>
      <c r="B64" s="68"/>
      <c r="C64" s="68"/>
      <c r="D64" s="68"/>
      <c r="E64" s="85"/>
      <c r="F64" s="68"/>
      <c r="G64" s="68"/>
      <c r="H64" s="68"/>
      <c r="I64" s="68"/>
    </row>
    <row r="65" spans="1:9" x14ac:dyDescent="0.3">
      <c r="A65" s="238"/>
      <c r="B65" s="68"/>
      <c r="C65" s="68"/>
      <c r="D65" s="68"/>
      <c r="E65" s="85"/>
      <c r="F65" s="68"/>
      <c r="G65" s="68"/>
      <c r="H65" s="68"/>
      <c r="I65" s="68"/>
    </row>
    <row r="66" spans="1:9" x14ac:dyDescent="0.3">
      <c r="A66" s="238"/>
      <c r="B66" s="68"/>
      <c r="C66" s="68"/>
      <c r="D66" s="68"/>
      <c r="E66" s="85"/>
      <c r="F66" s="68"/>
      <c r="G66" s="68"/>
      <c r="H66" s="68"/>
      <c r="I66" s="68"/>
    </row>
    <row r="67" spans="1:9" x14ac:dyDescent="0.3">
      <c r="A67" s="85"/>
      <c r="B67" s="68"/>
      <c r="C67" s="68"/>
      <c r="D67" s="68"/>
      <c r="E67" s="85"/>
      <c r="F67" s="68"/>
      <c r="G67" s="68"/>
      <c r="H67" s="68"/>
      <c r="I67" s="68"/>
    </row>
    <row r="68" spans="1:9" x14ac:dyDescent="0.3">
      <c r="A68" s="85"/>
      <c r="B68" s="68"/>
      <c r="C68" s="68"/>
      <c r="D68" s="68"/>
      <c r="E68" s="85"/>
      <c r="F68" s="68"/>
      <c r="G68" s="68"/>
      <c r="H68" s="68"/>
      <c r="I68" s="68"/>
    </row>
    <row r="69" spans="1:9" x14ac:dyDescent="0.3">
      <c r="A69" s="238"/>
      <c r="B69" s="68"/>
      <c r="C69" s="68"/>
      <c r="D69" s="68"/>
      <c r="E69" s="85"/>
      <c r="F69" s="68"/>
      <c r="G69" s="68"/>
      <c r="H69" s="68"/>
      <c r="I69" s="68"/>
    </row>
    <row r="70" spans="1:9" x14ac:dyDescent="0.3">
      <c r="A70" s="238"/>
      <c r="B70" s="68"/>
      <c r="C70" s="68"/>
      <c r="D70" s="68"/>
      <c r="E70" s="85"/>
      <c r="F70" s="68"/>
      <c r="G70" s="68"/>
      <c r="H70" s="68"/>
      <c r="I70" s="68"/>
    </row>
    <row r="71" spans="1:9" x14ac:dyDescent="0.3">
      <c r="A71" s="238"/>
      <c r="B71" s="68"/>
      <c r="C71" s="68"/>
      <c r="D71" s="68"/>
      <c r="E71" s="85"/>
      <c r="F71" s="68"/>
      <c r="G71" s="68"/>
      <c r="H71" s="68"/>
      <c r="I71" s="68"/>
    </row>
    <row r="72" spans="1:9" x14ac:dyDescent="0.3">
      <c r="A72" s="238"/>
      <c r="B72" s="68"/>
      <c r="C72" s="68"/>
      <c r="D72" s="68"/>
      <c r="E72" s="85"/>
      <c r="F72" s="68"/>
      <c r="G72" s="68"/>
      <c r="H72" s="68"/>
      <c r="I72" s="68"/>
    </row>
    <row r="73" spans="1:9" x14ac:dyDescent="0.3">
      <c r="A73" s="238"/>
      <c r="B73" s="68"/>
      <c r="C73" s="68"/>
      <c r="D73" s="68"/>
      <c r="E73" s="85"/>
      <c r="F73" s="68"/>
      <c r="G73" s="68"/>
      <c r="H73" s="68"/>
      <c r="I73" s="68"/>
    </row>
    <row r="74" spans="1:9" x14ac:dyDescent="0.3">
      <c r="A74" s="238"/>
      <c r="B74" s="68"/>
      <c r="C74" s="68"/>
      <c r="D74" s="68"/>
      <c r="E74" s="85"/>
      <c r="F74" s="68"/>
      <c r="G74" s="68"/>
      <c r="H74" s="68"/>
      <c r="I74" s="68"/>
    </row>
    <row r="75" spans="1:9" x14ac:dyDescent="0.3">
      <c r="A75" s="238"/>
      <c r="B75" s="68"/>
      <c r="C75" s="68"/>
      <c r="D75" s="68"/>
      <c r="E75" s="85"/>
      <c r="F75" s="68"/>
      <c r="G75" s="68"/>
      <c r="H75" s="68"/>
      <c r="I75" s="68"/>
    </row>
    <row r="76" spans="1:9" x14ac:dyDescent="0.3">
      <c r="A76" s="238"/>
      <c r="B76" s="68"/>
      <c r="C76" s="68"/>
      <c r="D76" s="68"/>
      <c r="E76" s="85"/>
      <c r="F76" s="68"/>
      <c r="G76" s="68"/>
      <c r="H76" s="68"/>
      <c r="I76" s="68"/>
    </row>
    <row r="77" spans="1:9" x14ac:dyDescent="0.3">
      <c r="A77" s="238"/>
      <c r="B77" s="68"/>
      <c r="C77" s="68"/>
      <c r="D77" s="68"/>
      <c r="E77" s="85"/>
      <c r="F77" s="68"/>
      <c r="G77" s="68"/>
      <c r="H77" s="68"/>
      <c r="I77" s="68"/>
    </row>
    <row r="78" spans="1:9" x14ac:dyDescent="0.3">
      <c r="A78" s="238"/>
      <c r="B78" s="68"/>
      <c r="C78" s="68"/>
      <c r="D78" s="68"/>
      <c r="E78" s="85"/>
      <c r="F78" s="68"/>
      <c r="G78" s="68"/>
      <c r="H78" s="68"/>
      <c r="I78" s="68"/>
    </row>
    <row r="79" spans="1:9" x14ac:dyDescent="0.3">
      <c r="A79" s="238"/>
      <c r="B79" s="68"/>
      <c r="C79" s="68"/>
      <c r="D79" s="68"/>
      <c r="E79" s="85"/>
      <c r="F79" s="68"/>
      <c r="G79" s="68"/>
      <c r="H79" s="68"/>
      <c r="I79" s="68"/>
    </row>
    <row r="80" spans="1:9" x14ac:dyDescent="0.3">
      <c r="A80" s="238"/>
      <c r="B80" s="68"/>
      <c r="C80" s="68"/>
      <c r="D80" s="68"/>
      <c r="E80" s="85"/>
      <c r="F80" s="68"/>
      <c r="G80" s="68"/>
      <c r="H80" s="68"/>
      <c r="I80" s="68"/>
    </row>
    <row r="81" spans="1:9" x14ac:dyDescent="0.3">
      <c r="A81" s="238"/>
      <c r="B81" s="68"/>
      <c r="C81" s="68"/>
      <c r="D81" s="68"/>
      <c r="E81" s="85"/>
      <c r="F81" s="68"/>
      <c r="G81" s="68"/>
      <c r="H81" s="68"/>
      <c r="I81" s="68"/>
    </row>
    <row r="82" spans="1:9" x14ac:dyDescent="0.3">
      <c r="A82" s="238"/>
      <c r="B82" s="68"/>
      <c r="C82" s="68"/>
      <c r="D82" s="68"/>
      <c r="E82" s="85"/>
      <c r="F82" s="68"/>
      <c r="G82" s="68"/>
      <c r="H82" s="68"/>
      <c r="I82" s="68"/>
    </row>
    <row r="83" spans="1:9" x14ac:dyDescent="0.3">
      <c r="A83" s="238"/>
      <c r="B83" s="68"/>
      <c r="C83" s="68"/>
      <c r="D83" s="68"/>
      <c r="E83" s="85"/>
      <c r="F83" s="68"/>
      <c r="G83" s="68"/>
      <c r="H83" s="68"/>
      <c r="I83" s="68"/>
    </row>
    <row r="84" spans="1:9" x14ac:dyDescent="0.3">
      <c r="A84" s="238"/>
      <c r="B84" s="68"/>
      <c r="C84" s="68"/>
      <c r="D84" s="68"/>
      <c r="E84" s="85"/>
      <c r="F84" s="68"/>
      <c r="G84" s="68"/>
      <c r="H84" s="68"/>
      <c r="I84" s="68"/>
    </row>
    <row r="85" spans="1:9" x14ac:dyDescent="0.3">
      <c r="A85" s="238"/>
      <c r="B85" s="68"/>
      <c r="C85" s="68"/>
      <c r="D85" s="68"/>
      <c r="E85" s="85"/>
      <c r="F85" s="68"/>
      <c r="G85" s="68"/>
      <c r="H85" s="68"/>
      <c r="I85" s="68"/>
    </row>
    <row r="86" spans="1:9" x14ac:dyDescent="0.3">
      <c r="A86" s="238"/>
      <c r="B86" s="68"/>
      <c r="C86" s="68"/>
      <c r="D86" s="68"/>
      <c r="E86" s="85"/>
      <c r="F86" s="68"/>
      <c r="G86" s="68"/>
      <c r="H86" s="68"/>
      <c r="I86" s="68"/>
    </row>
    <row r="87" spans="1:9" x14ac:dyDescent="0.3">
      <c r="A87" s="238"/>
      <c r="B87" s="68"/>
      <c r="C87" s="68"/>
      <c r="D87" s="68"/>
      <c r="E87" s="85"/>
      <c r="F87" s="68"/>
      <c r="G87" s="68"/>
      <c r="H87" s="68"/>
      <c r="I87" s="68"/>
    </row>
    <row r="88" spans="1:9" x14ac:dyDescent="0.3">
      <c r="A88" s="85"/>
      <c r="B88" s="68"/>
      <c r="C88" s="68"/>
      <c r="D88" s="68"/>
      <c r="E88" s="85"/>
      <c r="F88" s="68"/>
      <c r="G88" s="68"/>
      <c r="H88" s="68"/>
      <c r="I88" s="68"/>
    </row>
    <row r="89" spans="1:9" x14ac:dyDescent="0.3">
      <c r="A89" s="238"/>
      <c r="B89" s="68"/>
      <c r="C89" s="68"/>
      <c r="D89" s="68"/>
      <c r="E89" s="85"/>
      <c r="F89" s="68"/>
      <c r="G89" s="68"/>
      <c r="H89" s="68"/>
      <c r="I89" s="68"/>
    </row>
    <row r="90" spans="1:9" x14ac:dyDescent="0.3">
      <c r="A90" s="238"/>
      <c r="B90" s="68"/>
      <c r="C90" s="68"/>
      <c r="D90" s="68"/>
      <c r="E90" s="85"/>
      <c r="F90" s="68"/>
      <c r="G90" s="68"/>
      <c r="H90" s="68"/>
      <c r="I90" s="68"/>
    </row>
    <row r="91" spans="1:9" x14ac:dyDescent="0.3">
      <c r="A91" s="238"/>
      <c r="B91" s="68"/>
      <c r="C91" s="68"/>
      <c r="D91" s="68"/>
      <c r="E91" s="85"/>
      <c r="F91" s="68"/>
      <c r="G91" s="68"/>
      <c r="H91" s="68"/>
      <c r="I91" s="68"/>
    </row>
    <row r="92" spans="1:9" x14ac:dyDescent="0.3">
      <c r="A92" s="238"/>
      <c r="B92" s="68"/>
      <c r="C92" s="68"/>
      <c r="D92" s="68"/>
      <c r="E92" s="85"/>
      <c r="F92" s="68"/>
      <c r="G92" s="68"/>
      <c r="H92" s="68"/>
      <c r="I92" s="68"/>
    </row>
    <row r="93" spans="1:9" x14ac:dyDescent="0.3">
      <c r="A93" s="238"/>
      <c r="B93" s="68"/>
      <c r="C93" s="68"/>
      <c r="D93" s="68"/>
      <c r="E93" s="85"/>
      <c r="F93" s="68"/>
      <c r="G93" s="68"/>
      <c r="H93" s="68"/>
      <c r="I93" s="68"/>
    </row>
    <row r="94" spans="1:9" x14ac:dyDescent="0.3">
      <c r="A94" s="238"/>
      <c r="B94" s="68"/>
      <c r="C94" s="68"/>
      <c r="D94" s="68"/>
      <c r="E94" s="85"/>
      <c r="F94" s="68"/>
      <c r="G94" s="68"/>
      <c r="H94" s="68"/>
      <c r="I94" s="68"/>
    </row>
    <row r="95" spans="1:9" x14ac:dyDescent="0.3">
      <c r="A95" s="238"/>
      <c r="B95" s="68"/>
      <c r="C95" s="68"/>
      <c r="D95" s="68"/>
      <c r="E95" s="85"/>
      <c r="F95" s="68"/>
      <c r="G95" s="68"/>
      <c r="H95" s="68"/>
      <c r="I95" s="68"/>
    </row>
    <row r="96" spans="1:9" x14ac:dyDescent="0.3">
      <c r="A96" s="238"/>
      <c r="B96" s="68"/>
      <c r="C96" s="68"/>
      <c r="D96" s="68"/>
      <c r="E96" s="85"/>
      <c r="F96" s="68"/>
      <c r="G96" s="68"/>
      <c r="H96" s="68"/>
      <c r="I96" s="68"/>
    </row>
    <row r="97" spans="1:9" x14ac:dyDescent="0.3">
      <c r="A97" s="238"/>
      <c r="B97" s="68"/>
      <c r="C97" s="68"/>
      <c r="D97" s="68"/>
      <c r="E97" s="85"/>
      <c r="F97" s="68"/>
      <c r="G97" s="68"/>
      <c r="H97" s="68"/>
      <c r="I97" s="68"/>
    </row>
    <row r="98" spans="1:9" x14ac:dyDescent="0.3">
      <c r="A98" s="238"/>
      <c r="B98" s="68"/>
      <c r="C98" s="68"/>
      <c r="D98" s="68"/>
      <c r="E98" s="85"/>
      <c r="F98" s="68"/>
      <c r="G98" s="68"/>
      <c r="H98" s="68"/>
      <c r="I98" s="68"/>
    </row>
    <row r="99" spans="1:9" x14ac:dyDescent="0.3">
      <c r="A99" s="238"/>
      <c r="B99" s="68"/>
      <c r="C99" s="68"/>
      <c r="D99" s="68"/>
      <c r="E99" s="85"/>
      <c r="F99" s="68"/>
      <c r="G99" s="68"/>
      <c r="H99" s="68"/>
      <c r="I99" s="68"/>
    </row>
    <row r="100" spans="1:9" x14ac:dyDescent="0.3">
      <c r="A100" s="238"/>
      <c r="B100" s="68"/>
      <c r="C100" s="68"/>
      <c r="D100" s="68"/>
      <c r="E100" s="85"/>
      <c r="F100" s="68"/>
      <c r="G100" s="68"/>
      <c r="H100" s="68"/>
      <c r="I100" s="68"/>
    </row>
    <row r="101" spans="1:9" x14ac:dyDescent="0.3">
      <c r="A101" s="85"/>
      <c r="B101" s="68"/>
      <c r="C101" s="68"/>
      <c r="D101" s="68"/>
      <c r="E101" s="85"/>
      <c r="F101" s="68"/>
      <c r="G101" s="68"/>
      <c r="H101" s="68"/>
      <c r="I101" s="68"/>
    </row>
    <row r="102" spans="1:9" x14ac:dyDescent="0.3">
      <c r="A102" s="85"/>
      <c r="B102" s="68"/>
      <c r="C102" s="68"/>
      <c r="D102" s="68"/>
      <c r="E102" s="85"/>
      <c r="F102" s="68"/>
      <c r="G102" s="68"/>
      <c r="H102" s="68"/>
      <c r="I102" s="68"/>
    </row>
    <row r="103" spans="1:9" x14ac:dyDescent="0.3">
      <c r="A103" s="238"/>
      <c r="B103" s="68"/>
      <c r="C103" s="68"/>
      <c r="D103" s="68"/>
      <c r="E103" s="85"/>
      <c r="F103" s="68"/>
      <c r="G103" s="68"/>
      <c r="H103" s="68"/>
      <c r="I103" s="68"/>
    </row>
    <row r="104" spans="1:9" x14ac:dyDescent="0.3">
      <c r="A104" s="238"/>
      <c r="B104" s="68"/>
      <c r="C104" s="68"/>
      <c r="D104" s="68"/>
      <c r="E104" s="85"/>
      <c r="F104" s="68"/>
      <c r="G104" s="68"/>
      <c r="H104" s="68"/>
      <c r="I104" s="68"/>
    </row>
    <row r="105" spans="1:9" x14ac:dyDescent="0.3">
      <c r="A105" s="238"/>
      <c r="B105" s="68"/>
      <c r="C105" s="68"/>
      <c r="D105" s="68"/>
      <c r="E105" s="85"/>
      <c r="F105" s="68"/>
      <c r="G105" s="68"/>
      <c r="H105" s="68"/>
      <c r="I105" s="68"/>
    </row>
    <row r="106" spans="1:9" x14ac:dyDescent="0.3">
      <c r="A106" s="238"/>
      <c r="B106" s="68"/>
      <c r="C106" s="68"/>
      <c r="D106" s="68"/>
      <c r="E106" s="85"/>
      <c r="F106" s="68"/>
      <c r="G106" s="68"/>
      <c r="H106" s="68"/>
      <c r="I106" s="68"/>
    </row>
    <row r="107" spans="1:9" x14ac:dyDescent="0.3">
      <c r="A107" s="238"/>
      <c r="B107" s="68"/>
      <c r="C107" s="68"/>
      <c r="D107" s="68"/>
      <c r="E107" s="85"/>
      <c r="F107" s="68"/>
      <c r="G107" s="68"/>
      <c r="H107" s="68"/>
      <c r="I107" s="68"/>
    </row>
    <row r="108" spans="1:9" x14ac:dyDescent="0.3">
      <c r="A108" s="238"/>
      <c r="B108" s="68"/>
      <c r="C108" s="68"/>
      <c r="D108" s="68"/>
      <c r="E108" s="85"/>
      <c r="F108" s="68"/>
      <c r="G108" s="68"/>
      <c r="H108" s="68"/>
      <c r="I108" s="68"/>
    </row>
    <row r="109" spans="1:9" x14ac:dyDescent="0.3">
      <c r="A109" s="238"/>
      <c r="B109" s="68"/>
      <c r="C109" s="68"/>
      <c r="D109" s="68"/>
      <c r="E109" s="85"/>
      <c r="F109" s="68"/>
      <c r="G109" s="68"/>
      <c r="H109" s="68"/>
      <c r="I109" s="68"/>
    </row>
    <row r="110" spans="1:9" x14ac:dyDescent="0.3">
      <c r="A110" s="238"/>
      <c r="B110" s="68"/>
      <c r="C110" s="68"/>
      <c r="D110" s="68"/>
      <c r="E110" s="85"/>
      <c r="F110" s="68"/>
      <c r="G110" s="68"/>
      <c r="H110" s="68"/>
      <c r="I110" s="68"/>
    </row>
    <row r="111" spans="1:9" x14ac:dyDescent="0.3">
      <c r="A111" s="85"/>
      <c r="B111" s="68"/>
      <c r="C111" s="68"/>
      <c r="D111" s="68"/>
      <c r="E111" s="85"/>
      <c r="F111" s="68"/>
      <c r="G111" s="68"/>
      <c r="H111" s="68"/>
      <c r="I111" s="68"/>
    </row>
    <row r="112" spans="1:9" x14ac:dyDescent="0.3">
      <c r="A112" s="238"/>
      <c r="B112" s="68"/>
      <c r="C112" s="68"/>
      <c r="D112" s="68"/>
      <c r="E112" s="85"/>
      <c r="F112" s="68"/>
      <c r="G112" s="68"/>
      <c r="H112" s="68"/>
      <c r="I112" s="68"/>
    </row>
    <row r="113" spans="1:9" x14ac:dyDescent="0.3">
      <c r="A113" s="238"/>
      <c r="B113" s="68"/>
      <c r="C113" s="68"/>
      <c r="D113" s="68"/>
      <c r="E113" s="85"/>
      <c r="F113" s="68"/>
      <c r="G113" s="68"/>
      <c r="H113" s="68"/>
      <c r="I113" s="68"/>
    </row>
    <row r="114" spans="1:9" x14ac:dyDescent="0.3">
      <c r="A114" s="238"/>
      <c r="B114" s="68"/>
      <c r="C114" s="68"/>
      <c r="D114" s="68"/>
      <c r="E114" s="85"/>
      <c r="F114" s="68"/>
      <c r="G114" s="68"/>
      <c r="H114" s="68"/>
      <c r="I114" s="68"/>
    </row>
    <row r="115" spans="1:9" x14ac:dyDescent="0.3">
      <c r="A115" s="238"/>
      <c r="B115" s="68"/>
      <c r="C115" s="68"/>
      <c r="D115" s="68"/>
      <c r="E115" s="85"/>
      <c r="F115" s="68"/>
      <c r="G115" s="68"/>
      <c r="H115" s="68"/>
      <c r="I115" s="68"/>
    </row>
    <row r="116" spans="1:9" x14ac:dyDescent="0.3">
      <c r="A116" s="238"/>
      <c r="B116" s="68"/>
      <c r="C116" s="68"/>
      <c r="D116" s="68"/>
      <c r="E116" s="85"/>
      <c r="F116" s="68"/>
      <c r="G116" s="68"/>
      <c r="H116" s="68"/>
      <c r="I116" s="68"/>
    </row>
    <row r="117" spans="1:9" x14ac:dyDescent="0.3">
      <c r="A117" s="238"/>
      <c r="B117" s="68"/>
      <c r="C117" s="68"/>
      <c r="D117" s="68"/>
      <c r="E117" s="85"/>
      <c r="F117" s="68"/>
      <c r="G117" s="68"/>
      <c r="H117" s="68"/>
      <c r="I117" s="68"/>
    </row>
    <row r="118" spans="1:9" x14ac:dyDescent="0.3">
      <c r="A118" s="238"/>
      <c r="B118" s="68"/>
      <c r="C118" s="68"/>
      <c r="D118" s="68"/>
      <c r="E118" s="85"/>
      <c r="F118" s="68"/>
      <c r="G118" s="68"/>
      <c r="H118" s="68"/>
      <c r="I118" s="68"/>
    </row>
    <row r="119" spans="1:9" x14ac:dyDescent="0.3">
      <c r="A119" s="238"/>
      <c r="B119" s="68"/>
      <c r="C119" s="68"/>
      <c r="D119" s="68"/>
      <c r="E119" s="85"/>
      <c r="F119" s="68"/>
      <c r="G119" s="68"/>
      <c r="H119" s="68"/>
      <c r="I119" s="68"/>
    </row>
    <row r="120" spans="1:9" x14ac:dyDescent="0.3">
      <c r="A120" s="85"/>
      <c r="B120" s="68"/>
      <c r="C120" s="68"/>
      <c r="D120" s="68"/>
      <c r="E120" s="85"/>
      <c r="F120" s="68"/>
      <c r="G120" s="68"/>
      <c r="H120" s="68"/>
      <c r="I120" s="68"/>
    </row>
    <row r="121" spans="1:9" x14ac:dyDescent="0.3">
      <c r="A121" s="238"/>
      <c r="B121" s="68"/>
      <c r="C121" s="68"/>
      <c r="D121" s="68"/>
      <c r="E121" s="85"/>
      <c r="F121" s="68"/>
      <c r="G121" s="68"/>
      <c r="H121" s="68"/>
      <c r="I121" s="68"/>
    </row>
    <row r="122" spans="1:9" x14ac:dyDescent="0.3">
      <c r="A122" s="238"/>
      <c r="B122" s="68"/>
      <c r="C122" s="68"/>
      <c r="D122" s="68"/>
      <c r="E122" s="85"/>
      <c r="F122" s="68"/>
      <c r="G122" s="68"/>
      <c r="H122" s="68"/>
      <c r="I122" s="68"/>
    </row>
    <row r="123" spans="1:9" x14ac:dyDescent="0.3">
      <c r="A123" s="238"/>
      <c r="B123" s="68"/>
      <c r="C123" s="68"/>
      <c r="D123" s="68"/>
      <c r="E123" s="85"/>
      <c r="F123" s="68"/>
      <c r="G123" s="68"/>
      <c r="H123" s="68"/>
      <c r="I123" s="68"/>
    </row>
    <row r="124" spans="1:9" x14ac:dyDescent="0.3">
      <c r="A124" s="238"/>
      <c r="B124" s="68"/>
      <c r="C124" s="68"/>
      <c r="D124" s="68"/>
      <c r="E124" s="85"/>
      <c r="F124" s="68"/>
      <c r="G124" s="68"/>
      <c r="H124" s="68"/>
      <c r="I124" s="68"/>
    </row>
    <row r="125" spans="1:9" x14ac:dyDescent="0.3">
      <c r="A125" s="238"/>
      <c r="B125" s="68"/>
      <c r="C125" s="68"/>
      <c r="D125" s="68"/>
      <c r="E125" s="85"/>
      <c r="F125" s="68"/>
      <c r="G125" s="68"/>
      <c r="H125" s="68"/>
      <c r="I125" s="68"/>
    </row>
    <row r="126" spans="1:9" x14ac:dyDescent="0.3">
      <c r="A126" s="238"/>
      <c r="B126" s="68"/>
      <c r="C126" s="68"/>
      <c r="D126" s="68"/>
      <c r="E126" s="85"/>
      <c r="F126" s="68"/>
      <c r="G126" s="68"/>
      <c r="H126" s="68"/>
      <c r="I126" s="68"/>
    </row>
    <row r="127" spans="1:9" x14ac:dyDescent="0.3">
      <c r="A127" s="238"/>
      <c r="B127" s="68"/>
      <c r="C127" s="68"/>
      <c r="D127" s="68"/>
      <c r="E127" s="85"/>
      <c r="F127" s="68"/>
      <c r="G127" s="68"/>
      <c r="H127" s="68"/>
      <c r="I127" s="68"/>
    </row>
    <row r="128" spans="1:9" x14ac:dyDescent="0.3">
      <c r="A128" s="238"/>
      <c r="B128" s="68"/>
      <c r="C128" s="68"/>
      <c r="D128" s="68"/>
      <c r="E128" s="85"/>
      <c r="F128" s="68"/>
      <c r="G128" s="68"/>
      <c r="H128" s="68"/>
      <c r="I128" s="68"/>
    </row>
    <row r="129" spans="1:9" x14ac:dyDescent="0.3">
      <c r="A129" s="238"/>
      <c r="B129" s="68"/>
      <c r="C129" s="68"/>
      <c r="D129" s="68"/>
      <c r="E129" s="85"/>
      <c r="F129" s="68"/>
      <c r="G129" s="68"/>
      <c r="H129" s="68"/>
      <c r="I129" s="68"/>
    </row>
    <row r="130" spans="1:9" x14ac:dyDescent="0.3">
      <c r="A130" s="238"/>
      <c r="B130" s="68"/>
      <c r="C130" s="68"/>
      <c r="D130" s="68"/>
      <c r="E130" s="85"/>
      <c r="F130" s="68"/>
      <c r="G130" s="68"/>
      <c r="H130" s="68"/>
      <c r="I130" s="68"/>
    </row>
    <row r="131" spans="1:9" x14ac:dyDescent="0.3">
      <c r="A131" s="238"/>
      <c r="B131" s="68"/>
      <c r="C131" s="68"/>
      <c r="D131" s="68"/>
      <c r="E131" s="85"/>
      <c r="F131" s="68"/>
      <c r="G131" s="68"/>
      <c r="H131" s="68"/>
      <c r="I131" s="68"/>
    </row>
    <row r="132" spans="1:9" x14ac:dyDescent="0.3">
      <c r="A132" s="85"/>
      <c r="B132" s="68"/>
      <c r="C132" s="68"/>
      <c r="D132" s="68"/>
      <c r="E132" s="85"/>
      <c r="F132" s="68"/>
      <c r="G132" s="68"/>
      <c r="H132" s="68"/>
      <c r="I132" s="68"/>
    </row>
    <row r="133" spans="1:9" x14ac:dyDescent="0.3">
      <c r="A133" s="238"/>
      <c r="B133" s="68"/>
      <c r="C133" s="68"/>
      <c r="D133" s="68"/>
      <c r="E133" s="85"/>
      <c r="F133" s="68"/>
      <c r="G133" s="68"/>
      <c r="H133" s="68"/>
      <c r="I133" s="68"/>
    </row>
    <row r="134" spans="1:9" x14ac:dyDescent="0.3">
      <c r="A134" s="238"/>
      <c r="B134" s="68"/>
      <c r="C134" s="68"/>
      <c r="D134" s="68"/>
      <c r="E134" s="85"/>
      <c r="F134" s="68"/>
      <c r="G134" s="68"/>
      <c r="H134" s="68"/>
      <c r="I134" s="68"/>
    </row>
    <row r="135" spans="1:9" x14ac:dyDescent="0.3">
      <c r="A135" s="238"/>
      <c r="B135" s="68"/>
      <c r="C135" s="68"/>
      <c r="D135" s="68"/>
      <c r="E135" s="85"/>
      <c r="F135" s="68"/>
      <c r="G135" s="68"/>
      <c r="H135" s="68"/>
      <c r="I135" s="68"/>
    </row>
    <row r="136" spans="1:9" x14ac:dyDescent="0.3">
      <c r="A136" s="238"/>
      <c r="B136" s="68"/>
      <c r="C136" s="68"/>
      <c r="D136" s="68"/>
      <c r="E136" s="85"/>
      <c r="F136" s="68"/>
      <c r="G136" s="68"/>
      <c r="H136" s="68"/>
      <c r="I136" s="68"/>
    </row>
    <row r="137" spans="1:9" x14ac:dyDescent="0.3">
      <c r="A137" s="238"/>
      <c r="B137" s="68"/>
      <c r="C137" s="68"/>
      <c r="D137" s="68"/>
      <c r="E137" s="85"/>
      <c r="F137" s="68"/>
      <c r="G137" s="68"/>
      <c r="H137" s="68"/>
      <c r="I137" s="68"/>
    </row>
    <row r="138" spans="1:9" x14ac:dyDescent="0.3">
      <c r="A138" s="238"/>
      <c r="B138" s="68"/>
      <c r="C138" s="68"/>
      <c r="D138" s="68"/>
      <c r="E138" s="85"/>
      <c r="F138" s="68"/>
      <c r="G138" s="68"/>
      <c r="H138" s="68"/>
      <c r="I138" s="68"/>
    </row>
    <row r="139" spans="1:9" x14ac:dyDescent="0.3">
      <c r="A139" s="238"/>
      <c r="B139" s="68"/>
      <c r="C139" s="68"/>
      <c r="D139" s="68"/>
      <c r="E139" s="85"/>
      <c r="F139" s="68"/>
      <c r="G139" s="68"/>
      <c r="H139" s="68"/>
      <c r="I139" s="68"/>
    </row>
    <row r="140" spans="1:9" x14ac:dyDescent="0.3">
      <c r="A140" s="238"/>
      <c r="B140" s="68"/>
      <c r="C140" s="68"/>
      <c r="D140" s="68"/>
      <c r="E140" s="85"/>
      <c r="F140" s="68"/>
      <c r="G140" s="68"/>
      <c r="H140" s="68"/>
      <c r="I140" s="68"/>
    </row>
    <row r="141" spans="1:9" x14ac:dyDescent="0.3">
      <c r="A141" s="238"/>
      <c r="B141" s="68"/>
      <c r="C141" s="68"/>
      <c r="D141" s="68"/>
      <c r="E141" s="85"/>
      <c r="F141" s="68"/>
      <c r="G141" s="68"/>
      <c r="H141" s="68"/>
      <c r="I141" s="68"/>
    </row>
    <row r="142" spans="1:9" x14ac:dyDescent="0.3">
      <c r="A142" s="238"/>
      <c r="B142" s="68"/>
      <c r="C142" s="68"/>
      <c r="D142" s="68"/>
      <c r="E142" s="85"/>
      <c r="F142" s="68"/>
      <c r="G142" s="68"/>
      <c r="H142" s="68"/>
      <c r="I142" s="68"/>
    </row>
    <row r="143" spans="1:9" x14ac:dyDescent="0.3">
      <c r="A143" s="238"/>
      <c r="B143" s="68"/>
      <c r="C143" s="68"/>
      <c r="D143" s="68"/>
      <c r="E143" s="85"/>
      <c r="F143" s="68"/>
      <c r="G143" s="68"/>
      <c r="H143" s="68"/>
      <c r="I143" s="68"/>
    </row>
    <row r="144" spans="1:9" x14ac:dyDescent="0.3">
      <c r="A144" s="238"/>
      <c r="B144" s="68"/>
      <c r="C144" s="68"/>
      <c r="D144" s="68"/>
      <c r="E144" s="85"/>
      <c r="F144" s="68"/>
      <c r="G144" s="68"/>
      <c r="H144" s="68"/>
      <c r="I144" s="68"/>
    </row>
    <row r="145" spans="1:9" x14ac:dyDescent="0.3">
      <c r="A145" s="238"/>
      <c r="B145" s="68"/>
      <c r="C145" s="68"/>
      <c r="D145" s="68"/>
      <c r="E145" s="85"/>
      <c r="F145" s="68"/>
      <c r="G145" s="68"/>
      <c r="H145" s="68"/>
      <c r="I145" s="68"/>
    </row>
    <row r="146" spans="1:9" x14ac:dyDescent="0.3">
      <c r="A146" s="238"/>
      <c r="B146" s="68"/>
      <c r="C146" s="68"/>
      <c r="D146" s="68"/>
      <c r="E146" s="85"/>
      <c r="F146" s="68"/>
      <c r="G146" s="68"/>
      <c r="H146" s="68"/>
      <c r="I146" s="68"/>
    </row>
    <row r="147" spans="1:9" x14ac:dyDescent="0.3">
      <c r="A147" s="238"/>
      <c r="B147" s="68"/>
      <c r="C147" s="68"/>
      <c r="D147" s="68"/>
      <c r="E147" s="85"/>
      <c r="F147" s="68"/>
      <c r="G147" s="68"/>
      <c r="H147" s="68"/>
      <c r="I147" s="68"/>
    </row>
    <row r="148" spans="1:9" x14ac:dyDescent="0.3">
      <c r="A148" s="238"/>
      <c r="B148" s="68"/>
      <c r="C148" s="68"/>
      <c r="D148" s="68"/>
      <c r="E148" s="85"/>
      <c r="F148" s="68"/>
      <c r="G148" s="68"/>
      <c r="H148" s="68"/>
      <c r="I148" s="68"/>
    </row>
    <row r="149" spans="1:9" x14ac:dyDescent="0.3">
      <c r="A149" s="238"/>
      <c r="B149" s="68"/>
      <c r="C149" s="68"/>
      <c r="D149" s="68"/>
      <c r="E149" s="85"/>
      <c r="F149" s="68"/>
      <c r="G149" s="68"/>
      <c r="H149" s="68"/>
      <c r="I149" s="68"/>
    </row>
    <row r="150" spans="1:9" x14ac:dyDescent="0.3">
      <c r="A150" s="238"/>
      <c r="B150" s="68"/>
      <c r="C150" s="68"/>
      <c r="D150" s="68"/>
      <c r="E150" s="85"/>
      <c r="F150" s="68"/>
      <c r="G150" s="68"/>
      <c r="H150" s="68"/>
      <c r="I150" s="68"/>
    </row>
    <row r="151" spans="1:9" x14ac:dyDescent="0.3">
      <c r="A151" s="85"/>
      <c r="B151" s="68"/>
      <c r="C151" s="68"/>
      <c r="D151" s="68"/>
      <c r="E151" s="85"/>
      <c r="F151" s="68"/>
      <c r="G151" s="68"/>
      <c r="H151" s="68"/>
      <c r="I151" s="68"/>
    </row>
    <row r="152" spans="1:9" x14ac:dyDescent="0.3">
      <c r="A152" s="238"/>
      <c r="B152" s="68"/>
      <c r="C152" s="68"/>
      <c r="D152" s="68"/>
      <c r="E152" s="85"/>
      <c r="F152" s="68"/>
      <c r="G152" s="68"/>
      <c r="H152" s="68"/>
      <c r="I152" s="68"/>
    </row>
    <row r="153" spans="1:9" x14ac:dyDescent="0.3">
      <c r="A153" s="238"/>
      <c r="B153" s="68"/>
      <c r="C153" s="68"/>
      <c r="D153" s="68"/>
      <c r="E153" s="85"/>
      <c r="F153" s="68"/>
      <c r="G153" s="68"/>
      <c r="H153" s="68"/>
      <c r="I153" s="68"/>
    </row>
    <row r="154" spans="1:9" x14ac:dyDescent="0.3">
      <c r="A154" s="238"/>
      <c r="B154" s="68"/>
      <c r="C154" s="68"/>
      <c r="D154" s="68"/>
      <c r="E154" s="85"/>
      <c r="F154" s="68"/>
      <c r="G154" s="68"/>
      <c r="H154" s="68"/>
      <c r="I154" s="68"/>
    </row>
    <row r="155" spans="1:9" x14ac:dyDescent="0.3">
      <c r="A155" s="238"/>
      <c r="B155" s="68"/>
      <c r="C155" s="68"/>
      <c r="D155" s="68"/>
      <c r="E155" s="68"/>
      <c r="F155" s="68"/>
      <c r="G155" s="68"/>
      <c r="H155" s="68"/>
      <c r="I155" s="68"/>
    </row>
    <row r="156" spans="1:9" x14ac:dyDescent="0.3">
      <c r="A156" s="238"/>
      <c r="B156" s="68"/>
      <c r="C156" s="68"/>
      <c r="D156" s="68"/>
      <c r="E156" s="68"/>
      <c r="F156" s="68"/>
      <c r="G156" s="68"/>
      <c r="H156" s="68"/>
      <c r="I156" s="68"/>
    </row>
    <row r="157" spans="1:9" x14ac:dyDescent="0.3">
      <c r="A157" s="238"/>
      <c r="B157" s="68"/>
      <c r="C157" s="68"/>
      <c r="D157" s="68"/>
      <c r="E157" s="68"/>
      <c r="F157" s="68"/>
      <c r="G157" s="68"/>
      <c r="H157" s="68"/>
      <c r="I157" s="68"/>
    </row>
    <row r="158" spans="1:9" x14ac:dyDescent="0.3">
      <c r="A158" s="238"/>
      <c r="B158" s="68"/>
      <c r="C158" s="68"/>
      <c r="D158" s="68"/>
      <c r="E158" s="68"/>
      <c r="F158" s="68"/>
      <c r="G158" s="68"/>
      <c r="H158" s="68"/>
      <c r="I158" s="68"/>
    </row>
    <row r="159" spans="1:9" x14ac:dyDescent="0.3">
      <c r="A159" s="238"/>
      <c r="B159" s="68"/>
      <c r="C159" s="68"/>
      <c r="D159" s="68"/>
      <c r="E159" s="68"/>
      <c r="F159" s="68"/>
      <c r="G159" s="68"/>
      <c r="H159" s="68"/>
      <c r="I159" s="68"/>
    </row>
    <row r="160" spans="1:9" x14ac:dyDescent="0.3">
      <c r="A160" s="238"/>
      <c r="B160" s="68"/>
      <c r="C160" s="68"/>
      <c r="D160" s="68"/>
      <c r="E160" s="68"/>
      <c r="F160" s="68"/>
      <c r="G160" s="68"/>
      <c r="H160" s="68"/>
      <c r="I160" s="68"/>
    </row>
    <row r="161" spans="1:9" x14ac:dyDescent="0.3">
      <c r="A161" s="238"/>
      <c r="B161" s="68"/>
      <c r="C161" s="68"/>
      <c r="D161" s="68"/>
      <c r="E161" s="68"/>
      <c r="F161" s="68"/>
      <c r="G161" s="68"/>
      <c r="H161" s="68"/>
      <c r="I161" s="68"/>
    </row>
    <row r="162" spans="1:9" x14ac:dyDescent="0.3">
      <c r="A162" s="238"/>
      <c r="B162" s="68"/>
      <c r="C162" s="68"/>
      <c r="D162" s="68"/>
      <c r="E162" s="68"/>
      <c r="F162" s="68"/>
      <c r="G162" s="68"/>
      <c r="H162" s="68"/>
      <c r="I162" s="68"/>
    </row>
    <row r="163" spans="1:9" x14ac:dyDescent="0.3">
      <c r="A163" s="238"/>
      <c r="B163" s="68"/>
      <c r="C163" s="68"/>
      <c r="D163" s="68"/>
      <c r="E163" s="68"/>
      <c r="F163" s="68"/>
      <c r="G163" s="68"/>
      <c r="H163" s="68"/>
      <c r="I163" s="68"/>
    </row>
    <row r="164" spans="1:9" x14ac:dyDescent="0.3">
      <c r="A164" s="238"/>
      <c r="B164" s="68"/>
      <c r="C164" s="68"/>
      <c r="D164" s="68"/>
      <c r="E164" s="68"/>
      <c r="F164" s="68"/>
      <c r="G164" s="68"/>
      <c r="H164" s="68"/>
      <c r="I164" s="68"/>
    </row>
    <row r="165" spans="1:9" x14ac:dyDescent="0.3">
      <c r="A165" s="238"/>
      <c r="B165" s="68"/>
      <c r="C165" s="68"/>
      <c r="D165" s="68"/>
      <c r="E165" s="68"/>
      <c r="F165" s="68"/>
      <c r="G165" s="68"/>
      <c r="H165" s="68"/>
      <c r="I165" s="68"/>
    </row>
    <row r="166" spans="1:9" x14ac:dyDescent="0.3">
      <c r="A166" s="238"/>
      <c r="B166" s="68"/>
      <c r="C166" s="68"/>
      <c r="D166" s="68"/>
      <c r="E166" s="68"/>
      <c r="F166" s="68"/>
      <c r="G166" s="68"/>
      <c r="H166" s="68"/>
      <c r="I166" s="68"/>
    </row>
    <row r="167" spans="1:9" x14ac:dyDescent="0.3">
      <c r="A167" s="238"/>
      <c r="B167" s="68"/>
      <c r="C167" s="68"/>
      <c r="D167" s="68"/>
      <c r="E167" s="68"/>
      <c r="F167" s="68"/>
      <c r="G167" s="68"/>
      <c r="H167" s="68"/>
      <c r="I167" s="68"/>
    </row>
    <row r="168" spans="1:9" x14ac:dyDescent="0.3">
      <c r="A168" s="238"/>
      <c r="B168" s="68"/>
      <c r="C168" s="68"/>
      <c r="D168" s="68"/>
      <c r="E168" s="68"/>
      <c r="F168" s="68"/>
      <c r="G168" s="68"/>
      <c r="H168" s="68"/>
      <c r="I168" s="68"/>
    </row>
    <row r="169" spans="1:9" x14ac:dyDescent="0.3">
      <c r="A169" s="68"/>
      <c r="B169" s="68"/>
      <c r="C169" s="68"/>
      <c r="D169" s="68"/>
      <c r="E169" s="68"/>
      <c r="F169" s="68"/>
      <c r="G169" s="68"/>
      <c r="H169" s="68"/>
      <c r="I169" s="68"/>
    </row>
    <row r="170" spans="1:9" x14ac:dyDescent="0.3">
      <c r="A170" s="68"/>
      <c r="B170" s="68"/>
      <c r="C170" s="68"/>
      <c r="D170" s="68"/>
      <c r="E170" s="68"/>
      <c r="F170" s="68"/>
      <c r="G170" s="68"/>
      <c r="H170" s="68"/>
      <c r="I170" s="68"/>
    </row>
    <row r="171" spans="1:9" x14ac:dyDescent="0.3">
      <c r="A171" s="68"/>
      <c r="B171" s="68"/>
      <c r="C171" s="68"/>
      <c r="D171" s="68"/>
      <c r="E171" s="68"/>
      <c r="F171" s="68"/>
      <c r="G171" s="68"/>
      <c r="H171" s="68"/>
      <c r="I171" s="68"/>
    </row>
    <row r="172" spans="1:9" x14ac:dyDescent="0.3">
      <c r="A172" s="68"/>
      <c r="B172" s="68"/>
      <c r="C172" s="68"/>
      <c r="D172" s="68"/>
      <c r="E172" s="68"/>
      <c r="F172" s="68"/>
      <c r="G172" s="68"/>
      <c r="H172" s="68"/>
      <c r="I172" s="68"/>
    </row>
    <row r="173" spans="1:9" x14ac:dyDescent="0.3">
      <c r="A173" s="68"/>
      <c r="B173" s="68"/>
      <c r="C173" s="68"/>
      <c r="D173" s="68"/>
      <c r="E173" s="68"/>
      <c r="F173" s="68"/>
      <c r="G173" s="68"/>
      <c r="H173" s="68"/>
      <c r="I173" s="68"/>
    </row>
    <row r="174" spans="1:9" x14ac:dyDescent="0.3">
      <c r="A174" s="68"/>
      <c r="B174" s="68"/>
      <c r="C174" s="68"/>
      <c r="D174" s="68"/>
      <c r="E174" s="68"/>
      <c r="F174" s="68"/>
      <c r="G174" s="68"/>
      <c r="H174" s="68"/>
      <c r="I174" s="68"/>
    </row>
    <row r="175" spans="1:9" x14ac:dyDescent="0.3">
      <c r="A175" s="68"/>
      <c r="B175" s="68"/>
      <c r="C175" s="68"/>
      <c r="D175" s="68"/>
      <c r="E175" s="68"/>
      <c r="F175" s="68"/>
      <c r="G175" s="68"/>
      <c r="H175" s="68"/>
      <c r="I175" s="68"/>
    </row>
    <row r="176" spans="1:9" x14ac:dyDescent="0.3">
      <c r="A176" s="68"/>
      <c r="B176" s="68"/>
      <c r="C176" s="68"/>
      <c r="D176" s="68"/>
      <c r="E176" s="68"/>
      <c r="F176" s="68"/>
      <c r="G176" s="68"/>
      <c r="H176" s="68"/>
      <c r="I176" s="68"/>
    </row>
    <row r="177" spans="1:9" x14ac:dyDescent="0.3">
      <c r="A177" s="68"/>
      <c r="B177" s="68"/>
      <c r="C177" s="68"/>
      <c r="D177" s="68"/>
      <c r="E177" s="68"/>
      <c r="F177" s="68"/>
      <c r="G177" s="68"/>
      <c r="H177" s="68"/>
      <c r="I177" s="68"/>
    </row>
    <row r="178" spans="1:9" x14ac:dyDescent="0.3">
      <c r="A178" s="68"/>
      <c r="B178" s="68"/>
      <c r="C178" s="68"/>
      <c r="D178" s="68"/>
      <c r="E178" s="68"/>
      <c r="F178" s="68"/>
      <c r="G178" s="68"/>
      <c r="H178" s="68"/>
      <c r="I178" s="68"/>
    </row>
    <row r="179" spans="1:9" x14ac:dyDescent="0.3">
      <c r="A179" s="68"/>
      <c r="B179" s="68"/>
      <c r="C179" s="68"/>
      <c r="D179" s="68"/>
      <c r="E179" s="68"/>
      <c r="F179" s="68"/>
      <c r="G179" s="68"/>
      <c r="H179" s="68"/>
      <c r="I179" s="68"/>
    </row>
    <row r="180" spans="1:9" x14ac:dyDescent="0.3">
      <c r="A180" s="68"/>
      <c r="B180" s="68"/>
      <c r="C180" s="68"/>
      <c r="D180" s="68"/>
      <c r="E180" s="68"/>
      <c r="F180" s="68"/>
      <c r="G180" s="68"/>
      <c r="H180" s="68"/>
      <c r="I180" s="68"/>
    </row>
    <row r="181" spans="1:9" x14ac:dyDescent="0.3">
      <c r="A181" s="68"/>
      <c r="B181" s="68"/>
      <c r="C181" s="68"/>
      <c r="D181" s="68"/>
      <c r="E181" s="68"/>
      <c r="F181" s="68"/>
      <c r="G181" s="68"/>
      <c r="H181" s="68"/>
      <c r="I181" s="68"/>
    </row>
    <row r="182" spans="1:9" x14ac:dyDescent="0.3">
      <c r="A182" s="68"/>
      <c r="B182" s="68"/>
      <c r="C182" s="68"/>
      <c r="D182" s="68"/>
      <c r="E182" s="68"/>
      <c r="F182" s="68"/>
      <c r="G182" s="68"/>
      <c r="H182" s="68"/>
      <c r="I182" s="68"/>
    </row>
    <row r="183" spans="1:9" x14ac:dyDescent="0.3">
      <c r="A183" s="68"/>
      <c r="B183" s="68"/>
      <c r="C183" s="68"/>
      <c r="D183" s="68"/>
      <c r="E183" s="68"/>
      <c r="F183" s="68"/>
      <c r="G183" s="68"/>
      <c r="H183" s="68"/>
      <c r="I183" s="68"/>
    </row>
    <row r="184" spans="1:9" x14ac:dyDescent="0.3">
      <c r="A184" s="68"/>
      <c r="B184" s="68"/>
      <c r="C184" s="68"/>
      <c r="D184" s="68"/>
      <c r="E184" s="68"/>
      <c r="F184" s="68"/>
      <c r="G184" s="68"/>
      <c r="H184" s="68"/>
      <c r="I184" s="68"/>
    </row>
    <row r="185" spans="1:9" x14ac:dyDescent="0.3">
      <c r="A185" s="68"/>
      <c r="B185" s="68"/>
      <c r="C185" s="68"/>
      <c r="D185" s="68"/>
      <c r="E185" s="68"/>
      <c r="F185" s="68"/>
      <c r="G185" s="68"/>
      <c r="H185" s="68"/>
      <c r="I185" s="68"/>
    </row>
    <row r="186" spans="1:9" x14ac:dyDescent="0.3">
      <c r="A186" s="68"/>
      <c r="B186" s="68"/>
      <c r="C186" s="68"/>
      <c r="D186" s="68"/>
      <c r="E186" s="68"/>
      <c r="F186" s="68"/>
      <c r="G186" s="68"/>
      <c r="H186" s="68"/>
      <c r="I186" s="68"/>
    </row>
    <row r="187" spans="1:9" x14ac:dyDescent="0.3">
      <c r="A187" s="68"/>
      <c r="B187" s="68"/>
      <c r="C187" s="68"/>
      <c r="D187" s="68"/>
      <c r="E187" s="68"/>
      <c r="F187" s="68"/>
      <c r="G187" s="68"/>
      <c r="H187" s="68"/>
      <c r="I187" s="68"/>
    </row>
    <row r="188" spans="1:9" x14ac:dyDescent="0.3">
      <c r="A188" s="68"/>
      <c r="B188" s="68"/>
      <c r="C188" s="68"/>
      <c r="D188" s="68"/>
      <c r="E188" s="68"/>
      <c r="F188" s="68"/>
      <c r="G188" s="68"/>
      <c r="H188" s="68"/>
      <c r="I188" s="68"/>
    </row>
    <row r="189" spans="1:9" x14ac:dyDescent="0.3">
      <c r="A189" s="68"/>
      <c r="B189" s="68"/>
      <c r="C189" s="68"/>
      <c r="D189" s="68"/>
      <c r="E189" s="68"/>
      <c r="F189" s="68"/>
      <c r="G189" s="68"/>
      <c r="H189" s="68"/>
      <c r="I189" s="68"/>
    </row>
    <row r="190" spans="1:9" x14ac:dyDescent="0.3">
      <c r="A190" s="68"/>
      <c r="B190" s="68"/>
      <c r="C190" s="68"/>
      <c r="D190" s="68"/>
      <c r="E190" s="68"/>
      <c r="F190" s="68"/>
      <c r="G190" s="68"/>
      <c r="H190" s="68"/>
      <c r="I190" s="68"/>
    </row>
    <row r="191" spans="1:9" x14ac:dyDescent="0.3">
      <c r="A191" s="68"/>
      <c r="B191" s="68"/>
      <c r="C191" s="68"/>
      <c r="D191" s="68"/>
      <c r="E191" s="68"/>
      <c r="F191" s="68"/>
      <c r="G191" s="68"/>
      <c r="H191" s="68"/>
      <c r="I191" s="68"/>
    </row>
    <row r="192" spans="1:9" x14ac:dyDescent="0.3">
      <c r="A192" s="68"/>
      <c r="B192" s="68"/>
      <c r="C192" s="68"/>
      <c r="D192" s="68"/>
      <c r="E192" s="68"/>
      <c r="F192" s="68"/>
      <c r="G192" s="68"/>
      <c r="H192" s="68"/>
      <c r="I192" s="68"/>
    </row>
    <row r="193" spans="1:9" x14ac:dyDescent="0.3">
      <c r="A193" s="68"/>
      <c r="B193" s="68"/>
      <c r="C193" s="68"/>
      <c r="D193" s="68"/>
      <c r="E193" s="68"/>
      <c r="F193" s="68"/>
      <c r="G193" s="68"/>
      <c r="H193" s="68"/>
      <c r="I193" s="68"/>
    </row>
    <row r="194" spans="1:9" x14ac:dyDescent="0.3">
      <c r="A194" s="68"/>
      <c r="B194" s="68"/>
      <c r="C194" s="68"/>
      <c r="D194" s="68"/>
      <c r="E194" s="68"/>
      <c r="F194" s="68"/>
      <c r="G194" s="68"/>
      <c r="H194" s="68"/>
      <c r="I194" s="68"/>
    </row>
    <row r="195" spans="1:9" x14ac:dyDescent="0.3">
      <c r="A195" s="68"/>
      <c r="B195" s="68"/>
      <c r="C195" s="68"/>
      <c r="D195" s="68"/>
      <c r="E195" s="68"/>
      <c r="F195" s="68"/>
      <c r="G195" s="68"/>
      <c r="H195" s="68"/>
      <c r="I195" s="68"/>
    </row>
    <row r="196" spans="1:9" x14ac:dyDescent="0.3">
      <c r="A196" s="68"/>
      <c r="B196" s="68"/>
      <c r="C196" s="68"/>
      <c r="D196" s="68"/>
      <c r="E196" s="68"/>
      <c r="F196" s="68"/>
      <c r="G196" s="68"/>
      <c r="H196" s="68"/>
      <c r="I196" s="68"/>
    </row>
    <row r="197" spans="1:9" x14ac:dyDescent="0.3">
      <c r="A197" s="68"/>
      <c r="B197" s="68"/>
      <c r="C197" s="68"/>
      <c r="D197" s="68"/>
      <c r="E197" s="68"/>
      <c r="F197" s="68"/>
      <c r="G197" s="68"/>
      <c r="H197" s="68"/>
      <c r="I197" s="68"/>
    </row>
    <row r="198" spans="1:9" x14ac:dyDescent="0.3">
      <c r="A198" s="68"/>
      <c r="B198" s="68"/>
      <c r="C198" s="68"/>
      <c r="D198" s="68"/>
      <c r="E198" s="68"/>
      <c r="F198" s="68"/>
      <c r="G198" s="68"/>
      <c r="H198" s="68"/>
      <c r="I198" s="68"/>
    </row>
    <row r="199" spans="1:9" x14ac:dyDescent="0.3">
      <c r="A199" s="68"/>
      <c r="B199" s="68"/>
      <c r="C199" s="68"/>
      <c r="D199" s="68"/>
      <c r="E199" s="68"/>
      <c r="F199" s="68"/>
      <c r="G199" s="68"/>
      <c r="H199" s="68"/>
      <c r="I199" s="68"/>
    </row>
    <row r="200" spans="1:9" x14ac:dyDescent="0.3">
      <c r="A200" s="68"/>
      <c r="B200" s="68"/>
      <c r="C200" s="68"/>
      <c r="D200" s="68"/>
      <c r="E200" s="68"/>
      <c r="F200" s="68"/>
      <c r="G200" s="68"/>
      <c r="H200" s="68"/>
      <c r="I200" s="68"/>
    </row>
    <row r="201" spans="1:9" x14ac:dyDescent="0.3">
      <c r="A201" s="68"/>
      <c r="B201" s="68"/>
      <c r="C201" s="68"/>
      <c r="D201" s="68"/>
      <c r="E201" s="68"/>
      <c r="F201" s="68"/>
      <c r="G201" s="68"/>
      <c r="H201" s="68"/>
      <c r="I201" s="68"/>
    </row>
    <row r="202" spans="1:9" x14ac:dyDescent="0.3">
      <c r="A202" s="68"/>
      <c r="B202" s="68"/>
      <c r="C202" s="68"/>
      <c r="D202" s="68"/>
      <c r="E202" s="68"/>
      <c r="F202" s="68"/>
      <c r="G202" s="68"/>
      <c r="H202" s="68"/>
      <c r="I202" s="68"/>
    </row>
    <row r="203" spans="1:9" x14ac:dyDescent="0.3">
      <c r="A203" s="68"/>
      <c r="B203" s="68"/>
      <c r="C203" s="68"/>
      <c r="D203" s="68"/>
      <c r="E203" s="68"/>
      <c r="F203" s="68"/>
      <c r="G203" s="68"/>
      <c r="H203" s="68"/>
      <c r="I203" s="68"/>
    </row>
    <row r="204" spans="1:9" x14ac:dyDescent="0.3">
      <c r="A204" s="68"/>
      <c r="B204" s="68"/>
      <c r="C204" s="68"/>
      <c r="D204" s="68"/>
      <c r="E204" s="68"/>
      <c r="F204" s="68"/>
      <c r="G204" s="68"/>
      <c r="H204" s="68"/>
      <c r="I204" s="68"/>
    </row>
    <row r="205" spans="1:9" x14ac:dyDescent="0.3">
      <c r="A205" s="68"/>
      <c r="B205" s="68"/>
      <c r="C205" s="68"/>
      <c r="D205" s="68"/>
      <c r="E205" s="68"/>
      <c r="F205" s="68"/>
      <c r="G205" s="68"/>
      <c r="H205" s="68"/>
      <c r="I205" s="68"/>
    </row>
    <row r="206" spans="1:9" x14ac:dyDescent="0.3">
      <c r="A206" s="68"/>
      <c r="B206" s="68"/>
      <c r="C206" s="68"/>
      <c r="D206" s="68"/>
      <c r="E206" s="68"/>
      <c r="F206" s="68"/>
      <c r="G206" s="68"/>
      <c r="H206" s="68"/>
      <c r="I206" s="68"/>
    </row>
    <row r="207" spans="1:9" x14ac:dyDescent="0.3">
      <c r="A207" s="68"/>
      <c r="B207" s="68"/>
      <c r="C207" s="68"/>
      <c r="D207" s="68"/>
      <c r="E207" s="68"/>
      <c r="F207" s="68"/>
      <c r="G207" s="68"/>
      <c r="H207" s="68"/>
      <c r="I207" s="68"/>
    </row>
    <row r="208" spans="1:9" x14ac:dyDescent="0.3">
      <c r="A208" s="68"/>
      <c r="B208" s="68"/>
      <c r="C208" s="68"/>
      <c r="D208" s="68"/>
      <c r="E208" s="68"/>
      <c r="F208" s="68"/>
      <c r="G208" s="68"/>
      <c r="H208" s="68"/>
      <c r="I208" s="68"/>
    </row>
    <row r="209" spans="1:9" x14ac:dyDescent="0.3">
      <c r="A209" s="68"/>
      <c r="B209" s="68"/>
      <c r="C209" s="68"/>
      <c r="D209" s="68"/>
      <c r="E209" s="68"/>
      <c r="F209" s="68"/>
      <c r="G209" s="68"/>
      <c r="H209" s="68"/>
      <c r="I209" s="68"/>
    </row>
    <row r="210" spans="1:9" x14ac:dyDescent="0.3">
      <c r="A210" s="68"/>
      <c r="B210" s="68"/>
      <c r="C210" s="68"/>
      <c r="D210" s="68"/>
      <c r="E210" s="68"/>
      <c r="F210" s="68"/>
      <c r="G210" s="68"/>
      <c r="H210" s="68"/>
      <c r="I210" s="68"/>
    </row>
    <row r="211" spans="1:9" x14ac:dyDescent="0.3">
      <c r="A211" s="68"/>
      <c r="B211" s="68"/>
      <c r="C211" s="68"/>
      <c r="D211" s="68"/>
      <c r="E211" s="68"/>
      <c r="F211" s="68"/>
      <c r="G211" s="68"/>
      <c r="H211" s="68"/>
      <c r="I211" s="68"/>
    </row>
    <row r="212" spans="1:9" x14ac:dyDescent="0.3">
      <c r="A212" s="68"/>
      <c r="B212" s="68"/>
      <c r="C212" s="68"/>
      <c r="D212" s="68"/>
      <c r="E212" s="68"/>
      <c r="F212" s="68"/>
      <c r="G212" s="68"/>
      <c r="H212" s="68"/>
      <c r="I212" s="68"/>
    </row>
    <row r="213" spans="1:9" x14ac:dyDescent="0.3">
      <c r="A213" s="68"/>
      <c r="B213" s="68"/>
      <c r="C213" s="68"/>
      <c r="D213" s="68"/>
      <c r="E213" s="68"/>
      <c r="F213" s="68"/>
      <c r="G213" s="68"/>
      <c r="H213" s="68"/>
      <c r="I213" s="68"/>
    </row>
    <row r="214" spans="1:9" x14ac:dyDescent="0.3">
      <c r="A214" s="68"/>
      <c r="B214" s="68"/>
      <c r="C214" s="68"/>
      <c r="D214" s="68"/>
      <c r="E214" s="68"/>
      <c r="F214" s="68"/>
      <c r="G214" s="68"/>
      <c r="H214" s="68"/>
      <c r="I214" s="68"/>
    </row>
    <row r="215" spans="1:9" x14ac:dyDescent="0.3">
      <c r="A215" s="68"/>
      <c r="B215" s="68"/>
      <c r="C215" s="68"/>
      <c r="D215" s="68"/>
      <c r="E215" s="68"/>
      <c r="F215" s="68"/>
      <c r="G215" s="68"/>
      <c r="H215" s="68"/>
      <c r="I215" s="68"/>
    </row>
    <row r="216" spans="1:9" x14ac:dyDescent="0.3">
      <c r="A216" s="68"/>
      <c r="B216" s="68"/>
      <c r="C216" s="68"/>
      <c r="D216" s="68"/>
      <c r="E216" s="68"/>
      <c r="F216" s="68"/>
      <c r="G216" s="68"/>
      <c r="H216" s="68"/>
      <c r="I216" s="68"/>
    </row>
    <row r="217" spans="1:9" x14ac:dyDescent="0.3">
      <c r="A217" s="68"/>
      <c r="B217" s="68"/>
      <c r="C217" s="68"/>
      <c r="D217" s="68"/>
      <c r="E217" s="68"/>
      <c r="F217" s="68"/>
      <c r="G217" s="68"/>
      <c r="H217" s="68"/>
      <c r="I217" s="68"/>
    </row>
    <row r="218" spans="1:9" x14ac:dyDescent="0.3">
      <c r="A218" s="68"/>
      <c r="B218" s="68"/>
      <c r="C218" s="68"/>
      <c r="D218" s="68"/>
      <c r="E218" s="68"/>
      <c r="F218" s="68"/>
      <c r="G218" s="68"/>
      <c r="H218" s="68"/>
      <c r="I218" s="68"/>
    </row>
    <row r="219" spans="1:9" x14ac:dyDescent="0.3">
      <c r="A219" s="68"/>
      <c r="B219" s="68"/>
      <c r="C219" s="68"/>
      <c r="D219" s="68"/>
      <c r="E219" s="68"/>
      <c r="F219" s="68"/>
      <c r="G219" s="68"/>
      <c r="H219" s="68"/>
      <c r="I219" s="68"/>
    </row>
    <row r="220" spans="1:9" x14ac:dyDescent="0.3">
      <c r="A220" s="68"/>
      <c r="B220" s="68"/>
      <c r="C220" s="68"/>
      <c r="D220" s="68"/>
      <c r="E220" s="68"/>
      <c r="F220" s="68"/>
      <c r="G220" s="68"/>
      <c r="H220" s="68"/>
      <c r="I220" s="68"/>
    </row>
    <row r="221" spans="1:9" x14ac:dyDescent="0.3">
      <c r="A221" s="68"/>
      <c r="B221" s="68"/>
      <c r="C221" s="68"/>
      <c r="D221" s="68"/>
      <c r="E221" s="68"/>
      <c r="F221" s="68"/>
      <c r="G221" s="68"/>
      <c r="H221" s="68"/>
      <c r="I221" s="68"/>
    </row>
    <row r="222" spans="1:9" x14ac:dyDescent="0.3">
      <c r="A222" s="68"/>
      <c r="B222" s="68"/>
      <c r="C222" s="68"/>
      <c r="D222" s="68"/>
      <c r="E222" s="68"/>
      <c r="F222" s="68"/>
      <c r="G222" s="68"/>
      <c r="H222" s="68"/>
      <c r="I222" s="68"/>
    </row>
    <row r="223" spans="1:9" x14ac:dyDescent="0.3">
      <c r="A223" s="68"/>
      <c r="B223" s="68"/>
      <c r="C223" s="68"/>
      <c r="D223" s="68"/>
      <c r="E223" s="68"/>
      <c r="F223" s="68"/>
      <c r="G223" s="68"/>
      <c r="H223" s="68"/>
      <c r="I223" s="68"/>
    </row>
    <row r="224" spans="1:9" x14ac:dyDescent="0.3">
      <c r="A224" s="68"/>
      <c r="B224" s="68"/>
      <c r="C224" s="68"/>
      <c r="D224" s="68"/>
      <c r="E224" s="68"/>
      <c r="F224" s="68"/>
      <c r="G224" s="68"/>
      <c r="H224" s="68"/>
      <c r="I224" s="68"/>
    </row>
    <row r="225" spans="1:9" x14ac:dyDescent="0.3">
      <c r="A225" s="68"/>
      <c r="B225" s="68"/>
      <c r="C225" s="68"/>
      <c r="D225" s="68"/>
      <c r="E225" s="68"/>
      <c r="F225" s="68"/>
      <c r="G225" s="68"/>
      <c r="H225" s="68"/>
      <c r="I225" s="68"/>
    </row>
    <row r="226" spans="1:9" x14ac:dyDescent="0.3">
      <c r="A226" s="68"/>
      <c r="B226" s="68"/>
      <c r="C226" s="68"/>
      <c r="D226" s="68"/>
      <c r="E226" s="68"/>
      <c r="F226" s="68"/>
      <c r="G226" s="68"/>
      <c r="H226" s="68"/>
      <c r="I226" s="68"/>
    </row>
    <row r="227" spans="1:9" x14ac:dyDescent="0.3">
      <c r="A227" s="68"/>
      <c r="B227" s="68"/>
      <c r="C227" s="68"/>
      <c r="D227" s="68"/>
      <c r="E227" s="68"/>
      <c r="F227" s="68"/>
      <c r="G227" s="68"/>
      <c r="H227" s="68"/>
      <c r="I227" s="68"/>
    </row>
    <row r="228" spans="1:9" x14ac:dyDescent="0.3">
      <c r="A228" s="68"/>
      <c r="B228" s="68"/>
      <c r="C228" s="68"/>
      <c r="D228" s="68"/>
      <c r="E228" s="68"/>
      <c r="F228" s="68"/>
      <c r="G228" s="68"/>
      <c r="H228" s="68"/>
      <c r="I228" s="68"/>
    </row>
    <row r="229" spans="1:9" x14ac:dyDescent="0.3">
      <c r="A229" s="68"/>
      <c r="B229" s="68"/>
      <c r="C229" s="68"/>
      <c r="D229" s="68"/>
      <c r="E229" s="68"/>
      <c r="F229" s="68"/>
      <c r="G229" s="68"/>
      <c r="H229" s="68"/>
      <c r="I229" s="68"/>
    </row>
    <row r="230" spans="1:9" x14ac:dyDescent="0.3">
      <c r="A230" s="68"/>
      <c r="B230" s="68"/>
      <c r="C230" s="68"/>
      <c r="D230" s="68"/>
      <c r="E230" s="68"/>
      <c r="F230" s="68"/>
      <c r="G230" s="68"/>
      <c r="H230" s="68"/>
      <c r="I230" s="68"/>
    </row>
    <row r="231" spans="1:9" x14ac:dyDescent="0.3">
      <c r="A231" s="68"/>
      <c r="B231" s="68"/>
      <c r="C231" s="68"/>
      <c r="D231" s="68"/>
      <c r="E231" s="68"/>
      <c r="F231" s="68"/>
      <c r="G231" s="68"/>
      <c r="H231" s="68"/>
      <c r="I231" s="68"/>
    </row>
    <row r="232" spans="1:9" x14ac:dyDescent="0.3">
      <c r="A232" s="68"/>
      <c r="B232" s="68"/>
      <c r="C232" s="68"/>
      <c r="D232" s="68"/>
      <c r="E232" s="68"/>
      <c r="F232" s="68"/>
      <c r="G232" s="68"/>
      <c r="H232" s="68"/>
      <c r="I232" s="68"/>
    </row>
    <row r="233" spans="1:9" x14ac:dyDescent="0.3">
      <c r="A233" s="68"/>
      <c r="B233" s="68"/>
      <c r="C233" s="68"/>
      <c r="D233" s="68"/>
      <c r="E233" s="68"/>
      <c r="F233" s="68"/>
      <c r="G233" s="68"/>
      <c r="H233" s="68"/>
      <c r="I233" s="68"/>
    </row>
    <row r="234" spans="1:9" x14ac:dyDescent="0.3">
      <c r="A234" s="68"/>
      <c r="B234" s="68"/>
      <c r="C234" s="68"/>
      <c r="D234" s="68"/>
      <c r="E234" s="68"/>
      <c r="F234" s="68"/>
      <c r="G234" s="68"/>
      <c r="H234" s="68"/>
      <c r="I234" s="68"/>
    </row>
    <row r="235" spans="1:9" x14ac:dyDescent="0.3">
      <c r="A235" s="68"/>
      <c r="B235" s="68"/>
      <c r="C235" s="68"/>
      <c r="D235" s="68"/>
      <c r="E235" s="68"/>
      <c r="F235" s="68"/>
      <c r="G235" s="68"/>
      <c r="H235" s="68"/>
      <c r="I235" s="68"/>
    </row>
    <row r="236" spans="1:9" x14ac:dyDescent="0.3">
      <c r="A236" s="68"/>
      <c r="B236" s="68"/>
      <c r="C236" s="68"/>
      <c r="D236" s="68"/>
      <c r="E236" s="68"/>
      <c r="F236" s="68"/>
      <c r="G236" s="68"/>
      <c r="H236" s="68"/>
      <c r="I236" s="68"/>
    </row>
    <row r="237" spans="1:9" x14ac:dyDescent="0.3">
      <c r="A237" s="68"/>
      <c r="B237" s="68"/>
      <c r="C237" s="68"/>
      <c r="D237" s="68"/>
      <c r="E237" s="68"/>
      <c r="F237" s="68"/>
      <c r="G237" s="68"/>
      <c r="H237" s="68"/>
      <c r="I237" s="68"/>
    </row>
    <row r="238" spans="1:9" x14ac:dyDescent="0.3">
      <c r="A238" s="68"/>
      <c r="B238" s="68"/>
      <c r="C238" s="68"/>
      <c r="D238" s="68"/>
      <c r="E238" s="68"/>
      <c r="F238" s="68"/>
      <c r="G238" s="68"/>
      <c r="H238" s="68"/>
      <c r="I238" s="68"/>
    </row>
    <row r="239" spans="1:9" x14ac:dyDescent="0.3">
      <c r="A239" s="68"/>
      <c r="B239" s="68"/>
      <c r="C239" s="68"/>
      <c r="D239" s="68"/>
      <c r="E239" s="68"/>
      <c r="F239" s="68"/>
      <c r="G239" s="68"/>
      <c r="H239" s="68"/>
      <c r="I239" s="68"/>
    </row>
    <row r="240" spans="1:9" x14ac:dyDescent="0.3">
      <c r="A240" s="68"/>
      <c r="B240" s="68"/>
      <c r="C240" s="68"/>
      <c r="D240" s="68"/>
      <c r="E240" s="68"/>
      <c r="F240" s="68"/>
      <c r="G240" s="68"/>
      <c r="H240" s="68"/>
      <c r="I240" s="68"/>
    </row>
    <row r="241" spans="1:9" x14ac:dyDescent="0.3">
      <c r="A241" s="68"/>
      <c r="B241" s="68"/>
      <c r="C241" s="68"/>
      <c r="D241" s="68"/>
      <c r="E241" s="68"/>
      <c r="F241" s="68"/>
      <c r="G241" s="68"/>
      <c r="H241" s="68"/>
      <c r="I241" s="68"/>
    </row>
    <row r="242" spans="1:9" x14ac:dyDescent="0.3">
      <c r="A242" s="68"/>
      <c r="B242" s="68"/>
      <c r="C242" s="68"/>
      <c r="D242" s="68"/>
      <c r="E242" s="68"/>
      <c r="F242" s="68"/>
      <c r="G242" s="68"/>
      <c r="H242" s="68"/>
      <c r="I242" s="68"/>
    </row>
    <row r="243" spans="1:9" x14ac:dyDescent="0.3">
      <c r="A243" s="68"/>
      <c r="B243" s="68"/>
      <c r="C243" s="68"/>
      <c r="D243" s="68"/>
      <c r="E243" s="68"/>
      <c r="F243" s="68"/>
      <c r="G243" s="68"/>
      <c r="H243" s="68"/>
      <c r="I243" s="68"/>
    </row>
    <row r="244" spans="1:9" x14ac:dyDescent="0.3">
      <c r="A244" s="68"/>
      <c r="B244" s="68"/>
      <c r="C244" s="68"/>
      <c r="D244" s="68"/>
      <c r="E244" s="68"/>
      <c r="F244" s="68"/>
      <c r="G244" s="68"/>
      <c r="H244" s="68"/>
      <c r="I244" s="68"/>
    </row>
    <row r="245" spans="1:9" x14ac:dyDescent="0.3">
      <c r="A245" s="68"/>
      <c r="B245" s="68"/>
      <c r="C245" s="68"/>
      <c r="D245" s="68"/>
      <c r="E245" s="68"/>
      <c r="F245" s="68"/>
      <c r="G245" s="68"/>
      <c r="H245" s="68"/>
      <c r="I245" s="68"/>
    </row>
    <row r="246" spans="1:9" x14ac:dyDescent="0.3">
      <c r="A246" s="68"/>
      <c r="B246" s="68"/>
      <c r="C246" s="68"/>
      <c r="D246" s="68"/>
      <c r="E246" s="68"/>
      <c r="F246" s="68"/>
      <c r="G246" s="68"/>
      <c r="H246" s="68"/>
      <c r="I246" s="68"/>
    </row>
    <row r="247" spans="1:9" x14ac:dyDescent="0.3">
      <c r="A247" s="68"/>
      <c r="B247" s="68"/>
      <c r="C247" s="68"/>
      <c r="D247" s="68"/>
      <c r="E247" s="68"/>
      <c r="F247" s="68"/>
      <c r="G247" s="68"/>
      <c r="H247" s="68"/>
      <c r="I247" s="68"/>
    </row>
    <row r="248" spans="1:9" x14ac:dyDescent="0.3">
      <c r="A248" s="68"/>
      <c r="B248" s="68"/>
      <c r="C248" s="68"/>
      <c r="D248" s="68"/>
      <c r="E248" s="68"/>
      <c r="F248" s="68"/>
      <c r="G248" s="68"/>
      <c r="H248" s="68"/>
      <c r="I248" s="68"/>
    </row>
    <row r="249" spans="1:9" x14ac:dyDescent="0.3">
      <c r="A249" s="68"/>
      <c r="B249" s="68"/>
      <c r="C249" s="68"/>
      <c r="D249" s="68"/>
      <c r="E249" s="68"/>
      <c r="F249" s="68"/>
      <c r="G249" s="68"/>
      <c r="H249" s="68"/>
      <c r="I249" s="68"/>
    </row>
    <row r="250" spans="1:9" x14ac:dyDescent="0.3">
      <c r="A250" s="68"/>
      <c r="B250" s="68"/>
      <c r="C250" s="68"/>
      <c r="D250" s="68"/>
      <c r="E250" s="68"/>
      <c r="F250" s="68"/>
      <c r="G250" s="68"/>
      <c r="H250" s="68"/>
      <c r="I250" s="68"/>
    </row>
    <row r="251" spans="1:9" x14ac:dyDescent="0.3">
      <c r="A251" s="68"/>
      <c r="B251" s="68"/>
      <c r="C251" s="68"/>
      <c r="D251" s="68"/>
      <c r="E251" s="68"/>
      <c r="F251" s="68"/>
      <c r="G251" s="68"/>
      <c r="H251" s="68"/>
      <c r="I251" s="68"/>
    </row>
    <row r="252" spans="1:9" x14ac:dyDescent="0.3">
      <c r="A252" s="68"/>
      <c r="B252" s="68"/>
      <c r="C252" s="68"/>
      <c r="D252" s="68"/>
      <c r="E252" s="68"/>
      <c r="F252" s="68"/>
      <c r="G252" s="68"/>
      <c r="H252" s="68"/>
      <c r="I252" s="68"/>
    </row>
    <row r="253" spans="1:9" x14ac:dyDescent="0.3">
      <c r="A253" s="68"/>
      <c r="B253" s="68"/>
      <c r="C253" s="68"/>
      <c r="D253" s="68"/>
      <c r="E253" s="68"/>
      <c r="F253" s="68"/>
      <c r="G253" s="68"/>
      <c r="H253" s="68"/>
      <c r="I253" s="68"/>
    </row>
    <row r="254" spans="1:9" x14ac:dyDescent="0.3">
      <c r="A254" s="68"/>
      <c r="B254" s="68"/>
      <c r="C254" s="68"/>
      <c r="D254" s="68"/>
      <c r="E254" s="68"/>
      <c r="F254" s="68"/>
      <c r="G254" s="68"/>
      <c r="H254" s="68"/>
      <c r="I254" s="68"/>
    </row>
    <row r="255" spans="1:9" x14ac:dyDescent="0.3">
      <c r="A255" s="68"/>
      <c r="B255" s="68"/>
      <c r="C255" s="68"/>
      <c r="D255" s="68"/>
      <c r="E255" s="68"/>
      <c r="F255" s="68"/>
      <c r="G255" s="68"/>
      <c r="H255" s="68"/>
      <c r="I255" s="68"/>
    </row>
    <row r="256" spans="1:9" x14ac:dyDescent="0.3">
      <c r="A256" s="68"/>
      <c r="B256" s="68"/>
      <c r="C256" s="68"/>
      <c r="D256" s="68"/>
      <c r="E256" s="68"/>
      <c r="F256" s="68"/>
      <c r="G256" s="68"/>
      <c r="H256" s="68"/>
      <c r="I256" s="68"/>
    </row>
    <row r="257" spans="1:9" x14ac:dyDescent="0.3">
      <c r="A257" s="68"/>
      <c r="B257" s="68"/>
      <c r="C257" s="68"/>
      <c r="D257" s="68"/>
      <c r="E257" s="68"/>
      <c r="F257" s="68"/>
      <c r="G257" s="68"/>
      <c r="H257" s="68"/>
      <c r="I257" s="68"/>
    </row>
    <row r="258" spans="1:9" x14ac:dyDescent="0.3">
      <c r="A258" s="68"/>
      <c r="B258" s="68"/>
      <c r="C258" s="68"/>
      <c r="D258" s="68"/>
      <c r="E258" s="68"/>
      <c r="F258" s="68"/>
      <c r="G258" s="68"/>
      <c r="H258" s="68"/>
      <c r="I258" s="68"/>
    </row>
    <row r="259" spans="1:9" x14ac:dyDescent="0.3">
      <c r="A259" s="68"/>
      <c r="B259" s="68"/>
      <c r="C259" s="68"/>
      <c r="D259" s="68"/>
      <c r="E259" s="68"/>
      <c r="F259" s="68"/>
      <c r="G259" s="68"/>
      <c r="H259" s="68"/>
      <c r="I259" s="68"/>
    </row>
    <row r="260" spans="1:9" x14ac:dyDescent="0.3">
      <c r="A260" s="68"/>
      <c r="B260" s="68"/>
      <c r="C260" s="68"/>
      <c r="D260" s="68"/>
      <c r="E260" s="68"/>
      <c r="F260" s="68"/>
      <c r="G260" s="68"/>
      <c r="H260" s="68"/>
      <c r="I260" s="68"/>
    </row>
    <row r="261" spans="1:9" x14ac:dyDescent="0.3">
      <c r="A261" s="68"/>
      <c r="B261" s="68"/>
      <c r="C261" s="68"/>
      <c r="D261" s="68"/>
      <c r="E261" s="68"/>
      <c r="F261" s="68"/>
      <c r="G261" s="68"/>
      <c r="H261" s="68"/>
      <c r="I261" s="68"/>
    </row>
    <row r="262" spans="1:9" x14ac:dyDescent="0.3">
      <c r="A262" s="68"/>
      <c r="B262" s="68"/>
      <c r="C262" s="68"/>
      <c r="D262" s="68"/>
      <c r="E262" s="68"/>
      <c r="F262" s="68"/>
      <c r="G262" s="68"/>
      <c r="H262" s="68"/>
      <c r="I262" s="68"/>
    </row>
    <row r="263" spans="1:9" x14ac:dyDescent="0.3">
      <c r="A263" s="68"/>
      <c r="B263" s="68"/>
      <c r="C263" s="68"/>
      <c r="D263" s="68"/>
      <c r="E263" s="68"/>
      <c r="F263" s="68"/>
      <c r="G263" s="68"/>
      <c r="H263" s="68"/>
      <c r="I263" s="68"/>
    </row>
    <row r="264" spans="1:9" x14ac:dyDescent="0.3">
      <c r="A264" s="68"/>
      <c r="B264" s="68"/>
      <c r="C264" s="68"/>
      <c r="D264" s="68"/>
      <c r="E264" s="68"/>
      <c r="F264" s="68"/>
      <c r="G264" s="68"/>
      <c r="H264" s="68"/>
      <c r="I264" s="68"/>
    </row>
    <row r="265" spans="1:9" x14ac:dyDescent="0.3">
      <c r="A265" s="68"/>
      <c r="B265" s="68"/>
      <c r="C265" s="68"/>
      <c r="D265" s="68"/>
      <c r="E265" s="68"/>
      <c r="F265" s="68"/>
      <c r="G265" s="68"/>
      <c r="H265" s="68"/>
      <c r="I265" s="68"/>
    </row>
    <row r="266" spans="1:9" x14ac:dyDescent="0.3">
      <c r="A266" s="68"/>
      <c r="B266" s="68"/>
      <c r="C266" s="68"/>
      <c r="D266" s="68"/>
      <c r="E266" s="68"/>
      <c r="F266" s="68"/>
      <c r="G266" s="68"/>
      <c r="H266" s="68"/>
      <c r="I266" s="68"/>
    </row>
    <row r="267" spans="1:9" x14ac:dyDescent="0.3">
      <c r="A267" s="68"/>
      <c r="B267" s="68"/>
      <c r="C267" s="68"/>
      <c r="D267" s="68"/>
      <c r="E267" s="68"/>
      <c r="F267" s="68"/>
      <c r="G267" s="68"/>
      <c r="H267" s="68"/>
      <c r="I267" s="68"/>
    </row>
    <row r="268" spans="1:9" x14ac:dyDescent="0.3">
      <c r="A268" s="68"/>
      <c r="B268" s="68"/>
      <c r="C268" s="68"/>
      <c r="D268" s="68"/>
      <c r="E268" s="68"/>
      <c r="F268" s="68"/>
      <c r="G268" s="68"/>
      <c r="H268" s="68"/>
      <c r="I268" s="68"/>
    </row>
    <row r="269" spans="1:9" x14ac:dyDescent="0.3">
      <c r="A269" s="68"/>
      <c r="B269" s="68"/>
      <c r="C269" s="68"/>
      <c r="D269" s="68"/>
      <c r="E269" s="68"/>
      <c r="F269" s="68"/>
      <c r="G269" s="68"/>
      <c r="H269" s="68"/>
      <c r="I269" s="68"/>
    </row>
    <row r="270" spans="1:9" x14ac:dyDescent="0.3">
      <c r="A270" s="68"/>
      <c r="B270" s="68"/>
      <c r="C270" s="68"/>
      <c r="D270" s="68"/>
      <c r="E270" s="68"/>
      <c r="F270" s="68"/>
      <c r="G270" s="68"/>
      <c r="H270" s="68"/>
      <c r="I270" s="68"/>
    </row>
    <row r="271" spans="1:9" x14ac:dyDescent="0.3">
      <c r="A271" s="68"/>
      <c r="B271" s="68"/>
      <c r="C271" s="68"/>
      <c r="D271" s="68"/>
      <c r="E271" s="68"/>
      <c r="F271" s="68"/>
      <c r="G271" s="68"/>
      <c r="H271" s="68"/>
      <c r="I271" s="68"/>
    </row>
    <row r="272" spans="1:9" x14ac:dyDescent="0.3">
      <c r="A272" s="68"/>
      <c r="B272" s="68"/>
      <c r="C272" s="68"/>
      <c r="D272" s="68"/>
      <c r="E272" s="68"/>
      <c r="F272" s="68"/>
      <c r="G272" s="68"/>
      <c r="H272" s="68"/>
      <c r="I272" s="68"/>
    </row>
    <row r="273" spans="1:9" x14ac:dyDescent="0.3">
      <c r="A273" s="68"/>
      <c r="B273" s="68"/>
      <c r="C273" s="68"/>
      <c r="D273" s="68"/>
      <c r="E273" s="68"/>
      <c r="F273" s="68"/>
      <c r="G273" s="68"/>
      <c r="H273" s="68"/>
      <c r="I273" s="68"/>
    </row>
    <row r="274" spans="1:9" x14ac:dyDescent="0.3">
      <c r="A274" s="68"/>
      <c r="B274" s="68"/>
      <c r="C274" s="68"/>
      <c r="D274" s="68"/>
      <c r="E274" s="68"/>
      <c r="F274" s="68"/>
      <c r="G274" s="68"/>
      <c r="H274" s="68"/>
      <c r="I274" s="68"/>
    </row>
    <row r="275" spans="1:9" x14ac:dyDescent="0.3">
      <c r="A275" s="68"/>
      <c r="B275" s="68"/>
      <c r="C275" s="68"/>
      <c r="D275" s="68"/>
      <c r="E275" s="68"/>
      <c r="F275" s="68"/>
      <c r="G275" s="68"/>
      <c r="H275" s="68"/>
      <c r="I275" s="68"/>
    </row>
    <row r="276" spans="1:9" x14ac:dyDescent="0.3">
      <c r="A276" s="68"/>
      <c r="B276" s="68"/>
      <c r="C276" s="68"/>
      <c r="D276" s="68"/>
      <c r="E276" s="68"/>
      <c r="F276" s="68"/>
      <c r="G276" s="68"/>
      <c r="H276" s="68"/>
      <c r="I276" s="68"/>
    </row>
    <row r="277" spans="1:9" x14ac:dyDescent="0.3">
      <c r="A277" s="68"/>
      <c r="B277" s="68"/>
      <c r="C277" s="68"/>
      <c r="D277" s="68"/>
      <c r="E277" s="68"/>
      <c r="F277" s="68"/>
      <c r="G277" s="68"/>
      <c r="H277" s="68"/>
      <c r="I277" s="68"/>
    </row>
    <row r="278" spans="1:9" x14ac:dyDescent="0.3">
      <c r="A278" s="68"/>
      <c r="B278" s="68"/>
      <c r="C278" s="68"/>
      <c r="D278" s="68"/>
      <c r="E278" s="68"/>
      <c r="F278" s="68"/>
      <c r="G278" s="68"/>
      <c r="H278" s="68"/>
      <c r="I278" s="68"/>
    </row>
    <row r="279" spans="1:9" x14ac:dyDescent="0.3">
      <c r="A279" s="68"/>
      <c r="B279" s="68"/>
      <c r="C279" s="68"/>
      <c r="D279" s="68"/>
      <c r="E279" s="68"/>
      <c r="F279" s="68"/>
      <c r="G279" s="68"/>
      <c r="H279" s="68"/>
      <c r="I279" s="68"/>
    </row>
    <row r="280" spans="1:9" x14ac:dyDescent="0.3">
      <c r="A280" s="68"/>
      <c r="B280" s="68"/>
      <c r="C280" s="68"/>
      <c r="D280" s="68"/>
      <c r="E280" s="68"/>
      <c r="F280" s="68"/>
      <c r="G280" s="68"/>
      <c r="H280" s="68"/>
      <c r="I280" s="68"/>
    </row>
    <row r="281" spans="1:9" x14ac:dyDescent="0.3">
      <c r="A281" s="68"/>
      <c r="B281" s="68"/>
      <c r="C281" s="68"/>
      <c r="D281" s="68"/>
      <c r="E281" s="68"/>
      <c r="F281" s="68"/>
      <c r="G281" s="68"/>
      <c r="H281" s="68"/>
      <c r="I281" s="68"/>
    </row>
    <row r="282" spans="1:9" x14ac:dyDescent="0.3">
      <c r="A282" s="68"/>
      <c r="B282" s="68"/>
      <c r="C282" s="68"/>
      <c r="D282" s="68"/>
      <c r="E282" s="68"/>
      <c r="F282" s="68"/>
      <c r="G282" s="68"/>
      <c r="H282" s="68"/>
      <c r="I282" s="68"/>
    </row>
    <row r="283" spans="1:9" x14ac:dyDescent="0.3">
      <c r="A283" s="68"/>
      <c r="B283" s="68"/>
      <c r="C283" s="68"/>
      <c r="D283" s="68"/>
      <c r="E283" s="68"/>
      <c r="F283" s="68"/>
      <c r="G283" s="68"/>
      <c r="H283" s="68"/>
      <c r="I283" s="68"/>
    </row>
    <row r="284" spans="1:9" x14ac:dyDescent="0.3">
      <c r="A284" s="68"/>
      <c r="B284" s="68"/>
      <c r="C284" s="68"/>
      <c r="D284" s="68"/>
      <c r="E284" s="68"/>
      <c r="F284" s="68"/>
      <c r="G284" s="68"/>
      <c r="H284" s="68"/>
      <c r="I284" s="68"/>
    </row>
    <row r="285" spans="1:9" x14ac:dyDescent="0.3">
      <c r="A285" s="68"/>
      <c r="B285" s="68"/>
      <c r="C285" s="68"/>
      <c r="D285" s="68"/>
      <c r="E285" s="68"/>
      <c r="F285" s="68"/>
      <c r="G285" s="68"/>
      <c r="H285" s="68"/>
      <c r="I285" s="68"/>
    </row>
    <row r="286" spans="1:9" x14ac:dyDescent="0.3">
      <c r="A286" s="68"/>
      <c r="B286" s="68"/>
      <c r="C286" s="68"/>
      <c r="D286" s="68"/>
      <c r="E286" s="68"/>
      <c r="F286" s="68"/>
      <c r="G286" s="68"/>
      <c r="H286" s="68"/>
      <c r="I286" s="68"/>
    </row>
    <row r="287" spans="1:9" x14ac:dyDescent="0.3">
      <c r="A287" s="68"/>
      <c r="B287" s="68"/>
      <c r="C287" s="68"/>
      <c r="D287" s="68"/>
      <c r="E287" s="68"/>
      <c r="F287" s="68"/>
      <c r="G287" s="68"/>
      <c r="H287" s="68"/>
      <c r="I287" s="68"/>
    </row>
    <row r="288" spans="1:9" x14ac:dyDescent="0.3">
      <c r="A288" s="68"/>
      <c r="B288" s="68"/>
      <c r="C288" s="68"/>
      <c r="D288" s="68"/>
      <c r="E288" s="68"/>
      <c r="F288" s="68"/>
      <c r="G288" s="68"/>
      <c r="H288" s="68"/>
      <c r="I288" s="68"/>
    </row>
    <row r="289" spans="1:9" x14ac:dyDescent="0.3">
      <c r="A289" s="68"/>
      <c r="B289" s="68"/>
      <c r="C289" s="68"/>
      <c r="D289" s="68"/>
      <c r="E289" s="68"/>
      <c r="F289" s="68"/>
      <c r="G289" s="68"/>
      <c r="H289" s="68"/>
      <c r="I289" s="68"/>
    </row>
    <row r="290" spans="1:9" x14ac:dyDescent="0.3">
      <c r="A290" s="68"/>
      <c r="B290" s="68"/>
      <c r="C290" s="68"/>
      <c r="D290" s="68"/>
      <c r="E290" s="68"/>
      <c r="F290" s="68"/>
      <c r="G290" s="68"/>
      <c r="H290" s="68"/>
      <c r="I290" s="68"/>
    </row>
    <row r="291" spans="1:9" x14ac:dyDescent="0.3">
      <c r="A291" s="68"/>
      <c r="B291" s="68"/>
      <c r="C291" s="68"/>
      <c r="D291" s="68"/>
      <c r="E291" s="68"/>
      <c r="F291" s="68"/>
      <c r="G291" s="68"/>
      <c r="H291" s="68"/>
      <c r="I291" s="68"/>
    </row>
    <row r="292" spans="1:9" x14ac:dyDescent="0.3">
      <c r="A292" s="68"/>
      <c r="B292" s="68"/>
      <c r="C292" s="68"/>
      <c r="D292" s="68"/>
      <c r="E292" s="68"/>
      <c r="F292" s="68"/>
      <c r="G292" s="68"/>
      <c r="H292" s="68"/>
      <c r="I292" s="68"/>
    </row>
    <row r="293" spans="1:9" x14ac:dyDescent="0.3">
      <c r="A293" s="68"/>
      <c r="B293" s="68"/>
      <c r="C293" s="68"/>
      <c r="D293" s="68"/>
      <c r="E293" s="68"/>
      <c r="F293" s="68"/>
      <c r="G293" s="68"/>
      <c r="H293" s="68"/>
      <c r="I293" s="68"/>
    </row>
    <row r="294" spans="1:9" x14ac:dyDescent="0.3">
      <c r="A294" s="68"/>
      <c r="B294" s="68"/>
      <c r="C294" s="68"/>
      <c r="D294" s="68"/>
      <c r="E294" s="68"/>
      <c r="F294" s="68"/>
      <c r="G294" s="68"/>
      <c r="H294" s="68"/>
      <c r="I294" s="68"/>
    </row>
    <row r="295" spans="1:9" x14ac:dyDescent="0.3">
      <c r="A295" s="68"/>
      <c r="B295" s="68"/>
      <c r="C295" s="68"/>
      <c r="D295" s="68"/>
      <c r="E295" s="68"/>
      <c r="F295" s="68"/>
      <c r="G295" s="68"/>
      <c r="H295" s="68"/>
      <c r="I295" s="68"/>
    </row>
    <row r="296" spans="1:9" x14ac:dyDescent="0.3">
      <c r="A296" s="68"/>
      <c r="B296" s="68"/>
      <c r="C296" s="68"/>
      <c r="D296" s="68"/>
      <c r="E296" s="68"/>
      <c r="F296" s="68"/>
      <c r="G296" s="68"/>
      <c r="H296" s="68"/>
      <c r="I296" s="68"/>
    </row>
    <row r="297" spans="1:9" x14ac:dyDescent="0.3">
      <c r="A297" s="68"/>
      <c r="B297" s="68"/>
      <c r="C297" s="68"/>
      <c r="D297" s="68"/>
      <c r="E297" s="68"/>
      <c r="F297" s="68"/>
      <c r="G297" s="68"/>
      <c r="H297" s="68"/>
      <c r="I297" s="68"/>
    </row>
    <row r="298" spans="1:9" x14ac:dyDescent="0.3">
      <c r="A298" s="68"/>
      <c r="B298" s="68"/>
      <c r="C298" s="68"/>
      <c r="D298" s="68"/>
      <c r="E298" s="68"/>
      <c r="F298" s="68"/>
      <c r="G298" s="68"/>
      <c r="H298" s="68"/>
      <c r="I298" s="68"/>
    </row>
    <row r="299" spans="1:9" x14ac:dyDescent="0.3">
      <c r="A299" s="68"/>
      <c r="B299" s="68"/>
      <c r="C299" s="68"/>
      <c r="D299" s="68"/>
      <c r="E299" s="68"/>
      <c r="F299" s="68"/>
      <c r="G299" s="68"/>
      <c r="H299" s="68"/>
      <c r="I299" s="68"/>
    </row>
    <row r="300" spans="1:9" x14ac:dyDescent="0.3">
      <c r="A300" s="68"/>
      <c r="B300" s="68"/>
      <c r="C300" s="68"/>
      <c r="D300" s="68"/>
      <c r="E300" s="68"/>
      <c r="F300" s="68"/>
      <c r="G300" s="68"/>
      <c r="H300" s="68"/>
      <c r="I300" s="68"/>
    </row>
    <row r="301" spans="1:9" x14ac:dyDescent="0.3">
      <c r="A301" s="68"/>
      <c r="B301" s="68"/>
      <c r="C301" s="68"/>
      <c r="D301" s="68"/>
      <c r="E301" s="68"/>
      <c r="F301" s="68"/>
      <c r="G301" s="68"/>
      <c r="H301" s="68"/>
      <c r="I301" s="68"/>
    </row>
    <row r="302" spans="1:9" x14ac:dyDescent="0.3">
      <c r="A302" s="68"/>
      <c r="B302" s="68"/>
      <c r="C302" s="68"/>
      <c r="D302" s="68"/>
      <c r="E302" s="68"/>
      <c r="F302" s="68"/>
      <c r="G302" s="68"/>
      <c r="H302" s="68"/>
      <c r="I302" s="68"/>
    </row>
    <row r="303" spans="1:9" x14ac:dyDescent="0.3">
      <c r="A303" s="68"/>
      <c r="B303" s="68"/>
      <c r="C303" s="68"/>
      <c r="D303" s="68"/>
      <c r="E303" s="68"/>
      <c r="F303" s="68"/>
      <c r="G303" s="68"/>
      <c r="H303" s="68"/>
      <c r="I303" s="68"/>
    </row>
    <row r="304" spans="1:9" x14ac:dyDescent="0.3">
      <c r="A304" s="68"/>
      <c r="B304" s="68"/>
      <c r="C304" s="68"/>
      <c r="D304" s="68"/>
      <c r="E304" s="68"/>
      <c r="F304" s="68"/>
      <c r="G304" s="68"/>
      <c r="H304" s="68"/>
      <c r="I304" s="68"/>
    </row>
    <row r="305" spans="1:9" x14ac:dyDescent="0.3">
      <c r="A305" s="68"/>
      <c r="B305" s="68"/>
      <c r="C305" s="68"/>
      <c r="D305" s="68"/>
      <c r="E305" s="68"/>
      <c r="F305" s="68"/>
      <c r="G305" s="68"/>
      <c r="H305" s="68"/>
      <c r="I305" s="68"/>
    </row>
    <row r="306" spans="1:9" x14ac:dyDescent="0.3">
      <c r="A306" s="68"/>
      <c r="B306" s="68"/>
      <c r="C306" s="68"/>
      <c r="D306" s="68"/>
      <c r="E306" s="68"/>
      <c r="F306" s="68"/>
      <c r="G306" s="68"/>
      <c r="H306" s="68"/>
      <c r="I306" s="68"/>
    </row>
    <row r="307" spans="1:9" x14ac:dyDescent="0.3">
      <c r="A307" s="68"/>
      <c r="B307" s="68"/>
      <c r="C307" s="68"/>
      <c r="D307" s="68"/>
      <c r="E307" s="68"/>
      <c r="F307" s="68"/>
      <c r="G307" s="68"/>
      <c r="H307" s="68"/>
      <c r="I307" s="68"/>
    </row>
    <row r="308" spans="1:9" x14ac:dyDescent="0.3">
      <c r="A308" s="68"/>
      <c r="B308" s="68"/>
      <c r="C308" s="68"/>
      <c r="D308" s="68"/>
      <c r="E308" s="68"/>
      <c r="F308" s="68"/>
      <c r="G308" s="68"/>
      <c r="H308" s="68"/>
      <c r="I308" s="68"/>
    </row>
    <row r="309" spans="1:9" x14ac:dyDescent="0.3">
      <c r="A309" s="68"/>
      <c r="B309" s="68"/>
      <c r="C309" s="68"/>
      <c r="D309" s="68"/>
      <c r="E309" s="68"/>
      <c r="F309" s="68"/>
      <c r="G309" s="68"/>
      <c r="H309" s="68"/>
      <c r="I309" s="68"/>
    </row>
    <row r="310" spans="1:9" x14ac:dyDescent="0.3">
      <c r="A310" s="68"/>
      <c r="B310" s="68"/>
      <c r="C310" s="68"/>
      <c r="D310" s="68"/>
      <c r="E310" s="68"/>
      <c r="F310" s="68"/>
      <c r="G310" s="68"/>
      <c r="H310" s="68"/>
      <c r="I310" s="68"/>
    </row>
    <row r="311" spans="1:9" x14ac:dyDescent="0.3">
      <c r="A311" s="68"/>
      <c r="B311" s="68"/>
      <c r="C311" s="68"/>
      <c r="D311" s="68"/>
      <c r="E311" s="68"/>
      <c r="F311" s="68"/>
      <c r="G311" s="68"/>
      <c r="H311" s="68"/>
      <c r="I311" s="68"/>
    </row>
    <row r="312" spans="1:9" x14ac:dyDescent="0.3">
      <c r="A312" s="68"/>
      <c r="B312" s="68"/>
      <c r="C312" s="68"/>
      <c r="D312" s="68"/>
      <c r="E312" s="68"/>
      <c r="F312" s="68"/>
      <c r="G312" s="68"/>
      <c r="H312" s="68"/>
      <c r="I312" s="68"/>
    </row>
    <row r="313" spans="1:9" x14ac:dyDescent="0.3">
      <c r="A313" s="68"/>
      <c r="B313" s="68"/>
      <c r="C313" s="68"/>
      <c r="D313" s="68"/>
      <c r="E313" s="68"/>
      <c r="F313" s="68"/>
      <c r="G313" s="68"/>
      <c r="H313" s="68"/>
      <c r="I313" s="68"/>
    </row>
    <row r="314" spans="1:9" x14ac:dyDescent="0.3">
      <c r="A314" s="68"/>
      <c r="B314" s="68"/>
      <c r="C314" s="68"/>
      <c r="D314" s="68"/>
      <c r="E314" s="68"/>
      <c r="F314" s="68"/>
      <c r="G314" s="68"/>
      <c r="H314" s="68"/>
      <c r="I314" s="68"/>
    </row>
    <row r="315" spans="1:9" x14ac:dyDescent="0.3">
      <c r="A315" s="68"/>
      <c r="B315" s="68"/>
      <c r="C315" s="68"/>
      <c r="D315" s="68"/>
      <c r="E315" s="68"/>
      <c r="F315" s="68"/>
      <c r="G315" s="68"/>
      <c r="H315" s="68"/>
      <c r="I315" s="68"/>
    </row>
    <row r="316" spans="1:9" x14ac:dyDescent="0.3">
      <c r="A316" s="68"/>
      <c r="B316" s="68"/>
      <c r="C316" s="68"/>
      <c r="D316" s="68"/>
      <c r="E316" s="68"/>
      <c r="F316" s="68"/>
      <c r="G316" s="68"/>
      <c r="H316" s="68"/>
      <c r="I316" s="68"/>
    </row>
    <row r="317" spans="1:9" x14ac:dyDescent="0.3">
      <c r="A317" s="68"/>
      <c r="B317" s="68"/>
      <c r="C317" s="68"/>
      <c r="D317" s="68"/>
      <c r="E317" s="68"/>
      <c r="F317" s="68"/>
      <c r="G317" s="68"/>
      <c r="H317" s="68"/>
      <c r="I317" s="68"/>
    </row>
    <row r="318" spans="1:9" x14ac:dyDescent="0.3">
      <c r="A318" s="68"/>
      <c r="B318" s="68"/>
      <c r="C318" s="68"/>
      <c r="D318" s="68"/>
      <c r="E318" s="68"/>
      <c r="F318" s="68"/>
      <c r="G318" s="68"/>
      <c r="H318" s="68"/>
      <c r="I318" s="68"/>
    </row>
    <row r="319" spans="1:9" x14ac:dyDescent="0.3">
      <c r="A319" s="68"/>
      <c r="B319" s="68"/>
      <c r="C319" s="68"/>
      <c r="D319" s="68"/>
      <c r="E319" s="68"/>
      <c r="F319" s="68"/>
      <c r="G319" s="68"/>
      <c r="H319" s="68"/>
      <c r="I319" s="68"/>
    </row>
    <row r="320" spans="1:9" x14ac:dyDescent="0.3">
      <c r="A320" s="68"/>
      <c r="B320" s="68"/>
      <c r="C320" s="68"/>
      <c r="D320" s="68"/>
      <c r="E320" s="68"/>
      <c r="F320" s="68"/>
      <c r="G320" s="68"/>
      <c r="H320" s="68"/>
      <c r="I320" s="68"/>
    </row>
    <row r="321" spans="1:9" x14ac:dyDescent="0.3">
      <c r="A321" s="68"/>
      <c r="B321" s="68"/>
      <c r="C321" s="68"/>
      <c r="D321" s="68"/>
      <c r="E321" s="68"/>
      <c r="F321" s="68"/>
      <c r="G321" s="68"/>
      <c r="H321" s="68"/>
      <c r="I321" s="68"/>
    </row>
    <row r="322" spans="1:9" x14ac:dyDescent="0.3">
      <c r="A322" s="68"/>
      <c r="B322" s="68"/>
      <c r="C322" s="68"/>
      <c r="D322" s="68"/>
      <c r="E322" s="68"/>
      <c r="F322" s="68"/>
      <c r="G322" s="68"/>
      <c r="H322" s="68"/>
      <c r="I322" s="68"/>
    </row>
    <row r="323" spans="1:9" x14ac:dyDescent="0.3">
      <c r="A323" s="68"/>
      <c r="B323" s="68"/>
      <c r="C323" s="68"/>
      <c r="D323" s="68"/>
      <c r="E323" s="68"/>
      <c r="F323" s="68"/>
      <c r="G323" s="68"/>
      <c r="H323" s="68"/>
      <c r="I323" s="68"/>
    </row>
    <row r="324" spans="1:9" x14ac:dyDescent="0.3">
      <c r="A324" s="68"/>
      <c r="B324" s="68"/>
      <c r="C324" s="68"/>
      <c r="D324" s="68"/>
      <c r="E324" s="68"/>
      <c r="F324" s="68"/>
      <c r="G324" s="68"/>
      <c r="H324" s="68"/>
      <c r="I324" s="68"/>
    </row>
    <row r="325" spans="1:9" x14ac:dyDescent="0.3">
      <c r="A325" s="68"/>
      <c r="B325" s="68"/>
      <c r="C325" s="68"/>
      <c r="D325" s="68"/>
      <c r="E325" s="68"/>
      <c r="F325" s="68"/>
      <c r="G325" s="68"/>
      <c r="H325" s="68"/>
      <c r="I325" s="68"/>
    </row>
    <row r="326" spans="1:9" x14ac:dyDescent="0.3">
      <c r="A326" s="68"/>
      <c r="B326" s="68"/>
      <c r="C326" s="68"/>
      <c r="D326" s="68"/>
      <c r="E326" s="68"/>
      <c r="F326" s="68"/>
      <c r="G326" s="68"/>
      <c r="H326" s="68"/>
      <c r="I326" s="68"/>
    </row>
    <row r="327" spans="1:9" x14ac:dyDescent="0.3">
      <c r="A327" s="68"/>
      <c r="B327" s="68"/>
      <c r="C327" s="68"/>
      <c r="D327" s="68"/>
      <c r="E327" s="68"/>
      <c r="F327" s="68"/>
      <c r="G327" s="68"/>
      <c r="H327" s="68"/>
      <c r="I327" s="68"/>
    </row>
    <row r="328" spans="1:9" x14ac:dyDescent="0.3">
      <c r="A328" s="68"/>
      <c r="B328" s="68"/>
      <c r="C328" s="68"/>
      <c r="D328" s="68"/>
      <c r="E328" s="68"/>
      <c r="F328" s="68"/>
      <c r="G328" s="68"/>
      <c r="H328" s="68"/>
      <c r="I328" s="68"/>
    </row>
    <row r="329" spans="1:9" x14ac:dyDescent="0.3">
      <c r="A329" s="68"/>
      <c r="B329" s="68"/>
      <c r="C329" s="68"/>
      <c r="D329" s="68"/>
      <c r="E329" s="68"/>
      <c r="F329" s="68"/>
      <c r="G329" s="68"/>
      <c r="H329" s="68"/>
      <c r="I329" s="68"/>
    </row>
    <row r="330" spans="1:9" x14ac:dyDescent="0.3">
      <c r="A330" s="68"/>
      <c r="B330" s="68"/>
      <c r="C330" s="68"/>
      <c r="D330" s="68"/>
      <c r="E330" s="68"/>
      <c r="F330" s="68"/>
      <c r="G330" s="68"/>
      <c r="H330" s="68"/>
      <c r="I330" s="68"/>
    </row>
    <row r="331" spans="1:9" x14ac:dyDescent="0.3">
      <c r="A331" s="68"/>
      <c r="B331" s="68"/>
      <c r="C331" s="68"/>
      <c r="D331" s="68"/>
      <c r="E331" s="68"/>
      <c r="F331" s="68"/>
      <c r="G331" s="68"/>
      <c r="H331" s="68"/>
      <c r="I331" s="68"/>
    </row>
    <row r="332" spans="1:9" x14ac:dyDescent="0.3">
      <c r="A332" s="68"/>
      <c r="B332" s="68"/>
      <c r="C332" s="68"/>
      <c r="D332" s="68"/>
      <c r="E332" s="68"/>
      <c r="F332" s="68"/>
      <c r="G332" s="68"/>
      <c r="H332" s="68"/>
      <c r="I332" s="68"/>
    </row>
    <row r="333" spans="1:9" x14ac:dyDescent="0.3">
      <c r="A333" s="68"/>
      <c r="B333" s="68"/>
      <c r="C333" s="68"/>
      <c r="D333" s="68"/>
      <c r="E333" s="68"/>
      <c r="F333" s="68"/>
      <c r="G333" s="68"/>
      <c r="H333" s="68"/>
      <c r="I333" s="68"/>
    </row>
    <row r="334" spans="1:9" x14ac:dyDescent="0.3">
      <c r="A334" s="68"/>
      <c r="B334" s="68"/>
      <c r="C334" s="68"/>
      <c r="D334" s="68"/>
      <c r="E334" s="68"/>
      <c r="F334" s="68"/>
      <c r="G334" s="68"/>
      <c r="H334" s="68"/>
      <c r="I334" s="68"/>
    </row>
    <row r="335" spans="1:9" x14ac:dyDescent="0.3">
      <c r="A335" s="68"/>
      <c r="B335" s="68"/>
      <c r="C335" s="68"/>
      <c r="D335" s="68"/>
      <c r="E335" s="68"/>
      <c r="F335" s="68"/>
      <c r="G335" s="68"/>
      <c r="H335" s="68"/>
      <c r="I335" s="68"/>
    </row>
    <row r="336" spans="1:9" x14ac:dyDescent="0.3">
      <c r="A336" s="68"/>
      <c r="B336" s="68"/>
      <c r="C336" s="68"/>
      <c r="D336" s="68"/>
      <c r="E336" s="68"/>
      <c r="F336" s="68"/>
      <c r="G336" s="68"/>
      <c r="H336" s="68"/>
      <c r="I336" s="68"/>
    </row>
    <row r="337" spans="1:9" x14ac:dyDescent="0.3">
      <c r="A337" s="68"/>
      <c r="B337" s="68"/>
      <c r="C337" s="68"/>
      <c r="D337" s="68"/>
      <c r="E337" s="68"/>
      <c r="F337" s="68"/>
      <c r="G337" s="68"/>
      <c r="H337" s="68"/>
      <c r="I337" s="68"/>
    </row>
    <row r="338" spans="1:9" x14ac:dyDescent="0.3">
      <c r="A338" s="68"/>
      <c r="B338" s="68"/>
      <c r="C338" s="68"/>
      <c r="D338" s="68"/>
      <c r="E338" s="68"/>
      <c r="F338" s="68"/>
      <c r="G338" s="68"/>
      <c r="H338" s="68"/>
      <c r="I338" s="68"/>
    </row>
    <row r="339" spans="1:9" x14ac:dyDescent="0.3">
      <c r="A339" s="68"/>
      <c r="B339" s="68"/>
      <c r="C339" s="68"/>
      <c r="D339" s="68"/>
      <c r="E339" s="68"/>
      <c r="F339" s="68"/>
      <c r="G339" s="68"/>
      <c r="H339" s="68"/>
      <c r="I339" s="68"/>
    </row>
    <row r="340" spans="1:9" x14ac:dyDescent="0.3">
      <c r="A340" s="68"/>
      <c r="B340" s="68"/>
      <c r="C340" s="68"/>
      <c r="D340" s="68"/>
      <c r="E340" s="68"/>
      <c r="F340" s="68"/>
      <c r="G340" s="68"/>
      <c r="H340" s="68"/>
      <c r="I340" s="68"/>
    </row>
    <row r="341" spans="1:9" x14ac:dyDescent="0.3">
      <c r="A341" s="68"/>
      <c r="B341" s="68"/>
      <c r="C341" s="68"/>
      <c r="D341" s="68"/>
      <c r="E341" s="68"/>
      <c r="F341" s="68"/>
      <c r="G341" s="68"/>
      <c r="H341" s="68"/>
      <c r="I341" s="68"/>
    </row>
    <row r="342" spans="1:9" x14ac:dyDescent="0.3">
      <c r="A342" s="68"/>
      <c r="B342" s="68"/>
      <c r="C342" s="68"/>
      <c r="D342" s="68"/>
      <c r="E342" s="68"/>
      <c r="F342" s="68"/>
      <c r="G342" s="68"/>
      <c r="H342" s="68"/>
      <c r="I342" s="68"/>
    </row>
    <row r="343" spans="1:9" x14ac:dyDescent="0.3">
      <c r="A343" s="68"/>
      <c r="B343" s="68"/>
      <c r="C343" s="68"/>
      <c r="D343" s="68"/>
      <c r="E343" s="68"/>
      <c r="F343" s="68"/>
      <c r="G343" s="68"/>
      <c r="H343" s="68"/>
      <c r="I343" s="68"/>
    </row>
    <row r="344" spans="1:9" x14ac:dyDescent="0.3">
      <c r="A344" s="68"/>
      <c r="B344" s="68"/>
      <c r="C344" s="68"/>
      <c r="D344" s="68"/>
      <c r="E344" s="68"/>
      <c r="F344" s="68"/>
      <c r="G344" s="68"/>
      <c r="H344" s="68"/>
      <c r="I344" s="68"/>
    </row>
    <row r="345" spans="1:9" x14ac:dyDescent="0.3">
      <c r="A345" s="68"/>
      <c r="B345" s="68"/>
      <c r="C345" s="68"/>
      <c r="D345" s="68"/>
      <c r="E345" s="68"/>
      <c r="F345" s="68"/>
      <c r="G345" s="68"/>
      <c r="H345" s="68"/>
      <c r="I345" s="68"/>
    </row>
    <row r="346" spans="1:9" x14ac:dyDescent="0.3">
      <c r="A346" s="68"/>
      <c r="B346" s="68"/>
      <c r="C346" s="68"/>
      <c r="D346" s="68"/>
      <c r="E346" s="68"/>
      <c r="F346" s="68"/>
      <c r="G346" s="68"/>
      <c r="H346" s="68"/>
      <c r="I346" s="68"/>
    </row>
    <row r="347" spans="1:9" x14ac:dyDescent="0.3">
      <c r="A347" s="68"/>
      <c r="B347" s="68"/>
      <c r="C347" s="68"/>
      <c r="D347" s="68"/>
      <c r="E347" s="68"/>
      <c r="F347" s="68"/>
      <c r="G347" s="68"/>
      <c r="H347" s="68"/>
      <c r="I347" s="68"/>
    </row>
    <row r="348" spans="1:9" x14ac:dyDescent="0.3">
      <c r="A348" s="68"/>
      <c r="B348" s="68"/>
      <c r="C348" s="68"/>
      <c r="D348" s="68"/>
      <c r="E348" s="68"/>
      <c r="F348" s="68"/>
      <c r="G348" s="68"/>
      <c r="H348" s="68"/>
      <c r="I348" s="68"/>
    </row>
    <row r="349" spans="1:9" x14ac:dyDescent="0.3">
      <c r="A349" s="68"/>
      <c r="B349" s="68"/>
      <c r="C349" s="68"/>
      <c r="D349" s="68"/>
      <c r="E349" s="68"/>
      <c r="F349" s="68"/>
      <c r="G349" s="68"/>
      <c r="H349" s="68"/>
      <c r="I349" s="68"/>
    </row>
    <row r="350" spans="1:9" x14ac:dyDescent="0.3">
      <c r="A350" s="68"/>
      <c r="B350" s="68"/>
      <c r="C350" s="68"/>
      <c r="D350" s="68"/>
      <c r="E350" s="68"/>
      <c r="F350" s="68"/>
      <c r="G350" s="68"/>
      <c r="H350" s="68"/>
      <c r="I350" s="68"/>
    </row>
    <row r="351" spans="1:9" x14ac:dyDescent="0.3">
      <c r="A351" s="68"/>
      <c r="B351" s="68"/>
      <c r="C351" s="68"/>
      <c r="D351" s="68"/>
      <c r="E351" s="68"/>
      <c r="F351" s="68"/>
      <c r="G351" s="68"/>
      <c r="H351" s="68"/>
      <c r="I351" s="68"/>
    </row>
    <row r="352" spans="1:9" x14ac:dyDescent="0.3">
      <c r="A352" s="68"/>
      <c r="B352" s="68"/>
      <c r="C352" s="68"/>
      <c r="D352" s="68"/>
      <c r="E352" s="68"/>
      <c r="F352" s="68"/>
      <c r="G352" s="68"/>
      <c r="H352" s="68"/>
      <c r="I352" s="68"/>
    </row>
    <row r="353" spans="1:9" x14ac:dyDescent="0.3">
      <c r="A353" s="68"/>
      <c r="B353" s="68"/>
      <c r="C353" s="68"/>
      <c r="D353" s="68"/>
      <c r="E353" s="68"/>
      <c r="F353" s="68"/>
      <c r="G353" s="68"/>
      <c r="H353" s="68"/>
      <c r="I353" s="68"/>
    </row>
    <row r="354" spans="1:9" x14ac:dyDescent="0.3">
      <c r="A354" s="68"/>
      <c r="B354" s="68"/>
      <c r="C354" s="68"/>
      <c r="D354" s="68"/>
      <c r="E354" s="68"/>
      <c r="F354" s="68"/>
      <c r="G354" s="68"/>
      <c r="H354" s="68"/>
      <c r="I354" s="68"/>
    </row>
    <row r="355" spans="1:9" x14ac:dyDescent="0.3">
      <c r="A355" s="68"/>
      <c r="B355" s="68"/>
      <c r="C355" s="68"/>
      <c r="D355" s="68"/>
      <c r="E355" s="68"/>
      <c r="F355" s="68"/>
      <c r="G355" s="68"/>
      <c r="H355" s="68"/>
      <c r="I355" s="68"/>
    </row>
    <row r="356" spans="1:9" x14ac:dyDescent="0.3">
      <c r="A356" s="68"/>
      <c r="B356" s="68"/>
      <c r="C356" s="68"/>
      <c r="D356" s="68"/>
      <c r="E356" s="68"/>
      <c r="F356" s="68"/>
      <c r="G356" s="68"/>
      <c r="H356" s="68"/>
      <c r="I356" s="68"/>
    </row>
    <row r="357" spans="1:9" x14ac:dyDescent="0.3">
      <c r="A357" s="68"/>
      <c r="B357" s="68"/>
      <c r="C357" s="68"/>
      <c r="D357" s="68"/>
      <c r="E357" s="68"/>
      <c r="F357" s="68"/>
      <c r="G357" s="68"/>
      <c r="H357" s="68"/>
      <c r="I357" s="68"/>
    </row>
    <row r="358" spans="1:9" x14ac:dyDescent="0.3">
      <c r="A358" s="68"/>
      <c r="B358" s="68"/>
      <c r="C358" s="68"/>
      <c r="D358" s="68"/>
      <c r="E358" s="68"/>
      <c r="F358" s="68"/>
      <c r="G358" s="68"/>
      <c r="H358" s="68"/>
      <c r="I358" s="68"/>
    </row>
    <row r="359" spans="1:9" x14ac:dyDescent="0.3">
      <c r="A359" s="68"/>
      <c r="B359" s="68"/>
      <c r="C359" s="68"/>
      <c r="D359" s="68"/>
      <c r="E359" s="68"/>
      <c r="F359" s="68"/>
      <c r="G359" s="68"/>
      <c r="H359" s="68"/>
      <c r="I359" s="68"/>
    </row>
    <row r="360" spans="1:9" x14ac:dyDescent="0.3">
      <c r="A360" s="68"/>
      <c r="B360" s="68"/>
      <c r="C360" s="68"/>
      <c r="D360" s="68"/>
      <c r="E360" s="68"/>
      <c r="F360" s="68"/>
      <c r="G360" s="68"/>
      <c r="H360" s="68"/>
      <c r="I360" s="68"/>
    </row>
    <row r="361" spans="1:9" x14ac:dyDescent="0.3">
      <c r="A361" s="68"/>
      <c r="B361" s="68"/>
      <c r="C361" s="68"/>
      <c r="D361" s="68"/>
      <c r="E361" s="68"/>
      <c r="F361" s="68"/>
      <c r="G361" s="68"/>
      <c r="H361" s="68"/>
      <c r="I361" s="68"/>
    </row>
    <row r="362" spans="1:9" x14ac:dyDescent="0.3">
      <c r="A362" s="68"/>
      <c r="B362" s="68"/>
      <c r="C362" s="68"/>
      <c r="D362" s="68"/>
      <c r="E362" s="68"/>
      <c r="F362" s="68"/>
      <c r="G362" s="68"/>
      <c r="H362" s="68"/>
      <c r="I362" s="68"/>
    </row>
    <row r="363" spans="1:9" x14ac:dyDescent="0.3">
      <c r="A363" s="68"/>
      <c r="B363" s="68"/>
      <c r="C363" s="68"/>
      <c r="D363" s="68"/>
      <c r="E363" s="68"/>
      <c r="F363" s="68"/>
      <c r="G363" s="68"/>
      <c r="H363" s="68"/>
      <c r="I363" s="68"/>
    </row>
    <row r="364" spans="1:9" x14ac:dyDescent="0.3">
      <c r="A364" s="68"/>
      <c r="B364" s="68"/>
      <c r="C364" s="68"/>
      <c r="D364" s="68"/>
      <c r="E364" s="68"/>
      <c r="F364" s="68"/>
      <c r="G364" s="68"/>
      <c r="H364" s="68"/>
      <c r="I364" s="68"/>
    </row>
    <row r="365" spans="1:9" x14ac:dyDescent="0.3">
      <c r="A365" s="68"/>
      <c r="B365" s="68"/>
      <c r="C365" s="68"/>
      <c r="D365" s="68"/>
      <c r="E365" s="68"/>
      <c r="F365" s="68"/>
      <c r="G365" s="68"/>
      <c r="H365" s="68"/>
      <c r="I365" s="68"/>
    </row>
    <row r="366" spans="1:9" x14ac:dyDescent="0.3">
      <c r="A366" s="68"/>
      <c r="B366" s="68"/>
      <c r="C366" s="68"/>
      <c r="D366" s="68"/>
      <c r="E366" s="68"/>
      <c r="F366" s="68"/>
      <c r="G366" s="68"/>
      <c r="H366" s="68"/>
      <c r="I366" s="68"/>
    </row>
    <row r="367" spans="1:9" x14ac:dyDescent="0.3">
      <c r="A367" s="68"/>
      <c r="B367" s="68"/>
      <c r="C367" s="68"/>
      <c r="D367" s="68"/>
      <c r="E367" s="68"/>
      <c r="F367" s="68"/>
      <c r="G367" s="68"/>
      <c r="H367" s="68"/>
      <c r="I367" s="68"/>
    </row>
    <row r="368" spans="1:9" x14ac:dyDescent="0.3">
      <c r="A368" s="68"/>
      <c r="B368" s="68"/>
      <c r="C368" s="68"/>
      <c r="D368" s="68"/>
      <c r="E368" s="68"/>
      <c r="F368" s="68"/>
      <c r="G368" s="68"/>
      <c r="H368" s="68"/>
      <c r="I368" s="68"/>
    </row>
    <row r="369" spans="1:9" x14ac:dyDescent="0.3">
      <c r="A369" s="68"/>
      <c r="B369" s="68"/>
      <c r="C369" s="68"/>
      <c r="D369" s="68"/>
      <c r="E369" s="68"/>
      <c r="F369" s="68"/>
      <c r="G369" s="68"/>
      <c r="H369" s="68"/>
      <c r="I369" s="68"/>
    </row>
    <row r="370" spans="1:9" x14ac:dyDescent="0.3">
      <c r="A370" s="68"/>
      <c r="B370" s="68"/>
      <c r="C370" s="68"/>
      <c r="D370" s="68"/>
      <c r="E370" s="68"/>
      <c r="F370" s="68"/>
      <c r="G370" s="68"/>
      <c r="H370" s="68"/>
      <c r="I370" s="68"/>
    </row>
    <row r="371" spans="1:9" x14ac:dyDescent="0.3">
      <c r="A371" s="68"/>
      <c r="B371" s="68"/>
      <c r="C371" s="68"/>
      <c r="D371" s="68"/>
      <c r="E371" s="68"/>
      <c r="F371" s="68"/>
      <c r="G371" s="68"/>
      <c r="H371" s="68"/>
      <c r="I371" s="68"/>
    </row>
    <row r="372" spans="1:9" x14ac:dyDescent="0.3">
      <c r="A372" s="68"/>
      <c r="B372" s="68"/>
      <c r="C372" s="68"/>
      <c r="D372" s="68"/>
      <c r="E372" s="68"/>
      <c r="F372" s="68"/>
      <c r="G372" s="68"/>
      <c r="H372" s="68"/>
      <c r="I372" s="68"/>
    </row>
    <row r="373" spans="1:9" x14ac:dyDescent="0.3">
      <c r="A373" s="68"/>
      <c r="B373" s="68"/>
      <c r="C373" s="68"/>
      <c r="D373" s="68"/>
      <c r="E373" s="68"/>
      <c r="F373" s="68"/>
      <c r="G373" s="68"/>
      <c r="H373" s="68"/>
      <c r="I373" s="68"/>
    </row>
    <row r="374" spans="1:9" x14ac:dyDescent="0.3">
      <c r="A374" s="68"/>
      <c r="B374" s="68"/>
      <c r="C374" s="68"/>
      <c r="D374" s="68"/>
      <c r="E374" s="68"/>
      <c r="F374" s="68"/>
      <c r="G374" s="68"/>
      <c r="H374" s="68"/>
      <c r="I374" s="68"/>
    </row>
    <row r="375" spans="1:9" x14ac:dyDescent="0.3">
      <c r="A375" s="68"/>
      <c r="B375" s="68"/>
      <c r="C375" s="68"/>
      <c r="D375" s="68"/>
      <c r="E375" s="68"/>
      <c r="F375" s="68"/>
      <c r="G375" s="68"/>
      <c r="H375" s="68"/>
      <c r="I375" s="68"/>
    </row>
    <row r="376" spans="1:9" x14ac:dyDescent="0.3">
      <c r="A376" s="68"/>
      <c r="B376" s="68"/>
      <c r="C376" s="68"/>
      <c r="D376" s="68"/>
      <c r="E376" s="68"/>
      <c r="F376" s="68"/>
      <c r="G376" s="68"/>
      <c r="H376" s="68"/>
      <c r="I376" s="68"/>
    </row>
    <row r="377" spans="1:9" x14ac:dyDescent="0.3">
      <c r="A377" s="68"/>
      <c r="B377" s="68"/>
      <c r="C377" s="68"/>
      <c r="D377" s="68"/>
      <c r="E377" s="68"/>
      <c r="F377" s="68"/>
      <c r="G377" s="68"/>
      <c r="H377" s="68"/>
      <c r="I377" s="68"/>
    </row>
    <row r="378" spans="1:9" x14ac:dyDescent="0.3">
      <c r="A378" s="68"/>
      <c r="B378" s="68"/>
      <c r="C378" s="68"/>
      <c r="D378" s="68"/>
      <c r="E378" s="68"/>
      <c r="F378" s="68"/>
      <c r="G378" s="68"/>
      <c r="H378" s="68"/>
      <c r="I378" s="68"/>
    </row>
    <row r="379" spans="1:9" x14ac:dyDescent="0.3">
      <c r="A379" s="68"/>
      <c r="B379" s="68"/>
      <c r="C379" s="68"/>
      <c r="D379" s="68"/>
      <c r="E379" s="68"/>
      <c r="F379" s="68"/>
      <c r="G379" s="68"/>
      <c r="H379" s="68"/>
      <c r="I379" s="68"/>
    </row>
    <row r="380" spans="1:9" x14ac:dyDescent="0.3">
      <c r="A380" s="68"/>
      <c r="B380" s="68"/>
      <c r="C380" s="68"/>
      <c r="D380" s="68"/>
      <c r="E380" s="68"/>
      <c r="F380" s="68"/>
      <c r="G380" s="68"/>
      <c r="H380" s="68"/>
      <c r="I380" s="68"/>
    </row>
    <row r="381" spans="1:9" x14ac:dyDescent="0.3">
      <c r="A381" s="68"/>
      <c r="B381" s="68"/>
      <c r="C381" s="68"/>
      <c r="D381" s="68"/>
      <c r="E381" s="68"/>
      <c r="F381" s="68"/>
      <c r="G381" s="68"/>
      <c r="H381" s="68"/>
      <c r="I381" s="68"/>
    </row>
    <row r="382" spans="1:9" x14ac:dyDescent="0.3">
      <c r="A382" s="68"/>
      <c r="B382" s="68"/>
      <c r="C382" s="68"/>
      <c r="D382" s="68"/>
      <c r="E382" s="68"/>
      <c r="F382" s="68"/>
      <c r="G382" s="68"/>
      <c r="H382" s="68"/>
      <c r="I382" s="68"/>
    </row>
    <row r="383" spans="1:9" x14ac:dyDescent="0.3">
      <c r="A383" s="68"/>
      <c r="B383" s="68"/>
      <c r="C383" s="68"/>
      <c r="D383" s="68"/>
      <c r="E383" s="68"/>
      <c r="F383" s="68"/>
      <c r="G383" s="68"/>
      <c r="H383" s="68"/>
      <c r="I383" s="68"/>
    </row>
    <row r="384" spans="1:9" x14ac:dyDescent="0.3">
      <c r="A384" s="68"/>
      <c r="B384" s="68"/>
      <c r="C384" s="68"/>
      <c r="D384" s="68"/>
      <c r="E384" s="68"/>
      <c r="F384" s="68"/>
      <c r="G384" s="68"/>
      <c r="H384" s="68"/>
      <c r="I384" s="68"/>
    </row>
    <row r="385" spans="1:9" x14ac:dyDescent="0.3">
      <c r="A385" s="68"/>
      <c r="B385" s="68"/>
      <c r="C385" s="68"/>
      <c r="D385" s="68"/>
      <c r="E385" s="68"/>
      <c r="F385" s="68"/>
      <c r="G385" s="68"/>
      <c r="H385" s="68"/>
      <c r="I385" s="68"/>
    </row>
    <row r="386" spans="1:9" x14ac:dyDescent="0.3">
      <c r="A386" s="68"/>
      <c r="B386" s="68"/>
      <c r="C386" s="68"/>
      <c r="D386" s="68"/>
      <c r="E386" s="68"/>
      <c r="F386" s="68"/>
      <c r="G386" s="68"/>
      <c r="H386" s="68"/>
      <c r="I386" s="68"/>
    </row>
    <row r="387" spans="1:9" x14ac:dyDescent="0.3">
      <c r="A387" s="68"/>
      <c r="B387" s="68"/>
      <c r="C387" s="68"/>
      <c r="D387" s="68"/>
      <c r="E387" s="68"/>
      <c r="F387" s="68"/>
      <c r="G387" s="68"/>
      <c r="H387" s="68"/>
      <c r="I387" s="68"/>
    </row>
    <row r="388" spans="1:9" x14ac:dyDescent="0.3">
      <c r="A388" s="68"/>
      <c r="B388" s="68"/>
      <c r="C388" s="68"/>
      <c r="D388" s="68"/>
      <c r="E388" s="68"/>
      <c r="F388" s="68"/>
      <c r="G388" s="68"/>
      <c r="H388" s="68"/>
      <c r="I388" s="68"/>
    </row>
    <row r="389" spans="1:9" x14ac:dyDescent="0.3">
      <c r="A389" s="68"/>
      <c r="B389" s="68"/>
      <c r="C389" s="68"/>
      <c r="D389" s="68"/>
      <c r="E389" s="68"/>
      <c r="F389" s="68"/>
      <c r="G389" s="68"/>
      <c r="H389" s="68"/>
      <c r="I389" s="68"/>
    </row>
    <row r="390" spans="1:9" x14ac:dyDescent="0.3">
      <c r="A390" s="68"/>
      <c r="B390" s="68"/>
      <c r="C390" s="68"/>
      <c r="D390" s="68"/>
      <c r="E390" s="68"/>
      <c r="F390" s="68"/>
      <c r="G390" s="68"/>
      <c r="H390" s="68"/>
      <c r="I390" s="68"/>
    </row>
    <row r="391" spans="1:9" x14ac:dyDescent="0.3">
      <c r="A391" s="68"/>
      <c r="B391" s="68"/>
      <c r="C391" s="68"/>
      <c r="D391" s="68"/>
      <c r="E391" s="68"/>
      <c r="F391" s="68"/>
      <c r="G391" s="68"/>
      <c r="H391" s="68"/>
      <c r="I391" s="68"/>
    </row>
    <row r="392" spans="1:9" x14ac:dyDescent="0.3">
      <c r="A392" s="68"/>
      <c r="B392" s="68"/>
      <c r="C392" s="68"/>
      <c r="D392" s="68"/>
      <c r="E392" s="68"/>
      <c r="F392" s="68"/>
      <c r="G392" s="68"/>
      <c r="H392" s="68"/>
      <c r="I392" s="68"/>
    </row>
    <row r="393" spans="1:9" x14ac:dyDescent="0.3">
      <c r="A393" s="68"/>
      <c r="B393" s="68"/>
      <c r="C393" s="68"/>
      <c r="D393" s="68"/>
      <c r="E393" s="68"/>
      <c r="F393" s="68"/>
      <c r="G393" s="68"/>
      <c r="H393" s="68"/>
      <c r="I393" s="68"/>
    </row>
    <row r="394" spans="1:9" x14ac:dyDescent="0.3">
      <c r="A394" s="68"/>
      <c r="B394" s="68"/>
      <c r="C394" s="68"/>
      <c r="D394" s="68"/>
      <c r="E394" s="68"/>
      <c r="F394" s="68"/>
      <c r="G394" s="68"/>
      <c r="H394" s="68"/>
      <c r="I394" s="68"/>
    </row>
    <row r="395" spans="1:9" x14ac:dyDescent="0.3">
      <c r="A395" s="68"/>
      <c r="B395" s="68"/>
      <c r="C395" s="68"/>
      <c r="D395" s="68"/>
      <c r="E395" s="68"/>
      <c r="F395" s="68"/>
      <c r="G395" s="68"/>
      <c r="H395" s="68"/>
      <c r="I395" s="68"/>
    </row>
    <row r="396" spans="1:9" x14ac:dyDescent="0.3">
      <c r="A396" s="68"/>
      <c r="B396" s="68"/>
      <c r="C396" s="68"/>
      <c r="D396" s="68"/>
      <c r="E396" s="68"/>
      <c r="F396" s="68"/>
      <c r="G396" s="68"/>
      <c r="H396" s="68"/>
      <c r="I396" s="68"/>
    </row>
    <row r="397" spans="1:9" x14ac:dyDescent="0.3">
      <c r="A397" s="68"/>
      <c r="B397" s="68"/>
      <c r="C397" s="68"/>
      <c r="D397" s="68"/>
      <c r="E397" s="68"/>
      <c r="F397" s="68"/>
      <c r="G397" s="68"/>
      <c r="H397" s="68"/>
      <c r="I397" s="68"/>
    </row>
    <row r="398" spans="1:9" x14ac:dyDescent="0.3">
      <c r="A398" s="68"/>
      <c r="B398" s="68"/>
      <c r="C398" s="68"/>
      <c r="D398" s="68"/>
      <c r="E398" s="68"/>
      <c r="F398" s="68"/>
      <c r="G398" s="68"/>
      <c r="H398" s="68"/>
      <c r="I398" s="68"/>
    </row>
    <row r="399" spans="1:9" x14ac:dyDescent="0.3">
      <c r="A399" s="68"/>
      <c r="B399" s="68"/>
      <c r="C399" s="68"/>
      <c r="D399" s="68"/>
      <c r="E399" s="68"/>
      <c r="F399" s="68"/>
      <c r="G399" s="68"/>
      <c r="H399" s="68"/>
      <c r="I399" s="68"/>
    </row>
    <row r="400" spans="1:9" x14ac:dyDescent="0.3">
      <c r="A400" s="68"/>
      <c r="B400" s="68"/>
      <c r="C400" s="68"/>
      <c r="D400" s="68"/>
      <c r="E400" s="68"/>
      <c r="F400" s="68"/>
      <c r="G400" s="68"/>
      <c r="H400" s="68"/>
      <c r="I400" s="68"/>
    </row>
    <row r="401" spans="1:9" x14ac:dyDescent="0.3">
      <c r="A401" s="68"/>
      <c r="B401" s="68"/>
      <c r="C401" s="68"/>
      <c r="D401" s="68"/>
      <c r="E401" s="68"/>
      <c r="F401" s="68"/>
      <c r="G401" s="68"/>
      <c r="H401" s="68"/>
      <c r="I401" s="68"/>
    </row>
    <row r="402" spans="1:9" x14ac:dyDescent="0.3">
      <c r="A402" s="68"/>
      <c r="B402" s="68"/>
      <c r="C402" s="68"/>
      <c r="D402" s="68"/>
      <c r="E402" s="68"/>
      <c r="F402" s="68"/>
      <c r="G402" s="68"/>
      <c r="H402" s="68"/>
      <c r="I402" s="68"/>
    </row>
    <row r="403" spans="1:9" x14ac:dyDescent="0.3">
      <c r="A403" s="68"/>
      <c r="B403" s="68"/>
      <c r="C403" s="68"/>
      <c r="D403" s="68"/>
      <c r="E403" s="68"/>
      <c r="F403" s="68"/>
      <c r="G403" s="68"/>
      <c r="H403" s="68"/>
      <c r="I403" s="68"/>
    </row>
    <row r="404" spans="1:9" x14ac:dyDescent="0.3">
      <c r="A404" s="68"/>
      <c r="B404" s="68"/>
      <c r="C404" s="68"/>
      <c r="D404" s="68"/>
      <c r="E404" s="68"/>
      <c r="F404" s="68"/>
      <c r="G404" s="68"/>
      <c r="H404" s="68"/>
      <c r="I404" s="68"/>
    </row>
    <row r="405" spans="1:9" x14ac:dyDescent="0.3">
      <c r="A405" s="68"/>
      <c r="B405" s="68"/>
      <c r="C405" s="68"/>
      <c r="D405" s="68"/>
      <c r="E405" s="68"/>
      <c r="F405" s="68"/>
      <c r="G405" s="68"/>
      <c r="H405" s="68"/>
      <c r="I405" s="68"/>
    </row>
    <row r="406" spans="1:9" x14ac:dyDescent="0.3">
      <c r="A406" s="68"/>
      <c r="B406" s="68"/>
      <c r="C406" s="68"/>
      <c r="D406" s="68"/>
      <c r="E406" s="68"/>
      <c r="F406" s="68"/>
      <c r="G406" s="68"/>
      <c r="H406" s="68"/>
      <c r="I406" s="68"/>
    </row>
    <row r="407" spans="1:9" x14ac:dyDescent="0.3">
      <c r="A407" s="68"/>
      <c r="B407" s="68"/>
      <c r="C407" s="68"/>
      <c r="D407" s="68"/>
      <c r="E407" s="68"/>
      <c r="F407" s="68"/>
      <c r="G407" s="68"/>
      <c r="H407" s="68"/>
      <c r="I407" s="68"/>
    </row>
    <row r="408" spans="1:9" x14ac:dyDescent="0.3">
      <c r="A408" s="68"/>
      <c r="B408" s="68"/>
      <c r="C408" s="68"/>
      <c r="D408" s="68"/>
      <c r="E408" s="68"/>
      <c r="F408" s="68"/>
      <c r="G408" s="68"/>
      <c r="H408" s="68"/>
      <c r="I408" s="68"/>
    </row>
    <row r="409" spans="1:9" x14ac:dyDescent="0.3">
      <c r="A409" s="68"/>
      <c r="B409" s="68"/>
      <c r="C409" s="68"/>
      <c r="D409" s="68"/>
      <c r="E409" s="68"/>
      <c r="F409" s="68"/>
      <c r="G409" s="68"/>
      <c r="H409" s="68"/>
      <c r="I409" s="68"/>
    </row>
    <row r="410" spans="1:9" x14ac:dyDescent="0.3">
      <c r="A410" s="68"/>
      <c r="B410" s="68"/>
      <c r="C410" s="68"/>
      <c r="D410" s="68"/>
      <c r="E410" s="68"/>
      <c r="F410" s="68"/>
      <c r="G410" s="68"/>
      <c r="H410" s="68"/>
      <c r="I410" s="68"/>
    </row>
    <row r="411" spans="1:9" x14ac:dyDescent="0.3">
      <c r="A411" s="68"/>
      <c r="B411" s="68"/>
      <c r="C411" s="68"/>
      <c r="D411" s="68"/>
      <c r="E411" s="68"/>
      <c r="F411" s="68"/>
      <c r="G411" s="68"/>
      <c r="H411" s="68"/>
      <c r="I411" s="68"/>
    </row>
    <row r="412" spans="1:9" x14ac:dyDescent="0.3">
      <c r="A412" s="68"/>
      <c r="B412" s="68"/>
      <c r="C412" s="68"/>
      <c r="D412" s="68"/>
      <c r="E412" s="68"/>
      <c r="F412" s="68"/>
      <c r="G412" s="68"/>
      <c r="H412" s="68"/>
      <c r="I412" s="68"/>
    </row>
    <row r="413" spans="1:9" x14ac:dyDescent="0.3">
      <c r="A413" s="68"/>
      <c r="B413" s="68"/>
      <c r="C413" s="68"/>
      <c r="D413" s="68"/>
      <c r="E413" s="68"/>
      <c r="F413" s="68"/>
      <c r="G413" s="68"/>
      <c r="H413" s="68"/>
      <c r="I413" s="68"/>
    </row>
    <row r="414" spans="1:9" x14ac:dyDescent="0.3">
      <c r="A414" s="68"/>
      <c r="B414" s="68"/>
      <c r="C414" s="68"/>
      <c r="D414" s="68"/>
      <c r="E414" s="68"/>
      <c r="F414" s="68"/>
      <c r="G414" s="68"/>
      <c r="H414" s="68"/>
      <c r="I414" s="68"/>
    </row>
    <row r="415" spans="1:9" x14ac:dyDescent="0.3">
      <c r="A415" s="68"/>
      <c r="B415" s="68"/>
      <c r="C415" s="68"/>
      <c r="D415" s="68"/>
      <c r="E415" s="68"/>
      <c r="F415" s="68"/>
      <c r="G415" s="68"/>
      <c r="H415" s="68"/>
      <c r="I415" s="68"/>
    </row>
    <row r="416" spans="1:9" x14ac:dyDescent="0.3">
      <c r="A416" s="68"/>
      <c r="B416" s="68"/>
      <c r="C416" s="68"/>
      <c r="D416" s="68"/>
      <c r="E416" s="68"/>
      <c r="F416" s="68"/>
      <c r="G416" s="68"/>
      <c r="H416" s="68"/>
      <c r="I416" s="68"/>
    </row>
    <row r="417" spans="1:9" x14ac:dyDescent="0.3">
      <c r="A417" s="68"/>
      <c r="B417" s="68"/>
      <c r="C417" s="68"/>
      <c r="D417" s="68"/>
      <c r="E417" s="68"/>
      <c r="F417" s="68"/>
      <c r="G417" s="68"/>
      <c r="H417" s="68"/>
      <c r="I417" s="68"/>
    </row>
    <row r="418" spans="1:9" x14ac:dyDescent="0.3">
      <c r="A418" s="68"/>
      <c r="B418" s="68"/>
      <c r="C418" s="68"/>
      <c r="D418" s="68"/>
      <c r="E418" s="68"/>
      <c r="F418" s="68"/>
      <c r="G418" s="68"/>
      <c r="H418" s="68"/>
      <c r="I418" s="68"/>
    </row>
    <row r="419" spans="1:9" x14ac:dyDescent="0.3">
      <c r="A419" s="68"/>
      <c r="B419" s="68"/>
      <c r="C419" s="68"/>
      <c r="D419" s="68"/>
      <c r="E419" s="68"/>
      <c r="F419" s="68"/>
      <c r="G419" s="68"/>
      <c r="H419" s="68"/>
      <c r="I419" s="68"/>
    </row>
    <row r="420" spans="1:9" x14ac:dyDescent="0.3">
      <c r="A420" s="68"/>
      <c r="B420" s="68"/>
      <c r="C420" s="68"/>
      <c r="D420" s="68"/>
      <c r="E420" s="68"/>
      <c r="F420" s="68"/>
      <c r="G420" s="68"/>
      <c r="H420" s="68"/>
      <c r="I420" s="68"/>
    </row>
    <row r="421" spans="1:9" x14ac:dyDescent="0.3">
      <c r="A421" s="68"/>
      <c r="B421" s="68"/>
      <c r="C421" s="68"/>
      <c r="D421" s="68"/>
      <c r="E421" s="68"/>
      <c r="F421" s="68"/>
      <c r="G421" s="68"/>
      <c r="H421" s="68"/>
      <c r="I421" s="68"/>
    </row>
    <row r="422" spans="1:9" x14ac:dyDescent="0.3">
      <c r="A422" s="68"/>
      <c r="B422" s="68"/>
      <c r="C422" s="68"/>
      <c r="D422" s="68"/>
      <c r="E422" s="68"/>
      <c r="F422" s="68"/>
      <c r="G422" s="68"/>
      <c r="H422" s="68"/>
      <c r="I422" s="68"/>
    </row>
    <row r="423" spans="1:9" x14ac:dyDescent="0.3">
      <c r="A423" s="68"/>
      <c r="B423" s="68"/>
      <c r="C423" s="68"/>
      <c r="D423" s="68"/>
      <c r="E423" s="68"/>
      <c r="F423" s="68"/>
      <c r="G423" s="68"/>
      <c r="H423" s="68"/>
      <c r="I423" s="68"/>
    </row>
    <row r="424" spans="1:9" x14ac:dyDescent="0.3">
      <c r="A424" s="68"/>
      <c r="B424" s="68"/>
      <c r="C424" s="68"/>
      <c r="D424" s="68"/>
      <c r="E424" s="68"/>
      <c r="F424" s="68"/>
      <c r="G424" s="68"/>
      <c r="H424" s="68"/>
      <c r="I424" s="68"/>
    </row>
    <row r="425" spans="1:9" x14ac:dyDescent="0.3">
      <c r="A425" s="68"/>
      <c r="B425" s="68"/>
      <c r="C425" s="68"/>
      <c r="D425" s="68"/>
      <c r="E425" s="68"/>
      <c r="F425" s="68"/>
      <c r="G425" s="68"/>
      <c r="H425" s="68"/>
      <c r="I425" s="68"/>
    </row>
    <row r="426" spans="1:9" x14ac:dyDescent="0.3">
      <c r="A426" s="68"/>
      <c r="B426" s="68"/>
      <c r="C426" s="68"/>
      <c r="D426" s="68"/>
      <c r="E426" s="68"/>
      <c r="F426" s="68"/>
      <c r="G426" s="68"/>
      <c r="H426" s="68"/>
      <c r="I426" s="68"/>
    </row>
    <row r="427" spans="1:9" x14ac:dyDescent="0.3">
      <c r="A427" s="68"/>
      <c r="B427" s="68"/>
      <c r="C427" s="68"/>
      <c r="D427" s="68"/>
      <c r="E427" s="68"/>
      <c r="F427" s="68"/>
      <c r="G427" s="68"/>
      <c r="H427" s="68"/>
      <c r="I427" s="68"/>
    </row>
    <row r="428" spans="1:9" x14ac:dyDescent="0.3">
      <c r="A428" s="68"/>
      <c r="B428" s="68"/>
      <c r="C428" s="68"/>
      <c r="D428" s="68"/>
      <c r="E428" s="68"/>
      <c r="F428" s="68"/>
      <c r="G428" s="68"/>
      <c r="H428" s="68"/>
      <c r="I428" s="68"/>
    </row>
    <row r="429" spans="1:9" x14ac:dyDescent="0.3">
      <c r="A429" s="68"/>
      <c r="B429" s="68"/>
      <c r="C429" s="68"/>
      <c r="D429" s="68"/>
      <c r="E429" s="68"/>
      <c r="F429" s="68"/>
      <c r="G429" s="68"/>
      <c r="H429" s="68"/>
      <c r="I429" s="68"/>
    </row>
    <row r="430" spans="1:9" x14ac:dyDescent="0.3">
      <c r="A430" s="68"/>
      <c r="B430" s="68"/>
      <c r="C430" s="68"/>
      <c r="D430" s="68"/>
      <c r="E430" s="68"/>
      <c r="F430" s="68"/>
      <c r="G430" s="68"/>
      <c r="H430" s="68"/>
      <c r="I430" s="68"/>
    </row>
    <row r="431" spans="1:9" x14ac:dyDescent="0.3">
      <c r="A431" s="68"/>
      <c r="B431" s="68"/>
      <c r="C431" s="68"/>
      <c r="D431" s="68"/>
      <c r="E431" s="68"/>
      <c r="F431" s="68"/>
      <c r="G431" s="68"/>
      <c r="H431" s="68"/>
      <c r="I431" s="68"/>
    </row>
    <row r="432" spans="1:9" x14ac:dyDescent="0.3">
      <c r="A432" s="68"/>
      <c r="B432" s="68"/>
      <c r="C432" s="68"/>
      <c r="D432" s="68"/>
      <c r="E432" s="68"/>
      <c r="F432" s="68"/>
      <c r="G432" s="68"/>
      <c r="H432" s="68"/>
      <c r="I432" s="68"/>
    </row>
    <row r="433" spans="1:9" x14ac:dyDescent="0.3">
      <c r="A433" s="68"/>
      <c r="B433" s="68"/>
      <c r="C433" s="68"/>
      <c r="D433" s="68"/>
      <c r="E433" s="68"/>
      <c r="F433" s="68"/>
      <c r="G433" s="68"/>
      <c r="H433" s="68"/>
      <c r="I433" s="68"/>
    </row>
    <row r="434" spans="1:9" x14ac:dyDescent="0.3">
      <c r="A434" s="68"/>
      <c r="B434" s="68"/>
      <c r="C434" s="68"/>
      <c r="D434" s="68"/>
      <c r="E434" s="68"/>
      <c r="F434" s="68"/>
      <c r="G434" s="68"/>
      <c r="H434" s="68"/>
      <c r="I434" s="68"/>
    </row>
    <row r="435" spans="1:9" x14ac:dyDescent="0.3">
      <c r="A435" s="68"/>
      <c r="B435" s="68"/>
      <c r="C435" s="68"/>
      <c r="D435" s="68"/>
      <c r="E435" s="68"/>
      <c r="F435" s="68"/>
      <c r="G435" s="68"/>
      <c r="H435" s="68"/>
      <c r="I435" s="68"/>
    </row>
    <row r="436" spans="1:9" x14ac:dyDescent="0.3">
      <c r="A436" s="68"/>
      <c r="B436" s="68"/>
      <c r="C436" s="68"/>
      <c r="D436" s="68"/>
      <c r="E436" s="68"/>
      <c r="F436" s="68"/>
      <c r="G436" s="68"/>
      <c r="H436" s="68"/>
      <c r="I436" s="68"/>
    </row>
    <row r="437" spans="1:9" x14ac:dyDescent="0.3">
      <c r="A437" s="68"/>
      <c r="B437" s="68"/>
      <c r="C437" s="68"/>
      <c r="D437" s="68"/>
      <c r="E437" s="68"/>
      <c r="F437" s="68"/>
      <c r="G437" s="68"/>
      <c r="H437" s="68"/>
      <c r="I437" s="68"/>
    </row>
    <row r="438" spans="1:9" x14ac:dyDescent="0.3">
      <c r="A438" s="68"/>
      <c r="B438" s="68"/>
      <c r="C438" s="68"/>
      <c r="D438" s="68"/>
      <c r="E438" s="68"/>
      <c r="F438" s="68"/>
      <c r="G438" s="68"/>
      <c r="H438" s="68"/>
      <c r="I438" s="68"/>
    </row>
    <row r="439" spans="1:9" x14ac:dyDescent="0.3">
      <c r="A439" s="68"/>
      <c r="B439" s="68"/>
      <c r="C439" s="68"/>
      <c r="D439" s="68"/>
      <c r="E439" s="68"/>
      <c r="F439" s="68"/>
      <c r="G439" s="68"/>
      <c r="H439" s="68"/>
      <c r="I439" s="68"/>
    </row>
    <row r="440" spans="1:9" x14ac:dyDescent="0.3">
      <c r="A440" s="68"/>
      <c r="B440" s="68"/>
      <c r="C440" s="68"/>
      <c r="D440" s="68"/>
      <c r="E440" s="68"/>
      <c r="F440" s="68"/>
      <c r="G440" s="68"/>
      <c r="H440" s="68"/>
      <c r="I440" s="68"/>
    </row>
    <row r="441" spans="1:9" x14ac:dyDescent="0.3">
      <c r="A441" s="68"/>
      <c r="B441" s="68"/>
      <c r="C441" s="68"/>
      <c r="D441" s="68"/>
      <c r="E441" s="68"/>
      <c r="F441" s="68"/>
      <c r="G441" s="68"/>
      <c r="H441" s="68"/>
      <c r="I441" s="68"/>
    </row>
    <row r="442" spans="1:9" x14ac:dyDescent="0.3">
      <c r="A442" s="68"/>
      <c r="B442" s="68"/>
      <c r="C442" s="68"/>
      <c r="D442" s="68"/>
      <c r="E442" s="68"/>
      <c r="F442" s="68"/>
      <c r="G442" s="68"/>
      <c r="H442" s="68"/>
      <c r="I442" s="68"/>
    </row>
    <row r="443" spans="1:9" x14ac:dyDescent="0.3">
      <c r="A443" s="68"/>
      <c r="B443" s="68"/>
      <c r="C443" s="68"/>
      <c r="D443" s="68"/>
      <c r="E443" s="68"/>
      <c r="F443" s="68"/>
      <c r="G443" s="68"/>
      <c r="H443" s="68"/>
      <c r="I443" s="68"/>
    </row>
    <row r="444" spans="1:9" x14ac:dyDescent="0.3">
      <c r="A444" s="68"/>
      <c r="B444" s="68"/>
      <c r="C444" s="68"/>
      <c r="D444" s="68"/>
      <c r="E444" s="68"/>
      <c r="F444" s="68"/>
      <c r="G444" s="68"/>
      <c r="H444" s="68"/>
      <c r="I444" s="68"/>
    </row>
    <row r="445" spans="1:9" x14ac:dyDescent="0.3">
      <c r="A445" s="68"/>
      <c r="B445" s="68"/>
      <c r="C445" s="68"/>
      <c r="D445" s="68"/>
      <c r="E445" s="68"/>
      <c r="F445" s="68"/>
      <c r="G445" s="68"/>
      <c r="H445" s="68"/>
      <c r="I445" s="68"/>
    </row>
    <row r="446" spans="1:9" x14ac:dyDescent="0.3">
      <c r="A446" s="68"/>
      <c r="B446" s="68"/>
      <c r="C446" s="68"/>
      <c r="D446" s="68"/>
      <c r="E446" s="68"/>
      <c r="F446" s="68"/>
      <c r="G446" s="68"/>
      <c r="H446" s="68"/>
      <c r="I446" s="68"/>
    </row>
    <row r="447" spans="1:9" x14ac:dyDescent="0.3">
      <c r="A447" s="68"/>
      <c r="B447" s="68"/>
      <c r="C447" s="68"/>
      <c r="D447" s="68"/>
      <c r="E447" s="68"/>
      <c r="F447" s="68"/>
      <c r="G447" s="68"/>
      <c r="H447" s="68"/>
      <c r="I447" s="68"/>
    </row>
    <row r="448" spans="1:9" x14ac:dyDescent="0.3">
      <c r="A448" s="68"/>
      <c r="B448" s="68"/>
      <c r="C448" s="68"/>
      <c r="D448" s="68"/>
      <c r="E448" s="68"/>
      <c r="F448" s="68"/>
      <c r="G448" s="68"/>
      <c r="H448" s="68"/>
      <c r="I448" s="68"/>
    </row>
    <row r="449" spans="1:9" x14ac:dyDescent="0.3">
      <c r="A449" s="68"/>
      <c r="B449" s="68"/>
      <c r="C449" s="68"/>
      <c r="D449" s="68"/>
      <c r="E449" s="68"/>
      <c r="F449" s="68"/>
      <c r="G449" s="68"/>
      <c r="H449" s="68"/>
      <c r="I449" s="68"/>
    </row>
    <row r="450" spans="1:9" x14ac:dyDescent="0.3">
      <c r="A450" s="68"/>
      <c r="B450" s="68"/>
      <c r="C450" s="68"/>
      <c r="D450" s="68"/>
      <c r="E450" s="68"/>
      <c r="F450" s="68"/>
      <c r="G450" s="68"/>
      <c r="H450" s="68"/>
      <c r="I450" s="68"/>
    </row>
    <row r="451" spans="1:9" x14ac:dyDescent="0.3">
      <c r="A451" s="68"/>
      <c r="B451" s="68"/>
      <c r="C451" s="68"/>
      <c r="D451" s="68"/>
      <c r="E451" s="68"/>
      <c r="F451" s="68"/>
      <c r="G451" s="68"/>
      <c r="H451" s="68"/>
      <c r="I451" s="68"/>
    </row>
    <row r="452" spans="1:9" x14ac:dyDescent="0.3">
      <c r="A452" s="68"/>
      <c r="B452" s="68"/>
      <c r="C452" s="68"/>
      <c r="D452" s="68"/>
      <c r="E452" s="68"/>
      <c r="F452" s="68"/>
      <c r="G452" s="68"/>
      <c r="H452" s="68"/>
      <c r="I452" s="68"/>
    </row>
    <row r="453" spans="1:9" x14ac:dyDescent="0.3">
      <c r="A453" s="68"/>
      <c r="B453" s="68"/>
      <c r="C453" s="68"/>
      <c r="D453" s="68"/>
      <c r="E453" s="68"/>
      <c r="F453" s="68"/>
      <c r="G453" s="68"/>
      <c r="H453" s="68"/>
      <c r="I453" s="68"/>
    </row>
    <row r="454" spans="1:9" x14ac:dyDescent="0.3">
      <c r="A454" s="68"/>
      <c r="B454" s="68"/>
      <c r="C454" s="68"/>
      <c r="D454" s="68"/>
      <c r="E454" s="68"/>
      <c r="F454" s="68"/>
      <c r="G454" s="68"/>
      <c r="H454" s="68"/>
      <c r="I454" s="68"/>
    </row>
    <row r="455" spans="1:9" x14ac:dyDescent="0.3">
      <c r="A455" s="68"/>
      <c r="B455" s="68"/>
      <c r="C455" s="68"/>
      <c r="D455" s="68"/>
      <c r="E455" s="68"/>
      <c r="F455" s="68"/>
      <c r="G455" s="68"/>
      <c r="H455" s="68"/>
      <c r="I455" s="68"/>
    </row>
    <row r="456" spans="1:9" x14ac:dyDescent="0.3">
      <c r="A456" s="68"/>
      <c r="B456" s="68"/>
      <c r="C456" s="68"/>
      <c r="D456" s="68"/>
      <c r="E456" s="68"/>
      <c r="F456" s="68"/>
      <c r="G456" s="68"/>
      <c r="H456" s="68"/>
      <c r="I456" s="68"/>
    </row>
    <row r="457" spans="1:9" x14ac:dyDescent="0.3">
      <c r="A457" s="68"/>
      <c r="B457" s="68"/>
      <c r="C457" s="68"/>
      <c r="D457" s="68"/>
      <c r="E457" s="68"/>
      <c r="F457" s="68"/>
      <c r="G457" s="68"/>
      <c r="H457" s="68"/>
      <c r="I457" s="68"/>
    </row>
    <row r="458" spans="1:9" x14ac:dyDescent="0.3">
      <c r="A458" s="68"/>
      <c r="B458" s="68"/>
      <c r="C458" s="68"/>
      <c r="D458" s="68"/>
      <c r="E458" s="68"/>
      <c r="F458" s="68"/>
      <c r="G458" s="68"/>
      <c r="H458" s="68"/>
      <c r="I458" s="68"/>
    </row>
    <row r="459" spans="1:9" x14ac:dyDescent="0.3">
      <c r="A459" s="68"/>
      <c r="B459" s="68"/>
      <c r="C459" s="68"/>
      <c r="D459" s="68"/>
      <c r="E459" s="68"/>
      <c r="F459" s="68"/>
      <c r="G459" s="68"/>
      <c r="H459" s="68"/>
      <c r="I459" s="68"/>
    </row>
    <row r="460" spans="1:9" x14ac:dyDescent="0.3">
      <c r="A460" s="68"/>
      <c r="B460" s="68"/>
      <c r="C460" s="68"/>
      <c r="D460" s="68"/>
      <c r="E460" s="68"/>
      <c r="F460" s="68"/>
      <c r="G460" s="68"/>
      <c r="H460" s="68"/>
      <c r="I460" s="68"/>
    </row>
    <row r="461" spans="1:9" x14ac:dyDescent="0.3">
      <c r="A461" s="68"/>
      <c r="B461" s="68"/>
      <c r="C461" s="68"/>
      <c r="D461" s="68"/>
      <c r="E461" s="68"/>
      <c r="F461" s="68"/>
      <c r="G461" s="68"/>
      <c r="H461" s="68"/>
      <c r="I461" s="68"/>
    </row>
    <row r="462" spans="1:9" x14ac:dyDescent="0.3">
      <c r="A462" s="68"/>
      <c r="B462" s="68"/>
      <c r="C462" s="68"/>
      <c r="D462" s="68"/>
      <c r="E462" s="68"/>
      <c r="F462" s="68"/>
      <c r="G462" s="68"/>
      <c r="H462" s="68"/>
      <c r="I462" s="68"/>
    </row>
    <row r="463" spans="1:9" x14ac:dyDescent="0.3">
      <c r="A463" s="68"/>
      <c r="B463" s="68"/>
      <c r="C463" s="68"/>
      <c r="D463" s="68"/>
      <c r="E463" s="68"/>
      <c r="F463" s="68"/>
      <c r="G463" s="68"/>
      <c r="H463" s="68"/>
      <c r="I463" s="68"/>
    </row>
    <row r="464" spans="1:9" x14ac:dyDescent="0.3">
      <c r="A464" s="68"/>
      <c r="B464" s="68"/>
      <c r="C464" s="68"/>
      <c r="D464" s="68"/>
      <c r="E464" s="68"/>
      <c r="F464" s="68"/>
      <c r="G464" s="68"/>
      <c r="H464" s="68"/>
      <c r="I464" s="68"/>
    </row>
    <row r="465" spans="1:9" x14ac:dyDescent="0.3">
      <c r="A465" s="68"/>
      <c r="B465" s="68"/>
      <c r="C465" s="68"/>
      <c r="D465" s="68"/>
      <c r="E465" s="68"/>
      <c r="F465" s="68"/>
      <c r="G465" s="68"/>
      <c r="H465" s="68"/>
      <c r="I465" s="68"/>
    </row>
    <row r="466" spans="1:9" x14ac:dyDescent="0.3">
      <c r="A466" s="68"/>
      <c r="B466" s="68"/>
      <c r="C466" s="68"/>
      <c r="D466" s="68"/>
      <c r="E466" s="68"/>
      <c r="F466" s="68"/>
      <c r="G466" s="68"/>
      <c r="H466" s="68"/>
      <c r="I466" s="68"/>
    </row>
    <row r="467" spans="1:9" x14ac:dyDescent="0.3">
      <c r="A467" s="68"/>
      <c r="B467" s="68"/>
      <c r="C467" s="68"/>
      <c r="D467" s="68"/>
      <c r="E467" s="68"/>
      <c r="F467" s="68"/>
      <c r="G467" s="68"/>
      <c r="H467" s="68"/>
      <c r="I467" s="68"/>
    </row>
    <row r="468" spans="1:9" x14ac:dyDescent="0.3">
      <c r="A468" s="68"/>
      <c r="B468" s="68"/>
      <c r="C468" s="68"/>
      <c r="D468" s="68"/>
      <c r="E468" s="68"/>
      <c r="F468" s="68"/>
      <c r="G468" s="68"/>
      <c r="H468" s="68"/>
      <c r="I468" s="68"/>
    </row>
    <row r="469" spans="1:9" x14ac:dyDescent="0.3">
      <c r="A469" s="68"/>
      <c r="B469" s="68"/>
      <c r="C469" s="68"/>
      <c r="D469" s="68"/>
      <c r="E469" s="68"/>
      <c r="F469" s="68"/>
      <c r="G469" s="68"/>
      <c r="H469" s="68"/>
      <c r="I469" s="68"/>
    </row>
    <row r="470" spans="1:9" x14ac:dyDescent="0.3">
      <c r="A470" s="68"/>
      <c r="B470" s="68"/>
      <c r="C470" s="68"/>
      <c r="D470" s="68"/>
      <c r="E470" s="68"/>
      <c r="F470" s="68"/>
      <c r="G470" s="68"/>
      <c r="H470" s="68"/>
      <c r="I470" s="68"/>
    </row>
    <row r="471" spans="1:9" x14ac:dyDescent="0.3">
      <c r="A471" s="68"/>
      <c r="B471" s="68"/>
      <c r="C471" s="68"/>
      <c r="D471" s="68"/>
      <c r="E471" s="68"/>
      <c r="F471" s="68"/>
      <c r="G471" s="68"/>
      <c r="H471" s="68"/>
      <c r="I471" s="68"/>
    </row>
    <row r="472" spans="1:9" x14ac:dyDescent="0.3">
      <c r="A472" s="68"/>
      <c r="B472" s="68"/>
      <c r="C472" s="68"/>
      <c r="D472" s="68"/>
      <c r="E472" s="68"/>
      <c r="F472" s="68"/>
      <c r="G472" s="68"/>
      <c r="H472" s="68"/>
      <c r="I472" s="68"/>
    </row>
    <row r="473" spans="1:9" x14ac:dyDescent="0.3">
      <c r="A473" s="68"/>
      <c r="B473" s="68"/>
      <c r="C473" s="68"/>
      <c r="D473" s="68"/>
      <c r="E473" s="68"/>
      <c r="F473" s="68"/>
      <c r="G473" s="68"/>
      <c r="H473" s="68"/>
      <c r="I473" s="68"/>
    </row>
    <row r="474" spans="1:9" x14ac:dyDescent="0.3">
      <c r="A474" s="68"/>
      <c r="B474" s="68"/>
      <c r="C474" s="68"/>
      <c r="D474" s="68"/>
      <c r="E474" s="68"/>
      <c r="F474" s="68"/>
      <c r="G474" s="68"/>
      <c r="H474" s="68"/>
      <c r="I474" s="68"/>
    </row>
    <row r="475" spans="1:9" x14ac:dyDescent="0.3">
      <c r="A475" s="68"/>
      <c r="B475" s="68"/>
      <c r="C475" s="68"/>
      <c r="D475" s="68"/>
      <c r="E475" s="68"/>
      <c r="F475" s="68"/>
      <c r="G475" s="68"/>
      <c r="H475" s="68"/>
      <c r="I475" s="68"/>
    </row>
    <row r="476" spans="1:9" x14ac:dyDescent="0.3">
      <c r="A476" s="68"/>
      <c r="B476" s="68"/>
      <c r="C476" s="68"/>
      <c r="D476" s="68"/>
      <c r="E476" s="68"/>
      <c r="F476" s="68"/>
      <c r="G476" s="68"/>
      <c r="H476" s="68"/>
      <c r="I476" s="68"/>
    </row>
    <row r="477" spans="1:9" x14ac:dyDescent="0.3">
      <c r="A477" s="68"/>
      <c r="B477" s="68"/>
      <c r="C477" s="68"/>
      <c r="D477" s="68"/>
      <c r="E477" s="68"/>
      <c r="F477" s="68"/>
      <c r="G477" s="68"/>
      <c r="H477" s="68"/>
      <c r="I477" s="68"/>
    </row>
    <row r="478" spans="1:9" x14ac:dyDescent="0.3">
      <c r="A478" s="68"/>
      <c r="B478" s="68"/>
      <c r="C478" s="68"/>
      <c r="D478" s="68"/>
      <c r="E478" s="68"/>
      <c r="F478" s="68"/>
      <c r="G478" s="68"/>
      <c r="H478" s="68"/>
      <c r="I478" s="68"/>
    </row>
    <row r="479" spans="1:9" x14ac:dyDescent="0.3">
      <c r="A479" s="68"/>
      <c r="B479" s="68"/>
      <c r="C479" s="68"/>
      <c r="D479" s="68"/>
      <c r="E479" s="68"/>
      <c r="F479" s="68"/>
      <c r="G479" s="68"/>
      <c r="H479" s="68"/>
      <c r="I479" s="68"/>
    </row>
    <row r="480" spans="1:9" x14ac:dyDescent="0.3">
      <c r="A480" s="68"/>
      <c r="B480" s="68"/>
      <c r="C480" s="68"/>
      <c r="D480" s="68"/>
      <c r="E480" s="68"/>
      <c r="F480" s="68"/>
      <c r="G480" s="68"/>
      <c r="H480" s="68"/>
      <c r="I480" s="68"/>
    </row>
    <row r="481" spans="1:9" x14ac:dyDescent="0.3">
      <c r="A481" s="68"/>
      <c r="B481" s="68"/>
      <c r="C481" s="68"/>
      <c r="D481" s="68"/>
      <c r="E481" s="68"/>
      <c r="F481" s="68"/>
      <c r="G481" s="68"/>
      <c r="H481" s="68"/>
      <c r="I481" s="68"/>
    </row>
    <row r="482" spans="1:9" x14ac:dyDescent="0.3">
      <c r="A482" s="68"/>
      <c r="B482" s="68"/>
      <c r="C482" s="68"/>
      <c r="D482" s="68"/>
      <c r="E482" s="68"/>
      <c r="F482" s="68"/>
      <c r="G482" s="68"/>
      <c r="H482" s="68"/>
      <c r="I482" s="68"/>
    </row>
    <row r="483" spans="1:9" x14ac:dyDescent="0.3">
      <c r="A483" s="68"/>
      <c r="B483" s="68"/>
      <c r="C483" s="68"/>
      <c r="D483" s="68"/>
      <c r="E483" s="68"/>
      <c r="F483" s="68"/>
      <c r="G483" s="68"/>
      <c r="H483" s="68"/>
      <c r="I483" s="68"/>
    </row>
    <row r="484" spans="1:9" x14ac:dyDescent="0.3">
      <c r="A484" s="68"/>
      <c r="B484" s="68"/>
      <c r="C484" s="68"/>
      <c r="D484" s="68"/>
      <c r="E484" s="68"/>
      <c r="F484" s="68"/>
      <c r="G484" s="68"/>
      <c r="H484" s="68"/>
      <c r="I484" s="68"/>
    </row>
    <row r="485" spans="1:9" x14ac:dyDescent="0.3">
      <c r="A485" s="68"/>
      <c r="B485" s="68"/>
      <c r="C485" s="68"/>
      <c r="D485" s="68"/>
      <c r="E485" s="68"/>
      <c r="F485" s="68"/>
      <c r="G485" s="68"/>
      <c r="H485" s="68"/>
      <c r="I485" s="68"/>
    </row>
    <row r="486" spans="1:9" x14ac:dyDescent="0.3">
      <c r="A486" s="68"/>
      <c r="B486" s="68"/>
      <c r="C486" s="68"/>
      <c r="D486" s="68"/>
      <c r="E486" s="68"/>
      <c r="F486" s="68"/>
      <c r="G486" s="68"/>
      <c r="H486" s="68"/>
      <c r="I486" s="68"/>
    </row>
    <row r="487" spans="1:9" x14ac:dyDescent="0.3">
      <c r="A487" s="68"/>
      <c r="B487" s="68"/>
      <c r="C487" s="68"/>
      <c r="D487" s="68"/>
      <c r="E487" s="68"/>
      <c r="F487" s="68"/>
      <c r="G487" s="68"/>
      <c r="H487" s="68"/>
      <c r="I487" s="68"/>
    </row>
    <row r="488" spans="1:9" x14ac:dyDescent="0.3">
      <c r="A488" s="68"/>
      <c r="B488" s="68"/>
      <c r="C488" s="68"/>
      <c r="D488" s="68"/>
      <c r="E488" s="68"/>
      <c r="F488" s="68"/>
      <c r="G488" s="68"/>
      <c r="H488" s="68"/>
      <c r="I488" s="68"/>
    </row>
    <row r="489" spans="1:9" x14ac:dyDescent="0.3">
      <c r="A489" s="68"/>
      <c r="B489" s="68"/>
      <c r="C489" s="68"/>
      <c r="D489" s="68"/>
      <c r="E489" s="68"/>
      <c r="F489" s="68"/>
      <c r="G489" s="68"/>
      <c r="H489" s="68"/>
      <c r="I489" s="68"/>
    </row>
    <row r="490" spans="1:9" x14ac:dyDescent="0.3">
      <c r="A490" s="68"/>
      <c r="B490" s="68"/>
      <c r="C490" s="68"/>
      <c r="D490" s="68"/>
      <c r="E490" s="68"/>
      <c r="F490" s="68"/>
      <c r="G490" s="68"/>
      <c r="H490" s="68"/>
      <c r="I490" s="68"/>
    </row>
    <row r="491" spans="1:9" x14ac:dyDescent="0.3">
      <c r="A491" s="68"/>
      <c r="B491" s="68"/>
      <c r="C491" s="68"/>
      <c r="D491" s="68"/>
      <c r="E491" s="68"/>
      <c r="F491" s="68"/>
      <c r="G491" s="68"/>
      <c r="H491" s="68"/>
      <c r="I491" s="68"/>
    </row>
    <row r="492" spans="1:9" x14ac:dyDescent="0.3">
      <c r="A492" s="68"/>
      <c r="B492" s="68"/>
      <c r="C492" s="68"/>
      <c r="D492" s="68"/>
      <c r="E492" s="68"/>
      <c r="F492" s="68"/>
      <c r="G492" s="68"/>
      <c r="H492" s="68"/>
      <c r="I492" s="68"/>
    </row>
    <row r="493" spans="1:9" x14ac:dyDescent="0.3">
      <c r="A493" s="68"/>
      <c r="B493" s="68"/>
      <c r="C493" s="68"/>
      <c r="D493" s="68"/>
      <c r="E493" s="68"/>
      <c r="F493" s="68"/>
      <c r="G493" s="68"/>
      <c r="H493" s="68"/>
      <c r="I493" s="68"/>
    </row>
    <row r="494" spans="1:9" x14ac:dyDescent="0.3">
      <c r="A494" s="68"/>
      <c r="B494" s="68"/>
      <c r="C494" s="68"/>
      <c r="D494" s="68"/>
      <c r="E494" s="68"/>
      <c r="F494" s="68"/>
      <c r="G494" s="68"/>
      <c r="H494" s="68"/>
      <c r="I494" s="68"/>
    </row>
    <row r="495" spans="1:9" x14ac:dyDescent="0.3">
      <c r="A495" s="68"/>
      <c r="B495" s="68"/>
      <c r="C495" s="68"/>
      <c r="D495" s="68"/>
      <c r="E495" s="68"/>
      <c r="F495" s="68"/>
      <c r="G495" s="68"/>
      <c r="H495" s="68"/>
      <c r="I495" s="68"/>
    </row>
    <row r="496" spans="1:9" x14ac:dyDescent="0.3">
      <c r="A496" s="68"/>
      <c r="B496" s="68"/>
      <c r="C496" s="68"/>
      <c r="D496" s="68"/>
      <c r="E496" s="68"/>
      <c r="F496" s="68"/>
      <c r="G496" s="68"/>
      <c r="H496" s="68"/>
      <c r="I496" s="68"/>
    </row>
    <row r="497" spans="1:9" x14ac:dyDescent="0.3">
      <c r="A497" s="68"/>
      <c r="B497" s="68"/>
      <c r="C497" s="68"/>
      <c r="D497" s="68"/>
      <c r="E497" s="68"/>
      <c r="F497" s="68"/>
      <c r="G497" s="68"/>
      <c r="H497" s="68"/>
      <c r="I497" s="68"/>
    </row>
    <row r="498" spans="1:9" x14ac:dyDescent="0.3">
      <c r="A498" s="68"/>
      <c r="B498" s="68"/>
      <c r="C498" s="68"/>
      <c r="D498" s="68"/>
      <c r="E498" s="68"/>
      <c r="F498" s="68"/>
      <c r="G498" s="68"/>
      <c r="H498" s="68"/>
      <c r="I498" s="68"/>
    </row>
    <row r="499" spans="1:9" x14ac:dyDescent="0.3">
      <c r="A499" s="68"/>
      <c r="B499" s="68"/>
      <c r="C499" s="68"/>
      <c r="D499" s="68"/>
      <c r="E499" s="68"/>
      <c r="F499" s="68"/>
      <c r="G499" s="68"/>
      <c r="H499" s="68"/>
      <c r="I499" s="68"/>
    </row>
    <row r="500" spans="1:9" x14ac:dyDescent="0.3">
      <c r="A500" s="68"/>
      <c r="B500" s="68"/>
      <c r="C500" s="68"/>
      <c r="D500" s="68"/>
      <c r="E500" s="68"/>
      <c r="F500" s="68"/>
      <c r="G500" s="68"/>
      <c r="H500" s="68"/>
      <c r="I500" s="68"/>
    </row>
    <row r="501" spans="1:9" x14ac:dyDescent="0.3">
      <c r="A501" s="68"/>
      <c r="B501" s="68"/>
      <c r="C501" s="68"/>
      <c r="D501" s="68"/>
      <c r="E501" s="68"/>
      <c r="F501" s="68"/>
      <c r="G501" s="68"/>
      <c r="H501" s="68"/>
      <c r="I501" s="68"/>
    </row>
    <row r="502" spans="1:9" x14ac:dyDescent="0.3">
      <c r="A502" s="68"/>
      <c r="B502" s="68"/>
      <c r="C502" s="68"/>
      <c r="D502" s="68"/>
      <c r="E502" s="68"/>
      <c r="F502" s="68"/>
      <c r="G502" s="68"/>
      <c r="H502" s="68"/>
      <c r="I502" s="68"/>
    </row>
    <row r="503" spans="1:9" x14ac:dyDescent="0.3">
      <c r="A503" s="68"/>
      <c r="B503" s="68"/>
      <c r="C503" s="68"/>
      <c r="D503" s="68"/>
      <c r="E503" s="68"/>
      <c r="F503" s="68"/>
      <c r="G503" s="68"/>
      <c r="H503" s="68"/>
      <c r="I503" s="68"/>
    </row>
    <row r="504" spans="1:9" x14ac:dyDescent="0.3">
      <c r="A504" s="68"/>
      <c r="B504" s="68"/>
      <c r="C504" s="68"/>
      <c r="D504" s="68"/>
      <c r="E504" s="68"/>
      <c r="F504" s="68"/>
      <c r="G504" s="68"/>
      <c r="H504" s="68"/>
      <c r="I504" s="68"/>
    </row>
    <row r="505" spans="1:9" x14ac:dyDescent="0.3">
      <c r="A505" s="68"/>
      <c r="B505" s="68"/>
      <c r="C505" s="68"/>
      <c r="D505" s="68"/>
      <c r="E505" s="68"/>
      <c r="F505" s="68"/>
      <c r="G505" s="68"/>
      <c r="H505" s="68"/>
      <c r="I505" s="68"/>
    </row>
    <row r="506" spans="1:9" x14ac:dyDescent="0.3">
      <c r="A506" s="68"/>
      <c r="B506" s="68"/>
      <c r="C506" s="68"/>
      <c r="D506" s="68"/>
      <c r="E506" s="68"/>
      <c r="F506" s="68"/>
      <c r="G506" s="68"/>
      <c r="H506" s="68"/>
      <c r="I506" s="68"/>
    </row>
    <row r="507" spans="1:9" x14ac:dyDescent="0.3">
      <c r="A507" s="68"/>
      <c r="B507" s="68"/>
      <c r="C507" s="68"/>
      <c r="D507" s="68"/>
      <c r="E507" s="68"/>
      <c r="F507" s="68"/>
      <c r="G507" s="68"/>
      <c r="H507" s="68"/>
      <c r="I507" s="68"/>
    </row>
    <row r="508" spans="1:9" x14ac:dyDescent="0.3">
      <c r="A508" s="68"/>
      <c r="B508" s="68"/>
      <c r="C508" s="68"/>
      <c r="D508" s="68"/>
      <c r="E508" s="68"/>
      <c r="F508" s="68"/>
      <c r="G508" s="68"/>
      <c r="H508" s="68"/>
      <c r="I508" s="68"/>
    </row>
    <row r="509" spans="1:9" x14ac:dyDescent="0.3">
      <c r="A509" s="68"/>
      <c r="B509" s="68"/>
      <c r="C509" s="68"/>
      <c r="D509" s="68"/>
      <c r="E509" s="68"/>
      <c r="F509" s="68"/>
      <c r="G509" s="68"/>
      <c r="H509" s="68"/>
      <c r="I509" s="68"/>
    </row>
    <row r="510" spans="1:9" x14ac:dyDescent="0.3">
      <c r="A510" s="68"/>
      <c r="B510" s="68"/>
      <c r="C510" s="68"/>
      <c r="D510" s="68"/>
      <c r="E510" s="68"/>
      <c r="F510" s="68"/>
      <c r="G510" s="68"/>
      <c r="H510" s="68"/>
      <c r="I510" s="68"/>
    </row>
    <row r="511" spans="1:9" x14ac:dyDescent="0.3">
      <c r="A511" s="68"/>
      <c r="B511" s="68"/>
      <c r="C511" s="68"/>
      <c r="D511" s="68"/>
      <c r="E511" s="68"/>
      <c r="F511" s="68"/>
      <c r="G511" s="68"/>
      <c r="H511" s="68"/>
      <c r="I511" s="68"/>
    </row>
    <row r="512" spans="1:9" x14ac:dyDescent="0.3">
      <c r="A512" s="68"/>
      <c r="B512" s="68"/>
      <c r="C512" s="68"/>
      <c r="D512" s="68"/>
      <c r="E512" s="68"/>
      <c r="F512" s="68"/>
      <c r="G512" s="68"/>
      <c r="H512" s="68"/>
      <c r="I512" s="68"/>
    </row>
    <row r="513" spans="1:9" x14ac:dyDescent="0.3">
      <c r="A513" s="68"/>
      <c r="B513" s="68"/>
      <c r="C513" s="68"/>
      <c r="D513" s="68"/>
      <c r="E513" s="68"/>
      <c r="F513" s="68"/>
      <c r="G513" s="68"/>
      <c r="H513" s="68"/>
      <c r="I513" s="68"/>
    </row>
    <row r="514" spans="1:9" x14ac:dyDescent="0.3">
      <c r="A514" s="68"/>
      <c r="B514" s="68"/>
      <c r="C514" s="68"/>
      <c r="D514" s="68"/>
      <c r="E514" s="68"/>
      <c r="F514" s="68"/>
      <c r="G514" s="68"/>
      <c r="H514" s="68"/>
      <c r="I514" s="68"/>
    </row>
    <row r="515" spans="1:9" x14ac:dyDescent="0.3">
      <c r="A515" s="68"/>
      <c r="B515" s="68"/>
      <c r="C515" s="68"/>
      <c r="D515" s="68"/>
      <c r="E515" s="68"/>
      <c r="F515" s="68"/>
      <c r="G515" s="68"/>
      <c r="H515" s="68"/>
      <c r="I515" s="68"/>
    </row>
    <row r="516" spans="1:9" x14ac:dyDescent="0.3">
      <c r="A516" s="68"/>
      <c r="B516" s="68"/>
      <c r="C516" s="68"/>
      <c r="D516" s="68"/>
      <c r="E516" s="68"/>
      <c r="F516" s="68"/>
      <c r="G516" s="68"/>
      <c r="H516" s="68"/>
      <c r="I516" s="68"/>
    </row>
    <row r="517" spans="1:9" x14ac:dyDescent="0.3">
      <c r="A517" s="68"/>
      <c r="B517" s="68"/>
      <c r="C517" s="68"/>
      <c r="D517" s="68"/>
      <c r="E517" s="68"/>
      <c r="F517" s="68"/>
      <c r="G517" s="68"/>
      <c r="H517" s="68"/>
      <c r="I517" s="68"/>
    </row>
    <row r="518" spans="1:9" x14ac:dyDescent="0.3">
      <c r="A518" s="68"/>
      <c r="B518" s="68"/>
      <c r="C518" s="68"/>
      <c r="D518" s="68"/>
      <c r="E518" s="68"/>
      <c r="F518" s="68"/>
      <c r="G518" s="68"/>
      <c r="H518" s="68"/>
      <c r="I518" s="68"/>
    </row>
    <row r="519" spans="1:9" x14ac:dyDescent="0.3">
      <c r="A519" s="68"/>
      <c r="B519" s="68"/>
      <c r="C519" s="68"/>
      <c r="D519" s="68"/>
      <c r="E519" s="68"/>
      <c r="F519" s="68"/>
      <c r="G519" s="68"/>
      <c r="H519" s="68"/>
      <c r="I519" s="68"/>
    </row>
    <row r="520" spans="1:9" x14ac:dyDescent="0.3">
      <c r="A520" s="68"/>
      <c r="B520" s="68"/>
      <c r="C520" s="68"/>
      <c r="D520" s="68"/>
      <c r="E520" s="68"/>
      <c r="F520" s="68"/>
      <c r="G520" s="68"/>
      <c r="H520" s="68"/>
      <c r="I520" s="68"/>
    </row>
    <row r="521" spans="1:9" x14ac:dyDescent="0.3">
      <c r="A521" s="68"/>
      <c r="B521" s="68"/>
      <c r="C521" s="68"/>
      <c r="D521" s="68"/>
      <c r="E521" s="68"/>
      <c r="F521" s="68"/>
      <c r="G521" s="68"/>
      <c r="H521" s="68"/>
      <c r="I521" s="68"/>
    </row>
    <row r="522" spans="1:9" x14ac:dyDescent="0.3">
      <c r="A522" s="68"/>
      <c r="B522" s="68"/>
      <c r="C522" s="68"/>
      <c r="D522" s="68"/>
      <c r="E522" s="68"/>
      <c r="F522" s="68"/>
      <c r="G522" s="68"/>
      <c r="H522" s="68"/>
      <c r="I522" s="68"/>
    </row>
    <row r="523" spans="1:9" x14ac:dyDescent="0.3">
      <c r="A523" s="68"/>
      <c r="B523" s="68"/>
      <c r="C523" s="68"/>
      <c r="D523" s="68"/>
      <c r="E523" s="68"/>
      <c r="F523" s="68"/>
      <c r="G523" s="68"/>
      <c r="H523" s="68"/>
      <c r="I523" s="68"/>
    </row>
    <row r="524" spans="1:9" x14ac:dyDescent="0.3">
      <c r="A524" s="68"/>
      <c r="B524" s="68"/>
      <c r="C524" s="68"/>
      <c r="D524" s="68"/>
      <c r="E524" s="68"/>
      <c r="F524" s="68"/>
      <c r="G524" s="68"/>
      <c r="H524" s="68"/>
      <c r="I524" s="68"/>
    </row>
    <row r="525" spans="1:9" x14ac:dyDescent="0.3">
      <c r="A525" s="68"/>
      <c r="B525" s="68"/>
      <c r="C525" s="68"/>
      <c r="D525" s="68"/>
      <c r="E525" s="68"/>
      <c r="F525" s="68"/>
      <c r="G525" s="68"/>
      <c r="H525" s="68"/>
      <c r="I525" s="68"/>
    </row>
    <row r="526" spans="1:9" x14ac:dyDescent="0.3">
      <c r="A526" s="68"/>
      <c r="B526" s="68"/>
      <c r="C526" s="68"/>
      <c r="D526" s="68"/>
      <c r="E526" s="68"/>
      <c r="F526" s="68"/>
      <c r="G526" s="68"/>
      <c r="H526" s="68"/>
      <c r="I526" s="68"/>
    </row>
    <row r="527" spans="1:9" x14ac:dyDescent="0.3">
      <c r="A527" s="68"/>
      <c r="B527" s="68"/>
      <c r="C527" s="68"/>
      <c r="D527" s="68"/>
      <c r="E527" s="68"/>
      <c r="F527" s="68"/>
      <c r="G527" s="68"/>
      <c r="H527" s="68"/>
      <c r="I527" s="68"/>
    </row>
    <row r="528" spans="1:9" x14ac:dyDescent="0.3">
      <c r="A528" s="68"/>
      <c r="B528" s="68"/>
      <c r="C528" s="68"/>
      <c r="D528" s="68"/>
      <c r="E528" s="68"/>
      <c r="F528" s="68"/>
      <c r="G528" s="68"/>
      <c r="H528" s="68"/>
      <c r="I528" s="68"/>
    </row>
    <row r="529" spans="1:9" x14ac:dyDescent="0.3">
      <c r="A529" s="68"/>
      <c r="B529" s="68"/>
      <c r="C529" s="68"/>
      <c r="D529" s="68"/>
      <c r="E529" s="68"/>
      <c r="F529" s="68"/>
      <c r="G529" s="68"/>
      <c r="H529" s="68"/>
      <c r="I529" s="68"/>
    </row>
    <row r="530" spans="1:9" x14ac:dyDescent="0.3">
      <c r="A530" s="68"/>
      <c r="B530" s="68"/>
      <c r="C530" s="68"/>
      <c r="D530" s="68"/>
      <c r="E530" s="68"/>
      <c r="F530" s="68"/>
      <c r="G530" s="68"/>
      <c r="H530" s="68"/>
      <c r="I530" s="68"/>
    </row>
    <row r="531" spans="1:9" x14ac:dyDescent="0.3">
      <c r="A531" s="68"/>
      <c r="B531" s="68"/>
      <c r="C531" s="68"/>
      <c r="D531" s="68"/>
      <c r="E531" s="68"/>
      <c r="F531" s="68"/>
      <c r="G531" s="68"/>
      <c r="H531" s="68"/>
      <c r="I531" s="68"/>
    </row>
    <row r="532" spans="1:9" x14ac:dyDescent="0.3">
      <c r="A532" s="68"/>
      <c r="B532" s="68"/>
      <c r="C532" s="68"/>
      <c r="D532" s="68"/>
      <c r="E532" s="68"/>
      <c r="F532" s="68"/>
      <c r="G532" s="68"/>
      <c r="H532" s="68"/>
      <c r="I532" s="68"/>
    </row>
    <row r="533" spans="1:9" x14ac:dyDescent="0.3">
      <c r="A533" s="68"/>
      <c r="B533" s="68"/>
      <c r="C533" s="68"/>
      <c r="D533" s="68"/>
      <c r="E533" s="68"/>
      <c r="F533" s="68"/>
      <c r="G533" s="68"/>
      <c r="H533" s="68"/>
      <c r="I533" s="68"/>
    </row>
    <row r="534" spans="1:9" x14ac:dyDescent="0.3">
      <c r="A534" s="68"/>
      <c r="B534" s="68"/>
      <c r="C534" s="68"/>
      <c r="D534" s="68"/>
      <c r="E534" s="68"/>
      <c r="F534" s="68"/>
      <c r="G534" s="68"/>
      <c r="H534" s="68"/>
      <c r="I534" s="68"/>
    </row>
    <row r="535" spans="1:9" x14ac:dyDescent="0.3">
      <c r="A535" s="68"/>
      <c r="B535" s="68"/>
      <c r="C535" s="68"/>
      <c r="D535" s="68"/>
      <c r="E535" s="68"/>
      <c r="F535" s="68"/>
      <c r="G535" s="68"/>
      <c r="H535" s="68"/>
      <c r="I535" s="68"/>
    </row>
    <row r="536" spans="1:9" x14ac:dyDescent="0.3">
      <c r="A536" s="68"/>
      <c r="B536" s="68"/>
      <c r="C536" s="68"/>
      <c r="D536" s="68"/>
      <c r="E536" s="68"/>
      <c r="F536" s="68"/>
      <c r="G536" s="68"/>
      <c r="H536" s="68"/>
      <c r="I536" s="68"/>
    </row>
    <row r="537" spans="1:9" x14ac:dyDescent="0.3">
      <c r="A537" s="68"/>
      <c r="B537" s="68"/>
      <c r="C537" s="68"/>
      <c r="D537" s="68"/>
      <c r="E537" s="68"/>
      <c r="F537" s="68"/>
      <c r="G537" s="68"/>
      <c r="H537" s="68"/>
      <c r="I537" s="68"/>
    </row>
    <row r="538" spans="1:9" x14ac:dyDescent="0.3">
      <c r="A538" s="68"/>
      <c r="B538" s="68"/>
      <c r="C538" s="68"/>
      <c r="D538" s="68"/>
      <c r="E538" s="68"/>
      <c r="F538" s="68"/>
      <c r="G538" s="68"/>
      <c r="H538" s="68"/>
      <c r="I538" s="68"/>
    </row>
    <row r="539" spans="1:9" x14ac:dyDescent="0.3">
      <c r="A539" s="68"/>
      <c r="B539" s="68"/>
      <c r="C539" s="68"/>
      <c r="D539" s="68"/>
      <c r="E539" s="68"/>
      <c r="F539" s="68"/>
      <c r="G539" s="68"/>
      <c r="H539" s="68"/>
      <c r="I539" s="68"/>
    </row>
    <row r="540" spans="1:9" x14ac:dyDescent="0.3">
      <c r="A540" s="68"/>
      <c r="B540" s="68"/>
      <c r="C540" s="68"/>
      <c r="D540" s="68"/>
      <c r="E540" s="68"/>
      <c r="F540" s="68"/>
      <c r="G540" s="68"/>
      <c r="H540" s="68"/>
      <c r="I540" s="68"/>
    </row>
    <row r="541" spans="1:9" x14ac:dyDescent="0.3">
      <c r="A541" s="68"/>
      <c r="B541" s="68"/>
      <c r="C541" s="68"/>
      <c r="D541" s="68"/>
      <c r="E541" s="68"/>
      <c r="F541" s="68"/>
      <c r="G541" s="68"/>
      <c r="H541" s="68"/>
      <c r="I541" s="68"/>
    </row>
    <row r="542" spans="1:9" x14ac:dyDescent="0.3">
      <c r="A542" s="68"/>
      <c r="B542" s="68"/>
      <c r="C542" s="68"/>
      <c r="D542" s="68"/>
      <c r="E542" s="68"/>
      <c r="F542" s="68"/>
      <c r="G542" s="68"/>
      <c r="H542" s="68"/>
      <c r="I542" s="68"/>
    </row>
    <row r="543" spans="1:9" x14ac:dyDescent="0.3">
      <c r="A543" s="68"/>
      <c r="B543" s="68"/>
      <c r="C543" s="68"/>
      <c r="D543" s="68"/>
      <c r="E543" s="68"/>
      <c r="F543" s="68"/>
      <c r="G543" s="68"/>
      <c r="H543" s="68"/>
      <c r="I543" s="68"/>
    </row>
    <row r="544" spans="1:9" x14ac:dyDescent="0.3">
      <c r="A544" s="68"/>
      <c r="B544" s="68"/>
      <c r="C544" s="68"/>
      <c r="D544" s="68"/>
      <c r="E544" s="68"/>
      <c r="F544" s="68"/>
      <c r="G544" s="68"/>
      <c r="H544" s="68"/>
      <c r="I544" s="68"/>
    </row>
    <row r="545" spans="1:9" x14ac:dyDescent="0.3">
      <c r="A545" s="68"/>
      <c r="B545" s="68"/>
      <c r="C545" s="68"/>
      <c r="D545" s="68"/>
      <c r="E545" s="68"/>
      <c r="F545" s="68"/>
      <c r="G545" s="68"/>
      <c r="H545" s="68"/>
      <c r="I545" s="68"/>
    </row>
    <row r="546" spans="1:9" x14ac:dyDescent="0.3">
      <c r="A546" s="68"/>
      <c r="B546" s="68"/>
      <c r="C546" s="68"/>
      <c r="D546" s="68"/>
      <c r="E546" s="68"/>
      <c r="F546" s="68"/>
      <c r="G546" s="68"/>
      <c r="H546" s="68"/>
      <c r="I546" s="68"/>
    </row>
    <row r="547" spans="1:9" x14ac:dyDescent="0.3">
      <c r="A547" s="68"/>
      <c r="B547" s="68"/>
      <c r="C547" s="68"/>
      <c r="D547" s="68"/>
      <c r="E547" s="68"/>
      <c r="F547" s="68"/>
      <c r="G547" s="68"/>
      <c r="H547" s="68"/>
      <c r="I547" s="68"/>
    </row>
    <row r="548" spans="1:9" x14ac:dyDescent="0.3">
      <c r="A548" s="68"/>
      <c r="B548" s="68"/>
      <c r="C548" s="68"/>
      <c r="D548" s="68"/>
      <c r="E548" s="68"/>
      <c r="F548" s="68"/>
      <c r="G548" s="68"/>
      <c r="H548" s="68"/>
      <c r="I548" s="68"/>
    </row>
    <row r="549" spans="1:9" x14ac:dyDescent="0.3">
      <c r="A549" s="68"/>
      <c r="B549" s="68"/>
      <c r="C549" s="68"/>
      <c r="D549" s="68"/>
      <c r="E549" s="68"/>
      <c r="F549" s="68"/>
      <c r="G549" s="68"/>
      <c r="H549" s="68"/>
      <c r="I549" s="68"/>
    </row>
    <row r="550" spans="1:9" x14ac:dyDescent="0.3">
      <c r="A550" s="68"/>
      <c r="B550" s="68"/>
      <c r="C550" s="68"/>
      <c r="D550" s="68"/>
      <c r="E550" s="68"/>
      <c r="F550" s="68"/>
      <c r="G550" s="68"/>
      <c r="H550" s="68"/>
      <c r="I550" s="68"/>
    </row>
    <row r="551" spans="1:9" x14ac:dyDescent="0.3">
      <c r="A551" s="68"/>
      <c r="B551" s="68"/>
      <c r="C551" s="68"/>
      <c r="D551" s="68"/>
      <c r="E551" s="68"/>
      <c r="F551" s="68"/>
      <c r="G551" s="68"/>
      <c r="H551" s="68"/>
      <c r="I551" s="68"/>
    </row>
    <row r="552" spans="1:9" x14ac:dyDescent="0.3">
      <c r="A552" s="68"/>
      <c r="B552" s="68"/>
      <c r="C552" s="68"/>
      <c r="D552" s="68"/>
      <c r="E552" s="68"/>
      <c r="F552" s="68"/>
      <c r="G552" s="68"/>
      <c r="H552" s="68"/>
      <c r="I552" s="68"/>
    </row>
    <row r="553" spans="1:9" x14ac:dyDescent="0.3">
      <c r="A553" s="68"/>
      <c r="B553" s="68"/>
      <c r="C553" s="68"/>
      <c r="D553" s="68"/>
      <c r="E553" s="68"/>
      <c r="F553" s="68"/>
      <c r="G553" s="68"/>
      <c r="H553" s="68"/>
      <c r="I553" s="68"/>
    </row>
    <row r="554" spans="1:9" x14ac:dyDescent="0.3">
      <c r="A554" s="68"/>
      <c r="B554" s="68"/>
      <c r="C554" s="68"/>
      <c r="D554" s="68"/>
      <c r="E554" s="68"/>
      <c r="F554" s="68"/>
      <c r="G554" s="68"/>
      <c r="H554" s="68"/>
      <c r="I554" s="68"/>
    </row>
    <row r="555" spans="1:9" x14ac:dyDescent="0.3">
      <c r="A555" s="68"/>
      <c r="B555" s="68"/>
      <c r="C555" s="68"/>
      <c r="D555" s="68"/>
      <c r="E555" s="68"/>
      <c r="F555" s="68"/>
      <c r="G555" s="68"/>
      <c r="H555" s="68"/>
      <c r="I555" s="68"/>
    </row>
    <row r="556" spans="1:9" x14ac:dyDescent="0.3">
      <c r="A556" s="68"/>
      <c r="B556" s="68"/>
      <c r="C556" s="68"/>
      <c r="D556" s="68"/>
      <c r="E556" s="68"/>
      <c r="F556" s="68"/>
      <c r="G556" s="68"/>
      <c r="H556" s="68"/>
      <c r="I556" s="68"/>
    </row>
    <row r="557" spans="1:9" x14ac:dyDescent="0.3">
      <c r="A557" s="68"/>
      <c r="B557" s="68"/>
      <c r="C557" s="68"/>
      <c r="D557" s="68"/>
      <c r="E557" s="68"/>
      <c r="F557" s="68"/>
      <c r="G557" s="68"/>
      <c r="H557" s="68"/>
      <c r="I557" s="68"/>
    </row>
    <row r="558" spans="1:9" x14ac:dyDescent="0.3">
      <c r="A558" s="68"/>
      <c r="B558" s="68"/>
      <c r="C558" s="68"/>
      <c r="D558" s="68"/>
      <c r="E558" s="68"/>
      <c r="F558" s="68"/>
      <c r="G558" s="68"/>
      <c r="H558" s="68"/>
      <c r="I558" s="68"/>
    </row>
    <row r="559" spans="1:9" x14ac:dyDescent="0.3">
      <c r="A559" s="68"/>
      <c r="B559" s="68"/>
      <c r="C559" s="68"/>
      <c r="D559" s="68"/>
      <c r="E559" s="68"/>
      <c r="F559" s="68"/>
      <c r="G559" s="68"/>
      <c r="H559" s="68"/>
      <c r="I559" s="68"/>
    </row>
    <row r="560" spans="1:9" x14ac:dyDescent="0.3">
      <c r="A560" s="68"/>
      <c r="B560" s="68"/>
      <c r="C560" s="68"/>
      <c r="D560" s="68"/>
      <c r="E560" s="68"/>
      <c r="F560" s="68"/>
      <c r="G560" s="68"/>
      <c r="H560" s="68"/>
      <c r="I560" s="68"/>
    </row>
    <row r="561" spans="1:9" x14ac:dyDescent="0.3">
      <c r="A561" s="68"/>
      <c r="B561" s="68"/>
      <c r="C561" s="68"/>
      <c r="D561" s="68"/>
      <c r="E561" s="68"/>
      <c r="F561" s="68"/>
      <c r="G561" s="68"/>
      <c r="H561" s="68"/>
      <c r="I561" s="68"/>
    </row>
    <row r="562" spans="1:9" x14ac:dyDescent="0.3">
      <c r="A562" s="68"/>
      <c r="B562" s="68"/>
      <c r="C562" s="68"/>
      <c r="D562" s="68"/>
      <c r="E562" s="68"/>
      <c r="F562" s="68"/>
      <c r="G562" s="68"/>
      <c r="H562" s="68"/>
      <c r="I562" s="68"/>
    </row>
    <row r="563" spans="1:9" x14ac:dyDescent="0.3">
      <c r="A563" s="68"/>
      <c r="B563" s="68"/>
      <c r="C563" s="68"/>
      <c r="D563" s="68"/>
      <c r="E563" s="68"/>
      <c r="F563" s="68"/>
      <c r="G563" s="68"/>
      <c r="H563" s="68"/>
      <c r="I563" s="68"/>
    </row>
    <row r="564" spans="1:9" x14ac:dyDescent="0.3">
      <c r="A564" s="68"/>
      <c r="B564" s="68"/>
      <c r="C564" s="68"/>
      <c r="D564" s="68"/>
      <c r="E564" s="68"/>
      <c r="F564" s="68"/>
      <c r="G564" s="68"/>
      <c r="H564" s="68"/>
      <c r="I564" s="68"/>
    </row>
    <row r="565" spans="1:9" x14ac:dyDescent="0.3">
      <c r="A565" s="68"/>
      <c r="B565" s="68"/>
      <c r="C565" s="68"/>
      <c r="D565" s="68"/>
      <c r="E565" s="68"/>
      <c r="F565" s="68"/>
      <c r="G565" s="68"/>
      <c r="H565" s="68"/>
      <c r="I565" s="68"/>
    </row>
    <row r="566" spans="1:9" x14ac:dyDescent="0.3">
      <c r="A566" s="68"/>
      <c r="B566" s="68"/>
      <c r="C566" s="68"/>
      <c r="D566" s="68"/>
      <c r="E566" s="68"/>
      <c r="F566" s="68"/>
      <c r="G566" s="68"/>
      <c r="H566" s="68"/>
      <c r="I566" s="68"/>
    </row>
    <row r="567" spans="1:9" x14ac:dyDescent="0.3">
      <c r="A567" s="68"/>
      <c r="B567" s="68"/>
      <c r="C567" s="68"/>
      <c r="D567" s="68"/>
      <c r="E567" s="68"/>
      <c r="F567" s="68"/>
      <c r="G567" s="68"/>
      <c r="H567" s="68"/>
      <c r="I567" s="68"/>
    </row>
    <row r="568" spans="1:9" x14ac:dyDescent="0.3">
      <c r="A568" s="68"/>
      <c r="B568" s="68"/>
      <c r="C568" s="68"/>
      <c r="D568" s="68"/>
      <c r="E568" s="68"/>
      <c r="F568" s="68"/>
      <c r="G568" s="68"/>
      <c r="H568" s="68"/>
      <c r="I568" s="68"/>
    </row>
    <row r="569" spans="1:9" x14ac:dyDescent="0.3">
      <c r="A569" s="68"/>
      <c r="B569" s="68"/>
      <c r="C569" s="68"/>
      <c r="D569" s="68"/>
      <c r="E569" s="68"/>
      <c r="F569" s="68"/>
      <c r="G569" s="68"/>
      <c r="H569" s="68"/>
      <c r="I569" s="68"/>
    </row>
    <row r="570" spans="1:9" x14ac:dyDescent="0.3">
      <c r="A570" s="68"/>
      <c r="B570" s="68"/>
      <c r="C570" s="68"/>
      <c r="D570" s="68"/>
      <c r="E570" s="68"/>
      <c r="F570" s="68"/>
      <c r="G570" s="68"/>
      <c r="H570" s="68"/>
      <c r="I570" s="68"/>
    </row>
    <row r="571" spans="1:9" x14ac:dyDescent="0.3">
      <c r="A571" s="68"/>
      <c r="B571" s="68"/>
      <c r="C571" s="68"/>
      <c r="D571" s="68"/>
      <c r="E571" s="68"/>
      <c r="F571" s="68"/>
      <c r="G571" s="68"/>
      <c r="H571" s="68"/>
      <c r="I571" s="68"/>
    </row>
    <row r="572" spans="1:9" x14ac:dyDescent="0.3">
      <c r="A572" s="68"/>
      <c r="B572" s="68"/>
      <c r="C572" s="68"/>
      <c r="D572" s="68"/>
      <c r="E572" s="68"/>
      <c r="F572" s="68"/>
      <c r="G572" s="68"/>
      <c r="H572" s="68"/>
      <c r="I572" s="68"/>
    </row>
    <row r="573" spans="1:9" x14ac:dyDescent="0.3">
      <c r="A573" s="68"/>
      <c r="B573" s="68"/>
      <c r="C573" s="68"/>
      <c r="D573" s="68"/>
      <c r="E573" s="68"/>
      <c r="F573" s="68"/>
      <c r="G573" s="68"/>
      <c r="H573" s="68"/>
      <c r="I573" s="68"/>
    </row>
    <row r="574" spans="1:9" x14ac:dyDescent="0.3">
      <c r="A574" s="68"/>
      <c r="B574" s="68"/>
      <c r="C574" s="68"/>
      <c r="D574" s="68"/>
      <c r="E574" s="68"/>
      <c r="F574" s="68"/>
      <c r="G574" s="68"/>
      <c r="H574" s="68"/>
      <c r="I574" s="68"/>
    </row>
    <row r="575" spans="1:9" x14ac:dyDescent="0.3">
      <c r="A575" s="68"/>
      <c r="B575" s="68"/>
      <c r="C575" s="68"/>
      <c r="D575" s="68"/>
      <c r="E575" s="68"/>
      <c r="F575" s="68"/>
      <c r="G575" s="68"/>
      <c r="H575" s="68"/>
      <c r="I575" s="68"/>
    </row>
    <row r="576" spans="1:9" x14ac:dyDescent="0.3">
      <c r="A576" s="68"/>
      <c r="B576" s="68"/>
      <c r="C576" s="68"/>
      <c r="D576" s="68"/>
      <c r="E576" s="68"/>
      <c r="F576" s="68"/>
      <c r="G576" s="68"/>
      <c r="H576" s="68"/>
      <c r="I576" s="68"/>
    </row>
    <row r="577" spans="1:9" x14ac:dyDescent="0.3">
      <c r="A577" s="68"/>
      <c r="B577" s="68"/>
      <c r="C577" s="68"/>
      <c r="D577" s="68"/>
      <c r="E577" s="68"/>
      <c r="F577" s="68"/>
      <c r="G577" s="68"/>
      <c r="H577" s="68"/>
      <c r="I577" s="68"/>
    </row>
    <row r="578" spans="1:9" x14ac:dyDescent="0.3">
      <c r="A578" s="68"/>
      <c r="B578" s="68"/>
      <c r="C578" s="68"/>
      <c r="D578" s="68"/>
      <c r="E578" s="68"/>
      <c r="F578" s="68"/>
      <c r="G578" s="68"/>
      <c r="H578" s="68"/>
      <c r="I578" s="68"/>
    </row>
    <row r="579" spans="1:9" x14ac:dyDescent="0.3">
      <c r="A579" s="68"/>
      <c r="B579" s="68"/>
      <c r="C579" s="68"/>
      <c r="D579" s="68"/>
      <c r="E579" s="68"/>
      <c r="F579" s="68"/>
      <c r="G579" s="68"/>
      <c r="H579" s="68"/>
      <c r="I579" s="68"/>
    </row>
    <row r="580" spans="1:9" x14ac:dyDescent="0.3">
      <c r="A580" s="68"/>
      <c r="B580" s="68"/>
      <c r="C580" s="68"/>
      <c r="D580" s="68"/>
      <c r="E580" s="68"/>
      <c r="F580" s="68"/>
      <c r="G580" s="68"/>
      <c r="H580" s="68"/>
      <c r="I580" s="68"/>
    </row>
    <row r="581" spans="1:9" x14ac:dyDescent="0.3">
      <c r="A581" s="68"/>
      <c r="B581" s="68"/>
      <c r="C581" s="68"/>
      <c r="D581" s="68"/>
      <c r="E581" s="68"/>
      <c r="F581" s="68"/>
      <c r="G581" s="68"/>
      <c r="H581" s="68"/>
      <c r="I581" s="68"/>
    </row>
    <row r="582" spans="1:9" x14ac:dyDescent="0.3">
      <c r="A582" s="68"/>
      <c r="B582" s="68"/>
      <c r="C582" s="68"/>
      <c r="D582" s="68"/>
      <c r="E582" s="68"/>
      <c r="F582" s="68"/>
      <c r="G582" s="68"/>
      <c r="H582" s="68"/>
      <c r="I582" s="68"/>
    </row>
    <row r="583" spans="1:9" x14ac:dyDescent="0.3">
      <c r="A583" s="68"/>
      <c r="B583" s="68"/>
      <c r="C583" s="68"/>
      <c r="D583" s="68"/>
      <c r="E583" s="68"/>
      <c r="F583" s="68"/>
      <c r="G583" s="68"/>
      <c r="H583" s="68"/>
      <c r="I583" s="68"/>
    </row>
    <row r="584" spans="1:9" x14ac:dyDescent="0.3">
      <c r="A584" s="68"/>
      <c r="B584" s="68"/>
      <c r="C584" s="68"/>
      <c r="D584" s="68"/>
      <c r="E584" s="68"/>
      <c r="F584" s="68"/>
      <c r="G584" s="68"/>
      <c r="H584" s="68"/>
      <c r="I584" s="68"/>
    </row>
    <row r="585" spans="1:9" x14ac:dyDescent="0.3">
      <c r="A585" s="68"/>
      <c r="B585" s="68"/>
      <c r="C585" s="68"/>
      <c r="D585" s="68"/>
      <c r="E585" s="68"/>
      <c r="F585" s="68"/>
      <c r="G585" s="68"/>
      <c r="H585" s="68"/>
      <c r="I585" s="68"/>
    </row>
    <row r="586" spans="1:9" x14ac:dyDescent="0.3">
      <c r="A586" s="68"/>
      <c r="B586" s="68"/>
      <c r="C586" s="68"/>
      <c r="D586" s="68"/>
      <c r="E586" s="68"/>
      <c r="F586" s="68"/>
      <c r="G586" s="68"/>
      <c r="H586" s="68"/>
      <c r="I586" s="68"/>
    </row>
    <row r="587" spans="1:9" x14ac:dyDescent="0.3">
      <c r="A587" s="68"/>
      <c r="B587" s="68"/>
      <c r="C587" s="68"/>
      <c r="D587" s="68"/>
      <c r="E587" s="68"/>
      <c r="F587" s="68"/>
      <c r="G587" s="68"/>
      <c r="H587" s="68"/>
      <c r="I587" s="68"/>
    </row>
    <row r="588" spans="1:9" x14ac:dyDescent="0.3">
      <c r="A588" s="68"/>
      <c r="B588" s="68"/>
      <c r="C588" s="68"/>
      <c r="D588" s="68"/>
      <c r="E588" s="68"/>
      <c r="F588" s="68"/>
      <c r="G588" s="68"/>
      <c r="H588" s="68"/>
      <c r="I588" s="68"/>
    </row>
    <row r="589" spans="1:9" x14ac:dyDescent="0.3">
      <c r="A589" s="68"/>
      <c r="B589" s="68"/>
      <c r="C589" s="68"/>
      <c r="D589" s="68"/>
      <c r="E589" s="68"/>
      <c r="F589" s="68"/>
      <c r="G589" s="68"/>
      <c r="H589" s="68"/>
      <c r="I589" s="68"/>
    </row>
    <row r="590" spans="1:9" x14ac:dyDescent="0.3">
      <c r="A590" s="68"/>
      <c r="B590" s="68"/>
      <c r="C590" s="68"/>
      <c r="D590" s="68"/>
      <c r="E590" s="68"/>
      <c r="F590" s="68"/>
      <c r="G590" s="68"/>
      <c r="H590" s="68"/>
      <c r="I590" s="68"/>
    </row>
    <row r="591" spans="1:9" x14ac:dyDescent="0.3">
      <c r="A591" s="68"/>
      <c r="B591" s="68"/>
      <c r="C591" s="68"/>
      <c r="D591" s="68"/>
      <c r="E591" s="68"/>
      <c r="F591" s="68"/>
      <c r="G591" s="68"/>
      <c r="H591" s="68"/>
      <c r="I591" s="68"/>
    </row>
    <row r="592" spans="1:9" x14ac:dyDescent="0.3">
      <c r="A592" s="68"/>
      <c r="B592" s="68"/>
      <c r="C592" s="68"/>
      <c r="D592" s="68"/>
      <c r="E592" s="68"/>
      <c r="F592" s="68"/>
      <c r="G592" s="68"/>
      <c r="H592" s="68"/>
      <c r="I592" s="68"/>
    </row>
    <row r="593" spans="1:9" x14ac:dyDescent="0.3">
      <c r="A593" s="68"/>
      <c r="B593" s="68"/>
      <c r="C593" s="68"/>
      <c r="D593" s="68"/>
      <c r="E593" s="68"/>
      <c r="F593" s="68"/>
      <c r="G593" s="68"/>
      <c r="H593" s="68"/>
      <c r="I593" s="68"/>
    </row>
    <row r="594" spans="1:9" x14ac:dyDescent="0.3">
      <c r="A594" s="68"/>
      <c r="B594" s="68"/>
      <c r="C594" s="68"/>
      <c r="D594" s="68"/>
      <c r="E594" s="68"/>
      <c r="F594" s="68"/>
      <c r="G594" s="68"/>
      <c r="H594" s="68"/>
      <c r="I594" s="68"/>
    </row>
    <row r="595" spans="1:9" x14ac:dyDescent="0.3">
      <c r="A595" s="68"/>
      <c r="B595" s="68"/>
      <c r="C595" s="68"/>
      <c r="D595" s="68"/>
      <c r="E595" s="68"/>
      <c r="F595" s="68"/>
      <c r="G595" s="68"/>
      <c r="H595" s="68"/>
      <c r="I595" s="68"/>
    </row>
    <row r="596" spans="1:9" x14ac:dyDescent="0.3">
      <c r="A596" s="68"/>
      <c r="B596" s="68"/>
      <c r="C596" s="68"/>
      <c r="D596" s="68"/>
      <c r="E596" s="68"/>
      <c r="F596" s="68"/>
      <c r="G596" s="68"/>
      <c r="H596" s="68"/>
      <c r="I596" s="68"/>
    </row>
    <row r="597" spans="1:9" x14ac:dyDescent="0.3">
      <c r="A597" s="68"/>
      <c r="B597" s="68"/>
      <c r="C597" s="68"/>
      <c r="D597" s="68"/>
      <c r="E597" s="68"/>
      <c r="F597" s="68"/>
      <c r="G597" s="68"/>
      <c r="H597" s="68"/>
      <c r="I597" s="68"/>
    </row>
    <row r="598" spans="1:9" x14ac:dyDescent="0.3">
      <c r="A598" s="68"/>
      <c r="B598" s="68"/>
      <c r="C598" s="68"/>
      <c r="D598" s="68"/>
      <c r="E598" s="68"/>
      <c r="F598" s="68"/>
      <c r="G598" s="68"/>
      <c r="H598" s="68"/>
      <c r="I598" s="68"/>
    </row>
    <row r="599" spans="1:9" x14ac:dyDescent="0.3">
      <c r="A599" s="68"/>
      <c r="B599" s="68"/>
      <c r="C599" s="68"/>
      <c r="D599" s="68"/>
      <c r="E599" s="68"/>
      <c r="F599" s="68"/>
      <c r="G599" s="68"/>
      <c r="H599" s="68"/>
      <c r="I599" s="68"/>
    </row>
    <row r="600" spans="1:9" x14ac:dyDescent="0.3">
      <c r="A600" s="68"/>
      <c r="B600" s="68"/>
      <c r="C600" s="68"/>
      <c r="D600" s="68"/>
      <c r="E600" s="68"/>
      <c r="F600" s="68"/>
      <c r="G600" s="68"/>
      <c r="H600" s="68"/>
      <c r="I600" s="68"/>
    </row>
    <row r="601" spans="1:9" x14ac:dyDescent="0.3">
      <c r="A601" s="68"/>
      <c r="B601" s="68"/>
      <c r="C601" s="68"/>
      <c r="D601" s="68"/>
      <c r="E601" s="68"/>
      <c r="F601" s="68"/>
      <c r="G601" s="68"/>
      <c r="H601" s="68"/>
      <c r="I601" s="68"/>
    </row>
    <row r="602" spans="1:9" x14ac:dyDescent="0.3">
      <c r="A602" s="68"/>
      <c r="B602" s="68"/>
      <c r="C602" s="68"/>
      <c r="D602" s="68"/>
      <c r="E602" s="68"/>
      <c r="F602" s="68"/>
      <c r="G602" s="68"/>
      <c r="H602" s="68"/>
      <c r="I602" s="68"/>
    </row>
    <row r="603" spans="1:9" x14ac:dyDescent="0.3">
      <c r="A603" s="68"/>
      <c r="B603" s="68"/>
      <c r="C603" s="68"/>
      <c r="D603" s="68"/>
      <c r="E603" s="68"/>
      <c r="F603" s="68"/>
      <c r="G603" s="68"/>
      <c r="H603" s="68"/>
      <c r="I603" s="68"/>
    </row>
    <row r="604" spans="1:9" x14ac:dyDescent="0.3">
      <c r="A604" s="68"/>
      <c r="B604" s="68"/>
      <c r="C604" s="68"/>
      <c r="D604" s="68"/>
      <c r="E604" s="68"/>
      <c r="F604" s="68"/>
      <c r="G604" s="68"/>
      <c r="H604" s="68"/>
      <c r="I604" s="68"/>
    </row>
    <row r="605" spans="1:9" x14ac:dyDescent="0.3">
      <c r="A605" s="68"/>
      <c r="B605" s="68"/>
      <c r="C605" s="68"/>
      <c r="D605" s="68"/>
      <c r="E605" s="68"/>
      <c r="F605" s="68"/>
      <c r="G605" s="68"/>
      <c r="H605" s="68"/>
      <c r="I605" s="68"/>
    </row>
    <row r="606" spans="1:9" x14ac:dyDescent="0.3">
      <c r="A606" s="68"/>
      <c r="B606" s="68"/>
      <c r="C606" s="68"/>
      <c r="D606" s="68"/>
      <c r="E606" s="68"/>
      <c r="F606" s="68"/>
      <c r="G606" s="68"/>
      <c r="H606" s="68"/>
      <c r="I606" s="68"/>
    </row>
    <row r="607" spans="1:9" x14ac:dyDescent="0.3">
      <c r="A607" s="68"/>
      <c r="B607" s="68"/>
      <c r="C607" s="68"/>
      <c r="D607" s="68"/>
      <c r="E607" s="68"/>
      <c r="F607" s="68"/>
      <c r="G607" s="68"/>
      <c r="H607" s="68"/>
      <c r="I607" s="68"/>
    </row>
    <row r="608" spans="1:9" x14ac:dyDescent="0.3">
      <c r="A608" s="68"/>
      <c r="B608" s="68"/>
      <c r="C608" s="68"/>
      <c r="D608" s="68"/>
      <c r="E608" s="68"/>
      <c r="F608" s="68"/>
      <c r="G608" s="68"/>
      <c r="H608" s="68"/>
      <c r="I608" s="68"/>
    </row>
    <row r="609" spans="1:9" x14ac:dyDescent="0.3">
      <c r="A609" s="68"/>
      <c r="B609" s="68"/>
      <c r="C609" s="68"/>
      <c r="D609" s="68"/>
      <c r="E609" s="68"/>
      <c r="F609" s="68"/>
      <c r="G609" s="68"/>
      <c r="H609" s="68"/>
      <c r="I609" s="68"/>
    </row>
    <row r="610" spans="1:9" x14ac:dyDescent="0.3">
      <c r="A610" s="68"/>
      <c r="B610" s="68"/>
      <c r="C610" s="68"/>
      <c r="D610" s="68"/>
      <c r="E610" s="68"/>
      <c r="F610" s="68"/>
      <c r="G610" s="68"/>
      <c r="H610" s="68"/>
      <c r="I610" s="68"/>
    </row>
    <row r="611" spans="1:9" x14ac:dyDescent="0.3">
      <c r="A611" s="68"/>
      <c r="B611" s="68"/>
      <c r="C611" s="68"/>
      <c r="D611" s="68"/>
      <c r="E611" s="68"/>
      <c r="F611" s="68"/>
      <c r="G611" s="68"/>
      <c r="H611" s="68"/>
      <c r="I611" s="68"/>
    </row>
    <row r="612" spans="1:9" x14ac:dyDescent="0.3">
      <c r="A612" s="68"/>
      <c r="B612" s="68"/>
      <c r="C612" s="68"/>
      <c r="D612" s="68"/>
      <c r="E612" s="68"/>
      <c r="F612" s="68"/>
      <c r="G612" s="68"/>
      <c r="H612" s="68"/>
      <c r="I612" s="68"/>
    </row>
    <row r="613" spans="1:9" x14ac:dyDescent="0.3">
      <c r="A613" s="68"/>
      <c r="B613" s="68"/>
      <c r="C613" s="68"/>
      <c r="D613" s="68"/>
      <c r="E613" s="68"/>
      <c r="F613" s="68"/>
      <c r="G613" s="68"/>
      <c r="H613" s="68"/>
      <c r="I613" s="68"/>
    </row>
    <row r="614" spans="1:9" x14ac:dyDescent="0.3">
      <c r="A614" s="68"/>
      <c r="B614" s="68"/>
      <c r="C614" s="68"/>
      <c r="D614" s="68"/>
      <c r="E614" s="68"/>
      <c r="F614" s="68"/>
      <c r="G614" s="68"/>
      <c r="H614" s="68"/>
      <c r="I614" s="68"/>
    </row>
    <row r="615" spans="1:9" x14ac:dyDescent="0.3">
      <c r="A615" s="68"/>
      <c r="B615" s="68"/>
      <c r="C615" s="68"/>
      <c r="D615" s="68"/>
      <c r="E615" s="68"/>
      <c r="F615" s="68"/>
      <c r="G615" s="68"/>
      <c r="H615" s="68"/>
      <c r="I615" s="68"/>
    </row>
    <row r="616" spans="1:9" x14ac:dyDescent="0.3">
      <c r="A616" s="68"/>
      <c r="B616" s="68"/>
      <c r="C616" s="68"/>
      <c r="D616" s="68"/>
      <c r="E616" s="68"/>
      <c r="F616" s="68"/>
      <c r="G616" s="68"/>
      <c r="H616" s="68"/>
      <c r="I616" s="68"/>
    </row>
    <row r="617" spans="1:9" x14ac:dyDescent="0.3">
      <c r="A617" s="68"/>
      <c r="B617" s="68"/>
      <c r="C617" s="68"/>
      <c r="D617" s="68"/>
      <c r="E617" s="68"/>
      <c r="F617" s="68"/>
      <c r="G617" s="68"/>
      <c r="H617" s="68"/>
      <c r="I617" s="68"/>
    </row>
    <row r="618" spans="1:9" x14ac:dyDescent="0.3">
      <c r="A618" s="68"/>
      <c r="B618" s="68"/>
      <c r="C618" s="68"/>
      <c r="D618" s="68"/>
      <c r="E618" s="68"/>
      <c r="F618" s="68"/>
      <c r="G618" s="68"/>
      <c r="H618" s="68"/>
      <c r="I618" s="68"/>
    </row>
    <row r="619" spans="1:9" x14ac:dyDescent="0.3">
      <c r="A619" s="68"/>
      <c r="B619" s="68"/>
      <c r="C619" s="68"/>
      <c r="D619" s="68"/>
      <c r="E619" s="68"/>
      <c r="F619" s="68"/>
      <c r="G619" s="68"/>
      <c r="H619" s="68"/>
      <c r="I619" s="68"/>
    </row>
    <row r="620" spans="1:9" x14ac:dyDescent="0.3">
      <c r="A620" s="68"/>
      <c r="B620" s="68"/>
      <c r="C620" s="68"/>
      <c r="D620" s="68"/>
      <c r="E620" s="68"/>
      <c r="F620" s="68"/>
      <c r="G620" s="68"/>
      <c r="H620" s="68"/>
      <c r="I620" s="68"/>
    </row>
    <row r="621" spans="1:9" x14ac:dyDescent="0.3">
      <c r="A621" s="68"/>
      <c r="B621" s="68"/>
      <c r="C621" s="68"/>
      <c r="D621" s="68"/>
      <c r="E621" s="68"/>
      <c r="F621" s="68"/>
      <c r="G621" s="68"/>
      <c r="H621" s="68"/>
      <c r="I621" s="68"/>
    </row>
    <row r="622" spans="1:9" x14ac:dyDescent="0.3">
      <c r="A622" s="68"/>
      <c r="B622" s="68"/>
      <c r="C622" s="68"/>
      <c r="D622" s="68"/>
      <c r="E622" s="68"/>
      <c r="F622" s="68"/>
      <c r="G622" s="68"/>
      <c r="H622" s="68"/>
      <c r="I622" s="68"/>
    </row>
    <row r="623" spans="1:9" x14ac:dyDescent="0.3">
      <c r="A623" s="68"/>
      <c r="B623" s="68"/>
      <c r="C623" s="68"/>
      <c r="D623" s="68"/>
      <c r="E623" s="68"/>
      <c r="F623" s="68"/>
      <c r="G623" s="68"/>
      <c r="H623" s="68"/>
      <c r="I623" s="68"/>
    </row>
    <row r="624" spans="1:9" x14ac:dyDescent="0.3">
      <c r="A624" s="68"/>
      <c r="B624" s="68"/>
      <c r="C624" s="68"/>
      <c r="D624" s="68"/>
      <c r="E624" s="68"/>
      <c r="F624" s="68"/>
      <c r="G624" s="68"/>
      <c r="H624" s="68"/>
      <c r="I624" s="68"/>
    </row>
    <row r="625" spans="1:9" x14ac:dyDescent="0.3">
      <c r="A625" s="68"/>
      <c r="B625" s="68"/>
      <c r="C625" s="68"/>
      <c r="D625" s="68"/>
      <c r="E625" s="68"/>
      <c r="F625" s="68"/>
      <c r="G625" s="68"/>
      <c r="H625" s="68"/>
      <c r="I625" s="68"/>
    </row>
    <row r="626" spans="1:9" x14ac:dyDescent="0.3">
      <c r="A626" s="68"/>
      <c r="B626" s="68"/>
      <c r="C626" s="68"/>
      <c r="D626" s="68"/>
      <c r="E626" s="68"/>
      <c r="F626" s="68"/>
      <c r="G626" s="68"/>
      <c r="H626" s="68"/>
      <c r="I626" s="68"/>
    </row>
    <row r="627" spans="1:9" x14ac:dyDescent="0.3">
      <c r="A627" s="68"/>
      <c r="B627" s="68"/>
      <c r="C627" s="68"/>
      <c r="D627" s="68"/>
      <c r="E627" s="68"/>
      <c r="F627" s="68"/>
      <c r="G627" s="68"/>
      <c r="H627" s="68"/>
      <c r="I627" s="68"/>
    </row>
    <row r="628" spans="1:9" x14ac:dyDescent="0.3">
      <c r="A628" s="68"/>
      <c r="B628" s="68"/>
      <c r="C628" s="68"/>
      <c r="D628" s="68"/>
      <c r="E628" s="68"/>
      <c r="F628" s="68"/>
      <c r="G628" s="68"/>
      <c r="H628" s="68"/>
      <c r="I628" s="68"/>
    </row>
    <row r="629" spans="1:9" x14ac:dyDescent="0.3">
      <c r="A629" s="68"/>
      <c r="B629" s="68"/>
      <c r="C629" s="68"/>
      <c r="D629" s="68"/>
      <c r="E629" s="68"/>
      <c r="F629" s="68"/>
      <c r="G629" s="68"/>
      <c r="H629" s="68"/>
      <c r="I629" s="68"/>
    </row>
    <row r="630" spans="1:9" x14ac:dyDescent="0.3">
      <c r="A630" s="68"/>
      <c r="B630" s="68"/>
      <c r="C630" s="68"/>
      <c r="D630" s="68"/>
      <c r="E630" s="68"/>
      <c r="F630" s="68"/>
      <c r="G630" s="68"/>
      <c r="H630" s="68"/>
      <c r="I630" s="68"/>
    </row>
    <row r="631" spans="1:9" x14ac:dyDescent="0.3">
      <c r="A631" s="68"/>
      <c r="B631" s="68"/>
      <c r="C631" s="68"/>
      <c r="D631" s="68"/>
      <c r="E631" s="68"/>
      <c r="F631" s="68"/>
      <c r="G631" s="68"/>
      <c r="H631" s="68"/>
      <c r="I631" s="68"/>
    </row>
    <row r="632" spans="1:9" x14ac:dyDescent="0.3">
      <c r="A632" s="68"/>
      <c r="B632" s="68"/>
      <c r="C632" s="68"/>
      <c r="D632" s="68"/>
      <c r="E632" s="68"/>
      <c r="F632" s="68"/>
      <c r="G632" s="68"/>
      <c r="H632" s="68"/>
      <c r="I632" s="68"/>
    </row>
    <row r="633" spans="1:9" x14ac:dyDescent="0.3">
      <c r="A633" s="68"/>
      <c r="B633" s="68"/>
      <c r="C633" s="68"/>
      <c r="D633" s="68"/>
      <c r="E633" s="68"/>
      <c r="F633" s="68"/>
      <c r="G633" s="68"/>
      <c r="H633" s="68"/>
      <c r="I633" s="68"/>
    </row>
    <row r="634" spans="1:9" x14ac:dyDescent="0.3">
      <c r="A634" s="68"/>
      <c r="B634" s="68"/>
      <c r="C634" s="68"/>
      <c r="D634" s="68"/>
      <c r="E634" s="68"/>
      <c r="F634" s="68"/>
      <c r="G634" s="68"/>
      <c r="H634" s="68"/>
      <c r="I634" s="68"/>
    </row>
    <row r="635" spans="1:9" x14ac:dyDescent="0.3">
      <c r="A635" s="68"/>
      <c r="B635" s="68"/>
      <c r="C635" s="68"/>
      <c r="D635" s="68"/>
      <c r="E635" s="68"/>
      <c r="F635" s="68"/>
      <c r="G635" s="68"/>
      <c r="H635" s="68"/>
      <c r="I635" s="68"/>
    </row>
    <row r="636" spans="1:9" x14ac:dyDescent="0.3">
      <c r="A636" s="68"/>
      <c r="B636" s="68"/>
      <c r="C636" s="68"/>
      <c r="D636" s="68"/>
      <c r="E636" s="68"/>
      <c r="F636" s="68"/>
      <c r="G636" s="68"/>
      <c r="H636" s="68"/>
      <c r="I636" s="68"/>
    </row>
    <row r="637" spans="1:9" x14ac:dyDescent="0.3">
      <c r="A637" s="68"/>
      <c r="B637" s="68"/>
      <c r="C637" s="68"/>
      <c r="D637" s="68"/>
      <c r="E637" s="68"/>
      <c r="F637" s="68"/>
      <c r="G637" s="68"/>
      <c r="H637" s="68"/>
      <c r="I637" s="68"/>
    </row>
    <row r="638" spans="1:9" x14ac:dyDescent="0.3">
      <c r="A638" s="68"/>
      <c r="B638" s="68"/>
      <c r="C638" s="68"/>
      <c r="D638" s="68"/>
      <c r="E638" s="68"/>
      <c r="F638" s="68"/>
      <c r="G638" s="68"/>
      <c r="H638" s="68"/>
      <c r="I638" s="68"/>
    </row>
    <row r="639" spans="1:9" x14ac:dyDescent="0.3">
      <c r="A639" s="68"/>
      <c r="B639" s="68"/>
      <c r="C639" s="68"/>
      <c r="D639" s="68"/>
      <c r="E639" s="68"/>
      <c r="F639" s="68"/>
      <c r="G639" s="68"/>
      <c r="H639" s="68"/>
      <c r="I639" s="68"/>
    </row>
    <row r="640" spans="1:9" x14ac:dyDescent="0.3">
      <c r="A640" s="68"/>
      <c r="B640" s="68"/>
      <c r="C640" s="68"/>
      <c r="D640" s="68"/>
      <c r="E640" s="68"/>
      <c r="F640" s="68"/>
      <c r="G640" s="68"/>
      <c r="H640" s="68"/>
      <c r="I640" s="68"/>
    </row>
    <row r="641" spans="1:9" x14ac:dyDescent="0.3">
      <c r="A641" s="68"/>
      <c r="B641" s="68"/>
      <c r="C641" s="68"/>
      <c r="D641" s="68"/>
      <c r="E641" s="68"/>
      <c r="F641" s="68"/>
      <c r="G641" s="68"/>
      <c r="H641" s="68"/>
      <c r="I641" s="68"/>
    </row>
    <row r="642" spans="1:9" x14ac:dyDescent="0.3">
      <c r="A642" s="68"/>
      <c r="B642" s="68"/>
      <c r="C642" s="68"/>
      <c r="D642" s="68"/>
      <c r="E642" s="68"/>
      <c r="F642" s="68"/>
      <c r="G642" s="68"/>
      <c r="H642" s="68"/>
      <c r="I642" s="68"/>
    </row>
    <row r="643" spans="1:9" x14ac:dyDescent="0.3">
      <c r="A643" s="68"/>
      <c r="B643" s="68"/>
      <c r="C643" s="68"/>
      <c r="D643" s="68"/>
      <c r="E643" s="68"/>
      <c r="F643" s="68"/>
      <c r="G643" s="68"/>
      <c r="H643" s="68"/>
      <c r="I643" s="68"/>
    </row>
    <row r="644" spans="1:9" x14ac:dyDescent="0.3">
      <c r="A644" s="68"/>
      <c r="B644" s="68"/>
      <c r="C644" s="68"/>
      <c r="D644" s="68"/>
      <c r="E644" s="68"/>
      <c r="F644" s="68"/>
      <c r="G644" s="68"/>
      <c r="H644" s="68"/>
      <c r="I644" s="68"/>
    </row>
    <row r="645" spans="1:9" x14ac:dyDescent="0.3">
      <c r="A645" s="68"/>
      <c r="B645" s="68"/>
      <c r="C645" s="68"/>
      <c r="D645" s="68"/>
      <c r="E645" s="68"/>
      <c r="F645" s="68"/>
      <c r="G645" s="68"/>
      <c r="H645" s="68"/>
      <c r="I645" s="68"/>
    </row>
    <row r="646" spans="1:9" x14ac:dyDescent="0.3">
      <c r="A646" s="68"/>
      <c r="B646" s="68"/>
      <c r="C646" s="68"/>
      <c r="D646" s="68"/>
      <c r="E646" s="68"/>
      <c r="F646" s="68"/>
      <c r="G646" s="68"/>
      <c r="H646" s="68"/>
      <c r="I646" s="68"/>
    </row>
    <row r="647" spans="1:9" x14ac:dyDescent="0.3">
      <c r="A647" s="68"/>
      <c r="B647" s="68"/>
      <c r="C647" s="68"/>
      <c r="D647" s="68"/>
      <c r="E647" s="68"/>
      <c r="F647" s="68"/>
      <c r="G647" s="68"/>
      <c r="H647" s="68"/>
      <c r="I647" s="68"/>
    </row>
    <row r="648" spans="1:9" x14ac:dyDescent="0.3">
      <c r="A648" s="68"/>
      <c r="B648" s="68"/>
      <c r="C648" s="68"/>
      <c r="D648" s="68"/>
      <c r="E648" s="68"/>
      <c r="F648" s="68"/>
      <c r="G648" s="68"/>
      <c r="H648" s="68"/>
      <c r="I648" s="68"/>
    </row>
    <row r="649" spans="1:9" x14ac:dyDescent="0.3">
      <c r="A649" s="68"/>
      <c r="B649" s="68"/>
      <c r="C649" s="68"/>
      <c r="D649" s="68"/>
      <c r="E649" s="68"/>
      <c r="F649" s="68"/>
      <c r="G649" s="68"/>
      <c r="H649" s="68"/>
      <c r="I649" s="68"/>
    </row>
    <row r="650" spans="1:9" x14ac:dyDescent="0.3">
      <c r="A650" s="68"/>
      <c r="B650" s="68"/>
      <c r="C650" s="68"/>
      <c r="D650" s="68"/>
      <c r="E650" s="68"/>
      <c r="F650" s="68"/>
      <c r="G650" s="68"/>
      <c r="H650" s="68"/>
      <c r="I650" s="68"/>
    </row>
    <row r="651" spans="1:9" x14ac:dyDescent="0.3">
      <c r="A651" s="68"/>
      <c r="B651" s="68"/>
      <c r="C651" s="68"/>
      <c r="D651" s="68"/>
      <c r="E651" s="68"/>
      <c r="F651" s="68"/>
      <c r="G651" s="68"/>
      <c r="H651" s="68"/>
      <c r="I651" s="68"/>
    </row>
    <row r="652" spans="1:9" x14ac:dyDescent="0.3">
      <c r="A652" s="68"/>
      <c r="B652" s="68"/>
      <c r="C652" s="68"/>
      <c r="D652" s="68"/>
      <c r="E652" s="68"/>
      <c r="F652" s="68"/>
      <c r="G652" s="68"/>
      <c r="H652" s="68"/>
      <c r="I652" s="68"/>
    </row>
    <row r="653" spans="1:9" x14ac:dyDescent="0.3">
      <c r="A653" s="68"/>
      <c r="B653" s="68"/>
      <c r="C653" s="68"/>
      <c r="D653" s="68"/>
      <c r="E653" s="68"/>
      <c r="F653" s="68"/>
      <c r="G653" s="68"/>
      <c r="H653" s="68"/>
      <c r="I653" s="68"/>
    </row>
    <row r="654" spans="1:9" x14ac:dyDescent="0.3">
      <c r="A654" s="68"/>
      <c r="B654" s="68"/>
      <c r="C654" s="68"/>
      <c r="D654" s="68"/>
      <c r="E654" s="68"/>
      <c r="F654" s="68"/>
      <c r="G654" s="68"/>
      <c r="H654" s="68"/>
      <c r="I654" s="68"/>
    </row>
    <row r="655" spans="1:9" x14ac:dyDescent="0.3">
      <c r="A655" s="68"/>
      <c r="B655" s="68"/>
      <c r="C655" s="68"/>
      <c r="D655" s="68"/>
      <c r="E655" s="68"/>
      <c r="F655" s="68"/>
      <c r="G655" s="68"/>
      <c r="H655" s="68"/>
      <c r="I655" s="68"/>
    </row>
    <row r="656" spans="1:9" x14ac:dyDescent="0.3">
      <c r="A656" s="68"/>
      <c r="B656" s="68"/>
      <c r="C656" s="68"/>
      <c r="D656" s="68"/>
      <c r="E656" s="68"/>
      <c r="F656" s="68"/>
      <c r="G656" s="68"/>
      <c r="H656" s="68"/>
      <c r="I656" s="68"/>
    </row>
    <row r="657" spans="1:9" x14ac:dyDescent="0.3">
      <c r="A657" s="68"/>
      <c r="B657" s="68"/>
      <c r="C657" s="68"/>
      <c r="D657" s="68"/>
      <c r="E657" s="68"/>
      <c r="F657" s="68"/>
      <c r="G657" s="68"/>
      <c r="H657" s="68"/>
      <c r="I657" s="68"/>
    </row>
    <row r="658" spans="1:9" x14ac:dyDescent="0.3">
      <c r="A658" s="68"/>
      <c r="B658" s="68"/>
      <c r="C658" s="68"/>
      <c r="D658" s="68"/>
      <c r="E658" s="68"/>
      <c r="F658" s="68"/>
      <c r="G658" s="68"/>
      <c r="H658" s="68"/>
      <c r="I658" s="68"/>
    </row>
    <row r="659" spans="1:9" x14ac:dyDescent="0.3">
      <c r="A659" s="68"/>
      <c r="B659" s="68"/>
      <c r="C659" s="68"/>
      <c r="D659" s="68"/>
      <c r="E659" s="68"/>
      <c r="F659" s="68"/>
      <c r="G659" s="68"/>
      <c r="H659" s="68"/>
      <c r="I659" s="68"/>
    </row>
    <row r="660" spans="1:9" x14ac:dyDescent="0.3">
      <c r="A660" s="68"/>
      <c r="B660" s="68"/>
      <c r="C660" s="68"/>
      <c r="D660" s="68"/>
      <c r="E660" s="68"/>
      <c r="F660" s="68"/>
      <c r="G660" s="68"/>
      <c r="H660" s="68"/>
      <c r="I660" s="68"/>
    </row>
    <row r="661" spans="1:9" x14ac:dyDescent="0.3">
      <c r="A661" s="68"/>
      <c r="B661" s="68"/>
      <c r="C661" s="68"/>
      <c r="D661" s="68"/>
      <c r="E661" s="68"/>
      <c r="F661" s="68"/>
      <c r="G661" s="68"/>
      <c r="H661" s="68"/>
      <c r="I661" s="68"/>
    </row>
    <row r="662" spans="1:9" x14ac:dyDescent="0.3">
      <c r="A662" s="68"/>
      <c r="B662" s="68"/>
      <c r="C662" s="68"/>
      <c r="D662" s="68"/>
      <c r="E662" s="68"/>
      <c r="F662" s="68"/>
      <c r="G662" s="68"/>
      <c r="H662" s="68"/>
      <c r="I662" s="68"/>
    </row>
    <row r="663" spans="1:9" x14ac:dyDescent="0.3">
      <c r="A663" s="68"/>
      <c r="B663" s="68"/>
      <c r="C663" s="68"/>
      <c r="D663" s="68"/>
      <c r="E663" s="68"/>
      <c r="F663" s="68"/>
      <c r="G663" s="68"/>
      <c r="H663" s="68"/>
      <c r="I663" s="68"/>
    </row>
    <row r="664" spans="1:9" x14ac:dyDescent="0.3">
      <c r="A664" s="68"/>
      <c r="B664" s="68"/>
      <c r="C664" s="68"/>
      <c r="D664" s="68"/>
      <c r="E664" s="68"/>
      <c r="F664" s="68"/>
      <c r="G664" s="68"/>
      <c r="H664" s="68"/>
      <c r="I664" s="68"/>
    </row>
    <row r="665" spans="1:9" x14ac:dyDescent="0.3">
      <c r="A665" s="68"/>
      <c r="B665" s="68"/>
      <c r="C665" s="68"/>
      <c r="D665" s="68"/>
      <c r="E665" s="68"/>
      <c r="F665" s="68"/>
      <c r="G665" s="68"/>
      <c r="H665" s="68"/>
      <c r="I665" s="68"/>
    </row>
    <row r="666" spans="1:9" x14ac:dyDescent="0.3">
      <c r="A666" s="68"/>
      <c r="B666" s="68"/>
      <c r="C666" s="68"/>
      <c r="D666" s="68"/>
      <c r="E666" s="68"/>
      <c r="F666" s="68"/>
      <c r="G666" s="68"/>
      <c r="H666" s="68"/>
      <c r="I666" s="68"/>
    </row>
    <row r="667" spans="1:9" x14ac:dyDescent="0.3">
      <c r="A667" s="68"/>
      <c r="B667" s="68"/>
      <c r="C667" s="68"/>
      <c r="D667" s="68"/>
      <c r="E667" s="68"/>
      <c r="F667" s="68"/>
      <c r="G667" s="68"/>
      <c r="H667" s="68"/>
      <c r="I667" s="68"/>
    </row>
    <row r="668" spans="1:9" x14ac:dyDescent="0.3">
      <c r="A668" s="68"/>
      <c r="B668" s="68"/>
      <c r="C668" s="68"/>
      <c r="D668" s="68"/>
      <c r="E668" s="68"/>
      <c r="F668" s="68"/>
      <c r="G668" s="68"/>
      <c r="H668" s="68"/>
      <c r="I668" s="68"/>
    </row>
    <row r="669" spans="1:9" x14ac:dyDescent="0.3">
      <c r="A669" s="68"/>
      <c r="B669" s="68"/>
      <c r="C669" s="68"/>
      <c r="D669" s="68"/>
      <c r="E669" s="68"/>
      <c r="F669" s="68"/>
      <c r="G669" s="68"/>
      <c r="H669" s="68"/>
      <c r="I669" s="68"/>
    </row>
    <row r="670" spans="1:9" x14ac:dyDescent="0.3">
      <c r="A670" s="68"/>
      <c r="B670" s="68"/>
      <c r="C670" s="68"/>
      <c r="D670" s="68"/>
      <c r="E670" s="68"/>
      <c r="F670" s="68"/>
      <c r="G670" s="68"/>
      <c r="H670" s="68"/>
      <c r="I670" s="68"/>
    </row>
    <row r="671" spans="1:9" x14ac:dyDescent="0.3">
      <c r="A671" s="68"/>
      <c r="B671" s="68"/>
      <c r="C671" s="68"/>
      <c r="D671" s="68"/>
      <c r="E671" s="68"/>
      <c r="F671" s="68"/>
      <c r="G671" s="68"/>
      <c r="H671" s="68"/>
      <c r="I671" s="68"/>
    </row>
    <row r="672" spans="1:9" x14ac:dyDescent="0.3">
      <c r="A672" s="68"/>
      <c r="B672" s="68"/>
      <c r="C672" s="68"/>
      <c r="D672" s="68"/>
      <c r="E672" s="68"/>
      <c r="F672" s="68"/>
      <c r="G672" s="68"/>
      <c r="H672" s="68"/>
      <c r="I672" s="68"/>
    </row>
    <row r="673" spans="1:9" x14ac:dyDescent="0.3">
      <c r="A673" s="68"/>
      <c r="B673" s="68"/>
      <c r="C673" s="68"/>
      <c r="D673" s="68"/>
      <c r="E673" s="68"/>
      <c r="F673" s="68"/>
      <c r="G673" s="68"/>
      <c r="H673" s="68"/>
      <c r="I673" s="68"/>
    </row>
    <row r="674" spans="1:9" x14ac:dyDescent="0.3">
      <c r="A674" s="68"/>
      <c r="B674" s="68"/>
      <c r="C674" s="68"/>
      <c r="D674" s="68"/>
      <c r="E674" s="68"/>
      <c r="F674" s="68"/>
      <c r="G674" s="68"/>
      <c r="H674" s="68"/>
      <c r="I674" s="68"/>
    </row>
    <row r="675" spans="1:9" x14ac:dyDescent="0.3">
      <c r="A675" s="68"/>
      <c r="B675" s="68"/>
      <c r="C675" s="68"/>
      <c r="D675" s="68"/>
      <c r="E675" s="68"/>
      <c r="F675" s="68"/>
      <c r="G675" s="68"/>
      <c r="H675" s="68"/>
      <c r="I675" s="68"/>
    </row>
    <row r="676" spans="1:9" x14ac:dyDescent="0.3">
      <c r="A676" s="68"/>
      <c r="B676" s="68"/>
      <c r="C676" s="68"/>
      <c r="D676" s="68"/>
      <c r="E676" s="68"/>
      <c r="F676" s="68"/>
      <c r="G676" s="68"/>
      <c r="H676" s="68"/>
      <c r="I676" s="68"/>
    </row>
    <row r="677" spans="1:9" x14ac:dyDescent="0.3">
      <c r="A677" s="68"/>
      <c r="B677" s="68"/>
      <c r="C677" s="68"/>
      <c r="D677" s="68"/>
      <c r="E677" s="68"/>
      <c r="F677" s="68"/>
      <c r="G677" s="68"/>
      <c r="H677" s="68"/>
      <c r="I677" s="68"/>
    </row>
    <row r="678" spans="1:9" x14ac:dyDescent="0.3">
      <c r="A678" s="68"/>
      <c r="B678" s="68"/>
      <c r="C678" s="68"/>
      <c r="D678" s="68"/>
      <c r="E678" s="68"/>
      <c r="F678" s="68"/>
      <c r="G678" s="68"/>
      <c r="H678" s="68"/>
      <c r="I678" s="68"/>
    </row>
    <row r="679" spans="1:9" x14ac:dyDescent="0.3">
      <c r="A679" s="68"/>
      <c r="B679" s="68"/>
      <c r="C679" s="68"/>
      <c r="D679" s="68"/>
      <c r="E679" s="68"/>
      <c r="F679" s="68"/>
      <c r="G679" s="68"/>
      <c r="H679" s="68"/>
      <c r="I679" s="68"/>
    </row>
    <row r="680" spans="1:9" x14ac:dyDescent="0.3">
      <c r="A680" s="68"/>
      <c r="B680" s="68"/>
      <c r="C680" s="68"/>
      <c r="D680" s="68"/>
      <c r="E680" s="68"/>
      <c r="F680" s="68"/>
      <c r="G680" s="68"/>
      <c r="H680" s="68"/>
      <c r="I680" s="68"/>
    </row>
    <row r="681" spans="1:9" x14ac:dyDescent="0.3">
      <c r="A681" s="68"/>
      <c r="B681" s="68"/>
      <c r="C681" s="68"/>
      <c r="D681" s="68"/>
      <c r="E681" s="68"/>
      <c r="F681" s="68"/>
      <c r="G681" s="68"/>
      <c r="H681" s="68"/>
      <c r="I681" s="68"/>
    </row>
    <row r="682" spans="1:9" x14ac:dyDescent="0.3">
      <c r="A682" s="68"/>
      <c r="B682" s="68"/>
      <c r="C682" s="68"/>
      <c r="D682" s="68"/>
      <c r="E682" s="68"/>
      <c r="F682" s="68"/>
      <c r="G682" s="68"/>
      <c r="H682" s="68"/>
      <c r="I682" s="68"/>
    </row>
    <row r="683" spans="1:9" x14ac:dyDescent="0.3">
      <c r="A683" s="68"/>
      <c r="B683" s="68"/>
      <c r="C683" s="68"/>
      <c r="D683" s="68"/>
      <c r="E683" s="68"/>
      <c r="F683" s="68"/>
      <c r="G683" s="68"/>
      <c r="H683" s="68"/>
      <c r="I683" s="68"/>
    </row>
    <row r="684" spans="1:9" x14ac:dyDescent="0.3">
      <c r="A684" s="68"/>
      <c r="B684" s="68"/>
      <c r="C684" s="68"/>
      <c r="D684" s="68"/>
      <c r="E684" s="68"/>
      <c r="F684" s="68"/>
      <c r="G684" s="68"/>
      <c r="H684" s="68"/>
      <c r="I684" s="68"/>
    </row>
    <row r="685" spans="1:9" x14ac:dyDescent="0.3">
      <c r="A685" s="68"/>
      <c r="B685" s="68"/>
      <c r="C685" s="68"/>
      <c r="D685" s="68"/>
      <c r="E685" s="68"/>
      <c r="F685" s="68"/>
      <c r="G685" s="68"/>
      <c r="H685" s="68"/>
      <c r="I685" s="68"/>
    </row>
    <row r="686" spans="1:9" x14ac:dyDescent="0.3">
      <c r="A686" s="68"/>
      <c r="B686" s="68"/>
      <c r="C686" s="68"/>
      <c r="D686" s="68"/>
      <c r="E686" s="68"/>
      <c r="F686" s="68"/>
      <c r="G686" s="68"/>
      <c r="H686" s="68"/>
      <c r="I686" s="68"/>
    </row>
    <row r="687" spans="1:9" x14ac:dyDescent="0.3">
      <c r="A687" s="68"/>
      <c r="B687" s="68"/>
      <c r="C687" s="68"/>
      <c r="D687" s="68"/>
      <c r="E687" s="68"/>
      <c r="F687" s="68"/>
      <c r="G687" s="68"/>
      <c r="H687" s="68"/>
      <c r="I687" s="68"/>
    </row>
    <row r="688" spans="1:9" x14ac:dyDescent="0.3">
      <c r="A688" s="68"/>
      <c r="B688" s="68"/>
      <c r="C688" s="68"/>
      <c r="D688" s="68"/>
      <c r="E688" s="68"/>
      <c r="F688" s="68"/>
      <c r="G688" s="68"/>
      <c r="H688" s="68"/>
      <c r="I688" s="68"/>
    </row>
    <row r="689" spans="1:9" x14ac:dyDescent="0.3">
      <c r="A689" s="68"/>
      <c r="B689" s="68"/>
      <c r="C689" s="68"/>
      <c r="D689" s="68"/>
      <c r="E689" s="68"/>
      <c r="F689" s="68"/>
      <c r="G689" s="68"/>
      <c r="H689" s="68"/>
      <c r="I689" s="68"/>
    </row>
    <row r="690" spans="1:9" x14ac:dyDescent="0.3">
      <c r="A690" s="68"/>
      <c r="B690" s="68"/>
      <c r="C690" s="68"/>
      <c r="D690" s="68"/>
      <c r="E690" s="68"/>
      <c r="F690" s="68"/>
      <c r="G690" s="68"/>
      <c r="H690" s="68"/>
      <c r="I690" s="68"/>
    </row>
    <row r="691" spans="1:9" x14ac:dyDescent="0.3">
      <c r="A691" s="68"/>
      <c r="B691" s="68"/>
      <c r="C691" s="68"/>
      <c r="D691" s="68"/>
      <c r="E691" s="68"/>
      <c r="F691" s="68"/>
      <c r="G691" s="68"/>
      <c r="H691" s="68"/>
      <c r="I691" s="68"/>
    </row>
    <row r="692" spans="1:9" x14ac:dyDescent="0.3">
      <c r="A692" s="68"/>
      <c r="B692" s="68"/>
      <c r="C692" s="68"/>
      <c r="D692" s="68"/>
      <c r="E692" s="68"/>
      <c r="F692" s="68"/>
      <c r="G692" s="68"/>
      <c r="H692" s="68"/>
      <c r="I692" s="68"/>
    </row>
    <row r="693" spans="1:9" x14ac:dyDescent="0.3">
      <c r="A693" s="68"/>
      <c r="B693" s="68"/>
      <c r="C693" s="68"/>
      <c r="D693" s="68"/>
      <c r="E693" s="68"/>
      <c r="F693" s="68"/>
      <c r="G693" s="68"/>
      <c r="H693" s="68"/>
      <c r="I693" s="68"/>
    </row>
    <row r="694" spans="1:9" x14ac:dyDescent="0.3">
      <c r="A694" s="68"/>
      <c r="B694" s="68"/>
      <c r="C694" s="68"/>
      <c r="D694" s="68"/>
      <c r="E694" s="68"/>
      <c r="F694" s="68"/>
      <c r="G694" s="68"/>
      <c r="H694" s="68"/>
      <c r="I694" s="68"/>
    </row>
    <row r="695" spans="1:9" x14ac:dyDescent="0.3">
      <c r="A695" s="68"/>
      <c r="B695" s="68"/>
      <c r="C695" s="68"/>
      <c r="D695" s="68"/>
      <c r="E695" s="68"/>
      <c r="F695" s="68"/>
      <c r="G695" s="68"/>
      <c r="H695" s="68"/>
      <c r="I695" s="68"/>
    </row>
    <row r="696" spans="1:9" x14ac:dyDescent="0.3">
      <c r="A696" s="68"/>
      <c r="B696" s="68"/>
      <c r="C696" s="68"/>
      <c r="D696" s="68"/>
      <c r="E696" s="68"/>
      <c r="F696" s="68"/>
      <c r="G696" s="68"/>
      <c r="H696" s="68"/>
      <c r="I696" s="68"/>
    </row>
    <row r="697" spans="1:9" x14ac:dyDescent="0.3">
      <c r="A697" s="68"/>
      <c r="B697" s="68"/>
      <c r="C697" s="68"/>
      <c r="D697" s="68"/>
      <c r="E697" s="68"/>
      <c r="F697" s="68"/>
      <c r="G697" s="68"/>
      <c r="H697" s="68"/>
      <c r="I697" s="68"/>
    </row>
    <row r="698" spans="1:9" x14ac:dyDescent="0.3">
      <c r="A698" s="68"/>
      <c r="B698" s="68"/>
      <c r="C698" s="68"/>
      <c r="D698" s="68"/>
      <c r="E698" s="68"/>
      <c r="F698" s="68"/>
      <c r="G698" s="68"/>
      <c r="H698" s="68"/>
      <c r="I698" s="68"/>
    </row>
    <row r="699" spans="1:9" x14ac:dyDescent="0.3">
      <c r="A699" s="68"/>
      <c r="B699" s="68"/>
      <c r="C699" s="68"/>
      <c r="D699" s="68"/>
      <c r="E699" s="68"/>
      <c r="F699" s="68"/>
      <c r="G699" s="68"/>
      <c r="H699" s="68"/>
      <c r="I699" s="68"/>
    </row>
    <row r="700" spans="1:9" x14ac:dyDescent="0.3">
      <c r="A700" s="68"/>
      <c r="B700" s="68"/>
      <c r="C700" s="68"/>
      <c r="D700" s="68"/>
      <c r="E700" s="68"/>
      <c r="F700" s="68"/>
      <c r="G700" s="68"/>
      <c r="H700" s="68"/>
      <c r="I700" s="68"/>
    </row>
    <row r="701" spans="1:9" x14ac:dyDescent="0.3">
      <c r="A701" s="68"/>
      <c r="B701" s="68"/>
      <c r="C701" s="68"/>
      <c r="D701" s="68"/>
      <c r="E701" s="68"/>
      <c r="F701" s="68"/>
      <c r="G701" s="68"/>
      <c r="H701" s="68"/>
      <c r="I701" s="68"/>
    </row>
    <row r="702" spans="1:9" x14ac:dyDescent="0.3">
      <c r="A702" s="68"/>
      <c r="B702" s="68"/>
      <c r="C702" s="68"/>
      <c r="D702" s="68"/>
      <c r="E702" s="68"/>
      <c r="F702" s="68"/>
      <c r="G702" s="68"/>
      <c r="H702" s="68"/>
      <c r="I702" s="68"/>
    </row>
    <row r="703" spans="1:9" x14ac:dyDescent="0.3">
      <c r="A703" s="68"/>
      <c r="B703" s="68"/>
      <c r="C703" s="68"/>
      <c r="D703" s="68"/>
      <c r="E703" s="68"/>
      <c r="F703" s="68"/>
      <c r="G703" s="68"/>
      <c r="H703" s="68"/>
      <c r="I703" s="68"/>
    </row>
    <row r="704" spans="1:9" x14ac:dyDescent="0.3">
      <c r="A704" s="68"/>
      <c r="B704" s="68"/>
      <c r="C704" s="68"/>
      <c r="D704" s="68"/>
      <c r="E704" s="68"/>
      <c r="F704" s="68"/>
      <c r="G704" s="68"/>
      <c r="H704" s="68"/>
      <c r="I704" s="68"/>
    </row>
    <row r="705" spans="1:9" x14ac:dyDescent="0.3">
      <c r="A705" s="68"/>
      <c r="B705" s="68"/>
      <c r="C705" s="68"/>
      <c r="D705" s="68"/>
      <c r="E705" s="68"/>
      <c r="F705" s="68"/>
      <c r="G705" s="68"/>
      <c r="H705" s="68"/>
      <c r="I705" s="68"/>
    </row>
    <row r="706" spans="1:9" x14ac:dyDescent="0.3">
      <c r="A706" s="68"/>
      <c r="B706" s="68"/>
      <c r="C706" s="68"/>
      <c r="D706" s="68"/>
      <c r="E706" s="68"/>
      <c r="F706" s="68"/>
      <c r="G706" s="68"/>
      <c r="H706" s="68"/>
      <c r="I706" s="68"/>
    </row>
    <row r="707" spans="1:9" x14ac:dyDescent="0.3">
      <c r="A707" s="68"/>
      <c r="B707" s="68"/>
      <c r="C707" s="68"/>
      <c r="D707" s="68"/>
      <c r="E707" s="68"/>
      <c r="F707" s="68"/>
      <c r="G707" s="68"/>
      <c r="H707" s="68"/>
      <c r="I707" s="68"/>
    </row>
    <row r="708" spans="1:9" x14ac:dyDescent="0.3">
      <c r="A708" s="68"/>
      <c r="B708" s="68"/>
      <c r="C708" s="68"/>
      <c r="D708" s="68"/>
      <c r="E708" s="68"/>
      <c r="F708" s="68"/>
      <c r="G708" s="68"/>
      <c r="H708" s="68"/>
      <c r="I708" s="68"/>
    </row>
    <row r="709" spans="1:9" x14ac:dyDescent="0.3">
      <c r="A709" s="68"/>
      <c r="B709" s="68"/>
      <c r="C709" s="68"/>
      <c r="D709" s="68"/>
      <c r="E709" s="68"/>
      <c r="F709" s="68"/>
      <c r="G709" s="68"/>
      <c r="H709" s="68"/>
      <c r="I709" s="68"/>
    </row>
    <row r="710" spans="1:9" x14ac:dyDescent="0.3">
      <c r="A710" s="68"/>
      <c r="B710" s="68"/>
      <c r="C710" s="68"/>
      <c r="D710" s="68"/>
      <c r="E710" s="68"/>
      <c r="F710" s="68"/>
      <c r="G710" s="68"/>
      <c r="H710" s="68"/>
      <c r="I710" s="68"/>
    </row>
    <row r="711" spans="1:9" x14ac:dyDescent="0.3">
      <c r="A711" s="68"/>
      <c r="B711" s="68"/>
      <c r="C711" s="68"/>
      <c r="D711" s="68"/>
      <c r="E711" s="68"/>
      <c r="F711" s="68"/>
      <c r="G711" s="68"/>
      <c r="H711" s="68"/>
      <c r="I711" s="68"/>
    </row>
    <row r="712" spans="1:9" x14ac:dyDescent="0.3">
      <c r="A712" s="68"/>
      <c r="B712" s="68"/>
      <c r="C712" s="68"/>
      <c r="D712" s="68"/>
      <c r="E712" s="68"/>
      <c r="F712" s="68"/>
      <c r="G712" s="68"/>
      <c r="H712" s="68"/>
      <c r="I712" s="68"/>
    </row>
    <row r="713" spans="1:9" x14ac:dyDescent="0.3">
      <c r="A713" s="68"/>
      <c r="B713" s="68"/>
      <c r="C713" s="68"/>
      <c r="D713" s="68"/>
      <c r="E713" s="68"/>
      <c r="F713" s="68"/>
      <c r="G713" s="68"/>
      <c r="H713" s="68"/>
      <c r="I713" s="68"/>
    </row>
    <row r="714" spans="1:9" x14ac:dyDescent="0.3">
      <c r="A714" s="68"/>
      <c r="B714" s="68"/>
      <c r="C714" s="68"/>
      <c r="D714" s="68"/>
      <c r="E714" s="68"/>
      <c r="F714" s="68"/>
      <c r="G714" s="68"/>
      <c r="H714" s="68"/>
      <c r="I714" s="68"/>
    </row>
    <row r="715" spans="1:9" x14ac:dyDescent="0.3">
      <c r="A715" s="68"/>
      <c r="B715" s="68"/>
      <c r="C715" s="68"/>
      <c r="D715" s="68"/>
      <c r="E715" s="68"/>
      <c r="F715" s="68"/>
      <c r="G715" s="68"/>
      <c r="H715" s="68"/>
      <c r="I715" s="68"/>
    </row>
    <row r="716" spans="1:9" x14ac:dyDescent="0.3">
      <c r="A716" s="68"/>
      <c r="B716" s="68"/>
      <c r="C716" s="68"/>
      <c r="D716" s="68"/>
      <c r="E716" s="68"/>
      <c r="F716" s="68"/>
      <c r="G716" s="68"/>
      <c r="H716" s="68"/>
      <c r="I716" s="68"/>
    </row>
    <row r="717" spans="1:9" x14ac:dyDescent="0.3">
      <c r="A717" s="68"/>
      <c r="B717" s="68"/>
      <c r="C717" s="68"/>
      <c r="D717" s="68"/>
      <c r="E717" s="68"/>
      <c r="F717" s="68"/>
      <c r="G717" s="68"/>
      <c r="H717" s="68"/>
      <c r="I717" s="68"/>
    </row>
    <row r="718" spans="1:9" x14ac:dyDescent="0.3">
      <c r="A718" s="68"/>
      <c r="B718" s="68"/>
      <c r="C718" s="68"/>
      <c r="D718" s="68"/>
      <c r="E718" s="68"/>
      <c r="F718" s="68"/>
      <c r="G718" s="68"/>
      <c r="H718" s="68"/>
      <c r="I718" s="68"/>
    </row>
    <row r="719" spans="1:9" x14ac:dyDescent="0.3">
      <c r="A719" s="68"/>
      <c r="B719" s="68"/>
      <c r="C719" s="68"/>
      <c r="D719" s="68"/>
      <c r="E719" s="68"/>
      <c r="F719" s="68"/>
      <c r="G719" s="68"/>
      <c r="H719" s="68"/>
      <c r="I719" s="68"/>
    </row>
    <row r="720" spans="1:9" x14ac:dyDescent="0.3">
      <c r="A720" s="68"/>
      <c r="B720" s="68"/>
      <c r="C720" s="68"/>
      <c r="D720" s="68"/>
      <c r="E720" s="68"/>
      <c r="F720" s="68"/>
      <c r="G720" s="68"/>
      <c r="H720" s="68"/>
      <c r="I720" s="68"/>
    </row>
    <row r="721" spans="1:9" x14ac:dyDescent="0.3">
      <c r="A721" s="68"/>
      <c r="B721" s="68"/>
      <c r="C721" s="68"/>
      <c r="D721" s="68"/>
      <c r="E721" s="68"/>
      <c r="F721" s="68"/>
      <c r="G721" s="68"/>
      <c r="H721" s="68"/>
      <c r="I721" s="68"/>
    </row>
    <row r="722" spans="1:9" x14ac:dyDescent="0.3">
      <c r="A722" s="68"/>
      <c r="B722" s="68"/>
      <c r="C722" s="68"/>
      <c r="D722" s="68"/>
      <c r="E722" s="68"/>
      <c r="F722" s="68"/>
      <c r="G722" s="68"/>
      <c r="H722" s="68"/>
      <c r="I722" s="68"/>
    </row>
    <row r="723" spans="1:9" x14ac:dyDescent="0.3">
      <c r="A723" s="68"/>
      <c r="B723" s="68"/>
      <c r="C723" s="68"/>
      <c r="D723" s="68"/>
      <c r="E723" s="68"/>
      <c r="F723" s="68"/>
      <c r="G723" s="68"/>
      <c r="H723" s="68"/>
      <c r="I723" s="68"/>
    </row>
    <row r="724" spans="1:9" x14ac:dyDescent="0.3">
      <c r="A724" s="68"/>
      <c r="B724" s="68"/>
      <c r="C724" s="68"/>
      <c r="D724" s="68"/>
      <c r="E724" s="68"/>
      <c r="F724" s="68"/>
      <c r="G724" s="68"/>
      <c r="H724" s="68"/>
      <c r="I724" s="68"/>
    </row>
    <row r="725" spans="1:9" x14ac:dyDescent="0.3">
      <c r="A725" s="68"/>
      <c r="B725" s="68"/>
      <c r="C725" s="68"/>
      <c r="D725" s="68"/>
      <c r="E725" s="68"/>
      <c r="F725" s="68"/>
      <c r="G725" s="68"/>
      <c r="H725" s="68"/>
      <c r="I725" s="68"/>
    </row>
    <row r="726" spans="1:9" x14ac:dyDescent="0.3">
      <c r="A726" s="68"/>
      <c r="B726" s="68"/>
      <c r="C726" s="68"/>
      <c r="D726" s="68"/>
      <c r="E726" s="68"/>
      <c r="F726" s="68"/>
      <c r="G726" s="68"/>
      <c r="H726" s="68"/>
      <c r="I726" s="68"/>
    </row>
    <row r="727" spans="1:9" x14ac:dyDescent="0.3">
      <c r="A727" s="68"/>
      <c r="B727" s="68"/>
      <c r="C727" s="68"/>
      <c r="D727" s="68"/>
      <c r="E727" s="68"/>
      <c r="F727" s="68"/>
      <c r="G727" s="68"/>
      <c r="H727" s="68"/>
      <c r="I727" s="68"/>
    </row>
    <row r="728" spans="1:9" x14ac:dyDescent="0.3">
      <c r="A728" s="68"/>
      <c r="B728" s="68"/>
      <c r="C728" s="68"/>
      <c r="D728" s="68"/>
      <c r="E728" s="68"/>
      <c r="F728" s="68"/>
      <c r="G728" s="68"/>
      <c r="H728" s="68"/>
      <c r="I728" s="68"/>
    </row>
    <row r="729" spans="1:9" x14ac:dyDescent="0.3">
      <c r="A729" s="68"/>
      <c r="B729" s="68"/>
      <c r="C729" s="68"/>
      <c r="D729" s="68"/>
      <c r="E729" s="68"/>
      <c r="F729" s="68"/>
      <c r="G729" s="68"/>
      <c r="H729" s="68"/>
      <c r="I729" s="68"/>
    </row>
    <row r="730" spans="1:9" x14ac:dyDescent="0.3">
      <c r="A730" s="68"/>
      <c r="B730" s="68"/>
      <c r="C730" s="68"/>
      <c r="D730" s="68"/>
      <c r="E730" s="68"/>
      <c r="F730" s="68"/>
      <c r="G730" s="68"/>
      <c r="H730" s="68"/>
      <c r="I730" s="68"/>
    </row>
    <row r="731" spans="1:9" x14ac:dyDescent="0.3">
      <c r="A731" s="68"/>
      <c r="B731" s="68"/>
      <c r="C731" s="68"/>
      <c r="D731" s="68"/>
      <c r="E731" s="68"/>
      <c r="F731" s="68"/>
      <c r="G731" s="68"/>
      <c r="H731" s="68"/>
      <c r="I731" s="68"/>
    </row>
    <row r="732" spans="1:9" x14ac:dyDescent="0.3">
      <c r="A732" s="68"/>
      <c r="B732" s="68"/>
      <c r="C732" s="68"/>
      <c r="D732" s="68"/>
      <c r="E732" s="68"/>
      <c r="F732" s="68"/>
      <c r="G732" s="68"/>
      <c r="H732" s="68"/>
      <c r="I732" s="68"/>
    </row>
    <row r="733" spans="1:9" x14ac:dyDescent="0.3">
      <c r="A733" s="68"/>
      <c r="B733" s="68"/>
      <c r="C733" s="68"/>
      <c r="D733" s="68"/>
      <c r="E733" s="68"/>
      <c r="F733" s="68"/>
      <c r="G733" s="68"/>
      <c r="H733" s="68"/>
      <c r="I733" s="68"/>
    </row>
    <row r="734" spans="1:9" x14ac:dyDescent="0.3">
      <c r="A734" s="68"/>
      <c r="B734" s="68"/>
      <c r="C734" s="68"/>
      <c r="D734" s="68"/>
      <c r="E734" s="68"/>
      <c r="F734" s="68"/>
      <c r="G734" s="68"/>
      <c r="H734" s="68"/>
      <c r="I734" s="68"/>
    </row>
    <row r="735" spans="1:9" x14ac:dyDescent="0.3">
      <c r="A735" s="68"/>
      <c r="B735" s="68"/>
      <c r="C735" s="68"/>
      <c r="D735" s="68"/>
      <c r="E735" s="68"/>
      <c r="F735" s="68"/>
      <c r="G735" s="68"/>
      <c r="H735" s="68"/>
      <c r="I735" s="68"/>
    </row>
    <row r="736" spans="1:9" x14ac:dyDescent="0.3">
      <c r="A736" s="68"/>
      <c r="B736" s="68"/>
      <c r="C736" s="68"/>
      <c r="D736" s="68"/>
      <c r="E736" s="68"/>
      <c r="F736" s="68"/>
      <c r="G736" s="68"/>
      <c r="H736" s="68"/>
      <c r="I736" s="68"/>
    </row>
    <row r="737" spans="1:9" x14ac:dyDescent="0.3">
      <c r="A737" s="68"/>
      <c r="B737" s="68"/>
      <c r="C737" s="68"/>
      <c r="D737" s="68"/>
      <c r="E737" s="68"/>
      <c r="F737" s="68"/>
      <c r="G737" s="68"/>
      <c r="H737" s="68"/>
      <c r="I737" s="68"/>
    </row>
    <row r="738" spans="1:9" x14ac:dyDescent="0.3">
      <c r="A738" s="68"/>
      <c r="B738" s="68"/>
      <c r="C738" s="68"/>
      <c r="D738" s="68"/>
      <c r="E738" s="68"/>
      <c r="F738" s="68"/>
      <c r="G738" s="68"/>
      <c r="H738" s="68"/>
      <c r="I738" s="68"/>
    </row>
    <row r="739" spans="1:9" x14ac:dyDescent="0.3">
      <c r="A739" s="68"/>
      <c r="B739" s="68"/>
      <c r="C739" s="68"/>
      <c r="D739" s="68"/>
      <c r="E739" s="68"/>
      <c r="F739" s="68"/>
      <c r="G739" s="68"/>
      <c r="H739" s="68"/>
      <c r="I739" s="68"/>
    </row>
    <row r="740" spans="1:9" x14ac:dyDescent="0.3">
      <c r="A740" s="68"/>
      <c r="B740" s="68"/>
      <c r="C740" s="68"/>
      <c r="D740" s="68"/>
      <c r="E740" s="68"/>
      <c r="F740" s="68"/>
      <c r="G740" s="68"/>
      <c r="H740" s="68"/>
      <c r="I740" s="68"/>
    </row>
    <row r="741" spans="1:9" x14ac:dyDescent="0.3">
      <c r="A741" s="68"/>
      <c r="B741" s="68"/>
      <c r="C741" s="68"/>
      <c r="D741" s="68"/>
      <c r="E741" s="68"/>
      <c r="F741" s="68"/>
      <c r="G741" s="68"/>
      <c r="H741" s="68"/>
      <c r="I741" s="68"/>
    </row>
    <row r="742" spans="1:9" x14ac:dyDescent="0.3">
      <c r="A742" s="68"/>
      <c r="B742" s="68"/>
      <c r="C742" s="68"/>
      <c r="D742" s="68"/>
      <c r="E742" s="68"/>
      <c r="F742" s="68"/>
      <c r="G742" s="68"/>
      <c r="H742" s="68"/>
      <c r="I742" s="68"/>
    </row>
    <row r="743" spans="1:9" x14ac:dyDescent="0.3">
      <c r="A743" s="68"/>
      <c r="B743" s="68"/>
      <c r="C743" s="68"/>
      <c r="D743" s="68"/>
      <c r="E743" s="68"/>
      <c r="F743" s="68"/>
      <c r="G743" s="68"/>
      <c r="H743" s="68"/>
      <c r="I743" s="68"/>
    </row>
    <row r="744" spans="1:9" x14ac:dyDescent="0.3">
      <c r="A744" s="68"/>
      <c r="B744" s="68"/>
      <c r="C744" s="68"/>
      <c r="D744" s="68"/>
      <c r="E744" s="68"/>
      <c r="F744" s="68"/>
      <c r="G744" s="68"/>
      <c r="H744" s="68"/>
      <c r="I744" s="68"/>
    </row>
    <row r="745" spans="1:9" x14ac:dyDescent="0.3">
      <c r="A745" s="68"/>
      <c r="B745" s="68"/>
      <c r="C745" s="68"/>
      <c r="D745" s="68"/>
      <c r="E745" s="68"/>
      <c r="F745" s="68"/>
      <c r="G745" s="68"/>
      <c r="H745" s="68"/>
      <c r="I745" s="68"/>
    </row>
    <row r="746" spans="1:9" x14ac:dyDescent="0.3">
      <c r="A746" s="68"/>
      <c r="B746" s="68"/>
      <c r="C746" s="68"/>
      <c r="D746" s="68"/>
      <c r="E746" s="68"/>
      <c r="F746" s="68"/>
      <c r="G746" s="68"/>
      <c r="H746" s="68"/>
      <c r="I746" s="68"/>
    </row>
    <row r="747" spans="1:9" x14ac:dyDescent="0.3">
      <c r="A747" s="68"/>
      <c r="B747" s="68"/>
      <c r="C747" s="68"/>
      <c r="D747" s="68"/>
      <c r="E747" s="68"/>
      <c r="F747" s="68"/>
      <c r="G747" s="68"/>
      <c r="H747" s="68"/>
      <c r="I747" s="68"/>
    </row>
    <row r="748" spans="1:9" x14ac:dyDescent="0.3">
      <c r="A748" s="68"/>
      <c r="B748" s="68"/>
      <c r="C748" s="68"/>
      <c r="D748" s="68"/>
      <c r="E748" s="68"/>
      <c r="F748" s="68"/>
      <c r="G748" s="68"/>
      <c r="H748" s="68"/>
      <c r="I748" s="68"/>
    </row>
    <row r="749" spans="1:9" x14ac:dyDescent="0.3">
      <c r="A749" s="68"/>
      <c r="B749" s="68"/>
      <c r="C749" s="68"/>
      <c r="D749" s="68"/>
      <c r="E749" s="68"/>
      <c r="F749" s="68"/>
      <c r="G749" s="68"/>
      <c r="H749" s="68"/>
      <c r="I749" s="68"/>
    </row>
    <row r="750" spans="1:9" x14ac:dyDescent="0.3">
      <c r="A750" s="68"/>
      <c r="B750" s="68"/>
      <c r="C750" s="68"/>
      <c r="D750" s="68"/>
      <c r="E750" s="68"/>
      <c r="F750" s="68"/>
      <c r="G750" s="68"/>
      <c r="H750" s="68"/>
      <c r="I750" s="68"/>
    </row>
    <row r="751" spans="1:9" x14ac:dyDescent="0.3">
      <c r="A751" s="68"/>
      <c r="B751" s="68"/>
      <c r="C751" s="68"/>
      <c r="D751" s="68"/>
      <c r="E751" s="68"/>
      <c r="F751" s="68"/>
      <c r="G751" s="68"/>
      <c r="H751" s="68"/>
      <c r="I751" s="68"/>
    </row>
    <row r="752" spans="1:9" x14ac:dyDescent="0.3">
      <c r="A752" s="68"/>
      <c r="B752" s="68"/>
      <c r="C752" s="68"/>
      <c r="D752" s="68"/>
      <c r="E752" s="68"/>
      <c r="F752" s="68"/>
      <c r="G752" s="68"/>
      <c r="H752" s="68"/>
      <c r="I752" s="68"/>
    </row>
    <row r="753" spans="1:9" x14ac:dyDescent="0.3">
      <c r="A753" s="68"/>
      <c r="B753" s="68"/>
      <c r="C753" s="68"/>
      <c r="D753" s="68"/>
      <c r="E753" s="68"/>
      <c r="F753" s="68"/>
      <c r="G753" s="68"/>
      <c r="H753" s="68"/>
      <c r="I753" s="68"/>
    </row>
    <row r="754" spans="1:9" x14ac:dyDescent="0.3">
      <c r="A754" s="68"/>
      <c r="B754" s="68"/>
      <c r="C754" s="68"/>
      <c r="D754" s="68"/>
      <c r="E754" s="68"/>
      <c r="F754" s="68"/>
      <c r="G754" s="68"/>
      <c r="H754" s="68"/>
      <c r="I754" s="68"/>
    </row>
    <row r="755" spans="1:9" x14ac:dyDescent="0.3">
      <c r="A755" s="68"/>
      <c r="B755" s="68"/>
      <c r="C755" s="68"/>
      <c r="D755" s="68"/>
      <c r="E755" s="68"/>
      <c r="F755" s="68"/>
      <c r="G755" s="68"/>
      <c r="H755" s="68"/>
      <c r="I755" s="68"/>
    </row>
    <row r="756" spans="1:9" x14ac:dyDescent="0.3">
      <c r="A756" s="68"/>
      <c r="B756" s="68"/>
      <c r="C756" s="68"/>
      <c r="D756" s="68"/>
      <c r="E756" s="68"/>
      <c r="F756" s="68"/>
      <c r="G756" s="68"/>
      <c r="H756" s="68"/>
      <c r="I756" s="68"/>
    </row>
    <row r="757" spans="1:9" x14ac:dyDescent="0.3">
      <c r="A757" s="68"/>
      <c r="B757" s="68"/>
      <c r="C757" s="68"/>
      <c r="D757" s="68"/>
      <c r="E757" s="68"/>
      <c r="F757" s="68"/>
      <c r="G757" s="68"/>
      <c r="H757" s="68"/>
      <c r="I757" s="68"/>
    </row>
    <row r="758" spans="1:9" x14ac:dyDescent="0.3">
      <c r="A758" s="68"/>
      <c r="B758" s="68"/>
      <c r="C758" s="68"/>
      <c r="D758" s="68"/>
      <c r="E758" s="68"/>
      <c r="F758" s="68"/>
      <c r="G758" s="68"/>
      <c r="H758" s="68"/>
      <c r="I758" s="68"/>
    </row>
    <row r="759" spans="1:9" x14ac:dyDescent="0.3">
      <c r="A759" s="68"/>
      <c r="B759" s="68"/>
      <c r="C759" s="68"/>
      <c r="D759" s="68"/>
      <c r="E759" s="68"/>
      <c r="F759" s="68"/>
      <c r="G759" s="68"/>
      <c r="H759" s="68"/>
      <c r="I759" s="68"/>
    </row>
    <row r="760" spans="1:9" x14ac:dyDescent="0.3">
      <c r="A760" s="68"/>
      <c r="B760" s="68"/>
      <c r="C760" s="68"/>
      <c r="D760" s="68"/>
      <c r="E760" s="68"/>
      <c r="F760" s="68"/>
      <c r="G760" s="68"/>
      <c r="H760" s="68"/>
      <c r="I760" s="68"/>
    </row>
    <row r="761" spans="1:9" x14ac:dyDescent="0.3">
      <c r="A761" s="68"/>
      <c r="B761" s="68"/>
      <c r="C761" s="68"/>
      <c r="D761" s="68"/>
      <c r="E761" s="68"/>
      <c r="F761" s="68"/>
      <c r="G761" s="68"/>
      <c r="H761" s="68"/>
      <c r="I761" s="68"/>
    </row>
    <row r="762" spans="1:9" x14ac:dyDescent="0.3">
      <c r="A762" s="68"/>
      <c r="B762" s="68"/>
      <c r="C762" s="68"/>
      <c r="D762" s="68"/>
      <c r="E762" s="68"/>
      <c r="F762" s="68"/>
      <c r="G762" s="68"/>
      <c r="H762" s="68"/>
      <c r="I762" s="68"/>
    </row>
    <row r="763" spans="1:9" x14ac:dyDescent="0.3">
      <c r="A763" s="68"/>
      <c r="B763" s="68"/>
      <c r="C763" s="68"/>
      <c r="D763" s="68"/>
      <c r="E763" s="68"/>
      <c r="F763" s="68"/>
      <c r="G763" s="68"/>
      <c r="H763" s="68"/>
      <c r="I763" s="68"/>
    </row>
    <row r="764" spans="1:9" x14ac:dyDescent="0.3">
      <c r="A764" s="68"/>
      <c r="B764" s="68"/>
      <c r="C764" s="68"/>
      <c r="D764" s="68"/>
      <c r="E764" s="68"/>
      <c r="F764" s="68"/>
      <c r="G764" s="68"/>
      <c r="H764" s="68"/>
      <c r="I764" s="68"/>
    </row>
    <row r="765" spans="1:9" x14ac:dyDescent="0.3">
      <c r="A765" s="68"/>
      <c r="B765" s="68"/>
      <c r="C765" s="68"/>
      <c r="D765" s="68"/>
      <c r="E765" s="68"/>
      <c r="F765" s="68"/>
      <c r="G765" s="68"/>
      <c r="H765" s="68"/>
      <c r="I765" s="68"/>
    </row>
    <row r="766" spans="1:9" x14ac:dyDescent="0.3">
      <c r="A766" s="68"/>
      <c r="B766" s="68"/>
      <c r="C766" s="68"/>
      <c r="D766" s="68"/>
      <c r="E766" s="68"/>
      <c r="F766" s="68"/>
      <c r="G766" s="68"/>
      <c r="H766" s="68"/>
      <c r="I766" s="68"/>
    </row>
    <row r="767" spans="1:9" x14ac:dyDescent="0.3">
      <c r="A767" s="68"/>
      <c r="B767" s="68"/>
      <c r="C767" s="68"/>
      <c r="D767" s="68"/>
      <c r="E767" s="68"/>
      <c r="F767" s="68"/>
      <c r="G767" s="68"/>
      <c r="H767" s="68"/>
      <c r="I767" s="68"/>
    </row>
    <row r="768" spans="1:9" x14ac:dyDescent="0.3">
      <c r="A768" s="68"/>
      <c r="B768" s="68"/>
      <c r="C768" s="68"/>
      <c r="D768" s="68"/>
      <c r="E768" s="68"/>
      <c r="F768" s="68"/>
      <c r="G768" s="68"/>
      <c r="H768" s="68"/>
      <c r="I768" s="68"/>
    </row>
    <row r="769" spans="1:9" x14ac:dyDescent="0.3">
      <c r="A769" s="68"/>
      <c r="B769" s="68"/>
      <c r="C769" s="68"/>
      <c r="D769" s="68"/>
      <c r="E769" s="68"/>
      <c r="F769" s="68"/>
      <c r="G769" s="68"/>
      <c r="H769" s="68"/>
      <c r="I769" s="68"/>
    </row>
    <row r="770" spans="1:9" x14ac:dyDescent="0.3">
      <c r="A770" s="68"/>
      <c r="B770" s="68"/>
      <c r="C770" s="68"/>
      <c r="D770" s="68"/>
      <c r="E770" s="68"/>
      <c r="F770" s="68"/>
      <c r="G770" s="68"/>
      <c r="H770" s="68"/>
      <c r="I770" s="68"/>
    </row>
    <row r="771" spans="1:9" x14ac:dyDescent="0.3">
      <c r="A771" s="68"/>
      <c r="B771" s="68"/>
      <c r="C771" s="68"/>
      <c r="D771" s="68"/>
      <c r="E771" s="68"/>
      <c r="F771" s="68"/>
      <c r="G771" s="68"/>
      <c r="H771" s="68"/>
      <c r="I771" s="68"/>
    </row>
    <row r="772" spans="1:9" x14ac:dyDescent="0.3">
      <c r="A772" s="68"/>
      <c r="B772" s="68"/>
      <c r="C772" s="68"/>
      <c r="D772" s="68"/>
      <c r="E772" s="68"/>
      <c r="F772" s="68"/>
      <c r="G772" s="68"/>
      <c r="H772" s="68"/>
      <c r="I772" s="68"/>
    </row>
    <row r="773" spans="1:9" x14ac:dyDescent="0.3">
      <c r="A773" s="68"/>
      <c r="B773" s="68"/>
      <c r="C773" s="68"/>
      <c r="D773" s="68"/>
      <c r="E773" s="68"/>
      <c r="F773" s="68"/>
      <c r="G773" s="68"/>
      <c r="H773" s="68"/>
      <c r="I773" s="68"/>
    </row>
    <row r="774" spans="1:9" x14ac:dyDescent="0.3">
      <c r="A774" s="68"/>
      <c r="B774" s="68"/>
      <c r="C774" s="68"/>
      <c r="D774" s="68"/>
      <c r="E774" s="68"/>
      <c r="F774" s="68"/>
      <c r="G774" s="68"/>
      <c r="H774" s="68"/>
      <c r="I774" s="68"/>
    </row>
    <row r="775" spans="1:9" x14ac:dyDescent="0.3">
      <c r="A775" s="68"/>
      <c r="B775" s="68"/>
      <c r="C775" s="68"/>
      <c r="D775" s="68"/>
      <c r="E775" s="68"/>
      <c r="F775" s="68"/>
      <c r="G775" s="68"/>
      <c r="H775" s="68"/>
      <c r="I775" s="68"/>
    </row>
    <row r="776" spans="1:9" x14ac:dyDescent="0.3">
      <c r="A776" s="68"/>
      <c r="B776" s="68"/>
      <c r="C776" s="68"/>
      <c r="D776" s="68"/>
      <c r="E776" s="68"/>
      <c r="F776" s="68"/>
      <c r="G776" s="68"/>
      <c r="H776" s="68"/>
      <c r="I776" s="68"/>
    </row>
    <row r="777" spans="1:9" x14ac:dyDescent="0.3">
      <c r="A777" s="68"/>
      <c r="B777" s="68"/>
      <c r="C777" s="68"/>
      <c r="D777" s="68"/>
      <c r="E777" s="68"/>
      <c r="F777" s="68"/>
      <c r="G777" s="68"/>
      <c r="H777" s="68"/>
      <c r="I777" s="68"/>
    </row>
    <row r="778" spans="1:9" x14ac:dyDescent="0.3">
      <c r="A778" s="68"/>
      <c r="B778" s="68"/>
      <c r="C778" s="68"/>
      <c r="D778" s="68"/>
      <c r="E778" s="68"/>
      <c r="F778" s="68"/>
      <c r="G778" s="68"/>
      <c r="H778" s="68"/>
      <c r="I778" s="68"/>
    </row>
    <row r="779" spans="1:9" x14ac:dyDescent="0.3">
      <c r="A779" s="68"/>
      <c r="B779" s="68"/>
      <c r="C779" s="68"/>
      <c r="D779" s="68"/>
      <c r="E779" s="68"/>
      <c r="F779" s="68"/>
      <c r="G779" s="68"/>
      <c r="H779" s="68"/>
      <c r="I779" s="68"/>
    </row>
    <row r="780" spans="1:9" x14ac:dyDescent="0.3">
      <c r="A780" s="68"/>
      <c r="B780" s="68"/>
      <c r="C780" s="68"/>
      <c r="D780" s="68"/>
      <c r="E780" s="68"/>
      <c r="F780" s="68"/>
      <c r="G780" s="68"/>
      <c r="H780" s="68"/>
      <c r="I780" s="68"/>
    </row>
    <row r="781" spans="1:9" x14ac:dyDescent="0.3">
      <c r="A781" s="68"/>
      <c r="B781" s="68"/>
      <c r="C781" s="68"/>
      <c r="D781" s="68"/>
      <c r="E781" s="68"/>
      <c r="F781" s="68"/>
      <c r="G781" s="68"/>
      <c r="H781" s="68"/>
      <c r="I781" s="68"/>
    </row>
    <row r="782" spans="1:9" x14ac:dyDescent="0.3">
      <c r="A782" s="68"/>
      <c r="B782" s="68"/>
      <c r="C782" s="68"/>
      <c r="D782" s="68"/>
      <c r="E782" s="68"/>
      <c r="F782" s="68"/>
      <c r="G782" s="68"/>
      <c r="H782" s="68"/>
      <c r="I782" s="68"/>
    </row>
    <row r="783" spans="1:9" x14ac:dyDescent="0.3">
      <c r="A783" s="68"/>
      <c r="B783" s="68"/>
      <c r="C783" s="68"/>
      <c r="D783" s="68"/>
      <c r="E783" s="68"/>
      <c r="F783" s="68"/>
      <c r="G783" s="68"/>
      <c r="H783" s="68"/>
      <c r="I783" s="68"/>
    </row>
    <row r="784" spans="1:9" x14ac:dyDescent="0.3">
      <c r="A784" s="68"/>
      <c r="B784" s="68"/>
      <c r="C784" s="68"/>
      <c r="D784" s="68"/>
      <c r="E784" s="68"/>
      <c r="F784" s="68"/>
      <c r="G784" s="68"/>
      <c r="H784" s="68"/>
      <c r="I784" s="68"/>
    </row>
    <row r="785" spans="1:9" x14ac:dyDescent="0.3">
      <c r="A785" s="68"/>
      <c r="B785" s="68"/>
      <c r="C785" s="68"/>
      <c r="D785" s="68"/>
      <c r="E785" s="68"/>
      <c r="F785" s="68"/>
      <c r="G785" s="68"/>
      <c r="H785" s="68"/>
      <c r="I785" s="68"/>
    </row>
    <row r="786" spans="1:9" x14ac:dyDescent="0.3">
      <c r="A786" s="68"/>
      <c r="B786" s="68"/>
      <c r="C786" s="68"/>
      <c r="D786" s="68"/>
      <c r="E786" s="68"/>
      <c r="F786" s="68"/>
      <c r="G786" s="68"/>
      <c r="H786" s="68"/>
      <c r="I786" s="68"/>
    </row>
    <row r="787" spans="1:9" x14ac:dyDescent="0.3">
      <c r="A787" s="68"/>
      <c r="B787" s="68"/>
      <c r="C787" s="68"/>
      <c r="D787" s="68"/>
      <c r="E787" s="68"/>
      <c r="F787" s="68"/>
      <c r="G787" s="68"/>
      <c r="H787" s="68"/>
      <c r="I787" s="68"/>
    </row>
    <row r="788" spans="1:9" x14ac:dyDescent="0.3">
      <c r="A788" s="68"/>
      <c r="B788" s="68"/>
      <c r="C788" s="68"/>
      <c r="D788" s="68"/>
      <c r="E788" s="68"/>
      <c r="F788" s="68"/>
      <c r="G788" s="68"/>
      <c r="H788" s="68"/>
      <c r="I788" s="68"/>
    </row>
    <row r="789" spans="1:9" x14ac:dyDescent="0.3">
      <c r="A789" s="68"/>
      <c r="B789" s="68"/>
      <c r="C789" s="68"/>
      <c r="D789" s="68"/>
      <c r="E789" s="68"/>
      <c r="F789" s="68"/>
      <c r="G789" s="68"/>
      <c r="H789" s="68"/>
      <c r="I789" s="68"/>
    </row>
    <row r="790" spans="1:9" x14ac:dyDescent="0.3">
      <c r="A790" s="68"/>
      <c r="B790" s="68"/>
      <c r="C790" s="68"/>
      <c r="D790" s="68"/>
      <c r="E790" s="68"/>
      <c r="F790" s="68"/>
      <c r="G790" s="68"/>
      <c r="H790" s="68"/>
      <c r="I790" s="68"/>
    </row>
    <row r="791" spans="1:9" x14ac:dyDescent="0.3">
      <c r="A791" s="68"/>
      <c r="B791" s="68"/>
      <c r="C791" s="68"/>
      <c r="D791" s="68"/>
      <c r="E791" s="68"/>
      <c r="F791" s="68"/>
      <c r="G791" s="68"/>
      <c r="H791" s="68"/>
      <c r="I791" s="68"/>
    </row>
    <row r="792" spans="1:9" x14ac:dyDescent="0.3">
      <c r="A792" s="68"/>
      <c r="B792" s="68"/>
      <c r="C792" s="68"/>
      <c r="D792" s="68"/>
      <c r="E792" s="68"/>
      <c r="F792" s="68"/>
      <c r="G792" s="68"/>
      <c r="H792" s="68"/>
      <c r="I792" s="68"/>
    </row>
    <row r="793" spans="1:9" x14ac:dyDescent="0.3">
      <c r="A793" s="68"/>
      <c r="B793" s="68"/>
      <c r="C793" s="68"/>
      <c r="D793" s="68"/>
      <c r="E793" s="68"/>
      <c r="F793" s="68"/>
      <c r="G793" s="68"/>
      <c r="H793" s="68"/>
      <c r="I793" s="68"/>
    </row>
    <row r="794" spans="1:9" x14ac:dyDescent="0.3">
      <c r="A794" s="68"/>
      <c r="B794" s="68"/>
      <c r="C794" s="68"/>
      <c r="D794" s="68"/>
      <c r="E794" s="68"/>
      <c r="F794" s="68"/>
      <c r="G794" s="68"/>
      <c r="H794" s="68"/>
      <c r="I794" s="68"/>
    </row>
    <row r="795" spans="1:9" x14ac:dyDescent="0.3">
      <c r="A795" s="68"/>
      <c r="B795" s="68"/>
      <c r="C795" s="68"/>
      <c r="D795" s="68"/>
      <c r="E795" s="68"/>
      <c r="F795" s="68"/>
      <c r="G795" s="68"/>
      <c r="H795" s="68"/>
      <c r="I795" s="68"/>
    </row>
    <row r="796" spans="1:9" x14ac:dyDescent="0.3">
      <c r="A796" s="68"/>
      <c r="B796" s="68"/>
      <c r="C796" s="68"/>
      <c r="D796" s="68"/>
      <c r="E796" s="68"/>
      <c r="F796" s="68"/>
      <c r="G796" s="68"/>
      <c r="H796" s="68"/>
      <c r="I796" s="68"/>
    </row>
    <row r="797" spans="1:9" x14ac:dyDescent="0.3">
      <c r="A797" s="68"/>
      <c r="B797" s="68"/>
      <c r="C797" s="68"/>
      <c r="D797" s="68"/>
      <c r="E797" s="68"/>
      <c r="F797" s="68"/>
      <c r="G797" s="68"/>
      <c r="H797" s="68"/>
      <c r="I797" s="68"/>
    </row>
    <row r="798" spans="1:9" x14ac:dyDescent="0.3">
      <c r="A798" s="68"/>
      <c r="B798" s="68"/>
      <c r="C798" s="68"/>
      <c r="D798" s="68"/>
      <c r="E798" s="68"/>
      <c r="F798" s="68"/>
      <c r="G798" s="68"/>
      <c r="H798" s="68"/>
      <c r="I798" s="68"/>
    </row>
    <row r="799" spans="1:9" x14ac:dyDescent="0.3">
      <c r="A799" s="68"/>
      <c r="B799" s="68"/>
      <c r="C799" s="68"/>
      <c r="D799" s="68"/>
      <c r="E799" s="68"/>
      <c r="F799" s="68"/>
      <c r="G799" s="68"/>
      <c r="H799" s="68"/>
      <c r="I799" s="68"/>
    </row>
    <row r="800" spans="1:9" x14ac:dyDescent="0.3">
      <c r="A800" s="68"/>
      <c r="B800" s="68"/>
      <c r="C800" s="68"/>
      <c r="D800" s="68"/>
      <c r="E800" s="68"/>
      <c r="F800" s="68"/>
      <c r="G800" s="68"/>
      <c r="H800" s="68"/>
      <c r="I800" s="68"/>
    </row>
    <row r="801" spans="1:9" x14ac:dyDescent="0.3">
      <c r="A801" s="68"/>
      <c r="B801" s="68"/>
      <c r="C801" s="68"/>
      <c r="D801" s="68"/>
      <c r="E801" s="68"/>
      <c r="F801" s="68"/>
      <c r="G801" s="68"/>
      <c r="H801" s="68"/>
      <c r="I801" s="68"/>
    </row>
    <row r="802" spans="1:9" x14ac:dyDescent="0.3">
      <c r="A802" s="68"/>
      <c r="B802" s="68"/>
      <c r="C802" s="68"/>
      <c r="D802" s="68"/>
      <c r="E802" s="68"/>
      <c r="F802" s="68"/>
      <c r="G802" s="68"/>
      <c r="H802" s="68"/>
      <c r="I802" s="68"/>
    </row>
    <row r="803" spans="1:9" x14ac:dyDescent="0.3">
      <c r="A803" s="68"/>
      <c r="B803" s="68"/>
      <c r="C803" s="68"/>
      <c r="D803" s="68"/>
      <c r="E803" s="68"/>
      <c r="F803" s="68"/>
      <c r="G803" s="68"/>
      <c r="H803" s="68"/>
      <c r="I803" s="68"/>
    </row>
    <row r="804" spans="1:9" x14ac:dyDescent="0.3">
      <c r="A804" s="68"/>
      <c r="B804" s="68"/>
      <c r="C804" s="68"/>
      <c r="D804" s="68"/>
      <c r="E804" s="68"/>
      <c r="F804" s="68"/>
      <c r="G804" s="68"/>
      <c r="H804" s="68"/>
      <c r="I804" s="68"/>
    </row>
    <row r="805" spans="1:9" x14ac:dyDescent="0.3">
      <c r="A805" s="68"/>
      <c r="B805" s="68"/>
      <c r="C805" s="68"/>
      <c r="D805" s="68"/>
      <c r="E805" s="68"/>
      <c r="F805" s="68"/>
      <c r="G805" s="68"/>
      <c r="H805" s="68"/>
      <c r="I805" s="68"/>
    </row>
    <row r="806" spans="1:9" x14ac:dyDescent="0.3">
      <c r="A806" s="68"/>
      <c r="B806" s="68"/>
      <c r="C806" s="68"/>
      <c r="D806" s="68"/>
      <c r="E806" s="68"/>
      <c r="F806" s="68"/>
      <c r="G806" s="68"/>
      <c r="H806" s="68"/>
      <c r="I806" s="68"/>
    </row>
    <row r="807" spans="1:9" x14ac:dyDescent="0.3">
      <c r="A807" s="68"/>
      <c r="B807" s="68"/>
      <c r="C807" s="68"/>
      <c r="D807" s="68"/>
      <c r="E807" s="68"/>
      <c r="F807" s="68"/>
      <c r="G807" s="68"/>
      <c r="H807" s="68"/>
      <c r="I807" s="68"/>
    </row>
    <row r="808" spans="1:9" x14ac:dyDescent="0.3">
      <c r="A808" s="68"/>
      <c r="B808" s="68"/>
      <c r="C808" s="68"/>
      <c r="D808" s="68"/>
      <c r="E808" s="68"/>
      <c r="F808" s="68"/>
      <c r="G808" s="68"/>
      <c r="H808" s="68"/>
      <c r="I808" s="68"/>
    </row>
    <row r="809" spans="1:9" x14ac:dyDescent="0.3">
      <c r="A809" s="68"/>
      <c r="B809" s="68"/>
      <c r="C809" s="68"/>
      <c r="D809" s="68"/>
      <c r="E809" s="68"/>
      <c r="F809" s="68"/>
      <c r="G809" s="68"/>
      <c r="H809" s="68"/>
      <c r="I809" s="68"/>
    </row>
    <row r="810" spans="1:9" x14ac:dyDescent="0.3">
      <c r="A810" s="68"/>
      <c r="B810" s="68"/>
      <c r="C810" s="68"/>
      <c r="D810" s="68"/>
      <c r="E810" s="68"/>
      <c r="F810" s="68"/>
      <c r="G810" s="68"/>
      <c r="H810" s="68"/>
      <c r="I810" s="68"/>
    </row>
    <row r="811" spans="1:9" x14ac:dyDescent="0.3">
      <c r="A811" s="68"/>
      <c r="B811" s="68"/>
      <c r="C811" s="68"/>
      <c r="D811" s="68"/>
      <c r="E811" s="68"/>
      <c r="F811" s="68"/>
      <c r="G811" s="68"/>
      <c r="H811" s="68"/>
      <c r="I811" s="68"/>
    </row>
    <row r="812" spans="1:9" x14ac:dyDescent="0.3">
      <c r="A812" s="68"/>
      <c r="B812" s="68"/>
      <c r="C812" s="68"/>
      <c r="D812" s="68"/>
      <c r="E812" s="68"/>
      <c r="F812" s="68"/>
      <c r="G812" s="68"/>
      <c r="H812" s="68"/>
      <c r="I812" s="68"/>
    </row>
    <row r="813" spans="1:9" x14ac:dyDescent="0.3">
      <c r="A813" s="68"/>
      <c r="B813" s="68"/>
      <c r="C813" s="68"/>
      <c r="D813" s="68"/>
      <c r="E813" s="68"/>
      <c r="F813" s="68"/>
      <c r="G813" s="68"/>
      <c r="H813" s="68"/>
      <c r="I813" s="68"/>
    </row>
    <row r="814" spans="1:9" x14ac:dyDescent="0.3">
      <c r="A814" s="68"/>
      <c r="B814" s="68"/>
      <c r="C814" s="68"/>
      <c r="D814" s="68"/>
      <c r="E814" s="68"/>
      <c r="F814" s="68"/>
      <c r="G814" s="68"/>
      <c r="H814" s="68"/>
      <c r="I814" s="68"/>
    </row>
    <row r="815" spans="1:9" x14ac:dyDescent="0.3">
      <c r="A815" s="68"/>
      <c r="B815" s="68"/>
      <c r="C815" s="68"/>
      <c r="D815" s="68"/>
      <c r="E815" s="68"/>
      <c r="F815" s="68"/>
      <c r="G815" s="68"/>
      <c r="H815" s="68"/>
      <c r="I815" s="68"/>
    </row>
    <row r="816" spans="1:9" x14ac:dyDescent="0.3">
      <c r="A816" s="68"/>
      <c r="B816" s="68"/>
      <c r="C816" s="68"/>
      <c r="D816" s="68"/>
      <c r="E816" s="68"/>
      <c r="F816" s="68"/>
      <c r="G816" s="68"/>
      <c r="H816" s="68"/>
      <c r="I816" s="68"/>
    </row>
    <row r="817" spans="1:9" x14ac:dyDescent="0.3">
      <c r="A817" s="68"/>
      <c r="B817" s="68"/>
      <c r="C817" s="68"/>
      <c r="D817" s="68"/>
      <c r="E817" s="68"/>
      <c r="F817" s="68"/>
      <c r="G817" s="68"/>
      <c r="H817" s="68"/>
      <c r="I817" s="68"/>
    </row>
    <row r="818" spans="1:9" x14ac:dyDescent="0.3">
      <c r="A818" s="68"/>
      <c r="B818" s="68"/>
      <c r="C818" s="68"/>
      <c r="D818" s="68"/>
      <c r="E818" s="68"/>
      <c r="F818" s="68"/>
      <c r="G818" s="68"/>
      <c r="H818" s="68"/>
      <c r="I818" s="68"/>
    </row>
    <row r="819" spans="1:9" x14ac:dyDescent="0.3">
      <c r="A819" s="68"/>
      <c r="B819" s="68"/>
      <c r="C819" s="68"/>
      <c r="D819" s="68"/>
      <c r="E819" s="68"/>
      <c r="F819" s="68"/>
      <c r="G819" s="68"/>
      <c r="H819" s="68"/>
      <c r="I819" s="68"/>
    </row>
    <row r="820" spans="1:9" x14ac:dyDescent="0.3">
      <c r="A820" s="68"/>
      <c r="B820" s="68"/>
      <c r="C820" s="68"/>
      <c r="D820" s="68"/>
      <c r="E820" s="68"/>
      <c r="F820" s="68"/>
      <c r="G820" s="68"/>
      <c r="H820" s="68"/>
      <c r="I820" s="68"/>
    </row>
    <row r="821" spans="1:9" x14ac:dyDescent="0.3">
      <c r="A821" s="68"/>
      <c r="B821" s="68"/>
      <c r="C821" s="68"/>
      <c r="D821" s="68"/>
      <c r="E821" s="68"/>
      <c r="F821" s="68"/>
      <c r="G821" s="68"/>
      <c r="H821" s="68"/>
      <c r="I821" s="68"/>
    </row>
    <row r="822" spans="1:9" x14ac:dyDescent="0.3">
      <c r="A822" s="68"/>
      <c r="B822" s="68"/>
      <c r="C822" s="68"/>
      <c r="D822" s="68"/>
      <c r="E822" s="68"/>
      <c r="F822" s="68"/>
      <c r="G822" s="68"/>
      <c r="H822" s="68"/>
      <c r="I822" s="68"/>
    </row>
    <row r="823" spans="1:9" x14ac:dyDescent="0.3">
      <c r="A823" s="68"/>
      <c r="B823" s="68"/>
      <c r="C823" s="68"/>
      <c r="D823" s="68"/>
      <c r="E823" s="68"/>
      <c r="F823" s="68"/>
      <c r="G823" s="68"/>
      <c r="H823" s="68"/>
      <c r="I823" s="68"/>
    </row>
    <row r="824" spans="1:9" x14ac:dyDescent="0.3">
      <c r="A824" s="68"/>
      <c r="B824" s="68"/>
      <c r="C824" s="68"/>
      <c r="D824" s="68"/>
      <c r="E824" s="68"/>
      <c r="F824" s="68"/>
      <c r="G824" s="68"/>
      <c r="H824" s="68"/>
      <c r="I824" s="68"/>
    </row>
    <row r="825" spans="1:9" x14ac:dyDescent="0.3">
      <c r="A825" s="68"/>
      <c r="B825" s="68"/>
      <c r="C825" s="68"/>
      <c r="D825" s="68"/>
      <c r="E825" s="68"/>
      <c r="F825" s="68"/>
      <c r="G825" s="68"/>
      <c r="H825" s="68"/>
      <c r="I825" s="68"/>
    </row>
    <row r="826" spans="1:9" x14ac:dyDescent="0.3">
      <c r="A826" s="68"/>
      <c r="B826" s="68"/>
      <c r="C826" s="68"/>
      <c r="D826" s="68"/>
      <c r="E826" s="68"/>
      <c r="F826" s="68"/>
      <c r="G826" s="68"/>
      <c r="H826" s="68"/>
      <c r="I826" s="68"/>
    </row>
    <row r="827" spans="1:9" x14ac:dyDescent="0.3">
      <c r="A827" s="68"/>
      <c r="B827" s="68"/>
      <c r="C827" s="68"/>
      <c r="D827" s="68"/>
      <c r="E827" s="68"/>
      <c r="F827" s="68"/>
      <c r="G827" s="68"/>
      <c r="H827" s="68"/>
      <c r="I827" s="68"/>
    </row>
    <row r="828" spans="1:9" x14ac:dyDescent="0.3">
      <c r="A828" s="68"/>
      <c r="B828" s="68"/>
      <c r="C828" s="68"/>
      <c r="D828" s="68"/>
      <c r="E828" s="68"/>
      <c r="F828" s="68"/>
      <c r="G828" s="68"/>
      <c r="H828" s="68"/>
      <c r="I828" s="68"/>
    </row>
    <row r="829" spans="1:9" x14ac:dyDescent="0.3">
      <c r="A829" s="68"/>
      <c r="B829" s="68"/>
      <c r="C829" s="68"/>
      <c r="D829" s="68"/>
      <c r="E829" s="68"/>
      <c r="F829" s="68"/>
      <c r="G829" s="68"/>
      <c r="H829" s="68"/>
      <c r="I829" s="68"/>
    </row>
    <row r="830" spans="1:9" x14ac:dyDescent="0.3">
      <c r="A830" s="68"/>
      <c r="B830" s="68"/>
      <c r="C830" s="68"/>
      <c r="D830" s="68"/>
      <c r="E830" s="68"/>
      <c r="F830" s="68"/>
      <c r="G830" s="68"/>
      <c r="H830" s="68"/>
      <c r="I830" s="68"/>
    </row>
    <row r="831" spans="1:9" x14ac:dyDescent="0.3">
      <c r="A831" s="68"/>
      <c r="B831" s="68"/>
      <c r="C831" s="68"/>
      <c r="D831" s="68"/>
      <c r="E831" s="68"/>
      <c r="F831" s="68"/>
      <c r="G831" s="68"/>
      <c r="H831" s="68"/>
      <c r="I831" s="68"/>
    </row>
    <row r="832" spans="1:9" x14ac:dyDescent="0.3">
      <c r="A832" s="68"/>
      <c r="B832" s="68"/>
      <c r="C832" s="68"/>
      <c r="D832" s="68"/>
      <c r="E832" s="68"/>
      <c r="F832" s="68"/>
      <c r="G832" s="68"/>
      <c r="H832" s="68"/>
      <c r="I832" s="68"/>
    </row>
    <row r="833" spans="1:9" x14ac:dyDescent="0.3">
      <c r="A833" s="68"/>
      <c r="B833" s="68"/>
      <c r="C833" s="68"/>
      <c r="D833" s="68"/>
      <c r="E833" s="68"/>
      <c r="F833" s="68"/>
      <c r="G833" s="68"/>
      <c r="H833" s="68"/>
      <c r="I833" s="68"/>
    </row>
    <row r="834" spans="1:9" x14ac:dyDescent="0.3">
      <c r="A834" s="68"/>
      <c r="B834" s="68"/>
      <c r="C834" s="68"/>
      <c r="D834" s="68"/>
      <c r="E834" s="68"/>
      <c r="F834" s="68"/>
      <c r="G834" s="68"/>
      <c r="H834" s="68"/>
      <c r="I834" s="68"/>
    </row>
    <row r="835" spans="1:9" x14ac:dyDescent="0.3">
      <c r="A835" s="68"/>
      <c r="B835" s="68"/>
      <c r="C835" s="68"/>
      <c r="D835" s="68"/>
      <c r="E835" s="68"/>
      <c r="F835" s="68"/>
      <c r="G835" s="68"/>
      <c r="H835" s="68"/>
      <c r="I835" s="68"/>
    </row>
    <row r="836" spans="1:9" x14ac:dyDescent="0.3">
      <c r="A836" s="68"/>
      <c r="B836" s="68"/>
      <c r="C836" s="68"/>
      <c r="D836" s="68"/>
      <c r="E836" s="68"/>
      <c r="F836" s="68"/>
      <c r="G836" s="68"/>
      <c r="H836" s="68"/>
      <c r="I836" s="68"/>
    </row>
    <row r="837" spans="1:9" x14ac:dyDescent="0.3">
      <c r="A837" s="68"/>
      <c r="B837" s="68"/>
      <c r="C837" s="68"/>
      <c r="D837" s="68"/>
      <c r="E837" s="68"/>
      <c r="F837" s="68"/>
      <c r="G837" s="68"/>
      <c r="H837" s="68"/>
      <c r="I837" s="68"/>
    </row>
    <row r="838" spans="1:9" x14ac:dyDescent="0.3">
      <c r="A838" s="68"/>
      <c r="B838" s="68"/>
      <c r="C838" s="68"/>
      <c r="D838" s="68"/>
      <c r="E838" s="68"/>
      <c r="F838" s="68"/>
      <c r="G838" s="68"/>
      <c r="H838" s="68"/>
      <c r="I838" s="68"/>
    </row>
    <row r="839" spans="1:9" x14ac:dyDescent="0.3">
      <c r="A839" s="68"/>
      <c r="B839" s="68"/>
      <c r="C839" s="68"/>
      <c r="D839" s="68"/>
      <c r="E839" s="68"/>
      <c r="F839" s="68"/>
      <c r="G839" s="68"/>
      <c r="H839" s="68"/>
      <c r="I839" s="68"/>
    </row>
    <row r="840" spans="1:9" x14ac:dyDescent="0.3">
      <c r="A840" s="68"/>
      <c r="B840" s="68"/>
      <c r="C840" s="68"/>
      <c r="D840" s="68"/>
      <c r="E840" s="68"/>
      <c r="F840" s="68"/>
      <c r="G840" s="68"/>
      <c r="H840" s="68"/>
      <c r="I840" s="68"/>
    </row>
    <row r="841" spans="1:9" x14ac:dyDescent="0.3">
      <c r="A841" s="68"/>
      <c r="B841" s="68"/>
      <c r="C841" s="68"/>
      <c r="D841" s="68"/>
      <c r="E841" s="68"/>
      <c r="F841" s="68"/>
      <c r="G841" s="68"/>
      <c r="H841" s="68"/>
      <c r="I841" s="68"/>
    </row>
    <row r="842" spans="1:9" x14ac:dyDescent="0.3">
      <c r="A842" s="68"/>
      <c r="B842" s="68"/>
      <c r="C842" s="68"/>
      <c r="D842" s="68"/>
      <c r="E842" s="68"/>
      <c r="F842" s="68"/>
      <c r="G842" s="68"/>
      <c r="H842" s="68"/>
      <c r="I842" s="68"/>
    </row>
    <row r="843" spans="1:9" x14ac:dyDescent="0.3">
      <c r="A843" s="68"/>
      <c r="B843" s="68"/>
      <c r="C843" s="68"/>
      <c r="D843" s="68"/>
      <c r="E843" s="68"/>
      <c r="F843" s="68"/>
      <c r="G843" s="68"/>
      <c r="H843" s="68"/>
      <c r="I843" s="68"/>
    </row>
    <row r="844" spans="1:9" x14ac:dyDescent="0.3">
      <c r="A844" s="68"/>
      <c r="B844" s="68"/>
      <c r="C844" s="68"/>
      <c r="D844" s="68"/>
      <c r="E844" s="68"/>
      <c r="F844" s="68"/>
      <c r="G844" s="68"/>
      <c r="H844" s="68"/>
      <c r="I844" s="68"/>
    </row>
    <row r="845" spans="1:9" x14ac:dyDescent="0.3">
      <c r="A845" s="68"/>
      <c r="B845" s="68"/>
      <c r="C845" s="68"/>
      <c r="D845" s="68"/>
      <c r="E845" s="68"/>
      <c r="F845" s="68"/>
      <c r="G845" s="68"/>
      <c r="H845" s="68"/>
      <c r="I845" s="68"/>
    </row>
    <row r="846" spans="1:9" x14ac:dyDescent="0.3">
      <c r="A846" s="68"/>
      <c r="B846" s="68"/>
      <c r="C846" s="68"/>
      <c r="D846" s="68"/>
      <c r="E846" s="68"/>
      <c r="F846" s="68"/>
      <c r="G846" s="68"/>
      <c r="H846" s="68"/>
      <c r="I846" s="68"/>
    </row>
    <row r="847" spans="1:9" x14ac:dyDescent="0.3">
      <c r="A847" s="68"/>
      <c r="B847" s="68"/>
      <c r="C847" s="68"/>
      <c r="D847" s="68"/>
      <c r="E847" s="68"/>
      <c r="F847" s="68"/>
      <c r="G847" s="68"/>
      <c r="H847" s="68"/>
      <c r="I847" s="68"/>
    </row>
    <row r="848" spans="1:9" x14ac:dyDescent="0.3">
      <c r="A848" s="68"/>
      <c r="B848" s="68"/>
      <c r="C848" s="68"/>
      <c r="D848" s="68"/>
      <c r="E848" s="68"/>
      <c r="F848" s="68"/>
      <c r="G848" s="68"/>
      <c r="H848" s="68"/>
      <c r="I848" s="68"/>
    </row>
    <row r="849" spans="1:9" x14ac:dyDescent="0.3">
      <c r="A849" s="68"/>
      <c r="B849" s="68"/>
      <c r="C849" s="68"/>
      <c r="D849" s="68"/>
      <c r="E849" s="68"/>
      <c r="F849" s="68"/>
      <c r="G849" s="68"/>
      <c r="H849" s="68"/>
      <c r="I849" s="68"/>
    </row>
    <row r="850" spans="1:9" x14ac:dyDescent="0.3">
      <c r="A850" s="68"/>
      <c r="B850" s="68"/>
      <c r="C850" s="68"/>
      <c r="D850" s="68"/>
      <c r="E850" s="68"/>
      <c r="F850" s="68"/>
      <c r="G850" s="68"/>
      <c r="H850" s="68"/>
      <c r="I850" s="68"/>
    </row>
    <row r="851" spans="1:9" x14ac:dyDescent="0.3">
      <c r="A851" s="68"/>
      <c r="B851" s="68"/>
      <c r="C851" s="68"/>
      <c r="D851" s="68"/>
      <c r="E851" s="68"/>
      <c r="F851" s="68"/>
      <c r="G851" s="68"/>
      <c r="H851" s="68"/>
      <c r="I851" s="68"/>
    </row>
    <row r="852" spans="1:9" x14ac:dyDescent="0.3">
      <c r="A852" s="68"/>
      <c r="B852" s="68"/>
      <c r="C852" s="68"/>
      <c r="D852" s="68"/>
      <c r="E852" s="68"/>
      <c r="F852" s="68"/>
      <c r="G852" s="68"/>
      <c r="H852" s="68"/>
      <c r="I852" s="68"/>
    </row>
    <row r="853" spans="1:9" x14ac:dyDescent="0.3">
      <c r="A853" s="68"/>
      <c r="B853" s="68"/>
      <c r="C853" s="68"/>
      <c r="D853" s="68"/>
      <c r="E853" s="68"/>
      <c r="F853" s="68"/>
      <c r="G853" s="68"/>
      <c r="H853" s="68"/>
      <c r="I853" s="68"/>
    </row>
    <row r="854" spans="1:9" x14ac:dyDescent="0.3">
      <c r="A854" s="68"/>
      <c r="B854" s="68"/>
      <c r="C854" s="68"/>
      <c r="D854" s="68"/>
      <c r="E854" s="68"/>
      <c r="F854" s="68"/>
      <c r="G854" s="68"/>
      <c r="H854" s="68"/>
      <c r="I854" s="68"/>
    </row>
    <row r="855" spans="1:9" x14ac:dyDescent="0.3">
      <c r="A855" s="68"/>
      <c r="B855" s="68"/>
      <c r="C855" s="68"/>
      <c r="D855" s="68"/>
      <c r="E855" s="68"/>
      <c r="F855" s="68"/>
      <c r="G855" s="68"/>
      <c r="H855" s="68"/>
      <c r="I855" s="68"/>
    </row>
    <row r="856" spans="1:9" x14ac:dyDescent="0.3">
      <c r="A856" s="68"/>
      <c r="B856" s="68"/>
      <c r="C856" s="68"/>
      <c r="D856" s="68"/>
      <c r="E856" s="68"/>
      <c r="F856" s="68"/>
      <c r="G856" s="68"/>
      <c r="H856" s="68"/>
      <c r="I856" s="68"/>
    </row>
    <row r="857" spans="1:9" x14ac:dyDescent="0.3">
      <c r="A857" s="68"/>
      <c r="B857" s="68"/>
      <c r="C857" s="68"/>
      <c r="D857" s="68"/>
      <c r="E857" s="68"/>
      <c r="F857" s="68"/>
      <c r="G857" s="68"/>
      <c r="H857" s="68"/>
      <c r="I857" s="68"/>
    </row>
    <row r="858" spans="1:9" x14ac:dyDescent="0.3">
      <c r="A858" s="68"/>
      <c r="B858" s="68"/>
      <c r="C858" s="68"/>
      <c r="D858" s="68"/>
      <c r="E858" s="68"/>
      <c r="F858" s="68"/>
      <c r="G858" s="68"/>
      <c r="H858" s="68"/>
      <c r="I858" s="68"/>
    </row>
    <row r="859" spans="1:9" x14ac:dyDescent="0.3">
      <c r="A859" s="68"/>
      <c r="B859" s="68"/>
      <c r="C859" s="68"/>
      <c r="D859" s="68"/>
      <c r="E859" s="68"/>
      <c r="F859" s="68"/>
      <c r="G859" s="68"/>
      <c r="H859" s="68"/>
      <c r="I859" s="68"/>
    </row>
    <row r="860" spans="1:9" x14ac:dyDescent="0.3">
      <c r="A860" s="68"/>
      <c r="B860" s="68"/>
      <c r="C860" s="68"/>
      <c r="D860" s="68"/>
      <c r="E860" s="68"/>
      <c r="F860" s="68"/>
      <c r="G860" s="68"/>
      <c r="H860" s="68"/>
      <c r="I860" s="68"/>
    </row>
    <row r="861" spans="1:9" x14ac:dyDescent="0.3">
      <c r="A861" s="68"/>
      <c r="B861" s="68"/>
      <c r="C861" s="68"/>
      <c r="D861" s="68"/>
      <c r="E861" s="68"/>
      <c r="F861" s="68"/>
      <c r="G861" s="68"/>
      <c r="H861" s="68"/>
      <c r="I861" s="68"/>
    </row>
    <row r="862" spans="1:9" x14ac:dyDescent="0.3">
      <c r="A862" s="68"/>
      <c r="B862" s="68"/>
      <c r="C862" s="68"/>
      <c r="D862" s="68"/>
      <c r="E862" s="68"/>
      <c r="F862" s="68"/>
      <c r="G862" s="68"/>
      <c r="H862" s="68"/>
      <c r="I862" s="68"/>
    </row>
    <row r="863" spans="1:9" x14ac:dyDescent="0.3">
      <c r="A863" s="68"/>
      <c r="B863" s="68"/>
      <c r="C863" s="68"/>
      <c r="D863" s="68"/>
      <c r="E863" s="68"/>
      <c r="F863" s="68"/>
      <c r="G863" s="68"/>
      <c r="H863" s="68"/>
      <c r="I863" s="68"/>
    </row>
    <row r="864" spans="1:9" x14ac:dyDescent="0.3">
      <c r="A864" s="68"/>
      <c r="B864" s="68"/>
      <c r="C864" s="68"/>
      <c r="D864" s="68"/>
      <c r="E864" s="68"/>
      <c r="F864" s="68"/>
      <c r="G864" s="68"/>
      <c r="H864" s="68"/>
      <c r="I864" s="68"/>
    </row>
    <row r="865" spans="1:9" x14ac:dyDescent="0.3">
      <c r="A865" s="68"/>
      <c r="B865" s="68"/>
      <c r="C865" s="68"/>
      <c r="D865" s="68"/>
      <c r="E865" s="68"/>
      <c r="F865" s="68"/>
      <c r="G865" s="68"/>
      <c r="H865" s="68"/>
      <c r="I865" s="68"/>
    </row>
    <row r="866" spans="1:9" x14ac:dyDescent="0.3">
      <c r="A866" s="68"/>
      <c r="B866" s="68"/>
      <c r="C866" s="68"/>
      <c r="D866" s="68"/>
      <c r="E866" s="68"/>
      <c r="F866" s="68"/>
      <c r="G866" s="68"/>
      <c r="H866" s="68"/>
      <c r="I866" s="68"/>
    </row>
    <row r="867" spans="1:9" x14ac:dyDescent="0.3">
      <c r="A867" s="68"/>
      <c r="B867" s="68"/>
      <c r="C867" s="68"/>
      <c r="D867" s="68"/>
      <c r="E867" s="68"/>
      <c r="F867" s="68"/>
      <c r="G867" s="68"/>
      <c r="H867" s="68"/>
      <c r="I867" s="68"/>
    </row>
    <row r="868" spans="1:9" x14ac:dyDescent="0.3">
      <c r="A868" s="68"/>
      <c r="B868" s="68"/>
      <c r="C868" s="68"/>
      <c r="D868" s="68"/>
      <c r="E868" s="68"/>
      <c r="F868" s="68"/>
      <c r="G868" s="68"/>
      <c r="H868" s="68"/>
      <c r="I868" s="68"/>
    </row>
    <row r="869" spans="1:9" x14ac:dyDescent="0.3">
      <c r="A869" s="68"/>
      <c r="B869" s="68"/>
      <c r="C869" s="68"/>
      <c r="D869" s="68"/>
      <c r="E869" s="68"/>
      <c r="F869" s="68"/>
      <c r="G869" s="68"/>
      <c r="H869" s="68"/>
      <c r="I869" s="68"/>
    </row>
    <row r="870" spans="1:9" x14ac:dyDescent="0.3">
      <c r="A870" s="68"/>
      <c r="B870" s="68"/>
      <c r="C870" s="68"/>
      <c r="D870" s="68"/>
      <c r="E870" s="68"/>
      <c r="F870" s="68"/>
      <c r="G870" s="68"/>
      <c r="H870" s="68"/>
      <c r="I870" s="68"/>
    </row>
    <row r="871" spans="1:9" x14ac:dyDescent="0.3">
      <c r="A871" s="68"/>
      <c r="B871" s="68"/>
      <c r="C871" s="68"/>
      <c r="D871" s="68"/>
      <c r="E871" s="68"/>
      <c r="F871" s="68"/>
      <c r="G871" s="68"/>
      <c r="H871" s="68"/>
      <c r="I871" s="68"/>
    </row>
    <row r="872" spans="1:9" x14ac:dyDescent="0.3">
      <c r="A872" s="68"/>
      <c r="B872" s="68"/>
      <c r="C872" s="68"/>
      <c r="D872" s="68"/>
      <c r="E872" s="68"/>
      <c r="F872" s="68"/>
      <c r="G872" s="68"/>
      <c r="H872" s="68"/>
      <c r="I872" s="68"/>
    </row>
    <row r="873" spans="1:9" x14ac:dyDescent="0.3">
      <c r="A873" s="68"/>
      <c r="B873" s="68"/>
      <c r="C873" s="68"/>
      <c r="D873" s="68"/>
      <c r="E873" s="68"/>
      <c r="F873" s="68"/>
      <c r="G873" s="68"/>
      <c r="H873" s="68"/>
      <c r="I873" s="68"/>
    </row>
    <row r="874" spans="1:9" x14ac:dyDescent="0.3">
      <c r="A874" s="68"/>
      <c r="B874" s="68"/>
      <c r="C874" s="68"/>
      <c r="D874" s="68"/>
      <c r="E874" s="68"/>
      <c r="F874" s="68"/>
      <c r="G874" s="68"/>
      <c r="H874" s="68"/>
      <c r="I874" s="68"/>
    </row>
    <row r="875" spans="1:9" x14ac:dyDescent="0.3">
      <c r="A875" s="68"/>
      <c r="B875" s="68"/>
      <c r="C875" s="68"/>
      <c r="D875" s="68"/>
      <c r="E875" s="68"/>
      <c r="F875" s="68"/>
      <c r="G875" s="68"/>
      <c r="H875" s="68"/>
      <c r="I875" s="68"/>
    </row>
    <row r="876" spans="1:9" x14ac:dyDescent="0.3">
      <c r="A876" s="68"/>
      <c r="B876" s="68"/>
      <c r="C876" s="68"/>
      <c r="D876" s="68"/>
      <c r="E876" s="68"/>
      <c r="F876" s="68"/>
      <c r="G876" s="68"/>
      <c r="H876" s="68"/>
      <c r="I876" s="68"/>
    </row>
    <row r="877" spans="1:9" x14ac:dyDescent="0.3">
      <c r="A877" s="68"/>
      <c r="B877" s="68"/>
      <c r="C877" s="68"/>
      <c r="D877" s="68"/>
      <c r="E877" s="68"/>
      <c r="F877" s="68"/>
      <c r="G877" s="68"/>
      <c r="H877" s="68"/>
      <c r="I877" s="68"/>
    </row>
    <row r="878" spans="1:9" x14ac:dyDescent="0.3">
      <c r="A878" s="68"/>
      <c r="B878" s="68"/>
      <c r="C878" s="68"/>
      <c r="D878" s="68"/>
      <c r="E878" s="68"/>
      <c r="F878" s="68"/>
      <c r="G878" s="68"/>
      <c r="H878" s="68"/>
      <c r="I878" s="68"/>
    </row>
    <row r="879" spans="1:9" x14ac:dyDescent="0.3">
      <c r="A879" s="68"/>
      <c r="B879" s="68"/>
      <c r="C879" s="68"/>
      <c r="D879" s="68"/>
      <c r="E879" s="68"/>
      <c r="F879" s="68"/>
      <c r="G879" s="68"/>
      <c r="H879" s="68"/>
      <c r="I879" s="68"/>
    </row>
    <row r="880" spans="1:9" x14ac:dyDescent="0.3">
      <c r="A880" s="68"/>
      <c r="B880" s="68"/>
      <c r="C880" s="68"/>
      <c r="D880" s="68"/>
      <c r="E880" s="68"/>
      <c r="F880" s="68"/>
      <c r="G880" s="68"/>
      <c r="H880" s="68"/>
      <c r="I880" s="68"/>
    </row>
    <row r="881" spans="1:9" x14ac:dyDescent="0.3">
      <c r="A881" s="68"/>
      <c r="B881" s="68"/>
      <c r="C881" s="68"/>
      <c r="D881" s="68"/>
      <c r="E881" s="68"/>
      <c r="F881" s="68"/>
      <c r="G881" s="68"/>
      <c r="H881" s="68"/>
      <c r="I881" s="68"/>
    </row>
    <row r="882" spans="1:9" x14ac:dyDescent="0.3">
      <c r="A882" s="68"/>
      <c r="B882" s="68"/>
      <c r="C882" s="68"/>
      <c r="D882" s="68"/>
      <c r="E882" s="68"/>
      <c r="F882" s="68"/>
      <c r="G882" s="68"/>
      <c r="H882" s="68"/>
      <c r="I882" s="68"/>
    </row>
    <row r="883" spans="1:9" x14ac:dyDescent="0.3">
      <c r="A883" s="68"/>
      <c r="B883" s="68"/>
      <c r="C883" s="68"/>
      <c r="D883" s="68"/>
      <c r="E883" s="68"/>
      <c r="F883" s="68"/>
      <c r="G883" s="68"/>
      <c r="H883" s="68"/>
      <c r="I883" s="68"/>
    </row>
    <row r="884" spans="1:9" x14ac:dyDescent="0.3">
      <c r="A884" s="68"/>
      <c r="B884" s="68"/>
      <c r="C884" s="68"/>
      <c r="D884" s="68"/>
      <c r="E884" s="68"/>
      <c r="F884" s="68"/>
      <c r="G884" s="68"/>
      <c r="H884" s="68"/>
      <c r="I884" s="68"/>
    </row>
    <row r="885" spans="1:9" x14ac:dyDescent="0.3">
      <c r="A885" s="68"/>
      <c r="B885" s="68"/>
      <c r="C885" s="68"/>
      <c r="D885" s="68"/>
      <c r="E885" s="68"/>
      <c r="F885" s="68"/>
      <c r="G885" s="68"/>
      <c r="H885" s="68"/>
      <c r="I885" s="68"/>
    </row>
    <row r="886" spans="1:9" x14ac:dyDescent="0.3">
      <c r="A886" s="68"/>
      <c r="B886" s="68"/>
      <c r="C886" s="68"/>
      <c r="D886" s="68"/>
      <c r="E886" s="68"/>
      <c r="F886" s="68"/>
      <c r="G886" s="68"/>
      <c r="H886" s="68"/>
      <c r="I886" s="68"/>
    </row>
    <row r="887" spans="1:9" x14ac:dyDescent="0.3">
      <c r="A887" s="68"/>
      <c r="B887" s="68"/>
      <c r="C887" s="68"/>
      <c r="D887" s="68"/>
      <c r="E887" s="68"/>
      <c r="F887" s="68"/>
      <c r="G887" s="68"/>
      <c r="H887" s="68"/>
      <c r="I887" s="68"/>
    </row>
    <row r="888" spans="1:9" x14ac:dyDescent="0.3">
      <c r="A888" s="68"/>
      <c r="B888" s="68"/>
      <c r="C888" s="68"/>
      <c r="D888" s="68"/>
      <c r="E888" s="68"/>
      <c r="F888" s="68"/>
      <c r="G888" s="68"/>
      <c r="H888" s="68"/>
      <c r="I888" s="68"/>
    </row>
    <row r="889" spans="1:9" x14ac:dyDescent="0.3">
      <c r="A889" s="68"/>
      <c r="B889" s="68"/>
      <c r="C889" s="68"/>
      <c r="D889" s="68"/>
      <c r="E889" s="68"/>
      <c r="F889" s="68"/>
      <c r="G889" s="68"/>
      <c r="H889" s="68"/>
      <c r="I889" s="68"/>
    </row>
    <row r="890" spans="1:9" x14ac:dyDescent="0.3">
      <c r="A890" s="68"/>
      <c r="B890" s="68"/>
      <c r="C890" s="68"/>
      <c r="D890" s="68"/>
      <c r="E890" s="68"/>
      <c r="F890" s="68"/>
      <c r="G890" s="68"/>
      <c r="H890" s="68"/>
      <c r="I890" s="68"/>
    </row>
    <row r="891" spans="1:9" x14ac:dyDescent="0.3">
      <c r="A891" s="68"/>
      <c r="B891" s="68"/>
      <c r="C891" s="68"/>
      <c r="D891" s="68"/>
      <c r="E891" s="68"/>
      <c r="F891" s="68"/>
      <c r="G891" s="68"/>
      <c r="H891" s="68"/>
      <c r="I891" s="68"/>
    </row>
    <row r="892" spans="1:9" x14ac:dyDescent="0.3">
      <c r="A892" s="68"/>
      <c r="B892" s="68"/>
      <c r="C892" s="68"/>
      <c r="D892" s="68"/>
      <c r="E892" s="68"/>
      <c r="F892" s="68"/>
      <c r="G892" s="68"/>
      <c r="H892" s="68"/>
      <c r="I892" s="68"/>
    </row>
    <row r="893" spans="1:9" x14ac:dyDescent="0.3">
      <c r="A893" s="68"/>
      <c r="B893" s="68"/>
      <c r="C893" s="68"/>
      <c r="D893" s="68"/>
      <c r="E893" s="68"/>
      <c r="F893" s="68"/>
      <c r="G893" s="68"/>
      <c r="H893" s="68"/>
      <c r="I893" s="68"/>
    </row>
    <row r="894" spans="1:9" x14ac:dyDescent="0.3">
      <c r="A894" s="68"/>
      <c r="B894" s="68"/>
      <c r="C894" s="68"/>
      <c r="D894" s="68"/>
      <c r="E894" s="68"/>
      <c r="F894" s="68"/>
      <c r="G894" s="68"/>
      <c r="H894" s="68"/>
      <c r="I894" s="68"/>
    </row>
    <row r="895" spans="1:9" x14ac:dyDescent="0.3">
      <c r="A895" s="68"/>
      <c r="B895" s="68"/>
      <c r="C895" s="68"/>
      <c r="D895" s="68"/>
      <c r="E895" s="68"/>
      <c r="F895" s="68"/>
      <c r="G895" s="68"/>
      <c r="H895" s="68"/>
      <c r="I895" s="68"/>
    </row>
    <row r="896" spans="1:9" x14ac:dyDescent="0.3">
      <c r="A896" s="68"/>
      <c r="B896" s="68"/>
      <c r="C896" s="68"/>
      <c r="D896" s="68"/>
      <c r="E896" s="68"/>
      <c r="F896" s="68"/>
      <c r="G896" s="68"/>
      <c r="H896" s="68"/>
      <c r="I896" s="68"/>
    </row>
    <row r="897" spans="1:9" x14ac:dyDescent="0.3">
      <c r="A897" s="68"/>
      <c r="B897" s="68"/>
      <c r="C897" s="68"/>
      <c r="D897" s="68"/>
      <c r="E897" s="68"/>
      <c r="F897" s="68"/>
      <c r="G897" s="68"/>
      <c r="H897" s="68"/>
      <c r="I897" s="68"/>
    </row>
    <row r="898" spans="1:9" x14ac:dyDescent="0.3">
      <c r="A898" s="68"/>
      <c r="B898" s="68"/>
      <c r="C898" s="68"/>
      <c r="D898" s="68"/>
      <c r="E898" s="68"/>
      <c r="F898" s="68"/>
      <c r="G898" s="68"/>
      <c r="H898" s="68"/>
      <c r="I898" s="68"/>
    </row>
    <row r="899" spans="1:9" x14ac:dyDescent="0.3">
      <c r="A899" s="68"/>
      <c r="B899" s="68"/>
      <c r="C899" s="68"/>
      <c r="D899" s="68"/>
      <c r="E899" s="68"/>
      <c r="F899" s="68"/>
      <c r="G899" s="68"/>
      <c r="H899" s="68"/>
      <c r="I899" s="68"/>
    </row>
    <row r="900" spans="1:9" x14ac:dyDescent="0.3">
      <c r="A900" s="68"/>
      <c r="B900" s="68"/>
      <c r="C900" s="68"/>
      <c r="D900" s="68"/>
      <c r="E900" s="68"/>
      <c r="F900" s="68"/>
      <c r="G900" s="68"/>
      <c r="H900" s="68"/>
      <c r="I900" s="68"/>
    </row>
    <row r="901" spans="1:9" x14ac:dyDescent="0.3">
      <c r="A901" s="68"/>
      <c r="B901" s="68"/>
      <c r="C901" s="68"/>
      <c r="D901" s="68"/>
      <c r="E901" s="68"/>
      <c r="F901" s="68"/>
      <c r="G901" s="68"/>
      <c r="H901" s="68"/>
      <c r="I901" s="68"/>
    </row>
    <row r="902" spans="1:9" x14ac:dyDescent="0.3">
      <c r="A902" s="68"/>
      <c r="B902" s="68"/>
      <c r="C902" s="68"/>
      <c r="D902" s="68"/>
      <c r="E902" s="68"/>
      <c r="F902" s="68"/>
      <c r="G902" s="68"/>
      <c r="H902" s="68"/>
      <c r="I902" s="68"/>
    </row>
    <row r="903" spans="1:9" x14ac:dyDescent="0.3">
      <c r="A903" s="68"/>
      <c r="B903" s="68"/>
      <c r="C903" s="68"/>
      <c r="D903" s="68"/>
      <c r="E903" s="68"/>
      <c r="F903" s="68"/>
      <c r="G903" s="68"/>
      <c r="H903" s="68"/>
      <c r="I903" s="68"/>
    </row>
    <row r="904" spans="1:9" x14ac:dyDescent="0.3">
      <c r="A904" s="68"/>
      <c r="B904" s="68"/>
      <c r="C904" s="68"/>
      <c r="D904" s="68"/>
      <c r="E904" s="68"/>
      <c r="F904" s="68"/>
      <c r="G904" s="68"/>
      <c r="H904" s="68"/>
      <c r="I904" s="68"/>
    </row>
    <row r="905" spans="1:9" x14ac:dyDescent="0.3">
      <c r="A905" s="68"/>
      <c r="B905" s="68"/>
      <c r="C905" s="68"/>
      <c r="D905" s="68"/>
      <c r="E905" s="68"/>
      <c r="F905" s="68"/>
      <c r="G905" s="68"/>
      <c r="H905" s="68"/>
      <c r="I905" s="68"/>
    </row>
    <row r="906" spans="1:9" x14ac:dyDescent="0.3">
      <c r="A906" s="68"/>
      <c r="B906" s="68"/>
      <c r="C906" s="68"/>
      <c r="D906" s="68"/>
      <c r="E906" s="68"/>
      <c r="F906" s="68"/>
      <c r="G906" s="68"/>
      <c r="H906" s="68"/>
      <c r="I906" s="68"/>
    </row>
    <row r="907" spans="1:9" x14ac:dyDescent="0.3">
      <c r="A907" s="68"/>
      <c r="B907" s="68"/>
      <c r="C907" s="68"/>
      <c r="D907" s="68"/>
      <c r="E907" s="68"/>
      <c r="F907" s="68"/>
      <c r="G907" s="68"/>
      <c r="H907" s="68"/>
      <c r="I907" s="68"/>
    </row>
    <row r="908" spans="1:9" x14ac:dyDescent="0.3">
      <c r="A908" s="68"/>
      <c r="B908" s="68"/>
      <c r="C908" s="68"/>
      <c r="D908" s="68"/>
      <c r="E908" s="68"/>
      <c r="F908" s="68"/>
      <c r="G908" s="68"/>
      <c r="H908" s="68"/>
      <c r="I908" s="68"/>
    </row>
    <row r="909" spans="1:9" x14ac:dyDescent="0.3">
      <c r="A909" s="68"/>
      <c r="B909" s="68"/>
      <c r="C909" s="68"/>
      <c r="D909" s="68"/>
      <c r="E909" s="68"/>
      <c r="F909" s="68"/>
      <c r="G909" s="68"/>
      <c r="H909" s="68"/>
      <c r="I909" s="68"/>
    </row>
    <row r="910" spans="1:9" x14ac:dyDescent="0.3">
      <c r="A910" s="68"/>
      <c r="B910" s="68"/>
      <c r="C910" s="68"/>
      <c r="D910" s="68"/>
      <c r="E910" s="68"/>
      <c r="F910" s="68"/>
      <c r="G910" s="68"/>
      <c r="H910" s="68"/>
      <c r="I910" s="68"/>
    </row>
    <row r="911" spans="1:9" x14ac:dyDescent="0.3">
      <c r="A911" s="68"/>
      <c r="B911" s="68"/>
      <c r="C911" s="68"/>
      <c r="D911" s="68"/>
      <c r="E911" s="68"/>
      <c r="F911" s="68"/>
      <c r="G911" s="68"/>
      <c r="H911" s="68"/>
      <c r="I911" s="68"/>
    </row>
    <row r="912" spans="1:9" x14ac:dyDescent="0.3">
      <c r="A912" s="68"/>
      <c r="B912" s="68"/>
      <c r="C912" s="68"/>
      <c r="D912" s="68"/>
      <c r="E912" s="68"/>
      <c r="F912" s="68"/>
      <c r="G912" s="68"/>
      <c r="H912" s="68"/>
      <c r="I912" s="68"/>
    </row>
    <row r="913" spans="1:9" x14ac:dyDescent="0.3">
      <c r="A913" s="68"/>
      <c r="B913" s="68"/>
      <c r="C913" s="68"/>
      <c r="D913" s="68"/>
      <c r="E913" s="68"/>
      <c r="F913" s="68"/>
      <c r="G913" s="68"/>
      <c r="H913" s="68"/>
      <c r="I913" s="68"/>
    </row>
    <row r="914" spans="1:9" x14ac:dyDescent="0.3">
      <c r="A914" s="68"/>
      <c r="B914" s="68"/>
      <c r="C914" s="68"/>
      <c r="D914" s="68"/>
      <c r="E914" s="68"/>
      <c r="F914" s="68"/>
      <c r="G914" s="68"/>
      <c r="H914" s="68"/>
      <c r="I914" s="68"/>
    </row>
    <row r="915" spans="1:9" x14ac:dyDescent="0.3">
      <c r="A915" s="68"/>
      <c r="B915" s="68"/>
      <c r="C915" s="68"/>
      <c r="D915" s="68"/>
      <c r="E915" s="68"/>
      <c r="F915" s="68"/>
      <c r="G915" s="68"/>
      <c r="H915" s="68"/>
      <c r="I915" s="68"/>
    </row>
    <row r="916" spans="1:9" x14ac:dyDescent="0.3">
      <c r="A916" s="68"/>
      <c r="B916" s="68"/>
      <c r="C916" s="68"/>
      <c r="D916" s="68"/>
      <c r="E916" s="68"/>
      <c r="F916" s="68"/>
      <c r="G916" s="68"/>
      <c r="H916" s="68"/>
      <c r="I916" s="68"/>
    </row>
    <row r="917" spans="1:9" x14ac:dyDescent="0.3">
      <c r="A917" s="68"/>
      <c r="B917" s="68"/>
      <c r="C917" s="68"/>
      <c r="D917" s="68"/>
      <c r="E917" s="68"/>
      <c r="F917" s="68"/>
      <c r="G917" s="68"/>
      <c r="H917" s="68"/>
      <c r="I917" s="68"/>
    </row>
    <row r="918" spans="1:9" x14ac:dyDescent="0.3">
      <c r="A918" s="68"/>
      <c r="B918" s="68"/>
      <c r="C918" s="68"/>
      <c r="D918" s="68"/>
      <c r="E918" s="68"/>
      <c r="F918" s="68"/>
      <c r="G918" s="68"/>
      <c r="H918" s="68"/>
      <c r="I918" s="68"/>
    </row>
    <row r="919" spans="1:9" x14ac:dyDescent="0.3">
      <c r="A919" s="68"/>
      <c r="B919" s="68"/>
      <c r="C919" s="68"/>
      <c r="D919" s="68"/>
      <c r="E919" s="68"/>
      <c r="F919" s="68"/>
      <c r="G919" s="68"/>
      <c r="H919" s="68"/>
      <c r="I919" s="68"/>
    </row>
    <row r="920" spans="1:9" x14ac:dyDescent="0.3">
      <c r="A920" s="68"/>
      <c r="B920" s="68"/>
      <c r="C920" s="68"/>
      <c r="D920" s="68"/>
      <c r="E920" s="68"/>
      <c r="F920" s="68"/>
      <c r="G920" s="68"/>
      <c r="H920" s="68"/>
      <c r="I920" s="68"/>
    </row>
    <row r="921" spans="1:9" x14ac:dyDescent="0.3">
      <c r="A921" s="68"/>
      <c r="B921" s="68"/>
      <c r="C921" s="68"/>
      <c r="D921" s="68"/>
      <c r="E921" s="68"/>
      <c r="F921" s="68"/>
      <c r="G921" s="68"/>
      <c r="H921" s="68"/>
      <c r="I921" s="68"/>
    </row>
    <row r="922" spans="1:9" x14ac:dyDescent="0.3">
      <c r="A922" s="68"/>
      <c r="B922" s="68"/>
      <c r="C922" s="68"/>
      <c r="D922" s="68"/>
      <c r="E922" s="68"/>
      <c r="F922" s="68"/>
      <c r="G922" s="68"/>
      <c r="H922" s="68"/>
      <c r="I922" s="68"/>
    </row>
    <row r="923" spans="1:9" x14ac:dyDescent="0.3">
      <c r="A923" s="68"/>
      <c r="B923" s="68"/>
      <c r="C923" s="68"/>
      <c r="D923" s="68"/>
      <c r="E923" s="68"/>
      <c r="F923" s="68"/>
      <c r="G923" s="68"/>
      <c r="H923" s="68"/>
      <c r="I923" s="68"/>
    </row>
    <row r="924" spans="1:9" x14ac:dyDescent="0.3">
      <c r="A924" s="68"/>
      <c r="B924" s="68"/>
      <c r="C924" s="68"/>
      <c r="D924" s="68"/>
      <c r="E924" s="68"/>
      <c r="F924" s="68"/>
      <c r="G924" s="68"/>
      <c r="H924" s="68"/>
      <c r="I924" s="68"/>
    </row>
    <row r="925" spans="1:9" x14ac:dyDescent="0.3">
      <c r="A925" s="68"/>
      <c r="B925" s="68"/>
      <c r="C925" s="68"/>
      <c r="D925" s="68"/>
      <c r="E925" s="68"/>
      <c r="F925" s="68"/>
      <c r="G925" s="68"/>
      <c r="H925" s="68"/>
      <c r="I925" s="68"/>
    </row>
    <row r="926" spans="1:9" x14ac:dyDescent="0.3">
      <c r="A926" s="68"/>
      <c r="B926" s="68"/>
      <c r="C926" s="68"/>
      <c r="D926" s="68"/>
      <c r="E926" s="68"/>
      <c r="F926" s="68"/>
      <c r="G926" s="68"/>
      <c r="H926" s="68"/>
      <c r="I926" s="68"/>
    </row>
    <row r="927" spans="1:9" x14ac:dyDescent="0.3">
      <c r="A927" s="68"/>
      <c r="B927" s="68"/>
      <c r="C927" s="68"/>
      <c r="D927" s="68"/>
      <c r="E927" s="68"/>
      <c r="F927" s="68"/>
      <c r="G927" s="68"/>
      <c r="H927" s="68"/>
      <c r="I927" s="68"/>
    </row>
    <row r="928" spans="1:9" x14ac:dyDescent="0.3">
      <c r="A928" s="68"/>
      <c r="B928" s="68"/>
      <c r="C928" s="68"/>
      <c r="D928" s="68"/>
      <c r="E928" s="68"/>
      <c r="F928" s="68"/>
      <c r="G928" s="68"/>
      <c r="H928" s="68"/>
      <c r="I928" s="68"/>
    </row>
    <row r="929" spans="1:9" x14ac:dyDescent="0.3">
      <c r="A929" s="68"/>
      <c r="B929" s="68"/>
      <c r="C929" s="68"/>
      <c r="D929" s="68"/>
      <c r="E929" s="68"/>
      <c r="F929" s="68"/>
      <c r="G929" s="68"/>
      <c r="H929" s="68"/>
      <c r="I929" s="68"/>
    </row>
    <row r="930" spans="1:9" x14ac:dyDescent="0.3">
      <c r="A930" s="68"/>
      <c r="B930" s="68"/>
      <c r="C930" s="68"/>
      <c r="D930" s="68"/>
      <c r="E930" s="68"/>
      <c r="F930" s="68"/>
      <c r="G930" s="68"/>
      <c r="H930" s="68"/>
      <c r="I930" s="68"/>
    </row>
    <row r="931" spans="1:9" x14ac:dyDescent="0.3">
      <c r="A931" s="68"/>
      <c r="B931" s="68"/>
      <c r="C931" s="68"/>
      <c r="D931" s="68"/>
      <c r="E931" s="68"/>
      <c r="F931" s="68"/>
      <c r="G931" s="68"/>
      <c r="H931" s="68"/>
      <c r="I931" s="68"/>
    </row>
    <row r="932" spans="1:9" x14ac:dyDescent="0.3">
      <c r="A932" s="68"/>
      <c r="B932" s="68"/>
      <c r="C932" s="68"/>
      <c r="D932" s="68"/>
      <c r="E932" s="68"/>
      <c r="F932" s="68"/>
      <c r="G932" s="68"/>
      <c r="H932" s="68"/>
      <c r="I932" s="68"/>
    </row>
    <row r="933" spans="1:9" x14ac:dyDescent="0.3">
      <c r="A933" s="68"/>
      <c r="B933" s="68"/>
      <c r="C933" s="68"/>
      <c r="D933" s="68"/>
      <c r="E933" s="68"/>
      <c r="F933" s="68"/>
      <c r="G933" s="68"/>
      <c r="H933" s="68"/>
      <c r="I933" s="68"/>
    </row>
    <row r="934" spans="1:9" x14ac:dyDescent="0.3">
      <c r="A934" s="68"/>
      <c r="B934" s="68"/>
      <c r="C934" s="68"/>
      <c r="D934" s="68"/>
      <c r="E934" s="68"/>
      <c r="F934" s="68"/>
      <c r="G934" s="68"/>
      <c r="H934" s="68"/>
      <c r="I934" s="68"/>
    </row>
    <row r="935" spans="1:9" x14ac:dyDescent="0.3">
      <c r="A935" s="68"/>
      <c r="B935" s="68"/>
      <c r="C935" s="68"/>
      <c r="D935" s="68"/>
      <c r="E935" s="68"/>
      <c r="F935" s="68"/>
      <c r="G935" s="68"/>
      <c r="H935" s="68"/>
      <c r="I935" s="68"/>
    </row>
    <row r="936" spans="1:9" x14ac:dyDescent="0.3">
      <c r="A936" s="68"/>
      <c r="B936" s="68"/>
      <c r="C936" s="68"/>
      <c r="D936" s="68"/>
      <c r="E936" s="68"/>
      <c r="F936" s="68"/>
      <c r="G936" s="68"/>
      <c r="H936" s="68"/>
      <c r="I936" s="68"/>
    </row>
    <row r="937" spans="1:9" x14ac:dyDescent="0.3">
      <c r="A937" s="68"/>
      <c r="B937" s="68"/>
      <c r="C937" s="68"/>
      <c r="D937" s="68"/>
      <c r="E937" s="68"/>
      <c r="F937" s="68"/>
      <c r="G937" s="68"/>
      <c r="H937" s="68"/>
      <c r="I937" s="68"/>
    </row>
    <row r="938" spans="1:9" x14ac:dyDescent="0.3">
      <c r="A938" s="68"/>
      <c r="B938" s="68"/>
      <c r="C938" s="68"/>
      <c r="D938" s="68"/>
      <c r="E938" s="68"/>
      <c r="F938" s="68"/>
      <c r="G938" s="68"/>
      <c r="H938" s="68"/>
      <c r="I938" s="68"/>
    </row>
    <row r="939" spans="1:9" x14ac:dyDescent="0.3">
      <c r="A939" s="68"/>
      <c r="B939" s="68"/>
      <c r="C939" s="68"/>
      <c r="D939" s="68"/>
      <c r="E939" s="68"/>
      <c r="F939" s="68"/>
      <c r="G939" s="68"/>
      <c r="H939" s="68"/>
      <c r="I939" s="68"/>
    </row>
    <row r="940" spans="1:9" x14ac:dyDescent="0.3">
      <c r="A940" s="68"/>
      <c r="B940" s="68"/>
      <c r="C940" s="68"/>
      <c r="D940" s="68"/>
      <c r="E940" s="68"/>
      <c r="F940" s="68"/>
      <c r="G940" s="68"/>
      <c r="H940" s="68"/>
      <c r="I940" s="68"/>
    </row>
    <row r="941" spans="1:9" x14ac:dyDescent="0.3">
      <c r="A941" s="68"/>
      <c r="B941" s="68"/>
      <c r="C941" s="68"/>
      <c r="D941" s="68"/>
      <c r="E941" s="68"/>
      <c r="F941" s="68"/>
      <c r="G941" s="68"/>
      <c r="H941" s="68"/>
      <c r="I941" s="68"/>
    </row>
    <row r="942" spans="1:9" x14ac:dyDescent="0.3">
      <c r="A942" s="68"/>
      <c r="B942" s="68"/>
      <c r="C942" s="68"/>
      <c r="D942" s="68"/>
      <c r="E942" s="68"/>
      <c r="F942" s="68"/>
      <c r="G942" s="68"/>
      <c r="H942" s="68"/>
      <c r="I942" s="68"/>
    </row>
    <row r="943" spans="1:9" x14ac:dyDescent="0.3">
      <c r="A943" s="68"/>
      <c r="B943" s="68"/>
      <c r="C943" s="68"/>
      <c r="D943" s="68"/>
      <c r="E943" s="68"/>
      <c r="F943" s="68"/>
      <c r="G943" s="68"/>
      <c r="H943" s="68"/>
      <c r="I943" s="68"/>
    </row>
    <row r="944" spans="1:9" x14ac:dyDescent="0.3">
      <c r="A944" s="68"/>
      <c r="B944" s="68"/>
      <c r="C944" s="68"/>
      <c r="D944" s="68"/>
      <c r="E944" s="68"/>
      <c r="F944" s="68"/>
      <c r="G944" s="68"/>
      <c r="H944" s="68"/>
      <c r="I944" s="68"/>
    </row>
    <row r="945" spans="1:9" x14ac:dyDescent="0.3">
      <c r="A945" s="68"/>
      <c r="B945" s="68"/>
      <c r="C945" s="68"/>
      <c r="D945" s="68"/>
      <c r="E945" s="68"/>
      <c r="F945" s="68"/>
      <c r="G945" s="68"/>
      <c r="H945" s="68"/>
      <c r="I945" s="68"/>
    </row>
    <row r="946" spans="1:9" x14ac:dyDescent="0.3">
      <c r="A946" s="68"/>
      <c r="B946" s="68"/>
      <c r="C946" s="68"/>
      <c r="D946" s="68"/>
      <c r="E946" s="68"/>
      <c r="F946" s="68"/>
      <c r="G946" s="68"/>
      <c r="H946" s="68"/>
      <c r="I946" s="68"/>
    </row>
    <row r="947" spans="1:9" x14ac:dyDescent="0.3">
      <c r="A947" s="68"/>
      <c r="B947" s="68"/>
      <c r="C947" s="68"/>
      <c r="D947" s="68"/>
      <c r="E947" s="68"/>
      <c r="F947" s="68"/>
      <c r="G947" s="68"/>
      <c r="H947" s="68"/>
      <c r="I947" s="68"/>
    </row>
    <row r="948" spans="1:9" x14ac:dyDescent="0.3">
      <c r="A948" s="68"/>
      <c r="B948" s="68"/>
      <c r="C948" s="68"/>
      <c r="D948" s="68"/>
      <c r="E948" s="68"/>
      <c r="F948" s="68"/>
      <c r="G948" s="68"/>
      <c r="H948" s="68"/>
      <c r="I948" s="68"/>
    </row>
    <row r="949" spans="1:9" x14ac:dyDescent="0.3">
      <c r="A949" s="68"/>
      <c r="B949" s="68"/>
      <c r="C949" s="68"/>
      <c r="D949" s="68"/>
      <c r="E949" s="68"/>
      <c r="F949" s="68"/>
      <c r="G949" s="68"/>
      <c r="H949" s="68"/>
      <c r="I949" s="68"/>
    </row>
    <row r="950" spans="1:9" x14ac:dyDescent="0.3">
      <c r="A950" s="68"/>
      <c r="B950" s="68"/>
      <c r="C950" s="68"/>
      <c r="D950" s="68"/>
      <c r="E950" s="68"/>
      <c r="F950" s="68"/>
      <c r="G950" s="68"/>
      <c r="H950" s="68"/>
      <c r="I950" s="68"/>
    </row>
    <row r="951" spans="1:9" x14ac:dyDescent="0.3">
      <c r="A951" s="68"/>
      <c r="B951" s="68"/>
      <c r="C951" s="68"/>
      <c r="D951" s="68"/>
      <c r="E951" s="68"/>
      <c r="F951" s="68"/>
      <c r="G951" s="68"/>
      <c r="H951" s="68"/>
      <c r="I951" s="68"/>
    </row>
    <row r="952" spans="1:9" x14ac:dyDescent="0.3">
      <c r="A952" s="68"/>
      <c r="B952" s="68"/>
      <c r="C952" s="68"/>
      <c r="D952" s="68"/>
      <c r="E952" s="68"/>
      <c r="F952" s="68"/>
      <c r="G952" s="68"/>
      <c r="H952" s="68"/>
      <c r="I952" s="68"/>
    </row>
    <row r="953" spans="1:9" x14ac:dyDescent="0.3">
      <c r="A953" s="68"/>
      <c r="B953" s="68"/>
      <c r="C953" s="68"/>
      <c r="D953" s="68"/>
      <c r="E953" s="68"/>
      <c r="F953" s="68"/>
      <c r="G953" s="68"/>
      <c r="H953" s="68"/>
      <c r="I953" s="68"/>
    </row>
    <row r="954" spans="1:9" x14ac:dyDescent="0.3">
      <c r="A954" s="68"/>
      <c r="B954" s="68"/>
      <c r="C954" s="68"/>
      <c r="D954" s="68"/>
      <c r="E954" s="68"/>
      <c r="F954" s="68"/>
      <c r="G954" s="68"/>
      <c r="H954" s="68"/>
      <c r="I954" s="68"/>
    </row>
    <row r="955" spans="1:9" x14ac:dyDescent="0.3">
      <c r="A955" s="68"/>
      <c r="B955" s="68"/>
      <c r="C955" s="68"/>
      <c r="D955" s="68"/>
      <c r="E955" s="68"/>
      <c r="F955" s="68"/>
      <c r="G955" s="68"/>
      <c r="H955" s="68"/>
      <c r="I955" s="68"/>
    </row>
    <row r="956" spans="1:9" x14ac:dyDescent="0.3">
      <c r="A956" s="68"/>
      <c r="B956" s="68"/>
      <c r="C956" s="68"/>
      <c r="D956" s="68"/>
      <c r="E956" s="68"/>
      <c r="F956" s="68"/>
      <c r="G956" s="68"/>
      <c r="H956" s="68"/>
      <c r="I956" s="68"/>
    </row>
    <row r="957" spans="1:9" x14ac:dyDescent="0.3">
      <c r="A957" s="68"/>
      <c r="B957" s="68"/>
      <c r="C957" s="68"/>
      <c r="D957" s="68"/>
      <c r="E957" s="68"/>
      <c r="F957" s="68"/>
      <c r="G957" s="68"/>
      <c r="H957" s="68"/>
      <c r="I957" s="68"/>
    </row>
    <row r="958" spans="1:9" x14ac:dyDescent="0.3">
      <c r="A958" s="68"/>
      <c r="B958" s="68"/>
      <c r="C958" s="68"/>
      <c r="D958" s="68"/>
      <c r="E958" s="68"/>
      <c r="F958" s="68"/>
      <c r="G958" s="68"/>
      <c r="H958" s="68"/>
      <c r="I958" s="68"/>
    </row>
    <row r="959" spans="1:9" x14ac:dyDescent="0.3">
      <c r="A959" s="68"/>
      <c r="B959" s="68"/>
      <c r="C959" s="68"/>
      <c r="D959" s="68"/>
      <c r="E959" s="68"/>
      <c r="F959" s="68"/>
      <c r="G959" s="68"/>
      <c r="H959" s="68"/>
      <c r="I959" s="68"/>
    </row>
    <row r="960" spans="1:9" x14ac:dyDescent="0.3">
      <c r="A960" s="68"/>
      <c r="B960" s="68"/>
      <c r="C960" s="68"/>
      <c r="D960" s="68"/>
      <c r="E960" s="68"/>
      <c r="F960" s="68"/>
      <c r="G960" s="68"/>
      <c r="H960" s="68"/>
      <c r="I960" s="68"/>
    </row>
    <row r="961" spans="1:9" x14ac:dyDescent="0.3">
      <c r="A961" s="68"/>
      <c r="B961" s="68"/>
      <c r="C961" s="68"/>
      <c r="D961" s="68"/>
      <c r="E961" s="68"/>
      <c r="F961" s="68"/>
      <c r="G961" s="68"/>
      <c r="H961" s="68"/>
      <c r="I961" s="68"/>
    </row>
    <row r="962" spans="1:9" x14ac:dyDescent="0.3">
      <c r="A962" s="68"/>
      <c r="B962" s="68"/>
      <c r="C962" s="68"/>
      <c r="D962" s="68"/>
      <c r="E962" s="68"/>
      <c r="F962" s="68"/>
      <c r="G962" s="68"/>
      <c r="H962" s="68"/>
      <c r="I962" s="68"/>
    </row>
    <row r="963" spans="1:9" x14ac:dyDescent="0.3">
      <c r="A963" s="68"/>
      <c r="B963" s="68"/>
      <c r="C963" s="68"/>
      <c r="D963" s="68"/>
      <c r="E963" s="68"/>
      <c r="F963" s="68"/>
      <c r="G963" s="68"/>
      <c r="H963" s="68"/>
      <c r="I963" s="68"/>
    </row>
    <row r="964" spans="1:9" x14ac:dyDescent="0.3">
      <c r="A964" s="68"/>
      <c r="B964" s="68"/>
      <c r="C964" s="68"/>
      <c r="D964" s="68"/>
      <c r="E964" s="68"/>
      <c r="F964" s="68"/>
      <c r="G964" s="68"/>
      <c r="H964" s="68"/>
      <c r="I964" s="68"/>
    </row>
    <row r="965" spans="1:9" x14ac:dyDescent="0.3">
      <c r="A965" s="68"/>
      <c r="B965" s="68"/>
      <c r="C965" s="68"/>
      <c r="D965" s="68"/>
      <c r="E965" s="68"/>
      <c r="F965" s="68"/>
      <c r="G965" s="68"/>
      <c r="H965" s="68"/>
      <c r="I965" s="68"/>
    </row>
    <row r="966" spans="1:9" x14ac:dyDescent="0.3">
      <c r="A966" s="68"/>
      <c r="B966" s="68"/>
      <c r="C966" s="68"/>
      <c r="D966" s="68"/>
      <c r="E966" s="68"/>
      <c r="F966" s="68"/>
      <c r="G966" s="68"/>
      <c r="H966" s="68"/>
      <c r="I966" s="68"/>
    </row>
    <row r="967" spans="1:9" x14ac:dyDescent="0.3">
      <c r="A967" s="68"/>
      <c r="B967" s="68"/>
      <c r="C967" s="68"/>
      <c r="D967" s="68"/>
      <c r="E967" s="68"/>
      <c r="F967" s="68"/>
      <c r="G967" s="68"/>
      <c r="H967" s="68"/>
      <c r="I967" s="68"/>
    </row>
    <row r="968" spans="1:9" x14ac:dyDescent="0.3">
      <c r="A968" s="68"/>
      <c r="B968" s="68"/>
      <c r="C968" s="68"/>
      <c r="D968" s="68"/>
      <c r="E968" s="68"/>
      <c r="F968" s="68"/>
      <c r="G968" s="68"/>
      <c r="H968" s="68"/>
      <c r="I968" s="68"/>
    </row>
    <row r="969" spans="1:9" x14ac:dyDescent="0.3">
      <c r="A969" s="68"/>
      <c r="B969" s="68"/>
      <c r="C969" s="68"/>
      <c r="D969" s="68"/>
      <c r="E969" s="68"/>
      <c r="F969" s="68"/>
      <c r="G969" s="68"/>
      <c r="H969" s="68"/>
      <c r="I969" s="68"/>
    </row>
    <row r="970" spans="1:9" x14ac:dyDescent="0.3">
      <c r="A970" s="68"/>
      <c r="B970" s="68"/>
      <c r="C970" s="68"/>
      <c r="D970" s="68"/>
      <c r="E970" s="68"/>
      <c r="F970" s="68"/>
      <c r="G970" s="68"/>
      <c r="H970" s="68"/>
      <c r="I970" s="68"/>
    </row>
    <row r="971" spans="1:9" x14ac:dyDescent="0.3">
      <c r="A971" s="68"/>
      <c r="B971" s="68"/>
      <c r="C971" s="68"/>
      <c r="D971" s="68"/>
      <c r="E971" s="68"/>
      <c r="F971" s="68"/>
      <c r="G971" s="68"/>
      <c r="H971" s="68"/>
      <c r="I971" s="68"/>
    </row>
    <row r="972" spans="1:9" x14ac:dyDescent="0.3">
      <c r="A972" s="68"/>
      <c r="B972" s="68"/>
      <c r="C972" s="68"/>
      <c r="D972" s="68"/>
      <c r="E972" s="68"/>
      <c r="F972" s="68"/>
      <c r="G972" s="68"/>
      <c r="H972" s="68"/>
      <c r="I972" s="68"/>
    </row>
    <row r="973" spans="1:9" x14ac:dyDescent="0.3">
      <c r="A973" s="68"/>
      <c r="B973" s="68"/>
      <c r="C973" s="68"/>
      <c r="D973" s="68"/>
      <c r="E973" s="68"/>
      <c r="F973" s="68"/>
      <c r="G973" s="68"/>
      <c r="H973" s="68"/>
      <c r="I973" s="68"/>
    </row>
    <row r="974" spans="1:9" x14ac:dyDescent="0.3">
      <c r="A974" s="68"/>
      <c r="B974" s="68"/>
      <c r="C974" s="68"/>
      <c r="D974" s="68"/>
      <c r="E974" s="68"/>
      <c r="F974" s="68"/>
      <c r="G974" s="68"/>
      <c r="H974" s="68"/>
      <c r="I974" s="68"/>
    </row>
    <row r="975" spans="1:9" x14ac:dyDescent="0.3">
      <c r="A975" s="68"/>
      <c r="B975" s="68"/>
      <c r="C975" s="68"/>
      <c r="D975" s="68"/>
      <c r="E975" s="68"/>
      <c r="F975" s="68"/>
      <c r="G975" s="68"/>
      <c r="H975" s="68"/>
      <c r="I975" s="68"/>
    </row>
    <row r="976" spans="1:9" x14ac:dyDescent="0.3">
      <c r="A976" s="68"/>
      <c r="B976" s="68"/>
      <c r="C976" s="68"/>
      <c r="D976" s="68"/>
      <c r="E976" s="68"/>
      <c r="F976" s="68"/>
      <c r="G976" s="68"/>
      <c r="H976" s="68"/>
      <c r="I976" s="68"/>
    </row>
    <row r="977" spans="1:9" x14ac:dyDescent="0.3">
      <c r="A977" s="68"/>
      <c r="B977" s="68"/>
      <c r="C977" s="68"/>
      <c r="D977" s="68"/>
      <c r="E977" s="68"/>
      <c r="F977" s="68"/>
      <c r="G977" s="68"/>
      <c r="H977" s="68"/>
      <c r="I977" s="68"/>
    </row>
    <row r="978" spans="1:9" x14ac:dyDescent="0.3">
      <c r="A978" s="68"/>
      <c r="B978" s="68"/>
      <c r="C978" s="68"/>
      <c r="D978" s="68"/>
      <c r="E978" s="68"/>
      <c r="F978" s="68"/>
      <c r="G978" s="68"/>
      <c r="H978" s="68"/>
      <c r="I978" s="68"/>
    </row>
    <row r="979" spans="1:9" x14ac:dyDescent="0.3">
      <c r="A979" s="68"/>
      <c r="B979" s="68"/>
      <c r="C979" s="68"/>
      <c r="D979" s="68"/>
      <c r="E979" s="68"/>
      <c r="F979" s="68"/>
      <c r="G979" s="68"/>
      <c r="H979" s="68"/>
      <c r="I979" s="68"/>
    </row>
    <row r="980" spans="1:9" x14ac:dyDescent="0.3">
      <c r="A980" s="68"/>
      <c r="B980" s="68"/>
      <c r="C980" s="68"/>
      <c r="D980" s="68"/>
      <c r="E980" s="68"/>
      <c r="F980" s="68"/>
      <c r="G980" s="68"/>
      <c r="H980" s="68"/>
      <c r="I980" s="68"/>
    </row>
    <row r="981" spans="1:9" x14ac:dyDescent="0.3">
      <c r="A981" s="68"/>
      <c r="B981" s="68"/>
      <c r="C981" s="68"/>
      <c r="D981" s="68"/>
      <c r="E981" s="68"/>
      <c r="F981" s="68"/>
      <c r="G981" s="68"/>
      <c r="H981" s="68"/>
      <c r="I981" s="68"/>
    </row>
    <row r="982" spans="1:9" x14ac:dyDescent="0.3">
      <c r="A982" s="68"/>
      <c r="B982" s="68"/>
      <c r="C982" s="68"/>
      <c r="D982" s="68"/>
      <c r="E982" s="68"/>
      <c r="F982" s="68"/>
      <c r="G982" s="68"/>
      <c r="H982" s="68"/>
      <c r="I982" s="68"/>
    </row>
    <row r="983" spans="1:9" x14ac:dyDescent="0.3">
      <c r="A983" s="68"/>
      <c r="B983" s="68"/>
      <c r="C983" s="68"/>
      <c r="D983" s="68"/>
      <c r="E983" s="68"/>
      <c r="F983" s="68"/>
      <c r="G983" s="68"/>
      <c r="H983" s="68"/>
      <c r="I983" s="68"/>
    </row>
    <row r="984" spans="1:9" x14ac:dyDescent="0.3">
      <c r="A984" s="68"/>
      <c r="B984" s="68"/>
      <c r="C984" s="68"/>
      <c r="D984" s="68"/>
      <c r="E984" s="68"/>
      <c r="F984" s="68"/>
      <c r="G984" s="68"/>
      <c r="H984" s="68"/>
      <c r="I984" s="68"/>
    </row>
    <row r="985" spans="1:9" x14ac:dyDescent="0.3">
      <c r="A985" s="68"/>
      <c r="B985" s="68"/>
      <c r="C985" s="68"/>
      <c r="D985" s="68"/>
      <c r="E985" s="68"/>
      <c r="F985" s="68"/>
      <c r="G985" s="68"/>
      <c r="H985" s="68"/>
      <c r="I985" s="68"/>
    </row>
    <row r="986" spans="1:9" x14ac:dyDescent="0.3">
      <c r="A986" s="68"/>
      <c r="B986" s="68"/>
      <c r="C986" s="68"/>
      <c r="D986" s="68"/>
      <c r="E986" s="68"/>
      <c r="F986" s="68"/>
      <c r="G986" s="68"/>
      <c r="H986" s="68"/>
      <c r="I986" s="68"/>
    </row>
    <row r="987" spans="1:9" x14ac:dyDescent="0.3">
      <c r="A987" s="68"/>
      <c r="B987" s="68"/>
      <c r="C987" s="68"/>
      <c r="D987" s="68"/>
      <c r="E987" s="68"/>
      <c r="F987" s="68"/>
      <c r="G987" s="68"/>
      <c r="H987" s="68"/>
      <c r="I987" s="68"/>
    </row>
    <row r="988" spans="1:9" x14ac:dyDescent="0.3">
      <c r="A988" s="68"/>
      <c r="B988" s="68"/>
      <c r="C988" s="68"/>
      <c r="D988" s="68"/>
      <c r="E988" s="68"/>
      <c r="F988" s="68"/>
      <c r="G988" s="68"/>
      <c r="H988" s="68"/>
      <c r="I988" s="68"/>
    </row>
    <row r="989" spans="1:9" x14ac:dyDescent="0.3">
      <c r="A989" s="68"/>
      <c r="B989" s="68"/>
      <c r="C989" s="68"/>
      <c r="D989" s="68"/>
      <c r="E989" s="68"/>
      <c r="F989" s="68"/>
      <c r="G989" s="68"/>
      <c r="H989" s="68"/>
      <c r="I989" s="68"/>
    </row>
    <row r="990" spans="1:9" x14ac:dyDescent="0.3">
      <c r="A990" s="68"/>
      <c r="B990" s="68"/>
      <c r="C990" s="68"/>
      <c r="D990" s="68"/>
      <c r="E990" s="68"/>
      <c r="F990" s="68"/>
      <c r="G990" s="68"/>
      <c r="H990" s="68"/>
      <c r="I990" s="68"/>
    </row>
    <row r="991" spans="1:9" x14ac:dyDescent="0.3">
      <c r="A991" s="68"/>
      <c r="B991" s="68"/>
      <c r="C991" s="68"/>
      <c r="D991" s="68"/>
      <c r="E991" s="68"/>
      <c r="F991" s="68"/>
      <c r="G991" s="68"/>
      <c r="H991" s="68"/>
      <c r="I991" s="68"/>
    </row>
    <row r="992" spans="1:9" x14ac:dyDescent="0.3">
      <c r="A992" s="68"/>
      <c r="B992" s="68"/>
      <c r="C992" s="68"/>
      <c r="D992" s="68"/>
      <c r="E992" s="68"/>
      <c r="F992" s="68"/>
      <c r="G992" s="68"/>
      <c r="H992" s="68"/>
      <c r="I992" s="68"/>
    </row>
    <row r="993" spans="1:9" x14ac:dyDescent="0.3">
      <c r="A993" s="68"/>
      <c r="B993" s="68"/>
      <c r="C993" s="68"/>
      <c r="D993" s="68"/>
      <c r="E993" s="68"/>
      <c r="F993" s="68"/>
      <c r="G993" s="68"/>
      <c r="H993" s="68"/>
      <c r="I993" s="68"/>
    </row>
    <row r="994" spans="1:9" x14ac:dyDescent="0.3">
      <c r="A994" s="68"/>
      <c r="B994" s="68"/>
      <c r="C994" s="68"/>
      <c r="D994" s="68"/>
      <c r="E994" s="68"/>
      <c r="F994" s="68"/>
      <c r="G994" s="68"/>
      <c r="H994" s="68"/>
      <c r="I994" s="68"/>
    </row>
    <row r="995" spans="1:9" x14ac:dyDescent="0.3">
      <c r="A995" s="68"/>
      <c r="B995" s="68"/>
      <c r="C995" s="68"/>
      <c r="D995" s="68"/>
      <c r="E995" s="68"/>
      <c r="F995" s="68"/>
      <c r="G995" s="68"/>
      <c r="H995" s="68"/>
      <c r="I995" s="68"/>
    </row>
    <row r="996" spans="1:9" x14ac:dyDescent="0.3">
      <c r="A996" s="68"/>
      <c r="B996" s="68"/>
      <c r="C996" s="68"/>
      <c r="D996" s="68"/>
      <c r="E996" s="68"/>
      <c r="F996" s="68"/>
      <c r="G996" s="68"/>
      <c r="H996" s="68"/>
      <c r="I996" s="68"/>
    </row>
    <row r="997" spans="1:9" x14ac:dyDescent="0.3">
      <c r="A997" s="68"/>
      <c r="B997" s="68"/>
      <c r="C997" s="68"/>
      <c r="D997" s="68"/>
      <c r="E997" s="68"/>
      <c r="F997" s="68"/>
      <c r="G997" s="68"/>
      <c r="H997" s="68"/>
      <c r="I997" s="68"/>
    </row>
    <row r="998" spans="1:9" x14ac:dyDescent="0.3">
      <c r="A998" s="68"/>
      <c r="B998" s="68"/>
      <c r="C998" s="68"/>
      <c r="D998" s="68"/>
      <c r="E998" s="68"/>
      <c r="F998" s="68"/>
      <c r="G998" s="68"/>
      <c r="H998" s="68"/>
      <c r="I998" s="68"/>
    </row>
    <row r="999" spans="1:9" x14ac:dyDescent="0.3">
      <c r="A999" s="68"/>
      <c r="B999" s="68"/>
      <c r="C999" s="68"/>
      <c r="D999" s="68"/>
      <c r="E999" s="68"/>
      <c r="F999" s="68"/>
      <c r="G999" s="68"/>
      <c r="H999" s="68"/>
      <c r="I999" s="68"/>
    </row>
    <row r="1000" spans="1:9" x14ac:dyDescent="0.3">
      <c r="A1000" s="68"/>
      <c r="B1000" s="68"/>
      <c r="C1000" s="68"/>
      <c r="D1000" s="68"/>
      <c r="E1000" s="68"/>
      <c r="F1000" s="68"/>
      <c r="G1000" s="68"/>
      <c r="H1000" s="68"/>
      <c r="I1000" s="68"/>
    </row>
    <row r="1001" spans="1:9" x14ac:dyDescent="0.3">
      <c r="A1001" s="68"/>
      <c r="B1001" s="68"/>
      <c r="C1001" s="68"/>
      <c r="D1001" s="68"/>
      <c r="E1001" s="68"/>
      <c r="F1001" s="68"/>
      <c r="G1001" s="68"/>
      <c r="H1001" s="68"/>
      <c r="I1001" s="68"/>
    </row>
    <row r="1002" spans="1:9" x14ac:dyDescent="0.3">
      <c r="A1002" s="68"/>
      <c r="B1002" s="68"/>
      <c r="C1002" s="68"/>
      <c r="D1002" s="68"/>
      <c r="E1002" s="68"/>
      <c r="F1002" s="68"/>
      <c r="G1002" s="68"/>
      <c r="H1002" s="68"/>
      <c r="I1002" s="68"/>
    </row>
    <row r="1003" spans="1:9" x14ac:dyDescent="0.3">
      <c r="A1003" s="68"/>
      <c r="B1003" s="68"/>
      <c r="C1003" s="68"/>
      <c r="D1003" s="68"/>
      <c r="E1003" s="68"/>
      <c r="F1003" s="68"/>
      <c r="G1003" s="68"/>
      <c r="H1003" s="68"/>
      <c r="I1003" s="68"/>
    </row>
    <row r="1004" spans="1:9" x14ac:dyDescent="0.3">
      <c r="A1004" s="68"/>
      <c r="B1004" s="68"/>
      <c r="C1004" s="68"/>
      <c r="D1004" s="68"/>
      <c r="E1004" s="68"/>
      <c r="F1004" s="68"/>
      <c r="G1004" s="68"/>
      <c r="H1004" s="68"/>
      <c r="I1004" s="68"/>
    </row>
    <row r="1005" spans="1:9" x14ac:dyDescent="0.3">
      <c r="A1005" s="68"/>
      <c r="B1005" s="68"/>
      <c r="C1005" s="68"/>
      <c r="D1005" s="68"/>
      <c r="E1005" s="68"/>
      <c r="F1005" s="68"/>
      <c r="G1005" s="68"/>
      <c r="H1005" s="68"/>
      <c r="I1005" s="68"/>
    </row>
    <row r="1006" spans="1:9" x14ac:dyDescent="0.3">
      <c r="A1006" s="68"/>
      <c r="B1006" s="68"/>
      <c r="C1006" s="68"/>
      <c r="D1006" s="68"/>
      <c r="E1006" s="68"/>
      <c r="F1006" s="68"/>
      <c r="G1006" s="68"/>
      <c r="H1006" s="68"/>
      <c r="I1006" s="68"/>
    </row>
    <row r="1007" spans="1:9" x14ac:dyDescent="0.3">
      <c r="A1007" s="68"/>
      <c r="B1007" s="68"/>
      <c r="C1007" s="68"/>
      <c r="D1007" s="68"/>
      <c r="E1007" s="68"/>
      <c r="F1007" s="68"/>
      <c r="G1007" s="68"/>
      <c r="H1007" s="68"/>
      <c r="I1007" s="68"/>
    </row>
    <row r="1008" spans="1:9" x14ac:dyDescent="0.3">
      <c r="A1008" s="68"/>
      <c r="B1008" s="68"/>
      <c r="C1008" s="68"/>
      <c r="D1008" s="68"/>
      <c r="E1008" s="68"/>
      <c r="F1008" s="68"/>
      <c r="G1008" s="68"/>
      <c r="H1008" s="68"/>
      <c r="I1008" s="68"/>
    </row>
    <row r="1009" spans="1:9" x14ac:dyDescent="0.3">
      <c r="A1009" s="68"/>
      <c r="B1009" s="68"/>
      <c r="C1009" s="68"/>
      <c r="D1009" s="68"/>
      <c r="E1009" s="68"/>
      <c r="F1009" s="68"/>
      <c r="G1009" s="68"/>
      <c r="H1009" s="68"/>
      <c r="I1009" s="68"/>
    </row>
    <row r="1010" spans="1:9" x14ac:dyDescent="0.3">
      <c r="A1010" s="68"/>
      <c r="B1010" s="68"/>
      <c r="C1010" s="68"/>
      <c r="D1010" s="68"/>
      <c r="E1010" s="68"/>
      <c r="F1010" s="68"/>
      <c r="G1010" s="68"/>
      <c r="H1010" s="68"/>
      <c r="I1010" s="68"/>
    </row>
    <row r="1011" spans="1:9" x14ac:dyDescent="0.3">
      <c r="A1011" s="68"/>
      <c r="B1011" s="68"/>
      <c r="C1011" s="68"/>
      <c r="D1011" s="68"/>
      <c r="E1011" s="68"/>
      <c r="F1011" s="68"/>
      <c r="G1011" s="68"/>
      <c r="H1011" s="68"/>
      <c r="I1011" s="68"/>
    </row>
    <row r="1012" spans="1:9" x14ac:dyDescent="0.3">
      <c r="A1012" s="68"/>
      <c r="B1012" s="68"/>
      <c r="C1012" s="68"/>
      <c r="D1012" s="68"/>
      <c r="E1012" s="68"/>
      <c r="F1012" s="68"/>
      <c r="G1012" s="68"/>
      <c r="H1012" s="68"/>
      <c r="I1012" s="68"/>
    </row>
    <row r="1013" spans="1:9" x14ac:dyDescent="0.3">
      <c r="A1013" s="68"/>
      <c r="B1013" s="68"/>
      <c r="C1013" s="68"/>
      <c r="D1013" s="68"/>
      <c r="E1013" s="68"/>
      <c r="F1013" s="68"/>
      <c r="G1013" s="68"/>
      <c r="H1013" s="68"/>
      <c r="I1013" s="68"/>
    </row>
    <row r="1014" spans="1:9" x14ac:dyDescent="0.3">
      <c r="A1014" s="68"/>
      <c r="B1014" s="68"/>
      <c r="C1014" s="68"/>
      <c r="D1014" s="68"/>
      <c r="E1014" s="68"/>
      <c r="F1014" s="68"/>
      <c r="G1014" s="68"/>
      <c r="H1014" s="68"/>
      <c r="I1014" s="68"/>
    </row>
    <row r="1015" spans="1:9" x14ac:dyDescent="0.3">
      <c r="A1015" s="68"/>
      <c r="B1015" s="68"/>
      <c r="C1015" s="68"/>
      <c r="D1015" s="68"/>
      <c r="E1015" s="68"/>
      <c r="F1015" s="68"/>
      <c r="G1015" s="68"/>
      <c r="H1015" s="68"/>
      <c r="I1015" s="68"/>
    </row>
    <row r="1016" spans="1:9" x14ac:dyDescent="0.3">
      <c r="A1016" s="68"/>
      <c r="B1016" s="68"/>
      <c r="C1016" s="68"/>
      <c r="D1016" s="68"/>
      <c r="E1016" s="68"/>
      <c r="F1016" s="68"/>
      <c r="G1016" s="68"/>
      <c r="H1016" s="68"/>
      <c r="I1016" s="68"/>
    </row>
    <row r="1017" spans="1:9" x14ac:dyDescent="0.3">
      <c r="A1017" s="68"/>
      <c r="B1017" s="68"/>
      <c r="C1017" s="68"/>
      <c r="D1017" s="68"/>
      <c r="E1017" s="68"/>
      <c r="F1017" s="68"/>
      <c r="G1017" s="68"/>
      <c r="H1017" s="68"/>
      <c r="I1017" s="68"/>
    </row>
    <row r="1018" spans="1:9" x14ac:dyDescent="0.3">
      <c r="A1018" s="68"/>
      <c r="B1018" s="68"/>
      <c r="C1018" s="68"/>
      <c r="D1018" s="68"/>
      <c r="E1018" s="68"/>
      <c r="F1018" s="68"/>
      <c r="G1018" s="68"/>
      <c r="H1018" s="68"/>
      <c r="I1018" s="68"/>
    </row>
    <row r="1019" spans="1:9" x14ac:dyDescent="0.3">
      <c r="A1019" s="68"/>
      <c r="B1019" s="68"/>
      <c r="C1019" s="68"/>
      <c r="D1019" s="68"/>
      <c r="E1019" s="68"/>
      <c r="F1019" s="68"/>
      <c r="G1019" s="68"/>
      <c r="H1019" s="68"/>
      <c r="I1019" s="68"/>
    </row>
    <row r="1020" spans="1:9" x14ac:dyDescent="0.3">
      <c r="A1020" s="68"/>
      <c r="B1020" s="68"/>
      <c r="C1020" s="68"/>
      <c r="D1020" s="68"/>
      <c r="E1020" s="68"/>
      <c r="F1020" s="68"/>
      <c r="G1020" s="68"/>
      <c r="H1020" s="68"/>
      <c r="I1020" s="68"/>
    </row>
    <row r="1021" spans="1:9" x14ac:dyDescent="0.3">
      <c r="A1021" s="68"/>
      <c r="B1021" s="68"/>
      <c r="C1021" s="68"/>
      <c r="D1021" s="68"/>
      <c r="E1021" s="68"/>
      <c r="F1021" s="68"/>
      <c r="G1021" s="68"/>
      <c r="H1021" s="68"/>
      <c r="I1021" s="68"/>
    </row>
    <row r="1022" spans="1:9" x14ac:dyDescent="0.3">
      <c r="A1022" s="68"/>
      <c r="B1022" s="68"/>
      <c r="C1022" s="68"/>
      <c r="D1022" s="68"/>
      <c r="E1022" s="68"/>
      <c r="F1022" s="68"/>
      <c r="G1022" s="68"/>
      <c r="H1022" s="68"/>
      <c r="I1022" s="68"/>
    </row>
    <row r="1023" spans="1:9" x14ac:dyDescent="0.3">
      <c r="A1023" s="68"/>
      <c r="B1023" s="68"/>
      <c r="C1023" s="68"/>
      <c r="D1023" s="68"/>
      <c r="E1023" s="68"/>
      <c r="F1023" s="68"/>
      <c r="G1023" s="68"/>
      <c r="H1023" s="68"/>
      <c r="I1023" s="68"/>
    </row>
    <row r="1024" spans="1:9" x14ac:dyDescent="0.3">
      <c r="A1024" s="68"/>
      <c r="B1024" s="68"/>
      <c r="C1024" s="68"/>
      <c r="D1024" s="68"/>
      <c r="E1024" s="68"/>
      <c r="F1024" s="68"/>
      <c r="G1024" s="68"/>
      <c r="H1024" s="68"/>
      <c r="I1024" s="68"/>
    </row>
    <row r="1025" spans="1:9" x14ac:dyDescent="0.3">
      <c r="A1025" s="68"/>
      <c r="B1025" s="68"/>
      <c r="C1025" s="68"/>
      <c r="D1025" s="68"/>
      <c r="E1025" s="68"/>
      <c r="F1025" s="68"/>
      <c r="G1025" s="68"/>
      <c r="H1025" s="68"/>
      <c r="I1025" s="68"/>
    </row>
    <row r="1026" spans="1:9" x14ac:dyDescent="0.3">
      <c r="A1026" s="68"/>
      <c r="B1026" s="68"/>
      <c r="C1026" s="68"/>
      <c r="D1026" s="68"/>
      <c r="E1026" s="68"/>
      <c r="F1026" s="68"/>
      <c r="G1026" s="68"/>
      <c r="H1026" s="68"/>
      <c r="I1026" s="68"/>
    </row>
    <row r="1027" spans="1:9" x14ac:dyDescent="0.3">
      <c r="A1027" s="68"/>
      <c r="B1027" s="68"/>
      <c r="C1027" s="68"/>
      <c r="D1027" s="68"/>
      <c r="E1027" s="68"/>
      <c r="F1027" s="68"/>
      <c r="G1027" s="68"/>
      <c r="H1027" s="68"/>
      <c r="I1027" s="68"/>
    </row>
    <row r="1028" spans="1:9" x14ac:dyDescent="0.3">
      <c r="A1028" s="68"/>
      <c r="B1028" s="68"/>
      <c r="C1028" s="68"/>
      <c r="D1028" s="68"/>
      <c r="E1028" s="68"/>
      <c r="F1028" s="68"/>
      <c r="G1028" s="68"/>
      <c r="H1028" s="68"/>
      <c r="I1028" s="68"/>
    </row>
    <row r="1029" spans="1:9" x14ac:dyDescent="0.3">
      <c r="A1029" s="68"/>
      <c r="B1029" s="68"/>
      <c r="C1029" s="68"/>
      <c r="D1029" s="68"/>
      <c r="E1029" s="68"/>
      <c r="F1029" s="68"/>
      <c r="G1029" s="68"/>
      <c r="H1029" s="68"/>
      <c r="I1029" s="68"/>
    </row>
    <row r="1030" spans="1:9" x14ac:dyDescent="0.3">
      <c r="A1030" s="68"/>
      <c r="B1030" s="68"/>
      <c r="C1030" s="68"/>
      <c r="D1030" s="68"/>
      <c r="E1030" s="68"/>
      <c r="F1030" s="68"/>
      <c r="G1030" s="68"/>
      <c r="H1030" s="68"/>
      <c r="I1030" s="68"/>
    </row>
    <row r="1031" spans="1:9" x14ac:dyDescent="0.3">
      <c r="A1031" s="68"/>
      <c r="B1031" s="68"/>
      <c r="C1031" s="68"/>
      <c r="D1031" s="68"/>
      <c r="E1031" s="68"/>
      <c r="F1031" s="68"/>
      <c r="G1031" s="68"/>
      <c r="H1031" s="68"/>
      <c r="I1031" s="68"/>
    </row>
    <row r="1032" spans="1:9" x14ac:dyDescent="0.3">
      <c r="A1032" s="68"/>
      <c r="B1032" s="68"/>
      <c r="C1032" s="68"/>
      <c r="D1032" s="68"/>
      <c r="E1032" s="68"/>
      <c r="F1032" s="68"/>
      <c r="G1032" s="68"/>
      <c r="H1032" s="68"/>
      <c r="I1032" s="68"/>
    </row>
    <row r="1033" spans="1:9" x14ac:dyDescent="0.3">
      <c r="A1033" s="68"/>
      <c r="B1033" s="68"/>
      <c r="C1033" s="68"/>
      <c r="D1033" s="68"/>
      <c r="E1033" s="68"/>
      <c r="F1033" s="68"/>
      <c r="G1033" s="68"/>
      <c r="H1033" s="68"/>
      <c r="I1033" s="68"/>
    </row>
    <row r="1034" spans="1:9" x14ac:dyDescent="0.3">
      <c r="A1034" s="68"/>
      <c r="B1034" s="68"/>
      <c r="C1034" s="68"/>
      <c r="D1034" s="68"/>
      <c r="E1034" s="68"/>
      <c r="F1034" s="68"/>
      <c r="G1034" s="68"/>
      <c r="H1034" s="68"/>
      <c r="I1034" s="68"/>
    </row>
    <row r="1035" spans="1:9" x14ac:dyDescent="0.3">
      <c r="A1035" s="68"/>
      <c r="B1035" s="68"/>
      <c r="C1035" s="68"/>
      <c r="D1035" s="68"/>
      <c r="E1035" s="68"/>
      <c r="F1035" s="68"/>
      <c r="G1035" s="68"/>
      <c r="H1035" s="68"/>
      <c r="I1035" s="68"/>
    </row>
    <row r="1036" spans="1:9" x14ac:dyDescent="0.3">
      <c r="A1036" s="68"/>
      <c r="B1036" s="68"/>
      <c r="C1036" s="68"/>
      <c r="D1036" s="68"/>
      <c r="E1036" s="68"/>
      <c r="F1036" s="68"/>
      <c r="G1036" s="68"/>
      <c r="H1036" s="68"/>
      <c r="I1036" s="68"/>
    </row>
    <row r="1037" spans="1:9" x14ac:dyDescent="0.3">
      <c r="A1037" s="68"/>
      <c r="B1037" s="68"/>
      <c r="C1037" s="68"/>
      <c r="D1037" s="68"/>
      <c r="E1037" s="68"/>
      <c r="F1037" s="68"/>
      <c r="G1037" s="68"/>
      <c r="H1037" s="68"/>
      <c r="I1037" s="68"/>
    </row>
    <row r="1038" spans="1:9" x14ac:dyDescent="0.3">
      <c r="A1038" s="68"/>
      <c r="B1038" s="68"/>
      <c r="C1038" s="68"/>
      <c r="D1038" s="68"/>
      <c r="E1038" s="68"/>
      <c r="F1038" s="68"/>
      <c r="G1038" s="68"/>
      <c r="H1038" s="68"/>
      <c r="I1038" s="68"/>
    </row>
    <row r="1039" spans="1:9" x14ac:dyDescent="0.3">
      <c r="A1039" s="68"/>
      <c r="B1039" s="68"/>
      <c r="C1039" s="68"/>
      <c r="D1039" s="68"/>
      <c r="E1039" s="68"/>
      <c r="F1039" s="68"/>
      <c r="G1039" s="68"/>
      <c r="H1039" s="68"/>
      <c r="I1039" s="68"/>
    </row>
    <row r="1040" spans="1:9" x14ac:dyDescent="0.3">
      <c r="A1040" s="68"/>
      <c r="B1040" s="68"/>
      <c r="C1040" s="68"/>
      <c r="D1040" s="68"/>
      <c r="E1040" s="68"/>
      <c r="F1040" s="68"/>
      <c r="G1040" s="68"/>
      <c r="H1040" s="68"/>
      <c r="I1040" s="68"/>
    </row>
    <row r="1041" spans="1:9" x14ac:dyDescent="0.3">
      <c r="A1041" s="68"/>
      <c r="B1041" s="68"/>
      <c r="C1041" s="68"/>
      <c r="D1041" s="68"/>
      <c r="E1041" s="68"/>
      <c r="F1041" s="68"/>
      <c r="G1041" s="68"/>
      <c r="H1041" s="68"/>
      <c r="I1041" s="68"/>
    </row>
    <row r="1042" spans="1:9" x14ac:dyDescent="0.3">
      <c r="A1042" s="68"/>
      <c r="B1042" s="68"/>
      <c r="C1042" s="68"/>
      <c r="D1042" s="68"/>
      <c r="E1042" s="68"/>
      <c r="F1042" s="68"/>
      <c r="G1042" s="68"/>
      <c r="H1042" s="68"/>
      <c r="I1042" s="68"/>
    </row>
    <row r="1043" spans="1:9" x14ac:dyDescent="0.3">
      <c r="A1043" s="68"/>
      <c r="B1043" s="68"/>
      <c r="C1043" s="68"/>
      <c r="D1043" s="68"/>
      <c r="E1043" s="68"/>
      <c r="F1043" s="68"/>
      <c r="G1043" s="68"/>
      <c r="H1043" s="68"/>
      <c r="I1043" s="68"/>
    </row>
    <row r="1044" spans="1:9" x14ac:dyDescent="0.3">
      <c r="A1044" s="68"/>
      <c r="B1044" s="68"/>
      <c r="C1044" s="68"/>
      <c r="D1044" s="68"/>
      <c r="E1044" s="68"/>
      <c r="F1044" s="68"/>
      <c r="G1044" s="68"/>
      <c r="H1044" s="68"/>
      <c r="I1044" s="68"/>
    </row>
    <row r="1045" spans="1:9" x14ac:dyDescent="0.3">
      <c r="A1045" s="68"/>
      <c r="B1045" s="68"/>
      <c r="C1045" s="68"/>
      <c r="D1045" s="68"/>
      <c r="E1045" s="68"/>
      <c r="F1045" s="68"/>
      <c r="G1045" s="68"/>
      <c r="H1045" s="68"/>
      <c r="I1045" s="68"/>
    </row>
    <row r="1046" spans="1:9" x14ac:dyDescent="0.3">
      <c r="A1046" s="68"/>
      <c r="B1046" s="68"/>
      <c r="C1046" s="68"/>
      <c r="D1046" s="68"/>
      <c r="E1046" s="68"/>
      <c r="F1046" s="68"/>
      <c r="G1046" s="68"/>
      <c r="H1046" s="68"/>
      <c r="I1046" s="68"/>
    </row>
    <row r="1047" spans="1:9" x14ac:dyDescent="0.3">
      <c r="A1047" s="68"/>
      <c r="B1047" s="68"/>
      <c r="C1047" s="68"/>
      <c r="D1047" s="68"/>
      <c r="E1047" s="68"/>
      <c r="F1047" s="68"/>
      <c r="G1047" s="68"/>
      <c r="H1047" s="68"/>
      <c r="I1047" s="68"/>
    </row>
    <row r="1048" spans="1:9" x14ac:dyDescent="0.3">
      <c r="A1048" s="68"/>
      <c r="B1048" s="68"/>
      <c r="C1048" s="68"/>
      <c r="D1048" s="68"/>
      <c r="E1048" s="68"/>
      <c r="F1048" s="68"/>
      <c r="G1048" s="68"/>
      <c r="H1048" s="68"/>
      <c r="I1048" s="68"/>
    </row>
    <row r="1049" spans="1:9" x14ac:dyDescent="0.3">
      <c r="A1049" s="68"/>
      <c r="B1049" s="68"/>
      <c r="C1049" s="68"/>
      <c r="D1049" s="68"/>
      <c r="E1049" s="68"/>
      <c r="F1049" s="68"/>
      <c r="G1049" s="68"/>
      <c r="H1049" s="68"/>
      <c r="I1049" s="68"/>
    </row>
    <row r="1050" spans="1:9" x14ac:dyDescent="0.3">
      <c r="A1050" s="68"/>
      <c r="B1050" s="68"/>
      <c r="C1050" s="68"/>
      <c r="D1050" s="68"/>
      <c r="E1050" s="68"/>
      <c r="F1050" s="68"/>
      <c r="G1050" s="68"/>
      <c r="H1050" s="68"/>
      <c r="I1050" s="68"/>
    </row>
    <row r="1051" spans="1:9" x14ac:dyDescent="0.3">
      <c r="A1051" s="68"/>
      <c r="B1051" s="68"/>
      <c r="C1051" s="68"/>
      <c r="D1051" s="68"/>
      <c r="E1051" s="68"/>
      <c r="F1051" s="68"/>
      <c r="G1051" s="68"/>
      <c r="H1051" s="68"/>
      <c r="I1051" s="68"/>
    </row>
    <row r="1052" spans="1:9" x14ac:dyDescent="0.3">
      <c r="A1052" s="68"/>
      <c r="B1052" s="68"/>
      <c r="C1052" s="68"/>
      <c r="D1052" s="68"/>
      <c r="E1052" s="68"/>
      <c r="F1052" s="68"/>
      <c r="G1052" s="68"/>
      <c r="H1052" s="68"/>
      <c r="I1052" s="68"/>
    </row>
    <row r="1053" spans="1:9" x14ac:dyDescent="0.3">
      <c r="A1053" s="68"/>
      <c r="B1053" s="68"/>
      <c r="C1053" s="68"/>
      <c r="D1053" s="68"/>
      <c r="E1053" s="68"/>
      <c r="F1053" s="68"/>
      <c r="G1053" s="68"/>
      <c r="H1053" s="68"/>
      <c r="I1053" s="68"/>
    </row>
    <row r="1054" spans="1:9" x14ac:dyDescent="0.3">
      <c r="A1054" s="68"/>
      <c r="B1054" s="68"/>
      <c r="C1054" s="68"/>
      <c r="D1054" s="68"/>
      <c r="E1054" s="68"/>
      <c r="F1054" s="68"/>
      <c r="G1054" s="68"/>
      <c r="H1054" s="68"/>
      <c r="I1054" s="68"/>
    </row>
    <row r="1055" spans="1:9" x14ac:dyDescent="0.3">
      <c r="A1055" s="68"/>
      <c r="B1055" s="68"/>
      <c r="C1055" s="68"/>
      <c r="D1055" s="68"/>
      <c r="E1055" s="68"/>
      <c r="F1055" s="68"/>
      <c r="G1055" s="68"/>
      <c r="H1055" s="68"/>
      <c r="I1055" s="68"/>
    </row>
    <row r="1056" spans="1:9" x14ac:dyDescent="0.3">
      <c r="A1056" s="68"/>
      <c r="B1056" s="68"/>
      <c r="C1056" s="68"/>
      <c r="D1056" s="68"/>
      <c r="E1056" s="68"/>
      <c r="F1056" s="68"/>
      <c r="G1056" s="68"/>
      <c r="H1056" s="68"/>
      <c r="I1056" s="68"/>
    </row>
    <row r="1057" spans="1:9" x14ac:dyDescent="0.3">
      <c r="A1057" s="68"/>
      <c r="B1057" s="68"/>
      <c r="C1057" s="68"/>
      <c r="D1057" s="68"/>
      <c r="E1057" s="68"/>
      <c r="F1057" s="68"/>
      <c r="G1057" s="68"/>
      <c r="H1057" s="68"/>
      <c r="I1057" s="68"/>
    </row>
    <row r="1058" spans="1:9" x14ac:dyDescent="0.3">
      <c r="A1058" s="68"/>
      <c r="B1058" s="68"/>
      <c r="C1058" s="68"/>
      <c r="D1058" s="68"/>
      <c r="E1058" s="68"/>
      <c r="F1058" s="68"/>
      <c r="G1058" s="68"/>
      <c r="H1058" s="68"/>
      <c r="I1058" s="68"/>
    </row>
    <row r="1059" spans="1:9" x14ac:dyDescent="0.3">
      <c r="A1059" s="68"/>
      <c r="B1059" s="68"/>
      <c r="C1059" s="68"/>
      <c r="D1059" s="68"/>
      <c r="E1059" s="68"/>
      <c r="F1059" s="68"/>
      <c r="G1059" s="68"/>
      <c r="H1059" s="68"/>
      <c r="I1059" s="68"/>
    </row>
    <row r="1060" spans="1:9" x14ac:dyDescent="0.3">
      <c r="A1060" s="68"/>
      <c r="B1060" s="68"/>
      <c r="C1060" s="68"/>
      <c r="D1060" s="68"/>
      <c r="E1060" s="68"/>
      <c r="F1060" s="68"/>
      <c r="G1060" s="68"/>
      <c r="H1060" s="68"/>
      <c r="I1060" s="68"/>
    </row>
    <row r="1061" spans="1:9" x14ac:dyDescent="0.3">
      <c r="A1061" s="68"/>
      <c r="B1061" s="68"/>
      <c r="C1061" s="68"/>
      <c r="D1061" s="68"/>
      <c r="E1061" s="68"/>
      <c r="F1061" s="68"/>
      <c r="G1061" s="68"/>
      <c r="H1061" s="68"/>
      <c r="I1061" s="68"/>
    </row>
    <row r="1062" spans="1:9" x14ac:dyDescent="0.3">
      <c r="A1062" s="68"/>
      <c r="B1062" s="68"/>
      <c r="C1062" s="68"/>
      <c r="D1062" s="68"/>
      <c r="E1062" s="68"/>
      <c r="F1062" s="68"/>
      <c r="G1062" s="68"/>
      <c r="H1062" s="68"/>
      <c r="I1062" s="68"/>
    </row>
    <row r="1063" spans="1:9" x14ac:dyDescent="0.3">
      <c r="A1063" s="68"/>
      <c r="B1063" s="68"/>
      <c r="C1063" s="68"/>
      <c r="D1063" s="68"/>
      <c r="E1063" s="68"/>
      <c r="F1063" s="68"/>
      <c r="G1063" s="68"/>
      <c r="H1063" s="68"/>
      <c r="I1063" s="68"/>
    </row>
    <row r="1064" spans="1:9" x14ac:dyDescent="0.3">
      <c r="A1064" s="68"/>
      <c r="B1064" s="68"/>
      <c r="C1064" s="68"/>
      <c r="D1064" s="68"/>
      <c r="E1064" s="68"/>
      <c r="F1064" s="68"/>
      <c r="G1064" s="68"/>
      <c r="H1064" s="68"/>
      <c r="I1064" s="68"/>
    </row>
    <row r="1065" spans="1:9" x14ac:dyDescent="0.3">
      <c r="A1065" s="68"/>
      <c r="B1065" s="68"/>
      <c r="C1065" s="68"/>
      <c r="D1065" s="68"/>
      <c r="E1065" s="68"/>
      <c r="F1065" s="68"/>
      <c r="G1065" s="68"/>
      <c r="H1065" s="68"/>
      <c r="I1065" s="68"/>
    </row>
    <row r="1066" spans="1:9" x14ac:dyDescent="0.3">
      <c r="A1066" s="68"/>
      <c r="B1066" s="68"/>
      <c r="C1066" s="68"/>
      <c r="D1066" s="68"/>
      <c r="E1066" s="68"/>
      <c r="F1066" s="68"/>
      <c r="G1066" s="68"/>
      <c r="H1066" s="68"/>
      <c r="I1066" s="68"/>
    </row>
    <row r="1067" spans="1:9" x14ac:dyDescent="0.3">
      <c r="A1067" s="68"/>
      <c r="B1067" s="68"/>
      <c r="C1067" s="68"/>
      <c r="D1067" s="68"/>
      <c r="E1067" s="68"/>
      <c r="F1067" s="68"/>
      <c r="G1067" s="68"/>
      <c r="H1067" s="68"/>
      <c r="I1067" s="68"/>
    </row>
    <row r="1068" spans="1:9" x14ac:dyDescent="0.3">
      <c r="A1068" s="68"/>
      <c r="B1068" s="68"/>
      <c r="C1068" s="68"/>
      <c r="D1068" s="68"/>
      <c r="E1068" s="68"/>
      <c r="F1068" s="68"/>
      <c r="G1068" s="68"/>
      <c r="H1068" s="68"/>
      <c r="I1068" s="68"/>
    </row>
    <row r="1069" spans="1:9" x14ac:dyDescent="0.3">
      <c r="A1069" s="68"/>
      <c r="B1069" s="68"/>
      <c r="C1069" s="68"/>
      <c r="D1069" s="68"/>
      <c r="E1069" s="68"/>
      <c r="F1069" s="68"/>
      <c r="G1069" s="68"/>
      <c r="H1069" s="68"/>
      <c r="I1069" s="68"/>
    </row>
    <row r="1070" spans="1:9" x14ac:dyDescent="0.3">
      <c r="A1070" s="68"/>
      <c r="B1070" s="68"/>
      <c r="C1070" s="68"/>
      <c r="D1070" s="68"/>
      <c r="E1070" s="68"/>
      <c r="F1070" s="68"/>
      <c r="G1070" s="68"/>
      <c r="H1070" s="68"/>
      <c r="I1070" s="68"/>
    </row>
    <row r="1071" spans="1:9" x14ac:dyDescent="0.3">
      <c r="A1071" s="68"/>
      <c r="B1071" s="68"/>
      <c r="C1071" s="68"/>
      <c r="D1071" s="68"/>
      <c r="E1071" s="68"/>
      <c r="F1071" s="68"/>
      <c r="G1071" s="68"/>
      <c r="H1071" s="68"/>
      <c r="I1071" s="68"/>
    </row>
    <row r="1072" spans="1:9" x14ac:dyDescent="0.3">
      <c r="A1072" s="68"/>
      <c r="B1072" s="68"/>
      <c r="C1072" s="68"/>
      <c r="D1072" s="68"/>
      <c r="E1072" s="68"/>
      <c r="F1072" s="68"/>
      <c r="G1072" s="68"/>
      <c r="H1072" s="68"/>
      <c r="I1072" s="68"/>
    </row>
    <row r="1073" spans="1:9" x14ac:dyDescent="0.3">
      <c r="A1073" s="68"/>
      <c r="B1073" s="68"/>
      <c r="C1073" s="68"/>
      <c r="D1073" s="68"/>
      <c r="E1073" s="68"/>
      <c r="F1073" s="68"/>
      <c r="G1073" s="68"/>
      <c r="H1073" s="68"/>
      <c r="I1073" s="68"/>
    </row>
    <row r="1074" spans="1:9" x14ac:dyDescent="0.3">
      <c r="A1074" s="68"/>
      <c r="B1074" s="68"/>
      <c r="C1074" s="68"/>
      <c r="D1074" s="68"/>
      <c r="E1074" s="68"/>
      <c r="F1074" s="68"/>
      <c r="G1074" s="68"/>
      <c r="H1074" s="68"/>
      <c r="I1074" s="68"/>
    </row>
    <row r="1075" spans="1:9" x14ac:dyDescent="0.3">
      <c r="A1075" s="68"/>
      <c r="B1075" s="68"/>
      <c r="C1075" s="68"/>
      <c r="D1075" s="68"/>
      <c r="E1075" s="68"/>
      <c r="F1075" s="68"/>
      <c r="G1075" s="68"/>
      <c r="H1075" s="68"/>
      <c r="I1075" s="68"/>
    </row>
    <row r="1076" spans="1:9" x14ac:dyDescent="0.3">
      <c r="A1076" s="68"/>
      <c r="B1076" s="68"/>
      <c r="C1076" s="68"/>
      <c r="D1076" s="68"/>
      <c r="E1076" s="68"/>
      <c r="F1076" s="68"/>
      <c r="G1076" s="68"/>
      <c r="H1076" s="68"/>
      <c r="I1076" s="68"/>
    </row>
    <row r="1077" spans="1:9" x14ac:dyDescent="0.3">
      <c r="A1077" s="68"/>
      <c r="B1077" s="68"/>
      <c r="C1077" s="68"/>
      <c r="D1077" s="68"/>
      <c r="E1077" s="68"/>
      <c r="F1077" s="68"/>
      <c r="G1077" s="68"/>
      <c r="H1077" s="68"/>
      <c r="I1077" s="68"/>
    </row>
    <row r="1078" spans="1:9" x14ac:dyDescent="0.3">
      <c r="A1078" s="68"/>
      <c r="B1078" s="68"/>
      <c r="C1078" s="68"/>
      <c r="D1078" s="68"/>
      <c r="E1078" s="68"/>
      <c r="F1078" s="68"/>
      <c r="G1078" s="68"/>
      <c r="H1078" s="68"/>
      <c r="I1078" s="68"/>
    </row>
    <row r="1079" spans="1:9" x14ac:dyDescent="0.3">
      <c r="A1079" s="68"/>
      <c r="B1079" s="68"/>
      <c r="C1079" s="68"/>
      <c r="D1079" s="68"/>
      <c r="E1079" s="68"/>
      <c r="F1079" s="68"/>
      <c r="G1079" s="68"/>
      <c r="H1079" s="68"/>
      <c r="I1079" s="68"/>
    </row>
    <row r="1080" spans="1:9" x14ac:dyDescent="0.3">
      <c r="A1080" s="68"/>
      <c r="B1080" s="68"/>
      <c r="C1080" s="68"/>
      <c r="D1080" s="68"/>
      <c r="E1080" s="68"/>
      <c r="F1080" s="68"/>
      <c r="G1080" s="68"/>
      <c r="H1080" s="68"/>
      <c r="I1080" s="68"/>
    </row>
    <row r="1081" spans="1:9" x14ac:dyDescent="0.3">
      <c r="A1081" s="68"/>
      <c r="B1081" s="68"/>
      <c r="C1081" s="68"/>
      <c r="D1081" s="68"/>
      <c r="E1081" s="68"/>
      <c r="F1081" s="68"/>
      <c r="G1081" s="68"/>
      <c r="H1081" s="68"/>
      <c r="I1081" s="68"/>
    </row>
    <row r="1082" spans="1:9" x14ac:dyDescent="0.3">
      <c r="A1082" s="68"/>
      <c r="B1082" s="68"/>
      <c r="C1082" s="68"/>
      <c r="D1082" s="68"/>
      <c r="E1082" s="68"/>
      <c r="F1082" s="68"/>
      <c r="G1082" s="68"/>
      <c r="H1082" s="68"/>
      <c r="I1082" s="68"/>
    </row>
    <row r="1083" spans="1:9" x14ac:dyDescent="0.3">
      <c r="A1083" s="68"/>
      <c r="B1083" s="68"/>
      <c r="C1083" s="68"/>
      <c r="D1083" s="68"/>
      <c r="E1083" s="68"/>
      <c r="F1083" s="68"/>
      <c r="G1083" s="68"/>
      <c r="H1083" s="68"/>
      <c r="I1083" s="68"/>
    </row>
    <row r="1084" spans="1:9" x14ac:dyDescent="0.3">
      <c r="A1084" s="68"/>
      <c r="B1084" s="68"/>
      <c r="C1084" s="68"/>
      <c r="D1084" s="68"/>
      <c r="E1084" s="68"/>
      <c r="F1084" s="68"/>
      <c r="G1084" s="68"/>
      <c r="H1084" s="68"/>
      <c r="I1084" s="68"/>
    </row>
    <row r="1085" spans="1:9" x14ac:dyDescent="0.3">
      <c r="A1085" s="68"/>
      <c r="B1085" s="68"/>
      <c r="C1085" s="68"/>
      <c r="D1085" s="68"/>
      <c r="E1085" s="68"/>
      <c r="F1085" s="68"/>
      <c r="G1085" s="68"/>
      <c r="H1085" s="68"/>
      <c r="I1085" s="68"/>
    </row>
    <row r="1086" spans="1:9" x14ac:dyDescent="0.3">
      <c r="A1086" s="68"/>
      <c r="B1086" s="68"/>
      <c r="C1086" s="68"/>
      <c r="D1086" s="68"/>
      <c r="E1086" s="68"/>
      <c r="F1086" s="68"/>
      <c r="G1086" s="68"/>
      <c r="H1086" s="68"/>
      <c r="I1086" s="68"/>
    </row>
    <row r="1087" spans="1:9" x14ac:dyDescent="0.3">
      <c r="A1087" s="68"/>
      <c r="B1087" s="68"/>
      <c r="C1087" s="68"/>
      <c r="D1087" s="68"/>
      <c r="E1087" s="68"/>
      <c r="F1087" s="68"/>
      <c r="G1087" s="68"/>
      <c r="H1087" s="68"/>
      <c r="I1087" s="68"/>
    </row>
    <row r="1088" spans="1:9" x14ac:dyDescent="0.3">
      <c r="A1088" s="68"/>
      <c r="B1088" s="68"/>
      <c r="C1088" s="68"/>
      <c r="D1088" s="68"/>
      <c r="E1088" s="68"/>
      <c r="F1088" s="68"/>
      <c r="G1088" s="68"/>
      <c r="H1088" s="68"/>
      <c r="I1088" s="68"/>
    </row>
    <row r="1089" spans="1:9" x14ac:dyDescent="0.3">
      <c r="A1089" s="68"/>
      <c r="B1089" s="68"/>
      <c r="C1089" s="68"/>
      <c r="D1089" s="68"/>
      <c r="E1089" s="68"/>
      <c r="F1089" s="68"/>
      <c r="G1089" s="68"/>
      <c r="H1089" s="68"/>
      <c r="I1089" s="68"/>
    </row>
    <row r="1090" spans="1:9" x14ac:dyDescent="0.3">
      <c r="A1090" s="68"/>
      <c r="B1090" s="68"/>
      <c r="C1090" s="68"/>
      <c r="D1090" s="68"/>
      <c r="E1090" s="68"/>
      <c r="F1090" s="68"/>
      <c r="G1090" s="68"/>
      <c r="H1090" s="68"/>
      <c r="I1090" s="68"/>
    </row>
    <row r="1091" spans="1:9" x14ac:dyDescent="0.3">
      <c r="A1091" s="68"/>
      <c r="B1091" s="68"/>
      <c r="C1091" s="68"/>
      <c r="D1091" s="68"/>
      <c r="E1091" s="68"/>
      <c r="F1091" s="68"/>
      <c r="G1091" s="68"/>
      <c r="H1091" s="68"/>
      <c r="I1091" s="68"/>
    </row>
    <row r="1092" spans="1:9" x14ac:dyDescent="0.3">
      <c r="A1092" s="68"/>
      <c r="B1092" s="68"/>
      <c r="C1092" s="68"/>
      <c r="D1092" s="68"/>
      <c r="E1092" s="68"/>
      <c r="F1092" s="68"/>
      <c r="G1092" s="68"/>
      <c r="H1092" s="68"/>
      <c r="I1092" s="68"/>
    </row>
    <row r="1093" spans="1:9" x14ac:dyDescent="0.3">
      <c r="A1093" s="68"/>
      <c r="B1093" s="68"/>
      <c r="C1093" s="68"/>
      <c r="D1093" s="68"/>
      <c r="E1093" s="68"/>
      <c r="F1093" s="68"/>
      <c r="G1093" s="68"/>
      <c r="H1093" s="68"/>
      <c r="I1093" s="68"/>
    </row>
    <row r="1094" spans="1:9" x14ac:dyDescent="0.3">
      <c r="A1094" s="68"/>
      <c r="B1094" s="68"/>
      <c r="C1094" s="68"/>
      <c r="D1094" s="68"/>
      <c r="E1094" s="68"/>
      <c r="F1094" s="68"/>
      <c r="G1094" s="68"/>
      <c r="H1094" s="68"/>
      <c r="I1094" s="68"/>
    </row>
    <row r="1095" spans="1:9" x14ac:dyDescent="0.3">
      <c r="A1095" s="68"/>
      <c r="B1095" s="68"/>
      <c r="C1095" s="68"/>
      <c r="D1095" s="68"/>
      <c r="E1095" s="68"/>
      <c r="F1095" s="68"/>
      <c r="G1095" s="68"/>
      <c r="H1095" s="68"/>
      <c r="I1095" s="68"/>
    </row>
    <row r="1096" spans="1:9" x14ac:dyDescent="0.3">
      <c r="A1096" s="68"/>
      <c r="B1096" s="68"/>
      <c r="C1096" s="68"/>
      <c r="D1096" s="68"/>
      <c r="E1096" s="68"/>
      <c r="F1096" s="68"/>
      <c r="G1096" s="68"/>
      <c r="H1096" s="68"/>
      <c r="I1096" s="68"/>
    </row>
    <row r="1097" spans="1:9" x14ac:dyDescent="0.3">
      <c r="A1097" s="68"/>
      <c r="B1097" s="68"/>
      <c r="C1097" s="68"/>
      <c r="D1097" s="68"/>
      <c r="E1097" s="68"/>
      <c r="F1097" s="68"/>
      <c r="G1097" s="68"/>
      <c r="H1097" s="68"/>
      <c r="I1097" s="68"/>
    </row>
    <row r="1098" spans="1:9" x14ac:dyDescent="0.3">
      <c r="A1098" s="68"/>
      <c r="B1098" s="68"/>
      <c r="C1098" s="68"/>
      <c r="D1098" s="68"/>
      <c r="E1098" s="68"/>
      <c r="F1098" s="68"/>
      <c r="G1098" s="68"/>
      <c r="H1098" s="68"/>
      <c r="I1098" s="68"/>
    </row>
    <row r="1099" spans="1:9" x14ac:dyDescent="0.3">
      <c r="A1099" s="68"/>
      <c r="B1099" s="68"/>
      <c r="C1099" s="68"/>
      <c r="D1099" s="68"/>
      <c r="E1099" s="68"/>
      <c r="F1099" s="68"/>
      <c r="G1099" s="68"/>
      <c r="H1099" s="68"/>
      <c r="I1099" s="68"/>
    </row>
    <row r="1100" spans="1:9" x14ac:dyDescent="0.3">
      <c r="A1100" s="68"/>
      <c r="B1100" s="68"/>
      <c r="C1100" s="68"/>
      <c r="D1100" s="68"/>
      <c r="E1100" s="68"/>
      <c r="F1100" s="68"/>
      <c r="G1100" s="68"/>
      <c r="H1100" s="68"/>
      <c r="I1100" s="68"/>
    </row>
    <row r="1101" spans="1:9" x14ac:dyDescent="0.3">
      <c r="A1101" s="68"/>
      <c r="B1101" s="68"/>
      <c r="C1101" s="68"/>
      <c r="D1101" s="68"/>
      <c r="E1101" s="68"/>
      <c r="F1101" s="68"/>
      <c r="G1101" s="68"/>
      <c r="H1101" s="68"/>
      <c r="I1101" s="68"/>
    </row>
    <row r="1102" spans="1:9" x14ac:dyDescent="0.3">
      <c r="A1102" s="68"/>
      <c r="B1102" s="68"/>
      <c r="C1102" s="68"/>
      <c r="D1102" s="68"/>
      <c r="E1102" s="68"/>
      <c r="F1102" s="68"/>
      <c r="G1102" s="68"/>
      <c r="H1102" s="68"/>
      <c r="I1102" s="68"/>
    </row>
    <row r="1103" spans="1:9" x14ac:dyDescent="0.3">
      <c r="A1103" s="68"/>
      <c r="B1103" s="68"/>
      <c r="C1103" s="68"/>
      <c r="D1103" s="68"/>
      <c r="E1103" s="68"/>
      <c r="F1103" s="68"/>
      <c r="G1103" s="68"/>
      <c r="H1103" s="68"/>
      <c r="I1103" s="68"/>
    </row>
    <row r="1104" spans="1:9" x14ac:dyDescent="0.3">
      <c r="A1104" s="68"/>
      <c r="B1104" s="68"/>
      <c r="C1104" s="68"/>
      <c r="D1104" s="68"/>
      <c r="E1104" s="68"/>
      <c r="F1104" s="68"/>
      <c r="G1104" s="68"/>
      <c r="H1104" s="68"/>
      <c r="I1104" s="68"/>
    </row>
    <row r="1105" spans="1:9" x14ac:dyDescent="0.3">
      <c r="A1105" s="68"/>
      <c r="B1105" s="68"/>
      <c r="C1105" s="68"/>
      <c r="D1105" s="68"/>
      <c r="E1105" s="68"/>
      <c r="F1105" s="68"/>
      <c r="G1105" s="68"/>
      <c r="H1105" s="68"/>
      <c r="I1105" s="68"/>
    </row>
    <row r="1106" spans="1:9" x14ac:dyDescent="0.3">
      <c r="A1106" s="68"/>
      <c r="B1106" s="68"/>
      <c r="C1106" s="68"/>
      <c r="D1106" s="68"/>
      <c r="E1106" s="68"/>
      <c r="F1106" s="68"/>
      <c r="G1106" s="68"/>
      <c r="H1106" s="68"/>
      <c r="I1106" s="68"/>
    </row>
    <row r="1107" spans="1:9" x14ac:dyDescent="0.3">
      <c r="A1107" s="68"/>
      <c r="B1107" s="68"/>
      <c r="C1107" s="68"/>
      <c r="D1107" s="68"/>
      <c r="E1107" s="68"/>
      <c r="F1107" s="68"/>
      <c r="G1107" s="68"/>
      <c r="H1107" s="68"/>
      <c r="I1107" s="68"/>
    </row>
    <row r="1108" spans="1:9" x14ac:dyDescent="0.3">
      <c r="A1108" s="68"/>
      <c r="B1108" s="68"/>
      <c r="C1108" s="68"/>
      <c r="D1108" s="68"/>
      <c r="E1108" s="68"/>
      <c r="F1108" s="68"/>
      <c r="G1108" s="68"/>
      <c r="H1108" s="68"/>
      <c r="I1108" s="68"/>
    </row>
    <row r="1109" spans="1:9" x14ac:dyDescent="0.3">
      <c r="A1109" s="68"/>
      <c r="B1109" s="68"/>
      <c r="C1109" s="68"/>
      <c r="D1109" s="68"/>
      <c r="E1109" s="68"/>
      <c r="F1109" s="68"/>
      <c r="G1109" s="68"/>
      <c r="H1109" s="68"/>
      <c r="I1109" s="68"/>
    </row>
    <row r="1110" spans="1:9" x14ac:dyDescent="0.3">
      <c r="A1110" s="68"/>
      <c r="B1110" s="68"/>
      <c r="C1110" s="68"/>
      <c r="D1110" s="68"/>
      <c r="E1110" s="68"/>
      <c r="F1110" s="68"/>
      <c r="G1110" s="68"/>
      <c r="H1110" s="68"/>
      <c r="I1110" s="68"/>
    </row>
    <row r="1111" spans="1:9" x14ac:dyDescent="0.3">
      <c r="A1111" s="68"/>
      <c r="B1111" s="68"/>
      <c r="C1111" s="68"/>
      <c r="D1111" s="68"/>
      <c r="E1111" s="68"/>
      <c r="F1111" s="68"/>
      <c r="G1111" s="68"/>
      <c r="H1111" s="68"/>
      <c r="I1111" s="68"/>
    </row>
    <row r="1112" spans="1:9" x14ac:dyDescent="0.3">
      <c r="A1112" s="68"/>
      <c r="B1112" s="68"/>
      <c r="C1112" s="68"/>
      <c r="D1112" s="68"/>
      <c r="E1112" s="68"/>
      <c r="F1112" s="68"/>
      <c r="G1112" s="68"/>
      <c r="H1112" s="68"/>
      <c r="I1112" s="68"/>
    </row>
    <row r="1113" spans="1:9" x14ac:dyDescent="0.3">
      <c r="A1113" s="68"/>
      <c r="B1113" s="68"/>
      <c r="C1113" s="68"/>
      <c r="D1113" s="68"/>
      <c r="E1113" s="68"/>
      <c r="F1113" s="68"/>
      <c r="G1113" s="68"/>
      <c r="H1113" s="68"/>
      <c r="I1113" s="68"/>
    </row>
    <row r="1114" spans="1:9" x14ac:dyDescent="0.3">
      <c r="A1114" s="68"/>
      <c r="B1114" s="68"/>
      <c r="C1114" s="68"/>
      <c r="D1114" s="68"/>
      <c r="E1114" s="68"/>
      <c r="F1114" s="68"/>
      <c r="G1114" s="68"/>
      <c r="H1114" s="68"/>
      <c r="I1114" s="68"/>
    </row>
    <row r="1115" spans="1:9" x14ac:dyDescent="0.3">
      <c r="A1115" s="68"/>
      <c r="B1115" s="68"/>
      <c r="C1115" s="68"/>
      <c r="D1115" s="68"/>
      <c r="E1115" s="68"/>
      <c r="F1115" s="68"/>
      <c r="G1115" s="68"/>
      <c r="H1115" s="68"/>
      <c r="I1115" s="68"/>
    </row>
    <row r="1116" spans="1:9" x14ac:dyDescent="0.3">
      <c r="A1116" s="68"/>
      <c r="B1116" s="68"/>
      <c r="C1116" s="68"/>
      <c r="D1116" s="68"/>
      <c r="E1116" s="68"/>
      <c r="F1116" s="68"/>
      <c r="G1116" s="68"/>
      <c r="H1116" s="68"/>
      <c r="I1116" s="68"/>
    </row>
    <row r="1117" spans="1:9" x14ac:dyDescent="0.3">
      <c r="A1117" s="68"/>
      <c r="B1117" s="68"/>
      <c r="C1117" s="68"/>
      <c r="D1117" s="68"/>
      <c r="E1117" s="68"/>
      <c r="F1117" s="68"/>
      <c r="G1117" s="68"/>
      <c r="H1117" s="68"/>
      <c r="I1117" s="68"/>
    </row>
    <row r="1118" spans="1:9" x14ac:dyDescent="0.3">
      <c r="A1118" s="68"/>
      <c r="B1118" s="68"/>
      <c r="C1118" s="68"/>
      <c r="D1118" s="68"/>
      <c r="E1118" s="68"/>
      <c r="F1118" s="68"/>
      <c r="G1118" s="68"/>
      <c r="H1118" s="68"/>
      <c r="I1118" s="68"/>
    </row>
    <row r="1119" spans="1:9" x14ac:dyDescent="0.3">
      <c r="A1119" s="68"/>
      <c r="B1119" s="68"/>
      <c r="C1119" s="68"/>
      <c r="D1119" s="68"/>
      <c r="E1119" s="68"/>
      <c r="F1119" s="68"/>
      <c r="G1119" s="68"/>
      <c r="H1119" s="68"/>
      <c r="I1119" s="68"/>
    </row>
    <row r="1120" spans="1:9" x14ac:dyDescent="0.3">
      <c r="A1120" s="68"/>
      <c r="B1120" s="68"/>
      <c r="C1120" s="68"/>
      <c r="D1120" s="68"/>
      <c r="E1120" s="68"/>
      <c r="F1120" s="68"/>
      <c r="G1120" s="68"/>
      <c r="H1120" s="68"/>
      <c r="I1120" s="68"/>
    </row>
    <row r="1121" spans="1:9" x14ac:dyDescent="0.3">
      <c r="A1121" s="68"/>
      <c r="B1121" s="68"/>
      <c r="C1121" s="68"/>
      <c r="D1121" s="68"/>
      <c r="E1121" s="68"/>
      <c r="F1121" s="68"/>
      <c r="G1121" s="68"/>
      <c r="H1121" s="68"/>
      <c r="I1121" s="68"/>
    </row>
    <row r="1122" spans="1:9" x14ac:dyDescent="0.3">
      <c r="A1122" s="68"/>
      <c r="B1122" s="68"/>
      <c r="C1122" s="68"/>
      <c r="D1122" s="68"/>
      <c r="E1122" s="68"/>
      <c r="F1122" s="68"/>
      <c r="G1122" s="68"/>
      <c r="H1122" s="68"/>
      <c r="I1122" s="68"/>
    </row>
    <row r="1123" spans="1:9" x14ac:dyDescent="0.3">
      <c r="A1123" s="68"/>
      <c r="B1123" s="68"/>
      <c r="C1123" s="68"/>
      <c r="D1123" s="68"/>
      <c r="E1123" s="68"/>
      <c r="F1123" s="68"/>
      <c r="G1123" s="68"/>
      <c r="H1123" s="68"/>
      <c r="I1123" s="68"/>
    </row>
    <row r="1124" spans="1:9" x14ac:dyDescent="0.3">
      <c r="A1124" s="68"/>
      <c r="B1124" s="68"/>
      <c r="C1124" s="68"/>
      <c r="D1124" s="68"/>
      <c r="E1124" s="68"/>
      <c r="F1124" s="68"/>
      <c r="G1124" s="68"/>
      <c r="H1124" s="68"/>
      <c r="I1124" s="68"/>
    </row>
    <row r="1125" spans="1:9" x14ac:dyDescent="0.3">
      <c r="A1125" s="68"/>
      <c r="B1125" s="68"/>
      <c r="C1125" s="68"/>
      <c r="D1125" s="68"/>
      <c r="E1125" s="68"/>
      <c r="F1125" s="68"/>
      <c r="G1125" s="68"/>
      <c r="H1125" s="68"/>
      <c r="I1125" s="68"/>
    </row>
    <row r="1126" spans="1:9" x14ac:dyDescent="0.3">
      <c r="A1126" s="68"/>
      <c r="B1126" s="68"/>
      <c r="C1126" s="68"/>
      <c r="D1126" s="68"/>
      <c r="E1126" s="68"/>
      <c r="F1126" s="68"/>
      <c r="G1126" s="68"/>
      <c r="H1126" s="68"/>
      <c r="I1126" s="68"/>
    </row>
    <row r="1127" spans="1:9" x14ac:dyDescent="0.3">
      <c r="A1127" s="68"/>
      <c r="B1127" s="68"/>
      <c r="C1127" s="68"/>
      <c r="D1127" s="68"/>
      <c r="E1127" s="68"/>
      <c r="F1127" s="68"/>
      <c r="G1127" s="68"/>
      <c r="H1127" s="68"/>
      <c r="I1127" s="68"/>
    </row>
    <row r="1128" spans="1:9" x14ac:dyDescent="0.3">
      <c r="A1128" s="68"/>
      <c r="B1128" s="68"/>
      <c r="C1128" s="68"/>
      <c r="D1128" s="68"/>
      <c r="E1128" s="68"/>
      <c r="F1128" s="68"/>
      <c r="G1128" s="68"/>
      <c r="H1128" s="68"/>
      <c r="I1128" s="68"/>
    </row>
    <row r="1129" spans="1:9" x14ac:dyDescent="0.3">
      <c r="A1129" s="68"/>
      <c r="B1129" s="68"/>
      <c r="C1129" s="68"/>
      <c r="D1129" s="68"/>
      <c r="E1129" s="68"/>
      <c r="F1129" s="68"/>
      <c r="G1129" s="68"/>
      <c r="H1129" s="68"/>
      <c r="I1129" s="68"/>
    </row>
    <row r="1130" spans="1:9" x14ac:dyDescent="0.3">
      <c r="A1130" s="68"/>
      <c r="B1130" s="68"/>
      <c r="C1130" s="68"/>
      <c r="D1130" s="68"/>
      <c r="E1130" s="68"/>
      <c r="F1130" s="68"/>
      <c r="G1130" s="68"/>
      <c r="H1130" s="68"/>
      <c r="I1130" s="68"/>
    </row>
    <row r="1131" spans="1:9" x14ac:dyDescent="0.3">
      <c r="A1131" s="68"/>
      <c r="B1131" s="68"/>
      <c r="C1131" s="68"/>
      <c r="D1131" s="68"/>
      <c r="E1131" s="68"/>
      <c r="F1131" s="68"/>
      <c r="G1131" s="68"/>
      <c r="H1131" s="68"/>
      <c r="I1131" s="68"/>
    </row>
    <row r="1132" spans="1:9" x14ac:dyDescent="0.3">
      <c r="A1132" s="68"/>
      <c r="B1132" s="68"/>
      <c r="C1132" s="68"/>
      <c r="D1132" s="68"/>
      <c r="E1132" s="68"/>
      <c r="F1132" s="68"/>
      <c r="G1132" s="68"/>
      <c r="H1132" s="68"/>
      <c r="I1132" s="68"/>
    </row>
    <row r="1133" spans="1:9" x14ac:dyDescent="0.3">
      <c r="A1133" s="68"/>
      <c r="B1133" s="68"/>
      <c r="C1133" s="68"/>
      <c r="D1133" s="68"/>
      <c r="E1133" s="68"/>
      <c r="F1133" s="68"/>
      <c r="G1133" s="68"/>
      <c r="H1133" s="68"/>
      <c r="I1133" s="68"/>
    </row>
    <row r="1134" spans="1:9" x14ac:dyDescent="0.3">
      <c r="A1134" s="68"/>
      <c r="B1134" s="68"/>
      <c r="C1134" s="68"/>
      <c r="D1134" s="68"/>
      <c r="E1134" s="68"/>
      <c r="F1134" s="68"/>
      <c r="G1134" s="68"/>
      <c r="H1134" s="68"/>
      <c r="I1134" s="68"/>
    </row>
    <row r="1135" spans="1:9" x14ac:dyDescent="0.3">
      <c r="A1135" s="68"/>
      <c r="B1135" s="68"/>
      <c r="C1135" s="68"/>
      <c r="D1135" s="68"/>
      <c r="E1135" s="68"/>
      <c r="F1135" s="68"/>
      <c r="G1135" s="68"/>
      <c r="H1135" s="68"/>
      <c r="I1135" s="68"/>
    </row>
    <row r="1136" spans="1:9" x14ac:dyDescent="0.3">
      <c r="A1136" s="68"/>
      <c r="B1136" s="68"/>
      <c r="C1136" s="68"/>
      <c r="D1136" s="68"/>
      <c r="E1136" s="68"/>
      <c r="F1136" s="68"/>
      <c r="G1136" s="68"/>
      <c r="H1136" s="68"/>
      <c r="I1136" s="68"/>
    </row>
    <row r="1137" spans="1:9" x14ac:dyDescent="0.3">
      <c r="A1137" s="68"/>
      <c r="B1137" s="68"/>
      <c r="C1137" s="68"/>
      <c r="D1137" s="68"/>
      <c r="E1137" s="68"/>
      <c r="F1137" s="68"/>
      <c r="G1137" s="68"/>
      <c r="H1137" s="68"/>
      <c r="I1137" s="68"/>
    </row>
    <row r="1138" spans="1:9" x14ac:dyDescent="0.3">
      <c r="A1138" s="68"/>
      <c r="B1138" s="68"/>
      <c r="C1138" s="68"/>
      <c r="D1138" s="68"/>
      <c r="E1138" s="68"/>
      <c r="F1138" s="68"/>
      <c r="G1138" s="68"/>
      <c r="H1138" s="68"/>
      <c r="I1138" s="68"/>
    </row>
    <row r="1139" spans="1:9" x14ac:dyDescent="0.3">
      <c r="A1139" s="68"/>
      <c r="B1139" s="68"/>
      <c r="C1139" s="68"/>
      <c r="D1139" s="68"/>
      <c r="E1139" s="68"/>
      <c r="F1139" s="68"/>
      <c r="G1139" s="68"/>
      <c r="H1139" s="68"/>
      <c r="I1139" s="68"/>
    </row>
    <row r="1140" spans="1:9" x14ac:dyDescent="0.3">
      <c r="A1140" s="68"/>
      <c r="B1140" s="68"/>
      <c r="C1140" s="68"/>
      <c r="D1140" s="68"/>
      <c r="E1140" s="68"/>
      <c r="F1140" s="68"/>
      <c r="G1140" s="68"/>
      <c r="H1140" s="68"/>
      <c r="I1140" s="68"/>
    </row>
    <row r="1141" spans="1:9" x14ac:dyDescent="0.3">
      <c r="A1141" s="68"/>
      <c r="B1141" s="68"/>
      <c r="C1141" s="68"/>
      <c r="D1141" s="68"/>
      <c r="E1141" s="68"/>
      <c r="F1141" s="68"/>
      <c r="G1141" s="68"/>
      <c r="H1141" s="68"/>
      <c r="I1141" s="68"/>
    </row>
    <row r="1142" spans="1:9" x14ac:dyDescent="0.3">
      <c r="A1142" s="68"/>
      <c r="B1142" s="68"/>
      <c r="C1142" s="68"/>
      <c r="D1142" s="68"/>
      <c r="E1142" s="68"/>
      <c r="F1142" s="68"/>
      <c r="G1142" s="68"/>
      <c r="H1142" s="68"/>
      <c r="I1142" s="68"/>
    </row>
    <row r="1143" spans="1:9" x14ac:dyDescent="0.3">
      <c r="A1143" s="68"/>
      <c r="B1143" s="68"/>
      <c r="C1143" s="68"/>
      <c r="D1143" s="68"/>
      <c r="E1143" s="68"/>
      <c r="F1143" s="68"/>
      <c r="G1143" s="68"/>
      <c r="H1143" s="68"/>
      <c r="I1143" s="68"/>
    </row>
    <row r="1144" spans="1:9" x14ac:dyDescent="0.3">
      <c r="A1144" s="68"/>
      <c r="B1144" s="68"/>
      <c r="C1144" s="68"/>
      <c r="D1144" s="68"/>
      <c r="E1144" s="68"/>
      <c r="F1144" s="68"/>
      <c r="G1144" s="68"/>
      <c r="H1144" s="68"/>
      <c r="I1144" s="68"/>
    </row>
    <row r="1145" spans="1:9" x14ac:dyDescent="0.3">
      <c r="A1145" s="68"/>
      <c r="B1145" s="68"/>
      <c r="C1145" s="68"/>
      <c r="D1145" s="68"/>
      <c r="E1145" s="68"/>
      <c r="F1145" s="68"/>
      <c r="G1145" s="68"/>
      <c r="H1145" s="68"/>
      <c r="I1145" s="68"/>
    </row>
    <row r="1146" spans="1:9" x14ac:dyDescent="0.3">
      <c r="A1146" s="68"/>
      <c r="B1146" s="68"/>
      <c r="C1146" s="68"/>
      <c r="D1146" s="68"/>
      <c r="E1146" s="68"/>
      <c r="F1146" s="68"/>
      <c r="G1146" s="68"/>
      <c r="H1146" s="68"/>
      <c r="I1146" s="68"/>
    </row>
    <row r="1147" spans="1:9" x14ac:dyDescent="0.3">
      <c r="A1147" s="68"/>
      <c r="B1147" s="68"/>
      <c r="C1147" s="68"/>
      <c r="D1147" s="68"/>
      <c r="E1147" s="68"/>
      <c r="F1147" s="68"/>
      <c r="G1147" s="68"/>
      <c r="H1147" s="68"/>
      <c r="I1147" s="68"/>
    </row>
    <row r="1148" spans="1:9" x14ac:dyDescent="0.3">
      <c r="A1148" s="68"/>
      <c r="B1148" s="68"/>
      <c r="C1148" s="68"/>
      <c r="D1148" s="68"/>
      <c r="E1148" s="68"/>
      <c r="F1148" s="68"/>
      <c r="G1148" s="68"/>
      <c r="H1148" s="68"/>
      <c r="I1148" s="68"/>
    </row>
    <row r="1149" spans="1:9" x14ac:dyDescent="0.3">
      <c r="A1149" s="68"/>
      <c r="B1149" s="68"/>
      <c r="C1149" s="68"/>
      <c r="D1149" s="68"/>
      <c r="E1149" s="68"/>
      <c r="F1149" s="68"/>
      <c r="G1149" s="68"/>
      <c r="H1149" s="68"/>
      <c r="I1149" s="68"/>
    </row>
    <row r="1150" spans="1:9" x14ac:dyDescent="0.3">
      <c r="A1150" s="68"/>
      <c r="B1150" s="68"/>
      <c r="C1150" s="68"/>
      <c r="D1150" s="68"/>
      <c r="E1150" s="68"/>
      <c r="F1150" s="68"/>
      <c r="G1150" s="68"/>
      <c r="H1150" s="68"/>
      <c r="I1150" s="68"/>
    </row>
    <row r="1151" spans="1:9" x14ac:dyDescent="0.3">
      <c r="A1151" s="68"/>
      <c r="B1151" s="68"/>
      <c r="C1151" s="68"/>
      <c r="D1151" s="68"/>
      <c r="E1151" s="68"/>
      <c r="F1151" s="68"/>
      <c r="G1151" s="68"/>
      <c r="H1151" s="68"/>
      <c r="I1151" s="68"/>
    </row>
    <row r="1152" spans="1:9" x14ac:dyDescent="0.3">
      <c r="A1152" s="68"/>
      <c r="B1152" s="68"/>
      <c r="C1152" s="68"/>
      <c r="D1152" s="68"/>
      <c r="E1152" s="68"/>
      <c r="F1152" s="68"/>
      <c r="G1152" s="68"/>
      <c r="H1152" s="68"/>
      <c r="I1152" s="68"/>
    </row>
    <row r="1153" spans="1:9" x14ac:dyDescent="0.3">
      <c r="A1153" s="68"/>
      <c r="B1153" s="68"/>
      <c r="C1153" s="68"/>
      <c r="D1153" s="68"/>
      <c r="E1153" s="68"/>
      <c r="F1153" s="68"/>
      <c r="G1153" s="68"/>
      <c r="H1153" s="68"/>
      <c r="I1153" s="68"/>
    </row>
    <row r="1154" spans="1:9" x14ac:dyDescent="0.3">
      <c r="A1154" s="68"/>
      <c r="B1154" s="68"/>
      <c r="C1154" s="68"/>
      <c r="D1154" s="68"/>
      <c r="E1154" s="68"/>
      <c r="F1154" s="68"/>
      <c r="G1154" s="68"/>
      <c r="H1154" s="68"/>
      <c r="I1154" s="68"/>
    </row>
    <row r="1155" spans="1:9" x14ac:dyDescent="0.3">
      <c r="A1155" s="68"/>
      <c r="B1155" s="68"/>
      <c r="C1155" s="68"/>
      <c r="D1155" s="68"/>
      <c r="E1155" s="68"/>
      <c r="F1155" s="68"/>
      <c r="G1155" s="68"/>
      <c r="H1155" s="68"/>
      <c r="I1155" s="68"/>
    </row>
    <row r="1156" spans="1:9" x14ac:dyDescent="0.3">
      <c r="A1156" s="68"/>
      <c r="B1156" s="68"/>
      <c r="C1156" s="68"/>
      <c r="D1156" s="68"/>
      <c r="E1156" s="68"/>
      <c r="F1156" s="68"/>
      <c r="G1156" s="68"/>
      <c r="H1156" s="68"/>
      <c r="I1156" s="68"/>
    </row>
    <row r="1157" spans="1:9" x14ac:dyDescent="0.3">
      <c r="A1157" s="68"/>
      <c r="B1157" s="68"/>
      <c r="C1157" s="68"/>
      <c r="D1157" s="68"/>
      <c r="E1157" s="68"/>
      <c r="F1157" s="68"/>
      <c r="G1157" s="68"/>
      <c r="H1157" s="68"/>
      <c r="I1157" s="68"/>
    </row>
    <row r="1158" spans="1:9" x14ac:dyDescent="0.3">
      <c r="A1158" s="68"/>
      <c r="B1158" s="68"/>
      <c r="C1158" s="68"/>
      <c r="D1158" s="68"/>
      <c r="E1158" s="68"/>
      <c r="F1158" s="68"/>
      <c r="G1158" s="68"/>
      <c r="H1158" s="68"/>
      <c r="I1158" s="68"/>
    </row>
    <row r="1159" spans="1:9" x14ac:dyDescent="0.3">
      <c r="A1159" s="68"/>
      <c r="B1159" s="68"/>
      <c r="C1159" s="68"/>
      <c r="D1159" s="68"/>
      <c r="E1159" s="68"/>
      <c r="F1159" s="68"/>
      <c r="G1159" s="68"/>
      <c r="H1159" s="68"/>
      <c r="I1159" s="68"/>
    </row>
    <row r="1160" spans="1:9" x14ac:dyDescent="0.3">
      <c r="A1160" s="68"/>
      <c r="B1160" s="68"/>
      <c r="C1160" s="68"/>
      <c r="D1160" s="68"/>
      <c r="E1160" s="68"/>
      <c r="F1160" s="68"/>
      <c r="G1160" s="68"/>
      <c r="H1160" s="68"/>
      <c r="I1160" s="68"/>
    </row>
    <row r="1161" spans="1:9" x14ac:dyDescent="0.3">
      <c r="A1161" s="68"/>
      <c r="B1161" s="68"/>
      <c r="C1161" s="68"/>
      <c r="D1161" s="68"/>
      <c r="E1161" s="68"/>
      <c r="F1161" s="68"/>
      <c r="G1161" s="68"/>
      <c r="H1161" s="68"/>
      <c r="I1161" s="68"/>
    </row>
    <row r="1162" spans="1:9" x14ac:dyDescent="0.3">
      <c r="A1162" s="68"/>
      <c r="B1162" s="68"/>
      <c r="C1162" s="68"/>
      <c r="D1162" s="68"/>
      <c r="E1162" s="68"/>
      <c r="F1162" s="68"/>
      <c r="G1162" s="68"/>
      <c r="H1162" s="68"/>
      <c r="I1162" s="68"/>
    </row>
    <row r="1163" spans="1:9" x14ac:dyDescent="0.3">
      <c r="A1163" s="68"/>
      <c r="B1163" s="68"/>
      <c r="C1163" s="68"/>
      <c r="D1163" s="68"/>
      <c r="E1163" s="68"/>
      <c r="F1163" s="68"/>
      <c r="G1163" s="68"/>
      <c r="H1163" s="68"/>
      <c r="I1163" s="68"/>
    </row>
    <row r="1164" spans="1:9" x14ac:dyDescent="0.3">
      <c r="A1164" s="68"/>
      <c r="B1164" s="68"/>
      <c r="C1164" s="68"/>
      <c r="D1164" s="68"/>
      <c r="E1164" s="68"/>
      <c r="F1164" s="68"/>
      <c r="G1164" s="68"/>
      <c r="H1164" s="68"/>
      <c r="I1164" s="68"/>
    </row>
    <row r="1165" spans="1:9" x14ac:dyDescent="0.3">
      <c r="A1165" s="68"/>
      <c r="B1165" s="68"/>
      <c r="C1165" s="68"/>
      <c r="D1165" s="68"/>
      <c r="E1165" s="68"/>
      <c r="F1165" s="68"/>
      <c r="G1165" s="68"/>
      <c r="H1165" s="68"/>
      <c r="I1165" s="68"/>
    </row>
    <row r="1166" spans="1:9" x14ac:dyDescent="0.3">
      <c r="A1166" s="68"/>
      <c r="B1166" s="68"/>
      <c r="C1166" s="68"/>
      <c r="D1166" s="68"/>
      <c r="E1166" s="68"/>
      <c r="F1166" s="68"/>
      <c r="G1166" s="68"/>
      <c r="H1166" s="68"/>
      <c r="I1166" s="68"/>
    </row>
    <row r="1167" spans="1:9" x14ac:dyDescent="0.3">
      <c r="A1167" s="68"/>
      <c r="B1167" s="68"/>
      <c r="C1167" s="68"/>
      <c r="D1167" s="68"/>
      <c r="E1167" s="68"/>
      <c r="F1167" s="68"/>
      <c r="G1167" s="68"/>
      <c r="H1167" s="68"/>
      <c r="I1167" s="68"/>
    </row>
    <row r="1168" spans="1:9" x14ac:dyDescent="0.3">
      <c r="A1168" s="68"/>
      <c r="B1168" s="68"/>
      <c r="C1168" s="68"/>
      <c r="D1168" s="68"/>
      <c r="E1168" s="68"/>
      <c r="F1168" s="68"/>
      <c r="G1168" s="68"/>
      <c r="H1168" s="68"/>
      <c r="I1168" s="68"/>
    </row>
    <row r="1169" spans="1:9" x14ac:dyDescent="0.3">
      <c r="A1169" s="68"/>
      <c r="B1169" s="68"/>
      <c r="C1169" s="68"/>
      <c r="D1169" s="68"/>
      <c r="E1169" s="68"/>
      <c r="F1169" s="68"/>
      <c r="G1169" s="68"/>
      <c r="H1169" s="68"/>
      <c r="I1169" s="68"/>
    </row>
    <row r="1170" spans="1:9" x14ac:dyDescent="0.3">
      <c r="A1170" s="68"/>
      <c r="B1170" s="68"/>
      <c r="C1170" s="68"/>
      <c r="D1170" s="68"/>
      <c r="E1170" s="68"/>
      <c r="F1170" s="68"/>
      <c r="G1170" s="68"/>
      <c r="H1170" s="68"/>
      <c r="I1170" s="68"/>
    </row>
    <row r="1171" spans="1:9" x14ac:dyDescent="0.3">
      <c r="A1171" s="68"/>
      <c r="B1171" s="68"/>
      <c r="C1171" s="68"/>
      <c r="D1171" s="68"/>
      <c r="E1171" s="68"/>
      <c r="F1171" s="68"/>
      <c r="G1171" s="68"/>
      <c r="H1171" s="68"/>
      <c r="I1171" s="68"/>
    </row>
    <row r="1172" spans="1:9" x14ac:dyDescent="0.3">
      <c r="A1172" s="68"/>
      <c r="B1172" s="68"/>
      <c r="C1172" s="68"/>
      <c r="D1172" s="68"/>
      <c r="E1172" s="68"/>
      <c r="F1172" s="68"/>
      <c r="G1172" s="68"/>
      <c r="H1172" s="68"/>
      <c r="I1172" s="68"/>
    </row>
    <row r="1173" spans="1:9" x14ac:dyDescent="0.3">
      <c r="A1173" s="68"/>
      <c r="B1173" s="68"/>
      <c r="C1173" s="68"/>
      <c r="D1173" s="68"/>
      <c r="E1173" s="68"/>
      <c r="F1173" s="68"/>
      <c r="G1173" s="68"/>
      <c r="H1173" s="68"/>
      <c r="I1173" s="68"/>
    </row>
    <row r="1174" spans="1:9" x14ac:dyDescent="0.3">
      <c r="A1174" s="68"/>
      <c r="B1174" s="68"/>
      <c r="C1174" s="68"/>
      <c r="D1174" s="68"/>
      <c r="E1174" s="68"/>
      <c r="F1174" s="68"/>
      <c r="G1174" s="68"/>
      <c r="H1174" s="68"/>
      <c r="I1174" s="68"/>
    </row>
    <row r="1175" spans="1:9" x14ac:dyDescent="0.3">
      <c r="A1175" s="68"/>
      <c r="B1175" s="68"/>
      <c r="C1175" s="68"/>
      <c r="D1175" s="68"/>
      <c r="E1175" s="68"/>
      <c r="F1175" s="68"/>
      <c r="G1175" s="68"/>
      <c r="H1175" s="68"/>
      <c r="I1175" s="68"/>
    </row>
    <row r="1176" spans="1:9" x14ac:dyDescent="0.3">
      <c r="A1176" s="68"/>
      <c r="B1176" s="68"/>
      <c r="C1176" s="68"/>
      <c r="D1176" s="68"/>
      <c r="E1176" s="68"/>
      <c r="F1176" s="68"/>
      <c r="G1176" s="68"/>
      <c r="H1176" s="68"/>
      <c r="I1176" s="68"/>
    </row>
    <row r="1177" spans="1:9" x14ac:dyDescent="0.3">
      <c r="A1177" s="68"/>
      <c r="B1177" s="68"/>
      <c r="C1177" s="68"/>
      <c r="D1177" s="68"/>
      <c r="E1177" s="68"/>
      <c r="F1177" s="68"/>
      <c r="G1177" s="68"/>
      <c r="H1177" s="68"/>
      <c r="I1177" s="68"/>
    </row>
    <row r="1178" spans="1:9" x14ac:dyDescent="0.3">
      <c r="A1178" s="68"/>
      <c r="B1178" s="68"/>
      <c r="C1178" s="68"/>
      <c r="D1178" s="68"/>
      <c r="E1178" s="68"/>
      <c r="F1178" s="68"/>
      <c r="G1178" s="68"/>
      <c r="H1178" s="68"/>
      <c r="I1178" s="68"/>
    </row>
    <row r="1179" spans="1:9" x14ac:dyDescent="0.3">
      <c r="A1179" s="68"/>
      <c r="B1179" s="68"/>
      <c r="C1179" s="68"/>
      <c r="D1179" s="68"/>
      <c r="E1179" s="68"/>
      <c r="F1179" s="68"/>
      <c r="G1179" s="68"/>
      <c r="H1179" s="68"/>
      <c r="I1179" s="68"/>
    </row>
    <row r="1180" spans="1:9" x14ac:dyDescent="0.3">
      <c r="A1180" s="68"/>
      <c r="B1180" s="68"/>
      <c r="C1180" s="68"/>
      <c r="D1180" s="68"/>
      <c r="E1180" s="68"/>
      <c r="F1180" s="68"/>
      <c r="G1180" s="68"/>
      <c r="H1180" s="68"/>
      <c r="I1180" s="68"/>
    </row>
    <row r="1181" spans="1:9" x14ac:dyDescent="0.3">
      <c r="A1181" s="68"/>
      <c r="B1181" s="68"/>
      <c r="C1181" s="68"/>
      <c r="D1181" s="68"/>
      <c r="E1181" s="68"/>
      <c r="F1181" s="68"/>
      <c r="G1181" s="68"/>
      <c r="H1181" s="68"/>
      <c r="I1181" s="68"/>
    </row>
    <row r="1182" spans="1:9" x14ac:dyDescent="0.3">
      <c r="A1182" s="68"/>
      <c r="B1182" s="68"/>
      <c r="C1182" s="68"/>
      <c r="D1182" s="68"/>
      <c r="E1182" s="68"/>
      <c r="F1182" s="68"/>
      <c r="G1182" s="68"/>
      <c r="H1182" s="68"/>
      <c r="I1182" s="68"/>
    </row>
    <row r="1183" spans="1:9" x14ac:dyDescent="0.3">
      <c r="A1183" s="68"/>
      <c r="B1183" s="68"/>
      <c r="C1183" s="68"/>
      <c r="D1183" s="68"/>
      <c r="E1183" s="68"/>
      <c r="F1183" s="68"/>
      <c r="G1183" s="68"/>
      <c r="H1183" s="68"/>
      <c r="I1183" s="68"/>
    </row>
    <row r="1184" spans="1:9" x14ac:dyDescent="0.3">
      <c r="A1184" s="68"/>
      <c r="B1184" s="68"/>
      <c r="C1184" s="68"/>
      <c r="D1184" s="68"/>
      <c r="E1184" s="68"/>
      <c r="F1184" s="68"/>
      <c r="G1184" s="68"/>
      <c r="H1184" s="68"/>
      <c r="I1184" s="68"/>
    </row>
    <row r="1185" spans="1:9" x14ac:dyDescent="0.3">
      <c r="A1185" s="68"/>
      <c r="B1185" s="68"/>
      <c r="C1185" s="68"/>
      <c r="D1185" s="68"/>
      <c r="E1185" s="68"/>
      <c r="F1185" s="68"/>
      <c r="G1185" s="68"/>
      <c r="H1185" s="68"/>
      <c r="I1185" s="68"/>
    </row>
    <row r="1186" spans="1:9" x14ac:dyDescent="0.3">
      <c r="A1186" s="68"/>
      <c r="B1186" s="68"/>
      <c r="C1186" s="68"/>
      <c r="D1186" s="68"/>
      <c r="E1186" s="68"/>
      <c r="F1186" s="68"/>
      <c r="G1186" s="68"/>
      <c r="H1186" s="68"/>
      <c r="I1186" s="68"/>
    </row>
    <row r="1187" spans="1:9" x14ac:dyDescent="0.3">
      <c r="A1187" s="68"/>
      <c r="B1187" s="68"/>
      <c r="C1187" s="68"/>
      <c r="D1187" s="68"/>
      <c r="E1187" s="68"/>
      <c r="F1187" s="68"/>
      <c r="G1187" s="68"/>
      <c r="H1187" s="68"/>
      <c r="I1187" s="68"/>
    </row>
    <row r="1188" spans="1:9" x14ac:dyDescent="0.3">
      <c r="A1188" s="68"/>
      <c r="B1188" s="68"/>
      <c r="C1188" s="68"/>
      <c r="D1188" s="68"/>
      <c r="E1188" s="68"/>
      <c r="F1188" s="68"/>
      <c r="G1188" s="68"/>
      <c r="H1188" s="68"/>
      <c r="I1188" s="68"/>
    </row>
    <row r="1189" spans="1:9" x14ac:dyDescent="0.3">
      <c r="A1189" s="68"/>
      <c r="B1189" s="68"/>
      <c r="C1189" s="68"/>
      <c r="D1189" s="68"/>
      <c r="E1189" s="68"/>
      <c r="F1189" s="68"/>
      <c r="G1189" s="68"/>
      <c r="H1189" s="68"/>
      <c r="I1189" s="68"/>
    </row>
    <row r="1190" spans="1:9" x14ac:dyDescent="0.3">
      <c r="A1190" s="68"/>
      <c r="B1190" s="68"/>
      <c r="C1190" s="68"/>
      <c r="D1190" s="68"/>
      <c r="E1190" s="68"/>
      <c r="F1190" s="68"/>
      <c r="G1190" s="68"/>
      <c r="H1190" s="68"/>
      <c r="I1190" s="68"/>
    </row>
    <row r="1191" spans="1:9" x14ac:dyDescent="0.3">
      <c r="A1191" s="68"/>
      <c r="B1191" s="68"/>
      <c r="C1191" s="68"/>
      <c r="D1191" s="68"/>
      <c r="E1191" s="68"/>
      <c r="F1191" s="68"/>
      <c r="G1191" s="68"/>
      <c r="H1191" s="68"/>
      <c r="I1191" s="68"/>
    </row>
    <row r="1192" spans="1:9" x14ac:dyDescent="0.3">
      <c r="A1192" s="68"/>
      <c r="B1192" s="68"/>
      <c r="C1192" s="68"/>
      <c r="D1192" s="68"/>
      <c r="E1192" s="68"/>
      <c r="F1192" s="68"/>
      <c r="G1192" s="68"/>
      <c r="H1192" s="68"/>
      <c r="I1192" s="68"/>
    </row>
    <row r="1193" spans="1:9" x14ac:dyDescent="0.3">
      <c r="A1193" s="68"/>
      <c r="B1193" s="68"/>
      <c r="C1193" s="68"/>
      <c r="D1193" s="68"/>
      <c r="E1193" s="68"/>
      <c r="F1193" s="68"/>
      <c r="G1193" s="68"/>
      <c r="H1193" s="68"/>
      <c r="I1193" s="68"/>
    </row>
    <row r="1194" spans="1:9" x14ac:dyDescent="0.3">
      <c r="A1194" s="68"/>
      <c r="B1194" s="68"/>
      <c r="C1194" s="68"/>
      <c r="D1194" s="68"/>
      <c r="E1194" s="68"/>
      <c r="F1194" s="68"/>
      <c r="G1194" s="68"/>
      <c r="H1194" s="68"/>
      <c r="I1194" s="68"/>
    </row>
    <row r="1195" spans="1:9" x14ac:dyDescent="0.3">
      <c r="A1195" s="68"/>
      <c r="B1195" s="68"/>
      <c r="C1195" s="68"/>
      <c r="D1195" s="68"/>
      <c r="E1195" s="68"/>
      <c r="F1195" s="68"/>
      <c r="G1195" s="68"/>
      <c r="H1195" s="68"/>
      <c r="I1195" s="68"/>
    </row>
    <row r="1196" spans="1:9" x14ac:dyDescent="0.3">
      <c r="A1196" s="68"/>
      <c r="B1196" s="68"/>
      <c r="C1196" s="68"/>
      <c r="D1196" s="68"/>
      <c r="E1196" s="68"/>
      <c r="F1196" s="68"/>
      <c r="G1196" s="68"/>
      <c r="H1196" s="68"/>
      <c r="I1196" s="68"/>
    </row>
    <row r="1197" spans="1:9" x14ac:dyDescent="0.3">
      <c r="A1197" s="68"/>
      <c r="B1197" s="68"/>
      <c r="C1197" s="68"/>
      <c r="D1197" s="68"/>
      <c r="E1197" s="68"/>
      <c r="F1197" s="68"/>
      <c r="G1197" s="68"/>
      <c r="H1197" s="68"/>
      <c r="I1197" s="68"/>
    </row>
    <row r="1198" spans="1:9" x14ac:dyDescent="0.3">
      <c r="A1198" s="68"/>
      <c r="B1198" s="68"/>
      <c r="C1198" s="68"/>
      <c r="D1198" s="68"/>
      <c r="E1198" s="68"/>
      <c r="F1198" s="68"/>
      <c r="G1198" s="68"/>
      <c r="H1198" s="68"/>
      <c r="I1198" s="68"/>
    </row>
    <row r="1199" spans="1:9" x14ac:dyDescent="0.3">
      <c r="A1199" s="68"/>
      <c r="B1199" s="68"/>
      <c r="C1199" s="68"/>
      <c r="D1199" s="68"/>
      <c r="E1199" s="68"/>
      <c r="F1199" s="68"/>
      <c r="G1199" s="68"/>
      <c r="H1199" s="68"/>
      <c r="I1199" s="68"/>
    </row>
    <row r="1200" spans="1:9" x14ac:dyDescent="0.3">
      <c r="A1200" s="68"/>
      <c r="B1200" s="68"/>
      <c r="C1200" s="68"/>
      <c r="D1200" s="68"/>
      <c r="E1200" s="68"/>
      <c r="F1200" s="68"/>
      <c r="G1200" s="68"/>
      <c r="H1200" s="68"/>
      <c r="I1200" s="68"/>
    </row>
    <row r="1201" spans="1:9" x14ac:dyDescent="0.3">
      <c r="A1201" s="68"/>
      <c r="B1201" s="68"/>
      <c r="C1201" s="68"/>
      <c r="D1201" s="68"/>
      <c r="E1201" s="68"/>
      <c r="F1201" s="68"/>
      <c r="G1201" s="68"/>
      <c r="H1201" s="68"/>
      <c r="I1201" s="68"/>
    </row>
    <row r="1202" spans="1:9" x14ac:dyDescent="0.3">
      <c r="A1202" s="68"/>
      <c r="B1202" s="68"/>
      <c r="C1202" s="68"/>
      <c r="D1202" s="68"/>
      <c r="E1202" s="68"/>
      <c r="F1202" s="68"/>
      <c r="G1202" s="68"/>
      <c r="H1202" s="68"/>
      <c r="I1202" s="68"/>
    </row>
    <row r="1203" spans="1:9" x14ac:dyDescent="0.3">
      <c r="A1203" s="68"/>
      <c r="B1203" s="68"/>
      <c r="C1203" s="68"/>
      <c r="D1203" s="68"/>
      <c r="E1203" s="68"/>
      <c r="F1203" s="68"/>
      <c r="G1203" s="68"/>
      <c r="H1203" s="68"/>
      <c r="I1203" s="68"/>
    </row>
    <row r="1204" spans="1:9" x14ac:dyDescent="0.3">
      <c r="A1204" s="68"/>
      <c r="B1204" s="68"/>
      <c r="C1204" s="68"/>
      <c r="D1204" s="68"/>
      <c r="E1204" s="68"/>
      <c r="F1204" s="68"/>
      <c r="G1204" s="68"/>
      <c r="H1204" s="68"/>
      <c r="I1204" s="68"/>
    </row>
    <row r="1205" spans="1:9" x14ac:dyDescent="0.3">
      <c r="A1205" s="68"/>
      <c r="B1205" s="68"/>
      <c r="C1205" s="68"/>
      <c r="D1205" s="68"/>
      <c r="E1205" s="68"/>
      <c r="F1205" s="68"/>
      <c r="G1205" s="68"/>
      <c r="H1205" s="68"/>
      <c r="I1205" s="68"/>
    </row>
    <row r="1206" spans="1:9" x14ac:dyDescent="0.3">
      <c r="A1206" s="68"/>
      <c r="B1206" s="68"/>
      <c r="C1206" s="68"/>
      <c r="D1206" s="68"/>
      <c r="E1206" s="68"/>
      <c r="F1206" s="68"/>
      <c r="G1206" s="68"/>
      <c r="H1206" s="68"/>
      <c r="I1206" s="68"/>
    </row>
    <row r="1207" spans="1:9" x14ac:dyDescent="0.3">
      <c r="A1207" s="68"/>
      <c r="B1207" s="68"/>
      <c r="C1207" s="68"/>
      <c r="D1207" s="68"/>
      <c r="E1207" s="68"/>
      <c r="F1207" s="68"/>
      <c r="G1207" s="68"/>
      <c r="H1207" s="68"/>
      <c r="I1207" s="68"/>
    </row>
    <row r="1208" spans="1:9" x14ac:dyDescent="0.3">
      <c r="A1208" s="68"/>
      <c r="B1208" s="68"/>
      <c r="C1208" s="68"/>
      <c r="D1208" s="68"/>
      <c r="E1208" s="68"/>
      <c r="F1208" s="68"/>
      <c r="G1208" s="68"/>
      <c r="H1208" s="68"/>
      <c r="I1208" s="68"/>
    </row>
    <row r="1209" spans="1:9" x14ac:dyDescent="0.3">
      <c r="A1209" s="68"/>
      <c r="B1209" s="68"/>
      <c r="C1209" s="68"/>
      <c r="D1209" s="68"/>
      <c r="E1209" s="68"/>
      <c r="F1209" s="68"/>
      <c r="G1209" s="68"/>
      <c r="H1209" s="68"/>
      <c r="I1209" s="68"/>
    </row>
    <row r="1210" spans="1:9" x14ac:dyDescent="0.3">
      <c r="A1210" s="68"/>
      <c r="B1210" s="68"/>
      <c r="C1210" s="68"/>
      <c r="D1210" s="68"/>
      <c r="E1210" s="68"/>
      <c r="F1210" s="68"/>
      <c r="G1210" s="68"/>
      <c r="H1210" s="68"/>
      <c r="I1210" s="68"/>
    </row>
    <row r="1211" spans="1:9" x14ac:dyDescent="0.3">
      <c r="A1211" s="68"/>
      <c r="B1211" s="68"/>
      <c r="C1211" s="68"/>
      <c r="D1211" s="68"/>
      <c r="E1211" s="68"/>
      <c r="F1211" s="68"/>
      <c r="G1211" s="68"/>
      <c r="H1211" s="68"/>
      <c r="I1211" s="68"/>
    </row>
    <row r="1212" spans="1:9" x14ac:dyDescent="0.3">
      <c r="A1212" s="68"/>
      <c r="B1212" s="68"/>
      <c r="C1212" s="68"/>
      <c r="D1212" s="68"/>
      <c r="E1212" s="68"/>
      <c r="F1212" s="68"/>
      <c r="G1212" s="68"/>
      <c r="H1212" s="68"/>
      <c r="I1212" s="68"/>
    </row>
    <row r="1213" spans="1:9" x14ac:dyDescent="0.3">
      <c r="A1213" s="68"/>
      <c r="B1213" s="68"/>
      <c r="C1213" s="68"/>
      <c r="D1213" s="68"/>
      <c r="E1213" s="68"/>
      <c r="F1213" s="68"/>
      <c r="G1213" s="68"/>
      <c r="H1213" s="68"/>
      <c r="I1213" s="68"/>
    </row>
    <row r="1214" spans="1:9" x14ac:dyDescent="0.3">
      <c r="A1214" s="68"/>
      <c r="B1214" s="68"/>
      <c r="C1214" s="68"/>
      <c r="D1214" s="68"/>
      <c r="E1214" s="68"/>
      <c r="F1214" s="68"/>
      <c r="G1214" s="68"/>
      <c r="H1214" s="68"/>
      <c r="I1214" s="68"/>
    </row>
    <row r="1215" spans="1:9" x14ac:dyDescent="0.3">
      <c r="A1215" s="68"/>
      <c r="B1215" s="68"/>
      <c r="C1215" s="68"/>
      <c r="D1215" s="68"/>
      <c r="E1215" s="68"/>
      <c r="F1215" s="68"/>
      <c r="G1215" s="68"/>
      <c r="H1215" s="68"/>
      <c r="I1215" s="68"/>
    </row>
    <row r="1216" spans="1:9" x14ac:dyDescent="0.3">
      <c r="A1216" s="68"/>
      <c r="B1216" s="68"/>
      <c r="C1216" s="68"/>
      <c r="D1216" s="68"/>
      <c r="E1216" s="68"/>
      <c r="F1216" s="68"/>
      <c r="G1216" s="68"/>
      <c r="H1216" s="68"/>
      <c r="I1216" s="68"/>
    </row>
    <row r="1217" spans="1:9" x14ac:dyDescent="0.3">
      <c r="A1217" s="68"/>
      <c r="B1217" s="68"/>
      <c r="C1217" s="68"/>
      <c r="D1217" s="68"/>
      <c r="E1217" s="68"/>
      <c r="F1217" s="68"/>
      <c r="G1217" s="68"/>
      <c r="H1217" s="68"/>
      <c r="I1217" s="68"/>
    </row>
    <row r="1218" spans="1:9" x14ac:dyDescent="0.3">
      <c r="A1218" s="68"/>
      <c r="B1218" s="68"/>
      <c r="C1218" s="68"/>
      <c r="D1218" s="68"/>
      <c r="E1218" s="68"/>
      <c r="F1218" s="68"/>
      <c r="G1218" s="68"/>
      <c r="H1218" s="68"/>
      <c r="I1218" s="68"/>
    </row>
    <row r="1219" spans="1:9" x14ac:dyDescent="0.3">
      <c r="A1219" s="68"/>
      <c r="B1219" s="68"/>
      <c r="C1219" s="68"/>
      <c r="D1219" s="68"/>
      <c r="E1219" s="68"/>
      <c r="F1219" s="68"/>
      <c r="G1219" s="68"/>
      <c r="H1219" s="68"/>
      <c r="I1219" s="68"/>
    </row>
    <row r="1220" spans="1:9" x14ac:dyDescent="0.3">
      <c r="A1220" s="68"/>
      <c r="B1220" s="68"/>
      <c r="C1220" s="68"/>
      <c r="D1220" s="68"/>
      <c r="E1220" s="68"/>
      <c r="F1220" s="68"/>
      <c r="G1220" s="68"/>
      <c r="H1220" s="68"/>
      <c r="I1220" s="68"/>
    </row>
    <row r="1221" spans="1:9" x14ac:dyDescent="0.3">
      <c r="A1221" s="68"/>
      <c r="B1221" s="68"/>
      <c r="C1221" s="68"/>
      <c r="D1221" s="68"/>
      <c r="E1221" s="68"/>
      <c r="F1221" s="68"/>
      <c r="G1221" s="68"/>
      <c r="H1221" s="68"/>
      <c r="I1221" s="68"/>
    </row>
    <row r="1222" spans="1:9" x14ac:dyDescent="0.3">
      <c r="A1222" s="68"/>
      <c r="B1222" s="68"/>
      <c r="C1222" s="68"/>
      <c r="D1222" s="68"/>
      <c r="E1222" s="68"/>
      <c r="F1222" s="68"/>
      <c r="G1222" s="68"/>
      <c r="H1222" s="68"/>
      <c r="I1222" s="68"/>
    </row>
    <row r="1223" spans="1:9" x14ac:dyDescent="0.3">
      <c r="A1223" s="68"/>
      <c r="B1223" s="68"/>
      <c r="C1223" s="68"/>
      <c r="D1223" s="68"/>
      <c r="E1223" s="68"/>
      <c r="F1223" s="68"/>
      <c r="G1223" s="68"/>
      <c r="H1223" s="68"/>
      <c r="I1223" s="68"/>
    </row>
    <row r="1224" spans="1:9" x14ac:dyDescent="0.3">
      <c r="A1224" s="68"/>
      <c r="B1224" s="68"/>
      <c r="C1224" s="68"/>
      <c r="D1224" s="68"/>
      <c r="E1224" s="68"/>
      <c r="F1224" s="68"/>
      <c r="G1224" s="68"/>
      <c r="H1224" s="68"/>
      <c r="I1224" s="68"/>
    </row>
    <row r="1225" spans="1:9" x14ac:dyDescent="0.3">
      <c r="A1225" s="68"/>
      <c r="B1225" s="68"/>
      <c r="C1225" s="68"/>
      <c r="D1225" s="68"/>
      <c r="E1225" s="68"/>
      <c r="F1225" s="68"/>
      <c r="G1225" s="68"/>
      <c r="H1225" s="68"/>
      <c r="I1225" s="68"/>
    </row>
    <row r="1226" spans="1:9" x14ac:dyDescent="0.3">
      <c r="A1226" s="68"/>
      <c r="B1226" s="68"/>
      <c r="C1226" s="68"/>
      <c r="D1226" s="68"/>
      <c r="E1226" s="68"/>
      <c r="F1226" s="68"/>
      <c r="G1226" s="68"/>
      <c r="H1226" s="68"/>
      <c r="I1226" s="68"/>
    </row>
    <row r="1227" spans="1:9" x14ac:dyDescent="0.3">
      <c r="A1227" s="68"/>
      <c r="B1227" s="68"/>
      <c r="C1227" s="68"/>
      <c r="D1227" s="68"/>
      <c r="E1227" s="68"/>
      <c r="F1227" s="68"/>
      <c r="G1227" s="68"/>
      <c r="H1227" s="68"/>
      <c r="I1227" s="68"/>
    </row>
    <row r="1228" spans="1:9" x14ac:dyDescent="0.3">
      <c r="A1228" s="68"/>
      <c r="B1228" s="68"/>
      <c r="C1228" s="68"/>
      <c r="D1228" s="68"/>
      <c r="E1228" s="68"/>
      <c r="F1228" s="68"/>
      <c r="G1228" s="68"/>
      <c r="H1228" s="68"/>
      <c r="I1228" s="68"/>
    </row>
    <row r="1229" spans="1:9" x14ac:dyDescent="0.3">
      <c r="A1229" s="68"/>
      <c r="B1229" s="68"/>
      <c r="C1229" s="68"/>
      <c r="D1229" s="68"/>
      <c r="E1229" s="68"/>
      <c r="F1229" s="68"/>
      <c r="G1229" s="68"/>
      <c r="H1229" s="68"/>
      <c r="I1229" s="68"/>
    </row>
    <row r="1230" spans="1:9" x14ac:dyDescent="0.3">
      <c r="A1230" s="68"/>
      <c r="B1230" s="68"/>
      <c r="C1230" s="68"/>
      <c r="D1230" s="68"/>
      <c r="E1230" s="68"/>
      <c r="F1230" s="68"/>
      <c r="G1230" s="68"/>
      <c r="H1230" s="68"/>
      <c r="I1230" s="68"/>
    </row>
    <row r="1231" spans="1:9" x14ac:dyDescent="0.3">
      <c r="A1231" s="68"/>
      <c r="B1231" s="68"/>
      <c r="C1231" s="68"/>
      <c r="D1231" s="68"/>
      <c r="E1231" s="68"/>
      <c r="F1231" s="68"/>
      <c r="G1231" s="68"/>
      <c r="H1231" s="68"/>
      <c r="I1231" s="68"/>
    </row>
    <row r="1232" spans="1:9" x14ac:dyDescent="0.3">
      <c r="A1232" s="68"/>
      <c r="B1232" s="68"/>
      <c r="C1232" s="68"/>
      <c r="D1232" s="68"/>
      <c r="E1232" s="68"/>
      <c r="F1232" s="68"/>
      <c r="G1232" s="68"/>
      <c r="H1232" s="68"/>
      <c r="I1232" s="68"/>
    </row>
    <row r="1233" spans="1:9" x14ac:dyDescent="0.3">
      <c r="A1233" s="68"/>
      <c r="B1233" s="68"/>
      <c r="C1233" s="68"/>
      <c r="D1233" s="68"/>
      <c r="E1233" s="68"/>
      <c r="F1233" s="68"/>
      <c r="G1233" s="68"/>
      <c r="H1233" s="68"/>
      <c r="I1233" s="68"/>
    </row>
    <row r="1234" spans="1:9" x14ac:dyDescent="0.3">
      <c r="A1234" s="68"/>
      <c r="B1234" s="68"/>
      <c r="C1234" s="68"/>
      <c r="D1234" s="68"/>
      <c r="E1234" s="68"/>
      <c r="F1234" s="68"/>
      <c r="G1234" s="68"/>
      <c r="H1234" s="68"/>
      <c r="I1234" s="68"/>
    </row>
    <row r="1235" spans="1:9" x14ac:dyDescent="0.3">
      <c r="A1235" s="68"/>
      <c r="B1235" s="68"/>
      <c r="C1235" s="68"/>
      <c r="D1235" s="68"/>
      <c r="E1235" s="68"/>
      <c r="F1235" s="68"/>
      <c r="G1235" s="68"/>
      <c r="H1235" s="68"/>
      <c r="I1235" s="68"/>
    </row>
    <row r="1236" spans="1:9" x14ac:dyDescent="0.3">
      <c r="A1236" s="68"/>
      <c r="B1236" s="68"/>
      <c r="C1236" s="68"/>
      <c r="D1236" s="68"/>
      <c r="E1236" s="68"/>
      <c r="F1236" s="68"/>
      <c r="G1236" s="68"/>
      <c r="H1236" s="68"/>
      <c r="I1236" s="68"/>
    </row>
    <row r="1237" spans="1:9" x14ac:dyDescent="0.3">
      <c r="A1237" s="68"/>
      <c r="B1237" s="68"/>
      <c r="C1237" s="68"/>
      <c r="D1237" s="68"/>
      <c r="E1237" s="68"/>
      <c r="F1237" s="68"/>
      <c r="G1237" s="68"/>
      <c r="H1237" s="68"/>
      <c r="I1237" s="68"/>
    </row>
    <row r="1238" spans="1:9" x14ac:dyDescent="0.3">
      <c r="A1238" s="68"/>
      <c r="B1238" s="68"/>
      <c r="C1238" s="68"/>
      <c r="D1238" s="68"/>
      <c r="E1238" s="68"/>
      <c r="F1238" s="68"/>
      <c r="G1238" s="68"/>
      <c r="H1238" s="68"/>
      <c r="I1238" s="68"/>
    </row>
    <row r="1239" spans="1:9" x14ac:dyDescent="0.3">
      <c r="A1239" s="68"/>
      <c r="B1239" s="68"/>
      <c r="C1239" s="68"/>
      <c r="D1239" s="68"/>
      <c r="E1239" s="68"/>
      <c r="F1239" s="68"/>
      <c r="G1239" s="68"/>
      <c r="H1239" s="68"/>
      <c r="I1239" s="68"/>
    </row>
    <row r="1240" spans="1:9" x14ac:dyDescent="0.3">
      <c r="A1240" s="68"/>
      <c r="B1240" s="68"/>
      <c r="C1240" s="68"/>
      <c r="D1240" s="68"/>
      <c r="E1240" s="68"/>
      <c r="F1240" s="68"/>
      <c r="G1240" s="68"/>
      <c r="H1240" s="68"/>
      <c r="I1240" s="68"/>
    </row>
    <row r="1241" spans="1:9" x14ac:dyDescent="0.3">
      <c r="A1241" s="68"/>
      <c r="B1241" s="68"/>
      <c r="C1241" s="68"/>
      <c r="D1241" s="68"/>
      <c r="E1241" s="68"/>
      <c r="F1241" s="68"/>
      <c r="G1241" s="68"/>
      <c r="H1241" s="68"/>
      <c r="I1241" s="68"/>
    </row>
    <row r="1242" spans="1:9" x14ac:dyDescent="0.3">
      <c r="A1242" s="68"/>
      <c r="B1242" s="68"/>
      <c r="C1242" s="68"/>
      <c r="D1242" s="68"/>
      <c r="E1242" s="68"/>
      <c r="F1242" s="68"/>
      <c r="G1242" s="68"/>
      <c r="H1242" s="68"/>
      <c r="I1242" s="68"/>
    </row>
    <row r="1243" spans="1:9" x14ac:dyDescent="0.3">
      <c r="A1243" s="68"/>
      <c r="B1243" s="68"/>
      <c r="C1243" s="68"/>
      <c r="D1243" s="68"/>
      <c r="E1243" s="68"/>
      <c r="F1243" s="68"/>
      <c r="G1243" s="68"/>
      <c r="H1243" s="68"/>
      <c r="I1243" s="68"/>
    </row>
    <row r="1244" spans="1:9" x14ac:dyDescent="0.3">
      <c r="A1244" s="68"/>
      <c r="B1244" s="68"/>
      <c r="C1244" s="68"/>
      <c r="D1244" s="68"/>
      <c r="E1244" s="68"/>
      <c r="F1244" s="68"/>
      <c r="G1244" s="68"/>
      <c r="H1244" s="68"/>
      <c r="I1244" s="68"/>
    </row>
    <row r="1245" spans="1:9" x14ac:dyDescent="0.3">
      <c r="A1245" s="68"/>
      <c r="B1245" s="68"/>
      <c r="C1245" s="68"/>
      <c r="D1245" s="68"/>
      <c r="E1245" s="68"/>
      <c r="F1245" s="68"/>
      <c r="G1245" s="68"/>
      <c r="H1245" s="68"/>
      <c r="I1245" s="68"/>
    </row>
    <row r="1246" spans="1:9" x14ac:dyDescent="0.3">
      <c r="A1246" s="68"/>
      <c r="B1246" s="68"/>
      <c r="C1246" s="68"/>
      <c r="D1246" s="68"/>
      <c r="E1246" s="68"/>
      <c r="F1246" s="68"/>
      <c r="G1246" s="68"/>
      <c r="H1246" s="68"/>
      <c r="I1246" s="68"/>
    </row>
    <row r="1247" spans="1:9" x14ac:dyDescent="0.3">
      <c r="A1247" s="68"/>
      <c r="B1247" s="68"/>
      <c r="C1247" s="68"/>
      <c r="D1247" s="68"/>
      <c r="E1247" s="68"/>
      <c r="F1247" s="68"/>
      <c r="G1247" s="68"/>
      <c r="H1247" s="68"/>
      <c r="I1247" s="68"/>
    </row>
    <row r="1248" spans="1:9" x14ac:dyDescent="0.3">
      <c r="A1248" s="68"/>
      <c r="B1248" s="68"/>
      <c r="C1248" s="68"/>
      <c r="D1248" s="68"/>
      <c r="E1248" s="68"/>
      <c r="F1248" s="68"/>
      <c r="G1248" s="68"/>
      <c r="H1248" s="68"/>
      <c r="I1248" s="68"/>
    </row>
    <row r="1249" spans="1:9" x14ac:dyDescent="0.3">
      <c r="A1249" s="68"/>
      <c r="B1249" s="68"/>
      <c r="C1249" s="68"/>
      <c r="D1249" s="68"/>
      <c r="E1249" s="68"/>
      <c r="F1249" s="68"/>
      <c r="G1249" s="68"/>
      <c r="H1249" s="68"/>
      <c r="I1249" s="68"/>
    </row>
    <row r="1250" spans="1:9" x14ac:dyDescent="0.3">
      <c r="A1250" s="68"/>
      <c r="B1250" s="68"/>
      <c r="C1250" s="68"/>
      <c r="D1250" s="68"/>
      <c r="E1250" s="68"/>
      <c r="F1250" s="68"/>
      <c r="G1250" s="68"/>
      <c r="H1250" s="68"/>
      <c r="I1250" s="68"/>
    </row>
    <row r="1251" spans="1:9" x14ac:dyDescent="0.3">
      <c r="A1251" s="68"/>
      <c r="B1251" s="68"/>
      <c r="C1251" s="68"/>
      <c r="D1251" s="68"/>
      <c r="E1251" s="68"/>
      <c r="F1251" s="68"/>
      <c r="G1251" s="68"/>
      <c r="H1251" s="68"/>
      <c r="I1251" s="68"/>
    </row>
    <row r="1252" spans="1:9" x14ac:dyDescent="0.3">
      <c r="A1252" s="68"/>
      <c r="B1252" s="68"/>
      <c r="C1252" s="68"/>
      <c r="D1252" s="68"/>
      <c r="E1252" s="68"/>
      <c r="F1252" s="68"/>
      <c r="G1252" s="68"/>
      <c r="H1252" s="68"/>
      <c r="I1252" s="68"/>
    </row>
    <row r="1253" spans="1:9" x14ac:dyDescent="0.3">
      <c r="A1253" s="68"/>
      <c r="B1253" s="68"/>
      <c r="C1253" s="68"/>
      <c r="D1253" s="68"/>
      <c r="E1253" s="68"/>
      <c r="F1253" s="68"/>
      <c r="G1253" s="68"/>
      <c r="H1253" s="68"/>
      <c r="I1253" s="68"/>
    </row>
    <row r="1254" spans="1:9" x14ac:dyDescent="0.3">
      <c r="A1254" s="68"/>
      <c r="B1254" s="68"/>
      <c r="C1254" s="68"/>
      <c r="D1254" s="68"/>
      <c r="E1254" s="68"/>
      <c r="F1254" s="68"/>
      <c r="G1254" s="68"/>
      <c r="H1254" s="68"/>
      <c r="I1254" s="68"/>
    </row>
    <row r="1255" spans="1:9" x14ac:dyDescent="0.3">
      <c r="A1255" s="68"/>
      <c r="B1255" s="68"/>
      <c r="C1255" s="68"/>
      <c r="D1255" s="68"/>
      <c r="E1255" s="68"/>
      <c r="F1255" s="68"/>
      <c r="G1255" s="68"/>
      <c r="H1255" s="68"/>
      <c r="I1255" s="68"/>
    </row>
    <row r="1256" spans="1:9" x14ac:dyDescent="0.3">
      <c r="A1256" s="68"/>
      <c r="B1256" s="68"/>
      <c r="C1256" s="68"/>
      <c r="D1256" s="68"/>
      <c r="E1256" s="68"/>
      <c r="F1256" s="68"/>
      <c r="G1256" s="68"/>
      <c r="H1256" s="68"/>
      <c r="I1256" s="68"/>
    </row>
    <row r="1257" spans="1:9" x14ac:dyDescent="0.3">
      <c r="A1257" s="68"/>
      <c r="B1257" s="68"/>
      <c r="C1257" s="68"/>
      <c r="D1257" s="68"/>
      <c r="E1257" s="68"/>
      <c r="F1257" s="68"/>
      <c r="G1257" s="68"/>
      <c r="H1257" s="68"/>
      <c r="I1257" s="68"/>
    </row>
    <row r="1258" spans="1:9" x14ac:dyDescent="0.3">
      <c r="A1258" s="68"/>
      <c r="B1258" s="68"/>
      <c r="C1258" s="68"/>
      <c r="D1258" s="68"/>
      <c r="E1258" s="68"/>
      <c r="F1258" s="68"/>
      <c r="G1258" s="68"/>
      <c r="H1258" s="68"/>
      <c r="I1258" s="68"/>
    </row>
    <row r="1259" spans="1:9" x14ac:dyDescent="0.3">
      <c r="A1259" s="68"/>
      <c r="B1259" s="68"/>
      <c r="C1259" s="68"/>
      <c r="D1259" s="68"/>
      <c r="E1259" s="68"/>
      <c r="F1259" s="68"/>
      <c r="G1259" s="68"/>
      <c r="H1259" s="68"/>
      <c r="I1259" s="68"/>
    </row>
    <row r="1260" spans="1:9" x14ac:dyDescent="0.3">
      <c r="A1260" s="68"/>
      <c r="B1260" s="68"/>
      <c r="C1260" s="68"/>
      <c r="D1260" s="68"/>
      <c r="E1260" s="68"/>
      <c r="F1260" s="68"/>
      <c r="G1260" s="68"/>
      <c r="H1260" s="68"/>
      <c r="I1260" s="68"/>
    </row>
    <row r="1261" spans="1:9" x14ac:dyDescent="0.3">
      <c r="A1261" s="68"/>
      <c r="B1261" s="68"/>
      <c r="C1261" s="68"/>
      <c r="D1261" s="68"/>
      <c r="E1261" s="68"/>
      <c r="F1261" s="68"/>
      <c r="G1261" s="68"/>
      <c r="H1261" s="68"/>
      <c r="I1261" s="68"/>
    </row>
    <row r="1262" spans="1:9" x14ac:dyDescent="0.3">
      <c r="A1262" s="68"/>
      <c r="B1262" s="68"/>
      <c r="C1262" s="68"/>
      <c r="D1262" s="68"/>
      <c r="E1262" s="68"/>
      <c r="F1262" s="68"/>
      <c r="G1262" s="68"/>
      <c r="H1262" s="68"/>
      <c r="I1262" s="68"/>
    </row>
    <row r="1263" spans="1:9" x14ac:dyDescent="0.3">
      <c r="A1263" s="68"/>
      <c r="B1263" s="68"/>
      <c r="C1263" s="68"/>
      <c r="D1263" s="68"/>
      <c r="E1263" s="68"/>
      <c r="F1263" s="68"/>
      <c r="G1263" s="68"/>
      <c r="H1263" s="68"/>
      <c r="I1263" s="68"/>
    </row>
    <row r="1264" spans="1:9" x14ac:dyDescent="0.3">
      <c r="A1264" s="68"/>
      <c r="B1264" s="68"/>
      <c r="C1264" s="68"/>
      <c r="D1264" s="68"/>
      <c r="E1264" s="68"/>
      <c r="F1264" s="68"/>
      <c r="G1264" s="68"/>
      <c r="H1264" s="68"/>
      <c r="I1264" s="68"/>
    </row>
    <row r="1265" spans="1:9" x14ac:dyDescent="0.3">
      <c r="A1265" s="68"/>
      <c r="B1265" s="68"/>
      <c r="C1265" s="68"/>
      <c r="D1265" s="68"/>
      <c r="E1265" s="68"/>
      <c r="F1265" s="68"/>
      <c r="G1265" s="68"/>
      <c r="H1265" s="68"/>
      <c r="I1265" s="68"/>
    </row>
    <row r="1266" spans="1:9" x14ac:dyDescent="0.3">
      <c r="A1266" s="68"/>
      <c r="B1266" s="68"/>
      <c r="C1266" s="68"/>
      <c r="D1266" s="68"/>
      <c r="E1266" s="68"/>
      <c r="F1266" s="68"/>
      <c r="G1266" s="68"/>
      <c r="H1266" s="68"/>
      <c r="I1266" s="68"/>
    </row>
    <row r="1267" spans="1:9" x14ac:dyDescent="0.3">
      <c r="A1267" s="68"/>
      <c r="B1267" s="68"/>
      <c r="C1267" s="68"/>
      <c r="D1267" s="68"/>
      <c r="E1267" s="68"/>
      <c r="F1267" s="68"/>
      <c r="G1267" s="68"/>
      <c r="H1267" s="68"/>
      <c r="I1267" s="68"/>
    </row>
    <row r="1268" spans="1:9" x14ac:dyDescent="0.3">
      <c r="A1268" s="68"/>
      <c r="B1268" s="68"/>
      <c r="C1268" s="68"/>
      <c r="D1268" s="68"/>
      <c r="E1268" s="68"/>
      <c r="F1268" s="68"/>
      <c r="G1268" s="68"/>
      <c r="H1268" s="68"/>
      <c r="I1268" s="68"/>
    </row>
    <row r="1269" spans="1:9" x14ac:dyDescent="0.3">
      <c r="A1269" s="68"/>
      <c r="B1269" s="68"/>
      <c r="C1269" s="68"/>
      <c r="D1269" s="68"/>
      <c r="E1269" s="68"/>
      <c r="F1269" s="68"/>
      <c r="G1269" s="68"/>
      <c r="H1269" s="68"/>
      <c r="I1269" s="68"/>
    </row>
    <row r="1270" spans="1:9" x14ac:dyDescent="0.3">
      <c r="A1270" s="68"/>
      <c r="B1270" s="68"/>
      <c r="C1270" s="68"/>
      <c r="D1270" s="68"/>
      <c r="E1270" s="68"/>
      <c r="F1270" s="68"/>
      <c r="G1270" s="68"/>
      <c r="H1270" s="68"/>
      <c r="I1270" s="68"/>
    </row>
    <row r="1271" spans="1:9" x14ac:dyDescent="0.3">
      <c r="A1271" s="68"/>
      <c r="B1271" s="68"/>
      <c r="C1271" s="68"/>
      <c r="D1271" s="68"/>
      <c r="E1271" s="68"/>
      <c r="F1271" s="68"/>
      <c r="G1271" s="68"/>
      <c r="H1271" s="68"/>
      <c r="I1271" s="68"/>
    </row>
    <row r="1272" spans="1:9" x14ac:dyDescent="0.3">
      <c r="A1272" s="68"/>
      <c r="B1272" s="68"/>
      <c r="C1272" s="68"/>
      <c r="D1272" s="68"/>
      <c r="E1272" s="68"/>
      <c r="F1272" s="68"/>
      <c r="G1272" s="68"/>
      <c r="H1272" s="68"/>
      <c r="I1272" s="68"/>
    </row>
    <row r="1273" spans="1:9" x14ac:dyDescent="0.3">
      <c r="A1273" s="68"/>
      <c r="B1273" s="68"/>
      <c r="C1273" s="68"/>
      <c r="D1273" s="68"/>
      <c r="E1273" s="68"/>
      <c r="F1273" s="68"/>
      <c r="G1273" s="68"/>
      <c r="H1273" s="68"/>
      <c r="I1273" s="68"/>
    </row>
    <row r="1274" spans="1:9" x14ac:dyDescent="0.3">
      <c r="A1274" s="68"/>
      <c r="B1274" s="68"/>
      <c r="C1274" s="68"/>
      <c r="D1274" s="68"/>
      <c r="E1274" s="68"/>
      <c r="F1274" s="68"/>
      <c r="G1274" s="68"/>
      <c r="H1274" s="68"/>
      <c r="I1274" s="68"/>
    </row>
    <row r="1275" spans="1:9" x14ac:dyDescent="0.3">
      <c r="A1275" s="68"/>
      <c r="B1275" s="68"/>
      <c r="C1275" s="68"/>
      <c r="D1275" s="68"/>
      <c r="E1275" s="68"/>
      <c r="F1275" s="68"/>
      <c r="G1275" s="68"/>
      <c r="H1275" s="68"/>
      <c r="I1275" s="68"/>
    </row>
    <row r="1276" spans="1:9" x14ac:dyDescent="0.3">
      <c r="A1276" s="68"/>
      <c r="B1276" s="68"/>
      <c r="C1276" s="68"/>
      <c r="D1276" s="68"/>
      <c r="E1276" s="68"/>
      <c r="F1276" s="68"/>
      <c r="G1276" s="68"/>
      <c r="H1276" s="68"/>
      <c r="I1276" s="68"/>
    </row>
    <row r="1277" spans="1:9" x14ac:dyDescent="0.3">
      <c r="A1277" s="68"/>
      <c r="B1277" s="68"/>
      <c r="C1277" s="68"/>
      <c r="D1277" s="68"/>
      <c r="E1277" s="68"/>
      <c r="F1277" s="68"/>
      <c r="G1277" s="68"/>
      <c r="H1277" s="68"/>
      <c r="I1277" s="68"/>
    </row>
    <row r="1278" spans="1:9" x14ac:dyDescent="0.3">
      <c r="A1278" s="68"/>
      <c r="B1278" s="68"/>
      <c r="C1278" s="68"/>
      <c r="D1278" s="68"/>
      <c r="E1278" s="68"/>
      <c r="F1278" s="68"/>
      <c r="G1278" s="68"/>
      <c r="H1278" s="68"/>
      <c r="I1278" s="68"/>
    </row>
    <row r="1279" spans="1:9" x14ac:dyDescent="0.3">
      <c r="A1279" s="68"/>
      <c r="B1279" s="68"/>
      <c r="C1279" s="68"/>
      <c r="D1279" s="68"/>
      <c r="E1279" s="68"/>
      <c r="F1279" s="68"/>
      <c r="G1279" s="68"/>
      <c r="H1279" s="68"/>
      <c r="I1279" s="68"/>
    </row>
    <row r="1280" spans="1:9" x14ac:dyDescent="0.3">
      <c r="A1280" s="68"/>
      <c r="B1280" s="68"/>
      <c r="C1280" s="68"/>
      <c r="D1280" s="68"/>
      <c r="E1280" s="68"/>
      <c r="F1280" s="68"/>
      <c r="G1280" s="68"/>
      <c r="H1280" s="68"/>
      <c r="I1280" s="68"/>
    </row>
    <row r="1281" spans="1:9" x14ac:dyDescent="0.3">
      <c r="A1281" s="68"/>
      <c r="B1281" s="68"/>
      <c r="C1281" s="68"/>
      <c r="D1281" s="68"/>
      <c r="E1281" s="68"/>
      <c r="F1281" s="68"/>
      <c r="G1281" s="68"/>
      <c r="H1281" s="68"/>
      <c r="I1281" s="68"/>
    </row>
    <row r="1282" spans="1:9" x14ac:dyDescent="0.3">
      <c r="A1282" s="68"/>
      <c r="B1282" s="68"/>
      <c r="C1282" s="68"/>
      <c r="D1282" s="68"/>
      <c r="E1282" s="68"/>
      <c r="F1282" s="68"/>
      <c r="G1282" s="68"/>
      <c r="H1282" s="68"/>
      <c r="I1282" s="68"/>
    </row>
    <row r="1283" spans="1:9" x14ac:dyDescent="0.3">
      <c r="A1283" s="68"/>
      <c r="B1283" s="68"/>
      <c r="C1283" s="68"/>
      <c r="D1283" s="68"/>
      <c r="E1283" s="68"/>
      <c r="F1283" s="68"/>
      <c r="G1283" s="68"/>
      <c r="H1283" s="68"/>
      <c r="I1283" s="68"/>
    </row>
    <row r="1284" spans="1:9" x14ac:dyDescent="0.3">
      <c r="A1284" s="68"/>
      <c r="B1284" s="68"/>
      <c r="C1284" s="68"/>
      <c r="D1284" s="68"/>
      <c r="E1284" s="68"/>
      <c r="F1284" s="68"/>
      <c r="G1284" s="68"/>
      <c r="H1284" s="68"/>
      <c r="I1284" s="68"/>
    </row>
    <row r="1285" spans="1:9" x14ac:dyDescent="0.3">
      <c r="A1285" s="68"/>
      <c r="B1285" s="68"/>
      <c r="C1285" s="68"/>
      <c r="D1285" s="68"/>
      <c r="E1285" s="68"/>
      <c r="F1285" s="68"/>
      <c r="G1285" s="68"/>
      <c r="H1285" s="68"/>
      <c r="I1285" s="68"/>
    </row>
    <row r="1286" spans="1:9" x14ac:dyDescent="0.3">
      <c r="A1286" s="68"/>
      <c r="B1286" s="68"/>
      <c r="C1286" s="68"/>
      <c r="D1286" s="68"/>
      <c r="E1286" s="68"/>
      <c r="F1286" s="68"/>
      <c r="G1286" s="68"/>
      <c r="H1286" s="68"/>
      <c r="I1286" s="68"/>
    </row>
    <row r="1287" spans="1:9" x14ac:dyDescent="0.3">
      <c r="A1287" s="68"/>
      <c r="B1287" s="68"/>
      <c r="C1287" s="68"/>
      <c r="D1287" s="68"/>
      <c r="E1287" s="68"/>
      <c r="F1287" s="68"/>
      <c r="G1287" s="68"/>
      <c r="H1287" s="68"/>
      <c r="I1287" s="68"/>
    </row>
    <row r="1288" spans="1:9" x14ac:dyDescent="0.3">
      <c r="A1288" s="68"/>
      <c r="B1288" s="68"/>
      <c r="C1288" s="68"/>
      <c r="D1288" s="68"/>
      <c r="E1288" s="68"/>
      <c r="F1288" s="68"/>
      <c r="G1288" s="68"/>
      <c r="H1288" s="68"/>
      <c r="I1288" s="68"/>
    </row>
    <row r="1289" spans="1:9" x14ac:dyDescent="0.3">
      <c r="A1289" s="68"/>
      <c r="B1289" s="68"/>
      <c r="C1289" s="68"/>
      <c r="D1289" s="68"/>
      <c r="E1289" s="68"/>
      <c r="F1289" s="68"/>
      <c r="G1289" s="68"/>
      <c r="H1289" s="68"/>
      <c r="I1289" s="68"/>
    </row>
    <row r="1290" spans="1:9" x14ac:dyDescent="0.3">
      <c r="A1290" s="68"/>
      <c r="B1290" s="68"/>
      <c r="C1290" s="68"/>
      <c r="D1290" s="68"/>
      <c r="E1290" s="68"/>
      <c r="F1290" s="68"/>
      <c r="G1290" s="68"/>
      <c r="H1290" s="68"/>
      <c r="I1290" s="68"/>
    </row>
    <row r="1291" spans="1:9" x14ac:dyDescent="0.3">
      <c r="A1291" s="68"/>
      <c r="B1291" s="68"/>
      <c r="C1291" s="68"/>
      <c r="D1291" s="68"/>
      <c r="E1291" s="68"/>
      <c r="F1291" s="68"/>
      <c r="G1291" s="68"/>
      <c r="H1291" s="68"/>
      <c r="I1291" s="68"/>
    </row>
    <row r="1292" spans="1:9" x14ac:dyDescent="0.3">
      <c r="A1292" s="68"/>
      <c r="B1292" s="68"/>
      <c r="C1292" s="68"/>
      <c r="D1292" s="68"/>
      <c r="E1292" s="68"/>
      <c r="F1292" s="68"/>
      <c r="G1292" s="68"/>
      <c r="H1292" s="68"/>
      <c r="I1292" s="68"/>
    </row>
    <row r="1293" spans="1:9" x14ac:dyDescent="0.3">
      <c r="A1293" s="68"/>
      <c r="B1293" s="68"/>
      <c r="C1293" s="68"/>
      <c r="D1293" s="68"/>
      <c r="E1293" s="68"/>
      <c r="F1293" s="68"/>
      <c r="G1293" s="68"/>
      <c r="H1293" s="68"/>
      <c r="I1293" s="68"/>
    </row>
    <row r="1294" spans="1:9" x14ac:dyDescent="0.3">
      <c r="A1294" s="68"/>
      <c r="B1294" s="68"/>
      <c r="C1294" s="68"/>
      <c r="D1294" s="68"/>
      <c r="E1294" s="68"/>
      <c r="F1294" s="68"/>
      <c r="G1294" s="68"/>
      <c r="H1294" s="68"/>
      <c r="I1294" s="68"/>
    </row>
    <row r="1295" spans="1:9" x14ac:dyDescent="0.3">
      <c r="A1295" s="68"/>
      <c r="B1295" s="68"/>
      <c r="C1295" s="68"/>
      <c r="D1295" s="68"/>
      <c r="E1295" s="68"/>
      <c r="F1295" s="68"/>
      <c r="G1295" s="68"/>
      <c r="H1295" s="68"/>
      <c r="I1295" s="68"/>
    </row>
    <row r="1296" spans="1:9" x14ac:dyDescent="0.3">
      <c r="A1296" s="68"/>
      <c r="B1296" s="68"/>
      <c r="C1296" s="68"/>
      <c r="D1296" s="68"/>
      <c r="E1296" s="68"/>
      <c r="F1296" s="68"/>
      <c r="G1296" s="68"/>
      <c r="H1296" s="68"/>
      <c r="I1296" s="68"/>
    </row>
    <row r="1297" spans="1:9" x14ac:dyDescent="0.3">
      <c r="A1297" s="68"/>
      <c r="B1297" s="68"/>
      <c r="C1297" s="68"/>
      <c r="D1297" s="68"/>
      <c r="E1297" s="68"/>
      <c r="F1297" s="68"/>
      <c r="G1297" s="68"/>
      <c r="H1297" s="68"/>
      <c r="I1297" s="68"/>
    </row>
    <row r="1298" spans="1:9" x14ac:dyDescent="0.3">
      <c r="A1298" s="68"/>
      <c r="B1298" s="68"/>
      <c r="C1298" s="68"/>
      <c r="D1298" s="68"/>
      <c r="E1298" s="68"/>
      <c r="F1298" s="68"/>
      <c r="G1298" s="68"/>
      <c r="H1298" s="68"/>
      <c r="I1298" s="68"/>
    </row>
    <row r="1299" spans="1:9" x14ac:dyDescent="0.3">
      <c r="A1299" s="68"/>
      <c r="B1299" s="68"/>
      <c r="C1299" s="68"/>
      <c r="D1299" s="68"/>
      <c r="E1299" s="68"/>
      <c r="F1299" s="68"/>
      <c r="G1299" s="68"/>
      <c r="H1299" s="68"/>
      <c r="I1299" s="68"/>
    </row>
    <row r="1300" spans="1:9" x14ac:dyDescent="0.3">
      <c r="A1300" s="68"/>
      <c r="B1300" s="68"/>
      <c r="C1300" s="68"/>
      <c r="D1300" s="68"/>
      <c r="E1300" s="68"/>
      <c r="F1300" s="68"/>
      <c r="G1300" s="68"/>
      <c r="H1300" s="68"/>
      <c r="I1300" s="68"/>
    </row>
    <row r="1301" spans="1:9" x14ac:dyDescent="0.3">
      <c r="A1301" s="68"/>
      <c r="B1301" s="68"/>
      <c r="C1301" s="68"/>
      <c r="D1301" s="68"/>
      <c r="E1301" s="68"/>
      <c r="F1301" s="68"/>
      <c r="G1301" s="68"/>
      <c r="H1301" s="68"/>
      <c r="I1301" s="68"/>
    </row>
    <row r="1302" spans="1:9" x14ac:dyDescent="0.3">
      <c r="A1302" s="68"/>
      <c r="B1302" s="68"/>
      <c r="C1302" s="68"/>
      <c r="D1302" s="68"/>
      <c r="E1302" s="68"/>
      <c r="F1302" s="68"/>
      <c r="G1302" s="68"/>
      <c r="H1302" s="68"/>
      <c r="I1302" s="68"/>
    </row>
    <row r="1303" spans="1:9" x14ac:dyDescent="0.3">
      <c r="A1303" s="68"/>
      <c r="B1303" s="68"/>
      <c r="C1303" s="68"/>
      <c r="D1303" s="68"/>
      <c r="E1303" s="68"/>
      <c r="F1303" s="68"/>
      <c r="G1303" s="68"/>
      <c r="H1303" s="68"/>
      <c r="I1303" s="68"/>
    </row>
    <row r="1304" spans="1:9" x14ac:dyDescent="0.3">
      <c r="A1304" s="68"/>
      <c r="B1304" s="68"/>
      <c r="C1304" s="68"/>
      <c r="D1304" s="68"/>
      <c r="E1304" s="68"/>
      <c r="F1304" s="68"/>
      <c r="G1304" s="68"/>
      <c r="H1304" s="68"/>
      <c r="I1304" s="68"/>
    </row>
    <row r="1305" spans="1:9" x14ac:dyDescent="0.3">
      <c r="A1305" s="68"/>
      <c r="B1305" s="68"/>
      <c r="C1305" s="68"/>
      <c r="D1305" s="68"/>
      <c r="E1305" s="68"/>
      <c r="F1305" s="68"/>
      <c r="G1305" s="68"/>
      <c r="H1305" s="68"/>
      <c r="I1305" s="68"/>
    </row>
    <row r="1306" spans="1:9" x14ac:dyDescent="0.3">
      <c r="A1306" s="68"/>
      <c r="B1306" s="68"/>
      <c r="C1306" s="68"/>
      <c r="D1306" s="68"/>
      <c r="E1306" s="68"/>
      <c r="F1306" s="68"/>
      <c r="G1306" s="68"/>
      <c r="H1306" s="68"/>
      <c r="I1306" s="68"/>
    </row>
    <row r="1307" spans="1:9" x14ac:dyDescent="0.3">
      <c r="A1307" s="68"/>
      <c r="B1307" s="68"/>
      <c r="C1307" s="68"/>
      <c r="D1307" s="68"/>
      <c r="E1307" s="68"/>
      <c r="F1307" s="68"/>
      <c r="G1307" s="68"/>
      <c r="H1307" s="68"/>
      <c r="I1307" s="68"/>
    </row>
    <row r="1308" spans="1:9" x14ac:dyDescent="0.3">
      <c r="A1308" s="68"/>
      <c r="B1308" s="68"/>
      <c r="C1308" s="68"/>
      <c r="D1308" s="68"/>
      <c r="E1308" s="68"/>
      <c r="F1308" s="68"/>
      <c r="G1308" s="68"/>
      <c r="H1308" s="68"/>
      <c r="I1308" s="68"/>
    </row>
    <row r="1309" spans="1:9" x14ac:dyDescent="0.3">
      <c r="A1309" s="68"/>
      <c r="B1309" s="68"/>
      <c r="C1309" s="68"/>
      <c r="D1309" s="68"/>
      <c r="E1309" s="68"/>
      <c r="F1309" s="68"/>
      <c r="G1309" s="68"/>
      <c r="H1309" s="68"/>
      <c r="I1309" s="68"/>
    </row>
    <row r="1310" spans="1:9" x14ac:dyDescent="0.3">
      <c r="A1310" s="68"/>
      <c r="B1310" s="68"/>
      <c r="C1310" s="68"/>
      <c r="D1310" s="68"/>
      <c r="E1310" s="68"/>
      <c r="F1310" s="68"/>
      <c r="G1310" s="68"/>
      <c r="H1310" s="68"/>
      <c r="I1310" s="68"/>
    </row>
    <row r="1311" spans="1:9" x14ac:dyDescent="0.3">
      <c r="A1311" s="68"/>
      <c r="B1311" s="68"/>
      <c r="C1311" s="68"/>
      <c r="D1311" s="68"/>
      <c r="E1311" s="68"/>
      <c r="F1311" s="68"/>
      <c r="G1311" s="68"/>
      <c r="H1311" s="68"/>
      <c r="I1311" s="68"/>
    </row>
    <row r="1312" spans="1:9" x14ac:dyDescent="0.3">
      <c r="A1312" s="68"/>
      <c r="B1312" s="68"/>
      <c r="C1312" s="68"/>
      <c r="D1312" s="68"/>
      <c r="E1312" s="68"/>
      <c r="F1312" s="68"/>
      <c r="G1312" s="68"/>
      <c r="H1312" s="68"/>
      <c r="I1312" s="68"/>
    </row>
    <row r="1313" spans="1:9" x14ac:dyDescent="0.3">
      <c r="A1313" s="68"/>
      <c r="B1313" s="68"/>
      <c r="C1313" s="68"/>
      <c r="D1313" s="68"/>
      <c r="E1313" s="68"/>
      <c r="F1313" s="68"/>
      <c r="G1313" s="68"/>
      <c r="H1313" s="68"/>
      <c r="I1313" s="68"/>
    </row>
    <row r="1314" spans="1:9" x14ac:dyDescent="0.3">
      <c r="A1314" s="68"/>
      <c r="B1314" s="68"/>
      <c r="C1314" s="68"/>
      <c r="D1314" s="68"/>
      <c r="E1314" s="68"/>
      <c r="F1314" s="68"/>
      <c r="G1314" s="68"/>
      <c r="H1314" s="68"/>
      <c r="I1314" s="68"/>
    </row>
    <row r="1315" spans="1:9" x14ac:dyDescent="0.3">
      <c r="A1315" s="68"/>
      <c r="B1315" s="68"/>
      <c r="C1315" s="68"/>
      <c r="D1315" s="68"/>
      <c r="E1315" s="68"/>
      <c r="F1315" s="68"/>
      <c r="G1315" s="68"/>
      <c r="H1315" s="68"/>
      <c r="I1315" s="68"/>
    </row>
    <row r="1316" spans="1:9" x14ac:dyDescent="0.3">
      <c r="A1316" s="68"/>
      <c r="B1316" s="68"/>
      <c r="C1316" s="68"/>
      <c r="D1316" s="68"/>
      <c r="E1316" s="68"/>
      <c r="F1316" s="68"/>
      <c r="G1316" s="68"/>
      <c r="H1316" s="68"/>
      <c r="I1316" s="68"/>
    </row>
    <row r="1317" spans="1:9" x14ac:dyDescent="0.3">
      <c r="A1317" s="68"/>
      <c r="B1317" s="68"/>
      <c r="C1317" s="68"/>
      <c r="D1317" s="68"/>
      <c r="E1317" s="68"/>
      <c r="F1317" s="68"/>
      <c r="G1317" s="68"/>
      <c r="H1317" s="68"/>
      <c r="I1317" s="68"/>
    </row>
    <row r="1318" spans="1:9" x14ac:dyDescent="0.3">
      <c r="A1318" s="68"/>
      <c r="B1318" s="68"/>
      <c r="C1318" s="68"/>
      <c r="D1318" s="68"/>
      <c r="E1318" s="68"/>
      <c r="F1318" s="68"/>
      <c r="G1318" s="68"/>
      <c r="H1318" s="68"/>
      <c r="I1318" s="68"/>
    </row>
    <row r="1319" spans="1:9" x14ac:dyDescent="0.3">
      <c r="A1319" s="68"/>
      <c r="B1319" s="68"/>
      <c r="C1319" s="68"/>
      <c r="D1319" s="68"/>
      <c r="E1319" s="68"/>
      <c r="F1319" s="68"/>
      <c r="G1319" s="68"/>
      <c r="H1319" s="68"/>
      <c r="I1319" s="68"/>
    </row>
    <row r="1320" spans="1:9" x14ac:dyDescent="0.3">
      <c r="A1320" s="68"/>
      <c r="B1320" s="68"/>
      <c r="C1320" s="68"/>
      <c r="D1320" s="68"/>
      <c r="E1320" s="68"/>
      <c r="F1320" s="68"/>
      <c r="G1320" s="68"/>
      <c r="H1320" s="68"/>
      <c r="I1320" s="68"/>
    </row>
    <row r="1321" spans="1:9" x14ac:dyDescent="0.3">
      <c r="A1321" s="68"/>
      <c r="B1321" s="68"/>
      <c r="C1321" s="68"/>
      <c r="D1321" s="68"/>
      <c r="E1321" s="68"/>
      <c r="F1321" s="68"/>
      <c r="G1321" s="68"/>
      <c r="H1321" s="68"/>
      <c r="I1321" s="68"/>
    </row>
    <row r="1322" spans="1:9" x14ac:dyDescent="0.3">
      <c r="A1322" s="68"/>
      <c r="B1322" s="68"/>
      <c r="C1322" s="68"/>
      <c r="D1322" s="68"/>
      <c r="E1322" s="68"/>
      <c r="F1322" s="68"/>
      <c r="G1322" s="68"/>
      <c r="H1322" s="68"/>
      <c r="I1322" s="68"/>
    </row>
    <row r="1323" spans="1:9" x14ac:dyDescent="0.3">
      <c r="A1323" s="68"/>
      <c r="B1323" s="68"/>
      <c r="C1323" s="68"/>
      <c r="D1323" s="68"/>
      <c r="E1323" s="68"/>
      <c r="F1323" s="68"/>
      <c r="G1323" s="68"/>
      <c r="H1323" s="68"/>
      <c r="I1323" s="68"/>
    </row>
    <row r="1324" spans="1:9" x14ac:dyDescent="0.3">
      <c r="A1324" s="68"/>
      <c r="B1324" s="68"/>
      <c r="C1324" s="68"/>
      <c r="D1324" s="68"/>
      <c r="E1324" s="68"/>
      <c r="F1324" s="68"/>
      <c r="G1324" s="68"/>
      <c r="H1324" s="68"/>
      <c r="I1324" s="68"/>
    </row>
    <row r="1325" spans="1:9" x14ac:dyDescent="0.3">
      <c r="A1325" s="68"/>
      <c r="B1325" s="68"/>
      <c r="C1325" s="68"/>
      <c r="D1325" s="68"/>
      <c r="E1325" s="68"/>
      <c r="F1325" s="68"/>
      <c r="G1325" s="68"/>
      <c r="H1325" s="68"/>
      <c r="I1325" s="68"/>
    </row>
    <row r="1326" spans="1:9" x14ac:dyDescent="0.3">
      <c r="A1326" s="68"/>
      <c r="B1326" s="68"/>
      <c r="C1326" s="68"/>
      <c r="D1326" s="68"/>
      <c r="E1326" s="68"/>
      <c r="F1326" s="68"/>
      <c r="G1326" s="68"/>
      <c r="H1326" s="68"/>
      <c r="I1326" s="68"/>
    </row>
    <row r="1327" spans="1:9" x14ac:dyDescent="0.3">
      <c r="A1327" s="68"/>
      <c r="B1327" s="68"/>
      <c r="C1327" s="68"/>
      <c r="D1327" s="68"/>
      <c r="E1327" s="68"/>
      <c r="F1327" s="68"/>
      <c r="G1327" s="68"/>
      <c r="H1327" s="68"/>
      <c r="I1327" s="68"/>
    </row>
    <row r="1328" spans="1:9" x14ac:dyDescent="0.3">
      <c r="A1328" s="68"/>
      <c r="B1328" s="68"/>
      <c r="C1328" s="68"/>
      <c r="D1328" s="68"/>
      <c r="E1328" s="68"/>
      <c r="F1328" s="68"/>
      <c r="G1328" s="68"/>
      <c r="H1328" s="68"/>
      <c r="I1328" s="68"/>
    </row>
    <row r="1329" spans="1:9" x14ac:dyDescent="0.3">
      <c r="A1329" s="68"/>
      <c r="B1329" s="68"/>
      <c r="C1329" s="68"/>
      <c r="D1329" s="68"/>
      <c r="E1329" s="68"/>
      <c r="F1329" s="68"/>
      <c r="G1329" s="68"/>
      <c r="H1329" s="68"/>
      <c r="I1329" s="68"/>
    </row>
    <row r="1330" spans="1:9" x14ac:dyDescent="0.3">
      <c r="A1330" s="68"/>
      <c r="B1330" s="68"/>
      <c r="C1330" s="68"/>
      <c r="D1330" s="68"/>
      <c r="E1330" s="68"/>
      <c r="F1330" s="68"/>
      <c r="G1330" s="68"/>
      <c r="H1330" s="68"/>
      <c r="I1330" s="68"/>
    </row>
    <row r="1331" spans="1:9" x14ac:dyDescent="0.3">
      <c r="A1331" s="68"/>
      <c r="B1331" s="68"/>
      <c r="C1331" s="68"/>
      <c r="D1331" s="68"/>
      <c r="E1331" s="68"/>
      <c r="F1331" s="68"/>
      <c r="G1331" s="68"/>
      <c r="H1331" s="68"/>
      <c r="I1331" s="68"/>
    </row>
    <row r="1332" spans="1:9" x14ac:dyDescent="0.3">
      <c r="A1332" s="68"/>
      <c r="B1332" s="68"/>
      <c r="C1332" s="68"/>
      <c r="D1332" s="68"/>
      <c r="E1332" s="68"/>
      <c r="F1332" s="68"/>
      <c r="G1332" s="68"/>
      <c r="H1332" s="68"/>
      <c r="I1332" s="68"/>
    </row>
    <row r="1333" spans="1:9" x14ac:dyDescent="0.3">
      <c r="A1333" s="68"/>
      <c r="B1333" s="68"/>
      <c r="C1333" s="68"/>
      <c r="D1333" s="68"/>
      <c r="E1333" s="68"/>
      <c r="F1333" s="68"/>
      <c r="G1333" s="68"/>
      <c r="H1333" s="68"/>
      <c r="I1333" s="68"/>
    </row>
    <row r="1334" spans="1:9" x14ac:dyDescent="0.3">
      <c r="A1334" s="68"/>
      <c r="B1334" s="68"/>
      <c r="C1334" s="68"/>
      <c r="D1334" s="68"/>
      <c r="E1334" s="68"/>
      <c r="F1334" s="68"/>
      <c r="G1334" s="68"/>
      <c r="H1334" s="68"/>
      <c r="I1334" s="68"/>
    </row>
    <row r="1335" spans="1:9" x14ac:dyDescent="0.3">
      <c r="A1335" s="68"/>
      <c r="B1335" s="68"/>
      <c r="C1335" s="68"/>
      <c r="D1335" s="68"/>
      <c r="E1335" s="68"/>
      <c r="F1335" s="68"/>
      <c r="G1335" s="68"/>
      <c r="H1335" s="68"/>
      <c r="I1335" s="68"/>
    </row>
    <row r="1336" spans="1:9" x14ac:dyDescent="0.3">
      <c r="A1336" s="68"/>
      <c r="B1336" s="68"/>
      <c r="C1336" s="68"/>
      <c r="D1336" s="68"/>
      <c r="E1336" s="68"/>
      <c r="F1336" s="68"/>
      <c r="G1336" s="68"/>
      <c r="H1336" s="68"/>
      <c r="I1336" s="68"/>
    </row>
    <row r="1337" spans="1:9" x14ac:dyDescent="0.3">
      <c r="A1337" s="68"/>
      <c r="B1337" s="68"/>
      <c r="C1337" s="68"/>
      <c r="D1337" s="68"/>
      <c r="E1337" s="68"/>
      <c r="F1337" s="68"/>
      <c r="G1337" s="68"/>
      <c r="H1337" s="68"/>
      <c r="I1337" s="68"/>
    </row>
    <row r="1338" spans="1:9" x14ac:dyDescent="0.3">
      <c r="A1338" s="68"/>
      <c r="B1338" s="68"/>
      <c r="C1338" s="68"/>
      <c r="D1338" s="68"/>
      <c r="E1338" s="68"/>
      <c r="F1338" s="68"/>
      <c r="G1338" s="68"/>
      <c r="H1338" s="68"/>
      <c r="I1338" s="68"/>
    </row>
    <row r="1339" spans="1:9" x14ac:dyDescent="0.3">
      <c r="A1339" s="68"/>
      <c r="B1339" s="68"/>
      <c r="C1339" s="68"/>
      <c r="D1339" s="68"/>
      <c r="E1339" s="68"/>
      <c r="F1339" s="68"/>
      <c r="G1339" s="68"/>
      <c r="H1339" s="68"/>
      <c r="I1339" s="68"/>
    </row>
    <row r="1340" spans="1:9" x14ac:dyDescent="0.3">
      <c r="A1340" s="68"/>
      <c r="B1340" s="68"/>
      <c r="C1340" s="68"/>
      <c r="D1340" s="68"/>
      <c r="E1340" s="68"/>
      <c r="F1340" s="68"/>
      <c r="G1340" s="68"/>
      <c r="H1340" s="68"/>
      <c r="I1340" s="68"/>
    </row>
    <row r="1341" spans="1:9" x14ac:dyDescent="0.3">
      <c r="A1341" s="68"/>
      <c r="B1341" s="68"/>
      <c r="C1341" s="68"/>
      <c r="D1341" s="68"/>
      <c r="E1341" s="68"/>
      <c r="F1341" s="68"/>
      <c r="G1341" s="68"/>
      <c r="H1341" s="68"/>
      <c r="I1341" s="68"/>
    </row>
    <row r="1342" spans="1:9" x14ac:dyDescent="0.3">
      <c r="A1342" s="68"/>
      <c r="B1342" s="68"/>
      <c r="C1342" s="68"/>
      <c r="D1342" s="68"/>
      <c r="E1342" s="68"/>
      <c r="F1342" s="68"/>
      <c r="G1342" s="68"/>
      <c r="H1342" s="68"/>
      <c r="I1342" s="68"/>
    </row>
    <row r="1343" spans="1:9" x14ac:dyDescent="0.3">
      <c r="A1343" s="68"/>
      <c r="B1343" s="68"/>
      <c r="C1343" s="68"/>
      <c r="D1343" s="68"/>
      <c r="E1343" s="68"/>
      <c r="F1343" s="68"/>
      <c r="G1343" s="68"/>
      <c r="H1343" s="68"/>
      <c r="I1343" s="68"/>
    </row>
    <row r="1344" spans="1:9" x14ac:dyDescent="0.3">
      <c r="A1344" s="68"/>
      <c r="B1344" s="68"/>
      <c r="C1344" s="68"/>
      <c r="D1344" s="68"/>
      <c r="E1344" s="68"/>
      <c r="F1344" s="68"/>
      <c r="G1344" s="68"/>
      <c r="H1344" s="68"/>
      <c r="I1344" s="68"/>
    </row>
    <row r="1345" spans="1:9" x14ac:dyDescent="0.3">
      <c r="A1345" s="68"/>
      <c r="B1345" s="68"/>
      <c r="C1345" s="68"/>
      <c r="D1345" s="68"/>
      <c r="E1345" s="68"/>
      <c r="F1345" s="68"/>
      <c r="G1345" s="68"/>
      <c r="H1345" s="68"/>
      <c r="I1345" s="68"/>
    </row>
    <row r="1346" spans="1:9" x14ac:dyDescent="0.3">
      <c r="A1346" s="68"/>
      <c r="B1346" s="68"/>
      <c r="C1346" s="68"/>
      <c r="D1346" s="68"/>
      <c r="E1346" s="68"/>
      <c r="F1346" s="68"/>
      <c r="G1346" s="68"/>
      <c r="H1346" s="68"/>
      <c r="I1346" s="68"/>
    </row>
    <row r="1347" spans="1:9" x14ac:dyDescent="0.3">
      <c r="A1347" s="68"/>
      <c r="B1347" s="68"/>
      <c r="C1347" s="68"/>
      <c r="D1347" s="68"/>
      <c r="E1347" s="68"/>
      <c r="F1347" s="68"/>
      <c r="G1347" s="68"/>
      <c r="H1347" s="68"/>
      <c r="I1347" s="68"/>
    </row>
    <row r="1348" spans="1:9" x14ac:dyDescent="0.3">
      <c r="A1348" s="68"/>
      <c r="B1348" s="68"/>
      <c r="C1348" s="68"/>
      <c r="D1348" s="68"/>
      <c r="E1348" s="68"/>
      <c r="F1348" s="68"/>
      <c r="G1348" s="68"/>
      <c r="H1348" s="68"/>
      <c r="I1348" s="68"/>
    </row>
    <row r="1349" spans="1:9" x14ac:dyDescent="0.3">
      <c r="A1349" s="68"/>
      <c r="B1349" s="68"/>
      <c r="C1349" s="68"/>
      <c r="D1349" s="68"/>
      <c r="E1349" s="68"/>
      <c r="F1349" s="68"/>
      <c r="G1349" s="68"/>
      <c r="H1349" s="68"/>
      <c r="I1349" s="68"/>
    </row>
    <row r="1350" spans="1:9" x14ac:dyDescent="0.3">
      <c r="A1350" s="68"/>
      <c r="B1350" s="68"/>
      <c r="C1350" s="68"/>
      <c r="D1350" s="68"/>
      <c r="E1350" s="68"/>
      <c r="F1350" s="68"/>
      <c r="G1350" s="68"/>
      <c r="H1350" s="68"/>
      <c r="I1350" s="68"/>
    </row>
    <row r="1351" spans="1:9" x14ac:dyDescent="0.3">
      <c r="A1351" s="68"/>
      <c r="B1351" s="68"/>
      <c r="C1351" s="68"/>
      <c r="D1351" s="68"/>
      <c r="E1351" s="68"/>
      <c r="F1351" s="68"/>
      <c r="G1351" s="68"/>
      <c r="H1351" s="68"/>
      <c r="I1351" s="68"/>
    </row>
    <row r="1352" spans="1:9" x14ac:dyDescent="0.3">
      <c r="A1352" s="68"/>
      <c r="B1352" s="68"/>
      <c r="C1352" s="68"/>
      <c r="D1352" s="68"/>
      <c r="E1352" s="68"/>
      <c r="F1352" s="68"/>
      <c r="G1352" s="68"/>
      <c r="H1352" s="68"/>
      <c r="I1352" s="68"/>
    </row>
    <row r="1353" spans="1:9" x14ac:dyDescent="0.3">
      <c r="A1353" s="68"/>
      <c r="B1353" s="68"/>
      <c r="C1353" s="68"/>
      <c r="D1353" s="68"/>
      <c r="E1353" s="68"/>
      <c r="F1353" s="68"/>
      <c r="G1353" s="68"/>
      <c r="H1353" s="68"/>
      <c r="I1353" s="68"/>
    </row>
    <row r="1354" spans="1:9" x14ac:dyDescent="0.3">
      <c r="A1354" s="68"/>
      <c r="B1354" s="68"/>
      <c r="C1354" s="68"/>
      <c r="D1354" s="68"/>
      <c r="E1354" s="68"/>
      <c r="F1354" s="68"/>
      <c r="G1354" s="68"/>
      <c r="H1354" s="68"/>
      <c r="I1354" s="68"/>
    </row>
    <row r="1355" spans="1:9" x14ac:dyDescent="0.3">
      <c r="A1355" s="68"/>
      <c r="B1355" s="68"/>
      <c r="C1355" s="68"/>
      <c r="D1355" s="68"/>
      <c r="E1355" s="68"/>
      <c r="F1355" s="68"/>
      <c r="G1355" s="68"/>
      <c r="H1355" s="68"/>
      <c r="I1355" s="68"/>
    </row>
    <row r="1356" spans="1:9" x14ac:dyDescent="0.3">
      <c r="A1356" s="68"/>
      <c r="B1356" s="68"/>
      <c r="C1356" s="68"/>
      <c r="D1356" s="68"/>
      <c r="E1356" s="68"/>
      <c r="F1356" s="68"/>
      <c r="G1356" s="68"/>
      <c r="H1356" s="68"/>
      <c r="I1356" s="68"/>
    </row>
    <row r="1357" spans="1:9" x14ac:dyDescent="0.3">
      <c r="A1357" s="68"/>
      <c r="B1357" s="68"/>
      <c r="C1357" s="68"/>
      <c r="D1357" s="68"/>
      <c r="E1357" s="68"/>
      <c r="F1357" s="68"/>
      <c r="G1357" s="68"/>
      <c r="H1357" s="68"/>
      <c r="I1357" s="68"/>
    </row>
    <row r="1358" spans="1:9" x14ac:dyDescent="0.3">
      <c r="A1358" s="68"/>
      <c r="B1358" s="68"/>
      <c r="C1358" s="68"/>
      <c r="D1358" s="68"/>
      <c r="E1358" s="68"/>
      <c r="F1358" s="68"/>
      <c r="G1358" s="68"/>
      <c r="H1358" s="68"/>
      <c r="I1358" s="68"/>
    </row>
    <row r="1359" spans="1:9" x14ac:dyDescent="0.3">
      <c r="A1359" s="68"/>
      <c r="B1359" s="68"/>
      <c r="C1359" s="68"/>
      <c r="D1359" s="68"/>
      <c r="E1359" s="68"/>
      <c r="F1359" s="68"/>
      <c r="G1359" s="68"/>
      <c r="H1359" s="68"/>
      <c r="I1359" s="68"/>
    </row>
    <row r="1360" spans="1:9" x14ac:dyDescent="0.3">
      <c r="A1360" s="68"/>
      <c r="B1360" s="68"/>
      <c r="C1360" s="68"/>
      <c r="D1360" s="68"/>
      <c r="E1360" s="68"/>
      <c r="F1360" s="68"/>
      <c r="G1360" s="68"/>
      <c r="H1360" s="68"/>
      <c r="I1360" s="68"/>
    </row>
    <row r="1361" spans="1:9" x14ac:dyDescent="0.3">
      <c r="A1361" s="68"/>
      <c r="B1361" s="68"/>
      <c r="C1361" s="68"/>
      <c r="D1361" s="68"/>
      <c r="E1361" s="68"/>
      <c r="F1361" s="68"/>
      <c r="G1361" s="68"/>
      <c r="H1361" s="68"/>
      <c r="I1361" s="68"/>
    </row>
    <row r="1362" spans="1:9" x14ac:dyDescent="0.3">
      <c r="A1362" s="68"/>
      <c r="B1362" s="68"/>
      <c r="C1362" s="68"/>
      <c r="D1362" s="68"/>
      <c r="E1362" s="68"/>
      <c r="F1362" s="68"/>
      <c r="G1362" s="68"/>
      <c r="H1362" s="68"/>
      <c r="I1362" s="68"/>
    </row>
    <row r="1363" spans="1:9" x14ac:dyDescent="0.3">
      <c r="A1363" s="68"/>
      <c r="B1363" s="68"/>
      <c r="C1363" s="68"/>
      <c r="D1363" s="68"/>
      <c r="E1363" s="68"/>
      <c r="F1363" s="68"/>
      <c r="G1363" s="68"/>
      <c r="H1363" s="68"/>
      <c r="I1363" s="68"/>
    </row>
    <row r="1364" spans="1:9" x14ac:dyDescent="0.3">
      <c r="A1364" s="68"/>
      <c r="B1364" s="68"/>
      <c r="C1364" s="68"/>
      <c r="D1364" s="68"/>
      <c r="E1364" s="68"/>
      <c r="F1364" s="68"/>
      <c r="G1364" s="68"/>
      <c r="H1364" s="68"/>
      <c r="I1364" s="68"/>
    </row>
    <row r="1365" spans="1:9" x14ac:dyDescent="0.3">
      <c r="A1365" s="68"/>
      <c r="B1365" s="68"/>
      <c r="C1365" s="68"/>
      <c r="D1365" s="68"/>
      <c r="E1365" s="68"/>
      <c r="F1365" s="68"/>
      <c r="G1365" s="68"/>
      <c r="H1365" s="68"/>
      <c r="I1365" s="68"/>
    </row>
    <row r="1366" spans="1:9" x14ac:dyDescent="0.3">
      <c r="A1366" s="68"/>
      <c r="B1366" s="68"/>
      <c r="C1366" s="68"/>
      <c r="D1366" s="68"/>
      <c r="E1366" s="68"/>
      <c r="F1366" s="68"/>
      <c r="G1366" s="68"/>
      <c r="H1366" s="68"/>
      <c r="I1366" s="68"/>
    </row>
    <row r="1367" spans="1:9" x14ac:dyDescent="0.3">
      <c r="A1367" s="68"/>
      <c r="B1367" s="68"/>
      <c r="C1367" s="68"/>
      <c r="D1367" s="68"/>
      <c r="E1367" s="68"/>
      <c r="F1367" s="68"/>
      <c r="G1367" s="68"/>
      <c r="H1367" s="68"/>
      <c r="I1367" s="68"/>
    </row>
    <row r="1368" spans="1:9" x14ac:dyDescent="0.3">
      <c r="A1368" s="68"/>
      <c r="B1368" s="68"/>
      <c r="C1368" s="68"/>
      <c r="D1368" s="68"/>
      <c r="E1368" s="68"/>
      <c r="F1368" s="68"/>
      <c r="G1368" s="68"/>
      <c r="H1368" s="68"/>
      <c r="I1368" s="68"/>
    </row>
    <row r="1369" spans="1:9" x14ac:dyDescent="0.3">
      <c r="A1369" s="68"/>
      <c r="B1369" s="68"/>
      <c r="C1369" s="68"/>
      <c r="D1369" s="68"/>
      <c r="E1369" s="68"/>
      <c r="F1369" s="68"/>
      <c r="G1369" s="68"/>
      <c r="H1369" s="68"/>
      <c r="I1369" s="68"/>
    </row>
    <row r="1370" spans="1:9" x14ac:dyDescent="0.3">
      <c r="A1370" s="68"/>
      <c r="B1370" s="68"/>
      <c r="C1370" s="68"/>
      <c r="D1370" s="68"/>
      <c r="E1370" s="68"/>
      <c r="F1370" s="68"/>
      <c r="G1370" s="68"/>
      <c r="H1370" s="68"/>
      <c r="I1370" s="68"/>
    </row>
    <row r="1371" spans="1:9" x14ac:dyDescent="0.3">
      <c r="A1371" s="68"/>
      <c r="B1371" s="68"/>
      <c r="C1371" s="68"/>
      <c r="D1371" s="68"/>
      <c r="E1371" s="68"/>
      <c r="F1371" s="68"/>
      <c r="G1371" s="68"/>
      <c r="H1371" s="68"/>
      <c r="I1371" s="68"/>
    </row>
    <row r="1372" spans="1:9" x14ac:dyDescent="0.3">
      <c r="A1372" s="68"/>
      <c r="B1372" s="68"/>
      <c r="C1372" s="68"/>
      <c r="D1372" s="68"/>
      <c r="E1372" s="68"/>
      <c r="F1372" s="68"/>
      <c r="G1372" s="68"/>
      <c r="H1372" s="68"/>
      <c r="I1372" s="68"/>
    </row>
    <row r="1373" spans="1:9" x14ac:dyDescent="0.3">
      <c r="A1373" s="68"/>
      <c r="B1373" s="68"/>
      <c r="C1373" s="68"/>
      <c r="D1373" s="68"/>
      <c r="E1373" s="68"/>
      <c r="F1373" s="68"/>
      <c r="G1373" s="68"/>
      <c r="H1373" s="68"/>
      <c r="I1373" s="68"/>
    </row>
    <row r="1374" spans="1:9" x14ac:dyDescent="0.3">
      <c r="A1374" s="68"/>
      <c r="B1374" s="68"/>
      <c r="C1374" s="68"/>
      <c r="D1374" s="68"/>
      <c r="E1374" s="68"/>
      <c r="F1374" s="68"/>
      <c r="G1374" s="68"/>
      <c r="H1374" s="68"/>
      <c r="I1374" s="68"/>
    </row>
    <row r="1375" spans="1:9" x14ac:dyDescent="0.3">
      <c r="A1375" s="68"/>
      <c r="B1375" s="68"/>
      <c r="C1375" s="68"/>
      <c r="D1375" s="68"/>
      <c r="E1375" s="68"/>
      <c r="F1375" s="68"/>
      <c r="G1375" s="68"/>
      <c r="H1375" s="68"/>
      <c r="I1375" s="68"/>
    </row>
    <row r="1376" spans="1:9" x14ac:dyDescent="0.3">
      <c r="A1376" s="68"/>
      <c r="B1376" s="68"/>
      <c r="C1376" s="68"/>
      <c r="D1376" s="68"/>
      <c r="E1376" s="68"/>
      <c r="F1376" s="68"/>
      <c r="G1376" s="68"/>
      <c r="H1376" s="68"/>
      <c r="I1376" s="68"/>
    </row>
    <row r="1377" spans="1:9" x14ac:dyDescent="0.3">
      <c r="A1377" s="68"/>
      <c r="B1377" s="68"/>
      <c r="C1377" s="68"/>
      <c r="D1377" s="68"/>
      <c r="E1377" s="68"/>
      <c r="F1377" s="68"/>
      <c r="G1377" s="68"/>
      <c r="H1377" s="68"/>
      <c r="I1377" s="68"/>
    </row>
    <row r="1378" spans="1:9" x14ac:dyDescent="0.3">
      <c r="A1378" s="68"/>
      <c r="B1378" s="68"/>
      <c r="C1378" s="68"/>
      <c r="D1378" s="68"/>
      <c r="E1378" s="68"/>
      <c r="F1378" s="68"/>
      <c r="G1378" s="68"/>
      <c r="H1378" s="68"/>
      <c r="I1378" s="68"/>
    </row>
    <row r="1379" spans="1:9" x14ac:dyDescent="0.3">
      <c r="A1379" s="68"/>
      <c r="B1379" s="68"/>
      <c r="C1379" s="68"/>
      <c r="D1379" s="68"/>
      <c r="E1379" s="68"/>
      <c r="F1379" s="68"/>
      <c r="G1379" s="68"/>
      <c r="H1379" s="68"/>
      <c r="I1379" s="68"/>
    </row>
    <row r="1380" spans="1:9" x14ac:dyDescent="0.3">
      <c r="A1380" s="68"/>
      <c r="B1380" s="68"/>
      <c r="C1380" s="68"/>
      <c r="D1380" s="68"/>
      <c r="E1380" s="68"/>
      <c r="F1380" s="68"/>
      <c r="G1380" s="68"/>
      <c r="H1380" s="68"/>
      <c r="I1380" s="68"/>
    </row>
    <row r="1381" spans="1:9" x14ac:dyDescent="0.3">
      <c r="A1381" s="68"/>
      <c r="B1381" s="68"/>
      <c r="C1381" s="68"/>
      <c r="D1381" s="68"/>
      <c r="E1381" s="68"/>
      <c r="F1381" s="68"/>
      <c r="G1381" s="68"/>
      <c r="H1381" s="68"/>
      <c r="I1381" s="68"/>
    </row>
    <row r="1382" spans="1:9" x14ac:dyDescent="0.3">
      <c r="A1382" s="68"/>
      <c r="B1382" s="68"/>
      <c r="C1382" s="68"/>
      <c r="D1382" s="68"/>
      <c r="E1382" s="68"/>
      <c r="F1382" s="68"/>
      <c r="G1382" s="68"/>
      <c r="H1382" s="68"/>
      <c r="I1382" s="68"/>
    </row>
    <row r="1383" spans="1:9" x14ac:dyDescent="0.3">
      <c r="A1383" s="68"/>
      <c r="B1383" s="68"/>
      <c r="C1383" s="68"/>
      <c r="D1383" s="68"/>
      <c r="E1383" s="68"/>
      <c r="F1383" s="68"/>
      <c r="G1383" s="68"/>
      <c r="H1383" s="68"/>
      <c r="I1383" s="68"/>
    </row>
    <row r="1384" spans="1:9" x14ac:dyDescent="0.3">
      <c r="A1384" s="68"/>
      <c r="B1384" s="68"/>
      <c r="C1384" s="68"/>
      <c r="D1384" s="68"/>
      <c r="E1384" s="68"/>
      <c r="F1384" s="68"/>
      <c r="G1384" s="68"/>
      <c r="H1384" s="68"/>
      <c r="I1384" s="68"/>
    </row>
    <row r="1385" spans="1:9" x14ac:dyDescent="0.3">
      <c r="A1385" s="68"/>
      <c r="B1385" s="68"/>
      <c r="C1385" s="68"/>
      <c r="D1385" s="68"/>
      <c r="E1385" s="68"/>
      <c r="F1385" s="68"/>
      <c r="G1385" s="68"/>
      <c r="H1385" s="68"/>
      <c r="I1385" s="68"/>
    </row>
    <row r="1386" spans="1:9" x14ac:dyDescent="0.3">
      <c r="A1386" s="68"/>
      <c r="B1386" s="68"/>
      <c r="C1386" s="68"/>
      <c r="D1386" s="68"/>
      <c r="E1386" s="68"/>
      <c r="F1386" s="68"/>
      <c r="G1386" s="68"/>
      <c r="H1386" s="68"/>
      <c r="I1386" s="68"/>
    </row>
    <row r="1387" spans="1:9" x14ac:dyDescent="0.3">
      <c r="A1387" s="68"/>
      <c r="B1387" s="68"/>
      <c r="C1387" s="68"/>
      <c r="D1387" s="68"/>
      <c r="E1387" s="68"/>
      <c r="F1387" s="68"/>
      <c r="G1387" s="68"/>
      <c r="H1387" s="68"/>
      <c r="I1387" s="68"/>
    </row>
    <row r="1388" spans="1:9" x14ac:dyDescent="0.3">
      <c r="A1388" s="68"/>
      <c r="B1388" s="68"/>
      <c r="C1388" s="68"/>
      <c r="D1388" s="68"/>
      <c r="E1388" s="68"/>
      <c r="F1388" s="68"/>
      <c r="G1388" s="68"/>
      <c r="H1388" s="68"/>
      <c r="I1388" s="68"/>
    </row>
    <row r="1389" spans="1:9" x14ac:dyDescent="0.3">
      <c r="A1389" s="68"/>
      <c r="B1389" s="68"/>
      <c r="C1389" s="68"/>
      <c r="D1389" s="68"/>
      <c r="E1389" s="68"/>
      <c r="F1389" s="68"/>
      <c r="G1389" s="68"/>
      <c r="H1389" s="68"/>
      <c r="I1389" s="68"/>
    </row>
    <row r="1390" spans="1:9" x14ac:dyDescent="0.3">
      <c r="A1390" s="68"/>
      <c r="B1390" s="68"/>
      <c r="C1390" s="68"/>
      <c r="D1390" s="68"/>
      <c r="E1390" s="68"/>
      <c r="F1390" s="68"/>
      <c r="G1390" s="68"/>
      <c r="H1390" s="68"/>
      <c r="I1390" s="68"/>
    </row>
    <row r="1391" spans="1:9" x14ac:dyDescent="0.3">
      <c r="A1391" s="68"/>
      <c r="B1391" s="68"/>
      <c r="C1391" s="68"/>
      <c r="D1391" s="68"/>
      <c r="E1391" s="68"/>
      <c r="F1391" s="68"/>
      <c r="G1391" s="68"/>
      <c r="H1391" s="68"/>
      <c r="I1391" s="68"/>
    </row>
    <row r="1392" spans="1:9" x14ac:dyDescent="0.3">
      <c r="A1392" s="68"/>
      <c r="B1392" s="68"/>
      <c r="C1392" s="68"/>
      <c r="D1392" s="68"/>
      <c r="E1392" s="68"/>
      <c r="F1392" s="68"/>
      <c r="G1392" s="68"/>
      <c r="H1392" s="68"/>
      <c r="I1392" s="68"/>
    </row>
    <row r="1393" spans="1:9" x14ac:dyDescent="0.3">
      <c r="A1393" s="68"/>
      <c r="B1393" s="68"/>
      <c r="C1393" s="68"/>
      <c r="D1393" s="68"/>
      <c r="E1393" s="68"/>
      <c r="F1393" s="68"/>
      <c r="G1393" s="68"/>
      <c r="H1393" s="68"/>
      <c r="I1393" s="68"/>
    </row>
    <row r="1394" spans="1:9" x14ac:dyDescent="0.3">
      <c r="A1394" s="68"/>
      <c r="B1394" s="68"/>
      <c r="C1394" s="68"/>
      <c r="D1394" s="68"/>
      <c r="E1394" s="68"/>
      <c r="F1394" s="68"/>
      <c r="G1394" s="68"/>
      <c r="H1394" s="68"/>
      <c r="I1394" s="68"/>
    </row>
    <row r="1395" spans="1:9" x14ac:dyDescent="0.3">
      <c r="A1395" s="68"/>
      <c r="B1395" s="68"/>
      <c r="C1395" s="68"/>
      <c r="D1395" s="68"/>
      <c r="E1395" s="68"/>
      <c r="F1395" s="68"/>
      <c r="G1395" s="68"/>
      <c r="H1395" s="68"/>
      <c r="I1395" s="68"/>
    </row>
    <row r="1396" spans="1:9" x14ac:dyDescent="0.3">
      <c r="A1396" s="68"/>
      <c r="B1396" s="68"/>
      <c r="C1396" s="68"/>
      <c r="D1396" s="68"/>
      <c r="E1396" s="68"/>
      <c r="F1396" s="68"/>
      <c r="G1396" s="68"/>
      <c r="H1396" s="68"/>
      <c r="I1396" s="68"/>
    </row>
    <row r="1397" spans="1:9" x14ac:dyDescent="0.3">
      <c r="A1397" s="68"/>
      <c r="B1397" s="68"/>
      <c r="C1397" s="68"/>
      <c r="D1397" s="68"/>
      <c r="E1397" s="68"/>
      <c r="F1397" s="68"/>
      <c r="G1397" s="68"/>
      <c r="H1397" s="68"/>
      <c r="I1397" s="68"/>
    </row>
    <row r="1398" spans="1:9" x14ac:dyDescent="0.3">
      <c r="A1398" s="68"/>
      <c r="B1398" s="68"/>
      <c r="C1398" s="68"/>
      <c r="D1398" s="68"/>
      <c r="E1398" s="68"/>
      <c r="F1398" s="68"/>
      <c r="G1398" s="68"/>
      <c r="H1398" s="68"/>
      <c r="I1398" s="68"/>
    </row>
    <row r="1399" spans="1:9" x14ac:dyDescent="0.3">
      <c r="A1399" s="68"/>
      <c r="B1399" s="68"/>
      <c r="C1399" s="68"/>
      <c r="D1399" s="68"/>
      <c r="E1399" s="68"/>
      <c r="F1399" s="68"/>
      <c r="G1399" s="68"/>
      <c r="H1399" s="68"/>
      <c r="I1399" s="68"/>
    </row>
    <row r="1400" spans="1:9" x14ac:dyDescent="0.3">
      <c r="A1400" s="68"/>
      <c r="B1400" s="68"/>
      <c r="C1400" s="68"/>
      <c r="D1400" s="68"/>
      <c r="E1400" s="68"/>
      <c r="F1400" s="68"/>
      <c r="G1400" s="68"/>
      <c r="H1400" s="68"/>
      <c r="I1400" s="68"/>
    </row>
    <row r="1401" spans="1:9" x14ac:dyDescent="0.3">
      <c r="A1401" s="68"/>
      <c r="B1401" s="68"/>
      <c r="C1401" s="68"/>
      <c r="D1401" s="68"/>
      <c r="E1401" s="68"/>
      <c r="F1401" s="68"/>
      <c r="G1401" s="68"/>
      <c r="H1401" s="68"/>
      <c r="I1401" s="68"/>
    </row>
    <row r="1402" spans="1:9" x14ac:dyDescent="0.3">
      <c r="A1402" s="68"/>
      <c r="B1402" s="68"/>
      <c r="C1402" s="68"/>
      <c r="D1402" s="68"/>
      <c r="E1402" s="68"/>
      <c r="F1402" s="68"/>
      <c r="G1402" s="68"/>
      <c r="H1402" s="68"/>
      <c r="I1402" s="68"/>
    </row>
    <row r="1403" spans="1:9" x14ac:dyDescent="0.3">
      <c r="A1403" s="68"/>
      <c r="B1403" s="68"/>
      <c r="C1403" s="68"/>
      <c r="D1403" s="68"/>
      <c r="E1403" s="68"/>
      <c r="F1403" s="68"/>
      <c r="G1403" s="68"/>
      <c r="H1403" s="68"/>
      <c r="I1403" s="68"/>
    </row>
    <row r="1404" spans="1:9" x14ac:dyDescent="0.3">
      <c r="A1404" s="68"/>
      <c r="B1404" s="68"/>
      <c r="C1404" s="68"/>
      <c r="D1404" s="68"/>
      <c r="E1404" s="68"/>
      <c r="F1404" s="68"/>
      <c r="G1404" s="68"/>
      <c r="H1404" s="68"/>
      <c r="I1404" s="68"/>
    </row>
    <row r="1405" spans="1:9" x14ac:dyDescent="0.3">
      <c r="A1405" s="68"/>
      <c r="B1405" s="68"/>
      <c r="C1405" s="68"/>
      <c r="D1405" s="68"/>
      <c r="E1405" s="68"/>
      <c r="F1405" s="68"/>
      <c r="G1405" s="68"/>
      <c r="H1405" s="68"/>
      <c r="I1405" s="68"/>
    </row>
    <row r="1406" spans="1:9" x14ac:dyDescent="0.3">
      <c r="A1406" s="68"/>
      <c r="B1406" s="68"/>
      <c r="C1406" s="68"/>
      <c r="D1406" s="68"/>
      <c r="E1406" s="68"/>
      <c r="F1406" s="68"/>
      <c r="G1406" s="68"/>
      <c r="H1406" s="68"/>
      <c r="I1406" s="68"/>
    </row>
    <row r="1407" spans="1:9" x14ac:dyDescent="0.3">
      <c r="A1407" s="68"/>
      <c r="B1407" s="68"/>
      <c r="C1407" s="68"/>
      <c r="D1407" s="68"/>
      <c r="E1407" s="68"/>
      <c r="F1407" s="68"/>
      <c r="G1407" s="68"/>
      <c r="H1407" s="68"/>
      <c r="I1407" s="68"/>
    </row>
    <row r="1408" spans="1:9" x14ac:dyDescent="0.3">
      <c r="A1408" s="68"/>
      <c r="B1408" s="68"/>
      <c r="C1408" s="68"/>
      <c r="D1408" s="68"/>
      <c r="E1408" s="68"/>
      <c r="F1408" s="68"/>
      <c r="G1408" s="68"/>
      <c r="H1408" s="68"/>
      <c r="I1408" s="68"/>
    </row>
    <row r="1409" spans="1:9" x14ac:dyDescent="0.3">
      <c r="A1409" s="68"/>
      <c r="B1409" s="68"/>
      <c r="C1409" s="68"/>
      <c r="D1409" s="68"/>
      <c r="E1409" s="68"/>
      <c r="F1409" s="68"/>
      <c r="G1409" s="68"/>
      <c r="H1409" s="68"/>
      <c r="I1409" s="68"/>
    </row>
    <row r="1410" spans="1:9" x14ac:dyDescent="0.3">
      <c r="A1410" s="68"/>
      <c r="B1410" s="68"/>
      <c r="C1410" s="68"/>
      <c r="D1410" s="68"/>
      <c r="E1410" s="68"/>
      <c r="F1410" s="68"/>
      <c r="G1410" s="68"/>
      <c r="H1410" s="68"/>
      <c r="I1410" s="68"/>
    </row>
    <row r="1411" spans="1:9" x14ac:dyDescent="0.3">
      <c r="A1411" s="68"/>
      <c r="B1411" s="68"/>
      <c r="C1411" s="68"/>
      <c r="D1411" s="68"/>
      <c r="E1411" s="68"/>
      <c r="F1411" s="68"/>
      <c r="G1411" s="68"/>
      <c r="H1411" s="68"/>
      <c r="I1411" s="68"/>
    </row>
    <row r="1412" spans="1:9" x14ac:dyDescent="0.3">
      <c r="A1412" s="68"/>
      <c r="B1412" s="68"/>
      <c r="C1412" s="68"/>
      <c r="D1412" s="68"/>
      <c r="E1412" s="68"/>
      <c r="F1412" s="68"/>
      <c r="G1412" s="68"/>
      <c r="H1412" s="68"/>
      <c r="I1412" s="68"/>
    </row>
    <row r="1413" spans="1:9" x14ac:dyDescent="0.3">
      <c r="A1413" s="68"/>
      <c r="B1413" s="68"/>
      <c r="C1413" s="68"/>
      <c r="D1413" s="68"/>
      <c r="E1413" s="68"/>
      <c r="F1413" s="68"/>
      <c r="G1413" s="68"/>
      <c r="H1413" s="68"/>
      <c r="I1413" s="68"/>
    </row>
    <row r="1414" spans="1:9" x14ac:dyDescent="0.3">
      <c r="A1414" s="68"/>
      <c r="B1414" s="68"/>
      <c r="C1414" s="68"/>
      <c r="D1414" s="68"/>
      <c r="E1414" s="68"/>
      <c r="F1414" s="68"/>
      <c r="G1414" s="68"/>
      <c r="H1414" s="68"/>
      <c r="I1414" s="68"/>
    </row>
    <row r="1415" spans="1:9" x14ac:dyDescent="0.3">
      <c r="A1415" s="68"/>
      <c r="B1415" s="68"/>
      <c r="C1415" s="68"/>
      <c r="D1415" s="68"/>
      <c r="E1415" s="68"/>
      <c r="F1415" s="68"/>
      <c r="G1415" s="68"/>
      <c r="H1415" s="68"/>
      <c r="I1415" s="68"/>
    </row>
    <row r="1416" spans="1:9" x14ac:dyDescent="0.3">
      <c r="A1416" s="68"/>
      <c r="B1416" s="68"/>
      <c r="C1416" s="68"/>
      <c r="D1416" s="68"/>
      <c r="E1416" s="68"/>
      <c r="F1416" s="68"/>
      <c r="G1416" s="68"/>
      <c r="H1416" s="68"/>
      <c r="I1416" s="68"/>
    </row>
    <row r="1417" spans="1:9" x14ac:dyDescent="0.3">
      <c r="A1417" s="68"/>
      <c r="B1417" s="68"/>
      <c r="C1417" s="68"/>
      <c r="D1417" s="68"/>
      <c r="E1417" s="68"/>
      <c r="F1417" s="68"/>
      <c r="G1417" s="68"/>
      <c r="H1417" s="68"/>
      <c r="I1417" s="68"/>
    </row>
    <row r="1418" spans="1:9" x14ac:dyDescent="0.3">
      <c r="A1418" s="68"/>
      <c r="B1418" s="68"/>
      <c r="C1418" s="68"/>
      <c r="D1418" s="68"/>
      <c r="E1418" s="68"/>
      <c r="F1418" s="68"/>
      <c r="G1418" s="68"/>
      <c r="H1418" s="68"/>
      <c r="I1418" s="68"/>
    </row>
    <row r="1419" spans="1:9" x14ac:dyDescent="0.3">
      <c r="A1419" s="68"/>
      <c r="B1419" s="68"/>
      <c r="C1419" s="68"/>
      <c r="D1419" s="68"/>
      <c r="E1419" s="68"/>
      <c r="F1419" s="68"/>
      <c r="G1419" s="68"/>
      <c r="H1419" s="68"/>
      <c r="I1419" s="68"/>
    </row>
    <row r="1420" spans="1:9" x14ac:dyDescent="0.3">
      <c r="A1420" s="68"/>
      <c r="B1420" s="68"/>
      <c r="C1420" s="68"/>
      <c r="D1420" s="68"/>
      <c r="E1420" s="68"/>
      <c r="F1420" s="68"/>
      <c r="G1420" s="68"/>
      <c r="H1420" s="68"/>
      <c r="I1420" s="68"/>
    </row>
    <row r="1421" spans="1:9" x14ac:dyDescent="0.3">
      <c r="A1421" s="68"/>
      <c r="B1421" s="68"/>
      <c r="C1421" s="68"/>
      <c r="D1421" s="68"/>
      <c r="E1421" s="68"/>
      <c r="F1421" s="68"/>
      <c r="G1421" s="68"/>
      <c r="H1421" s="68"/>
      <c r="I1421" s="68"/>
    </row>
    <row r="1422" spans="1:9" x14ac:dyDescent="0.3">
      <c r="A1422" s="68"/>
      <c r="B1422" s="68"/>
      <c r="C1422" s="68"/>
      <c r="D1422" s="68"/>
      <c r="E1422" s="68"/>
      <c r="F1422" s="68"/>
      <c r="G1422" s="68"/>
      <c r="H1422" s="68"/>
      <c r="I1422" s="68"/>
    </row>
    <row r="1423" spans="1:9" x14ac:dyDescent="0.3">
      <c r="A1423" s="68"/>
      <c r="B1423" s="68"/>
      <c r="C1423" s="68"/>
      <c r="D1423" s="68"/>
      <c r="E1423" s="68"/>
      <c r="F1423" s="68"/>
      <c r="G1423" s="68"/>
      <c r="H1423" s="68"/>
      <c r="I1423" s="68"/>
    </row>
    <row r="1424" spans="1:9" x14ac:dyDescent="0.3">
      <c r="A1424" s="68"/>
      <c r="B1424" s="68"/>
      <c r="C1424" s="68"/>
      <c r="D1424" s="68"/>
      <c r="E1424" s="68"/>
      <c r="F1424" s="68"/>
      <c r="G1424" s="68"/>
      <c r="H1424" s="68"/>
      <c r="I1424" s="68"/>
    </row>
    <row r="1425" spans="1:9" x14ac:dyDescent="0.3">
      <c r="A1425" s="68"/>
      <c r="B1425" s="68"/>
      <c r="C1425" s="68"/>
      <c r="D1425" s="68"/>
      <c r="E1425" s="68"/>
      <c r="F1425" s="68"/>
      <c r="G1425" s="68"/>
      <c r="H1425" s="68"/>
      <c r="I1425" s="68"/>
    </row>
    <row r="1426" spans="1:9" x14ac:dyDescent="0.3">
      <c r="A1426" s="68"/>
      <c r="B1426" s="68"/>
      <c r="C1426" s="68"/>
      <c r="D1426" s="68"/>
      <c r="E1426" s="68"/>
      <c r="F1426" s="68"/>
      <c r="G1426" s="68"/>
      <c r="H1426" s="68"/>
      <c r="I1426" s="68"/>
    </row>
    <row r="1427" spans="1:9" x14ac:dyDescent="0.3">
      <c r="A1427" s="68"/>
      <c r="B1427" s="68"/>
      <c r="C1427" s="68"/>
      <c r="D1427" s="68"/>
      <c r="E1427" s="68"/>
      <c r="F1427" s="68"/>
      <c r="G1427" s="68"/>
      <c r="H1427" s="68"/>
      <c r="I1427" s="68"/>
    </row>
    <row r="1428" spans="1:9" x14ac:dyDescent="0.3">
      <c r="A1428" s="68"/>
      <c r="B1428" s="68"/>
      <c r="C1428" s="68"/>
      <c r="D1428" s="68"/>
      <c r="E1428" s="68"/>
      <c r="F1428" s="68"/>
      <c r="G1428" s="68"/>
      <c r="H1428" s="68"/>
      <c r="I1428" s="68"/>
    </row>
    <row r="1429" spans="1:9" x14ac:dyDescent="0.3">
      <c r="A1429" s="68"/>
      <c r="B1429" s="68"/>
      <c r="C1429" s="68"/>
      <c r="D1429" s="68"/>
      <c r="E1429" s="68"/>
      <c r="F1429" s="68"/>
      <c r="G1429" s="68"/>
      <c r="H1429" s="68"/>
      <c r="I1429" s="68"/>
    </row>
    <row r="1430" spans="1:9" x14ac:dyDescent="0.3">
      <c r="A1430" s="68"/>
      <c r="B1430" s="68"/>
      <c r="C1430" s="68"/>
      <c r="D1430" s="68"/>
      <c r="E1430" s="68"/>
      <c r="F1430" s="68"/>
      <c r="G1430" s="68"/>
      <c r="H1430" s="68"/>
      <c r="I1430" s="68"/>
    </row>
    <row r="1431" spans="1:9" x14ac:dyDescent="0.3">
      <c r="A1431" s="68"/>
      <c r="B1431" s="68"/>
      <c r="C1431" s="68"/>
      <c r="D1431" s="68"/>
      <c r="E1431" s="68"/>
      <c r="F1431" s="68"/>
      <c r="G1431" s="68"/>
      <c r="H1431" s="68"/>
      <c r="I1431" s="68"/>
    </row>
    <row r="1432" spans="1:9" x14ac:dyDescent="0.3">
      <c r="A1432" s="68"/>
      <c r="B1432" s="68"/>
      <c r="C1432" s="68"/>
      <c r="D1432" s="68"/>
      <c r="E1432" s="68"/>
      <c r="F1432" s="68"/>
      <c r="G1432" s="68"/>
      <c r="H1432" s="68"/>
      <c r="I1432" s="68"/>
    </row>
    <row r="1433" spans="1:9" x14ac:dyDescent="0.3">
      <c r="A1433" s="68"/>
      <c r="B1433" s="68"/>
      <c r="C1433" s="68"/>
      <c r="D1433" s="68"/>
      <c r="E1433" s="68"/>
      <c r="F1433" s="68"/>
      <c r="G1433" s="68"/>
      <c r="H1433" s="68"/>
      <c r="I1433" s="68"/>
    </row>
    <row r="1434" spans="1:9" x14ac:dyDescent="0.3">
      <c r="A1434" s="68"/>
      <c r="B1434" s="68"/>
      <c r="C1434" s="68"/>
      <c r="D1434" s="68"/>
      <c r="E1434" s="68"/>
      <c r="F1434" s="68"/>
      <c r="G1434" s="68"/>
      <c r="H1434" s="68"/>
      <c r="I1434" s="68"/>
    </row>
    <row r="1435" spans="1:9" x14ac:dyDescent="0.3">
      <c r="A1435" s="68"/>
      <c r="B1435" s="68"/>
      <c r="C1435" s="68"/>
      <c r="D1435" s="68"/>
      <c r="E1435" s="68"/>
      <c r="F1435" s="68"/>
      <c r="G1435" s="68"/>
      <c r="H1435" s="68"/>
      <c r="I1435" s="68"/>
    </row>
    <row r="1436" spans="1:9" x14ac:dyDescent="0.3">
      <c r="A1436" s="68"/>
      <c r="B1436" s="68"/>
      <c r="C1436" s="68"/>
      <c r="D1436" s="68"/>
      <c r="E1436" s="68"/>
      <c r="F1436" s="68"/>
      <c r="G1436" s="68"/>
      <c r="H1436" s="68"/>
      <c r="I1436" s="68"/>
    </row>
    <row r="1437" spans="1:9" x14ac:dyDescent="0.3">
      <c r="A1437" s="68"/>
      <c r="B1437" s="68"/>
      <c r="C1437" s="68"/>
      <c r="D1437" s="68"/>
      <c r="E1437" s="68"/>
      <c r="F1437" s="68"/>
      <c r="G1437" s="68"/>
      <c r="H1437" s="68"/>
      <c r="I1437" s="68"/>
    </row>
    <row r="1438" spans="1:9" x14ac:dyDescent="0.3">
      <c r="A1438" s="68"/>
      <c r="B1438" s="68"/>
      <c r="C1438" s="68"/>
      <c r="D1438" s="68"/>
      <c r="E1438" s="68"/>
      <c r="F1438" s="68"/>
      <c r="G1438" s="68"/>
      <c r="H1438" s="68"/>
      <c r="I1438" s="68"/>
    </row>
    <row r="1439" spans="1:9" x14ac:dyDescent="0.3">
      <c r="A1439" s="68"/>
      <c r="B1439" s="68"/>
      <c r="C1439" s="68"/>
      <c r="D1439" s="68"/>
      <c r="E1439" s="68"/>
      <c r="F1439" s="68"/>
      <c r="G1439" s="68"/>
      <c r="H1439" s="68"/>
      <c r="I1439" s="68"/>
    </row>
    <row r="1440" spans="1:9" x14ac:dyDescent="0.3">
      <c r="A1440" s="68"/>
      <c r="B1440" s="68"/>
      <c r="C1440" s="68"/>
      <c r="D1440" s="68"/>
      <c r="E1440" s="68"/>
      <c r="F1440" s="68"/>
      <c r="G1440" s="68"/>
      <c r="H1440" s="68"/>
      <c r="I1440" s="68"/>
    </row>
    <row r="1441" spans="1:9" x14ac:dyDescent="0.3">
      <c r="A1441" s="68"/>
      <c r="B1441" s="68"/>
      <c r="C1441" s="68"/>
      <c r="D1441" s="68"/>
      <c r="E1441" s="68"/>
      <c r="F1441" s="68"/>
      <c r="G1441" s="68"/>
      <c r="H1441" s="68"/>
      <c r="I1441" s="68"/>
    </row>
    <row r="1442" spans="1:9" x14ac:dyDescent="0.3">
      <c r="A1442" s="68"/>
      <c r="B1442" s="68"/>
      <c r="C1442" s="68"/>
      <c r="D1442" s="68"/>
      <c r="E1442" s="68"/>
      <c r="F1442" s="68"/>
      <c r="G1442" s="68"/>
      <c r="H1442" s="68"/>
      <c r="I1442" s="68"/>
    </row>
    <row r="1443" spans="1:9" x14ac:dyDescent="0.3">
      <c r="A1443" s="68"/>
      <c r="B1443" s="68"/>
      <c r="C1443" s="68"/>
      <c r="D1443" s="68"/>
      <c r="E1443" s="68"/>
      <c r="F1443" s="68"/>
      <c r="G1443" s="68"/>
      <c r="H1443" s="68"/>
      <c r="I1443" s="68"/>
    </row>
    <row r="1444" spans="1:9" x14ac:dyDescent="0.3">
      <c r="A1444" s="68"/>
      <c r="B1444" s="68"/>
      <c r="C1444" s="68"/>
      <c r="D1444" s="68"/>
      <c r="E1444" s="68"/>
      <c r="F1444" s="68"/>
      <c r="G1444" s="68"/>
      <c r="H1444" s="68"/>
      <c r="I1444" s="68"/>
    </row>
    <row r="1445" spans="1:9" x14ac:dyDescent="0.3">
      <c r="A1445" s="68"/>
      <c r="B1445" s="68"/>
      <c r="C1445" s="68"/>
      <c r="D1445" s="68"/>
      <c r="E1445" s="68"/>
      <c r="F1445" s="68"/>
      <c r="G1445" s="68"/>
      <c r="H1445" s="68"/>
      <c r="I1445" s="68"/>
    </row>
    <row r="1446" spans="1:9" x14ac:dyDescent="0.3">
      <c r="A1446" s="68"/>
      <c r="B1446" s="68"/>
      <c r="C1446" s="68"/>
      <c r="D1446" s="68"/>
      <c r="E1446" s="68"/>
      <c r="F1446" s="68"/>
      <c r="G1446" s="68"/>
      <c r="H1446" s="68"/>
      <c r="I1446" s="68"/>
    </row>
    <row r="1447" spans="1:9" x14ac:dyDescent="0.3">
      <c r="A1447" s="68"/>
      <c r="B1447" s="68"/>
      <c r="C1447" s="68"/>
      <c r="D1447" s="68"/>
      <c r="E1447" s="68"/>
      <c r="F1447" s="68"/>
      <c r="G1447" s="68"/>
      <c r="H1447" s="68"/>
      <c r="I1447" s="68"/>
    </row>
    <row r="1448" spans="1:9" x14ac:dyDescent="0.3">
      <c r="A1448" s="68"/>
      <c r="B1448" s="68"/>
      <c r="C1448" s="68"/>
      <c r="D1448" s="68"/>
      <c r="E1448" s="68"/>
      <c r="F1448" s="68"/>
      <c r="G1448" s="68"/>
      <c r="H1448" s="68"/>
      <c r="I1448" s="68"/>
    </row>
    <row r="1449" spans="1:9" x14ac:dyDescent="0.3">
      <c r="A1449" s="68"/>
      <c r="B1449" s="68"/>
      <c r="C1449" s="68"/>
      <c r="D1449" s="68"/>
      <c r="E1449" s="68"/>
      <c r="F1449" s="68"/>
      <c r="G1449" s="68"/>
      <c r="H1449" s="68"/>
      <c r="I1449" s="68"/>
    </row>
    <row r="1450" spans="1:9" x14ac:dyDescent="0.3">
      <c r="A1450" s="68"/>
      <c r="B1450" s="68"/>
      <c r="C1450" s="68"/>
      <c r="D1450" s="68"/>
      <c r="E1450" s="68"/>
      <c r="F1450" s="68"/>
      <c r="G1450" s="68"/>
      <c r="H1450" s="68"/>
      <c r="I1450" s="68"/>
    </row>
    <row r="1451" spans="1:9" x14ac:dyDescent="0.3">
      <c r="A1451" s="68"/>
      <c r="B1451" s="68"/>
      <c r="C1451" s="68"/>
      <c r="D1451" s="68"/>
      <c r="E1451" s="68"/>
      <c r="F1451" s="68"/>
      <c r="G1451" s="68"/>
      <c r="H1451" s="68"/>
      <c r="I1451" s="68"/>
    </row>
    <row r="1452" spans="1:9" x14ac:dyDescent="0.3">
      <c r="A1452" s="68"/>
      <c r="B1452" s="68"/>
      <c r="C1452" s="68"/>
      <c r="D1452" s="68"/>
      <c r="E1452" s="68"/>
      <c r="F1452" s="68"/>
      <c r="G1452" s="68"/>
      <c r="H1452" s="68"/>
      <c r="I1452" s="68"/>
    </row>
    <row r="1453" spans="1:9" x14ac:dyDescent="0.3">
      <c r="A1453" s="68"/>
      <c r="B1453" s="68"/>
      <c r="C1453" s="68"/>
      <c r="D1453" s="68"/>
      <c r="E1453" s="68"/>
      <c r="F1453" s="68"/>
      <c r="G1453" s="68"/>
      <c r="H1453" s="68"/>
      <c r="I1453" s="68"/>
    </row>
    <row r="1454" spans="1:9" x14ac:dyDescent="0.3">
      <c r="A1454" s="68"/>
      <c r="B1454" s="68"/>
      <c r="C1454" s="68"/>
      <c r="D1454" s="68"/>
      <c r="E1454" s="68"/>
      <c r="F1454" s="68"/>
      <c r="G1454" s="68"/>
      <c r="H1454" s="68"/>
      <c r="I1454" s="68"/>
    </row>
    <row r="1455" spans="1:9" x14ac:dyDescent="0.3">
      <c r="A1455" s="68"/>
      <c r="B1455" s="68"/>
      <c r="C1455" s="68"/>
      <c r="D1455" s="68"/>
      <c r="E1455" s="68"/>
      <c r="F1455" s="68"/>
      <c r="G1455" s="68"/>
      <c r="H1455" s="68"/>
      <c r="I1455" s="68"/>
    </row>
    <row r="1456" spans="1:9" x14ac:dyDescent="0.3">
      <c r="A1456" s="68"/>
      <c r="B1456" s="68"/>
      <c r="C1456" s="68"/>
      <c r="D1456" s="68"/>
      <c r="E1456" s="68"/>
      <c r="F1456" s="68"/>
      <c r="G1456" s="68"/>
      <c r="H1456" s="68"/>
      <c r="I1456" s="68"/>
    </row>
    <row r="1457" spans="1:9" x14ac:dyDescent="0.3">
      <c r="A1457" s="68"/>
      <c r="B1457" s="68"/>
      <c r="C1457" s="68"/>
      <c r="D1457" s="68"/>
      <c r="E1457" s="68"/>
      <c r="F1457" s="68"/>
      <c r="G1457" s="68"/>
      <c r="H1457" s="68"/>
      <c r="I1457" s="68"/>
    </row>
    <row r="1458" spans="1:9" x14ac:dyDescent="0.3">
      <c r="A1458" s="68"/>
      <c r="B1458" s="68"/>
      <c r="C1458" s="68"/>
      <c r="D1458" s="68"/>
      <c r="E1458" s="68"/>
      <c r="F1458" s="68"/>
      <c r="G1458" s="68"/>
      <c r="H1458" s="68"/>
      <c r="I1458" s="68"/>
    </row>
    <row r="1459" spans="1:9" x14ac:dyDescent="0.3">
      <c r="A1459" s="68"/>
      <c r="B1459" s="68"/>
      <c r="C1459" s="68"/>
      <c r="D1459" s="68"/>
      <c r="E1459" s="68"/>
      <c r="F1459" s="68"/>
      <c r="G1459" s="68"/>
      <c r="H1459" s="68"/>
      <c r="I1459" s="68"/>
    </row>
    <row r="1460" spans="1:9" x14ac:dyDescent="0.3">
      <c r="A1460" s="68"/>
      <c r="B1460" s="68"/>
      <c r="C1460" s="68"/>
      <c r="D1460" s="68"/>
      <c r="E1460" s="68"/>
      <c r="F1460" s="68"/>
      <c r="G1460" s="68"/>
      <c r="H1460" s="68"/>
      <c r="I1460" s="68"/>
    </row>
    <row r="1461" spans="1:9" x14ac:dyDescent="0.3">
      <c r="A1461" s="68"/>
      <c r="B1461" s="68"/>
      <c r="C1461" s="68"/>
      <c r="D1461" s="68"/>
      <c r="E1461" s="68"/>
      <c r="F1461" s="68"/>
      <c r="G1461" s="68"/>
      <c r="H1461" s="68"/>
      <c r="I1461" s="68"/>
    </row>
    <row r="1462" spans="1:9" x14ac:dyDescent="0.3">
      <c r="A1462" s="68"/>
      <c r="B1462" s="68"/>
      <c r="C1462" s="68"/>
      <c r="D1462" s="68"/>
      <c r="E1462" s="68"/>
      <c r="F1462" s="68"/>
      <c r="G1462" s="68"/>
      <c r="H1462" s="68"/>
      <c r="I1462" s="68"/>
    </row>
    <row r="1463" spans="1:9" x14ac:dyDescent="0.3">
      <c r="A1463" s="68"/>
      <c r="B1463" s="68"/>
      <c r="C1463" s="68"/>
      <c r="D1463" s="68"/>
      <c r="E1463" s="68"/>
      <c r="F1463" s="68"/>
      <c r="G1463" s="68"/>
      <c r="H1463" s="68"/>
      <c r="I1463" s="68"/>
    </row>
    <row r="1464" spans="1:9" x14ac:dyDescent="0.3">
      <c r="A1464" s="68"/>
      <c r="B1464" s="68"/>
      <c r="C1464" s="68"/>
      <c r="D1464" s="68"/>
      <c r="E1464" s="68"/>
      <c r="F1464" s="68"/>
      <c r="G1464" s="68"/>
      <c r="H1464" s="68"/>
      <c r="I1464" s="68"/>
    </row>
    <row r="1465" spans="1:9" x14ac:dyDescent="0.3">
      <c r="A1465" s="68"/>
      <c r="B1465" s="68"/>
      <c r="C1465" s="68"/>
      <c r="D1465" s="68"/>
      <c r="E1465" s="68"/>
      <c r="F1465" s="68"/>
      <c r="G1465" s="68"/>
      <c r="H1465" s="68"/>
      <c r="I1465" s="68"/>
    </row>
    <row r="1466" spans="1:9" x14ac:dyDescent="0.3">
      <c r="A1466" s="68"/>
      <c r="B1466" s="68"/>
      <c r="C1466" s="68"/>
      <c r="D1466" s="68"/>
      <c r="E1466" s="68"/>
      <c r="F1466" s="68"/>
      <c r="G1466" s="68"/>
      <c r="H1466" s="68"/>
      <c r="I1466" s="68"/>
    </row>
    <row r="1467" spans="1:9" x14ac:dyDescent="0.3">
      <c r="A1467" s="68"/>
      <c r="B1467" s="68"/>
      <c r="C1467" s="68"/>
      <c r="D1467" s="68"/>
      <c r="E1467" s="68"/>
      <c r="F1467" s="68"/>
      <c r="G1467" s="68"/>
      <c r="H1467" s="68"/>
      <c r="I1467" s="68"/>
    </row>
    <row r="1468" spans="1:9" x14ac:dyDescent="0.3">
      <c r="A1468" s="68"/>
      <c r="B1468" s="68"/>
      <c r="C1468" s="68"/>
      <c r="D1468" s="68"/>
      <c r="E1468" s="68"/>
      <c r="F1468" s="68"/>
      <c r="G1468" s="68"/>
      <c r="H1468" s="68"/>
      <c r="I1468" s="68"/>
    </row>
    <row r="1469" spans="1:9" x14ac:dyDescent="0.3">
      <c r="A1469" s="68"/>
      <c r="B1469" s="68"/>
      <c r="C1469" s="68"/>
      <c r="D1469" s="68"/>
      <c r="E1469" s="68"/>
      <c r="F1469" s="68"/>
      <c r="G1469" s="68"/>
      <c r="H1469" s="68"/>
      <c r="I1469" s="68"/>
    </row>
    <row r="1470" spans="1:9" x14ac:dyDescent="0.3">
      <c r="A1470" s="68"/>
      <c r="B1470" s="68"/>
      <c r="C1470" s="68"/>
      <c r="D1470" s="68"/>
      <c r="E1470" s="68"/>
      <c r="F1470" s="68"/>
      <c r="G1470" s="68"/>
      <c r="H1470" s="68"/>
      <c r="I1470" s="68"/>
    </row>
    <row r="1471" spans="1:9" x14ac:dyDescent="0.3">
      <c r="A1471" s="68"/>
      <c r="B1471" s="68"/>
      <c r="C1471" s="68"/>
      <c r="D1471" s="68"/>
      <c r="E1471" s="68"/>
      <c r="F1471" s="68"/>
      <c r="G1471" s="68"/>
      <c r="H1471" s="68"/>
      <c r="I1471" s="68"/>
    </row>
    <row r="1472" spans="1:9" x14ac:dyDescent="0.3">
      <c r="A1472" s="68"/>
      <c r="B1472" s="68"/>
      <c r="C1472" s="68"/>
      <c r="D1472" s="68"/>
      <c r="E1472" s="68"/>
      <c r="F1472" s="68"/>
      <c r="G1472" s="68"/>
      <c r="H1472" s="68"/>
      <c r="I1472" s="68"/>
    </row>
    <row r="1473" spans="1:9" x14ac:dyDescent="0.3">
      <c r="A1473" s="68"/>
      <c r="B1473" s="68"/>
      <c r="C1473" s="68"/>
      <c r="D1473" s="68"/>
      <c r="E1473" s="68"/>
      <c r="F1473" s="68"/>
      <c r="G1473" s="68"/>
      <c r="H1473" s="68"/>
      <c r="I1473" s="68"/>
    </row>
    <row r="1474" spans="1:9" x14ac:dyDescent="0.3">
      <c r="A1474" s="68"/>
      <c r="B1474" s="68"/>
      <c r="C1474" s="68"/>
      <c r="D1474" s="68"/>
      <c r="E1474" s="68"/>
      <c r="F1474" s="68"/>
      <c r="G1474" s="68"/>
      <c r="H1474" s="68"/>
      <c r="I1474" s="68"/>
    </row>
    <row r="1475" spans="1:9" x14ac:dyDescent="0.3">
      <c r="A1475" s="68"/>
      <c r="B1475" s="68"/>
      <c r="C1475" s="68"/>
      <c r="D1475" s="68"/>
      <c r="E1475" s="68"/>
      <c r="F1475" s="68"/>
      <c r="G1475" s="68"/>
      <c r="H1475" s="68"/>
      <c r="I1475" s="68"/>
    </row>
    <row r="1476" spans="1:9" x14ac:dyDescent="0.3">
      <c r="A1476" s="68"/>
      <c r="B1476" s="68"/>
      <c r="C1476" s="68"/>
      <c r="D1476" s="68"/>
      <c r="E1476" s="68"/>
      <c r="F1476" s="68"/>
      <c r="G1476" s="68"/>
      <c r="H1476" s="68"/>
      <c r="I1476" s="68"/>
    </row>
    <row r="1477" spans="1:9" x14ac:dyDescent="0.3">
      <c r="A1477" s="68"/>
      <c r="B1477" s="68"/>
      <c r="C1477" s="68"/>
      <c r="D1477" s="68"/>
      <c r="E1477" s="68"/>
      <c r="F1477" s="68"/>
      <c r="G1477" s="68"/>
      <c r="H1477" s="68"/>
      <c r="I1477" s="68"/>
    </row>
    <row r="1478" spans="1:9" x14ac:dyDescent="0.3">
      <c r="A1478" s="68"/>
      <c r="B1478" s="68"/>
      <c r="C1478" s="68"/>
      <c r="D1478" s="68"/>
      <c r="E1478" s="68"/>
      <c r="F1478" s="68"/>
      <c r="G1478" s="68"/>
      <c r="H1478" s="68"/>
      <c r="I1478" s="68"/>
    </row>
    <row r="1479" spans="1:9" x14ac:dyDescent="0.3">
      <c r="A1479" s="68"/>
      <c r="B1479" s="68"/>
      <c r="C1479" s="68"/>
      <c r="D1479" s="68"/>
      <c r="E1479" s="68"/>
      <c r="F1479" s="68"/>
      <c r="G1479" s="68"/>
      <c r="H1479" s="68"/>
      <c r="I1479" s="68"/>
    </row>
    <row r="1480" spans="1:9" x14ac:dyDescent="0.3">
      <c r="A1480" s="68"/>
      <c r="B1480" s="68"/>
      <c r="C1480" s="68"/>
      <c r="D1480" s="68"/>
      <c r="E1480" s="68"/>
      <c r="F1480" s="68"/>
      <c r="G1480" s="68"/>
      <c r="H1480" s="68"/>
      <c r="I1480" s="68"/>
    </row>
    <row r="1481" spans="1:9" x14ac:dyDescent="0.3">
      <c r="A1481" s="68"/>
      <c r="B1481" s="68"/>
      <c r="C1481" s="68"/>
      <c r="D1481" s="68"/>
      <c r="E1481" s="68"/>
      <c r="F1481" s="68"/>
      <c r="G1481" s="68"/>
      <c r="H1481" s="68"/>
      <c r="I1481" s="68"/>
    </row>
    <row r="1482" spans="1:9" x14ac:dyDescent="0.3">
      <c r="A1482" s="68"/>
      <c r="B1482" s="68"/>
      <c r="C1482" s="68"/>
      <c r="D1482" s="68"/>
      <c r="E1482" s="68"/>
      <c r="F1482" s="68"/>
      <c r="G1482" s="68"/>
      <c r="H1482" s="68"/>
      <c r="I1482" s="68"/>
    </row>
    <row r="1483" spans="1:9" x14ac:dyDescent="0.3">
      <c r="A1483" s="68"/>
      <c r="B1483" s="68"/>
      <c r="C1483" s="68"/>
      <c r="D1483" s="68"/>
      <c r="E1483" s="68"/>
      <c r="F1483" s="68"/>
      <c r="G1483" s="68"/>
      <c r="H1483" s="68"/>
      <c r="I1483" s="68"/>
    </row>
    <row r="1484" spans="1:9" x14ac:dyDescent="0.3">
      <c r="A1484" s="68"/>
      <c r="B1484" s="68"/>
      <c r="C1484" s="68"/>
      <c r="D1484" s="68"/>
      <c r="E1484" s="68"/>
      <c r="F1484" s="68"/>
      <c r="G1484" s="68"/>
      <c r="H1484" s="68"/>
      <c r="I1484" s="68"/>
    </row>
    <row r="1485" spans="1:9" x14ac:dyDescent="0.3">
      <c r="A1485" s="68"/>
      <c r="B1485" s="68"/>
      <c r="C1485" s="68"/>
      <c r="D1485" s="68"/>
      <c r="E1485" s="68"/>
      <c r="F1485" s="68"/>
      <c r="G1485" s="68"/>
      <c r="H1485" s="68"/>
      <c r="I1485" s="68"/>
    </row>
    <row r="1486" spans="1:9" x14ac:dyDescent="0.3">
      <c r="A1486" s="68"/>
      <c r="B1486" s="68"/>
      <c r="C1486" s="68"/>
      <c r="D1486" s="68"/>
      <c r="E1486" s="68"/>
      <c r="F1486" s="68"/>
      <c r="G1486" s="68"/>
      <c r="H1486" s="68"/>
      <c r="I1486" s="68"/>
    </row>
    <row r="1487" spans="1:9" x14ac:dyDescent="0.3">
      <c r="A1487" s="68"/>
      <c r="B1487" s="68"/>
      <c r="C1487" s="68"/>
      <c r="D1487" s="68"/>
      <c r="E1487" s="68"/>
      <c r="F1487" s="68"/>
      <c r="G1487" s="68"/>
      <c r="H1487" s="68"/>
      <c r="I1487" s="68"/>
    </row>
    <row r="1488" spans="1:9" x14ac:dyDescent="0.3">
      <c r="A1488" s="68"/>
      <c r="B1488" s="68"/>
      <c r="C1488" s="68"/>
      <c r="D1488" s="68"/>
      <c r="E1488" s="68"/>
      <c r="F1488" s="68"/>
      <c r="G1488" s="68"/>
      <c r="H1488" s="68"/>
      <c r="I1488" s="68"/>
    </row>
    <row r="1489" spans="1:9" x14ac:dyDescent="0.3">
      <c r="A1489" s="68"/>
      <c r="B1489" s="68"/>
      <c r="C1489" s="68"/>
      <c r="D1489" s="68"/>
      <c r="E1489" s="68"/>
      <c r="F1489" s="68"/>
      <c r="G1489" s="68"/>
      <c r="H1489" s="68"/>
      <c r="I1489" s="68"/>
    </row>
    <row r="1490" spans="1:9" x14ac:dyDescent="0.3">
      <c r="A1490" s="68"/>
      <c r="B1490" s="68"/>
      <c r="C1490" s="68"/>
      <c r="D1490" s="68"/>
      <c r="E1490" s="68"/>
      <c r="F1490" s="68"/>
      <c r="G1490" s="68"/>
      <c r="H1490" s="68"/>
      <c r="I1490" s="68"/>
    </row>
    <row r="1491" spans="1:9" x14ac:dyDescent="0.3">
      <c r="A1491" s="68"/>
      <c r="B1491" s="68"/>
      <c r="C1491" s="68"/>
      <c r="D1491" s="68"/>
      <c r="E1491" s="68"/>
      <c r="F1491" s="68"/>
      <c r="G1491" s="68"/>
      <c r="H1491" s="68"/>
      <c r="I1491" s="68"/>
    </row>
    <row r="1492" spans="1:9" x14ac:dyDescent="0.3">
      <c r="A1492" s="68"/>
      <c r="B1492" s="68"/>
      <c r="C1492" s="68"/>
      <c r="D1492" s="68"/>
      <c r="E1492" s="68"/>
      <c r="F1492" s="68"/>
      <c r="G1492" s="68"/>
      <c r="H1492" s="68"/>
      <c r="I1492" s="68"/>
    </row>
    <row r="1493" spans="1:9" x14ac:dyDescent="0.3">
      <c r="A1493" s="68"/>
      <c r="B1493" s="68"/>
      <c r="C1493" s="68"/>
      <c r="D1493" s="68"/>
      <c r="E1493" s="68"/>
      <c r="F1493" s="68"/>
      <c r="G1493" s="68"/>
      <c r="H1493" s="68"/>
      <c r="I1493" s="68"/>
    </row>
    <row r="1494" spans="1:9" x14ac:dyDescent="0.3">
      <c r="A1494" s="68"/>
      <c r="B1494" s="68"/>
      <c r="C1494" s="68"/>
      <c r="D1494" s="68"/>
      <c r="E1494" s="68"/>
      <c r="F1494" s="68"/>
      <c r="G1494" s="68"/>
      <c r="H1494" s="68"/>
      <c r="I1494" s="68"/>
    </row>
    <row r="1495" spans="1:9" x14ac:dyDescent="0.3">
      <c r="A1495" s="68"/>
      <c r="B1495" s="68"/>
      <c r="C1495" s="68"/>
      <c r="D1495" s="68"/>
      <c r="E1495" s="68"/>
      <c r="F1495" s="68"/>
      <c r="G1495" s="68"/>
      <c r="H1495" s="68"/>
      <c r="I1495" s="68"/>
    </row>
    <row r="1496" spans="1:9" x14ac:dyDescent="0.3">
      <c r="A1496" s="68"/>
      <c r="B1496" s="68"/>
      <c r="C1496" s="68"/>
      <c r="D1496" s="68"/>
      <c r="E1496" s="68"/>
      <c r="F1496" s="68"/>
      <c r="G1496" s="68"/>
      <c r="H1496" s="68"/>
      <c r="I1496" s="68"/>
    </row>
    <row r="1497" spans="1:9" x14ac:dyDescent="0.3">
      <c r="A1497" s="68"/>
      <c r="B1497" s="68"/>
      <c r="C1497" s="68"/>
      <c r="D1497" s="68"/>
      <c r="E1497" s="68"/>
      <c r="F1497" s="68"/>
      <c r="G1497" s="68"/>
      <c r="H1497" s="68"/>
      <c r="I1497" s="68"/>
    </row>
    <row r="1498" spans="1:9" x14ac:dyDescent="0.3">
      <c r="A1498" s="68"/>
      <c r="B1498" s="68"/>
      <c r="C1498" s="68"/>
      <c r="D1498" s="68"/>
      <c r="E1498" s="68"/>
      <c r="F1498" s="68"/>
      <c r="G1498" s="68"/>
      <c r="H1498" s="68"/>
      <c r="I1498" s="68"/>
    </row>
    <row r="1499" spans="1:9" x14ac:dyDescent="0.3">
      <c r="A1499" s="68"/>
      <c r="B1499" s="68"/>
      <c r="C1499" s="68"/>
      <c r="D1499" s="68"/>
      <c r="E1499" s="68"/>
      <c r="F1499" s="68"/>
      <c r="G1499" s="68"/>
      <c r="H1499" s="68"/>
      <c r="I1499" s="68"/>
    </row>
    <row r="1500" spans="1:9" x14ac:dyDescent="0.3">
      <c r="A1500" s="68"/>
      <c r="B1500" s="68"/>
      <c r="C1500" s="68"/>
      <c r="D1500" s="68"/>
      <c r="E1500" s="68"/>
      <c r="F1500" s="68"/>
      <c r="G1500" s="68"/>
      <c r="H1500" s="68"/>
      <c r="I1500" s="68"/>
    </row>
    <row r="1501" spans="1:9" x14ac:dyDescent="0.3">
      <c r="A1501" s="68"/>
      <c r="B1501" s="68"/>
      <c r="C1501" s="68"/>
      <c r="D1501" s="68"/>
      <c r="E1501" s="68"/>
      <c r="F1501" s="68"/>
      <c r="G1501" s="68"/>
      <c r="H1501" s="68"/>
      <c r="I1501" s="68"/>
    </row>
    <row r="1502" spans="1:9" x14ac:dyDescent="0.3">
      <c r="A1502" s="68"/>
      <c r="B1502" s="68"/>
      <c r="C1502" s="68"/>
      <c r="D1502" s="68"/>
      <c r="E1502" s="68"/>
      <c r="F1502" s="68"/>
      <c r="G1502" s="68"/>
      <c r="H1502" s="68"/>
      <c r="I1502" s="68"/>
    </row>
    <row r="1503" spans="1:9" x14ac:dyDescent="0.3">
      <c r="A1503" s="68"/>
      <c r="B1503" s="68"/>
      <c r="C1503" s="68"/>
      <c r="D1503" s="68"/>
      <c r="E1503" s="68"/>
      <c r="F1503" s="68"/>
      <c r="G1503" s="68"/>
      <c r="H1503" s="68"/>
      <c r="I1503" s="68"/>
    </row>
    <row r="1504" spans="1:9" x14ac:dyDescent="0.3">
      <c r="A1504" s="68"/>
      <c r="B1504" s="68"/>
      <c r="C1504" s="68"/>
      <c r="D1504" s="68"/>
      <c r="E1504" s="68"/>
      <c r="F1504" s="68"/>
      <c r="G1504" s="68"/>
      <c r="H1504" s="68"/>
      <c r="I1504" s="68"/>
    </row>
    <row r="1505" spans="1:9" x14ac:dyDescent="0.3">
      <c r="A1505" s="68"/>
      <c r="B1505" s="68"/>
      <c r="C1505" s="68"/>
      <c r="D1505" s="68"/>
      <c r="E1505" s="68"/>
      <c r="F1505" s="68"/>
      <c r="G1505" s="68"/>
      <c r="H1505" s="68"/>
      <c r="I1505" s="68"/>
    </row>
    <row r="1506" spans="1:9" x14ac:dyDescent="0.3">
      <c r="A1506" s="68"/>
      <c r="B1506" s="68"/>
      <c r="C1506" s="68"/>
      <c r="D1506" s="68"/>
      <c r="E1506" s="68"/>
      <c r="F1506" s="68"/>
      <c r="G1506" s="68"/>
      <c r="H1506" s="68"/>
      <c r="I1506" s="68"/>
    </row>
    <row r="1507" spans="1:9" x14ac:dyDescent="0.3">
      <c r="A1507" s="68"/>
      <c r="B1507" s="68"/>
      <c r="C1507" s="68"/>
      <c r="D1507" s="68"/>
      <c r="E1507" s="68"/>
      <c r="F1507" s="68"/>
      <c r="G1507" s="68"/>
      <c r="H1507" s="68"/>
      <c r="I1507" s="68"/>
    </row>
    <row r="1508" spans="1:9" x14ac:dyDescent="0.3">
      <c r="A1508" s="68"/>
      <c r="B1508" s="68"/>
      <c r="C1508" s="68"/>
      <c r="D1508" s="68"/>
      <c r="E1508" s="68"/>
      <c r="F1508" s="68"/>
      <c r="G1508" s="68"/>
      <c r="H1508" s="68"/>
      <c r="I1508" s="68"/>
    </row>
    <row r="1509" spans="1:9" x14ac:dyDescent="0.3">
      <c r="A1509" s="68"/>
      <c r="B1509" s="68"/>
      <c r="C1509" s="68"/>
      <c r="D1509" s="68"/>
      <c r="E1509" s="68"/>
      <c r="F1509" s="68"/>
      <c r="G1509" s="68"/>
      <c r="H1509" s="68"/>
      <c r="I1509" s="68"/>
    </row>
    <row r="1510" spans="1:9" x14ac:dyDescent="0.3">
      <c r="A1510" s="68"/>
      <c r="B1510" s="68"/>
      <c r="C1510" s="68"/>
      <c r="D1510" s="68"/>
      <c r="E1510" s="68"/>
      <c r="F1510" s="68"/>
      <c r="G1510" s="68"/>
      <c r="H1510" s="68"/>
      <c r="I1510" s="68"/>
    </row>
    <row r="1511" spans="1:9" x14ac:dyDescent="0.3">
      <c r="A1511" s="68"/>
      <c r="B1511" s="68"/>
      <c r="C1511" s="68"/>
      <c r="D1511" s="68"/>
      <c r="E1511" s="68"/>
      <c r="F1511" s="68"/>
      <c r="G1511" s="68"/>
      <c r="H1511" s="68"/>
      <c r="I1511" s="68"/>
    </row>
    <row r="1512" spans="1:9" x14ac:dyDescent="0.3">
      <c r="A1512" s="68"/>
      <c r="B1512" s="68"/>
      <c r="C1512" s="68"/>
      <c r="D1512" s="68"/>
      <c r="E1512" s="68"/>
      <c r="F1512" s="68"/>
      <c r="G1512" s="68"/>
      <c r="H1512" s="68"/>
      <c r="I1512" s="68"/>
    </row>
    <row r="1513" spans="1:9" x14ac:dyDescent="0.3">
      <c r="A1513" s="68"/>
      <c r="B1513" s="68"/>
      <c r="C1513" s="68"/>
      <c r="D1513" s="68"/>
      <c r="E1513" s="68"/>
      <c r="F1513" s="68"/>
      <c r="G1513" s="68"/>
      <c r="H1513" s="68"/>
      <c r="I1513" s="68"/>
    </row>
    <row r="1514" spans="1:9" x14ac:dyDescent="0.3">
      <c r="A1514" s="68"/>
      <c r="B1514" s="68"/>
      <c r="C1514" s="68"/>
      <c r="D1514" s="68"/>
      <c r="E1514" s="68"/>
      <c r="F1514" s="68"/>
      <c r="G1514" s="68"/>
      <c r="H1514" s="68"/>
      <c r="I1514" s="68"/>
    </row>
    <row r="1515" spans="1:9" x14ac:dyDescent="0.3">
      <c r="A1515" s="68"/>
      <c r="B1515" s="68"/>
      <c r="C1515" s="68"/>
      <c r="D1515" s="68"/>
      <c r="E1515" s="68"/>
      <c r="F1515" s="68"/>
      <c r="G1515" s="68"/>
      <c r="H1515" s="68"/>
      <c r="I1515" s="68"/>
    </row>
    <row r="1516" spans="1:9" x14ac:dyDescent="0.3">
      <c r="A1516" s="68"/>
      <c r="B1516" s="68"/>
      <c r="C1516" s="68"/>
      <c r="D1516" s="68"/>
      <c r="E1516" s="68"/>
      <c r="F1516" s="68"/>
      <c r="G1516" s="68"/>
      <c r="H1516" s="68"/>
      <c r="I1516" s="68"/>
    </row>
    <row r="1517" spans="1:9" x14ac:dyDescent="0.3">
      <c r="A1517" s="68"/>
      <c r="B1517" s="68"/>
      <c r="C1517" s="68"/>
      <c r="D1517" s="68"/>
      <c r="E1517" s="68"/>
      <c r="F1517" s="68"/>
      <c r="G1517" s="68"/>
      <c r="H1517" s="68"/>
      <c r="I1517" s="68"/>
    </row>
    <row r="1518" spans="1:9" x14ac:dyDescent="0.3">
      <c r="A1518" s="68"/>
      <c r="B1518" s="68"/>
      <c r="C1518" s="68"/>
      <c r="D1518" s="68"/>
      <c r="E1518" s="68"/>
      <c r="F1518" s="68"/>
      <c r="G1518" s="68"/>
      <c r="H1518" s="68"/>
      <c r="I1518" s="68"/>
    </row>
    <row r="1519" spans="1:9" x14ac:dyDescent="0.3">
      <c r="A1519" s="68"/>
      <c r="B1519" s="68"/>
      <c r="C1519" s="68"/>
      <c r="D1519" s="68"/>
      <c r="E1519" s="68"/>
      <c r="F1519" s="68"/>
      <c r="G1519" s="68"/>
      <c r="H1519" s="68"/>
      <c r="I1519" s="68"/>
    </row>
    <row r="1520" spans="1:9" x14ac:dyDescent="0.3">
      <c r="A1520" s="68"/>
      <c r="B1520" s="68"/>
      <c r="C1520" s="68"/>
      <c r="D1520" s="68"/>
      <c r="E1520" s="68"/>
      <c r="F1520" s="68"/>
      <c r="G1520" s="68"/>
      <c r="H1520" s="68"/>
      <c r="I1520" s="68"/>
    </row>
    <row r="1521" spans="1:9" x14ac:dyDescent="0.3">
      <c r="A1521" s="68"/>
      <c r="B1521" s="68"/>
      <c r="C1521" s="68"/>
      <c r="D1521" s="68"/>
      <c r="E1521" s="68"/>
      <c r="F1521" s="68"/>
      <c r="G1521" s="68"/>
      <c r="H1521" s="68"/>
      <c r="I1521" s="68"/>
    </row>
    <row r="1522" spans="1:9" x14ac:dyDescent="0.3">
      <c r="A1522" s="68"/>
      <c r="B1522" s="68"/>
      <c r="C1522" s="68"/>
      <c r="D1522" s="68"/>
      <c r="E1522" s="68"/>
      <c r="F1522" s="68"/>
      <c r="G1522" s="68"/>
      <c r="H1522" s="68"/>
      <c r="I1522" s="68"/>
    </row>
    <row r="1523" spans="1:9" x14ac:dyDescent="0.3">
      <c r="A1523" s="68"/>
      <c r="B1523" s="68"/>
      <c r="C1523" s="68"/>
      <c r="D1523" s="68"/>
      <c r="E1523" s="68"/>
      <c r="F1523" s="68"/>
      <c r="G1523" s="68"/>
      <c r="H1523" s="68"/>
      <c r="I1523" s="68"/>
    </row>
    <row r="1524" spans="1:9" x14ac:dyDescent="0.3">
      <c r="A1524" s="68"/>
      <c r="B1524" s="68"/>
      <c r="C1524" s="68"/>
      <c r="D1524" s="68"/>
      <c r="E1524" s="68"/>
      <c r="F1524" s="68"/>
      <c r="G1524" s="68"/>
      <c r="H1524" s="68"/>
      <c r="I1524" s="68"/>
    </row>
    <row r="1525" spans="1:9" x14ac:dyDescent="0.3">
      <c r="A1525" s="68"/>
      <c r="B1525" s="68"/>
      <c r="C1525" s="68"/>
      <c r="D1525" s="68"/>
      <c r="E1525" s="68"/>
      <c r="F1525" s="68"/>
      <c r="G1525" s="68"/>
      <c r="H1525" s="68"/>
      <c r="I1525" s="68"/>
    </row>
    <row r="1526" spans="1:9" x14ac:dyDescent="0.3">
      <c r="A1526" s="68"/>
      <c r="B1526" s="68"/>
      <c r="C1526" s="68"/>
      <c r="D1526" s="68"/>
      <c r="E1526" s="68"/>
      <c r="F1526" s="68"/>
      <c r="G1526" s="68"/>
      <c r="H1526" s="68"/>
      <c r="I1526" s="68"/>
    </row>
    <row r="1527" spans="1:9" x14ac:dyDescent="0.3">
      <c r="A1527" s="68"/>
      <c r="B1527" s="68"/>
      <c r="C1527" s="68"/>
      <c r="D1527" s="68"/>
      <c r="E1527" s="68"/>
      <c r="F1527" s="68"/>
      <c r="G1527" s="68"/>
      <c r="H1527" s="68"/>
      <c r="I1527" s="68"/>
    </row>
    <row r="1528" spans="1:9" x14ac:dyDescent="0.3">
      <c r="A1528" s="68"/>
      <c r="B1528" s="68"/>
      <c r="C1528" s="68"/>
      <c r="D1528" s="68"/>
      <c r="E1528" s="68"/>
      <c r="F1528" s="68"/>
      <c r="G1528" s="68"/>
      <c r="H1528" s="68"/>
      <c r="I1528" s="68"/>
    </row>
    <row r="1529" spans="1:9" x14ac:dyDescent="0.3">
      <c r="A1529" s="68"/>
      <c r="B1529" s="68"/>
      <c r="C1529" s="68"/>
      <c r="D1529" s="68"/>
      <c r="E1529" s="68"/>
      <c r="F1529" s="68"/>
      <c r="G1529" s="68"/>
      <c r="H1529" s="68"/>
      <c r="I1529" s="68"/>
    </row>
    <row r="1530" spans="1:9" x14ac:dyDescent="0.3">
      <c r="A1530" s="68"/>
      <c r="B1530" s="68"/>
      <c r="C1530" s="68"/>
      <c r="D1530" s="68"/>
      <c r="E1530" s="68"/>
      <c r="F1530" s="68"/>
      <c r="G1530" s="68"/>
      <c r="H1530" s="68"/>
      <c r="I1530" s="68"/>
    </row>
    <row r="1531" spans="1:9" x14ac:dyDescent="0.3">
      <c r="A1531" s="68"/>
      <c r="B1531" s="68"/>
      <c r="C1531" s="68"/>
      <c r="D1531" s="68"/>
      <c r="E1531" s="68"/>
      <c r="F1531" s="68"/>
      <c r="G1531" s="68"/>
      <c r="H1531" s="68"/>
      <c r="I1531" s="68"/>
    </row>
    <row r="1532" spans="1:9" x14ac:dyDescent="0.3">
      <c r="A1532" s="68"/>
      <c r="B1532" s="68"/>
      <c r="C1532" s="68"/>
      <c r="D1532" s="68"/>
      <c r="E1532" s="68"/>
      <c r="F1532" s="68"/>
      <c r="G1532" s="68"/>
      <c r="H1532" s="68"/>
      <c r="I1532" s="68"/>
    </row>
    <row r="1533" spans="1:9" x14ac:dyDescent="0.3">
      <c r="A1533" s="68"/>
      <c r="B1533" s="68"/>
      <c r="C1533" s="68"/>
      <c r="D1533" s="68"/>
      <c r="E1533" s="68"/>
      <c r="F1533" s="68"/>
      <c r="G1533" s="68"/>
      <c r="H1533" s="68"/>
      <c r="I1533" s="68"/>
    </row>
    <row r="1534" spans="1:9" x14ac:dyDescent="0.3">
      <c r="A1534" s="68"/>
      <c r="B1534" s="68"/>
      <c r="C1534" s="68"/>
      <c r="D1534" s="68"/>
      <c r="E1534" s="68"/>
      <c r="F1534" s="68"/>
      <c r="G1534" s="68"/>
      <c r="H1534" s="68"/>
      <c r="I1534" s="68"/>
    </row>
    <row r="1535" spans="1:9" x14ac:dyDescent="0.3">
      <c r="A1535" s="68"/>
      <c r="B1535" s="68"/>
      <c r="C1535" s="68"/>
      <c r="D1535" s="68"/>
      <c r="E1535" s="68"/>
      <c r="F1535" s="68"/>
      <c r="G1535" s="68"/>
      <c r="H1535" s="68"/>
      <c r="I1535" s="68"/>
    </row>
    <row r="1536" spans="1:9" x14ac:dyDescent="0.3">
      <c r="A1536" s="68"/>
      <c r="B1536" s="68"/>
      <c r="C1536" s="68"/>
      <c r="D1536" s="68"/>
      <c r="E1536" s="68"/>
      <c r="F1536" s="68"/>
      <c r="G1536" s="68"/>
      <c r="H1536" s="68"/>
      <c r="I1536" s="68"/>
    </row>
    <row r="1537" spans="1:9" x14ac:dyDescent="0.3">
      <c r="A1537" s="68"/>
      <c r="B1537" s="68"/>
      <c r="C1537" s="68"/>
      <c r="D1537" s="68"/>
      <c r="E1537" s="68"/>
      <c r="F1537" s="68"/>
      <c r="G1537" s="68"/>
      <c r="H1537" s="68"/>
      <c r="I1537" s="68"/>
    </row>
    <row r="1538" spans="1:9" x14ac:dyDescent="0.3">
      <c r="A1538" s="68"/>
      <c r="B1538" s="68"/>
      <c r="C1538" s="68"/>
      <c r="D1538" s="68"/>
      <c r="E1538" s="68"/>
      <c r="F1538" s="68"/>
      <c r="G1538" s="68"/>
      <c r="H1538" s="68"/>
      <c r="I1538" s="68"/>
    </row>
    <row r="1539" spans="1:9" x14ac:dyDescent="0.3">
      <c r="A1539" s="68"/>
      <c r="B1539" s="68"/>
      <c r="C1539" s="68"/>
      <c r="D1539" s="68"/>
      <c r="E1539" s="68"/>
      <c r="F1539" s="68"/>
      <c r="G1539" s="68"/>
      <c r="H1539" s="68"/>
      <c r="I1539" s="68"/>
    </row>
    <row r="1540" spans="1:9" x14ac:dyDescent="0.3">
      <c r="A1540" s="68"/>
      <c r="B1540" s="68"/>
      <c r="C1540" s="68"/>
      <c r="D1540" s="68"/>
      <c r="E1540" s="68"/>
      <c r="F1540" s="68"/>
      <c r="G1540" s="68"/>
      <c r="H1540" s="68"/>
      <c r="I1540" s="68"/>
    </row>
    <row r="1541" spans="1:9" x14ac:dyDescent="0.3">
      <c r="A1541" s="68"/>
      <c r="B1541" s="68"/>
      <c r="C1541" s="68"/>
      <c r="D1541" s="68"/>
      <c r="E1541" s="68"/>
      <c r="F1541" s="68"/>
      <c r="G1541" s="68"/>
      <c r="H1541" s="68"/>
      <c r="I1541" s="68"/>
    </row>
    <row r="1542" spans="1:9" x14ac:dyDescent="0.3">
      <c r="A1542" s="68"/>
      <c r="B1542" s="68"/>
      <c r="C1542" s="68"/>
      <c r="D1542" s="68"/>
      <c r="E1542" s="68"/>
      <c r="F1542" s="68"/>
      <c r="G1542" s="68"/>
      <c r="H1542" s="68"/>
      <c r="I1542" s="68"/>
    </row>
    <row r="1543" spans="1:9" x14ac:dyDescent="0.3">
      <c r="A1543" s="68"/>
      <c r="B1543" s="68"/>
      <c r="C1543" s="68"/>
      <c r="D1543" s="68"/>
      <c r="E1543" s="68"/>
      <c r="F1543" s="68"/>
      <c r="G1543" s="68"/>
      <c r="H1543" s="68"/>
      <c r="I1543" s="68"/>
    </row>
    <row r="1544" spans="1:9" x14ac:dyDescent="0.3">
      <c r="A1544" s="68"/>
      <c r="B1544" s="68"/>
      <c r="C1544" s="68"/>
      <c r="D1544" s="68"/>
      <c r="E1544" s="68"/>
      <c r="F1544" s="68"/>
      <c r="G1544" s="68"/>
      <c r="H1544" s="68"/>
      <c r="I1544" s="68"/>
    </row>
    <row r="1545" spans="1:9" x14ac:dyDescent="0.3">
      <c r="A1545" s="68"/>
      <c r="B1545" s="68"/>
      <c r="C1545" s="68"/>
      <c r="D1545" s="68"/>
      <c r="E1545" s="68"/>
      <c r="F1545" s="68"/>
      <c r="G1545" s="68"/>
      <c r="H1545" s="68"/>
      <c r="I1545" s="68"/>
    </row>
    <row r="1546" spans="1:9" x14ac:dyDescent="0.3">
      <c r="A1546" s="68"/>
      <c r="B1546" s="68"/>
      <c r="C1546" s="68"/>
      <c r="D1546" s="68"/>
      <c r="E1546" s="68"/>
      <c r="F1546" s="68"/>
      <c r="G1546" s="68"/>
      <c r="H1546" s="68"/>
      <c r="I1546" s="68"/>
    </row>
    <row r="1547" spans="1:9" x14ac:dyDescent="0.3">
      <c r="A1547" s="68"/>
      <c r="B1547" s="68"/>
      <c r="C1547" s="68"/>
      <c r="D1547" s="68"/>
      <c r="E1547" s="68"/>
      <c r="F1547" s="68"/>
      <c r="G1547" s="68"/>
      <c r="H1547" s="68"/>
      <c r="I1547" s="68"/>
    </row>
    <row r="1548" spans="1:9" x14ac:dyDescent="0.3">
      <c r="A1548" s="68"/>
      <c r="B1548" s="68"/>
      <c r="C1548" s="68"/>
      <c r="D1548" s="68"/>
      <c r="E1548" s="68"/>
      <c r="F1548" s="68"/>
      <c r="G1548" s="68"/>
      <c r="H1548" s="68"/>
      <c r="I1548" s="68"/>
    </row>
    <row r="1549" spans="1:9" x14ac:dyDescent="0.3">
      <c r="A1549" s="68"/>
      <c r="B1549" s="68"/>
      <c r="C1549" s="68"/>
      <c r="D1549" s="68"/>
      <c r="E1549" s="68"/>
      <c r="F1549" s="68"/>
      <c r="G1549" s="68"/>
      <c r="H1549" s="68"/>
      <c r="I1549" s="68"/>
    </row>
    <row r="1550" spans="1:9" x14ac:dyDescent="0.3">
      <c r="A1550" s="68"/>
      <c r="B1550" s="68"/>
      <c r="C1550" s="68"/>
      <c r="D1550" s="68"/>
      <c r="E1550" s="68"/>
      <c r="F1550" s="68"/>
      <c r="G1550" s="68"/>
      <c r="H1550" s="68"/>
      <c r="I1550" s="68"/>
    </row>
    <row r="1551" spans="1:9" x14ac:dyDescent="0.3">
      <c r="A1551" s="68"/>
      <c r="B1551" s="68"/>
      <c r="C1551" s="68"/>
      <c r="D1551" s="68"/>
      <c r="E1551" s="68"/>
      <c r="F1551" s="68"/>
      <c r="G1551" s="68"/>
      <c r="H1551" s="68"/>
      <c r="I1551" s="68"/>
    </row>
    <row r="1552" spans="1:9" x14ac:dyDescent="0.3">
      <c r="A1552" s="68"/>
      <c r="B1552" s="68"/>
      <c r="C1552" s="68"/>
      <c r="D1552" s="68"/>
      <c r="E1552" s="68"/>
      <c r="F1552" s="68"/>
      <c r="G1552" s="68"/>
      <c r="H1552" s="68"/>
      <c r="I1552" s="68"/>
    </row>
    <row r="1553" spans="1:9" x14ac:dyDescent="0.3">
      <c r="A1553" s="68"/>
      <c r="B1553" s="68"/>
      <c r="C1553" s="68"/>
      <c r="D1553" s="68"/>
      <c r="E1553" s="68"/>
      <c r="F1553" s="68"/>
      <c r="G1553" s="68"/>
      <c r="H1553" s="68"/>
      <c r="I1553" s="68"/>
    </row>
    <row r="1554" spans="1:9" x14ac:dyDescent="0.3">
      <c r="A1554" s="68"/>
      <c r="B1554" s="68"/>
      <c r="C1554" s="68"/>
      <c r="D1554" s="68"/>
      <c r="E1554" s="68"/>
      <c r="F1554" s="68"/>
      <c r="G1554" s="68"/>
      <c r="H1554" s="68"/>
      <c r="I1554" s="68"/>
    </row>
    <row r="1555" spans="1:9" x14ac:dyDescent="0.3">
      <c r="A1555" s="68"/>
      <c r="B1555" s="68"/>
      <c r="C1555" s="68"/>
      <c r="D1555" s="68"/>
      <c r="E1555" s="68"/>
      <c r="F1555" s="68"/>
      <c r="G1555" s="68"/>
      <c r="H1555" s="68"/>
      <c r="I1555" s="68"/>
    </row>
    <row r="1556" spans="1:9" x14ac:dyDescent="0.3">
      <c r="A1556" s="68"/>
      <c r="B1556" s="68"/>
      <c r="C1556" s="68"/>
      <c r="D1556" s="68"/>
      <c r="E1556" s="68"/>
      <c r="F1556" s="68"/>
      <c r="G1556" s="68"/>
      <c r="H1556" s="68"/>
      <c r="I1556" s="68"/>
    </row>
    <row r="1557" spans="1:9" x14ac:dyDescent="0.3">
      <c r="A1557" s="68"/>
      <c r="B1557" s="68"/>
      <c r="C1557" s="68"/>
      <c r="D1557" s="68"/>
      <c r="E1557" s="68"/>
      <c r="F1557" s="68"/>
      <c r="G1557" s="68"/>
      <c r="H1557" s="68"/>
      <c r="I1557" s="68"/>
    </row>
    <row r="1558" spans="1:9" x14ac:dyDescent="0.3">
      <c r="A1558" s="68"/>
      <c r="B1558" s="68"/>
      <c r="C1558" s="68"/>
      <c r="D1558" s="68"/>
      <c r="E1558" s="68"/>
      <c r="F1558" s="68"/>
      <c r="G1558" s="68"/>
      <c r="H1558" s="68"/>
      <c r="I1558" s="68"/>
    </row>
    <row r="1559" spans="1:9" x14ac:dyDescent="0.3">
      <c r="A1559" s="68"/>
      <c r="B1559" s="68"/>
      <c r="C1559" s="68"/>
      <c r="D1559" s="68"/>
      <c r="E1559" s="68"/>
      <c r="F1559" s="68"/>
      <c r="G1559" s="68"/>
      <c r="H1559" s="68"/>
      <c r="I1559" s="68"/>
    </row>
    <row r="1560" spans="1:9" x14ac:dyDescent="0.3">
      <c r="A1560" s="68"/>
      <c r="B1560" s="68"/>
      <c r="C1560" s="68"/>
      <c r="D1560" s="68"/>
      <c r="E1560" s="68"/>
      <c r="F1560" s="68"/>
      <c r="G1560" s="68"/>
      <c r="H1560" s="68"/>
      <c r="I1560" s="68"/>
    </row>
    <row r="1561" spans="1:9" x14ac:dyDescent="0.3">
      <c r="A1561" s="68"/>
      <c r="B1561" s="68"/>
      <c r="C1561" s="68"/>
      <c r="D1561" s="68"/>
      <c r="E1561" s="68"/>
      <c r="F1561" s="68"/>
      <c r="G1561" s="68"/>
      <c r="H1561" s="68"/>
      <c r="I1561" s="68"/>
    </row>
    <row r="1562" spans="1:9" x14ac:dyDescent="0.3">
      <c r="A1562" s="68"/>
      <c r="B1562" s="68"/>
      <c r="C1562" s="68"/>
      <c r="D1562" s="68"/>
      <c r="E1562" s="68"/>
      <c r="F1562" s="68"/>
      <c r="G1562" s="68"/>
      <c r="H1562" s="68"/>
      <c r="I1562" s="68"/>
    </row>
    <row r="1563" spans="1:9" x14ac:dyDescent="0.3">
      <c r="A1563" s="68"/>
      <c r="B1563" s="68"/>
      <c r="C1563" s="68"/>
      <c r="D1563" s="68"/>
      <c r="E1563" s="68"/>
      <c r="F1563" s="68"/>
      <c r="G1563" s="68"/>
      <c r="H1563" s="68"/>
      <c r="I1563" s="68"/>
    </row>
    <row r="1564" spans="1:9" x14ac:dyDescent="0.3">
      <c r="A1564" s="68"/>
      <c r="B1564" s="68"/>
      <c r="C1564" s="68"/>
      <c r="D1564" s="68"/>
      <c r="E1564" s="68"/>
      <c r="F1564" s="68"/>
      <c r="G1564" s="68"/>
      <c r="H1564" s="68"/>
      <c r="I1564" s="68"/>
    </row>
    <row r="1565" spans="1:9" x14ac:dyDescent="0.3">
      <c r="A1565" s="68"/>
      <c r="B1565" s="68"/>
      <c r="C1565" s="68"/>
      <c r="D1565" s="68"/>
      <c r="E1565" s="68"/>
      <c r="F1565" s="68"/>
      <c r="G1565" s="68"/>
      <c r="H1565" s="68"/>
      <c r="I1565" s="68"/>
    </row>
    <row r="1566" spans="1:9" x14ac:dyDescent="0.3">
      <c r="A1566" s="68"/>
      <c r="B1566" s="68"/>
      <c r="C1566" s="68"/>
      <c r="D1566" s="68"/>
      <c r="E1566" s="68"/>
      <c r="F1566" s="68"/>
      <c r="G1566" s="68"/>
      <c r="H1566" s="68"/>
      <c r="I1566" s="68"/>
    </row>
    <row r="1567" spans="1:9" x14ac:dyDescent="0.3">
      <c r="A1567" s="68"/>
      <c r="B1567" s="68"/>
      <c r="C1567" s="68"/>
      <c r="D1567" s="68"/>
      <c r="E1567" s="68"/>
      <c r="F1567" s="68"/>
      <c r="G1567" s="68"/>
      <c r="H1567" s="68"/>
      <c r="I1567" s="68"/>
    </row>
    <row r="1568" spans="1:9" x14ac:dyDescent="0.3">
      <c r="A1568" s="68"/>
      <c r="B1568" s="68"/>
      <c r="C1568" s="68"/>
      <c r="D1568" s="68"/>
      <c r="E1568" s="68"/>
      <c r="F1568" s="68"/>
      <c r="G1568" s="68"/>
      <c r="H1568" s="68"/>
      <c r="I1568" s="68"/>
    </row>
    <row r="1569" spans="1:9" x14ac:dyDescent="0.3">
      <c r="A1569" s="68"/>
      <c r="B1569" s="68"/>
      <c r="C1569" s="68"/>
      <c r="D1569" s="68"/>
      <c r="E1569" s="68"/>
      <c r="F1569" s="68"/>
      <c r="G1569" s="68"/>
      <c r="H1569" s="68"/>
      <c r="I1569" s="68"/>
    </row>
    <row r="1570" spans="1:9" x14ac:dyDescent="0.3">
      <c r="A1570" s="68"/>
      <c r="B1570" s="68"/>
      <c r="C1570" s="68"/>
      <c r="D1570" s="68"/>
      <c r="E1570" s="68"/>
      <c r="F1570" s="68"/>
      <c r="G1570" s="68"/>
      <c r="H1570" s="68"/>
      <c r="I1570" s="68"/>
    </row>
    <row r="1571" spans="1:9" x14ac:dyDescent="0.3">
      <c r="A1571" s="68"/>
      <c r="B1571" s="68"/>
      <c r="C1571" s="68"/>
      <c r="D1571" s="68"/>
      <c r="E1571" s="68"/>
      <c r="F1571" s="68"/>
      <c r="G1571" s="68"/>
      <c r="H1571" s="68"/>
      <c r="I1571" s="68"/>
    </row>
    <row r="1572" spans="1:9" x14ac:dyDescent="0.3">
      <c r="A1572" s="68"/>
      <c r="B1572" s="68"/>
      <c r="C1572" s="68"/>
      <c r="D1572" s="68"/>
      <c r="E1572" s="68"/>
      <c r="F1572" s="68"/>
      <c r="G1572" s="68"/>
      <c r="H1572" s="68"/>
      <c r="I1572" s="68"/>
    </row>
    <row r="1573" spans="1:9" x14ac:dyDescent="0.3">
      <c r="A1573" s="68"/>
      <c r="B1573" s="68"/>
      <c r="C1573" s="68"/>
      <c r="D1573" s="68"/>
      <c r="E1573" s="68"/>
      <c r="F1573" s="68"/>
      <c r="G1573" s="68"/>
      <c r="H1573" s="68"/>
      <c r="I1573" s="68"/>
    </row>
    <row r="1574" spans="1:9" x14ac:dyDescent="0.3">
      <c r="A1574" s="68"/>
      <c r="B1574" s="68"/>
      <c r="C1574" s="68"/>
      <c r="D1574" s="68"/>
      <c r="E1574" s="68"/>
      <c r="F1574" s="68"/>
      <c r="G1574" s="68"/>
      <c r="H1574" s="68"/>
      <c r="I1574" s="68"/>
    </row>
    <row r="1575" spans="1:9" x14ac:dyDescent="0.3">
      <c r="A1575" s="68"/>
      <c r="B1575" s="68"/>
      <c r="C1575" s="68"/>
      <c r="D1575" s="68"/>
      <c r="E1575" s="68"/>
      <c r="F1575" s="68"/>
      <c r="G1575" s="68"/>
      <c r="H1575" s="68"/>
      <c r="I1575" s="68"/>
    </row>
    <row r="1576" spans="1:9" x14ac:dyDescent="0.3">
      <c r="A1576" s="68"/>
      <c r="B1576" s="68"/>
      <c r="C1576" s="68"/>
      <c r="D1576" s="68"/>
      <c r="E1576" s="68"/>
      <c r="F1576" s="68"/>
      <c r="G1576" s="68"/>
      <c r="H1576" s="68"/>
      <c r="I1576" s="68"/>
    </row>
    <row r="1577" spans="1:9" x14ac:dyDescent="0.3">
      <c r="A1577" s="68"/>
      <c r="B1577" s="68"/>
      <c r="C1577" s="68"/>
      <c r="D1577" s="68"/>
      <c r="E1577" s="68"/>
      <c r="F1577" s="68"/>
      <c r="G1577" s="68"/>
      <c r="H1577" s="68"/>
      <c r="I1577" s="68"/>
    </row>
    <row r="1578" spans="1:9" x14ac:dyDescent="0.3">
      <c r="A1578" s="68"/>
      <c r="B1578" s="68"/>
      <c r="C1578" s="68"/>
      <c r="D1578" s="68"/>
      <c r="E1578" s="68"/>
      <c r="F1578" s="68"/>
      <c r="G1578" s="68"/>
      <c r="H1578" s="68"/>
      <c r="I1578" s="68"/>
    </row>
    <row r="1579" spans="1:9" x14ac:dyDescent="0.3">
      <c r="A1579" s="68"/>
      <c r="B1579" s="68"/>
      <c r="C1579" s="68"/>
      <c r="D1579" s="68"/>
      <c r="E1579" s="68"/>
      <c r="F1579" s="68"/>
      <c r="G1579" s="68"/>
      <c r="H1579" s="68"/>
      <c r="I1579" s="68"/>
    </row>
    <row r="1580" spans="1:9" x14ac:dyDescent="0.3">
      <c r="A1580" s="68"/>
      <c r="B1580" s="68"/>
      <c r="C1580" s="68"/>
      <c r="D1580" s="68"/>
      <c r="E1580" s="68"/>
      <c r="F1580" s="68"/>
      <c r="G1580" s="68"/>
      <c r="H1580" s="68"/>
      <c r="I1580" s="68"/>
    </row>
    <row r="1581" spans="1:9" x14ac:dyDescent="0.3">
      <c r="A1581" s="68"/>
      <c r="B1581" s="68"/>
      <c r="C1581" s="68"/>
      <c r="D1581" s="68"/>
      <c r="E1581" s="68"/>
      <c r="F1581" s="68"/>
      <c r="G1581" s="68"/>
      <c r="H1581" s="68"/>
      <c r="I1581" s="68"/>
    </row>
    <row r="1582" spans="1:9" x14ac:dyDescent="0.3">
      <c r="A1582" s="68"/>
      <c r="B1582" s="68"/>
      <c r="C1582" s="68"/>
      <c r="D1582" s="68"/>
      <c r="E1582" s="68"/>
      <c r="F1582" s="68"/>
      <c r="G1582" s="68"/>
      <c r="H1582" s="68"/>
      <c r="I1582" s="68"/>
    </row>
    <row r="1583" spans="1:9" x14ac:dyDescent="0.3">
      <c r="A1583" s="68"/>
      <c r="B1583" s="68"/>
      <c r="C1583" s="68"/>
      <c r="D1583" s="68"/>
      <c r="E1583" s="68"/>
      <c r="F1583" s="68"/>
      <c r="G1583" s="68"/>
      <c r="H1583" s="68"/>
      <c r="I1583" s="68"/>
    </row>
    <row r="1584" spans="1:9" x14ac:dyDescent="0.3">
      <c r="A1584" s="68"/>
      <c r="B1584" s="68"/>
      <c r="C1584" s="68"/>
      <c r="D1584" s="68"/>
      <c r="E1584" s="68"/>
      <c r="F1584" s="68"/>
      <c r="G1584" s="68"/>
      <c r="H1584" s="68"/>
      <c r="I1584" s="68"/>
    </row>
    <row r="1585" spans="1:9" x14ac:dyDescent="0.3">
      <c r="A1585" s="68"/>
      <c r="B1585" s="68"/>
      <c r="C1585" s="68"/>
      <c r="D1585" s="68"/>
      <c r="E1585" s="68"/>
      <c r="F1585" s="68"/>
      <c r="G1585" s="68"/>
      <c r="H1585" s="68"/>
      <c r="I1585" s="68"/>
    </row>
    <row r="1586" spans="1:9" x14ac:dyDescent="0.3">
      <c r="A1586" s="68"/>
      <c r="B1586" s="68"/>
      <c r="C1586" s="68"/>
      <c r="D1586" s="68"/>
      <c r="E1586" s="68"/>
      <c r="F1586" s="68"/>
      <c r="G1586" s="68"/>
      <c r="H1586" s="68"/>
      <c r="I1586" s="68"/>
    </row>
    <row r="1587" spans="1:9" x14ac:dyDescent="0.3">
      <c r="A1587" s="68"/>
      <c r="B1587" s="68"/>
      <c r="C1587" s="68"/>
      <c r="D1587" s="68"/>
      <c r="E1587" s="68"/>
      <c r="F1587" s="68"/>
      <c r="G1587" s="68"/>
      <c r="H1587" s="68"/>
      <c r="I1587" s="68"/>
    </row>
    <row r="1588" spans="1:9" x14ac:dyDescent="0.3">
      <c r="A1588" s="68"/>
      <c r="B1588" s="68"/>
      <c r="C1588" s="68"/>
      <c r="D1588" s="68"/>
      <c r="E1588" s="68"/>
      <c r="F1588" s="68"/>
      <c r="G1588" s="68"/>
      <c r="H1588" s="68"/>
      <c r="I1588" s="68"/>
    </row>
    <row r="1589" spans="1:9" x14ac:dyDescent="0.3">
      <c r="A1589" s="68"/>
      <c r="B1589" s="68"/>
      <c r="C1589" s="68"/>
      <c r="D1589" s="68"/>
      <c r="E1589" s="68"/>
      <c r="F1589" s="68"/>
      <c r="G1589" s="68"/>
      <c r="H1589" s="68"/>
      <c r="I1589" s="68"/>
    </row>
    <row r="1590" spans="1:9" x14ac:dyDescent="0.3">
      <c r="A1590" s="68"/>
      <c r="B1590" s="68"/>
      <c r="C1590" s="68"/>
      <c r="D1590" s="68"/>
      <c r="E1590" s="68"/>
      <c r="F1590" s="68"/>
      <c r="G1590" s="68"/>
      <c r="H1590" s="68"/>
      <c r="I1590" s="68"/>
    </row>
    <row r="1591" spans="1:9" x14ac:dyDescent="0.3">
      <c r="A1591" s="68"/>
      <c r="B1591" s="68"/>
      <c r="C1591" s="68"/>
      <c r="D1591" s="68"/>
      <c r="E1591" s="68"/>
      <c r="F1591" s="68"/>
      <c r="G1591" s="68"/>
      <c r="H1591" s="68"/>
      <c r="I1591" s="68"/>
    </row>
    <row r="1592" spans="1:9" x14ac:dyDescent="0.3">
      <c r="A1592" s="68"/>
      <c r="B1592" s="68"/>
      <c r="C1592" s="68"/>
      <c r="D1592" s="68"/>
      <c r="E1592" s="68"/>
      <c r="F1592" s="68"/>
      <c r="G1592" s="68"/>
      <c r="H1592" s="68"/>
      <c r="I1592" s="68"/>
    </row>
    <row r="1593" spans="1:9" x14ac:dyDescent="0.3">
      <c r="A1593" s="68"/>
      <c r="B1593" s="68"/>
      <c r="C1593" s="68"/>
      <c r="D1593" s="68"/>
      <c r="E1593" s="68"/>
      <c r="F1593" s="68"/>
      <c r="G1593" s="68"/>
      <c r="H1593" s="68"/>
      <c r="I1593" s="68"/>
    </row>
    <row r="1594" spans="1:9" x14ac:dyDescent="0.3">
      <c r="A1594" s="68"/>
      <c r="B1594" s="68"/>
      <c r="C1594" s="68"/>
      <c r="D1594" s="68"/>
      <c r="E1594" s="68"/>
      <c r="F1594" s="68"/>
      <c r="G1594" s="68"/>
      <c r="H1594" s="68"/>
      <c r="I1594" s="68"/>
    </row>
    <row r="1595" spans="1:9" x14ac:dyDescent="0.3">
      <c r="A1595" s="68"/>
      <c r="B1595" s="68"/>
      <c r="C1595" s="68"/>
      <c r="D1595" s="68"/>
      <c r="E1595" s="68"/>
      <c r="F1595" s="68"/>
      <c r="G1595" s="68"/>
      <c r="H1595" s="68"/>
      <c r="I1595" s="68"/>
    </row>
    <row r="1596" spans="1:9" x14ac:dyDescent="0.3">
      <c r="A1596" s="68"/>
      <c r="B1596" s="68"/>
      <c r="C1596" s="68"/>
      <c r="D1596" s="68"/>
      <c r="E1596" s="68"/>
      <c r="F1596" s="68"/>
      <c r="G1596" s="68"/>
      <c r="H1596" s="68"/>
      <c r="I1596" s="68"/>
    </row>
    <row r="1597" spans="1:9" x14ac:dyDescent="0.3">
      <c r="A1597" s="68"/>
      <c r="B1597" s="68"/>
      <c r="C1597" s="68"/>
      <c r="D1597" s="68"/>
      <c r="E1597" s="68"/>
      <c r="F1597" s="68"/>
      <c r="G1597" s="68"/>
      <c r="H1597" s="68"/>
      <c r="I1597" s="68"/>
    </row>
    <row r="1598" spans="1:9" x14ac:dyDescent="0.3">
      <c r="A1598" s="68"/>
      <c r="B1598" s="68"/>
      <c r="C1598" s="68"/>
      <c r="D1598" s="68"/>
      <c r="E1598" s="68"/>
      <c r="F1598" s="68"/>
      <c r="G1598" s="68"/>
      <c r="H1598" s="68"/>
      <c r="I1598" s="68"/>
    </row>
    <row r="1599" spans="1:9" x14ac:dyDescent="0.3">
      <c r="A1599" s="68"/>
      <c r="B1599" s="68"/>
      <c r="C1599" s="68"/>
      <c r="D1599" s="68"/>
      <c r="E1599" s="68"/>
      <c r="F1599" s="68"/>
      <c r="G1599" s="68"/>
      <c r="H1599" s="68"/>
      <c r="I1599" s="68"/>
    </row>
    <row r="1600" spans="1:9" x14ac:dyDescent="0.3">
      <c r="A1600" s="68"/>
      <c r="B1600" s="68"/>
      <c r="C1600" s="68"/>
      <c r="D1600" s="68"/>
      <c r="E1600" s="68"/>
      <c r="F1600" s="68"/>
      <c r="G1600" s="68"/>
      <c r="H1600" s="68"/>
      <c r="I1600" s="68"/>
    </row>
    <row r="1601" spans="1:9" x14ac:dyDescent="0.3">
      <c r="A1601" s="68"/>
      <c r="B1601" s="68"/>
      <c r="C1601" s="68"/>
      <c r="D1601" s="68"/>
      <c r="E1601" s="68"/>
      <c r="F1601" s="68"/>
      <c r="G1601" s="68"/>
      <c r="H1601" s="68"/>
      <c r="I1601" s="68"/>
    </row>
    <row r="1602" spans="1:9" x14ac:dyDescent="0.3">
      <c r="A1602" s="68"/>
      <c r="B1602" s="68"/>
      <c r="C1602" s="68"/>
      <c r="D1602" s="68"/>
      <c r="E1602" s="68"/>
      <c r="F1602" s="68"/>
      <c r="G1602" s="68"/>
      <c r="H1602" s="68"/>
      <c r="I1602" s="68"/>
    </row>
    <row r="1603" spans="1:9" x14ac:dyDescent="0.3">
      <c r="A1603" s="68"/>
      <c r="B1603" s="68"/>
      <c r="C1603" s="68"/>
      <c r="D1603" s="68"/>
      <c r="E1603" s="68"/>
      <c r="F1603" s="68"/>
      <c r="G1603" s="68"/>
      <c r="H1603" s="68"/>
      <c r="I1603" s="68"/>
    </row>
    <row r="1604" spans="1:9" x14ac:dyDescent="0.3">
      <c r="A1604" s="68"/>
      <c r="B1604" s="68"/>
      <c r="C1604" s="68"/>
      <c r="D1604" s="68"/>
      <c r="E1604" s="68"/>
      <c r="F1604" s="68"/>
      <c r="G1604" s="68"/>
      <c r="H1604" s="68"/>
      <c r="I1604" s="68"/>
    </row>
    <row r="1605" spans="1:9" x14ac:dyDescent="0.3">
      <c r="A1605" s="68"/>
      <c r="B1605" s="68"/>
      <c r="C1605" s="68"/>
      <c r="D1605" s="68"/>
      <c r="E1605" s="68"/>
      <c r="F1605" s="68"/>
      <c r="G1605" s="68"/>
      <c r="H1605" s="68"/>
      <c r="I1605" s="68"/>
    </row>
    <row r="1606" spans="1:9" x14ac:dyDescent="0.3">
      <c r="A1606" s="68"/>
      <c r="B1606" s="68"/>
      <c r="C1606" s="68"/>
      <c r="D1606" s="68"/>
      <c r="E1606" s="68"/>
      <c r="F1606" s="68"/>
      <c r="G1606" s="68"/>
      <c r="H1606" s="68"/>
      <c r="I1606" s="68"/>
    </row>
    <row r="1607" spans="1:9" x14ac:dyDescent="0.3">
      <c r="A1607" s="68"/>
      <c r="B1607" s="68"/>
      <c r="C1607" s="68"/>
      <c r="D1607" s="68"/>
      <c r="E1607" s="68"/>
      <c r="F1607" s="68"/>
      <c r="G1607" s="68"/>
      <c r="H1607" s="68"/>
      <c r="I1607" s="68"/>
    </row>
    <row r="1608" spans="1:9" x14ac:dyDescent="0.3">
      <c r="A1608" s="68"/>
      <c r="B1608" s="68"/>
      <c r="C1608" s="68"/>
      <c r="D1608" s="68"/>
      <c r="E1608" s="68"/>
      <c r="F1608" s="68"/>
      <c r="G1608" s="68"/>
      <c r="H1608" s="68"/>
      <c r="I1608" s="68"/>
    </row>
    <row r="1609" spans="1:9" x14ac:dyDescent="0.3">
      <c r="A1609" s="68"/>
      <c r="B1609" s="68"/>
      <c r="C1609" s="68"/>
      <c r="D1609" s="68"/>
      <c r="E1609" s="68"/>
      <c r="F1609" s="68"/>
      <c r="G1609" s="68"/>
      <c r="H1609" s="68"/>
      <c r="I1609" s="68"/>
    </row>
    <row r="1610" spans="1:9" x14ac:dyDescent="0.3">
      <c r="A1610" s="68"/>
      <c r="B1610" s="68"/>
      <c r="C1610" s="68"/>
      <c r="D1610" s="68"/>
      <c r="E1610" s="68"/>
      <c r="F1610" s="68"/>
      <c r="G1610" s="68"/>
      <c r="H1610" s="68"/>
      <c r="I1610" s="68"/>
    </row>
    <row r="1611" spans="1:9" x14ac:dyDescent="0.3">
      <c r="A1611" s="68"/>
      <c r="B1611" s="68"/>
      <c r="C1611" s="68"/>
      <c r="D1611" s="68"/>
      <c r="E1611" s="68"/>
      <c r="F1611" s="68"/>
      <c r="G1611" s="68"/>
      <c r="H1611" s="68"/>
      <c r="I1611" s="68"/>
    </row>
    <row r="1612" spans="1:9" x14ac:dyDescent="0.3">
      <c r="A1612" s="68"/>
      <c r="B1612" s="68"/>
      <c r="C1612" s="68"/>
      <c r="D1612" s="68"/>
      <c r="E1612" s="68"/>
      <c r="F1612" s="68"/>
      <c r="G1612" s="68"/>
      <c r="H1612" s="68"/>
      <c r="I1612" s="68"/>
    </row>
    <row r="1613" spans="1:9" x14ac:dyDescent="0.3">
      <c r="A1613" s="68"/>
      <c r="B1613" s="68"/>
      <c r="C1613" s="68"/>
      <c r="D1613" s="68"/>
      <c r="E1613" s="68"/>
      <c r="F1613" s="68"/>
      <c r="G1613" s="68"/>
      <c r="H1613" s="68"/>
      <c r="I1613" s="68"/>
    </row>
    <row r="1614" spans="1:9" x14ac:dyDescent="0.3">
      <c r="A1614" s="68"/>
      <c r="B1614" s="68"/>
      <c r="C1614" s="68"/>
      <c r="D1614" s="68"/>
      <c r="E1614" s="68"/>
      <c r="F1614" s="68"/>
      <c r="G1614" s="68"/>
      <c r="H1614" s="68"/>
      <c r="I1614" s="68"/>
    </row>
    <row r="1615" spans="1:9" x14ac:dyDescent="0.3">
      <c r="A1615" s="68"/>
      <c r="B1615" s="68"/>
      <c r="C1615" s="68"/>
      <c r="D1615" s="68"/>
      <c r="E1615" s="68"/>
      <c r="F1615" s="68"/>
      <c r="G1615" s="68"/>
      <c r="H1615" s="68"/>
      <c r="I1615" s="68"/>
    </row>
    <row r="1616" spans="1:9" x14ac:dyDescent="0.3">
      <c r="A1616" s="68"/>
      <c r="B1616" s="68"/>
      <c r="C1616" s="68"/>
      <c r="D1616" s="68"/>
      <c r="E1616" s="68"/>
      <c r="F1616" s="68"/>
      <c r="G1616" s="68"/>
      <c r="H1616" s="68"/>
      <c r="I1616" s="68"/>
    </row>
    <row r="1617" spans="1:9" x14ac:dyDescent="0.3">
      <c r="A1617" s="68"/>
      <c r="B1617" s="68"/>
      <c r="C1617" s="68"/>
      <c r="D1617" s="68"/>
      <c r="E1617" s="68"/>
      <c r="F1617" s="68"/>
      <c r="G1617" s="68"/>
      <c r="H1617" s="68"/>
      <c r="I1617" s="68"/>
    </row>
    <row r="1618" spans="1:9" x14ac:dyDescent="0.3">
      <c r="A1618" s="68"/>
      <c r="B1618" s="68"/>
      <c r="C1618" s="68"/>
      <c r="D1618" s="68"/>
      <c r="E1618" s="68"/>
      <c r="F1618" s="68"/>
      <c r="G1618" s="68"/>
      <c r="H1618" s="68"/>
      <c r="I1618" s="68"/>
    </row>
    <row r="1619" spans="1:9" x14ac:dyDescent="0.3">
      <c r="A1619" s="68"/>
      <c r="B1619" s="68"/>
      <c r="C1619" s="68"/>
      <c r="D1619" s="68"/>
      <c r="E1619" s="68"/>
      <c r="F1619" s="68"/>
      <c r="G1619" s="68"/>
      <c r="H1619" s="68"/>
      <c r="I1619" s="68"/>
    </row>
    <row r="1620" spans="1:9" x14ac:dyDescent="0.3">
      <c r="A1620" s="68"/>
      <c r="B1620" s="68"/>
      <c r="C1620" s="68"/>
      <c r="D1620" s="68"/>
      <c r="E1620" s="68"/>
      <c r="F1620" s="68"/>
      <c r="G1620" s="68"/>
      <c r="H1620" s="68"/>
      <c r="I1620" s="68"/>
    </row>
    <row r="1621" spans="1:9" x14ac:dyDescent="0.3">
      <c r="A1621" s="68"/>
      <c r="B1621" s="68"/>
      <c r="C1621" s="68"/>
      <c r="D1621" s="68"/>
      <c r="E1621" s="68"/>
      <c r="F1621" s="68"/>
      <c r="G1621" s="68"/>
      <c r="H1621" s="68"/>
      <c r="I1621" s="68"/>
    </row>
    <row r="1622" spans="1:9" x14ac:dyDescent="0.3">
      <c r="A1622" s="68"/>
      <c r="B1622" s="68"/>
      <c r="C1622" s="68"/>
      <c r="D1622" s="68"/>
      <c r="E1622" s="68"/>
      <c r="F1622" s="68"/>
      <c r="G1622" s="68"/>
      <c r="H1622" s="68"/>
      <c r="I1622" s="68"/>
    </row>
    <row r="1623" spans="1:9" x14ac:dyDescent="0.3">
      <c r="A1623" s="68"/>
      <c r="B1623" s="68"/>
      <c r="C1623" s="68"/>
      <c r="D1623" s="68"/>
      <c r="E1623" s="68"/>
      <c r="F1623" s="68"/>
      <c r="G1623" s="68"/>
      <c r="H1623" s="68"/>
      <c r="I1623" s="68"/>
    </row>
    <row r="1624" spans="1:9" x14ac:dyDescent="0.3">
      <c r="A1624" s="68"/>
      <c r="B1624" s="68"/>
      <c r="C1624" s="68"/>
      <c r="D1624" s="68"/>
      <c r="E1624" s="68"/>
      <c r="F1624" s="68"/>
      <c r="G1624" s="68"/>
      <c r="H1624" s="68"/>
      <c r="I1624" s="68"/>
    </row>
    <row r="1625" spans="1:9" x14ac:dyDescent="0.3">
      <c r="A1625" s="68"/>
      <c r="B1625" s="68"/>
      <c r="C1625" s="68"/>
      <c r="D1625" s="68"/>
      <c r="E1625" s="68"/>
      <c r="F1625" s="68"/>
      <c r="G1625" s="68"/>
      <c r="H1625" s="68"/>
      <c r="I1625" s="68"/>
    </row>
    <row r="1626" spans="1:9" x14ac:dyDescent="0.3">
      <c r="A1626" s="68"/>
      <c r="B1626" s="68"/>
      <c r="C1626" s="68"/>
      <c r="D1626" s="68"/>
      <c r="E1626" s="68"/>
      <c r="F1626" s="68"/>
      <c r="G1626" s="68"/>
      <c r="H1626" s="68"/>
      <c r="I1626" s="68"/>
    </row>
    <row r="1627" spans="1:9" x14ac:dyDescent="0.3">
      <c r="A1627" s="68"/>
      <c r="B1627" s="68"/>
      <c r="C1627" s="68"/>
      <c r="D1627" s="68"/>
      <c r="E1627" s="68"/>
      <c r="F1627" s="68"/>
      <c r="G1627" s="68"/>
      <c r="H1627" s="68"/>
      <c r="I1627" s="68"/>
    </row>
    <row r="1628" spans="1:9" x14ac:dyDescent="0.3">
      <c r="A1628" s="68"/>
      <c r="B1628" s="68"/>
      <c r="C1628" s="68"/>
      <c r="D1628" s="68"/>
      <c r="E1628" s="68"/>
      <c r="F1628" s="68"/>
      <c r="G1628" s="68"/>
      <c r="H1628" s="68"/>
      <c r="I1628" s="68"/>
    </row>
    <row r="1629" spans="1:9" x14ac:dyDescent="0.3">
      <c r="A1629" s="68"/>
      <c r="B1629" s="68"/>
      <c r="C1629" s="68"/>
      <c r="D1629" s="68"/>
      <c r="E1629" s="68"/>
      <c r="F1629" s="68"/>
      <c r="G1629" s="68"/>
      <c r="H1629" s="68"/>
      <c r="I1629" s="68"/>
    </row>
    <row r="1630" spans="1:9" x14ac:dyDescent="0.3">
      <c r="A1630" s="68"/>
      <c r="B1630" s="68"/>
      <c r="C1630" s="68"/>
      <c r="D1630" s="68"/>
      <c r="E1630" s="68"/>
      <c r="F1630" s="68"/>
      <c r="G1630" s="68"/>
      <c r="H1630" s="68"/>
      <c r="I1630" s="68"/>
    </row>
    <row r="1631" spans="1:9" x14ac:dyDescent="0.3">
      <c r="A1631" s="68"/>
      <c r="B1631" s="68"/>
      <c r="C1631" s="68"/>
      <c r="D1631" s="68"/>
      <c r="E1631" s="68"/>
      <c r="F1631" s="68"/>
      <c r="G1631" s="68"/>
      <c r="H1631" s="68"/>
      <c r="I1631" s="68"/>
    </row>
    <row r="1632" spans="1:9" x14ac:dyDescent="0.3">
      <c r="A1632" s="68"/>
      <c r="B1632" s="68"/>
      <c r="C1632" s="68"/>
      <c r="D1632" s="68"/>
      <c r="E1632" s="68"/>
      <c r="F1632" s="68"/>
      <c r="G1632" s="68"/>
      <c r="H1632" s="68"/>
      <c r="I1632" s="68"/>
    </row>
    <row r="1633" spans="1:9" x14ac:dyDescent="0.3">
      <c r="A1633" s="68"/>
      <c r="B1633" s="68"/>
      <c r="C1633" s="68"/>
      <c r="D1633" s="68"/>
      <c r="E1633" s="68"/>
      <c r="F1633" s="68"/>
      <c r="G1633" s="68"/>
      <c r="H1633" s="68"/>
      <c r="I1633" s="68"/>
    </row>
    <row r="1634" spans="1:9" x14ac:dyDescent="0.3">
      <c r="A1634" s="68"/>
      <c r="B1634" s="68"/>
      <c r="C1634" s="68"/>
      <c r="D1634" s="68"/>
      <c r="E1634" s="68"/>
      <c r="F1634" s="68"/>
      <c r="G1634" s="68"/>
      <c r="H1634" s="68"/>
      <c r="I1634" s="68"/>
    </row>
    <row r="1635" spans="1:9" x14ac:dyDescent="0.3">
      <c r="A1635" s="68"/>
      <c r="B1635" s="68"/>
      <c r="C1635" s="68"/>
      <c r="D1635" s="68"/>
      <c r="E1635" s="68"/>
      <c r="F1635" s="68"/>
      <c r="G1635" s="68"/>
      <c r="H1635" s="68"/>
      <c r="I1635" s="68"/>
    </row>
    <row r="1636" spans="1:9" x14ac:dyDescent="0.3">
      <c r="A1636" s="68"/>
      <c r="B1636" s="68"/>
      <c r="C1636" s="68"/>
      <c r="D1636" s="68"/>
      <c r="E1636" s="68"/>
      <c r="F1636" s="68"/>
      <c r="G1636" s="68"/>
      <c r="H1636" s="68"/>
      <c r="I1636" s="68"/>
    </row>
    <row r="1637" spans="1:9" x14ac:dyDescent="0.3">
      <c r="A1637" s="68"/>
      <c r="B1637" s="68"/>
      <c r="C1637" s="68"/>
      <c r="D1637" s="68"/>
      <c r="E1637" s="68"/>
      <c r="F1637" s="68"/>
      <c r="G1637" s="68"/>
      <c r="H1637" s="68"/>
      <c r="I1637" s="68"/>
    </row>
    <row r="1638" spans="1:9" x14ac:dyDescent="0.3">
      <c r="A1638" s="68"/>
      <c r="B1638" s="68"/>
      <c r="C1638" s="68"/>
      <c r="D1638" s="68"/>
      <c r="E1638" s="68"/>
      <c r="F1638" s="68"/>
      <c r="G1638" s="68"/>
      <c r="H1638" s="68"/>
      <c r="I1638" s="68"/>
    </row>
    <row r="1639" spans="1:9" x14ac:dyDescent="0.3">
      <c r="A1639" s="68"/>
      <c r="B1639" s="68"/>
      <c r="C1639" s="68"/>
      <c r="D1639" s="68"/>
      <c r="E1639" s="68"/>
      <c r="F1639" s="68"/>
      <c r="G1639" s="68"/>
      <c r="H1639" s="68"/>
      <c r="I1639" s="68"/>
    </row>
    <row r="1640" spans="1:9" x14ac:dyDescent="0.3">
      <c r="A1640" s="68"/>
      <c r="B1640" s="68"/>
      <c r="C1640" s="68"/>
      <c r="D1640" s="68"/>
      <c r="E1640" s="68"/>
      <c r="F1640" s="68"/>
      <c r="G1640" s="68"/>
      <c r="H1640" s="68"/>
      <c r="I1640" s="68"/>
    </row>
    <row r="1641" spans="1:9" x14ac:dyDescent="0.3">
      <c r="A1641" s="68"/>
      <c r="B1641" s="68"/>
      <c r="C1641" s="68"/>
      <c r="D1641" s="68"/>
      <c r="E1641" s="68"/>
      <c r="F1641" s="68"/>
      <c r="G1641" s="68"/>
      <c r="H1641" s="68"/>
      <c r="I1641" s="68"/>
    </row>
    <row r="1642" spans="1:9" x14ac:dyDescent="0.3">
      <c r="A1642" s="68"/>
      <c r="B1642" s="68"/>
      <c r="C1642" s="68"/>
      <c r="D1642" s="68"/>
      <c r="E1642" s="68"/>
      <c r="F1642" s="68"/>
      <c r="G1642" s="68"/>
      <c r="H1642" s="68"/>
      <c r="I1642" s="68"/>
    </row>
    <row r="1643" spans="1:9" x14ac:dyDescent="0.3">
      <c r="A1643" s="68"/>
      <c r="B1643" s="68"/>
      <c r="C1643" s="68"/>
      <c r="D1643" s="68"/>
      <c r="E1643" s="68"/>
      <c r="F1643" s="68"/>
      <c r="G1643" s="68"/>
      <c r="H1643" s="68"/>
      <c r="I1643" s="68"/>
    </row>
    <row r="1644" spans="1:9" x14ac:dyDescent="0.3">
      <c r="A1644" s="68"/>
      <c r="B1644" s="68"/>
      <c r="C1644" s="68"/>
      <c r="D1644" s="68"/>
      <c r="E1644" s="68"/>
      <c r="F1644" s="68"/>
      <c r="G1644" s="68"/>
      <c r="H1644" s="68"/>
      <c r="I1644" s="68"/>
    </row>
    <row r="1645" spans="1:9" x14ac:dyDescent="0.3">
      <c r="A1645" s="68"/>
      <c r="B1645" s="68"/>
      <c r="C1645" s="68"/>
      <c r="D1645" s="68"/>
      <c r="E1645" s="68"/>
      <c r="F1645" s="68"/>
      <c r="G1645" s="68"/>
      <c r="H1645" s="68"/>
      <c r="I1645" s="68"/>
    </row>
    <row r="1646" spans="1:9" x14ac:dyDescent="0.3">
      <c r="A1646" s="68"/>
      <c r="B1646" s="68"/>
      <c r="C1646" s="68"/>
      <c r="D1646" s="68"/>
      <c r="E1646" s="68"/>
      <c r="F1646" s="68"/>
      <c r="G1646" s="68"/>
      <c r="H1646" s="68"/>
      <c r="I1646" s="68"/>
    </row>
    <row r="1647" spans="1:9" x14ac:dyDescent="0.3">
      <c r="A1647" s="68"/>
      <c r="B1647" s="68"/>
      <c r="C1647" s="68"/>
      <c r="D1647" s="68"/>
      <c r="E1647" s="68"/>
      <c r="F1647" s="68"/>
      <c r="G1647" s="68"/>
      <c r="H1647" s="68"/>
      <c r="I1647" s="68"/>
    </row>
    <row r="1648" spans="1:9" x14ac:dyDescent="0.3">
      <c r="A1648" s="68"/>
      <c r="B1648" s="68"/>
      <c r="C1648" s="68"/>
      <c r="D1648" s="68"/>
      <c r="E1648" s="68"/>
      <c r="F1648" s="68"/>
      <c r="G1648" s="68"/>
      <c r="H1648" s="68"/>
      <c r="I1648" s="68"/>
    </row>
    <row r="1649" spans="1:9" x14ac:dyDescent="0.3">
      <c r="A1649" s="68"/>
      <c r="B1649" s="68"/>
      <c r="C1649" s="68"/>
      <c r="D1649" s="68"/>
      <c r="E1649" s="68"/>
      <c r="F1649" s="68"/>
      <c r="G1649" s="68"/>
      <c r="H1649" s="68"/>
      <c r="I1649" s="68"/>
    </row>
    <row r="1650" spans="1:9" x14ac:dyDescent="0.3">
      <c r="A1650" s="68"/>
      <c r="B1650" s="68"/>
      <c r="C1650" s="68"/>
      <c r="D1650" s="68"/>
      <c r="E1650" s="68"/>
      <c r="F1650" s="68"/>
      <c r="G1650" s="68"/>
      <c r="H1650" s="68"/>
      <c r="I1650" s="68"/>
    </row>
    <row r="1651" spans="1:9" x14ac:dyDescent="0.3">
      <c r="A1651" s="68"/>
      <c r="B1651" s="68"/>
      <c r="C1651" s="68"/>
      <c r="D1651" s="68"/>
      <c r="E1651" s="68"/>
      <c r="F1651" s="68"/>
      <c r="G1651" s="68"/>
      <c r="H1651" s="68"/>
      <c r="I1651" s="68"/>
    </row>
    <row r="1652" spans="1:9" x14ac:dyDescent="0.3">
      <c r="A1652" s="68"/>
      <c r="B1652" s="68"/>
      <c r="C1652" s="68"/>
      <c r="D1652" s="68"/>
      <c r="E1652" s="68"/>
      <c r="F1652" s="68"/>
      <c r="G1652" s="68"/>
      <c r="H1652" s="68"/>
      <c r="I1652" s="68"/>
    </row>
    <row r="1653" spans="1:9" x14ac:dyDescent="0.3">
      <c r="A1653" s="68"/>
      <c r="B1653" s="68"/>
      <c r="C1653" s="68"/>
      <c r="D1653" s="68"/>
      <c r="E1653" s="68"/>
      <c r="F1653" s="68"/>
      <c r="G1653" s="68"/>
      <c r="H1653" s="68"/>
      <c r="I1653" s="68"/>
    </row>
    <row r="1654" spans="1:9" x14ac:dyDescent="0.3">
      <c r="A1654" s="68"/>
      <c r="B1654" s="68"/>
      <c r="C1654" s="68"/>
      <c r="D1654" s="68"/>
      <c r="E1654" s="68"/>
      <c r="F1654" s="68"/>
      <c r="G1654" s="68"/>
      <c r="H1654" s="68"/>
      <c r="I1654" s="68"/>
    </row>
    <row r="1655" spans="1:9" x14ac:dyDescent="0.3">
      <c r="A1655" s="68"/>
      <c r="B1655" s="68"/>
      <c r="C1655" s="68"/>
      <c r="D1655" s="68"/>
      <c r="E1655" s="68"/>
      <c r="F1655" s="68"/>
      <c r="G1655" s="68"/>
      <c r="H1655" s="68"/>
      <c r="I1655" s="68"/>
    </row>
    <row r="1656" spans="1:9" x14ac:dyDescent="0.3">
      <c r="A1656" s="68"/>
      <c r="B1656" s="68"/>
      <c r="C1656" s="68"/>
      <c r="D1656" s="68"/>
      <c r="E1656" s="68"/>
      <c r="F1656" s="68"/>
      <c r="G1656" s="68"/>
      <c r="H1656" s="68"/>
      <c r="I1656" s="68"/>
    </row>
    <row r="1657" spans="1:9" x14ac:dyDescent="0.3">
      <c r="A1657" s="68"/>
      <c r="B1657" s="68"/>
      <c r="C1657" s="68"/>
      <c r="D1657" s="68"/>
      <c r="E1657" s="68"/>
      <c r="F1657" s="68"/>
      <c r="G1657" s="68"/>
      <c r="H1657" s="68"/>
      <c r="I1657" s="68"/>
    </row>
    <row r="1658" spans="1:9" x14ac:dyDescent="0.3">
      <c r="A1658" s="68"/>
      <c r="B1658" s="68"/>
      <c r="C1658" s="68"/>
      <c r="D1658" s="68"/>
      <c r="E1658" s="68"/>
      <c r="F1658" s="68"/>
      <c r="G1658" s="68"/>
      <c r="H1658" s="68"/>
      <c r="I1658" s="68"/>
    </row>
    <row r="1659" spans="1:9" x14ac:dyDescent="0.3">
      <c r="A1659" s="68"/>
      <c r="B1659" s="68"/>
      <c r="C1659" s="68"/>
      <c r="D1659" s="68"/>
      <c r="E1659" s="68"/>
      <c r="F1659" s="68"/>
      <c r="G1659" s="68"/>
      <c r="H1659" s="68"/>
      <c r="I1659" s="68"/>
    </row>
    <row r="1660" spans="1:9" x14ac:dyDescent="0.3">
      <c r="A1660" s="68"/>
      <c r="B1660" s="68"/>
      <c r="C1660" s="68"/>
      <c r="D1660" s="68"/>
      <c r="E1660" s="68"/>
      <c r="F1660" s="68"/>
      <c r="G1660" s="68"/>
      <c r="H1660" s="68"/>
      <c r="I1660" s="68"/>
    </row>
    <row r="1661" spans="1:9" x14ac:dyDescent="0.3">
      <c r="A1661" s="68"/>
      <c r="B1661" s="68"/>
      <c r="C1661" s="68"/>
      <c r="D1661" s="68"/>
      <c r="E1661" s="68"/>
      <c r="F1661" s="68"/>
      <c r="G1661" s="68"/>
      <c r="H1661" s="68"/>
      <c r="I1661" s="68"/>
    </row>
    <row r="1662" spans="1:9" x14ac:dyDescent="0.3">
      <c r="A1662" s="68"/>
      <c r="B1662" s="68"/>
      <c r="C1662" s="68"/>
      <c r="D1662" s="68"/>
      <c r="E1662" s="68"/>
      <c r="F1662" s="68"/>
      <c r="G1662" s="68"/>
      <c r="H1662" s="68"/>
      <c r="I1662" s="68"/>
    </row>
    <row r="1663" spans="1:9" x14ac:dyDescent="0.3">
      <c r="A1663" s="68"/>
      <c r="B1663" s="68"/>
      <c r="C1663" s="68"/>
      <c r="D1663" s="68"/>
      <c r="E1663" s="68"/>
      <c r="F1663" s="68"/>
      <c r="G1663" s="68"/>
      <c r="H1663" s="68"/>
      <c r="I1663" s="68"/>
    </row>
    <row r="1664" spans="1:9" x14ac:dyDescent="0.3">
      <c r="A1664" s="68"/>
      <c r="B1664" s="68"/>
      <c r="C1664" s="68"/>
      <c r="D1664" s="68"/>
      <c r="E1664" s="68"/>
      <c r="F1664" s="68"/>
      <c r="G1664" s="68"/>
      <c r="H1664" s="68"/>
      <c r="I1664" s="68"/>
    </row>
    <row r="1665" spans="1:9" x14ac:dyDescent="0.3">
      <c r="A1665" s="68"/>
      <c r="B1665" s="68"/>
      <c r="C1665" s="68"/>
      <c r="D1665" s="68"/>
      <c r="E1665" s="68"/>
      <c r="F1665" s="68"/>
      <c r="G1665" s="68"/>
      <c r="H1665" s="68"/>
      <c r="I1665" s="68"/>
    </row>
    <row r="1666" spans="1:9" x14ac:dyDescent="0.3">
      <c r="A1666" s="68"/>
      <c r="B1666" s="68"/>
      <c r="C1666" s="68"/>
      <c r="D1666" s="68"/>
      <c r="E1666" s="68"/>
      <c r="F1666" s="68"/>
      <c r="G1666" s="68"/>
      <c r="H1666" s="68"/>
      <c r="I1666" s="68"/>
    </row>
    <row r="1667" spans="1:9" x14ac:dyDescent="0.3">
      <c r="A1667" s="68"/>
      <c r="B1667" s="68"/>
      <c r="C1667" s="68"/>
      <c r="D1667" s="68"/>
      <c r="E1667" s="68"/>
      <c r="F1667" s="68"/>
      <c r="G1667" s="68"/>
      <c r="H1667" s="68"/>
      <c r="I1667" s="68"/>
    </row>
    <row r="1668" spans="1:9" x14ac:dyDescent="0.3">
      <c r="A1668" s="68"/>
      <c r="B1668" s="68"/>
      <c r="C1668" s="68"/>
      <c r="D1668" s="68"/>
      <c r="E1668" s="68"/>
      <c r="F1668" s="68"/>
      <c r="G1668" s="68"/>
      <c r="H1668" s="68"/>
      <c r="I1668" s="68"/>
    </row>
    <row r="1669" spans="1:9" x14ac:dyDescent="0.3">
      <c r="A1669" s="68"/>
      <c r="B1669" s="68"/>
      <c r="C1669" s="68"/>
      <c r="D1669" s="68"/>
      <c r="E1669" s="68"/>
      <c r="F1669" s="68"/>
      <c r="G1669" s="68"/>
      <c r="H1669" s="68"/>
      <c r="I1669" s="68"/>
    </row>
    <row r="1670" spans="1:9" x14ac:dyDescent="0.3">
      <c r="A1670" s="68"/>
      <c r="B1670" s="68"/>
      <c r="C1670" s="68"/>
      <c r="D1670" s="68"/>
      <c r="E1670" s="68"/>
      <c r="F1670" s="68"/>
      <c r="G1670" s="68"/>
      <c r="H1670" s="68"/>
      <c r="I1670" s="68"/>
    </row>
    <row r="1671" spans="1:9" x14ac:dyDescent="0.3">
      <c r="A1671" s="68"/>
      <c r="B1671" s="68"/>
      <c r="C1671" s="68"/>
      <c r="D1671" s="68"/>
      <c r="E1671" s="68"/>
      <c r="F1671" s="68"/>
      <c r="G1671" s="68"/>
      <c r="H1671" s="68"/>
      <c r="I1671" s="68"/>
    </row>
    <row r="1672" spans="1:9" x14ac:dyDescent="0.3">
      <c r="A1672" s="68"/>
      <c r="B1672" s="68"/>
      <c r="C1672" s="68"/>
      <c r="D1672" s="68"/>
      <c r="E1672" s="68"/>
      <c r="F1672" s="68"/>
      <c r="G1672" s="68"/>
      <c r="H1672" s="68"/>
      <c r="I1672" s="68"/>
    </row>
    <row r="1673" spans="1:9" x14ac:dyDescent="0.3">
      <c r="A1673" s="68"/>
      <c r="B1673" s="68"/>
      <c r="C1673" s="68"/>
      <c r="D1673" s="68"/>
      <c r="E1673" s="68"/>
      <c r="F1673" s="68"/>
      <c r="G1673" s="68"/>
      <c r="H1673" s="68"/>
      <c r="I1673" s="68"/>
    </row>
    <row r="1674" spans="1:9" x14ac:dyDescent="0.3">
      <c r="A1674" s="68"/>
      <c r="B1674" s="68"/>
      <c r="C1674" s="68"/>
      <c r="D1674" s="68"/>
      <c r="E1674" s="68"/>
      <c r="F1674" s="68"/>
      <c r="G1674" s="68"/>
      <c r="H1674" s="68"/>
      <c r="I1674" s="68"/>
    </row>
    <row r="1675" spans="1:9" x14ac:dyDescent="0.3">
      <c r="A1675" s="68"/>
      <c r="B1675" s="68"/>
      <c r="C1675" s="68"/>
      <c r="D1675" s="68"/>
      <c r="E1675" s="68"/>
      <c r="F1675" s="68"/>
      <c r="G1675" s="68"/>
      <c r="H1675" s="68"/>
      <c r="I1675" s="68"/>
    </row>
    <row r="1676" spans="1:9" x14ac:dyDescent="0.3">
      <c r="A1676" s="68"/>
      <c r="B1676" s="68"/>
      <c r="C1676" s="68"/>
      <c r="D1676" s="68"/>
      <c r="E1676" s="68"/>
      <c r="F1676" s="68"/>
      <c r="G1676" s="68"/>
      <c r="H1676" s="68"/>
      <c r="I1676" s="68"/>
    </row>
    <row r="1677" spans="1:9" x14ac:dyDescent="0.3">
      <c r="A1677" s="68"/>
      <c r="B1677" s="68"/>
      <c r="C1677" s="68"/>
      <c r="D1677" s="68"/>
      <c r="E1677" s="68"/>
      <c r="F1677" s="68"/>
      <c r="G1677" s="68"/>
      <c r="H1677" s="68"/>
      <c r="I1677" s="68"/>
    </row>
    <row r="1678" spans="1:9" x14ac:dyDescent="0.3">
      <c r="A1678" s="68"/>
      <c r="B1678" s="68"/>
      <c r="C1678" s="68"/>
      <c r="D1678" s="68"/>
      <c r="E1678" s="68"/>
      <c r="F1678" s="68"/>
      <c r="G1678" s="68"/>
      <c r="H1678" s="68"/>
      <c r="I1678" s="68"/>
    </row>
    <row r="1679" spans="1:9" x14ac:dyDescent="0.3">
      <c r="A1679" s="68"/>
      <c r="B1679" s="68"/>
      <c r="C1679" s="68"/>
      <c r="D1679" s="68"/>
      <c r="E1679" s="68"/>
      <c r="F1679" s="68"/>
      <c r="G1679" s="68"/>
      <c r="H1679" s="68"/>
      <c r="I1679" s="68"/>
    </row>
    <row r="1680" spans="1:9" x14ac:dyDescent="0.3">
      <c r="A1680" s="68"/>
      <c r="B1680" s="68"/>
      <c r="C1680" s="68"/>
      <c r="D1680" s="68"/>
      <c r="E1680" s="68"/>
      <c r="F1680" s="68"/>
      <c r="G1680" s="68"/>
      <c r="H1680" s="68"/>
      <c r="I1680" s="68"/>
    </row>
    <row r="1681" spans="1:9" x14ac:dyDescent="0.3">
      <c r="A1681" s="68"/>
      <c r="B1681" s="68"/>
      <c r="C1681" s="68"/>
      <c r="D1681" s="68"/>
      <c r="E1681" s="68"/>
      <c r="F1681" s="68"/>
      <c r="G1681" s="68"/>
      <c r="H1681" s="68"/>
      <c r="I1681" s="68"/>
    </row>
    <row r="1682" spans="1:9" x14ac:dyDescent="0.3">
      <c r="A1682" s="68"/>
      <c r="B1682" s="68"/>
      <c r="C1682" s="68"/>
      <c r="D1682" s="68"/>
      <c r="E1682" s="68"/>
      <c r="F1682" s="68"/>
      <c r="G1682" s="68"/>
      <c r="H1682" s="68"/>
      <c r="I1682" s="68"/>
    </row>
    <row r="1683" spans="1:9" x14ac:dyDescent="0.3">
      <c r="A1683" s="68"/>
      <c r="B1683" s="68"/>
      <c r="C1683" s="68"/>
      <c r="D1683" s="68"/>
      <c r="E1683" s="68"/>
      <c r="F1683" s="68"/>
      <c r="G1683" s="68"/>
      <c r="H1683" s="68"/>
      <c r="I1683" s="68"/>
    </row>
    <row r="1684" spans="1:9" x14ac:dyDescent="0.3">
      <c r="A1684" s="68"/>
      <c r="B1684" s="68"/>
      <c r="C1684" s="68"/>
      <c r="D1684" s="68"/>
      <c r="E1684" s="68"/>
      <c r="F1684" s="68"/>
      <c r="G1684" s="68"/>
      <c r="H1684" s="68"/>
      <c r="I1684" s="68"/>
    </row>
    <row r="1685" spans="1:9" x14ac:dyDescent="0.3">
      <c r="A1685" s="68"/>
      <c r="B1685" s="68"/>
      <c r="C1685" s="68"/>
      <c r="D1685" s="68"/>
      <c r="E1685" s="68"/>
      <c r="F1685" s="68"/>
      <c r="G1685" s="68"/>
      <c r="H1685" s="68"/>
      <c r="I1685" s="68"/>
    </row>
    <row r="1686" spans="1:9" x14ac:dyDescent="0.3">
      <c r="A1686" s="68"/>
      <c r="B1686" s="68"/>
      <c r="C1686" s="68"/>
      <c r="D1686" s="68"/>
      <c r="E1686" s="68"/>
      <c r="F1686" s="68"/>
      <c r="G1686" s="68"/>
      <c r="H1686" s="68"/>
      <c r="I1686" s="68"/>
    </row>
    <row r="1687" spans="1:9" x14ac:dyDescent="0.3">
      <c r="A1687" s="68"/>
      <c r="B1687" s="68"/>
      <c r="C1687" s="68"/>
      <c r="D1687" s="68"/>
      <c r="E1687" s="68"/>
      <c r="F1687" s="68"/>
      <c r="G1687" s="68"/>
      <c r="H1687" s="68"/>
      <c r="I1687" s="68"/>
    </row>
    <row r="1688" spans="1:9" x14ac:dyDescent="0.3">
      <c r="A1688" s="68"/>
      <c r="B1688" s="68"/>
      <c r="C1688" s="68"/>
      <c r="D1688" s="68"/>
      <c r="E1688" s="68"/>
      <c r="F1688" s="68"/>
      <c r="G1688" s="68"/>
      <c r="H1688" s="68"/>
      <c r="I1688" s="68"/>
    </row>
    <row r="1689" spans="1:9" x14ac:dyDescent="0.3">
      <c r="A1689" s="68"/>
      <c r="B1689" s="68"/>
      <c r="C1689" s="68"/>
      <c r="D1689" s="68"/>
      <c r="E1689" s="68"/>
      <c r="F1689" s="68"/>
      <c r="G1689" s="68"/>
      <c r="H1689" s="68"/>
      <c r="I1689" s="68"/>
    </row>
    <row r="1690" spans="1:9" x14ac:dyDescent="0.3">
      <c r="A1690" s="68"/>
      <c r="B1690" s="68"/>
      <c r="C1690" s="68"/>
      <c r="D1690" s="68"/>
      <c r="E1690" s="68"/>
      <c r="F1690" s="68"/>
      <c r="G1690" s="68"/>
      <c r="H1690" s="68"/>
      <c r="I1690" s="68"/>
    </row>
    <row r="1691" spans="1:9" x14ac:dyDescent="0.3">
      <c r="A1691" s="68"/>
      <c r="B1691" s="68"/>
      <c r="C1691" s="68"/>
      <c r="D1691" s="68"/>
      <c r="E1691" s="68"/>
      <c r="F1691" s="68"/>
      <c r="G1691" s="68"/>
      <c r="H1691" s="68"/>
      <c r="I1691" s="68"/>
    </row>
    <row r="1692" spans="1:9" x14ac:dyDescent="0.3">
      <c r="A1692" s="68"/>
      <c r="B1692" s="68"/>
      <c r="C1692" s="68"/>
      <c r="D1692" s="68"/>
      <c r="E1692" s="68"/>
      <c r="F1692" s="68"/>
      <c r="G1692" s="68"/>
      <c r="H1692" s="68"/>
      <c r="I1692" s="68"/>
    </row>
    <row r="1693" spans="1:9" x14ac:dyDescent="0.3">
      <c r="A1693" s="68"/>
      <c r="B1693" s="68"/>
      <c r="C1693" s="68"/>
      <c r="D1693" s="68"/>
      <c r="E1693" s="68"/>
      <c r="F1693" s="68"/>
      <c r="G1693" s="68"/>
      <c r="H1693" s="68"/>
      <c r="I1693" s="68"/>
    </row>
    <row r="1694" spans="1:9" x14ac:dyDescent="0.3">
      <c r="A1694" s="68"/>
      <c r="B1694" s="68"/>
      <c r="C1694" s="68"/>
      <c r="D1694" s="68"/>
      <c r="E1694" s="68"/>
      <c r="F1694" s="68"/>
      <c r="G1694" s="68"/>
      <c r="H1694" s="68"/>
      <c r="I1694" s="68"/>
    </row>
    <row r="1695" spans="1:9" x14ac:dyDescent="0.3">
      <c r="A1695" s="68"/>
      <c r="B1695" s="68"/>
      <c r="C1695" s="68"/>
      <c r="D1695" s="68"/>
      <c r="E1695" s="68"/>
      <c r="F1695" s="68"/>
      <c r="G1695" s="68"/>
      <c r="H1695" s="68"/>
      <c r="I1695" s="68"/>
    </row>
    <row r="1696" spans="1:9" x14ac:dyDescent="0.3">
      <c r="A1696" s="68"/>
      <c r="B1696" s="68"/>
      <c r="C1696" s="68"/>
      <c r="D1696" s="68"/>
      <c r="E1696" s="68"/>
      <c r="F1696" s="68"/>
      <c r="G1696" s="68"/>
      <c r="H1696" s="68"/>
      <c r="I1696" s="68"/>
    </row>
    <row r="1697" spans="1:9" x14ac:dyDescent="0.3">
      <c r="A1697" s="68"/>
      <c r="B1697" s="68"/>
      <c r="C1697" s="68"/>
      <c r="D1697" s="68"/>
      <c r="E1697" s="68"/>
      <c r="F1697" s="68"/>
      <c r="G1697" s="68"/>
      <c r="H1697" s="68"/>
      <c r="I1697" s="68"/>
    </row>
    <row r="1698" spans="1:9" x14ac:dyDescent="0.3">
      <c r="A1698" s="68"/>
      <c r="B1698" s="68"/>
      <c r="C1698" s="68"/>
      <c r="D1698" s="68"/>
      <c r="E1698" s="68"/>
      <c r="F1698" s="68"/>
      <c r="G1698" s="68"/>
      <c r="H1698" s="68"/>
      <c r="I1698" s="68"/>
    </row>
    <row r="1699" spans="1:9" x14ac:dyDescent="0.3">
      <c r="A1699" s="68"/>
      <c r="B1699" s="68"/>
      <c r="C1699" s="68"/>
      <c r="D1699" s="68"/>
      <c r="E1699" s="68"/>
      <c r="F1699" s="68"/>
      <c r="G1699" s="68"/>
      <c r="H1699" s="68"/>
      <c r="I1699" s="68"/>
    </row>
    <row r="1700" spans="1:9" x14ac:dyDescent="0.3">
      <c r="A1700" s="68"/>
      <c r="B1700" s="68"/>
      <c r="C1700" s="68"/>
      <c r="D1700" s="68"/>
      <c r="E1700" s="68"/>
      <c r="F1700" s="68"/>
      <c r="G1700" s="68"/>
      <c r="H1700" s="68"/>
      <c r="I1700" s="68"/>
    </row>
    <row r="1701" spans="1:9" x14ac:dyDescent="0.3">
      <c r="A1701" s="68"/>
      <c r="B1701" s="68"/>
      <c r="C1701" s="68"/>
      <c r="D1701" s="68"/>
      <c r="E1701" s="68"/>
      <c r="F1701" s="68"/>
      <c r="G1701" s="68"/>
      <c r="H1701" s="68"/>
      <c r="I1701" s="68"/>
    </row>
    <row r="1702" spans="1:9" x14ac:dyDescent="0.3">
      <c r="A1702" s="68"/>
      <c r="B1702" s="68"/>
      <c r="C1702" s="68"/>
      <c r="D1702" s="68"/>
      <c r="E1702" s="68"/>
      <c r="F1702" s="68"/>
      <c r="G1702" s="68"/>
      <c r="H1702" s="68"/>
      <c r="I1702" s="68"/>
    </row>
    <row r="1703" spans="1:9" x14ac:dyDescent="0.3">
      <c r="A1703" s="68"/>
      <c r="B1703" s="68"/>
      <c r="C1703" s="68"/>
      <c r="D1703" s="68"/>
      <c r="E1703" s="68"/>
      <c r="F1703" s="68"/>
      <c r="G1703" s="68"/>
      <c r="H1703" s="68"/>
      <c r="I1703" s="68"/>
    </row>
    <row r="1704" spans="1:9" x14ac:dyDescent="0.3">
      <c r="A1704" s="68"/>
      <c r="B1704" s="68"/>
      <c r="C1704" s="68"/>
      <c r="D1704" s="68"/>
      <c r="E1704" s="68"/>
      <c r="F1704" s="68"/>
      <c r="G1704" s="68"/>
      <c r="H1704" s="68"/>
      <c r="I1704" s="68"/>
    </row>
    <row r="1705" spans="1:9" x14ac:dyDescent="0.3">
      <c r="A1705" s="68"/>
      <c r="B1705" s="68"/>
      <c r="C1705" s="68"/>
      <c r="D1705" s="68"/>
      <c r="E1705" s="68"/>
      <c r="F1705" s="68"/>
      <c r="G1705" s="68"/>
      <c r="H1705" s="68"/>
      <c r="I1705" s="68"/>
    </row>
    <row r="1706" spans="1:9" x14ac:dyDescent="0.3">
      <c r="A1706" s="68"/>
      <c r="B1706" s="68"/>
      <c r="C1706" s="68"/>
      <c r="D1706" s="68"/>
      <c r="E1706" s="68"/>
      <c r="F1706" s="68"/>
      <c r="G1706" s="68"/>
      <c r="H1706" s="68"/>
      <c r="I1706" s="68"/>
    </row>
    <row r="1707" spans="1:9" x14ac:dyDescent="0.3">
      <c r="A1707" s="68"/>
      <c r="B1707" s="68"/>
      <c r="C1707" s="68"/>
      <c r="D1707" s="68"/>
      <c r="E1707" s="68"/>
      <c r="F1707" s="68"/>
      <c r="G1707" s="68"/>
      <c r="H1707" s="68"/>
      <c r="I1707" s="68"/>
    </row>
    <row r="1708" spans="1:9" x14ac:dyDescent="0.3">
      <c r="A1708" s="68"/>
      <c r="B1708" s="68"/>
      <c r="C1708" s="68"/>
      <c r="D1708" s="68"/>
      <c r="E1708" s="68"/>
      <c r="F1708" s="68"/>
      <c r="G1708" s="68"/>
      <c r="H1708" s="68"/>
      <c r="I1708" s="68"/>
    </row>
    <row r="1709" spans="1:9" x14ac:dyDescent="0.3">
      <c r="A1709" s="68"/>
      <c r="B1709" s="68"/>
      <c r="C1709" s="68"/>
      <c r="D1709" s="68"/>
      <c r="E1709" s="68"/>
      <c r="F1709" s="68"/>
      <c r="G1709" s="68"/>
      <c r="H1709" s="68"/>
      <c r="I1709" s="68"/>
    </row>
    <row r="1710" spans="1:9" x14ac:dyDescent="0.3">
      <c r="A1710" s="68"/>
      <c r="B1710" s="68"/>
      <c r="C1710" s="68"/>
      <c r="D1710" s="68"/>
      <c r="E1710" s="68"/>
      <c r="F1710" s="68"/>
      <c r="G1710" s="68"/>
      <c r="H1710" s="68"/>
      <c r="I1710" s="68"/>
    </row>
    <row r="1711" spans="1:9" x14ac:dyDescent="0.3">
      <c r="A1711" s="68"/>
      <c r="B1711" s="68"/>
      <c r="C1711" s="68"/>
      <c r="D1711" s="68"/>
      <c r="E1711" s="68"/>
      <c r="F1711" s="68"/>
      <c r="G1711" s="68"/>
      <c r="H1711" s="68"/>
      <c r="I1711" s="68"/>
    </row>
    <row r="1712" spans="1:9" x14ac:dyDescent="0.3">
      <c r="A1712" s="68"/>
      <c r="B1712" s="68"/>
      <c r="C1712" s="68"/>
      <c r="D1712" s="68"/>
      <c r="E1712" s="68"/>
      <c r="F1712" s="68"/>
      <c r="G1712" s="68"/>
      <c r="H1712" s="68"/>
      <c r="I1712" s="68"/>
    </row>
    <row r="1713" spans="1:9" x14ac:dyDescent="0.3">
      <c r="A1713" s="68"/>
      <c r="B1713" s="68"/>
      <c r="C1713" s="68"/>
      <c r="D1713" s="68"/>
      <c r="E1713" s="68"/>
      <c r="F1713" s="68"/>
      <c r="G1713" s="68"/>
      <c r="H1713" s="68"/>
      <c r="I1713" s="68"/>
    </row>
    <row r="1714" spans="1:9" x14ac:dyDescent="0.3">
      <c r="A1714" s="68"/>
      <c r="B1714" s="68"/>
      <c r="C1714" s="68"/>
      <c r="D1714" s="68"/>
      <c r="E1714" s="68"/>
      <c r="F1714" s="68"/>
      <c r="G1714" s="68"/>
      <c r="H1714" s="68"/>
      <c r="I1714" s="68"/>
    </row>
    <row r="1715" spans="1:9" x14ac:dyDescent="0.3">
      <c r="A1715" s="68"/>
      <c r="B1715" s="68"/>
      <c r="C1715" s="68"/>
      <c r="D1715" s="68"/>
      <c r="E1715" s="68"/>
      <c r="F1715" s="68"/>
      <c r="G1715" s="68"/>
      <c r="H1715" s="68"/>
      <c r="I1715" s="68"/>
    </row>
    <row r="1716" spans="1:9" x14ac:dyDescent="0.3">
      <c r="A1716" s="68"/>
      <c r="B1716" s="68"/>
      <c r="C1716" s="68"/>
      <c r="D1716" s="68"/>
      <c r="E1716" s="68"/>
      <c r="F1716" s="68"/>
      <c r="G1716" s="68"/>
      <c r="H1716" s="68"/>
      <c r="I1716" s="68"/>
    </row>
    <row r="1717" spans="1:9" x14ac:dyDescent="0.3">
      <c r="A1717" s="68"/>
      <c r="B1717" s="68"/>
      <c r="C1717" s="68"/>
      <c r="D1717" s="68"/>
      <c r="E1717" s="68"/>
      <c r="F1717" s="68"/>
      <c r="G1717" s="68"/>
      <c r="H1717" s="68"/>
      <c r="I1717" s="68"/>
    </row>
    <row r="1718" spans="1:9" x14ac:dyDescent="0.3">
      <c r="A1718" s="68"/>
      <c r="B1718" s="68"/>
      <c r="C1718" s="68"/>
      <c r="D1718" s="68"/>
      <c r="E1718" s="68"/>
      <c r="F1718" s="68"/>
      <c r="G1718" s="68"/>
      <c r="H1718" s="68"/>
      <c r="I1718" s="68"/>
    </row>
    <row r="1719" spans="1:9" x14ac:dyDescent="0.3">
      <c r="A1719" s="68"/>
      <c r="B1719" s="68"/>
      <c r="C1719" s="68"/>
      <c r="D1719" s="68"/>
      <c r="E1719" s="68"/>
      <c r="F1719" s="68"/>
      <c r="G1719" s="68"/>
      <c r="H1719" s="68"/>
      <c r="I1719" s="68"/>
    </row>
    <row r="1720" spans="1:9" x14ac:dyDescent="0.3">
      <c r="A1720" s="68"/>
      <c r="B1720" s="68"/>
      <c r="C1720" s="68"/>
      <c r="D1720" s="68"/>
      <c r="E1720" s="68"/>
      <c r="F1720" s="68"/>
      <c r="G1720" s="68"/>
      <c r="H1720" s="68"/>
      <c r="I1720" s="68"/>
    </row>
    <row r="1721" spans="1:9" x14ac:dyDescent="0.3">
      <c r="A1721" s="68"/>
      <c r="B1721" s="68"/>
      <c r="C1721" s="68"/>
      <c r="D1721" s="68"/>
      <c r="E1721" s="68"/>
      <c r="F1721" s="68"/>
      <c r="G1721" s="68"/>
      <c r="H1721" s="68"/>
      <c r="I1721" s="68"/>
    </row>
    <row r="1722" spans="1:9" x14ac:dyDescent="0.3">
      <c r="A1722" s="68"/>
      <c r="B1722" s="68"/>
      <c r="C1722" s="68"/>
      <c r="D1722" s="68"/>
      <c r="E1722" s="68"/>
      <c r="F1722" s="68"/>
      <c r="G1722" s="68"/>
      <c r="H1722" s="68"/>
      <c r="I1722" s="68"/>
    </row>
    <row r="1723" spans="1:9" x14ac:dyDescent="0.3">
      <c r="A1723" s="68"/>
      <c r="B1723" s="68"/>
      <c r="C1723" s="68"/>
      <c r="D1723" s="68"/>
      <c r="E1723" s="68"/>
      <c r="F1723" s="68"/>
      <c r="G1723" s="68"/>
      <c r="H1723" s="68"/>
      <c r="I1723" s="68"/>
    </row>
    <row r="1724" spans="1:9" x14ac:dyDescent="0.3">
      <c r="A1724" s="68"/>
      <c r="B1724" s="68"/>
      <c r="C1724" s="68"/>
      <c r="D1724" s="68"/>
      <c r="E1724" s="68"/>
      <c r="F1724" s="68"/>
      <c r="G1724" s="68"/>
      <c r="H1724" s="68"/>
      <c r="I1724" s="68"/>
    </row>
    <row r="1725" spans="1:9" x14ac:dyDescent="0.3">
      <c r="A1725" s="68"/>
      <c r="B1725" s="68"/>
      <c r="C1725" s="68"/>
      <c r="D1725" s="68"/>
      <c r="E1725" s="68"/>
      <c r="F1725" s="68"/>
      <c r="G1725" s="68"/>
      <c r="H1725" s="68"/>
      <c r="I1725" s="68"/>
    </row>
    <row r="1726" spans="1:9" x14ac:dyDescent="0.3">
      <c r="A1726" s="68"/>
      <c r="B1726" s="68"/>
      <c r="C1726" s="68"/>
      <c r="D1726" s="68"/>
      <c r="E1726" s="68"/>
      <c r="F1726" s="68"/>
      <c r="G1726" s="68"/>
      <c r="H1726" s="68"/>
      <c r="I1726" s="68"/>
    </row>
    <row r="1727" spans="1:9" x14ac:dyDescent="0.3">
      <c r="A1727" s="68"/>
      <c r="B1727" s="68"/>
      <c r="C1727" s="68"/>
      <c r="D1727" s="68"/>
      <c r="E1727" s="68"/>
      <c r="F1727" s="68"/>
      <c r="G1727" s="68"/>
      <c r="H1727" s="68"/>
      <c r="I1727" s="68"/>
    </row>
    <row r="1728" spans="1:9" x14ac:dyDescent="0.3">
      <c r="A1728" s="68"/>
      <c r="B1728" s="68"/>
      <c r="C1728" s="68"/>
      <c r="D1728" s="68"/>
      <c r="E1728" s="68"/>
      <c r="F1728" s="68"/>
      <c r="G1728" s="68"/>
      <c r="H1728" s="68"/>
      <c r="I1728" s="68"/>
    </row>
    <row r="1729" spans="1:9" x14ac:dyDescent="0.3">
      <c r="A1729" s="68"/>
      <c r="B1729" s="68"/>
      <c r="C1729" s="68"/>
      <c r="D1729" s="68"/>
      <c r="E1729" s="68"/>
      <c r="F1729" s="68"/>
      <c r="G1729" s="68"/>
      <c r="H1729" s="68"/>
      <c r="I1729" s="68"/>
    </row>
    <row r="1730" spans="1:9" x14ac:dyDescent="0.3">
      <c r="A1730" s="68"/>
      <c r="B1730" s="68"/>
      <c r="C1730" s="68"/>
      <c r="D1730" s="68"/>
      <c r="E1730" s="68"/>
      <c r="F1730" s="68"/>
      <c r="G1730" s="68"/>
      <c r="H1730" s="68"/>
      <c r="I1730" s="68"/>
    </row>
    <row r="1731" spans="1:9" x14ac:dyDescent="0.3">
      <c r="A1731" s="68"/>
      <c r="B1731" s="68"/>
      <c r="C1731" s="68"/>
      <c r="D1731" s="68"/>
      <c r="E1731" s="68"/>
      <c r="F1731" s="68"/>
      <c r="G1731" s="68"/>
      <c r="H1731" s="68"/>
      <c r="I1731" s="68"/>
    </row>
    <row r="1732" spans="1:9" x14ac:dyDescent="0.3">
      <c r="A1732" s="68"/>
      <c r="B1732" s="68"/>
      <c r="C1732" s="68"/>
      <c r="D1732" s="68"/>
      <c r="E1732" s="68"/>
      <c r="F1732" s="68"/>
      <c r="G1732" s="68"/>
      <c r="H1732" s="68"/>
      <c r="I1732" s="68"/>
    </row>
    <row r="1733" spans="1:9" x14ac:dyDescent="0.3">
      <c r="A1733" s="68"/>
      <c r="B1733" s="68"/>
      <c r="C1733" s="68"/>
      <c r="D1733" s="68"/>
      <c r="E1733" s="68"/>
      <c r="F1733" s="68"/>
      <c r="G1733" s="68"/>
      <c r="H1733" s="68"/>
      <c r="I1733" s="68"/>
    </row>
    <row r="1734" spans="1:9" x14ac:dyDescent="0.3">
      <c r="A1734" s="68"/>
      <c r="B1734" s="68"/>
      <c r="C1734" s="68"/>
      <c r="D1734" s="68"/>
      <c r="E1734" s="68"/>
      <c r="F1734" s="68"/>
      <c r="G1734" s="68"/>
      <c r="H1734" s="68"/>
      <c r="I1734" s="68"/>
    </row>
    <row r="1735" spans="1:9" x14ac:dyDescent="0.3">
      <c r="A1735" s="68"/>
      <c r="B1735" s="68"/>
      <c r="C1735" s="68"/>
      <c r="D1735" s="68"/>
      <c r="E1735" s="68"/>
      <c r="F1735" s="68"/>
      <c r="G1735" s="68"/>
      <c r="H1735" s="68"/>
      <c r="I1735" s="68"/>
    </row>
    <row r="1736" spans="1:9" x14ac:dyDescent="0.3">
      <c r="A1736" s="68"/>
      <c r="B1736" s="68"/>
      <c r="C1736" s="68"/>
      <c r="D1736" s="68"/>
      <c r="E1736" s="68"/>
      <c r="F1736" s="68"/>
      <c r="G1736" s="68"/>
      <c r="H1736" s="68"/>
      <c r="I1736" s="68"/>
    </row>
    <row r="1737" spans="1:9" x14ac:dyDescent="0.3">
      <c r="A1737" s="68"/>
      <c r="B1737" s="68"/>
      <c r="C1737" s="68"/>
      <c r="D1737" s="68"/>
      <c r="E1737" s="68"/>
      <c r="F1737" s="68"/>
      <c r="G1737" s="68"/>
      <c r="H1737" s="68"/>
      <c r="I1737" s="68"/>
    </row>
    <row r="1738" spans="1:9" x14ac:dyDescent="0.3">
      <c r="A1738" s="68"/>
      <c r="B1738" s="68"/>
      <c r="C1738" s="68"/>
      <c r="D1738" s="68"/>
      <c r="E1738" s="68"/>
      <c r="F1738" s="68"/>
      <c r="G1738" s="68"/>
      <c r="H1738" s="68"/>
      <c r="I1738" s="68"/>
    </row>
    <row r="1739" spans="1:9" x14ac:dyDescent="0.3">
      <c r="A1739" s="68"/>
      <c r="B1739" s="68"/>
      <c r="C1739" s="68"/>
      <c r="D1739" s="68"/>
      <c r="E1739" s="68"/>
      <c r="F1739" s="68"/>
      <c r="G1739" s="68"/>
      <c r="H1739" s="68"/>
      <c r="I1739" s="68"/>
    </row>
    <row r="1740" spans="1:9" x14ac:dyDescent="0.3">
      <c r="A1740" s="68"/>
      <c r="B1740" s="68"/>
      <c r="C1740" s="68"/>
      <c r="D1740" s="68"/>
      <c r="E1740" s="68"/>
      <c r="F1740" s="68"/>
      <c r="G1740" s="68"/>
      <c r="H1740" s="68"/>
      <c r="I1740" s="68"/>
    </row>
    <row r="1741" spans="1:9" x14ac:dyDescent="0.3">
      <c r="A1741" s="68"/>
      <c r="B1741" s="68"/>
      <c r="C1741" s="68"/>
      <c r="D1741" s="68"/>
      <c r="E1741" s="68"/>
      <c r="F1741" s="68"/>
      <c r="G1741" s="68"/>
      <c r="H1741" s="68"/>
      <c r="I1741" s="68"/>
    </row>
    <row r="1742" spans="1:9" x14ac:dyDescent="0.3">
      <c r="A1742" s="68"/>
      <c r="B1742" s="68"/>
      <c r="C1742" s="68"/>
      <c r="D1742" s="68"/>
      <c r="E1742" s="68"/>
      <c r="F1742" s="68"/>
      <c r="G1742" s="68"/>
      <c r="H1742" s="68"/>
      <c r="I1742" s="68"/>
    </row>
    <row r="1743" spans="1:9" x14ac:dyDescent="0.3">
      <c r="A1743" s="68"/>
      <c r="B1743" s="68"/>
      <c r="C1743" s="68"/>
      <c r="D1743" s="68"/>
      <c r="E1743" s="68"/>
      <c r="F1743" s="68"/>
      <c r="G1743" s="68"/>
      <c r="H1743" s="68"/>
      <c r="I1743" s="68"/>
    </row>
    <row r="1744" spans="1:9" x14ac:dyDescent="0.3">
      <c r="A1744" s="68"/>
      <c r="B1744" s="68"/>
      <c r="C1744" s="68"/>
      <c r="D1744" s="68"/>
      <c r="E1744" s="68"/>
      <c r="F1744" s="68"/>
      <c r="G1744" s="68"/>
      <c r="H1744" s="68"/>
      <c r="I1744" s="68"/>
    </row>
    <row r="1745" spans="1:9" x14ac:dyDescent="0.3">
      <c r="A1745" s="68"/>
      <c r="B1745" s="68"/>
      <c r="C1745" s="68"/>
      <c r="D1745" s="68"/>
      <c r="E1745" s="68"/>
      <c r="F1745" s="68"/>
      <c r="G1745" s="68"/>
      <c r="H1745" s="68"/>
      <c r="I1745" s="68"/>
    </row>
    <row r="1746" spans="1:9" x14ac:dyDescent="0.3">
      <c r="A1746" s="68"/>
      <c r="B1746" s="68"/>
      <c r="C1746" s="68"/>
      <c r="D1746" s="68"/>
      <c r="E1746" s="68"/>
      <c r="F1746" s="68"/>
      <c r="G1746" s="68"/>
      <c r="H1746" s="68"/>
      <c r="I1746" s="68"/>
    </row>
    <row r="1747" spans="1:9" x14ac:dyDescent="0.3">
      <c r="A1747" s="68"/>
      <c r="B1747" s="68"/>
      <c r="C1747" s="68"/>
      <c r="D1747" s="68"/>
      <c r="E1747" s="68"/>
      <c r="F1747" s="68"/>
      <c r="G1747" s="68"/>
      <c r="H1747" s="68"/>
      <c r="I1747" s="68"/>
    </row>
    <row r="1748" spans="1:9" x14ac:dyDescent="0.3">
      <c r="A1748" s="68"/>
      <c r="B1748" s="68"/>
      <c r="C1748" s="68"/>
      <c r="D1748" s="68"/>
      <c r="E1748" s="68"/>
      <c r="F1748" s="68"/>
      <c r="G1748" s="68"/>
      <c r="H1748" s="68"/>
      <c r="I1748" s="68"/>
    </row>
    <row r="1749" spans="1:9" x14ac:dyDescent="0.3">
      <c r="A1749" s="68"/>
      <c r="B1749" s="68"/>
      <c r="C1749" s="68"/>
      <c r="D1749" s="68"/>
      <c r="E1749" s="68"/>
      <c r="F1749" s="68"/>
      <c r="G1749" s="68"/>
      <c r="H1749" s="68"/>
      <c r="I1749" s="68"/>
    </row>
    <row r="1750" spans="1:9" x14ac:dyDescent="0.3">
      <c r="A1750" s="68"/>
      <c r="B1750" s="68"/>
      <c r="C1750" s="68"/>
      <c r="D1750" s="68"/>
      <c r="E1750" s="68"/>
      <c r="F1750" s="68"/>
      <c r="G1750" s="68"/>
      <c r="H1750" s="68"/>
      <c r="I1750" s="68"/>
    </row>
    <row r="1751" spans="1:9" x14ac:dyDescent="0.3">
      <c r="A1751" s="68"/>
      <c r="B1751" s="68"/>
      <c r="C1751" s="68"/>
      <c r="D1751" s="68"/>
      <c r="E1751" s="68"/>
      <c r="F1751" s="68"/>
      <c r="G1751" s="68"/>
      <c r="H1751" s="68"/>
      <c r="I1751" s="68"/>
    </row>
    <row r="1752" spans="1:9" x14ac:dyDescent="0.3">
      <c r="A1752" s="68"/>
      <c r="B1752" s="68"/>
      <c r="C1752" s="68"/>
      <c r="D1752" s="68"/>
      <c r="E1752" s="68"/>
      <c r="F1752" s="68"/>
      <c r="G1752" s="68"/>
      <c r="H1752" s="68"/>
      <c r="I1752" s="68"/>
    </row>
    <row r="1753" spans="1:9" x14ac:dyDescent="0.3">
      <c r="A1753" s="68"/>
      <c r="B1753" s="68"/>
      <c r="C1753" s="68"/>
      <c r="D1753" s="68"/>
      <c r="E1753" s="68"/>
      <c r="F1753" s="68"/>
      <c r="G1753" s="68"/>
      <c r="H1753" s="68"/>
      <c r="I1753" s="68"/>
    </row>
    <row r="1754" spans="1:9" x14ac:dyDescent="0.3">
      <c r="A1754" s="68"/>
      <c r="B1754" s="68"/>
      <c r="C1754" s="68"/>
      <c r="D1754" s="68"/>
      <c r="E1754" s="68"/>
      <c r="F1754" s="68"/>
      <c r="G1754" s="68"/>
      <c r="H1754" s="68"/>
      <c r="I1754" s="68"/>
    </row>
    <row r="1755" spans="1:9" x14ac:dyDescent="0.3">
      <c r="A1755" s="68"/>
      <c r="B1755" s="68"/>
      <c r="C1755" s="68"/>
      <c r="D1755" s="68"/>
      <c r="E1755" s="68"/>
      <c r="F1755" s="68"/>
      <c r="G1755" s="68"/>
      <c r="H1755" s="68"/>
      <c r="I1755" s="68"/>
    </row>
    <row r="1756" spans="1:9" x14ac:dyDescent="0.3">
      <c r="A1756" s="68"/>
      <c r="B1756" s="68"/>
      <c r="C1756" s="68"/>
      <c r="D1756" s="68"/>
      <c r="E1756" s="68"/>
      <c r="F1756" s="68"/>
      <c r="G1756" s="68"/>
      <c r="H1756" s="68"/>
      <c r="I1756" s="68"/>
    </row>
    <row r="1757" spans="1:9" x14ac:dyDescent="0.3">
      <c r="A1757" s="68"/>
      <c r="B1757" s="68"/>
      <c r="C1757" s="68"/>
      <c r="D1757" s="68"/>
      <c r="E1757" s="68"/>
      <c r="F1757" s="68"/>
      <c r="G1757" s="68"/>
      <c r="H1757" s="68"/>
      <c r="I1757" s="68"/>
    </row>
    <row r="1758" spans="1:9" x14ac:dyDescent="0.3">
      <c r="A1758" s="68"/>
      <c r="B1758" s="68"/>
      <c r="C1758" s="68"/>
      <c r="D1758" s="68"/>
      <c r="E1758" s="68"/>
      <c r="F1758" s="68"/>
      <c r="G1758" s="68"/>
      <c r="H1758" s="68"/>
      <c r="I1758" s="68"/>
    </row>
    <row r="1759" spans="1:9" x14ac:dyDescent="0.3">
      <c r="A1759" s="68"/>
      <c r="B1759" s="68"/>
      <c r="C1759" s="68"/>
      <c r="D1759" s="68"/>
      <c r="E1759" s="68"/>
      <c r="F1759" s="68"/>
      <c r="G1759" s="68"/>
      <c r="H1759" s="68"/>
      <c r="I1759" s="68"/>
    </row>
    <row r="1760" spans="1:9" x14ac:dyDescent="0.3">
      <c r="A1760" s="68"/>
      <c r="B1760" s="68"/>
      <c r="C1760" s="68"/>
      <c r="D1760" s="68"/>
      <c r="E1760" s="68"/>
      <c r="F1760" s="68"/>
      <c r="G1760" s="68"/>
      <c r="H1760" s="68"/>
      <c r="I1760" s="68"/>
    </row>
    <row r="1761" spans="1:9" x14ac:dyDescent="0.3">
      <c r="A1761" s="68"/>
      <c r="B1761" s="68"/>
      <c r="C1761" s="68"/>
      <c r="D1761" s="68"/>
      <c r="E1761" s="68"/>
      <c r="F1761" s="68"/>
      <c r="G1761" s="68"/>
      <c r="H1761" s="68"/>
      <c r="I1761" s="68"/>
    </row>
    <row r="1762" spans="1:9" x14ac:dyDescent="0.3">
      <c r="A1762" s="68"/>
      <c r="B1762" s="68"/>
      <c r="C1762" s="68"/>
      <c r="D1762" s="68"/>
      <c r="E1762" s="68"/>
      <c r="F1762" s="68"/>
      <c r="G1762" s="68"/>
      <c r="H1762" s="68"/>
      <c r="I1762" s="68"/>
    </row>
    <row r="1763" spans="1:9" x14ac:dyDescent="0.3">
      <c r="A1763" s="68"/>
      <c r="B1763" s="68"/>
      <c r="C1763" s="68"/>
      <c r="D1763" s="68"/>
      <c r="E1763" s="68"/>
      <c r="F1763" s="68"/>
      <c r="G1763" s="68"/>
      <c r="H1763" s="68"/>
      <c r="I1763" s="68"/>
    </row>
    <row r="1764" spans="1:9" x14ac:dyDescent="0.3">
      <c r="A1764" s="68"/>
      <c r="B1764" s="68"/>
      <c r="C1764" s="68"/>
      <c r="D1764" s="68"/>
      <c r="E1764" s="68"/>
      <c r="F1764" s="68"/>
      <c r="G1764" s="68"/>
      <c r="H1764" s="68"/>
      <c r="I1764" s="68"/>
    </row>
    <row r="1765" spans="1:9" x14ac:dyDescent="0.3">
      <c r="A1765" s="68"/>
      <c r="B1765" s="68"/>
      <c r="C1765" s="68"/>
      <c r="D1765" s="68"/>
      <c r="E1765" s="68"/>
      <c r="F1765" s="68"/>
      <c r="G1765" s="68"/>
      <c r="H1765" s="68"/>
      <c r="I1765" s="68"/>
    </row>
    <row r="1766" spans="1:9" x14ac:dyDescent="0.3">
      <c r="A1766" s="68"/>
      <c r="B1766" s="68"/>
      <c r="C1766" s="68"/>
      <c r="D1766" s="68"/>
      <c r="E1766" s="68"/>
      <c r="F1766" s="68"/>
      <c r="G1766" s="68"/>
      <c r="H1766" s="68"/>
      <c r="I1766" s="68"/>
    </row>
    <row r="1767" spans="1:9" x14ac:dyDescent="0.3">
      <c r="A1767" s="68"/>
      <c r="B1767" s="68"/>
      <c r="C1767" s="68"/>
      <c r="D1767" s="68"/>
      <c r="E1767" s="68"/>
      <c r="F1767" s="68"/>
      <c r="G1767" s="68"/>
      <c r="H1767" s="68"/>
      <c r="I1767" s="68"/>
    </row>
    <row r="1768" spans="1:9" x14ac:dyDescent="0.3">
      <c r="A1768" s="68"/>
      <c r="B1768" s="68"/>
      <c r="C1768" s="68"/>
      <c r="D1768" s="68"/>
      <c r="E1768" s="68"/>
      <c r="F1768" s="68"/>
      <c r="G1768" s="68"/>
      <c r="H1768" s="68"/>
      <c r="I1768" s="68"/>
    </row>
    <row r="1769" spans="1:9" x14ac:dyDescent="0.3">
      <c r="A1769" s="68"/>
      <c r="B1769" s="68"/>
      <c r="C1769" s="68"/>
      <c r="D1769" s="68"/>
      <c r="E1769" s="68"/>
      <c r="F1769" s="68"/>
      <c r="G1769" s="68"/>
      <c r="H1769" s="68"/>
      <c r="I1769" s="68"/>
    </row>
    <row r="1770" spans="1:9" x14ac:dyDescent="0.3">
      <c r="A1770" s="68"/>
      <c r="B1770" s="68"/>
      <c r="C1770" s="68"/>
      <c r="D1770" s="68"/>
      <c r="E1770" s="68"/>
      <c r="F1770" s="68"/>
      <c r="G1770" s="68"/>
      <c r="H1770" s="68"/>
      <c r="I1770" s="68"/>
    </row>
    <row r="1771" spans="1:9" x14ac:dyDescent="0.3">
      <c r="A1771" s="68"/>
      <c r="B1771" s="68"/>
      <c r="C1771" s="68"/>
      <c r="D1771" s="68"/>
      <c r="E1771" s="68"/>
      <c r="F1771" s="68"/>
      <c r="G1771" s="68"/>
      <c r="H1771" s="68"/>
      <c r="I1771" s="68"/>
    </row>
    <row r="1772" spans="1:9" x14ac:dyDescent="0.3">
      <c r="A1772" s="68"/>
      <c r="B1772" s="68"/>
      <c r="C1772" s="68"/>
      <c r="D1772" s="68"/>
      <c r="E1772" s="68"/>
      <c r="F1772" s="68"/>
      <c r="G1772" s="68"/>
      <c r="H1772" s="68"/>
      <c r="I1772" s="68"/>
    </row>
    <row r="1773" spans="1:9" x14ac:dyDescent="0.3">
      <c r="A1773" s="68"/>
      <c r="B1773" s="68"/>
      <c r="C1773" s="68"/>
      <c r="D1773" s="68"/>
      <c r="E1773" s="68"/>
      <c r="F1773" s="68"/>
      <c r="G1773" s="68"/>
      <c r="H1773" s="68"/>
      <c r="I1773" s="68"/>
    </row>
    <row r="1774" spans="1:9" x14ac:dyDescent="0.3">
      <c r="A1774" s="68"/>
      <c r="B1774" s="68"/>
      <c r="C1774" s="68"/>
      <c r="D1774" s="68"/>
      <c r="E1774" s="68"/>
      <c r="F1774" s="68"/>
      <c r="G1774" s="68"/>
      <c r="H1774" s="68"/>
      <c r="I1774" s="68"/>
    </row>
    <row r="1775" spans="1:9" x14ac:dyDescent="0.3">
      <c r="A1775" s="68"/>
      <c r="B1775" s="68"/>
      <c r="C1775" s="68"/>
      <c r="D1775" s="68"/>
      <c r="E1775" s="68"/>
      <c r="F1775" s="68"/>
      <c r="G1775" s="68"/>
      <c r="H1775" s="68"/>
      <c r="I1775" s="68"/>
    </row>
    <row r="1776" spans="1:9" x14ac:dyDescent="0.3">
      <c r="A1776" s="68"/>
      <c r="B1776" s="68"/>
      <c r="C1776" s="68"/>
      <c r="D1776" s="68"/>
      <c r="E1776" s="68"/>
      <c r="F1776" s="68"/>
      <c r="G1776" s="68"/>
      <c r="H1776" s="68"/>
      <c r="I1776" s="68"/>
    </row>
    <row r="1777" spans="1:9" x14ac:dyDescent="0.3">
      <c r="A1777" s="68"/>
      <c r="B1777" s="68"/>
      <c r="C1777" s="68"/>
      <c r="D1777" s="68"/>
      <c r="E1777" s="68"/>
      <c r="F1777" s="68"/>
      <c r="G1777" s="68"/>
      <c r="H1777" s="68"/>
      <c r="I1777" s="68"/>
    </row>
    <row r="1778" spans="1:9" x14ac:dyDescent="0.3">
      <c r="A1778" s="68"/>
      <c r="B1778" s="68"/>
      <c r="C1778" s="68"/>
      <c r="D1778" s="68"/>
      <c r="E1778" s="68"/>
      <c r="F1778" s="68"/>
      <c r="G1778" s="68"/>
      <c r="H1778" s="68"/>
      <c r="I1778" s="68"/>
    </row>
    <row r="1779" spans="1:9" x14ac:dyDescent="0.3">
      <c r="A1779" s="68"/>
      <c r="B1779" s="68"/>
      <c r="C1779" s="68"/>
      <c r="D1779" s="68"/>
      <c r="E1779" s="68"/>
      <c r="F1779" s="68"/>
      <c r="G1779" s="68"/>
      <c r="H1779" s="68"/>
      <c r="I1779" s="68"/>
    </row>
    <row r="1780" spans="1:9" x14ac:dyDescent="0.3">
      <c r="A1780" s="68"/>
      <c r="B1780" s="68"/>
      <c r="C1780" s="68"/>
      <c r="D1780" s="68"/>
      <c r="E1780" s="68"/>
      <c r="F1780" s="68"/>
      <c r="G1780" s="68"/>
      <c r="H1780" s="68"/>
      <c r="I1780" s="68"/>
    </row>
    <row r="1781" spans="1:9" x14ac:dyDescent="0.3">
      <c r="A1781" s="68"/>
      <c r="B1781" s="68"/>
      <c r="C1781" s="68"/>
      <c r="D1781" s="68"/>
      <c r="E1781" s="68"/>
      <c r="F1781" s="68"/>
      <c r="G1781" s="68"/>
      <c r="H1781" s="68"/>
      <c r="I1781" s="68"/>
    </row>
    <row r="1782" spans="1:9" x14ac:dyDescent="0.3">
      <c r="A1782" s="68"/>
      <c r="B1782" s="68"/>
      <c r="C1782" s="68"/>
      <c r="D1782" s="68"/>
      <c r="E1782" s="68"/>
      <c r="F1782" s="68"/>
      <c r="G1782" s="68"/>
      <c r="H1782" s="68"/>
      <c r="I1782" s="68"/>
    </row>
    <row r="1783" spans="1:9" x14ac:dyDescent="0.3">
      <c r="A1783" s="68"/>
      <c r="B1783" s="68"/>
      <c r="C1783" s="68"/>
      <c r="D1783" s="68"/>
      <c r="E1783" s="68"/>
      <c r="F1783" s="68"/>
      <c r="G1783" s="68"/>
      <c r="H1783" s="68"/>
      <c r="I1783" s="68"/>
    </row>
    <row r="1784" spans="1:9" x14ac:dyDescent="0.3">
      <c r="A1784" s="68"/>
      <c r="B1784" s="68"/>
      <c r="C1784" s="68"/>
      <c r="D1784" s="68"/>
      <c r="E1784" s="68"/>
      <c r="F1784" s="68"/>
      <c r="G1784" s="68"/>
      <c r="H1784" s="68"/>
      <c r="I1784" s="68"/>
    </row>
    <row r="1785" spans="1:9" x14ac:dyDescent="0.3">
      <c r="A1785" s="68"/>
      <c r="B1785" s="68"/>
      <c r="C1785" s="68"/>
      <c r="D1785" s="68"/>
      <c r="E1785" s="68"/>
      <c r="F1785" s="68"/>
      <c r="G1785" s="68"/>
      <c r="H1785" s="68"/>
      <c r="I1785" s="68"/>
    </row>
    <row r="1786" spans="1:9" x14ac:dyDescent="0.3">
      <c r="A1786" s="68"/>
      <c r="B1786" s="68"/>
      <c r="C1786" s="68"/>
      <c r="D1786" s="68"/>
      <c r="E1786" s="68"/>
      <c r="F1786" s="68"/>
      <c r="G1786" s="68"/>
      <c r="H1786" s="68"/>
      <c r="I1786" s="68"/>
    </row>
    <row r="1787" spans="1:9" x14ac:dyDescent="0.3">
      <c r="A1787" s="68"/>
      <c r="B1787" s="68"/>
      <c r="C1787" s="68"/>
      <c r="D1787" s="68"/>
      <c r="E1787" s="68"/>
      <c r="F1787" s="68"/>
      <c r="G1787" s="68"/>
      <c r="H1787" s="68"/>
      <c r="I1787" s="68"/>
    </row>
    <row r="1788" spans="1:9" x14ac:dyDescent="0.3">
      <c r="A1788" s="68"/>
      <c r="B1788" s="68"/>
      <c r="C1788" s="68"/>
      <c r="D1788" s="68"/>
      <c r="E1788" s="68"/>
      <c r="F1788" s="68"/>
      <c r="G1788" s="68"/>
      <c r="H1788" s="68"/>
      <c r="I1788" s="68"/>
    </row>
    <row r="1789" spans="1:9" x14ac:dyDescent="0.3">
      <c r="A1789" s="68"/>
      <c r="B1789" s="68"/>
      <c r="C1789" s="68"/>
      <c r="D1789" s="68"/>
      <c r="E1789" s="68"/>
      <c r="F1789" s="68"/>
      <c r="G1789" s="68"/>
      <c r="H1789" s="68"/>
      <c r="I1789" s="68"/>
    </row>
    <row r="1790" spans="1:9" x14ac:dyDescent="0.3">
      <c r="A1790" s="68"/>
      <c r="B1790" s="68"/>
      <c r="C1790" s="68"/>
      <c r="D1790" s="68"/>
      <c r="E1790" s="68"/>
      <c r="F1790" s="68"/>
      <c r="G1790" s="68"/>
      <c r="H1790" s="68"/>
      <c r="I1790" s="68"/>
    </row>
    <row r="1791" spans="1:9" x14ac:dyDescent="0.3">
      <c r="A1791" s="68"/>
      <c r="B1791" s="68"/>
      <c r="C1791" s="68"/>
      <c r="D1791" s="68"/>
      <c r="E1791" s="68"/>
      <c r="F1791" s="68"/>
      <c r="G1791" s="68"/>
      <c r="H1791" s="68"/>
      <c r="I1791" s="68"/>
    </row>
    <row r="1792" spans="1:9" x14ac:dyDescent="0.3">
      <c r="A1792" s="68"/>
      <c r="B1792" s="68"/>
      <c r="C1792" s="68"/>
      <c r="D1792" s="68"/>
      <c r="E1792" s="68"/>
      <c r="F1792" s="68"/>
      <c r="G1792" s="68"/>
      <c r="H1792" s="68"/>
      <c r="I1792" s="68"/>
    </row>
    <row r="1793" spans="1:9" x14ac:dyDescent="0.3">
      <c r="A1793" s="68"/>
      <c r="B1793" s="68"/>
      <c r="C1793" s="68"/>
      <c r="D1793" s="68"/>
      <c r="E1793" s="68"/>
      <c r="F1793" s="68"/>
      <c r="G1793" s="68"/>
      <c r="H1793" s="68"/>
      <c r="I1793" s="68"/>
    </row>
    <row r="1794" spans="1:9" x14ac:dyDescent="0.3">
      <c r="A1794" s="68"/>
      <c r="B1794" s="68"/>
      <c r="C1794" s="68"/>
      <c r="D1794" s="68"/>
      <c r="E1794" s="68"/>
      <c r="F1794" s="68"/>
      <c r="G1794" s="68"/>
      <c r="H1794" s="68"/>
      <c r="I1794" s="68"/>
    </row>
    <row r="1795" spans="1:9" x14ac:dyDescent="0.3">
      <c r="A1795" s="68"/>
      <c r="B1795" s="68"/>
      <c r="C1795" s="68"/>
      <c r="D1795" s="68"/>
      <c r="E1795" s="68"/>
      <c r="F1795" s="68"/>
      <c r="G1795" s="68"/>
      <c r="H1795" s="68"/>
      <c r="I1795" s="68"/>
    </row>
    <row r="1796" spans="1:9" x14ac:dyDescent="0.3">
      <c r="A1796" s="68"/>
      <c r="B1796" s="68"/>
      <c r="C1796" s="68"/>
      <c r="D1796" s="68"/>
      <c r="E1796" s="68"/>
      <c r="F1796" s="68"/>
      <c r="G1796" s="68"/>
      <c r="H1796" s="68"/>
      <c r="I1796" s="68"/>
    </row>
    <row r="1797" spans="1:9" x14ac:dyDescent="0.3">
      <c r="A1797" s="68"/>
      <c r="B1797" s="68"/>
      <c r="C1797" s="68"/>
      <c r="D1797" s="68"/>
      <c r="E1797" s="68"/>
      <c r="F1797" s="68"/>
      <c r="G1797" s="68"/>
      <c r="H1797" s="68"/>
      <c r="I1797" s="68"/>
    </row>
    <row r="1798" spans="1:9" x14ac:dyDescent="0.3">
      <c r="A1798" s="68"/>
      <c r="B1798" s="68"/>
      <c r="C1798" s="68"/>
      <c r="D1798" s="68"/>
      <c r="E1798" s="68"/>
      <c r="F1798" s="68"/>
      <c r="G1798" s="68"/>
      <c r="H1798" s="68"/>
      <c r="I1798" s="68"/>
    </row>
    <row r="1799" spans="1:9" x14ac:dyDescent="0.3">
      <c r="A1799" s="68"/>
      <c r="B1799" s="68"/>
      <c r="C1799" s="68"/>
      <c r="D1799" s="68"/>
      <c r="E1799" s="68"/>
      <c r="F1799" s="68"/>
      <c r="G1799" s="68"/>
      <c r="H1799" s="68"/>
      <c r="I1799" s="68"/>
    </row>
    <row r="1800" spans="1:9" x14ac:dyDescent="0.3">
      <c r="A1800" s="68"/>
      <c r="B1800" s="68"/>
      <c r="C1800" s="68"/>
      <c r="D1800" s="68"/>
      <c r="E1800" s="68"/>
      <c r="F1800" s="68"/>
      <c r="G1800" s="68"/>
      <c r="H1800" s="68"/>
      <c r="I1800" s="68"/>
    </row>
    <row r="1801" spans="1:9" x14ac:dyDescent="0.3">
      <c r="A1801" s="68"/>
      <c r="B1801" s="68"/>
      <c r="C1801" s="68"/>
      <c r="D1801" s="68"/>
      <c r="E1801" s="68"/>
      <c r="F1801" s="68"/>
      <c r="G1801" s="68"/>
      <c r="H1801" s="68"/>
      <c r="I1801" s="68"/>
    </row>
    <row r="1802" spans="1:9" x14ac:dyDescent="0.3">
      <c r="A1802" s="68"/>
      <c r="B1802" s="68"/>
      <c r="C1802" s="68"/>
      <c r="D1802" s="68"/>
      <c r="E1802" s="68"/>
      <c r="F1802" s="68"/>
      <c r="G1802" s="68"/>
      <c r="H1802" s="68"/>
      <c r="I1802" s="68"/>
    </row>
    <row r="1803" spans="1:9" x14ac:dyDescent="0.3">
      <c r="A1803" s="68"/>
      <c r="B1803" s="68"/>
      <c r="C1803" s="68"/>
      <c r="D1803" s="68"/>
      <c r="E1803" s="68"/>
      <c r="F1803" s="68"/>
      <c r="G1803" s="68"/>
      <c r="H1803" s="68"/>
      <c r="I1803" s="68"/>
    </row>
    <row r="1804" spans="1:9" x14ac:dyDescent="0.3">
      <c r="A1804" s="68"/>
      <c r="B1804" s="68"/>
      <c r="C1804" s="68"/>
      <c r="D1804" s="68"/>
      <c r="E1804" s="68"/>
      <c r="F1804" s="68"/>
      <c r="G1804" s="68"/>
      <c r="H1804" s="68"/>
      <c r="I1804" s="68"/>
    </row>
    <row r="1805" spans="1:9" x14ac:dyDescent="0.3">
      <c r="A1805" s="68"/>
      <c r="B1805" s="68"/>
      <c r="C1805" s="68"/>
      <c r="D1805" s="68"/>
      <c r="E1805" s="68"/>
      <c r="F1805" s="68"/>
      <c r="G1805" s="68"/>
      <c r="H1805" s="68"/>
      <c r="I1805" s="68"/>
    </row>
    <row r="1806" spans="1:9" x14ac:dyDescent="0.3">
      <c r="A1806" s="68"/>
      <c r="B1806" s="68"/>
      <c r="C1806" s="68"/>
      <c r="D1806" s="68"/>
      <c r="E1806" s="68"/>
      <c r="F1806" s="68"/>
      <c r="G1806" s="68"/>
      <c r="H1806" s="68"/>
      <c r="I1806" s="68"/>
    </row>
    <row r="1807" spans="1:9" x14ac:dyDescent="0.3">
      <c r="A1807" s="68"/>
      <c r="B1807" s="68"/>
      <c r="C1807" s="68"/>
      <c r="D1807" s="68"/>
      <c r="E1807" s="68"/>
      <c r="F1807" s="68"/>
      <c r="G1807" s="68"/>
      <c r="H1807" s="68"/>
      <c r="I1807" s="68"/>
    </row>
    <row r="1808" spans="1:9" x14ac:dyDescent="0.3">
      <c r="A1808" s="68"/>
      <c r="B1808" s="68"/>
      <c r="C1808" s="68"/>
      <c r="D1808" s="68"/>
      <c r="E1808" s="68"/>
      <c r="F1808" s="68"/>
      <c r="G1808" s="68"/>
      <c r="H1808" s="68"/>
      <c r="I1808" s="68"/>
    </row>
    <row r="1809" spans="1:9" x14ac:dyDescent="0.3">
      <c r="A1809" s="68"/>
      <c r="B1809" s="68"/>
      <c r="C1809" s="68"/>
      <c r="D1809" s="68"/>
      <c r="E1809" s="68"/>
      <c r="F1809" s="68"/>
      <c r="G1809" s="68"/>
      <c r="H1809" s="68"/>
      <c r="I1809" s="68"/>
    </row>
    <row r="1810" spans="1:9" x14ac:dyDescent="0.3">
      <c r="A1810" s="68"/>
      <c r="B1810" s="68"/>
      <c r="C1810" s="68"/>
      <c r="D1810" s="68"/>
      <c r="E1810" s="68"/>
      <c r="F1810" s="68"/>
      <c r="G1810" s="68"/>
      <c r="H1810" s="68"/>
      <c r="I1810" s="68"/>
    </row>
    <row r="1811" spans="1:9" x14ac:dyDescent="0.3">
      <c r="A1811" s="68"/>
      <c r="B1811" s="68"/>
      <c r="C1811" s="68"/>
      <c r="D1811" s="68"/>
      <c r="E1811" s="68"/>
      <c r="F1811" s="68"/>
      <c r="G1811" s="68"/>
      <c r="H1811" s="68"/>
      <c r="I1811" s="68"/>
    </row>
    <row r="1812" spans="1:9" x14ac:dyDescent="0.3">
      <c r="A1812" s="68"/>
      <c r="B1812" s="68"/>
      <c r="C1812" s="68"/>
      <c r="D1812" s="68"/>
      <c r="E1812" s="68"/>
      <c r="F1812" s="68"/>
      <c r="G1812" s="68"/>
      <c r="H1812" s="68"/>
      <c r="I1812" s="68"/>
    </row>
    <row r="1813" spans="1:9" x14ac:dyDescent="0.3">
      <c r="A1813" s="68"/>
      <c r="B1813" s="68"/>
      <c r="C1813" s="68"/>
      <c r="D1813" s="68"/>
      <c r="E1813" s="68"/>
      <c r="F1813" s="68"/>
      <c r="G1813" s="68"/>
      <c r="H1813" s="68"/>
      <c r="I1813" s="68"/>
    </row>
    <row r="1814" spans="1:9" x14ac:dyDescent="0.3">
      <c r="A1814" s="68"/>
      <c r="B1814" s="68"/>
      <c r="C1814" s="68"/>
      <c r="D1814" s="68"/>
      <c r="E1814" s="68"/>
      <c r="F1814" s="68"/>
      <c r="G1814" s="68"/>
      <c r="H1814" s="68"/>
      <c r="I1814" s="68"/>
    </row>
    <row r="1815" spans="1:9" x14ac:dyDescent="0.3">
      <c r="A1815" s="68"/>
      <c r="B1815" s="68"/>
      <c r="C1815" s="68"/>
      <c r="D1815" s="68"/>
      <c r="E1815" s="68"/>
      <c r="F1815" s="68"/>
      <c r="G1815" s="68"/>
      <c r="H1815" s="68"/>
      <c r="I1815" s="68"/>
    </row>
    <row r="1816" spans="1:9" x14ac:dyDescent="0.3">
      <c r="A1816" s="68"/>
      <c r="B1816" s="68"/>
      <c r="C1816" s="68"/>
      <c r="D1816" s="68"/>
      <c r="E1816" s="68"/>
      <c r="F1816" s="68"/>
      <c r="G1816" s="68"/>
      <c r="H1816" s="68"/>
      <c r="I1816" s="68"/>
    </row>
    <row r="1817" spans="1:9" x14ac:dyDescent="0.3">
      <c r="A1817" s="68"/>
      <c r="B1817" s="68"/>
      <c r="C1817" s="68"/>
      <c r="D1817" s="68"/>
      <c r="E1817" s="68"/>
      <c r="F1817" s="68"/>
      <c r="G1817" s="68"/>
      <c r="H1817" s="68"/>
      <c r="I1817" s="68"/>
    </row>
    <row r="1818" spans="1:9" x14ac:dyDescent="0.3">
      <c r="A1818" s="68"/>
      <c r="B1818" s="68"/>
      <c r="C1818" s="68"/>
      <c r="D1818" s="68"/>
      <c r="E1818" s="68"/>
      <c r="F1818" s="68"/>
      <c r="G1818" s="68"/>
      <c r="H1818" s="68"/>
      <c r="I1818" s="68"/>
    </row>
    <row r="1819" spans="1:9" x14ac:dyDescent="0.3">
      <c r="A1819" s="68"/>
      <c r="B1819" s="68"/>
      <c r="C1819" s="68"/>
      <c r="D1819" s="68"/>
      <c r="E1819" s="68"/>
      <c r="F1819" s="68"/>
      <c r="G1819" s="68"/>
      <c r="H1819" s="68"/>
      <c r="I1819" s="68"/>
    </row>
    <row r="1820" spans="1:9" x14ac:dyDescent="0.3">
      <c r="A1820" s="68"/>
      <c r="B1820" s="68"/>
      <c r="C1820" s="68"/>
      <c r="D1820" s="68"/>
      <c r="E1820" s="68"/>
      <c r="F1820" s="68"/>
      <c r="G1820" s="68"/>
      <c r="H1820" s="68"/>
      <c r="I1820" s="68"/>
    </row>
    <row r="1821" spans="1:9" x14ac:dyDescent="0.3">
      <c r="A1821" s="68"/>
      <c r="B1821" s="68"/>
      <c r="C1821" s="68"/>
      <c r="D1821" s="68"/>
      <c r="E1821" s="68"/>
      <c r="F1821" s="68"/>
      <c r="G1821" s="68"/>
      <c r="H1821" s="68"/>
      <c r="I1821" s="68"/>
    </row>
    <row r="1822" spans="1:9" x14ac:dyDescent="0.3">
      <c r="A1822" s="68"/>
      <c r="B1822" s="68"/>
      <c r="C1822" s="68"/>
      <c r="D1822" s="68"/>
      <c r="E1822" s="68"/>
      <c r="F1822" s="68"/>
      <c r="G1822" s="68"/>
      <c r="H1822" s="68"/>
      <c r="I1822" s="68"/>
    </row>
    <row r="1823" spans="1:9" x14ac:dyDescent="0.3">
      <c r="A1823" s="68"/>
      <c r="B1823" s="68"/>
      <c r="C1823" s="68"/>
      <c r="D1823" s="68"/>
      <c r="E1823" s="68"/>
      <c r="F1823" s="68"/>
      <c r="G1823" s="68"/>
      <c r="H1823" s="68"/>
      <c r="I1823" s="68"/>
    </row>
    <row r="1824" spans="1:9" x14ac:dyDescent="0.3">
      <c r="A1824" s="68"/>
      <c r="B1824" s="68"/>
      <c r="C1824" s="68"/>
      <c r="D1824" s="68"/>
      <c r="E1824" s="68"/>
      <c r="F1824" s="68"/>
      <c r="G1824" s="68"/>
      <c r="H1824" s="68"/>
      <c r="I1824" s="68"/>
    </row>
    <row r="1825" spans="1:9" x14ac:dyDescent="0.3">
      <c r="A1825" s="68"/>
      <c r="B1825" s="68"/>
      <c r="C1825" s="68"/>
      <c r="D1825" s="68"/>
      <c r="E1825" s="68"/>
      <c r="F1825" s="68"/>
      <c r="G1825" s="68"/>
      <c r="H1825" s="68"/>
      <c r="I1825" s="68"/>
    </row>
    <row r="1826" spans="1:9" x14ac:dyDescent="0.3">
      <c r="A1826" s="68"/>
      <c r="B1826" s="68"/>
      <c r="C1826" s="68"/>
      <c r="D1826" s="68"/>
      <c r="E1826" s="68"/>
      <c r="F1826" s="68"/>
      <c r="G1826" s="68"/>
      <c r="H1826" s="68"/>
      <c r="I1826" s="68"/>
    </row>
    <row r="1827" spans="1:9" x14ac:dyDescent="0.3">
      <c r="A1827" s="68"/>
      <c r="B1827" s="68"/>
      <c r="C1827" s="68"/>
      <c r="D1827" s="68"/>
      <c r="E1827" s="68"/>
      <c r="F1827" s="68"/>
      <c r="G1827" s="68"/>
      <c r="H1827" s="68"/>
      <c r="I1827" s="68"/>
    </row>
    <row r="1828" spans="1:9" x14ac:dyDescent="0.3">
      <c r="A1828" s="68"/>
      <c r="B1828" s="68"/>
      <c r="C1828" s="68"/>
      <c r="D1828" s="68"/>
      <c r="E1828" s="68"/>
      <c r="F1828" s="68"/>
      <c r="G1828" s="68"/>
      <c r="H1828" s="68"/>
      <c r="I1828" s="68"/>
    </row>
    <row r="1829" spans="1:9" x14ac:dyDescent="0.3">
      <c r="A1829" s="68"/>
      <c r="B1829" s="68"/>
      <c r="C1829" s="68"/>
      <c r="D1829" s="68"/>
      <c r="E1829" s="68"/>
      <c r="F1829" s="68"/>
      <c r="G1829" s="68"/>
      <c r="H1829" s="68"/>
      <c r="I1829" s="68"/>
    </row>
    <row r="1830" spans="1:9" x14ac:dyDescent="0.3">
      <c r="A1830" s="68"/>
      <c r="B1830" s="68"/>
      <c r="C1830" s="68"/>
      <c r="D1830" s="68"/>
      <c r="E1830" s="68"/>
      <c r="F1830" s="68"/>
      <c r="G1830" s="68"/>
      <c r="H1830" s="68"/>
      <c r="I1830" s="68"/>
    </row>
    <row r="1831" spans="1:9" x14ac:dyDescent="0.3">
      <c r="A1831" s="68"/>
      <c r="B1831" s="68"/>
      <c r="C1831" s="68"/>
      <c r="D1831" s="68"/>
      <c r="E1831" s="68"/>
      <c r="F1831" s="68"/>
      <c r="G1831" s="68"/>
      <c r="H1831" s="68"/>
      <c r="I1831" s="68"/>
    </row>
    <row r="1832" spans="1:9" x14ac:dyDescent="0.3">
      <c r="A1832" s="68"/>
      <c r="B1832" s="68"/>
      <c r="C1832" s="68"/>
      <c r="D1832" s="68"/>
      <c r="E1832" s="68"/>
      <c r="F1832" s="68"/>
      <c r="G1832" s="68"/>
      <c r="H1832" s="68"/>
      <c r="I1832" s="68"/>
    </row>
    <row r="1833" spans="1:9" x14ac:dyDescent="0.3">
      <c r="A1833" s="68"/>
      <c r="B1833" s="68"/>
      <c r="C1833" s="68"/>
      <c r="D1833" s="68"/>
      <c r="E1833" s="68"/>
      <c r="F1833" s="68"/>
      <c r="G1833" s="68"/>
      <c r="H1833" s="68"/>
      <c r="I1833" s="68"/>
    </row>
    <row r="1834" spans="1:9" x14ac:dyDescent="0.3">
      <c r="A1834" s="68"/>
      <c r="B1834" s="68"/>
      <c r="C1834" s="68"/>
      <c r="D1834" s="68"/>
      <c r="E1834" s="68"/>
      <c r="F1834" s="68"/>
      <c r="G1834" s="68"/>
      <c r="H1834" s="68"/>
      <c r="I1834" s="68"/>
    </row>
    <row r="1835" spans="1:9" x14ac:dyDescent="0.3">
      <c r="A1835" s="68"/>
      <c r="B1835" s="68"/>
      <c r="C1835" s="68"/>
      <c r="D1835" s="68"/>
      <c r="E1835" s="68"/>
      <c r="F1835" s="68"/>
      <c r="G1835" s="68"/>
      <c r="H1835" s="68"/>
      <c r="I1835" s="68"/>
    </row>
    <row r="1836" spans="1:9" x14ac:dyDescent="0.3">
      <c r="A1836" s="68"/>
      <c r="B1836" s="68"/>
      <c r="C1836" s="68"/>
      <c r="D1836" s="68"/>
      <c r="E1836" s="68"/>
      <c r="F1836" s="68"/>
      <c r="G1836" s="68"/>
      <c r="H1836" s="68"/>
      <c r="I1836" s="68"/>
    </row>
    <row r="1837" spans="1:9" x14ac:dyDescent="0.3">
      <c r="A1837" s="68"/>
      <c r="B1837" s="68"/>
      <c r="C1837" s="68"/>
      <c r="D1837" s="68"/>
      <c r="E1837" s="68"/>
      <c r="F1837" s="68"/>
      <c r="G1837" s="68"/>
      <c r="H1837" s="68"/>
      <c r="I1837" s="68"/>
    </row>
    <row r="1838" spans="1:9" x14ac:dyDescent="0.3">
      <c r="A1838" s="68"/>
      <c r="B1838" s="68"/>
      <c r="C1838" s="68"/>
      <c r="D1838" s="68"/>
      <c r="E1838" s="68"/>
      <c r="F1838" s="68"/>
      <c r="G1838" s="68"/>
      <c r="H1838" s="68"/>
      <c r="I1838" s="68"/>
    </row>
    <row r="1839" spans="1:9" x14ac:dyDescent="0.3">
      <c r="A1839" s="68"/>
      <c r="B1839" s="68"/>
      <c r="C1839" s="68"/>
      <c r="D1839" s="68"/>
      <c r="E1839" s="68"/>
      <c r="F1839" s="68"/>
      <c r="G1839" s="68"/>
      <c r="H1839" s="68"/>
      <c r="I1839" s="68"/>
    </row>
    <row r="1840" spans="1:9" x14ac:dyDescent="0.3">
      <c r="A1840" s="68"/>
      <c r="B1840" s="68"/>
      <c r="C1840" s="68"/>
      <c r="D1840" s="68"/>
      <c r="E1840" s="68"/>
      <c r="F1840" s="68"/>
      <c r="G1840" s="68"/>
      <c r="H1840" s="68"/>
      <c r="I1840" s="68"/>
    </row>
    <row r="1841" spans="1:9" x14ac:dyDescent="0.3">
      <c r="A1841" s="68"/>
      <c r="B1841" s="68"/>
      <c r="C1841" s="68"/>
      <c r="D1841" s="68"/>
      <c r="E1841" s="68"/>
      <c r="F1841" s="68"/>
      <c r="G1841" s="68"/>
      <c r="H1841" s="68"/>
      <c r="I1841" s="68"/>
    </row>
    <row r="1842" spans="1:9" x14ac:dyDescent="0.3">
      <c r="A1842" s="68"/>
      <c r="B1842" s="68"/>
      <c r="C1842" s="68"/>
      <c r="D1842" s="68"/>
      <c r="E1842" s="68"/>
      <c r="F1842" s="68"/>
      <c r="G1842" s="68"/>
      <c r="H1842" s="68"/>
      <c r="I1842" s="68"/>
    </row>
    <row r="1843" spans="1:9" x14ac:dyDescent="0.3">
      <c r="A1843" s="68"/>
      <c r="B1843" s="68"/>
      <c r="C1843" s="68"/>
      <c r="D1843" s="68"/>
      <c r="E1843" s="68"/>
      <c r="F1843" s="68"/>
      <c r="G1843" s="68"/>
      <c r="H1843" s="68"/>
      <c r="I1843" s="68"/>
    </row>
    <row r="1844" spans="1:9" x14ac:dyDescent="0.3">
      <c r="A1844" s="68"/>
      <c r="B1844" s="68"/>
      <c r="C1844" s="68"/>
      <c r="D1844" s="68"/>
      <c r="E1844" s="68"/>
      <c r="F1844" s="68"/>
      <c r="G1844" s="68"/>
      <c r="H1844" s="68"/>
      <c r="I1844" s="68"/>
    </row>
    <row r="1845" spans="1:9" x14ac:dyDescent="0.3">
      <c r="A1845" s="68"/>
      <c r="B1845" s="68"/>
      <c r="C1845" s="68"/>
      <c r="D1845" s="68"/>
      <c r="E1845" s="68"/>
      <c r="F1845" s="68"/>
      <c r="G1845" s="68"/>
      <c r="H1845" s="68"/>
      <c r="I1845" s="68"/>
    </row>
    <row r="1846" spans="1:9" x14ac:dyDescent="0.3">
      <c r="A1846" s="68"/>
      <c r="B1846" s="68"/>
      <c r="C1846" s="68"/>
      <c r="D1846" s="68"/>
      <c r="E1846" s="68"/>
      <c r="F1846" s="68"/>
      <c r="G1846" s="68"/>
      <c r="H1846" s="68"/>
      <c r="I1846" s="68"/>
    </row>
    <row r="1847" spans="1:9" x14ac:dyDescent="0.3">
      <c r="A1847" s="68"/>
      <c r="B1847" s="68"/>
      <c r="C1847" s="68"/>
      <c r="D1847" s="68"/>
      <c r="E1847" s="68"/>
      <c r="F1847" s="68"/>
      <c r="G1847" s="68"/>
      <c r="H1847" s="68"/>
      <c r="I1847" s="68"/>
    </row>
    <row r="1848" spans="1:9" x14ac:dyDescent="0.3">
      <c r="A1848" s="68"/>
      <c r="B1848" s="68"/>
      <c r="C1848" s="68"/>
      <c r="D1848" s="68"/>
      <c r="E1848" s="68"/>
      <c r="F1848" s="68"/>
      <c r="G1848" s="68"/>
      <c r="H1848" s="68"/>
      <c r="I1848" s="68"/>
    </row>
    <row r="1849" spans="1:9" x14ac:dyDescent="0.3">
      <c r="A1849" s="68"/>
      <c r="B1849" s="68"/>
      <c r="C1849" s="68"/>
      <c r="D1849" s="68"/>
      <c r="E1849" s="68"/>
      <c r="F1849" s="68"/>
      <c r="G1849" s="68"/>
      <c r="H1849" s="68"/>
      <c r="I1849" s="68"/>
    </row>
    <row r="1850" spans="1:9" x14ac:dyDescent="0.3">
      <c r="A1850" s="68"/>
      <c r="B1850" s="68"/>
      <c r="C1850" s="68"/>
      <c r="D1850" s="68"/>
      <c r="E1850" s="68"/>
      <c r="F1850" s="68"/>
      <c r="G1850" s="68"/>
      <c r="H1850" s="68"/>
      <c r="I1850" s="68"/>
    </row>
    <row r="1851" spans="1:9" x14ac:dyDescent="0.3">
      <c r="A1851" s="68"/>
      <c r="B1851" s="68"/>
      <c r="C1851" s="68"/>
      <c r="D1851" s="68"/>
      <c r="E1851" s="68"/>
      <c r="F1851" s="68"/>
      <c r="G1851" s="68"/>
      <c r="H1851" s="68"/>
      <c r="I1851" s="68"/>
    </row>
    <row r="1852" spans="1:9" x14ac:dyDescent="0.3">
      <c r="A1852" s="68"/>
      <c r="B1852" s="68"/>
      <c r="C1852" s="68"/>
      <c r="D1852" s="68"/>
      <c r="E1852" s="68"/>
      <c r="F1852" s="68"/>
      <c r="G1852" s="68"/>
      <c r="H1852" s="68"/>
      <c r="I1852" s="68"/>
    </row>
    <row r="1853" spans="1:9" x14ac:dyDescent="0.3">
      <c r="A1853" s="68"/>
      <c r="B1853" s="68"/>
      <c r="C1853" s="68"/>
      <c r="D1853" s="68"/>
      <c r="E1853" s="68"/>
      <c r="F1853" s="68"/>
      <c r="G1853" s="68"/>
      <c r="H1853" s="68"/>
      <c r="I1853" s="68"/>
    </row>
    <row r="1854" spans="1:9" x14ac:dyDescent="0.3">
      <c r="A1854" s="68"/>
      <c r="B1854" s="68"/>
      <c r="C1854" s="68"/>
      <c r="D1854" s="68"/>
      <c r="E1854" s="68"/>
      <c r="F1854" s="68"/>
      <c r="G1854" s="68"/>
      <c r="H1854" s="68"/>
      <c r="I1854" s="68"/>
    </row>
    <row r="1855" spans="1:9" x14ac:dyDescent="0.3">
      <c r="A1855" s="68"/>
      <c r="B1855" s="68"/>
      <c r="C1855" s="68"/>
      <c r="D1855" s="68"/>
      <c r="E1855" s="68"/>
      <c r="F1855" s="68"/>
      <c r="G1855" s="68"/>
      <c r="H1855" s="68"/>
      <c r="I1855" s="68"/>
    </row>
    <row r="1856" spans="1:9" x14ac:dyDescent="0.3">
      <c r="A1856" s="68"/>
      <c r="B1856" s="68"/>
      <c r="C1856" s="68"/>
      <c r="D1856" s="68"/>
      <c r="E1856" s="68"/>
      <c r="F1856" s="68"/>
      <c r="G1856" s="68"/>
      <c r="H1856" s="68"/>
      <c r="I1856" s="68"/>
    </row>
    <row r="1857" spans="1:9" x14ac:dyDescent="0.3">
      <c r="A1857" s="68"/>
      <c r="B1857" s="68"/>
      <c r="C1857" s="68"/>
      <c r="D1857" s="68"/>
      <c r="E1857" s="68"/>
      <c r="F1857" s="68"/>
      <c r="G1857" s="68"/>
      <c r="H1857" s="68"/>
      <c r="I1857" s="68"/>
    </row>
    <row r="1858" spans="1:9" x14ac:dyDescent="0.3">
      <c r="A1858" s="68"/>
      <c r="B1858" s="68"/>
      <c r="C1858" s="68"/>
      <c r="D1858" s="68"/>
      <c r="E1858" s="68"/>
      <c r="F1858" s="68"/>
      <c r="G1858" s="68"/>
      <c r="H1858" s="68"/>
      <c r="I1858" s="68"/>
    </row>
    <row r="1859" spans="1:9" x14ac:dyDescent="0.3">
      <c r="A1859" s="68"/>
      <c r="B1859" s="68"/>
      <c r="C1859" s="68"/>
      <c r="D1859" s="68"/>
      <c r="E1859" s="68"/>
      <c r="F1859" s="68"/>
      <c r="G1859" s="68"/>
      <c r="H1859" s="68"/>
      <c r="I1859" s="68"/>
    </row>
    <row r="1860" spans="1:9" x14ac:dyDescent="0.3">
      <c r="A1860" s="68"/>
      <c r="B1860" s="68"/>
      <c r="C1860" s="68"/>
      <c r="D1860" s="68"/>
      <c r="E1860" s="68"/>
      <c r="F1860" s="68"/>
      <c r="G1860" s="68"/>
      <c r="H1860" s="68"/>
      <c r="I1860" s="68"/>
    </row>
    <row r="1861" spans="1:9" x14ac:dyDescent="0.3">
      <c r="A1861" s="68"/>
      <c r="B1861" s="68"/>
      <c r="C1861" s="68"/>
      <c r="D1861" s="68"/>
      <c r="E1861" s="68"/>
      <c r="F1861" s="68"/>
      <c r="G1861" s="68"/>
      <c r="H1861" s="68"/>
      <c r="I1861" s="68"/>
    </row>
    <row r="1862" spans="1:9" x14ac:dyDescent="0.3">
      <c r="A1862" s="68"/>
      <c r="B1862" s="68"/>
      <c r="C1862" s="68"/>
      <c r="D1862" s="68"/>
      <c r="E1862" s="68"/>
      <c r="F1862" s="68"/>
      <c r="G1862" s="68"/>
      <c r="H1862" s="68"/>
      <c r="I1862" s="68"/>
    </row>
    <row r="1863" spans="1:9" x14ac:dyDescent="0.3">
      <c r="A1863" s="68"/>
      <c r="B1863" s="68"/>
      <c r="C1863" s="68"/>
      <c r="D1863" s="68"/>
      <c r="E1863" s="68"/>
      <c r="F1863" s="68"/>
      <c r="G1863" s="68"/>
      <c r="H1863" s="68"/>
      <c r="I1863" s="68"/>
    </row>
    <row r="1864" spans="1:9" x14ac:dyDescent="0.3">
      <c r="A1864" s="68"/>
      <c r="B1864" s="68"/>
      <c r="C1864" s="68"/>
      <c r="D1864" s="68"/>
      <c r="E1864" s="68"/>
      <c r="F1864" s="68"/>
      <c r="G1864" s="68"/>
      <c r="H1864" s="68"/>
      <c r="I1864" s="68"/>
    </row>
    <row r="1865" spans="1:9" x14ac:dyDescent="0.3">
      <c r="A1865" s="68"/>
      <c r="B1865" s="68"/>
      <c r="C1865" s="68"/>
      <c r="D1865" s="68"/>
      <c r="E1865" s="68"/>
      <c r="F1865" s="68"/>
      <c r="G1865" s="68"/>
      <c r="H1865" s="68"/>
      <c r="I1865" s="68"/>
    </row>
    <row r="1866" spans="1:9" x14ac:dyDescent="0.3">
      <c r="A1866" s="68"/>
      <c r="B1866" s="68"/>
      <c r="C1866" s="68"/>
      <c r="D1866" s="68"/>
      <c r="E1866" s="68"/>
      <c r="F1866" s="68"/>
      <c r="G1866" s="68"/>
      <c r="H1866" s="68"/>
      <c r="I1866" s="68"/>
    </row>
    <row r="1867" spans="1:9" x14ac:dyDescent="0.3">
      <c r="A1867" s="68"/>
      <c r="B1867" s="68"/>
      <c r="C1867" s="68"/>
      <c r="D1867" s="68"/>
      <c r="E1867" s="68"/>
      <c r="F1867" s="68"/>
      <c r="G1867" s="68"/>
      <c r="H1867" s="68"/>
      <c r="I1867" s="68"/>
    </row>
    <row r="1868" spans="1:9" x14ac:dyDescent="0.3">
      <c r="A1868" s="68"/>
      <c r="B1868" s="68"/>
      <c r="C1868" s="68"/>
      <c r="D1868" s="68"/>
      <c r="E1868" s="68"/>
      <c r="F1868" s="68"/>
      <c r="G1868" s="68"/>
      <c r="H1868" s="68"/>
      <c r="I1868" s="68"/>
    </row>
    <row r="1869" spans="1:9" x14ac:dyDescent="0.3">
      <c r="A1869" s="68"/>
      <c r="B1869" s="68"/>
      <c r="C1869" s="68"/>
      <c r="D1869" s="68"/>
      <c r="E1869" s="68"/>
      <c r="F1869" s="68"/>
      <c r="G1869" s="68"/>
      <c r="H1869" s="68"/>
      <c r="I1869" s="68"/>
    </row>
    <row r="1870" spans="1:9" x14ac:dyDescent="0.3">
      <c r="A1870" s="68"/>
      <c r="B1870" s="68"/>
      <c r="C1870" s="68"/>
      <c r="D1870" s="68"/>
      <c r="E1870" s="68"/>
      <c r="F1870" s="68"/>
      <c r="G1870" s="68"/>
      <c r="H1870" s="68"/>
      <c r="I1870" s="68"/>
    </row>
    <row r="1871" spans="1:9" x14ac:dyDescent="0.3">
      <c r="A1871" s="68"/>
      <c r="B1871" s="68"/>
      <c r="C1871" s="68"/>
      <c r="D1871" s="68"/>
      <c r="E1871" s="68"/>
      <c r="F1871" s="68"/>
      <c r="G1871" s="68"/>
      <c r="H1871" s="68"/>
      <c r="I1871" s="68"/>
    </row>
    <row r="1872" spans="1:9" x14ac:dyDescent="0.3">
      <c r="A1872" s="68"/>
      <c r="B1872" s="68"/>
      <c r="C1872" s="68"/>
      <c r="D1872" s="68"/>
      <c r="E1872" s="68"/>
      <c r="F1872" s="68"/>
      <c r="G1872" s="68"/>
      <c r="H1872" s="68"/>
      <c r="I1872" s="68"/>
    </row>
    <row r="1873" spans="1:9" x14ac:dyDescent="0.3">
      <c r="A1873" s="68"/>
      <c r="B1873" s="68"/>
      <c r="C1873" s="68"/>
      <c r="D1873" s="68"/>
      <c r="E1873" s="68"/>
      <c r="F1873" s="68"/>
      <c r="G1873" s="68"/>
      <c r="H1873" s="68"/>
      <c r="I1873" s="68"/>
    </row>
    <row r="1874" spans="1:9" x14ac:dyDescent="0.3">
      <c r="A1874" s="68"/>
      <c r="B1874" s="68"/>
      <c r="C1874" s="68"/>
      <c r="D1874" s="68"/>
      <c r="E1874" s="68"/>
      <c r="F1874" s="68"/>
      <c r="G1874" s="68"/>
      <c r="H1874" s="68"/>
      <c r="I1874" s="68"/>
    </row>
    <row r="1875" spans="1:9" x14ac:dyDescent="0.3">
      <c r="A1875" s="68"/>
      <c r="B1875" s="68"/>
      <c r="C1875" s="68"/>
      <c r="D1875" s="68"/>
      <c r="E1875" s="68"/>
      <c r="F1875" s="68"/>
      <c r="G1875" s="68"/>
      <c r="H1875" s="68"/>
      <c r="I1875" s="68"/>
    </row>
    <row r="1876" spans="1:9" x14ac:dyDescent="0.3">
      <c r="A1876" s="68"/>
      <c r="B1876" s="68"/>
      <c r="C1876" s="68"/>
      <c r="D1876" s="68"/>
      <c r="E1876" s="68"/>
      <c r="F1876" s="68"/>
      <c r="G1876" s="68"/>
      <c r="H1876" s="68"/>
      <c r="I1876" s="68"/>
    </row>
    <row r="1877" spans="1:9" x14ac:dyDescent="0.3">
      <c r="A1877" s="68"/>
      <c r="B1877" s="68"/>
      <c r="C1877" s="68"/>
      <c r="D1877" s="68"/>
      <c r="E1877" s="68"/>
      <c r="F1877" s="68"/>
      <c r="G1877" s="68"/>
      <c r="H1877" s="68"/>
      <c r="I1877" s="68"/>
    </row>
    <row r="1878" spans="1:9" x14ac:dyDescent="0.3">
      <c r="A1878" s="68"/>
      <c r="B1878" s="68"/>
      <c r="C1878" s="68"/>
      <c r="D1878" s="68"/>
      <c r="E1878" s="68"/>
      <c r="F1878" s="68"/>
      <c r="G1878" s="68"/>
      <c r="H1878" s="68"/>
      <c r="I1878" s="68"/>
    </row>
    <row r="1879" spans="1:9" x14ac:dyDescent="0.3">
      <c r="A1879" s="68"/>
      <c r="B1879" s="68"/>
      <c r="C1879" s="68"/>
      <c r="D1879" s="68"/>
      <c r="E1879" s="68"/>
      <c r="F1879" s="68"/>
      <c r="G1879" s="68"/>
      <c r="H1879" s="68"/>
      <c r="I1879" s="68"/>
    </row>
    <row r="1880" spans="1:9" x14ac:dyDescent="0.3">
      <c r="A1880" s="68"/>
      <c r="B1880" s="68"/>
      <c r="C1880" s="68"/>
      <c r="D1880" s="68"/>
      <c r="E1880" s="68"/>
      <c r="F1880" s="68"/>
      <c r="G1880" s="68"/>
      <c r="H1880" s="68"/>
      <c r="I1880" s="68"/>
    </row>
    <row r="1881" spans="1:9" x14ac:dyDescent="0.3">
      <c r="A1881" s="68"/>
      <c r="B1881" s="68"/>
      <c r="C1881" s="68"/>
      <c r="D1881" s="68"/>
      <c r="E1881" s="68"/>
      <c r="F1881" s="68"/>
      <c r="G1881" s="68"/>
      <c r="H1881" s="68"/>
      <c r="I1881" s="68"/>
    </row>
    <row r="1882" spans="1:9" x14ac:dyDescent="0.3">
      <c r="A1882" s="68"/>
      <c r="B1882" s="68"/>
      <c r="C1882" s="68"/>
      <c r="D1882" s="68"/>
      <c r="E1882" s="68"/>
      <c r="F1882" s="68"/>
      <c r="G1882" s="68"/>
      <c r="H1882" s="68"/>
      <c r="I1882" s="68"/>
    </row>
    <row r="1883" spans="1:9" x14ac:dyDescent="0.3">
      <c r="A1883" s="68"/>
      <c r="B1883" s="68"/>
      <c r="C1883" s="68"/>
      <c r="D1883" s="68"/>
      <c r="E1883" s="68"/>
      <c r="F1883" s="68"/>
      <c r="G1883" s="68"/>
      <c r="H1883" s="68"/>
      <c r="I1883" s="68"/>
    </row>
    <row r="1884" spans="1:9" x14ac:dyDescent="0.3">
      <c r="A1884" s="68"/>
      <c r="B1884" s="68"/>
      <c r="C1884" s="68"/>
      <c r="D1884" s="68"/>
      <c r="E1884" s="68"/>
      <c r="F1884" s="68"/>
      <c r="G1884" s="68"/>
      <c r="H1884" s="68"/>
      <c r="I1884" s="68"/>
    </row>
    <row r="1885" spans="1:9" x14ac:dyDescent="0.3">
      <c r="A1885" s="68"/>
      <c r="B1885" s="68"/>
      <c r="C1885" s="68"/>
      <c r="D1885" s="68"/>
      <c r="E1885" s="68"/>
      <c r="F1885" s="68"/>
      <c r="G1885" s="68"/>
      <c r="H1885" s="68"/>
      <c r="I1885" s="68"/>
    </row>
    <row r="1886" spans="1:9" x14ac:dyDescent="0.3">
      <c r="A1886" s="68"/>
      <c r="B1886" s="68"/>
      <c r="C1886" s="68"/>
      <c r="D1886" s="68"/>
      <c r="E1886" s="68"/>
      <c r="F1886" s="68"/>
      <c r="G1886" s="68"/>
      <c r="H1886" s="68"/>
      <c r="I1886" s="68"/>
    </row>
    <row r="1887" spans="1:9" x14ac:dyDescent="0.3">
      <c r="A1887" s="68"/>
      <c r="B1887" s="68"/>
      <c r="C1887" s="68"/>
      <c r="D1887" s="68"/>
      <c r="E1887" s="68"/>
      <c r="F1887" s="68"/>
      <c r="G1887" s="68"/>
      <c r="H1887" s="68"/>
      <c r="I1887" s="68"/>
    </row>
    <row r="1888" spans="1:9" x14ac:dyDescent="0.3">
      <c r="A1888" s="68"/>
      <c r="B1888" s="68"/>
      <c r="C1888" s="68"/>
      <c r="D1888" s="68"/>
      <c r="E1888" s="68"/>
      <c r="F1888" s="68"/>
      <c r="G1888" s="68"/>
      <c r="H1888" s="68"/>
      <c r="I1888" s="68"/>
    </row>
    <row r="1889" spans="1:9" x14ac:dyDescent="0.3">
      <c r="A1889" s="68"/>
      <c r="B1889" s="68"/>
      <c r="C1889" s="68"/>
      <c r="D1889" s="68"/>
      <c r="E1889" s="68"/>
      <c r="F1889" s="68"/>
      <c r="G1889" s="68"/>
      <c r="H1889" s="68"/>
      <c r="I1889" s="68"/>
    </row>
    <row r="1890" spans="1:9" x14ac:dyDescent="0.3">
      <c r="A1890" s="68"/>
      <c r="B1890" s="68"/>
      <c r="C1890" s="68"/>
      <c r="D1890" s="68"/>
      <c r="E1890" s="68"/>
      <c r="F1890" s="68"/>
      <c r="G1890" s="68"/>
      <c r="H1890" s="68"/>
      <c r="I1890" s="68"/>
    </row>
    <row r="1891" spans="1:9" x14ac:dyDescent="0.3">
      <c r="A1891" s="68"/>
      <c r="B1891" s="68"/>
      <c r="C1891" s="68"/>
      <c r="D1891" s="68"/>
      <c r="E1891" s="68"/>
      <c r="F1891" s="68"/>
      <c r="G1891" s="68"/>
      <c r="H1891" s="68"/>
      <c r="I1891" s="68"/>
    </row>
    <row r="1892" spans="1:9" x14ac:dyDescent="0.3">
      <c r="A1892" s="68"/>
      <c r="B1892" s="68"/>
      <c r="C1892" s="68"/>
      <c r="D1892" s="68"/>
      <c r="E1892" s="68"/>
      <c r="F1892" s="68"/>
      <c r="G1892" s="68"/>
      <c r="H1892" s="68"/>
      <c r="I1892" s="68"/>
    </row>
    <row r="1893" spans="1:9" x14ac:dyDescent="0.3">
      <c r="A1893" s="68"/>
      <c r="B1893" s="68"/>
      <c r="C1893" s="68"/>
      <c r="D1893" s="68"/>
      <c r="E1893" s="68"/>
      <c r="F1893" s="68"/>
      <c r="G1893" s="68"/>
      <c r="H1893" s="68"/>
      <c r="I1893" s="68"/>
    </row>
    <row r="1894" spans="1:9" x14ac:dyDescent="0.3">
      <c r="A1894" s="68"/>
      <c r="B1894" s="68"/>
      <c r="C1894" s="68"/>
      <c r="D1894" s="68"/>
      <c r="E1894" s="68"/>
      <c r="F1894" s="68"/>
      <c r="G1894" s="68"/>
      <c r="H1894" s="68"/>
      <c r="I1894" s="68"/>
    </row>
    <row r="1895" spans="1:9" x14ac:dyDescent="0.3">
      <c r="A1895" s="68"/>
      <c r="B1895" s="68"/>
      <c r="C1895" s="68"/>
      <c r="D1895" s="68"/>
      <c r="E1895" s="68"/>
      <c r="F1895" s="68"/>
      <c r="G1895" s="68"/>
      <c r="H1895" s="68"/>
      <c r="I1895" s="68"/>
    </row>
    <row r="1896" spans="1:9" x14ac:dyDescent="0.3">
      <c r="A1896" s="68"/>
      <c r="B1896" s="68"/>
      <c r="C1896" s="68"/>
      <c r="D1896" s="68"/>
      <c r="E1896" s="68"/>
      <c r="F1896" s="68"/>
      <c r="G1896" s="68"/>
      <c r="H1896" s="68"/>
      <c r="I1896" s="68"/>
    </row>
    <row r="1897" spans="1:9" x14ac:dyDescent="0.3">
      <c r="A1897" s="68"/>
      <c r="B1897" s="68"/>
      <c r="C1897" s="68"/>
      <c r="D1897" s="68"/>
      <c r="E1897" s="68"/>
      <c r="F1897" s="68"/>
      <c r="G1897" s="68"/>
      <c r="H1897" s="68"/>
      <c r="I1897" s="68"/>
    </row>
    <row r="1898" spans="1:9" x14ac:dyDescent="0.3">
      <c r="A1898" s="68"/>
      <c r="B1898" s="68"/>
      <c r="C1898" s="68"/>
      <c r="D1898" s="68"/>
      <c r="E1898" s="68"/>
      <c r="F1898" s="68"/>
      <c r="G1898" s="68"/>
      <c r="H1898" s="68"/>
      <c r="I1898" s="68"/>
    </row>
    <row r="1899" spans="1:9" x14ac:dyDescent="0.3">
      <c r="A1899" s="68"/>
      <c r="B1899" s="68"/>
      <c r="C1899" s="68"/>
      <c r="D1899" s="68"/>
      <c r="E1899" s="68"/>
      <c r="F1899" s="68"/>
      <c r="G1899" s="68"/>
      <c r="H1899" s="68"/>
      <c r="I1899" s="68"/>
    </row>
    <row r="1900" spans="1:9" x14ac:dyDescent="0.3">
      <c r="A1900" s="68"/>
      <c r="B1900" s="68"/>
      <c r="C1900" s="68"/>
      <c r="D1900" s="68"/>
      <c r="E1900" s="68"/>
      <c r="F1900" s="68"/>
      <c r="G1900" s="68"/>
      <c r="H1900" s="68"/>
      <c r="I1900" s="68"/>
    </row>
    <row r="1901" spans="1:9" x14ac:dyDescent="0.3">
      <c r="A1901" s="68"/>
      <c r="B1901" s="68"/>
      <c r="C1901" s="68"/>
      <c r="D1901" s="68"/>
      <c r="E1901" s="68"/>
      <c r="F1901" s="68"/>
      <c r="G1901" s="68"/>
      <c r="H1901" s="68"/>
      <c r="I1901" s="68"/>
    </row>
    <row r="1902" spans="1:9" x14ac:dyDescent="0.3">
      <c r="A1902" s="68"/>
      <c r="B1902" s="68"/>
      <c r="C1902" s="68"/>
      <c r="D1902" s="68"/>
      <c r="E1902" s="68"/>
      <c r="F1902" s="68"/>
      <c r="G1902" s="68"/>
      <c r="H1902" s="68"/>
      <c r="I1902" s="68"/>
    </row>
    <row r="1903" spans="1:9" x14ac:dyDescent="0.3">
      <c r="A1903" s="68"/>
      <c r="B1903" s="68"/>
      <c r="C1903" s="68"/>
      <c r="D1903" s="68"/>
      <c r="E1903" s="68"/>
      <c r="F1903" s="68"/>
      <c r="G1903" s="68"/>
      <c r="H1903" s="68"/>
      <c r="I1903" s="68"/>
    </row>
    <row r="1904" spans="1:9" x14ac:dyDescent="0.3">
      <c r="A1904" s="68"/>
      <c r="B1904" s="68"/>
      <c r="C1904" s="68"/>
      <c r="D1904" s="68"/>
      <c r="E1904" s="68"/>
      <c r="F1904" s="68"/>
      <c r="G1904" s="68"/>
      <c r="H1904" s="68"/>
      <c r="I1904" s="68"/>
    </row>
    <row r="1905" spans="1:9" x14ac:dyDescent="0.3">
      <c r="A1905" s="68"/>
      <c r="B1905" s="68"/>
      <c r="C1905" s="68"/>
      <c r="D1905" s="68"/>
      <c r="E1905" s="68"/>
      <c r="F1905" s="68"/>
      <c r="G1905" s="68"/>
      <c r="H1905" s="68"/>
      <c r="I1905" s="68"/>
    </row>
    <row r="1906" spans="1:9" x14ac:dyDescent="0.3">
      <c r="A1906" s="68"/>
      <c r="B1906" s="68"/>
      <c r="C1906" s="68"/>
      <c r="D1906" s="68"/>
      <c r="E1906" s="68"/>
      <c r="F1906" s="68"/>
      <c r="G1906" s="68"/>
      <c r="H1906" s="68"/>
      <c r="I1906" s="68"/>
    </row>
    <row r="1907" spans="1:9" x14ac:dyDescent="0.3">
      <c r="A1907" s="68"/>
      <c r="B1907" s="68"/>
      <c r="C1907" s="68"/>
      <c r="D1907" s="68"/>
      <c r="E1907" s="68"/>
      <c r="F1907" s="68"/>
      <c r="G1907" s="68"/>
      <c r="H1907" s="68"/>
      <c r="I1907" s="68"/>
    </row>
    <row r="1908" spans="1:9" x14ac:dyDescent="0.3">
      <c r="A1908" s="68"/>
      <c r="B1908" s="68"/>
      <c r="C1908" s="68"/>
      <c r="D1908" s="68"/>
      <c r="E1908" s="68"/>
      <c r="F1908" s="68"/>
      <c r="G1908" s="68"/>
      <c r="H1908" s="68"/>
      <c r="I1908" s="68"/>
    </row>
    <row r="1909" spans="1:9" x14ac:dyDescent="0.3">
      <c r="A1909" s="68"/>
      <c r="B1909" s="68"/>
      <c r="C1909" s="68"/>
      <c r="D1909" s="68"/>
      <c r="E1909" s="68"/>
      <c r="F1909" s="68"/>
      <c r="G1909" s="68"/>
      <c r="H1909" s="68"/>
      <c r="I1909" s="68"/>
    </row>
    <row r="1910" spans="1:9" x14ac:dyDescent="0.3">
      <c r="A1910" s="68"/>
      <c r="B1910" s="68"/>
      <c r="C1910" s="68"/>
      <c r="D1910" s="68"/>
      <c r="E1910" s="68"/>
      <c r="F1910" s="68"/>
      <c r="G1910" s="68"/>
      <c r="H1910" s="68"/>
      <c r="I1910" s="68"/>
    </row>
    <row r="1911" spans="1:9" x14ac:dyDescent="0.3">
      <c r="A1911" s="68"/>
      <c r="B1911" s="68"/>
      <c r="C1911" s="68"/>
      <c r="D1911" s="68"/>
      <c r="E1911" s="68"/>
      <c r="F1911" s="68"/>
      <c r="G1911" s="68"/>
      <c r="H1911" s="68"/>
      <c r="I1911" s="68"/>
    </row>
    <row r="1912" spans="1:9" x14ac:dyDescent="0.3">
      <c r="A1912" s="68"/>
      <c r="B1912" s="68"/>
      <c r="C1912" s="68"/>
      <c r="D1912" s="68"/>
      <c r="E1912" s="68"/>
      <c r="F1912" s="68"/>
      <c r="G1912" s="68"/>
      <c r="H1912" s="68"/>
      <c r="I1912" s="68"/>
    </row>
    <row r="1913" spans="1:9" x14ac:dyDescent="0.3">
      <c r="A1913" s="68"/>
      <c r="B1913" s="68"/>
      <c r="C1913" s="68"/>
      <c r="D1913" s="68"/>
      <c r="E1913" s="68"/>
      <c r="F1913" s="68"/>
      <c r="G1913" s="68"/>
      <c r="H1913" s="68"/>
      <c r="I1913" s="68"/>
    </row>
    <row r="1914" spans="1:9" x14ac:dyDescent="0.3">
      <c r="A1914" s="68"/>
      <c r="B1914" s="68"/>
      <c r="C1914" s="68"/>
      <c r="D1914" s="68"/>
      <c r="E1914" s="68"/>
      <c r="F1914" s="68"/>
      <c r="G1914" s="68"/>
      <c r="H1914" s="68"/>
      <c r="I1914" s="68"/>
    </row>
    <row r="1915" spans="1:9" x14ac:dyDescent="0.3">
      <c r="A1915" s="68"/>
      <c r="B1915" s="68"/>
      <c r="C1915" s="68"/>
      <c r="D1915" s="68"/>
      <c r="E1915" s="68"/>
      <c r="F1915" s="68"/>
      <c r="G1915" s="68"/>
      <c r="H1915" s="68"/>
      <c r="I1915" s="68"/>
    </row>
    <row r="1916" spans="1:9" x14ac:dyDescent="0.3">
      <c r="A1916" s="68"/>
      <c r="B1916" s="68"/>
      <c r="C1916" s="68"/>
      <c r="D1916" s="68"/>
      <c r="E1916" s="68"/>
      <c r="F1916" s="68"/>
      <c r="G1916" s="68"/>
      <c r="H1916" s="68"/>
      <c r="I1916" s="68"/>
    </row>
    <row r="1917" spans="1:9" x14ac:dyDescent="0.3">
      <c r="A1917" s="68"/>
      <c r="B1917" s="68"/>
      <c r="C1917" s="68"/>
      <c r="D1917" s="68"/>
      <c r="E1917" s="68"/>
      <c r="F1917" s="68"/>
      <c r="G1917" s="68"/>
      <c r="H1917" s="68"/>
      <c r="I1917" s="68"/>
    </row>
    <row r="1918" spans="1:9" x14ac:dyDescent="0.3">
      <c r="A1918" s="68"/>
      <c r="B1918" s="68"/>
      <c r="C1918" s="68"/>
      <c r="D1918" s="68"/>
      <c r="E1918" s="68"/>
      <c r="F1918" s="68"/>
      <c r="G1918" s="68"/>
      <c r="H1918" s="68"/>
      <c r="I1918" s="68"/>
    </row>
    <row r="1919" spans="1:9" x14ac:dyDescent="0.3">
      <c r="A1919" s="68"/>
      <c r="B1919" s="68"/>
      <c r="C1919" s="68"/>
      <c r="D1919" s="68"/>
      <c r="E1919" s="68"/>
      <c r="F1919" s="68"/>
      <c r="G1919" s="68"/>
      <c r="H1919" s="68"/>
      <c r="I1919" s="68"/>
    </row>
    <row r="1920" spans="1:9" x14ac:dyDescent="0.3">
      <c r="A1920" s="68"/>
      <c r="B1920" s="68"/>
      <c r="C1920" s="68"/>
      <c r="D1920" s="68"/>
      <c r="E1920" s="68"/>
      <c r="F1920" s="68"/>
      <c r="G1920" s="68"/>
      <c r="H1920" s="68"/>
      <c r="I1920" s="68"/>
    </row>
    <row r="1921" spans="1:9" x14ac:dyDescent="0.3">
      <c r="A1921" s="68"/>
      <c r="B1921" s="68"/>
      <c r="C1921" s="68"/>
      <c r="D1921" s="68"/>
      <c r="E1921" s="68"/>
      <c r="F1921" s="68"/>
      <c r="G1921" s="68"/>
      <c r="H1921" s="68"/>
      <c r="I1921" s="68"/>
    </row>
    <row r="1922" spans="1:9" x14ac:dyDescent="0.3">
      <c r="A1922" s="68"/>
      <c r="B1922" s="68"/>
      <c r="C1922" s="68"/>
      <c r="D1922" s="68"/>
      <c r="E1922" s="68"/>
      <c r="F1922" s="68"/>
      <c r="G1922" s="68"/>
      <c r="H1922" s="68"/>
      <c r="I1922" s="68"/>
    </row>
    <row r="1923" spans="1:9" x14ac:dyDescent="0.3">
      <c r="A1923" s="68"/>
      <c r="B1923" s="68"/>
      <c r="C1923" s="68"/>
      <c r="D1923" s="68"/>
      <c r="E1923" s="68"/>
      <c r="F1923" s="68"/>
      <c r="G1923" s="68"/>
      <c r="H1923" s="68"/>
      <c r="I1923" s="68"/>
    </row>
    <row r="1924" spans="1:9" x14ac:dyDescent="0.3">
      <c r="A1924" s="68"/>
      <c r="B1924" s="68"/>
      <c r="C1924" s="68"/>
      <c r="D1924" s="68"/>
      <c r="E1924" s="68"/>
      <c r="F1924" s="68"/>
      <c r="G1924" s="68"/>
      <c r="H1924" s="68"/>
      <c r="I1924" s="68"/>
    </row>
    <row r="1925" spans="1:9" x14ac:dyDescent="0.3">
      <c r="A1925" s="68"/>
      <c r="B1925" s="68"/>
      <c r="C1925" s="68"/>
      <c r="D1925" s="68"/>
      <c r="E1925" s="68"/>
      <c r="F1925" s="68"/>
      <c r="G1925" s="68"/>
      <c r="H1925" s="68"/>
      <c r="I1925" s="68"/>
    </row>
    <row r="1926" spans="1:9" x14ac:dyDescent="0.3">
      <c r="A1926" s="68"/>
      <c r="B1926" s="68"/>
      <c r="C1926" s="68"/>
      <c r="D1926" s="68"/>
      <c r="E1926" s="68"/>
      <c r="F1926" s="68"/>
      <c r="G1926" s="68"/>
      <c r="H1926" s="68"/>
      <c r="I1926" s="68"/>
    </row>
    <row r="1927" spans="1:9" x14ac:dyDescent="0.3">
      <c r="A1927" s="68"/>
      <c r="B1927" s="68"/>
      <c r="C1927" s="68"/>
      <c r="D1927" s="68"/>
      <c r="E1927" s="68"/>
      <c r="F1927" s="68"/>
      <c r="G1927" s="68"/>
      <c r="H1927" s="68"/>
      <c r="I1927" s="68"/>
    </row>
    <row r="1928" spans="1:9" x14ac:dyDescent="0.3">
      <c r="A1928" s="68"/>
      <c r="B1928" s="68"/>
      <c r="C1928" s="68"/>
      <c r="D1928" s="68"/>
      <c r="E1928" s="68"/>
      <c r="F1928" s="68"/>
      <c r="G1928" s="68"/>
      <c r="H1928" s="68"/>
      <c r="I1928" s="68"/>
    </row>
    <row r="1929" spans="1:9" x14ac:dyDescent="0.3">
      <c r="A1929" s="68"/>
      <c r="B1929" s="68"/>
      <c r="C1929" s="68"/>
      <c r="D1929" s="68"/>
      <c r="E1929" s="68"/>
      <c r="F1929" s="68"/>
      <c r="G1929" s="68"/>
      <c r="H1929" s="68"/>
      <c r="I1929" s="68"/>
    </row>
    <row r="1930" spans="1:9" x14ac:dyDescent="0.3">
      <c r="A1930" s="68"/>
      <c r="B1930" s="68"/>
      <c r="C1930" s="68"/>
      <c r="D1930" s="68"/>
      <c r="E1930" s="68"/>
      <c r="F1930" s="68"/>
      <c r="G1930" s="68"/>
      <c r="H1930" s="68"/>
      <c r="I1930" s="68"/>
    </row>
    <row r="1931" spans="1:9" x14ac:dyDescent="0.3">
      <c r="A1931" s="68"/>
      <c r="B1931" s="68"/>
      <c r="C1931" s="68"/>
      <c r="D1931" s="68"/>
      <c r="E1931" s="68"/>
      <c r="F1931" s="68"/>
      <c r="G1931" s="68"/>
      <c r="H1931" s="68"/>
      <c r="I1931" s="68"/>
    </row>
    <row r="1932" spans="1:9" x14ac:dyDescent="0.3">
      <c r="A1932" s="68"/>
      <c r="B1932" s="68"/>
      <c r="C1932" s="68"/>
      <c r="D1932" s="68"/>
      <c r="E1932" s="68"/>
      <c r="F1932" s="68"/>
      <c r="G1932" s="68"/>
      <c r="H1932" s="68"/>
      <c r="I1932" s="68"/>
    </row>
    <row r="1933" spans="1:9" x14ac:dyDescent="0.3">
      <c r="A1933" s="68"/>
      <c r="B1933" s="68"/>
      <c r="C1933" s="68"/>
      <c r="D1933" s="68"/>
      <c r="E1933" s="68"/>
      <c r="F1933" s="68"/>
      <c r="G1933" s="68"/>
      <c r="H1933" s="68"/>
      <c r="I1933" s="68"/>
    </row>
    <row r="1934" spans="1:9" x14ac:dyDescent="0.3">
      <c r="A1934" s="68"/>
      <c r="B1934" s="68"/>
      <c r="C1934" s="68"/>
      <c r="D1934" s="68"/>
      <c r="E1934" s="68"/>
      <c r="F1934" s="68"/>
      <c r="G1934" s="68"/>
      <c r="H1934" s="68"/>
      <c r="I1934" s="68"/>
    </row>
    <row r="1935" spans="1:9" x14ac:dyDescent="0.3">
      <c r="A1935" s="68"/>
      <c r="B1935" s="68"/>
      <c r="C1935" s="68"/>
      <c r="D1935" s="68"/>
      <c r="E1935" s="68"/>
      <c r="F1935" s="68"/>
      <c r="G1935" s="68"/>
      <c r="H1935" s="68"/>
      <c r="I1935" s="68"/>
    </row>
    <row r="1936" spans="1:9" x14ac:dyDescent="0.3">
      <c r="A1936" s="68"/>
      <c r="B1936" s="68"/>
      <c r="C1936" s="68"/>
      <c r="D1936" s="68"/>
      <c r="E1936" s="68"/>
      <c r="F1936" s="68"/>
      <c r="G1936" s="68"/>
      <c r="H1936" s="68"/>
      <c r="I1936" s="68"/>
    </row>
    <row r="1937" spans="1:9" x14ac:dyDescent="0.3">
      <c r="A1937" s="68"/>
      <c r="B1937" s="68"/>
      <c r="C1937" s="68"/>
      <c r="D1937" s="68"/>
      <c r="E1937" s="68"/>
      <c r="F1937" s="68"/>
      <c r="G1937" s="68"/>
      <c r="H1937" s="68"/>
      <c r="I1937" s="68"/>
    </row>
    <row r="1938" spans="1:9" x14ac:dyDescent="0.3">
      <c r="A1938" s="68"/>
      <c r="B1938" s="68"/>
      <c r="C1938" s="68"/>
      <c r="D1938" s="68"/>
      <c r="E1938" s="68"/>
      <c r="F1938" s="68"/>
      <c r="G1938" s="68"/>
      <c r="H1938" s="68"/>
      <c r="I1938" s="68"/>
    </row>
    <row r="1939" spans="1:9" x14ac:dyDescent="0.3">
      <c r="A1939" s="68"/>
      <c r="B1939" s="68"/>
      <c r="C1939" s="68"/>
      <c r="D1939" s="68"/>
      <c r="E1939" s="68"/>
      <c r="F1939" s="68"/>
      <c r="G1939" s="68"/>
      <c r="H1939" s="68"/>
      <c r="I1939" s="68"/>
    </row>
    <row r="1940" spans="1:9" x14ac:dyDescent="0.3">
      <c r="A1940" s="68"/>
      <c r="B1940" s="68"/>
      <c r="C1940" s="68"/>
      <c r="D1940" s="68"/>
      <c r="E1940" s="68"/>
      <c r="F1940" s="68"/>
      <c r="G1940" s="68"/>
      <c r="H1940" s="68"/>
      <c r="I1940" s="68"/>
    </row>
    <row r="1941" spans="1:9" x14ac:dyDescent="0.3">
      <c r="A1941" s="68"/>
      <c r="B1941" s="68"/>
      <c r="C1941" s="68"/>
      <c r="D1941" s="68"/>
      <c r="E1941" s="68"/>
      <c r="F1941" s="68"/>
      <c r="G1941" s="68"/>
      <c r="H1941" s="68"/>
      <c r="I1941" s="68"/>
    </row>
    <row r="1942" spans="1:9" x14ac:dyDescent="0.3">
      <c r="A1942" s="68"/>
      <c r="B1942" s="68"/>
      <c r="C1942" s="68"/>
      <c r="D1942" s="68"/>
      <c r="E1942" s="68"/>
      <c r="F1942" s="68"/>
      <c r="G1942" s="68"/>
      <c r="H1942" s="68"/>
      <c r="I1942" s="68"/>
    </row>
    <row r="1943" spans="1:9" x14ac:dyDescent="0.3">
      <c r="A1943" s="68"/>
      <c r="B1943" s="68"/>
      <c r="C1943" s="68"/>
      <c r="D1943" s="68"/>
      <c r="E1943" s="68"/>
      <c r="F1943" s="68"/>
      <c r="G1943" s="68"/>
      <c r="H1943" s="68"/>
      <c r="I1943" s="68"/>
    </row>
    <row r="1944" spans="1:9" x14ac:dyDescent="0.3">
      <c r="A1944" s="68"/>
      <c r="B1944" s="68"/>
      <c r="C1944" s="68"/>
      <c r="D1944" s="68"/>
      <c r="E1944" s="68"/>
      <c r="F1944" s="68"/>
      <c r="G1944" s="68"/>
      <c r="H1944" s="68"/>
      <c r="I1944" s="68"/>
    </row>
    <row r="1945" spans="1:9" x14ac:dyDescent="0.3">
      <c r="A1945" s="68"/>
      <c r="B1945" s="68"/>
      <c r="C1945" s="68"/>
      <c r="D1945" s="68"/>
      <c r="E1945" s="68"/>
      <c r="F1945" s="68"/>
      <c r="G1945" s="68"/>
      <c r="H1945" s="68"/>
      <c r="I1945" s="68"/>
    </row>
    <row r="1946" spans="1:9" x14ac:dyDescent="0.3">
      <c r="A1946" s="68"/>
      <c r="B1946" s="68"/>
      <c r="C1946" s="68"/>
      <c r="D1946" s="68"/>
      <c r="E1946" s="68"/>
      <c r="F1946" s="68"/>
      <c r="G1946" s="68"/>
      <c r="H1946" s="68"/>
      <c r="I1946" s="68"/>
    </row>
    <row r="1947" spans="1:9" x14ac:dyDescent="0.3">
      <c r="A1947" s="68"/>
      <c r="B1947" s="68"/>
      <c r="C1947" s="68"/>
      <c r="D1947" s="68"/>
      <c r="E1947" s="68"/>
      <c r="F1947" s="68"/>
      <c r="G1947" s="68"/>
      <c r="H1947" s="68"/>
      <c r="I1947" s="68"/>
    </row>
    <row r="1948" spans="1:9" x14ac:dyDescent="0.3">
      <c r="A1948" s="68"/>
      <c r="B1948" s="68"/>
      <c r="C1948" s="68"/>
      <c r="D1948" s="68"/>
      <c r="E1948" s="68"/>
      <c r="F1948" s="68"/>
      <c r="G1948" s="68"/>
      <c r="H1948" s="68"/>
      <c r="I1948" s="68"/>
    </row>
    <row r="1949" spans="1:9" x14ac:dyDescent="0.3">
      <c r="A1949" s="68"/>
      <c r="B1949" s="68"/>
      <c r="C1949" s="68"/>
      <c r="D1949" s="68"/>
      <c r="E1949" s="68"/>
      <c r="F1949" s="68"/>
      <c r="G1949" s="68"/>
      <c r="H1949" s="68"/>
      <c r="I1949" s="68"/>
    </row>
    <row r="1950" spans="1:9" x14ac:dyDescent="0.3">
      <c r="A1950" s="68"/>
      <c r="B1950" s="68"/>
      <c r="C1950" s="68"/>
      <c r="D1950" s="68"/>
      <c r="E1950" s="68"/>
      <c r="F1950" s="68"/>
      <c r="G1950" s="68"/>
      <c r="H1950" s="68"/>
      <c r="I1950" s="68"/>
    </row>
    <row r="1951" spans="1:9" x14ac:dyDescent="0.3">
      <c r="A1951" s="68"/>
      <c r="B1951" s="68"/>
      <c r="C1951" s="68"/>
      <c r="D1951" s="68"/>
      <c r="E1951" s="68"/>
      <c r="F1951" s="68"/>
      <c r="G1951" s="68"/>
      <c r="H1951" s="68"/>
      <c r="I1951" s="68"/>
    </row>
    <row r="1952" spans="1:9" x14ac:dyDescent="0.3">
      <c r="A1952" s="68"/>
      <c r="B1952" s="68"/>
      <c r="C1952" s="68"/>
      <c r="D1952" s="68"/>
      <c r="E1952" s="68"/>
      <c r="F1952" s="68"/>
      <c r="G1952" s="68"/>
      <c r="H1952" s="68"/>
      <c r="I1952" s="68"/>
    </row>
    <row r="1953" spans="1:9" x14ac:dyDescent="0.3">
      <c r="A1953" s="68"/>
      <c r="B1953" s="68"/>
      <c r="C1953" s="68"/>
      <c r="D1953" s="68"/>
      <c r="E1953" s="68"/>
      <c r="F1953" s="68"/>
      <c r="G1953" s="68"/>
      <c r="H1953" s="68"/>
      <c r="I1953" s="68"/>
    </row>
    <row r="1954" spans="1:9" x14ac:dyDescent="0.3">
      <c r="A1954" s="68"/>
      <c r="B1954" s="68"/>
      <c r="C1954" s="68"/>
      <c r="D1954" s="68"/>
      <c r="E1954" s="68"/>
      <c r="F1954" s="68"/>
      <c r="G1954" s="68"/>
      <c r="H1954" s="68"/>
      <c r="I1954" s="68"/>
    </row>
    <row r="1955" spans="1:9" x14ac:dyDescent="0.3">
      <c r="A1955" s="68"/>
      <c r="B1955" s="68"/>
      <c r="C1955" s="68"/>
      <c r="D1955" s="68"/>
      <c r="E1955" s="68"/>
      <c r="F1955" s="68"/>
      <c r="G1955" s="68"/>
      <c r="H1955" s="68"/>
      <c r="I1955" s="68"/>
    </row>
    <row r="1956" spans="1:9" x14ac:dyDescent="0.3">
      <c r="A1956" s="68"/>
      <c r="B1956" s="68"/>
      <c r="C1956" s="68"/>
      <c r="D1956" s="68"/>
      <c r="E1956" s="68"/>
      <c r="F1956" s="68"/>
      <c r="G1956" s="68"/>
      <c r="H1956" s="68"/>
      <c r="I1956" s="68"/>
    </row>
    <row r="1957" spans="1:9" x14ac:dyDescent="0.3">
      <c r="A1957" s="68"/>
      <c r="B1957" s="68"/>
      <c r="C1957" s="68"/>
      <c r="D1957" s="68"/>
      <c r="E1957" s="68"/>
      <c r="F1957" s="68"/>
      <c r="G1957" s="68"/>
      <c r="H1957" s="68"/>
      <c r="I1957" s="68"/>
    </row>
    <row r="1958" spans="1:9" x14ac:dyDescent="0.3">
      <c r="A1958" s="68"/>
      <c r="B1958" s="68"/>
      <c r="C1958" s="68"/>
      <c r="D1958" s="68"/>
      <c r="E1958" s="68"/>
      <c r="F1958" s="68"/>
      <c r="G1958" s="68"/>
      <c r="H1958" s="68"/>
      <c r="I1958" s="68"/>
    </row>
    <row r="1959" spans="1:9" x14ac:dyDescent="0.3">
      <c r="A1959" s="68"/>
      <c r="B1959" s="68"/>
      <c r="C1959" s="68"/>
      <c r="D1959" s="68"/>
      <c r="E1959" s="68"/>
      <c r="F1959" s="68"/>
      <c r="G1959" s="68"/>
      <c r="H1959" s="68"/>
      <c r="I1959" s="68"/>
    </row>
    <row r="1960" spans="1:9" x14ac:dyDescent="0.3">
      <c r="A1960" s="68"/>
      <c r="B1960" s="68"/>
      <c r="C1960" s="68"/>
      <c r="D1960" s="68"/>
      <c r="E1960" s="68"/>
      <c r="F1960" s="68"/>
      <c r="G1960" s="68"/>
      <c r="H1960" s="68"/>
      <c r="I1960" s="68"/>
    </row>
    <row r="1961" spans="1:9" x14ac:dyDescent="0.3">
      <c r="A1961" s="68"/>
      <c r="B1961" s="68"/>
      <c r="C1961" s="68"/>
      <c r="D1961" s="68"/>
      <c r="E1961" s="68"/>
      <c r="F1961" s="68"/>
      <c r="G1961" s="68"/>
      <c r="H1961" s="68"/>
      <c r="I1961" s="68"/>
    </row>
    <row r="1962" spans="1:9" x14ac:dyDescent="0.3">
      <c r="A1962" s="68"/>
      <c r="B1962" s="68"/>
      <c r="C1962" s="68"/>
      <c r="D1962" s="68"/>
      <c r="E1962" s="68"/>
      <c r="F1962" s="68"/>
      <c r="G1962" s="68"/>
      <c r="H1962" s="68"/>
      <c r="I1962" s="68"/>
    </row>
    <row r="1963" spans="1:9" x14ac:dyDescent="0.3">
      <c r="A1963" s="68"/>
      <c r="B1963" s="68"/>
      <c r="C1963" s="68"/>
      <c r="D1963" s="68"/>
      <c r="E1963" s="68"/>
      <c r="F1963" s="68"/>
      <c r="G1963" s="68"/>
      <c r="H1963" s="68"/>
      <c r="I1963" s="68"/>
    </row>
    <row r="1964" spans="1:9" x14ac:dyDescent="0.3">
      <c r="A1964" s="68"/>
      <c r="B1964" s="68"/>
      <c r="C1964" s="68"/>
      <c r="D1964" s="68"/>
      <c r="E1964" s="68"/>
      <c r="F1964" s="68"/>
      <c r="G1964" s="68"/>
      <c r="H1964" s="68"/>
      <c r="I1964" s="68"/>
    </row>
    <row r="1965" spans="1:9" x14ac:dyDescent="0.3">
      <c r="A1965" s="68"/>
      <c r="B1965" s="68"/>
      <c r="C1965" s="68"/>
      <c r="D1965" s="68"/>
      <c r="E1965" s="68"/>
      <c r="F1965" s="68"/>
      <c r="G1965" s="68"/>
      <c r="H1965" s="68"/>
      <c r="I1965" s="68"/>
    </row>
    <row r="1966" spans="1:9" x14ac:dyDescent="0.3">
      <c r="A1966" s="68"/>
      <c r="B1966" s="68"/>
      <c r="C1966" s="68"/>
      <c r="D1966" s="68"/>
      <c r="E1966" s="68"/>
      <c r="F1966" s="68"/>
      <c r="G1966" s="68"/>
      <c r="H1966" s="68"/>
      <c r="I1966" s="68"/>
    </row>
    <row r="1967" spans="1:9" x14ac:dyDescent="0.3">
      <c r="A1967" s="68"/>
      <c r="B1967" s="68"/>
      <c r="C1967" s="68"/>
      <c r="D1967" s="68"/>
      <c r="E1967" s="68"/>
      <c r="F1967" s="68"/>
      <c r="G1967" s="68"/>
      <c r="H1967" s="68"/>
      <c r="I1967" s="68"/>
    </row>
    <row r="1968" spans="1:9" x14ac:dyDescent="0.3">
      <c r="A1968" s="68"/>
      <c r="B1968" s="68"/>
      <c r="C1968" s="68"/>
      <c r="D1968" s="68"/>
      <c r="E1968" s="68"/>
      <c r="F1968" s="68"/>
      <c r="G1968" s="68"/>
      <c r="H1968" s="68"/>
      <c r="I1968" s="68"/>
    </row>
    <row r="1969" spans="1:9" x14ac:dyDescent="0.3">
      <c r="A1969" s="68"/>
      <c r="B1969" s="68"/>
      <c r="C1969" s="68"/>
      <c r="D1969" s="68"/>
      <c r="E1969" s="68"/>
      <c r="F1969" s="68"/>
      <c r="G1969" s="68"/>
      <c r="H1969" s="68"/>
      <c r="I1969" s="68"/>
    </row>
    <row r="1970" spans="1:9" x14ac:dyDescent="0.3">
      <c r="A1970" s="68"/>
      <c r="B1970" s="68"/>
      <c r="C1970" s="68"/>
      <c r="D1970" s="68"/>
      <c r="E1970" s="68"/>
      <c r="F1970" s="68"/>
      <c r="G1970" s="68"/>
      <c r="H1970" s="68"/>
      <c r="I1970" s="68"/>
    </row>
    <row r="1971" spans="1:9" x14ac:dyDescent="0.3">
      <c r="A1971" s="68"/>
      <c r="B1971" s="68"/>
      <c r="C1971" s="68"/>
      <c r="D1971" s="68"/>
      <c r="E1971" s="68"/>
      <c r="F1971" s="68"/>
      <c r="G1971" s="68"/>
      <c r="H1971" s="68"/>
      <c r="I1971" s="68"/>
    </row>
    <row r="1972" spans="1:9" x14ac:dyDescent="0.3">
      <c r="A1972" s="68"/>
      <c r="B1972" s="68"/>
      <c r="C1972" s="68"/>
      <c r="D1972" s="68"/>
      <c r="E1972" s="68"/>
      <c r="F1972" s="68"/>
      <c r="G1972" s="68"/>
      <c r="H1972" s="68"/>
      <c r="I1972" s="68"/>
    </row>
    <row r="1973" spans="1:9" x14ac:dyDescent="0.3">
      <c r="A1973" s="68"/>
      <c r="B1973" s="68"/>
      <c r="C1973" s="68"/>
      <c r="D1973" s="68"/>
      <c r="E1973" s="68"/>
      <c r="F1973" s="68"/>
      <c r="G1973" s="68"/>
      <c r="H1973" s="68"/>
      <c r="I1973" s="68"/>
    </row>
    <row r="1974" spans="1:9" x14ac:dyDescent="0.3">
      <c r="A1974" s="68"/>
      <c r="B1974" s="68"/>
      <c r="C1974" s="68"/>
      <c r="D1974" s="68"/>
      <c r="E1974" s="68"/>
      <c r="F1974" s="68"/>
      <c r="G1974" s="68"/>
      <c r="H1974" s="68"/>
      <c r="I1974" s="68"/>
    </row>
    <row r="1975" spans="1:9" x14ac:dyDescent="0.3">
      <c r="A1975" s="68"/>
      <c r="B1975" s="68"/>
      <c r="C1975" s="68"/>
      <c r="D1975" s="68"/>
      <c r="E1975" s="68"/>
      <c r="F1975" s="68"/>
      <c r="G1975" s="68"/>
      <c r="H1975" s="68"/>
      <c r="I1975" s="68"/>
    </row>
    <row r="1976" spans="1:9" x14ac:dyDescent="0.3">
      <c r="A1976" s="68"/>
      <c r="B1976" s="68"/>
      <c r="C1976" s="68"/>
      <c r="D1976" s="68"/>
      <c r="E1976" s="68"/>
      <c r="F1976" s="68"/>
      <c r="G1976" s="68"/>
      <c r="H1976" s="68"/>
      <c r="I1976" s="68"/>
    </row>
    <row r="1977" spans="1:9" x14ac:dyDescent="0.3">
      <c r="A1977" s="68"/>
      <c r="B1977" s="68"/>
      <c r="C1977" s="68"/>
      <c r="D1977" s="68"/>
      <c r="E1977" s="68"/>
      <c r="F1977" s="68"/>
      <c r="G1977" s="68"/>
      <c r="H1977" s="68"/>
      <c r="I1977" s="68"/>
    </row>
    <row r="1978" spans="1:9" x14ac:dyDescent="0.3">
      <c r="A1978" s="68"/>
      <c r="B1978" s="68"/>
      <c r="C1978" s="68"/>
      <c r="D1978" s="68"/>
      <c r="E1978" s="68"/>
      <c r="F1978" s="68"/>
      <c r="G1978" s="68"/>
      <c r="H1978" s="68"/>
      <c r="I1978" s="68"/>
    </row>
    <row r="1979" spans="1:9" x14ac:dyDescent="0.3">
      <c r="A1979" s="68"/>
      <c r="B1979" s="68"/>
      <c r="C1979" s="68"/>
      <c r="D1979" s="68"/>
      <c r="E1979" s="68"/>
      <c r="F1979" s="68"/>
      <c r="G1979" s="68"/>
      <c r="H1979" s="68"/>
      <c r="I1979" s="68"/>
    </row>
    <row r="1980" spans="1:9" x14ac:dyDescent="0.3">
      <c r="A1980" s="68"/>
      <c r="B1980" s="68"/>
      <c r="C1980" s="68"/>
      <c r="D1980" s="68"/>
      <c r="E1980" s="68"/>
      <c r="F1980" s="68"/>
      <c r="G1980" s="68"/>
      <c r="H1980" s="68"/>
      <c r="I1980" s="68"/>
    </row>
    <row r="1981" spans="1:9" x14ac:dyDescent="0.3">
      <c r="A1981" s="68"/>
      <c r="B1981" s="68"/>
      <c r="C1981" s="68"/>
      <c r="D1981" s="68"/>
      <c r="E1981" s="68"/>
      <c r="F1981" s="68"/>
      <c r="G1981" s="68"/>
      <c r="H1981" s="68"/>
      <c r="I1981" s="68"/>
    </row>
    <row r="1982" spans="1:9" x14ac:dyDescent="0.3">
      <c r="A1982" s="68"/>
      <c r="B1982" s="68"/>
      <c r="C1982" s="68"/>
      <c r="D1982" s="68"/>
      <c r="E1982" s="68"/>
      <c r="F1982" s="68"/>
      <c r="G1982" s="68"/>
      <c r="H1982" s="68"/>
      <c r="I1982" s="68"/>
    </row>
    <row r="1983" spans="1:9" x14ac:dyDescent="0.3">
      <c r="A1983" s="68"/>
      <c r="B1983" s="68"/>
      <c r="C1983" s="68"/>
      <c r="D1983" s="68"/>
      <c r="E1983" s="68"/>
      <c r="F1983" s="68"/>
      <c r="G1983" s="68"/>
      <c r="H1983" s="68"/>
      <c r="I1983" s="68"/>
    </row>
    <row r="1984" spans="1:9" x14ac:dyDescent="0.3">
      <c r="A1984" s="68"/>
      <c r="B1984" s="68"/>
      <c r="C1984" s="68"/>
      <c r="D1984" s="68"/>
      <c r="E1984" s="68"/>
      <c r="F1984" s="68"/>
      <c r="G1984" s="68"/>
      <c r="H1984" s="68"/>
      <c r="I1984" s="68"/>
    </row>
    <row r="1985" spans="1:9" x14ac:dyDescent="0.3">
      <c r="A1985" s="68"/>
      <c r="B1985" s="68"/>
      <c r="C1985" s="68"/>
      <c r="D1985" s="68"/>
      <c r="E1985" s="68"/>
      <c r="F1985" s="68"/>
      <c r="G1985" s="68"/>
      <c r="H1985" s="68"/>
      <c r="I1985" s="68"/>
    </row>
    <row r="1986" spans="1:9" x14ac:dyDescent="0.3">
      <c r="A1986" s="68"/>
      <c r="B1986" s="68"/>
      <c r="C1986" s="68"/>
      <c r="D1986" s="68"/>
      <c r="E1986" s="68"/>
      <c r="F1986" s="68"/>
      <c r="G1986" s="68"/>
      <c r="H1986" s="68"/>
      <c r="I1986" s="68"/>
    </row>
    <row r="1987" spans="1:9" x14ac:dyDescent="0.3">
      <c r="A1987" s="68"/>
      <c r="B1987" s="68"/>
      <c r="C1987" s="68"/>
      <c r="D1987" s="68"/>
      <c r="E1987" s="68"/>
      <c r="F1987" s="68"/>
      <c r="G1987" s="68"/>
      <c r="H1987" s="68"/>
      <c r="I1987" s="68"/>
    </row>
    <row r="1988" spans="1:9" x14ac:dyDescent="0.3">
      <c r="A1988" s="68"/>
      <c r="B1988" s="68"/>
      <c r="C1988" s="68"/>
      <c r="D1988" s="68"/>
      <c r="E1988" s="68"/>
      <c r="F1988" s="68"/>
      <c r="G1988" s="68"/>
      <c r="H1988" s="68"/>
      <c r="I1988" s="68"/>
    </row>
    <row r="1989" spans="1:9" x14ac:dyDescent="0.3">
      <c r="A1989" s="68"/>
      <c r="B1989" s="68"/>
      <c r="C1989" s="68"/>
      <c r="D1989" s="68"/>
      <c r="E1989" s="68"/>
      <c r="F1989" s="68"/>
      <c r="G1989" s="68"/>
      <c r="H1989" s="68"/>
      <c r="I1989" s="68"/>
    </row>
    <row r="1990" spans="1:9" x14ac:dyDescent="0.3">
      <c r="A1990" s="68"/>
      <c r="B1990" s="68"/>
      <c r="C1990" s="68"/>
      <c r="D1990" s="68"/>
      <c r="E1990" s="68"/>
      <c r="F1990" s="68"/>
      <c r="G1990" s="68"/>
      <c r="H1990" s="68"/>
      <c r="I1990" s="68"/>
    </row>
    <row r="1991" spans="1:9" x14ac:dyDescent="0.3">
      <c r="A1991" s="68"/>
      <c r="B1991" s="68"/>
      <c r="C1991" s="68"/>
      <c r="D1991" s="68"/>
      <c r="E1991" s="68"/>
      <c r="F1991" s="68"/>
      <c r="G1991" s="68"/>
      <c r="H1991" s="68"/>
      <c r="I1991" s="68"/>
    </row>
    <row r="1992" spans="1:9" x14ac:dyDescent="0.3">
      <c r="A1992" s="68"/>
      <c r="B1992" s="68"/>
      <c r="C1992" s="68"/>
      <c r="D1992" s="68"/>
      <c r="E1992" s="68"/>
      <c r="F1992" s="68"/>
      <c r="G1992" s="68"/>
      <c r="H1992" s="68"/>
      <c r="I1992" s="68"/>
    </row>
    <row r="1993" spans="1:9" x14ac:dyDescent="0.3">
      <c r="A1993" s="68"/>
      <c r="B1993" s="68"/>
      <c r="C1993" s="68"/>
      <c r="D1993" s="68"/>
      <c r="E1993" s="68"/>
      <c r="F1993" s="68"/>
      <c r="G1993" s="68"/>
      <c r="H1993" s="68"/>
      <c r="I1993" s="68"/>
    </row>
    <row r="1994" spans="1:9" x14ac:dyDescent="0.3">
      <c r="A1994" s="68"/>
      <c r="B1994" s="68"/>
      <c r="C1994" s="68"/>
      <c r="D1994" s="68"/>
      <c r="E1994" s="68"/>
      <c r="F1994" s="68"/>
      <c r="G1994" s="68"/>
      <c r="H1994" s="68"/>
      <c r="I1994" s="68"/>
    </row>
    <row r="1995" spans="1:9" x14ac:dyDescent="0.3">
      <c r="A1995" s="68"/>
      <c r="B1995" s="68"/>
      <c r="C1995" s="68"/>
      <c r="D1995" s="68"/>
      <c r="E1995" s="68"/>
      <c r="F1995" s="68"/>
      <c r="G1995" s="68"/>
      <c r="H1995" s="68"/>
      <c r="I1995" s="68"/>
    </row>
    <row r="1996" spans="1:9" x14ac:dyDescent="0.3">
      <c r="A1996" s="68"/>
      <c r="B1996" s="68"/>
      <c r="C1996" s="68"/>
      <c r="D1996" s="68"/>
      <c r="E1996" s="68"/>
      <c r="F1996" s="68"/>
      <c r="G1996" s="68"/>
      <c r="H1996" s="68"/>
      <c r="I1996" s="68"/>
    </row>
    <row r="1997" spans="1:9" x14ac:dyDescent="0.3">
      <c r="A1997" s="68"/>
      <c r="B1997" s="68"/>
      <c r="C1997" s="68"/>
      <c r="D1997" s="68"/>
      <c r="E1997" s="68"/>
      <c r="F1997" s="68"/>
      <c r="G1997" s="68"/>
      <c r="H1997" s="68"/>
      <c r="I1997" s="68"/>
    </row>
    <row r="1998" spans="1:9" x14ac:dyDescent="0.3">
      <c r="A1998" s="68"/>
      <c r="B1998" s="68"/>
      <c r="C1998" s="68"/>
      <c r="D1998" s="68"/>
      <c r="E1998" s="68"/>
      <c r="F1998" s="68"/>
      <c r="G1998" s="68"/>
      <c r="H1998" s="68"/>
      <c r="I1998" s="68"/>
    </row>
    <row r="1999" spans="1:9" x14ac:dyDescent="0.3">
      <c r="A1999" s="68"/>
      <c r="B1999" s="68"/>
      <c r="C1999" s="68"/>
      <c r="D1999" s="68"/>
      <c r="E1999" s="68"/>
      <c r="F1999" s="68"/>
      <c r="G1999" s="68"/>
      <c r="H1999" s="68"/>
      <c r="I1999" s="68"/>
    </row>
    <row r="2000" spans="1:9" x14ac:dyDescent="0.3">
      <c r="A2000" s="68"/>
      <c r="B2000" s="68"/>
      <c r="C2000" s="68"/>
      <c r="D2000" s="68"/>
      <c r="E2000" s="68"/>
      <c r="F2000" s="68"/>
      <c r="G2000" s="68"/>
      <c r="H2000" s="68"/>
      <c r="I2000" s="68"/>
    </row>
    <row r="2001" spans="1:9" x14ac:dyDescent="0.3">
      <c r="A2001" s="68"/>
      <c r="B2001" s="68"/>
      <c r="C2001" s="68"/>
      <c r="D2001" s="68"/>
      <c r="E2001" s="68"/>
      <c r="F2001" s="68"/>
      <c r="G2001" s="68"/>
      <c r="H2001" s="68"/>
      <c r="I2001" s="68"/>
    </row>
    <row r="2002" spans="1:9" x14ac:dyDescent="0.3">
      <c r="A2002" s="68"/>
      <c r="B2002" s="68"/>
      <c r="C2002" s="68"/>
      <c r="D2002" s="68"/>
      <c r="E2002" s="68"/>
      <c r="F2002" s="68"/>
      <c r="G2002" s="68"/>
      <c r="H2002" s="68"/>
      <c r="I2002" s="68"/>
    </row>
    <row r="2003" spans="1:9" x14ac:dyDescent="0.3">
      <c r="A2003" s="68"/>
      <c r="B2003" s="68"/>
      <c r="C2003" s="68"/>
      <c r="D2003" s="68"/>
      <c r="E2003" s="68"/>
      <c r="F2003" s="68"/>
      <c r="G2003" s="68"/>
      <c r="H2003" s="68"/>
      <c r="I2003" s="68"/>
    </row>
    <row r="2004" spans="1:9" x14ac:dyDescent="0.3">
      <c r="A2004" s="68"/>
      <c r="B2004" s="68"/>
      <c r="C2004" s="68"/>
      <c r="D2004" s="68"/>
      <c r="E2004" s="68"/>
      <c r="F2004" s="68"/>
      <c r="G2004" s="68"/>
      <c r="H2004" s="68"/>
      <c r="I2004" s="68"/>
    </row>
    <row r="2005" spans="1:9" x14ac:dyDescent="0.3">
      <c r="A2005" s="68"/>
      <c r="B2005" s="68"/>
      <c r="C2005" s="68"/>
      <c r="D2005" s="68"/>
      <c r="E2005" s="68"/>
      <c r="F2005" s="68"/>
      <c r="G2005" s="68"/>
      <c r="H2005" s="68"/>
      <c r="I2005" s="68"/>
    </row>
    <row r="2006" spans="1:9" x14ac:dyDescent="0.3">
      <c r="A2006" s="68"/>
      <c r="B2006" s="68"/>
      <c r="C2006" s="68"/>
      <c r="D2006" s="68"/>
      <c r="E2006" s="68"/>
      <c r="F2006" s="68"/>
      <c r="G2006" s="68"/>
      <c r="H2006" s="68"/>
      <c r="I2006" s="68"/>
    </row>
    <row r="2007" spans="1:9" x14ac:dyDescent="0.3">
      <c r="A2007" s="68"/>
      <c r="B2007" s="68"/>
      <c r="C2007" s="68"/>
      <c r="D2007" s="68"/>
      <c r="E2007" s="68"/>
      <c r="F2007" s="68"/>
      <c r="G2007" s="68"/>
      <c r="H2007" s="68"/>
      <c r="I2007" s="68"/>
    </row>
    <row r="2008" spans="1:9" x14ac:dyDescent="0.3">
      <c r="A2008" s="68"/>
      <c r="B2008" s="68"/>
      <c r="C2008" s="68"/>
      <c r="D2008" s="68"/>
      <c r="E2008" s="68"/>
      <c r="F2008" s="68"/>
      <c r="G2008" s="68"/>
      <c r="H2008" s="68"/>
      <c r="I2008" s="68"/>
    </row>
    <row r="2009" spans="1:9" x14ac:dyDescent="0.3">
      <c r="A2009" s="68"/>
      <c r="B2009" s="68"/>
      <c r="C2009" s="68"/>
      <c r="D2009" s="68"/>
      <c r="E2009" s="68"/>
      <c r="F2009" s="68"/>
      <c r="G2009" s="68"/>
      <c r="H2009" s="68"/>
      <c r="I2009" s="68"/>
    </row>
    <row r="2010" spans="1:9" x14ac:dyDescent="0.3">
      <c r="A2010" s="68"/>
      <c r="B2010" s="68"/>
      <c r="C2010" s="68"/>
      <c r="D2010" s="68"/>
      <c r="E2010" s="68"/>
      <c r="F2010" s="68"/>
      <c r="G2010" s="68"/>
      <c r="H2010" s="68"/>
      <c r="I2010" s="68"/>
    </row>
    <row r="2011" spans="1:9" x14ac:dyDescent="0.3">
      <c r="A2011" s="68"/>
      <c r="B2011" s="68"/>
      <c r="C2011" s="68"/>
      <c r="D2011" s="68"/>
      <c r="E2011" s="68"/>
      <c r="F2011" s="68"/>
      <c r="G2011" s="68"/>
      <c r="H2011" s="68"/>
      <c r="I2011" s="68"/>
    </row>
    <row r="2012" spans="1:9" x14ac:dyDescent="0.3">
      <c r="A2012" s="68"/>
      <c r="B2012" s="68"/>
      <c r="C2012" s="68"/>
      <c r="D2012" s="68"/>
      <c r="E2012" s="68"/>
      <c r="F2012" s="68"/>
      <c r="G2012" s="68"/>
      <c r="H2012" s="68"/>
      <c r="I2012" s="68"/>
    </row>
    <row r="2013" spans="1:9" x14ac:dyDescent="0.3">
      <c r="A2013" s="68"/>
      <c r="B2013" s="68"/>
      <c r="C2013" s="68"/>
      <c r="D2013" s="68"/>
      <c r="E2013" s="68"/>
      <c r="F2013" s="68"/>
      <c r="G2013" s="68"/>
      <c r="H2013" s="68"/>
      <c r="I2013" s="68"/>
    </row>
    <row r="2014" spans="1:9" x14ac:dyDescent="0.3">
      <c r="A2014" s="68"/>
      <c r="B2014" s="68"/>
      <c r="C2014" s="68"/>
      <c r="D2014" s="68"/>
      <c r="E2014" s="68"/>
      <c r="F2014" s="68"/>
      <c r="G2014" s="68"/>
      <c r="H2014" s="68"/>
      <c r="I2014" s="68"/>
    </row>
    <row r="2015" spans="1:9" x14ac:dyDescent="0.3">
      <c r="A2015" s="68"/>
      <c r="B2015" s="68"/>
      <c r="C2015" s="68"/>
      <c r="D2015" s="68"/>
      <c r="E2015" s="68"/>
      <c r="F2015" s="68"/>
      <c r="G2015" s="68"/>
      <c r="H2015" s="68"/>
      <c r="I2015" s="68"/>
    </row>
    <row r="2016" spans="1:9" x14ac:dyDescent="0.3">
      <c r="A2016" s="68"/>
      <c r="B2016" s="68"/>
      <c r="C2016" s="68"/>
      <c r="D2016" s="68"/>
      <c r="E2016" s="68"/>
      <c r="F2016" s="68"/>
      <c r="G2016" s="68"/>
      <c r="H2016" s="68"/>
      <c r="I2016" s="68"/>
    </row>
    <row r="2017" spans="1:9" x14ac:dyDescent="0.3">
      <c r="A2017" s="68"/>
      <c r="B2017" s="68"/>
      <c r="C2017" s="68"/>
      <c r="D2017" s="68"/>
      <c r="E2017" s="68"/>
      <c r="F2017" s="68"/>
      <c r="G2017" s="68"/>
      <c r="H2017" s="68"/>
      <c r="I2017" s="68"/>
    </row>
    <row r="2018" spans="1:9" x14ac:dyDescent="0.3">
      <c r="A2018" s="68"/>
      <c r="B2018" s="68"/>
      <c r="C2018" s="68"/>
      <c r="D2018" s="68"/>
      <c r="E2018" s="68"/>
      <c r="F2018" s="68"/>
      <c r="G2018" s="68"/>
      <c r="H2018" s="68"/>
      <c r="I2018" s="68"/>
    </row>
    <row r="2019" spans="1:9" x14ac:dyDescent="0.3">
      <c r="A2019" s="68"/>
      <c r="B2019" s="68"/>
      <c r="C2019" s="68"/>
      <c r="D2019" s="68"/>
      <c r="E2019" s="68"/>
      <c r="F2019" s="68"/>
      <c r="G2019" s="68"/>
      <c r="H2019" s="68"/>
      <c r="I2019" s="68"/>
    </row>
    <row r="2020" spans="1:9" x14ac:dyDescent="0.3">
      <c r="A2020" s="68"/>
      <c r="B2020" s="68"/>
      <c r="C2020" s="68"/>
      <c r="D2020" s="68"/>
      <c r="E2020" s="68"/>
      <c r="F2020" s="68"/>
      <c r="G2020" s="68"/>
      <c r="H2020" s="68"/>
      <c r="I2020" s="68"/>
    </row>
    <row r="2021" spans="1:9" x14ac:dyDescent="0.3">
      <c r="A2021" s="68"/>
      <c r="B2021" s="68"/>
      <c r="C2021" s="68"/>
      <c r="D2021" s="68"/>
      <c r="E2021" s="68"/>
      <c r="F2021" s="68"/>
      <c r="G2021" s="68"/>
      <c r="H2021" s="68"/>
      <c r="I2021" s="68"/>
    </row>
    <row r="2022" spans="1:9" x14ac:dyDescent="0.3">
      <c r="A2022" s="68"/>
      <c r="B2022" s="68"/>
      <c r="C2022" s="68"/>
      <c r="D2022" s="68"/>
      <c r="E2022" s="68"/>
      <c r="F2022" s="68"/>
      <c r="G2022" s="68"/>
      <c r="H2022" s="68"/>
      <c r="I2022" s="68"/>
    </row>
    <row r="2023" spans="1:9" x14ac:dyDescent="0.3">
      <c r="A2023" s="68"/>
      <c r="B2023" s="68"/>
      <c r="C2023" s="68"/>
      <c r="D2023" s="68"/>
      <c r="E2023" s="68"/>
      <c r="F2023" s="68"/>
      <c r="G2023" s="68"/>
      <c r="H2023" s="68"/>
      <c r="I2023" s="68"/>
    </row>
    <row r="2024" spans="1:9" x14ac:dyDescent="0.3">
      <c r="A2024" s="68"/>
      <c r="B2024" s="68"/>
      <c r="C2024" s="68"/>
      <c r="D2024" s="68"/>
      <c r="E2024" s="68"/>
      <c r="F2024" s="68"/>
      <c r="G2024" s="68"/>
      <c r="H2024" s="68"/>
      <c r="I2024" s="68"/>
    </row>
    <row r="2025" spans="1:9" x14ac:dyDescent="0.3">
      <c r="A2025" s="68"/>
      <c r="B2025" s="68"/>
      <c r="C2025" s="68"/>
      <c r="D2025" s="68"/>
      <c r="E2025" s="68"/>
      <c r="F2025" s="68"/>
      <c r="G2025" s="68"/>
      <c r="H2025" s="68"/>
      <c r="I2025" s="68"/>
    </row>
    <row r="2026" spans="1:9" x14ac:dyDescent="0.3">
      <c r="A2026" s="68"/>
      <c r="B2026" s="68"/>
      <c r="C2026" s="68"/>
      <c r="D2026" s="68"/>
      <c r="E2026" s="68"/>
      <c r="F2026" s="68"/>
      <c r="G2026" s="68"/>
      <c r="H2026" s="68"/>
      <c r="I2026" s="68"/>
    </row>
    <row r="2027" spans="1:9" x14ac:dyDescent="0.3">
      <c r="A2027" s="68"/>
      <c r="B2027" s="68"/>
      <c r="C2027" s="68"/>
      <c r="D2027" s="68"/>
      <c r="E2027" s="68"/>
      <c r="F2027" s="68"/>
      <c r="G2027" s="68"/>
      <c r="H2027" s="68"/>
      <c r="I2027" s="68"/>
    </row>
    <row r="2028" spans="1:9" x14ac:dyDescent="0.3">
      <c r="A2028" s="68"/>
      <c r="B2028" s="68"/>
      <c r="C2028" s="68"/>
      <c r="D2028" s="68"/>
      <c r="E2028" s="68"/>
      <c r="F2028" s="68"/>
      <c r="G2028" s="68"/>
      <c r="H2028" s="68"/>
      <c r="I2028" s="68"/>
    </row>
    <row r="2029" spans="1:9" x14ac:dyDescent="0.3">
      <c r="A2029" s="68"/>
      <c r="B2029" s="68"/>
      <c r="C2029" s="68"/>
      <c r="D2029" s="68"/>
      <c r="E2029" s="68"/>
      <c r="F2029" s="68"/>
      <c r="G2029" s="68"/>
      <c r="H2029" s="68"/>
      <c r="I2029" s="68"/>
    </row>
    <row r="2030" spans="1:9" x14ac:dyDescent="0.3">
      <c r="A2030" s="68"/>
      <c r="B2030" s="68"/>
      <c r="C2030" s="68"/>
      <c r="D2030" s="68"/>
      <c r="E2030" s="68"/>
      <c r="F2030" s="68"/>
      <c r="G2030" s="68"/>
      <c r="H2030" s="68"/>
      <c r="I2030" s="68"/>
    </row>
    <row r="2031" spans="1:9" x14ac:dyDescent="0.3">
      <c r="A2031" s="68"/>
      <c r="B2031" s="68"/>
      <c r="C2031" s="68"/>
      <c r="D2031" s="68"/>
      <c r="E2031" s="68"/>
      <c r="F2031" s="68"/>
      <c r="G2031" s="68"/>
      <c r="H2031" s="68"/>
      <c r="I2031" s="68"/>
    </row>
    <row r="2032" spans="1:9" x14ac:dyDescent="0.3">
      <c r="A2032" s="68"/>
      <c r="B2032" s="68"/>
      <c r="C2032" s="68"/>
      <c r="D2032" s="68"/>
      <c r="E2032" s="68"/>
      <c r="F2032" s="68"/>
      <c r="G2032" s="68"/>
      <c r="H2032" s="68"/>
      <c r="I2032" s="68"/>
    </row>
    <row r="2033" spans="1:9" x14ac:dyDescent="0.3">
      <c r="A2033" s="68"/>
      <c r="B2033" s="68"/>
      <c r="C2033" s="68"/>
      <c r="D2033" s="68"/>
      <c r="E2033" s="68"/>
      <c r="F2033" s="68"/>
      <c r="G2033" s="68"/>
      <c r="H2033" s="68"/>
      <c r="I2033" s="68"/>
    </row>
    <row r="2034" spans="1:9" x14ac:dyDescent="0.3">
      <c r="A2034" s="68"/>
      <c r="B2034" s="68"/>
      <c r="C2034" s="68"/>
      <c r="D2034" s="68"/>
      <c r="E2034" s="68"/>
      <c r="F2034" s="68"/>
      <c r="G2034" s="68"/>
      <c r="H2034" s="68"/>
      <c r="I2034" s="68"/>
    </row>
    <row r="2035" spans="1:9" x14ac:dyDescent="0.3">
      <c r="A2035" s="68"/>
      <c r="B2035" s="68"/>
      <c r="C2035" s="68"/>
      <c r="D2035" s="68"/>
      <c r="E2035" s="68"/>
      <c r="F2035" s="68"/>
      <c r="G2035" s="68"/>
      <c r="H2035" s="68"/>
      <c r="I2035" s="68"/>
    </row>
    <row r="2036" spans="1:9" x14ac:dyDescent="0.3">
      <c r="A2036" s="68"/>
      <c r="B2036" s="68"/>
      <c r="C2036" s="68"/>
      <c r="D2036" s="68"/>
      <c r="E2036" s="68"/>
      <c r="F2036" s="68"/>
      <c r="G2036" s="68"/>
      <c r="H2036" s="68"/>
      <c r="I2036" s="68"/>
    </row>
    <row r="2037" spans="1:9" x14ac:dyDescent="0.3">
      <c r="A2037" s="68"/>
      <c r="B2037" s="68"/>
      <c r="C2037" s="68"/>
      <c r="D2037" s="68"/>
      <c r="E2037" s="68"/>
      <c r="F2037" s="68"/>
      <c r="G2037" s="68"/>
      <c r="H2037" s="68"/>
      <c r="I2037" s="68"/>
    </row>
    <row r="2038" spans="1:9" x14ac:dyDescent="0.3">
      <c r="A2038" s="68"/>
      <c r="B2038" s="68"/>
      <c r="C2038" s="68"/>
      <c r="D2038" s="68"/>
      <c r="E2038" s="68"/>
      <c r="F2038" s="68"/>
      <c r="G2038" s="68"/>
      <c r="H2038" s="68"/>
      <c r="I2038" s="68"/>
    </row>
    <row r="2039" spans="1:9" x14ac:dyDescent="0.3">
      <c r="A2039" s="68"/>
      <c r="B2039" s="68"/>
      <c r="C2039" s="68"/>
      <c r="D2039" s="68"/>
      <c r="E2039" s="68"/>
      <c r="F2039" s="68"/>
      <c r="G2039" s="68"/>
      <c r="H2039" s="68"/>
      <c r="I2039" s="68"/>
    </row>
    <row r="2040" spans="1:9" x14ac:dyDescent="0.3">
      <c r="A2040" s="68"/>
      <c r="B2040" s="68"/>
      <c r="C2040" s="68"/>
      <c r="D2040" s="68"/>
      <c r="E2040" s="68"/>
      <c r="F2040" s="68"/>
      <c r="G2040" s="68"/>
      <c r="H2040" s="68"/>
      <c r="I2040" s="68"/>
    </row>
    <row r="2041" spans="1:9" x14ac:dyDescent="0.3">
      <c r="A2041" s="68"/>
      <c r="B2041" s="68"/>
      <c r="C2041" s="68"/>
      <c r="D2041" s="68"/>
      <c r="E2041" s="68"/>
      <c r="F2041" s="68"/>
      <c r="G2041" s="68"/>
      <c r="H2041" s="68"/>
      <c r="I2041" s="68"/>
    </row>
    <row r="2042" spans="1:9" x14ac:dyDescent="0.3">
      <c r="A2042" s="68"/>
      <c r="B2042" s="68"/>
      <c r="C2042" s="68"/>
      <c r="D2042" s="68"/>
      <c r="E2042" s="68"/>
      <c r="F2042" s="68"/>
      <c r="G2042" s="68"/>
      <c r="H2042" s="68"/>
      <c r="I2042" s="68"/>
    </row>
    <row r="2043" spans="1:9" x14ac:dyDescent="0.3">
      <c r="A2043" s="68"/>
      <c r="B2043" s="68"/>
      <c r="C2043" s="68"/>
      <c r="D2043" s="68"/>
      <c r="E2043" s="68"/>
      <c r="F2043" s="68"/>
      <c r="G2043" s="68"/>
      <c r="H2043" s="68"/>
      <c r="I2043" s="68"/>
    </row>
    <row r="2044" spans="1:9" x14ac:dyDescent="0.3">
      <c r="A2044" s="68"/>
      <c r="B2044" s="68"/>
      <c r="C2044" s="68"/>
      <c r="D2044" s="68"/>
      <c r="E2044" s="68"/>
      <c r="F2044" s="68"/>
      <c r="G2044" s="68"/>
      <c r="H2044" s="68"/>
      <c r="I2044" s="68"/>
    </row>
    <row r="2045" spans="1:9" x14ac:dyDescent="0.3">
      <c r="A2045" s="68"/>
      <c r="B2045" s="68"/>
      <c r="C2045" s="68"/>
      <c r="D2045" s="68"/>
      <c r="E2045" s="68"/>
      <c r="F2045" s="68"/>
      <c r="G2045" s="68"/>
      <c r="H2045" s="68"/>
      <c r="I2045" s="68"/>
    </row>
    <row r="2046" spans="1:9" x14ac:dyDescent="0.3">
      <c r="A2046" s="68"/>
      <c r="B2046" s="68"/>
      <c r="C2046" s="68"/>
      <c r="D2046" s="68"/>
      <c r="E2046" s="68"/>
      <c r="F2046" s="68"/>
      <c r="G2046" s="68"/>
      <c r="H2046" s="68"/>
      <c r="I2046" s="68"/>
    </row>
    <row r="2047" spans="1:9" x14ac:dyDescent="0.3">
      <c r="A2047" s="68"/>
      <c r="B2047" s="68"/>
      <c r="C2047" s="68"/>
      <c r="D2047" s="68"/>
      <c r="E2047" s="68"/>
      <c r="F2047" s="68"/>
      <c r="G2047" s="68"/>
      <c r="H2047" s="68"/>
      <c r="I2047" s="68"/>
    </row>
    <row r="2048" spans="1:9" x14ac:dyDescent="0.3">
      <c r="A2048" s="68"/>
      <c r="B2048" s="68"/>
      <c r="C2048" s="68"/>
      <c r="D2048" s="68"/>
      <c r="E2048" s="68"/>
      <c r="F2048" s="68"/>
      <c r="G2048" s="68"/>
      <c r="H2048" s="68"/>
      <c r="I2048" s="68"/>
    </row>
    <row r="2049" spans="1:9" x14ac:dyDescent="0.3">
      <c r="A2049" s="68"/>
      <c r="B2049" s="68"/>
      <c r="C2049" s="68"/>
      <c r="D2049" s="68"/>
      <c r="E2049" s="68"/>
      <c r="F2049" s="68"/>
      <c r="G2049" s="68"/>
      <c r="H2049" s="68"/>
      <c r="I2049" s="68"/>
    </row>
    <row r="2050" spans="1:9" x14ac:dyDescent="0.3">
      <c r="A2050" s="68"/>
      <c r="B2050" s="68"/>
      <c r="C2050" s="68"/>
      <c r="D2050" s="68"/>
      <c r="E2050" s="68"/>
      <c r="F2050" s="68"/>
      <c r="G2050" s="68"/>
      <c r="H2050" s="68"/>
      <c r="I2050" s="68"/>
    </row>
    <row r="2051" spans="1:9" x14ac:dyDescent="0.3">
      <c r="A2051" s="68"/>
      <c r="B2051" s="68"/>
      <c r="C2051" s="68"/>
      <c r="D2051" s="68"/>
      <c r="E2051" s="68"/>
      <c r="F2051" s="68"/>
      <c r="G2051" s="68"/>
      <c r="H2051" s="68"/>
      <c r="I2051" s="68"/>
    </row>
    <row r="2052" spans="1:9" x14ac:dyDescent="0.3">
      <c r="A2052" s="68"/>
      <c r="B2052" s="68"/>
      <c r="C2052" s="68"/>
      <c r="D2052" s="68"/>
      <c r="E2052" s="68"/>
      <c r="F2052" s="68"/>
      <c r="G2052" s="68"/>
      <c r="H2052" s="68"/>
      <c r="I2052" s="68"/>
    </row>
    <row r="2053" spans="1:9" x14ac:dyDescent="0.3">
      <c r="A2053" s="68"/>
      <c r="B2053" s="68"/>
      <c r="C2053" s="68"/>
      <c r="D2053" s="68"/>
      <c r="E2053" s="68"/>
      <c r="F2053" s="68"/>
      <c r="G2053" s="68"/>
      <c r="H2053" s="68"/>
      <c r="I2053" s="68"/>
    </row>
    <row r="2054" spans="1:9" x14ac:dyDescent="0.3">
      <c r="A2054" s="68"/>
      <c r="B2054" s="68"/>
      <c r="C2054" s="68"/>
      <c r="D2054" s="68"/>
      <c r="E2054" s="68"/>
      <c r="F2054" s="68"/>
      <c r="G2054" s="68"/>
      <c r="H2054" s="68"/>
      <c r="I2054" s="68"/>
    </row>
    <row r="2055" spans="1:9" x14ac:dyDescent="0.3">
      <c r="A2055" s="68"/>
      <c r="B2055" s="68"/>
      <c r="C2055" s="68"/>
      <c r="D2055" s="68"/>
      <c r="E2055" s="68"/>
      <c r="F2055" s="68"/>
      <c r="G2055" s="68"/>
      <c r="H2055" s="68"/>
      <c r="I2055" s="68"/>
    </row>
    <row r="2056" spans="1:9" x14ac:dyDescent="0.3">
      <c r="A2056" s="68"/>
      <c r="B2056" s="68"/>
      <c r="C2056" s="68"/>
      <c r="D2056" s="68"/>
      <c r="E2056" s="68"/>
      <c r="F2056" s="68"/>
      <c r="G2056" s="68"/>
      <c r="H2056" s="68"/>
      <c r="I2056" s="68"/>
    </row>
    <row r="2057" spans="1:9" x14ac:dyDescent="0.3">
      <c r="A2057" s="68"/>
      <c r="B2057" s="68"/>
      <c r="C2057" s="68"/>
      <c r="D2057" s="68"/>
      <c r="E2057" s="68"/>
      <c r="F2057" s="68"/>
      <c r="G2057" s="68"/>
      <c r="H2057" s="68"/>
      <c r="I2057" s="68"/>
    </row>
    <row r="2058" spans="1:9" x14ac:dyDescent="0.3">
      <c r="A2058" s="68"/>
      <c r="B2058" s="68"/>
      <c r="C2058" s="68"/>
      <c r="D2058" s="68"/>
      <c r="E2058" s="68"/>
      <c r="F2058" s="68"/>
      <c r="G2058" s="68"/>
      <c r="H2058" s="68"/>
      <c r="I2058" s="68"/>
    </row>
    <row r="2059" spans="1:9" x14ac:dyDescent="0.3">
      <c r="A2059" s="68"/>
      <c r="B2059" s="68"/>
      <c r="C2059" s="68"/>
      <c r="D2059" s="68"/>
      <c r="E2059" s="68"/>
      <c r="F2059" s="68"/>
      <c r="G2059" s="68"/>
      <c r="H2059" s="68"/>
      <c r="I2059" s="68"/>
    </row>
    <row r="2060" spans="1:9" x14ac:dyDescent="0.3">
      <c r="A2060" s="68"/>
      <c r="B2060" s="68"/>
      <c r="C2060" s="68"/>
      <c r="D2060" s="68"/>
      <c r="E2060" s="68"/>
      <c r="F2060" s="68"/>
      <c r="G2060" s="68"/>
      <c r="H2060" s="68"/>
      <c r="I2060" s="68"/>
    </row>
    <row r="2061" spans="1:9" x14ac:dyDescent="0.3">
      <c r="A2061" s="68"/>
      <c r="B2061" s="68"/>
      <c r="C2061" s="68"/>
      <c r="D2061" s="68"/>
      <c r="E2061" s="68"/>
      <c r="F2061" s="68"/>
      <c r="G2061" s="68"/>
      <c r="H2061" s="68"/>
      <c r="I2061" s="68"/>
    </row>
    <row r="2062" spans="1:9" x14ac:dyDescent="0.3">
      <c r="A2062" s="68"/>
      <c r="B2062" s="68"/>
      <c r="C2062" s="68"/>
      <c r="D2062" s="68"/>
      <c r="E2062" s="68"/>
      <c r="F2062" s="68"/>
      <c r="G2062" s="68"/>
      <c r="H2062" s="68"/>
      <c r="I2062" s="68"/>
    </row>
    <row r="2063" spans="1:9" x14ac:dyDescent="0.3">
      <c r="A2063" s="68"/>
      <c r="B2063" s="68"/>
      <c r="C2063" s="68"/>
      <c r="D2063" s="68"/>
      <c r="E2063" s="68"/>
      <c r="F2063" s="68"/>
      <c r="G2063" s="68"/>
      <c r="H2063" s="68"/>
      <c r="I2063" s="68"/>
    </row>
    <row r="2064" spans="1:9" x14ac:dyDescent="0.3">
      <c r="A2064" s="68"/>
      <c r="B2064" s="68"/>
      <c r="C2064" s="68"/>
      <c r="D2064" s="68"/>
      <c r="E2064" s="68"/>
      <c r="F2064" s="68"/>
      <c r="G2064" s="68"/>
      <c r="H2064" s="68"/>
      <c r="I2064" s="68"/>
    </row>
    <row r="2065" spans="1:9" x14ac:dyDescent="0.3">
      <c r="A2065" s="68"/>
      <c r="B2065" s="68"/>
      <c r="C2065" s="68"/>
      <c r="D2065" s="68"/>
      <c r="E2065" s="68"/>
      <c r="F2065" s="68"/>
      <c r="G2065" s="68"/>
      <c r="H2065" s="68"/>
      <c r="I2065" s="68"/>
    </row>
    <row r="2066" spans="1:9" x14ac:dyDescent="0.3">
      <c r="A2066" s="68"/>
      <c r="B2066" s="68"/>
      <c r="C2066" s="68"/>
      <c r="D2066" s="68"/>
      <c r="E2066" s="68"/>
      <c r="F2066" s="68"/>
      <c r="G2066" s="68"/>
      <c r="H2066" s="68"/>
      <c r="I2066" s="68"/>
    </row>
    <row r="2067" spans="1:9" x14ac:dyDescent="0.3">
      <c r="A2067" s="68"/>
      <c r="B2067" s="68"/>
      <c r="C2067" s="68"/>
      <c r="D2067" s="68"/>
      <c r="E2067" s="68"/>
      <c r="F2067" s="68"/>
      <c r="G2067" s="68"/>
      <c r="H2067" s="68"/>
      <c r="I2067" s="68"/>
    </row>
    <row r="2068" spans="1:9" x14ac:dyDescent="0.3">
      <c r="A2068" s="68"/>
      <c r="B2068" s="68"/>
      <c r="C2068" s="68"/>
      <c r="D2068" s="68"/>
      <c r="E2068" s="68"/>
      <c r="F2068" s="68"/>
      <c r="G2068" s="68"/>
      <c r="H2068" s="68"/>
      <c r="I2068" s="68"/>
    </row>
    <row r="2069" spans="1:9" x14ac:dyDescent="0.3">
      <c r="A2069" s="68"/>
      <c r="B2069" s="68"/>
      <c r="C2069" s="68"/>
      <c r="D2069" s="68"/>
      <c r="E2069" s="68"/>
      <c r="F2069" s="68"/>
      <c r="G2069" s="68"/>
      <c r="H2069" s="68"/>
      <c r="I2069" s="68"/>
    </row>
    <row r="2070" spans="1:9" x14ac:dyDescent="0.3">
      <c r="A2070" s="68"/>
      <c r="B2070" s="68"/>
      <c r="C2070" s="68"/>
      <c r="D2070" s="68"/>
      <c r="E2070" s="68"/>
      <c r="F2070" s="68"/>
      <c r="G2070" s="68"/>
      <c r="H2070" s="68"/>
      <c r="I2070" s="68"/>
    </row>
    <row r="2071" spans="1:9" x14ac:dyDescent="0.3">
      <c r="A2071" s="68"/>
      <c r="B2071" s="68"/>
      <c r="C2071" s="68"/>
      <c r="D2071" s="68"/>
      <c r="E2071" s="68"/>
      <c r="F2071" s="68"/>
      <c r="G2071" s="68"/>
      <c r="H2071" s="68"/>
      <c r="I2071" s="68"/>
    </row>
    <row r="2072" spans="1:9" x14ac:dyDescent="0.3">
      <c r="A2072" s="68"/>
      <c r="B2072" s="68"/>
      <c r="C2072" s="68"/>
      <c r="D2072" s="68"/>
      <c r="E2072" s="68"/>
      <c r="F2072" s="68"/>
      <c r="G2072" s="68"/>
      <c r="H2072" s="68"/>
      <c r="I2072" s="68"/>
    </row>
    <row r="2073" spans="1:9" x14ac:dyDescent="0.3">
      <c r="A2073" s="68"/>
      <c r="B2073" s="68"/>
      <c r="C2073" s="68"/>
      <c r="D2073" s="68"/>
      <c r="E2073" s="68"/>
      <c r="F2073" s="68"/>
      <c r="G2073" s="68"/>
      <c r="H2073" s="68"/>
      <c r="I2073" s="68"/>
    </row>
    <row r="2074" spans="1:9" x14ac:dyDescent="0.3">
      <c r="A2074" s="68"/>
      <c r="B2074" s="68"/>
      <c r="C2074" s="68"/>
      <c r="D2074" s="68"/>
      <c r="E2074" s="68"/>
      <c r="F2074" s="68"/>
      <c r="G2074" s="68"/>
      <c r="H2074" s="68"/>
      <c r="I2074" s="68"/>
    </row>
    <row r="2075" spans="1:9" x14ac:dyDescent="0.3">
      <c r="A2075" s="68"/>
      <c r="B2075" s="68"/>
      <c r="C2075" s="68"/>
      <c r="D2075" s="68"/>
      <c r="E2075" s="68"/>
      <c r="F2075" s="68"/>
      <c r="G2075" s="68"/>
      <c r="H2075" s="68"/>
      <c r="I2075" s="68"/>
    </row>
    <row r="2076" spans="1:9" x14ac:dyDescent="0.3">
      <c r="A2076" s="68"/>
      <c r="B2076" s="68"/>
      <c r="C2076" s="68"/>
      <c r="D2076" s="68"/>
      <c r="E2076" s="68"/>
      <c r="F2076" s="68"/>
      <c r="G2076" s="68"/>
      <c r="H2076" s="68"/>
      <c r="I2076" s="68"/>
    </row>
    <row r="2077" spans="1:9" x14ac:dyDescent="0.3">
      <c r="A2077" s="68"/>
      <c r="B2077" s="68"/>
      <c r="C2077" s="68"/>
      <c r="D2077" s="68"/>
      <c r="E2077" s="68"/>
      <c r="F2077" s="68"/>
      <c r="G2077" s="68"/>
      <c r="H2077" s="68"/>
      <c r="I2077" s="68"/>
    </row>
    <row r="2078" spans="1:9" x14ac:dyDescent="0.3">
      <c r="A2078" s="68"/>
      <c r="B2078" s="68"/>
      <c r="C2078" s="68"/>
      <c r="D2078" s="68"/>
      <c r="E2078" s="68"/>
      <c r="F2078" s="68"/>
      <c r="G2078" s="68"/>
      <c r="H2078" s="68"/>
      <c r="I2078" s="68"/>
    </row>
    <row r="2079" spans="1:9" x14ac:dyDescent="0.3">
      <c r="A2079" s="68"/>
      <c r="B2079" s="68"/>
      <c r="C2079" s="68"/>
      <c r="D2079" s="68"/>
      <c r="E2079" s="68"/>
      <c r="F2079" s="68"/>
      <c r="G2079" s="68"/>
      <c r="H2079" s="68"/>
      <c r="I2079" s="68"/>
    </row>
    <row r="2080" spans="1:9" x14ac:dyDescent="0.3">
      <c r="A2080" s="68"/>
      <c r="B2080" s="68"/>
      <c r="C2080" s="68"/>
      <c r="D2080" s="68"/>
      <c r="E2080" s="68"/>
      <c r="F2080" s="68"/>
      <c r="G2080" s="68"/>
      <c r="H2080" s="68"/>
      <c r="I2080" s="68"/>
    </row>
    <row r="2081" spans="1:9" x14ac:dyDescent="0.3">
      <c r="A2081" s="68"/>
      <c r="B2081" s="68"/>
      <c r="C2081" s="68"/>
      <c r="D2081" s="68"/>
      <c r="E2081" s="68"/>
      <c r="F2081" s="68"/>
      <c r="G2081" s="68"/>
      <c r="H2081" s="68"/>
      <c r="I2081" s="68"/>
    </row>
    <row r="2082" spans="1:9" x14ac:dyDescent="0.3">
      <c r="A2082" s="68"/>
      <c r="B2082" s="68"/>
      <c r="C2082" s="68"/>
      <c r="D2082" s="68"/>
      <c r="E2082" s="68"/>
      <c r="F2082" s="68"/>
      <c r="G2082" s="68"/>
      <c r="H2082" s="68"/>
      <c r="I2082" s="68"/>
    </row>
    <row r="2083" spans="1:9" x14ac:dyDescent="0.3">
      <c r="A2083" s="68"/>
      <c r="B2083" s="68"/>
      <c r="C2083" s="68"/>
      <c r="D2083" s="68"/>
      <c r="E2083" s="68"/>
      <c r="F2083" s="68"/>
      <c r="G2083" s="68"/>
      <c r="H2083" s="68"/>
      <c r="I2083" s="68"/>
    </row>
    <row r="2084" spans="1:9" x14ac:dyDescent="0.3">
      <c r="A2084" s="68"/>
      <c r="B2084" s="68"/>
      <c r="C2084" s="68"/>
      <c r="D2084" s="68"/>
      <c r="E2084" s="68"/>
      <c r="F2084" s="68"/>
      <c r="G2084" s="68"/>
      <c r="H2084" s="68"/>
      <c r="I2084" s="68"/>
    </row>
    <row r="2085" spans="1:9" x14ac:dyDescent="0.3">
      <c r="A2085" s="68"/>
      <c r="B2085" s="68"/>
      <c r="C2085" s="68"/>
      <c r="D2085" s="68"/>
      <c r="E2085" s="68"/>
      <c r="F2085" s="68"/>
      <c r="G2085" s="68"/>
      <c r="H2085" s="68"/>
      <c r="I2085" s="68"/>
    </row>
    <row r="2086" spans="1:9" x14ac:dyDescent="0.3">
      <c r="A2086" s="68"/>
      <c r="B2086" s="68"/>
      <c r="C2086" s="68"/>
      <c r="D2086" s="68"/>
      <c r="E2086" s="68"/>
      <c r="F2086" s="68"/>
      <c r="G2086" s="68"/>
      <c r="H2086" s="68"/>
      <c r="I2086" s="68"/>
    </row>
    <row r="2087" spans="1:9" x14ac:dyDescent="0.3">
      <c r="A2087" s="68"/>
      <c r="B2087" s="68"/>
      <c r="C2087" s="68"/>
      <c r="D2087" s="68"/>
      <c r="E2087" s="68"/>
      <c r="F2087" s="68"/>
      <c r="G2087" s="68"/>
      <c r="H2087" s="68"/>
      <c r="I2087" s="68"/>
    </row>
    <row r="2088" spans="1:9" x14ac:dyDescent="0.3">
      <c r="A2088" s="68"/>
      <c r="B2088" s="68"/>
      <c r="C2088" s="68"/>
      <c r="D2088" s="68"/>
      <c r="E2088" s="68"/>
      <c r="F2088" s="68"/>
      <c r="G2088" s="68"/>
      <c r="H2088" s="68"/>
      <c r="I2088" s="68"/>
    </row>
    <row r="2089" spans="1:9" x14ac:dyDescent="0.3">
      <c r="A2089" s="68"/>
      <c r="B2089" s="68"/>
      <c r="C2089" s="68"/>
      <c r="D2089" s="68"/>
      <c r="E2089" s="68"/>
      <c r="F2089" s="68"/>
      <c r="G2089" s="68"/>
      <c r="H2089" s="68"/>
      <c r="I2089" s="68"/>
    </row>
    <row r="2090" spans="1:9" x14ac:dyDescent="0.3">
      <c r="A2090" s="68"/>
      <c r="B2090" s="68"/>
      <c r="C2090" s="68"/>
      <c r="D2090" s="68"/>
      <c r="E2090" s="68"/>
      <c r="F2090" s="68"/>
      <c r="G2090" s="68"/>
      <c r="H2090" s="68"/>
      <c r="I2090" s="68"/>
    </row>
    <row r="2091" spans="1:9" x14ac:dyDescent="0.3">
      <c r="A2091" s="68"/>
      <c r="B2091" s="68"/>
      <c r="C2091" s="68"/>
      <c r="D2091" s="68"/>
      <c r="E2091" s="68"/>
      <c r="F2091" s="68"/>
      <c r="G2091" s="68"/>
      <c r="H2091" s="68"/>
      <c r="I2091" s="68"/>
    </row>
    <row r="2092" spans="1:9" x14ac:dyDescent="0.3">
      <c r="A2092" s="68"/>
      <c r="B2092" s="68"/>
      <c r="C2092" s="68"/>
      <c r="D2092" s="68"/>
      <c r="E2092" s="68"/>
      <c r="F2092" s="68"/>
      <c r="G2092" s="68"/>
      <c r="H2092" s="68"/>
      <c r="I2092" s="68"/>
    </row>
    <row r="2093" spans="1:9" x14ac:dyDescent="0.3">
      <c r="A2093" s="68"/>
      <c r="B2093" s="68"/>
      <c r="C2093" s="68"/>
      <c r="D2093" s="68"/>
      <c r="E2093" s="68"/>
      <c r="F2093" s="68"/>
      <c r="G2093" s="68"/>
      <c r="H2093" s="68"/>
      <c r="I2093" s="68"/>
    </row>
    <row r="2094" spans="1:9" x14ac:dyDescent="0.3">
      <c r="A2094" s="68"/>
      <c r="B2094" s="68"/>
      <c r="C2094" s="68"/>
      <c r="D2094" s="68"/>
      <c r="E2094" s="68"/>
      <c r="F2094" s="68"/>
      <c r="G2094" s="68"/>
      <c r="H2094" s="68"/>
      <c r="I2094" s="68"/>
    </row>
    <row r="2095" spans="1:9" x14ac:dyDescent="0.3">
      <c r="A2095" s="68"/>
      <c r="B2095" s="68"/>
      <c r="C2095" s="68"/>
      <c r="D2095" s="68"/>
      <c r="E2095" s="68"/>
      <c r="F2095" s="68"/>
      <c r="G2095" s="68"/>
      <c r="H2095" s="68"/>
      <c r="I2095" s="68"/>
    </row>
    <row r="2096" spans="1:9" x14ac:dyDescent="0.3">
      <c r="A2096" s="68"/>
      <c r="B2096" s="68"/>
      <c r="C2096" s="68"/>
      <c r="D2096" s="68"/>
      <c r="E2096" s="68"/>
      <c r="F2096" s="68"/>
      <c r="G2096" s="68"/>
      <c r="H2096" s="68"/>
      <c r="I2096" s="68"/>
    </row>
    <row r="2097" spans="1:9" x14ac:dyDescent="0.3">
      <c r="A2097" s="68"/>
      <c r="B2097" s="68"/>
      <c r="C2097" s="68"/>
      <c r="D2097" s="68"/>
      <c r="E2097" s="68"/>
      <c r="F2097" s="68"/>
      <c r="G2097" s="68"/>
      <c r="H2097" s="68"/>
      <c r="I2097" s="68"/>
    </row>
    <row r="2098" spans="1:9" x14ac:dyDescent="0.3">
      <c r="A2098" s="68"/>
      <c r="B2098" s="68"/>
      <c r="C2098" s="68"/>
      <c r="D2098" s="68"/>
      <c r="E2098" s="68"/>
      <c r="F2098" s="68"/>
      <c r="G2098" s="68"/>
      <c r="H2098" s="68"/>
      <c r="I2098" s="68"/>
    </row>
    <row r="2099" spans="1:9" x14ac:dyDescent="0.3">
      <c r="A2099" s="68"/>
      <c r="B2099" s="68"/>
      <c r="C2099" s="68"/>
      <c r="D2099" s="68"/>
      <c r="E2099" s="68"/>
      <c r="F2099" s="68"/>
      <c r="G2099" s="68"/>
      <c r="H2099" s="68"/>
      <c r="I2099" s="68"/>
    </row>
    <row r="2100" spans="1:9" x14ac:dyDescent="0.3">
      <c r="A2100" s="68"/>
      <c r="B2100" s="68"/>
      <c r="C2100" s="68"/>
      <c r="D2100" s="68"/>
      <c r="E2100" s="68"/>
      <c r="F2100" s="68"/>
      <c r="G2100" s="68"/>
      <c r="H2100" s="68"/>
      <c r="I2100" s="68"/>
    </row>
    <row r="2101" spans="1:9" x14ac:dyDescent="0.3">
      <c r="A2101" s="68"/>
      <c r="B2101" s="68"/>
      <c r="C2101" s="68"/>
      <c r="D2101" s="68"/>
      <c r="E2101" s="68"/>
      <c r="F2101" s="68"/>
      <c r="G2101" s="68"/>
      <c r="H2101" s="68"/>
      <c r="I2101" s="68"/>
    </row>
    <row r="2102" spans="1:9" x14ac:dyDescent="0.3">
      <c r="A2102" s="68"/>
      <c r="B2102" s="68"/>
      <c r="C2102" s="68"/>
      <c r="D2102" s="68"/>
      <c r="E2102" s="68"/>
      <c r="F2102" s="68"/>
      <c r="G2102" s="68"/>
      <c r="H2102" s="68"/>
      <c r="I2102" s="68"/>
    </row>
    <row r="2103" spans="1:9" x14ac:dyDescent="0.3">
      <c r="A2103" s="68"/>
      <c r="B2103" s="68"/>
      <c r="C2103" s="68"/>
      <c r="D2103" s="68"/>
      <c r="E2103" s="68"/>
      <c r="F2103" s="68"/>
      <c r="G2103" s="68"/>
      <c r="H2103" s="68"/>
      <c r="I2103" s="68"/>
    </row>
    <row r="2104" spans="1:9" x14ac:dyDescent="0.3">
      <c r="A2104" s="68"/>
      <c r="B2104" s="68"/>
      <c r="C2104" s="68"/>
      <c r="D2104" s="68"/>
      <c r="E2104" s="68"/>
      <c r="F2104" s="68"/>
      <c r="G2104" s="68"/>
      <c r="H2104" s="68"/>
      <c r="I2104" s="68"/>
    </row>
    <row r="2105" spans="1:9" x14ac:dyDescent="0.3">
      <c r="A2105" s="68"/>
      <c r="B2105" s="68"/>
      <c r="C2105" s="68"/>
      <c r="D2105" s="68"/>
      <c r="E2105" s="68"/>
      <c r="F2105" s="68"/>
      <c r="G2105" s="68"/>
      <c r="H2105" s="68"/>
      <c r="I2105" s="68"/>
    </row>
    <row r="2106" spans="1:9" x14ac:dyDescent="0.3">
      <c r="A2106" s="68"/>
      <c r="B2106" s="68"/>
      <c r="C2106" s="68"/>
      <c r="D2106" s="68"/>
      <c r="E2106" s="68"/>
      <c r="F2106" s="68"/>
      <c r="G2106" s="68"/>
      <c r="H2106" s="68"/>
      <c r="I2106" s="68"/>
    </row>
    <row r="2107" spans="1:9" x14ac:dyDescent="0.3">
      <c r="A2107" s="68"/>
      <c r="B2107" s="68"/>
      <c r="C2107" s="68"/>
      <c r="D2107" s="68"/>
      <c r="E2107" s="68"/>
      <c r="F2107" s="68"/>
      <c r="G2107" s="68"/>
      <c r="H2107" s="68"/>
      <c r="I2107" s="68"/>
    </row>
    <row r="2108" spans="1:9" x14ac:dyDescent="0.3">
      <c r="A2108" s="68"/>
      <c r="B2108" s="68"/>
      <c r="C2108" s="68"/>
      <c r="D2108" s="68"/>
      <c r="E2108" s="68"/>
      <c r="F2108" s="68"/>
      <c r="G2108" s="68"/>
      <c r="H2108" s="68"/>
      <c r="I2108" s="68"/>
    </row>
    <row r="2109" spans="1:9" x14ac:dyDescent="0.3">
      <c r="A2109" s="68"/>
      <c r="B2109" s="68"/>
      <c r="C2109" s="68"/>
      <c r="D2109" s="68"/>
      <c r="E2109" s="68"/>
      <c r="F2109" s="68"/>
      <c r="G2109" s="68"/>
      <c r="H2109" s="68"/>
      <c r="I2109" s="68"/>
    </row>
    <row r="2110" spans="1:9" x14ac:dyDescent="0.3">
      <c r="A2110" s="68"/>
      <c r="B2110" s="68"/>
      <c r="C2110" s="68"/>
      <c r="D2110" s="68"/>
      <c r="E2110" s="68"/>
      <c r="F2110" s="68"/>
      <c r="G2110" s="68"/>
      <c r="H2110" s="68"/>
      <c r="I2110" s="68"/>
    </row>
    <row r="2111" spans="1:9" x14ac:dyDescent="0.3">
      <c r="A2111" s="68"/>
      <c r="B2111" s="68"/>
      <c r="C2111" s="68"/>
      <c r="D2111" s="68"/>
      <c r="E2111" s="68"/>
      <c r="F2111" s="68"/>
      <c r="G2111" s="68"/>
      <c r="H2111" s="68"/>
      <c r="I2111" s="68"/>
    </row>
    <row r="2112" spans="1:9" x14ac:dyDescent="0.3">
      <c r="A2112" s="68"/>
      <c r="B2112" s="68"/>
      <c r="C2112" s="68"/>
      <c r="D2112" s="68"/>
      <c r="E2112" s="68"/>
      <c r="F2112" s="68"/>
      <c r="G2112" s="68"/>
      <c r="H2112" s="68"/>
      <c r="I2112" s="68"/>
    </row>
    <row r="2113" spans="1:9" x14ac:dyDescent="0.3">
      <c r="A2113" s="68"/>
      <c r="B2113" s="68"/>
      <c r="C2113" s="68"/>
      <c r="D2113" s="68"/>
      <c r="E2113" s="68"/>
      <c r="F2113" s="68"/>
      <c r="G2113" s="68"/>
      <c r="H2113" s="68"/>
      <c r="I2113" s="68"/>
    </row>
    <row r="2114" spans="1:9" x14ac:dyDescent="0.3">
      <c r="A2114" s="68"/>
      <c r="B2114" s="68"/>
      <c r="C2114" s="68"/>
      <c r="D2114" s="68"/>
      <c r="E2114" s="68"/>
      <c r="F2114" s="68"/>
      <c r="G2114" s="68"/>
      <c r="H2114" s="68"/>
      <c r="I2114" s="68"/>
    </row>
    <row r="2115" spans="1:9" x14ac:dyDescent="0.3">
      <c r="A2115" s="68"/>
      <c r="B2115" s="68"/>
      <c r="C2115" s="68"/>
      <c r="D2115" s="68"/>
      <c r="E2115" s="68"/>
      <c r="F2115" s="68"/>
      <c r="G2115" s="68"/>
      <c r="H2115" s="68"/>
      <c r="I2115" s="68"/>
    </row>
    <row r="2116" spans="1:9" x14ac:dyDescent="0.3">
      <c r="A2116" s="68"/>
      <c r="B2116" s="68"/>
      <c r="C2116" s="68"/>
      <c r="D2116" s="68"/>
      <c r="E2116" s="68"/>
      <c r="F2116" s="68"/>
      <c r="G2116" s="68"/>
      <c r="H2116" s="68"/>
      <c r="I2116" s="68"/>
    </row>
    <row r="2117" spans="1:9" x14ac:dyDescent="0.3">
      <c r="A2117" s="68"/>
      <c r="B2117" s="68"/>
      <c r="C2117" s="68"/>
      <c r="D2117" s="68"/>
      <c r="E2117" s="68"/>
      <c r="F2117" s="68"/>
      <c r="G2117" s="68"/>
      <c r="H2117" s="68"/>
      <c r="I2117" s="68"/>
    </row>
    <row r="2118" spans="1:9" x14ac:dyDescent="0.3">
      <c r="A2118" s="68"/>
      <c r="B2118" s="68"/>
      <c r="C2118" s="68"/>
      <c r="D2118" s="68"/>
      <c r="E2118" s="68"/>
      <c r="F2118" s="68"/>
      <c r="G2118" s="68"/>
      <c r="H2118" s="68"/>
      <c r="I2118" s="68"/>
    </row>
    <row r="2119" spans="1:9" x14ac:dyDescent="0.3">
      <c r="A2119" s="68"/>
      <c r="B2119" s="68"/>
      <c r="C2119" s="68"/>
      <c r="D2119" s="68"/>
      <c r="E2119" s="68"/>
      <c r="F2119" s="68"/>
      <c r="G2119" s="68"/>
      <c r="H2119" s="68"/>
      <c r="I2119" s="68"/>
    </row>
    <row r="2120" spans="1:9" x14ac:dyDescent="0.3">
      <c r="A2120" s="68"/>
      <c r="B2120" s="68"/>
      <c r="C2120" s="68"/>
      <c r="D2120" s="68"/>
      <c r="E2120" s="68"/>
      <c r="F2120" s="68"/>
      <c r="G2120" s="68"/>
      <c r="H2120" s="68"/>
      <c r="I2120" s="68"/>
    </row>
    <row r="2121" spans="1:9" x14ac:dyDescent="0.3">
      <c r="A2121" s="68"/>
      <c r="B2121" s="68"/>
      <c r="C2121" s="68"/>
      <c r="D2121" s="68"/>
      <c r="E2121" s="68"/>
      <c r="F2121" s="68"/>
      <c r="G2121" s="68"/>
      <c r="H2121" s="68"/>
      <c r="I2121" s="68"/>
    </row>
    <row r="2122" spans="1:9" x14ac:dyDescent="0.3">
      <c r="A2122" s="68"/>
      <c r="B2122" s="68"/>
      <c r="C2122" s="68"/>
      <c r="D2122" s="68"/>
      <c r="E2122" s="68"/>
      <c r="F2122" s="68"/>
      <c r="G2122" s="68"/>
      <c r="H2122" s="68"/>
      <c r="I2122" s="68"/>
    </row>
    <row r="2123" spans="1:9" x14ac:dyDescent="0.3">
      <c r="A2123" s="68"/>
      <c r="B2123" s="68"/>
      <c r="C2123" s="68"/>
      <c r="D2123" s="68"/>
      <c r="E2123" s="68"/>
      <c r="F2123" s="68"/>
      <c r="G2123" s="68"/>
      <c r="H2123" s="68"/>
      <c r="I2123" s="68"/>
    </row>
    <row r="2124" spans="1:9" x14ac:dyDescent="0.3">
      <c r="A2124" s="68"/>
      <c r="B2124" s="68"/>
      <c r="C2124" s="68"/>
      <c r="D2124" s="68"/>
      <c r="E2124" s="68"/>
      <c r="F2124" s="68"/>
      <c r="G2124" s="68"/>
      <c r="H2124" s="68"/>
      <c r="I2124" s="68"/>
    </row>
    <row r="2125" spans="1:9" x14ac:dyDescent="0.3">
      <c r="A2125" s="68"/>
      <c r="B2125" s="68"/>
      <c r="C2125" s="68"/>
      <c r="D2125" s="68"/>
      <c r="E2125" s="68"/>
      <c r="F2125" s="68"/>
      <c r="G2125" s="68"/>
      <c r="H2125" s="68"/>
      <c r="I2125" s="68"/>
    </row>
    <row r="2126" spans="1:9" x14ac:dyDescent="0.3">
      <c r="A2126" s="68"/>
      <c r="B2126" s="68"/>
      <c r="C2126" s="68"/>
      <c r="D2126" s="68"/>
      <c r="E2126" s="68"/>
      <c r="F2126" s="68"/>
      <c r="G2126" s="68"/>
      <c r="H2126" s="68"/>
      <c r="I2126" s="68"/>
    </row>
    <row r="2127" spans="1:9" x14ac:dyDescent="0.3">
      <c r="A2127" s="68"/>
      <c r="B2127" s="68"/>
      <c r="C2127" s="68"/>
      <c r="D2127" s="68"/>
      <c r="E2127" s="68"/>
      <c r="F2127" s="68"/>
      <c r="G2127" s="68"/>
      <c r="H2127" s="68"/>
      <c r="I2127" s="68"/>
    </row>
    <row r="2128" spans="1:9" x14ac:dyDescent="0.3">
      <c r="A2128" s="68"/>
      <c r="B2128" s="68"/>
      <c r="C2128" s="68"/>
      <c r="D2128" s="68"/>
      <c r="E2128" s="68"/>
      <c r="F2128" s="68"/>
      <c r="G2128" s="68"/>
      <c r="H2128" s="68"/>
      <c r="I2128" s="68"/>
    </row>
    <row r="2129" spans="1:9" x14ac:dyDescent="0.3">
      <c r="A2129" s="68"/>
      <c r="B2129" s="68"/>
      <c r="C2129" s="68"/>
      <c r="D2129" s="68"/>
      <c r="E2129" s="68"/>
      <c r="F2129" s="68"/>
      <c r="G2129" s="68"/>
      <c r="H2129" s="68"/>
      <c r="I2129" s="68"/>
    </row>
    <row r="2130" spans="1:9" x14ac:dyDescent="0.3">
      <c r="A2130" s="68"/>
      <c r="B2130" s="68"/>
      <c r="C2130" s="68"/>
      <c r="D2130" s="68"/>
      <c r="E2130" s="68"/>
      <c r="F2130" s="68"/>
      <c r="G2130" s="68"/>
      <c r="H2130" s="68"/>
      <c r="I2130" s="68"/>
    </row>
    <row r="2131" spans="1:9" x14ac:dyDescent="0.3">
      <c r="A2131" s="68"/>
      <c r="B2131" s="68"/>
      <c r="C2131" s="68"/>
      <c r="D2131" s="68"/>
      <c r="E2131" s="68"/>
      <c r="F2131" s="68"/>
      <c r="G2131" s="68"/>
      <c r="H2131" s="68"/>
      <c r="I2131" s="68"/>
    </row>
    <row r="2132" spans="1:9" x14ac:dyDescent="0.3">
      <c r="A2132" s="68"/>
      <c r="B2132" s="68"/>
      <c r="C2132" s="68"/>
      <c r="D2132" s="68"/>
      <c r="E2132" s="68"/>
      <c r="F2132" s="68"/>
      <c r="G2132" s="68"/>
      <c r="H2132" s="68"/>
      <c r="I2132" s="68"/>
    </row>
    <row r="2133" spans="1:9" x14ac:dyDescent="0.3">
      <c r="A2133" s="68"/>
      <c r="B2133" s="68"/>
      <c r="C2133" s="68"/>
      <c r="D2133" s="68"/>
      <c r="E2133" s="68"/>
      <c r="F2133" s="68"/>
      <c r="G2133" s="68"/>
      <c r="H2133" s="68"/>
      <c r="I2133" s="68"/>
    </row>
    <row r="2134" spans="1:9" x14ac:dyDescent="0.3">
      <c r="A2134" s="68"/>
      <c r="B2134" s="68"/>
      <c r="C2134" s="68"/>
      <c r="D2134" s="68"/>
      <c r="E2134" s="68"/>
      <c r="F2134" s="68"/>
      <c r="G2134" s="68"/>
      <c r="H2134" s="68"/>
      <c r="I2134" s="68"/>
    </row>
    <row r="2135" spans="1:9" x14ac:dyDescent="0.3">
      <c r="A2135" s="68"/>
      <c r="B2135" s="68"/>
      <c r="C2135" s="68"/>
      <c r="D2135" s="68"/>
      <c r="E2135" s="68"/>
      <c r="F2135" s="68"/>
      <c r="G2135" s="68"/>
      <c r="H2135" s="68"/>
      <c r="I2135" s="68"/>
    </row>
    <row r="2136" spans="1:9" x14ac:dyDescent="0.3">
      <c r="A2136" s="68"/>
      <c r="B2136" s="68"/>
      <c r="C2136" s="68"/>
      <c r="D2136" s="68"/>
      <c r="E2136" s="68"/>
      <c r="F2136" s="68"/>
      <c r="G2136" s="68"/>
      <c r="H2136" s="68"/>
      <c r="I2136" s="68"/>
    </row>
    <row r="2137" spans="1:9" x14ac:dyDescent="0.3">
      <c r="A2137" s="68"/>
      <c r="B2137" s="68"/>
      <c r="C2137" s="68"/>
      <c r="D2137" s="68"/>
      <c r="E2137" s="68"/>
      <c r="F2137" s="68"/>
      <c r="G2137" s="68"/>
      <c r="H2137" s="68"/>
      <c r="I2137" s="68"/>
    </row>
    <row r="2138" spans="1:9" x14ac:dyDescent="0.3">
      <c r="A2138" s="68"/>
      <c r="B2138" s="68"/>
      <c r="C2138" s="68"/>
      <c r="D2138" s="68"/>
      <c r="E2138" s="68"/>
      <c r="F2138" s="68"/>
      <c r="G2138" s="68"/>
      <c r="H2138" s="68"/>
      <c r="I2138" s="68"/>
    </row>
    <row r="2139" spans="1:9" x14ac:dyDescent="0.3">
      <c r="A2139" s="68"/>
      <c r="B2139" s="68"/>
      <c r="C2139" s="68"/>
      <c r="D2139" s="68"/>
      <c r="E2139" s="68"/>
      <c r="F2139" s="68"/>
      <c r="G2139" s="68"/>
      <c r="H2139" s="68"/>
      <c r="I2139" s="68"/>
    </row>
    <row r="2140" spans="1:9" x14ac:dyDescent="0.3">
      <c r="A2140" s="68"/>
      <c r="B2140" s="68"/>
      <c r="C2140" s="68"/>
      <c r="D2140" s="68"/>
      <c r="E2140" s="68"/>
      <c r="F2140" s="68"/>
      <c r="G2140" s="68"/>
      <c r="H2140" s="68"/>
      <c r="I2140" s="68"/>
    </row>
    <row r="2141" spans="1:9" x14ac:dyDescent="0.3">
      <c r="A2141" s="68"/>
      <c r="B2141" s="68"/>
      <c r="C2141" s="68"/>
      <c r="D2141" s="68"/>
      <c r="E2141" s="68"/>
      <c r="F2141" s="68"/>
      <c r="G2141" s="68"/>
      <c r="H2141" s="68"/>
      <c r="I2141" s="68"/>
    </row>
    <row r="2142" spans="1:9" x14ac:dyDescent="0.3">
      <c r="A2142" s="68"/>
      <c r="B2142" s="68"/>
      <c r="C2142" s="68"/>
      <c r="D2142" s="68"/>
      <c r="E2142" s="68"/>
      <c r="F2142" s="68"/>
      <c r="G2142" s="68"/>
      <c r="H2142" s="68"/>
      <c r="I2142" s="68"/>
    </row>
    <row r="2143" spans="1:9" x14ac:dyDescent="0.3">
      <c r="A2143" s="68"/>
      <c r="B2143" s="68"/>
      <c r="C2143" s="68"/>
      <c r="D2143" s="68"/>
      <c r="E2143" s="68"/>
      <c r="F2143" s="68"/>
      <c r="G2143" s="68"/>
      <c r="H2143" s="68"/>
      <c r="I2143" s="68"/>
    </row>
    <row r="2144" spans="1:9" x14ac:dyDescent="0.3">
      <c r="A2144" s="68"/>
      <c r="B2144" s="68"/>
      <c r="C2144" s="68"/>
      <c r="D2144" s="68"/>
      <c r="E2144" s="68"/>
      <c r="F2144" s="68"/>
      <c r="G2144" s="68"/>
      <c r="H2144" s="68"/>
      <c r="I2144" s="68"/>
    </row>
    <row r="2145" spans="1:9" x14ac:dyDescent="0.3">
      <c r="A2145" s="68"/>
      <c r="B2145" s="68"/>
      <c r="C2145" s="68"/>
      <c r="D2145" s="68"/>
      <c r="E2145" s="68"/>
      <c r="F2145" s="68"/>
      <c r="G2145" s="68"/>
      <c r="H2145" s="68"/>
      <c r="I2145" s="68"/>
    </row>
    <row r="2146" spans="1:9" x14ac:dyDescent="0.3">
      <c r="A2146" s="68"/>
      <c r="B2146" s="68"/>
      <c r="C2146" s="68"/>
      <c r="D2146" s="68"/>
      <c r="E2146" s="68"/>
      <c r="F2146" s="68"/>
      <c r="G2146" s="68"/>
      <c r="H2146" s="68"/>
      <c r="I2146" s="68"/>
    </row>
    <row r="2147" spans="1:9" x14ac:dyDescent="0.3">
      <c r="A2147" s="68"/>
      <c r="B2147" s="68"/>
      <c r="C2147" s="68"/>
      <c r="D2147" s="68"/>
      <c r="E2147" s="68"/>
      <c r="F2147" s="68"/>
      <c r="G2147" s="68"/>
      <c r="H2147" s="68"/>
      <c r="I2147" s="68"/>
    </row>
    <row r="2148" spans="1:9" x14ac:dyDescent="0.3">
      <c r="A2148" s="68"/>
      <c r="B2148" s="68"/>
      <c r="C2148" s="68"/>
      <c r="D2148" s="68"/>
      <c r="E2148" s="68"/>
      <c r="F2148" s="68"/>
      <c r="G2148" s="68"/>
      <c r="H2148" s="68"/>
      <c r="I2148" s="68"/>
    </row>
    <row r="2149" spans="1:9" x14ac:dyDescent="0.3">
      <c r="A2149" s="68"/>
      <c r="B2149" s="68"/>
      <c r="C2149" s="68"/>
      <c r="D2149" s="68"/>
      <c r="E2149" s="68"/>
      <c r="F2149" s="68"/>
      <c r="G2149" s="68"/>
      <c r="H2149" s="68"/>
      <c r="I2149" s="68"/>
    </row>
    <row r="2150" spans="1:9" x14ac:dyDescent="0.3">
      <c r="A2150" s="68"/>
      <c r="B2150" s="68"/>
      <c r="C2150" s="68"/>
      <c r="D2150" s="68"/>
      <c r="E2150" s="68"/>
      <c r="F2150" s="68"/>
      <c r="G2150" s="68"/>
      <c r="H2150" s="68"/>
      <c r="I2150" s="68"/>
    </row>
    <row r="2151" spans="1:9" x14ac:dyDescent="0.3">
      <c r="A2151" s="68"/>
      <c r="B2151" s="68"/>
      <c r="C2151" s="68"/>
      <c r="D2151" s="68"/>
      <c r="E2151" s="68"/>
      <c r="F2151" s="68"/>
      <c r="G2151" s="68"/>
      <c r="H2151" s="68"/>
      <c r="I2151" s="68"/>
    </row>
    <row r="2152" spans="1:9" x14ac:dyDescent="0.3">
      <c r="A2152" s="68"/>
      <c r="B2152" s="68"/>
      <c r="C2152" s="68"/>
      <c r="D2152" s="68"/>
      <c r="E2152" s="68"/>
      <c r="F2152" s="68"/>
      <c r="G2152" s="68"/>
      <c r="H2152" s="68"/>
      <c r="I2152" s="68"/>
    </row>
    <row r="2153" spans="1:9" x14ac:dyDescent="0.3">
      <c r="A2153" s="68"/>
      <c r="B2153" s="68"/>
      <c r="C2153" s="68"/>
      <c r="D2153" s="68"/>
      <c r="E2153" s="68"/>
      <c r="F2153" s="68"/>
      <c r="G2153" s="68"/>
      <c r="H2153" s="68"/>
      <c r="I2153" s="68"/>
    </row>
    <row r="2154" spans="1:9" x14ac:dyDescent="0.3">
      <c r="A2154" s="68"/>
      <c r="B2154" s="68"/>
      <c r="C2154" s="68"/>
      <c r="D2154" s="68"/>
      <c r="E2154" s="68"/>
      <c r="F2154" s="68"/>
      <c r="G2154" s="68"/>
      <c r="H2154" s="68"/>
      <c r="I2154" s="68"/>
    </row>
    <row r="2155" spans="1:9" x14ac:dyDescent="0.3">
      <c r="A2155" s="68"/>
      <c r="B2155" s="68"/>
      <c r="C2155" s="68"/>
      <c r="D2155" s="68"/>
      <c r="E2155" s="68"/>
      <c r="F2155" s="68"/>
      <c r="G2155" s="68"/>
      <c r="H2155" s="68"/>
      <c r="I2155" s="68"/>
    </row>
    <row r="2156" spans="1:9" x14ac:dyDescent="0.3">
      <c r="A2156" s="68"/>
      <c r="B2156" s="68"/>
      <c r="C2156" s="68"/>
      <c r="D2156" s="68"/>
      <c r="E2156" s="68"/>
      <c r="F2156" s="68"/>
      <c r="G2156" s="68"/>
      <c r="H2156" s="68"/>
      <c r="I2156" s="68"/>
    </row>
    <row r="2157" spans="1:9" x14ac:dyDescent="0.3">
      <c r="A2157" s="68"/>
      <c r="B2157" s="68"/>
      <c r="C2157" s="68"/>
      <c r="D2157" s="68"/>
      <c r="E2157" s="68"/>
      <c r="F2157" s="68"/>
      <c r="G2157" s="68"/>
      <c r="H2157" s="68"/>
      <c r="I2157" s="68"/>
    </row>
    <row r="2158" spans="1:9" x14ac:dyDescent="0.3">
      <c r="A2158" s="68"/>
      <c r="B2158" s="68"/>
      <c r="C2158" s="68"/>
      <c r="D2158" s="68"/>
      <c r="E2158" s="68"/>
      <c r="F2158" s="68"/>
      <c r="G2158" s="68"/>
      <c r="H2158" s="68"/>
      <c r="I2158" s="68"/>
    </row>
    <row r="2159" spans="1:9" x14ac:dyDescent="0.3">
      <c r="A2159" s="68"/>
      <c r="B2159" s="68"/>
      <c r="C2159" s="68"/>
      <c r="D2159" s="68"/>
      <c r="E2159" s="68"/>
      <c r="F2159" s="68"/>
      <c r="G2159" s="68"/>
      <c r="H2159" s="68"/>
      <c r="I2159" s="68"/>
    </row>
    <row r="2160" spans="1:9" x14ac:dyDescent="0.3">
      <c r="A2160" s="68"/>
      <c r="B2160" s="68"/>
      <c r="C2160" s="68"/>
      <c r="D2160" s="68"/>
      <c r="E2160" s="68"/>
      <c r="F2160" s="68"/>
      <c r="G2160" s="68"/>
      <c r="H2160" s="68"/>
      <c r="I2160" s="68"/>
    </row>
    <row r="2161" spans="1:9" x14ac:dyDescent="0.3">
      <c r="A2161" s="68"/>
      <c r="B2161" s="68"/>
      <c r="C2161" s="68"/>
      <c r="D2161" s="68"/>
      <c r="E2161" s="68"/>
      <c r="F2161" s="68"/>
      <c r="G2161" s="68"/>
      <c r="H2161" s="68"/>
      <c r="I2161" s="68"/>
    </row>
    <row r="2162" spans="1:9" x14ac:dyDescent="0.3">
      <c r="A2162" s="68"/>
      <c r="B2162" s="68"/>
      <c r="C2162" s="68"/>
      <c r="D2162" s="68"/>
      <c r="E2162" s="68"/>
      <c r="F2162" s="68"/>
      <c r="G2162" s="68"/>
      <c r="H2162" s="68"/>
      <c r="I2162" s="68"/>
    </row>
    <row r="2163" spans="1:9" x14ac:dyDescent="0.3">
      <c r="A2163" s="68"/>
      <c r="B2163" s="68"/>
      <c r="C2163" s="68"/>
      <c r="D2163" s="68"/>
      <c r="E2163" s="68"/>
      <c r="F2163" s="68"/>
      <c r="G2163" s="68"/>
      <c r="H2163" s="68"/>
      <c r="I2163" s="68"/>
    </row>
    <row r="2164" spans="1:9" x14ac:dyDescent="0.3">
      <c r="A2164" s="68"/>
      <c r="B2164" s="68"/>
      <c r="C2164" s="68"/>
      <c r="D2164" s="68"/>
      <c r="E2164" s="68"/>
      <c r="F2164" s="68"/>
      <c r="G2164" s="68"/>
      <c r="H2164" s="68"/>
      <c r="I2164" s="68"/>
    </row>
    <row r="2165" spans="1:9" x14ac:dyDescent="0.3">
      <c r="A2165" s="68"/>
      <c r="B2165" s="68"/>
      <c r="C2165" s="68"/>
      <c r="D2165" s="68"/>
      <c r="E2165" s="68"/>
      <c r="F2165" s="68"/>
      <c r="G2165" s="68"/>
      <c r="H2165" s="68"/>
      <c r="I2165" s="68"/>
    </row>
    <row r="2166" spans="1:9" x14ac:dyDescent="0.3">
      <c r="A2166" s="68"/>
      <c r="B2166" s="68"/>
      <c r="C2166" s="68"/>
      <c r="D2166" s="68"/>
      <c r="E2166" s="68"/>
      <c r="F2166" s="68"/>
      <c r="G2166" s="68"/>
      <c r="H2166" s="68"/>
      <c r="I2166" s="68"/>
    </row>
    <row r="2167" spans="1:9" x14ac:dyDescent="0.3">
      <c r="A2167" s="68"/>
      <c r="B2167" s="68"/>
      <c r="C2167" s="68"/>
      <c r="D2167" s="68"/>
      <c r="E2167" s="68"/>
      <c r="F2167" s="68"/>
      <c r="G2167" s="68"/>
      <c r="H2167" s="68"/>
      <c r="I2167" s="68"/>
    </row>
    <row r="2168" spans="1:9" x14ac:dyDescent="0.3">
      <c r="A2168" s="68"/>
      <c r="B2168" s="68"/>
      <c r="C2168" s="68"/>
      <c r="D2168" s="68"/>
      <c r="E2168" s="68"/>
      <c r="F2168" s="68"/>
      <c r="G2168" s="68"/>
      <c r="H2168" s="68"/>
      <c r="I2168" s="68"/>
    </row>
    <row r="2169" spans="1:9" x14ac:dyDescent="0.3">
      <c r="A2169" s="68"/>
      <c r="B2169" s="68"/>
      <c r="C2169" s="68"/>
      <c r="D2169" s="68"/>
      <c r="E2169" s="68"/>
      <c r="F2169" s="68"/>
      <c r="G2169" s="68"/>
      <c r="H2169" s="68"/>
      <c r="I2169" s="68"/>
    </row>
    <row r="2170" spans="1:9" x14ac:dyDescent="0.3">
      <c r="A2170" s="68"/>
      <c r="B2170" s="68"/>
      <c r="C2170" s="68"/>
      <c r="D2170" s="68"/>
      <c r="E2170" s="68"/>
      <c r="F2170" s="68"/>
      <c r="G2170" s="68"/>
      <c r="H2170" s="68"/>
      <c r="I2170" s="68"/>
    </row>
    <row r="2171" spans="1:9" x14ac:dyDescent="0.3">
      <c r="A2171" s="68"/>
      <c r="B2171" s="68"/>
      <c r="C2171" s="68"/>
      <c r="D2171" s="68"/>
      <c r="E2171" s="68"/>
      <c r="F2171" s="68"/>
      <c r="G2171" s="68"/>
      <c r="H2171" s="68"/>
      <c r="I2171" s="68"/>
    </row>
    <row r="2172" spans="1:9" x14ac:dyDescent="0.3">
      <c r="A2172" s="68"/>
      <c r="B2172" s="68"/>
      <c r="C2172" s="68"/>
      <c r="D2172" s="68"/>
      <c r="E2172" s="68"/>
      <c r="F2172" s="68"/>
      <c r="G2172" s="68"/>
      <c r="H2172" s="68"/>
      <c r="I2172" s="68"/>
    </row>
    <row r="2173" spans="1:9" x14ac:dyDescent="0.3">
      <c r="A2173" s="68"/>
      <c r="B2173" s="68"/>
      <c r="C2173" s="68"/>
      <c r="D2173" s="68"/>
      <c r="E2173" s="68"/>
      <c r="F2173" s="68"/>
      <c r="G2173" s="68"/>
      <c r="H2173" s="68"/>
      <c r="I2173" s="68"/>
    </row>
    <row r="2174" spans="1:9" x14ac:dyDescent="0.3">
      <c r="A2174" s="68"/>
      <c r="B2174" s="68"/>
      <c r="C2174" s="68"/>
      <c r="D2174" s="68"/>
      <c r="E2174" s="68"/>
      <c r="F2174" s="68"/>
      <c r="G2174" s="68"/>
      <c r="H2174" s="68"/>
      <c r="I2174" s="68"/>
    </row>
    <row r="2175" spans="1:9" x14ac:dyDescent="0.3">
      <c r="A2175" s="68"/>
      <c r="B2175" s="68"/>
      <c r="C2175" s="68"/>
      <c r="D2175" s="68"/>
      <c r="E2175" s="68"/>
      <c r="F2175" s="68"/>
      <c r="G2175" s="68"/>
      <c r="H2175" s="68"/>
      <c r="I2175" s="68"/>
    </row>
    <row r="2176" spans="1:9" x14ac:dyDescent="0.3">
      <c r="A2176" s="68"/>
      <c r="B2176" s="68"/>
      <c r="C2176" s="68"/>
      <c r="D2176" s="68"/>
      <c r="E2176" s="68"/>
      <c r="F2176" s="68"/>
      <c r="G2176" s="68"/>
      <c r="H2176" s="68"/>
      <c r="I2176" s="68"/>
    </row>
    <row r="2177" spans="1:9" x14ac:dyDescent="0.3">
      <c r="A2177" s="68"/>
      <c r="B2177" s="68"/>
      <c r="C2177" s="68"/>
      <c r="D2177" s="68"/>
      <c r="E2177" s="68"/>
      <c r="F2177" s="68"/>
      <c r="G2177" s="68"/>
      <c r="H2177" s="68"/>
      <c r="I2177" s="68"/>
    </row>
    <row r="2178" spans="1:9" x14ac:dyDescent="0.3">
      <c r="A2178" s="68"/>
      <c r="B2178" s="68"/>
      <c r="C2178" s="68"/>
      <c r="D2178" s="68"/>
      <c r="E2178" s="68"/>
      <c r="F2178" s="68"/>
      <c r="G2178" s="68"/>
      <c r="H2178" s="68"/>
      <c r="I2178" s="68"/>
    </row>
    <row r="2179" spans="1:9" x14ac:dyDescent="0.3">
      <c r="A2179" s="68"/>
      <c r="B2179" s="68"/>
      <c r="C2179" s="68"/>
      <c r="D2179" s="68"/>
      <c r="E2179" s="68"/>
      <c r="F2179" s="68"/>
      <c r="G2179" s="68"/>
      <c r="H2179" s="68"/>
      <c r="I2179" s="68"/>
    </row>
    <row r="2180" spans="1:9" x14ac:dyDescent="0.3">
      <c r="A2180" s="68"/>
      <c r="B2180" s="68"/>
      <c r="C2180" s="68"/>
      <c r="D2180" s="68"/>
      <c r="E2180" s="68"/>
      <c r="F2180" s="68"/>
      <c r="G2180" s="68"/>
      <c r="H2180" s="68"/>
      <c r="I2180" s="68"/>
    </row>
    <row r="2181" spans="1:9" x14ac:dyDescent="0.3">
      <c r="A2181" s="68"/>
      <c r="B2181" s="68"/>
      <c r="C2181" s="68"/>
      <c r="D2181" s="68"/>
      <c r="E2181" s="68"/>
      <c r="F2181" s="68"/>
      <c r="G2181" s="68"/>
      <c r="H2181" s="68"/>
      <c r="I2181" s="68"/>
    </row>
    <row r="2182" spans="1:9" x14ac:dyDescent="0.3">
      <c r="A2182" s="68"/>
      <c r="B2182" s="68"/>
      <c r="C2182" s="68"/>
      <c r="D2182" s="68"/>
      <c r="E2182" s="68"/>
      <c r="F2182" s="68"/>
      <c r="G2182" s="68"/>
      <c r="H2182" s="68"/>
      <c r="I2182" s="68"/>
    </row>
    <row r="2183" spans="1:9" x14ac:dyDescent="0.3">
      <c r="A2183" s="68"/>
      <c r="B2183" s="68"/>
      <c r="C2183" s="68"/>
      <c r="D2183" s="68"/>
      <c r="E2183" s="68"/>
      <c r="F2183" s="68"/>
      <c r="G2183" s="68"/>
      <c r="H2183" s="68"/>
      <c r="I2183" s="68"/>
    </row>
    <row r="2184" spans="1:9" x14ac:dyDescent="0.3">
      <c r="A2184" s="68"/>
      <c r="B2184" s="68"/>
      <c r="C2184" s="68"/>
      <c r="D2184" s="68"/>
      <c r="E2184" s="68"/>
      <c r="F2184" s="68"/>
      <c r="G2184" s="68"/>
      <c r="H2184" s="68"/>
      <c r="I2184" s="68"/>
    </row>
    <row r="2185" spans="1:9" x14ac:dyDescent="0.3">
      <c r="A2185" s="68"/>
      <c r="B2185" s="68"/>
      <c r="C2185" s="68"/>
      <c r="D2185" s="68"/>
      <c r="E2185" s="68"/>
      <c r="F2185" s="68"/>
      <c r="G2185" s="68"/>
      <c r="H2185" s="68"/>
      <c r="I2185" s="68"/>
    </row>
    <row r="2186" spans="1:9" x14ac:dyDescent="0.3">
      <c r="A2186" s="68"/>
      <c r="B2186" s="68"/>
      <c r="C2186" s="68"/>
      <c r="D2186" s="68"/>
      <c r="E2186" s="68"/>
      <c r="F2186" s="68"/>
      <c r="G2186" s="68"/>
      <c r="H2186" s="68"/>
      <c r="I2186" s="68"/>
    </row>
    <row r="2187" spans="1:9" x14ac:dyDescent="0.3">
      <c r="A2187" s="68"/>
      <c r="B2187" s="68"/>
      <c r="C2187" s="68"/>
      <c r="D2187" s="68"/>
      <c r="E2187" s="68"/>
      <c r="F2187" s="68"/>
      <c r="G2187" s="68"/>
      <c r="H2187" s="68"/>
      <c r="I2187" s="68"/>
    </row>
    <row r="2188" spans="1:9" x14ac:dyDescent="0.3">
      <c r="A2188" s="68"/>
      <c r="B2188" s="68"/>
      <c r="C2188" s="68"/>
      <c r="D2188" s="68"/>
      <c r="E2188" s="68"/>
      <c r="F2188" s="68"/>
      <c r="G2188" s="68"/>
      <c r="H2188" s="68"/>
      <c r="I2188" s="68"/>
    </row>
    <row r="2189" spans="1:9" x14ac:dyDescent="0.3">
      <c r="A2189" s="68"/>
      <c r="B2189" s="68"/>
      <c r="C2189" s="68"/>
      <c r="D2189" s="68"/>
      <c r="E2189" s="68"/>
      <c r="F2189" s="68"/>
      <c r="G2189" s="68"/>
      <c r="H2189" s="68"/>
      <c r="I2189" s="68"/>
    </row>
    <row r="2190" spans="1:9" x14ac:dyDescent="0.3">
      <c r="A2190" s="68"/>
      <c r="B2190" s="68"/>
      <c r="C2190" s="68"/>
      <c r="D2190" s="68"/>
      <c r="E2190" s="68"/>
      <c r="F2190" s="68"/>
      <c r="G2190" s="68"/>
      <c r="H2190" s="68"/>
      <c r="I2190" s="68"/>
    </row>
    <row r="2191" spans="1:9" x14ac:dyDescent="0.3">
      <c r="A2191" s="68"/>
      <c r="B2191" s="68"/>
      <c r="C2191" s="68"/>
      <c r="D2191" s="68"/>
      <c r="E2191" s="68"/>
      <c r="F2191" s="68"/>
      <c r="G2191" s="68"/>
      <c r="H2191" s="68"/>
      <c r="I2191" s="68"/>
    </row>
    <row r="2192" spans="1:9" x14ac:dyDescent="0.3">
      <c r="A2192" s="68"/>
      <c r="B2192" s="68"/>
      <c r="C2192" s="68"/>
      <c r="D2192" s="68"/>
      <c r="E2192" s="68"/>
      <c r="F2192" s="68"/>
      <c r="G2192" s="68"/>
      <c r="H2192" s="68"/>
      <c r="I2192" s="68"/>
    </row>
    <row r="2193" spans="1:9" x14ac:dyDescent="0.3">
      <c r="A2193" s="68"/>
      <c r="B2193" s="68"/>
      <c r="C2193" s="68"/>
      <c r="D2193" s="68"/>
      <c r="E2193" s="68"/>
      <c r="F2193" s="68"/>
      <c r="G2193" s="68"/>
      <c r="H2193" s="68"/>
      <c r="I2193" s="68"/>
    </row>
    <row r="2194" spans="1:9" x14ac:dyDescent="0.3">
      <c r="A2194" s="68"/>
      <c r="B2194" s="68"/>
      <c r="C2194" s="68"/>
      <c r="D2194" s="68"/>
      <c r="E2194" s="68"/>
      <c r="F2194" s="68"/>
      <c r="G2194" s="68"/>
      <c r="H2194" s="68"/>
      <c r="I2194" s="68"/>
    </row>
    <row r="2195" spans="1:9" x14ac:dyDescent="0.3">
      <c r="A2195" s="68"/>
      <c r="B2195" s="68"/>
      <c r="C2195" s="68"/>
      <c r="D2195" s="68"/>
      <c r="E2195" s="68"/>
      <c r="F2195" s="68"/>
      <c r="G2195" s="68"/>
      <c r="H2195" s="68"/>
      <c r="I2195" s="68"/>
    </row>
    <row r="2196" spans="1:9" x14ac:dyDescent="0.3">
      <c r="A2196" s="68"/>
      <c r="B2196" s="68"/>
      <c r="C2196" s="68"/>
      <c r="D2196" s="68"/>
      <c r="E2196" s="68"/>
      <c r="F2196" s="68"/>
      <c r="G2196" s="68"/>
      <c r="H2196" s="68"/>
      <c r="I2196" s="68"/>
    </row>
    <row r="2197" spans="1:9" x14ac:dyDescent="0.3">
      <c r="A2197" s="68"/>
      <c r="B2197" s="68"/>
      <c r="C2197" s="68"/>
      <c r="D2197" s="68"/>
      <c r="E2197" s="68"/>
      <c r="F2197" s="68"/>
      <c r="G2197" s="68"/>
      <c r="H2197" s="68"/>
      <c r="I2197" s="68"/>
    </row>
    <row r="2198" spans="1:9" x14ac:dyDescent="0.3">
      <c r="A2198" s="68"/>
      <c r="B2198" s="68"/>
      <c r="C2198" s="68"/>
      <c r="D2198" s="68"/>
      <c r="E2198" s="68"/>
      <c r="F2198" s="68"/>
      <c r="G2198" s="68"/>
      <c r="H2198" s="68"/>
      <c r="I2198" s="68"/>
    </row>
    <row r="2199" spans="1:9" x14ac:dyDescent="0.3">
      <c r="A2199" s="68"/>
      <c r="B2199" s="68"/>
      <c r="C2199" s="68"/>
      <c r="D2199" s="68"/>
      <c r="E2199" s="68"/>
      <c r="F2199" s="68"/>
      <c r="G2199" s="68"/>
      <c r="H2199" s="68"/>
      <c r="I2199" s="68"/>
    </row>
    <row r="2200" spans="1:9" x14ac:dyDescent="0.3">
      <c r="A2200" s="68"/>
      <c r="B2200" s="68"/>
      <c r="C2200" s="68"/>
      <c r="D2200" s="68"/>
      <c r="E2200" s="68"/>
      <c r="F2200" s="68"/>
      <c r="G2200" s="68"/>
      <c r="H2200" s="68"/>
      <c r="I2200" s="68"/>
    </row>
    <row r="2201" spans="1:9" x14ac:dyDescent="0.3">
      <c r="A2201" s="68"/>
      <c r="B2201" s="68"/>
      <c r="C2201" s="68"/>
      <c r="D2201" s="68"/>
      <c r="E2201" s="68"/>
      <c r="F2201" s="68"/>
      <c r="G2201" s="68"/>
      <c r="H2201" s="68"/>
      <c r="I2201" s="68"/>
    </row>
    <row r="2202" spans="1:9" x14ac:dyDescent="0.3">
      <c r="A2202" s="68"/>
      <c r="B2202" s="68"/>
      <c r="C2202" s="68"/>
      <c r="D2202" s="68"/>
      <c r="E2202" s="68"/>
      <c r="F2202" s="68"/>
      <c r="G2202" s="68"/>
      <c r="H2202" s="68"/>
      <c r="I2202" s="68"/>
    </row>
    <row r="2203" spans="1:9" x14ac:dyDescent="0.3">
      <c r="A2203" s="68"/>
      <c r="B2203" s="68"/>
      <c r="C2203" s="68"/>
      <c r="D2203" s="68"/>
      <c r="E2203" s="68"/>
      <c r="F2203" s="68"/>
      <c r="G2203" s="68"/>
      <c r="H2203" s="68"/>
      <c r="I2203" s="68"/>
    </row>
    <row r="2204" spans="1:9" x14ac:dyDescent="0.3">
      <c r="A2204" s="68"/>
      <c r="B2204" s="68"/>
      <c r="C2204" s="68"/>
      <c r="D2204" s="68"/>
      <c r="E2204" s="68"/>
      <c r="F2204" s="68"/>
      <c r="G2204" s="68"/>
      <c r="H2204" s="68"/>
      <c r="I2204" s="68"/>
    </row>
    <row r="2205" spans="1:9" x14ac:dyDescent="0.3">
      <c r="A2205" s="68"/>
      <c r="B2205" s="68"/>
      <c r="C2205" s="68"/>
      <c r="D2205" s="68"/>
      <c r="E2205" s="68"/>
      <c r="F2205" s="68"/>
      <c r="G2205" s="68"/>
      <c r="H2205" s="68"/>
      <c r="I2205" s="68"/>
    </row>
    <row r="2206" spans="1:9" x14ac:dyDescent="0.3">
      <c r="A2206" s="68"/>
      <c r="B2206" s="68"/>
      <c r="C2206" s="68"/>
      <c r="D2206" s="68"/>
      <c r="E2206" s="68"/>
      <c r="F2206" s="68"/>
      <c r="G2206" s="68"/>
      <c r="H2206" s="68"/>
      <c r="I2206" s="68"/>
    </row>
    <row r="2207" spans="1:9" x14ac:dyDescent="0.3">
      <c r="A2207" s="68"/>
      <c r="B2207" s="68"/>
      <c r="C2207" s="68"/>
      <c r="D2207" s="68"/>
      <c r="E2207" s="68"/>
      <c r="F2207" s="68"/>
      <c r="G2207" s="68"/>
      <c r="H2207" s="68"/>
      <c r="I2207" s="68"/>
    </row>
    <row r="2208" spans="1:9" x14ac:dyDescent="0.3">
      <c r="A2208" s="68"/>
      <c r="B2208" s="68"/>
      <c r="C2208" s="68"/>
      <c r="D2208" s="68"/>
      <c r="E2208" s="68"/>
      <c r="F2208" s="68"/>
      <c r="G2208" s="68"/>
      <c r="H2208" s="68"/>
      <c r="I2208" s="68"/>
    </row>
    <row r="2209" spans="1:9" x14ac:dyDescent="0.3">
      <c r="A2209" s="68"/>
      <c r="B2209" s="68"/>
      <c r="C2209" s="68"/>
      <c r="D2209" s="68"/>
      <c r="E2209" s="68"/>
      <c r="F2209" s="68"/>
      <c r="G2209" s="68"/>
      <c r="H2209" s="68"/>
      <c r="I2209" s="68"/>
    </row>
    <row r="2210" spans="1:9" x14ac:dyDescent="0.3">
      <c r="A2210" s="68"/>
      <c r="B2210" s="68"/>
      <c r="C2210" s="68"/>
      <c r="D2210" s="68"/>
      <c r="E2210" s="68"/>
      <c r="F2210" s="68"/>
      <c r="G2210" s="68"/>
      <c r="H2210" s="68"/>
      <c r="I2210" s="68"/>
    </row>
    <row r="2211" spans="1:9" x14ac:dyDescent="0.3">
      <c r="A2211" s="68"/>
      <c r="B2211" s="68"/>
      <c r="C2211" s="68"/>
      <c r="D2211" s="68"/>
      <c r="E2211" s="68"/>
      <c r="F2211" s="68"/>
      <c r="G2211" s="68"/>
      <c r="H2211" s="68"/>
      <c r="I2211" s="68"/>
    </row>
    <row r="2212" spans="1:9" x14ac:dyDescent="0.3">
      <c r="A2212" s="68"/>
      <c r="B2212" s="68"/>
      <c r="C2212" s="68"/>
      <c r="D2212" s="68"/>
      <c r="E2212" s="68"/>
      <c r="F2212" s="68"/>
      <c r="G2212" s="68"/>
      <c r="H2212" s="68"/>
      <c r="I2212" s="68"/>
    </row>
    <row r="2213" spans="1:9" x14ac:dyDescent="0.3">
      <c r="A2213" s="68"/>
      <c r="B2213" s="68"/>
      <c r="C2213" s="68"/>
      <c r="D2213" s="68"/>
      <c r="E2213" s="68"/>
      <c r="F2213" s="68"/>
      <c r="G2213" s="68"/>
      <c r="H2213" s="68"/>
      <c r="I2213" s="68"/>
    </row>
    <row r="2214" spans="1:9" x14ac:dyDescent="0.3">
      <c r="A2214" s="68"/>
      <c r="B2214" s="68"/>
      <c r="C2214" s="68"/>
      <c r="D2214" s="68"/>
      <c r="E2214" s="68"/>
      <c r="F2214" s="68"/>
      <c r="G2214" s="68"/>
      <c r="H2214" s="68"/>
      <c r="I2214" s="68"/>
    </row>
    <row r="2215" spans="1:9" x14ac:dyDescent="0.3">
      <c r="A2215" s="68"/>
      <c r="B2215" s="68"/>
      <c r="C2215" s="68"/>
      <c r="D2215" s="68"/>
      <c r="E2215" s="68"/>
      <c r="F2215" s="68"/>
      <c r="G2215" s="68"/>
      <c r="H2215" s="68"/>
      <c r="I2215" s="68"/>
    </row>
    <row r="2216" spans="1:9" x14ac:dyDescent="0.3">
      <c r="A2216" s="68"/>
      <c r="B2216" s="68"/>
      <c r="C2216" s="68"/>
      <c r="D2216" s="68"/>
      <c r="E2216" s="68"/>
      <c r="F2216" s="68"/>
      <c r="G2216" s="68"/>
      <c r="H2216" s="68"/>
      <c r="I2216" s="68"/>
    </row>
    <row r="2217" spans="1:9" x14ac:dyDescent="0.3">
      <c r="A2217" s="68"/>
      <c r="B2217" s="68"/>
      <c r="C2217" s="68"/>
      <c r="D2217" s="68"/>
      <c r="E2217" s="68"/>
      <c r="F2217" s="68"/>
      <c r="G2217" s="68"/>
      <c r="H2217" s="68"/>
      <c r="I2217" s="68"/>
    </row>
    <row r="2218" spans="1:9" x14ac:dyDescent="0.3">
      <c r="A2218" s="68"/>
      <c r="B2218" s="68"/>
      <c r="C2218" s="68"/>
      <c r="D2218" s="68"/>
      <c r="E2218" s="68"/>
      <c r="F2218" s="68"/>
      <c r="G2218" s="68"/>
      <c r="H2218" s="68"/>
      <c r="I2218" s="68"/>
    </row>
    <row r="2219" spans="1:9" x14ac:dyDescent="0.3">
      <c r="A2219" s="68"/>
      <c r="B2219" s="68"/>
      <c r="C2219" s="68"/>
      <c r="D2219" s="68"/>
      <c r="E2219" s="68"/>
      <c r="F2219" s="68"/>
      <c r="G2219" s="68"/>
      <c r="H2219" s="68"/>
      <c r="I2219" s="68"/>
    </row>
    <row r="2220" spans="1:9" x14ac:dyDescent="0.3">
      <c r="A2220" s="68"/>
      <c r="B2220" s="68"/>
      <c r="C2220" s="68"/>
      <c r="D2220" s="68"/>
      <c r="E2220" s="68"/>
      <c r="F2220" s="68"/>
      <c r="G2220" s="68"/>
      <c r="H2220" s="68"/>
      <c r="I2220" s="68"/>
    </row>
    <row r="2221" spans="1:9" x14ac:dyDescent="0.3">
      <c r="A2221" s="68"/>
      <c r="B2221" s="68"/>
      <c r="C2221" s="68"/>
      <c r="D2221" s="68"/>
      <c r="E2221" s="68"/>
      <c r="F2221" s="68"/>
      <c r="G2221" s="68"/>
      <c r="H2221" s="68"/>
      <c r="I2221" s="68"/>
    </row>
    <row r="2222" spans="1:9" x14ac:dyDescent="0.3">
      <c r="A2222" s="68"/>
      <c r="B2222" s="68"/>
      <c r="C2222" s="68"/>
      <c r="D2222" s="68"/>
      <c r="E2222" s="68"/>
      <c r="F2222" s="68"/>
      <c r="G2222" s="68"/>
      <c r="H2222" s="68"/>
      <c r="I2222" s="68"/>
    </row>
    <row r="2223" spans="1:9" x14ac:dyDescent="0.3">
      <c r="A2223" s="68"/>
      <c r="B2223" s="68"/>
      <c r="C2223" s="68"/>
      <c r="D2223" s="68"/>
      <c r="E2223" s="68"/>
      <c r="F2223" s="68"/>
      <c r="G2223" s="68"/>
      <c r="H2223" s="68"/>
      <c r="I2223" s="68"/>
    </row>
    <row r="2224" spans="1:9" x14ac:dyDescent="0.3">
      <c r="A2224" s="68"/>
      <c r="B2224" s="68"/>
      <c r="C2224" s="68"/>
      <c r="D2224" s="68"/>
      <c r="E2224" s="68"/>
      <c r="F2224" s="68"/>
      <c r="G2224" s="68"/>
      <c r="H2224" s="68"/>
      <c r="I2224" s="68"/>
    </row>
    <row r="2225" spans="1:9" x14ac:dyDescent="0.3">
      <c r="A2225" s="68"/>
      <c r="B2225" s="68"/>
      <c r="C2225" s="68"/>
      <c r="D2225" s="68"/>
      <c r="E2225" s="68"/>
      <c r="F2225" s="68"/>
      <c r="G2225" s="68"/>
      <c r="H2225" s="68"/>
      <c r="I2225" s="68"/>
    </row>
    <row r="2226" spans="1:9" x14ac:dyDescent="0.3">
      <c r="A2226" s="68"/>
      <c r="B2226" s="68"/>
      <c r="C2226" s="68"/>
      <c r="D2226" s="68"/>
      <c r="E2226" s="68"/>
      <c r="F2226" s="68"/>
      <c r="G2226" s="68"/>
      <c r="H2226" s="68"/>
      <c r="I2226" s="68"/>
    </row>
    <row r="2227" spans="1:9" x14ac:dyDescent="0.3">
      <c r="A2227" s="68"/>
      <c r="B2227" s="68"/>
      <c r="C2227" s="68"/>
      <c r="D2227" s="68"/>
      <c r="E2227" s="68"/>
      <c r="F2227" s="68"/>
      <c r="G2227" s="68"/>
      <c r="H2227" s="68"/>
      <c r="I2227" s="68"/>
    </row>
    <row r="2228" spans="1:9" x14ac:dyDescent="0.3">
      <c r="A2228" s="68"/>
      <c r="B2228" s="68"/>
      <c r="C2228" s="68"/>
      <c r="D2228" s="68"/>
      <c r="E2228" s="68"/>
      <c r="F2228" s="68"/>
      <c r="G2228" s="68"/>
      <c r="H2228" s="68"/>
      <c r="I2228" s="68"/>
    </row>
    <row r="2229" spans="1:9" x14ac:dyDescent="0.3">
      <c r="A2229" s="68"/>
      <c r="B2229" s="68"/>
      <c r="C2229" s="68"/>
      <c r="D2229" s="68"/>
      <c r="E2229" s="68"/>
      <c r="F2229" s="68"/>
      <c r="G2229" s="68"/>
      <c r="H2229" s="68"/>
      <c r="I2229" s="68"/>
    </row>
    <row r="2230" spans="1:9" x14ac:dyDescent="0.3">
      <c r="A2230" s="68"/>
      <c r="B2230" s="68"/>
      <c r="C2230" s="68"/>
      <c r="D2230" s="68"/>
      <c r="E2230" s="68"/>
      <c r="F2230" s="68"/>
      <c r="G2230" s="68"/>
      <c r="H2230" s="68"/>
      <c r="I2230" s="68"/>
    </row>
    <row r="2231" spans="1:9" x14ac:dyDescent="0.3">
      <c r="A2231" s="68"/>
      <c r="B2231" s="68"/>
      <c r="C2231" s="68"/>
      <c r="D2231" s="68"/>
      <c r="E2231" s="68"/>
      <c r="F2231" s="68"/>
      <c r="G2231" s="68"/>
      <c r="H2231" s="68"/>
      <c r="I2231" s="68"/>
    </row>
    <row r="2232" spans="1:9" x14ac:dyDescent="0.3">
      <c r="A2232" s="68"/>
      <c r="B2232" s="68"/>
      <c r="C2232" s="68"/>
      <c r="D2232" s="68"/>
      <c r="E2232" s="68"/>
      <c r="F2232" s="68"/>
      <c r="G2232" s="68"/>
      <c r="H2232" s="68"/>
      <c r="I2232" s="68"/>
    </row>
    <row r="2233" spans="1:9" x14ac:dyDescent="0.3">
      <c r="A2233" s="68"/>
      <c r="B2233" s="68"/>
      <c r="C2233" s="68"/>
      <c r="D2233" s="68"/>
      <c r="E2233" s="68"/>
      <c r="F2233" s="68"/>
      <c r="G2233" s="68"/>
      <c r="H2233" s="68"/>
      <c r="I2233" s="68"/>
    </row>
    <row r="2234" spans="1:9" x14ac:dyDescent="0.3">
      <c r="A2234" s="68"/>
      <c r="B2234" s="68"/>
      <c r="C2234" s="68"/>
      <c r="D2234" s="68"/>
      <c r="E2234" s="68"/>
      <c r="F2234" s="68"/>
      <c r="G2234" s="68"/>
      <c r="H2234" s="68"/>
      <c r="I2234" s="68"/>
    </row>
    <row r="2235" spans="1:9" x14ac:dyDescent="0.3">
      <c r="A2235" s="68"/>
      <c r="B2235" s="68"/>
      <c r="C2235" s="68"/>
      <c r="D2235" s="68"/>
      <c r="E2235" s="68"/>
      <c r="F2235" s="68"/>
      <c r="G2235" s="68"/>
      <c r="H2235" s="68"/>
      <c r="I2235" s="68"/>
    </row>
    <row r="2236" spans="1:9" x14ac:dyDescent="0.3">
      <c r="A2236" s="68"/>
      <c r="B2236" s="68"/>
      <c r="C2236" s="68"/>
      <c r="D2236" s="68"/>
      <c r="E2236" s="68"/>
      <c r="F2236" s="68"/>
      <c r="G2236" s="68"/>
      <c r="H2236" s="68"/>
      <c r="I2236" s="68"/>
    </row>
    <row r="2237" spans="1:9" x14ac:dyDescent="0.3">
      <c r="A2237" s="68"/>
      <c r="B2237" s="68"/>
      <c r="C2237" s="68"/>
      <c r="D2237" s="68"/>
      <c r="E2237" s="68"/>
      <c r="F2237" s="68"/>
      <c r="G2237" s="68"/>
      <c r="H2237" s="68"/>
      <c r="I2237" s="68"/>
    </row>
    <row r="2238" spans="1:9" x14ac:dyDescent="0.3">
      <c r="A2238" s="68"/>
      <c r="B2238" s="68"/>
      <c r="C2238" s="68"/>
      <c r="D2238" s="68"/>
      <c r="E2238" s="68"/>
      <c r="F2238" s="68"/>
      <c r="G2238" s="68"/>
      <c r="H2238" s="68"/>
      <c r="I2238" s="68"/>
    </row>
    <row r="2239" spans="1:9" x14ac:dyDescent="0.3">
      <c r="A2239" s="68"/>
      <c r="B2239" s="68"/>
      <c r="C2239" s="68"/>
      <c r="D2239" s="68"/>
      <c r="E2239" s="68"/>
      <c r="F2239" s="68"/>
      <c r="G2239" s="68"/>
      <c r="H2239" s="68"/>
      <c r="I2239" s="68"/>
    </row>
    <row r="2240" spans="1:9" x14ac:dyDescent="0.3">
      <c r="A2240" s="68"/>
      <c r="B2240" s="68"/>
      <c r="C2240" s="68"/>
      <c r="D2240" s="68"/>
      <c r="E2240" s="68"/>
      <c r="F2240" s="68"/>
      <c r="G2240" s="68"/>
      <c r="H2240" s="68"/>
      <c r="I2240" s="68"/>
    </row>
    <row r="2241" spans="1:9" x14ac:dyDescent="0.3">
      <c r="A2241" s="68"/>
      <c r="B2241" s="68"/>
      <c r="C2241" s="68"/>
      <c r="D2241" s="68"/>
      <c r="E2241" s="68"/>
      <c r="F2241" s="68"/>
      <c r="G2241" s="68"/>
      <c r="H2241" s="68"/>
      <c r="I2241" s="68"/>
    </row>
    <row r="2242" spans="1:9" x14ac:dyDescent="0.3">
      <c r="A2242" s="68"/>
      <c r="B2242" s="68"/>
      <c r="C2242" s="68"/>
      <c r="D2242" s="68"/>
      <c r="E2242" s="68"/>
      <c r="F2242" s="68"/>
      <c r="G2242" s="68"/>
      <c r="H2242" s="68"/>
      <c r="I2242" s="68"/>
    </row>
    <row r="2243" spans="1:9" x14ac:dyDescent="0.3">
      <c r="A2243" s="68"/>
      <c r="B2243" s="68"/>
      <c r="C2243" s="68"/>
      <c r="D2243" s="68"/>
      <c r="E2243" s="68"/>
      <c r="F2243" s="68"/>
      <c r="G2243" s="68"/>
      <c r="H2243" s="68"/>
      <c r="I2243" s="68"/>
    </row>
    <row r="2244" spans="1:9" x14ac:dyDescent="0.3">
      <c r="A2244" s="68"/>
      <c r="B2244" s="68"/>
      <c r="C2244" s="68"/>
      <c r="D2244" s="68"/>
      <c r="E2244" s="68"/>
      <c r="F2244" s="68"/>
      <c r="G2244" s="68"/>
      <c r="H2244" s="68"/>
      <c r="I2244" s="68"/>
    </row>
    <row r="2245" spans="1:9" x14ac:dyDescent="0.3">
      <c r="A2245" s="68"/>
      <c r="B2245" s="68"/>
      <c r="C2245" s="68"/>
      <c r="D2245" s="68"/>
      <c r="E2245" s="68"/>
      <c r="F2245" s="68"/>
      <c r="G2245" s="68"/>
      <c r="H2245" s="68"/>
      <c r="I2245" s="68"/>
    </row>
    <row r="2246" spans="1:9" x14ac:dyDescent="0.3">
      <c r="A2246" s="68"/>
      <c r="B2246" s="68"/>
      <c r="C2246" s="68"/>
      <c r="D2246" s="68"/>
      <c r="E2246" s="68"/>
      <c r="F2246" s="68"/>
      <c r="G2246" s="68"/>
      <c r="H2246" s="68"/>
      <c r="I2246" s="68"/>
    </row>
    <row r="2247" spans="1:9" x14ac:dyDescent="0.3">
      <c r="A2247" s="68"/>
      <c r="B2247" s="68"/>
      <c r="C2247" s="68"/>
      <c r="D2247" s="68"/>
      <c r="E2247" s="68"/>
      <c r="F2247" s="68"/>
      <c r="G2247" s="68"/>
      <c r="H2247" s="68"/>
      <c r="I2247" s="68"/>
    </row>
    <row r="2248" spans="1:9" x14ac:dyDescent="0.3">
      <c r="A2248" s="68"/>
      <c r="B2248" s="68"/>
      <c r="C2248" s="68"/>
      <c r="D2248" s="68"/>
      <c r="E2248" s="68"/>
      <c r="F2248" s="68"/>
      <c r="G2248" s="68"/>
      <c r="H2248" s="68"/>
      <c r="I2248" s="68"/>
    </row>
    <row r="2249" spans="1:9" x14ac:dyDescent="0.3">
      <c r="A2249" s="68"/>
      <c r="B2249" s="68"/>
      <c r="C2249" s="68"/>
      <c r="D2249" s="68"/>
      <c r="E2249" s="68"/>
      <c r="F2249" s="68"/>
      <c r="G2249" s="68"/>
      <c r="H2249" s="68"/>
      <c r="I2249" s="68"/>
    </row>
    <row r="2250" spans="1:9" x14ac:dyDescent="0.3">
      <c r="A2250" s="68"/>
      <c r="B2250" s="68"/>
      <c r="C2250" s="68"/>
      <c r="D2250" s="68"/>
      <c r="E2250" s="68"/>
      <c r="F2250" s="68"/>
      <c r="G2250" s="68"/>
      <c r="H2250" s="68"/>
      <c r="I2250" s="68"/>
    </row>
    <row r="2251" spans="1:9" x14ac:dyDescent="0.3">
      <c r="A2251" s="68"/>
      <c r="B2251" s="68"/>
      <c r="C2251" s="68"/>
      <c r="D2251" s="68"/>
      <c r="E2251" s="68"/>
      <c r="F2251" s="68"/>
      <c r="G2251" s="68"/>
      <c r="H2251" s="68"/>
      <c r="I2251" s="68"/>
    </row>
    <row r="2252" spans="1:9" x14ac:dyDescent="0.3">
      <c r="A2252" s="68"/>
      <c r="B2252" s="68"/>
      <c r="C2252" s="68"/>
      <c r="D2252" s="68"/>
      <c r="E2252" s="68"/>
      <c r="F2252" s="68"/>
      <c r="G2252" s="68"/>
      <c r="H2252" s="68"/>
      <c r="I2252" s="68"/>
    </row>
    <row r="2253" spans="1:9" x14ac:dyDescent="0.3">
      <c r="A2253" s="68"/>
      <c r="B2253" s="68"/>
      <c r="C2253" s="68"/>
      <c r="D2253" s="68"/>
      <c r="E2253" s="68"/>
      <c r="F2253" s="68"/>
      <c r="G2253" s="68"/>
      <c r="H2253" s="68"/>
      <c r="I2253" s="68"/>
    </row>
    <row r="2254" spans="1:9" x14ac:dyDescent="0.3">
      <c r="A2254" s="68"/>
      <c r="B2254" s="68"/>
      <c r="C2254" s="68"/>
      <c r="D2254" s="68"/>
      <c r="E2254" s="68"/>
      <c r="F2254" s="68"/>
      <c r="G2254" s="68"/>
      <c r="H2254" s="68"/>
      <c r="I2254" s="68"/>
    </row>
    <row r="2255" spans="1:9" x14ac:dyDescent="0.3">
      <c r="A2255" s="68"/>
      <c r="B2255" s="68"/>
      <c r="C2255" s="68"/>
      <c r="D2255" s="68"/>
      <c r="E2255" s="68"/>
      <c r="F2255" s="68"/>
      <c r="G2255" s="68"/>
      <c r="H2255" s="68"/>
      <c r="I2255" s="68"/>
    </row>
    <row r="2256" spans="1:9" x14ac:dyDescent="0.3">
      <c r="A2256" s="68"/>
      <c r="B2256" s="68"/>
      <c r="C2256" s="68"/>
      <c r="D2256" s="68"/>
      <c r="E2256" s="68"/>
      <c r="F2256" s="68"/>
      <c r="G2256" s="68"/>
      <c r="H2256" s="68"/>
      <c r="I2256" s="68"/>
    </row>
    <row r="2257" spans="1:9" x14ac:dyDescent="0.3">
      <c r="A2257" s="68"/>
      <c r="B2257" s="68"/>
      <c r="C2257" s="68"/>
      <c r="D2257" s="68"/>
      <c r="E2257" s="68"/>
      <c r="F2257" s="68"/>
      <c r="G2257" s="68"/>
      <c r="H2257" s="68"/>
      <c r="I2257" s="68"/>
    </row>
    <row r="2258" spans="1:9" x14ac:dyDescent="0.3">
      <c r="A2258" s="68"/>
      <c r="B2258" s="68"/>
      <c r="C2258" s="68"/>
      <c r="D2258" s="68"/>
      <c r="E2258" s="68"/>
      <c r="F2258" s="68"/>
      <c r="G2258" s="68"/>
      <c r="H2258" s="68"/>
      <c r="I2258" s="68"/>
    </row>
    <row r="2259" spans="1:9" x14ac:dyDescent="0.3">
      <c r="A2259" s="68"/>
      <c r="B2259" s="68"/>
      <c r="C2259" s="68"/>
      <c r="D2259" s="68"/>
      <c r="E2259" s="68"/>
      <c r="F2259" s="68"/>
      <c r="G2259" s="68"/>
      <c r="H2259" s="68"/>
      <c r="I2259" s="68"/>
    </row>
    <row r="2260" spans="1:9" x14ac:dyDescent="0.3">
      <c r="A2260" s="68"/>
      <c r="B2260" s="68"/>
      <c r="C2260" s="68"/>
      <c r="D2260" s="68"/>
      <c r="E2260" s="68"/>
      <c r="F2260" s="68"/>
      <c r="G2260" s="68"/>
      <c r="H2260" s="68"/>
      <c r="I2260" s="68"/>
    </row>
    <row r="2261" spans="1:9" x14ac:dyDescent="0.3">
      <c r="A2261" s="68"/>
      <c r="B2261" s="68"/>
      <c r="C2261" s="68"/>
      <c r="D2261" s="68"/>
      <c r="E2261" s="68"/>
      <c r="F2261" s="68"/>
      <c r="G2261" s="68"/>
      <c r="H2261" s="68"/>
      <c r="I2261" s="68"/>
    </row>
    <row r="2262" spans="1:9" x14ac:dyDescent="0.3">
      <c r="A2262" s="68"/>
      <c r="B2262" s="68"/>
      <c r="C2262" s="68"/>
      <c r="D2262" s="68"/>
      <c r="E2262" s="68"/>
      <c r="F2262" s="68"/>
      <c r="G2262" s="68"/>
      <c r="H2262" s="68"/>
      <c r="I2262" s="68"/>
    </row>
    <row r="2263" spans="1:9" x14ac:dyDescent="0.3">
      <c r="A2263" s="68"/>
      <c r="B2263" s="68"/>
      <c r="C2263" s="68"/>
      <c r="D2263" s="68"/>
      <c r="E2263" s="68"/>
      <c r="F2263" s="68"/>
      <c r="G2263" s="68"/>
      <c r="H2263" s="68"/>
      <c r="I2263" s="68"/>
    </row>
    <row r="2264" spans="1:9" x14ac:dyDescent="0.3">
      <c r="A2264" s="68"/>
      <c r="B2264" s="68"/>
      <c r="C2264" s="68"/>
      <c r="D2264" s="68"/>
      <c r="E2264" s="68"/>
      <c r="F2264" s="68"/>
      <c r="G2264" s="68"/>
      <c r="H2264" s="68"/>
      <c r="I2264" s="68"/>
    </row>
    <row r="2265" spans="1:9" x14ac:dyDescent="0.3">
      <c r="A2265" s="68"/>
      <c r="B2265" s="68"/>
      <c r="C2265" s="68"/>
      <c r="D2265" s="68"/>
      <c r="E2265" s="68"/>
      <c r="F2265" s="68"/>
      <c r="G2265" s="68"/>
      <c r="H2265" s="68"/>
      <c r="I2265" s="68"/>
    </row>
    <row r="2266" spans="1:9" x14ac:dyDescent="0.3">
      <c r="A2266" s="68"/>
      <c r="B2266" s="68"/>
      <c r="C2266" s="68"/>
      <c r="D2266" s="68"/>
      <c r="E2266" s="68"/>
      <c r="F2266" s="68"/>
      <c r="G2266" s="68"/>
      <c r="H2266" s="68"/>
      <c r="I2266" s="68"/>
    </row>
    <row r="2267" spans="1:9" x14ac:dyDescent="0.3">
      <c r="A2267" s="68"/>
      <c r="B2267" s="68"/>
      <c r="C2267" s="68"/>
      <c r="D2267" s="68"/>
      <c r="E2267" s="68"/>
      <c r="F2267" s="68"/>
      <c r="G2267" s="68"/>
      <c r="H2267" s="68"/>
      <c r="I2267" s="68"/>
    </row>
    <row r="2268" spans="1:9" x14ac:dyDescent="0.3">
      <c r="A2268" s="68"/>
      <c r="B2268" s="68"/>
      <c r="C2268" s="68"/>
      <c r="D2268" s="68"/>
      <c r="E2268" s="68"/>
      <c r="F2268" s="68"/>
      <c r="G2268" s="68"/>
      <c r="H2268" s="68"/>
      <c r="I2268" s="68"/>
    </row>
    <row r="2269" spans="1:9" x14ac:dyDescent="0.3">
      <c r="A2269" s="68"/>
      <c r="B2269" s="68"/>
      <c r="C2269" s="68"/>
      <c r="D2269" s="68"/>
      <c r="E2269" s="68"/>
      <c r="F2269" s="68"/>
      <c r="G2269" s="68"/>
      <c r="H2269" s="68"/>
      <c r="I2269" s="68"/>
    </row>
    <row r="2270" spans="1:9" x14ac:dyDescent="0.3">
      <c r="A2270" s="68"/>
      <c r="B2270" s="68"/>
      <c r="C2270" s="68"/>
      <c r="D2270" s="68"/>
      <c r="E2270" s="68"/>
      <c r="F2270" s="68"/>
      <c r="G2270" s="68"/>
      <c r="H2270" s="68"/>
      <c r="I2270" s="68"/>
    </row>
    <row r="2271" spans="1:9" x14ac:dyDescent="0.3">
      <c r="A2271" s="68"/>
      <c r="B2271" s="68"/>
      <c r="C2271" s="68"/>
      <c r="D2271" s="68"/>
      <c r="E2271" s="68"/>
      <c r="F2271" s="68"/>
      <c r="G2271" s="68"/>
      <c r="H2271" s="68"/>
      <c r="I2271" s="68"/>
    </row>
    <row r="2272" spans="1:9" x14ac:dyDescent="0.3">
      <c r="A2272" s="68"/>
      <c r="B2272" s="68"/>
      <c r="C2272" s="68"/>
      <c r="D2272" s="68"/>
      <c r="E2272" s="68"/>
      <c r="F2272" s="68"/>
      <c r="G2272" s="68"/>
      <c r="H2272" s="68"/>
      <c r="I2272" s="68"/>
    </row>
    <row r="2273" spans="1:9" x14ac:dyDescent="0.3">
      <c r="A2273" s="68"/>
      <c r="B2273" s="68"/>
      <c r="C2273" s="68"/>
      <c r="D2273" s="68"/>
      <c r="E2273" s="68"/>
      <c r="F2273" s="68"/>
      <c r="G2273" s="68"/>
      <c r="H2273" s="68"/>
      <c r="I2273" s="68"/>
    </row>
    <row r="2274" spans="1:9" x14ac:dyDescent="0.3">
      <c r="A2274" s="68"/>
      <c r="B2274" s="68"/>
      <c r="C2274" s="68"/>
      <c r="D2274" s="68"/>
      <c r="E2274" s="68"/>
      <c r="F2274" s="68"/>
      <c r="G2274" s="68"/>
      <c r="H2274" s="68"/>
      <c r="I2274" s="68"/>
    </row>
    <row r="2275" spans="1:9" x14ac:dyDescent="0.3">
      <c r="A2275" s="68"/>
      <c r="B2275" s="68"/>
      <c r="C2275" s="68"/>
      <c r="D2275" s="68"/>
      <c r="E2275" s="68"/>
      <c r="F2275" s="68"/>
      <c r="G2275" s="68"/>
      <c r="H2275" s="68"/>
      <c r="I2275" s="68"/>
    </row>
    <row r="2276" spans="1:9" x14ac:dyDescent="0.3">
      <c r="A2276" s="68"/>
      <c r="B2276" s="68"/>
      <c r="C2276" s="68"/>
      <c r="D2276" s="68"/>
      <c r="E2276" s="68"/>
      <c r="F2276" s="68"/>
      <c r="G2276" s="68"/>
      <c r="H2276" s="68"/>
      <c r="I2276" s="68"/>
    </row>
    <row r="2277" spans="1:9" x14ac:dyDescent="0.3">
      <c r="A2277" s="68"/>
      <c r="B2277" s="68"/>
      <c r="C2277" s="68"/>
      <c r="D2277" s="68"/>
      <c r="E2277" s="68"/>
      <c r="F2277" s="68"/>
      <c r="G2277" s="68"/>
      <c r="H2277" s="68"/>
      <c r="I2277" s="68"/>
    </row>
    <row r="2278" spans="1:9" x14ac:dyDescent="0.3">
      <c r="A2278" s="68"/>
      <c r="B2278" s="68"/>
      <c r="C2278" s="68"/>
      <c r="D2278" s="68"/>
      <c r="E2278" s="68"/>
      <c r="F2278" s="68"/>
      <c r="G2278" s="68"/>
      <c r="H2278" s="68"/>
      <c r="I2278" s="68"/>
    </row>
    <row r="2279" spans="1:9" x14ac:dyDescent="0.3">
      <c r="A2279" s="68"/>
      <c r="B2279" s="68"/>
      <c r="C2279" s="68"/>
      <c r="D2279" s="68"/>
      <c r="E2279" s="68"/>
      <c r="F2279" s="68"/>
      <c r="G2279" s="68"/>
      <c r="H2279" s="68"/>
      <c r="I2279" s="68"/>
    </row>
    <row r="2280" spans="1:9" x14ac:dyDescent="0.3">
      <c r="A2280" s="68"/>
      <c r="B2280" s="68"/>
      <c r="C2280" s="68"/>
      <c r="D2280" s="68"/>
      <c r="E2280" s="68"/>
      <c r="F2280" s="68"/>
      <c r="G2280" s="68"/>
      <c r="H2280" s="68"/>
      <c r="I2280" s="68"/>
    </row>
    <row r="2281" spans="1:9" x14ac:dyDescent="0.3">
      <c r="A2281" s="68"/>
      <c r="B2281" s="68"/>
      <c r="C2281" s="68"/>
      <c r="D2281" s="68"/>
      <c r="E2281" s="68"/>
      <c r="F2281" s="68"/>
      <c r="G2281" s="68"/>
      <c r="H2281" s="68"/>
      <c r="I2281" s="68"/>
    </row>
    <row r="2282" spans="1:9" x14ac:dyDescent="0.3">
      <c r="A2282" s="68"/>
      <c r="B2282" s="68"/>
      <c r="C2282" s="68"/>
      <c r="D2282" s="68"/>
      <c r="E2282" s="68"/>
      <c r="F2282" s="68"/>
      <c r="G2282" s="68"/>
      <c r="H2282" s="68"/>
      <c r="I2282" s="68"/>
    </row>
    <row r="2283" spans="1:9" x14ac:dyDescent="0.3">
      <c r="A2283" s="68"/>
      <c r="B2283" s="68"/>
      <c r="C2283" s="68"/>
      <c r="D2283" s="68"/>
      <c r="E2283" s="68"/>
      <c r="F2283" s="68"/>
      <c r="G2283" s="68"/>
      <c r="H2283" s="68"/>
      <c r="I2283" s="68"/>
    </row>
    <row r="2284" spans="1:9" x14ac:dyDescent="0.3">
      <c r="A2284" s="68"/>
      <c r="B2284" s="68"/>
      <c r="C2284" s="68"/>
      <c r="D2284" s="68"/>
      <c r="E2284" s="68"/>
      <c r="F2284" s="68"/>
      <c r="G2284" s="68"/>
      <c r="H2284" s="68"/>
      <c r="I2284" s="68"/>
    </row>
    <row r="2285" spans="1:9" x14ac:dyDescent="0.3">
      <c r="A2285" s="68"/>
      <c r="B2285" s="68"/>
      <c r="C2285" s="68"/>
      <c r="D2285" s="68"/>
      <c r="E2285" s="68"/>
      <c r="F2285" s="68"/>
      <c r="G2285" s="68"/>
      <c r="H2285" s="68"/>
      <c r="I2285" s="68"/>
    </row>
    <row r="2286" spans="1:9" x14ac:dyDescent="0.3">
      <c r="A2286" s="68"/>
      <c r="B2286" s="68"/>
      <c r="C2286" s="68"/>
      <c r="D2286" s="68"/>
      <c r="E2286" s="68"/>
      <c r="F2286" s="68"/>
      <c r="G2286" s="68"/>
      <c r="H2286" s="68"/>
      <c r="I2286" s="68"/>
    </row>
    <row r="2287" spans="1:9" x14ac:dyDescent="0.3">
      <c r="A2287" s="68"/>
      <c r="B2287" s="68"/>
      <c r="C2287" s="68"/>
      <c r="D2287" s="68"/>
      <c r="E2287" s="68"/>
      <c r="F2287" s="68"/>
      <c r="G2287" s="68"/>
      <c r="H2287" s="68"/>
      <c r="I2287" s="68"/>
    </row>
    <row r="2288" spans="1:9" x14ac:dyDescent="0.3">
      <c r="A2288" s="68"/>
      <c r="B2288" s="68"/>
      <c r="C2288" s="68"/>
      <c r="D2288" s="68"/>
      <c r="E2288" s="68"/>
      <c r="F2288" s="68"/>
      <c r="G2288" s="68"/>
      <c r="H2288" s="68"/>
      <c r="I2288" s="68"/>
    </row>
    <row r="2289" spans="1:9" x14ac:dyDescent="0.3">
      <c r="A2289" s="68"/>
      <c r="B2289" s="68"/>
      <c r="C2289" s="68"/>
      <c r="D2289" s="68"/>
      <c r="E2289" s="68"/>
      <c r="F2289" s="68"/>
      <c r="G2289" s="68"/>
      <c r="H2289" s="68"/>
      <c r="I2289" s="68"/>
    </row>
    <row r="2290" spans="1:9" x14ac:dyDescent="0.3">
      <c r="A2290" s="68"/>
      <c r="B2290" s="68"/>
      <c r="C2290" s="68"/>
      <c r="D2290" s="68"/>
      <c r="E2290" s="68"/>
      <c r="F2290" s="68"/>
      <c r="G2290" s="68"/>
      <c r="H2290" s="68"/>
      <c r="I2290" s="68"/>
    </row>
    <row r="2291" spans="1:9" x14ac:dyDescent="0.3">
      <c r="A2291" s="68"/>
      <c r="B2291" s="68"/>
      <c r="C2291" s="68"/>
      <c r="D2291" s="68"/>
      <c r="E2291" s="68"/>
      <c r="F2291" s="68"/>
      <c r="G2291" s="68"/>
      <c r="H2291" s="68"/>
      <c r="I2291" s="68"/>
    </row>
    <row r="2292" spans="1:9" x14ac:dyDescent="0.3">
      <c r="A2292" s="68"/>
      <c r="B2292" s="68"/>
      <c r="C2292" s="68"/>
      <c r="D2292" s="68"/>
      <c r="E2292" s="68"/>
      <c r="F2292" s="68"/>
      <c r="G2292" s="68"/>
      <c r="H2292" s="68"/>
      <c r="I2292" s="68"/>
    </row>
    <row r="2293" spans="1:9" x14ac:dyDescent="0.3">
      <c r="A2293" s="68"/>
      <c r="B2293" s="68"/>
      <c r="C2293" s="68"/>
      <c r="D2293" s="68"/>
      <c r="E2293" s="68"/>
      <c r="F2293" s="68"/>
      <c r="G2293" s="68"/>
      <c r="H2293" s="68"/>
      <c r="I2293" s="68"/>
    </row>
    <row r="2294" spans="1:9" x14ac:dyDescent="0.3">
      <c r="A2294" s="68"/>
      <c r="B2294" s="68"/>
      <c r="C2294" s="68"/>
      <c r="D2294" s="68"/>
      <c r="E2294" s="68"/>
      <c r="F2294" s="68"/>
      <c r="G2294" s="68"/>
      <c r="H2294" s="68"/>
      <c r="I2294" s="68"/>
    </row>
    <row r="2295" spans="1:9" x14ac:dyDescent="0.3">
      <c r="A2295" s="68"/>
      <c r="B2295" s="68"/>
      <c r="C2295" s="68"/>
      <c r="D2295" s="68"/>
      <c r="E2295" s="68"/>
      <c r="F2295" s="68"/>
      <c r="G2295" s="68"/>
      <c r="H2295" s="68"/>
      <c r="I2295" s="68"/>
    </row>
    <row r="2296" spans="1:9" x14ac:dyDescent="0.3">
      <c r="A2296" s="68"/>
      <c r="B2296" s="68"/>
      <c r="C2296" s="68"/>
      <c r="D2296" s="68"/>
      <c r="E2296" s="68"/>
      <c r="F2296" s="68"/>
      <c r="G2296" s="68"/>
      <c r="H2296" s="68"/>
      <c r="I2296" s="68"/>
    </row>
    <row r="2297" spans="1:9" x14ac:dyDescent="0.3">
      <c r="A2297" s="68"/>
      <c r="B2297" s="68"/>
      <c r="C2297" s="68"/>
      <c r="D2297" s="68"/>
      <c r="E2297" s="68"/>
      <c r="F2297" s="68"/>
      <c r="G2297" s="68"/>
      <c r="H2297" s="68"/>
      <c r="I2297" s="68"/>
    </row>
    <row r="2298" spans="1:9" x14ac:dyDescent="0.3">
      <c r="A2298" s="68"/>
      <c r="B2298" s="68"/>
      <c r="C2298" s="68"/>
      <c r="D2298" s="68"/>
      <c r="E2298" s="68"/>
      <c r="F2298" s="68"/>
      <c r="G2298" s="68"/>
      <c r="H2298" s="68"/>
      <c r="I2298" s="68"/>
    </row>
    <row r="2299" spans="1:9" x14ac:dyDescent="0.3">
      <c r="A2299" s="68"/>
      <c r="B2299" s="68"/>
      <c r="C2299" s="68"/>
      <c r="D2299" s="68"/>
      <c r="E2299" s="68"/>
      <c r="F2299" s="68"/>
      <c r="G2299" s="68"/>
      <c r="H2299" s="68"/>
      <c r="I2299" s="68"/>
    </row>
    <row r="2300" spans="1:9" x14ac:dyDescent="0.3">
      <c r="A2300" s="68"/>
      <c r="B2300" s="68"/>
      <c r="C2300" s="68"/>
      <c r="D2300" s="68"/>
      <c r="E2300" s="68"/>
      <c r="F2300" s="68"/>
      <c r="G2300" s="68"/>
      <c r="H2300" s="68"/>
      <c r="I2300" s="68"/>
    </row>
    <row r="2301" spans="1:9" x14ac:dyDescent="0.3">
      <c r="A2301" s="68"/>
      <c r="B2301" s="68"/>
      <c r="C2301" s="68"/>
      <c r="D2301" s="68"/>
      <c r="E2301" s="68"/>
      <c r="F2301" s="68"/>
      <c r="G2301" s="68"/>
      <c r="H2301" s="68"/>
      <c r="I2301" s="68"/>
    </row>
    <row r="2302" spans="1:9" x14ac:dyDescent="0.3">
      <c r="A2302" s="68"/>
      <c r="B2302" s="68"/>
      <c r="C2302" s="68"/>
      <c r="D2302" s="68"/>
      <c r="E2302" s="68"/>
      <c r="F2302" s="68"/>
      <c r="G2302" s="68"/>
      <c r="H2302" s="68"/>
      <c r="I2302" s="68"/>
    </row>
    <row r="2303" spans="1:9" x14ac:dyDescent="0.3">
      <c r="A2303" s="68"/>
      <c r="B2303" s="68"/>
      <c r="C2303" s="68"/>
      <c r="D2303" s="68"/>
      <c r="E2303" s="68"/>
      <c r="F2303" s="68"/>
      <c r="G2303" s="68"/>
      <c r="H2303" s="68"/>
      <c r="I2303" s="68"/>
    </row>
    <row r="2304" spans="1:9" x14ac:dyDescent="0.3">
      <c r="A2304" s="68"/>
      <c r="B2304" s="68"/>
      <c r="C2304" s="68"/>
      <c r="D2304" s="68"/>
      <c r="E2304" s="68"/>
      <c r="F2304" s="68"/>
      <c r="G2304" s="68"/>
      <c r="H2304" s="68"/>
      <c r="I2304" s="68"/>
    </row>
    <row r="2305" spans="1:9" x14ac:dyDescent="0.3">
      <c r="A2305" s="68"/>
      <c r="B2305" s="68"/>
      <c r="C2305" s="68"/>
      <c r="D2305" s="68"/>
      <c r="E2305" s="68"/>
      <c r="F2305" s="68"/>
      <c r="G2305" s="68"/>
      <c r="H2305" s="68"/>
      <c r="I2305" s="68"/>
    </row>
    <row r="2306" spans="1:9" x14ac:dyDescent="0.3">
      <c r="A2306" s="68"/>
      <c r="B2306" s="68"/>
      <c r="C2306" s="68"/>
      <c r="D2306" s="68"/>
      <c r="E2306" s="68"/>
      <c r="F2306" s="68"/>
      <c r="G2306" s="68"/>
      <c r="H2306" s="68"/>
      <c r="I2306" s="68"/>
    </row>
    <row r="2307" spans="1:9" x14ac:dyDescent="0.3">
      <c r="A2307" s="68"/>
      <c r="B2307" s="68"/>
      <c r="C2307" s="68"/>
      <c r="D2307" s="68"/>
      <c r="E2307" s="68"/>
      <c r="F2307" s="68"/>
      <c r="G2307" s="68"/>
      <c r="H2307" s="68"/>
      <c r="I2307" s="68"/>
    </row>
    <row r="2308" spans="1:9" x14ac:dyDescent="0.3">
      <c r="A2308" s="68"/>
      <c r="B2308" s="68"/>
      <c r="C2308" s="68"/>
      <c r="D2308" s="68"/>
      <c r="E2308" s="68"/>
      <c r="F2308" s="68"/>
      <c r="G2308" s="68"/>
      <c r="H2308" s="68"/>
      <c r="I2308" s="68"/>
    </row>
    <row r="2309" spans="1:9" x14ac:dyDescent="0.3">
      <c r="A2309" s="68"/>
      <c r="B2309" s="68"/>
      <c r="C2309" s="68"/>
      <c r="D2309" s="68"/>
      <c r="E2309" s="68"/>
      <c r="F2309" s="68"/>
      <c r="G2309" s="68"/>
      <c r="H2309" s="68"/>
      <c r="I2309" s="68"/>
    </row>
    <row r="2310" spans="1:9" x14ac:dyDescent="0.3">
      <c r="A2310" s="68"/>
      <c r="B2310" s="68"/>
      <c r="C2310" s="68"/>
      <c r="D2310" s="68"/>
      <c r="E2310" s="68"/>
      <c r="F2310" s="68"/>
      <c r="G2310" s="68"/>
      <c r="H2310" s="68"/>
      <c r="I2310" s="68"/>
    </row>
    <row r="2311" spans="1:9" x14ac:dyDescent="0.3">
      <c r="A2311" s="68"/>
      <c r="B2311" s="68"/>
      <c r="C2311" s="68"/>
      <c r="D2311" s="68"/>
      <c r="E2311" s="68"/>
      <c r="F2311" s="68"/>
      <c r="G2311" s="68"/>
      <c r="H2311" s="68"/>
      <c r="I2311" s="68"/>
    </row>
    <row r="2312" spans="1:9" x14ac:dyDescent="0.3">
      <c r="A2312" s="68"/>
      <c r="B2312" s="68"/>
      <c r="C2312" s="68"/>
      <c r="D2312" s="68"/>
      <c r="E2312" s="68"/>
      <c r="F2312" s="68"/>
      <c r="G2312" s="68"/>
      <c r="H2312" s="68"/>
      <c r="I2312" s="68"/>
    </row>
    <row r="2313" spans="1:9" x14ac:dyDescent="0.3">
      <c r="A2313" s="68"/>
      <c r="B2313" s="68"/>
      <c r="C2313" s="68"/>
      <c r="D2313" s="68"/>
      <c r="E2313" s="68"/>
      <c r="F2313" s="68"/>
      <c r="G2313" s="68"/>
      <c r="H2313" s="68"/>
      <c r="I2313" s="68"/>
    </row>
    <row r="2314" spans="1:9" x14ac:dyDescent="0.3">
      <c r="A2314" s="68"/>
      <c r="B2314" s="68"/>
      <c r="C2314" s="68"/>
      <c r="D2314" s="68"/>
      <c r="E2314" s="68"/>
      <c r="F2314" s="68"/>
      <c r="G2314" s="68"/>
      <c r="H2314" s="68"/>
      <c r="I2314" s="68"/>
    </row>
    <row r="2315" spans="1:9" x14ac:dyDescent="0.3">
      <c r="A2315" s="68"/>
      <c r="B2315" s="68"/>
      <c r="C2315" s="68"/>
      <c r="D2315" s="68"/>
      <c r="E2315" s="68"/>
      <c r="F2315" s="68"/>
      <c r="G2315" s="68"/>
      <c r="H2315" s="68"/>
      <c r="I2315" s="68"/>
    </row>
    <row r="2316" spans="1:9" x14ac:dyDescent="0.3">
      <c r="A2316" s="68"/>
      <c r="B2316" s="68"/>
      <c r="C2316" s="68"/>
      <c r="D2316" s="68"/>
      <c r="E2316" s="68"/>
      <c r="F2316" s="68"/>
      <c r="G2316" s="68"/>
      <c r="H2316" s="68"/>
      <c r="I2316" s="68"/>
    </row>
    <row r="2317" spans="1:9" x14ac:dyDescent="0.3">
      <c r="A2317" s="68"/>
      <c r="B2317" s="68"/>
      <c r="C2317" s="68"/>
      <c r="D2317" s="68"/>
      <c r="E2317" s="68"/>
      <c r="F2317" s="68"/>
      <c r="G2317" s="68"/>
      <c r="H2317" s="68"/>
      <c r="I2317" s="68"/>
    </row>
    <row r="2318" spans="1:9" x14ac:dyDescent="0.3">
      <c r="A2318" s="68"/>
      <c r="B2318" s="68"/>
      <c r="C2318" s="68"/>
      <c r="D2318" s="68"/>
      <c r="E2318" s="68"/>
      <c r="F2318" s="68"/>
      <c r="G2318" s="68"/>
      <c r="H2318" s="68"/>
      <c r="I2318" s="68"/>
    </row>
    <row r="2319" spans="1:9" x14ac:dyDescent="0.3">
      <c r="A2319" s="68"/>
      <c r="B2319" s="68"/>
      <c r="C2319" s="68"/>
      <c r="D2319" s="68"/>
      <c r="E2319" s="68"/>
      <c r="F2319" s="68"/>
      <c r="G2319" s="68"/>
      <c r="H2319" s="68"/>
      <c r="I2319" s="68"/>
    </row>
    <row r="2320" spans="1:9" x14ac:dyDescent="0.3">
      <c r="A2320" s="68"/>
      <c r="B2320" s="68"/>
      <c r="C2320" s="68"/>
      <c r="D2320" s="68"/>
      <c r="E2320" s="68"/>
      <c r="F2320" s="68"/>
      <c r="G2320" s="68"/>
      <c r="H2320" s="68"/>
      <c r="I2320" s="68"/>
    </row>
    <row r="2321" spans="1:9" x14ac:dyDescent="0.3">
      <c r="A2321" s="68"/>
      <c r="B2321" s="68"/>
      <c r="C2321" s="68"/>
      <c r="D2321" s="68"/>
      <c r="E2321" s="68"/>
      <c r="F2321" s="68"/>
      <c r="G2321" s="68"/>
      <c r="H2321" s="68"/>
      <c r="I2321" s="68"/>
    </row>
    <row r="2322" spans="1:9" x14ac:dyDescent="0.3">
      <c r="A2322" s="68"/>
      <c r="B2322" s="68"/>
      <c r="C2322" s="68"/>
      <c r="D2322" s="68"/>
      <c r="E2322" s="68"/>
      <c r="F2322" s="68"/>
      <c r="G2322" s="68"/>
      <c r="H2322" s="68"/>
      <c r="I2322" s="68"/>
    </row>
    <row r="2323" spans="1:9" x14ac:dyDescent="0.3">
      <c r="A2323" s="68"/>
      <c r="B2323" s="68"/>
      <c r="C2323" s="68"/>
      <c r="D2323" s="68"/>
      <c r="E2323" s="68"/>
      <c r="F2323" s="68"/>
      <c r="G2323" s="68"/>
      <c r="H2323" s="68"/>
      <c r="I2323" s="68"/>
    </row>
    <row r="2324" spans="1:9" x14ac:dyDescent="0.3">
      <c r="A2324" s="68"/>
      <c r="B2324" s="68"/>
      <c r="C2324" s="68"/>
      <c r="D2324" s="68"/>
      <c r="E2324" s="68"/>
      <c r="F2324" s="68"/>
      <c r="G2324" s="68"/>
      <c r="H2324" s="68"/>
      <c r="I2324" s="68"/>
    </row>
    <row r="2325" spans="1:9" x14ac:dyDescent="0.3">
      <c r="A2325" s="68"/>
      <c r="B2325" s="68"/>
      <c r="C2325" s="68"/>
      <c r="D2325" s="68"/>
      <c r="E2325" s="68"/>
      <c r="F2325" s="68"/>
      <c r="G2325" s="68"/>
      <c r="H2325" s="68"/>
      <c r="I2325" s="68"/>
    </row>
    <row r="2326" spans="1:9" x14ac:dyDescent="0.3">
      <c r="A2326" s="68"/>
      <c r="B2326" s="68"/>
      <c r="C2326" s="68"/>
      <c r="D2326" s="68"/>
      <c r="E2326" s="68"/>
      <c r="F2326" s="68"/>
      <c r="G2326" s="68"/>
      <c r="H2326" s="68"/>
      <c r="I2326" s="68"/>
    </row>
    <row r="2327" spans="1:9" x14ac:dyDescent="0.3">
      <c r="A2327" s="68"/>
      <c r="B2327" s="68"/>
      <c r="C2327" s="68"/>
      <c r="D2327" s="68"/>
      <c r="E2327" s="68"/>
      <c r="F2327" s="68"/>
      <c r="G2327" s="68"/>
      <c r="H2327" s="68"/>
      <c r="I2327" s="68"/>
    </row>
    <row r="2328" spans="1:9" x14ac:dyDescent="0.3">
      <c r="A2328" s="68"/>
      <c r="B2328" s="68"/>
      <c r="C2328" s="68"/>
      <c r="D2328" s="68"/>
      <c r="E2328" s="68"/>
      <c r="F2328" s="68"/>
      <c r="G2328" s="68"/>
      <c r="H2328" s="68"/>
      <c r="I2328" s="68"/>
    </row>
    <row r="2329" spans="1:9" x14ac:dyDescent="0.3">
      <c r="A2329" s="68"/>
      <c r="B2329" s="68"/>
      <c r="C2329" s="68"/>
      <c r="D2329" s="68"/>
      <c r="E2329" s="68"/>
      <c r="F2329" s="68"/>
      <c r="G2329" s="68"/>
      <c r="H2329" s="68"/>
      <c r="I2329" s="68"/>
    </row>
    <row r="2330" spans="1:9" x14ac:dyDescent="0.3">
      <c r="A2330" s="68"/>
      <c r="B2330" s="68"/>
      <c r="C2330" s="68"/>
      <c r="D2330" s="68"/>
      <c r="E2330" s="68"/>
      <c r="F2330" s="68"/>
      <c r="G2330" s="68"/>
      <c r="H2330" s="68"/>
      <c r="I2330" s="68"/>
    </row>
    <row r="2331" spans="1:9" x14ac:dyDescent="0.3">
      <c r="A2331" s="68"/>
      <c r="B2331" s="68"/>
      <c r="C2331" s="68"/>
      <c r="D2331" s="68"/>
      <c r="E2331" s="68"/>
      <c r="F2331" s="68"/>
      <c r="G2331" s="68"/>
      <c r="H2331" s="68"/>
      <c r="I2331" s="68"/>
    </row>
    <row r="2332" spans="1:9" x14ac:dyDescent="0.3">
      <c r="A2332" s="68"/>
      <c r="B2332" s="68"/>
      <c r="C2332" s="68"/>
      <c r="D2332" s="68"/>
      <c r="E2332" s="68"/>
      <c r="F2332" s="68"/>
      <c r="G2332" s="68"/>
      <c r="H2332" s="68"/>
      <c r="I2332" s="68"/>
    </row>
    <row r="2333" spans="1:9" x14ac:dyDescent="0.3">
      <c r="A2333" s="68"/>
      <c r="B2333" s="68"/>
      <c r="C2333" s="68"/>
      <c r="D2333" s="68"/>
      <c r="E2333" s="68"/>
      <c r="F2333" s="68"/>
      <c r="G2333" s="68"/>
      <c r="H2333" s="68"/>
      <c r="I2333" s="68"/>
    </row>
    <row r="2334" spans="1:9" x14ac:dyDescent="0.3">
      <c r="A2334" s="68"/>
      <c r="B2334" s="68"/>
      <c r="C2334" s="68"/>
      <c r="D2334" s="68"/>
      <c r="E2334" s="68"/>
      <c r="F2334" s="68"/>
      <c r="G2334" s="68"/>
      <c r="H2334" s="68"/>
      <c r="I2334" s="68"/>
    </row>
    <row r="2335" spans="1:9" x14ac:dyDescent="0.3">
      <c r="A2335" s="68"/>
      <c r="B2335" s="68"/>
      <c r="C2335" s="68"/>
      <c r="D2335" s="68"/>
      <c r="E2335" s="68"/>
      <c r="F2335" s="68"/>
      <c r="G2335" s="68"/>
      <c r="H2335" s="68"/>
      <c r="I2335" s="68"/>
    </row>
    <row r="2336" spans="1:9" x14ac:dyDescent="0.3">
      <c r="A2336" s="68"/>
      <c r="B2336" s="68"/>
      <c r="C2336" s="68"/>
      <c r="D2336" s="68"/>
      <c r="E2336" s="68"/>
      <c r="F2336" s="68"/>
      <c r="G2336" s="68"/>
      <c r="H2336" s="68"/>
      <c r="I2336" s="68"/>
    </row>
    <row r="2337" spans="1:9" x14ac:dyDescent="0.3">
      <c r="A2337" s="68"/>
      <c r="B2337" s="68"/>
      <c r="C2337" s="68"/>
      <c r="D2337" s="68"/>
      <c r="E2337" s="68"/>
      <c r="F2337" s="68"/>
      <c r="G2337" s="68"/>
      <c r="H2337" s="68"/>
      <c r="I2337" s="68"/>
    </row>
    <row r="2338" spans="1:9" x14ac:dyDescent="0.3">
      <c r="A2338" s="68"/>
      <c r="B2338" s="68"/>
      <c r="C2338" s="68"/>
      <c r="D2338" s="68"/>
      <c r="E2338" s="68"/>
      <c r="F2338" s="68"/>
      <c r="G2338" s="68"/>
      <c r="H2338" s="68"/>
      <c r="I2338" s="68"/>
    </row>
    <row r="2339" spans="1:9" x14ac:dyDescent="0.3">
      <c r="A2339" s="68"/>
      <c r="B2339" s="68"/>
      <c r="C2339" s="68"/>
      <c r="D2339" s="68"/>
      <c r="E2339" s="68"/>
      <c r="F2339" s="68"/>
      <c r="G2339" s="68"/>
      <c r="H2339" s="68"/>
      <c r="I2339" s="68"/>
    </row>
    <row r="2340" spans="1:9" x14ac:dyDescent="0.3">
      <c r="A2340" s="68"/>
      <c r="B2340" s="68"/>
      <c r="C2340" s="68"/>
      <c r="D2340" s="68"/>
      <c r="E2340" s="68"/>
      <c r="F2340" s="68"/>
      <c r="G2340" s="68"/>
      <c r="H2340" s="68"/>
      <c r="I2340" s="68"/>
    </row>
    <row r="2341" spans="1:9" x14ac:dyDescent="0.3">
      <c r="A2341" s="68"/>
      <c r="B2341" s="68"/>
      <c r="C2341" s="68"/>
      <c r="D2341" s="68"/>
      <c r="E2341" s="68"/>
      <c r="F2341" s="68"/>
      <c r="G2341" s="68"/>
      <c r="H2341" s="68"/>
      <c r="I2341" s="68"/>
    </row>
    <row r="2342" spans="1:9" x14ac:dyDescent="0.3">
      <c r="A2342" s="68"/>
      <c r="B2342" s="68"/>
      <c r="C2342" s="68"/>
      <c r="D2342" s="68"/>
      <c r="E2342" s="68"/>
      <c r="F2342" s="68"/>
      <c r="G2342" s="68"/>
      <c r="H2342" s="68"/>
      <c r="I2342" s="68"/>
    </row>
    <row r="2343" spans="1:9" x14ac:dyDescent="0.3">
      <c r="A2343" s="68"/>
      <c r="B2343" s="68"/>
      <c r="C2343" s="68"/>
      <c r="D2343" s="68"/>
      <c r="E2343" s="68"/>
      <c r="F2343" s="68"/>
      <c r="G2343" s="68"/>
      <c r="H2343" s="68"/>
      <c r="I2343" s="68"/>
    </row>
    <row r="2344" spans="1:9" x14ac:dyDescent="0.3">
      <c r="A2344" s="68"/>
      <c r="B2344" s="68"/>
      <c r="C2344" s="68"/>
      <c r="D2344" s="68"/>
      <c r="E2344" s="68"/>
      <c r="F2344" s="68"/>
      <c r="G2344" s="68"/>
      <c r="H2344" s="68"/>
      <c r="I2344" s="68"/>
    </row>
    <row r="2345" spans="1:9" x14ac:dyDescent="0.3">
      <c r="A2345" s="68"/>
      <c r="B2345" s="68"/>
      <c r="C2345" s="68"/>
      <c r="D2345" s="68"/>
      <c r="E2345" s="68"/>
      <c r="F2345" s="68"/>
      <c r="G2345" s="68"/>
      <c r="H2345" s="68"/>
      <c r="I2345" s="68"/>
    </row>
    <row r="2346" spans="1:9" x14ac:dyDescent="0.3">
      <c r="A2346" s="68"/>
      <c r="B2346" s="68"/>
      <c r="C2346" s="68"/>
      <c r="D2346" s="68"/>
      <c r="E2346" s="68"/>
      <c r="F2346" s="68"/>
      <c r="G2346" s="68"/>
      <c r="H2346" s="68"/>
      <c r="I2346" s="68"/>
    </row>
    <row r="2347" spans="1:9" x14ac:dyDescent="0.3">
      <c r="A2347" s="68"/>
      <c r="B2347" s="68"/>
      <c r="C2347" s="68"/>
      <c r="D2347" s="68"/>
      <c r="E2347" s="68"/>
      <c r="F2347" s="68"/>
      <c r="G2347" s="68"/>
      <c r="H2347" s="68"/>
      <c r="I2347" s="68"/>
    </row>
    <row r="2348" spans="1:9" x14ac:dyDescent="0.3">
      <c r="A2348" s="68"/>
      <c r="B2348" s="68"/>
      <c r="C2348" s="68"/>
      <c r="D2348" s="68"/>
      <c r="E2348" s="68"/>
      <c r="F2348" s="68"/>
      <c r="G2348" s="68"/>
      <c r="H2348" s="68"/>
      <c r="I2348" s="68"/>
    </row>
    <row r="2349" spans="1:9" x14ac:dyDescent="0.3">
      <c r="A2349" s="68"/>
      <c r="B2349" s="68"/>
      <c r="C2349" s="68"/>
      <c r="D2349" s="68"/>
      <c r="E2349" s="68"/>
      <c r="F2349" s="68"/>
      <c r="G2349" s="68"/>
      <c r="H2349" s="68"/>
      <c r="I2349" s="68"/>
    </row>
    <row r="2350" spans="1:9" x14ac:dyDescent="0.3">
      <c r="A2350" s="68"/>
      <c r="B2350" s="68"/>
      <c r="C2350" s="68"/>
      <c r="D2350" s="68"/>
      <c r="E2350" s="68"/>
      <c r="F2350" s="68"/>
      <c r="G2350" s="68"/>
      <c r="H2350" s="68"/>
      <c r="I2350" s="68"/>
    </row>
    <row r="2351" spans="1:9" x14ac:dyDescent="0.3">
      <c r="A2351" s="68"/>
      <c r="B2351" s="68"/>
      <c r="C2351" s="68"/>
      <c r="D2351" s="68"/>
      <c r="E2351" s="68"/>
      <c r="F2351" s="68"/>
      <c r="G2351" s="68"/>
      <c r="H2351" s="68"/>
      <c r="I2351" s="68"/>
    </row>
    <row r="2352" spans="1:9" x14ac:dyDescent="0.3">
      <c r="A2352" s="68"/>
      <c r="B2352" s="68"/>
      <c r="C2352" s="68"/>
      <c r="D2352" s="68"/>
      <c r="E2352" s="68"/>
      <c r="F2352" s="68"/>
      <c r="G2352" s="68"/>
      <c r="H2352" s="68"/>
      <c r="I2352" s="68"/>
    </row>
    <row r="2353" spans="1:9" x14ac:dyDescent="0.3">
      <c r="A2353" s="68"/>
      <c r="B2353" s="68"/>
      <c r="C2353" s="68"/>
      <c r="D2353" s="68"/>
      <c r="E2353" s="68"/>
      <c r="F2353" s="68"/>
      <c r="G2353" s="68"/>
      <c r="H2353" s="68"/>
      <c r="I2353" s="68"/>
    </row>
    <row r="2354" spans="1:9" x14ac:dyDescent="0.3">
      <c r="A2354" s="68"/>
      <c r="B2354" s="68"/>
      <c r="C2354" s="68"/>
      <c r="D2354" s="68"/>
      <c r="E2354" s="68"/>
      <c r="F2354" s="68"/>
      <c r="G2354" s="68"/>
      <c r="H2354" s="68"/>
      <c r="I2354" s="68"/>
    </row>
    <row r="2355" spans="1:9" x14ac:dyDescent="0.3">
      <c r="A2355" s="68"/>
      <c r="B2355" s="68"/>
      <c r="C2355" s="68"/>
      <c r="D2355" s="68"/>
      <c r="E2355" s="68"/>
      <c r="F2355" s="68"/>
      <c r="G2355" s="68"/>
      <c r="H2355" s="68"/>
      <c r="I2355" s="68"/>
    </row>
    <row r="2356" spans="1:9" x14ac:dyDescent="0.3">
      <c r="A2356" s="68"/>
      <c r="B2356" s="68"/>
      <c r="C2356" s="68"/>
      <c r="D2356" s="68"/>
      <c r="E2356" s="68"/>
      <c r="F2356" s="68"/>
      <c r="G2356" s="68"/>
      <c r="H2356" s="68"/>
      <c r="I2356" s="68"/>
    </row>
    <row r="2357" spans="1:9" x14ac:dyDescent="0.3">
      <c r="A2357" s="68"/>
      <c r="B2357" s="68"/>
      <c r="C2357" s="68"/>
      <c r="D2357" s="68"/>
      <c r="E2357" s="68"/>
      <c r="F2357" s="68"/>
      <c r="G2357" s="68"/>
      <c r="H2357" s="68"/>
      <c r="I2357" s="68"/>
    </row>
    <row r="2358" spans="1:9" x14ac:dyDescent="0.3">
      <c r="A2358" s="68"/>
      <c r="B2358" s="68"/>
      <c r="C2358" s="68"/>
      <c r="D2358" s="68"/>
      <c r="E2358" s="68"/>
      <c r="F2358" s="68"/>
      <c r="G2358" s="68"/>
      <c r="H2358" s="68"/>
      <c r="I2358" s="68"/>
    </row>
    <row r="2359" spans="1:9" x14ac:dyDescent="0.3">
      <c r="A2359" s="68"/>
      <c r="B2359" s="68"/>
      <c r="C2359" s="68"/>
      <c r="D2359" s="68"/>
      <c r="E2359" s="68"/>
      <c r="F2359" s="68"/>
      <c r="G2359" s="68"/>
      <c r="H2359" s="68"/>
      <c r="I2359" s="68"/>
    </row>
    <row r="2360" spans="1:9" x14ac:dyDescent="0.3">
      <c r="A2360" s="68"/>
      <c r="B2360" s="68"/>
      <c r="C2360" s="68"/>
      <c r="D2360" s="68"/>
      <c r="E2360" s="68"/>
      <c r="F2360" s="68"/>
      <c r="G2360" s="68"/>
      <c r="H2360" s="68"/>
      <c r="I2360" s="68"/>
    </row>
    <row r="2361" spans="1:9" x14ac:dyDescent="0.3">
      <c r="A2361" s="68"/>
      <c r="B2361" s="68"/>
      <c r="C2361" s="68"/>
      <c r="D2361" s="68"/>
      <c r="E2361" s="68"/>
      <c r="F2361" s="68"/>
      <c r="G2361" s="68"/>
      <c r="H2361" s="68"/>
      <c r="I2361" s="68"/>
    </row>
    <row r="2362" spans="1:9" x14ac:dyDescent="0.3">
      <c r="A2362" s="68"/>
      <c r="B2362" s="68"/>
      <c r="C2362" s="68"/>
      <c r="D2362" s="68"/>
      <c r="E2362" s="68"/>
      <c r="F2362" s="68"/>
      <c r="G2362" s="68"/>
      <c r="H2362" s="68"/>
      <c r="I2362" s="68"/>
    </row>
    <row r="2363" spans="1:9" x14ac:dyDescent="0.3">
      <c r="A2363" s="68"/>
      <c r="B2363" s="68"/>
      <c r="C2363" s="68"/>
      <c r="D2363" s="68"/>
      <c r="E2363" s="68"/>
      <c r="F2363" s="68"/>
      <c r="G2363" s="68"/>
      <c r="H2363" s="68"/>
      <c r="I2363" s="68"/>
    </row>
    <row r="2364" spans="1:9" x14ac:dyDescent="0.3">
      <c r="A2364" s="68"/>
      <c r="B2364" s="68"/>
      <c r="C2364" s="68"/>
      <c r="D2364" s="68"/>
      <c r="E2364" s="68"/>
      <c r="F2364" s="68"/>
      <c r="G2364" s="68"/>
      <c r="H2364" s="68"/>
      <c r="I2364" s="68"/>
    </row>
    <row r="2365" spans="1:9" x14ac:dyDescent="0.3">
      <c r="A2365" s="68"/>
      <c r="B2365" s="68"/>
      <c r="C2365" s="68"/>
      <c r="D2365" s="68"/>
      <c r="E2365" s="68"/>
      <c r="F2365" s="68"/>
      <c r="G2365" s="68"/>
      <c r="H2365" s="68"/>
      <c r="I2365" s="68"/>
    </row>
    <row r="2366" spans="1:9" x14ac:dyDescent="0.3">
      <c r="A2366" s="68"/>
      <c r="B2366" s="68"/>
      <c r="C2366" s="68"/>
      <c r="D2366" s="68"/>
      <c r="E2366" s="68"/>
      <c r="F2366" s="68"/>
      <c r="G2366" s="68"/>
      <c r="H2366" s="68"/>
      <c r="I2366" s="68"/>
    </row>
    <row r="2367" spans="1:9" x14ac:dyDescent="0.3">
      <c r="A2367" s="68"/>
      <c r="B2367" s="68"/>
      <c r="C2367" s="68"/>
      <c r="D2367" s="68"/>
      <c r="E2367" s="68"/>
      <c r="F2367" s="68"/>
      <c r="G2367" s="68"/>
      <c r="H2367" s="68"/>
      <c r="I2367" s="68"/>
    </row>
    <row r="2368" spans="1:9" x14ac:dyDescent="0.3">
      <c r="A2368" s="68"/>
      <c r="B2368" s="68"/>
      <c r="C2368" s="68"/>
      <c r="D2368" s="68"/>
      <c r="E2368" s="68"/>
      <c r="F2368" s="68"/>
      <c r="G2368" s="68"/>
      <c r="H2368" s="68"/>
      <c r="I2368" s="68"/>
    </row>
    <row r="2369" spans="1:9" x14ac:dyDescent="0.3">
      <c r="A2369" s="68"/>
      <c r="B2369" s="68"/>
      <c r="C2369" s="68"/>
      <c r="D2369" s="68"/>
      <c r="E2369" s="68"/>
      <c r="F2369" s="68"/>
      <c r="G2369" s="68"/>
      <c r="H2369" s="68"/>
      <c r="I2369" s="68"/>
    </row>
    <row r="2370" spans="1:9" x14ac:dyDescent="0.3">
      <c r="A2370" s="68"/>
      <c r="B2370" s="68"/>
      <c r="C2370" s="68"/>
      <c r="D2370" s="68"/>
      <c r="E2370" s="68"/>
      <c r="F2370" s="68"/>
      <c r="G2370" s="68"/>
      <c r="H2370" s="68"/>
      <c r="I2370" s="68"/>
    </row>
    <row r="2371" spans="1:9" x14ac:dyDescent="0.3">
      <c r="A2371" s="68"/>
      <c r="B2371" s="68"/>
      <c r="C2371" s="68"/>
      <c r="D2371" s="68"/>
      <c r="E2371" s="68"/>
      <c r="F2371" s="68"/>
      <c r="G2371" s="68"/>
      <c r="H2371" s="68"/>
      <c r="I2371" s="68"/>
    </row>
    <row r="2372" spans="1:9" x14ac:dyDescent="0.3">
      <c r="A2372" s="68"/>
      <c r="B2372" s="68"/>
      <c r="C2372" s="68"/>
      <c r="D2372" s="68"/>
      <c r="E2372" s="68"/>
      <c r="F2372" s="68"/>
      <c r="G2372" s="68"/>
      <c r="H2372" s="68"/>
      <c r="I2372" s="68"/>
    </row>
    <row r="2373" spans="1:9" x14ac:dyDescent="0.3">
      <c r="A2373" s="68"/>
      <c r="B2373" s="68"/>
      <c r="C2373" s="68"/>
      <c r="D2373" s="68"/>
      <c r="E2373" s="68"/>
      <c r="F2373" s="68"/>
      <c r="G2373" s="68"/>
      <c r="H2373" s="68"/>
      <c r="I2373" s="68"/>
    </row>
    <row r="2374" spans="1:9" x14ac:dyDescent="0.3">
      <c r="A2374" s="68"/>
      <c r="B2374" s="68"/>
      <c r="C2374" s="68"/>
      <c r="D2374" s="68"/>
      <c r="E2374" s="68"/>
      <c r="F2374" s="68"/>
      <c r="G2374" s="68"/>
      <c r="H2374" s="68"/>
      <c r="I2374" s="68"/>
    </row>
    <row r="2375" spans="1:9" x14ac:dyDescent="0.3">
      <c r="A2375" s="68"/>
      <c r="B2375" s="68"/>
      <c r="C2375" s="68"/>
      <c r="D2375" s="68"/>
      <c r="E2375" s="68"/>
      <c r="F2375" s="68"/>
      <c r="G2375" s="68"/>
      <c r="H2375" s="68"/>
      <c r="I2375" s="68"/>
    </row>
    <row r="2376" spans="1:9" x14ac:dyDescent="0.3">
      <c r="A2376" s="68"/>
      <c r="B2376" s="68"/>
      <c r="C2376" s="68"/>
      <c r="D2376" s="68"/>
      <c r="E2376" s="68"/>
      <c r="F2376" s="68"/>
      <c r="G2376" s="68"/>
      <c r="H2376" s="68"/>
      <c r="I2376" s="68"/>
    </row>
    <row r="2377" spans="1:9" x14ac:dyDescent="0.3">
      <c r="A2377" s="68"/>
      <c r="B2377" s="68"/>
      <c r="C2377" s="68"/>
      <c r="D2377" s="68"/>
      <c r="E2377" s="68"/>
      <c r="F2377" s="68"/>
      <c r="G2377" s="68"/>
      <c r="H2377" s="68"/>
      <c r="I2377" s="68"/>
    </row>
    <row r="2378" spans="1:9" x14ac:dyDescent="0.3">
      <c r="A2378" s="68"/>
      <c r="B2378" s="68"/>
      <c r="C2378" s="68"/>
      <c r="D2378" s="68"/>
      <c r="E2378" s="68"/>
      <c r="F2378" s="68"/>
      <c r="G2378" s="68"/>
      <c r="H2378" s="68"/>
      <c r="I2378" s="68"/>
    </row>
    <row r="2379" spans="1:9" x14ac:dyDescent="0.3">
      <c r="A2379" s="68"/>
      <c r="B2379" s="68"/>
      <c r="C2379" s="68"/>
      <c r="D2379" s="68"/>
      <c r="E2379" s="68"/>
      <c r="F2379" s="68"/>
      <c r="G2379" s="68"/>
      <c r="H2379" s="68"/>
      <c r="I2379" s="68"/>
    </row>
    <row r="2380" spans="1:9" x14ac:dyDescent="0.3">
      <c r="A2380" s="68"/>
      <c r="B2380" s="68"/>
      <c r="C2380" s="68"/>
      <c r="D2380" s="68"/>
      <c r="E2380" s="68"/>
      <c r="F2380" s="68"/>
      <c r="G2380" s="68"/>
      <c r="H2380" s="68"/>
      <c r="I2380" s="68"/>
    </row>
    <row r="2381" spans="1:9" x14ac:dyDescent="0.3">
      <c r="A2381" s="68"/>
      <c r="B2381" s="68"/>
      <c r="C2381" s="68"/>
      <c r="D2381" s="68"/>
      <c r="E2381" s="68"/>
      <c r="F2381" s="68"/>
      <c r="G2381" s="68"/>
      <c r="H2381" s="68"/>
      <c r="I2381" s="68"/>
    </row>
    <row r="2382" spans="1:9" x14ac:dyDescent="0.3">
      <c r="A2382" s="68"/>
      <c r="B2382" s="68"/>
      <c r="C2382" s="68"/>
      <c r="D2382" s="68"/>
      <c r="E2382" s="68"/>
      <c r="F2382" s="68"/>
      <c r="G2382" s="68"/>
      <c r="H2382" s="68"/>
      <c r="I2382" s="68"/>
    </row>
    <row r="2383" spans="1:9" x14ac:dyDescent="0.3">
      <c r="A2383" s="68"/>
      <c r="B2383" s="68"/>
      <c r="C2383" s="68"/>
      <c r="D2383" s="68"/>
      <c r="E2383" s="68"/>
      <c r="F2383" s="68"/>
      <c r="G2383" s="68"/>
      <c r="H2383" s="68"/>
      <c r="I2383" s="68"/>
    </row>
    <row r="2384" spans="1:9" x14ac:dyDescent="0.3">
      <c r="A2384" s="68"/>
      <c r="B2384" s="68"/>
      <c r="C2384" s="68"/>
      <c r="D2384" s="68"/>
      <c r="E2384" s="68"/>
      <c r="F2384" s="68"/>
      <c r="G2384" s="68"/>
      <c r="H2384" s="68"/>
      <c r="I2384" s="68"/>
    </row>
    <row r="2385" spans="1:9" x14ac:dyDescent="0.3">
      <c r="A2385" s="68"/>
      <c r="B2385" s="68"/>
      <c r="C2385" s="68"/>
      <c r="D2385" s="68"/>
      <c r="E2385" s="68"/>
      <c r="F2385" s="68"/>
      <c r="G2385" s="68"/>
      <c r="H2385" s="68"/>
      <c r="I2385" s="68"/>
    </row>
    <row r="2386" spans="1:9" x14ac:dyDescent="0.3">
      <c r="A2386" s="68"/>
      <c r="B2386" s="68"/>
      <c r="C2386" s="68"/>
      <c r="D2386" s="68"/>
      <c r="E2386" s="68"/>
      <c r="F2386" s="68"/>
      <c r="G2386" s="68"/>
      <c r="H2386" s="68"/>
      <c r="I2386" s="68"/>
    </row>
    <row r="2387" spans="1:9" x14ac:dyDescent="0.3">
      <c r="A2387" s="68"/>
      <c r="B2387" s="68"/>
      <c r="C2387" s="68"/>
      <c r="D2387" s="68"/>
      <c r="E2387" s="68"/>
      <c r="F2387" s="68"/>
      <c r="G2387" s="68"/>
      <c r="H2387" s="68"/>
      <c r="I2387" s="68"/>
    </row>
    <row r="2388" spans="1:9" x14ac:dyDescent="0.3">
      <c r="A2388" s="68"/>
      <c r="B2388" s="68"/>
      <c r="C2388" s="68"/>
      <c r="D2388" s="68"/>
      <c r="E2388" s="68"/>
      <c r="F2388" s="68"/>
      <c r="G2388" s="68"/>
      <c r="H2388" s="68"/>
      <c r="I2388" s="68"/>
    </row>
    <row r="2389" spans="1:9" x14ac:dyDescent="0.3">
      <c r="A2389" s="68"/>
      <c r="B2389" s="68"/>
      <c r="C2389" s="68"/>
      <c r="D2389" s="68"/>
      <c r="E2389" s="68"/>
      <c r="F2389" s="68"/>
      <c r="G2389" s="68"/>
      <c r="H2389" s="68"/>
      <c r="I2389" s="68"/>
    </row>
    <row r="2390" spans="1:9" x14ac:dyDescent="0.3">
      <c r="A2390" s="68"/>
      <c r="B2390" s="68"/>
      <c r="C2390" s="68"/>
      <c r="D2390" s="68"/>
      <c r="E2390" s="68"/>
      <c r="F2390" s="68"/>
      <c r="G2390" s="68"/>
      <c r="H2390" s="68"/>
      <c r="I2390" s="68"/>
    </row>
    <row r="2391" spans="1:9" x14ac:dyDescent="0.3">
      <c r="A2391" s="68"/>
      <c r="B2391" s="68"/>
      <c r="C2391" s="68"/>
      <c r="D2391" s="68"/>
      <c r="E2391" s="68"/>
      <c r="F2391" s="68"/>
      <c r="G2391" s="68"/>
      <c r="H2391" s="68"/>
      <c r="I2391" s="68"/>
    </row>
    <row r="2392" spans="1:9" x14ac:dyDescent="0.3">
      <c r="A2392" s="68"/>
      <c r="B2392" s="68"/>
      <c r="C2392" s="68"/>
      <c r="D2392" s="68"/>
      <c r="E2392" s="68"/>
      <c r="F2392" s="68"/>
      <c r="G2392" s="68"/>
      <c r="H2392" s="68"/>
      <c r="I2392" s="68"/>
    </row>
    <row r="2393" spans="1:9" x14ac:dyDescent="0.3">
      <c r="A2393" s="68"/>
      <c r="B2393" s="68"/>
      <c r="C2393" s="68"/>
      <c r="D2393" s="68"/>
      <c r="E2393" s="68"/>
      <c r="F2393" s="68"/>
      <c r="G2393" s="68"/>
      <c r="H2393" s="68"/>
      <c r="I2393" s="68"/>
    </row>
    <row r="2394" spans="1:9" x14ac:dyDescent="0.3">
      <c r="A2394" s="68"/>
      <c r="B2394" s="68"/>
      <c r="C2394" s="68"/>
      <c r="D2394" s="68"/>
      <c r="E2394" s="68"/>
      <c r="F2394" s="68"/>
      <c r="G2394" s="68"/>
      <c r="H2394" s="68"/>
      <c r="I2394" s="68"/>
    </row>
    <row r="2395" spans="1:9" x14ac:dyDescent="0.3">
      <c r="A2395" s="68"/>
      <c r="B2395" s="68"/>
      <c r="C2395" s="68"/>
      <c r="D2395" s="68"/>
      <c r="E2395" s="68"/>
      <c r="F2395" s="68"/>
      <c r="G2395" s="68"/>
      <c r="H2395" s="68"/>
      <c r="I2395" s="68"/>
    </row>
    <row r="2396" spans="1:9" x14ac:dyDescent="0.3">
      <c r="A2396" s="68"/>
      <c r="B2396" s="68"/>
      <c r="C2396" s="68"/>
      <c r="D2396" s="68"/>
      <c r="E2396" s="68"/>
      <c r="F2396" s="68"/>
      <c r="G2396" s="68"/>
      <c r="H2396" s="68"/>
      <c r="I2396" s="68"/>
    </row>
    <row r="2397" spans="1:9" x14ac:dyDescent="0.3">
      <c r="A2397" s="68"/>
      <c r="B2397" s="68"/>
      <c r="C2397" s="68"/>
      <c r="D2397" s="68"/>
      <c r="E2397" s="68"/>
      <c r="F2397" s="68"/>
      <c r="G2397" s="68"/>
      <c r="H2397" s="68"/>
      <c r="I2397" s="68"/>
    </row>
    <row r="2398" spans="1:9" x14ac:dyDescent="0.3">
      <c r="A2398" s="68"/>
      <c r="B2398" s="68"/>
      <c r="C2398" s="68"/>
      <c r="D2398" s="68"/>
      <c r="E2398" s="68"/>
      <c r="F2398" s="68"/>
      <c r="G2398" s="68"/>
      <c r="H2398" s="68"/>
      <c r="I2398" s="68"/>
    </row>
    <row r="2399" spans="1:9" x14ac:dyDescent="0.3">
      <c r="A2399" s="68"/>
      <c r="B2399" s="68"/>
      <c r="C2399" s="68"/>
      <c r="D2399" s="68"/>
      <c r="E2399" s="68"/>
      <c r="F2399" s="68"/>
      <c r="G2399" s="68"/>
      <c r="H2399" s="68"/>
      <c r="I2399" s="68"/>
    </row>
    <row r="2400" spans="1:9" x14ac:dyDescent="0.3">
      <c r="A2400" s="68"/>
      <c r="B2400" s="68"/>
      <c r="C2400" s="68"/>
      <c r="D2400" s="68"/>
      <c r="E2400" s="68"/>
      <c r="F2400" s="68"/>
      <c r="G2400" s="68"/>
      <c r="H2400" s="68"/>
      <c r="I2400" s="68"/>
    </row>
    <row r="2401" spans="1:9" x14ac:dyDescent="0.3">
      <c r="A2401" s="68"/>
      <c r="B2401" s="68"/>
      <c r="C2401" s="68"/>
      <c r="D2401" s="68"/>
      <c r="E2401" s="68"/>
      <c r="F2401" s="68"/>
      <c r="G2401" s="68"/>
      <c r="H2401" s="68"/>
      <c r="I2401" s="68"/>
    </row>
    <row r="2402" spans="1:9" x14ac:dyDescent="0.3">
      <c r="A2402" s="68"/>
      <c r="B2402" s="68"/>
      <c r="C2402" s="68"/>
      <c r="D2402" s="68"/>
      <c r="E2402" s="68"/>
      <c r="F2402" s="68"/>
      <c r="G2402" s="68"/>
      <c r="H2402" s="68"/>
      <c r="I2402" s="68"/>
    </row>
    <row r="2403" spans="1:9" x14ac:dyDescent="0.3">
      <c r="A2403" s="68"/>
      <c r="B2403" s="68"/>
      <c r="C2403" s="68"/>
      <c r="D2403" s="68"/>
      <c r="E2403" s="68"/>
      <c r="F2403" s="68"/>
      <c r="G2403" s="68"/>
      <c r="H2403" s="68"/>
      <c r="I2403" s="68"/>
    </row>
    <row r="2404" spans="1:9" x14ac:dyDescent="0.3">
      <c r="A2404" s="68"/>
      <c r="B2404" s="68"/>
      <c r="C2404" s="68"/>
      <c r="D2404" s="68"/>
      <c r="E2404" s="68"/>
      <c r="F2404" s="68"/>
      <c r="G2404" s="68"/>
      <c r="H2404" s="68"/>
      <c r="I2404" s="68"/>
    </row>
    <row r="2405" spans="1:9" x14ac:dyDescent="0.3">
      <c r="A2405" s="68"/>
      <c r="B2405" s="68"/>
      <c r="C2405" s="68"/>
      <c r="D2405" s="68"/>
      <c r="E2405" s="68"/>
      <c r="F2405" s="68"/>
      <c r="G2405" s="68"/>
      <c r="H2405" s="68"/>
      <c r="I2405" s="68"/>
    </row>
    <row r="2406" spans="1:9" x14ac:dyDescent="0.3">
      <c r="A2406" s="68"/>
      <c r="B2406" s="68"/>
      <c r="C2406" s="68"/>
      <c r="D2406" s="68"/>
      <c r="E2406" s="68"/>
      <c r="F2406" s="68"/>
      <c r="G2406" s="68"/>
      <c r="H2406" s="68"/>
      <c r="I2406" s="68"/>
    </row>
    <row r="2407" spans="1:9" x14ac:dyDescent="0.3">
      <c r="A2407" s="68"/>
      <c r="B2407" s="68"/>
      <c r="C2407" s="68"/>
      <c r="D2407" s="68"/>
      <c r="E2407" s="68"/>
      <c r="F2407" s="68"/>
      <c r="G2407" s="68"/>
      <c r="H2407" s="68"/>
      <c r="I2407" s="68"/>
    </row>
    <row r="2408" spans="1:9" x14ac:dyDescent="0.3">
      <c r="A2408" s="68"/>
      <c r="B2408" s="68"/>
      <c r="C2408" s="68"/>
      <c r="D2408" s="68"/>
      <c r="E2408" s="68"/>
      <c r="F2408" s="68"/>
      <c r="G2408" s="68"/>
      <c r="H2408" s="68"/>
      <c r="I2408" s="68"/>
    </row>
    <row r="2409" spans="1:9" x14ac:dyDescent="0.3">
      <c r="A2409" s="68"/>
      <c r="B2409" s="68"/>
      <c r="C2409" s="68"/>
      <c r="D2409" s="68"/>
      <c r="E2409" s="68"/>
      <c r="F2409" s="68"/>
      <c r="G2409" s="68"/>
      <c r="H2409" s="68"/>
      <c r="I2409" s="68"/>
    </row>
    <row r="2410" spans="1:9" x14ac:dyDescent="0.3">
      <c r="A2410" s="68"/>
      <c r="B2410" s="68"/>
      <c r="C2410" s="68"/>
      <c r="D2410" s="68"/>
      <c r="E2410" s="68"/>
      <c r="F2410" s="68"/>
      <c r="G2410" s="68"/>
      <c r="H2410" s="68"/>
      <c r="I2410" s="68"/>
    </row>
    <row r="2411" spans="1:9" x14ac:dyDescent="0.3">
      <c r="A2411" s="68"/>
      <c r="B2411" s="68"/>
      <c r="C2411" s="68"/>
      <c r="D2411" s="68"/>
      <c r="E2411" s="68"/>
      <c r="F2411" s="68"/>
      <c r="G2411" s="68"/>
      <c r="H2411" s="68"/>
      <c r="I2411" s="68"/>
    </row>
    <row r="2412" spans="1:9" x14ac:dyDescent="0.3">
      <c r="A2412" s="68"/>
      <c r="B2412" s="68"/>
      <c r="C2412" s="68"/>
      <c r="D2412" s="68"/>
      <c r="E2412" s="68"/>
      <c r="F2412" s="68"/>
      <c r="G2412" s="68"/>
      <c r="H2412" s="68"/>
      <c r="I2412" s="68"/>
    </row>
    <row r="2413" spans="1:9" x14ac:dyDescent="0.3">
      <c r="A2413" s="68"/>
      <c r="B2413" s="68"/>
      <c r="C2413" s="68"/>
      <c r="D2413" s="68"/>
      <c r="E2413" s="68"/>
      <c r="F2413" s="68"/>
      <c r="G2413" s="68"/>
      <c r="H2413" s="68"/>
      <c r="I2413" s="68"/>
    </row>
    <row r="2414" spans="1:9" x14ac:dyDescent="0.3">
      <c r="A2414" s="68"/>
      <c r="B2414" s="68"/>
      <c r="C2414" s="68"/>
      <c r="D2414" s="68"/>
      <c r="E2414" s="68"/>
      <c r="F2414" s="68"/>
      <c r="G2414" s="68"/>
      <c r="H2414" s="68"/>
      <c r="I2414" s="68"/>
    </row>
    <row r="2415" spans="1:9" x14ac:dyDescent="0.3">
      <c r="A2415" s="68"/>
      <c r="B2415" s="68"/>
      <c r="C2415" s="68"/>
      <c r="D2415" s="68"/>
      <c r="E2415" s="68"/>
      <c r="F2415" s="68"/>
      <c r="G2415" s="68"/>
      <c r="H2415" s="68"/>
      <c r="I2415" s="68"/>
    </row>
    <row r="2416" spans="1:9" x14ac:dyDescent="0.3">
      <c r="A2416" s="68"/>
      <c r="B2416" s="68"/>
      <c r="C2416" s="68"/>
      <c r="D2416" s="68"/>
      <c r="E2416" s="68"/>
      <c r="F2416" s="68"/>
      <c r="G2416" s="68"/>
      <c r="H2416" s="68"/>
      <c r="I2416" s="68"/>
    </row>
    <row r="2417" spans="1:9" x14ac:dyDescent="0.3">
      <c r="A2417" s="68"/>
      <c r="B2417" s="68"/>
      <c r="C2417" s="68"/>
      <c r="D2417" s="68"/>
      <c r="E2417" s="68"/>
      <c r="F2417" s="68"/>
      <c r="G2417" s="68"/>
      <c r="H2417" s="68"/>
      <c r="I2417" s="68"/>
    </row>
    <row r="2418" spans="1:9" x14ac:dyDescent="0.3">
      <c r="A2418" s="68"/>
      <c r="B2418" s="68"/>
      <c r="C2418" s="68"/>
      <c r="D2418" s="68"/>
      <c r="E2418" s="68"/>
      <c r="F2418" s="68"/>
      <c r="G2418" s="68"/>
      <c r="H2418" s="68"/>
      <c r="I2418" s="68"/>
    </row>
    <row r="2419" spans="1:9" x14ac:dyDescent="0.3">
      <c r="A2419" s="68"/>
      <c r="B2419" s="68"/>
      <c r="C2419" s="68"/>
      <c r="D2419" s="68"/>
      <c r="E2419" s="68"/>
      <c r="F2419" s="68"/>
      <c r="G2419" s="68"/>
      <c r="H2419" s="68"/>
      <c r="I2419" s="68"/>
    </row>
    <row r="2420" spans="1:9" x14ac:dyDescent="0.3">
      <c r="A2420" s="68"/>
      <c r="B2420" s="68"/>
      <c r="C2420" s="68"/>
      <c r="D2420" s="68"/>
      <c r="E2420" s="68"/>
      <c r="F2420" s="68"/>
      <c r="G2420" s="68"/>
      <c r="H2420" s="68"/>
      <c r="I2420" s="68"/>
    </row>
    <row r="2421" spans="1:9" x14ac:dyDescent="0.3">
      <c r="A2421" s="68"/>
      <c r="B2421" s="68"/>
      <c r="C2421" s="68"/>
      <c r="D2421" s="68"/>
      <c r="E2421" s="68"/>
      <c r="F2421" s="68"/>
      <c r="G2421" s="68"/>
      <c r="H2421" s="68"/>
      <c r="I2421" s="68"/>
    </row>
    <row r="2422" spans="1:9" x14ac:dyDescent="0.3">
      <c r="A2422" s="68"/>
      <c r="B2422" s="68"/>
      <c r="C2422" s="68"/>
      <c r="D2422" s="68"/>
      <c r="E2422" s="68"/>
      <c r="F2422" s="68"/>
      <c r="G2422" s="68"/>
      <c r="H2422" s="68"/>
      <c r="I2422" s="68"/>
    </row>
    <row r="2423" spans="1:9" x14ac:dyDescent="0.3">
      <c r="A2423" s="68"/>
      <c r="B2423" s="68"/>
      <c r="C2423" s="68"/>
      <c r="D2423" s="68"/>
      <c r="E2423" s="68"/>
      <c r="F2423" s="68"/>
      <c r="G2423" s="68"/>
      <c r="H2423" s="68"/>
      <c r="I2423" s="68"/>
    </row>
    <row r="2424" spans="1:9" x14ac:dyDescent="0.3">
      <c r="A2424" s="68"/>
      <c r="B2424" s="68"/>
      <c r="C2424" s="68"/>
      <c r="D2424" s="68"/>
      <c r="E2424" s="68"/>
      <c r="F2424" s="68"/>
      <c r="G2424" s="68"/>
      <c r="H2424" s="68"/>
      <c r="I2424" s="68"/>
    </row>
    <row r="2425" spans="1:9" x14ac:dyDescent="0.3">
      <c r="A2425" s="68"/>
      <c r="B2425" s="68"/>
      <c r="C2425" s="68"/>
      <c r="D2425" s="68"/>
      <c r="E2425" s="68"/>
      <c r="F2425" s="68"/>
      <c r="G2425" s="68"/>
      <c r="H2425" s="68"/>
      <c r="I2425" s="68"/>
    </row>
    <row r="2426" spans="1:9" x14ac:dyDescent="0.3">
      <c r="A2426" s="68"/>
      <c r="B2426" s="68"/>
      <c r="C2426" s="68"/>
      <c r="D2426" s="68"/>
      <c r="E2426" s="68"/>
      <c r="F2426" s="68"/>
      <c r="G2426" s="68"/>
      <c r="H2426" s="68"/>
      <c r="I2426" s="68"/>
    </row>
    <row r="2427" spans="1:9" x14ac:dyDescent="0.3">
      <c r="A2427" s="68"/>
      <c r="B2427" s="68"/>
      <c r="C2427" s="68"/>
      <c r="D2427" s="68"/>
      <c r="E2427" s="68"/>
      <c r="F2427" s="68"/>
      <c r="G2427" s="68"/>
      <c r="H2427" s="68"/>
      <c r="I2427" s="68"/>
    </row>
    <row r="2428" spans="1:9" x14ac:dyDescent="0.3">
      <c r="A2428" s="68"/>
      <c r="B2428" s="68"/>
      <c r="C2428" s="68"/>
      <c r="D2428" s="68"/>
      <c r="E2428" s="68"/>
      <c r="F2428" s="68"/>
      <c r="G2428" s="68"/>
      <c r="H2428" s="68"/>
      <c r="I2428" s="68"/>
    </row>
    <row r="2429" spans="1:9" x14ac:dyDescent="0.3">
      <c r="A2429" s="68"/>
      <c r="B2429" s="68"/>
      <c r="C2429" s="68"/>
      <c r="D2429" s="68"/>
      <c r="E2429" s="68"/>
      <c r="F2429" s="68"/>
      <c r="G2429" s="68"/>
      <c r="H2429" s="68"/>
      <c r="I2429" s="68"/>
    </row>
    <row r="2430" spans="1:9" x14ac:dyDescent="0.3">
      <c r="A2430" s="68"/>
      <c r="B2430" s="68"/>
      <c r="C2430" s="68"/>
      <c r="D2430" s="68"/>
      <c r="E2430" s="68"/>
      <c r="F2430" s="68"/>
      <c r="G2430" s="68"/>
      <c r="H2430" s="68"/>
      <c r="I2430" s="68"/>
    </row>
    <row r="2431" spans="1:9" x14ac:dyDescent="0.3">
      <c r="A2431" s="68"/>
      <c r="B2431" s="68"/>
      <c r="C2431" s="68"/>
      <c r="D2431" s="68"/>
      <c r="E2431" s="68"/>
      <c r="F2431" s="68"/>
      <c r="G2431" s="68"/>
      <c r="H2431" s="68"/>
      <c r="I2431" s="68"/>
    </row>
    <row r="2432" spans="1:9" x14ac:dyDescent="0.3">
      <c r="A2432" s="68"/>
      <c r="B2432" s="68"/>
      <c r="C2432" s="68"/>
      <c r="D2432" s="68"/>
      <c r="E2432" s="68"/>
      <c r="F2432" s="68"/>
      <c r="G2432" s="68"/>
      <c r="H2432" s="68"/>
      <c r="I2432" s="68"/>
    </row>
    <row r="2433" spans="1:9" x14ac:dyDescent="0.3">
      <c r="A2433" s="68"/>
      <c r="B2433" s="68"/>
      <c r="C2433" s="68"/>
      <c r="D2433" s="68"/>
      <c r="E2433" s="68"/>
      <c r="F2433" s="68"/>
      <c r="G2433" s="68"/>
      <c r="H2433" s="68"/>
      <c r="I2433" s="68"/>
    </row>
    <row r="2434" spans="1:9" x14ac:dyDescent="0.3">
      <c r="A2434" s="68"/>
      <c r="B2434" s="68"/>
      <c r="C2434" s="68"/>
      <c r="D2434" s="68"/>
      <c r="E2434" s="68"/>
      <c r="F2434" s="68"/>
      <c r="G2434" s="68"/>
      <c r="H2434" s="68"/>
      <c r="I2434" s="68"/>
    </row>
    <row r="2435" spans="1:9" x14ac:dyDescent="0.3">
      <c r="A2435" s="68"/>
      <c r="B2435" s="68"/>
      <c r="C2435" s="68"/>
      <c r="D2435" s="68"/>
      <c r="E2435" s="68"/>
      <c r="F2435" s="68"/>
      <c r="G2435" s="68"/>
      <c r="H2435" s="68"/>
      <c r="I2435" s="68"/>
    </row>
    <row r="2436" spans="1:9" x14ac:dyDescent="0.3">
      <c r="A2436" s="68"/>
      <c r="B2436" s="68"/>
      <c r="C2436" s="68"/>
      <c r="D2436" s="68"/>
      <c r="E2436" s="68"/>
      <c r="F2436" s="68"/>
      <c r="G2436" s="68"/>
      <c r="H2436" s="68"/>
      <c r="I2436" s="68"/>
    </row>
    <row r="2437" spans="1:9" x14ac:dyDescent="0.3">
      <c r="A2437" s="68"/>
      <c r="B2437" s="68"/>
      <c r="C2437" s="68"/>
      <c r="D2437" s="68"/>
      <c r="E2437" s="68"/>
      <c r="F2437" s="68"/>
      <c r="G2437" s="68"/>
      <c r="H2437" s="68"/>
      <c r="I2437" s="68"/>
    </row>
    <row r="2438" spans="1:9" x14ac:dyDescent="0.3">
      <c r="A2438" s="68"/>
      <c r="B2438" s="68"/>
      <c r="C2438" s="68"/>
      <c r="D2438" s="68"/>
      <c r="E2438" s="68"/>
      <c r="F2438" s="68"/>
      <c r="G2438" s="68"/>
      <c r="H2438" s="68"/>
      <c r="I2438" s="68"/>
    </row>
    <row r="2439" spans="1:9" x14ac:dyDescent="0.3">
      <c r="A2439" s="68"/>
      <c r="B2439" s="68"/>
      <c r="C2439" s="68"/>
      <c r="D2439" s="68"/>
      <c r="E2439" s="68"/>
      <c r="F2439" s="68"/>
      <c r="G2439" s="68"/>
      <c r="H2439" s="68"/>
      <c r="I2439" s="68"/>
    </row>
    <row r="2440" spans="1:9" x14ac:dyDescent="0.3">
      <c r="A2440" s="68"/>
      <c r="B2440" s="68"/>
      <c r="C2440" s="68"/>
      <c r="D2440" s="68"/>
      <c r="E2440" s="68"/>
      <c r="F2440" s="68"/>
      <c r="G2440" s="68"/>
      <c r="H2440" s="68"/>
      <c r="I2440" s="68"/>
    </row>
    <row r="2441" spans="1:9" x14ac:dyDescent="0.3">
      <c r="A2441" s="68"/>
      <c r="B2441" s="68"/>
      <c r="C2441" s="68"/>
      <c r="D2441" s="68"/>
      <c r="E2441" s="68"/>
      <c r="F2441" s="68"/>
      <c r="G2441" s="68"/>
      <c r="H2441" s="68"/>
      <c r="I2441" s="68"/>
    </row>
    <row r="2442" spans="1:9" x14ac:dyDescent="0.3">
      <c r="A2442" s="68"/>
      <c r="B2442" s="68"/>
      <c r="C2442" s="68"/>
      <c r="D2442" s="68"/>
      <c r="E2442" s="68"/>
      <c r="F2442" s="68"/>
      <c r="G2442" s="68"/>
      <c r="H2442" s="68"/>
      <c r="I2442" s="68"/>
    </row>
    <row r="2443" spans="1:9" x14ac:dyDescent="0.3">
      <c r="A2443" s="68"/>
      <c r="B2443" s="68"/>
      <c r="C2443" s="68"/>
      <c r="D2443" s="68"/>
      <c r="E2443" s="68"/>
      <c r="F2443" s="68"/>
      <c r="G2443" s="68"/>
      <c r="H2443" s="68"/>
      <c r="I2443" s="68"/>
    </row>
    <row r="2444" spans="1:9" x14ac:dyDescent="0.3">
      <c r="A2444" s="68"/>
      <c r="B2444" s="68"/>
      <c r="C2444" s="68"/>
      <c r="D2444" s="68"/>
      <c r="E2444" s="68"/>
      <c r="F2444" s="68"/>
      <c r="G2444" s="68"/>
      <c r="H2444" s="68"/>
      <c r="I2444" s="68"/>
    </row>
    <row r="2445" spans="1:9" x14ac:dyDescent="0.3">
      <c r="A2445" s="68"/>
      <c r="B2445" s="68"/>
      <c r="C2445" s="68"/>
      <c r="D2445" s="68"/>
      <c r="E2445" s="68"/>
      <c r="F2445" s="68"/>
      <c r="G2445" s="68"/>
      <c r="H2445" s="68"/>
      <c r="I2445" s="68"/>
    </row>
    <row r="2446" spans="1:9" x14ac:dyDescent="0.3">
      <c r="A2446" s="68"/>
      <c r="B2446" s="68"/>
      <c r="C2446" s="68"/>
      <c r="D2446" s="68"/>
      <c r="E2446" s="68"/>
      <c r="F2446" s="68"/>
      <c r="G2446" s="68"/>
      <c r="H2446" s="68"/>
      <c r="I2446" s="68"/>
    </row>
    <row r="2447" spans="1:9" x14ac:dyDescent="0.3">
      <c r="A2447" s="68"/>
      <c r="B2447" s="68"/>
      <c r="C2447" s="68"/>
      <c r="D2447" s="68"/>
      <c r="E2447" s="68"/>
      <c r="F2447" s="68"/>
      <c r="G2447" s="68"/>
      <c r="H2447" s="68"/>
      <c r="I2447" s="68"/>
    </row>
    <row r="2448" spans="1:9" x14ac:dyDescent="0.3">
      <c r="A2448" s="68"/>
      <c r="B2448" s="68"/>
      <c r="C2448" s="68"/>
      <c r="D2448" s="68"/>
      <c r="E2448" s="68"/>
      <c r="F2448" s="68"/>
      <c r="G2448" s="68"/>
      <c r="H2448" s="68"/>
      <c r="I2448" s="68"/>
    </row>
    <row r="2449" spans="1:9" x14ac:dyDescent="0.3">
      <c r="A2449" s="68"/>
      <c r="B2449" s="68"/>
      <c r="C2449" s="68"/>
      <c r="D2449" s="68"/>
      <c r="E2449" s="68"/>
      <c r="F2449" s="68"/>
      <c r="G2449" s="68"/>
      <c r="H2449" s="68"/>
      <c r="I2449" s="68"/>
    </row>
    <row r="2450" spans="1:9" x14ac:dyDescent="0.3">
      <c r="A2450" s="68"/>
      <c r="B2450" s="68"/>
      <c r="C2450" s="68"/>
      <c r="D2450" s="68"/>
      <c r="E2450" s="68"/>
      <c r="F2450" s="68"/>
      <c r="G2450" s="68"/>
      <c r="H2450" s="68"/>
      <c r="I2450" s="68"/>
    </row>
    <row r="2451" spans="1:9" x14ac:dyDescent="0.3">
      <c r="A2451" s="68"/>
      <c r="B2451" s="68"/>
      <c r="C2451" s="68"/>
      <c r="D2451" s="68"/>
      <c r="E2451" s="68"/>
      <c r="F2451" s="68"/>
      <c r="G2451" s="68"/>
      <c r="H2451" s="68"/>
      <c r="I2451" s="68"/>
    </row>
    <row r="2452" spans="1:9" x14ac:dyDescent="0.3">
      <c r="A2452" s="68"/>
      <c r="B2452" s="68"/>
      <c r="C2452" s="68"/>
      <c r="D2452" s="68"/>
      <c r="E2452" s="68"/>
      <c r="F2452" s="68"/>
      <c r="G2452" s="68"/>
      <c r="H2452" s="68"/>
      <c r="I2452" s="68"/>
    </row>
    <row r="2453" spans="1:9" x14ac:dyDescent="0.3">
      <c r="A2453" s="68"/>
      <c r="B2453" s="68"/>
      <c r="C2453" s="68"/>
      <c r="D2453" s="68"/>
      <c r="E2453" s="68"/>
      <c r="F2453" s="68"/>
      <c r="G2453" s="68"/>
      <c r="H2453" s="68"/>
      <c r="I2453" s="68"/>
    </row>
    <row r="2454" spans="1:9" x14ac:dyDescent="0.3">
      <c r="A2454" s="68"/>
      <c r="B2454" s="68"/>
      <c r="C2454" s="68"/>
      <c r="D2454" s="68"/>
      <c r="E2454" s="68"/>
      <c r="F2454" s="68"/>
      <c r="G2454" s="68"/>
      <c r="H2454" s="68"/>
      <c r="I2454" s="68"/>
    </row>
    <row r="2455" spans="1:9" x14ac:dyDescent="0.3">
      <c r="A2455" s="68"/>
      <c r="B2455" s="68"/>
      <c r="C2455" s="68"/>
      <c r="D2455" s="68"/>
      <c r="E2455" s="68"/>
      <c r="F2455" s="68"/>
      <c r="G2455" s="68"/>
      <c r="H2455" s="68"/>
      <c r="I2455" s="68"/>
    </row>
    <row r="2456" spans="1:9" x14ac:dyDescent="0.3">
      <c r="A2456" s="68"/>
      <c r="B2456" s="68"/>
      <c r="C2456" s="68"/>
      <c r="D2456" s="68"/>
      <c r="E2456" s="68"/>
      <c r="F2456" s="68"/>
      <c r="G2456" s="68"/>
      <c r="H2456" s="68"/>
      <c r="I2456" s="68"/>
    </row>
    <row r="2457" spans="1:9" x14ac:dyDescent="0.3">
      <c r="A2457" s="68"/>
      <c r="B2457" s="68"/>
      <c r="C2457" s="68"/>
      <c r="D2457" s="68"/>
      <c r="E2457" s="68"/>
      <c r="F2457" s="68"/>
      <c r="G2457" s="68"/>
      <c r="H2457" s="68"/>
      <c r="I2457" s="68"/>
    </row>
    <row r="2458" spans="1:9" x14ac:dyDescent="0.3">
      <c r="A2458" s="68"/>
      <c r="B2458" s="68"/>
      <c r="C2458" s="68"/>
      <c r="D2458" s="68"/>
      <c r="E2458" s="68"/>
      <c r="F2458" s="68"/>
      <c r="G2458" s="68"/>
      <c r="H2458" s="68"/>
      <c r="I2458" s="68"/>
    </row>
    <row r="2459" spans="1:9" x14ac:dyDescent="0.3">
      <c r="A2459" s="68"/>
      <c r="B2459" s="68"/>
      <c r="C2459" s="68"/>
      <c r="D2459" s="68"/>
      <c r="E2459" s="68"/>
      <c r="F2459" s="68"/>
      <c r="G2459" s="68"/>
      <c r="H2459" s="68"/>
      <c r="I2459" s="68"/>
    </row>
    <row r="2460" spans="1:9" x14ac:dyDescent="0.3">
      <c r="A2460" s="68"/>
      <c r="B2460" s="68"/>
      <c r="C2460" s="68"/>
      <c r="D2460" s="68"/>
      <c r="E2460" s="68"/>
      <c r="F2460" s="68"/>
      <c r="G2460" s="68"/>
      <c r="H2460" s="68"/>
      <c r="I2460" s="68"/>
    </row>
    <row r="2461" spans="1:9" x14ac:dyDescent="0.3">
      <c r="A2461" s="68"/>
      <c r="B2461" s="68"/>
      <c r="C2461" s="68"/>
      <c r="D2461" s="68"/>
      <c r="E2461" s="68"/>
      <c r="F2461" s="68"/>
      <c r="G2461" s="68"/>
      <c r="H2461" s="68"/>
      <c r="I2461" s="68"/>
    </row>
    <row r="2462" spans="1:9" x14ac:dyDescent="0.3">
      <c r="A2462" s="68"/>
      <c r="B2462" s="68"/>
      <c r="C2462" s="68"/>
      <c r="D2462" s="68"/>
      <c r="E2462" s="68"/>
      <c r="F2462" s="68"/>
      <c r="G2462" s="68"/>
      <c r="H2462" s="68"/>
      <c r="I2462" s="68"/>
    </row>
    <row r="2463" spans="1:9" x14ac:dyDescent="0.3">
      <c r="A2463" s="68"/>
      <c r="B2463" s="68"/>
      <c r="C2463" s="68"/>
      <c r="D2463" s="68"/>
      <c r="E2463" s="68"/>
      <c r="F2463" s="68"/>
      <c r="G2463" s="68"/>
      <c r="H2463" s="68"/>
      <c r="I2463" s="68"/>
    </row>
    <row r="2464" spans="1:9" x14ac:dyDescent="0.3">
      <c r="A2464" s="68"/>
      <c r="B2464" s="68"/>
      <c r="C2464" s="68"/>
      <c r="D2464" s="68"/>
      <c r="E2464" s="68"/>
      <c r="F2464" s="68"/>
      <c r="G2464" s="68"/>
      <c r="H2464" s="68"/>
      <c r="I2464" s="68"/>
    </row>
    <row r="2465" spans="1:9" x14ac:dyDescent="0.3">
      <c r="A2465" s="68"/>
      <c r="B2465" s="68"/>
      <c r="C2465" s="68"/>
      <c r="D2465" s="68"/>
      <c r="E2465" s="68"/>
      <c r="F2465" s="68"/>
      <c r="G2465" s="68"/>
      <c r="H2465" s="68"/>
      <c r="I2465" s="68"/>
    </row>
    <row r="2466" spans="1:9" x14ac:dyDescent="0.3">
      <c r="A2466" s="68"/>
      <c r="B2466" s="68"/>
      <c r="C2466" s="68"/>
      <c r="D2466" s="68"/>
      <c r="E2466" s="68"/>
      <c r="F2466" s="68"/>
      <c r="G2466" s="68"/>
      <c r="H2466" s="68"/>
      <c r="I2466" s="68"/>
    </row>
    <row r="2467" spans="1:9" x14ac:dyDescent="0.3">
      <c r="A2467" s="68"/>
      <c r="B2467" s="68"/>
      <c r="C2467" s="68"/>
      <c r="D2467" s="68"/>
      <c r="E2467" s="68"/>
      <c r="F2467" s="68"/>
      <c r="G2467" s="68"/>
      <c r="H2467" s="68"/>
      <c r="I2467" s="68"/>
    </row>
    <row r="2468" spans="1:9" x14ac:dyDescent="0.3">
      <c r="A2468" s="68"/>
      <c r="B2468" s="68"/>
      <c r="C2468" s="68"/>
      <c r="D2468" s="68"/>
      <c r="E2468" s="68"/>
      <c r="F2468" s="68"/>
      <c r="G2468" s="68"/>
      <c r="H2468" s="68"/>
      <c r="I2468" s="68"/>
    </row>
    <row r="2469" spans="1:9" x14ac:dyDescent="0.3">
      <c r="A2469" s="68"/>
      <c r="B2469" s="68"/>
      <c r="C2469" s="68"/>
      <c r="D2469" s="68"/>
      <c r="E2469" s="68"/>
      <c r="F2469" s="68"/>
      <c r="G2469" s="68"/>
      <c r="H2469" s="68"/>
      <c r="I2469" s="68"/>
    </row>
    <row r="2470" spans="1:9" x14ac:dyDescent="0.3">
      <c r="A2470" s="68"/>
      <c r="B2470" s="68"/>
      <c r="C2470" s="68"/>
      <c r="D2470" s="68"/>
      <c r="E2470" s="68"/>
      <c r="F2470" s="68"/>
      <c r="G2470" s="68"/>
      <c r="H2470" s="68"/>
      <c r="I2470" s="68"/>
    </row>
    <row r="2471" spans="1:9" x14ac:dyDescent="0.3">
      <c r="A2471" s="68"/>
      <c r="B2471" s="68"/>
      <c r="C2471" s="68"/>
      <c r="D2471" s="68"/>
      <c r="E2471" s="68"/>
      <c r="F2471" s="68"/>
      <c r="G2471" s="68"/>
      <c r="H2471" s="68"/>
      <c r="I2471" s="68"/>
    </row>
    <row r="2472" spans="1:9" x14ac:dyDescent="0.3">
      <c r="A2472" s="68"/>
      <c r="B2472" s="68"/>
      <c r="C2472" s="68"/>
      <c r="D2472" s="68"/>
      <c r="E2472" s="68"/>
      <c r="F2472" s="68"/>
      <c r="G2472" s="68"/>
      <c r="H2472" s="68"/>
      <c r="I2472" s="68"/>
    </row>
    <row r="2473" spans="1:9" x14ac:dyDescent="0.3">
      <c r="A2473" s="68"/>
      <c r="B2473" s="68"/>
      <c r="C2473" s="68"/>
      <c r="D2473" s="68"/>
      <c r="E2473" s="68"/>
      <c r="F2473" s="68"/>
      <c r="G2473" s="68"/>
      <c r="H2473" s="68"/>
      <c r="I2473" s="68"/>
    </row>
    <row r="2474" spans="1:9" x14ac:dyDescent="0.3">
      <c r="A2474" s="68"/>
      <c r="B2474" s="68"/>
      <c r="C2474" s="68"/>
      <c r="D2474" s="68"/>
      <c r="E2474" s="68"/>
      <c r="F2474" s="68"/>
      <c r="G2474" s="68"/>
      <c r="H2474" s="68"/>
      <c r="I2474" s="68"/>
    </row>
    <row r="2475" spans="1:9" x14ac:dyDescent="0.3">
      <c r="A2475" s="68"/>
      <c r="B2475" s="68"/>
      <c r="C2475" s="68"/>
      <c r="D2475" s="68"/>
      <c r="E2475" s="68"/>
      <c r="F2475" s="68"/>
      <c r="G2475" s="68"/>
      <c r="H2475" s="68"/>
      <c r="I2475" s="68"/>
    </row>
    <row r="2476" spans="1:9" x14ac:dyDescent="0.3">
      <c r="A2476" s="68"/>
      <c r="B2476" s="68"/>
      <c r="C2476" s="68"/>
      <c r="D2476" s="68"/>
      <c r="E2476" s="68"/>
      <c r="F2476" s="68"/>
      <c r="G2476" s="68"/>
      <c r="H2476" s="68"/>
      <c r="I2476" s="68"/>
    </row>
    <row r="2477" spans="1:9" x14ac:dyDescent="0.3">
      <c r="A2477" s="68"/>
      <c r="B2477" s="68"/>
      <c r="C2477" s="68"/>
      <c r="D2477" s="68"/>
      <c r="E2477" s="68"/>
      <c r="F2477" s="68"/>
      <c r="G2477" s="68"/>
      <c r="H2477" s="68"/>
      <c r="I2477" s="68"/>
    </row>
    <row r="2478" spans="1:9" x14ac:dyDescent="0.3">
      <c r="A2478" s="68"/>
      <c r="B2478" s="68"/>
      <c r="C2478" s="68"/>
      <c r="D2478" s="68"/>
      <c r="E2478" s="68"/>
      <c r="F2478" s="68"/>
      <c r="G2478" s="68"/>
      <c r="H2478" s="68"/>
      <c r="I2478" s="68"/>
    </row>
    <row r="2479" spans="1:9" x14ac:dyDescent="0.3">
      <c r="A2479" s="68"/>
      <c r="B2479" s="68"/>
      <c r="C2479" s="68"/>
      <c r="D2479" s="68"/>
      <c r="E2479" s="68"/>
      <c r="F2479" s="68"/>
      <c r="G2479" s="68"/>
      <c r="H2479" s="68"/>
      <c r="I2479" s="68"/>
    </row>
    <row r="2480" spans="1:9" x14ac:dyDescent="0.3">
      <c r="A2480" s="68"/>
      <c r="B2480" s="68"/>
      <c r="C2480" s="68"/>
      <c r="D2480" s="68"/>
      <c r="E2480" s="68"/>
      <c r="F2480" s="68"/>
      <c r="G2480" s="68"/>
      <c r="H2480" s="68"/>
      <c r="I2480" s="68"/>
    </row>
    <row r="2481" spans="1:9" x14ac:dyDescent="0.3">
      <c r="A2481" s="68"/>
      <c r="B2481" s="68"/>
      <c r="C2481" s="68"/>
      <c r="D2481" s="68"/>
      <c r="E2481" s="68"/>
      <c r="F2481" s="68"/>
      <c r="G2481" s="68"/>
      <c r="H2481" s="68"/>
      <c r="I2481" s="68"/>
    </row>
    <row r="2482" spans="1:9" x14ac:dyDescent="0.3">
      <c r="A2482" s="68"/>
      <c r="B2482" s="68"/>
      <c r="C2482" s="68"/>
      <c r="D2482" s="68"/>
      <c r="E2482" s="68"/>
      <c r="F2482" s="68"/>
      <c r="G2482" s="68"/>
      <c r="H2482" s="68"/>
      <c r="I2482" s="68"/>
    </row>
    <row r="2483" spans="1:9" x14ac:dyDescent="0.3">
      <c r="A2483" s="68"/>
      <c r="B2483" s="68"/>
      <c r="C2483" s="68"/>
      <c r="D2483" s="68"/>
      <c r="E2483" s="68"/>
      <c r="F2483" s="68"/>
      <c r="G2483" s="68"/>
      <c r="H2483" s="68"/>
      <c r="I2483" s="68"/>
    </row>
    <row r="2484" spans="1:9" x14ac:dyDescent="0.3">
      <c r="A2484" s="68"/>
      <c r="B2484" s="68"/>
      <c r="C2484" s="68"/>
      <c r="D2484" s="68"/>
      <c r="E2484" s="68"/>
      <c r="F2484" s="68"/>
      <c r="G2484" s="68"/>
      <c r="H2484" s="68"/>
      <c r="I2484" s="68"/>
    </row>
    <row r="2485" spans="1:9" x14ac:dyDescent="0.3">
      <c r="A2485" s="68"/>
      <c r="B2485" s="68"/>
      <c r="C2485" s="68"/>
      <c r="D2485" s="68"/>
      <c r="E2485" s="68"/>
      <c r="F2485" s="68"/>
      <c r="G2485" s="68"/>
      <c r="H2485" s="68"/>
      <c r="I2485" s="68"/>
    </row>
    <row r="2486" spans="1:9" x14ac:dyDescent="0.3">
      <c r="A2486" s="68"/>
      <c r="B2486" s="68"/>
      <c r="C2486" s="68"/>
      <c r="D2486" s="68"/>
      <c r="E2486" s="68"/>
      <c r="F2486" s="68"/>
      <c r="G2486" s="68"/>
      <c r="H2486" s="68"/>
      <c r="I2486" s="68"/>
    </row>
    <row r="2487" spans="1:9" x14ac:dyDescent="0.3">
      <c r="A2487" s="68"/>
      <c r="B2487" s="68"/>
      <c r="C2487" s="68"/>
      <c r="D2487" s="68"/>
      <c r="E2487" s="68"/>
      <c r="F2487" s="68"/>
      <c r="G2487" s="68"/>
      <c r="H2487" s="68"/>
      <c r="I2487" s="68"/>
    </row>
    <row r="2488" spans="1:9" x14ac:dyDescent="0.3">
      <c r="A2488" s="68"/>
      <c r="B2488" s="68"/>
      <c r="C2488" s="68"/>
      <c r="D2488" s="68"/>
      <c r="E2488" s="68"/>
      <c r="F2488" s="68"/>
      <c r="G2488" s="68"/>
      <c r="H2488" s="68"/>
      <c r="I2488" s="68"/>
    </row>
    <row r="2489" spans="1:9" x14ac:dyDescent="0.3">
      <c r="A2489" s="68"/>
      <c r="B2489" s="68"/>
      <c r="C2489" s="68"/>
      <c r="D2489" s="68"/>
      <c r="E2489" s="68"/>
      <c r="F2489" s="68"/>
      <c r="G2489" s="68"/>
      <c r="H2489" s="68"/>
      <c r="I2489" s="68"/>
    </row>
    <row r="2490" spans="1:9" x14ac:dyDescent="0.3">
      <c r="A2490" s="68"/>
      <c r="B2490" s="68"/>
      <c r="C2490" s="68"/>
      <c r="D2490" s="68"/>
      <c r="E2490" s="68"/>
      <c r="F2490" s="68"/>
      <c r="G2490" s="68"/>
      <c r="H2490" s="68"/>
      <c r="I2490" s="68"/>
    </row>
    <row r="2491" spans="1:9" x14ac:dyDescent="0.3">
      <c r="A2491" s="68"/>
      <c r="B2491" s="68"/>
      <c r="C2491" s="68"/>
      <c r="D2491" s="68"/>
      <c r="E2491" s="68"/>
      <c r="F2491" s="68"/>
      <c r="G2491" s="68"/>
      <c r="H2491" s="68"/>
      <c r="I2491" s="68"/>
    </row>
    <row r="2492" spans="1:9" x14ac:dyDescent="0.3">
      <c r="A2492" s="68"/>
      <c r="B2492" s="68"/>
      <c r="C2492" s="68"/>
      <c r="D2492" s="68"/>
      <c r="E2492" s="68"/>
      <c r="F2492" s="68"/>
      <c r="G2492" s="68"/>
      <c r="H2492" s="68"/>
      <c r="I2492" s="68"/>
    </row>
    <row r="2493" spans="1:9" x14ac:dyDescent="0.3">
      <c r="A2493" s="68"/>
      <c r="B2493" s="68"/>
      <c r="C2493" s="68"/>
      <c r="D2493" s="68"/>
      <c r="E2493" s="68"/>
      <c r="F2493" s="68"/>
      <c r="G2493" s="68"/>
      <c r="H2493" s="68"/>
      <c r="I2493" s="68"/>
    </row>
    <row r="2494" spans="1:9" x14ac:dyDescent="0.3">
      <c r="A2494" s="68"/>
      <c r="B2494" s="68"/>
      <c r="C2494" s="68"/>
      <c r="D2494" s="68"/>
      <c r="E2494" s="68"/>
      <c r="F2494" s="68"/>
      <c r="G2494" s="68"/>
      <c r="H2494" s="68"/>
      <c r="I2494" s="68"/>
    </row>
    <row r="2495" spans="1:9" x14ac:dyDescent="0.3">
      <c r="A2495" s="68"/>
      <c r="B2495" s="68"/>
      <c r="C2495" s="68"/>
      <c r="D2495" s="68"/>
      <c r="E2495" s="68"/>
      <c r="F2495" s="68"/>
      <c r="G2495" s="68"/>
      <c r="H2495" s="68"/>
      <c r="I2495" s="68"/>
    </row>
    <row r="2496" spans="1:9" x14ac:dyDescent="0.3">
      <c r="A2496" s="68"/>
      <c r="B2496" s="68"/>
      <c r="C2496" s="68"/>
      <c r="D2496" s="68"/>
      <c r="E2496" s="68"/>
      <c r="F2496" s="68"/>
      <c r="G2496" s="68"/>
      <c r="H2496" s="68"/>
      <c r="I2496" s="68"/>
    </row>
    <row r="2497" spans="1:9" x14ac:dyDescent="0.3">
      <c r="A2497" s="68"/>
      <c r="B2497" s="68"/>
      <c r="C2497" s="68"/>
      <c r="D2497" s="68"/>
      <c r="E2497" s="68"/>
      <c r="F2497" s="68"/>
      <c r="G2497" s="68"/>
      <c r="H2497" s="68"/>
      <c r="I2497" s="68"/>
    </row>
    <row r="2498" spans="1:9" x14ac:dyDescent="0.3">
      <c r="A2498" s="68"/>
      <c r="B2498" s="68"/>
      <c r="C2498" s="68"/>
      <c r="D2498" s="68"/>
      <c r="E2498" s="68"/>
      <c r="F2498" s="68"/>
      <c r="G2498" s="68"/>
      <c r="H2498" s="68"/>
      <c r="I2498" s="68"/>
    </row>
    <row r="2499" spans="1:9" x14ac:dyDescent="0.3">
      <c r="A2499" s="68"/>
      <c r="B2499" s="68"/>
      <c r="C2499" s="68"/>
      <c r="D2499" s="68"/>
      <c r="E2499" s="68"/>
      <c r="F2499" s="68"/>
      <c r="G2499" s="68"/>
      <c r="H2499" s="68"/>
      <c r="I2499" s="68"/>
    </row>
    <row r="2500" spans="1:9" x14ac:dyDescent="0.3">
      <c r="A2500" s="68"/>
      <c r="B2500" s="68"/>
      <c r="C2500" s="68"/>
      <c r="D2500" s="68"/>
      <c r="E2500" s="68"/>
      <c r="F2500" s="68"/>
      <c r="G2500" s="68"/>
      <c r="H2500" s="68"/>
      <c r="I2500" s="68"/>
    </row>
    <row r="2501" spans="1:9" x14ac:dyDescent="0.3">
      <c r="A2501" s="68"/>
      <c r="B2501" s="68"/>
      <c r="C2501" s="68"/>
      <c r="D2501" s="68"/>
      <c r="E2501" s="68"/>
      <c r="F2501" s="68"/>
      <c r="G2501" s="68"/>
      <c r="H2501" s="68"/>
      <c r="I2501" s="68"/>
    </row>
    <row r="2502" spans="1:9" x14ac:dyDescent="0.3">
      <c r="A2502" s="68"/>
      <c r="B2502" s="68"/>
      <c r="C2502" s="68"/>
      <c r="D2502" s="68"/>
      <c r="E2502" s="68"/>
      <c r="F2502" s="68"/>
      <c r="G2502" s="68"/>
      <c r="H2502" s="68"/>
      <c r="I2502" s="68"/>
    </row>
    <row r="2503" spans="1:9" x14ac:dyDescent="0.3">
      <c r="A2503" s="68"/>
      <c r="B2503" s="68"/>
      <c r="C2503" s="68"/>
      <c r="D2503" s="68"/>
      <c r="E2503" s="68"/>
      <c r="F2503" s="68"/>
      <c r="G2503" s="68"/>
      <c r="H2503" s="68"/>
      <c r="I2503" s="68"/>
    </row>
    <row r="2504" spans="1:9" x14ac:dyDescent="0.3">
      <c r="A2504" s="68"/>
      <c r="B2504" s="68"/>
      <c r="C2504" s="68"/>
      <c r="D2504" s="68"/>
      <c r="E2504" s="68"/>
      <c r="F2504" s="68"/>
      <c r="G2504" s="68"/>
      <c r="H2504" s="68"/>
      <c r="I2504" s="68"/>
    </row>
    <row r="2505" spans="1:9" x14ac:dyDescent="0.3">
      <c r="A2505" s="68"/>
      <c r="B2505" s="68"/>
      <c r="C2505" s="68"/>
      <c r="D2505" s="68"/>
      <c r="E2505" s="68"/>
      <c r="F2505" s="68"/>
      <c r="G2505" s="68"/>
      <c r="H2505" s="68"/>
      <c r="I2505" s="68"/>
    </row>
    <row r="2506" spans="1:9" x14ac:dyDescent="0.3">
      <c r="A2506" s="68"/>
      <c r="B2506" s="68"/>
      <c r="C2506" s="68"/>
      <c r="D2506" s="68"/>
      <c r="E2506" s="68"/>
      <c r="F2506" s="68"/>
      <c r="G2506" s="68"/>
      <c r="H2506" s="68"/>
      <c r="I2506" s="68"/>
    </row>
    <row r="2507" spans="1:9" x14ac:dyDescent="0.3">
      <c r="A2507" s="68"/>
      <c r="B2507" s="68"/>
      <c r="C2507" s="68"/>
      <c r="D2507" s="68"/>
      <c r="E2507" s="68"/>
      <c r="F2507" s="68"/>
      <c r="G2507" s="68"/>
      <c r="H2507" s="68"/>
      <c r="I2507" s="68"/>
    </row>
    <row r="2508" spans="1:9" x14ac:dyDescent="0.3">
      <c r="A2508" s="68"/>
      <c r="B2508" s="68"/>
      <c r="C2508" s="68"/>
      <c r="D2508" s="68"/>
      <c r="E2508" s="68"/>
      <c r="F2508" s="68"/>
      <c r="G2508" s="68"/>
      <c r="H2508" s="68"/>
      <c r="I2508" s="68"/>
    </row>
    <row r="2509" spans="1:9" x14ac:dyDescent="0.3">
      <c r="A2509" s="68"/>
      <c r="B2509" s="68"/>
      <c r="C2509" s="68"/>
      <c r="D2509" s="68"/>
      <c r="E2509" s="68"/>
      <c r="F2509" s="68"/>
      <c r="G2509" s="68"/>
      <c r="H2509" s="68"/>
      <c r="I2509" s="68"/>
    </row>
    <row r="2510" spans="1:9" x14ac:dyDescent="0.3">
      <c r="A2510" s="68"/>
      <c r="B2510" s="68"/>
      <c r="C2510" s="68"/>
      <c r="D2510" s="68"/>
      <c r="E2510" s="68"/>
      <c r="F2510" s="68"/>
      <c r="G2510" s="68"/>
      <c r="H2510" s="68"/>
      <c r="I2510" s="68"/>
    </row>
    <row r="2511" spans="1:9" x14ac:dyDescent="0.3">
      <c r="A2511" s="68"/>
      <c r="B2511" s="68"/>
      <c r="C2511" s="68"/>
      <c r="D2511" s="68"/>
      <c r="E2511" s="68"/>
      <c r="F2511" s="68"/>
      <c r="G2511" s="68"/>
      <c r="H2511" s="68"/>
      <c r="I2511" s="68"/>
    </row>
    <row r="2512" spans="1:9" x14ac:dyDescent="0.3">
      <c r="A2512" s="68"/>
      <c r="B2512" s="68"/>
      <c r="C2512" s="68"/>
      <c r="D2512" s="68"/>
      <c r="E2512" s="68"/>
      <c r="F2512" s="68"/>
      <c r="G2512" s="68"/>
      <c r="H2512" s="68"/>
      <c r="I2512" s="68"/>
    </row>
    <row r="2513" spans="1:9" x14ac:dyDescent="0.3">
      <c r="A2513" s="68"/>
      <c r="B2513" s="68"/>
      <c r="C2513" s="68"/>
      <c r="D2513" s="68"/>
      <c r="E2513" s="68"/>
      <c r="F2513" s="68"/>
      <c r="G2513" s="68"/>
      <c r="H2513" s="68"/>
      <c r="I2513" s="68"/>
    </row>
    <row r="2514" spans="1:9" x14ac:dyDescent="0.3">
      <c r="A2514" s="68"/>
      <c r="B2514" s="68"/>
      <c r="C2514" s="68"/>
      <c r="D2514" s="68"/>
      <c r="E2514" s="68"/>
      <c r="F2514" s="68"/>
      <c r="G2514" s="68"/>
      <c r="H2514" s="68"/>
      <c r="I2514" s="68"/>
    </row>
    <row r="2515" spans="1:9" x14ac:dyDescent="0.3">
      <c r="A2515" s="68"/>
      <c r="B2515" s="68"/>
      <c r="C2515" s="68"/>
      <c r="D2515" s="68"/>
      <c r="E2515" s="68"/>
      <c r="F2515" s="68"/>
      <c r="G2515" s="68"/>
      <c r="H2515" s="68"/>
      <c r="I2515" s="68"/>
    </row>
    <row r="2516" spans="1:9" x14ac:dyDescent="0.3">
      <c r="A2516" s="68"/>
      <c r="B2516" s="68"/>
      <c r="C2516" s="68"/>
      <c r="D2516" s="68"/>
      <c r="E2516" s="68"/>
      <c r="F2516" s="68"/>
      <c r="G2516" s="68"/>
      <c r="H2516" s="68"/>
      <c r="I2516" s="68"/>
    </row>
    <row r="2517" spans="1:9" x14ac:dyDescent="0.3">
      <c r="A2517" s="68"/>
      <c r="B2517" s="68"/>
      <c r="C2517" s="68"/>
      <c r="D2517" s="68"/>
      <c r="E2517" s="68"/>
      <c r="F2517" s="68"/>
      <c r="G2517" s="68"/>
      <c r="H2517" s="68"/>
      <c r="I2517" s="68"/>
    </row>
    <row r="2518" spans="1:9" x14ac:dyDescent="0.3">
      <c r="A2518" s="68"/>
      <c r="B2518" s="68"/>
      <c r="C2518" s="68"/>
      <c r="D2518" s="68"/>
      <c r="E2518" s="68"/>
      <c r="F2518" s="68"/>
      <c r="G2518" s="68"/>
      <c r="H2518" s="68"/>
      <c r="I2518" s="68"/>
    </row>
    <row r="2519" spans="1:9" x14ac:dyDescent="0.3">
      <c r="A2519" s="68"/>
      <c r="B2519" s="68"/>
      <c r="C2519" s="68"/>
      <c r="D2519" s="68"/>
      <c r="E2519" s="68"/>
      <c r="F2519" s="68"/>
      <c r="G2519" s="68"/>
      <c r="H2519" s="68"/>
      <c r="I2519" s="68"/>
    </row>
    <row r="2520" spans="1:9" x14ac:dyDescent="0.3">
      <c r="A2520" s="68"/>
      <c r="B2520" s="68"/>
      <c r="C2520" s="68"/>
      <c r="D2520" s="68"/>
      <c r="E2520" s="68"/>
      <c r="F2520" s="68"/>
      <c r="G2520" s="68"/>
      <c r="H2520" s="68"/>
      <c r="I2520" s="68"/>
    </row>
    <row r="2521" spans="1:9" x14ac:dyDescent="0.3">
      <c r="A2521" s="68"/>
      <c r="B2521" s="68"/>
      <c r="C2521" s="68"/>
      <c r="D2521" s="68"/>
      <c r="E2521" s="68"/>
      <c r="F2521" s="68"/>
      <c r="G2521" s="68"/>
      <c r="H2521" s="68"/>
      <c r="I2521" s="68"/>
    </row>
    <row r="2522" spans="1:9" x14ac:dyDescent="0.3">
      <c r="A2522" s="68"/>
      <c r="B2522" s="68"/>
      <c r="C2522" s="68"/>
      <c r="D2522" s="68"/>
      <c r="E2522" s="68"/>
      <c r="F2522" s="68"/>
      <c r="G2522" s="68"/>
      <c r="H2522" s="68"/>
      <c r="I2522" s="68"/>
    </row>
    <row r="2523" spans="1:9" x14ac:dyDescent="0.3">
      <c r="A2523" s="68"/>
      <c r="B2523" s="68"/>
      <c r="C2523" s="68"/>
      <c r="D2523" s="68"/>
      <c r="E2523" s="68"/>
      <c r="F2523" s="68"/>
      <c r="G2523" s="68"/>
      <c r="H2523" s="68"/>
      <c r="I2523" s="68"/>
    </row>
    <row r="2524" spans="1:9" x14ac:dyDescent="0.3">
      <c r="A2524" s="68"/>
      <c r="B2524" s="68"/>
      <c r="C2524" s="68"/>
      <c r="D2524" s="68"/>
      <c r="E2524" s="68"/>
      <c r="F2524" s="68"/>
      <c r="G2524" s="68"/>
      <c r="H2524" s="68"/>
      <c r="I2524" s="68"/>
    </row>
    <row r="2525" spans="1:9" x14ac:dyDescent="0.3">
      <c r="A2525" s="68"/>
      <c r="B2525" s="68"/>
      <c r="C2525" s="68"/>
      <c r="D2525" s="68"/>
      <c r="E2525" s="68"/>
      <c r="F2525" s="68"/>
      <c r="G2525" s="68"/>
      <c r="H2525" s="68"/>
      <c r="I2525" s="68"/>
    </row>
    <row r="2526" spans="1:9" x14ac:dyDescent="0.3">
      <c r="A2526" s="68"/>
      <c r="B2526" s="68"/>
      <c r="C2526" s="68"/>
      <c r="D2526" s="68"/>
      <c r="E2526" s="68"/>
      <c r="F2526" s="68"/>
      <c r="G2526" s="68"/>
      <c r="H2526" s="68"/>
      <c r="I2526" s="68"/>
    </row>
    <row r="2527" spans="1:9" x14ac:dyDescent="0.3">
      <c r="A2527" s="68"/>
      <c r="B2527" s="68"/>
      <c r="C2527" s="68"/>
      <c r="D2527" s="68"/>
      <c r="E2527" s="68"/>
      <c r="F2527" s="68"/>
      <c r="G2527" s="68"/>
      <c r="H2527" s="68"/>
      <c r="I2527" s="68"/>
    </row>
    <row r="2528" spans="1:9" x14ac:dyDescent="0.3">
      <c r="A2528" s="68"/>
      <c r="B2528" s="68"/>
      <c r="C2528" s="68"/>
      <c r="D2528" s="68"/>
      <c r="E2528" s="68"/>
      <c r="F2528" s="68"/>
      <c r="G2528" s="68"/>
      <c r="H2528" s="68"/>
      <c r="I2528" s="68"/>
    </row>
    <row r="2529" spans="1:9" x14ac:dyDescent="0.3">
      <c r="A2529" s="68"/>
      <c r="B2529" s="68"/>
      <c r="C2529" s="68"/>
      <c r="D2529" s="68"/>
      <c r="E2529" s="68"/>
      <c r="F2529" s="68"/>
      <c r="G2529" s="68"/>
      <c r="H2529" s="68"/>
      <c r="I2529" s="68"/>
    </row>
    <row r="2530" spans="1:9" x14ac:dyDescent="0.3">
      <c r="A2530" s="68"/>
      <c r="B2530" s="68"/>
      <c r="C2530" s="68"/>
      <c r="D2530" s="68"/>
      <c r="E2530" s="68"/>
      <c r="F2530" s="68"/>
      <c r="G2530" s="68"/>
      <c r="H2530" s="68"/>
      <c r="I2530" s="68"/>
    </row>
    <row r="2531" spans="1:9" x14ac:dyDescent="0.3">
      <c r="A2531" s="68"/>
      <c r="B2531" s="68"/>
      <c r="C2531" s="68"/>
      <c r="D2531" s="68"/>
      <c r="E2531" s="68"/>
      <c r="F2531" s="68"/>
      <c r="G2531" s="68"/>
      <c r="H2531" s="68"/>
      <c r="I2531" s="68"/>
    </row>
    <row r="2532" spans="1:9" x14ac:dyDescent="0.3">
      <c r="A2532" s="68"/>
      <c r="B2532" s="68"/>
      <c r="C2532" s="68"/>
      <c r="D2532" s="68"/>
      <c r="E2532" s="68"/>
      <c r="F2532" s="68"/>
      <c r="G2532" s="68"/>
      <c r="H2532" s="68"/>
      <c r="I2532" s="68"/>
    </row>
    <row r="2533" spans="1:9" x14ac:dyDescent="0.3">
      <c r="A2533" s="68"/>
      <c r="B2533" s="68"/>
      <c r="C2533" s="68"/>
      <c r="D2533" s="68"/>
      <c r="E2533" s="68"/>
      <c r="F2533" s="68"/>
      <c r="G2533" s="68"/>
      <c r="H2533" s="68"/>
      <c r="I2533" s="68"/>
    </row>
    <row r="2534" spans="1:9" x14ac:dyDescent="0.3">
      <c r="A2534" s="68"/>
      <c r="B2534" s="68"/>
      <c r="C2534" s="68"/>
      <c r="D2534" s="68"/>
      <c r="E2534" s="68"/>
      <c r="F2534" s="68"/>
      <c r="G2534" s="68"/>
      <c r="H2534" s="68"/>
      <c r="I2534" s="68"/>
    </row>
    <row r="2535" spans="1:9" x14ac:dyDescent="0.3">
      <c r="A2535" s="68"/>
      <c r="B2535" s="68"/>
      <c r="C2535" s="68"/>
      <c r="D2535" s="68"/>
      <c r="E2535" s="68"/>
      <c r="F2535" s="68"/>
      <c r="G2535" s="68"/>
      <c r="H2535" s="68"/>
      <c r="I2535" s="68"/>
    </row>
    <row r="2536" spans="1:9" x14ac:dyDescent="0.3">
      <c r="A2536" s="68"/>
      <c r="B2536" s="68"/>
      <c r="C2536" s="68"/>
      <c r="D2536" s="68"/>
      <c r="E2536" s="68"/>
      <c r="F2536" s="68"/>
      <c r="G2536" s="68"/>
      <c r="H2536" s="68"/>
      <c r="I2536" s="68"/>
    </row>
    <row r="2537" spans="1:9" x14ac:dyDescent="0.3">
      <c r="A2537" s="68"/>
      <c r="B2537" s="68"/>
      <c r="C2537" s="68"/>
      <c r="D2537" s="68"/>
      <c r="E2537" s="68"/>
      <c r="F2537" s="68"/>
      <c r="G2537" s="68"/>
      <c r="H2537" s="68"/>
      <c r="I2537" s="68"/>
    </row>
    <row r="2538" spans="1:9" x14ac:dyDescent="0.3">
      <c r="A2538" s="68"/>
      <c r="B2538" s="68"/>
      <c r="C2538" s="68"/>
      <c r="D2538" s="68"/>
      <c r="E2538" s="68"/>
      <c r="F2538" s="68"/>
      <c r="G2538" s="68"/>
      <c r="H2538" s="68"/>
      <c r="I2538" s="68"/>
    </row>
    <row r="2539" spans="1:9" x14ac:dyDescent="0.3">
      <c r="A2539" s="68"/>
      <c r="B2539" s="68"/>
      <c r="C2539" s="68"/>
      <c r="D2539" s="68"/>
      <c r="E2539" s="68"/>
      <c r="F2539" s="68"/>
      <c r="G2539" s="68"/>
      <c r="H2539" s="68"/>
      <c r="I2539" s="68"/>
    </row>
    <row r="2540" spans="1:9" x14ac:dyDescent="0.3">
      <c r="A2540" s="68"/>
      <c r="B2540" s="68"/>
      <c r="C2540" s="68"/>
      <c r="D2540" s="68"/>
      <c r="E2540" s="68"/>
      <c r="F2540" s="68"/>
      <c r="G2540" s="68"/>
      <c r="H2540" s="68"/>
      <c r="I2540" s="68"/>
    </row>
    <row r="2541" spans="1:9" x14ac:dyDescent="0.3">
      <c r="A2541" s="68"/>
      <c r="B2541" s="68"/>
      <c r="C2541" s="68"/>
      <c r="D2541" s="68"/>
      <c r="E2541" s="68"/>
      <c r="F2541" s="68"/>
      <c r="G2541" s="68"/>
      <c r="H2541" s="68"/>
      <c r="I2541" s="68"/>
    </row>
    <row r="2542" spans="1:9" x14ac:dyDescent="0.3">
      <c r="A2542" s="68"/>
      <c r="B2542" s="68"/>
      <c r="C2542" s="68"/>
      <c r="D2542" s="68"/>
      <c r="E2542" s="68"/>
      <c r="F2542" s="68"/>
      <c r="G2542" s="68"/>
      <c r="H2542" s="68"/>
      <c r="I2542" s="68"/>
    </row>
    <row r="2543" spans="1:9" x14ac:dyDescent="0.3">
      <c r="A2543" s="68"/>
      <c r="B2543" s="68"/>
      <c r="C2543" s="68"/>
      <c r="D2543" s="68"/>
      <c r="E2543" s="68"/>
      <c r="F2543" s="68"/>
      <c r="G2543" s="68"/>
      <c r="H2543" s="68"/>
      <c r="I2543" s="68"/>
    </row>
    <row r="2544" spans="1:9" x14ac:dyDescent="0.3">
      <c r="A2544" s="68"/>
      <c r="B2544" s="68"/>
      <c r="C2544" s="68"/>
      <c r="D2544" s="68"/>
      <c r="E2544" s="68"/>
      <c r="F2544" s="68"/>
      <c r="G2544" s="68"/>
      <c r="H2544" s="68"/>
      <c r="I2544" s="68"/>
    </row>
    <row r="2545" spans="1:9" x14ac:dyDescent="0.3">
      <c r="A2545" s="68"/>
      <c r="B2545" s="68"/>
      <c r="C2545" s="68"/>
      <c r="D2545" s="68"/>
      <c r="E2545" s="68"/>
      <c r="F2545" s="68"/>
      <c r="G2545" s="68"/>
      <c r="H2545" s="68"/>
      <c r="I2545" s="68"/>
    </row>
    <row r="2546" spans="1:9" x14ac:dyDescent="0.3">
      <c r="A2546" s="68"/>
      <c r="B2546" s="68"/>
      <c r="C2546" s="68"/>
      <c r="D2546" s="68"/>
      <c r="E2546" s="68"/>
      <c r="F2546" s="68"/>
      <c r="G2546" s="68"/>
      <c r="H2546" s="68"/>
      <c r="I2546" s="68"/>
    </row>
    <row r="2547" spans="1:9" x14ac:dyDescent="0.3">
      <c r="A2547" s="68"/>
      <c r="B2547" s="68"/>
      <c r="C2547" s="68"/>
      <c r="D2547" s="68"/>
      <c r="E2547" s="68"/>
      <c r="F2547" s="68"/>
      <c r="G2547" s="68"/>
      <c r="H2547" s="68"/>
      <c r="I2547" s="68"/>
    </row>
    <row r="2548" spans="1:9" x14ac:dyDescent="0.3">
      <c r="A2548" s="68"/>
      <c r="B2548" s="68"/>
      <c r="C2548" s="68"/>
      <c r="D2548" s="68"/>
      <c r="E2548" s="68"/>
      <c r="F2548" s="68"/>
      <c r="G2548" s="68"/>
      <c r="H2548" s="68"/>
      <c r="I2548" s="68"/>
    </row>
    <row r="2549" spans="1:9" x14ac:dyDescent="0.3">
      <c r="A2549" s="68"/>
      <c r="B2549" s="68"/>
      <c r="C2549" s="68"/>
      <c r="D2549" s="68"/>
      <c r="E2549" s="68"/>
      <c r="F2549" s="68"/>
      <c r="G2549" s="68"/>
      <c r="H2549" s="68"/>
      <c r="I2549" s="68"/>
    </row>
    <row r="2550" spans="1:9" x14ac:dyDescent="0.3">
      <c r="A2550" s="68"/>
      <c r="B2550" s="68"/>
      <c r="C2550" s="68"/>
      <c r="D2550" s="68"/>
      <c r="E2550" s="68"/>
      <c r="F2550" s="68"/>
      <c r="G2550" s="68"/>
      <c r="H2550" s="68"/>
      <c r="I2550" s="68"/>
    </row>
    <row r="2551" spans="1:9" x14ac:dyDescent="0.3">
      <c r="A2551" s="68"/>
      <c r="B2551" s="68"/>
      <c r="C2551" s="68"/>
      <c r="D2551" s="68"/>
      <c r="E2551" s="68"/>
      <c r="F2551" s="68"/>
      <c r="G2551" s="68"/>
      <c r="H2551" s="68"/>
      <c r="I2551" s="68"/>
    </row>
    <row r="2552" spans="1:9" x14ac:dyDescent="0.3">
      <c r="A2552" s="68"/>
      <c r="B2552" s="68"/>
      <c r="C2552" s="68"/>
      <c r="D2552" s="68"/>
      <c r="E2552" s="68"/>
      <c r="F2552" s="68"/>
      <c r="G2552" s="68"/>
      <c r="H2552" s="68"/>
      <c r="I2552" s="68"/>
    </row>
    <row r="2553" spans="1:9" x14ac:dyDescent="0.3">
      <c r="A2553" s="68"/>
      <c r="B2553" s="68"/>
      <c r="C2553" s="68"/>
      <c r="D2553" s="68"/>
      <c r="E2553" s="68"/>
      <c r="F2553" s="68"/>
      <c r="G2553" s="68"/>
      <c r="H2553" s="68"/>
      <c r="I2553" s="68"/>
    </row>
    <row r="2554" spans="1:9" x14ac:dyDescent="0.3">
      <c r="A2554" s="68"/>
      <c r="B2554" s="68"/>
      <c r="C2554" s="68"/>
      <c r="D2554" s="68"/>
      <c r="E2554" s="68"/>
      <c r="F2554" s="68"/>
      <c r="G2554" s="68"/>
      <c r="H2554" s="68"/>
      <c r="I2554" s="68"/>
    </row>
    <row r="2555" spans="1:9" x14ac:dyDescent="0.3">
      <c r="A2555" s="68"/>
      <c r="B2555" s="68"/>
      <c r="C2555" s="68"/>
      <c r="D2555" s="68"/>
      <c r="E2555" s="68"/>
      <c r="F2555" s="68"/>
      <c r="G2555" s="68"/>
      <c r="H2555" s="68"/>
      <c r="I2555" s="68"/>
    </row>
    <row r="2556" spans="1:9" x14ac:dyDescent="0.3">
      <c r="A2556" s="68"/>
      <c r="B2556" s="68"/>
      <c r="C2556" s="68"/>
      <c r="D2556" s="68"/>
      <c r="E2556" s="68"/>
      <c r="F2556" s="68"/>
      <c r="G2556" s="68"/>
      <c r="H2556" s="68"/>
      <c r="I2556" s="68"/>
    </row>
    <row r="2557" spans="1:9" x14ac:dyDescent="0.3">
      <c r="A2557" s="68"/>
      <c r="B2557" s="68"/>
      <c r="C2557" s="68"/>
      <c r="D2557" s="68"/>
      <c r="E2557" s="68"/>
      <c r="F2557" s="68"/>
      <c r="G2557" s="68"/>
      <c r="H2557" s="68"/>
      <c r="I2557" s="68"/>
    </row>
    <row r="2558" spans="1:9" x14ac:dyDescent="0.3">
      <c r="A2558" s="68"/>
      <c r="B2558" s="68"/>
      <c r="C2558" s="68"/>
      <c r="D2558" s="68"/>
      <c r="E2558" s="68"/>
      <c r="F2558" s="68"/>
      <c r="G2558" s="68"/>
      <c r="H2558" s="68"/>
      <c r="I2558" s="68"/>
    </row>
    <row r="2559" spans="1:9" x14ac:dyDescent="0.3">
      <c r="A2559" s="68"/>
      <c r="B2559" s="68"/>
      <c r="C2559" s="68"/>
      <c r="D2559" s="68"/>
      <c r="E2559" s="68"/>
      <c r="F2559" s="68"/>
      <c r="G2559" s="68"/>
      <c r="H2559" s="68"/>
      <c r="I2559" s="68"/>
    </row>
    <row r="2560" spans="1:9" x14ac:dyDescent="0.3">
      <c r="A2560" s="68"/>
      <c r="B2560" s="68"/>
      <c r="C2560" s="68"/>
      <c r="D2560" s="68"/>
      <c r="E2560" s="68"/>
      <c r="F2560" s="68"/>
      <c r="G2560" s="68"/>
      <c r="H2560" s="68"/>
      <c r="I2560" s="68"/>
    </row>
    <row r="2561" spans="1:9" x14ac:dyDescent="0.3">
      <c r="A2561" s="68"/>
      <c r="B2561" s="68"/>
      <c r="C2561" s="68"/>
      <c r="D2561" s="68"/>
      <c r="E2561" s="68"/>
      <c r="F2561" s="68"/>
      <c r="G2561" s="68"/>
      <c r="H2561" s="68"/>
      <c r="I2561" s="68"/>
    </row>
    <row r="2562" spans="1:9" x14ac:dyDescent="0.3">
      <c r="A2562" s="68"/>
      <c r="B2562" s="68"/>
      <c r="C2562" s="68"/>
      <c r="D2562" s="68"/>
      <c r="E2562" s="68"/>
      <c r="F2562" s="68"/>
      <c r="G2562" s="68"/>
      <c r="H2562" s="68"/>
      <c r="I2562" s="68"/>
    </row>
    <row r="2563" spans="1:9" x14ac:dyDescent="0.3">
      <c r="A2563" s="68"/>
      <c r="B2563" s="68"/>
      <c r="C2563" s="68"/>
      <c r="D2563" s="68"/>
      <c r="E2563" s="68"/>
      <c r="F2563" s="68"/>
      <c r="G2563" s="68"/>
      <c r="H2563" s="68"/>
      <c r="I2563" s="68"/>
    </row>
    <row r="2564" spans="1:9" x14ac:dyDescent="0.3">
      <c r="A2564" s="68"/>
      <c r="B2564" s="68"/>
      <c r="C2564" s="68"/>
      <c r="D2564" s="68"/>
      <c r="E2564" s="68"/>
      <c r="F2564" s="68"/>
      <c r="G2564" s="68"/>
      <c r="H2564" s="68"/>
      <c r="I2564" s="68"/>
    </row>
    <row r="2565" spans="1:9" x14ac:dyDescent="0.3">
      <c r="A2565" s="68"/>
      <c r="B2565" s="68"/>
      <c r="C2565" s="68"/>
      <c r="D2565" s="68"/>
      <c r="E2565" s="68"/>
      <c r="F2565" s="68"/>
      <c r="G2565" s="68"/>
      <c r="H2565" s="68"/>
      <c r="I2565" s="68"/>
    </row>
    <row r="2566" spans="1:9" x14ac:dyDescent="0.3">
      <c r="A2566" s="68"/>
      <c r="B2566" s="68"/>
      <c r="C2566" s="68"/>
      <c r="D2566" s="68"/>
      <c r="E2566" s="68"/>
      <c r="F2566" s="68"/>
      <c r="G2566" s="68"/>
      <c r="H2566" s="68"/>
      <c r="I2566" s="68"/>
    </row>
    <row r="2567" spans="1:9" x14ac:dyDescent="0.3">
      <c r="A2567" s="68"/>
      <c r="B2567" s="68"/>
      <c r="C2567" s="68"/>
      <c r="D2567" s="68"/>
      <c r="E2567" s="68"/>
      <c r="F2567" s="68"/>
      <c r="G2567" s="68"/>
      <c r="H2567" s="68"/>
      <c r="I2567" s="68"/>
    </row>
    <row r="2568" spans="1:9" x14ac:dyDescent="0.3">
      <c r="A2568" s="68"/>
      <c r="B2568" s="68"/>
      <c r="C2568" s="68"/>
      <c r="D2568" s="68"/>
      <c r="E2568" s="68"/>
      <c r="F2568" s="68"/>
      <c r="G2568" s="68"/>
      <c r="H2568" s="68"/>
      <c r="I2568" s="68"/>
    </row>
    <row r="2569" spans="1:9" x14ac:dyDescent="0.3">
      <c r="A2569" s="68"/>
      <c r="B2569" s="68"/>
      <c r="C2569" s="68"/>
      <c r="D2569" s="68"/>
      <c r="E2569" s="68"/>
      <c r="F2569" s="68"/>
      <c r="G2569" s="68"/>
      <c r="H2569" s="68"/>
      <c r="I2569" s="68"/>
    </row>
    <row r="2570" spans="1:9" x14ac:dyDescent="0.3">
      <c r="A2570" s="68"/>
      <c r="B2570" s="68"/>
      <c r="C2570" s="68"/>
      <c r="D2570" s="68"/>
      <c r="E2570" s="68"/>
      <c r="F2570" s="68"/>
      <c r="G2570" s="68"/>
      <c r="H2570" s="68"/>
      <c r="I2570" s="68"/>
    </row>
    <row r="2571" spans="1:9" x14ac:dyDescent="0.3">
      <c r="A2571" s="68"/>
      <c r="B2571" s="68"/>
      <c r="C2571" s="68"/>
      <c r="D2571" s="68"/>
      <c r="E2571" s="68"/>
      <c r="F2571" s="68"/>
      <c r="G2571" s="68"/>
      <c r="H2571" s="68"/>
      <c r="I2571" s="68"/>
    </row>
    <row r="2572" spans="1:9" x14ac:dyDescent="0.3">
      <c r="A2572" s="68"/>
      <c r="B2572" s="68"/>
      <c r="C2572" s="68"/>
      <c r="D2572" s="68"/>
      <c r="E2572" s="68"/>
      <c r="F2572" s="68"/>
      <c r="G2572" s="68"/>
      <c r="H2572" s="68"/>
      <c r="I2572" s="68"/>
    </row>
    <row r="2573" spans="1:9" x14ac:dyDescent="0.3">
      <c r="A2573" s="68"/>
      <c r="B2573" s="68"/>
      <c r="C2573" s="68"/>
      <c r="D2573" s="68"/>
      <c r="E2573" s="68"/>
      <c r="F2573" s="68"/>
      <c r="G2573" s="68"/>
      <c r="H2573" s="68"/>
      <c r="I2573" s="68"/>
    </row>
    <row r="2574" spans="1:9" x14ac:dyDescent="0.3">
      <c r="A2574" s="68"/>
      <c r="B2574" s="68"/>
      <c r="C2574" s="68"/>
      <c r="D2574" s="68"/>
      <c r="E2574" s="68"/>
      <c r="F2574" s="68"/>
      <c r="G2574" s="68"/>
      <c r="H2574" s="68"/>
      <c r="I2574" s="68"/>
    </row>
    <row r="2575" spans="1:9" x14ac:dyDescent="0.3">
      <c r="A2575" s="68"/>
      <c r="B2575" s="68"/>
      <c r="C2575" s="68"/>
      <c r="D2575" s="68"/>
      <c r="E2575" s="68"/>
      <c r="F2575" s="68"/>
      <c r="G2575" s="68"/>
      <c r="H2575" s="68"/>
      <c r="I2575" s="68"/>
    </row>
    <row r="2576" spans="1:9" x14ac:dyDescent="0.3">
      <c r="A2576" s="68"/>
      <c r="B2576" s="68"/>
      <c r="C2576" s="68"/>
      <c r="D2576" s="68"/>
      <c r="E2576" s="68"/>
      <c r="F2576" s="68"/>
      <c r="G2576" s="68"/>
      <c r="H2576" s="68"/>
      <c r="I2576" s="68"/>
    </row>
    <row r="2577" spans="1:9" x14ac:dyDescent="0.3">
      <c r="A2577" s="68"/>
      <c r="B2577" s="68"/>
      <c r="C2577" s="68"/>
      <c r="D2577" s="68"/>
      <c r="E2577" s="68"/>
      <c r="F2577" s="68"/>
      <c r="G2577" s="68"/>
      <c r="H2577" s="68"/>
      <c r="I2577" s="68"/>
    </row>
    <row r="2578" spans="1:9" x14ac:dyDescent="0.3">
      <c r="A2578" s="68"/>
      <c r="B2578" s="68"/>
      <c r="C2578" s="68"/>
      <c r="D2578" s="68"/>
      <c r="E2578" s="68"/>
      <c r="F2578" s="68"/>
      <c r="G2578" s="68"/>
      <c r="H2578" s="68"/>
      <c r="I2578" s="68"/>
    </row>
    <row r="2579" spans="1:9" x14ac:dyDescent="0.3">
      <c r="A2579" s="68"/>
      <c r="B2579" s="68"/>
      <c r="C2579" s="68"/>
      <c r="D2579" s="68"/>
      <c r="E2579" s="68"/>
      <c r="F2579" s="68"/>
      <c r="G2579" s="68"/>
      <c r="H2579" s="68"/>
      <c r="I2579" s="68"/>
    </row>
    <row r="2580" spans="1:9" x14ac:dyDescent="0.3">
      <c r="A2580" s="68"/>
      <c r="B2580" s="68"/>
      <c r="C2580" s="68"/>
      <c r="D2580" s="68"/>
      <c r="E2580" s="68"/>
      <c r="F2580" s="68"/>
      <c r="G2580" s="68"/>
      <c r="H2580" s="68"/>
      <c r="I2580" s="68"/>
    </row>
    <row r="2581" spans="1:9" x14ac:dyDescent="0.3">
      <c r="A2581" s="68"/>
      <c r="B2581" s="68"/>
      <c r="C2581" s="68"/>
      <c r="D2581" s="68"/>
      <c r="E2581" s="68"/>
      <c r="F2581" s="68"/>
      <c r="G2581" s="68"/>
      <c r="H2581" s="68"/>
      <c r="I2581" s="68"/>
    </row>
    <row r="2582" spans="1:9" x14ac:dyDescent="0.3">
      <c r="A2582" s="68"/>
      <c r="B2582" s="68"/>
      <c r="C2582" s="68"/>
      <c r="D2582" s="68"/>
      <c r="E2582" s="68"/>
      <c r="F2582" s="68"/>
      <c r="G2582" s="68"/>
      <c r="H2582" s="68"/>
      <c r="I2582" s="68"/>
    </row>
    <row r="2583" spans="1:9" x14ac:dyDescent="0.3">
      <c r="A2583" s="68"/>
      <c r="B2583" s="68"/>
      <c r="C2583" s="68"/>
      <c r="D2583" s="68"/>
      <c r="E2583" s="68"/>
      <c r="F2583" s="68"/>
      <c r="G2583" s="68"/>
      <c r="H2583" s="68"/>
      <c r="I2583" s="68"/>
    </row>
    <row r="2584" spans="1:9" x14ac:dyDescent="0.3">
      <c r="A2584" s="68"/>
      <c r="B2584" s="68"/>
      <c r="C2584" s="68"/>
      <c r="D2584" s="68"/>
      <c r="E2584" s="68"/>
      <c r="F2584" s="68"/>
      <c r="G2584" s="68"/>
      <c r="H2584" s="68"/>
      <c r="I2584" s="68"/>
    </row>
    <row r="2585" spans="1:9" x14ac:dyDescent="0.3">
      <c r="A2585" s="68"/>
      <c r="B2585" s="68"/>
      <c r="C2585" s="68"/>
      <c r="D2585" s="68"/>
      <c r="E2585" s="68"/>
      <c r="F2585" s="68"/>
      <c r="G2585" s="68"/>
      <c r="H2585" s="68"/>
      <c r="I2585" s="68"/>
    </row>
    <row r="2586" spans="1:9" x14ac:dyDescent="0.3">
      <c r="A2586" s="68"/>
      <c r="B2586" s="68"/>
      <c r="C2586" s="68"/>
      <c r="D2586" s="68"/>
      <c r="E2586" s="68"/>
      <c r="F2586" s="68"/>
      <c r="G2586" s="68"/>
      <c r="H2586" s="68"/>
      <c r="I2586" s="68"/>
    </row>
    <row r="2587" spans="1:9" x14ac:dyDescent="0.3">
      <c r="A2587" s="68"/>
      <c r="B2587" s="68"/>
      <c r="C2587" s="68"/>
      <c r="D2587" s="68"/>
      <c r="E2587" s="68"/>
      <c r="F2587" s="68"/>
      <c r="G2587" s="68"/>
      <c r="H2587" s="68"/>
      <c r="I2587" s="68"/>
    </row>
    <row r="2588" spans="1:9" x14ac:dyDescent="0.3">
      <c r="A2588" s="68"/>
      <c r="B2588" s="68"/>
      <c r="C2588" s="68"/>
      <c r="D2588" s="68"/>
      <c r="E2588" s="68"/>
      <c r="F2588" s="68"/>
      <c r="G2588" s="68"/>
      <c r="H2588" s="68"/>
      <c r="I2588" s="68"/>
    </row>
    <row r="2589" spans="1:9" x14ac:dyDescent="0.3">
      <c r="A2589" s="68"/>
      <c r="B2589" s="68"/>
      <c r="C2589" s="68"/>
      <c r="D2589" s="68"/>
      <c r="E2589" s="68"/>
      <c r="F2589" s="68"/>
      <c r="G2589" s="68"/>
      <c r="H2589" s="68"/>
      <c r="I2589" s="68"/>
    </row>
    <row r="2590" spans="1:9" x14ac:dyDescent="0.3">
      <c r="A2590" s="68"/>
      <c r="B2590" s="68"/>
      <c r="C2590" s="68"/>
      <c r="D2590" s="68"/>
      <c r="E2590" s="68"/>
      <c r="F2590" s="68"/>
      <c r="G2590" s="68"/>
      <c r="H2590" s="68"/>
      <c r="I2590" s="68"/>
    </row>
    <row r="2591" spans="1:9" x14ac:dyDescent="0.3">
      <c r="A2591" s="68"/>
      <c r="B2591" s="68"/>
      <c r="C2591" s="68"/>
      <c r="D2591" s="68"/>
      <c r="E2591" s="68"/>
      <c r="F2591" s="68"/>
      <c r="G2591" s="68"/>
      <c r="H2591" s="68"/>
      <c r="I2591" s="68"/>
    </row>
    <row r="2592" spans="1:9" x14ac:dyDescent="0.3">
      <c r="A2592" s="68"/>
      <c r="B2592" s="68"/>
      <c r="C2592" s="68"/>
      <c r="D2592" s="68"/>
      <c r="E2592" s="68"/>
      <c r="F2592" s="68"/>
      <c r="G2592" s="68"/>
      <c r="H2592" s="68"/>
      <c r="I2592" s="68"/>
    </row>
    <row r="2593" spans="1:9" x14ac:dyDescent="0.3">
      <c r="A2593" s="68"/>
      <c r="B2593" s="68"/>
      <c r="C2593" s="68"/>
      <c r="D2593" s="68"/>
      <c r="E2593" s="68"/>
      <c r="F2593" s="68"/>
      <c r="G2593" s="68"/>
      <c r="H2593" s="68"/>
      <c r="I2593" s="68"/>
    </row>
    <row r="2594" spans="1:9" x14ac:dyDescent="0.3">
      <c r="A2594" s="68"/>
      <c r="B2594" s="68"/>
      <c r="C2594" s="68"/>
      <c r="D2594" s="68"/>
      <c r="E2594" s="68"/>
      <c r="F2594" s="68"/>
      <c r="G2594" s="68"/>
      <c r="H2594" s="68"/>
      <c r="I2594" s="68"/>
    </row>
    <row r="2595" spans="1:9" x14ac:dyDescent="0.3">
      <c r="A2595" s="68"/>
      <c r="B2595" s="68"/>
      <c r="C2595" s="68"/>
      <c r="D2595" s="68"/>
      <c r="E2595" s="68"/>
      <c r="F2595" s="68"/>
      <c r="G2595" s="68"/>
      <c r="H2595" s="68"/>
      <c r="I2595" s="68"/>
    </row>
    <row r="2596" spans="1:9" x14ac:dyDescent="0.3">
      <c r="A2596" s="68"/>
      <c r="B2596" s="68"/>
      <c r="C2596" s="68"/>
      <c r="D2596" s="68"/>
      <c r="E2596" s="68"/>
      <c r="F2596" s="68"/>
      <c r="G2596" s="68"/>
      <c r="H2596" s="68"/>
      <c r="I2596" s="68"/>
    </row>
    <row r="2597" spans="1:9" x14ac:dyDescent="0.3">
      <c r="A2597" s="68"/>
      <c r="B2597" s="68"/>
      <c r="C2597" s="68"/>
      <c r="D2597" s="68"/>
      <c r="E2597" s="68"/>
      <c r="F2597" s="68"/>
      <c r="G2597" s="68"/>
      <c r="H2597" s="68"/>
      <c r="I2597" s="68"/>
    </row>
    <row r="2598" spans="1:9" x14ac:dyDescent="0.3">
      <c r="A2598" s="68"/>
      <c r="B2598" s="68"/>
      <c r="C2598" s="68"/>
      <c r="D2598" s="68"/>
      <c r="E2598" s="68"/>
      <c r="F2598" s="68"/>
      <c r="G2598" s="68"/>
      <c r="H2598" s="68"/>
      <c r="I2598" s="68"/>
    </row>
    <row r="2599" spans="1:9" x14ac:dyDescent="0.3">
      <c r="A2599" s="68"/>
      <c r="B2599" s="68"/>
      <c r="C2599" s="68"/>
      <c r="D2599" s="68"/>
      <c r="E2599" s="68"/>
      <c r="F2599" s="68"/>
      <c r="G2599" s="68"/>
      <c r="H2599" s="68"/>
      <c r="I2599" s="68"/>
    </row>
    <row r="2600" spans="1:9" x14ac:dyDescent="0.3">
      <c r="A2600" s="68"/>
      <c r="B2600" s="68"/>
      <c r="C2600" s="68"/>
      <c r="D2600" s="68"/>
      <c r="E2600" s="68"/>
      <c r="F2600" s="68"/>
      <c r="G2600" s="68"/>
      <c r="H2600" s="68"/>
      <c r="I2600" s="68"/>
    </row>
    <row r="2601" spans="1:9" x14ac:dyDescent="0.3">
      <c r="A2601" s="68"/>
      <c r="B2601" s="68"/>
      <c r="C2601" s="68"/>
      <c r="D2601" s="68"/>
      <c r="E2601" s="68"/>
      <c r="F2601" s="68"/>
      <c r="G2601" s="68"/>
      <c r="H2601" s="68"/>
      <c r="I2601" s="68"/>
    </row>
    <row r="2602" spans="1:9" x14ac:dyDescent="0.3">
      <c r="A2602" s="68"/>
      <c r="B2602" s="68"/>
      <c r="C2602" s="68"/>
      <c r="D2602" s="68"/>
      <c r="E2602" s="68"/>
      <c r="F2602" s="68"/>
      <c r="G2602" s="68"/>
      <c r="H2602" s="68"/>
      <c r="I2602" s="68"/>
    </row>
    <row r="2603" spans="1:9" x14ac:dyDescent="0.3">
      <c r="A2603" s="68"/>
      <c r="B2603" s="68"/>
      <c r="C2603" s="68"/>
      <c r="D2603" s="68"/>
      <c r="E2603" s="68"/>
      <c r="F2603" s="68"/>
      <c r="G2603" s="68"/>
      <c r="H2603" s="68"/>
      <c r="I2603" s="68"/>
    </row>
    <row r="2604" spans="1:9" x14ac:dyDescent="0.3">
      <c r="A2604" s="68"/>
      <c r="B2604" s="68"/>
      <c r="C2604" s="68"/>
      <c r="D2604" s="68"/>
      <c r="E2604" s="68"/>
      <c r="F2604" s="68"/>
      <c r="G2604" s="68"/>
      <c r="H2604" s="68"/>
      <c r="I2604" s="68"/>
    </row>
    <row r="2605" spans="1:9" x14ac:dyDescent="0.3">
      <c r="A2605" s="68"/>
      <c r="B2605" s="68"/>
      <c r="C2605" s="68"/>
      <c r="D2605" s="68"/>
      <c r="E2605" s="68"/>
      <c r="F2605" s="68"/>
      <c r="G2605" s="68"/>
      <c r="H2605" s="68"/>
      <c r="I2605" s="68"/>
    </row>
    <row r="2606" spans="1:9" x14ac:dyDescent="0.3">
      <c r="A2606" s="68"/>
      <c r="B2606" s="68"/>
      <c r="C2606" s="68"/>
      <c r="D2606" s="68"/>
      <c r="E2606" s="68"/>
      <c r="F2606" s="68"/>
      <c r="G2606" s="68"/>
      <c r="H2606" s="68"/>
      <c r="I2606" s="68"/>
    </row>
    <row r="2607" spans="1:9" x14ac:dyDescent="0.3">
      <c r="A2607" s="68"/>
      <c r="B2607" s="68"/>
      <c r="C2607" s="68"/>
      <c r="D2607" s="68"/>
      <c r="E2607" s="68"/>
      <c r="F2607" s="68"/>
      <c r="G2607" s="68"/>
      <c r="H2607" s="68"/>
      <c r="I2607" s="68"/>
    </row>
    <row r="2608" spans="1:9" x14ac:dyDescent="0.3">
      <c r="A2608" s="68"/>
      <c r="B2608" s="68"/>
      <c r="C2608" s="68"/>
      <c r="D2608" s="68"/>
      <c r="E2608" s="68"/>
      <c r="F2608" s="68"/>
      <c r="G2608" s="68"/>
      <c r="H2608" s="68"/>
      <c r="I2608" s="68"/>
    </row>
    <row r="2609" spans="1:9" x14ac:dyDescent="0.3">
      <c r="A2609" s="68"/>
      <c r="B2609" s="68"/>
      <c r="C2609" s="68"/>
      <c r="D2609" s="68"/>
      <c r="E2609" s="68"/>
      <c r="F2609" s="68"/>
      <c r="G2609" s="68"/>
      <c r="H2609" s="68"/>
      <c r="I2609" s="68"/>
    </row>
    <row r="2610" spans="1:9" x14ac:dyDescent="0.3">
      <c r="A2610" s="68"/>
      <c r="B2610" s="68"/>
      <c r="C2610" s="68"/>
      <c r="D2610" s="68"/>
      <c r="E2610" s="68"/>
      <c r="F2610" s="68"/>
      <c r="G2610" s="68"/>
      <c r="H2610" s="68"/>
      <c r="I2610" s="68"/>
    </row>
    <row r="2611" spans="1:9" x14ac:dyDescent="0.3">
      <c r="A2611" s="68"/>
      <c r="B2611" s="68"/>
      <c r="C2611" s="68"/>
      <c r="D2611" s="68"/>
      <c r="E2611" s="68"/>
      <c r="F2611" s="68"/>
      <c r="G2611" s="68"/>
      <c r="H2611" s="68"/>
      <c r="I2611" s="68"/>
    </row>
    <row r="2612" spans="1:9" x14ac:dyDescent="0.3">
      <c r="A2612" s="68"/>
      <c r="B2612" s="68"/>
      <c r="C2612" s="68"/>
      <c r="D2612" s="68"/>
      <c r="E2612" s="68"/>
      <c r="F2612" s="68"/>
      <c r="G2612" s="68"/>
      <c r="H2612" s="68"/>
      <c r="I2612" s="68"/>
    </row>
    <row r="2613" spans="1:9" x14ac:dyDescent="0.3">
      <c r="A2613" s="68"/>
      <c r="B2613" s="68"/>
      <c r="C2613" s="68"/>
      <c r="D2613" s="68"/>
      <c r="E2613" s="68"/>
      <c r="F2613" s="68"/>
      <c r="G2613" s="68"/>
      <c r="H2613" s="68"/>
      <c r="I2613" s="68"/>
    </row>
    <row r="2614" spans="1:9" x14ac:dyDescent="0.3">
      <c r="A2614" s="68"/>
      <c r="B2614" s="68"/>
      <c r="C2614" s="68"/>
      <c r="D2614" s="68"/>
      <c r="E2614" s="68"/>
      <c r="F2614" s="68"/>
      <c r="G2614" s="68"/>
      <c r="H2614" s="68"/>
      <c r="I2614" s="68"/>
    </row>
    <row r="2615" spans="1:9" x14ac:dyDescent="0.3">
      <c r="A2615" s="68"/>
      <c r="B2615" s="68"/>
      <c r="C2615" s="68"/>
      <c r="D2615" s="68"/>
      <c r="E2615" s="68"/>
      <c r="F2615" s="68"/>
      <c r="G2615" s="68"/>
      <c r="H2615" s="68"/>
      <c r="I2615" s="68"/>
    </row>
    <row r="2616" spans="1:9" x14ac:dyDescent="0.3">
      <c r="A2616" s="68"/>
      <c r="B2616" s="68"/>
      <c r="C2616" s="68"/>
      <c r="D2616" s="68"/>
      <c r="E2616" s="68"/>
      <c r="F2616" s="68"/>
      <c r="G2616" s="68"/>
      <c r="H2616" s="68"/>
      <c r="I2616" s="68"/>
    </row>
    <row r="2617" spans="1:9" x14ac:dyDescent="0.3">
      <c r="A2617" s="68"/>
      <c r="B2617" s="68"/>
      <c r="C2617" s="68"/>
      <c r="D2617" s="68"/>
      <c r="E2617" s="68"/>
      <c r="F2617" s="68"/>
      <c r="G2617" s="68"/>
      <c r="H2617" s="68"/>
      <c r="I2617" s="68"/>
    </row>
    <row r="2618" spans="1:9" x14ac:dyDescent="0.3">
      <c r="A2618" s="68"/>
      <c r="B2618" s="68"/>
      <c r="C2618" s="68"/>
      <c r="D2618" s="68"/>
      <c r="E2618" s="68"/>
      <c r="F2618" s="68"/>
      <c r="G2618" s="68"/>
      <c r="H2618" s="68"/>
      <c r="I2618" s="68"/>
    </row>
    <row r="2619" spans="1:9" x14ac:dyDescent="0.3">
      <c r="A2619" s="68"/>
      <c r="B2619" s="68"/>
      <c r="C2619" s="68"/>
      <c r="D2619" s="68"/>
      <c r="E2619" s="68"/>
      <c r="F2619" s="68"/>
      <c r="G2619" s="68"/>
      <c r="H2619" s="68"/>
      <c r="I2619" s="68"/>
    </row>
    <row r="2620" spans="1:9" x14ac:dyDescent="0.3">
      <c r="A2620" s="68"/>
      <c r="B2620" s="68"/>
      <c r="C2620" s="68"/>
      <c r="D2620" s="68"/>
      <c r="E2620" s="68"/>
      <c r="F2620" s="68"/>
      <c r="G2620" s="68"/>
      <c r="H2620" s="68"/>
      <c r="I2620" s="68"/>
    </row>
    <row r="2621" spans="1:9" x14ac:dyDescent="0.3">
      <c r="A2621" s="68"/>
      <c r="B2621" s="68"/>
      <c r="C2621" s="68"/>
      <c r="D2621" s="68"/>
      <c r="E2621" s="68"/>
      <c r="F2621" s="68"/>
      <c r="G2621" s="68"/>
      <c r="H2621" s="68"/>
      <c r="I2621" s="68"/>
    </row>
    <row r="2622" spans="1:9" x14ac:dyDescent="0.3">
      <c r="A2622" s="68"/>
      <c r="B2622" s="68"/>
      <c r="C2622" s="68"/>
      <c r="D2622" s="68"/>
      <c r="E2622" s="68"/>
      <c r="F2622" s="68"/>
      <c r="G2622" s="68"/>
      <c r="H2622" s="68"/>
      <c r="I2622" s="68"/>
    </row>
    <row r="2623" spans="1:9" x14ac:dyDescent="0.3">
      <c r="A2623" s="68"/>
      <c r="B2623" s="68"/>
      <c r="C2623" s="68"/>
      <c r="D2623" s="68"/>
      <c r="E2623" s="68"/>
      <c r="F2623" s="68"/>
      <c r="G2623" s="68"/>
      <c r="H2623" s="68"/>
      <c r="I2623" s="68"/>
    </row>
    <row r="2624" spans="1:9" x14ac:dyDescent="0.3">
      <c r="A2624" s="68"/>
      <c r="B2624" s="68"/>
      <c r="C2624" s="68"/>
      <c r="D2624" s="68"/>
      <c r="E2624" s="68"/>
      <c r="F2624" s="68"/>
      <c r="G2624" s="68"/>
      <c r="H2624" s="68"/>
      <c r="I2624" s="68"/>
    </row>
    <row r="2625" spans="1:9" x14ac:dyDescent="0.3">
      <c r="A2625" s="68"/>
      <c r="B2625" s="68"/>
      <c r="C2625" s="68"/>
      <c r="D2625" s="68"/>
      <c r="E2625" s="68"/>
      <c r="F2625" s="68"/>
      <c r="G2625" s="68"/>
      <c r="H2625" s="68"/>
      <c r="I2625" s="68"/>
    </row>
    <row r="2626" spans="1:9" x14ac:dyDescent="0.3">
      <c r="A2626" s="68"/>
      <c r="B2626" s="68"/>
      <c r="C2626" s="68"/>
      <c r="D2626" s="68"/>
      <c r="E2626" s="68"/>
      <c r="F2626" s="68"/>
      <c r="G2626" s="68"/>
      <c r="H2626" s="68"/>
      <c r="I2626" s="68"/>
    </row>
    <row r="2627" spans="1:9" x14ac:dyDescent="0.3">
      <c r="A2627" s="68"/>
      <c r="B2627" s="68"/>
      <c r="C2627" s="68"/>
      <c r="D2627" s="68"/>
      <c r="E2627" s="68"/>
      <c r="F2627" s="68"/>
      <c r="G2627" s="68"/>
      <c r="H2627" s="68"/>
      <c r="I2627" s="68"/>
    </row>
    <row r="2628" spans="1:9" x14ac:dyDescent="0.3">
      <c r="A2628" s="68"/>
      <c r="B2628" s="68"/>
      <c r="C2628" s="68"/>
      <c r="D2628" s="68"/>
      <c r="E2628" s="68"/>
      <c r="F2628" s="68"/>
      <c r="G2628" s="68"/>
      <c r="H2628" s="68"/>
      <c r="I2628" s="68"/>
    </row>
    <row r="2629" spans="1:9" x14ac:dyDescent="0.3">
      <c r="A2629" s="68"/>
      <c r="B2629" s="68"/>
      <c r="C2629" s="68"/>
      <c r="D2629" s="68"/>
      <c r="E2629" s="68"/>
      <c r="F2629" s="68"/>
      <c r="G2629" s="68"/>
      <c r="H2629" s="68"/>
      <c r="I2629" s="68"/>
    </row>
    <row r="2630" spans="1:9" x14ac:dyDescent="0.3">
      <c r="A2630" s="68"/>
      <c r="B2630" s="68"/>
      <c r="C2630" s="68"/>
      <c r="D2630" s="68"/>
      <c r="E2630" s="68"/>
      <c r="F2630" s="68"/>
      <c r="G2630" s="68"/>
      <c r="H2630" s="68"/>
      <c r="I2630" s="68"/>
    </row>
    <row r="2631" spans="1:9" x14ac:dyDescent="0.3">
      <c r="A2631" s="68"/>
      <c r="B2631" s="68"/>
      <c r="C2631" s="68"/>
      <c r="D2631" s="68"/>
      <c r="E2631" s="68"/>
      <c r="F2631" s="68"/>
      <c r="G2631" s="68"/>
      <c r="H2631" s="68"/>
      <c r="I2631" s="68"/>
    </row>
    <row r="2632" spans="1:9" x14ac:dyDescent="0.3">
      <c r="A2632" s="68"/>
      <c r="B2632" s="68"/>
      <c r="C2632" s="68"/>
      <c r="D2632" s="68"/>
      <c r="E2632" s="68"/>
      <c r="F2632" s="68"/>
      <c r="G2632" s="68"/>
      <c r="H2632" s="68"/>
      <c r="I2632" s="68"/>
    </row>
    <row r="2633" spans="1:9" x14ac:dyDescent="0.3">
      <c r="A2633" s="68"/>
      <c r="B2633" s="68"/>
      <c r="C2633" s="68"/>
      <c r="D2633" s="68"/>
      <c r="E2633" s="68"/>
      <c r="F2633" s="68"/>
      <c r="G2633" s="68"/>
      <c r="H2633" s="68"/>
      <c r="I2633" s="68"/>
    </row>
    <row r="2634" spans="1:9" x14ac:dyDescent="0.3">
      <c r="A2634" s="68"/>
      <c r="B2634" s="68"/>
      <c r="C2634" s="68"/>
      <c r="D2634" s="68"/>
      <c r="E2634" s="68"/>
      <c r="F2634" s="68"/>
      <c r="G2634" s="68"/>
      <c r="H2634" s="68"/>
      <c r="I2634" s="68"/>
    </row>
    <row r="2635" spans="1:9" x14ac:dyDescent="0.3">
      <c r="A2635" s="68"/>
      <c r="B2635" s="68"/>
      <c r="C2635" s="68"/>
      <c r="D2635" s="68"/>
      <c r="E2635" s="68"/>
      <c r="F2635" s="68"/>
      <c r="G2635" s="68"/>
      <c r="H2635" s="68"/>
      <c r="I2635" s="68"/>
    </row>
    <row r="2636" spans="1:9" x14ac:dyDescent="0.3">
      <c r="A2636" s="68"/>
      <c r="B2636" s="68"/>
      <c r="C2636" s="68"/>
      <c r="D2636" s="68"/>
      <c r="E2636" s="68"/>
      <c r="F2636" s="68"/>
      <c r="G2636" s="68"/>
      <c r="H2636" s="68"/>
      <c r="I2636" s="68"/>
    </row>
    <row r="2637" spans="1:9" x14ac:dyDescent="0.3">
      <c r="A2637" s="68"/>
      <c r="B2637" s="68"/>
      <c r="C2637" s="68"/>
      <c r="D2637" s="68"/>
      <c r="E2637" s="68"/>
      <c r="F2637" s="68"/>
      <c r="G2637" s="68"/>
      <c r="H2637" s="68"/>
      <c r="I2637" s="68"/>
    </row>
    <row r="2638" spans="1:9" x14ac:dyDescent="0.3">
      <c r="A2638" s="68"/>
      <c r="B2638" s="68"/>
      <c r="C2638" s="68"/>
      <c r="D2638" s="68"/>
      <c r="E2638" s="68"/>
      <c r="F2638" s="68"/>
      <c r="G2638" s="68"/>
      <c r="H2638" s="68"/>
      <c r="I2638" s="68"/>
    </row>
    <row r="2639" spans="1:9" x14ac:dyDescent="0.3">
      <c r="A2639" s="68"/>
      <c r="B2639" s="68"/>
      <c r="C2639" s="68"/>
      <c r="D2639" s="68"/>
      <c r="E2639" s="68"/>
      <c r="F2639" s="68"/>
      <c r="G2639" s="68"/>
      <c r="H2639" s="68"/>
      <c r="I2639" s="68"/>
    </row>
    <row r="2640" spans="1:9" x14ac:dyDescent="0.3">
      <c r="A2640" s="68"/>
      <c r="B2640" s="68"/>
      <c r="C2640" s="68"/>
      <c r="D2640" s="68"/>
      <c r="E2640" s="68"/>
      <c r="F2640" s="68"/>
      <c r="G2640" s="68"/>
      <c r="H2640" s="68"/>
      <c r="I2640" s="68"/>
    </row>
    <row r="2641" spans="1:9" x14ac:dyDescent="0.3">
      <c r="A2641" s="68"/>
      <c r="B2641" s="68"/>
      <c r="C2641" s="68"/>
      <c r="D2641" s="68"/>
      <c r="E2641" s="68"/>
      <c r="F2641" s="68"/>
      <c r="G2641" s="68"/>
      <c r="H2641" s="68"/>
      <c r="I2641" s="68"/>
    </row>
    <row r="2642" spans="1:9" x14ac:dyDescent="0.3">
      <c r="A2642" s="68"/>
      <c r="B2642" s="68"/>
      <c r="C2642" s="68"/>
      <c r="D2642" s="68"/>
      <c r="E2642" s="68"/>
      <c r="F2642" s="68"/>
      <c r="G2642" s="68"/>
      <c r="H2642" s="68"/>
      <c r="I2642" s="68"/>
    </row>
    <row r="2643" spans="1:9" x14ac:dyDescent="0.3">
      <c r="A2643" s="68"/>
      <c r="B2643" s="68"/>
      <c r="C2643" s="68"/>
      <c r="D2643" s="68"/>
      <c r="E2643" s="68"/>
      <c r="F2643" s="68"/>
      <c r="G2643" s="68"/>
      <c r="H2643" s="68"/>
      <c r="I2643" s="68"/>
    </row>
    <row r="2644" spans="1:9" x14ac:dyDescent="0.3">
      <c r="A2644" s="68"/>
      <c r="B2644" s="68"/>
      <c r="C2644" s="68"/>
      <c r="D2644" s="68"/>
      <c r="E2644" s="68"/>
      <c r="F2644" s="68"/>
      <c r="G2644" s="68"/>
      <c r="H2644" s="68"/>
      <c r="I2644" s="68"/>
    </row>
    <row r="2645" spans="1:9" x14ac:dyDescent="0.3">
      <c r="A2645" s="68"/>
      <c r="B2645" s="68"/>
      <c r="C2645" s="68"/>
      <c r="D2645" s="68"/>
      <c r="E2645" s="68"/>
      <c r="F2645" s="68"/>
      <c r="G2645" s="68"/>
      <c r="H2645" s="68"/>
      <c r="I2645" s="68"/>
    </row>
    <row r="2646" spans="1:9" x14ac:dyDescent="0.3">
      <c r="A2646" s="68"/>
      <c r="B2646" s="68"/>
      <c r="C2646" s="68"/>
      <c r="D2646" s="68"/>
      <c r="E2646" s="68"/>
      <c r="F2646" s="68"/>
      <c r="G2646" s="68"/>
      <c r="H2646" s="68"/>
      <c r="I2646" s="68"/>
    </row>
    <row r="2647" spans="1:9" x14ac:dyDescent="0.3">
      <c r="A2647" s="68"/>
      <c r="B2647" s="68"/>
      <c r="C2647" s="68"/>
      <c r="D2647" s="68"/>
      <c r="E2647" s="68"/>
      <c r="F2647" s="68"/>
      <c r="G2647" s="68"/>
      <c r="H2647" s="68"/>
      <c r="I2647" s="68"/>
    </row>
    <row r="2648" spans="1:9" x14ac:dyDescent="0.3">
      <c r="A2648" s="68"/>
      <c r="B2648" s="68"/>
      <c r="C2648" s="68"/>
      <c r="D2648" s="68"/>
      <c r="E2648" s="68"/>
      <c r="F2648" s="68"/>
      <c r="G2648" s="68"/>
      <c r="H2648" s="68"/>
      <c r="I2648" s="68"/>
    </row>
    <row r="2649" spans="1:9" x14ac:dyDescent="0.3">
      <c r="A2649" s="68"/>
      <c r="B2649" s="68"/>
      <c r="C2649" s="68"/>
      <c r="D2649" s="68"/>
      <c r="E2649" s="68"/>
      <c r="F2649" s="68"/>
      <c r="G2649" s="68"/>
      <c r="H2649" s="68"/>
      <c r="I2649" s="68"/>
    </row>
    <row r="2650" spans="1:9" x14ac:dyDescent="0.3">
      <c r="A2650" s="68"/>
      <c r="B2650" s="68"/>
      <c r="C2650" s="68"/>
      <c r="D2650" s="68"/>
      <c r="E2650" s="68"/>
      <c r="F2650" s="68"/>
      <c r="G2650" s="68"/>
      <c r="H2650" s="68"/>
      <c r="I2650" s="68"/>
    </row>
    <row r="2651" spans="1:9" x14ac:dyDescent="0.3">
      <c r="A2651" s="68"/>
      <c r="B2651" s="68"/>
      <c r="C2651" s="68"/>
      <c r="D2651" s="68"/>
      <c r="E2651" s="68"/>
      <c r="F2651" s="68"/>
      <c r="G2651" s="68"/>
      <c r="H2651" s="68"/>
      <c r="I2651" s="68"/>
    </row>
    <row r="2652" spans="1:9" x14ac:dyDescent="0.3">
      <c r="A2652" s="68"/>
      <c r="B2652" s="68"/>
      <c r="C2652" s="68"/>
      <c r="D2652" s="68"/>
      <c r="E2652" s="68"/>
      <c r="F2652" s="68"/>
      <c r="G2652" s="68"/>
      <c r="H2652" s="68"/>
      <c r="I2652" s="68"/>
    </row>
    <row r="2653" spans="1:9" x14ac:dyDescent="0.3">
      <c r="A2653" s="68"/>
      <c r="B2653" s="68"/>
      <c r="C2653" s="68"/>
      <c r="D2653" s="68"/>
      <c r="E2653" s="68"/>
      <c r="F2653" s="68"/>
      <c r="G2653" s="68"/>
      <c r="H2653" s="68"/>
      <c r="I2653" s="68"/>
    </row>
    <row r="2654" spans="1:9" x14ac:dyDescent="0.3">
      <c r="A2654" s="68"/>
      <c r="B2654" s="68"/>
      <c r="C2654" s="68"/>
      <c r="D2654" s="68"/>
      <c r="E2654" s="68"/>
      <c r="F2654" s="68"/>
      <c r="G2654" s="68"/>
      <c r="H2654" s="68"/>
      <c r="I2654" s="68"/>
    </row>
    <row r="2655" spans="1:9" x14ac:dyDescent="0.3">
      <c r="A2655" s="68"/>
      <c r="B2655" s="68"/>
      <c r="C2655" s="68"/>
      <c r="D2655" s="68"/>
      <c r="E2655" s="68"/>
      <c r="F2655" s="68"/>
      <c r="G2655" s="68"/>
      <c r="H2655" s="68"/>
      <c r="I2655" s="68"/>
    </row>
    <row r="2656" spans="1:9" x14ac:dyDescent="0.3">
      <c r="A2656" s="68"/>
      <c r="B2656" s="68"/>
      <c r="C2656" s="68"/>
      <c r="D2656" s="68"/>
      <c r="E2656" s="68"/>
      <c r="F2656" s="68"/>
      <c r="G2656" s="68"/>
      <c r="H2656" s="68"/>
      <c r="I2656" s="68"/>
    </row>
    <row r="2657" spans="1:9" x14ac:dyDescent="0.3">
      <c r="A2657" s="68"/>
      <c r="B2657" s="68"/>
      <c r="C2657" s="68"/>
      <c r="D2657" s="68"/>
      <c r="E2657" s="68"/>
      <c r="F2657" s="68"/>
      <c r="G2657" s="68"/>
      <c r="H2657" s="68"/>
      <c r="I2657" s="68"/>
    </row>
    <row r="2658" spans="1:9" x14ac:dyDescent="0.3">
      <c r="A2658" s="68"/>
      <c r="B2658" s="68"/>
      <c r="C2658" s="68"/>
      <c r="D2658" s="68"/>
      <c r="E2658" s="68"/>
      <c r="F2658" s="68"/>
      <c r="G2658" s="68"/>
      <c r="H2658" s="68"/>
      <c r="I2658" s="68"/>
    </row>
    <row r="2659" spans="1:9" x14ac:dyDescent="0.3">
      <c r="A2659" s="68"/>
      <c r="B2659" s="68"/>
      <c r="C2659" s="68"/>
      <c r="D2659" s="68"/>
      <c r="E2659" s="68"/>
      <c r="F2659" s="68"/>
      <c r="G2659" s="68"/>
      <c r="H2659" s="68"/>
      <c r="I2659" s="68"/>
    </row>
    <row r="2660" spans="1:9" x14ac:dyDescent="0.3">
      <c r="A2660" s="68"/>
      <c r="B2660" s="68"/>
      <c r="C2660" s="68"/>
      <c r="D2660" s="68"/>
      <c r="E2660" s="68"/>
      <c r="F2660" s="68"/>
      <c r="G2660" s="68"/>
      <c r="H2660" s="68"/>
      <c r="I2660" s="68"/>
    </row>
    <row r="2661" spans="1:9" x14ac:dyDescent="0.3">
      <c r="A2661" s="68"/>
      <c r="B2661" s="68"/>
      <c r="C2661" s="68"/>
      <c r="D2661" s="68"/>
      <c r="E2661" s="68"/>
      <c r="F2661" s="68"/>
      <c r="G2661" s="68"/>
      <c r="H2661" s="68"/>
      <c r="I2661" s="68"/>
    </row>
    <row r="2662" spans="1:9" x14ac:dyDescent="0.3">
      <c r="A2662" s="68"/>
      <c r="B2662" s="68"/>
      <c r="C2662" s="68"/>
      <c r="D2662" s="68"/>
      <c r="E2662" s="68"/>
      <c r="F2662" s="68"/>
      <c r="G2662" s="68"/>
      <c r="H2662" s="68"/>
      <c r="I2662" s="68"/>
    </row>
    <row r="2663" spans="1:9" x14ac:dyDescent="0.3">
      <c r="A2663" s="68"/>
      <c r="B2663" s="68"/>
      <c r="C2663" s="68"/>
      <c r="D2663" s="68"/>
      <c r="E2663" s="68"/>
      <c r="F2663" s="68"/>
      <c r="G2663" s="68"/>
      <c r="H2663" s="68"/>
      <c r="I2663" s="68"/>
    </row>
    <row r="2664" spans="1:9" x14ac:dyDescent="0.3">
      <c r="A2664" s="68"/>
      <c r="B2664" s="68"/>
      <c r="C2664" s="68"/>
      <c r="D2664" s="68"/>
      <c r="E2664" s="68"/>
      <c r="F2664" s="68"/>
      <c r="G2664" s="68"/>
      <c r="H2664" s="68"/>
      <c r="I2664" s="68"/>
    </row>
    <row r="2665" spans="1:9" x14ac:dyDescent="0.3">
      <c r="A2665" s="68"/>
      <c r="B2665" s="68"/>
      <c r="C2665" s="68"/>
      <c r="D2665" s="68"/>
      <c r="E2665" s="68"/>
      <c r="F2665" s="68"/>
      <c r="G2665" s="68"/>
      <c r="H2665" s="68"/>
      <c r="I2665" s="68"/>
    </row>
    <row r="2666" spans="1:9" x14ac:dyDescent="0.3">
      <c r="A2666" s="68"/>
      <c r="B2666" s="68"/>
      <c r="C2666" s="68"/>
      <c r="D2666" s="68"/>
      <c r="E2666" s="68"/>
      <c r="F2666" s="68"/>
      <c r="G2666" s="68"/>
      <c r="H2666" s="68"/>
      <c r="I2666" s="68"/>
    </row>
    <row r="2667" spans="1:9" x14ac:dyDescent="0.3">
      <c r="A2667" s="68"/>
      <c r="B2667" s="68"/>
      <c r="C2667" s="68"/>
      <c r="D2667" s="68"/>
      <c r="E2667" s="68"/>
      <c r="F2667" s="68"/>
      <c r="G2667" s="68"/>
      <c r="H2667" s="68"/>
      <c r="I2667" s="68"/>
    </row>
    <row r="2668" spans="1:9" x14ac:dyDescent="0.3">
      <c r="A2668" s="68"/>
      <c r="B2668" s="68"/>
      <c r="C2668" s="68"/>
      <c r="D2668" s="68"/>
      <c r="E2668" s="68"/>
      <c r="F2668" s="68"/>
      <c r="G2668" s="68"/>
      <c r="H2668" s="68"/>
      <c r="I2668" s="68"/>
    </row>
    <row r="2669" spans="1:9" x14ac:dyDescent="0.3">
      <c r="A2669" s="68"/>
      <c r="B2669" s="68"/>
      <c r="C2669" s="68"/>
      <c r="D2669" s="68"/>
      <c r="E2669" s="68"/>
      <c r="F2669" s="68"/>
      <c r="G2669" s="68"/>
      <c r="H2669" s="68"/>
      <c r="I2669" s="68"/>
    </row>
    <row r="2670" spans="1:9" x14ac:dyDescent="0.3">
      <c r="A2670" s="68"/>
      <c r="B2670" s="68"/>
      <c r="C2670" s="68"/>
      <c r="D2670" s="68"/>
      <c r="E2670" s="68"/>
      <c r="F2670" s="68"/>
      <c r="G2670" s="68"/>
      <c r="H2670" s="68"/>
      <c r="I2670" s="68"/>
    </row>
    <row r="2671" spans="1:9" x14ac:dyDescent="0.3">
      <c r="A2671" s="68"/>
      <c r="B2671" s="68"/>
      <c r="C2671" s="68"/>
      <c r="D2671" s="68"/>
      <c r="E2671" s="68"/>
      <c r="F2671" s="68"/>
      <c r="G2671" s="68"/>
      <c r="H2671" s="68"/>
      <c r="I2671" s="68"/>
    </row>
    <row r="2672" spans="1:9" x14ac:dyDescent="0.3">
      <c r="A2672" s="68"/>
      <c r="B2672" s="68"/>
      <c r="C2672" s="68"/>
      <c r="D2672" s="68"/>
      <c r="E2672" s="68"/>
      <c r="F2672" s="68"/>
      <c r="G2672" s="68"/>
      <c r="H2672" s="68"/>
      <c r="I2672" s="68"/>
    </row>
    <row r="2673" spans="1:9" x14ac:dyDescent="0.3">
      <c r="A2673" s="68"/>
      <c r="B2673" s="68"/>
      <c r="C2673" s="68"/>
      <c r="D2673" s="68"/>
      <c r="E2673" s="68"/>
      <c r="F2673" s="68"/>
      <c r="G2673" s="68"/>
      <c r="H2673" s="68"/>
      <c r="I2673" s="68"/>
    </row>
    <row r="2674" spans="1:9" x14ac:dyDescent="0.3">
      <c r="A2674" s="68"/>
      <c r="B2674" s="68"/>
      <c r="C2674" s="68"/>
      <c r="D2674" s="68"/>
      <c r="E2674" s="68"/>
      <c r="F2674" s="68"/>
      <c r="G2674" s="68"/>
      <c r="H2674" s="68"/>
      <c r="I2674" s="68"/>
    </row>
    <row r="2675" spans="1:9" x14ac:dyDescent="0.3">
      <c r="A2675" s="68"/>
      <c r="B2675" s="68"/>
      <c r="C2675" s="68"/>
      <c r="D2675" s="68"/>
      <c r="E2675" s="68"/>
      <c r="F2675" s="68"/>
      <c r="G2675" s="68"/>
      <c r="H2675" s="68"/>
      <c r="I2675" s="68"/>
    </row>
    <row r="2676" spans="1:9" x14ac:dyDescent="0.3">
      <c r="A2676" s="68"/>
      <c r="B2676" s="68"/>
      <c r="C2676" s="68"/>
      <c r="D2676" s="68"/>
      <c r="E2676" s="68"/>
      <c r="F2676" s="68"/>
      <c r="G2676" s="68"/>
      <c r="H2676" s="68"/>
      <c r="I2676" s="68"/>
    </row>
    <row r="2677" spans="1:9" x14ac:dyDescent="0.3">
      <c r="A2677" s="68"/>
      <c r="B2677" s="68"/>
      <c r="C2677" s="68"/>
      <c r="D2677" s="68"/>
      <c r="E2677" s="68"/>
      <c r="F2677" s="68"/>
      <c r="G2677" s="68"/>
      <c r="H2677" s="68"/>
      <c r="I2677" s="68"/>
    </row>
    <row r="2678" spans="1:9" x14ac:dyDescent="0.3">
      <c r="A2678" s="68"/>
      <c r="B2678" s="68"/>
      <c r="C2678" s="68"/>
      <c r="D2678" s="68"/>
      <c r="E2678" s="68"/>
      <c r="F2678" s="68"/>
      <c r="G2678" s="68"/>
      <c r="H2678" s="68"/>
      <c r="I2678" s="68"/>
    </row>
    <row r="2679" spans="1:9" x14ac:dyDescent="0.3">
      <c r="A2679" s="68"/>
      <c r="B2679" s="68"/>
      <c r="C2679" s="68"/>
      <c r="D2679" s="68"/>
      <c r="E2679" s="68"/>
      <c r="F2679" s="68"/>
      <c r="G2679" s="68"/>
      <c r="H2679" s="68"/>
      <c r="I2679" s="68"/>
    </row>
    <row r="2680" spans="1:9" x14ac:dyDescent="0.3">
      <c r="A2680" s="68"/>
      <c r="B2680" s="68"/>
      <c r="C2680" s="68"/>
      <c r="D2680" s="68"/>
      <c r="E2680" s="68"/>
      <c r="F2680" s="68"/>
      <c r="G2680" s="68"/>
      <c r="H2680" s="68"/>
      <c r="I2680" s="68"/>
    </row>
    <row r="2681" spans="1:9" x14ac:dyDescent="0.3">
      <c r="A2681" s="68"/>
      <c r="B2681" s="68"/>
      <c r="C2681" s="68"/>
      <c r="D2681" s="68"/>
      <c r="E2681" s="68"/>
      <c r="F2681" s="68"/>
      <c r="G2681" s="68"/>
      <c r="H2681" s="68"/>
      <c r="I2681" s="68"/>
    </row>
    <row r="2682" spans="1:9" x14ac:dyDescent="0.3">
      <c r="A2682" s="68"/>
      <c r="B2682" s="68"/>
      <c r="C2682" s="68"/>
      <c r="D2682" s="68"/>
      <c r="E2682" s="68"/>
      <c r="F2682" s="68"/>
      <c r="G2682" s="68"/>
      <c r="H2682" s="68"/>
      <c r="I2682" s="68"/>
    </row>
    <row r="2683" spans="1:9" x14ac:dyDescent="0.3">
      <c r="A2683" s="68"/>
      <c r="B2683" s="68"/>
      <c r="C2683" s="68"/>
      <c r="D2683" s="68"/>
      <c r="E2683" s="68"/>
      <c r="F2683" s="68"/>
      <c r="G2683" s="68"/>
      <c r="H2683" s="68"/>
      <c r="I2683" s="68"/>
    </row>
    <row r="2684" spans="1:9" x14ac:dyDescent="0.3">
      <c r="A2684" s="68"/>
      <c r="B2684" s="68"/>
      <c r="C2684" s="68"/>
      <c r="D2684" s="68"/>
      <c r="E2684" s="68"/>
      <c r="F2684" s="68"/>
      <c r="G2684" s="68"/>
      <c r="H2684" s="68"/>
      <c r="I2684" s="68"/>
    </row>
    <row r="2685" spans="1:9" x14ac:dyDescent="0.3">
      <c r="A2685" s="68"/>
      <c r="B2685" s="68"/>
      <c r="C2685" s="68"/>
      <c r="D2685" s="68"/>
      <c r="E2685" s="68"/>
      <c r="F2685" s="68"/>
      <c r="G2685" s="68"/>
      <c r="H2685" s="68"/>
      <c r="I2685" s="68"/>
    </row>
    <row r="2686" spans="1:9" x14ac:dyDescent="0.3">
      <c r="A2686" s="68"/>
      <c r="B2686" s="68"/>
      <c r="C2686" s="68"/>
      <c r="D2686" s="68"/>
      <c r="E2686" s="68"/>
      <c r="F2686" s="68"/>
      <c r="G2686" s="68"/>
      <c r="H2686" s="68"/>
      <c r="I2686" s="68"/>
    </row>
    <row r="2687" spans="1:9" x14ac:dyDescent="0.3">
      <c r="A2687" s="68"/>
      <c r="B2687" s="68"/>
      <c r="C2687" s="68"/>
      <c r="D2687" s="68"/>
      <c r="E2687" s="68"/>
      <c r="F2687" s="68"/>
      <c r="G2687" s="68"/>
      <c r="H2687" s="68"/>
      <c r="I2687" s="68"/>
    </row>
    <row r="2688" spans="1:9" x14ac:dyDescent="0.3">
      <c r="A2688" s="68"/>
      <c r="B2688" s="68"/>
      <c r="C2688" s="68"/>
      <c r="D2688" s="68"/>
      <c r="E2688" s="68"/>
      <c r="F2688" s="68"/>
      <c r="G2688" s="68"/>
      <c r="H2688" s="68"/>
      <c r="I2688" s="68"/>
    </row>
    <row r="2689" spans="1:9" x14ac:dyDescent="0.3">
      <c r="A2689" s="68"/>
      <c r="B2689" s="68"/>
      <c r="C2689" s="68"/>
      <c r="D2689" s="68"/>
      <c r="E2689" s="68"/>
      <c r="F2689" s="68"/>
      <c r="G2689" s="68"/>
      <c r="H2689" s="68"/>
      <c r="I2689" s="68"/>
    </row>
    <row r="2690" spans="1:9" x14ac:dyDescent="0.3">
      <c r="A2690" s="68"/>
      <c r="B2690" s="68"/>
      <c r="C2690" s="68"/>
      <c r="D2690" s="68"/>
      <c r="E2690" s="68"/>
      <c r="F2690" s="68"/>
      <c r="G2690" s="68"/>
      <c r="H2690" s="68"/>
      <c r="I2690" s="68"/>
    </row>
    <row r="2691" spans="1:9" x14ac:dyDescent="0.3">
      <c r="A2691" s="68"/>
      <c r="B2691" s="68"/>
      <c r="C2691" s="68"/>
      <c r="D2691" s="68"/>
      <c r="E2691" s="68"/>
      <c r="F2691" s="68"/>
      <c r="G2691" s="68"/>
      <c r="H2691" s="68"/>
      <c r="I2691" s="68"/>
    </row>
    <row r="2692" spans="1:9" x14ac:dyDescent="0.3">
      <c r="A2692" s="68"/>
      <c r="B2692" s="68"/>
      <c r="C2692" s="68"/>
      <c r="D2692" s="68"/>
      <c r="E2692" s="68"/>
      <c r="F2692" s="68"/>
      <c r="G2692" s="68"/>
      <c r="H2692" s="68"/>
      <c r="I2692" s="68"/>
    </row>
    <row r="2693" spans="1:9" x14ac:dyDescent="0.3">
      <c r="A2693" s="68"/>
      <c r="B2693" s="68"/>
      <c r="C2693" s="68"/>
      <c r="D2693" s="68"/>
      <c r="E2693" s="68"/>
      <c r="F2693" s="68"/>
      <c r="G2693" s="68"/>
      <c r="H2693" s="68"/>
      <c r="I2693" s="68"/>
    </row>
    <row r="2694" spans="1:9" x14ac:dyDescent="0.3">
      <c r="A2694" s="68"/>
      <c r="B2694" s="68"/>
      <c r="C2694" s="68"/>
      <c r="D2694" s="68"/>
      <c r="E2694" s="68"/>
      <c r="F2694" s="68"/>
      <c r="G2694" s="68"/>
      <c r="H2694" s="68"/>
      <c r="I2694" s="68"/>
    </row>
    <row r="2695" spans="1:9" x14ac:dyDescent="0.3">
      <c r="A2695" s="68"/>
      <c r="B2695" s="68"/>
      <c r="C2695" s="68"/>
      <c r="D2695" s="68"/>
      <c r="E2695" s="68"/>
      <c r="F2695" s="68"/>
      <c r="G2695" s="68"/>
      <c r="H2695" s="68"/>
      <c r="I2695" s="68"/>
    </row>
    <row r="2696" spans="1:9" x14ac:dyDescent="0.3">
      <c r="A2696" s="68"/>
      <c r="B2696" s="68"/>
      <c r="C2696" s="68"/>
      <c r="D2696" s="68"/>
      <c r="E2696" s="68"/>
      <c r="F2696" s="68"/>
      <c r="G2696" s="68"/>
      <c r="H2696" s="68"/>
      <c r="I2696" s="68"/>
    </row>
    <row r="2697" spans="1:9" x14ac:dyDescent="0.3">
      <c r="A2697" s="68"/>
      <c r="B2697" s="68"/>
      <c r="C2697" s="68"/>
      <c r="D2697" s="68"/>
      <c r="E2697" s="68"/>
      <c r="F2697" s="68"/>
      <c r="G2697" s="68"/>
      <c r="H2697" s="68"/>
      <c r="I2697" s="68"/>
    </row>
    <row r="2698" spans="1:9" x14ac:dyDescent="0.3">
      <c r="A2698" s="68"/>
      <c r="B2698" s="68"/>
      <c r="C2698" s="68"/>
      <c r="D2698" s="68"/>
      <c r="E2698" s="68"/>
      <c r="F2698" s="68"/>
      <c r="G2698" s="68"/>
      <c r="H2698" s="68"/>
      <c r="I2698" s="68"/>
    </row>
    <row r="2699" spans="1:9" x14ac:dyDescent="0.3">
      <c r="A2699" s="68"/>
      <c r="B2699" s="68"/>
      <c r="C2699" s="68"/>
      <c r="D2699" s="68"/>
      <c r="E2699" s="68"/>
      <c r="F2699" s="68"/>
      <c r="G2699" s="68"/>
      <c r="H2699" s="68"/>
      <c r="I2699" s="68"/>
    </row>
    <row r="2700" spans="1:9" x14ac:dyDescent="0.3">
      <c r="A2700" s="68"/>
      <c r="B2700" s="68"/>
      <c r="C2700" s="68"/>
      <c r="D2700" s="68"/>
      <c r="E2700" s="68"/>
      <c r="F2700" s="68"/>
      <c r="G2700" s="68"/>
      <c r="H2700" s="68"/>
      <c r="I2700" s="68"/>
    </row>
    <row r="2701" spans="1:9" x14ac:dyDescent="0.3">
      <c r="A2701" s="68"/>
      <c r="B2701" s="68"/>
      <c r="C2701" s="68"/>
      <c r="D2701" s="68"/>
      <c r="E2701" s="68"/>
      <c r="F2701" s="68"/>
      <c r="G2701" s="68"/>
      <c r="H2701" s="68"/>
      <c r="I2701" s="68"/>
    </row>
    <row r="2702" spans="1:9" x14ac:dyDescent="0.3">
      <c r="A2702" s="68"/>
      <c r="B2702" s="68"/>
      <c r="C2702" s="68"/>
      <c r="D2702" s="68"/>
      <c r="E2702" s="68"/>
      <c r="F2702" s="68"/>
      <c r="G2702" s="68"/>
      <c r="H2702" s="68"/>
      <c r="I2702" s="68"/>
    </row>
    <row r="2703" spans="1:9" x14ac:dyDescent="0.3">
      <c r="A2703" s="68"/>
      <c r="B2703" s="68"/>
      <c r="C2703" s="68"/>
      <c r="D2703" s="68"/>
      <c r="E2703" s="68"/>
      <c r="F2703" s="68"/>
      <c r="G2703" s="68"/>
      <c r="H2703" s="68"/>
      <c r="I2703" s="68"/>
    </row>
    <row r="2704" spans="1:9" x14ac:dyDescent="0.3">
      <c r="A2704" s="68"/>
      <c r="B2704" s="68"/>
      <c r="C2704" s="68"/>
      <c r="D2704" s="68"/>
      <c r="E2704" s="68"/>
      <c r="F2704" s="68"/>
      <c r="G2704" s="68"/>
      <c r="H2704" s="68"/>
      <c r="I2704" s="68"/>
    </row>
    <row r="2705" spans="1:9" x14ac:dyDescent="0.3">
      <c r="A2705" s="68"/>
      <c r="B2705" s="68"/>
      <c r="C2705" s="68"/>
      <c r="D2705" s="68"/>
      <c r="E2705" s="68"/>
      <c r="F2705" s="68"/>
      <c r="G2705" s="68"/>
      <c r="H2705" s="68"/>
      <c r="I2705" s="68"/>
    </row>
    <row r="2706" spans="1:9" x14ac:dyDescent="0.3">
      <c r="A2706" s="68"/>
      <c r="B2706" s="68"/>
      <c r="C2706" s="68"/>
      <c r="D2706" s="68"/>
      <c r="E2706" s="68"/>
      <c r="F2706" s="68"/>
      <c r="G2706" s="68"/>
      <c r="H2706" s="68"/>
      <c r="I2706" s="68"/>
    </row>
    <row r="2707" spans="1:9" x14ac:dyDescent="0.3">
      <c r="A2707" s="68"/>
      <c r="B2707" s="68"/>
      <c r="C2707" s="68"/>
      <c r="D2707" s="68"/>
      <c r="E2707" s="68"/>
      <c r="F2707" s="68"/>
      <c r="G2707" s="68"/>
      <c r="H2707" s="68"/>
      <c r="I2707" s="68"/>
    </row>
    <row r="2708" spans="1:9" x14ac:dyDescent="0.3">
      <c r="A2708" s="68"/>
      <c r="B2708" s="68"/>
      <c r="C2708" s="68"/>
      <c r="D2708" s="68"/>
      <c r="E2708" s="68"/>
      <c r="F2708" s="68"/>
      <c r="G2708" s="68"/>
      <c r="H2708" s="68"/>
      <c r="I2708" s="68"/>
    </row>
    <row r="2709" spans="1:9" x14ac:dyDescent="0.3">
      <c r="A2709" s="68"/>
      <c r="B2709" s="68"/>
      <c r="C2709" s="68"/>
      <c r="D2709" s="68"/>
      <c r="E2709" s="68"/>
      <c r="F2709" s="68"/>
      <c r="G2709" s="68"/>
      <c r="H2709" s="68"/>
      <c r="I2709" s="68"/>
    </row>
    <row r="2710" spans="1:9" x14ac:dyDescent="0.3">
      <c r="A2710" s="68"/>
      <c r="B2710" s="68"/>
      <c r="C2710" s="68"/>
      <c r="D2710" s="68"/>
      <c r="E2710" s="68"/>
      <c r="F2710" s="68"/>
      <c r="G2710" s="68"/>
      <c r="H2710" s="68"/>
      <c r="I2710" s="68"/>
    </row>
    <row r="2711" spans="1:9" x14ac:dyDescent="0.3">
      <c r="A2711" s="68"/>
      <c r="B2711" s="68"/>
      <c r="C2711" s="68"/>
      <c r="D2711" s="68"/>
      <c r="E2711" s="68"/>
      <c r="F2711" s="68"/>
      <c r="G2711" s="68"/>
      <c r="H2711" s="68"/>
      <c r="I2711" s="68"/>
    </row>
    <row r="2712" spans="1:9" x14ac:dyDescent="0.3">
      <c r="A2712" s="68"/>
      <c r="B2712" s="68"/>
      <c r="C2712" s="68"/>
      <c r="D2712" s="68"/>
      <c r="E2712" s="68"/>
      <c r="F2712" s="68"/>
      <c r="G2712" s="68"/>
      <c r="H2712" s="68"/>
      <c r="I2712" s="68"/>
    </row>
    <row r="2713" spans="1:9" x14ac:dyDescent="0.3">
      <c r="A2713" s="68"/>
      <c r="B2713" s="68"/>
      <c r="C2713" s="68"/>
      <c r="D2713" s="68"/>
      <c r="E2713" s="68"/>
      <c r="F2713" s="68"/>
      <c r="G2713" s="68"/>
      <c r="H2713" s="68"/>
      <c r="I2713" s="68"/>
    </row>
    <row r="2714" spans="1:9" x14ac:dyDescent="0.3">
      <c r="A2714" s="68"/>
      <c r="B2714" s="68"/>
      <c r="C2714" s="68"/>
      <c r="D2714" s="68"/>
      <c r="E2714" s="68"/>
      <c r="F2714" s="68"/>
      <c r="G2714" s="68"/>
      <c r="H2714" s="68"/>
      <c r="I2714" s="68"/>
    </row>
    <row r="2715" spans="1:9" x14ac:dyDescent="0.3">
      <c r="A2715" s="68"/>
      <c r="B2715" s="68"/>
      <c r="C2715" s="68"/>
      <c r="D2715" s="68"/>
      <c r="E2715" s="68"/>
      <c r="F2715" s="68"/>
      <c r="G2715" s="68"/>
      <c r="H2715" s="68"/>
      <c r="I2715" s="68"/>
    </row>
    <row r="2716" spans="1:9" x14ac:dyDescent="0.3">
      <c r="A2716" s="68"/>
      <c r="B2716" s="68"/>
      <c r="C2716" s="68"/>
      <c r="D2716" s="68"/>
      <c r="E2716" s="68"/>
      <c r="F2716" s="68"/>
      <c r="G2716" s="68"/>
      <c r="H2716" s="68"/>
      <c r="I2716" s="68"/>
    </row>
    <row r="2717" spans="1:9" x14ac:dyDescent="0.3">
      <c r="A2717" s="68"/>
      <c r="B2717" s="68"/>
      <c r="C2717" s="68"/>
      <c r="D2717" s="68"/>
      <c r="E2717" s="68"/>
      <c r="F2717" s="68"/>
      <c r="G2717" s="68"/>
      <c r="H2717" s="68"/>
      <c r="I2717" s="68"/>
    </row>
    <row r="2718" spans="1:9" x14ac:dyDescent="0.3">
      <c r="A2718" s="68"/>
      <c r="B2718" s="68"/>
      <c r="C2718" s="68"/>
      <c r="D2718" s="68"/>
      <c r="E2718" s="68"/>
      <c r="F2718" s="68"/>
      <c r="G2718" s="68"/>
      <c r="H2718" s="68"/>
      <c r="I2718" s="68"/>
    </row>
    <row r="2719" spans="1:9" x14ac:dyDescent="0.3">
      <c r="A2719" s="68"/>
      <c r="B2719" s="68"/>
      <c r="C2719" s="68"/>
      <c r="D2719" s="68"/>
      <c r="E2719" s="68"/>
      <c r="F2719" s="68"/>
      <c r="G2719" s="68"/>
      <c r="H2719" s="68"/>
      <c r="I2719" s="68"/>
    </row>
    <row r="2720" spans="1:9" x14ac:dyDescent="0.3">
      <c r="A2720" s="68"/>
      <c r="B2720" s="68"/>
      <c r="C2720" s="68"/>
      <c r="D2720" s="68"/>
      <c r="E2720" s="68"/>
      <c r="F2720" s="68"/>
      <c r="G2720" s="68"/>
      <c r="H2720" s="68"/>
      <c r="I2720" s="68"/>
    </row>
    <row r="2721" spans="1:9" x14ac:dyDescent="0.3">
      <c r="A2721" s="68"/>
      <c r="B2721" s="68"/>
      <c r="C2721" s="68"/>
      <c r="D2721" s="68"/>
      <c r="E2721" s="68"/>
      <c r="F2721" s="68"/>
      <c r="G2721" s="68"/>
      <c r="H2721" s="68"/>
      <c r="I2721" s="68"/>
    </row>
    <row r="2722" spans="1:9" x14ac:dyDescent="0.3">
      <c r="A2722" s="68"/>
      <c r="B2722" s="68"/>
      <c r="C2722" s="68"/>
      <c r="D2722" s="68"/>
      <c r="E2722" s="68"/>
      <c r="F2722" s="68"/>
      <c r="G2722" s="68"/>
      <c r="H2722" s="68"/>
      <c r="I2722" s="68"/>
    </row>
    <row r="2723" spans="1:9" x14ac:dyDescent="0.3">
      <c r="A2723" s="68"/>
      <c r="B2723" s="68"/>
      <c r="C2723" s="68"/>
      <c r="D2723" s="68"/>
      <c r="E2723" s="68"/>
      <c r="F2723" s="68"/>
      <c r="G2723" s="68"/>
      <c r="H2723" s="68"/>
      <c r="I2723" s="68"/>
    </row>
    <row r="2724" spans="1:9" x14ac:dyDescent="0.3">
      <c r="A2724" s="68"/>
      <c r="B2724" s="68"/>
      <c r="C2724" s="68"/>
      <c r="D2724" s="68"/>
      <c r="E2724" s="68"/>
      <c r="F2724" s="68"/>
      <c r="G2724" s="68"/>
      <c r="H2724" s="68"/>
      <c r="I2724" s="68"/>
    </row>
    <row r="2725" spans="1:9" x14ac:dyDescent="0.3">
      <c r="A2725" s="68"/>
      <c r="B2725" s="68"/>
      <c r="C2725" s="68"/>
      <c r="D2725" s="68"/>
      <c r="E2725" s="68"/>
      <c r="F2725" s="68"/>
      <c r="G2725" s="68"/>
      <c r="H2725" s="68"/>
      <c r="I2725" s="68"/>
    </row>
    <row r="2726" spans="1:9" x14ac:dyDescent="0.3">
      <c r="A2726" s="68"/>
      <c r="B2726" s="68"/>
      <c r="C2726" s="68"/>
      <c r="D2726" s="68"/>
      <c r="E2726" s="68"/>
      <c r="F2726" s="68"/>
      <c r="G2726" s="68"/>
      <c r="H2726" s="68"/>
      <c r="I2726" s="68"/>
    </row>
    <row r="2727" spans="1:9" x14ac:dyDescent="0.3">
      <c r="A2727" s="68"/>
      <c r="B2727" s="68"/>
      <c r="C2727" s="68"/>
      <c r="D2727" s="68"/>
      <c r="E2727" s="68"/>
      <c r="F2727" s="68"/>
      <c r="G2727" s="68"/>
      <c r="H2727" s="68"/>
      <c r="I2727" s="68"/>
    </row>
    <row r="2728" spans="1:9" x14ac:dyDescent="0.3">
      <c r="A2728" s="68"/>
      <c r="B2728" s="68"/>
      <c r="C2728" s="68"/>
      <c r="D2728" s="68"/>
      <c r="E2728" s="68"/>
      <c r="F2728" s="68"/>
      <c r="G2728" s="68"/>
      <c r="H2728" s="68"/>
      <c r="I2728" s="68"/>
    </row>
    <row r="2729" spans="1:9" x14ac:dyDescent="0.3">
      <c r="A2729" s="68"/>
      <c r="B2729" s="68"/>
      <c r="C2729" s="68"/>
      <c r="D2729" s="68"/>
      <c r="E2729" s="68"/>
      <c r="F2729" s="68"/>
      <c r="G2729" s="68"/>
      <c r="H2729" s="68"/>
      <c r="I2729" s="68"/>
    </row>
    <row r="2730" spans="1:9" x14ac:dyDescent="0.3">
      <c r="A2730" s="68"/>
      <c r="B2730" s="68"/>
      <c r="C2730" s="68"/>
      <c r="D2730" s="68"/>
      <c r="E2730" s="68"/>
      <c r="F2730" s="68"/>
      <c r="G2730" s="68"/>
      <c r="H2730" s="68"/>
      <c r="I2730" s="68"/>
    </row>
    <row r="2731" spans="1:9" x14ac:dyDescent="0.3">
      <c r="A2731" s="68"/>
      <c r="B2731" s="68"/>
      <c r="C2731" s="68"/>
      <c r="D2731" s="68"/>
      <c r="E2731" s="68"/>
      <c r="F2731" s="68"/>
      <c r="G2731" s="68"/>
      <c r="H2731" s="68"/>
      <c r="I2731" s="68"/>
    </row>
    <row r="2732" spans="1:9" x14ac:dyDescent="0.3">
      <c r="A2732" s="68"/>
      <c r="B2732" s="68"/>
      <c r="C2732" s="68"/>
      <c r="D2732" s="68"/>
      <c r="E2732" s="68"/>
      <c r="F2732" s="68"/>
      <c r="G2732" s="68"/>
      <c r="H2732" s="68"/>
      <c r="I2732" s="68"/>
    </row>
    <row r="2733" spans="1:9" x14ac:dyDescent="0.3">
      <c r="A2733" s="68"/>
      <c r="B2733" s="68"/>
      <c r="C2733" s="68"/>
      <c r="D2733" s="68"/>
      <c r="E2733" s="68"/>
      <c r="F2733" s="68"/>
      <c r="G2733" s="68"/>
      <c r="H2733" s="68"/>
      <c r="I2733" s="68"/>
    </row>
    <row r="2734" spans="1:9" x14ac:dyDescent="0.3">
      <c r="A2734" s="68"/>
      <c r="B2734" s="68"/>
      <c r="C2734" s="68"/>
      <c r="D2734" s="68"/>
      <c r="E2734" s="68"/>
      <c r="F2734" s="68"/>
      <c r="G2734" s="68"/>
      <c r="H2734" s="68"/>
      <c r="I2734" s="68"/>
    </row>
    <row r="2735" spans="1:9" x14ac:dyDescent="0.3">
      <c r="A2735" s="68"/>
      <c r="B2735" s="68"/>
      <c r="C2735" s="68"/>
      <c r="D2735" s="68"/>
      <c r="E2735" s="68"/>
      <c r="F2735" s="68"/>
      <c r="G2735" s="68"/>
      <c r="H2735" s="68"/>
      <c r="I2735" s="68"/>
    </row>
    <row r="2736" spans="1:9" x14ac:dyDescent="0.3">
      <c r="A2736" s="68"/>
      <c r="B2736" s="68"/>
      <c r="C2736" s="68"/>
      <c r="D2736" s="68"/>
      <c r="E2736" s="68"/>
      <c r="F2736" s="68"/>
      <c r="G2736" s="68"/>
      <c r="H2736" s="68"/>
      <c r="I2736" s="68"/>
    </row>
    <row r="2737" spans="1:9" x14ac:dyDescent="0.3">
      <c r="A2737" s="68"/>
      <c r="B2737" s="68"/>
      <c r="C2737" s="68"/>
      <c r="D2737" s="68"/>
      <c r="E2737" s="68"/>
      <c r="F2737" s="68"/>
      <c r="G2737" s="68"/>
      <c r="H2737" s="68"/>
      <c r="I2737" s="68"/>
    </row>
    <row r="2738" spans="1:9" x14ac:dyDescent="0.3">
      <c r="A2738" s="68"/>
      <c r="B2738" s="68"/>
      <c r="C2738" s="68"/>
      <c r="D2738" s="68"/>
      <c r="E2738" s="68"/>
      <c r="F2738" s="68"/>
      <c r="G2738" s="68"/>
      <c r="H2738" s="68"/>
      <c r="I2738" s="68"/>
    </row>
    <row r="2739" spans="1:9" x14ac:dyDescent="0.3">
      <c r="A2739" s="68"/>
      <c r="B2739" s="68"/>
      <c r="C2739" s="68"/>
      <c r="D2739" s="68"/>
      <c r="E2739" s="68"/>
      <c r="F2739" s="68"/>
      <c r="G2739" s="68"/>
      <c r="H2739" s="68"/>
      <c r="I2739" s="68"/>
    </row>
    <row r="2740" spans="1:9" x14ac:dyDescent="0.3">
      <c r="A2740" s="68"/>
      <c r="B2740" s="68"/>
      <c r="C2740" s="68"/>
      <c r="D2740" s="68"/>
      <c r="E2740" s="68"/>
      <c r="F2740" s="68"/>
      <c r="G2740" s="68"/>
      <c r="H2740" s="68"/>
      <c r="I2740" s="68"/>
    </row>
    <row r="2741" spans="1:9" x14ac:dyDescent="0.3">
      <c r="A2741" s="68"/>
      <c r="B2741" s="68"/>
      <c r="C2741" s="68"/>
      <c r="D2741" s="68"/>
      <c r="E2741" s="68"/>
      <c r="F2741" s="68"/>
      <c r="G2741" s="68"/>
      <c r="H2741" s="68"/>
      <c r="I2741" s="68"/>
    </row>
    <row r="2742" spans="1:9" x14ac:dyDescent="0.3">
      <c r="A2742" s="68"/>
      <c r="B2742" s="68"/>
      <c r="C2742" s="68"/>
      <c r="D2742" s="68"/>
      <c r="E2742" s="68"/>
      <c r="F2742" s="68"/>
      <c r="G2742" s="68"/>
      <c r="H2742" s="68"/>
      <c r="I2742" s="68"/>
    </row>
    <row r="2743" spans="1:9" x14ac:dyDescent="0.3">
      <c r="A2743" s="68"/>
      <c r="B2743" s="68"/>
      <c r="C2743" s="68"/>
      <c r="D2743" s="68"/>
      <c r="E2743" s="68"/>
      <c r="F2743" s="68"/>
      <c r="G2743" s="68"/>
      <c r="H2743" s="68"/>
      <c r="I2743" s="68"/>
    </row>
    <row r="2744" spans="1:9" x14ac:dyDescent="0.3">
      <c r="A2744" s="68"/>
      <c r="B2744" s="68"/>
      <c r="C2744" s="68"/>
      <c r="D2744" s="68"/>
      <c r="E2744" s="68"/>
      <c r="F2744" s="68"/>
      <c r="G2744" s="68"/>
      <c r="H2744" s="68"/>
      <c r="I2744" s="68"/>
    </row>
    <row r="2745" spans="1:9" x14ac:dyDescent="0.3">
      <c r="A2745" s="68"/>
      <c r="B2745" s="68"/>
      <c r="C2745" s="68"/>
      <c r="D2745" s="68"/>
      <c r="E2745" s="68"/>
      <c r="F2745" s="68"/>
      <c r="G2745" s="68"/>
      <c r="H2745" s="68"/>
      <c r="I2745" s="68"/>
    </row>
    <row r="2746" spans="1:9" x14ac:dyDescent="0.3">
      <c r="A2746" s="68"/>
      <c r="B2746" s="68"/>
      <c r="C2746" s="68"/>
      <c r="D2746" s="68"/>
      <c r="E2746" s="68"/>
      <c r="F2746" s="68"/>
      <c r="G2746" s="68"/>
      <c r="H2746" s="68"/>
      <c r="I2746" s="68"/>
    </row>
    <row r="2747" spans="1:9" x14ac:dyDescent="0.3">
      <c r="A2747" s="68"/>
      <c r="B2747" s="68"/>
      <c r="C2747" s="68"/>
      <c r="D2747" s="68"/>
      <c r="E2747" s="68"/>
      <c r="F2747" s="68"/>
      <c r="G2747" s="68"/>
      <c r="H2747" s="68"/>
      <c r="I2747" s="68"/>
    </row>
    <row r="2748" spans="1:9" x14ac:dyDescent="0.3">
      <c r="A2748" s="68"/>
      <c r="B2748" s="68"/>
      <c r="C2748" s="68"/>
      <c r="D2748" s="68"/>
      <c r="E2748" s="68"/>
      <c r="F2748" s="68"/>
      <c r="G2748" s="68"/>
      <c r="H2748" s="68"/>
      <c r="I2748" s="68"/>
    </row>
    <row r="2749" spans="1:9" x14ac:dyDescent="0.3">
      <c r="A2749" s="68"/>
      <c r="B2749" s="68"/>
      <c r="C2749" s="68"/>
      <c r="D2749" s="68"/>
      <c r="E2749" s="68"/>
      <c r="F2749" s="68"/>
      <c r="G2749" s="68"/>
      <c r="H2749" s="68"/>
      <c r="I2749" s="68"/>
    </row>
    <row r="2750" spans="1:9" x14ac:dyDescent="0.3">
      <c r="A2750" s="68"/>
      <c r="B2750" s="68"/>
      <c r="C2750" s="68"/>
      <c r="D2750" s="68"/>
      <c r="E2750" s="68"/>
      <c r="F2750" s="68"/>
      <c r="G2750" s="68"/>
      <c r="H2750" s="68"/>
      <c r="I2750" s="68"/>
    </row>
    <row r="2751" spans="1:9" x14ac:dyDescent="0.3">
      <c r="A2751" s="68"/>
      <c r="B2751" s="68"/>
      <c r="C2751" s="68"/>
      <c r="D2751" s="68"/>
      <c r="E2751" s="68"/>
      <c r="F2751" s="68"/>
      <c r="G2751" s="68"/>
      <c r="H2751" s="68"/>
      <c r="I2751" s="68"/>
    </row>
    <row r="2752" spans="1:9" x14ac:dyDescent="0.3">
      <c r="A2752" s="68"/>
      <c r="B2752" s="68"/>
      <c r="C2752" s="68"/>
      <c r="D2752" s="68"/>
      <c r="E2752" s="68"/>
      <c r="F2752" s="68"/>
      <c r="G2752" s="68"/>
      <c r="H2752" s="68"/>
      <c r="I2752" s="68"/>
    </row>
    <row r="2753" spans="1:9" x14ac:dyDescent="0.3">
      <c r="A2753" s="68"/>
      <c r="B2753" s="68"/>
      <c r="C2753" s="68"/>
      <c r="D2753" s="68"/>
      <c r="E2753" s="68"/>
      <c r="F2753" s="68"/>
      <c r="G2753" s="68"/>
      <c r="H2753" s="68"/>
      <c r="I2753" s="68"/>
    </row>
    <row r="2754" spans="1:9" x14ac:dyDescent="0.3">
      <c r="A2754" s="68"/>
      <c r="B2754" s="68"/>
      <c r="C2754" s="68"/>
      <c r="D2754" s="68"/>
      <c r="E2754" s="68"/>
      <c r="F2754" s="68"/>
      <c r="G2754" s="68"/>
      <c r="H2754" s="68"/>
      <c r="I2754" s="68"/>
    </row>
    <row r="2755" spans="1:9" x14ac:dyDescent="0.3">
      <c r="A2755" s="68"/>
      <c r="B2755" s="68"/>
      <c r="C2755" s="68"/>
      <c r="D2755" s="68"/>
      <c r="E2755" s="68"/>
      <c r="F2755" s="68"/>
      <c r="G2755" s="68"/>
      <c r="H2755" s="68"/>
      <c r="I2755" s="68"/>
    </row>
    <row r="2756" spans="1:9" x14ac:dyDescent="0.3">
      <c r="A2756" s="68"/>
      <c r="B2756" s="68"/>
      <c r="C2756" s="68"/>
      <c r="D2756" s="68"/>
      <c r="E2756" s="68"/>
      <c r="F2756" s="68"/>
      <c r="G2756" s="68"/>
      <c r="H2756" s="68"/>
      <c r="I2756" s="68"/>
    </row>
    <row r="2757" spans="1:9" x14ac:dyDescent="0.3">
      <c r="A2757" s="68"/>
      <c r="B2757" s="68"/>
      <c r="C2757" s="68"/>
      <c r="D2757" s="68"/>
      <c r="E2757" s="68"/>
      <c r="F2757" s="68"/>
      <c r="G2757" s="68"/>
      <c r="H2757" s="68"/>
      <c r="I2757" s="68"/>
    </row>
    <row r="2758" spans="1:9" x14ac:dyDescent="0.3">
      <c r="A2758" s="68"/>
      <c r="B2758" s="68"/>
      <c r="C2758" s="68"/>
      <c r="D2758" s="68"/>
      <c r="E2758" s="68"/>
      <c r="F2758" s="68"/>
      <c r="G2758" s="68"/>
      <c r="H2758" s="68"/>
      <c r="I2758" s="68"/>
    </row>
    <row r="2759" spans="1:9" x14ac:dyDescent="0.3">
      <c r="A2759" s="68"/>
      <c r="B2759" s="68"/>
      <c r="C2759" s="68"/>
      <c r="D2759" s="68"/>
      <c r="E2759" s="68"/>
      <c r="F2759" s="68"/>
      <c r="G2759" s="68"/>
      <c r="H2759" s="68"/>
      <c r="I2759" s="68"/>
    </row>
    <row r="2760" spans="1:9" x14ac:dyDescent="0.3">
      <c r="A2760" s="68"/>
      <c r="B2760" s="68"/>
      <c r="C2760" s="68"/>
      <c r="D2760" s="68"/>
      <c r="E2760" s="68"/>
      <c r="F2760" s="68"/>
      <c r="G2760" s="68"/>
      <c r="H2760" s="68"/>
      <c r="I2760" s="68"/>
    </row>
    <row r="2761" spans="1:9" x14ac:dyDescent="0.3">
      <c r="A2761" s="68"/>
      <c r="B2761" s="68"/>
      <c r="C2761" s="68"/>
      <c r="D2761" s="68"/>
      <c r="E2761" s="68"/>
      <c r="F2761" s="68"/>
      <c r="G2761" s="68"/>
      <c r="H2761" s="68"/>
      <c r="I2761" s="68"/>
    </row>
    <row r="2762" spans="1:9" x14ac:dyDescent="0.3">
      <c r="A2762" s="68"/>
      <c r="B2762" s="68"/>
      <c r="C2762" s="68"/>
      <c r="D2762" s="68"/>
      <c r="E2762" s="68"/>
      <c r="F2762" s="68"/>
      <c r="G2762" s="68"/>
      <c r="H2762" s="68"/>
      <c r="I2762" s="68"/>
    </row>
    <row r="2763" spans="1:9" x14ac:dyDescent="0.3">
      <c r="A2763" s="68"/>
      <c r="B2763" s="68"/>
      <c r="C2763" s="68"/>
      <c r="D2763" s="68"/>
      <c r="E2763" s="68"/>
      <c r="F2763" s="68"/>
      <c r="G2763" s="68"/>
      <c r="H2763" s="68"/>
      <c r="I2763" s="68"/>
    </row>
    <row r="2764" spans="1:9" x14ac:dyDescent="0.3">
      <c r="A2764" s="68"/>
      <c r="B2764" s="68"/>
      <c r="C2764" s="68"/>
      <c r="D2764" s="68"/>
      <c r="E2764" s="68"/>
      <c r="F2764" s="68"/>
      <c r="G2764" s="68"/>
      <c r="H2764" s="68"/>
      <c r="I2764" s="68"/>
    </row>
    <row r="2765" spans="1:9" x14ac:dyDescent="0.3">
      <c r="A2765" s="68"/>
      <c r="B2765" s="68"/>
      <c r="C2765" s="68"/>
      <c r="D2765" s="68"/>
      <c r="E2765" s="68"/>
      <c r="F2765" s="68"/>
      <c r="G2765" s="68"/>
      <c r="H2765" s="68"/>
      <c r="I2765" s="68"/>
    </row>
    <row r="2766" spans="1:9" x14ac:dyDescent="0.3">
      <c r="A2766" s="68"/>
      <c r="B2766" s="68"/>
      <c r="C2766" s="68"/>
      <c r="D2766" s="68"/>
      <c r="E2766" s="68"/>
      <c r="F2766" s="68"/>
      <c r="G2766" s="68"/>
      <c r="H2766" s="68"/>
      <c r="I2766" s="68"/>
    </row>
    <row r="2767" spans="1:9" x14ac:dyDescent="0.3">
      <c r="A2767" s="68"/>
      <c r="B2767" s="68"/>
      <c r="C2767" s="68"/>
      <c r="D2767" s="68"/>
      <c r="E2767" s="68"/>
      <c r="F2767" s="68"/>
      <c r="G2767" s="68"/>
      <c r="H2767" s="68"/>
      <c r="I2767" s="68"/>
    </row>
    <row r="2768" spans="1:9" x14ac:dyDescent="0.3">
      <c r="A2768" s="68"/>
      <c r="B2768" s="68"/>
      <c r="C2768" s="68"/>
      <c r="D2768" s="68"/>
      <c r="E2768" s="68"/>
      <c r="F2768" s="68"/>
      <c r="G2768" s="68"/>
      <c r="H2768" s="68"/>
      <c r="I2768" s="68"/>
    </row>
    <row r="2769" spans="1:9" x14ac:dyDescent="0.3">
      <c r="A2769" s="68"/>
      <c r="B2769" s="68"/>
      <c r="C2769" s="68"/>
      <c r="D2769" s="68"/>
      <c r="E2769" s="68"/>
      <c r="F2769" s="68"/>
      <c r="G2769" s="68"/>
      <c r="H2769" s="68"/>
      <c r="I2769" s="68"/>
    </row>
    <row r="2770" spans="1:9" x14ac:dyDescent="0.3">
      <c r="A2770" s="68"/>
      <c r="B2770" s="68"/>
      <c r="C2770" s="68"/>
      <c r="D2770" s="68"/>
      <c r="E2770" s="68"/>
      <c r="F2770" s="68"/>
      <c r="G2770" s="68"/>
      <c r="H2770" s="68"/>
      <c r="I2770" s="68"/>
    </row>
    <row r="2771" spans="1:9" x14ac:dyDescent="0.3">
      <c r="A2771" s="68"/>
      <c r="B2771" s="68"/>
      <c r="C2771" s="68"/>
      <c r="D2771" s="68"/>
      <c r="E2771" s="68"/>
      <c r="F2771" s="68"/>
      <c r="G2771" s="68"/>
      <c r="H2771" s="68"/>
      <c r="I2771" s="68"/>
    </row>
    <row r="2772" spans="1:9" x14ac:dyDescent="0.3">
      <c r="A2772" s="68"/>
      <c r="B2772" s="68"/>
      <c r="C2772" s="68"/>
      <c r="D2772" s="68"/>
      <c r="E2772" s="68"/>
      <c r="F2772" s="68"/>
      <c r="G2772" s="68"/>
      <c r="H2772" s="68"/>
      <c r="I2772" s="68"/>
    </row>
    <row r="2773" spans="1:9" x14ac:dyDescent="0.3">
      <c r="A2773" s="68"/>
      <c r="B2773" s="68"/>
      <c r="C2773" s="68"/>
      <c r="D2773" s="68"/>
      <c r="E2773" s="68"/>
      <c r="F2773" s="68"/>
      <c r="G2773" s="68"/>
      <c r="H2773" s="68"/>
      <c r="I2773" s="68"/>
    </row>
    <row r="2774" spans="1:9" x14ac:dyDescent="0.3">
      <c r="A2774" s="68"/>
      <c r="B2774" s="68"/>
      <c r="C2774" s="68"/>
      <c r="D2774" s="68"/>
      <c r="E2774" s="68"/>
      <c r="F2774" s="68"/>
      <c r="G2774" s="68"/>
      <c r="H2774" s="68"/>
      <c r="I2774" s="68"/>
    </row>
    <row r="2775" spans="1:9" x14ac:dyDescent="0.3">
      <c r="A2775" s="68"/>
      <c r="B2775" s="68"/>
      <c r="C2775" s="68"/>
      <c r="D2775" s="68"/>
      <c r="E2775" s="68"/>
      <c r="F2775" s="68"/>
      <c r="G2775" s="68"/>
      <c r="H2775" s="68"/>
      <c r="I2775" s="68"/>
    </row>
    <row r="2776" spans="1:9" x14ac:dyDescent="0.3">
      <c r="A2776" s="68"/>
      <c r="B2776" s="68"/>
      <c r="C2776" s="68"/>
      <c r="D2776" s="68"/>
      <c r="E2776" s="68"/>
      <c r="F2776" s="68"/>
      <c r="G2776" s="68"/>
      <c r="H2776" s="68"/>
      <c r="I2776" s="68"/>
    </row>
    <row r="2777" spans="1:9" x14ac:dyDescent="0.3">
      <c r="A2777" s="68"/>
      <c r="B2777" s="68"/>
      <c r="C2777" s="68"/>
      <c r="D2777" s="68"/>
      <c r="E2777" s="68"/>
      <c r="F2777" s="68"/>
      <c r="G2777" s="68"/>
      <c r="H2777" s="68"/>
      <c r="I2777" s="68"/>
    </row>
    <row r="2778" spans="1:9" x14ac:dyDescent="0.3">
      <c r="A2778" s="68"/>
      <c r="B2778" s="68"/>
      <c r="C2778" s="68"/>
      <c r="D2778" s="68"/>
      <c r="E2778" s="68"/>
      <c r="F2778" s="68"/>
      <c r="G2778" s="68"/>
      <c r="H2778" s="68"/>
      <c r="I2778" s="68"/>
    </row>
    <row r="2779" spans="1:9" x14ac:dyDescent="0.3">
      <c r="A2779" s="68"/>
      <c r="B2779" s="68"/>
      <c r="C2779" s="68"/>
      <c r="D2779" s="68"/>
      <c r="E2779" s="68"/>
      <c r="F2779" s="68"/>
      <c r="G2779" s="68"/>
      <c r="H2779" s="68"/>
      <c r="I2779" s="68"/>
    </row>
    <row r="2780" spans="1:9" x14ac:dyDescent="0.3">
      <c r="A2780" s="68"/>
      <c r="B2780" s="68"/>
      <c r="C2780" s="68"/>
      <c r="D2780" s="68"/>
      <c r="E2780" s="68"/>
      <c r="F2780" s="68"/>
      <c r="G2780" s="68"/>
      <c r="H2780" s="68"/>
      <c r="I2780" s="68"/>
    </row>
    <row r="2781" spans="1:9" x14ac:dyDescent="0.3">
      <c r="A2781" s="68"/>
      <c r="B2781" s="68"/>
      <c r="C2781" s="68"/>
      <c r="D2781" s="68"/>
      <c r="E2781" s="68"/>
      <c r="F2781" s="68"/>
      <c r="G2781" s="68"/>
      <c r="H2781" s="68"/>
      <c r="I2781" s="68"/>
    </row>
    <row r="2782" spans="1:9" x14ac:dyDescent="0.3">
      <c r="A2782" s="68"/>
      <c r="B2782" s="68"/>
      <c r="C2782" s="68"/>
      <c r="D2782" s="68"/>
      <c r="E2782" s="68"/>
      <c r="F2782" s="68"/>
      <c r="G2782" s="68"/>
      <c r="H2782" s="68"/>
      <c r="I2782" s="68"/>
    </row>
    <row r="2783" spans="1:9" x14ac:dyDescent="0.3">
      <c r="A2783" s="68"/>
      <c r="B2783" s="68"/>
      <c r="C2783" s="68"/>
      <c r="D2783" s="68"/>
      <c r="E2783" s="68"/>
      <c r="F2783" s="68"/>
      <c r="G2783" s="68"/>
      <c r="H2783" s="68"/>
      <c r="I2783" s="68"/>
    </row>
    <row r="2784" spans="1:9" x14ac:dyDescent="0.3">
      <c r="A2784" s="68"/>
      <c r="B2784" s="68"/>
      <c r="C2784" s="68"/>
      <c r="D2784" s="68"/>
      <c r="E2784" s="68"/>
      <c r="F2784" s="68"/>
      <c r="G2784" s="68"/>
      <c r="H2784" s="68"/>
      <c r="I2784" s="68"/>
    </row>
    <row r="2785" spans="1:9" x14ac:dyDescent="0.3">
      <c r="A2785" s="68"/>
      <c r="B2785" s="68"/>
      <c r="C2785" s="68"/>
      <c r="D2785" s="68"/>
      <c r="E2785" s="68"/>
      <c r="F2785" s="68"/>
      <c r="G2785" s="68"/>
      <c r="H2785" s="68"/>
      <c r="I2785" s="68"/>
    </row>
    <row r="2786" spans="1:9" x14ac:dyDescent="0.3">
      <c r="A2786" s="68"/>
      <c r="B2786" s="68"/>
      <c r="C2786" s="68"/>
      <c r="D2786" s="68"/>
      <c r="E2786" s="68"/>
      <c r="F2786" s="68"/>
      <c r="G2786" s="68"/>
      <c r="H2786" s="68"/>
      <c r="I2786" s="68"/>
    </row>
    <row r="2787" spans="1:9" x14ac:dyDescent="0.3">
      <c r="A2787" s="68"/>
      <c r="B2787" s="68"/>
      <c r="C2787" s="68"/>
      <c r="D2787" s="68"/>
      <c r="E2787" s="68"/>
      <c r="F2787" s="68"/>
      <c r="G2787" s="68"/>
      <c r="H2787" s="68"/>
      <c r="I2787" s="68"/>
    </row>
    <row r="2788" spans="1:9" x14ac:dyDescent="0.3">
      <c r="A2788" s="68"/>
      <c r="B2788" s="68"/>
      <c r="C2788" s="68"/>
      <c r="D2788" s="68"/>
      <c r="E2788" s="68"/>
      <c r="F2788" s="68"/>
      <c r="G2788" s="68"/>
      <c r="H2788" s="68"/>
      <c r="I2788" s="68"/>
    </row>
    <row r="2789" spans="1:9" x14ac:dyDescent="0.3">
      <c r="A2789" s="68"/>
      <c r="B2789" s="68"/>
      <c r="C2789" s="68"/>
      <c r="D2789" s="68"/>
      <c r="E2789" s="68"/>
      <c r="F2789" s="68"/>
      <c r="G2789" s="68"/>
      <c r="H2789" s="68"/>
      <c r="I2789" s="68"/>
    </row>
    <row r="2790" spans="1:9" x14ac:dyDescent="0.3">
      <c r="A2790" s="68"/>
      <c r="B2790" s="68"/>
      <c r="C2790" s="68"/>
      <c r="D2790" s="68"/>
      <c r="E2790" s="68"/>
      <c r="F2790" s="68"/>
      <c r="G2790" s="68"/>
      <c r="H2790" s="68"/>
      <c r="I2790" s="68"/>
    </row>
    <row r="2791" spans="1:9" x14ac:dyDescent="0.3">
      <c r="A2791" s="68"/>
      <c r="B2791" s="68"/>
      <c r="C2791" s="68"/>
      <c r="D2791" s="68"/>
      <c r="E2791" s="68"/>
      <c r="F2791" s="68"/>
      <c r="G2791" s="68"/>
      <c r="H2791" s="68"/>
      <c r="I2791" s="68"/>
    </row>
    <row r="2792" spans="1:9" x14ac:dyDescent="0.3">
      <c r="A2792" s="68"/>
      <c r="B2792" s="68"/>
      <c r="C2792" s="68"/>
      <c r="D2792" s="68"/>
      <c r="E2792" s="68"/>
      <c r="F2792" s="68"/>
      <c r="G2792" s="68"/>
      <c r="H2792" s="68"/>
      <c r="I2792" s="68"/>
    </row>
    <row r="2793" spans="1:9" x14ac:dyDescent="0.3">
      <c r="A2793" s="68"/>
      <c r="B2793" s="68"/>
      <c r="C2793" s="68"/>
      <c r="D2793" s="68"/>
      <c r="E2793" s="68"/>
      <c r="F2793" s="68"/>
      <c r="G2793" s="68"/>
      <c r="H2793" s="68"/>
      <c r="I2793" s="68"/>
    </row>
    <row r="2794" spans="1:9" x14ac:dyDescent="0.3">
      <c r="A2794" s="68"/>
      <c r="B2794" s="68"/>
      <c r="C2794" s="68"/>
      <c r="D2794" s="68"/>
      <c r="E2794" s="68"/>
      <c r="F2794" s="68"/>
      <c r="G2794" s="68"/>
      <c r="H2794" s="68"/>
      <c r="I2794" s="68"/>
    </row>
    <row r="2795" spans="1:9" x14ac:dyDescent="0.3">
      <c r="A2795" s="68"/>
      <c r="B2795" s="68"/>
      <c r="C2795" s="68"/>
      <c r="D2795" s="68"/>
      <c r="E2795" s="68"/>
      <c r="F2795" s="68"/>
      <c r="G2795" s="68"/>
      <c r="H2795" s="68"/>
      <c r="I2795" s="68"/>
    </row>
    <row r="2796" spans="1:9" x14ac:dyDescent="0.3">
      <c r="A2796" s="68"/>
      <c r="B2796" s="68"/>
      <c r="C2796" s="68"/>
      <c r="D2796" s="68"/>
      <c r="E2796" s="68"/>
      <c r="F2796" s="68"/>
      <c r="G2796" s="68"/>
      <c r="H2796" s="68"/>
      <c r="I2796" s="68"/>
    </row>
    <row r="2797" spans="1:9" x14ac:dyDescent="0.3">
      <c r="A2797" s="68"/>
      <c r="B2797" s="68"/>
      <c r="C2797" s="68"/>
      <c r="D2797" s="68"/>
      <c r="E2797" s="68"/>
      <c r="F2797" s="68"/>
      <c r="G2797" s="68"/>
      <c r="H2797" s="68"/>
      <c r="I2797" s="68"/>
    </row>
    <row r="2798" spans="1:9" x14ac:dyDescent="0.3">
      <c r="A2798" s="68"/>
      <c r="B2798" s="68"/>
      <c r="C2798" s="68"/>
      <c r="D2798" s="68"/>
      <c r="E2798" s="68"/>
      <c r="F2798" s="68"/>
      <c r="G2798" s="68"/>
      <c r="H2798" s="68"/>
      <c r="I2798" s="68"/>
    </row>
    <row r="2799" spans="1:9" x14ac:dyDescent="0.3">
      <c r="A2799" s="68"/>
      <c r="B2799" s="68"/>
      <c r="C2799" s="68"/>
      <c r="D2799" s="68"/>
      <c r="E2799" s="68"/>
      <c r="F2799" s="68"/>
      <c r="G2799" s="68"/>
      <c r="H2799" s="68"/>
      <c r="I2799" s="68"/>
    </row>
    <row r="2800" spans="1:9" x14ac:dyDescent="0.3">
      <c r="A2800" s="68"/>
      <c r="B2800" s="68"/>
      <c r="C2800" s="68"/>
      <c r="D2800" s="68"/>
      <c r="E2800" s="68"/>
      <c r="F2800" s="68"/>
      <c r="G2800" s="68"/>
      <c r="H2800" s="68"/>
      <c r="I2800" s="68"/>
    </row>
    <row r="2801" spans="1:9" x14ac:dyDescent="0.3">
      <c r="A2801" s="68"/>
      <c r="B2801" s="68"/>
      <c r="C2801" s="68"/>
      <c r="D2801" s="68"/>
      <c r="E2801" s="68"/>
      <c r="F2801" s="68"/>
      <c r="G2801" s="68"/>
      <c r="H2801" s="68"/>
      <c r="I2801" s="68"/>
    </row>
    <row r="2802" spans="1:9" x14ac:dyDescent="0.3">
      <c r="A2802" s="68"/>
      <c r="B2802" s="68"/>
      <c r="C2802" s="68"/>
      <c r="D2802" s="68"/>
      <c r="E2802" s="68"/>
      <c r="F2802" s="68"/>
      <c r="G2802" s="68"/>
      <c r="H2802" s="68"/>
      <c r="I2802" s="68"/>
    </row>
    <row r="2803" spans="1:9" x14ac:dyDescent="0.3">
      <c r="A2803" s="68"/>
      <c r="B2803" s="68"/>
      <c r="C2803" s="68"/>
      <c r="D2803" s="68"/>
      <c r="E2803" s="68"/>
      <c r="F2803" s="68"/>
      <c r="G2803" s="68"/>
      <c r="H2803" s="68"/>
      <c r="I2803" s="68"/>
    </row>
    <row r="2804" spans="1:9" x14ac:dyDescent="0.3">
      <c r="A2804" s="68"/>
      <c r="B2804" s="68"/>
      <c r="C2804" s="68"/>
      <c r="D2804" s="68"/>
      <c r="E2804" s="68"/>
      <c r="F2804" s="68"/>
      <c r="G2804" s="68"/>
      <c r="H2804" s="68"/>
      <c r="I2804" s="68"/>
    </row>
    <row r="2805" spans="1:9" x14ac:dyDescent="0.3">
      <c r="A2805" s="68"/>
      <c r="B2805" s="68"/>
      <c r="C2805" s="68"/>
      <c r="D2805" s="68"/>
      <c r="E2805" s="68"/>
      <c r="F2805" s="68"/>
      <c r="G2805" s="68"/>
      <c r="H2805" s="68"/>
      <c r="I2805" s="68"/>
    </row>
    <row r="2806" spans="1:9" x14ac:dyDescent="0.3">
      <c r="A2806" s="68"/>
      <c r="B2806" s="68"/>
      <c r="C2806" s="68"/>
      <c r="D2806" s="68"/>
      <c r="E2806" s="68"/>
      <c r="F2806" s="68"/>
      <c r="G2806" s="68"/>
      <c r="H2806" s="68"/>
      <c r="I2806" s="68"/>
    </row>
    <row r="2807" spans="1:9" x14ac:dyDescent="0.3">
      <c r="A2807" s="68"/>
      <c r="B2807" s="68"/>
      <c r="C2807" s="68"/>
      <c r="D2807" s="68"/>
      <c r="E2807" s="68"/>
      <c r="F2807" s="68"/>
      <c r="G2807" s="68"/>
      <c r="H2807" s="68"/>
      <c r="I2807" s="68"/>
    </row>
    <row r="2808" spans="1:9" x14ac:dyDescent="0.3">
      <c r="A2808" s="68"/>
      <c r="B2808" s="68"/>
      <c r="C2808" s="68"/>
      <c r="D2808" s="68"/>
      <c r="E2808" s="68"/>
      <c r="F2808" s="68"/>
      <c r="G2808" s="68"/>
      <c r="H2808" s="68"/>
      <c r="I2808" s="68"/>
    </row>
    <row r="2809" spans="1:9" x14ac:dyDescent="0.3">
      <c r="A2809" s="68"/>
      <c r="B2809" s="68"/>
      <c r="C2809" s="68"/>
      <c r="D2809" s="68"/>
      <c r="E2809" s="68"/>
      <c r="F2809" s="68"/>
      <c r="G2809" s="68"/>
      <c r="H2809" s="68"/>
      <c r="I2809" s="68"/>
    </row>
    <row r="2810" spans="1:9" x14ac:dyDescent="0.3">
      <c r="A2810" s="68"/>
      <c r="B2810" s="68"/>
      <c r="C2810" s="68"/>
      <c r="D2810" s="68"/>
      <c r="E2810" s="68"/>
      <c r="F2810" s="68"/>
      <c r="G2810" s="68"/>
      <c r="H2810" s="68"/>
      <c r="I2810" s="68"/>
    </row>
    <row r="2811" spans="1:9" x14ac:dyDescent="0.3">
      <c r="A2811" s="68"/>
      <c r="B2811" s="68"/>
      <c r="C2811" s="68"/>
      <c r="D2811" s="68"/>
      <c r="E2811" s="68"/>
      <c r="F2811" s="68"/>
      <c r="G2811" s="68"/>
      <c r="H2811" s="68"/>
      <c r="I2811" s="68"/>
    </row>
    <row r="2812" spans="1:9" x14ac:dyDescent="0.3">
      <c r="A2812" s="68"/>
      <c r="B2812" s="68"/>
      <c r="C2812" s="68"/>
      <c r="D2812" s="68"/>
      <c r="E2812" s="68"/>
      <c r="F2812" s="68"/>
      <c r="G2812" s="68"/>
      <c r="H2812" s="68"/>
      <c r="I2812" s="68"/>
    </row>
    <row r="2813" spans="1:9" x14ac:dyDescent="0.3">
      <c r="A2813" s="68"/>
      <c r="B2813" s="68"/>
      <c r="C2813" s="68"/>
      <c r="D2813" s="68"/>
      <c r="E2813" s="68"/>
      <c r="F2813" s="68"/>
      <c r="G2813" s="68"/>
      <c r="H2813" s="68"/>
      <c r="I2813" s="68"/>
    </row>
    <row r="2814" spans="1:9" x14ac:dyDescent="0.3">
      <c r="A2814" s="68"/>
      <c r="B2814" s="68"/>
      <c r="C2814" s="68"/>
      <c r="D2814" s="68"/>
      <c r="E2814" s="68"/>
      <c r="F2814" s="68"/>
      <c r="G2814" s="68"/>
      <c r="H2814" s="68"/>
      <c r="I2814" s="68"/>
    </row>
    <row r="2815" spans="1:9" x14ac:dyDescent="0.3">
      <c r="A2815" s="68"/>
      <c r="B2815" s="68"/>
      <c r="C2815" s="68"/>
      <c r="D2815" s="68"/>
      <c r="E2815" s="68"/>
      <c r="F2815" s="68"/>
      <c r="G2815" s="68"/>
      <c r="H2815" s="68"/>
      <c r="I2815" s="68"/>
    </row>
    <row r="2816" spans="1:9" x14ac:dyDescent="0.3">
      <c r="A2816" s="68"/>
      <c r="B2816" s="68"/>
      <c r="C2816" s="68"/>
      <c r="D2816" s="68"/>
      <c r="E2816" s="68"/>
      <c r="F2816" s="68"/>
      <c r="G2816" s="68"/>
      <c r="H2816" s="68"/>
      <c r="I2816" s="68"/>
    </row>
    <row r="2817" spans="1:9" x14ac:dyDescent="0.3">
      <c r="A2817" s="68"/>
      <c r="B2817" s="68"/>
      <c r="C2817" s="68"/>
      <c r="D2817" s="68"/>
      <c r="E2817" s="68"/>
      <c r="F2817" s="68"/>
      <c r="G2817" s="68"/>
      <c r="H2817" s="68"/>
      <c r="I2817" s="68"/>
    </row>
    <row r="2818" spans="1:9" x14ac:dyDescent="0.3">
      <c r="A2818" s="68"/>
      <c r="B2818" s="68"/>
      <c r="C2818" s="68"/>
      <c r="D2818" s="68"/>
      <c r="E2818" s="68"/>
      <c r="F2818" s="68"/>
      <c r="G2818" s="68"/>
      <c r="H2818" s="68"/>
      <c r="I2818" s="68"/>
    </row>
    <row r="2819" spans="1:9" x14ac:dyDescent="0.3">
      <c r="A2819" s="68"/>
      <c r="B2819" s="68"/>
      <c r="C2819" s="68"/>
      <c r="D2819" s="68"/>
      <c r="E2819" s="68"/>
      <c r="F2819" s="68"/>
      <c r="G2819" s="68"/>
      <c r="H2819" s="68"/>
      <c r="I2819" s="68"/>
    </row>
    <row r="2820" spans="1:9" x14ac:dyDescent="0.3">
      <c r="A2820" s="68"/>
      <c r="B2820" s="68"/>
      <c r="C2820" s="68"/>
      <c r="D2820" s="68"/>
      <c r="E2820" s="68"/>
      <c r="F2820" s="68"/>
      <c r="G2820" s="68"/>
      <c r="H2820" s="68"/>
      <c r="I2820" s="68"/>
    </row>
    <row r="2821" spans="1:9" x14ac:dyDescent="0.3">
      <c r="A2821" s="68"/>
      <c r="B2821" s="68"/>
      <c r="C2821" s="68"/>
      <c r="D2821" s="68"/>
      <c r="E2821" s="68"/>
      <c r="F2821" s="68"/>
      <c r="G2821" s="68"/>
      <c r="H2821" s="68"/>
      <c r="I2821" s="68"/>
    </row>
    <row r="2822" spans="1:9" x14ac:dyDescent="0.3">
      <c r="A2822" s="68"/>
      <c r="B2822" s="68"/>
      <c r="C2822" s="68"/>
      <c r="D2822" s="68"/>
      <c r="E2822" s="68"/>
      <c r="F2822" s="68"/>
      <c r="G2822" s="68"/>
      <c r="H2822" s="68"/>
      <c r="I2822" s="68"/>
    </row>
    <row r="2823" spans="1:9" x14ac:dyDescent="0.3">
      <c r="A2823" s="68"/>
      <c r="B2823" s="68"/>
      <c r="C2823" s="68"/>
      <c r="D2823" s="68"/>
      <c r="E2823" s="68"/>
      <c r="F2823" s="68"/>
      <c r="G2823" s="68"/>
      <c r="H2823" s="68"/>
      <c r="I2823" s="68"/>
    </row>
    <row r="2824" spans="1:9" x14ac:dyDescent="0.3">
      <c r="A2824" s="68"/>
      <c r="B2824" s="68"/>
      <c r="C2824" s="68"/>
      <c r="D2824" s="68"/>
      <c r="E2824" s="68"/>
      <c r="F2824" s="68"/>
      <c r="G2824" s="68"/>
      <c r="H2824" s="68"/>
      <c r="I2824" s="68"/>
    </row>
    <row r="2825" spans="1:9" x14ac:dyDescent="0.3">
      <c r="A2825" s="68"/>
      <c r="B2825" s="68"/>
      <c r="C2825" s="68"/>
      <c r="D2825" s="68"/>
      <c r="E2825" s="68"/>
      <c r="F2825" s="68"/>
      <c r="G2825" s="68"/>
      <c r="H2825" s="68"/>
      <c r="I2825" s="68"/>
    </row>
    <row r="2826" spans="1:9" x14ac:dyDescent="0.3">
      <c r="A2826" s="68"/>
      <c r="B2826" s="68"/>
      <c r="C2826" s="68"/>
      <c r="D2826" s="68"/>
      <c r="E2826" s="68"/>
      <c r="F2826" s="68"/>
      <c r="G2826" s="68"/>
      <c r="H2826" s="68"/>
      <c r="I2826" s="68"/>
    </row>
    <row r="2827" spans="1:9" x14ac:dyDescent="0.3">
      <c r="A2827" s="68"/>
      <c r="B2827" s="68"/>
      <c r="C2827" s="68"/>
      <c r="D2827" s="68"/>
      <c r="E2827" s="68"/>
      <c r="F2827" s="68"/>
      <c r="G2827" s="68"/>
      <c r="H2827" s="68"/>
      <c r="I2827" s="68"/>
    </row>
    <row r="2828" spans="1:9" x14ac:dyDescent="0.3">
      <c r="A2828" s="68"/>
      <c r="B2828" s="68"/>
      <c r="C2828" s="68"/>
      <c r="D2828" s="68"/>
      <c r="E2828" s="68"/>
      <c r="F2828" s="68"/>
      <c r="G2828" s="68"/>
      <c r="H2828" s="68"/>
      <c r="I2828" s="68"/>
    </row>
    <row r="2829" spans="1:9" x14ac:dyDescent="0.3">
      <c r="A2829" s="68"/>
      <c r="B2829" s="68"/>
      <c r="C2829" s="68"/>
      <c r="D2829" s="68"/>
      <c r="E2829" s="68"/>
      <c r="F2829" s="68"/>
      <c r="G2829" s="68"/>
      <c r="H2829" s="68"/>
      <c r="I2829" s="68"/>
    </row>
    <row r="2830" spans="1:9" x14ac:dyDescent="0.3">
      <c r="A2830" s="68"/>
      <c r="B2830" s="68"/>
      <c r="C2830" s="68"/>
      <c r="D2830" s="68"/>
      <c r="E2830" s="68"/>
      <c r="F2830" s="68"/>
      <c r="G2830" s="68"/>
      <c r="H2830" s="68"/>
      <c r="I2830" s="68"/>
    </row>
    <row r="2831" spans="1:9" x14ac:dyDescent="0.3">
      <c r="A2831" s="68"/>
      <c r="B2831" s="68"/>
      <c r="C2831" s="68"/>
      <c r="D2831" s="68"/>
      <c r="E2831" s="68"/>
      <c r="F2831" s="68"/>
      <c r="G2831" s="68"/>
      <c r="H2831" s="68"/>
      <c r="I2831" s="68"/>
    </row>
    <row r="2832" spans="1:9" x14ac:dyDescent="0.3">
      <c r="A2832" s="68"/>
      <c r="B2832" s="68"/>
      <c r="C2832" s="68"/>
      <c r="D2832" s="68"/>
      <c r="E2832" s="68"/>
      <c r="F2832" s="68"/>
      <c r="G2832" s="68"/>
      <c r="H2832" s="68"/>
      <c r="I2832" s="68"/>
    </row>
    <row r="2833" spans="1:9" x14ac:dyDescent="0.3">
      <c r="A2833" s="68"/>
      <c r="B2833" s="68"/>
      <c r="C2833" s="68"/>
      <c r="D2833" s="68"/>
      <c r="E2833" s="68"/>
      <c r="F2833" s="68"/>
      <c r="G2833" s="68"/>
      <c r="H2833" s="68"/>
      <c r="I2833" s="68"/>
    </row>
    <row r="2834" spans="1:9" x14ac:dyDescent="0.3">
      <c r="A2834" s="68"/>
      <c r="B2834" s="68"/>
      <c r="C2834" s="68"/>
      <c r="D2834" s="68"/>
      <c r="E2834" s="68"/>
      <c r="F2834" s="68"/>
      <c r="G2834" s="68"/>
      <c r="H2834" s="68"/>
      <c r="I2834" s="68"/>
    </row>
    <row r="2835" spans="1:9" x14ac:dyDescent="0.3">
      <c r="A2835" s="68"/>
      <c r="B2835" s="68"/>
      <c r="C2835" s="68"/>
      <c r="D2835" s="68"/>
      <c r="E2835" s="68"/>
      <c r="F2835" s="68"/>
      <c r="G2835" s="68"/>
      <c r="H2835" s="68"/>
      <c r="I2835" s="68"/>
    </row>
    <row r="2836" spans="1:9" x14ac:dyDescent="0.3">
      <c r="A2836" s="68"/>
      <c r="B2836" s="68"/>
      <c r="C2836" s="68"/>
      <c r="D2836" s="68"/>
      <c r="E2836" s="68"/>
      <c r="F2836" s="68"/>
      <c r="G2836" s="68"/>
      <c r="H2836" s="68"/>
      <c r="I2836" s="68"/>
    </row>
    <row r="2837" spans="1:9" x14ac:dyDescent="0.3">
      <c r="A2837" s="68"/>
      <c r="B2837" s="68"/>
      <c r="C2837" s="68"/>
      <c r="D2837" s="68"/>
      <c r="E2837" s="68"/>
      <c r="F2837" s="68"/>
      <c r="G2837" s="68"/>
      <c r="H2837" s="68"/>
      <c r="I2837" s="68"/>
    </row>
    <row r="2838" spans="1:9" x14ac:dyDescent="0.3">
      <c r="A2838" s="68"/>
      <c r="B2838" s="68"/>
      <c r="C2838" s="68"/>
      <c r="D2838" s="68"/>
      <c r="E2838" s="68"/>
      <c r="F2838" s="68"/>
      <c r="G2838" s="68"/>
      <c r="H2838" s="68"/>
      <c r="I2838" s="68"/>
    </row>
    <row r="2839" spans="1:9" x14ac:dyDescent="0.3">
      <c r="A2839" s="68"/>
      <c r="B2839" s="68"/>
      <c r="C2839" s="68"/>
      <c r="D2839" s="68"/>
      <c r="E2839" s="68"/>
      <c r="F2839" s="68"/>
      <c r="G2839" s="68"/>
      <c r="H2839" s="68"/>
      <c r="I2839" s="68"/>
    </row>
    <row r="2840" spans="1:9" x14ac:dyDescent="0.3">
      <c r="A2840" s="68"/>
      <c r="B2840" s="68"/>
      <c r="C2840" s="68"/>
      <c r="D2840" s="68"/>
      <c r="E2840" s="68"/>
      <c r="F2840" s="68"/>
      <c r="G2840" s="68"/>
      <c r="H2840" s="68"/>
      <c r="I2840" s="68"/>
    </row>
    <row r="2841" spans="1:9" x14ac:dyDescent="0.3">
      <c r="A2841" s="68"/>
      <c r="B2841" s="68"/>
      <c r="C2841" s="68"/>
      <c r="D2841" s="68"/>
      <c r="E2841" s="68"/>
      <c r="F2841" s="68"/>
      <c r="G2841" s="68"/>
      <c r="H2841" s="68"/>
      <c r="I2841" s="68"/>
    </row>
    <row r="2842" spans="1:9" x14ac:dyDescent="0.3">
      <c r="A2842" s="68"/>
      <c r="B2842" s="68"/>
      <c r="C2842" s="68"/>
      <c r="D2842" s="68"/>
      <c r="E2842" s="68"/>
      <c r="F2842" s="68"/>
      <c r="G2842" s="68"/>
      <c r="H2842" s="68"/>
      <c r="I2842" s="68"/>
    </row>
    <row r="2843" spans="1:9" x14ac:dyDescent="0.3">
      <c r="A2843" s="68"/>
      <c r="B2843" s="68"/>
      <c r="C2843" s="68"/>
      <c r="D2843" s="68"/>
      <c r="E2843" s="68"/>
      <c r="F2843" s="68"/>
      <c r="G2843" s="68"/>
      <c r="H2843" s="68"/>
      <c r="I2843" s="68"/>
    </row>
    <row r="2844" spans="1:9" x14ac:dyDescent="0.3">
      <c r="A2844" s="68"/>
      <c r="B2844" s="68"/>
      <c r="C2844" s="68"/>
      <c r="D2844" s="68"/>
      <c r="E2844" s="68"/>
      <c r="F2844" s="68"/>
      <c r="G2844" s="68"/>
      <c r="H2844" s="68"/>
      <c r="I2844" s="68"/>
    </row>
    <row r="2845" spans="1:9" x14ac:dyDescent="0.3">
      <c r="A2845" s="68"/>
      <c r="B2845" s="68"/>
      <c r="C2845" s="68"/>
      <c r="D2845" s="68"/>
      <c r="E2845" s="68"/>
      <c r="F2845" s="68"/>
      <c r="G2845" s="68"/>
      <c r="H2845" s="68"/>
      <c r="I2845" s="68"/>
    </row>
    <row r="2846" spans="1:9" x14ac:dyDescent="0.3">
      <c r="A2846" s="68"/>
      <c r="B2846" s="68"/>
      <c r="C2846" s="68"/>
      <c r="D2846" s="68"/>
      <c r="E2846" s="68"/>
      <c r="F2846" s="68"/>
      <c r="G2846" s="68"/>
      <c r="H2846" s="68"/>
      <c r="I2846" s="68"/>
    </row>
    <row r="2847" spans="1:9" x14ac:dyDescent="0.3">
      <c r="A2847" s="68"/>
      <c r="B2847" s="68"/>
      <c r="C2847" s="68"/>
      <c r="D2847" s="68"/>
      <c r="E2847" s="68"/>
      <c r="F2847" s="68"/>
      <c r="G2847" s="68"/>
      <c r="H2847" s="68"/>
      <c r="I2847" s="68"/>
    </row>
    <row r="2848" spans="1:9" x14ac:dyDescent="0.3">
      <c r="A2848" s="68"/>
      <c r="B2848" s="68"/>
      <c r="C2848" s="68"/>
      <c r="D2848" s="68"/>
      <c r="E2848" s="68"/>
      <c r="F2848" s="68"/>
      <c r="G2848" s="68"/>
      <c r="H2848" s="68"/>
      <c r="I2848" s="68"/>
    </row>
    <row r="2849" spans="1:9" x14ac:dyDescent="0.3">
      <c r="A2849" s="68"/>
      <c r="B2849" s="68"/>
      <c r="C2849" s="68"/>
      <c r="D2849" s="68"/>
      <c r="E2849" s="68"/>
      <c r="F2849" s="68"/>
      <c r="G2849" s="68"/>
      <c r="H2849" s="68"/>
      <c r="I2849" s="68"/>
    </row>
    <row r="2850" spans="1:9" x14ac:dyDescent="0.3">
      <c r="A2850" s="68"/>
      <c r="B2850" s="68"/>
      <c r="C2850" s="68"/>
      <c r="D2850" s="68"/>
      <c r="E2850" s="68"/>
      <c r="F2850" s="68"/>
      <c r="G2850" s="68"/>
      <c r="H2850" s="68"/>
      <c r="I2850" s="68"/>
    </row>
    <row r="2851" spans="1:9" x14ac:dyDescent="0.3">
      <c r="A2851" s="68"/>
      <c r="B2851" s="68"/>
      <c r="C2851" s="68"/>
      <c r="D2851" s="68"/>
      <c r="E2851" s="68"/>
      <c r="F2851" s="68"/>
      <c r="G2851" s="68"/>
      <c r="H2851" s="68"/>
      <c r="I2851" s="68"/>
    </row>
    <row r="2852" spans="1:9" x14ac:dyDescent="0.3">
      <c r="A2852" s="68"/>
      <c r="B2852" s="68"/>
      <c r="C2852" s="68"/>
      <c r="D2852" s="68"/>
      <c r="E2852" s="68"/>
      <c r="F2852" s="68"/>
      <c r="G2852" s="68"/>
      <c r="H2852" s="68"/>
      <c r="I2852" s="68"/>
    </row>
    <row r="2853" spans="1:9" x14ac:dyDescent="0.3">
      <c r="A2853" s="68"/>
      <c r="B2853" s="68"/>
      <c r="C2853" s="68"/>
      <c r="D2853" s="68"/>
      <c r="E2853" s="68"/>
      <c r="F2853" s="68"/>
      <c r="G2853" s="68"/>
      <c r="H2853" s="68"/>
      <c r="I2853" s="68"/>
    </row>
    <row r="2854" spans="1:9" x14ac:dyDescent="0.3">
      <c r="A2854" s="68"/>
      <c r="B2854" s="68"/>
      <c r="C2854" s="68"/>
      <c r="D2854" s="68"/>
      <c r="E2854" s="68"/>
      <c r="F2854" s="68"/>
      <c r="G2854" s="68"/>
      <c r="H2854" s="68"/>
      <c r="I2854" s="68"/>
    </row>
    <row r="2855" spans="1:9" x14ac:dyDescent="0.3">
      <c r="A2855" s="68"/>
      <c r="B2855" s="68"/>
      <c r="C2855" s="68"/>
      <c r="D2855" s="68"/>
      <c r="E2855" s="68"/>
      <c r="F2855" s="68"/>
      <c r="G2855" s="68"/>
      <c r="H2855" s="68"/>
      <c r="I2855" s="68"/>
    </row>
    <row r="2856" spans="1:9" x14ac:dyDescent="0.3">
      <c r="A2856" s="68"/>
      <c r="B2856" s="68"/>
      <c r="C2856" s="68"/>
      <c r="D2856" s="68"/>
      <c r="E2856" s="68"/>
      <c r="F2856" s="68"/>
      <c r="G2856" s="68"/>
      <c r="H2856" s="68"/>
      <c r="I2856" s="68"/>
    </row>
    <row r="2857" spans="1:9" x14ac:dyDescent="0.3">
      <c r="A2857" s="68"/>
      <c r="B2857" s="68"/>
      <c r="C2857" s="68"/>
      <c r="D2857" s="68"/>
      <c r="E2857" s="68"/>
      <c r="F2857" s="68"/>
      <c r="G2857" s="68"/>
      <c r="H2857" s="68"/>
      <c r="I2857" s="68"/>
    </row>
    <row r="2858" spans="1:9" x14ac:dyDescent="0.3">
      <c r="A2858" s="68"/>
      <c r="B2858" s="68"/>
      <c r="C2858" s="68"/>
      <c r="D2858" s="68"/>
      <c r="E2858" s="68"/>
      <c r="F2858" s="68"/>
      <c r="G2858" s="68"/>
      <c r="H2858" s="68"/>
      <c r="I2858" s="68"/>
    </row>
    <row r="2859" spans="1:9" x14ac:dyDescent="0.3">
      <c r="A2859" s="68"/>
      <c r="B2859" s="68"/>
      <c r="C2859" s="68"/>
      <c r="D2859" s="68"/>
      <c r="E2859" s="68"/>
      <c r="F2859" s="68"/>
      <c r="G2859" s="68"/>
      <c r="H2859" s="68"/>
      <c r="I2859" s="68"/>
    </row>
    <row r="2860" spans="1:9" x14ac:dyDescent="0.3">
      <c r="A2860" s="68"/>
      <c r="B2860" s="68"/>
      <c r="C2860" s="68"/>
      <c r="D2860" s="68"/>
      <c r="E2860" s="68"/>
      <c r="F2860" s="68"/>
      <c r="G2860" s="68"/>
      <c r="H2860" s="68"/>
      <c r="I2860" s="68"/>
    </row>
    <row r="2861" spans="1:9" x14ac:dyDescent="0.3">
      <c r="A2861" s="68"/>
      <c r="B2861" s="68"/>
      <c r="C2861" s="68"/>
      <c r="D2861" s="68"/>
      <c r="E2861" s="68"/>
      <c r="F2861" s="68"/>
      <c r="G2861" s="68"/>
      <c r="H2861" s="68"/>
      <c r="I2861" s="68"/>
    </row>
    <row r="2862" spans="1:9" x14ac:dyDescent="0.3">
      <c r="A2862" s="68"/>
      <c r="B2862" s="68"/>
      <c r="C2862" s="68"/>
      <c r="D2862" s="68"/>
      <c r="E2862" s="68"/>
      <c r="F2862" s="68"/>
      <c r="G2862" s="68"/>
      <c r="H2862" s="68"/>
      <c r="I2862" s="68"/>
    </row>
    <row r="2863" spans="1:9" x14ac:dyDescent="0.3">
      <c r="A2863" s="68"/>
      <c r="B2863" s="68"/>
      <c r="C2863" s="68"/>
      <c r="D2863" s="68"/>
      <c r="E2863" s="68"/>
      <c r="F2863" s="68"/>
      <c r="G2863" s="68"/>
      <c r="H2863" s="68"/>
      <c r="I2863" s="68"/>
    </row>
    <row r="2864" spans="1:9" x14ac:dyDescent="0.3">
      <c r="A2864" s="68"/>
      <c r="B2864" s="68"/>
      <c r="C2864" s="68"/>
      <c r="D2864" s="68"/>
      <c r="E2864" s="68"/>
      <c r="F2864" s="68"/>
      <c r="G2864" s="68"/>
      <c r="H2864" s="68"/>
      <c r="I2864" s="68"/>
    </row>
    <row r="2865" spans="1:9" x14ac:dyDescent="0.3">
      <c r="A2865" s="68"/>
      <c r="B2865" s="68"/>
      <c r="C2865" s="68"/>
      <c r="D2865" s="68"/>
      <c r="E2865" s="68"/>
      <c r="F2865" s="68"/>
      <c r="G2865" s="68"/>
      <c r="H2865" s="68"/>
      <c r="I2865" s="68"/>
    </row>
    <row r="2866" spans="1:9" x14ac:dyDescent="0.3">
      <c r="A2866" s="68"/>
      <c r="B2866" s="68"/>
      <c r="C2866" s="68"/>
      <c r="D2866" s="68"/>
      <c r="E2866" s="68"/>
      <c r="F2866" s="68"/>
      <c r="G2866" s="68"/>
      <c r="H2866" s="68"/>
      <c r="I2866" s="68"/>
    </row>
    <row r="2867" spans="1:9" x14ac:dyDescent="0.3">
      <c r="A2867" s="68"/>
      <c r="B2867" s="68"/>
      <c r="C2867" s="68"/>
      <c r="D2867" s="68"/>
      <c r="E2867" s="68"/>
      <c r="F2867" s="68"/>
      <c r="G2867" s="68"/>
      <c r="H2867" s="68"/>
      <c r="I2867" s="68"/>
    </row>
    <row r="2868" spans="1:9" x14ac:dyDescent="0.3">
      <c r="A2868" s="68"/>
      <c r="B2868" s="68"/>
      <c r="C2868" s="68"/>
      <c r="D2868" s="68"/>
      <c r="E2868" s="68"/>
      <c r="F2868" s="68"/>
      <c r="G2868" s="68"/>
      <c r="H2868" s="68"/>
      <c r="I2868" s="68"/>
    </row>
    <row r="2869" spans="1:9" x14ac:dyDescent="0.3">
      <c r="A2869" s="68"/>
      <c r="B2869" s="68"/>
      <c r="C2869" s="68"/>
      <c r="D2869" s="68"/>
      <c r="E2869" s="68"/>
      <c r="F2869" s="68"/>
      <c r="G2869" s="68"/>
      <c r="H2869" s="68"/>
      <c r="I2869" s="68"/>
    </row>
    <row r="2870" spans="1:9" x14ac:dyDescent="0.3">
      <c r="A2870" s="68"/>
      <c r="B2870" s="68"/>
      <c r="C2870" s="68"/>
      <c r="D2870" s="68"/>
      <c r="E2870" s="68"/>
      <c r="F2870" s="68"/>
      <c r="G2870" s="68"/>
      <c r="H2870" s="68"/>
      <c r="I2870" s="68"/>
    </row>
    <row r="2871" spans="1:9" x14ac:dyDescent="0.3">
      <c r="A2871" s="68"/>
      <c r="B2871" s="68"/>
      <c r="C2871" s="68"/>
      <c r="D2871" s="68"/>
      <c r="E2871" s="68"/>
      <c r="F2871" s="68"/>
      <c r="G2871" s="68"/>
      <c r="H2871" s="68"/>
      <c r="I2871" s="68"/>
    </row>
    <row r="2872" spans="1:9" x14ac:dyDescent="0.3">
      <c r="A2872" s="68"/>
      <c r="B2872" s="68"/>
      <c r="C2872" s="68"/>
      <c r="D2872" s="68"/>
      <c r="E2872" s="68"/>
      <c r="F2872" s="68"/>
      <c r="G2872" s="68"/>
      <c r="H2872" s="68"/>
      <c r="I2872" s="68"/>
    </row>
    <row r="2873" spans="1:9" x14ac:dyDescent="0.3">
      <c r="A2873" s="68"/>
      <c r="B2873" s="68"/>
      <c r="C2873" s="68"/>
      <c r="D2873" s="68"/>
      <c r="E2873" s="68"/>
      <c r="F2873" s="68"/>
      <c r="G2873" s="68"/>
      <c r="H2873" s="68"/>
      <c r="I2873" s="68"/>
    </row>
    <row r="2874" spans="1:9" x14ac:dyDescent="0.3">
      <c r="A2874" s="68"/>
      <c r="B2874" s="68"/>
      <c r="C2874" s="68"/>
      <c r="D2874" s="68"/>
      <c r="E2874" s="68"/>
      <c r="F2874" s="68"/>
      <c r="G2874" s="68"/>
      <c r="H2874" s="68"/>
      <c r="I2874" s="68"/>
    </row>
    <row r="2875" spans="1:9" x14ac:dyDescent="0.3">
      <c r="A2875" s="68"/>
      <c r="B2875" s="68"/>
      <c r="C2875" s="68"/>
      <c r="D2875" s="68"/>
      <c r="E2875" s="68"/>
      <c r="F2875" s="68"/>
      <c r="G2875" s="68"/>
      <c r="H2875" s="68"/>
      <c r="I2875" s="68"/>
    </row>
    <row r="2876" spans="1:9" x14ac:dyDescent="0.3">
      <c r="A2876" s="68"/>
      <c r="B2876" s="68"/>
      <c r="C2876" s="68"/>
      <c r="D2876" s="68"/>
      <c r="E2876" s="68"/>
      <c r="F2876" s="68"/>
      <c r="G2876" s="68"/>
      <c r="H2876" s="68"/>
      <c r="I2876" s="68"/>
    </row>
    <row r="2877" spans="1:9" x14ac:dyDescent="0.3">
      <c r="A2877" s="68"/>
      <c r="B2877" s="68"/>
      <c r="C2877" s="68"/>
      <c r="D2877" s="68"/>
      <c r="E2877" s="68"/>
      <c r="F2877" s="68"/>
      <c r="G2877" s="68"/>
      <c r="H2877" s="68"/>
      <c r="I2877" s="68"/>
    </row>
    <row r="2878" spans="1:9" x14ac:dyDescent="0.3">
      <c r="A2878" s="68"/>
      <c r="B2878" s="68"/>
      <c r="C2878" s="68"/>
      <c r="D2878" s="68"/>
      <c r="E2878" s="68"/>
      <c r="F2878" s="68"/>
      <c r="G2878" s="68"/>
      <c r="H2878" s="68"/>
      <c r="I2878" s="68"/>
    </row>
    <row r="2879" spans="1:9" x14ac:dyDescent="0.3">
      <c r="A2879" s="68"/>
      <c r="B2879" s="68"/>
      <c r="C2879" s="68"/>
      <c r="D2879" s="68"/>
      <c r="E2879" s="68"/>
      <c r="F2879" s="68"/>
      <c r="G2879" s="68"/>
      <c r="H2879" s="68"/>
      <c r="I2879" s="68"/>
    </row>
    <row r="2880" spans="1:9" x14ac:dyDescent="0.3">
      <c r="A2880" s="68"/>
      <c r="B2880" s="68"/>
      <c r="C2880" s="68"/>
      <c r="D2880" s="68"/>
      <c r="E2880" s="68"/>
      <c r="F2880" s="68"/>
      <c r="G2880" s="68"/>
      <c r="H2880" s="68"/>
      <c r="I2880" s="68"/>
    </row>
    <row r="2881" spans="1:9" x14ac:dyDescent="0.3">
      <c r="A2881" s="68"/>
      <c r="B2881" s="68"/>
      <c r="C2881" s="68"/>
      <c r="D2881" s="68"/>
      <c r="E2881" s="68"/>
      <c r="F2881" s="68"/>
      <c r="G2881" s="68"/>
      <c r="H2881" s="68"/>
      <c r="I2881" s="68"/>
    </row>
    <row r="2882" spans="1:9" x14ac:dyDescent="0.3">
      <c r="A2882" s="68"/>
      <c r="B2882" s="68"/>
      <c r="C2882" s="68"/>
      <c r="D2882" s="68"/>
      <c r="E2882" s="68"/>
      <c r="F2882" s="68"/>
      <c r="G2882" s="68"/>
      <c r="H2882" s="68"/>
      <c r="I2882" s="68"/>
    </row>
    <row r="2883" spans="1:9" x14ac:dyDescent="0.3">
      <c r="A2883" s="68"/>
      <c r="B2883" s="68"/>
      <c r="C2883" s="68"/>
      <c r="D2883" s="68"/>
      <c r="E2883" s="68"/>
      <c r="F2883" s="68"/>
      <c r="G2883" s="68"/>
      <c r="H2883" s="68"/>
      <c r="I2883" s="68"/>
    </row>
    <row r="2884" spans="1:9" x14ac:dyDescent="0.3">
      <c r="A2884" s="68"/>
      <c r="B2884" s="68"/>
      <c r="C2884" s="68"/>
      <c r="D2884" s="68"/>
      <c r="E2884" s="68"/>
      <c r="F2884" s="68"/>
      <c r="G2884" s="68"/>
      <c r="H2884" s="68"/>
      <c r="I2884" s="68"/>
    </row>
    <row r="2885" spans="1:9" x14ac:dyDescent="0.3">
      <c r="A2885" s="68"/>
      <c r="B2885" s="68"/>
      <c r="C2885" s="68"/>
      <c r="D2885" s="68"/>
      <c r="E2885" s="68"/>
      <c r="F2885" s="68"/>
      <c r="G2885" s="68"/>
      <c r="H2885" s="68"/>
      <c r="I2885" s="68"/>
    </row>
    <row r="2886" spans="1:9" x14ac:dyDescent="0.3">
      <c r="A2886" s="68"/>
      <c r="B2886" s="68"/>
      <c r="C2886" s="68"/>
      <c r="D2886" s="68"/>
      <c r="E2886" s="68"/>
      <c r="F2886" s="68"/>
      <c r="G2886" s="68"/>
      <c r="H2886" s="68"/>
      <c r="I2886" s="68"/>
    </row>
    <row r="2887" spans="1:9" x14ac:dyDescent="0.3">
      <c r="A2887" s="68"/>
      <c r="B2887" s="68"/>
      <c r="C2887" s="68"/>
      <c r="D2887" s="68"/>
      <c r="E2887" s="68"/>
      <c r="F2887" s="68"/>
      <c r="G2887" s="68"/>
      <c r="H2887" s="68"/>
      <c r="I2887" s="68"/>
    </row>
    <row r="2888" spans="1:9" x14ac:dyDescent="0.3">
      <c r="A2888" s="68"/>
      <c r="B2888" s="68"/>
      <c r="C2888" s="68"/>
      <c r="D2888" s="68"/>
      <c r="E2888" s="68"/>
      <c r="F2888" s="68"/>
      <c r="G2888" s="68"/>
      <c r="H2888" s="68"/>
      <c r="I2888" s="68"/>
    </row>
    <row r="2889" spans="1:9" x14ac:dyDescent="0.3">
      <c r="A2889" s="68"/>
      <c r="B2889" s="68"/>
      <c r="C2889" s="68"/>
      <c r="D2889" s="68"/>
      <c r="E2889" s="68"/>
      <c r="F2889" s="68"/>
      <c r="G2889" s="68"/>
      <c r="H2889" s="68"/>
      <c r="I2889" s="68"/>
    </row>
    <row r="2890" spans="1:9" x14ac:dyDescent="0.3">
      <c r="A2890" s="68"/>
      <c r="B2890" s="68"/>
      <c r="C2890" s="68"/>
      <c r="D2890" s="68"/>
      <c r="E2890" s="68"/>
      <c r="F2890" s="68"/>
      <c r="G2890" s="68"/>
      <c r="H2890" s="68"/>
      <c r="I2890" s="68"/>
    </row>
    <row r="2891" spans="1:9" x14ac:dyDescent="0.3">
      <c r="A2891" s="68"/>
      <c r="B2891" s="68"/>
      <c r="C2891" s="68"/>
      <c r="D2891" s="68"/>
      <c r="E2891" s="68"/>
      <c r="F2891" s="68"/>
      <c r="G2891" s="68"/>
      <c r="H2891" s="68"/>
      <c r="I2891" s="68"/>
    </row>
    <row r="2892" spans="1:9" x14ac:dyDescent="0.3">
      <c r="A2892" s="68"/>
      <c r="B2892" s="68"/>
      <c r="C2892" s="68"/>
      <c r="D2892" s="68"/>
      <c r="E2892" s="68"/>
      <c r="F2892" s="68"/>
      <c r="G2892" s="68"/>
      <c r="H2892" s="68"/>
      <c r="I2892" s="68"/>
    </row>
    <row r="2893" spans="1:9" x14ac:dyDescent="0.3">
      <c r="A2893" s="68"/>
      <c r="B2893" s="68"/>
      <c r="C2893" s="68"/>
      <c r="D2893" s="68"/>
      <c r="E2893" s="68"/>
      <c r="F2893" s="68"/>
      <c r="G2893" s="68"/>
      <c r="H2893" s="68"/>
      <c r="I2893" s="68"/>
    </row>
    <row r="2894" spans="1:9" x14ac:dyDescent="0.3">
      <c r="A2894" s="68"/>
      <c r="B2894" s="68"/>
      <c r="C2894" s="68"/>
      <c r="D2894" s="68"/>
      <c r="E2894" s="68"/>
      <c r="F2894" s="68"/>
      <c r="G2894" s="68"/>
      <c r="H2894" s="68"/>
      <c r="I2894" s="68"/>
    </row>
    <row r="2895" spans="1:9" x14ac:dyDescent="0.3">
      <c r="A2895" s="68"/>
      <c r="B2895" s="68"/>
      <c r="C2895" s="68"/>
      <c r="D2895" s="68"/>
      <c r="E2895" s="68"/>
      <c r="F2895" s="68"/>
      <c r="G2895" s="68"/>
      <c r="H2895" s="68"/>
      <c r="I2895" s="68"/>
    </row>
    <row r="2896" spans="1:9" x14ac:dyDescent="0.3">
      <c r="A2896" s="68"/>
      <c r="B2896" s="68"/>
      <c r="C2896" s="68"/>
      <c r="D2896" s="68"/>
      <c r="E2896" s="68"/>
      <c r="F2896" s="68"/>
      <c r="G2896" s="68"/>
      <c r="H2896" s="68"/>
      <c r="I2896" s="68"/>
    </row>
    <row r="2897" spans="1:9" x14ac:dyDescent="0.3">
      <c r="A2897" s="68"/>
      <c r="B2897" s="68"/>
      <c r="C2897" s="68"/>
      <c r="D2897" s="68"/>
      <c r="E2897" s="68"/>
      <c r="F2897" s="68"/>
      <c r="G2897" s="68"/>
      <c r="H2897" s="68"/>
      <c r="I2897" s="68"/>
    </row>
    <row r="2898" spans="1:9" x14ac:dyDescent="0.3">
      <c r="A2898" s="68"/>
      <c r="B2898" s="68"/>
      <c r="C2898" s="68"/>
      <c r="D2898" s="68"/>
      <c r="E2898" s="68"/>
      <c r="F2898" s="68"/>
      <c r="G2898" s="68"/>
      <c r="H2898" s="68"/>
      <c r="I2898" s="68"/>
    </row>
    <row r="2899" spans="1:9" x14ac:dyDescent="0.3">
      <c r="A2899" s="68"/>
      <c r="B2899" s="68"/>
      <c r="C2899" s="68"/>
      <c r="D2899" s="68"/>
      <c r="E2899" s="68"/>
      <c r="F2899" s="68"/>
      <c r="G2899" s="68"/>
      <c r="H2899" s="68"/>
      <c r="I2899" s="68"/>
    </row>
    <row r="2900" spans="1:9" x14ac:dyDescent="0.3">
      <c r="A2900" s="68"/>
      <c r="B2900" s="68"/>
      <c r="C2900" s="68"/>
      <c r="D2900" s="68"/>
      <c r="E2900" s="68"/>
      <c r="F2900" s="68"/>
      <c r="G2900" s="68"/>
      <c r="H2900" s="68"/>
      <c r="I2900" s="68"/>
    </row>
    <row r="2901" spans="1:9" x14ac:dyDescent="0.3">
      <c r="A2901" s="68"/>
      <c r="B2901" s="68"/>
      <c r="C2901" s="68"/>
      <c r="D2901" s="68"/>
      <c r="E2901" s="68"/>
      <c r="F2901" s="68"/>
      <c r="G2901" s="68"/>
      <c r="H2901" s="68"/>
      <c r="I2901" s="68"/>
    </row>
    <row r="2902" spans="1:9" x14ac:dyDescent="0.3">
      <c r="A2902" s="68"/>
      <c r="B2902" s="68"/>
      <c r="C2902" s="68"/>
      <c r="D2902" s="68"/>
      <c r="E2902" s="68"/>
      <c r="F2902" s="68"/>
      <c r="G2902" s="68"/>
      <c r="H2902" s="68"/>
      <c r="I2902" s="68"/>
    </row>
    <row r="2903" spans="1:9" x14ac:dyDescent="0.3">
      <c r="A2903" s="68"/>
      <c r="B2903" s="68"/>
      <c r="C2903" s="68"/>
      <c r="D2903" s="68"/>
      <c r="E2903" s="68"/>
      <c r="F2903" s="68"/>
      <c r="G2903" s="68"/>
      <c r="H2903" s="68"/>
      <c r="I2903" s="68"/>
    </row>
    <row r="2904" spans="1:9" x14ac:dyDescent="0.3">
      <c r="A2904" s="68"/>
      <c r="B2904" s="68"/>
      <c r="C2904" s="68"/>
      <c r="D2904" s="68"/>
      <c r="E2904" s="68"/>
      <c r="F2904" s="68"/>
      <c r="G2904" s="68"/>
      <c r="H2904" s="68"/>
      <c r="I2904" s="68"/>
    </row>
    <row r="2905" spans="1:9" x14ac:dyDescent="0.3">
      <c r="A2905" s="68"/>
      <c r="B2905" s="68"/>
      <c r="C2905" s="68"/>
      <c r="D2905" s="68"/>
      <c r="E2905" s="68"/>
      <c r="F2905" s="68"/>
      <c r="G2905" s="68"/>
      <c r="H2905" s="68"/>
      <c r="I2905" s="68"/>
    </row>
    <row r="2906" spans="1:9" x14ac:dyDescent="0.3">
      <c r="A2906" s="68"/>
      <c r="B2906" s="68"/>
      <c r="C2906" s="68"/>
      <c r="D2906" s="68"/>
      <c r="E2906" s="68"/>
      <c r="F2906" s="68"/>
      <c r="G2906" s="68"/>
      <c r="H2906" s="68"/>
      <c r="I2906" s="68"/>
    </row>
    <row r="2907" spans="1:9" x14ac:dyDescent="0.3">
      <c r="A2907" s="68"/>
      <c r="B2907" s="68"/>
      <c r="C2907" s="68"/>
      <c r="D2907" s="68"/>
      <c r="E2907" s="68"/>
      <c r="F2907" s="68"/>
      <c r="G2907" s="68"/>
      <c r="H2907" s="68"/>
      <c r="I2907" s="68"/>
    </row>
    <row r="2908" spans="1:9" x14ac:dyDescent="0.3">
      <c r="A2908" s="68"/>
      <c r="B2908" s="68"/>
      <c r="C2908" s="68"/>
      <c r="D2908" s="68"/>
      <c r="E2908" s="68"/>
      <c r="F2908" s="68"/>
      <c r="G2908" s="68"/>
      <c r="H2908" s="68"/>
      <c r="I2908" s="68"/>
    </row>
    <row r="2909" spans="1:9" x14ac:dyDescent="0.3">
      <c r="A2909" s="68"/>
      <c r="B2909" s="68"/>
      <c r="C2909" s="68"/>
      <c r="D2909" s="68"/>
      <c r="E2909" s="68"/>
      <c r="F2909" s="68"/>
      <c r="G2909" s="68"/>
      <c r="H2909" s="68"/>
      <c r="I2909" s="68"/>
    </row>
    <row r="2910" spans="1:9" x14ac:dyDescent="0.3">
      <c r="A2910" s="68"/>
      <c r="B2910" s="68"/>
      <c r="C2910" s="68"/>
      <c r="D2910" s="68"/>
      <c r="E2910" s="68"/>
      <c r="F2910" s="68"/>
      <c r="G2910" s="68"/>
      <c r="H2910" s="68"/>
      <c r="I2910" s="68"/>
    </row>
    <row r="2911" spans="1:9" x14ac:dyDescent="0.3">
      <c r="A2911" s="68"/>
      <c r="B2911" s="68"/>
      <c r="C2911" s="68"/>
      <c r="D2911" s="68"/>
      <c r="E2911" s="68"/>
      <c r="F2911" s="68"/>
      <c r="G2911" s="68"/>
      <c r="H2911" s="68"/>
      <c r="I2911" s="68"/>
    </row>
    <row r="2912" spans="1:9" x14ac:dyDescent="0.3">
      <c r="A2912" s="68"/>
      <c r="B2912" s="68"/>
      <c r="C2912" s="68"/>
      <c r="D2912" s="68"/>
      <c r="E2912" s="68"/>
      <c r="F2912" s="68"/>
      <c r="G2912" s="68"/>
      <c r="H2912" s="68"/>
      <c r="I2912" s="68"/>
    </row>
    <row r="2913" spans="1:9" x14ac:dyDescent="0.3">
      <c r="A2913" s="68"/>
      <c r="B2913" s="68"/>
      <c r="C2913" s="68"/>
      <c r="D2913" s="68"/>
      <c r="E2913" s="68"/>
      <c r="F2913" s="68"/>
      <c r="G2913" s="68"/>
      <c r="H2913" s="68"/>
      <c r="I2913" s="68"/>
    </row>
    <row r="2914" spans="1:9" x14ac:dyDescent="0.3">
      <c r="A2914" s="68"/>
      <c r="B2914" s="68"/>
      <c r="C2914" s="68"/>
      <c r="D2914" s="68"/>
      <c r="E2914" s="68"/>
      <c r="F2914" s="68"/>
      <c r="G2914" s="68"/>
      <c r="H2914" s="68"/>
      <c r="I2914" s="68"/>
    </row>
    <row r="2915" spans="1:9" x14ac:dyDescent="0.3">
      <c r="A2915" s="68"/>
      <c r="B2915" s="68"/>
      <c r="C2915" s="68"/>
      <c r="D2915" s="68"/>
      <c r="E2915" s="68"/>
      <c r="F2915" s="68"/>
      <c r="G2915" s="68"/>
      <c r="H2915" s="68"/>
      <c r="I2915" s="68"/>
    </row>
    <row r="2916" spans="1:9" x14ac:dyDescent="0.3">
      <c r="A2916" s="68"/>
      <c r="B2916" s="68"/>
      <c r="C2916" s="68"/>
      <c r="D2916" s="68"/>
      <c r="E2916" s="68"/>
      <c r="F2916" s="68"/>
      <c r="G2916" s="68"/>
      <c r="H2916" s="68"/>
      <c r="I2916" s="68"/>
    </row>
    <row r="2917" spans="1:9" x14ac:dyDescent="0.3">
      <c r="A2917" s="68"/>
      <c r="B2917" s="68"/>
      <c r="C2917" s="68"/>
      <c r="D2917" s="68"/>
      <c r="E2917" s="68"/>
      <c r="F2917" s="68"/>
      <c r="G2917" s="68"/>
      <c r="H2917" s="68"/>
      <c r="I2917" s="68"/>
    </row>
    <row r="2918" spans="1:9" x14ac:dyDescent="0.3">
      <c r="A2918" s="68"/>
      <c r="B2918" s="68"/>
      <c r="C2918" s="68"/>
      <c r="D2918" s="68"/>
      <c r="E2918" s="68"/>
      <c r="F2918" s="68"/>
      <c r="G2918" s="68"/>
      <c r="H2918" s="68"/>
      <c r="I2918" s="68"/>
    </row>
    <row r="2919" spans="1:9" x14ac:dyDescent="0.3">
      <c r="A2919" s="68"/>
      <c r="B2919" s="68"/>
      <c r="C2919" s="68"/>
      <c r="D2919" s="68"/>
      <c r="E2919" s="68"/>
      <c r="F2919" s="68"/>
      <c r="G2919" s="68"/>
      <c r="H2919" s="68"/>
      <c r="I2919" s="68"/>
    </row>
    <row r="2920" spans="1:9" x14ac:dyDescent="0.3">
      <c r="A2920" s="68"/>
      <c r="B2920" s="68"/>
      <c r="C2920" s="68"/>
      <c r="D2920" s="68"/>
      <c r="E2920" s="68"/>
      <c r="F2920" s="68"/>
      <c r="G2920" s="68"/>
      <c r="H2920" s="68"/>
      <c r="I2920" s="68"/>
    </row>
    <row r="2921" spans="1:9" x14ac:dyDescent="0.3">
      <c r="A2921" s="68"/>
      <c r="B2921" s="68"/>
      <c r="C2921" s="68"/>
      <c r="D2921" s="68"/>
      <c r="E2921" s="68"/>
      <c r="F2921" s="68"/>
      <c r="G2921" s="68"/>
      <c r="H2921" s="68"/>
      <c r="I2921" s="68"/>
    </row>
    <row r="2922" spans="1:9" x14ac:dyDescent="0.3">
      <c r="A2922" s="68"/>
      <c r="B2922" s="68"/>
      <c r="C2922" s="68"/>
      <c r="D2922" s="68"/>
      <c r="E2922" s="68"/>
      <c r="F2922" s="68"/>
      <c r="G2922" s="68"/>
      <c r="H2922" s="68"/>
      <c r="I2922" s="68"/>
    </row>
    <row r="2923" spans="1:9" x14ac:dyDescent="0.3">
      <c r="A2923" s="68"/>
      <c r="B2923" s="68"/>
      <c r="C2923" s="68"/>
      <c r="D2923" s="68"/>
      <c r="E2923" s="68"/>
      <c r="F2923" s="68"/>
      <c r="G2923" s="68"/>
      <c r="H2923" s="68"/>
      <c r="I2923" s="68"/>
    </row>
    <row r="2924" spans="1:9" x14ac:dyDescent="0.3">
      <c r="A2924" s="68"/>
      <c r="B2924" s="68"/>
      <c r="C2924" s="68"/>
      <c r="D2924" s="68"/>
      <c r="E2924" s="68"/>
      <c r="F2924" s="68"/>
      <c r="G2924" s="68"/>
      <c r="H2924" s="68"/>
      <c r="I2924" s="68"/>
    </row>
    <row r="2925" spans="1:9" x14ac:dyDescent="0.3">
      <c r="A2925" s="68"/>
      <c r="B2925" s="68"/>
      <c r="C2925" s="68"/>
      <c r="D2925" s="68"/>
      <c r="E2925" s="68"/>
      <c r="F2925" s="68"/>
      <c r="G2925" s="68"/>
      <c r="H2925" s="68"/>
      <c r="I2925" s="68"/>
    </row>
    <row r="2926" spans="1:9" x14ac:dyDescent="0.3">
      <c r="A2926" s="68"/>
      <c r="B2926" s="68"/>
      <c r="C2926" s="68"/>
      <c r="D2926" s="68"/>
      <c r="E2926" s="68"/>
      <c r="F2926" s="68"/>
      <c r="G2926" s="68"/>
      <c r="H2926" s="68"/>
      <c r="I2926" s="68"/>
    </row>
    <row r="2927" spans="1:9" x14ac:dyDescent="0.3">
      <c r="A2927" s="68"/>
      <c r="B2927" s="68"/>
      <c r="C2927" s="68"/>
      <c r="D2927" s="68"/>
      <c r="E2927" s="68"/>
      <c r="F2927" s="68"/>
      <c r="G2927" s="68"/>
      <c r="H2927" s="68"/>
      <c r="I2927" s="68"/>
    </row>
    <row r="2928" spans="1:9" x14ac:dyDescent="0.3">
      <c r="A2928" s="68"/>
      <c r="B2928" s="68"/>
      <c r="C2928" s="68"/>
      <c r="D2928" s="68"/>
      <c r="E2928" s="68"/>
      <c r="F2928" s="68"/>
      <c r="G2928" s="68"/>
      <c r="H2928" s="68"/>
      <c r="I2928" s="68"/>
    </row>
    <row r="2929" spans="1:9" x14ac:dyDescent="0.3">
      <c r="A2929" s="68"/>
      <c r="B2929" s="68"/>
      <c r="C2929" s="68"/>
      <c r="D2929" s="68"/>
      <c r="E2929" s="68"/>
      <c r="F2929" s="68"/>
      <c r="G2929" s="68"/>
      <c r="H2929" s="68"/>
      <c r="I2929" s="68"/>
    </row>
    <row r="2930" spans="1:9" x14ac:dyDescent="0.3">
      <c r="A2930" s="68"/>
      <c r="B2930" s="68"/>
      <c r="C2930" s="68"/>
      <c r="D2930" s="68"/>
      <c r="E2930" s="68"/>
      <c r="F2930" s="68"/>
      <c r="G2930" s="68"/>
      <c r="H2930" s="68"/>
      <c r="I2930" s="68"/>
    </row>
    <row r="2931" spans="1:9" x14ac:dyDescent="0.3">
      <c r="A2931" s="68"/>
      <c r="B2931" s="68"/>
      <c r="C2931" s="68"/>
      <c r="D2931" s="68"/>
      <c r="E2931" s="68"/>
      <c r="F2931" s="68"/>
      <c r="G2931" s="68"/>
      <c r="H2931" s="68"/>
      <c r="I2931" s="68"/>
    </row>
    <row r="2932" spans="1:9" x14ac:dyDescent="0.3">
      <c r="A2932" s="68"/>
      <c r="B2932" s="68"/>
      <c r="C2932" s="68"/>
      <c r="D2932" s="68"/>
      <c r="E2932" s="68"/>
      <c r="F2932" s="68"/>
      <c r="G2932" s="68"/>
      <c r="H2932" s="68"/>
      <c r="I2932" s="68"/>
    </row>
    <row r="2933" spans="1:9" x14ac:dyDescent="0.3">
      <c r="A2933" s="68"/>
      <c r="B2933" s="68"/>
      <c r="C2933" s="68"/>
      <c r="D2933" s="68"/>
      <c r="E2933" s="68"/>
      <c r="F2933" s="68"/>
      <c r="G2933" s="68"/>
      <c r="H2933" s="68"/>
      <c r="I2933" s="68"/>
    </row>
    <row r="2934" spans="1:9" x14ac:dyDescent="0.3">
      <c r="A2934" s="68"/>
      <c r="B2934" s="68"/>
      <c r="C2934" s="68"/>
      <c r="D2934" s="68"/>
      <c r="E2934" s="68"/>
      <c r="F2934" s="68"/>
      <c r="G2934" s="68"/>
      <c r="H2934" s="68"/>
      <c r="I2934" s="68"/>
    </row>
    <row r="2935" spans="1:9" x14ac:dyDescent="0.3">
      <c r="A2935" s="68"/>
      <c r="B2935" s="68"/>
      <c r="C2935" s="68"/>
      <c r="D2935" s="68"/>
      <c r="E2935" s="68"/>
      <c r="F2935" s="68"/>
      <c r="G2935" s="68"/>
      <c r="H2935" s="68"/>
      <c r="I2935" s="68"/>
    </row>
    <row r="2936" spans="1:9" x14ac:dyDescent="0.3">
      <c r="A2936" s="68"/>
      <c r="B2936" s="68"/>
      <c r="C2936" s="68"/>
      <c r="D2936" s="68"/>
      <c r="E2936" s="68"/>
      <c r="F2936" s="68"/>
      <c r="G2936" s="68"/>
      <c r="H2936" s="68"/>
      <c r="I2936" s="68"/>
    </row>
    <row r="2937" spans="1:9" x14ac:dyDescent="0.3">
      <c r="A2937" s="68"/>
      <c r="B2937" s="68"/>
      <c r="C2937" s="68"/>
      <c r="D2937" s="68"/>
      <c r="E2937" s="68"/>
      <c r="F2937" s="68"/>
      <c r="G2937" s="68"/>
      <c r="H2937" s="68"/>
      <c r="I2937" s="68"/>
    </row>
    <row r="2938" spans="1:9" x14ac:dyDescent="0.3">
      <c r="A2938" s="68"/>
      <c r="B2938" s="68"/>
      <c r="C2938" s="68"/>
      <c r="D2938" s="68"/>
      <c r="E2938" s="68"/>
      <c r="F2938" s="68"/>
      <c r="G2938" s="68"/>
      <c r="H2938" s="68"/>
      <c r="I2938" s="68"/>
    </row>
    <row r="2939" spans="1:9" x14ac:dyDescent="0.3">
      <c r="A2939" s="68"/>
      <c r="B2939" s="68"/>
      <c r="C2939" s="68"/>
      <c r="D2939" s="68"/>
      <c r="E2939" s="68"/>
      <c r="F2939" s="68"/>
      <c r="G2939" s="68"/>
      <c r="H2939" s="68"/>
      <c r="I2939" s="68"/>
    </row>
    <row r="2940" spans="1:9" x14ac:dyDescent="0.3">
      <c r="A2940" s="68"/>
      <c r="B2940" s="68"/>
      <c r="C2940" s="68"/>
      <c r="D2940" s="68"/>
      <c r="E2940" s="68"/>
      <c r="F2940" s="68"/>
      <c r="G2940" s="68"/>
      <c r="H2940" s="68"/>
      <c r="I2940" s="68"/>
    </row>
    <row r="2941" spans="1:9" x14ac:dyDescent="0.3">
      <c r="A2941" s="68"/>
      <c r="B2941" s="68"/>
      <c r="C2941" s="68"/>
      <c r="D2941" s="68"/>
      <c r="E2941" s="68"/>
      <c r="F2941" s="68"/>
      <c r="G2941" s="68"/>
      <c r="H2941" s="68"/>
      <c r="I2941" s="68"/>
    </row>
    <row r="2942" spans="1:9" x14ac:dyDescent="0.3">
      <c r="A2942" s="68"/>
      <c r="B2942" s="68"/>
      <c r="C2942" s="68"/>
      <c r="D2942" s="68"/>
      <c r="E2942" s="68"/>
      <c r="F2942" s="68"/>
      <c r="G2942" s="68"/>
      <c r="H2942" s="68"/>
      <c r="I2942" s="68"/>
    </row>
    <row r="2943" spans="1:9" x14ac:dyDescent="0.3">
      <c r="A2943" s="68"/>
      <c r="B2943" s="68"/>
      <c r="C2943" s="68"/>
      <c r="D2943" s="68"/>
      <c r="E2943" s="68"/>
      <c r="F2943" s="68"/>
      <c r="G2943" s="68"/>
      <c r="H2943" s="68"/>
      <c r="I2943" s="68"/>
    </row>
    <row r="2944" spans="1:9" x14ac:dyDescent="0.3">
      <c r="A2944" s="68"/>
      <c r="B2944" s="68"/>
      <c r="C2944" s="68"/>
      <c r="D2944" s="68"/>
      <c r="E2944" s="68"/>
      <c r="F2944" s="68"/>
      <c r="G2944" s="68"/>
      <c r="H2944" s="68"/>
      <c r="I2944" s="68"/>
    </row>
    <row r="2945" spans="1:9" x14ac:dyDescent="0.3">
      <c r="A2945" s="68"/>
      <c r="B2945" s="68"/>
      <c r="C2945" s="68"/>
      <c r="D2945" s="68"/>
      <c r="E2945" s="68"/>
      <c r="F2945" s="68"/>
      <c r="G2945" s="68"/>
      <c r="H2945" s="68"/>
      <c r="I2945" s="68"/>
    </row>
    <row r="2946" spans="1:9" x14ac:dyDescent="0.3">
      <c r="A2946" s="68"/>
      <c r="B2946" s="68"/>
      <c r="C2946" s="68"/>
      <c r="D2946" s="68"/>
      <c r="E2946" s="68"/>
      <c r="F2946" s="68"/>
      <c r="G2946" s="68"/>
      <c r="H2946" s="68"/>
      <c r="I2946" s="68"/>
    </row>
    <row r="2947" spans="1:9" x14ac:dyDescent="0.3">
      <c r="A2947" s="68"/>
      <c r="B2947" s="68"/>
      <c r="C2947" s="68"/>
      <c r="D2947" s="68"/>
      <c r="E2947" s="68"/>
      <c r="F2947" s="68"/>
      <c r="G2947" s="68"/>
      <c r="H2947" s="68"/>
      <c r="I2947" s="68"/>
    </row>
    <row r="2948" spans="1:9" x14ac:dyDescent="0.3">
      <c r="A2948" s="68"/>
      <c r="B2948" s="68"/>
      <c r="C2948" s="68"/>
      <c r="D2948" s="68"/>
      <c r="E2948" s="68"/>
      <c r="F2948" s="68"/>
      <c r="G2948" s="68"/>
      <c r="H2948" s="68"/>
      <c r="I2948" s="68"/>
    </row>
    <row r="2949" spans="1:9" x14ac:dyDescent="0.3">
      <c r="A2949" s="68"/>
      <c r="B2949" s="68"/>
      <c r="C2949" s="68"/>
      <c r="D2949" s="68"/>
      <c r="E2949" s="68"/>
      <c r="F2949" s="68"/>
      <c r="G2949" s="68"/>
      <c r="H2949" s="68"/>
      <c r="I2949" s="68"/>
    </row>
    <row r="2950" spans="1:9" x14ac:dyDescent="0.3">
      <c r="A2950" s="68"/>
      <c r="B2950" s="68"/>
      <c r="C2950" s="68"/>
      <c r="D2950" s="68"/>
      <c r="E2950" s="68"/>
      <c r="F2950" s="68"/>
      <c r="G2950" s="68"/>
      <c r="H2950" s="68"/>
      <c r="I2950" s="68"/>
    </row>
    <row r="2951" spans="1:9" x14ac:dyDescent="0.3">
      <c r="A2951" s="68"/>
      <c r="B2951" s="68"/>
      <c r="C2951" s="68"/>
      <c r="D2951" s="68"/>
      <c r="E2951" s="68"/>
      <c r="F2951" s="68"/>
      <c r="G2951" s="68"/>
      <c r="H2951" s="68"/>
      <c r="I2951" s="68"/>
    </row>
    <row r="2952" spans="1:9" x14ac:dyDescent="0.3">
      <c r="A2952" s="68"/>
      <c r="B2952" s="68"/>
      <c r="C2952" s="68"/>
      <c r="D2952" s="68"/>
      <c r="E2952" s="68"/>
      <c r="F2952" s="68"/>
      <c r="G2952" s="68"/>
      <c r="H2952" s="68"/>
      <c r="I2952" s="68"/>
    </row>
    <row r="2953" spans="1:9" x14ac:dyDescent="0.3">
      <c r="A2953" s="68"/>
      <c r="B2953" s="68"/>
      <c r="C2953" s="68"/>
      <c r="D2953" s="68"/>
      <c r="E2953" s="68"/>
      <c r="F2953" s="68"/>
      <c r="G2953" s="68"/>
      <c r="H2953" s="68"/>
      <c r="I2953" s="68"/>
    </row>
    <row r="2954" spans="1:9" x14ac:dyDescent="0.3">
      <c r="A2954" s="68"/>
      <c r="B2954" s="68"/>
      <c r="C2954" s="68"/>
      <c r="D2954" s="68"/>
      <c r="E2954" s="68"/>
      <c r="F2954" s="68"/>
      <c r="G2954" s="68"/>
      <c r="H2954" s="68"/>
      <c r="I2954" s="68"/>
    </row>
    <row r="2955" spans="1:9" x14ac:dyDescent="0.3">
      <c r="A2955" s="68"/>
      <c r="B2955" s="68"/>
      <c r="C2955" s="68"/>
      <c r="D2955" s="68"/>
      <c r="E2955" s="68"/>
      <c r="F2955" s="68"/>
      <c r="G2955" s="68"/>
      <c r="H2955" s="68"/>
      <c r="I2955" s="68"/>
    </row>
    <row r="2956" spans="1:9" x14ac:dyDescent="0.3">
      <c r="A2956" s="68"/>
      <c r="B2956" s="68"/>
      <c r="C2956" s="68"/>
      <c r="D2956" s="68"/>
      <c r="E2956" s="68"/>
      <c r="F2956" s="68"/>
      <c r="G2956" s="68"/>
      <c r="H2956" s="68"/>
      <c r="I2956" s="68"/>
    </row>
    <row r="2957" spans="1:9" x14ac:dyDescent="0.3">
      <c r="A2957" s="68"/>
      <c r="B2957" s="68"/>
      <c r="C2957" s="68"/>
      <c r="D2957" s="68"/>
      <c r="E2957" s="68"/>
      <c r="F2957" s="68"/>
      <c r="G2957" s="68"/>
      <c r="H2957" s="68"/>
      <c r="I2957" s="68"/>
    </row>
    <row r="2958" spans="1:9" x14ac:dyDescent="0.3">
      <c r="A2958" s="68"/>
      <c r="B2958" s="68"/>
      <c r="C2958" s="68"/>
      <c r="D2958" s="68"/>
      <c r="E2958" s="68"/>
      <c r="F2958" s="68"/>
      <c r="G2958" s="68"/>
      <c r="H2958" s="68"/>
      <c r="I2958" s="68"/>
    </row>
    <row r="2959" spans="1:9" x14ac:dyDescent="0.3">
      <c r="A2959" s="68"/>
      <c r="B2959" s="68"/>
      <c r="C2959" s="68"/>
      <c r="D2959" s="68"/>
      <c r="E2959" s="68"/>
      <c r="F2959" s="68"/>
      <c r="G2959" s="68"/>
      <c r="H2959" s="68"/>
      <c r="I2959" s="68"/>
    </row>
    <row r="2960" spans="1:9" x14ac:dyDescent="0.3">
      <c r="A2960" s="68"/>
      <c r="B2960" s="68"/>
      <c r="C2960" s="68"/>
      <c r="D2960" s="68"/>
      <c r="E2960" s="68"/>
      <c r="F2960" s="68"/>
      <c r="G2960" s="68"/>
      <c r="H2960" s="68"/>
      <c r="I2960" s="68"/>
    </row>
    <row r="2961" spans="1:9" x14ac:dyDescent="0.3">
      <c r="A2961" s="68"/>
      <c r="B2961" s="68"/>
      <c r="C2961" s="68"/>
      <c r="D2961" s="68"/>
      <c r="E2961" s="68"/>
      <c r="F2961" s="68"/>
      <c r="G2961" s="68"/>
      <c r="H2961" s="68"/>
      <c r="I2961" s="68"/>
    </row>
    <row r="2962" spans="1:9" x14ac:dyDescent="0.3">
      <c r="A2962" s="68"/>
      <c r="B2962" s="68"/>
      <c r="C2962" s="68"/>
      <c r="D2962" s="68"/>
      <c r="E2962" s="68"/>
      <c r="F2962" s="68"/>
      <c r="G2962" s="68"/>
      <c r="H2962" s="68"/>
      <c r="I2962" s="68"/>
    </row>
    <row r="2963" spans="1:9" x14ac:dyDescent="0.3">
      <c r="A2963" s="68"/>
      <c r="B2963" s="68"/>
      <c r="C2963" s="68"/>
      <c r="D2963" s="68"/>
      <c r="E2963" s="68"/>
      <c r="F2963" s="68"/>
      <c r="G2963" s="68"/>
      <c r="H2963" s="68"/>
      <c r="I2963" s="68"/>
    </row>
    <row r="2964" spans="1:9" x14ac:dyDescent="0.3">
      <c r="A2964" s="68"/>
      <c r="B2964" s="68"/>
      <c r="C2964" s="68"/>
      <c r="D2964" s="68"/>
      <c r="E2964" s="68"/>
      <c r="F2964" s="68"/>
      <c r="G2964" s="68"/>
      <c r="H2964" s="68"/>
      <c r="I2964" s="68"/>
    </row>
    <row r="2965" spans="1:9" x14ac:dyDescent="0.3">
      <c r="A2965" s="68"/>
      <c r="B2965" s="68"/>
      <c r="C2965" s="68"/>
      <c r="D2965" s="68"/>
      <c r="E2965" s="68"/>
      <c r="F2965" s="68"/>
      <c r="G2965" s="68"/>
      <c r="H2965" s="68"/>
      <c r="I2965" s="68"/>
    </row>
    <row r="2966" spans="1:9" x14ac:dyDescent="0.3">
      <c r="A2966" s="68"/>
      <c r="B2966" s="68"/>
      <c r="C2966" s="68"/>
      <c r="D2966" s="68"/>
      <c r="E2966" s="68"/>
      <c r="F2966" s="68"/>
      <c r="G2966" s="68"/>
      <c r="H2966" s="68"/>
      <c r="I2966" s="68"/>
    </row>
    <row r="2967" spans="1:9" x14ac:dyDescent="0.3">
      <c r="A2967" s="68"/>
      <c r="B2967" s="68"/>
      <c r="C2967" s="68"/>
      <c r="D2967" s="68"/>
      <c r="E2967" s="68"/>
      <c r="F2967" s="68"/>
      <c r="G2967" s="68"/>
      <c r="H2967" s="68"/>
      <c r="I2967" s="68"/>
    </row>
    <row r="2968" spans="1:9" x14ac:dyDescent="0.3">
      <c r="A2968" s="68"/>
      <c r="B2968" s="68"/>
      <c r="C2968" s="68"/>
      <c r="D2968" s="68"/>
      <c r="E2968" s="68"/>
      <c r="F2968" s="68"/>
      <c r="G2968" s="68"/>
      <c r="H2968" s="68"/>
      <c r="I2968" s="68"/>
    </row>
    <row r="2969" spans="1:9" x14ac:dyDescent="0.3">
      <c r="A2969" s="68"/>
      <c r="B2969" s="68"/>
      <c r="C2969" s="68"/>
      <c r="D2969" s="68"/>
      <c r="E2969" s="68"/>
      <c r="F2969" s="68"/>
      <c r="G2969" s="68"/>
      <c r="H2969" s="68"/>
      <c r="I2969" s="68"/>
    </row>
    <row r="2970" spans="1:9" x14ac:dyDescent="0.3">
      <c r="A2970" s="68"/>
      <c r="B2970" s="68"/>
      <c r="C2970" s="68"/>
      <c r="D2970" s="68"/>
      <c r="E2970" s="68"/>
      <c r="F2970" s="68"/>
      <c r="G2970" s="68"/>
      <c r="H2970" s="68"/>
      <c r="I2970" s="68"/>
    </row>
    <row r="2971" spans="1:9" x14ac:dyDescent="0.3">
      <c r="A2971" s="68"/>
      <c r="B2971" s="68"/>
      <c r="C2971" s="68"/>
      <c r="D2971" s="68"/>
      <c r="E2971" s="68"/>
      <c r="F2971" s="68"/>
      <c r="G2971" s="68"/>
      <c r="H2971" s="68"/>
      <c r="I2971" s="68"/>
    </row>
    <row r="2972" spans="1:9" x14ac:dyDescent="0.3">
      <c r="A2972" s="68"/>
      <c r="B2972" s="68"/>
      <c r="C2972" s="68"/>
      <c r="D2972" s="68"/>
      <c r="E2972" s="68"/>
      <c r="F2972" s="68"/>
      <c r="G2972" s="68"/>
      <c r="H2972" s="68"/>
      <c r="I2972" s="68"/>
    </row>
    <row r="2973" spans="1:9" x14ac:dyDescent="0.3">
      <c r="A2973" s="68"/>
      <c r="B2973" s="68"/>
      <c r="C2973" s="68"/>
      <c r="D2973" s="68"/>
      <c r="E2973" s="68"/>
      <c r="F2973" s="68"/>
      <c r="G2973" s="68"/>
      <c r="H2973" s="68"/>
      <c r="I2973" s="68"/>
    </row>
    <row r="2974" spans="1:9" x14ac:dyDescent="0.3">
      <c r="A2974" s="68"/>
      <c r="B2974" s="68"/>
      <c r="C2974" s="68"/>
      <c r="D2974" s="68"/>
      <c r="E2974" s="68"/>
      <c r="F2974" s="68"/>
      <c r="G2974" s="68"/>
      <c r="H2974" s="68"/>
      <c r="I2974" s="68"/>
    </row>
    <row r="2975" spans="1:9" x14ac:dyDescent="0.3">
      <c r="A2975" s="68"/>
      <c r="B2975" s="68"/>
      <c r="C2975" s="68"/>
      <c r="D2975" s="68"/>
      <c r="E2975" s="68"/>
      <c r="F2975" s="68"/>
      <c r="G2975" s="68"/>
      <c r="H2975" s="68"/>
      <c r="I2975" s="68"/>
    </row>
    <row r="2976" spans="1:9" x14ac:dyDescent="0.3">
      <c r="A2976" s="68"/>
      <c r="B2976" s="68"/>
      <c r="C2976" s="68"/>
      <c r="D2976" s="68"/>
      <c r="E2976" s="68"/>
      <c r="F2976" s="68"/>
      <c r="G2976" s="68"/>
      <c r="H2976" s="68"/>
      <c r="I2976" s="68"/>
    </row>
    <row r="2977" spans="1:9" x14ac:dyDescent="0.3">
      <c r="A2977" s="68"/>
      <c r="B2977" s="68"/>
      <c r="C2977" s="68"/>
      <c r="D2977" s="68"/>
      <c r="E2977" s="68"/>
      <c r="F2977" s="68"/>
      <c r="G2977" s="68"/>
      <c r="H2977" s="68"/>
      <c r="I2977" s="68"/>
    </row>
    <row r="2978" spans="1:9" x14ac:dyDescent="0.3">
      <c r="A2978" s="68"/>
      <c r="B2978" s="68"/>
      <c r="C2978" s="68"/>
      <c r="D2978" s="68"/>
      <c r="E2978" s="68"/>
      <c r="F2978" s="68"/>
      <c r="G2978" s="68"/>
      <c r="H2978" s="68"/>
      <c r="I2978" s="68"/>
    </row>
    <row r="2979" spans="1:9" x14ac:dyDescent="0.3">
      <c r="A2979" s="68"/>
      <c r="B2979" s="68"/>
      <c r="C2979" s="68"/>
      <c r="D2979" s="68"/>
      <c r="E2979" s="68"/>
      <c r="F2979" s="68"/>
      <c r="G2979" s="68"/>
      <c r="H2979" s="68"/>
      <c r="I2979" s="68"/>
    </row>
    <row r="2980" spans="1:9" x14ac:dyDescent="0.3">
      <c r="A2980" s="68"/>
      <c r="B2980" s="68"/>
      <c r="C2980" s="68"/>
      <c r="D2980" s="68"/>
      <c r="E2980" s="68"/>
      <c r="F2980" s="68"/>
      <c r="G2980" s="68"/>
      <c r="H2980" s="68"/>
      <c r="I2980" s="68"/>
    </row>
    <row r="2981" spans="1:9" x14ac:dyDescent="0.3">
      <c r="A2981" s="68"/>
      <c r="B2981" s="68"/>
      <c r="C2981" s="68"/>
      <c r="D2981" s="68"/>
      <c r="E2981" s="68"/>
      <c r="F2981" s="68"/>
      <c r="G2981" s="68"/>
      <c r="H2981" s="68"/>
      <c r="I2981" s="68"/>
    </row>
    <row r="2982" spans="1:9" x14ac:dyDescent="0.3">
      <c r="A2982" s="68"/>
      <c r="B2982" s="68"/>
      <c r="C2982" s="68"/>
      <c r="D2982" s="68"/>
      <c r="E2982" s="68"/>
      <c r="F2982" s="68"/>
      <c r="G2982" s="68"/>
      <c r="H2982" s="68"/>
      <c r="I2982" s="68"/>
    </row>
    <row r="2983" spans="1:9" x14ac:dyDescent="0.3">
      <c r="A2983" s="68"/>
      <c r="B2983" s="68"/>
      <c r="C2983" s="68"/>
      <c r="D2983" s="68"/>
      <c r="E2983" s="68"/>
      <c r="F2983" s="68"/>
      <c r="G2983" s="68"/>
      <c r="H2983" s="68"/>
      <c r="I2983" s="68"/>
    </row>
    <row r="2984" spans="1:9" x14ac:dyDescent="0.3">
      <c r="A2984" s="68"/>
      <c r="B2984" s="68"/>
      <c r="C2984" s="68"/>
      <c r="D2984" s="68"/>
      <c r="E2984" s="68"/>
      <c r="F2984" s="68"/>
      <c r="G2984" s="68"/>
      <c r="H2984" s="68"/>
      <c r="I2984" s="68"/>
    </row>
    <row r="2985" spans="1:9" x14ac:dyDescent="0.3">
      <c r="A2985" s="68"/>
      <c r="B2985" s="68"/>
      <c r="C2985" s="68"/>
      <c r="D2985" s="68"/>
      <c r="E2985" s="68"/>
      <c r="F2985" s="68"/>
      <c r="G2985" s="68"/>
      <c r="H2985" s="68"/>
      <c r="I2985" s="68"/>
    </row>
    <row r="2986" spans="1:9" x14ac:dyDescent="0.3">
      <c r="A2986" s="68"/>
      <c r="B2986" s="68"/>
      <c r="C2986" s="68"/>
      <c r="D2986" s="68"/>
      <c r="E2986" s="68"/>
      <c r="F2986" s="68"/>
      <c r="G2986" s="68"/>
      <c r="H2986" s="68"/>
      <c r="I2986" s="68"/>
    </row>
    <row r="2987" spans="1:9" x14ac:dyDescent="0.3">
      <c r="A2987" s="68"/>
      <c r="B2987" s="68"/>
      <c r="C2987" s="68"/>
      <c r="D2987" s="68"/>
      <c r="E2987" s="68"/>
      <c r="F2987" s="68"/>
      <c r="G2987" s="68"/>
      <c r="H2987" s="68"/>
      <c r="I2987" s="68"/>
    </row>
    <row r="2988" spans="1:9" x14ac:dyDescent="0.3">
      <c r="A2988" s="68"/>
      <c r="B2988" s="68"/>
      <c r="C2988" s="68"/>
      <c r="D2988" s="68"/>
      <c r="E2988" s="68"/>
      <c r="F2988" s="68"/>
      <c r="G2988" s="68"/>
      <c r="H2988" s="68"/>
      <c r="I2988" s="68"/>
    </row>
    <row r="2989" spans="1:9" x14ac:dyDescent="0.3">
      <c r="A2989" s="68"/>
      <c r="B2989" s="68"/>
      <c r="C2989" s="68"/>
      <c r="D2989" s="68"/>
      <c r="E2989" s="68"/>
      <c r="F2989" s="68"/>
      <c r="G2989" s="68"/>
      <c r="H2989" s="68"/>
      <c r="I2989" s="68"/>
    </row>
    <row r="2990" spans="1:9" x14ac:dyDescent="0.3">
      <c r="A2990" s="68"/>
      <c r="B2990" s="68"/>
      <c r="C2990" s="68"/>
      <c r="D2990" s="68"/>
      <c r="E2990" s="68"/>
      <c r="F2990" s="68"/>
      <c r="G2990" s="68"/>
      <c r="H2990" s="68"/>
      <c r="I2990" s="68"/>
    </row>
    <row r="2991" spans="1:9" x14ac:dyDescent="0.3">
      <c r="A2991" s="68"/>
      <c r="B2991" s="68"/>
      <c r="C2991" s="68"/>
      <c r="D2991" s="68"/>
      <c r="E2991" s="68"/>
      <c r="F2991" s="68"/>
      <c r="G2991" s="68"/>
      <c r="H2991" s="68"/>
      <c r="I2991" s="68"/>
    </row>
    <row r="2992" spans="1:9" x14ac:dyDescent="0.3">
      <c r="A2992" s="68"/>
      <c r="B2992" s="68"/>
      <c r="C2992" s="68"/>
      <c r="D2992" s="68"/>
      <c r="E2992" s="68"/>
      <c r="F2992" s="68"/>
      <c r="G2992" s="68"/>
      <c r="H2992" s="68"/>
      <c r="I2992" s="68"/>
    </row>
    <row r="2993" spans="1:9" x14ac:dyDescent="0.3">
      <c r="A2993" s="68"/>
      <c r="B2993" s="68"/>
      <c r="C2993" s="68"/>
      <c r="D2993" s="68"/>
      <c r="E2993" s="68"/>
      <c r="F2993" s="68"/>
      <c r="G2993" s="68"/>
      <c r="H2993" s="68"/>
      <c r="I2993" s="68"/>
    </row>
    <row r="2994" spans="1:9" x14ac:dyDescent="0.3">
      <c r="A2994" s="68"/>
      <c r="B2994" s="68"/>
      <c r="C2994" s="68"/>
      <c r="D2994" s="68"/>
      <c r="E2994" s="68"/>
      <c r="F2994" s="68"/>
      <c r="G2994" s="68"/>
      <c r="H2994" s="68"/>
      <c r="I2994" s="68"/>
    </row>
    <row r="2995" spans="1:9" x14ac:dyDescent="0.3">
      <c r="A2995" s="68"/>
      <c r="B2995" s="68"/>
      <c r="C2995" s="68"/>
      <c r="D2995" s="68"/>
      <c r="E2995" s="68"/>
      <c r="F2995" s="68"/>
      <c r="G2995" s="68"/>
      <c r="H2995" s="68"/>
      <c r="I2995" s="68"/>
    </row>
    <row r="2996" spans="1:9" x14ac:dyDescent="0.3">
      <c r="A2996" s="68"/>
      <c r="B2996" s="68"/>
      <c r="C2996" s="68"/>
      <c r="D2996" s="68"/>
      <c r="E2996" s="68"/>
      <c r="F2996" s="68"/>
      <c r="G2996" s="68"/>
      <c r="H2996" s="68"/>
      <c r="I2996" s="68"/>
    </row>
    <row r="2997" spans="1:9" x14ac:dyDescent="0.3">
      <c r="A2997" s="68"/>
      <c r="B2997" s="68"/>
      <c r="C2997" s="68"/>
      <c r="D2997" s="68"/>
      <c r="E2997" s="68"/>
      <c r="F2997" s="68"/>
      <c r="G2997" s="68"/>
      <c r="H2997" s="68"/>
      <c r="I2997" s="68"/>
    </row>
    <row r="2998" spans="1:9" x14ac:dyDescent="0.3">
      <c r="A2998" s="68"/>
      <c r="B2998" s="68"/>
      <c r="C2998" s="68"/>
      <c r="D2998" s="68"/>
      <c r="E2998" s="68"/>
      <c r="F2998" s="68"/>
      <c r="G2998" s="68"/>
      <c r="H2998" s="68"/>
      <c r="I2998" s="68"/>
    </row>
    <row r="2999" spans="1:9" x14ac:dyDescent="0.3">
      <c r="A2999" s="68"/>
      <c r="B2999" s="68"/>
      <c r="C2999" s="68"/>
      <c r="D2999" s="68"/>
      <c r="E2999" s="68"/>
      <c r="F2999" s="68"/>
      <c r="G2999" s="68"/>
      <c r="H2999" s="68"/>
      <c r="I2999" s="68"/>
    </row>
    <row r="3000" spans="1:9" x14ac:dyDescent="0.3">
      <c r="A3000" s="68"/>
      <c r="B3000" s="68"/>
      <c r="C3000" s="68"/>
      <c r="D3000" s="68"/>
      <c r="E3000" s="68"/>
      <c r="F3000" s="68"/>
      <c r="G3000" s="68"/>
      <c r="H3000" s="68"/>
      <c r="I3000" s="68"/>
    </row>
    <row r="3001" spans="1:9" x14ac:dyDescent="0.3">
      <c r="A3001" s="68"/>
      <c r="B3001" s="68"/>
      <c r="C3001" s="68"/>
      <c r="D3001" s="68"/>
      <c r="E3001" s="68"/>
      <c r="F3001" s="68"/>
      <c r="G3001" s="68"/>
      <c r="H3001" s="68"/>
      <c r="I3001" s="68"/>
    </row>
    <row r="3002" spans="1:9" x14ac:dyDescent="0.3">
      <c r="A3002" s="68"/>
      <c r="B3002" s="68"/>
      <c r="C3002" s="68"/>
      <c r="D3002" s="68"/>
      <c r="E3002" s="68"/>
      <c r="F3002" s="68"/>
      <c r="G3002" s="68"/>
      <c r="H3002" s="68"/>
      <c r="I3002" s="68"/>
    </row>
    <row r="3003" spans="1:9" x14ac:dyDescent="0.3">
      <c r="A3003" s="68"/>
      <c r="B3003" s="68"/>
      <c r="C3003" s="68"/>
      <c r="D3003" s="68"/>
      <c r="E3003" s="68"/>
      <c r="F3003" s="68"/>
      <c r="G3003" s="68"/>
      <c r="H3003" s="68"/>
      <c r="I3003" s="68"/>
    </row>
    <row r="3004" spans="1:9" x14ac:dyDescent="0.3">
      <c r="A3004" s="68"/>
      <c r="B3004" s="68"/>
      <c r="C3004" s="68"/>
      <c r="D3004" s="68"/>
      <c r="E3004" s="68"/>
      <c r="F3004" s="68"/>
      <c r="G3004" s="68"/>
      <c r="H3004" s="68"/>
      <c r="I3004" s="68"/>
    </row>
    <row r="3005" spans="1:9" x14ac:dyDescent="0.3">
      <c r="A3005" s="68"/>
      <c r="B3005" s="68"/>
      <c r="C3005" s="68"/>
      <c r="D3005" s="68"/>
      <c r="E3005" s="68"/>
      <c r="F3005" s="68"/>
      <c r="G3005" s="68"/>
      <c r="H3005" s="68"/>
      <c r="I3005" s="68"/>
    </row>
    <row r="3006" spans="1:9" x14ac:dyDescent="0.3">
      <c r="A3006" s="68"/>
      <c r="B3006" s="68"/>
      <c r="C3006" s="68"/>
      <c r="D3006" s="68"/>
      <c r="E3006" s="68"/>
      <c r="F3006" s="68"/>
      <c r="G3006" s="68"/>
      <c r="H3006" s="68"/>
      <c r="I3006" s="68"/>
    </row>
    <row r="3007" spans="1:9" x14ac:dyDescent="0.3">
      <c r="A3007" s="68"/>
      <c r="B3007" s="68"/>
      <c r="C3007" s="68"/>
      <c r="D3007" s="68"/>
      <c r="E3007" s="68"/>
      <c r="F3007" s="68"/>
      <c r="G3007" s="68"/>
      <c r="H3007" s="68"/>
      <c r="I3007" s="68"/>
    </row>
    <row r="3008" spans="1:9" x14ac:dyDescent="0.3">
      <c r="A3008" s="68"/>
      <c r="B3008" s="68"/>
      <c r="C3008" s="68"/>
      <c r="D3008" s="68"/>
      <c r="E3008" s="68"/>
      <c r="F3008" s="68"/>
      <c r="G3008" s="68"/>
      <c r="H3008" s="68"/>
      <c r="I3008" s="68"/>
    </row>
    <row r="3009" spans="1:9" x14ac:dyDescent="0.3">
      <c r="A3009" s="68"/>
      <c r="B3009" s="68"/>
      <c r="C3009" s="68"/>
      <c r="D3009" s="68"/>
      <c r="E3009" s="68"/>
      <c r="F3009" s="68"/>
      <c r="G3009" s="68"/>
      <c r="H3009" s="68"/>
      <c r="I3009" s="68"/>
    </row>
    <row r="3010" spans="1:9" x14ac:dyDescent="0.3">
      <c r="A3010" s="68"/>
      <c r="B3010" s="68"/>
      <c r="C3010" s="68"/>
      <c r="D3010" s="68"/>
      <c r="E3010" s="68"/>
      <c r="F3010" s="68"/>
      <c r="G3010" s="68"/>
      <c r="H3010" s="68"/>
      <c r="I3010" s="68"/>
    </row>
    <row r="3011" spans="1:9" x14ac:dyDescent="0.3">
      <c r="A3011" s="68"/>
      <c r="B3011" s="68"/>
      <c r="C3011" s="68"/>
      <c r="D3011" s="68"/>
      <c r="E3011" s="68"/>
      <c r="F3011" s="68"/>
      <c r="G3011" s="68"/>
      <c r="H3011" s="68"/>
      <c r="I3011" s="68"/>
    </row>
    <row r="3012" spans="1:9" x14ac:dyDescent="0.3">
      <c r="A3012" s="68"/>
      <c r="B3012" s="68"/>
      <c r="C3012" s="68"/>
      <c r="D3012" s="68"/>
      <c r="E3012" s="68"/>
      <c r="F3012" s="68"/>
      <c r="G3012" s="68"/>
      <c r="H3012" s="68"/>
      <c r="I3012" s="68"/>
    </row>
    <row r="3013" spans="1:9" x14ac:dyDescent="0.3">
      <c r="A3013" s="68"/>
      <c r="B3013" s="68"/>
      <c r="C3013" s="68"/>
      <c r="D3013" s="68"/>
      <c r="E3013" s="68"/>
      <c r="F3013" s="68"/>
      <c r="G3013" s="68"/>
      <c r="H3013" s="68"/>
      <c r="I3013" s="68"/>
    </row>
    <row r="3014" spans="1:9" x14ac:dyDescent="0.3">
      <c r="A3014" s="68"/>
      <c r="B3014" s="68"/>
      <c r="C3014" s="68"/>
      <c r="D3014" s="68"/>
      <c r="E3014" s="68"/>
      <c r="F3014" s="68"/>
      <c r="G3014" s="68"/>
      <c r="H3014" s="68"/>
      <c r="I3014" s="68"/>
    </row>
    <row r="3015" spans="1:9" x14ac:dyDescent="0.3">
      <c r="A3015" s="68"/>
      <c r="B3015" s="68"/>
      <c r="C3015" s="68"/>
      <c r="D3015" s="68"/>
      <c r="E3015" s="68"/>
      <c r="F3015" s="68"/>
      <c r="G3015" s="68"/>
      <c r="H3015" s="68"/>
      <c r="I3015" s="68"/>
    </row>
    <row r="3016" spans="1:9" x14ac:dyDescent="0.3">
      <c r="A3016" s="68"/>
      <c r="B3016" s="68"/>
      <c r="C3016" s="68"/>
      <c r="D3016" s="68"/>
      <c r="E3016" s="68"/>
      <c r="F3016" s="68"/>
      <c r="G3016" s="68"/>
      <c r="H3016" s="68"/>
      <c r="I3016" s="68"/>
    </row>
    <row r="3017" spans="1:9" x14ac:dyDescent="0.3">
      <c r="A3017" s="68"/>
      <c r="B3017" s="68"/>
      <c r="C3017" s="68"/>
      <c r="D3017" s="68"/>
      <c r="E3017" s="68"/>
      <c r="F3017" s="68"/>
      <c r="G3017" s="68"/>
      <c r="H3017" s="68"/>
      <c r="I3017" s="68"/>
    </row>
    <row r="3018" spans="1:9" x14ac:dyDescent="0.3">
      <c r="A3018" s="68"/>
      <c r="B3018" s="68"/>
      <c r="C3018" s="68"/>
      <c r="D3018" s="68"/>
      <c r="E3018" s="68"/>
      <c r="F3018" s="68"/>
      <c r="G3018" s="68"/>
      <c r="H3018" s="68"/>
      <c r="I3018" s="68"/>
    </row>
    <row r="3019" spans="1:9" x14ac:dyDescent="0.3">
      <c r="A3019" s="68"/>
      <c r="B3019" s="68"/>
      <c r="C3019" s="68"/>
      <c r="D3019" s="68"/>
      <c r="E3019" s="68"/>
      <c r="F3019" s="68"/>
      <c r="G3019" s="68"/>
      <c r="H3019" s="68"/>
      <c r="I3019" s="68"/>
    </row>
    <row r="3020" spans="1:9" x14ac:dyDescent="0.3">
      <c r="A3020" s="68"/>
      <c r="B3020" s="68"/>
      <c r="C3020" s="68"/>
      <c r="D3020" s="68"/>
      <c r="E3020" s="68"/>
      <c r="F3020" s="68"/>
      <c r="G3020" s="68"/>
      <c r="H3020" s="68"/>
      <c r="I3020" s="68"/>
    </row>
    <row r="3021" spans="1:9" x14ac:dyDescent="0.3">
      <c r="A3021" s="68"/>
      <c r="B3021" s="68"/>
      <c r="C3021" s="68"/>
      <c r="D3021" s="68"/>
      <c r="E3021" s="68"/>
      <c r="F3021" s="68"/>
      <c r="G3021" s="68"/>
      <c r="H3021" s="68"/>
      <c r="I3021" s="68"/>
    </row>
    <row r="3022" spans="1:9" x14ac:dyDescent="0.3">
      <c r="A3022" s="68"/>
      <c r="B3022" s="68"/>
      <c r="C3022" s="68"/>
      <c r="D3022" s="68"/>
      <c r="E3022" s="68"/>
      <c r="F3022" s="68"/>
      <c r="G3022" s="68"/>
      <c r="H3022" s="68"/>
      <c r="I3022" s="68"/>
    </row>
    <row r="3023" spans="1:9" x14ac:dyDescent="0.3">
      <c r="A3023" s="68"/>
      <c r="B3023" s="68"/>
      <c r="C3023" s="68"/>
      <c r="D3023" s="68"/>
      <c r="E3023" s="68"/>
      <c r="F3023" s="68"/>
      <c r="G3023" s="68"/>
      <c r="H3023" s="68"/>
      <c r="I3023" s="68"/>
    </row>
    <row r="3024" spans="1:9" x14ac:dyDescent="0.3">
      <c r="A3024" s="68"/>
      <c r="B3024" s="68"/>
      <c r="C3024" s="68"/>
      <c r="D3024" s="68"/>
      <c r="E3024" s="68"/>
      <c r="F3024" s="68"/>
      <c r="G3024" s="68"/>
      <c r="H3024" s="68"/>
      <c r="I3024" s="68"/>
    </row>
    <row r="3025" spans="1:9" x14ac:dyDescent="0.3">
      <c r="A3025" s="68"/>
      <c r="B3025" s="68"/>
      <c r="C3025" s="68"/>
      <c r="D3025" s="68"/>
      <c r="E3025" s="68"/>
      <c r="F3025" s="68"/>
      <c r="G3025" s="68"/>
      <c r="H3025" s="68"/>
      <c r="I3025" s="68"/>
    </row>
    <row r="3026" spans="1:9" x14ac:dyDescent="0.3">
      <c r="A3026" s="68"/>
      <c r="B3026" s="68"/>
      <c r="C3026" s="68"/>
      <c r="D3026" s="68"/>
      <c r="E3026" s="68"/>
      <c r="F3026" s="68"/>
      <c r="G3026" s="68"/>
      <c r="H3026" s="68"/>
      <c r="I3026" s="68"/>
    </row>
    <row r="3027" spans="1:9" x14ac:dyDescent="0.3">
      <c r="A3027" s="68"/>
      <c r="B3027" s="68"/>
      <c r="C3027" s="68"/>
      <c r="D3027" s="68"/>
      <c r="E3027" s="68"/>
      <c r="F3027" s="68"/>
      <c r="G3027" s="68"/>
      <c r="H3027" s="68"/>
      <c r="I3027" s="68"/>
    </row>
    <row r="3028" spans="1:9" x14ac:dyDescent="0.3">
      <c r="A3028" s="68"/>
      <c r="B3028" s="68"/>
      <c r="C3028" s="68"/>
      <c r="D3028" s="68"/>
      <c r="E3028" s="68"/>
      <c r="F3028" s="68"/>
      <c r="G3028" s="68"/>
      <c r="H3028" s="68"/>
      <c r="I3028" s="68"/>
    </row>
    <row r="3029" spans="1:9" x14ac:dyDescent="0.3">
      <c r="A3029" s="68"/>
      <c r="B3029" s="68"/>
      <c r="C3029" s="68"/>
      <c r="D3029" s="68"/>
      <c r="E3029" s="68"/>
      <c r="F3029" s="68"/>
      <c r="G3029" s="68"/>
      <c r="H3029" s="68"/>
      <c r="I3029" s="68"/>
    </row>
    <row r="3030" spans="1:9" x14ac:dyDescent="0.3">
      <c r="A3030" s="68"/>
      <c r="B3030" s="68"/>
      <c r="C3030" s="68"/>
      <c r="D3030" s="68"/>
      <c r="E3030" s="68"/>
      <c r="F3030" s="68"/>
      <c r="G3030" s="68"/>
      <c r="H3030" s="68"/>
      <c r="I3030" s="68"/>
    </row>
    <row r="3031" spans="1:9" x14ac:dyDescent="0.3">
      <c r="A3031" s="68"/>
      <c r="B3031" s="68"/>
      <c r="C3031" s="68"/>
      <c r="D3031" s="68"/>
      <c r="E3031" s="68"/>
      <c r="F3031" s="68"/>
      <c r="G3031" s="68"/>
      <c r="H3031" s="68"/>
      <c r="I3031" s="68"/>
    </row>
    <row r="3032" spans="1:9" x14ac:dyDescent="0.3">
      <c r="A3032" s="68"/>
      <c r="B3032" s="68"/>
      <c r="C3032" s="68"/>
      <c r="D3032" s="68"/>
      <c r="E3032" s="68"/>
      <c r="F3032" s="68"/>
      <c r="G3032" s="68"/>
      <c r="H3032" s="68"/>
      <c r="I3032" s="68"/>
    </row>
    <row r="3033" spans="1:9" x14ac:dyDescent="0.3">
      <c r="A3033" s="68"/>
      <c r="B3033" s="68"/>
      <c r="C3033" s="68"/>
      <c r="D3033" s="68"/>
      <c r="E3033" s="68"/>
      <c r="F3033" s="68"/>
      <c r="G3033" s="68"/>
      <c r="H3033" s="68"/>
      <c r="I3033" s="68"/>
    </row>
    <row r="3034" spans="1:9" x14ac:dyDescent="0.3">
      <c r="A3034" s="68"/>
      <c r="B3034" s="68"/>
      <c r="C3034" s="68"/>
      <c r="D3034" s="68"/>
      <c r="E3034" s="68"/>
      <c r="F3034" s="68"/>
      <c r="G3034" s="68"/>
      <c r="H3034" s="68"/>
      <c r="I3034" s="68"/>
    </row>
    <row r="3035" spans="1:9" x14ac:dyDescent="0.3">
      <c r="A3035" s="68"/>
      <c r="B3035" s="68"/>
      <c r="C3035" s="68"/>
      <c r="D3035" s="68"/>
      <c r="E3035" s="68"/>
      <c r="F3035" s="68"/>
      <c r="G3035" s="68"/>
      <c r="H3035" s="68"/>
      <c r="I3035" s="68"/>
    </row>
    <row r="3036" spans="1:9" x14ac:dyDescent="0.3">
      <c r="A3036" s="68"/>
      <c r="B3036" s="68"/>
      <c r="C3036" s="68"/>
      <c r="D3036" s="68"/>
      <c r="E3036" s="68"/>
      <c r="F3036" s="68"/>
      <c r="G3036" s="68"/>
      <c r="H3036" s="68"/>
      <c r="I3036" s="68"/>
    </row>
    <row r="3037" spans="1:9" x14ac:dyDescent="0.3">
      <c r="A3037" s="68"/>
      <c r="B3037" s="68"/>
      <c r="C3037" s="68"/>
      <c r="D3037" s="68"/>
      <c r="E3037" s="68"/>
      <c r="F3037" s="68"/>
      <c r="G3037" s="68"/>
      <c r="H3037" s="68"/>
      <c r="I3037" s="68"/>
    </row>
    <row r="3038" spans="1:9" x14ac:dyDescent="0.3">
      <c r="A3038" s="68"/>
      <c r="B3038" s="68"/>
      <c r="C3038" s="68"/>
      <c r="D3038" s="68"/>
      <c r="E3038" s="68"/>
      <c r="F3038" s="68"/>
      <c r="G3038" s="68"/>
      <c r="H3038" s="68"/>
      <c r="I3038" s="68"/>
    </row>
    <row r="3039" spans="1:9" x14ac:dyDescent="0.3">
      <c r="A3039" s="68"/>
      <c r="B3039" s="68"/>
      <c r="C3039" s="68"/>
      <c r="D3039" s="68"/>
      <c r="E3039" s="68"/>
      <c r="F3039" s="68"/>
      <c r="G3039" s="68"/>
      <c r="H3039" s="68"/>
      <c r="I3039" s="68"/>
    </row>
    <row r="3040" spans="1:9" x14ac:dyDescent="0.3">
      <c r="A3040" s="68"/>
      <c r="B3040" s="68"/>
      <c r="C3040" s="68"/>
      <c r="D3040" s="68"/>
      <c r="E3040" s="68"/>
      <c r="F3040" s="68"/>
      <c r="G3040" s="68"/>
      <c r="H3040" s="68"/>
      <c r="I3040" s="68"/>
    </row>
    <row r="3041" spans="1:9" x14ac:dyDescent="0.3">
      <c r="A3041" s="68"/>
      <c r="B3041" s="68"/>
      <c r="C3041" s="68"/>
      <c r="D3041" s="68"/>
      <c r="E3041" s="68"/>
      <c r="F3041" s="68"/>
      <c r="G3041" s="68"/>
      <c r="H3041" s="68"/>
      <c r="I3041" s="68"/>
    </row>
    <row r="3042" spans="1:9" x14ac:dyDescent="0.3">
      <c r="A3042" s="68"/>
      <c r="B3042" s="68"/>
      <c r="C3042" s="68"/>
      <c r="D3042" s="68"/>
      <c r="E3042" s="68"/>
      <c r="F3042" s="68"/>
      <c r="G3042" s="68"/>
      <c r="H3042" s="68"/>
      <c r="I3042" s="68"/>
    </row>
    <row r="3043" spans="1:9" x14ac:dyDescent="0.3">
      <c r="A3043" s="68"/>
      <c r="B3043" s="68"/>
      <c r="C3043" s="68"/>
      <c r="D3043" s="68"/>
      <c r="E3043" s="68"/>
      <c r="F3043" s="68"/>
      <c r="G3043" s="68"/>
      <c r="H3043" s="68"/>
      <c r="I3043" s="68"/>
    </row>
    <row r="3044" spans="1:9" x14ac:dyDescent="0.3">
      <c r="A3044" s="68"/>
      <c r="B3044" s="68"/>
      <c r="C3044" s="68"/>
      <c r="D3044" s="68"/>
      <c r="E3044" s="68"/>
      <c r="F3044" s="68"/>
      <c r="G3044" s="68"/>
      <c r="H3044" s="68"/>
      <c r="I3044" s="68"/>
    </row>
    <row r="3045" spans="1:9" x14ac:dyDescent="0.3">
      <c r="A3045" s="68"/>
      <c r="B3045" s="68"/>
      <c r="C3045" s="68"/>
      <c r="D3045" s="68"/>
      <c r="E3045" s="68"/>
      <c r="F3045" s="68"/>
      <c r="G3045" s="68"/>
      <c r="H3045" s="68"/>
      <c r="I3045" s="68"/>
    </row>
    <row r="3046" spans="1:9" x14ac:dyDescent="0.3">
      <c r="A3046" s="68"/>
      <c r="B3046" s="68"/>
      <c r="C3046" s="68"/>
      <c r="D3046" s="68"/>
      <c r="E3046" s="68"/>
      <c r="F3046" s="68"/>
      <c r="G3046" s="68"/>
      <c r="H3046" s="68"/>
      <c r="I3046" s="68"/>
    </row>
    <row r="3047" spans="1:9" x14ac:dyDescent="0.3">
      <c r="A3047" s="68"/>
      <c r="B3047" s="68"/>
      <c r="C3047" s="68"/>
      <c r="D3047" s="68"/>
      <c r="E3047" s="68"/>
      <c r="F3047" s="68"/>
      <c r="G3047" s="68"/>
      <c r="H3047" s="68"/>
      <c r="I3047" s="68"/>
    </row>
    <row r="3048" spans="1:9" x14ac:dyDescent="0.3">
      <c r="A3048" s="68"/>
      <c r="B3048" s="68"/>
      <c r="C3048" s="68"/>
      <c r="D3048" s="68"/>
      <c r="E3048" s="68"/>
      <c r="F3048" s="68"/>
      <c r="G3048" s="68"/>
      <c r="H3048" s="68"/>
      <c r="I3048" s="68"/>
    </row>
    <row r="3049" spans="1:9" x14ac:dyDescent="0.3">
      <c r="A3049" s="68"/>
      <c r="B3049" s="68"/>
      <c r="C3049" s="68"/>
      <c r="D3049" s="68"/>
      <c r="E3049" s="68"/>
      <c r="F3049" s="68"/>
      <c r="G3049" s="68"/>
      <c r="H3049" s="68"/>
      <c r="I3049" s="68"/>
    </row>
    <row r="3050" spans="1:9" x14ac:dyDescent="0.3">
      <c r="A3050" s="68"/>
      <c r="B3050" s="68"/>
      <c r="C3050" s="68"/>
      <c r="D3050" s="68"/>
      <c r="E3050" s="68"/>
      <c r="F3050" s="68"/>
      <c r="G3050" s="68"/>
      <c r="H3050" s="68"/>
      <c r="I3050" s="68"/>
    </row>
    <row r="3051" spans="1:9" x14ac:dyDescent="0.3">
      <c r="A3051" s="68"/>
      <c r="B3051" s="68"/>
      <c r="C3051" s="68"/>
      <c r="D3051" s="68"/>
      <c r="E3051" s="68"/>
      <c r="F3051" s="68"/>
      <c r="G3051" s="68"/>
      <c r="H3051" s="68"/>
      <c r="I3051" s="68"/>
    </row>
    <row r="3052" spans="1:9" x14ac:dyDescent="0.3">
      <c r="A3052" s="68"/>
      <c r="B3052" s="68"/>
      <c r="C3052" s="68"/>
      <c r="D3052" s="68"/>
      <c r="E3052" s="68"/>
      <c r="F3052" s="68"/>
      <c r="G3052" s="68"/>
      <c r="H3052" s="68"/>
      <c r="I3052" s="68"/>
    </row>
    <row r="3053" spans="1:9" x14ac:dyDescent="0.3">
      <c r="A3053" s="68"/>
      <c r="B3053" s="68"/>
      <c r="C3053" s="68"/>
      <c r="D3053" s="68"/>
      <c r="E3053" s="68"/>
      <c r="F3053" s="68"/>
      <c r="G3053" s="68"/>
      <c r="H3053" s="68"/>
      <c r="I3053" s="68"/>
    </row>
    <row r="3054" spans="1:9" x14ac:dyDescent="0.3">
      <c r="A3054" s="68"/>
      <c r="B3054" s="68"/>
      <c r="C3054" s="68"/>
      <c r="D3054" s="68"/>
      <c r="E3054" s="68"/>
      <c r="F3054" s="68"/>
      <c r="G3054" s="68"/>
      <c r="H3054" s="68"/>
      <c r="I3054" s="68"/>
    </row>
    <row r="3055" spans="1:9" x14ac:dyDescent="0.3">
      <c r="A3055" s="68"/>
      <c r="B3055" s="68"/>
      <c r="C3055" s="68"/>
      <c r="D3055" s="68"/>
      <c r="E3055" s="68"/>
      <c r="F3055" s="68"/>
      <c r="G3055" s="68"/>
      <c r="H3055" s="68"/>
      <c r="I3055" s="68"/>
    </row>
    <row r="3056" spans="1:9" x14ac:dyDescent="0.3">
      <c r="A3056" s="68"/>
      <c r="B3056" s="68"/>
      <c r="C3056" s="68"/>
      <c r="D3056" s="68"/>
      <c r="E3056" s="68"/>
      <c r="F3056" s="68"/>
      <c r="G3056" s="68"/>
      <c r="H3056" s="68"/>
      <c r="I3056" s="68"/>
    </row>
    <row r="3057" spans="1:9" x14ac:dyDescent="0.3">
      <c r="A3057" s="68"/>
      <c r="B3057" s="68"/>
      <c r="C3057" s="68"/>
      <c r="D3057" s="68"/>
      <c r="E3057" s="68"/>
      <c r="F3057" s="68"/>
      <c r="G3057" s="68"/>
      <c r="H3057" s="68"/>
      <c r="I3057" s="68"/>
    </row>
    <row r="3058" spans="1:9" x14ac:dyDescent="0.3">
      <c r="A3058" s="68"/>
      <c r="B3058" s="68"/>
      <c r="C3058" s="68"/>
      <c r="D3058" s="68"/>
      <c r="E3058" s="68"/>
      <c r="F3058" s="68"/>
      <c r="G3058" s="68"/>
      <c r="H3058" s="68"/>
      <c r="I3058" s="68"/>
    </row>
    <row r="3059" spans="1:9" x14ac:dyDescent="0.3">
      <c r="A3059" s="68"/>
      <c r="B3059" s="68"/>
      <c r="C3059" s="68"/>
      <c r="D3059" s="68"/>
      <c r="E3059" s="68"/>
      <c r="F3059" s="68"/>
      <c r="G3059" s="68"/>
      <c r="H3059" s="68"/>
      <c r="I3059" s="68"/>
    </row>
    <row r="3060" spans="1:9" x14ac:dyDescent="0.3">
      <c r="A3060" s="68"/>
      <c r="B3060" s="68"/>
      <c r="C3060" s="68"/>
      <c r="D3060" s="68"/>
      <c r="E3060" s="68"/>
      <c r="F3060" s="68"/>
      <c r="G3060" s="68"/>
      <c r="H3060" s="68"/>
      <c r="I3060" s="68"/>
    </row>
    <row r="3061" spans="1:9" x14ac:dyDescent="0.3">
      <c r="A3061" s="68"/>
      <c r="B3061" s="68"/>
      <c r="C3061" s="68"/>
      <c r="D3061" s="68"/>
      <c r="E3061" s="68"/>
      <c r="F3061" s="68"/>
      <c r="G3061" s="68"/>
      <c r="H3061" s="68"/>
      <c r="I3061" s="68"/>
    </row>
    <row r="3062" spans="1:9" x14ac:dyDescent="0.3">
      <c r="A3062" s="68"/>
      <c r="B3062" s="68"/>
      <c r="C3062" s="68"/>
      <c r="D3062" s="68"/>
      <c r="E3062" s="68"/>
      <c r="F3062" s="68"/>
      <c r="G3062" s="68"/>
      <c r="H3062" s="68"/>
      <c r="I3062" s="68"/>
    </row>
    <row r="3063" spans="1:9" x14ac:dyDescent="0.3">
      <c r="A3063" s="68"/>
      <c r="B3063" s="68"/>
      <c r="C3063" s="68"/>
      <c r="D3063" s="68"/>
      <c r="E3063" s="68"/>
      <c r="F3063" s="68"/>
      <c r="G3063" s="68"/>
      <c r="H3063" s="68"/>
      <c r="I3063" s="68"/>
    </row>
    <row r="3064" spans="1:9" x14ac:dyDescent="0.3">
      <c r="A3064" s="68"/>
      <c r="B3064" s="68"/>
      <c r="C3064" s="68"/>
      <c r="D3064" s="68"/>
      <c r="E3064" s="68"/>
      <c r="F3064" s="68"/>
      <c r="G3064" s="68"/>
      <c r="H3064" s="68"/>
      <c r="I3064" s="68"/>
    </row>
    <row r="3065" spans="1:9" x14ac:dyDescent="0.3">
      <c r="A3065" s="68"/>
      <c r="B3065" s="68"/>
      <c r="C3065" s="68"/>
      <c r="D3065" s="68"/>
      <c r="E3065" s="68"/>
      <c r="F3065" s="68"/>
      <c r="G3065" s="68"/>
      <c r="H3065" s="68"/>
      <c r="I3065" s="68"/>
    </row>
    <row r="3066" spans="1:9" x14ac:dyDescent="0.3">
      <c r="A3066" s="68"/>
      <c r="B3066" s="68"/>
      <c r="C3066" s="68"/>
      <c r="D3066" s="68"/>
      <c r="E3066" s="68"/>
      <c r="F3066" s="68"/>
      <c r="G3066" s="68"/>
      <c r="H3066" s="68"/>
      <c r="I3066" s="68"/>
    </row>
    <row r="3067" spans="1:9" x14ac:dyDescent="0.3">
      <c r="A3067" s="68"/>
      <c r="B3067" s="68"/>
      <c r="C3067" s="68"/>
      <c r="D3067" s="68"/>
      <c r="E3067" s="68"/>
      <c r="F3067" s="68"/>
      <c r="G3067" s="68"/>
      <c r="H3067" s="68"/>
      <c r="I3067" s="68"/>
    </row>
    <row r="3068" spans="1:9" x14ac:dyDescent="0.3">
      <c r="A3068" s="68"/>
      <c r="B3068" s="68"/>
      <c r="C3068" s="68"/>
      <c r="D3068" s="68"/>
      <c r="E3068" s="68"/>
      <c r="F3068" s="68"/>
      <c r="G3068" s="68"/>
      <c r="H3068" s="68"/>
      <c r="I3068" s="68"/>
    </row>
    <row r="3069" spans="1:9" x14ac:dyDescent="0.3">
      <c r="A3069" s="68"/>
      <c r="B3069" s="68"/>
      <c r="C3069" s="68"/>
      <c r="D3069" s="68"/>
      <c r="E3069" s="68"/>
      <c r="F3069" s="68"/>
      <c r="G3069" s="68"/>
      <c r="H3069" s="68"/>
      <c r="I3069" s="68"/>
    </row>
    <row r="3070" spans="1:9" x14ac:dyDescent="0.3">
      <c r="A3070" s="68"/>
      <c r="B3070" s="68"/>
      <c r="C3070" s="68"/>
      <c r="D3070" s="68"/>
      <c r="E3070" s="68"/>
      <c r="F3070" s="68"/>
      <c r="G3070" s="68"/>
      <c r="H3070" s="68"/>
      <c r="I3070" s="68"/>
    </row>
    <row r="3071" spans="1:9" x14ac:dyDescent="0.3">
      <c r="A3071" s="68"/>
      <c r="B3071" s="68"/>
      <c r="C3071" s="68"/>
      <c r="D3071" s="68"/>
      <c r="E3071" s="68"/>
      <c r="F3071" s="68"/>
      <c r="G3071" s="68"/>
      <c r="H3071" s="68"/>
      <c r="I3071" s="68"/>
    </row>
    <row r="3072" spans="1:9" x14ac:dyDescent="0.3">
      <c r="A3072" s="68"/>
      <c r="B3072" s="68"/>
      <c r="C3072" s="68"/>
      <c r="D3072" s="68"/>
      <c r="E3072" s="68"/>
      <c r="F3072" s="68"/>
      <c r="G3072" s="68"/>
      <c r="H3072" s="68"/>
      <c r="I3072" s="68"/>
    </row>
    <row r="3073" spans="1:9" x14ac:dyDescent="0.3">
      <c r="A3073" s="68"/>
      <c r="B3073" s="68"/>
      <c r="C3073" s="68"/>
      <c r="D3073" s="68"/>
      <c r="E3073" s="68"/>
      <c r="F3073" s="68"/>
      <c r="G3073" s="68"/>
      <c r="H3073" s="68"/>
      <c r="I3073" s="68"/>
    </row>
    <row r="3074" spans="1:9" x14ac:dyDescent="0.3">
      <c r="A3074" s="68"/>
      <c r="B3074" s="68"/>
      <c r="C3074" s="68"/>
      <c r="D3074" s="68"/>
      <c r="E3074" s="68"/>
      <c r="F3074" s="68"/>
      <c r="G3074" s="68"/>
      <c r="H3074" s="68"/>
      <c r="I3074" s="68"/>
    </row>
    <row r="3075" spans="1:9" x14ac:dyDescent="0.3">
      <c r="A3075" s="68"/>
      <c r="B3075" s="68"/>
      <c r="C3075" s="68"/>
      <c r="D3075" s="68"/>
      <c r="E3075" s="68"/>
      <c r="F3075" s="68"/>
      <c r="G3075" s="68"/>
      <c r="H3075" s="68"/>
      <c r="I3075" s="68"/>
    </row>
    <row r="3076" spans="1:9" x14ac:dyDescent="0.3">
      <c r="A3076" s="68"/>
      <c r="B3076" s="68"/>
      <c r="C3076" s="68"/>
      <c r="D3076" s="68"/>
      <c r="E3076" s="68"/>
      <c r="F3076" s="68"/>
      <c r="G3076" s="68"/>
      <c r="H3076" s="68"/>
      <c r="I3076" s="68"/>
    </row>
    <row r="3077" spans="1:9" x14ac:dyDescent="0.3">
      <c r="A3077" s="68"/>
      <c r="B3077" s="68"/>
      <c r="C3077" s="68"/>
      <c r="D3077" s="68"/>
      <c r="E3077" s="68"/>
      <c r="F3077" s="68"/>
      <c r="G3077" s="68"/>
      <c r="H3077" s="68"/>
      <c r="I3077" s="68"/>
    </row>
    <row r="3078" spans="1:9" x14ac:dyDescent="0.3">
      <c r="A3078" s="68"/>
      <c r="B3078" s="68"/>
      <c r="C3078" s="68"/>
      <c r="D3078" s="68"/>
      <c r="E3078" s="68"/>
      <c r="F3078" s="68"/>
      <c r="G3078" s="68"/>
      <c r="H3078" s="68"/>
      <c r="I3078" s="68"/>
    </row>
    <row r="3079" spans="1:9" x14ac:dyDescent="0.3">
      <c r="A3079" s="68"/>
      <c r="B3079" s="68"/>
      <c r="C3079" s="68"/>
      <c r="D3079" s="68"/>
      <c r="E3079" s="68"/>
      <c r="F3079" s="68"/>
      <c r="G3079" s="68"/>
      <c r="H3079" s="68"/>
      <c r="I3079" s="68"/>
    </row>
    <row r="3080" spans="1:9" x14ac:dyDescent="0.3">
      <c r="A3080" s="68"/>
      <c r="B3080" s="68"/>
      <c r="C3080" s="68"/>
      <c r="D3080" s="68"/>
      <c r="E3080" s="68"/>
      <c r="F3080" s="68"/>
      <c r="G3080" s="68"/>
      <c r="H3080" s="68"/>
      <c r="I3080" s="68"/>
    </row>
    <row r="3081" spans="1:9" x14ac:dyDescent="0.3">
      <c r="A3081" s="68"/>
      <c r="B3081" s="68"/>
      <c r="C3081" s="68"/>
      <c r="D3081" s="68"/>
      <c r="E3081" s="68"/>
      <c r="F3081" s="68"/>
      <c r="G3081" s="68"/>
      <c r="H3081" s="68"/>
      <c r="I3081" s="68"/>
    </row>
    <row r="3082" spans="1:9" x14ac:dyDescent="0.3">
      <c r="A3082" s="68"/>
      <c r="B3082" s="68"/>
      <c r="C3082" s="68"/>
      <c r="D3082" s="68"/>
      <c r="E3082" s="68"/>
      <c r="F3082" s="68"/>
      <c r="G3082" s="68"/>
      <c r="H3082" s="68"/>
      <c r="I3082" s="68"/>
    </row>
    <row r="3083" spans="1:9" x14ac:dyDescent="0.3">
      <c r="A3083" s="68"/>
      <c r="B3083" s="68"/>
      <c r="C3083" s="68"/>
      <c r="D3083" s="68"/>
      <c r="E3083" s="68"/>
      <c r="F3083" s="68"/>
      <c r="G3083" s="68"/>
      <c r="H3083" s="68"/>
      <c r="I3083" s="68"/>
    </row>
    <row r="3084" spans="1:9" x14ac:dyDescent="0.3">
      <c r="A3084" s="68"/>
      <c r="B3084" s="68"/>
      <c r="C3084" s="68"/>
      <c r="D3084" s="68"/>
      <c r="E3084" s="68"/>
      <c r="F3084" s="68"/>
      <c r="G3084" s="68"/>
      <c r="H3084" s="68"/>
      <c r="I3084" s="68"/>
    </row>
    <row r="3085" spans="1:9" x14ac:dyDescent="0.3">
      <c r="A3085" s="68"/>
      <c r="B3085" s="68"/>
      <c r="C3085" s="68"/>
      <c r="D3085" s="68"/>
      <c r="E3085" s="68"/>
      <c r="F3085" s="68"/>
      <c r="G3085" s="68"/>
      <c r="H3085" s="68"/>
      <c r="I3085" s="68"/>
    </row>
    <row r="3086" spans="1:9" x14ac:dyDescent="0.3">
      <c r="A3086" s="68"/>
      <c r="B3086" s="68"/>
      <c r="C3086" s="68"/>
      <c r="D3086" s="68"/>
      <c r="E3086" s="68"/>
      <c r="F3086" s="68"/>
      <c r="G3086" s="68"/>
      <c r="H3086" s="68"/>
      <c r="I3086" s="68"/>
    </row>
    <row r="3087" spans="1:9" x14ac:dyDescent="0.3">
      <c r="A3087" s="68"/>
      <c r="B3087" s="68"/>
      <c r="C3087" s="68"/>
      <c r="D3087" s="68"/>
      <c r="E3087" s="68"/>
      <c r="F3087" s="68"/>
      <c r="G3087" s="68"/>
      <c r="H3087" s="68"/>
      <c r="I3087" s="68"/>
    </row>
    <row r="3088" spans="1:9" x14ac:dyDescent="0.3">
      <c r="A3088" s="68"/>
      <c r="B3088" s="68"/>
      <c r="C3088" s="68"/>
      <c r="D3088" s="68"/>
      <c r="E3088" s="68"/>
      <c r="F3088" s="68"/>
      <c r="G3088" s="68"/>
      <c r="H3088" s="68"/>
      <c r="I3088" s="68"/>
    </row>
    <row r="3089" spans="1:9" x14ac:dyDescent="0.3">
      <c r="A3089" s="68"/>
      <c r="B3089" s="68"/>
      <c r="C3089" s="68"/>
      <c r="D3089" s="68"/>
      <c r="E3089" s="68"/>
      <c r="F3089" s="68"/>
      <c r="G3089" s="68"/>
      <c r="H3089" s="68"/>
      <c r="I3089" s="68"/>
    </row>
    <row r="3090" spans="1:9" x14ac:dyDescent="0.3">
      <c r="A3090" s="68"/>
      <c r="B3090" s="68"/>
      <c r="C3090" s="68"/>
      <c r="D3090" s="68"/>
      <c r="E3090" s="68"/>
      <c r="F3090" s="68"/>
      <c r="G3090" s="68"/>
      <c r="H3090" s="68"/>
      <c r="I3090" s="68"/>
    </row>
    <row r="3091" spans="1:9" x14ac:dyDescent="0.3">
      <c r="A3091" s="68"/>
      <c r="B3091" s="68"/>
      <c r="C3091" s="68"/>
      <c r="D3091" s="68"/>
      <c r="E3091" s="68"/>
      <c r="F3091" s="68"/>
      <c r="G3091" s="68"/>
      <c r="H3091" s="68"/>
      <c r="I3091" s="68"/>
    </row>
    <row r="3092" spans="1:9" x14ac:dyDescent="0.3">
      <c r="A3092" s="68"/>
      <c r="B3092" s="68"/>
      <c r="C3092" s="68"/>
      <c r="D3092" s="68"/>
      <c r="E3092" s="68"/>
      <c r="F3092" s="68"/>
      <c r="G3092" s="68"/>
      <c r="H3092" s="68"/>
      <c r="I3092" s="68"/>
    </row>
    <row r="3093" spans="1:9" x14ac:dyDescent="0.3">
      <c r="A3093" s="68"/>
      <c r="B3093" s="68"/>
      <c r="C3093" s="68"/>
      <c r="D3093" s="68"/>
      <c r="E3093" s="68"/>
      <c r="F3093" s="68"/>
      <c r="G3093" s="68"/>
      <c r="H3093" s="68"/>
      <c r="I3093" s="68"/>
    </row>
    <row r="3094" spans="1:9" x14ac:dyDescent="0.3">
      <c r="A3094" s="68"/>
      <c r="B3094" s="68"/>
      <c r="C3094" s="68"/>
      <c r="D3094" s="68"/>
      <c r="E3094" s="68"/>
      <c r="F3094" s="68"/>
      <c r="G3094" s="68"/>
      <c r="H3094" s="68"/>
      <c r="I3094" s="68"/>
    </row>
    <row r="3095" spans="1:9" x14ac:dyDescent="0.3">
      <c r="A3095" s="68"/>
      <c r="B3095" s="68"/>
      <c r="C3095" s="68"/>
      <c r="D3095" s="68"/>
      <c r="E3095" s="68"/>
      <c r="F3095" s="68"/>
      <c r="G3095" s="68"/>
      <c r="H3095" s="68"/>
      <c r="I3095" s="68"/>
    </row>
    <row r="3096" spans="1:9" x14ac:dyDescent="0.3">
      <c r="A3096" s="68"/>
      <c r="B3096" s="68"/>
      <c r="C3096" s="68"/>
      <c r="D3096" s="68"/>
      <c r="E3096" s="68"/>
      <c r="F3096" s="68"/>
      <c r="G3096" s="68"/>
      <c r="H3096" s="68"/>
      <c r="I3096" s="68"/>
    </row>
    <row r="3097" spans="1:9" x14ac:dyDescent="0.3">
      <c r="A3097" s="68"/>
      <c r="B3097" s="68"/>
      <c r="C3097" s="68"/>
      <c r="D3097" s="68"/>
      <c r="E3097" s="68"/>
      <c r="F3097" s="68"/>
      <c r="G3097" s="68"/>
      <c r="H3097" s="68"/>
      <c r="I3097" s="68"/>
    </row>
    <row r="3098" spans="1:9" x14ac:dyDescent="0.3">
      <c r="A3098" s="68"/>
      <c r="B3098" s="68"/>
      <c r="C3098" s="68"/>
      <c r="D3098" s="68"/>
      <c r="E3098" s="68"/>
      <c r="F3098" s="68"/>
      <c r="G3098" s="68"/>
      <c r="H3098" s="68"/>
      <c r="I3098" s="68"/>
    </row>
    <row r="3099" spans="1:9" x14ac:dyDescent="0.3">
      <c r="A3099" s="68"/>
      <c r="B3099" s="68"/>
      <c r="C3099" s="68"/>
      <c r="D3099" s="68"/>
      <c r="E3099" s="68"/>
      <c r="F3099" s="68"/>
      <c r="G3099" s="68"/>
      <c r="H3099" s="68"/>
      <c r="I3099" s="68"/>
    </row>
    <row r="3100" spans="1:9" x14ac:dyDescent="0.3">
      <c r="A3100" s="68"/>
      <c r="B3100" s="68"/>
      <c r="C3100" s="68"/>
      <c r="D3100" s="68"/>
      <c r="E3100" s="68"/>
      <c r="F3100" s="68"/>
      <c r="G3100" s="68"/>
      <c r="H3100" s="68"/>
      <c r="I3100" s="68"/>
    </row>
    <row r="3101" spans="1:9" x14ac:dyDescent="0.3">
      <c r="A3101" s="68"/>
      <c r="B3101" s="68"/>
      <c r="C3101" s="68"/>
      <c r="D3101" s="68"/>
      <c r="E3101" s="68"/>
      <c r="F3101" s="68"/>
      <c r="G3101" s="68"/>
      <c r="H3101" s="68"/>
      <c r="I3101" s="68"/>
    </row>
    <row r="3102" spans="1:9" x14ac:dyDescent="0.3">
      <c r="A3102" s="68"/>
      <c r="B3102" s="68"/>
      <c r="C3102" s="68"/>
      <c r="D3102" s="68"/>
      <c r="E3102" s="68"/>
      <c r="F3102" s="68"/>
      <c r="G3102" s="68"/>
      <c r="H3102" s="68"/>
      <c r="I3102" s="68"/>
    </row>
    <row r="3103" spans="1:9" x14ac:dyDescent="0.3">
      <c r="A3103" s="68"/>
      <c r="B3103" s="68"/>
      <c r="C3103" s="68"/>
      <c r="D3103" s="68"/>
      <c r="E3103" s="68"/>
      <c r="F3103" s="68"/>
      <c r="G3103" s="68"/>
      <c r="H3103" s="68"/>
      <c r="I3103" s="68"/>
    </row>
    <row r="3104" spans="1:9" x14ac:dyDescent="0.3">
      <c r="A3104" s="68"/>
      <c r="B3104" s="68"/>
      <c r="C3104" s="68"/>
      <c r="D3104" s="68"/>
      <c r="E3104" s="68"/>
      <c r="F3104" s="68"/>
      <c r="G3104" s="68"/>
      <c r="H3104" s="68"/>
      <c r="I3104" s="68"/>
    </row>
    <row r="3105" spans="1:9" x14ac:dyDescent="0.3">
      <c r="A3105" s="68"/>
      <c r="B3105" s="68"/>
      <c r="C3105" s="68"/>
      <c r="D3105" s="68"/>
      <c r="E3105" s="68"/>
      <c r="F3105" s="68"/>
      <c r="G3105" s="68"/>
      <c r="H3105" s="68"/>
      <c r="I3105" s="68"/>
    </row>
    <row r="3106" spans="1:9" x14ac:dyDescent="0.3">
      <c r="A3106" s="68"/>
      <c r="B3106" s="68"/>
      <c r="C3106" s="68"/>
      <c r="D3106" s="68"/>
      <c r="E3106" s="68"/>
      <c r="F3106" s="68"/>
      <c r="G3106" s="68"/>
      <c r="H3106" s="68"/>
      <c r="I3106" s="68"/>
    </row>
    <row r="3107" spans="1:9" x14ac:dyDescent="0.3">
      <c r="A3107" s="68"/>
      <c r="B3107" s="68"/>
      <c r="C3107" s="68"/>
      <c r="D3107" s="68"/>
      <c r="E3107" s="68"/>
      <c r="F3107" s="68"/>
      <c r="G3107" s="68"/>
      <c r="H3107" s="68"/>
      <c r="I3107" s="68"/>
    </row>
    <row r="3108" spans="1:9" x14ac:dyDescent="0.3">
      <c r="A3108" s="68"/>
      <c r="B3108" s="68"/>
      <c r="C3108" s="68"/>
      <c r="D3108" s="68"/>
      <c r="E3108" s="68"/>
      <c r="F3108" s="68"/>
      <c r="G3108" s="68"/>
      <c r="H3108" s="68"/>
      <c r="I3108" s="68"/>
    </row>
    <row r="3109" spans="1:9" x14ac:dyDescent="0.3">
      <c r="A3109" s="68"/>
      <c r="B3109" s="68"/>
      <c r="C3109" s="68"/>
      <c r="D3109" s="68"/>
      <c r="E3109" s="68"/>
      <c r="F3109" s="68"/>
      <c r="G3109" s="68"/>
      <c r="H3109" s="68"/>
      <c r="I3109" s="68"/>
    </row>
    <row r="3110" spans="1:9" x14ac:dyDescent="0.3">
      <c r="A3110" s="68"/>
      <c r="B3110" s="68"/>
      <c r="C3110" s="68"/>
      <c r="D3110" s="68"/>
      <c r="E3110" s="68"/>
      <c r="F3110" s="68"/>
      <c r="G3110" s="68"/>
      <c r="H3110" s="68"/>
      <c r="I3110" s="68"/>
    </row>
    <row r="3111" spans="1:9" x14ac:dyDescent="0.3">
      <c r="A3111" s="68"/>
      <c r="B3111" s="68"/>
      <c r="C3111" s="68"/>
      <c r="D3111" s="68"/>
      <c r="E3111" s="68"/>
      <c r="F3111" s="68"/>
      <c r="G3111" s="68"/>
      <c r="H3111" s="68"/>
      <c r="I3111" s="68"/>
    </row>
    <row r="3112" spans="1:9" x14ac:dyDescent="0.3">
      <c r="A3112" s="68"/>
      <c r="B3112" s="68"/>
      <c r="C3112" s="68"/>
      <c r="D3112" s="68"/>
      <c r="E3112" s="68"/>
      <c r="F3112" s="68"/>
      <c r="G3112" s="68"/>
      <c r="H3112" s="68"/>
      <c r="I3112" s="68"/>
    </row>
    <row r="3113" spans="1:9" x14ac:dyDescent="0.3">
      <c r="A3113" s="68"/>
      <c r="B3113" s="68"/>
      <c r="C3113" s="68"/>
      <c r="D3113" s="68"/>
      <c r="E3113" s="68"/>
      <c r="F3113" s="68"/>
      <c r="G3113" s="68"/>
      <c r="H3113" s="68"/>
      <c r="I3113" s="68"/>
    </row>
    <row r="3114" spans="1:9" x14ac:dyDescent="0.3">
      <c r="A3114" s="68"/>
      <c r="B3114" s="68"/>
      <c r="C3114" s="68"/>
      <c r="D3114" s="68"/>
      <c r="E3114" s="68"/>
      <c r="F3114" s="68"/>
      <c r="G3114" s="68"/>
      <c r="H3114" s="68"/>
      <c r="I3114" s="68"/>
    </row>
    <row r="3115" spans="1:9" x14ac:dyDescent="0.3">
      <c r="A3115" s="68"/>
      <c r="B3115" s="68"/>
      <c r="C3115" s="68"/>
      <c r="D3115" s="68"/>
      <c r="E3115" s="68"/>
      <c r="F3115" s="68"/>
      <c r="G3115" s="68"/>
      <c r="H3115" s="68"/>
      <c r="I3115" s="68"/>
    </row>
    <row r="3116" spans="1:9" x14ac:dyDescent="0.3">
      <c r="A3116" s="68"/>
      <c r="B3116" s="68"/>
      <c r="C3116" s="68"/>
      <c r="D3116" s="68"/>
      <c r="E3116" s="68"/>
      <c r="F3116" s="68"/>
      <c r="G3116" s="68"/>
      <c r="H3116" s="68"/>
      <c r="I3116" s="68"/>
    </row>
    <row r="3117" spans="1:9" x14ac:dyDescent="0.3">
      <c r="A3117" s="68"/>
      <c r="B3117" s="68"/>
      <c r="C3117" s="68"/>
      <c r="D3117" s="68"/>
      <c r="E3117" s="68"/>
      <c r="F3117" s="68"/>
      <c r="G3117" s="68"/>
      <c r="H3117" s="68"/>
      <c r="I3117" s="68"/>
    </row>
    <row r="3118" spans="1:9" x14ac:dyDescent="0.3">
      <c r="A3118" s="68"/>
      <c r="B3118" s="68"/>
      <c r="C3118" s="68"/>
      <c r="D3118" s="68"/>
      <c r="E3118" s="68"/>
      <c r="F3118" s="68"/>
      <c r="G3118" s="68"/>
      <c r="H3118" s="68"/>
      <c r="I3118" s="68"/>
    </row>
    <row r="3119" spans="1:9" x14ac:dyDescent="0.3">
      <c r="A3119" s="68"/>
      <c r="B3119" s="68"/>
      <c r="C3119" s="68"/>
      <c r="D3119" s="68"/>
      <c r="E3119" s="68"/>
      <c r="F3119" s="68"/>
      <c r="G3119" s="68"/>
      <c r="H3119" s="68"/>
      <c r="I3119" s="68"/>
    </row>
    <row r="3120" spans="1:9" x14ac:dyDescent="0.3">
      <c r="A3120" s="68"/>
      <c r="B3120" s="68"/>
      <c r="C3120" s="68"/>
      <c r="D3120" s="68"/>
      <c r="E3120" s="68"/>
      <c r="F3120" s="68"/>
      <c r="G3120" s="68"/>
      <c r="H3120" s="68"/>
      <c r="I3120" s="68"/>
    </row>
    <row r="3121" spans="1:9" x14ac:dyDescent="0.3">
      <c r="A3121" s="68"/>
      <c r="B3121" s="68"/>
      <c r="C3121" s="68"/>
      <c r="D3121" s="68"/>
      <c r="E3121" s="68"/>
      <c r="F3121" s="68"/>
      <c r="G3121" s="68"/>
      <c r="H3121" s="68"/>
      <c r="I3121" s="68"/>
    </row>
    <row r="3122" spans="1:9" x14ac:dyDescent="0.3">
      <c r="A3122" s="68"/>
      <c r="B3122" s="68"/>
      <c r="C3122" s="68"/>
      <c r="D3122" s="68"/>
      <c r="E3122" s="68"/>
      <c r="F3122" s="68"/>
      <c r="G3122" s="68"/>
      <c r="H3122" s="68"/>
      <c r="I3122" s="68"/>
    </row>
    <row r="3123" spans="1:9" x14ac:dyDescent="0.3">
      <c r="A3123" s="68"/>
      <c r="B3123" s="68"/>
      <c r="C3123" s="68"/>
      <c r="D3123" s="68"/>
      <c r="E3123" s="68"/>
      <c r="F3123" s="68"/>
      <c r="G3123" s="68"/>
      <c r="H3123" s="68"/>
      <c r="I3123" s="68"/>
    </row>
    <row r="3124" spans="1:9" x14ac:dyDescent="0.3">
      <c r="A3124" s="68"/>
      <c r="B3124" s="68"/>
      <c r="C3124" s="68"/>
      <c r="D3124" s="68"/>
      <c r="E3124" s="68"/>
      <c r="F3124" s="68"/>
      <c r="G3124" s="68"/>
      <c r="H3124" s="68"/>
      <c r="I3124" s="68"/>
    </row>
    <row r="3125" spans="1:9" x14ac:dyDescent="0.3">
      <c r="A3125" s="68"/>
      <c r="B3125" s="68"/>
      <c r="C3125" s="68"/>
      <c r="D3125" s="68"/>
      <c r="E3125" s="68"/>
      <c r="F3125" s="68"/>
      <c r="G3125" s="68"/>
      <c r="H3125" s="68"/>
      <c r="I3125" s="68"/>
    </row>
    <row r="3126" spans="1:9" x14ac:dyDescent="0.3">
      <c r="A3126" s="68"/>
      <c r="B3126" s="68"/>
      <c r="C3126" s="68"/>
      <c r="D3126" s="68"/>
      <c r="E3126" s="68"/>
      <c r="F3126" s="68"/>
      <c r="G3126" s="68"/>
      <c r="H3126" s="68"/>
      <c r="I3126" s="68"/>
    </row>
    <row r="3127" spans="1:9" x14ac:dyDescent="0.3">
      <c r="A3127" s="68"/>
      <c r="B3127" s="68"/>
      <c r="C3127" s="68"/>
      <c r="D3127" s="68"/>
      <c r="E3127" s="68"/>
      <c r="F3127" s="68"/>
      <c r="G3127" s="68"/>
      <c r="H3127" s="68"/>
      <c r="I3127" s="68"/>
    </row>
    <row r="3128" spans="1:9" x14ac:dyDescent="0.3">
      <c r="A3128" s="68"/>
      <c r="B3128" s="68"/>
      <c r="C3128" s="68"/>
      <c r="D3128" s="68"/>
      <c r="E3128" s="68"/>
      <c r="F3128" s="68"/>
      <c r="G3128" s="68"/>
      <c r="H3128" s="68"/>
      <c r="I3128" s="68"/>
    </row>
    <row r="3129" spans="1:9" x14ac:dyDescent="0.3">
      <c r="A3129" s="68"/>
      <c r="B3129" s="68"/>
      <c r="C3129" s="68"/>
      <c r="D3129" s="68"/>
      <c r="E3129" s="68"/>
      <c r="F3129" s="68"/>
      <c r="G3129" s="68"/>
      <c r="H3129" s="68"/>
      <c r="I3129" s="68"/>
    </row>
    <row r="3130" spans="1:9" x14ac:dyDescent="0.3">
      <c r="A3130" s="68"/>
      <c r="B3130" s="68"/>
      <c r="C3130" s="68"/>
      <c r="D3130" s="68"/>
      <c r="E3130" s="68"/>
      <c r="F3130" s="68"/>
      <c r="G3130" s="68"/>
      <c r="H3130" s="68"/>
      <c r="I3130" s="68"/>
    </row>
    <row r="3131" spans="1:9" x14ac:dyDescent="0.3">
      <c r="A3131" s="68"/>
      <c r="B3131" s="68"/>
      <c r="C3131" s="68"/>
      <c r="D3131" s="68"/>
      <c r="E3131" s="68"/>
      <c r="F3131" s="68"/>
      <c r="G3131" s="68"/>
      <c r="H3131" s="68"/>
      <c r="I3131" s="68"/>
    </row>
    <row r="3132" spans="1:9" x14ac:dyDescent="0.3">
      <c r="A3132" s="68"/>
      <c r="B3132" s="68"/>
      <c r="C3132" s="68"/>
      <c r="D3132" s="68"/>
      <c r="E3132" s="68"/>
      <c r="F3132" s="68"/>
      <c r="G3132" s="68"/>
      <c r="H3132" s="68"/>
      <c r="I3132" s="68"/>
    </row>
    <row r="3133" spans="1:9" x14ac:dyDescent="0.3">
      <c r="A3133" s="68"/>
      <c r="B3133" s="68"/>
      <c r="C3133" s="68"/>
      <c r="D3133" s="68"/>
      <c r="E3133" s="68"/>
      <c r="F3133" s="68"/>
      <c r="G3133" s="68"/>
      <c r="H3133" s="68"/>
      <c r="I3133" s="68"/>
    </row>
    <row r="3134" spans="1:9" x14ac:dyDescent="0.3">
      <c r="A3134" s="68"/>
      <c r="B3134" s="68"/>
      <c r="C3134" s="68"/>
      <c r="D3134" s="68"/>
      <c r="E3134" s="68"/>
      <c r="F3134" s="68"/>
      <c r="G3134" s="68"/>
      <c r="H3134" s="68"/>
      <c r="I3134" s="68"/>
    </row>
    <row r="3135" spans="1:9" x14ac:dyDescent="0.3">
      <c r="A3135" s="68"/>
      <c r="B3135" s="68"/>
      <c r="C3135" s="68"/>
      <c r="D3135" s="68"/>
      <c r="E3135" s="68"/>
      <c r="F3135" s="68"/>
      <c r="G3135" s="68"/>
      <c r="H3135" s="68"/>
      <c r="I3135" s="68"/>
    </row>
    <row r="3136" spans="1:9" x14ac:dyDescent="0.3">
      <c r="A3136" s="68"/>
      <c r="B3136" s="68"/>
      <c r="C3136" s="68"/>
      <c r="D3136" s="68"/>
      <c r="E3136" s="68"/>
      <c r="F3136" s="68"/>
      <c r="G3136" s="68"/>
      <c r="H3136" s="68"/>
      <c r="I3136" s="68"/>
    </row>
    <row r="3137" spans="1:9" x14ac:dyDescent="0.3">
      <c r="A3137" s="68"/>
      <c r="B3137" s="68"/>
      <c r="C3137" s="68"/>
      <c r="D3137" s="68"/>
      <c r="E3137" s="68"/>
      <c r="F3137" s="68"/>
      <c r="G3137" s="68"/>
      <c r="H3137" s="68"/>
      <c r="I3137" s="68"/>
    </row>
    <row r="3138" spans="1:9" x14ac:dyDescent="0.3">
      <c r="A3138" s="68"/>
      <c r="B3138" s="68"/>
      <c r="C3138" s="68"/>
      <c r="D3138" s="68"/>
      <c r="E3138" s="68"/>
      <c r="F3138" s="68"/>
      <c r="G3138" s="68"/>
      <c r="H3138" s="68"/>
      <c r="I3138" s="68"/>
    </row>
    <row r="3139" spans="1:9" x14ac:dyDescent="0.3">
      <c r="A3139" s="68"/>
      <c r="B3139" s="68"/>
      <c r="C3139" s="68"/>
      <c r="D3139" s="68"/>
      <c r="E3139" s="68"/>
      <c r="F3139" s="68"/>
      <c r="G3139" s="68"/>
      <c r="H3139" s="68"/>
      <c r="I3139" s="68"/>
    </row>
    <row r="3140" spans="1:9" x14ac:dyDescent="0.3">
      <c r="A3140" s="68"/>
      <c r="B3140" s="68"/>
      <c r="C3140" s="68"/>
      <c r="D3140" s="68"/>
      <c r="E3140" s="68"/>
      <c r="F3140" s="68"/>
      <c r="G3140" s="68"/>
      <c r="H3140" s="68"/>
      <c r="I3140" s="68"/>
    </row>
    <row r="3141" spans="1:9" x14ac:dyDescent="0.3">
      <c r="A3141" s="68"/>
      <c r="B3141" s="68"/>
      <c r="C3141" s="68"/>
      <c r="D3141" s="68"/>
      <c r="E3141" s="68"/>
      <c r="F3141" s="68"/>
      <c r="G3141" s="68"/>
      <c r="H3141" s="68"/>
      <c r="I3141" s="68"/>
    </row>
    <row r="3142" spans="1:9" x14ac:dyDescent="0.3">
      <c r="A3142" s="68"/>
      <c r="B3142" s="68"/>
      <c r="C3142" s="68"/>
      <c r="D3142" s="68"/>
      <c r="E3142" s="68"/>
      <c r="F3142" s="68"/>
      <c r="G3142" s="68"/>
      <c r="H3142" s="68"/>
      <c r="I3142" s="68"/>
    </row>
    <row r="3143" spans="1:9" x14ac:dyDescent="0.3">
      <c r="A3143" s="68"/>
      <c r="B3143" s="68"/>
      <c r="C3143" s="68"/>
      <c r="D3143" s="68"/>
      <c r="E3143" s="68"/>
      <c r="F3143" s="68"/>
      <c r="G3143" s="68"/>
      <c r="H3143" s="68"/>
      <c r="I3143" s="68"/>
    </row>
    <row r="3144" spans="1:9" x14ac:dyDescent="0.3">
      <c r="A3144" s="68"/>
      <c r="B3144" s="68"/>
      <c r="C3144" s="68"/>
      <c r="D3144" s="68"/>
      <c r="E3144" s="68"/>
      <c r="F3144" s="68"/>
      <c r="G3144" s="68"/>
      <c r="H3144" s="68"/>
      <c r="I3144" s="68"/>
    </row>
    <row r="3145" spans="1:9" x14ac:dyDescent="0.3">
      <c r="A3145" s="68"/>
      <c r="B3145" s="68"/>
      <c r="C3145" s="68"/>
      <c r="D3145" s="68"/>
      <c r="E3145" s="68"/>
      <c r="F3145" s="68"/>
      <c r="G3145" s="68"/>
      <c r="H3145" s="68"/>
      <c r="I3145" s="68"/>
    </row>
    <row r="3146" spans="1:9" x14ac:dyDescent="0.3">
      <c r="A3146" s="68"/>
      <c r="B3146" s="68"/>
      <c r="C3146" s="68"/>
      <c r="D3146" s="68"/>
      <c r="E3146" s="68"/>
      <c r="F3146" s="68"/>
      <c r="G3146" s="68"/>
      <c r="H3146" s="68"/>
      <c r="I3146" s="68"/>
    </row>
    <row r="3147" spans="1:9" x14ac:dyDescent="0.3">
      <c r="A3147" s="68"/>
      <c r="B3147" s="68"/>
      <c r="C3147" s="68"/>
      <c r="D3147" s="68"/>
      <c r="E3147" s="68"/>
      <c r="F3147" s="68"/>
      <c r="G3147" s="68"/>
      <c r="H3147" s="68"/>
      <c r="I3147" s="68"/>
    </row>
    <row r="3148" spans="1:9" x14ac:dyDescent="0.3">
      <c r="A3148" s="68"/>
      <c r="B3148" s="68"/>
      <c r="C3148" s="68"/>
      <c r="D3148" s="68"/>
      <c r="E3148" s="68"/>
      <c r="F3148" s="68"/>
      <c r="G3148" s="68"/>
      <c r="H3148" s="68"/>
      <c r="I3148" s="68"/>
    </row>
    <row r="3149" spans="1:9" x14ac:dyDescent="0.3">
      <c r="A3149" s="68"/>
      <c r="B3149" s="68"/>
      <c r="C3149" s="68"/>
      <c r="D3149" s="68"/>
      <c r="E3149" s="68"/>
      <c r="F3149" s="68"/>
      <c r="G3149" s="68"/>
      <c r="H3149" s="68"/>
      <c r="I3149" s="68"/>
    </row>
    <row r="3150" spans="1:9" x14ac:dyDescent="0.3">
      <c r="A3150" s="68"/>
      <c r="B3150" s="68"/>
      <c r="C3150" s="68"/>
      <c r="D3150" s="68"/>
      <c r="E3150" s="68"/>
      <c r="F3150" s="68"/>
      <c r="G3150" s="68"/>
      <c r="H3150" s="68"/>
      <c r="I3150" s="68"/>
    </row>
    <row r="3151" spans="1:9" x14ac:dyDescent="0.3">
      <c r="A3151" s="68"/>
      <c r="B3151" s="68"/>
      <c r="C3151" s="68"/>
      <c r="D3151" s="68"/>
      <c r="E3151" s="68"/>
      <c r="F3151" s="68"/>
      <c r="G3151" s="68"/>
      <c r="H3151" s="68"/>
      <c r="I3151" s="68"/>
    </row>
    <row r="3152" spans="1:9" x14ac:dyDescent="0.3">
      <c r="A3152" s="68"/>
      <c r="B3152" s="68"/>
      <c r="C3152" s="68"/>
      <c r="D3152" s="68"/>
      <c r="E3152" s="68"/>
      <c r="F3152" s="68"/>
      <c r="G3152" s="68"/>
      <c r="H3152" s="68"/>
      <c r="I3152" s="68"/>
    </row>
    <row r="3153" spans="1:9" x14ac:dyDescent="0.3">
      <c r="A3153" s="68"/>
      <c r="B3153" s="68"/>
      <c r="C3153" s="68"/>
      <c r="D3153" s="68"/>
      <c r="E3153" s="68"/>
      <c r="F3153" s="68"/>
      <c r="G3153" s="68"/>
      <c r="H3153" s="68"/>
      <c r="I3153" s="68"/>
    </row>
    <row r="3154" spans="1:9" x14ac:dyDescent="0.3">
      <c r="A3154" s="68"/>
      <c r="B3154" s="68"/>
      <c r="C3154" s="68"/>
      <c r="D3154" s="68"/>
      <c r="E3154" s="68"/>
      <c r="F3154" s="68"/>
      <c r="G3154" s="68"/>
      <c r="H3154" s="68"/>
      <c r="I3154" s="68"/>
    </row>
    <row r="3155" spans="1:9" x14ac:dyDescent="0.3">
      <c r="A3155" s="68"/>
      <c r="B3155" s="68"/>
      <c r="C3155" s="68"/>
      <c r="D3155" s="68"/>
      <c r="E3155" s="68"/>
      <c r="F3155" s="68"/>
      <c r="G3155" s="68"/>
      <c r="H3155" s="68"/>
      <c r="I3155" s="68"/>
    </row>
    <row r="3156" spans="1:9" x14ac:dyDescent="0.3">
      <c r="A3156" s="68"/>
      <c r="B3156" s="68"/>
      <c r="C3156" s="68"/>
      <c r="D3156" s="68"/>
      <c r="E3156" s="68"/>
      <c r="F3156" s="68"/>
      <c r="G3156" s="68"/>
      <c r="H3156" s="68"/>
      <c r="I3156" s="68"/>
    </row>
    <row r="3157" spans="1:9" x14ac:dyDescent="0.3">
      <c r="A3157" s="68"/>
      <c r="B3157" s="68"/>
      <c r="C3157" s="68"/>
      <c r="D3157" s="68"/>
      <c r="E3157" s="68"/>
      <c r="F3157" s="68"/>
      <c r="G3157" s="68"/>
      <c r="H3157" s="68"/>
      <c r="I3157" s="68"/>
    </row>
    <row r="3158" spans="1:9" x14ac:dyDescent="0.3">
      <c r="A3158" s="68"/>
      <c r="B3158" s="68"/>
      <c r="C3158" s="68"/>
      <c r="D3158" s="68"/>
      <c r="E3158" s="68"/>
      <c r="F3158" s="68"/>
      <c r="G3158" s="68"/>
      <c r="H3158" s="68"/>
      <c r="I3158" s="68"/>
    </row>
    <row r="3159" spans="1:9" x14ac:dyDescent="0.3">
      <c r="A3159" s="68"/>
      <c r="B3159" s="68"/>
      <c r="C3159" s="68"/>
      <c r="D3159" s="68"/>
      <c r="E3159" s="68"/>
      <c r="F3159" s="68"/>
      <c r="G3159" s="68"/>
      <c r="H3159" s="68"/>
      <c r="I3159" s="68"/>
    </row>
    <row r="3160" spans="1:9" x14ac:dyDescent="0.3">
      <c r="A3160" s="68"/>
      <c r="B3160" s="68"/>
      <c r="C3160" s="68"/>
      <c r="D3160" s="68"/>
      <c r="E3160" s="68"/>
      <c r="F3160" s="68"/>
      <c r="G3160" s="68"/>
      <c r="H3160" s="68"/>
      <c r="I3160" s="68"/>
    </row>
    <row r="3161" spans="1:9" x14ac:dyDescent="0.3">
      <c r="A3161" s="68"/>
      <c r="B3161" s="68"/>
      <c r="C3161" s="68"/>
      <c r="D3161" s="68"/>
      <c r="E3161" s="68"/>
      <c r="F3161" s="68"/>
      <c r="G3161" s="68"/>
      <c r="H3161" s="68"/>
      <c r="I3161" s="68"/>
    </row>
    <row r="3162" spans="1:9" x14ac:dyDescent="0.3">
      <c r="A3162" s="68"/>
      <c r="B3162" s="68"/>
      <c r="C3162" s="68"/>
      <c r="D3162" s="68"/>
      <c r="E3162" s="68"/>
      <c r="F3162" s="68"/>
      <c r="G3162" s="68"/>
      <c r="H3162" s="68"/>
      <c r="I3162" s="68"/>
    </row>
    <row r="3163" spans="1:9" x14ac:dyDescent="0.3">
      <c r="A3163" s="68"/>
      <c r="B3163" s="68"/>
      <c r="C3163" s="68"/>
      <c r="D3163" s="68"/>
      <c r="E3163" s="68"/>
      <c r="F3163" s="68"/>
      <c r="G3163" s="68"/>
      <c r="H3163" s="68"/>
      <c r="I3163" s="68"/>
    </row>
    <row r="3164" spans="1:9" x14ac:dyDescent="0.3">
      <c r="A3164" s="68"/>
      <c r="B3164" s="68"/>
      <c r="C3164" s="68"/>
      <c r="D3164" s="68"/>
      <c r="E3164" s="68"/>
      <c r="F3164" s="68"/>
      <c r="G3164" s="68"/>
      <c r="H3164" s="68"/>
      <c r="I3164" s="68"/>
    </row>
    <row r="3165" spans="1:9" x14ac:dyDescent="0.3">
      <c r="A3165" s="68"/>
      <c r="B3165" s="68"/>
      <c r="C3165" s="68"/>
      <c r="D3165" s="68"/>
      <c r="E3165" s="68"/>
      <c r="F3165" s="68"/>
      <c r="G3165" s="68"/>
      <c r="H3165" s="68"/>
      <c r="I3165" s="68"/>
    </row>
    <row r="3166" spans="1:9" x14ac:dyDescent="0.3">
      <c r="A3166" s="68"/>
      <c r="B3166" s="68"/>
      <c r="C3166" s="68"/>
      <c r="D3166" s="68"/>
      <c r="E3166" s="68"/>
      <c r="F3166" s="68"/>
      <c r="G3166" s="68"/>
      <c r="H3166" s="68"/>
      <c r="I3166" s="68"/>
    </row>
    <row r="3167" spans="1:9" x14ac:dyDescent="0.3">
      <c r="A3167" s="68"/>
      <c r="B3167" s="68"/>
      <c r="C3167" s="68"/>
      <c r="D3167" s="68"/>
      <c r="E3167" s="68"/>
      <c r="F3167" s="68"/>
      <c r="G3167" s="68"/>
      <c r="H3167" s="68"/>
      <c r="I3167" s="68"/>
    </row>
    <row r="3168" spans="1:9" x14ac:dyDescent="0.3">
      <c r="A3168" s="68"/>
      <c r="B3168" s="68"/>
      <c r="C3168" s="68"/>
      <c r="D3168" s="68"/>
      <c r="E3168" s="68"/>
      <c r="F3168" s="68"/>
      <c r="G3168" s="68"/>
      <c r="H3168" s="68"/>
      <c r="I3168" s="68"/>
    </row>
    <row r="3169" spans="1:9" x14ac:dyDescent="0.3">
      <c r="A3169" s="68"/>
      <c r="B3169" s="68"/>
      <c r="C3169" s="68"/>
      <c r="D3169" s="68"/>
      <c r="E3169" s="68"/>
      <c r="F3169" s="68"/>
      <c r="G3169" s="68"/>
      <c r="H3169" s="68"/>
      <c r="I3169" s="68"/>
    </row>
    <row r="3170" spans="1:9" x14ac:dyDescent="0.3">
      <c r="A3170" s="68"/>
      <c r="B3170" s="68"/>
      <c r="C3170" s="68"/>
      <c r="D3170" s="68"/>
      <c r="E3170" s="68"/>
      <c r="F3170" s="68"/>
      <c r="G3170" s="68"/>
      <c r="H3170" s="68"/>
      <c r="I3170" s="68"/>
    </row>
    <row r="3171" spans="1:9" x14ac:dyDescent="0.3">
      <c r="A3171" s="68"/>
      <c r="B3171" s="68"/>
      <c r="C3171" s="68"/>
      <c r="D3171" s="68"/>
      <c r="E3171" s="68"/>
      <c r="F3171" s="68"/>
      <c r="G3171" s="68"/>
      <c r="H3171" s="68"/>
      <c r="I3171" s="68"/>
    </row>
    <row r="3172" spans="1:9" x14ac:dyDescent="0.3">
      <c r="A3172" s="68"/>
      <c r="B3172" s="68"/>
      <c r="C3172" s="68"/>
      <c r="D3172" s="68"/>
      <c r="E3172" s="68"/>
      <c r="F3172" s="68"/>
      <c r="G3172" s="68"/>
      <c r="H3172" s="68"/>
      <c r="I3172" s="68"/>
    </row>
    <row r="3173" spans="1:9" x14ac:dyDescent="0.3">
      <c r="A3173" s="68"/>
      <c r="B3173" s="68"/>
      <c r="C3173" s="68"/>
      <c r="D3173" s="68"/>
      <c r="E3173" s="68"/>
      <c r="F3173" s="68"/>
      <c r="G3173" s="68"/>
      <c r="H3173" s="68"/>
      <c r="I3173" s="68"/>
    </row>
    <row r="3174" spans="1:9" x14ac:dyDescent="0.3">
      <c r="A3174" s="68"/>
      <c r="B3174" s="68"/>
      <c r="C3174" s="68"/>
      <c r="D3174" s="68"/>
      <c r="E3174" s="68"/>
      <c r="F3174" s="68"/>
      <c r="G3174" s="68"/>
      <c r="H3174" s="68"/>
      <c r="I3174" s="68"/>
    </row>
    <row r="3175" spans="1:9" x14ac:dyDescent="0.3">
      <c r="A3175" s="68"/>
      <c r="B3175" s="68"/>
      <c r="C3175" s="68"/>
      <c r="D3175" s="68"/>
      <c r="E3175" s="68"/>
      <c r="F3175" s="68"/>
      <c r="G3175" s="68"/>
      <c r="H3175" s="68"/>
      <c r="I3175" s="68"/>
    </row>
    <row r="3176" spans="1:9" x14ac:dyDescent="0.3">
      <c r="A3176" s="68"/>
      <c r="B3176" s="68"/>
      <c r="C3176" s="68"/>
      <c r="D3176" s="68"/>
      <c r="E3176" s="68"/>
      <c r="F3176" s="68"/>
      <c r="G3176" s="68"/>
      <c r="H3176" s="68"/>
      <c r="I3176" s="68"/>
    </row>
    <row r="3177" spans="1:9" x14ac:dyDescent="0.3">
      <c r="A3177" s="68"/>
      <c r="B3177" s="68"/>
      <c r="C3177" s="68"/>
      <c r="D3177" s="68"/>
      <c r="E3177" s="68"/>
      <c r="F3177" s="68"/>
      <c r="G3177" s="68"/>
      <c r="H3177" s="68"/>
      <c r="I3177" s="68"/>
    </row>
    <row r="3178" spans="1:9" x14ac:dyDescent="0.3">
      <c r="A3178" s="68"/>
      <c r="B3178" s="68"/>
      <c r="C3178" s="68"/>
      <c r="D3178" s="68"/>
      <c r="E3178" s="68"/>
      <c r="F3178" s="68"/>
      <c r="G3178" s="68"/>
      <c r="H3178" s="68"/>
      <c r="I3178" s="68"/>
    </row>
    <row r="3179" spans="1:9" x14ac:dyDescent="0.3">
      <c r="A3179" s="68"/>
      <c r="B3179" s="68"/>
      <c r="C3179" s="68"/>
      <c r="D3179" s="68"/>
      <c r="E3179" s="68"/>
      <c r="F3179" s="68"/>
      <c r="G3179" s="68"/>
      <c r="H3179" s="68"/>
      <c r="I3179" s="68"/>
    </row>
    <row r="3180" spans="1:9" x14ac:dyDescent="0.3">
      <c r="A3180" s="68"/>
      <c r="B3180" s="68"/>
      <c r="C3180" s="68"/>
      <c r="D3180" s="68"/>
      <c r="E3180" s="68"/>
      <c r="F3180" s="68"/>
      <c r="G3180" s="68"/>
      <c r="H3180" s="68"/>
      <c r="I3180" s="68"/>
    </row>
    <row r="3181" spans="1:9" x14ac:dyDescent="0.3">
      <c r="A3181" s="68"/>
      <c r="B3181" s="68"/>
      <c r="C3181" s="68"/>
      <c r="D3181" s="68"/>
      <c r="E3181" s="68"/>
      <c r="F3181" s="68"/>
      <c r="G3181" s="68"/>
      <c r="H3181" s="68"/>
      <c r="I3181" s="68"/>
    </row>
    <row r="3182" spans="1:9" x14ac:dyDescent="0.3">
      <c r="A3182" s="68"/>
      <c r="B3182" s="68"/>
      <c r="C3182" s="68"/>
      <c r="D3182" s="68"/>
      <c r="E3182" s="68"/>
      <c r="F3182" s="68"/>
      <c r="G3182" s="68"/>
      <c r="H3182" s="68"/>
      <c r="I3182" s="68"/>
    </row>
    <row r="3183" spans="1:9" x14ac:dyDescent="0.3">
      <c r="A3183" s="68"/>
      <c r="B3183" s="68"/>
      <c r="C3183" s="68"/>
      <c r="D3183" s="68"/>
      <c r="E3183" s="68"/>
      <c r="F3183" s="68"/>
      <c r="G3183" s="68"/>
      <c r="H3183" s="68"/>
      <c r="I3183" s="68"/>
    </row>
    <row r="3184" spans="1:9" x14ac:dyDescent="0.3">
      <c r="A3184" s="68"/>
      <c r="B3184" s="68"/>
      <c r="C3184" s="68"/>
      <c r="D3184" s="68"/>
      <c r="E3184" s="68"/>
      <c r="F3184" s="68"/>
      <c r="G3184" s="68"/>
      <c r="H3184" s="68"/>
      <c r="I3184" s="68"/>
    </row>
    <row r="3185" spans="1:9" x14ac:dyDescent="0.3">
      <c r="A3185" s="68"/>
      <c r="B3185" s="68"/>
      <c r="C3185" s="68"/>
      <c r="D3185" s="68"/>
      <c r="E3185" s="68"/>
      <c r="F3185" s="68"/>
      <c r="G3185" s="68"/>
      <c r="H3185" s="68"/>
      <c r="I3185" s="68"/>
    </row>
    <row r="3186" spans="1:9" x14ac:dyDescent="0.3">
      <c r="A3186" s="68"/>
      <c r="B3186" s="68"/>
      <c r="C3186" s="68"/>
      <c r="D3186" s="68"/>
      <c r="E3186" s="68"/>
      <c r="F3186" s="68"/>
      <c r="G3186" s="68"/>
      <c r="H3186" s="68"/>
      <c r="I3186" s="68"/>
    </row>
    <row r="3187" spans="1:9" x14ac:dyDescent="0.3">
      <c r="A3187" s="68"/>
      <c r="B3187" s="68"/>
      <c r="C3187" s="68"/>
      <c r="D3187" s="68"/>
      <c r="E3187" s="68"/>
      <c r="F3187" s="68"/>
      <c r="G3187" s="68"/>
      <c r="H3187" s="68"/>
      <c r="I3187" s="68"/>
    </row>
    <row r="3188" spans="1:9" x14ac:dyDescent="0.3">
      <c r="A3188" s="68"/>
      <c r="B3188" s="68"/>
      <c r="C3188" s="68"/>
      <c r="D3188" s="68"/>
      <c r="E3188" s="68"/>
      <c r="F3188" s="68"/>
      <c r="G3188" s="68"/>
      <c r="H3188" s="68"/>
      <c r="I3188" s="68"/>
    </row>
    <row r="3189" spans="1:9" x14ac:dyDescent="0.3">
      <c r="A3189" s="68"/>
      <c r="B3189" s="68"/>
      <c r="C3189" s="68"/>
      <c r="D3189" s="68"/>
      <c r="E3189" s="68"/>
      <c r="F3189" s="68"/>
      <c r="G3189" s="68"/>
      <c r="H3189" s="68"/>
      <c r="I3189" s="68"/>
    </row>
    <row r="3190" spans="1:9" x14ac:dyDescent="0.3">
      <c r="A3190" s="68"/>
      <c r="B3190" s="68"/>
      <c r="C3190" s="68"/>
      <c r="D3190" s="68"/>
      <c r="E3190" s="68"/>
      <c r="F3190" s="68"/>
      <c r="G3190" s="68"/>
      <c r="H3190" s="68"/>
      <c r="I3190" s="68"/>
    </row>
    <row r="3191" spans="1:9" x14ac:dyDescent="0.3">
      <c r="A3191" s="68"/>
      <c r="B3191" s="68"/>
      <c r="C3191" s="68"/>
      <c r="D3191" s="68"/>
      <c r="E3191" s="68"/>
      <c r="F3191" s="68"/>
      <c r="G3191" s="68"/>
      <c r="H3191" s="68"/>
      <c r="I3191" s="68"/>
    </row>
    <row r="3192" spans="1:9" x14ac:dyDescent="0.3">
      <c r="A3192" s="68"/>
      <c r="B3192" s="68"/>
      <c r="C3192" s="68"/>
      <c r="D3192" s="68"/>
      <c r="E3192" s="68"/>
      <c r="F3192" s="68"/>
      <c r="G3192" s="68"/>
      <c r="H3192" s="68"/>
      <c r="I3192" s="68"/>
    </row>
    <row r="3193" spans="1:9" x14ac:dyDescent="0.3">
      <c r="A3193" s="68"/>
      <c r="B3193" s="68"/>
      <c r="C3193" s="68"/>
      <c r="D3193" s="68"/>
      <c r="E3193" s="68"/>
      <c r="F3193" s="68"/>
      <c r="G3193" s="68"/>
      <c r="H3193" s="68"/>
      <c r="I3193" s="68"/>
    </row>
    <row r="3194" spans="1:9" x14ac:dyDescent="0.3">
      <c r="A3194" s="68"/>
      <c r="B3194" s="68"/>
      <c r="C3194" s="68"/>
      <c r="D3194" s="68"/>
      <c r="E3194" s="68"/>
      <c r="F3194" s="68"/>
      <c r="G3194" s="68"/>
      <c r="H3194" s="68"/>
      <c r="I3194" s="68"/>
    </row>
    <row r="3195" spans="1:9" x14ac:dyDescent="0.3">
      <c r="A3195" s="68"/>
      <c r="B3195" s="68"/>
      <c r="C3195" s="68"/>
      <c r="D3195" s="68"/>
      <c r="E3195" s="68"/>
      <c r="F3195" s="68"/>
      <c r="G3195" s="68"/>
      <c r="H3195" s="68"/>
      <c r="I3195" s="68"/>
    </row>
    <row r="3196" spans="1:9" x14ac:dyDescent="0.3">
      <c r="A3196" s="68"/>
      <c r="B3196" s="68"/>
      <c r="C3196" s="68"/>
      <c r="D3196" s="68"/>
      <c r="E3196" s="68"/>
      <c r="F3196" s="68"/>
      <c r="G3196" s="68"/>
      <c r="H3196" s="68"/>
      <c r="I3196" s="68"/>
    </row>
    <row r="3197" spans="1:9" x14ac:dyDescent="0.3">
      <c r="A3197" s="68"/>
      <c r="B3197" s="68"/>
      <c r="C3197" s="68"/>
      <c r="D3197" s="68"/>
      <c r="E3197" s="68"/>
      <c r="F3197" s="68"/>
      <c r="G3197" s="68"/>
      <c r="H3197" s="68"/>
      <c r="I3197" s="68"/>
    </row>
    <row r="3198" spans="1:9" x14ac:dyDescent="0.3">
      <c r="A3198" s="68"/>
      <c r="B3198" s="68"/>
      <c r="C3198" s="68"/>
      <c r="D3198" s="68"/>
      <c r="E3198" s="68"/>
      <c r="F3198" s="68"/>
      <c r="G3198" s="68"/>
      <c r="H3198" s="68"/>
      <c r="I3198" s="68"/>
    </row>
    <row r="3199" spans="1:9" x14ac:dyDescent="0.3">
      <c r="A3199" s="68"/>
      <c r="B3199" s="68"/>
      <c r="C3199" s="68"/>
      <c r="D3199" s="68"/>
      <c r="E3199" s="68"/>
      <c r="F3199" s="68"/>
      <c r="G3199" s="68"/>
      <c r="H3199" s="68"/>
      <c r="I3199" s="68"/>
    </row>
    <row r="3200" spans="1:9" x14ac:dyDescent="0.3">
      <c r="A3200" s="68"/>
      <c r="B3200" s="68"/>
      <c r="C3200" s="68"/>
      <c r="D3200" s="68"/>
      <c r="E3200" s="68"/>
      <c r="F3200" s="68"/>
      <c r="G3200" s="68"/>
      <c r="H3200" s="68"/>
      <c r="I3200" s="68"/>
    </row>
    <row r="3201" spans="1:9" x14ac:dyDescent="0.3">
      <c r="A3201" s="68"/>
      <c r="B3201" s="68"/>
      <c r="C3201" s="68"/>
      <c r="D3201" s="68"/>
      <c r="E3201" s="68"/>
      <c r="F3201" s="68"/>
      <c r="G3201" s="68"/>
      <c r="H3201" s="68"/>
      <c r="I3201" s="68"/>
    </row>
    <row r="3202" spans="1:9" x14ac:dyDescent="0.3">
      <c r="A3202" s="68"/>
      <c r="B3202" s="68"/>
      <c r="C3202" s="68"/>
      <c r="D3202" s="68"/>
      <c r="E3202" s="68"/>
      <c r="F3202" s="68"/>
      <c r="G3202" s="68"/>
      <c r="H3202" s="68"/>
      <c r="I3202" s="68"/>
    </row>
    <row r="3203" spans="1:9" x14ac:dyDescent="0.3">
      <c r="A3203" s="68"/>
      <c r="B3203" s="68"/>
      <c r="C3203" s="68"/>
      <c r="D3203" s="68"/>
      <c r="E3203" s="68"/>
      <c r="F3203" s="68"/>
      <c r="G3203" s="68"/>
      <c r="H3203" s="68"/>
      <c r="I3203" s="68"/>
    </row>
    <row r="3204" spans="1:9" x14ac:dyDescent="0.3">
      <c r="A3204" s="68"/>
      <c r="B3204" s="68"/>
      <c r="C3204" s="68"/>
      <c r="D3204" s="68"/>
      <c r="E3204" s="68"/>
      <c r="F3204" s="68"/>
      <c r="G3204" s="68"/>
      <c r="H3204" s="68"/>
      <c r="I3204" s="68"/>
    </row>
    <row r="3205" spans="1:9" x14ac:dyDescent="0.3">
      <c r="A3205" s="68"/>
      <c r="B3205" s="68"/>
      <c r="C3205" s="68"/>
      <c r="D3205" s="68"/>
      <c r="E3205" s="68"/>
      <c r="F3205" s="68"/>
      <c r="G3205" s="68"/>
      <c r="H3205" s="68"/>
      <c r="I3205" s="68"/>
    </row>
    <row r="3206" spans="1:9" x14ac:dyDescent="0.3">
      <c r="A3206" s="68"/>
      <c r="B3206" s="68"/>
      <c r="C3206" s="68"/>
      <c r="D3206" s="68"/>
      <c r="E3206" s="68"/>
      <c r="F3206" s="68"/>
      <c r="G3206" s="68"/>
      <c r="H3206" s="68"/>
      <c r="I3206" s="68"/>
    </row>
    <row r="3207" spans="1:9" x14ac:dyDescent="0.3">
      <c r="A3207" s="68"/>
      <c r="B3207" s="68"/>
      <c r="C3207" s="68"/>
      <c r="D3207" s="68"/>
      <c r="E3207" s="68"/>
      <c r="F3207" s="68"/>
      <c r="G3207" s="68"/>
      <c r="H3207" s="68"/>
      <c r="I3207" s="68"/>
    </row>
    <row r="3208" spans="1:9" x14ac:dyDescent="0.3">
      <c r="A3208" s="68"/>
      <c r="B3208" s="68"/>
      <c r="C3208" s="68"/>
      <c r="D3208" s="68"/>
      <c r="E3208" s="68"/>
      <c r="F3208" s="68"/>
      <c r="G3208" s="68"/>
      <c r="H3208" s="68"/>
      <c r="I3208" s="68"/>
    </row>
    <row r="3209" spans="1:9" x14ac:dyDescent="0.3">
      <c r="A3209" s="68"/>
      <c r="B3209" s="68"/>
      <c r="C3209" s="68"/>
      <c r="D3209" s="68"/>
      <c r="E3209" s="68"/>
      <c r="F3209" s="68"/>
      <c r="G3209" s="68"/>
      <c r="H3209" s="68"/>
      <c r="I3209" s="68"/>
    </row>
    <row r="3210" spans="1:9" x14ac:dyDescent="0.3">
      <c r="A3210" s="68"/>
      <c r="B3210" s="68"/>
      <c r="C3210" s="68"/>
      <c r="D3210" s="68"/>
      <c r="E3210" s="68"/>
      <c r="F3210" s="68"/>
      <c r="G3210" s="68"/>
      <c r="H3210" s="68"/>
      <c r="I3210" s="68"/>
    </row>
    <row r="3211" spans="1:9" x14ac:dyDescent="0.3">
      <c r="A3211" s="68"/>
      <c r="B3211" s="68"/>
      <c r="C3211" s="68"/>
      <c r="D3211" s="68"/>
      <c r="E3211" s="68"/>
      <c r="F3211" s="68"/>
      <c r="G3211" s="68"/>
      <c r="H3211" s="68"/>
      <c r="I3211" s="68"/>
    </row>
    <row r="3212" spans="1:9" x14ac:dyDescent="0.3">
      <c r="A3212" s="68"/>
      <c r="B3212" s="68"/>
      <c r="C3212" s="68"/>
      <c r="D3212" s="68"/>
      <c r="E3212" s="68"/>
      <c r="F3212" s="68"/>
      <c r="G3212" s="68"/>
      <c r="H3212" s="68"/>
      <c r="I3212" s="68"/>
    </row>
    <row r="3213" spans="1:9" x14ac:dyDescent="0.3">
      <c r="A3213" s="68"/>
      <c r="B3213" s="68"/>
      <c r="C3213" s="68"/>
      <c r="D3213" s="68"/>
      <c r="E3213" s="68"/>
      <c r="F3213" s="68"/>
      <c r="G3213" s="68"/>
      <c r="H3213" s="68"/>
      <c r="I3213" s="68"/>
    </row>
    <row r="3214" spans="1:9" x14ac:dyDescent="0.3">
      <c r="A3214" s="68"/>
      <c r="B3214" s="68"/>
      <c r="C3214" s="68"/>
      <c r="D3214" s="68"/>
      <c r="E3214" s="68"/>
      <c r="F3214" s="68"/>
      <c r="G3214" s="68"/>
      <c r="H3214" s="68"/>
      <c r="I3214" s="68"/>
    </row>
    <row r="3215" spans="1:9" x14ac:dyDescent="0.3">
      <c r="A3215" s="68"/>
      <c r="B3215" s="68"/>
      <c r="C3215" s="68"/>
      <c r="D3215" s="68"/>
      <c r="E3215" s="68"/>
      <c r="F3215" s="68"/>
      <c r="G3215" s="68"/>
      <c r="H3215" s="68"/>
      <c r="I3215" s="68"/>
    </row>
    <row r="3216" spans="1:9" x14ac:dyDescent="0.3">
      <c r="A3216" s="68"/>
      <c r="B3216" s="68"/>
      <c r="C3216" s="68"/>
      <c r="D3216" s="68"/>
      <c r="E3216" s="68"/>
      <c r="F3216" s="68"/>
      <c r="G3216" s="68"/>
      <c r="H3216" s="68"/>
      <c r="I3216" s="68"/>
    </row>
    <row r="3217" spans="1:9" x14ac:dyDescent="0.3">
      <c r="A3217" s="68"/>
      <c r="B3217" s="68"/>
      <c r="C3217" s="68"/>
      <c r="D3217" s="68"/>
      <c r="E3217" s="68"/>
      <c r="F3217" s="68"/>
      <c r="G3217" s="68"/>
      <c r="H3217" s="68"/>
      <c r="I3217" s="68"/>
    </row>
    <row r="3218" spans="1:9" x14ac:dyDescent="0.3">
      <c r="A3218" s="68"/>
      <c r="B3218" s="68"/>
      <c r="C3218" s="68"/>
      <c r="D3218" s="68"/>
      <c r="E3218" s="68"/>
      <c r="F3218" s="68"/>
      <c r="G3218" s="68"/>
      <c r="H3218" s="68"/>
      <c r="I3218" s="68"/>
    </row>
    <row r="3219" spans="1:9" x14ac:dyDescent="0.3">
      <c r="A3219" s="68"/>
      <c r="B3219" s="68"/>
      <c r="C3219" s="68"/>
      <c r="D3219" s="68"/>
      <c r="E3219" s="68"/>
      <c r="F3219" s="68"/>
      <c r="G3219" s="68"/>
      <c r="H3219" s="68"/>
      <c r="I3219" s="68"/>
    </row>
    <row r="3220" spans="1:9" x14ac:dyDescent="0.3">
      <c r="A3220" s="68"/>
      <c r="B3220" s="68"/>
      <c r="C3220" s="68"/>
      <c r="D3220" s="68"/>
      <c r="E3220" s="68"/>
      <c r="F3220" s="68"/>
      <c r="G3220" s="68"/>
      <c r="H3220" s="68"/>
      <c r="I3220" s="68"/>
    </row>
    <row r="3221" spans="1:9" x14ac:dyDescent="0.3">
      <c r="A3221" s="68"/>
      <c r="B3221" s="68"/>
      <c r="C3221" s="68"/>
      <c r="D3221" s="68"/>
      <c r="E3221" s="68"/>
      <c r="F3221" s="68"/>
      <c r="G3221" s="68"/>
      <c r="H3221" s="68"/>
      <c r="I3221" s="68"/>
    </row>
    <row r="3222" spans="1:9" x14ac:dyDescent="0.3">
      <c r="A3222" s="68"/>
      <c r="B3222" s="68"/>
      <c r="C3222" s="68"/>
      <c r="D3222" s="68"/>
      <c r="E3222" s="68"/>
      <c r="F3222" s="68"/>
      <c r="G3222" s="68"/>
      <c r="H3222" s="68"/>
      <c r="I3222" s="68"/>
    </row>
    <row r="3223" spans="1:9" x14ac:dyDescent="0.3">
      <c r="A3223" s="68"/>
      <c r="B3223" s="68"/>
      <c r="C3223" s="68"/>
      <c r="D3223" s="68"/>
      <c r="E3223" s="68"/>
      <c r="F3223" s="68"/>
      <c r="G3223" s="68"/>
      <c r="H3223" s="68"/>
      <c r="I3223" s="68"/>
    </row>
    <row r="3224" spans="1:9" x14ac:dyDescent="0.3">
      <c r="A3224" s="68"/>
      <c r="B3224" s="68"/>
      <c r="C3224" s="68"/>
      <c r="D3224" s="68"/>
      <c r="E3224" s="68"/>
      <c r="F3224" s="68"/>
      <c r="G3224" s="68"/>
      <c r="H3224" s="68"/>
      <c r="I3224" s="68"/>
    </row>
    <row r="3225" spans="1:9" x14ac:dyDescent="0.3">
      <c r="A3225" s="68"/>
      <c r="B3225" s="68"/>
      <c r="C3225" s="68"/>
      <c r="D3225" s="68"/>
      <c r="E3225" s="68"/>
      <c r="F3225" s="68"/>
      <c r="G3225" s="68"/>
      <c r="H3225" s="68"/>
      <c r="I3225" s="68"/>
    </row>
    <row r="3226" spans="1:9" x14ac:dyDescent="0.3">
      <c r="A3226" s="68"/>
      <c r="B3226" s="68"/>
      <c r="C3226" s="68"/>
      <c r="D3226" s="68"/>
      <c r="E3226" s="68"/>
      <c r="F3226" s="68"/>
      <c r="G3226" s="68"/>
      <c r="H3226" s="68"/>
      <c r="I3226" s="68"/>
    </row>
    <row r="3227" spans="1:9" x14ac:dyDescent="0.3">
      <c r="A3227" s="68"/>
      <c r="B3227" s="68"/>
      <c r="C3227" s="68"/>
      <c r="D3227" s="68"/>
      <c r="E3227" s="68"/>
      <c r="F3227" s="68"/>
      <c r="G3227" s="68"/>
      <c r="H3227" s="68"/>
      <c r="I3227" s="68"/>
    </row>
    <row r="3228" spans="1:9" x14ac:dyDescent="0.3">
      <c r="A3228" s="68"/>
      <c r="B3228" s="68"/>
      <c r="C3228" s="68"/>
      <c r="D3228" s="68"/>
      <c r="E3228" s="68"/>
      <c r="F3228" s="68"/>
      <c r="G3228" s="68"/>
      <c r="H3228" s="68"/>
      <c r="I3228" s="68"/>
    </row>
    <row r="3229" spans="1:9" x14ac:dyDescent="0.3">
      <c r="A3229" s="68"/>
      <c r="B3229" s="68"/>
      <c r="C3229" s="68"/>
      <c r="D3229" s="68"/>
      <c r="E3229" s="68"/>
      <c r="F3229" s="68"/>
      <c r="G3229" s="68"/>
      <c r="H3229" s="68"/>
      <c r="I3229" s="68"/>
    </row>
    <row r="3230" spans="1:9" x14ac:dyDescent="0.3">
      <c r="A3230" s="68"/>
      <c r="B3230" s="68"/>
      <c r="C3230" s="68"/>
      <c r="D3230" s="68"/>
      <c r="E3230" s="68"/>
      <c r="F3230" s="68"/>
      <c r="G3230" s="68"/>
      <c r="H3230" s="68"/>
      <c r="I3230" s="68"/>
    </row>
    <row r="3231" spans="1:9" x14ac:dyDescent="0.3">
      <c r="A3231" s="68"/>
      <c r="B3231" s="68"/>
      <c r="C3231" s="68"/>
      <c r="D3231" s="68"/>
      <c r="E3231" s="68"/>
      <c r="F3231" s="68"/>
      <c r="G3231" s="68"/>
      <c r="H3231" s="68"/>
      <c r="I3231" s="68"/>
    </row>
    <row r="3232" spans="1:9" x14ac:dyDescent="0.3">
      <c r="A3232" s="68"/>
      <c r="B3232" s="68"/>
      <c r="C3232" s="68"/>
      <c r="D3232" s="68"/>
      <c r="E3232" s="68"/>
      <c r="F3232" s="68"/>
      <c r="G3232" s="68"/>
      <c r="H3232" s="68"/>
      <c r="I3232" s="68"/>
    </row>
    <row r="3233" spans="1:9" x14ac:dyDescent="0.3">
      <c r="A3233" s="68"/>
      <c r="B3233" s="68"/>
      <c r="C3233" s="68"/>
      <c r="D3233" s="68"/>
      <c r="E3233" s="68"/>
      <c r="F3233" s="68"/>
      <c r="G3233" s="68"/>
      <c r="H3233" s="68"/>
      <c r="I3233" s="68"/>
    </row>
    <row r="3234" spans="1:9" x14ac:dyDescent="0.3">
      <c r="A3234" s="68"/>
      <c r="B3234" s="68"/>
      <c r="C3234" s="68"/>
      <c r="D3234" s="68"/>
      <c r="E3234" s="68"/>
      <c r="F3234" s="68"/>
      <c r="G3234" s="68"/>
      <c r="H3234" s="68"/>
      <c r="I3234" s="68"/>
    </row>
    <row r="3235" spans="1:9" x14ac:dyDescent="0.3">
      <c r="A3235" s="68"/>
      <c r="B3235" s="68"/>
      <c r="C3235" s="68"/>
      <c r="D3235" s="68"/>
      <c r="E3235" s="68"/>
      <c r="F3235" s="68"/>
      <c r="G3235" s="68"/>
      <c r="H3235" s="68"/>
      <c r="I3235" s="68"/>
    </row>
    <row r="3236" spans="1:9" x14ac:dyDescent="0.3">
      <c r="A3236" s="68"/>
      <c r="B3236" s="68"/>
      <c r="C3236" s="68"/>
      <c r="D3236" s="68"/>
      <c r="E3236" s="68"/>
      <c r="F3236" s="68"/>
      <c r="G3236" s="68"/>
      <c r="H3236" s="68"/>
      <c r="I3236" s="68"/>
    </row>
    <row r="3237" spans="1:9" x14ac:dyDescent="0.3">
      <c r="A3237" s="68"/>
      <c r="B3237" s="68"/>
      <c r="C3237" s="68"/>
      <c r="D3237" s="68"/>
      <c r="E3237" s="68"/>
      <c r="F3237" s="68"/>
      <c r="G3237" s="68"/>
      <c r="H3237" s="68"/>
      <c r="I3237" s="68"/>
    </row>
    <row r="3238" spans="1:9" x14ac:dyDescent="0.3">
      <c r="A3238" s="68"/>
      <c r="B3238" s="68"/>
      <c r="C3238" s="68"/>
      <c r="D3238" s="68"/>
      <c r="E3238" s="68"/>
      <c r="F3238" s="68"/>
      <c r="G3238" s="68"/>
      <c r="H3238" s="68"/>
      <c r="I3238" s="68"/>
    </row>
    <row r="3239" spans="1:9" x14ac:dyDescent="0.3">
      <c r="A3239" s="68"/>
      <c r="B3239" s="68"/>
      <c r="C3239" s="68"/>
      <c r="D3239" s="68"/>
      <c r="E3239" s="68"/>
      <c r="F3239" s="68"/>
      <c r="G3239" s="68"/>
      <c r="H3239" s="68"/>
      <c r="I3239" s="68"/>
    </row>
    <row r="3240" spans="1:9" x14ac:dyDescent="0.3">
      <c r="A3240" s="68"/>
      <c r="B3240" s="68"/>
      <c r="C3240" s="68"/>
      <c r="D3240" s="68"/>
      <c r="E3240" s="68"/>
      <c r="F3240" s="68"/>
      <c r="G3240" s="68"/>
      <c r="H3240" s="68"/>
      <c r="I3240" s="68"/>
    </row>
    <row r="3241" spans="1:9" x14ac:dyDescent="0.3">
      <c r="A3241" s="68"/>
      <c r="B3241" s="68"/>
      <c r="C3241" s="68"/>
      <c r="D3241" s="68"/>
      <c r="E3241" s="68"/>
      <c r="F3241" s="68"/>
      <c r="G3241" s="68"/>
      <c r="H3241" s="68"/>
      <c r="I3241" s="68"/>
    </row>
    <row r="3242" spans="1:9" x14ac:dyDescent="0.3">
      <c r="A3242" s="68"/>
      <c r="B3242" s="68"/>
      <c r="C3242" s="68"/>
      <c r="D3242" s="68"/>
      <c r="E3242" s="68"/>
      <c r="F3242" s="68"/>
      <c r="G3242" s="68"/>
      <c r="H3242" s="68"/>
      <c r="I3242" s="68"/>
    </row>
    <row r="3243" spans="1:9" x14ac:dyDescent="0.3">
      <c r="A3243" s="68"/>
      <c r="B3243" s="68"/>
      <c r="C3243" s="68"/>
      <c r="D3243" s="68"/>
      <c r="E3243" s="68"/>
      <c r="F3243" s="68"/>
      <c r="G3243" s="68"/>
      <c r="H3243" s="68"/>
      <c r="I3243" s="68"/>
    </row>
    <row r="3244" spans="1:9" x14ac:dyDescent="0.3">
      <c r="A3244" s="68"/>
      <c r="B3244" s="68"/>
      <c r="C3244" s="68"/>
      <c r="D3244" s="68"/>
      <c r="E3244" s="68"/>
      <c r="F3244" s="68"/>
      <c r="G3244" s="68"/>
      <c r="H3244" s="68"/>
      <c r="I3244" s="68"/>
    </row>
    <row r="3245" spans="1:9" x14ac:dyDescent="0.3">
      <c r="A3245" s="68"/>
      <c r="B3245" s="68"/>
      <c r="C3245" s="68"/>
      <c r="D3245" s="68"/>
      <c r="E3245" s="68"/>
      <c r="F3245" s="68"/>
      <c r="G3245" s="68"/>
      <c r="H3245" s="68"/>
      <c r="I3245" s="68"/>
    </row>
    <row r="3246" spans="1:9" x14ac:dyDescent="0.3">
      <c r="A3246" s="68"/>
      <c r="B3246" s="68"/>
      <c r="C3246" s="68"/>
      <c r="D3246" s="68"/>
      <c r="E3246" s="68"/>
      <c r="F3246" s="68"/>
      <c r="G3246" s="68"/>
      <c r="H3246" s="68"/>
      <c r="I3246" s="68"/>
    </row>
    <row r="3247" spans="1:9" x14ac:dyDescent="0.3">
      <c r="A3247" s="68"/>
      <c r="B3247" s="68"/>
      <c r="C3247" s="68"/>
      <c r="D3247" s="68"/>
      <c r="E3247" s="68"/>
      <c r="F3247" s="68"/>
      <c r="G3247" s="68"/>
      <c r="H3247" s="68"/>
      <c r="I3247" s="68"/>
    </row>
    <row r="3248" spans="1:9" x14ac:dyDescent="0.3">
      <c r="A3248" s="68"/>
      <c r="B3248" s="68"/>
      <c r="C3248" s="68"/>
      <c r="D3248" s="68"/>
      <c r="E3248" s="68"/>
      <c r="F3248" s="68"/>
      <c r="G3248" s="68"/>
      <c r="H3248" s="68"/>
      <c r="I3248" s="68"/>
    </row>
    <row r="3249" spans="1:9" x14ac:dyDescent="0.3">
      <c r="A3249" s="68"/>
      <c r="B3249" s="68"/>
      <c r="C3249" s="68"/>
      <c r="D3249" s="68"/>
      <c r="E3249" s="68"/>
      <c r="F3249" s="68"/>
      <c r="G3249" s="68"/>
      <c r="H3249" s="68"/>
      <c r="I3249" s="68"/>
    </row>
    <row r="3250" spans="1:9" x14ac:dyDescent="0.3">
      <c r="A3250" s="68"/>
      <c r="B3250" s="68"/>
      <c r="C3250" s="68"/>
      <c r="D3250" s="68"/>
      <c r="E3250" s="68"/>
      <c r="F3250" s="68"/>
      <c r="G3250" s="68"/>
      <c r="H3250" s="68"/>
      <c r="I3250" s="68"/>
    </row>
    <row r="3251" spans="1:9" x14ac:dyDescent="0.3">
      <c r="A3251" s="68"/>
      <c r="B3251" s="68"/>
      <c r="C3251" s="68"/>
      <c r="D3251" s="68"/>
      <c r="E3251" s="68"/>
      <c r="F3251" s="68"/>
      <c r="G3251" s="68"/>
      <c r="H3251" s="68"/>
      <c r="I3251" s="68"/>
    </row>
    <row r="3252" spans="1:9" x14ac:dyDescent="0.3">
      <c r="A3252" s="68"/>
      <c r="B3252" s="68"/>
      <c r="C3252" s="68"/>
      <c r="D3252" s="68"/>
      <c r="E3252" s="68"/>
      <c r="F3252" s="68"/>
      <c r="G3252" s="68"/>
      <c r="H3252" s="68"/>
      <c r="I3252" s="68"/>
    </row>
    <row r="3253" spans="1:9" x14ac:dyDescent="0.3">
      <c r="A3253" s="68"/>
      <c r="B3253" s="68"/>
      <c r="C3253" s="68"/>
      <c r="D3253" s="68"/>
      <c r="E3253" s="68"/>
      <c r="F3253" s="68"/>
      <c r="G3253" s="68"/>
      <c r="H3253" s="68"/>
      <c r="I3253" s="68"/>
    </row>
    <row r="3254" spans="1:9" x14ac:dyDescent="0.3">
      <c r="A3254" s="68"/>
      <c r="B3254" s="68"/>
      <c r="C3254" s="68"/>
      <c r="D3254" s="68"/>
      <c r="E3254" s="68"/>
      <c r="F3254" s="68"/>
      <c r="G3254" s="68"/>
      <c r="H3254" s="68"/>
      <c r="I3254" s="68"/>
    </row>
    <row r="3255" spans="1:9" x14ac:dyDescent="0.3">
      <c r="A3255" s="68"/>
      <c r="B3255" s="68"/>
      <c r="C3255" s="68"/>
      <c r="D3255" s="68"/>
      <c r="E3255" s="68"/>
      <c r="F3255" s="68"/>
      <c r="G3255" s="68"/>
      <c r="H3255" s="68"/>
      <c r="I3255" s="68"/>
    </row>
    <row r="3256" spans="1:9" x14ac:dyDescent="0.3">
      <c r="A3256" s="68"/>
      <c r="B3256" s="68"/>
      <c r="C3256" s="68"/>
      <c r="D3256" s="68"/>
      <c r="E3256" s="68"/>
      <c r="F3256" s="68"/>
      <c r="G3256" s="68"/>
      <c r="H3256" s="68"/>
      <c r="I3256" s="68"/>
    </row>
    <row r="3257" spans="1:9" x14ac:dyDescent="0.3">
      <c r="A3257" s="68"/>
      <c r="B3257" s="68"/>
      <c r="C3257" s="68"/>
      <c r="D3257" s="68"/>
      <c r="E3257" s="68"/>
      <c r="F3257" s="68"/>
      <c r="G3257" s="68"/>
      <c r="H3257" s="68"/>
      <c r="I3257" s="68"/>
    </row>
    <row r="3258" spans="1:9" x14ac:dyDescent="0.3">
      <c r="A3258" s="68"/>
      <c r="B3258" s="68"/>
      <c r="C3258" s="68"/>
      <c r="D3258" s="68"/>
      <c r="E3258" s="68"/>
      <c r="F3258" s="68"/>
      <c r="G3258" s="68"/>
      <c r="H3258" s="68"/>
      <c r="I3258" s="68"/>
    </row>
    <row r="3259" spans="1:9" x14ac:dyDescent="0.3">
      <c r="A3259" s="68"/>
      <c r="B3259" s="68"/>
      <c r="C3259" s="68"/>
      <c r="D3259" s="68"/>
      <c r="E3259" s="68"/>
      <c r="F3259" s="68"/>
      <c r="G3259" s="68"/>
      <c r="H3259" s="68"/>
      <c r="I3259" s="68"/>
    </row>
    <row r="3260" spans="1:9" x14ac:dyDescent="0.3">
      <c r="A3260" s="68"/>
      <c r="B3260" s="68"/>
      <c r="C3260" s="68"/>
      <c r="D3260" s="68"/>
      <c r="E3260" s="68"/>
      <c r="F3260" s="68"/>
      <c r="G3260" s="68"/>
      <c r="H3260" s="68"/>
      <c r="I3260" s="68"/>
    </row>
    <row r="3261" spans="1:9" x14ac:dyDescent="0.3">
      <c r="A3261" s="68"/>
      <c r="B3261" s="68"/>
      <c r="C3261" s="68"/>
      <c r="D3261" s="68"/>
      <c r="E3261" s="68"/>
      <c r="F3261" s="68"/>
      <c r="G3261" s="68"/>
      <c r="H3261" s="68"/>
      <c r="I3261" s="68"/>
    </row>
    <row r="3262" spans="1:9" x14ac:dyDescent="0.3">
      <c r="A3262" s="68"/>
      <c r="B3262" s="68"/>
      <c r="C3262" s="68"/>
      <c r="D3262" s="68"/>
      <c r="E3262" s="68"/>
      <c r="F3262" s="68"/>
      <c r="G3262" s="68"/>
      <c r="H3262" s="68"/>
      <c r="I3262" s="68"/>
    </row>
    <row r="3263" spans="1:9" x14ac:dyDescent="0.3">
      <c r="A3263" s="68"/>
      <c r="B3263" s="68"/>
      <c r="C3263" s="68"/>
      <c r="D3263" s="68"/>
      <c r="E3263" s="68"/>
      <c r="F3263" s="68"/>
      <c r="G3263" s="68"/>
      <c r="H3263" s="68"/>
      <c r="I3263" s="68"/>
    </row>
    <row r="3264" spans="1:9" x14ac:dyDescent="0.3">
      <c r="A3264" s="68"/>
      <c r="B3264" s="68"/>
      <c r="C3264" s="68"/>
      <c r="D3264" s="68"/>
      <c r="E3264" s="68"/>
      <c r="F3264" s="68"/>
      <c r="G3264" s="68"/>
      <c r="H3264" s="68"/>
      <c r="I3264" s="68"/>
    </row>
    <row r="3265" spans="1:9" x14ac:dyDescent="0.3">
      <c r="A3265" s="68"/>
      <c r="B3265" s="68"/>
      <c r="C3265" s="68"/>
      <c r="D3265" s="68"/>
      <c r="E3265" s="68"/>
      <c r="F3265" s="68"/>
      <c r="G3265" s="68"/>
      <c r="H3265" s="68"/>
      <c r="I3265" s="68"/>
    </row>
    <row r="3266" spans="1:9" x14ac:dyDescent="0.3">
      <c r="A3266" s="68"/>
      <c r="B3266" s="68"/>
      <c r="C3266" s="68"/>
      <c r="D3266" s="68"/>
      <c r="E3266" s="68"/>
      <c r="F3266" s="68"/>
      <c r="G3266" s="68"/>
      <c r="H3266" s="68"/>
      <c r="I3266" s="68"/>
    </row>
    <row r="3267" spans="1:9" x14ac:dyDescent="0.3">
      <c r="A3267" s="68"/>
      <c r="B3267" s="68"/>
      <c r="C3267" s="68"/>
      <c r="D3267" s="68"/>
      <c r="E3267" s="68"/>
      <c r="F3267" s="68"/>
      <c r="G3267" s="68"/>
      <c r="H3267" s="68"/>
      <c r="I3267" s="68"/>
    </row>
    <row r="3268" spans="1:9" x14ac:dyDescent="0.3">
      <c r="A3268" s="68"/>
      <c r="B3268" s="68"/>
      <c r="C3268" s="68"/>
      <c r="D3268" s="68"/>
      <c r="E3268" s="68"/>
      <c r="F3268" s="68"/>
      <c r="G3268" s="68"/>
      <c r="H3268" s="68"/>
      <c r="I3268" s="68"/>
    </row>
    <row r="3269" spans="1:9" x14ac:dyDescent="0.3">
      <c r="A3269" s="68"/>
      <c r="B3269" s="68"/>
      <c r="C3269" s="68"/>
      <c r="D3269" s="68"/>
      <c r="E3269" s="68"/>
      <c r="F3269" s="68"/>
      <c r="G3269" s="68"/>
      <c r="H3269" s="68"/>
      <c r="I3269" s="68"/>
    </row>
    <row r="3270" spans="1:9" x14ac:dyDescent="0.3">
      <c r="A3270" s="68"/>
      <c r="B3270" s="68"/>
      <c r="C3270" s="68"/>
      <c r="D3270" s="68"/>
      <c r="E3270" s="68"/>
      <c r="F3270" s="68"/>
      <c r="G3270" s="68"/>
      <c r="H3270" s="68"/>
      <c r="I3270" s="68"/>
    </row>
    <row r="3271" spans="1:9" x14ac:dyDescent="0.3">
      <c r="A3271" s="68"/>
      <c r="B3271" s="68"/>
      <c r="C3271" s="68"/>
      <c r="D3271" s="68"/>
      <c r="E3271" s="68"/>
      <c r="F3271" s="68"/>
      <c r="G3271" s="68"/>
      <c r="H3271" s="68"/>
      <c r="I3271" s="68"/>
    </row>
    <row r="3272" spans="1:9" x14ac:dyDescent="0.3">
      <c r="A3272" s="68"/>
      <c r="B3272" s="68"/>
      <c r="C3272" s="68"/>
      <c r="D3272" s="68"/>
      <c r="E3272" s="68"/>
      <c r="F3272" s="68"/>
      <c r="G3272" s="68"/>
      <c r="H3272" s="68"/>
      <c r="I3272" s="68"/>
    </row>
    <row r="3273" spans="1:9" x14ac:dyDescent="0.3">
      <c r="A3273" s="68"/>
      <c r="B3273" s="68"/>
      <c r="C3273" s="68"/>
      <c r="D3273" s="68"/>
      <c r="E3273" s="68"/>
      <c r="F3273" s="68"/>
      <c r="G3273" s="68"/>
      <c r="H3273" s="68"/>
      <c r="I3273" s="68"/>
    </row>
    <row r="3274" spans="1:9" x14ac:dyDescent="0.3">
      <c r="A3274" s="68"/>
      <c r="B3274" s="68"/>
      <c r="C3274" s="68"/>
      <c r="D3274" s="68"/>
      <c r="E3274" s="68"/>
      <c r="F3274" s="68"/>
      <c r="G3274" s="68"/>
      <c r="H3274" s="68"/>
      <c r="I3274" s="68"/>
    </row>
    <row r="3275" spans="1:9" x14ac:dyDescent="0.3">
      <c r="A3275" s="68"/>
      <c r="B3275" s="68"/>
      <c r="C3275" s="68"/>
      <c r="D3275" s="68"/>
      <c r="E3275" s="68"/>
      <c r="F3275" s="68"/>
      <c r="G3275" s="68"/>
      <c r="H3275" s="68"/>
      <c r="I3275" s="68"/>
    </row>
    <row r="3276" spans="1:9" x14ac:dyDescent="0.3">
      <c r="A3276" s="68"/>
      <c r="B3276" s="68"/>
      <c r="C3276" s="68"/>
      <c r="D3276" s="68"/>
      <c r="E3276" s="68"/>
      <c r="F3276" s="68"/>
      <c r="G3276" s="68"/>
      <c r="H3276" s="68"/>
      <c r="I3276" s="68"/>
    </row>
    <row r="3277" spans="1:9" x14ac:dyDescent="0.3">
      <c r="A3277" s="68"/>
      <c r="B3277" s="68"/>
      <c r="C3277" s="68"/>
      <c r="D3277" s="68"/>
      <c r="E3277" s="68"/>
      <c r="F3277" s="68"/>
      <c r="G3277" s="68"/>
      <c r="H3277" s="68"/>
      <c r="I3277" s="68"/>
    </row>
    <row r="3278" spans="1:9" x14ac:dyDescent="0.3">
      <c r="A3278" s="68"/>
      <c r="B3278" s="68"/>
      <c r="C3278" s="68"/>
      <c r="D3278" s="68"/>
      <c r="E3278" s="68"/>
      <c r="F3278" s="68"/>
      <c r="G3278" s="68"/>
      <c r="H3278" s="68"/>
      <c r="I3278" s="68"/>
    </row>
    <row r="3279" spans="1:9" x14ac:dyDescent="0.3">
      <c r="A3279" s="68"/>
      <c r="B3279" s="68"/>
      <c r="C3279" s="68"/>
      <c r="D3279" s="68"/>
      <c r="E3279" s="68"/>
      <c r="F3279" s="68"/>
      <c r="G3279" s="68"/>
      <c r="H3279" s="68"/>
      <c r="I3279" s="68"/>
    </row>
    <row r="3280" spans="1:9" x14ac:dyDescent="0.3">
      <c r="A3280" s="68"/>
      <c r="B3280" s="68"/>
      <c r="C3280" s="68"/>
      <c r="D3280" s="68"/>
      <c r="E3280" s="68"/>
      <c r="F3280" s="68"/>
      <c r="G3280" s="68"/>
      <c r="H3280" s="68"/>
      <c r="I3280" s="68"/>
    </row>
    <row r="3281" spans="1:9" x14ac:dyDescent="0.3">
      <c r="A3281" s="68"/>
      <c r="B3281" s="68"/>
      <c r="C3281" s="68"/>
      <c r="D3281" s="68"/>
      <c r="E3281" s="68"/>
      <c r="F3281" s="68"/>
      <c r="G3281" s="68"/>
      <c r="H3281" s="68"/>
      <c r="I3281" s="68"/>
    </row>
    <row r="3282" spans="1:9" x14ac:dyDescent="0.3">
      <c r="A3282" s="68"/>
      <c r="B3282" s="68"/>
      <c r="C3282" s="68"/>
      <c r="D3282" s="68"/>
      <c r="E3282" s="68"/>
      <c r="F3282" s="68"/>
      <c r="G3282" s="68"/>
      <c r="H3282" s="68"/>
      <c r="I3282" s="68"/>
    </row>
    <row r="3283" spans="1:9" x14ac:dyDescent="0.3">
      <c r="A3283" s="68"/>
      <c r="B3283" s="68"/>
      <c r="C3283" s="68"/>
      <c r="D3283" s="68"/>
      <c r="E3283" s="68"/>
      <c r="F3283" s="68"/>
      <c r="G3283" s="68"/>
      <c r="H3283" s="68"/>
      <c r="I3283" s="68"/>
    </row>
    <row r="3284" spans="1:9" x14ac:dyDescent="0.3">
      <c r="A3284" s="68"/>
      <c r="B3284" s="68"/>
      <c r="C3284" s="68"/>
      <c r="D3284" s="68"/>
      <c r="E3284" s="68"/>
      <c r="F3284" s="68"/>
      <c r="G3284" s="68"/>
      <c r="H3284" s="68"/>
      <c r="I3284" s="68"/>
    </row>
    <row r="3285" spans="1:9" x14ac:dyDescent="0.3">
      <c r="A3285" s="68"/>
      <c r="B3285" s="68"/>
      <c r="C3285" s="68"/>
      <c r="D3285" s="68"/>
      <c r="E3285" s="68"/>
      <c r="F3285" s="68"/>
      <c r="G3285" s="68"/>
      <c r="H3285" s="68"/>
      <c r="I3285" s="68"/>
    </row>
    <row r="3286" spans="1:9" x14ac:dyDescent="0.3">
      <c r="A3286" s="68"/>
      <c r="B3286" s="68"/>
      <c r="C3286" s="68"/>
      <c r="D3286" s="68"/>
      <c r="E3286" s="68"/>
      <c r="F3286" s="68"/>
      <c r="G3286" s="68"/>
      <c r="H3286" s="68"/>
      <c r="I3286" s="68"/>
    </row>
    <row r="3287" spans="1:9" x14ac:dyDescent="0.3">
      <c r="A3287" s="68"/>
      <c r="B3287" s="68"/>
      <c r="C3287" s="68"/>
      <c r="D3287" s="68"/>
      <c r="E3287" s="68"/>
      <c r="F3287" s="68"/>
      <c r="G3287" s="68"/>
      <c r="H3287" s="68"/>
      <c r="I3287" s="68"/>
    </row>
    <row r="3288" spans="1:9" x14ac:dyDescent="0.3">
      <c r="A3288" s="68"/>
      <c r="B3288" s="68"/>
      <c r="C3288" s="68"/>
      <c r="D3288" s="68"/>
      <c r="E3288" s="68"/>
      <c r="F3288" s="68"/>
      <c r="G3288" s="68"/>
      <c r="H3288" s="68"/>
      <c r="I3288" s="68"/>
    </row>
    <row r="3289" spans="1:9" x14ac:dyDescent="0.3">
      <c r="A3289" s="68"/>
      <c r="B3289" s="68"/>
      <c r="C3289" s="68"/>
      <c r="D3289" s="68"/>
      <c r="E3289" s="68"/>
      <c r="F3289" s="68"/>
      <c r="G3289" s="68"/>
      <c r="H3289" s="68"/>
      <c r="I3289" s="68"/>
    </row>
    <row r="3290" spans="1:9" x14ac:dyDescent="0.3">
      <c r="A3290" s="68"/>
      <c r="B3290" s="68"/>
      <c r="C3290" s="68"/>
      <c r="D3290" s="68"/>
      <c r="E3290" s="68"/>
      <c r="F3290" s="68"/>
      <c r="G3290" s="68"/>
      <c r="H3290" s="68"/>
      <c r="I3290" s="68"/>
    </row>
    <row r="3291" spans="1:9" x14ac:dyDescent="0.3">
      <c r="A3291" s="68"/>
      <c r="B3291" s="68"/>
      <c r="C3291" s="68"/>
      <c r="D3291" s="68"/>
      <c r="E3291" s="68"/>
      <c r="F3291" s="68"/>
      <c r="G3291" s="68"/>
      <c r="H3291" s="68"/>
      <c r="I3291" s="68"/>
    </row>
    <row r="3292" spans="1:9" x14ac:dyDescent="0.3">
      <c r="A3292" s="68"/>
      <c r="B3292" s="68"/>
      <c r="C3292" s="68"/>
      <c r="D3292" s="68"/>
      <c r="E3292" s="68"/>
      <c r="F3292" s="68"/>
      <c r="G3292" s="68"/>
      <c r="H3292" s="68"/>
      <c r="I3292" s="68"/>
    </row>
    <row r="3293" spans="1:9" x14ac:dyDescent="0.3">
      <c r="A3293" s="68"/>
      <c r="B3293" s="68"/>
      <c r="C3293" s="68"/>
      <c r="D3293" s="68"/>
      <c r="E3293" s="68"/>
      <c r="F3293" s="68"/>
      <c r="G3293" s="68"/>
      <c r="H3293" s="68"/>
      <c r="I3293" s="68"/>
    </row>
    <row r="3294" spans="1:9" x14ac:dyDescent="0.3">
      <c r="A3294" s="68"/>
      <c r="B3294" s="68"/>
      <c r="C3294" s="68"/>
      <c r="D3294" s="68"/>
      <c r="E3294" s="68"/>
      <c r="F3294" s="68"/>
      <c r="G3294" s="68"/>
      <c r="H3294" s="68"/>
      <c r="I3294" s="68"/>
    </row>
    <row r="3295" spans="1:9" x14ac:dyDescent="0.3">
      <c r="A3295" s="68"/>
      <c r="B3295" s="68"/>
      <c r="C3295" s="68"/>
      <c r="D3295" s="68"/>
      <c r="E3295" s="68"/>
      <c r="F3295" s="68"/>
      <c r="G3295" s="68"/>
      <c r="H3295" s="68"/>
      <c r="I3295" s="68"/>
    </row>
    <row r="3296" spans="1:9" x14ac:dyDescent="0.3">
      <c r="A3296" s="68"/>
      <c r="B3296" s="68"/>
      <c r="C3296" s="68"/>
      <c r="D3296" s="68"/>
      <c r="E3296" s="68"/>
      <c r="F3296" s="68"/>
      <c r="G3296" s="68"/>
      <c r="H3296" s="68"/>
      <c r="I3296" s="68"/>
    </row>
    <row r="3297" spans="1:9" x14ac:dyDescent="0.3">
      <c r="A3297" s="68"/>
      <c r="B3297" s="68"/>
      <c r="C3297" s="68"/>
      <c r="D3297" s="68"/>
      <c r="E3297" s="68"/>
      <c r="F3297" s="68"/>
      <c r="G3297" s="68"/>
      <c r="H3297" s="68"/>
      <c r="I3297" s="68"/>
    </row>
    <row r="3298" spans="1:9" x14ac:dyDescent="0.3">
      <c r="A3298" s="68"/>
      <c r="B3298" s="68"/>
      <c r="C3298" s="68"/>
      <c r="D3298" s="68"/>
      <c r="E3298" s="68"/>
      <c r="F3298" s="68"/>
      <c r="G3298" s="68"/>
      <c r="H3298" s="68"/>
      <c r="I3298" s="68"/>
    </row>
    <row r="3299" spans="1:9" x14ac:dyDescent="0.3">
      <c r="A3299" s="68"/>
      <c r="B3299" s="68"/>
      <c r="C3299" s="68"/>
      <c r="D3299" s="68"/>
      <c r="E3299" s="68"/>
      <c r="F3299" s="68"/>
      <c r="G3299" s="68"/>
      <c r="H3299" s="68"/>
      <c r="I3299" s="68"/>
    </row>
    <row r="3300" spans="1:9" x14ac:dyDescent="0.3">
      <c r="A3300" s="68"/>
      <c r="B3300" s="68"/>
      <c r="C3300" s="68"/>
      <c r="D3300" s="68"/>
      <c r="E3300" s="68"/>
      <c r="F3300" s="68"/>
      <c r="G3300" s="68"/>
      <c r="H3300" s="68"/>
      <c r="I3300" s="68"/>
    </row>
    <row r="3301" spans="1:9" x14ac:dyDescent="0.3">
      <c r="A3301" s="68"/>
      <c r="B3301" s="68"/>
      <c r="C3301" s="68"/>
      <c r="D3301" s="68"/>
      <c r="E3301" s="68"/>
      <c r="F3301" s="68"/>
      <c r="G3301" s="68"/>
      <c r="H3301" s="68"/>
      <c r="I3301" s="68"/>
    </row>
    <row r="3302" spans="1:9" x14ac:dyDescent="0.3">
      <c r="A3302" s="68"/>
      <c r="B3302" s="68"/>
      <c r="C3302" s="68"/>
      <c r="D3302" s="68"/>
      <c r="E3302" s="68"/>
      <c r="F3302" s="68"/>
      <c r="G3302" s="68"/>
      <c r="H3302" s="68"/>
      <c r="I3302" s="68"/>
    </row>
    <row r="3303" spans="1:9" x14ac:dyDescent="0.3">
      <c r="A3303" s="68"/>
      <c r="B3303" s="68"/>
      <c r="C3303" s="68"/>
      <c r="D3303" s="68"/>
      <c r="E3303" s="68"/>
      <c r="F3303" s="68"/>
      <c r="G3303" s="68"/>
      <c r="H3303" s="68"/>
      <c r="I3303" s="68"/>
    </row>
    <row r="3304" spans="1:9" x14ac:dyDescent="0.3">
      <c r="A3304" s="68"/>
      <c r="B3304" s="68"/>
      <c r="C3304" s="68"/>
      <c r="D3304" s="68"/>
      <c r="E3304" s="68"/>
      <c r="F3304" s="68"/>
      <c r="G3304" s="68"/>
      <c r="H3304" s="68"/>
      <c r="I3304" s="68"/>
    </row>
    <row r="3305" spans="1:9" x14ac:dyDescent="0.3">
      <c r="A3305" s="68"/>
      <c r="B3305" s="68"/>
      <c r="C3305" s="68"/>
      <c r="D3305" s="68"/>
      <c r="E3305" s="68"/>
      <c r="F3305" s="68"/>
      <c r="G3305" s="68"/>
      <c r="H3305" s="68"/>
      <c r="I3305" s="68"/>
    </row>
    <row r="3306" spans="1:9" x14ac:dyDescent="0.3">
      <c r="A3306" s="68"/>
      <c r="B3306" s="68"/>
      <c r="C3306" s="68"/>
      <c r="D3306" s="68"/>
      <c r="E3306" s="68"/>
      <c r="F3306" s="68"/>
      <c r="G3306" s="68"/>
      <c r="H3306" s="68"/>
      <c r="I3306" s="68"/>
    </row>
    <row r="3307" spans="1:9" x14ac:dyDescent="0.3">
      <c r="A3307" s="68"/>
      <c r="B3307" s="68"/>
      <c r="C3307" s="68"/>
      <c r="D3307" s="68"/>
      <c r="E3307" s="68"/>
      <c r="F3307" s="68"/>
      <c r="G3307" s="68"/>
      <c r="H3307" s="68"/>
      <c r="I3307" s="68"/>
    </row>
    <row r="3308" spans="1:9" x14ac:dyDescent="0.3">
      <c r="A3308" s="68"/>
      <c r="B3308" s="68"/>
      <c r="C3308" s="68"/>
      <c r="D3308" s="68"/>
      <c r="E3308" s="68"/>
      <c r="F3308" s="68"/>
      <c r="G3308" s="68"/>
      <c r="H3308" s="68"/>
      <c r="I3308" s="68"/>
    </row>
    <row r="3309" spans="1:9" x14ac:dyDescent="0.3">
      <c r="A3309" s="68"/>
      <c r="B3309" s="68"/>
      <c r="C3309" s="68"/>
      <c r="D3309" s="68"/>
      <c r="E3309" s="68"/>
      <c r="F3309" s="68"/>
      <c r="G3309" s="68"/>
      <c r="H3309" s="68"/>
      <c r="I3309" s="68"/>
    </row>
    <row r="3310" spans="1:9" x14ac:dyDescent="0.3">
      <c r="A3310" s="68"/>
      <c r="B3310" s="68"/>
      <c r="C3310" s="68"/>
      <c r="D3310" s="68"/>
      <c r="E3310" s="68"/>
      <c r="F3310" s="68"/>
      <c r="G3310" s="68"/>
      <c r="H3310" s="68"/>
      <c r="I3310" s="68"/>
    </row>
    <row r="3311" spans="1:9" x14ac:dyDescent="0.3">
      <c r="A3311" s="68"/>
      <c r="B3311" s="68"/>
      <c r="C3311" s="68"/>
      <c r="D3311" s="68"/>
      <c r="E3311" s="68"/>
      <c r="F3311" s="68"/>
      <c r="G3311" s="68"/>
      <c r="H3311" s="68"/>
      <c r="I3311" s="68"/>
    </row>
    <row r="3312" spans="1:9" x14ac:dyDescent="0.3">
      <c r="A3312" s="68"/>
      <c r="B3312" s="68"/>
      <c r="C3312" s="68"/>
      <c r="D3312" s="68"/>
      <c r="E3312" s="68"/>
      <c r="F3312" s="68"/>
      <c r="G3312" s="68"/>
      <c r="H3312" s="68"/>
      <c r="I3312" s="68"/>
    </row>
    <row r="3313" spans="1:9" x14ac:dyDescent="0.3">
      <c r="A3313" s="68"/>
      <c r="B3313" s="68"/>
      <c r="C3313" s="68"/>
      <c r="D3313" s="68"/>
      <c r="E3313" s="68"/>
      <c r="F3313" s="68"/>
      <c r="G3313" s="68"/>
      <c r="H3313" s="68"/>
      <c r="I3313" s="68"/>
    </row>
    <row r="3314" spans="1:9" x14ac:dyDescent="0.3">
      <c r="A3314" s="68"/>
      <c r="B3314" s="68"/>
      <c r="C3314" s="68"/>
      <c r="D3314" s="68"/>
      <c r="E3314" s="68"/>
      <c r="F3314" s="68"/>
      <c r="G3314" s="68"/>
      <c r="H3314" s="68"/>
      <c r="I3314" s="68"/>
    </row>
    <row r="3315" spans="1:9" x14ac:dyDescent="0.3">
      <c r="A3315" s="68"/>
      <c r="B3315" s="68"/>
      <c r="C3315" s="68"/>
      <c r="D3315" s="68"/>
      <c r="E3315" s="68"/>
      <c r="F3315" s="68"/>
      <c r="G3315" s="68"/>
      <c r="H3315" s="68"/>
      <c r="I3315" s="68"/>
    </row>
    <row r="3316" spans="1:9" x14ac:dyDescent="0.3">
      <c r="A3316" s="68"/>
      <c r="B3316" s="68"/>
      <c r="C3316" s="68"/>
      <c r="D3316" s="68"/>
      <c r="E3316" s="68"/>
      <c r="F3316" s="68"/>
      <c r="G3316" s="68"/>
      <c r="H3316" s="68"/>
      <c r="I3316" s="68"/>
    </row>
    <row r="3317" spans="1:9" x14ac:dyDescent="0.3">
      <c r="A3317" s="68"/>
      <c r="B3317" s="68"/>
      <c r="C3317" s="68"/>
      <c r="D3317" s="68"/>
      <c r="E3317" s="68"/>
      <c r="F3317" s="68"/>
      <c r="G3317" s="68"/>
      <c r="H3317" s="68"/>
      <c r="I3317" s="68"/>
    </row>
    <row r="3318" spans="1:9" x14ac:dyDescent="0.3">
      <c r="A3318" s="68"/>
      <c r="B3318" s="68"/>
      <c r="C3318" s="68"/>
      <c r="D3318" s="68"/>
      <c r="E3318" s="68"/>
      <c r="F3318" s="68"/>
      <c r="G3318" s="68"/>
      <c r="H3318" s="68"/>
      <c r="I3318" s="68"/>
    </row>
    <row r="3319" spans="1:9" x14ac:dyDescent="0.3">
      <c r="A3319" s="68"/>
      <c r="B3319" s="68"/>
      <c r="C3319" s="68"/>
      <c r="D3319" s="68"/>
      <c r="E3319" s="68"/>
      <c r="F3319" s="68"/>
      <c r="G3319" s="68"/>
      <c r="H3319" s="68"/>
      <c r="I3319" s="68"/>
    </row>
    <row r="3320" spans="1:9" x14ac:dyDescent="0.3">
      <c r="A3320" s="68"/>
      <c r="B3320" s="68"/>
      <c r="C3320" s="68"/>
      <c r="D3320" s="68"/>
      <c r="E3320" s="68"/>
      <c r="F3320" s="68"/>
      <c r="G3320" s="68"/>
      <c r="H3320" s="68"/>
      <c r="I3320" s="68"/>
    </row>
    <row r="3321" spans="1:9" x14ac:dyDescent="0.3">
      <c r="A3321" s="68"/>
      <c r="B3321" s="68"/>
      <c r="C3321" s="68"/>
      <c r="D3321" s="68"/>
      <c r="E3321" s="68"/>
      <c r="F3321" s="68"/>
      <c r="G3321" s="68"/>
      <c r="H3321" s="68"/>
      <c r="I3321" s="68"/>
    </row>
    <row r="3322" spans="1:9" x14ac:dyDescent="0.3">
      <c r="A3322" s="68"/>
      <c r="B3322" s="68"/>
      <c r="C3322" s="68"/>
      <c r="D3322" s="68"/>
      <c r="E3322" s="68"/>
      <c r="F3322" s="68"/>
      <c r="G3322" s="68"/>
      <c r="H3322" s="68"/>
      <c r="I3322" s="68"/>
    </row>
    <row r="3323" spans="1:9" x14ac:dyDescent="0.3">
      <c r="A3323" s="68"/>
      <c r="B3323" s="68"/>
      <c r="C3323" s="68"/>
      <c r="D3323" s="68"/>
      <c r="E3323" s="68"/>
      <c r="F3323" s="68"/>
      <c r="G3323" s="68"/>
      <c r="H3323" s="68"/>
      <c r="I3323" s="68"/>
    </row>
    <row r="3324" spans="1:9" x14ac:dyDescent="0.3">
      <c r="A3324" s="68"/>
      <c r="B3324" s="68"/>
      <c r="C3324" s="68"/>
      <c r="D3324" s="68"/>
      <c r="E3324" s="68"/>
      <c r="F3324" s="68"/>
      <c r="G3324" s="68"/>
      <c r="H3324" s="68"/>
      <c r="I3324" s="68"/>
    </row>
    <row r="3325" spans="1:9" x14ac:dyDescent="0.3">
      <c r="A3325" s="68"/>
      <c r="B3325" s="68"/>
      <c r="C3325" s="68"/>
      <c r="D3325" s="68"/>
      <c r="E3325" s="68"/>
      <c r="F3325" s="68"/>
      <c r="G3325" s="68"/>
      <c r="H3325" s="68"/>
      <c r="I3325" s="68"/>
    </row>
    <row r="3326" spans="1:9" x14ac:dyDescent="0.3">
      <c r="A3326" s="68"/>
      <c r="B3326" s="68"/>
      <c r="C3326" s="68"/>
      <c r="D3326" s="68"/>
      <c r="E3326" s="68"/>
      <c r="F3326" s="68"/>
      <c r="G3326" s="68"/>
      <c r="H3326" s="68"/>
      <c r="I3326" s="68"/>
    </row>
    <row r="3327" spans="1:9" x14ac:dyDescent="0.3">
      <c r="A3327" s="68"/>
      <c r="B3327" s="68"/>
      <c r="C3327" s="68"/>
      <c r="D3327" s="68"/>
      <c r="E3327" s="68"/>
      <c r="F3327" s="68"/>
      <c r="G3327" s="68"/>
      <c r="H3327" s="68"/>
      <c r="I3327" s="68"/>
    </row>
    <row r="3328" spans="1:9" x14ac:dyDescent="0.3">
      <c r="A3328" s="68"/>
      <c r="B3328" s="68"/>
      <c r="C3328" s="68"/>
      <c r="D3328" s="68"/>
      <c r="E3328" s="68"/>
      <c r="F3328" s="68"/>
      <c r="G3328" s="68"/>
      <c r="H3328" s="68"/>
      <c r="I3328" s="68"/>
    </row>
    <row r="3329" spans="1:9" x14ac:dyDescent="0.3">
      <c r="A3329" s="68"/>
      <c r="B3329" s="68"/>
      <c r="C3329" s="68"/>
      <c r="D3329" s="68"/>
      <c r="E3329" s="68"/>
      <c r="F3329" s="68"/>
      <c r="G3329" s="68"/>
      <c r="H3329" s="68"/>
      <c r="I3329" s="68"/>
    </row>
    <row r="3330" spans="1:9" x14ac:dyDescent="0.3">
      <c r="A3330" s="68"/>
      <c r="B3330" s="68"/>
      <c r="C3330" s="68"/>
      <c r="D3330" s="68"/>
      <c r="E3330" s="68"/>
      <c r="F3330" s="68"/>
      <c r="G3330" s="68"/>
      <c r="H3330" s="68"/>
      <c r="I3330" s="68"/>
    </row>
    <row r="3331" spans="1:9" x14ac:dyDescent="0.3">
      <c r="A3331" s="68"/>
      <c r="B3331" s="68"/>
      <c r="C3331" s="68"/>
      <c r="D3331" s="68"/>
      <c r="E3331" s="68"/>
      <c r="F3331" s="68"/>
      <c r="G3331" s="68"/>
      <c r="H3331" s="68"/>
      <c r="I3331" s="68"/>
    </row>
    <row r="3332" spans="1:9" x14ac:dyDescent="0.3">
      <c r="A3332" s="68"/>
      <c r="B3332" s="68"/>
      <c r="C3332" s="68"/>
      <c r="D3332" s="68"/>
      <c r="E3332" s="68"/>
      <c r="F3332" s="68"/>
      <c r="G3332" s="68"/>
      <c r="H3332" s="68"/>
      <c r="I3332" s="68"/>
    </row>
    <row r="3333" spans="1:9" x14ac:dyDescent="0.3">
      <c r="A3333" s="68"/>
      <c r="B3333" s="68"/>
      <c r="C3333" s="68"/>
      <c r="D3333" s="68"/>
      <c r="E3333" s="68"/>
      <c r="F3333" s="68"/>
      <c r="G3333" s="68"/>
      <c r="H3333" s="68"/>
      <c r="I3333" s="68"/>
    </row>
    <row r="3334" spans="1:9" x14ac:dyDescent="0.3">
      <c r="A3334" s="68"/>
      <c r="B3334" s="68"/>
      <c r="C3334" s="68"/>
      <c r="D3334" s="68"/>
      <c r="E3334" s="68"/>
      <c r="F3334" s="68"/>
      <c r="G3334" s="68"/>
      <c r="H3334" s="68"/>
      <c r="I3334" s="68"/>
    </row>
    <row r="3335" spans="1:9" x14ac:dyDescent="0.3">
      <c r="A3335" s="68"/>
      <c r="B3335" s="68"/>
      <c r="C3335" s="68"/>
      <c r="D3335" s="68"/>
      <c r="E3335" s="68"/>
      <c r="F3335" s="68"/>
      <c r="G3335" s="68"/>
      <c r="H3335" s="68"/>
      <c r="I3335" s="68"/>
    </row>
    <row r="3336" spans="1:9" x14ac:dyDescent="0.3">
      <c r="A3336" s="68"/>
      <c r="B3336" s="68"/>
      <c r="C3336" s="68"/>
      <c r="D3336" s="68"/>
      <c r="E3336" s="68"/>
      <c r="F3336" s="68"/>
      <c r="G3336" s="68"/>
      <c r="H3336" s="68"/>
      <c r="I3336" s="68"/>
    </row>
    <row r="3337" spans="1:9" x14ac:dyDescent="0.3">
      <c r="A3337" s="68"/>
      <c r="B3337" s="68"/>
      <c r="C3337" s="68"/>
      <c r="D3337" s="68"/>
      <c r="E3337" s="68"/>
      <c r="F3337" s="68"/>
      <c r="G3337" s="68"/>
      <c r="H3337" s="68"/>
      <c r="I3337" s="68"/>
    </row>
    <row r="3338" spans="1:9" x14ac:dyDescent="0.3">
      <c r="A3338" s="68"/>
      <c r="B3338" s="68"/>
      <c r="C3338" s="68"/>
      <c r="D3338" s="68"/>
      <c r="E3338" s="68"/>
      <c r="F3338" s="68"/>
      <c r="G3338" s="68"/>
      <c r="H3338" s="68"/>
      <c r="I3338" s="68"/>
    </row>
    <row r="3339" spans="1:9" x14ac:dyDescent="0.3">
      <c r="A3339" s="68"/>
      <c r="B3339" s="68"/>
      <c r="C3339" s="68"/>
      <c r="D3339" s="68"/>
      <c r="E3339" s="68"/>
      <c r="F3339" s="68"/>
      <c r="G3339" s="68"/>
      <c r="H3339" s="68"/>
      <c r="I3339" s="68"/>
    </row>
    <row r="3340" spans="1:9" x14ac:dyDescent="0.3">
      <c r="A3340" s="68"/>
      <c r="B3340" s="68"/>
      <c r="C3340" s="68"/>
      <c r="D3340" s="68"/>
      <c r="E3340" s="68"/>
      <c r="F3340" s="68"/>
      <c r="G3340" s="68"/>
      <c r="H3340" s="68"/>
      <c r="I3340" s="68"/>
    </row>
    <row r="3341" spans="1:9" x14ac:dyDescent="0.3">
      <c r="A3341" s="68"/>
      <c r="B3341" s="68"/>
      <c r="C3341" s="68"/>
      <c r="D3341" s="68"/>
      <c r="E3341" s="68"/>
      <c r="F3341" s="68"/>
      <c r="G3341" s="68"/>
      <c r="H3341" s="68"/>
      <c r="I3341" s="68"/>
    </row>
    <row r="3342" spans="1:9" x14ac:dyDescent="0.3">
      <c r="A3342" s="68"/>
      <c r="B3342" s="68"/>
      <c r="C3342" s="68"/>
      <c r="D3342" s="68"/>
      <c r="E3342" s="68"/>
      <c r="F3342" s="68"/>
      <c r="G3342" s="68"/>
      <c r="H3342" s="68"/>
      <c r="I3342" s="68"/>
    </row>
    <row r="3343" spans="1:9" x14ac:dyDescent="0.3">
      <c r="A3343" s="68"/>
      <c r="B3343" s="68"/>
      <c r="C3343" s="68"/>
      <c r="D3343" s="68"/>
      <c r="E3343" s="68"/>
      <c r="F3343" s="68"/>
      <c r="G3343" s="68"/>
      <c r="H3343" s="68"/>
      <c r="I3343" s="68"/>
    </row>
    <row r="3344" spans="1:9" x14ac:dyDescent="0.3">
      <c r="A3344" s="68"/>
      <c r="B3344" s="68"/>
      <c r="C3344" s="68"/>
      <c r="D3344" s="68"/>
      <c r="E3344" s="68"/>
      <c r="F3344" s="68"/>
      <c r="G3344" s="68"/>
      <c r="H3344" s="68"/>
      <c r="I3344" s="68"/>
    </row>
    <row r="3345" spans="1:9" x14ac:dyDescent="0.3">
      <c r="A3345" s="68"/>
      <c r="B3345" s="68"/>
      <c r="C3345" s="68"/>
      <c r="D3345" s="68"/>
      <c r="E3345" s="68"/>
      <c r="F3345" s="68"/>
      <c r="G3345" s="68"/>
      <c r="H3345" s="68"/>
      <c r="I3345" s="68"/>
    </row>
    <row r="3346" spans="1:9" x14ac:dyDescent="0.3">
      <c r="A3346" s="68"/>
      <c r="B3346" s="68"/>
      <c r="C3346" s="68"/>
      <c r="D3346" s="68"/>
      <c r="E3346" s="68"/>
      <c r="F3346" s="68"/>
      <c r="G3346" s="68"/>
      <c r="H3346" s="68"/>
      <c r="I3346" s="68"/>
    </row>
    <row r="3347" spans="1:9" x14ac:dyDescent="0.3">
      <c r="A3347" s="68"/>
      <c r="B3347" s="68"/>
      <c r="C3347" s="68"/>
      <c r="D3347" s="68"/>
      <c r="E3347" s="68"/>
      <c r="F3347" s="68"/>
      <c r="G3347" s="68"/>
      <c r="H3347" s="68"/>
      <c r="I3347" s="68"/>
    </row>
    <row r="3348" spans="1:9" x14ac:dyDescent="0.3">
      <c r="A3348" s="68"/>
      <c r="B3348" s="68"/>
      <c r="C3348" s="68"/>
      <c r="D3348" s="68"/>
      <c r="E3348" s="68"/>
      <c r="F3348" s="68"/>
      <c r="G3348" s="68"/>
      <c r="H3348" s="68"/>
      <c r="I3348" s="68"/>
    </row>
    <row r="3349" spans="1:9" x14ac:dyDescent="0.3">
      <c r="A3349" s="68"/>
      <c r="B3349" s="68"/>
      <c r="C3349" s="68"/>
      <c r="D3349" s="68"/>
      <c r="E3349" s="68"/>
      <c r="F3349" s="68"/>
      <c r="G3349" s="68"/>
      <c r="H3349" s="68"/>
      <c r="I3349" s="68"/>
    </row>
    <row r="3350" spans="1:9" x14ac:dyDescent="0.3">
      <c r="A3350" s="68"/>
      <c r="B3350" s="68"/>
      <c r="C3350" s="68"/>
      <c r="D3350" s="68"/>
      <c r="E3350" s="68"/>
      <c r="F3350" s="68"/>
      <c r="G3350" s="68"/>
      <c r="H3350" s="68"/>
      <c r="I3350" s="68"/>
    </row>
    <row r="3351" spans="1:9" x14ac:dyDescent="0.3">
      <c r="A3351" s="68"/>
      <c r="B3351" s="68"/>
      <c r="C3351" s="68"/>
      <c r="D3351" s="68"/>
      <c r="E3351" s="68"/>
      <c r="F3351" s="68"/>
      <c r="G3351" s="68"/>
      <c r="H3351" s="68"/>
      <c r="I3351" s="68"/>
    </row>
    <row r="3352" spans="1:9" x14ac:dyDescent="0.3">
      <c r="A3352" s="68"/>
      <c r="B3352" s="68"/>
      <c r="C3352" s="68"/>
      <c r="D3352" s="68"/>
      <c r="E3352" s="68"/>
      <c r="F3352" s="68"/>
      <c r="G3352" s="68"/>
      <c r="H3352" s="68"/>
      <c r="I3352" s="68"/>
    </row>
    <row r="3353" spans="1:9" x14ac:dyDescent="0.3">
      <c r="A3353" s="68"/>
      <c r="B3353" s="68"/>
      <c r="C3353" s="68"/>
      <c r="D3353" s="68"/>
      <c r="E3353" s="68"/>
      <c r="F3353" s="68"/>
      <c r="G3353" s="68"/>
      <c r="H3353" s="68"/>
      <c r="I3353" s="68"/>
    </row>
    <row r="3354" spans="1:9" x14ac:dyDescent="0.3">
      <c r="A3354" s="68"/>
      <c r="B3354" s="68"/>
      <c r="C3354" s="68"/>
      <c r="D3354" s="68"/>
      <c r="E3354" s="68"/>
      <c r="F3354" s="68"/>
      <c r="G3354" s="68"/>
      <c r="H3354" s="68"/>
      <c r="I3354" s="68"/>
    </row>
    <row r="3355" spans="1:9" x14ac:dyDescent="0.3">
      <c r="A3355" s="68"/>
      <c r="B3355" s="68"/>
      <c r="C3355" s="68"/>
      <c r="D3355" s="68"/>
      <c r="E3355" s="68"/>
      <c r="F3355" s="68"/>
      <c r="G3355" s="68"/>
      <c r="H3355" s="68"/>
      <c r="I3355" s="68"/>
    </row>
    <row r="3356" spans="1:9" x14ac:dyDescent="0.3">
      <c r="A3356" s="68"/>
      <c r="B3356" s="68"/>
      <c r="C3356" s="68"/>
      <c r="D3356" s="68"/>
      <c r="E3356" s="68"/>
      <c r="F3356" s="68"/>
      <c r="G3356" s="68"/>
      <c r="H3356" s="68"/>
      <c r="I3356" s="68"/>
    </row>
    <row r="3357" spans="1:9" x14ac:dyDescent="0.3">
      <c r="A3357" s="68"/>
      <c r="B3357" s="68"/>
      <c r="C3357" s="68"/>
      <c r="D3357" s="68"/>
      <c r="E3357" s="68"/>
      <c r="F3357" s="68"/>
      <c r="G3357" s="68"/>
      <c r="H3357" s="68"/>
      <c r="I3357" s="68"/>
    </row>
    <row r="3358" spans="1:9" x14ac:dyDescent="0.3">
      <c r="A3358" s="68"/>
      <c r="B3358" s="68"/>
      <c r="C3358" s="68"/>
      <c r="D3358" s="68"/>
      <c r="E3358" s="68"/>
      <c r="F3358" s="68"/>
      <c r="G3358" s="68"/>
      <c r="H3358" s="68"/>
      <c r="I3358" s="68"/>
    </row>
    <row r="3359" spans="1:9" x14ac:dyDescent="0.3">
      <c r="A3359" s="68"/>
      <c r="B3359" s="68"/>
      <c r="C3359" s="68"/>
      <c r="D3359" s="68"/>
      <c r="E3359" s="68"/>
      <c r="F3359" s="68"/>
      <c r="G3359" s="68"/>
      <c r="H3359" s="68"/>
      <c r="I3359" s="68"/>
    </row>
    <row r="3360" spans="1:9" x14ac:dyDescent="0.3">
      <c r="A3360" s="68"/>
      <c r="B3360" s="68"/>
      <c r="C3360" s="68"/>
      <c r="D3360" s="68"/>
      <c r="E3360" s="68"/>
      <c r="F3360" s="68"/>
      <c r="G3360" s="68"/>
      <c r="H3360" s="68"/>
      <c r="I3360" s="68"/>
    </row>
    <row r="3361" spans="1:9" x14ac:dyDescent="0.3">
      <c r="A3361" s="68"/>
      <c r="B3361" s="68"/>
      <c r="C3361" s="68"/>
      <c r="D3361" s="68"/>
      <c r="E3361" s="68"/>
      <c r="F3361" s="68"/>
      <c r="G3361" s="68"/>
      <c r="H3361" s="68"/>
      <c r="I3361" s="68"/>
    </row>
    <row r="3362" spans="1:9" x14ac:dyDescent="0.3">
      <c r="A3362" s="68"/>
      <c r="B3362" s="68"/>
      <c r="C3362" s="68"/>
      <c r="D3362" s="68"/>
      <c r="E3362" s="68"/>
      <c r="F3362" s="68"/>
      <c r="G3362" s="68"/>
      <c r="H3362" s="68"/>
      <c r="I3362" s="68"/>
    </row>
    <row r="3363" spans="1:9" x14ac:dyDescent="0.3">
      <c r="A3363" s="68"/>
      <c r="B3363" s="68"/>
      <c r="C3363" s="68"/>
      <c r="D3363" s="68"/>
      <c r="E3363" s="68"/>
      <c r="F3363" s="68"/>
      <c r="G3363" s="68"/>
      <c r="H3363" s="68"/>
      <c r="I3363" s="68"/>
    </row>
    <row r="3364" spans="1:9" x14ac:dyDescent="0.3">
      <c r="A3364" s="68"/>
      <c r="B3364" s="68"/>
      <c r="C3364" s="68"/>
      <c r="D3364" s="68"/>
      <c r="E3364" s="68"/>
      <c r="F3364" s="68"/>
      <c r="G3364" s="68"/>
      <c r="H3364" s="68"/>
      <c r="I3364" s="68"/>
    </row>
    <row r="3365" spans="1:9" x14ac:dyDescent="0.3">
      <c r="A3365" s="68"/>
      <c r="B3365" s="68"/>
      <c r="C3365" s="68"/>
      <c r="D3365" s="68"/>
      <c r="E3365" s="68"/>
      <c r="F3365" s="68"/>
      <c r="G3365" s="68"/>
      <c r="H3365" s="68"/>
      <c r="I3365" s="68"/>
    </row>
    <row r="3366" spans="1:9" x14ac:dyDescent="0.3">
      <c r="A3366" s="68"/>
      <c r="B3366" s="68"/>
      <c r="C3366" s="68"/>
      <c r="D3366" s="68"/>
      <c r="E3366" s="68"/>
      <c r="F3366" s="68"/>
      <c r="G3366" s="68"/>
      <c r="H3366" s="68"/>
      <c r="I3366" s="68"/>
    </row>
    <row r="3367" spans="1:9" x14ac:dyDescent="0.3">
      <c r="A3367" s="68"/>
      <c r="B3367" s="68"/>
      <c r="C3367" s="68"/>
      <c r="D3367" s="68"/>
      <c r="E3367" s="68"/>
      <c r="F3367" s="68"/>
      <c r="G3367" s="68"/>
      <c r="H3367" s="68"/>
      <c r="I3367" s="68"/>
    </row>
    <row r="3368" spans="1:9" x14ac:dyDescent="0.3">
      <c r="A3368" s="68"/>
      <c r="B3368" s="68"/>
      <c r="C3368" s="68"/>
      <c r="D3368" s="68"/>
      <c r="E3368" s="68"/>
      <c r="F3368" s="68"/>
      <c r="G3368" s="68"/>
      <c r="H3368" s="68"/>
      <c r="I3368" s="68"/>
    </row>
    <row r="3369" spans="1:9" x14ac:dyDescent="0.3">
      <c r="A3369" s="68"/>
      <c r="B3369" s="68"/>
      <c r="C3369" s="68"/>
      <c r="D3369" s="68"/>
      <c r="E3369" s="68"/>
      <c r="F3369" s="68"/>
      <c r="G3369" s="68"/>
      <c r="H3369" s="68"/>
      <c r="I3369" s="68"/>
    </row>
    <row r="3370" spans="1:9" x14ac:dyDescent="0.3">
      <c r="A3370" s="68"/>
      <c r="B3370" s="68"/>
      <c r="C3370" s="68"/>
      <c r="D3370" s="68"/>
      <c r="E3370" s="68"/>
      <c r="F3370" s="68"/>
      <c r="G3370" s="68"/>
      <c r="H3370" s="68"/>
      <c r="I3370" s="68"/>
    </row>
    <row r="3371" spans="1:9" x14ac:dyDescent="0.3">
      <c r="A3371" s="68"/>
      <c r="B3371" s="68"/>
      <c r="C3371" s="68"/>
      <c r="D3371" s="68"/>
      <c r="E3371" s="68"/>
      <c r="F3371" s="68"/>
      <c r="G3371" s="68"/>
      <c r="H3371" s="68"/>
      <c r="I3371" s="68"/>
    </row>
    <row r="3372" spans="1:9" x14ac:dyDescent="0.3">
      <c r="A3372" s="68"/>
      <c r="B3372" s="68"/>
      <c r="C3372" s="68"/>
      <c r="D3372" s="68"/>
      <c r="E3372" s="68"/>
      <c r="F3372" s="68"/>
      <c r="G3372" s="68"/>
      <c r="H3372" s="68"/>
      <c r="I3372" s="68"/>
    </row>
    <row r="3373" spans="1:9" x14ac:dyDescent="0.3">
      <c r="A3373" s="68"/>
      <c r="B3373" s="68"/>
      <c r="C3373" s="68"/>
      <c r="D3373" s="68"/>
      <c r="E3373" s="68"/>
      <c r="F3373" s="68"/>
      <c r="G3373" s="68"/>
      <c r="H3373" s="68"/>
      <c r="I3373" s="68"/>
    </row>
    <row r="3374" spans="1:9" x14ac:dyDescent="0.3">
      <c r="A3374" s="68"/>
      <c r="B3374" s="68"/>
      <c r="C3374" s="68"/>
      <c r="D3374" s="68"/>
      <c r="E3374" s="68"/>
      <c r="F3374" s="68"/>
      <c r="G3374" s="68"/>
      <c r="H3374" s="68"/>
      <c r="I3374" s="68"/>
    </row>
    <row r="3375" spans="1:9" x14ac:dyDescent="0.3">
      <c r="A3375" s="68"/>
      <c r="B3375" s="68"/>
      <c r="C3375" s="68"/>
      <c r="D3375" s="68"/>
      <c r="E3375" s="68"/>
      <c r="F3375" s="68"/>
      <c r="G3375" s="68"/>
      <c r="H3375" s="68"/>
      <c r="I3375" s="68"/>
    </row>
    <row r="3376" spans="1:9" x14ac:dyDescent="0.3">
      <c r="A3376" s="68"/>
      <c r="B3376" s="68"/>
      <c r="C3376" s="68"/>
      <c r="D3376" s="68"/>
      <c r="E3376" s="68"/>
      <c r="F3376" s="68"/>
      <c r="G3376" s="68"/>
      <c r="H3376" s="68"/>
      <c r="I3376" s="68"/>
    </row>
    <row r="3377" spans="1:9" x14ac:dyDescent="0.3">
      <c r="A3377" s="68"/>
      <c r="B3377" s="68"/>
      <c r="C3377" s="68"/>
      <c r="D3377" s="68"/>
      <c r="E3377" s="68"/>
      <c r="F3377" s="68"/>
      <c r="G3377" s="68"/>
      <c r="H3377" s="68"/>
      <c r="I3377" s="68"/>
    </row>
    <row r="3378" spans="1:9" x14ac:dyDescent="0.3">
      <c r="A3378" s="68"/>
      <c r="B3378" s="68"/>
      <c r="C3378" s="68"/>
      <c r="D3378" s="68"/>
      <c r="E3378" s="68"/>
      <c r="F3378" s="68"/>
      <c r="G3378" s="68"/>
      <c r="H3378" s="68"/>
      <c r="I3378" s="68"/>
    </row>
    <row r="3379" spans="1:9" x14ac:dyDescent="0.3">
      <c r="A3379" s="68"/>
      <c r="B3379" s="68"/>
      <c r="C3379" s="68"/>
      <c r="D3379" s="68"/>
      <c r="E3379" s="68"/>
      <c r="F3379" s="68"/>
      <c r="G3379" s="68"/>
      <c r="H3379" s="68"/>
      <c r="I3379" s="68"/>
    </row>
    <row r="3380" spans="1:9" x14ac:dyDescent="0.3">
      <c r="A3380" s="68"/>
      <c r="B3380" s="68"/>
      <c r="C3380" s="68"/>
      <c r="D3380" s="68"/>
      <c r="E3380" s="68"/>
      <c r="F3380" s="68"/>
      <c r="G3380" s="68"/>
      <c r="H3380" s="68"/>
      <c r="I3380" s="68"/>
    </row>
    <row r="3381" spans="1:9" x14ac:dyDescent="0.3">
      <c r="A3381" s="68"/>
      <c r="B3381" s="68"/>
      <c r="C3381" s="68"/>
      <c r="D3381" s="68"/>
      <c r="E3381" s="68"/>
      <c r="F3381" s="68"/>
      <c r="G3381" s="68"/>
      <c r="H3381" s="68"/>
      <c r="I3381" s="68"/>
    </row>
    <row r="3382" spans="1:9" x14ac:dyDescent="0.3">
      <c r="A3382" s="68"/>
      <c r="B3382" s="68"/>
      <c r="C3382" s="68"/>
      <c r="D3382" s="68"/>
      <c r="E3382" s="68"/>
      <c r="F3382" s="68"/>
      <c r="G3382" s="68"/>
      <c r="H3382" s="68"/>
      <c r="I3382" s="68"/>
    </row>
    <row r="3383" spans="1:9" x14ac:dyDescent="0.3">
      <c r="A3383" s="68"/>
      <c r="B3383" s="68"/>
      <c r="C3383" s="68"/>
      <c r="D3383" s="68"/>
      <c r="E3383" s="68"/>
      <c r="F3383" s="68"/>
      <c r="G3383" s="68"/>
      <c r="H3383" s="68"/>
      <c r="I3383" s="68"/>
    </row>
    <row r="3384" spans="1:9" x14ac:dyDescent="0.3">
      <c r="A3384" s="68"/>
      <c r="B3384" s="68"/>
      <c r="C3384" s="68"/>
      <c r="D3384" s="68"/>
      <c r="E3384" s="68"/>
      <c r="F3384" s="68"/>
      <c r="G3384" s="68"/>
      <c r="H3384" s="68"/>
      <c r="I3384" s="68"/>
    </row>
    <row r="3385" spans="1:9" x14ac:dyDescent="0.3">
      <c r="A3385" s="68"/>
      <c r="B3385" s="68"/>
      <c r="C3385" s="68"/>
      <c r="D3385" s="68"/>
      <c r="E3385" s="68"/>
      <c r="F3385" s="68"/>
      <c r="G3385" s="68"/>
      <c r="H3385" s="68"/>
      <c r="I3385" s="68"/>
    </row>
    <row r="3386" spans="1:9" x14ac:dyDescent="0.3">
      <c r="A3386" s="68"/>
      <c r="B3386" s="68"/>
      <c r="C3386" s="68"/>
      <c r="D3386" s="68"/>
      <c r="E3386" s="68"/>
      <c r="F3386" s="68"/>
      <c r="G3386" s="68"/>
      <c r="H3386" s="68"/>
      <c r="I3386" s="68"/>
    </row>
    <row r="3387" spans="1:9" x14ac:dyDescent="0.3">
      <c r="A3387" s="68"/>
      <c r="B3387" s="68"/>
      <c r="C3387" s="68"/>
      <c r="D3387" s="68"/>
      <c r="E3387" s="68"/>
      <c r="F3387" s="68"/>
      <c r="G3387" s="68"/>
      <c r="H3387" s="68"/>
      <c r="I3387" s="68"/>
    </row>
    <row r="3388" spans="1:9" x14ac:dyDescent="0.3">
      <c r="A3388" s="68"/>
      <c r="B3388" s="68"/>
      <c r="C3388" s="68"/>
      <c r="D3388" s="68"/>
      <c r="E3388" s="68"/>
      <c r="F3388" s="68"/>
      <c r="G3388" s="68"/>
      <c r="H3388" s="68"/>
      <c r="I3388" s="68"/>
    </row>
    <row r="3389" spans="1:9" x14ac:dyDescent="0.3">
      <c r="A3389" s="68"/>
      <c r="B3389" s="68"/>
      <c r="C3389" s="68"/>
      <c r="D3389" s="68"/>
      <c r="E3389" s="68"/>
      <c r="F3389" s="68"/>
      <c r="G3389" s="68"/>
      <c r="H3389" s="68"/>
      <c r="I3389" s="68"/>
    </row>
    <row r="3390" spans="1:9" x14ac:dyDescent="0.3">
      <c r="A3390" s="68"/>
      <c r="B3390" s="68"/>
      <c r="C3390" s="68"/>
      <c r="D3390" s="68"/>
      <c r="E3390" s="68"/>
      <c r="F3390" s="68"/>
      <c r="G3390" s="68"/>
      <c r="H3390" s="68"/>
      <c r="I3390" s="68"/>
    </row>
    <row r="3391" spans="1:9" x14ac:dyDescent="0.3">
      <c r="A3391" s="68"/>
      <c r="B3391" s="68"/>
      <c r="C3391" s="68"/>
      <c r="D3391" s="68"/>
      <c r="E3391" s="68"/>
      <c r="F3391" s="68"/>
      <c r="G3391" s="68"/>
      <c r="H3391" s="68"/>
      <c r="I3391" s="68"/>
    </row>
    <row r="3392" spans="1:9" x14ac:dyDescent="0.3">
      <c r="A3392" s="68"/>
      <c r="B3392" s="68"/>
      <c r="C3392" s="68"/>
      <c r="D3392" s="68"/>
      <c r="E3392" s="68"/>
      <c r="F3392" s="68"/>
      <c r="G3392" s="68"/>
      <c r="H3392" s="68"/>
      <c r="I3392" s="68"/>
    </row>
    <row r="3393" spans="1:9" x14ac:dyDescent="0.3">
      <c r="A3393" s="68"/>
      <c r="B3393" s="68"/>
      <c r="C3393" s="68"/>
      <c r="D3393" s="68"/>
      <c r="E3393" s="68"/>
      <c r="F3393" s="68"/>
      <c r="G3393" s="68"/>
      <c r="H3393" s="68"/>
      <c r="I3393" s="68"/>
    </row>
    <row r="3394" spans="1:9" x14ac:dyDescent="0.3">
      <c r="A3394" s="68"/>
      <c r="B3394" s="68"/>
      <c r="C3394" s="68"/>
      <c r="D3394" s="68"/>
      <c r="E3394" s="68"/>
      <c r="F3394" s="68"/>
      <c r="G3394" s="68"/>
      <c r="H3394" s="68"/>
      <c r="I3394" s="68"/>
    </row>
    <row r="3395" spans="1:9" x14ac:dyDescent="0.3">
      <c r="A3395" s="68"/>
      <c r="B3395" s="68"/>
      <c r="C3395" s="68"/>
      <c r="D3395" s="68"/>
      <c r="E3395" s="68"/>
      <c r="F3395" s="68"/>
      <c r="G3395" s="68"/>
      <c r="H3395" s="68"/>
      <c r="I3395" s="68"/>
    </row>
    <row r="3396" spans="1:9" x14ac:dyDescent="0.3">
      <c r="A3396" s="68"/>
      <c r="B3396" s="68"/>
      <c r="C3396" s="68"/>
      <c r="D3396" s="68"/>
      <c r="E3396" s="68"/>
      <c r="F3396" s="68"/>
      <c r="G3396" s="68"/>
      <c r="H3396" s="68"/>
      <c r="I3396" s="68"/>
    </row>
    <row r="3397" spans="1:9" x14ac:dyDescent="0.3">
      <c r="A3397" s="68"/>
      <c r="B3397" s="68"/>
      <c r="C3397" s="68"/>
      <c r="D3397" s="68"/>
      <c r="E3397" s="68"/>
      <c r="F3397" s="68"/>
      <c r="G3397" s="68"/>
      <c r="H3397" s="68"/>
      <c r="I3397" s="68"/>
    </row>
    <row r="3398" spans="1:9" x14ac:dyDescent="0.3">
      <c r="A3398" s="68"/>
      <c r="B3398" s="68"/>
      <c r="C3398" s="68"/>
      <c r="D3398" s="68"/>
      <c r="E3398" s="68"/>
      <c r="F3398" s="68"/>
      <c r="G3398" s="68"/>
      <c r="H3398" s="68"/>
      <c r="I3398" s="68"/>
    </row>
    <row r="3399" spans="1:9" x14ac:dyDescent="0.3">
      <c r="A3399" s="68"/>
      <c r="B3399" s="68"/>
      <c r="C3399" s="68"/>
      <c r="D3399" s="68"/>
      <c r="E3399" s="68"/>
      <c r="F3399" s="68"/>
      <c r="G3399" s="68"/>
      <c r="H3399" s="68"/>
      <c r="I3399" s="68"/>
    </row>
    <row r="3400" spans="1:9" x14ac:dyDescent="0.3">
      <c r="A3400" s="68"/>
      <c r="B3400" s="68"/>
      <c r="C3400" s="68"/>
      <c r="D3400" s="68"/>
      <c r="E3400" s="68"/>
      <c r="F3400" s="68"/>
      <c r="G3400" s="68"/>
      <c r="H3400" s="68"/>
      <c r="I3400" s="68"/>
    </row>
    <row r="3401" spans="1:9" x14ac:dyDescent="0.3">
      <c r="A3401" s="68"/>
      <c r="B3401" s="68"/>
      <c r="C3401" s="68"/>
      <c r="D3401" s="68"/>
      <c r="E3401" s="68"/>
      <c r="F3401" s="68"/>
      <c r="G3401" s="68"/>
      <c r="H3401" s="68"/>
      <c r="I3401" s="68"/>
    </row>
    <row r="3402" spans="1:9" x14ac:dyDescent="0.3">
      <c r="A3402" s="68"/>
      <c r="B3402" s="68"/>
      <c r="C3402" s="68"/>
      <c r="D3402" s="68"/>
      <c r="E3402" s="68"/>
      <c r="F3402" s="68"/>
      <c r="G3402" s="68"/>
      <c r="H3402" s="68"/>
      <c r="I3402" s="68"/>
    </row>
    <row r="3403" spans="1:9" x14ac:dyDescent="0.3">
      <c r="A3403" s="68"/>
      <c r="B3403" s="68"/>
      <c r="C3403" s="68"/>
      <c r="D3403" s="68"/>
      <c r="E3403" s="68"/>
      <c r="F3403" s="68"/>
      <c r="G3403" s="68"/>
      <c r="H3403" s="68"/>
      <c r="I3403" s="68"/>
    </row>
    <row r="3404" spans="1:9" x14ac:dyDescent="0.3">
      <c r="A3404" s="68"/>
      <c r="B3404" s="68"/>
      <c r="C3404" s="68"/>
      <c r="D3404" s="68"/>
      <c r="E3404" s="68"/>
      <c r="F3404" s="68"/>
      <c r="G3404" s="68"/>
      <c r="H3404" s="68"/>
      <c r="I3404" s="68"/>
    </row>
    <row r="3405" spans="1:9" x14ac:dyDescent="0.3">
      <c r="A3405" s="68"/>
      <c r="B3405" s="68"/>
      <c r="C3405" s="68"/>
      <c r="D3405" s="68"/>
      <c r="E3405" s="68"/>
      <c r="F3405" s="68"/>
      <c r="G3405" s="68"/>
      <c r="H3405" s="68"/>
      <c r="I3405" s="68"/>
    </row>
    <row r="3406" spans="1:9" x14ac:dyDescent="0.3">
      <c r="A3406" s="68"/>
      <c r="B3406" s="68"/>
      <c r="C3406" s="68"/>
      <c r="D3406" s="68"/>
      <c r="E3406" s="68"/>
      <c r="F3406" s="68"/>
      <c r="G3406" s="68"/>
      <c r="H3406" s="68"/>
      <c r="I3406" s="68"/>
    </row>
    <row r="3407" spans="1:9" x14ac:dyDescent="0.3">
      <c r="A3407" s="68"/>
      <c r="B3407" s="68"/>
      <c r="C3407" s="68"/>
      <c r="D3407" s="68"/>
      <c r="E3407" s="68"/>
      <c r="F3407" s="68"/>
      <c r="G3407" s="68"/>
      <c r="H3407" s="68"/>
      <c r="I3407" s="68"/>
    </row>
    <row r="3408" spans="1:9" x14ac:dyDescent="0.3">
      <c r="A3408" s="68"/>
      <c r="B3408" s="68"/>
      <c r="C3408" s="68"/>
      <c r="D3408" s="68"/>
      <c r="E3408" s="68"/>
      <c r="F3408" s="68"/>
      <c r="G3408" s="68"/>
      <c r="H3408" s="68"/>
      <c r="I3408" s="68"/>
    </row>
    <row r="3409" spans="1:9" x14ac:dyDescent="0.3">
      <c r="A3409" s="68"/>
      <c r="B3409" s="68"/>
      <c r="C3409" s="68"/>
      <c r="D3409" s="68"/>
      <c r="E3409" s="68"/>
      <c r="F3409" s="68"/>
      <c r="G3409" s="68"/>
      <c r="H3409" s="68"/>
      <c r="I3409" s="68"/>
    </row>
    <row r="3410" spans="1:9" x14ac:dyDescent="0.3">
      <c r="A3410" s="68"/>
      <c r="B3410" s="68"/>
      <c r="C3410" s="68"/>
      <c r="D3410" s="68"/>
      <c r="E3410" s="68"/>
      <c r="F3410" s="68"/>
      <c r="G3410" s="68"/>
      <c r="H3410" s="68"/>
      <c r="I3410" s="68"/>
    </row>
    <row r="3411" spans="1:9" x14ac:dyDescent="0.3">
      <c r="A3411" s="68"/>
      <c r="B3411" s="68"/>
      <c r="C3411" s="68"/>
      <c r="D3411" s="68"/>
      <c r="E3411" s="68"/>
      <c r="F3411" s="68"/>
      <c r="G3411" s="68"/>
      <c r="H3411" s="68"/>
      <c r="I3411" s="68"/>
    </row>
    <row r="3412" spans="1:9" x14ac:dyDescent="0.3">
      <c r="A3412" s="68"/>
      <c r="B3412" s="68"/>
      <c r="C3412" s="68"/>
      <c r="D3412" s="68"/>
      <c r="E3412" s="68"/>
      <c r="F3412" s="68"/>
      <c r="G3412" s="68"/>
      <c r="H3412" s="68"/>
      <c r="I3412" s="68"/>
    </row>
    <row r="3413" spans="1:9" x14ac:dyDescent="0.3">
      <c r="A3413" s="68"/>
      <c r="B3413" s="68"/>
      <c r="C3413" s="68"/>
      <c r="D3413" s="68"/>
      <c r="E3413" s="68"/>
      <c r="F3413" s="68"/>
      <c r="G3413" s="68"/>
      <c r="H3413" s="68"/>
      <c r="I3413" s="68"/>
    </row>
    <row r="3414" spans="1:9" x14ac:dyDescent="0.3">
      <c r="A3414" s="68"/>
      <c r="B3414" s="68"/>
      <c r="C3414" s="68"/>
      <c r="D3414" s="68"/>
      <c r="E3414" s="68"/>
      <c r="F3414" s="68"/>
      <c r="G3414" s="68"/>
      <c r="H3414" s="68"/>
      <c r="I3414" s="68"/>
    </row>
    <row r="3415" spans="1:9" x14ac:dyDescent="0.3">
      <c r="A3415" s="68"/>
      <c r="B3415" s="68"/>
      <c r="C3415" s="68"/>
      <c r="D3415" s="68"/>
      <c r="E3415" s="68"/>
      <c r="F3415" s="68"/>
      <c r="G3415" s="68"/>
      <c r="H3415" s="68"/>
      <c r="I3415" s="68"/>
    </row>
    <row r="3416" spans="1:9" x14ac:dyDescent="0.3">
      <c r="A3416" s="68"/>
      <c r="B3416" s="68"/>
      <c r="C3416" s="68"/>
      <c r="D3416" s="68"/>
      <c r="E3416" s="68"/>
      <c r="F3416" s="68"/>
      <c r="G3416" s="68"/>
      <c r="H3416" s="68"/>
      <c r="I3416" s="68"/>
    </row>
    <row r="3417" spans="1:9" x14ac:dyDescent="0.3">
      <c r="A3417" s="68"/>
      <c r="B3417" s="68"/>
      <c r="C3417" s="68"/>
      <c r="D3417" s="68"/>
      <c r="E3417" s="68"/>
      <c r="F3417" s="68"/>
      <c r="G3417" s="68"/>
      <c r="H3417" s="68"/>
      <c r="I3417" s="68"/>
    </row>
    <row r="3418" spans="1:9" x14ac:dyDescent="0.3">
      <c r="A3418" s="68"/>
      <c r="B3418" s="68"/>
      <c r="C3418" s="68"/>
      <c r="D3418" s="68"/>
      <c r="E3418" s="68"/>
      <c r="F3418" s="68"/>
      <c r="G3418" s="68"/>
      <c r="H3418" s="68"/>
      <c r="I3418" s="68"/>
    </row>
    <row r="3419" spans="1:9" x14ac:dyDescent="0.3">
      <c r="A3419" s="68"/>
      <c r="B3419" s="68"/>
      <c r="C3419" s="68"/>
      <c r="D3419" s="68"/>
      <c r="E3419" s="68"/>
      <c r="F3419" s="68"/>
      <c r="G3419" s="68"/>
      <c r="H3419" s="68"/>
      <c r="I3419" s="68"/>
    </row>
    <row r="3420" spans="1:9" x14ac:dyDescent="0.3">
      <c r="A3420" s="68"/>
      <c r="B3420" s="68"/>
      <c r="C3420" s="68"/>
      <c r="D3420" s="68"/>
      <c r="E3420" s="68"/>
      <c r="F3420" s="68"/>
      <c r="G3420" s="68"/>
      <c r="H3420" s="68"/>
      <c r="I3420" s="68"/>
    </row>
    <row r="3421" spans="1:9" x14ac:dyDescent="0.3">
      <c r="A3421" s="68"/>
      <c r="B3421" s="68"/>
      <c r="C3421" s="68"/>
      <c r="D3421" s="68"/>
      <c r="E3421" s="68"/>
      <c r="F3421" s="68"/>
      <c r="G3421" s="68"/>
      <c r="H3421" s="68"/>
      <c r="I3421" s="68"/>
    </row>
    <row r="3422" spans="1:9" x14ac:dyDescent="0.3">
      <c r="A3422" s="68"/>
      <c r="B3422" s="68"/>
      <c r="C3422" s="68"/>
      <c r="D3422" s="68"/>
      <c r="E3422" s="68"/>
      <c r="F3422" s="68"/>
      <c r="G3422" s="68"/>
      <c r="H3422" s="68"/>
      <c r="I3422" s="68"/>
    </row>
    <row r="3423" spans="1:9" x14ac:dyDescent="0.3">
      <c r="A3423" s="68"/>
      <c r="B3423" s="68"/>
      <c r="C3423" s="68"/>
      <c r="D3423" s="68"/>
      <c r="E3423" s="68"/>
      <c r="F3423" s="68"/>
      <c r="G3423" s="68"/>
      <c r="H3423" s="68"/>
      <c r="I3423" s="68"/>
    </row>
    <row r="3424" spans="1:9" x14ac:dyDescent="0.3">
      <c r="A3424" s="68"/>
      <c r="B3424" s="68"/>
      <c r="C3424" s="68"/>
      <c r="D3424" s="68"/>
      <c r="E3424" s="68"/>
      <c r="F3424" s="68"/>
      <c r="G3424" s="68"/>
      <c r="H3424" s="68"/>
      <c r="I3424" s="68"/>
    </row>
    <row r="3425" spans="1:9" x14ac:dyDescent="0.3">
      <c r="A3425" s="68"/>
      <c r="B3425" s="68"/>
      <c r="C3425" s="68"/>
      <c r="D3425" s="68"/>
      <c r="E3425" s="68"/>
      <c r="F3425" s="68"/>
      <c r="G3425" s="68"/>
      <c r="H3425" s="68"/>
      <c r="I3425" s="68"/>
    </row>
    <row r="3426" spans="1:9" x14ac:dyDescent="0.3">
      <c r="A3426" s="68"/>
      <c r="B3426" s="68"/>
      <c r="C3426" s="68"/>
      <c r="D3426" s="68"/>
      <c r="E3426" s="68"/>
      <c r="F3426" s="68"/>
      <c r="G3426" s="68"/>
      <c r="H3426" s="68"/>
      <c r="I3426" s="68"/>
    </row>
    <row r="3427" spans="1:9" x14ac:dyDescent="0.3">
      <c r="A3427" s="68"/>
      <c r="B3427" s="68"/>
      <c r="C3427" s="68"/>
      <c r="D3427" s="68"/>
      <c r="E3427" s="68"/>
      <c r="F3427" s="68"/>
      <c r="G3427" s="68"/>
      <c r="H3427" s="68"/>
      <c r="I3427" s="68"/>
    </row>
    <row r="3428" spans="1:9" x14ac:dyDescent="0.3">
      <c r="A3428" s="68"/>
      <c r="B3428" s="68"/>
      <c r="C3428" s="68"/>
      <c r="D3428" s="68"/>
      <c r="E3428" s="68"/>
      <c r="F3428" s="68"/>
      <c r="G3428" s="68"/>
      <c r="H3428" s="68"/>
      <c r="I3428" s="68"/>
    </row>
    <row r="3429" spans="1:9" x14ac:dyDescent="0.3">
      <c r="A3429" s="68"/>
      <c r="B3429" s="68"/>
      <c r="C3429" s="68"/>
      <c r="D3429" s="68"/>
      <c r="E3429" s="68"/>
      <c r="F3429" s="68"/>
      <c r="G3429" s="68"/>
      <c r="H3429" s="68"/>
      <c r="I3429" s="68"/>
    </row>
    <row r="3430" spans="1:9" x14ac:dyDescent="0.3">
      <c r="A3430" s="68"/>
      <c r="B3430" s="68"/>
      <c r="C3430" s="68"/>
      <c r="D3430" s="68"/>
      <c r="E3430" s="68"/>
      <c r="F3430" s="68"/>
      <c r="G3430" s="68"/>
      <c r="H3430" s="68"/>
      <c r="I3430" s="68"/>
    </row>
    <row r="3431" spans="1:9" x14ac:dyDescent="0.3">
      <c r="A3431" s="68"/>
      <c r="B3431" s="68"/>
      <c r="C3431" s="68"/>
      <c r="D3431" s="68"/>
      <c r="E3431" s="68"/>
      <c r="F3431" s="68"/>
      <c r="G3431" s="68"/>
      <c r="H3431" s="68"/>
      <c r="I3431" s="68"/>
    </row>
    <row r="3432" spans="1:9" x14ac:dyDescent="0.3">
      <c r="A3432" s="68"/>
      <c r="B3432" s="68"/>
      <c r="C3432" s="68"/>
      <c r="D3432" s="68"/>
      <c r="E3432" s="68"/>
      <c r="F3432" s="68"/>
      <c r="G3432" s="68"/>
      <c r="H3432" s="68"/>
      <c r="I3432" s="68"/>
    </row>
    <row r="3433" spans="1:9" x14ac:dyDescent="0.3">
      <c r="A3433" s="68"/>
      <c r="B3433" s="68"/>
      <c r="C3433" s="68"/>
      <c r="D3433" s="68"/>
      <c r="E3433" s="68"/>
      <c r="F3433" s="68"/>
      <c r="G3433" s="68"/>
      <c r="H3433" s="68"/>
      <c r="I3433" s="68"/>
    </row>
    <row r="3434" spans="1:9" x14ac:dyDescent="0.3">
      <c r="A3434" s="68"/>
      <c r="B3434" s="68"/>
      <c r="C3434" s="68"/>
      <c r="D3434" s="68"/>
      <c r="E3434" s="68"/>
      <c r="F3434" s="68"/>
      <c r="G3434" s="68"/>
      <c r="H3434" s="68"/>
      <c r="I3434" s="68"/>
    </row>
    <row r="3435" spans="1:9" x14ac:dyDescent="0.3">
      <c r="A3435" s="68"/>
      <c r="B3435" s="68"/>
      <c r="C3435" s="68"/>
      <c r="D3435" s="68"/>
      <c r="E3435" s="68"/>
      <c r="F3435" s="68"/>
      <c r="G3435" s="68"/>
      <c r="H3435" s="68"/>
      <c r="I3435" s="68"/>
    </row>
    <row r="3436" spans="1:9" x14ac:dyDescent="0.3">
      <c r="A3436" s="68"/>
      <c r="B3436" s="68"/>
      <c r="C3436" s="68"/>
      <c r="D3436" s="68"/>
      <c r="E3436" s="68"/>
      <c r="F3436" s="68"/>
      <c r="G3436" s="68"/>
      <c r="H3436" s="68"/>
      <c r="I3436" s="68"/>
    </row>
    <row r="3437" spans="1:9" x14ac:dyDescent="0.3">
      <c r="A3437" s="68"/>
      <c r="B3437" s="68"/>
      <c r="C3437" s="68"/>
      <c r="D3437" s="68"/>
      <c r="E3437" s="68"/>
      <c r="F3437" s="68"/>
      <c r="G3437" s="68"/>
      <c r="H3437" s="68"/>
      <c r="I3437" s="68"/>
    </row>
    <row r="3438" spans="1:9" x14ac:dyDescent="0.3">
      <c r="A3438" s="68"/>
      <c r="B3438" s="68"/>
      <c r="C3438" s="68"/>
      <c r="D3438" s="68"/>
      <c r="E3438" s="68"/>
      <c r="F3438" s="68"/>
      <c r="G3438" s="68"/>
      <c r="H3438" s="68"/>
      <c r="I3438" s="68"/>
    </row>
    <row r="3439" spans="1:9" x14ac:dyDescent="0.3">
      <c r="A3439" s="68"/>
      <c r="B3439" s="68"/>
      <c r="C3439" s="68"/>
      <c r="D3439" s="68"/>
      <c r="E3439" s="68"/>
      <c r="F3439" s="68"/>
      <c r="G3439" s="68"/>
      <c r="H3439" s="68"/>
      <c r="I3439" s="68"/>
    </row>
    <row r="3440" spans="1:9" x14ac:dyDescent="0.3">
      <c r="A3440" s="68"/>
      <c r="B3440" s="68"/>
      <c r="C3440" s="68"/>
      <c r="D3440" s="68"/>
      <c r="E3440" s="68"/>
      <c r="F3440" s="68"/>
      <c r="G3440" s="68"/>
      <c r="H3440" s="68"/>
      <c r="I3440" s="68"/>
    </row>
    <row r="3441" spans="1:9" x14ac:dyDescent="0.3">
      <c r="A3441" s="68"/>
      <c r="B3441" s="68"/>
      <c r="C3441" s="68"/>
      <c r="D3441" s="68"/>
      <c r="E3441" s="68"/>
      <c r="F3441" s="68"/>
      <c r="G3441" s="68"/>
      <c r="H3441" s="68"/>
      <c r="I3441" s="68"/>
    </row>
    <row r="3442" spans="1:9" x14ac:dyDescent="0.3">
      <c r="A3442" s="68"/>
      <c r="B3442" s="68"/>
      <c r="C3442" s="68"/>
      <c r="D3442" s="68"/>
      <c r="E3442" s="68"/>
      <c r="F3442" s="68"/>
      <c r="G3442" s="68"/>
      <c r="H3442" s="68"/>
      <c r="I3442" s="68"/>
    </row>
    <row r="3443" spans="1:9" x14ac:dyDescent="0.3">
      <c r="A3443" s="68"/>
      <c r="B3443" s="68"/>
      <c r="C3443" s="68"/>
      <c r="D3443" s="68"/>
      <c r="E3443" s="68"/>
      <c r="F3443" s="68"/>
      <c r="G3443" s="68"/>
      <c r="H3443" s="68"/>
      <c r="I3443" s="68"/>
    </row>
    <row r="3444" spans="1:9" x14ac:dyDescent="0.3">
      <c r="A3444" s="68"/>
      <c r="B3444" s="68"/>
      <c r="C3444" s="68"/>
      <c r="D3444" s="68"/>
      <c r="E3444" s="68"/>
      <c r="F3444" s="68"/>
      <c r="G3444" s="68"/>
      <c r="H3444" s="68"/>
      <c r="I3444" s="68"/>
    </row>
    <row r="3445" spans="1:9" x14ac:dyDescent="0.3">
      <c r="A3445" s="68"/>
      <c r="B3445" s="68"/>
      <c r="C3445" s="68"/>
      <c r="D3445" s="68"/>
      <c r="E3445" s="68"/>
      <c r="F3445" s="68"/>
      <c r="G3445" s="68"/>
      <c r="H3445" s="68"/>
      <c r="I3445" s="68"/>
    </row>
    <row r="3446" spans="1:9" x14ac:dyDescent="0.3">
      <c r="A3446" s="68"/>
      <c r="B3446" s="68"/>
      <c r="C3446" s="68"/>
      <c r="D3446" s="68"/>
      <c r="E3446" s="68"/>
      <c r="F3446" s="68"/>
      <c r="G3446" s="68"/>
      <c r="H3446" s="68"/>
      <c r="I3446" s="68"/>
    </row>
    <row r="3447" spans="1:9" x14ac:dyDescent="0.3">
      <c r="A3447" s="68"/>
      <c r="B3447" s="68"/>
      <c r="C3447" s="68"/>
      <c r="D3447" s="68"/>
      <c r="E3447" s="68"/>
      <c r="F3447" s="68"/>
      <c r="G3447" s="68"/>
      <c r="H3447" s="68"/>
      <c r="I3447" s="68"/>
    </row>
    <row r="3448" spans="1:9" x14ac:dyDescent="0.3">
      <c r="A3448" s="68"/>
      <c r="B3448" s="68"/>
      <c r="C3448" s="68"/>
      <c r="D3448" s="68"/>
      <c r="E3448" s="68"/>
      <c r="F3448" s="68"/>
      <c r="G3448" s="68"/>
      <c r="H3448" s="68"/>
      <c r="I3448" s="68"/>
    </row>
    <row r="3449" spans="1:9" x14ac:dyDescent="0.3">
      <c r="A3449" s="68"/>
      <c r="B3449" s="68"/>
      <c r="C3449" s="68"/>
      <c r="D3449" s="68"/>
      <c r="E3449" s="68"/>
      <c r="F3449" s="68"/>
      <c r="G3449" s="68"/>
      <c r="H3449" s="68"/>
      <c r="I3449" s="68"/>
    </row>
    <row r="3450" spans="1:9" x14ac:dyDescent="0.3">
      <c r="A3450" s="68"/>
      <c r="B3450" s="68"/>
      <c r="C3450" s="68"/>
      <c r="D3450" s="68"/>
      <c r="E3450" s="68"/>
      <c r="F3450" s="68"/>
      <c r="G3450" s="68"/>
      <c r="H3450" s="68"/>
      <c r="I3450" s="68"/>
    </row>
    <row r="3451" spans="1:9" x14ac:dyDescent="0.3">
      <c r="A3451" s="68"/>
      <c r="B3451" s="68"/>
      <c r="C3451" s="68"/>
      <c r="D3451" s="68"/>
      <c r="E3451" s="68"/>
      <c r="F3451" s="68"/>
      <c r="G3451" s="68"/>
      <c r="H3451" s="68"/>
      <c r="I3451" s="68"/>
    </row>
    <row r="3452" spans="1:9" x14ac:dyDescent="0.3">
      <c r="A3452" s="68"/>
      <c r="B3452" s="68"/>
      <c r="C3452" s="68"/>
      <c r="D3452" s="68"/>
      <c r="E3452" s="68"/>
      <c r="F3452" s="68"/>
      <c r="G3452" s="68"/>
      <c r="H3452" s="68"/>
      <c r="I3452" s="68"/>
    </row>
    <row r="3453" spans="1:9" x14ac:dyDescent="0.3">
      <c r="A3453" s="68"/>
      <c r="B3453" s="68"/>
      <c r="C3453" s="68"/>
      <c r="D3453" s="68"/>
      <c r="E3453" s="68"/>
      <c r="F3453" s="68"/>
      <c r="G3453" s="68"/>
      <c r="H3453" s="68"/>
      <c r="I3453" s="68"/>
    </row>
    <row r="3454" spans="1:9" x14ac:dyDescent="0.3">
      <c r="A3454" s="68"/>
      <c r="B3454" s="68"/>
      <c r="C3454" s="68"/>
      <c r="D3454" s="68"/>
      <c r="E3454" s="68"/>
      <c r="F3454" s="68"/>
      <c r="G3454" s="68"/>
      <c r="H3454" s="68"/>
      <c r="I3454" s="68"/>
    </row>
    <row r="3455" spans="1:9" x14ac:dyDescent="0.3">
      <c r="A3455" s="68"/>
      <c r="B3455" s="68"/>
      <c r="C3455" s="68"/>
      <c r="D3455" s="68"/>
      <c r="E3455" s="68"/>
      <c r="F3455" s="68"/>
      <c r="G3455" s="68"/>
      <c r="H3455" s="68"/>
      <c r="I3455" s="68"/>
    </row>
    <row r="3456" spans="1:9" x14ac:dyDescent="0.3">
      <c r="A3456" s="68"/>
      <c r="B3456" s="68"/>
      <c r="C3456" s="68"/>
      <c r="D3456" s="68"/>
      <c r="E3456" s="68"/>
      <c r="F3456" s="68"/>
      <c r="G3456" s="68"/>
      <c r="H3456" s="68"/>
      <c r="I3456" s="68"/>
    </row>
    <row r="3457" spans="1:9" x14ac:dyDescent="0.3">
      <c r="A3457" s="68"/>
      <c r="B3457" s="68"/>
      <c r="C3457" s="68"/>
      <c r="D3457" s="68"/>
      <c r="E3457" s="68"/>
      <c r="F3457" s="68"/>
      <c r="G3457" s="68"/>
      <c r="H3457" s="68"/>
      <c r="I3457" s="68"/>
    </row>
    <row r="3458" spans="1:9" x14ac:dyDescent="0.3">
      <c r="A3458" s="68"/>
      <c r="B3458" s="68"/>
      <c r="C3458" s="68"/>
      <c r="D3458" s="68"/>
      <c r="E3458" s="68"/>
      <c r="F3458" s="68"/>
      <c r="G3458" s="68"/>
      <c r="H3458" s="68"/>
      <c r="I3458" s="68"/>
    </row>
    <row r="3459" spans="1:9" x14ac:dyDescent="0.3">
      <c r="A3459" s="68"/>
      <c r="B3459" s="68"/>
      <c r="C3459" s="68"/>
      <c r="D3459" s="68"/>
      <c r="E3459" s="68"/>
      <c r="F3459" s="68"/>
      <c r="G3459" s="68"/>
      <c r="H3459" s="68"/>
      <c r="I3459" s="68"/>
    </row>
    <row r="3460" spans="1:9" x14ac:dyDescent="0.3">
      <c r="A3460" s="68"/>
      <c r="B3460" s="68"/>
      <c r="C3460" s="68"/>
      <c r="D3460" s="68"/>
      <c r="E3460" s="68"/>
      <c r="F3460" s="68"/>
      <c r="G3460" s="68"/>
      <c r="H3460" s="68"/>
      <c r="I3460" s="68"/>
    </row>
    <row r="3461" spans="1:9" x14ac:dyDescent="0.3">
      <c r="A3461" s="68"/>
      <c r="B3461" s="68"/>
      <c r="C3461" s="68"/>
      <c r="D3461" s="68"/>
      <c r="E3461" s="68"/>
      <c r="F3461" s="68"/>
      <c r="G3461" s="68"/>
      <c r="H3461" s="68"/>
      <c r="I3461" s="68"/>
    </row>
    <row r="3462" spans="1:9" x14ac:dyDescent="0.3">
      <c r="A3462" s="68"/>
      <c r="B3462" s="68"/>
      <c r="C3462" s="68"/>
      <c r="D3462" s="68"/>
      <c r="E3462" s="68"/>
      <c r="F3462" s="68"/>
      <c r="G3462" s="68"/>
      <c r="H3462" s="68"/>
      <c r="I3462" s="68"/>
    </row>
    <row r="3463" spans="1:9" x14ac:dyDescent="0.3">
      <c r="A3463" s="68"/>
      <c r="B3463" s="68"/>
      <c r="C3463" s="68"/>
      <c r="D3463" s="68"/>
      <c r="E3463" s="68"/>
      <c r="F3463" s="68"/>
      <c r="G3463" s="68"/>
      <c r="H3463" s="68"/>
      <c r="I3463" s="68"/>
    </row>
    <row r="3464" spans="1:9" x14ac:dyDescent="0.3">
      <c r="A3464" s="68"/>
      <c r="B3464" s="68"/>
      <c r="C3464" s="68"/>
      <c r="D3464" s="68"/>
      <c r="E3464" s="68"/>
      <c r="F3464" s="68"/>
      <c r="G3464" s="68"/>
      <c r="H3464" s="68"/>
      <c r="I3464" s="68"/>
    </row>
    <row r="3465" spans="1:9" x14ac:dyDescent="0.3">
      <c r="A3465" s="68"/>
      <c r="B3465" s="68"/>
      <c r="C3465" s="68"/>
      <c r="D3465" s="68"/>
      <c r="E3465" s="68"/>
      <c r="F3465" s="68"/>
      <c r="G3465" s="68"/>
      <c r="H3465" s="68"/>
      <c r="I3465" s="68"/>
    </row>
    <row r="3466" spans="1:9" x14ac:dyDescent="0.3">
      <c r="A3466" s="68"/>
      <c r="B3466" s="68"/>
      <c r="C3466" s="68"/>
      <c r="D3466" s="68"/>
      <c r="E3466" s="68"/>
      <c r="F3466" s="68"/>
      <c r="G3466" s="68"/>
      <c r="H3466" s="68"/>
      <c r="I3466" s="68"/>
    </row>
    <row r="3467" spans="1:9" x14ac:dyDescent="0.3">
      <c r="A3467" s="68"/>
      <c r="B3467" s="68"/>
      <c r="C3467" s="68"/>
      <c r="D3467" s="68"/>
      <c r="E3467" s="68"/>
      <c r="F3467" s="68"/>
      <c r="G3467" s="68"/>
      <c r="H3467" s="68"/>
      <c r="I3467" s="68"/>
    </row>
    <row r="3468" spans="1:9" x14ac:dyDescent="0.3">
      <c r="A3468" s="68"/>
      <c r="B3468" s="68"/>
      <c r="C3468" s="68"/>
      <c r="D3468" s="68"/>
      <c r="E3468" s="68"/>
      <c r="F3468" s="68"/>
      <c r="G3468" s="68"/>
      <c r="H3468" s="68"/>
      <c r="I3468" s="68"/>
    </row>
    <row r="3469" spans="1:9" x14ac:dyDescent="0.3">
      <c r="A3469" s="68"/>
      <c r="B3469" s="68"/>
      <c r="C3469" s="68"/>
      <c r="D3469" s="68"/>
      <c r="E3469" s="68"/>
      <c r="F3469" s="68"/>
      <c r="G3469" s="68"/>
      <c r="H3469" s="68"/>
      <c r="I3469" s="68"/>
    </row>
    <row r="3470" spans="1:9" x14ac:dyDescent="0.3">
      <c r="A3470" s="68"/>
      <c r="B3470" s="68"/>
      <c r="C3470" s="68"/>
      <c r="D3470" s="68"/>
      <c r="E3470" s="68"/>
      <c r="F3470" s="68"/>
      <c r="G3470" s="68"/>
      <c r="H3470" s="68"/>
      <c r="I3470" s="68"/>
    </row>
    <row r="3471" spans="1:9" x14ac:dyDescent="0.3">
      <c r="A3471" s="68"/>
      <c r="B3471" s="68"/>
      <c r="C3471" s="68"/>
      <c r="D3471" s="68"/>
      <c r="E3471" s="68"/>
      <c r="F3471" s="68"/>
      <c r="G3471" s="68"/>
      <c r="H3471" s="68"/>
      <c r="I3471" s="68"/>
    </row>
    <row r="3472" spans="1:9" x14ac:dyDescent="0.3">
      <c r="A3472" s="68"/>
      <c r="B3472" s="68"/>
      <c r="C3472" s="68"/>
      <c r="D3472" s="68"/>
      <c r="E3472" s="68"/>
      <c r="F3472" s="68"/>
      <c r="G3472" s="68"/>
      <c r="H3472" s="68"/>
      <c r="I3472" s="68"/>
    </row>
    <row r="3473" spans="1:9" x14ac:dyDescent="0.3">
      <c r="A3473" s="68"/>
      <c r="B3473" s="68"/>
      <c r="C3473" s="68"/>
      <c r="D3473" s="68"/>
      <c r="E3473" s="68"/>
      <c r="F3473" s="68"/>
      <c r="G3473" s="68"/>
      <c r="H3473" s="68"/>
      <c r="I3473" s="68"/>
    </row>
    <row r="3474" spans="1:9" x14ac:dyDescent="0.3">
      <c r="A3474" s="68"/>
      <c r="B3474" s="68"/>
      <c r="C3474" s="68"/>
      <c r="D3474" s="68"/>
      <c r="E3474" s="68"/>
      <c r="F3474" s="68"/>
      <c r="G3474" s="68"/>
      <c r="H3474" s="68"/>
      <c r="I3474" s="68"/>
    </row>
    <row r="3475" spans="1:9" x14ac:dyDescent="0.3">
      <c r="A3475" s="68"/>
      <c r="B3475" s="68"/>
      <c r="C3475" s="68"/>
      <c r="D3475" s="68"/>
      <c r="E3475" s="68"/>
      <c r="F3475" s="68"/>
      <c r="G3475" s="68"/>
      <c r="H3475" s="68"/>
      <c r="I3475" s="68"/>
    </row>
    <row r="3476" spans="1:9" x14ac:dyDescent="0.3">
      <c r="A3476" s="68"/>
      <c r="B3476" s="68"/>
      <c r="C3476" s="68"/>
      <c r="D3476" s="68"/>
      <c r="E3476" s="68"/>
      <c r="F3476" s="68"/>
      <c r="G3476" s="68"/>
      <c r="H3476" s="68"/>
      <c r="I3476" s="68"/>
    </row>
    <row r="3477" spans="1:9" x14ac:dyDescent="0.3">
      <c r="A3477" s="68"/>
      <c r="B3477" s="68"/>
      <c r="C3477" s="68"/>
      <c r="D3477" s="68"/>
      <c r="E3477" s="68"/>
      <c r="F3477" s="68"/>
      <c r="G3477" s="68"/>
      <c r="H3477" s="68"/>
      <c r="I3477" s="68"/>
    </row>
    <row r="3478" spans="1:9" x14ac:dyDescent="0.3">
      <c r="A3478" s="68"/>
      <c r="B3478" s="68"/>
      <c r="C3478" s="68"/>
      <c r="D3478" s="68"/>
      <c r="E3478" s="68"/>
      <c r="F3478" s="68"/>
      <c r="G3478" s="68"/>
      <c r="H3478" s="68"/>
      <c r="I3478" s="68"/>
    </row>
    <row r="3479" spans="1:9" x14ac:dyDescent="0.3">
      <c r="A3479" s="68"/>
      <c r="B3479" s="68"/>
      <c r="C3479" s="68"/>
      <c r="D3479" s="68"/>
      <c r="E3479" s="68"/>
      <c r="F3479" s="68"/>
      <c r="G3479" s="68"/>
      <c r="H3479" s="68"/>
      <c r="I3479" s="68"/>
    </row>
    <row r="3480" spans="1:9" x14ac:dyDescent="0.3">
      <c r="A3480" s="68"/>
      <c r="B3480" s="68"/>
      <c r="C3480" s="68"/>
      <c r="D3480" s="68"/>
      <c r="E3480" s="68"/>
      <c r="F3480" s="68"/>
      <c r="G3480" s="68"/>
      <c r="H3480" s="68"/>
      <c r="I3480" s="68"/>
    </row>
    <row r="3481" spans="1:9" x14ac:dyDescent="0.3">
      <c r="A3481" s="68"/>
      <c r="B3481" s="68"/>
      <c r="C3481" s="68"/>
      <c r="D3481" s="68"/>
      <c r="E3481" s="68"/>
      <c r="F3481" s="68"/>
      <c r="G3481" s="68"/>
      <c r="H3481" s="68"/>
      <c r="I3481" s="68"/>
    </row>
    <row r="3482" spans="1:9" x14ac:dyDescent="0.3">
      <c r="A3482" s="68"/>
      <c r="B3482" s="68"/>
      <c r="C3482" s="68"/>
      <c r="D3482" s="68"/>
      <c r="E3482" s="68"/>
      <c r="F3482" s="68"/>
      <c r="G3482" s="68"/>
      <c r="H3482" s="68"/>
      <c r="I3482" s="68"/>
    </row>
    <row r="3483" spans="1:9" x14ac:dyDescent="0.3">
      <c r="A3483" s="68"/>
      <c r="B3483" s="68"/>
      <c r="C3483" s="68"/>
      <c r="D3483" s="68"/>
      <c r="E3483" s="68"/>
      <c r="F3483" s="68"/>
      <c r="G3483" s="68"/>
      <c r="H3483" s="68"/>
      <c r="I3483" s="68"/>
    </row>
    <row r="3484" spans="1:9" x14ac:dyDescent="0.3">
      <c r="A3484" s="68"/>
      <c r="B3484" s="68"/>
      <c r="C3484" s="68"/>
      <c r="D3484" s="68"/>
      <c r="E3484" s="68"/>
      <c r="F3484" s="68"/>
      <c r="G3484" s="68"/>
      <c r="H3484" s="68"/>
      <c r="I3484" s="68"/>
    </row>
    <row r="3485" spans="1:9" x14ac:dyDescent="0.3">
      <c r="A3485" s="68"/>
      <c r="B3485" s="68"/>
      <c r="C3485" s="68"/>
      <c r="D3485" s="68"/>
      <c r="E3485" s="68"/>
      <c r="F3485" s="68"/>
      <c r="G3485" s="68"/>
      <c r="H3485" s="68"/>
      <c r="I3485" s="68"/>
    </row>
    <row r="3486" spans="1:9" x14ac:dyDescent="0.3">
      <c r="A3486" s="68"/>
      <c r="B3486" s="68"/>
      <c r="C3486" s="68"/>
      <c r="D3486" s="68"/>
      <c r="E3486" s="68"/>
      <c r="F3486" s="68"/>
      <c r="G3486" s="68"/>
      <c r="H3486" s="68"/>
      <c r="I3486" s="68"/>
    </row>
    <row r="3487" spans="1:9" x14ac:dyDescent="0.3">
      <c r="A3487" s="68"/>
      <c r="B3487" s="68"/>
      <c r="C3487" s="68"/>
      <c r="D3487" s="68"/>
      <c r="E3487" s="68"/>
      <c r="F3487" s="68"/>
      <c r="G3487" s="68"/>
      <c r="H3487" s="68"/>
      <c r="I3487" s="68"/>
    </row>
    <row r="3488" spans="1:9" x14ac:dyDescent="0.3">
      <c r="A3488" s="68"/>
      <c r="B3488" s="68"/>
      <c r="C3488" s="68"/>
      <c r="D3488" s="68"/>
      <c r="E3488" s="68"/>
      <c r="F3488" s="68"/>
      <c r="G3488" s="68"/>
      <c r="H3488" s="68"/>
      <c r="I3488" s="68"/>
    </row>
    <row r="3489" spans="1:9" x14ac:dyDescent="0.3">
      <c r="A3489" s="68"/>
      <c r="B3489" s="68"/>
      <c r="C3489" s="68"/>
      <c r="D3489" s="68"/>
      <c r="E3489" s="68"/>
      <c r="F3489" s="68"/>
      <c r="G3489" s="68"/>
      <c r="H3489" s="68"/>
      <c r="I3489" s="68"/>
    </row>
    <row r="3490" spans="1:9" x14ac:dyDescent="0.3">
      <c r="A3490" s="68"/>
      <c r="B3490" s="68"/>
      <c r="C3490" s="68"/>
      <c r="D3490" s="68"/>
      <c r="E3490" s="68"/>
      <c r="F3490" s="68"/>
      <c r="G3490" s="68"/>
      <c r="H3490" s="68"/>
      <c r="I3490" s="68"/>
    </row>
    <row r="3491" spans="1:9" x14ac:dyDescent="0.3">
      <c r="A3491" s="68"/>
      <c r="B3491" s="68"/>
      <c r="C3491" s="68"/>
      <c r="D3491" s="68"/>
      <c r="E3491" s="68"/>
      <c r="F3491" s="68"/>
      <c r="G3491" s="68"/>
      <c r="H3491" s="68"/>
      <c r="I3491" s="68"/>
    </row>
    <row r="3492" spans="1:9" x14ac:dyDescent="0.3">
      <c r="A3492" s="68"/>
      <c r="B3492" s="68"/>
      <c r="C3492" s="68"/>
      <c r="D3492" s="68"/>
      <c r="E3492" s="68"/>
      <c r="F3492" s="68"/>
      <c r="G3492" s="68"/>
      <c r="H3492" s="68"/>
      <c r="I3492" s="68"/>
    </row>
    <row r="3493" spans="1:9" x14ac:dyDescent="0.3">
      <c r="A3493" s="68"/>
      <c r="B3493" s="68"/>
      <c r="C3493" s="68"/>
      <c r="D3493" s="68"/>
      <c r="E3493" s="68"/>
      <c r="F3493" s="68"/>
      <c r="G3493" s="68"/>
      <c r="H3493" s="68"/>
      <c r="I3493" s="68"/>
    </row>
    <row r="3494" spans="1:9" x14ac:dyDescent="0.3">
      <c r="A3494" s="68"/>
      <c r="B3494" s="68"/>
      <c r="C3494" s="68"/>
      <c r="D3494" s="68"/>
      <c r="E3494" s="68"/>
      <c r="F3494" s="68"/>
      <c r="G3494" s="68"/>
      <c r="H3494" s="68"/>
      <c r="I3494" s="68"/>
    </row>
    <row r="3495" spans="1:9" x14ac:dyDescent="0.3">
      <c r="A3495" s="68"/>
      <c r="B3495" s="68"/>
      <c r="C3495" s="68"/>
      <c r="D3495" s="68"/>
      <c r="E3495" s="68"/>
      <c r="F3495" s="68"/>
      <c r="G3495" s="68"/>
      <c r="H3495" s="68"/>
      <c r="I3495" s="68"/>
    </row>
    <row r="3496" spans="1:9" x14ac:dyDescent="0.3">
      <c r="A3496" s="68"/>
      <c r="B3496" s="68"/>
      <c r="C3496" s="68"/>
      <c r="D3496" s="68"/>
      <c r="E3496" s="68"/>
      <c r="F3496" s="68"/>
      <c r="G3496" s="68"/>
      <c r="H3496" s="68"/>
      <c r="I3496" s="68"/>
    </row>
    <row r="3497" spans="1:9" x14ac:dyDescent="0.3">
      <c r="A3497" s="68"/>
      <c r="B3497" s="68"/>
      <c r="C3497" s="68"/>
      <c r="D3497" s="68"/>
      <c r="E3497" s="68"/>
      <c r="F3497" s="68"/>
      <c r="G3497" s="68"/>
      <c r="H3497" s="68"/>
      <c r="I3497" s="68"/>
    </row>
    <row r="3498" spans="1:9" x14ac:dyDescent="0.3">
      <c r="A3498" s="68"/>
      <c r="B3498" s="68"/>
      <c r="C3498" s="68"/>
      <c r="D3498" s="68"/>
      <c r="E3498" s="68"/>
      <c r="F3498" s="68"/>
      <c r="G3498" s="68"/>
      <c r="H3498" s="68"/>
      <c r="I3498" s="68"/>
    </row>
    <row r="3499" spans="1:9" x14ac:dyDescent="0.3">
      <c r="A3499" s="68"/>
      <c r="B3499" s="68"/>
      <c r="C3499" s="68"/>
      <c r="D3499" s="68"/>
      <c r="E3499" s="68"/>
      <c r="F3499" s="68"/>
      <c r="G3499" s="68"/>
      <c r="H3499" s="68"/>
      <c r="I3499" s="68"/>
    </row>
    <row r="3500" spans="1:9" x14ac:dyDescent="0.3">
      <c r="A3500" s="68"/>
      <c r="B3500" s="68"/>
      <c r="C3500" s="68"/>
      <c r="D3500" s="68"/>
      <c r="E3500" s="68"/>
      <c r="F3500" s="68"/>
      <c r="G3500" s="68"/>
      <c r="H3500" s="68"/>
      <c r="I3500" s="68"/>
    </row>
    <row r="3501" spans="1:9" x14ac:dyDescent="0.3">
      <c r="A3501" s="68"/>
      <c r="B3501" s="68"/>
      <c r="C3501" s="68"/>
      <c r="D3501" s="68"/>
      <c r="E3501" s="68"/>
      <c r="F3501" s="68"/>
      <c r="G3501" s="68"/>
      <c r="H3501" s="68"/>
      <c r="I3501" s="68"/>
    </row>
    <row r="3502" spans="1:9" x14ac:dyDescent="0.3">
      <c r="A3502" s="68"/>
      <c r="B3502" s="68"/>
      <c r="C3502" s="68"/>
      <c r="D3502" s="68"/>
      <c r="E3502" s="68"/>
      <c r="F3502" s="68"/>
      <c r="G3502" s="68"/>
      <c r="H3502" s="68"/>
      <c r="I3502" s="68"/>
    </row>
    <row r="3503" spans="1:9" x14ac:dyDescent="0.3">
      <c r="A3503" s="68"/>
      <c r="B3503" s="68"/>
      <c r="C3503" s="68"/>
      <c r="D3503" s="68"/>
      <c r="E3503" s="68"/>
      <c r="F3503" s="68"/>
      <c r="G3503" s="68"/>
      <c r="H3503" s="68"/>
      <c r="I3503" s="68"/>
    </row>
    <row r="3504" spans="1:9" x14ac:dyDescent="0.3">
      <c r="A3504" s="68"/>
      <c r="B3504" s="68"/>
      <c r="C3504" s="68"/>
      <c r="D3504" s="68"/>
      <c r="E3504" s="68"/>
      <c r="F3504" s="68"/>
      <c r="G3504" s="68"/>
      <c r="H3504" s="68"/>
      <c r="I3504" s="68"/>
    </row>
    <row r="3505" spans="1:9" x14ac:dyDescent="0.3">
      <c r="A3505" s="68"/>
      <c r="B3505" s="68"/>
      <c r="C3505" s="68"/>
      <c r="D3505" s="68"/>
      <c r="E3505" s="68"/>
      <c r="F3505" s="68"/>
      <c r="G3505" s="68"/>
      <c r="H3505" s="68"/>
      <c r="I3505" s="68"/>
    </row>
    <row r="3506" spans="1:9" x14ac:dyDescent="0.3">
      <c r="A3506" s="68"/>
      <c r="B3506" s="68"/>
      <c r="C3506" s="68"/>
      <c r="D3506" s="68"/>
      <c r="E3506" s="68"/>
      <c r="F3506" s="68"/>
      <c r="G3506" s="68"/>
      <c r="H3506" s="68"/>
      <c r="I3506" s="68"/>
    </row>
    <row r="3507" spans="1:9" x14ac:dyDescent="0.3">
      <c r="A3507" s="68"/>
      <c r="B3507" s="68"/>
      <c r="C3507" s="68"/>
      <c r="D3507" s="68"/>
      <c r="E3507" s="68"/>
      <c r="F3507" s="68"/>
      <c r="G3507" s="68"/>
      <c r="H3507" s="68"/>
      <c r="I3507" s="68"/>
    </row>
    <row r="3508" spans="1:9" x14ac:dyDescent="0.3">
      <c r="A3508" s="68"/>
      <c r="B3508" s="68"/>
      <c r="C3508" s="68"/>
      <c r="D3508" s="68"/>
      <c r="E3508" s="68"/>
      <c r="F3508" s="68"/>
      <c r="G3508" s="68"/>
      <c r="H3508" s="68"/>
      <c r="I3508" s="68"/>
    </row>
    <row r="3509" spans="1:9" x14ac:dyDescent="0.3">
      <c r="A3509" s="68"/>
      <c r="B3509" s="68"/>
      <c r="C3509" s="68"/>
      <c r="D3509" s="68"/>
      <c r="E3509" s="68"/>
      <c r="F3509" s="68"/>
      <c r="G3509" s="68"/>
      <c r="H3509" s="68"/>
      <c r="I3509" s="68"/>
    </row>
    <row r="3510" spans="1:9" x14ac:dyDescent="0.3">
      <c r="A3510" s="68"/>
      <c r="B3510" s="68"/>
      <c r="C3510" s="68"/>
      <c r="D3510" s="68"/>
      <c r="E3510" s="68"/>
      <c r="F3510" s="68"/>
      <c r="G3510" s="68"/>
      <c r="H3510" s="68"/>
      <c r="I3510" s="68"/>
    </row>
    <row r="3511" spans="1:9" x14ac:dyDescent="0.3">
      <c r="A3511" s="68"/>
      <c r="B3511" s="68"/>
      <c r="C3511" s="68"/>
      <c r="D3511" s="68"/>
      <c r="E3511" s="68"/>
      <c r="F3511" s="68"/>
      <c r="G3511" s="68"/>
      <c r="H3511" s="68"/>
      <c r="I3511" s="68"/>
    </row>
    <row r="3512" spans="1:9" x14ac:dyDescent="0.3">
      <c r="A3512" s="68"/>
      <c r="B3512" s="68"/>
      <c r="C3512" s="68"/>
      <c r="D3512" s="68"/>
      <c r="E3512" s="68"/>
      <c r="F3512" s="68"/>
      <c r="G3512" s="68"/>
      <c r="H3512" s="68"/>
      <c r="I3512" s="68"/>
    </row>
    <row r="3513" spans="1:9" x14ac:dyDescent="0.3">
      <c r="A3513" s="68"/>
      <c r="B3513" s="68"/>
      <c r="C3513" s="68"/>
      <c r="D3513" s="68"/>
      <c r="E3513" s="68"/>
      <c r="F3513" s="68"/>
      <c r="G3513" s="68"/>
      <c r="H3513" s="68"/>
      <c r="I3513" s="68"/>
    </row>
    <row r="3514" spans="1:9" x14ac:dyDescent="0.3">
      <c r="A3514" s="68"/>
      <c r="B3514" s="68"/>
      <c r="C3514" s="68"/>
      <c r="D3514" s="68"/>
      <c r="E3514" s="68"/>
      <c r="F3514" s="68"/>
      <c r="G3514" s="68"/>
      <c r="H3514" s="68"/>
      <c r="I3514" s="68"/>
    </row>
    <row r="3515" spans="1:9" x14ac:dyDescent="0.3">
      <c r="A3515" s="68"/>
      <c r="B3515" s="68"/>
      <c r="C3515" s="68"/>
      <c r="D3515" s="68"/>
      <c r="E3515" s="68"/>
      <c r="F3515" s="68"/>
      <c r="G3515" s="68"/>
      <c r="H3515" s="68"/>
      <c r="I3515" s="68"/>
    </row>
    <row r="3516" spans="1:9" x14ac:dyDescent="0.3">
      <c r="A3516" s="68"/>
      <c r="B3516" s="68"/>
      <c r="C3516" s="68"/>
      <c r="D3516" s="68"/>
      <c r="E3516" s="68"/>
      <c r="F3516" s="68"/>
      <c r="G3516" s="68"/>
      <c r="H3516" s="68"/>
      <c r="I3516" s="68"/>
    </row>
    <row r="3517" spans="1:9" x14ac:dyDescent="0.3">
      <c r="A3517" s="68"/>
      <c r="B3517" s="68"/>
      <c r="C3517" s="68"/>
      <c r="D3517" s="68"/>
      <c r="E3517" s="68"/>
      <c r="F3517" s="68"/>
      <c r="G3517" s="68"/>
      <c r="H3517" s="68"/>
      <c r="I3517" s="68"/>
    </row>
    <row r="3518" spans="1:9" x14ac:dyDescent="0.3">
      <c r="A3518" s="68"/>
      <c r="B3518" s="68"/>
      <c r="C3518" s="68"/>
      <c r="D3518" s="68"/>
      <c r="E3518" s="68"/>
      <c r="F3518" s="68"/>
      <c r="G3518" s="68"/>
      <c r="H3518" s="68"/>
      <c r="I3518" s="68"/>
    </row>
    <row r="3519" spans="1:9" x14ac:dyDescent="0.3">
      <c r="A3519" s="68"/>
      <c r="B3519" s="68"/>
      <c r="C3519" s="68"/>
      <c r="D3519" s="68"/>
      <c r="E3519" s="68"/>
      <c r="F3519" s="68"/>
      <c r="G3519" s="68"/>
      <c r="H3519" s="68"/>
      <c r="I3519" s="68"/>
    </row>
    <row r="3520" spans="1:9" x14ac:dyDescent="0.3">
      <c r="A3520" s="68"/>
      <c r="B3520" s="68"/>
      <c r="C3520" s="68"/>
      <c r="D3520" s="68"/>
      <c r="E3520" s="68"/>
      <c r="F3520" s="68"/>
      <c r="G3520" s="68"/>
      <c r="H3520" s="68"/>
      <c r="I3520" s="68"/>
    </row>
    <row r="3521" spans="1:9" x14ac:dyDescent="0.3">
      <c r="A3521" s="68"/>
      <c r="B3521" s="68"/>
      <c r="C3521" s="68"/>
      <c r="D3521" s="68"/>
      <c r="E3521" s="68"/>
      <c r="F3521" s="68"/>
      <c r="G3521" s="68"/>
      <c r="H3521" s="68"/>
      <c r="I3521" s="68"/>
    </row>
    <row r="3522" spans="1:9" x14ac:dyDescent="0.3">
      <c r="A3522" s="68"/>
      <c r="B3522" s="68"/>
      <c r="C3522" s="68"/>
      <c r="D3522" s="68"/>
      <c r="E3522" s="68"/>
      <c r="F3522" s="68"/>
      <c r="G3522" s="68"/>
      <c r="H3522" s="68"/>
      <c r="I3522" s="68"/>
    </row>
    <row r="3523" spans="1:9" x14ac:dyDescent="0.3">
      <c r="A3523" s="68"/>
      <c r="B3523" s="68"/>
      <c r="C3523" s="68"/>
      <c r="D3523" s="68"/>
      <c r="E3523" s="68"/>
      <c r="F3523" s="68"/>
      <c r="G3523" s="68"/>
      <c r="H3523" s="68"/>
      <c r="I3523" s="68"/>
    </row>
    <row r="3524" spans="1:9" x14ac:dyDescent="0.3">
      <c r="A3524" s="68"/>
      <c r="B3524" s="68"/>
      <c r="C3524" s="68"/>
      <c r="D3524" s="68"/>
      <c r="E3524" s="68"/>
      <c r="F3524" s="68"/>
      <c r="G3524" s="68"/>
      <c r="H3524" s="68"/>
      <c r="I3524" s="68"/>
    </row>
    <row r="3525" spans="1:9" x14ac:dyDescent="0.3">
      <c r="A3525" s="68"/>
      <c r="B3525" s="68"/>
      <c r="C3525" s="68"/>
      <c r="D3525" s="68"/>
      <c r="E3525" s="68"/>
      <c r="F3525" s="68"/>
      <c r="G3525" s="68"/>
      <c r="H3525" s="68"/>
      <c r="I3525" s="68"/>
    </row>
    <row r="3526" spans="1:9" x14ac:dyDescent="0.3">
      <c r="A3526" s="68"/>
      <c r="B3526" s="68"/>
      <c r="C3526" s="68"/>
      <c r="D3526" s="68"/>
      <c r="E3526" s="68"/>
      <c r="F3526" s="68"/>
      <c r="G3526" s="68"/>
      <c r="H3526" s="68"/>
      <c r="I3526" s="68"/>
    </row>
    <row r="3527" spans="1:9" x14ac:dyDescent="0.3">
      <c r="A3527" s="68"/>
      <c r="B3527" s="68"/>
      <c r="C3527" s="68"/>
      <c r="D3527" s="68"/>
      <c r="E3527" s="68"/>
      <c r="F3527" s="68"/>
      <c r="G3527" s="68"/>
      <c r="H3527" s="68"/>
      <c r="I3527" s="68"/>
    </row>
    <row r="3528" spans="1:9" x14ac:dyDescent="0.3">
      <c r="A3528" s="68"/>
      <c r="B3528" s="68"/>
      <c r="C3528" s="68"/>
      <c r="D3528" s="68"/>
      <c r="E3528" s="68"/>
      <c r="F3528" s="68"/>
      <c r="G3528" s="68"/>
      <c r="H3528" s="68"/>
      <c r="I3528" s="68"/>
    </row>
    <row r="3529" spans="1:9" x14ac:dyDescent="0.3">
      <c r="A3529" s="68"/>
      <c r="B3529" s="68"/>
      <c r="C3529" s="68"/>
      <c r="D3529" s="68"/>
      <c r="E3529" s="68"/>
      <c r="F3529" s="68"/>
      <c r="G3529" s="68"/>
      <c r="H3529" s="68"/>
      <c r="I3529" s="68"/>
    </row>
    <row r="3530" spans="1:9" x14ac:dyDescent="0.3">
      <c r="A3530" s="68"/>
      <c r="B3530" s="68"/>
      <c r="C3530" s="68"/>
      <c r="D3530" s="68"/>
      <c r="E3530" s="68"/>
      <c r="F3530" s="68"/>
      <c r="G3530" s="68"/>
      <c r="H3530" s="68"/>
      <c r="I3530" s="68"/>
    </row>
    <row r="3531" spans="1:9" x14ac:dyDescent="0.3">
      <c r="A3531" s="68"/>
      <c r="B3531" s="68"/>
      <c r="C3531" s="68"/>
      <c r="D3531" s="68"/>
      <c r="E3531" s="68"/>
      <c r="F3531" s="68"/>
      <c r="G3531" s="68"/>
      <c r="H3531" s="68"/>
      <c r="I3531" s="68"/>
    </row>
    <row r="3532" spans="1:9" x14ac:dyDescent="0.3">
      <c r="A3532" s="68"/>
      <c r="B3532" s="68"/>
      <c r="C3532" s="68"/>
      <c r="D3532" s="68"/>
      <c r="E3532" s="68"/>
      <c r="F3532" s="68"/>
      <c r="G3532" s="68"/>
      <c r="H3532" s="68"/>
      <c r="I3532" s="68"/>
    </row>
    <row r="3533" spans="1:9" x14ac:dyDescent="0.3">
      <c r="A3533" s="68"/>
      <c r="B3533" s="68"/>
      <c r="C3533" s="68"/>
      <c r="D3533" s="68"/>
      <c r="E3533" s="68"/>
      <c r="F3533" s="68"/>
      <c r="G3533" s="68"/>
      <c r="H3533" s="68"/>
      <c r="I3533" s="68"/>
    </row>
    <row r="3534" spans="1:9" x14ac:dyDescent="0.3">
      <c r="A3534" s="68"/>
      <c r="B3534" s="68"/>
      <c r="C3534" s="68"/>
      <c r="D3534" s="68"/>
      <c r="E3534" s="68"/>
      <c r="F3534" s="68"/>
      <c r="G3534" s="68"/>
      <c r="H3534" s="68"/>
      <c r="I3534" s="68"/>
    </row>
    <row r="3535" spans="1:9" x14ac:dyDescent="0.3">
      <c r="A3535" s="68"/>
      <c r="B3535" s="68"/>
      <c r="C3535" s="68"/>
      <c r="D3535" s="68"/>
      <c r="E3535" s="68"/>
      <c r="F3535" s="68"/>
      <c r="G3535" s="68"/>
      <c r="H3535" s="68"/>
      <c r="I3535" s="68"/>
    </row>
    <row r="3536" spans="1:9" x14ac:dyDescent="0.3">
      <c r="A3536" s="68"/>
      <c r="B3536" s="68"/>
      <c r="C3536" s="68"/>
      <c r="D3536" s="68"/>
      <c r="E3536" s="68"/>
      <c r="F3536" s="68"/>
      <c r="G3536" s="68"/>
      <c r="H3536" s="68"/>
      <c r="I3536" s="68"/>
    </row>
    <row r="3537" spans="1:9" x14ac:dyDescent="0.3">
      <c r="A3537" s="68"/>
      <c r="B3537" s="68"/>
      <c r="C3537" s="68"/>
      <c r="D3537" s="68"/>
      <c r="E3537" s="68"/>
      <c r="F3537" s="68"/>
      <c r="G3537" s="68"/>
      <c r="H3537" s="68"/>
      <c r="I3537" s="68"/>
    </row>
    <row r="3538" spans="1:9" x14ac:dyDescent="0.3">
      <c r="A3538" s="68"/>
      <c r="B3538" s="68"/>
      <c r="C3538" s="68"/>
      <c r="D3538" s="68"/>
      <c r="E3538" s="68"/>
      <c r="F3538" s="68"/>
      <c r="G3538" s="68"/>
      <c r="H3538" s="68"/>
      <c r="I3538" s="68"/>
    </row>
    <row r="3539" spans="1:9" x14ac:dyDescent="0.3">
      <c r="A3539" s="68"/>
      <c r="B3539" s="68"/>
      <c r="C3539" s="68"/>
      <c r="D3539" s="68"/>
      <c r="E3539" s="68"/>
      <c r="F3539" s="68"/>
      <c r="G3539" s="68"/>
      <c r="H3539" s="68"/>
      <c r="I3539" s="68"/>
    </row>
    <row r="3540" spans="1:9" x14ac:dyDescent="0.3">
      <c r="A3540" s="68"/>
      <c r="B3540" s="68"/>
      <c r="C3540" s="68"/>
      <c r="D3540" s="68"/>
      <c r="E3540" s="68"/>
      <c r="F3540" s="68"/>
      <c r="G3540" s="68"/>
      <c r="H3540" s="68"/>
      <c r="I3540" s="68"/>
    </row>
    <row r="3541" spans="1:9" x14ac:dyDescent="0.3">
      <c r="A3541" s="68"/>
      <c r="B3541" s="68"/>
      <c r="C3541" s="68"/>
      <c r="D3541" s="68"/>
      <c r="E3541" s="68"/>
      <c r="F3541" s="68"/>
      <c r="G3541" s="68"/>
      <c r="H3541" s="68"/>
      <c r="I3541" s="68"/>
    </row>
    <row r="3542" spans="1:9" x14ac:dyDescent="0.3">
      <c r="A3542" s="68"/>
      <c r="B3542" s="68"/>
      <c r="C3542" s="68"/>
      <c r="D3542" s="68"/>
      <c r="E3542" s="68"/>
      <c r="F3542" s="68"/>
      <c r="G3542" s="68"/>
      <c r="H3542" s="68"/>
      <c r="I3542" s="68"/>
    </row>
    <row r="3543" spans="1:9" x14ac:dyDescent="0.3">
      <c r="A3543" s="68"/>
      <c r="B3543" s="68"/>
      <c r="C3543" s="68"/>
      <c r="D3543" s="68"/>
      <c r="E3543" s="68"/>
      <c r="F3543" s="68"/>
      <c r="G3543" s="68"/>
      <c r="H3543" s="68"/>
      <c r="I3543" s="68"/>
    </row>
    <row r="3544" spans="1:9" x14ac:dyDescent="0.3">
      <c r="A3544" s="68"/>
      <c r="B3544" s="68"/>
      <c r="C3544" s="68"/>
      <c r="D3544" s="68"/>
      <c r="E3544" s="68"/>
      <c r="F3544" s="68"/>
      <c r="G3544" s="68"/>
      <c r="H3544" s="68"/>
      <c r="I3544" s="68"/>
    </row>
    <row r="3545" spans="1:9" x14ac:dyDescent="0.3">
      <c r="A3545" s="68"/>
      <c r="B3545" s="68"/>
      <c r="C3545" s="68"/>
      <c r="D3545" s="68"/>
      <c r="E3545" s="68"/>
      <c r="F3545" s="68"/>
      <c r="G3545" s="68"/>
      <c r="H3545" s="68"/>
      <c r="I3545" s="68"/>
    </row>
    <row r="3546" spans="1:9" x14ac:dyDescent="0.3">
      <c r="A3546" s="68"/>
      <c r="B3546" s="68"/>
      <c r="C3546" s="68"/>
      <c r="D3546" s="68"/>
      <c r="E3546" s="68"/>
      <c r="F3546" s="68"/>
      <c r="G3546" s="68"/>
      <c r="H3546" s="68"/>
      <c r="I3546" s="68"/>
    </row>
    <row r="3547" spans="1:9" x14ac:dyDescent="0.3">
      <c r="A3547" s="68"/>
      <c r="B3547" s="68"/>
      <c r="C3547" s="68"/>
      <c r="D3547" s="68"/>
      <c r="E3547" s="68"/>
      <c r="F3547" s="68"/>
      <c r="G3547" s="68"/>
      <c r="H3547" s="68"/>
      <c r="I3547" s="68"/>
    </row>
    <row r="3548" spans="1:9" x14ac:dyDescent="0.3">
      <c r="A3548" s="68"/>
      <c r="B3548" s="68"/>
      <c r="C3548" s="68"/>
      <c r="D3548" s="68"/>
      <c r="E3548" s="68"/>
      <c r="F3548" s="68"/>
      <c r="G3548" s="68"/>
      <c r="H3548" s="68"/>
      <c r="I3548" s="68"/>
    </row>
    <row r="3549" spans="1:9" x14ac:dyDescent="0.3">
      <c r="A3549" s="68"/>
      <c r="B3549" s="68"/>
      <c r="C3549" s="68"/>
      <c r="D3549" s="68"/>
      <c r="E3549" s="68"/>
      <c r="F3549" s="68"/>
      <c r="G3549" s="68"/>
      <c r="H3549" s="68"/>
      <c r="I3549" s="68"/>
    </row>
    <row r="3550" spans="1:9" x14ac:dyDescent="0.3">
      <c r="A3550" s="68"/>
      <c r="B3550" s="68"/>
      <c r="C3550" s="68"/>
      <c r="D3550" s="68"/>
      <c r="E3550" s="68"/>
      <c r="F3550" s="68"/>
      <c r="G3550" s="68"/>
      <c r="H3550" s="68"/>
      <c r="I3550" s="68"/>
    </row>
    <row r="3551" spans="1:9" x14ac:dyDescent="0.3">
      <c r="A3551" s="68"/>
      <c r="B3551" s="68"/>
      <c r="C3551" s="68"/>
      <c r="D3551" s="68"/>
      <c r="E3551" s="68"/>
      <c r="F3551" s="68"/>
      <c r="G3551" s="68"/>
      <c r="H3551" s="68"/>
      <c r="I3551" s="68"/>
    </row>
    <row r="3552" spans="1:9" x14ac:dyDescent="0.3">
      <c r="A3552" s="68"/>
      <c r="B3552" s="68"/>
      <c r="C3552" s="68"/>
      <c r="D3552" s="68"/>
      <c r="E3552" s="68"/>
      <c r="F3552" s="68"/>
      <c r="G3552" s="68"/>
      <c r="H3552" s="68"/>
      <c r="I3552" s="68"/>
    </row>
    <row r="3553" spans="1:9" x14ac:dyDescent="0.3">
      <c r="A3553" s="68"/>
      <c r="B3553" s="68"/>
      <c r="C3553" s="68"/>
      <c r="D3553" s="68"/>
      <c r="E3553" s="68"/>
      <c r="F3553" s="68"/>
      <c r="G3553" s="68"/>
      <c r="H3553" s="68"/>
      <c r="I3553" s="68"/>
    </row>
    <row r="3554" spans="1:9" x14ac:dyDescent="0.3">
      <c r="A3554" s="68"/>
      <c r="B3554" s="68"/>
      <c r="C3554" s="68"/>
      <c r="D3554" s="68"/>
      <c r="E3554" s="68"/>
      <c r="F3554" s="68"/>
      <c r="G3554" s="68"/>
      <c r="H3554" s="68"/>
      <c r="I3554" s="68"/>
    </row>
    <row r="3555" spans="1:9" x14ac:dyDescent="0.3">
      <c r="A3555" s="68"/>
      <c r="B3555" s="68"/>
      <c r="C3555" s="68"/>
      <c r="D3555" s="68"/>
      <c r="E3555" s="68"/>
      <c r="F3555" s="68"/>
      <c r="G3555" s="68"/>
      <c r="H3555" s="68"/>
      <c r="I3555" s="68"/>
    </row>
    <row r="3556" spans="1:9" x14ac:dyDescent="0.3">
      <c r="A3556" s="68"/>
      <c r="B3556" s="68"/>
      <c r="C3556" s="68"/>
      <c r="D3556" s="68"/>
      <c r="E3556" s="68"/>
      <c r="F3556" s="68"/>
      <c r="G3556" s="68"/>
      <c r="H3556" s="68"/>
      <c r="I3556" s="68"/>
    </row>
    <row r="3557" spans="1:9" x14ac:dyDescent="0.3">
      <c r="A3557" s="68"/>
      <c r="B3557" s="68"/>
      <c r="C3557" s="68"/>
      <c r="D3557" s="68"/>
      <c r="E3557" s="68"/>
      <c r="F3557" s="68"/>
      <c r="G3557" s="68"/>
      <c r="H3557" s="68"/>
      <c r="I3557" s="68"/>
    </row>
    <row r="3558" spans="1:9" x14ac:dyDescent="0.3">
      <c r="A3558" s="68"/>
      <c r="B3558" s="68"/>
      <c r="C3558" s="68"/>
      <c r="D3558" s="68"/>
      <c r="E3558" s="68"/>
      <c r="F3558" s="68"/>
      <c r="G3558" s="68"/>
      <c r="H3558" s="68"/>
      <c r="I3558" s="68"/>
    </row>
    <row r="3559" spans="1:9" x14ac:dyDescent="0.3">
      <c r="A3559" s="68"/>
      <c r="B3559" s="68"/>
      <c r="C3559" s="68"/>
      <c r="D3559" s="68"/>
      <c r="E3559" s="68"/>
      <c r="F3559" s="68"/>
      <c r="G3559" s="68"/>
      <c r="H3559" s="68"/>
      <c r="I3559" s="68"/>
    </row>
    <row r="3560" spans="1:9" x14ac:dyDescent="0.3">
      <c r="A3560" s="68"/>
      <c r="B3560" s="68"/>
      <c r="C3560" s="68"/>
      <c r="D3560" s="68"/>
      <c r="E3560" s="68"/>
      <c r="F3560" s="68"/>
      <c r="G3560" s="68"/>
      <c r="H3560" s="68"/>
      <c r="I3560" s="68"/>
    </row>
    <row r="3561" spans="1:9" x14ac:dyDescent="0.3">
      <c r="A3561" s="68"/>
      <c r="B3561" s="68"/>
      <c r="C3561" s="68"/>
      <c r="D3561" s="68"/>
      <c r="E3561" s="68"/>
      <c r="F3561" s="68"/>
      <c r="G3561" s="68"/>
      <c r="H3561" s="68"/>
      <c r="I3561" s="68"/>
    </row>
    <row r="3562" spans="1:9" x14ac:dyDescent="0.3">
      <c r="A3562" s="68"/>
      <c r="B3562" s="68"/>
      <c r="C3562" s="68"/>
      <c r="D3562" s="68"/>
      <c r="E3562" s="68"/>
      <c r="F3562" s="68"/>
      <c r="G3562" s="68"/>
      <c r="H3562" s="68"/>
      <c r="I3562" s="68"/>
    </row>
    <row r="3563" spans="1:9" x14ac:dyDescent="0.3">
      <c r="A3563" s="68"/>
      <c r="B3563" s="68"/>
      <c r="C3563" s="68"/>
      <c r="D3563" s="68"/>
      <c r="E3563" s="68"/>
      <c r="F3563" s="68"/>
      <c r="G3563" s="68"/>
      <c r="H3563" s="68"/>
      <c r="I3563" s="68"/>
    </row>
    <row r="3564" spans="1:9" x14ac:dyDescent="0.3">
      <c r="A3564" s="68"/>
      <c r="B3564" s="68"/>
      <c r="C3564" s="68"/>
      <c r="D3564" s="68"/>
      <c r="E3564" s="68"/>
      <c r="F3564" s="68"/>
      <c r="G3564" s="68"/>
      <c r="H3564" s="68"/>
      <c r="I3564" s="68"/>
    </row>
    <row r="3565" spans="1:9" x14ac:dyDescent="0.3">
      <c r="A3565" s="68"/>
      <c r="B3565" s="68"/>
      <c r="C3565" s="68"/>
      <c r="D3565" s="68"/>
      <c r="E3565" s="68"/>
      <c r="F3565" s="68"/>
      <c r="G3565" s="68"/>
      <c r="H3565" s="68"/>
      <c r="I3565" s="68"/>
    </row>
    <row r="3566" spans="1:9" x14ac:dyDescent="0.3">
      <c r="A3566" s="68"/>
      <c r="B3566" s="68"/>
      <c r="C3566" s="68"/>
      <c r="D3566" s="68"/>
      <c r="E3566" s="68"/>
      <c r="F3566" s="68"/>
      <c r="G3566" s="68"/>
      <c r="H3566" s="68"/>
      <c r="I3566" s="68"/>
    </row>
    <row r="3567" spans="1:9" x14ac:dyDescent="0.3">
      <c r="A3567" s="68"/>
      <c r="B3567" s="68"/>
      <c r="C3567" s="68"/>
      <c r="D3567" s="68"/>
      <c r="E3567" s="68"/>
      <c r="F3567" s="68"/>
      <c r="G3567" s="68"/>
      <c r="H3567" s="68"/>
      <c r="I3567" s="68"/>
    </row>
    <row r="3568" spans="1:9" x14ac:dyDescent="0.3">
      <c r="A3568" s="68"/>
      <c r="B3568" s="68"/>
      <c r="C3568" s="68"/>
      <c r="D3568" s="68"/>
      <c r="E3568" s="68"/>
      <c r="F3568" s="68"/>
      <c r="G3568" s="68"/>
      <c r="H3568" s="68"/>
      <c r="I3568" s="68"/>
    </row>
    <row r="3569" spans="1:9" x14ac:dyDescent="0.3">
      <c r="A3569" s="68"/>
      <c r="B3569" s="68"/>
      <c r="C3569" s="68"/>
      <c r="D3569" s="68"/>
      <c r="E3569" s="68"/>
      <c r="F3569" s="68"/>
      <c r="G3569" s="68"/>
      <c r="H3569" s="68"/>
      <c r="I3569" s="68"/>
    </row>
    <row r="3570" spans="1:9" x14ac:dyDescent="0.3">
      <c r="A3570" s="68"/>
      <c r="B3570" s="68"/>
      <c r="C3570" s="68"/>
      <c r="D3570" s="68"/>
      <c r="E3570" s="68"/>
      <c r="F3570" s="68"/>
      <c r="G3570" s="68"/>
      <c r="H3570" s="68"/>
      <c r="I3570" s="68"/>
    </row>
    <row r="3571" spans="1:9" x14ac:dyDescent="0.3">
      <c r="A3571" s="68"/>
      <c r="B3571" s="68"/>
      <c r="C3571" s="68"/>
      <c r="D3571" s="68"/>
      <c r="E3571" s="68"/>
      <c r="F3571" s="68"/>
      <c r="G3571" s="68"/>
      <c r="H3571" s="68"/>
      <c r="I3571" s="68"/>
    </row>
    <row r="3572" spans="1:9" x14ac:dyDescent="0.3">
      <c r="A3572" s="68"/>
      <c r="B3572" s="68"/>
      <c r="C3572" s="68"/>
      <c r="D3572" s="68"/>
      <c r="E3572" s="68"/>
      <c r="F3572" s="68"/>
      <c r="G3572" s="68"/>
      <c r="H3572" s="68"/>
      <c r="I3572" s="68"/>
    </row>
    <row r="3573" spans="1:9" x14ac:dyDescent="0.3">
      <c r="A3573" s="68"/>
      <c r="B3573" s="68"/>
      <c r="C3573" s="68"/>
      <c r="D3573" s="68"/>
      <c r="E3573" s="68"/>
      <c r="F3573" s="68"/>
      <c r="G3573" s="68"/>
      <c r="H3573" s="68"/>
      <c r="I3573" s="68"/>
    </row>
    <row r="3574" spans="1:9" x14ac:dyDescent="0.3">
      <c r="A3574" s="68"/>
      <c r="B3574" s="68"/>
      <c r="C3574" s="68"/>
      <c r="D3574" s="68"/>
      <c r="E3574" s="68"/>
      <c r="F3574" s="68"/>
      <c r="G3574" s="68"/>
      <c r="H3574" s="68"/>
      <c r="I3574" s="68"/>
    </row>
    <row r="3575" spans="1:9" x14ac:dyDescent="0.3">
      <c r="A3575" s="68"/>
      <c r="B3575" s="68"/>
      <c r="C3575" s="68"/>
      <c r="D3575" s="68"/>
      <c r="E3575" s="68"/>
      <c r="F3575" s="68"/>
      <c r="G3575" s="68"/>
      <c r="H3575" s="68"/>
      <c r="I3575" s="68"/>
    </row>
    <row r="3576" spans="1:9" x14ac:dyDescent="0.3">
      <c r="A3576" s="68"/>
      <c r="B3576" s="68"/>
      <c r="C3576" s="68"/>
      <c r="D3576" s="68"/>
      <c r="E3576" s="68"/>
      <c r="F3576" s="68"/>
      <c r="G3576" s="68"/>
      <c r="H3576" s="68"/>
      <c r="I3576" s="68"/>
    </row>
    <row r="3577" spans="1:9" x14ac:dyDescent="0.3">
      <c r="A3577" s="68"/>
      <c r="B3577" s="68"/>
      <c r="C3577" s="68"/>
      <c r="D3577" s="68"/>
      <c r="E3577" s="68"/>
      <c r="F3577" s="68"/>
      <c r="G3577" s="68"/>
      <c r="H3577" s="68"/>
      <c r="I3577" s="68"/>
    </row>
    <row r="3578" spans="1:9" x14ac:dyDescent="0.3">
      <c r="A3578" s="68"/>
      <c r="B3578" s="68"/>
      <c r="C3578" s="68"/>
      <c r="D3578" s="68"/>
      <c r="E3578" s="68"/>
      <c r="F3578" s="68"/>
      <c r="G3578" s="68"/>
      <c r="H3578" s="68"/>
      <c r="I3578" s="68"/>
    </row>
    <row r="3579" spans="1:9" x14ac:dyDescent="0.3">
      <c r="A3579" s="68"/>
      <c r="B3579" s="68"/>
      <c r="C3579" s="68"/>
      <c r="D3579" s="68"/>
      <c r="E3579" s="68"/>
      <c r="F3579" s="68"/>
      <c r="G3579" s="68"/>
      <c r="H3579" s="68"/>
      <c r="I3579" s="68"/>
    </row>
    <row r="3580" spans="1:9" x14ac:dyDescent="0.3">
      <c r="A3580" s="68"/>
      <c r="B3580" s="68"/>
      <c r="C3580" s="68"/>
      <c r="D3580" s="68"/>
      <c r="E3580" s="68"/>
      <c r="F3580" s="68"/>
      <c r="G3580" s="68"/>
      <c r="H3580" s="68"/>
      <c r="I3580" s="68"/>
    </row>
    <row r="3581" spans="1:9" x14ac:dyDescent="0.3">
      <c r="A3581" s="68"/>
      <c r="B3581" s="68"/>
      <c r="C3581" s="68"/>
      <c r="D3581" s="68"/>
      <c r="E3581" s="68"/>
      <c r="F3581" s="68"/>
      <c r="G3581" s="68"/>
      <c r="H3581" s="68"/>
      <c r="I3581" s="68"/>
    </row>
    <row r="3582" spans="1:9" x14ac:dyDescent="0.3">
      <c r="A3582" s="68"/>
      <c r="B3582" s="68"/>
      <c r="C3582" s="68"/>
      <c r="D3582" s="68"/>
      <c r="E3582" s="68"/>
      <c r="F3582" s="68"/>
      <c r="G3582" s="68"/>
      <c r="H3582" s="68"/>
      <c r="I3582" s="68"/>
    </row>
    <row r="3583" spans="1:9" x14ac:dyDescent="0.3">
      <c r="A3583" s="68"/>
      <c r="B3583" s="68"/>
      <c r="C3583" s="68"/>
      <c r="D3583" s="68"/>
      <c r="E3583" s="68"/>
      <c r="F3583" s="68"/>
      <c r="G3583" s="68"/>
      <c r="H3583" s="68"/>
      <c r="I3583" s="68"/>
    </row>
    <row r="3584" spans="1:9" x14ac:dyDescent="0.3">
      <c r="A3584" s="68"/>
      <c r="B3584" s="68"/>
      <c r="C3584" s="68"/>
      <c r="D3584" s="68"/>
      <c r="E3584" s="68"/>
      <c r="F3584" s="68"/>
      <c r="G3584" s="68"/>
      <c r="H3584" s="68"/>
      <c r="I3584" s="68"/>
    </row>
    <row r="3585" spans="1:9" x14ac:dyDescent="0.3">
      <c r="A3585" s="68"/>
      <c r="B3585" s="68"/>
      <c r="C3585" s="68"/>
      <c r="D3585" s="68"/>
      <c r="E3585" s="68"/>
      <c r="F3585" s="68"/>
      <c r="G3585" s="68"/>
      <c r="H3585" s="68"/>
      <c r="I3585" s="68"/>
    </row>
    <row r="3586" spans="1:9" x14ac:dyDescent="0.3">
      <c r="A3586" s="68"/>
      <c r="B3586" s="68"/>
      <c r="C3586" s="68"/>
      <c r="D3586" s="68"/>
      <c r="E3586" s="68"/>
      <c r="F3586" s="68"/>
      <c r="G3586" s="68"/>
      <c r="H3586" s="68"/>
      <c r="I3586" s="68"/>
    </row>
    <row r="3587" spans="1:9" x14ac:dyDescent="0.3">
      <c r="A3587" s="68"/>
      <c r="B3587" s="68"/>
      <c r="C3587" s="68"/>
      <c r="D3587" s="68"/>
      <c r="E3587" s="68"/>
      <c r="F3587" s="68"/>
      <c r="G3587" s="68"/>
      <c r="H3587" s="68"/>
      <c r="I3587" s="68"/>
    </row>
    <row r="3588" spans="1:9" x14ac:dyDescent="0.3">
      <c r="A3588" s="68"/>
      <c r="B3588" s="68"/>
      <c r="C3588" s="68"/>
      <c r="D3588" s="68"/>
      <c r="E3588" s="68"/>
      <c r="F3588" s="68"/>
      <c r="G3588" s="68"/>
      <c r="H3588" s="68"/>
      <c r="I3588" s="68"/>
    </row>
    <row r="3589" spans="1:9" x14ac:dyDescent="0.3">
      <c r="A3589" s="68"/>
      <c r="B3589" s="68"/>
      <c r="C3589" s="68"/>
      <c r="D3589" s="68"/>
      <c r="E3589" s="68"/>
      <c r="F3589" s="68"/>
      <c r="G3589" s="68"/>
      <c r="H3589" s="68"/>
      <c r="I3589" s="68"/>
    </row>
    <row r="3590" spans="1:9" x14ac:dyDescent="0.3">
      <c r="A3590" s="68"/>
      <c r="B3590" s="68"/>
      <c r="C3590" s="68"/>
      <c r="D3590" s="68"/>
      <c r="E3590" s="68"/>
      <c r="F3590" s="68"/>
      <c r="G3590" s="68"/>
      <c r="H3590" s="68"/>
      <c r="I3590" s="68"/>
    </row>
    <row r="3591" spans="1:9" x14ac:dyDescent="0.3">
      <c r="A3591" s="68"/>
      <c r="B3591" s="68"/>
      <c r="C3591" s="68"/>
      <c r="D3591" s="68"/>
      <c r="E3591" s="68"/>
      <c r="F3591" s="68"/>
      <c r="G3591" s="68"/>
      <c r="H3591" s="68"/>
      <c r="I3591" s="68"/>
    </row>
    <row r="3592" spans="1:9" x14ac:dyDescent="0.3">
      <c r="A3592" s="68"/>
      <c r="B3592" s="68"/>
      <c r="C3592" s="68"/>
      <c r="D3592" s="68"/>
      <c r="E3592" s="68"/>
      <c r="F3592" s="68"/>
      <c r="G3592" s="68"/>
      <c r="H3592" s="68"/>
      <c r="I3592" s="68"/>
    </row>
    <row r="3593" spans="1:9" x14ac:dyDescent="0.3">
      <c r="A3593" s="68"/>
      <c r="B3593" s="68"/>
      <c r="C3593" s="68"/>
      <c r="D3593" s="68"/>
      <c r="E3593" s="68"/>
      <c r="F3593" s="68"/>
      <c r="G3593" s="68"/>
      <c r="H3593" s="68"/>
      <c r="I3593" s="68"/>
    </row>
    <row r="3594" spans="1:9" x14ac:dyDescent="0.3">
      <c r="A3594" s="68"/>
      <c r="B3594" s="68"/>
      <c r="C3594" s="68"/>
      <c r="D3594" s="68"/>
      <c r="E3594" s="68"/>
      <c r="F3594" s="68"/>
      <c r="G3594" s="68"/>
      <c r="H3594" s="68"/>
      <c r="I3594" s="68"/>
    </row>
    <row r="3595" spans="1:9" x14ac:dyDescent="0.3">
      <c r="A3595" s="68"/>
      <c r="B3595" s="68"/>
      <c r="C3595" s="68"/>
      <c r="D3595" s="68"/>
      <c r="E3595" s="68"/>
      <c r="F3595" s="68"/>
      <c r="G3595" s="68"/>
      <c r="H3595" s="68"/>
      <c r="I3595" s="68"/>
    </row>
    <row r="3596" spans="1:9" x14ac:dyDescent="0.3">
      <c r="A3596" s="68"/>
      <c r="B3596" s="68"/>
      <c r="C3596" s="68"/>
      <c r="D3596" s="68"/>
      <c r="E3596" s="68"/>
      <c r="F3596" s="68"/>
      <c r="G3596" s="68"/>
      <c r="H3596" s="68"/>
      <c r="I3596" s="68"/>
    </row>
    <row r="3597" spans="1:9" x14ac:dyDescent="0.3">
      <c r="A3597" s="68"/>
      <c r="B3597" s="68"/>
      <c r="C3597" s="68"/>
      <c r="D3597" s="68"/>
      <c r="E3597" s="68"/>
      <c r="F3597" s="68"/>
      <c r="G3597" s="68"/>
      <c r="H3597" s="68"/>
      <c r="I3597" s="68"/>
    </row>
    <row r="3598" spans="1:9" x14ac:dyDescent="0.3">
      <c r="A3598" s="68"/>
      <c r="B3598" s="68"/>
      <c r="C3598" s="68"/>
      <c r="D3598" s="68"/>
      <c r="E3598" s="68"/>
      <c r="F3598" s="68"/>
      <c r="G3598" s="68"/>
      <c r="H3598" s="68"/>
      <c r="I3598" s="68"/>
    </row>
    <row r="3599" spans="1:9" x14ac:dyDescent="0.3">
      <c r="A3599" s="68"/>
      <c r="B3599" s="68"/>
      <c r="C3599" s="68"/>
      <c r="D3599" s="68"/>
      <c r="E3599" s="68"/>
      <c r="F3599" s="68"/>
      <c r="G3599" s="68"/>
      <c r="H3599" s="68"/>
      <c r="I3599" s="68"/>
    </row>
    <row r="3600" spans="1:9" x14ac:dyDescent="0.3">
      <c r="A3600" s="68"/>
      <c r="B3600" s="68"/>
      <c r="C3600" s="68"/>
      <c r="D3600" s="68"/>
      <c r="E3600" s="68"/>
      <c r="F3600" s="68"/>
      <c r="G3600" s="68"/>
      <c r="H3600" s="68"/>
      <c r="I3600" s="68"/>
    </row>
    <row r="3601" spans="1:9" x14ac:dyDescent="0.3">
      <c r="A3601" s="68"/>
      <c r="B3601" s="68"/>
      <c r="C3601" s="68"/>
      <c r="D3601" s="68"/>
      <c r="E3601" s="68"/>
      <c r="F3601" s="68"/>
      <c r="G3601" s="68"/>
      <c r="H3601" s="68"/>
      <c r="I3601" s="68"/>
    </row>
    <row r="3602" spans="1:9" x14ac:dyDescent="0.3">
      <c r="A3602" s="68"/>
      <c r="B3602" s="68"/>
      <c r="C3602" s="68"/>
      <c r="D3602" s="68"/>
      <c r="E3602" s="68"/>
      <c r="F3602" s="68"/>
      <c r="G3602" s="68"/>
      <c r="H3602" s="68"/>
      <c r="I3602" s="68"/>
    </row>
    <row r="3603" spans="1:9" x14ac:dyDescent="0.3">
      <c r="A3603" s="68"/>
      <c r="B3603" s="68"/>
      <c r="C3603" s="68"/>
      <c r="D3603" s="68"/>
      <c r="E3603" s="68"/>
      <c r="F3603" s="68"/>
      <c r="G3603" s="68"/>
      <c r="H3603" s="68"/>
      <c r="I3603" s="68"/>
    </row>
    <row r="3604" spans="1:9" x14ac:dyDescent="0.3">
      <c r="A3604" s="68"/>
      <c r="B3604" s="68"/>
      <c r="C3604" s="68"/>
      <c r="D3604" s="68"/>
      <c r="E3604" s="68"/>
      <c r="F3604" s="68"/>
      <c r="G3604" s="68"/>
      <c r="H3604" s="68"/>
      <c r="I3604" s="68"/>
    </row>
    <row r="3605" spans="1:9" x14ac:dyDescent="0.3">
      <c r="A3605" s="68"/>
      <c r="B3605" s="68"/>
      <c r="C3605" s="68"/>
      <c r="D3605" s="68"/>
      <c r="E3605" s="68"/>
      <c r="F3605" s="68"/>
      <c r="G3605" s="68"/>
      <c r="H3605" s="68"/>
      <c r="I3605" s="68"/>
    </row>
    <row r="3606" spans="1:9" x14ac:dyDescent="0.3">
      <c r="A3606" s="68"/>
      <c r="B3606" s="68"/>
      <c r="C3606" s="68"/>
      <c r="D3606" s="68"/>
      <c r="E3606" s="68"/>
      <c r="F3606" s="68"/>
      <c r="G3606" s="68"/>
      <c r="H3606" s="68"/>
      <c r="I3606" s="68"/>
    </row>
    <row r="3607" spans="1:9" x14ac:dyDescent="0.3">
      <c r="A3607" s="68"/>
      <c r="B3607" s="68"/>
      <c r="C3607" s="68"/>
      <c r="D3607" s="68"/>
      <c r="E3607" s="68"/>
      <c r="F3607" s="68"/>
      <c r="G3607" s="68"/>
      <c r="H3607" s="68"/>
      <c r="I3607" s="68"/>
    </row>
    <row r="3608" spans="1:9" x14ac:dyDescent="0.3">
      <c r="A3608" s="68"/>
      <c r="B3608" s="68"/>
      <c r="C3608" s="68"/>
      <c r="D3608" s="68"/>
      <c r="E3608" s="68"/>
      <c r="F3608" s="68"/>
      <c r="G3608" s="68"/>
      <c r="H3608" s="68"/>
      <c r="I3608" s="68"/>
    </row>
    <row r="3609" spans="1:9" x14ac:dyDescent="0.3">
      <c r="A3609" s="68"/>
      <c r="B3609" s="68"/>
      <c r="C3609" s="68"/>
      <c r="D3609" s="68"/>
      <c r="E3609" s="68"/>
      <c r="F3609" s="68"/>
      <c r="G3609" s="68"/>
      <c r="H3609" s="68"/>
      <c r="I3609" s="68"/>
    </row>
    <row r="3610" spans="1:9" x14ac:dyDescent="0.3">
      <c r="A3610" s="68"/>
      <c r="B3610" s="68"/>
      <c r="C3610" s="68"/>
      <c r="D3610" s="68"/>
      <c r="E3610" s="68"/>
      <c r="F3610" s="68"/>
      <c r="G3610" s="68"/>
      <c r="H3610" s="68"/>
      <c r="I3610" s="68"/>
    </row>
    <row r="3611" spans="1:9" x14ac:dyDescent="0.3">
      <c r="A3611" s="68"/>
      <c r="B3611" s="68"/>
      <c r="C3611" s="68"/>
      <c r="D3611" s="68"/>
      <c r="E3611" s="68"/>
      <c r="F3611" s="68"/>
      <c r="G3611" s="68"/>
      <c r="H3611" s="68"/>
      <c r="I3611" s="68"/>
    </row>
    <row r="3612" spans="1:9" x14ac:dyDescent="0.3">
      <c r="A3612" s="68"/>
      <c r="B3612" s="68"/>
      <c r="C3612" s="68"/>
      <c r="D3612" s="68"/>
      <c r="E3612" s="68"/>
      <c r="F3612" s="68"/>
      <c r="G3612" s="68"/>
      <c r="H3612" s="68"/>
      <c r="I3612" s="68"/>
    </row>
    <row r="3613" spans="1:9" x14ac:dyDescent="0.3">
      <c r="A3613" s="68"/>
      <c r="B3613" s="68"/>
      <c r="C3613" s="68"/>
      <c r="D3613" s="68"/>
      <c r="E3613" s="68"/>
      <c r="F3613" s="68"/>
      <c r="G3613" s="68"/>
      <c r="H3613" s="68"/>
      <c r="I3613" s="68"/>
    </row>
    <row r="3614" spans="1:9" x14ac:dyDescent="0.3">
      <c r="A3614" s="68"/>
      <c r="B3614" s="68"/>
      <c r="C3614" s="68"/>
      <c r="D3614" s="68"/>
      <c r="E3614" s="68"/>
      <c r="F3614" s="68"/>
      <c r="G3614" s="68"/>
      <c r="H3614" s="68"/>
      <c r="I3614" s="68"/>
    </row>
    <row r="3615" spans="1:9" x14ac:dyDescent="0.3">
      <c r="A3615" s="68"/>
      <c r="B3615" s="68"/>
      <c r="C3615" s="68"/>
      <c r="D3615" s="68"/>
      <c r="E3615" s="68"/>
      <c r="F3615" s="68"/>
      <c r="G3615" s="68"/>
      <c r="H3615" s="68"/>
      <c r="I3615" s="68"/>
    </row>
    <row r="3616" spans="1:9" x14ac:dyDescent="0.3">
      <c r="A3616" s="68"/>
      <c r="B3616" s="68"/>
      <c r="C3616" s="68"/>
      <c r="D3616" s="68"/>
      <c r="E3616" s="68"/>
      <c r="F3616" s="68"/>
      <c r="G3616" s="68"/>
      <c r="H3616" s="68"/>
      <c r="I3616" s="68"/>
    </row>
    <row r="3617" spans="1:9" x14ac:dyDescent="0.3">
      <c r="A3617" s="68"/>
      <c r="B3617" s="68"/>
      <c r="C3617" s="68"/>
      <c r="D3617" s="68"/>
      <c r="E3617" s="68"/>
      <c r="F3617" s="68"/>
      <c r="G3617" s="68"/>
      <c r="H3617" s="68"/>
      <c r="I3617" s="68"/>
    </row>
    <row r="3618" spans="1:9" x14ac:dyDescent="0.3">
      <c r="A3618" s="68"/>
      <c r="B3618" s="68"/>
      <c r="C3618" s="68"/>
      <c r="D3618" s="68"/>
      <c r="E3618" s="68"/>
      <c r="F3618" s="68"/>
      <c r="G3618" s="68"/>
      <c r="H3618" s="68"/>
      <c r="I3618" s="68"/>
    </row>
    <row r="3619" spans="1:9" x14ac:dyDescent="0.3">
      <c r="A3619" s="68"/>
      <c r="B3619" s="68"/>
      <c r="C3619" s="68"/>
      <c r="D3619" s="68"/>
      <c r="E3619" s="68"/>
      <c r="F3619" s="68"/>
      <c r="G3619" s="68"/>
      <c r="H3619" s="68"/>
      <c r="I3619" s="68"/>
    </row>
    <row r="3620" spans="1:9" x14ac:dyDescent="0.3">
      <c r="A3620" s="68"/>
      <c r="B3620" s="68"/>
      <c r="C3620" s="68"/>
      <c r="D3620" s="68"/>
      <c r="E3620" s="68"/>
      <c r="F3620" s="68"/>
      <c r="G3620" s="68"/>
      <c r="H3620" s="68"/>
      <c r="I3620" s="68"/>
    </row>
    <row r="3621" spans="1:9" x14ac:dyDescent="0.3">
      <c r="A3621" s="68"/>
      <c r="B3621" s="68"/>
      <c r="C3621" s="68"/>
      <c r="D3621" s="68"/>
      <c r="E3621" s="68"/>
      <c r="F3621" s="68"/>
      <c r="G3621" s="68"/>
      <c r="H3621" s="68"/>
      <c r="I3621" s="68"/>
    </row>
    <row r="3622" spans="1:9" x14ac:dyDescent="0.3">
      <c r="A3622" s="68"/>
      <c r="B3622" s="68"/>
      <c r="C3622" s="68"/>
      <c r="D3622" s="68"/>
      <c r="E3622" s="68"/>
      <c r="F3622" s="68"/>
      <c r="G3622" s="68"/>
      <c r="H3622" s="68"/>
      <c r="I3622" s="68"/>
    </row>
    <row r="3623" spans="1:9" x14ac:dyDescent="0.3">
      <c r="A3623" s="68"/>
      <c r="B3623" s="68"/>
      <c r="C3623" s="68"/>
      <c r="D3623" s="68"/>
      <c r="E3623" s="68"/>
      <c r="F3623" s="68"/>
      <c r="G3623" s="68"/>
      <c r="H3623" s="68"/>
      <c r="I3623" s="68"/>
    </row>
    <row r="3624" spans="1:9" x14ac:dyDescent="0.3">
      <c r="A3624" s="68"/>
      <c r="B3624" s="68"/>
      <c r="C3624" s="68"/>
      <c r="D3624" s="68"/>
      <c r="E3624" s="68"/>
      <c r="F3624" s="68"/>
      <c r="G3624" s="68"/>
      <c r="H3624" s="68"/>
      <c r="I3624" s="68"/>
    </row>
    <row r="3625" spans="1:9" x14ac:dyDescent="0.3">
      <c r="A3625" s="68"/>
      <c r="B3625" s="68"/>
      <c r="C3625" s="68"/>
      <c r="D3625" s="68"/>
      <c r="E3625" s="68"/>
      <c r="F3625" s="68"/>
      <c r="G3625" s="68"/>
      <c r="H3625" s="68"/>
      <c r="I3625" s="68"/>
    </row>
    <row r="3626" spans="1:9" x14ac:dyDescent="0.3">
      <c r="A3626" s="68"/>
      <c r="B3626" s="68"/>
      <c r="C3626" s="68"/>
      <c r="D3626" s="68"/>
      <c r="E3626" s="68"/>
      <c r="F3626" s="68"/>
      <c r="G3626" s="68"/>
      <c r="H3626" s="68"/>
      <c r="I3626" s="68"/>
    </row>
    <row r="3627" spans="1:9" x14ac:dyDescent="0.3">
      <c r="A3627" s="68"/>
      <c r="B3627" s="68"/>
      <c r="C3627" s="68"/>
      <c r="D3627" s="68"/>
      <c r="E3627" s="68"/>
      <c r="F3627" s="68"/>
      <c r="G3627" s="68"/>
      <c r="H3627" s="68"/>
      <c r="I3627" s="68"/>
    </row>
    <row r="3628" spans="1:9" x14ac:dyDescent="0.3">
      <c r="A3628" s="68"/>
      <c r="B3628" s="68"/>
      <c r="C3628" s="68"/>
      <c r="D3628" s="68"/>
      <c r="E3628" s="68"/>
      <c r="F3628" s="68"/>
      <c r="G3628" s="68"/>
      <c r="H3628" s="68"/>
      <c r="I3628" s="68"/>
    </row>
    <row r="3629" spans="1:9" x14ac:dyDescent="0.3">
      <c r="A3629" s="68"/>
      <c r="B3629" s="68"/>
      <c r="C3629" s="68"/>
      <c r="D3629" s="68"/>
      <c r="E3629" s="68"/>
      <c r="F3629" s="68"/>
      <c r="G3629" s="68"/>
      <c r="H3629" s="68"/>
      <c r="I3629" s="68"/>
    </row>
    <row r="3630" spans="1:9" x14ac:dyDescent="0.3">
      <c r="A3630" s="68"/>
      <c r="B3630" s="68"/>
      <c r="C3630" s="68"/>
      <c r="D3630" s="68"/>
      <c r="E3630" s="68"/>
      <c r="F3630" s="68"/>
      <c r="G3630" s="68"/>
      <c r="H3630" s="68"/>
      <c r="I3630" s="68"/>
    </row>
    <row r="3631" spans="1:9" x14ac:dyDescent="0.3">
      <c r="A3631" s="68"/>
      <c r="B3631" s="68"/>
      <c r="C3631" s="68"/>
      <c r="D3631" s="68"/>
      <c r="E3631" s="68"/>
      <c r="F3631" s="68"/>
      <c r="G3631" s="68"/>
      <c r="H3631" s="68"/>
      <c r="I3631" s="68"/>
    </row>
    <row r="3632" spans="1:9" x14ac:dyDescent="0.3">
      <c r="A3632" s="68"/>
      <c r="B3632" s="68"/>
      <c r="C3632" s="68"/>
      <c r="D3632" s="68"/>
      <c r="E3632" s="68"/>
      <c r="F3632" s="68"/>
      <c r="G3632" s="68"/>
      <c r="H3632" s="68"/>
      <c r="I3632" s="68"/>
    </row>
    <row r="3633" spans="1:9" x14ac:dyDescent="0.3">
      <c r="A3633" s="68"/>
      <c r="B3633" s="68"/>
      <c r="C3633" s="68"/>
      <c r="D3633" s="68"/>
      <c r="E3633" s="68"/>
      <c r="F3633" s="68"/>
      <c r="G3633" s="68"/>
      <c r="H3633" s="68"/>
      <c r="I3633" s="68"/>
    </row>
    <row r="3634" spans="1:9" x14ac:dyDescent="0.3">
      <c r="A3634" s="68"/>
      <c r="B3634" s="68"/>
      <c r="C3634" s="68"/>
      <c r="D3634" s="68"/>
      <c r="E3634" s="68"/>
      <c r="F3634" s="68"/>
      <c r="G3634" s="68"/>
      <c r="H3634" s="68"/>
      <c r="I3634" s="68"/>
    </row>
    <row r="3635" spans="1:9" x14ac:dyDescent="0.3">
      <c r="A3635" s="68"/>
      <c r="B3635" s="68"/>
      <c r="C3635" s="68"/>
      <c r="D3635" s="68"/>
      <c r="E3635" s="68"/>
      <c r="F3635" s="68"/>
      <c r="G3635" s="68"/>
      <c r="H3635" s="68"/>
      <c r="I3635" s="68"/>
    </row>
    <row r="3636" spans="1:9" x14ac:dyDescent="0.3">
      <c r="A3636" s="68"/>
      <c r="B3636" s="68"/>
      <c r="C3636" s="68"/>
      <c r="D3636" s="68"/>
      <c r="E3636" s="68"/>
      <c r="F3636" s="68"/>
      <c r="G3636" s="68"/>
      <c r="H3636" s="68"/>
      <c r="I3636" s="68"/>
    </row>
    <row r="3637" spans="1:9" x14ac:dyDescent="0.3">
      <c r="A3637" s="68"/>
      <c r="B3637" s="68"/>
      <c r="C3637" s="68"/>
      <c r="D3637" s="68"/>
      <c r="E3637" s="68"/>
      <c r="F3637" s="68"/>
      <c r="G3637" s="68"/>
      <c r="H3637" s="68"/>
      <c r="I3637" s="68"/>
    </row>
    <row r="3638" spans="1:9" x14ac:dyDescent="0.3">
      <c r="A3638" s="68"/>
      <c r="B3638" s="68"/>
      <c r="C3638" s="68"/>
      <c r="D3638" s="68"/>
      <c r="E3638" s="68"/>
      <c r="F3638" s="68"/>
      <c r="G3638" s="68"/>
      <c r="H3638" s="68"/>
      <c r="I3638" s="68"/>
    </row>
    <row r="3639" spans="1:9" x14ac:dyDescent="0.3">
      <c r="A3639" s="68"/>
      <c r="B3639" s="68"/>
      <c r="C3639" s="68"/>
      <c r="D3639" s="68"/>
      <c r="E3639" s="68"/>
      <c r="F3639" s="68"/>
      <c r="G3639" s="68"/>
      <c r="H3639" s="68"/>
      <c r="I3639" s="68"/>
    </row>
    <row r="3640" spans="1:9" x14ac:dyDescent="0.3">
      <c r="A3640" s="68"/>
      <c r="B3640" s="68"/>
      <c r="C3640" s="68"/>
      <c r="D3640" s="68"/>
      <c r="E3640" s="68"/>
      <c r="F3640" s="68"/>
      <c r="G3640" s="68"/>
      <c r="H3640" s="68"/>
      <c r="I3640" s="68"/>
    </row>
    <row r="3641" spans="1:9" x14ac:dyDescent="0.3">
      <c r="A3641" s="68"/>
      <c r="B3641" s="68"/>
      <c r="C3641" s="68"/>
      <c r="D3641" s="68"/>
      <c r="E3641" s="68"/>
      <c r="F3641" s="68"/>
      <c r="G3641" s="68"/>
      <c r="H3641" s="68"/>
      <c r="I3641" s="68"/>
    </row>
    <row r="3642" spans="1:9" x14ac:dyDescent="0.3">
      <c r="A3642" s="68"/>
      <c r="B3642" s="68"/>
      <c r="C3642" s="68"/>
      <c r="D3642" s="68"/>
      <c r="E3642" s="68"/>
      <c r="F3642" s="68"/>
      <c r="G3642" s="68"/>
      <c r="H3642" s="68"/>
      <c r="I3642" s="68"/>
    </row>
    <row r="3643" spans="1:9" x14ac:dyDescent="0.3">
      <c r="A3643" s="68"/>
      <c r="B3643" s="68"/>
      <c r="C3643" s="68"/>
      <c r="D3643" s="68"/>
      <c r="E3643" s="68"/>
      <c r="F3643" s="68"/>
      <c r="G3643" s="68"/>
      <c r="H3643" s="68"/>
      <c r="I3643" s="68"/>
    </row>
    <row r="3644" spans="1:9" x14ac:dyDescent="0.3">
      <c r="A3644" s="68"/>
      <c r="B3644" s="68"/>
      <c r="C3644" s="68"/>
      <c r="D3644" s="68"/>
      <c r="E3644" s="68"/>
      <c r="F3644" s="68"/>
      <c r="G3644" s="68"/>
      <c r="H3644" s="68"/>
      <c r="I3644" s="68"/>
    </row>
    <row r="3645" spans="1:9" x14ac:dyDescent="0.3">
      <c r="A3645" s="68"/>
      <c r="B3645" s="68"/>
      <c r="C3645" s="68"/>
      <c r="D3645" s="68"/>
      <c r="E3645" s="68"/>
      <c r="F3645" s="68"/>
      <c r="G3645" s="68"/>
      <c r="H3645" s="68"/>
      <c r="I3645" s="68"/>
    </row>
    <row r="3646" spans="1:9" x14ac:dyDescent="0.3">
      <c r="A3646" s="68"/>
      <c r="B3646" s="68"/>
      <c r="C3646" s="68"/>
      <c r="D3646" s="68"/>
      <c r="E3646" s="68"/>
      <c r="F3646" s="68"/>
      <c r="G3646" s="68"/>
      <c r="H3646" s="68"/>
      <c r="I3646" s="68"/>
    </row>
    <row r="3647" spans="1:9" x14ac:dyDescent="0.3">
      <c r="A3647" s="68"/>
      <c r="B3647" s="68"/>
      <c r="C3647" s="68"/>
      <c r="D3647" s="68"/>
      <c r="E3647" s="68"/>
      <c r="F3647" s="68"/>
      <c r="G3647" s="68"/>
      <c r="H3647" s="68"/>
      <c r="I3647" s="68"/>
    </row>
    <row r="3648" spans="1:9" x14ac:dyDescent="0.3">
      <c r="A3648" s="68"/>
      <c r="B3648" s="68"/>
      <c r="C3648" s="68"/>
      <c r="D3648" s="68"/>
      <c r="E3648" s="68"/>
      <c r="F3648" s="68"/>
      <c r="G3648" s="68"/>
      <c r="H3648" s="68"/>
      <c r="I3648" s="68"/>
    </row>
    <row r="3649" spans="1:9" x14ac:dyDescent="0.3">
      <c r="A3649" s="68"/>
      <c r="B3649" s="68"/>
      <c r="C3649" s="68"/>
      <c r="D3649" s="68"/>
      <c r="E3649" s="68"/>
      <c r="F3649" s="68"/>
      <c r="G3649" s="68"/>
      <c r="H3649" s="68"/>
      <c r="I3649" s="68"/>
    </row>
    <row r="3650" spans="1:9" x14ac:dyDescent="0.3">
      <c r="A3650" s="68"/>
      <c r="B3650" s="68"/>
      <c r="C3650" s="68"/>
      <c r="D3650" s="68"/>
      <c r="E3650" s="68"/>
      <c r="F3650" s="68"/>
      <c r="G3650" s="68"/>
      <c r="H3650" s="68"/>
      <c r="I3650" s="68"/>
    </row>
    <row r="3651" spans="1:9" x14ac:dyDescent="0.3">
      <c r="A3651" s="68"/>
      <c r="B3651" s="68"/>
      <c r="C3651" s="68"/>
      <c r="D3651" s="68"/>
      <c r="E3651" s="68"/>
      <c r="F3651" s="68"/>
      <c r="G3651" s="68"/>
      <c r="H3651" s="68"/>
      <c r="I3651" s="68"/>
    </row>
    <row r="3652" spans="1:9" x14ac:dyDescent="0.3">
      <c r="A3652" s="68"/>
      <c r="B3652" s="68"/>
      <c r="C3652" s="68"/>
      <c r="D3652" s="68"/>
      <c r="E3652" s="68"/>
      <c r="F3652" s="68"/>
      <c r="G3652" s="68"/>
      <c r="H3652" s="68"/>
      <c r="I3652" s="68"/>
    </row>
    <row r="3653" spans="1:9" x14ac:dyDescent="0.3">
      <c r="A3653" s="68"/>
      <c r="B3653" s="68"/>
      <c r="C3653" s="68"/>
      <c r="D3653" s="68"/>
      <c r="E3653" s="68"/>
      <c r="F3653" s="68"/>
      <c r="G3653" s="68"/>
      <c r="H3653" s="68"/>
      <c r="I3653" s="68"/>
    </row>
    <row r="3654" spans="1:9" x14ac:dyDescent="0.3">
      <c r="A3654" s="68"/>
      <c r="B3654" s="68"/>
      <c r="C3654" s="68"/>
      <c r="D3654" s="68"/>
      <c r="E3654" s="68"/>
      <c r="F3654" s="68"/>
      <c r="G3654" s="68"/>
      <c r="H3654" s="68"/>
      <c r="I3654" s="68"/>
    </row>
    <row r="3655" spans="1:9" x14ac:dyDescent="0.3">
      <c r="A3655" s="68"/>
      <c r="B3655" s="68"/>
      <c r="C3655" s="68"/>
      <c r="D3655" s="68"/>
      <c r="E3655" s="68"/>
      <c r="F3655" s="68"/>
      <c r="G3655" s="68"/>
      <c r="H3655" s="68"/>
      <c r="I3655" s="68"/>
    </row>
    <row r="3656" spans="1:9" x14ac:dyDescent="0.3">
      <c r="A3656" s="68"/>
      <c r="B3656" s="68"/>
      <c r="C3656" s="68"/>
      <c r="D3656" s="68"/>
      <c r="E3656" s="68"/>
      <c r="F3656" s="68"/>
      <c r="G3656" s="68"/>
      <c r="H3656" s="68"/>
      <c r="I3656" s="68"/>
    </row>
    <row r="3657" spans="1:9" x14ac:dyDescent="0.3">
      <c r="A3657" s="68"/>
      <c r="B3657" s="68"/>
      <c r="C3657" s="68"/>
      <c r="D3657" s="68"/>
      <c r="E3657" s="68"/>
      <c r="F3657" s="68"/>
      <c r="G3657" s="68"/>
      <c r="H3657" s="68"/>
      <c r="I3657" s="68"/>
    </row>
    <row r="3658" spans="1:9" x14ac:dyDescent="0.3">
      <c r="A3658" s="68"/>
      <c r="B3658" s="68"/>
      <c r="C3658" s="68"/>
      <c r="D3658" s="68"/>
      <c r="E3658" s="68"/>
      <c r="F3658" s="68"/>
      <c r="G3658" s="68"/>
      <c r="H3658" s="68"/>
      <c r="I3658" s="68"/>
    </row>
    <row r="3659" spans="1:9" x14ac:dyDescent="0.3">
      <c r="A3659" s="68"/>
      <c r="B3659" s="68"/>
      <c r="C3659" s="68"/>
      <c r="D3659" s="68"/>
      <c r="E3659" s="68"/>
      <c r="F3659" s="68"/>
      <c r="G3659" s="68"/>
      <c r="H3659" s="68"/>
      <c r="I3659" s="68"/>
    </row>
    <row r="3660" spans="1:9" x14ac:dyDescent="0.3">
      <c r="A3660" s="68"/>
      <c r="B3660" s="68"/>
      <c r="C3660" s="68"/>
      <c r="D3660" s="68"/>
      <c r="E3660" s="68"/>
      <c r="F3660" s="68"/>
      <c r="G3660" s="68"/>
      <c r="H3660" s="68"/>
      <c r="I3660" s="68"/>
    </row>
    <row r="3661" spans="1:9" x14ac:dyDescent="0.3">
      <c r="A3661" s="68"/>
      <c r="B3661" s="68"/>
      <c r="C3661" s="68"/>
      <c r="D3661" s="68"/>
      <c r="E3661" s="68"/>
      <c r="F3661" s="68"/>
      <c r="G3661" s="68"/>
      <c r="H3661" s="68"/>
      <c r="I3661" s="68"/>
    </row>
    <row r="3662" spans="1:9" x14ac:dyDescent="0.3">
      <c r="A3662" s="68"/>
      <c r="B3662" s="68"/>
      <c r="C3662" s="68"/>
      <c r="D3662" s="68"/>
      <c r="E3662" s="68"/>
      <c r="F3662" s="68"/>
      <c r="G3662" s="68"/>
      <c r="H3662" s="68"/>
      <c r="I3662" s="68"/>
    </row>
    <row r="3663" spans="1:9" x14ac:dyDescent="0.3">
      <c r="A3663" s="68"/>
      <c r="B3663" s="68"/>
      <c r="C3663" s="68"/>
      <c r="D3663" s="68"/>
      <c r="E3663" s="68"/>
      <c r="F3663" s="68"/>
      <c r="G3663" s="68"/>
      <c r="H3663" s="68"/>
      <c r="I3663" s="68"/>
    </row>
    <row r="3664" spans="1:9" x14ac:dyDescent="0.3">
      <c r="A3664" s="68"/>
      <c r="B3664" s="68"/>
      <c r="C3664" s="68"/>
      <c r="D3664" s="68"/>
      <c r="E3664" s="68"/>
      <c r="F3664" s="68"/>
      <c r="G3664" s="68"/>
      <c r="H3664" s="68"/>
      <c r="I3664" s="68"/>
    </row>
    <row r="3665" spans="1:9" x14ac:dyDescent="0.3">
      <c r="A3665" s="68"/>
      <c r="B3665" s="68"/>
      <c r="C3665" s="68"/>
      <c r="D3665" s="68"/>
      <c r="E3665" s="68"/>
      <c r="F3665" s="68"/>
      <c r="G3665" s="68"/>
      <c r="H3665" s="68"/>
      <c r="I3665" s="68"/>
    </row>
    <row r="3666" spans="1:9" x14ac:dyDescent="0.3">
      <c r="A3666" s="68"/>
      <c r="B3666" s="68"/>
      <c r="C3666" s="68"/>
      <c r="D3666" s="68"/>
      <c r="E3666" s="68"/>
      <c r="F3666" s="68"/>
      <c r="G3666" s="68"/>
      <c r="H3666" s="68"/>
      <c r="I3666" s="68"/>
    </row>
    <row r="3667" spans="1:9" x14ac:dyDescent="0.3">
      <c r="A3667" s="68"/>
      <c r="B3667" s="68"/>
      <c r="C3667" s="68"/>
      <c r="D3667" s="68"/>
      <c r="E3667" s="68"/>
      <c r="F3667" s="68"/>
      <c r="G3667" s="68"/>
      <c r="H3667" s="68"/>
      <c r="I3667" s="68"/>
    </row>
    <row r="3668" spans="1:9" x14ac:dyDescent="0.3">
      <c r="A3668" s="68"/>
      <c r="B3668" s="68"/>
      <c r="C3668" s="68"/>
      <c r="D3668" s="68"/>
      <c r="E3668" s="68"/>
      <c r="F3668" s="68"/>
      <c r="G3668" s="68"/>
      <c r="H3668" s="68"/>
      <c r="I3668" s="68"/>
    </row>
    <row r="3669" spans="1:9" x14ac:dyDescent="0.3">
      <c r="A3669" s="68"/>
      <c r="B3669" s="68"/>
      <c r="C3669" s="68"/>
      <c r="D3669" s="68"/>
      <c r="E3669" s="68"/>
      <c r="F3669" s="68"/>
      <c r="G3669" s="68"/>
      <c r="H3669" s="68"/>
      <c r="I3669" s="68"/>
    </row>
    <row r="3670" spans="1:9" x14ac:dyDescent="0.3">
      <c r="A3670" s="68"/>
      <c r="B3670" s="68"/>
      <c r="C3670" s="68"/>
      <c r="D3670" s="68"/>
      <c r="E3670" s="68"/>
      <c r="F3670" s="68"/>
      <c r="G3670" s="68"/>
      <c r="H3670" s="68"/>
      <c r="I3670" s="68"/>
    </row>
    <row r="3671" spans="1:9" x14ac:dyDescent="0.3">
      <c r="A3671" s="68"/>
      <c r="B3671" s="68"/>
      <c r="C3671" s="68"/>
      <c r="D3671" s="68"/>
      <c r="E3671" s="68"/>
      <c r="F3671" s="68"/>
      <c r="G3671" s="68"/>
      <c r="H3671" s="68"/>
      <c r="I3671" s="68"/>
    </row>
    <row r="3672" spans="1:9" x14ac:dyDescent="0.3">
      <c r="A3672" s="68"/>
      <c r="B3672" s="68"/>
      <c r="C3672" s="68"/>
      <c r="D3672" s="68"/>
      <c r="E3672" s="68"/>
      <c r="F3672" s="68"/>
      <c r="G3672" s="68"/>
      <c r="H3672" s="68"/>
      <c r="I3672" s="68"/>
    </row>
    <row r="3673" spans="1:9" x14ac:dyDescent="0.3">
      <c r="A3673" s="68"/>
      <c r="B3673" s="68"/>
      <c r="C3673" s="68"/>
      <c r="D3673" s="68"/>
      <c r="E3673" s="68"/>
      <c r="F3673" s="68"/>
      <c r="G3673" s="68"/>
      <c r="H3673" s="68"/>
      <c r="I3673" s="68"/>
    </row>
    <row r="3674" spans="1:9" x14ac:dyDescent="0.3">
      <c r="A3674" s="68"/>
      <c r="B3674" s="68"/>
      <c r="C3674" s="68"/>
      <c r="D3674" s="68"/>
      <c r="E3674" s="68"/>
      <c r="F3674" s="68"/>
      <c r="G3674" s="68"/>
      <c r="H3674" s="68"/>
      <c r="I3674" s="68"/>
    </row>
    <row r="3675" spans="1:9" x14ac:dyDescent="0.3">
      <c r="A3675" s="68"/>
      <c r="B3675" s="68"/>
      <c r="C3675" s="68"/>
      <c r="D3675" s="68"/>
      <c r="E3675" s="68"/>
      <c r="F3675" s="68"/>
      <c r="G3675" s="68"/>
      <c r="H3675" s="68"/>
      <c r="I3675" s="68"/>
    </row>
    <row r="3676" spans="1:9" x14ac:dyDescent="0.3">
      <c r="A3676" s="68"/>
      <c r="B3676" s="68"/>
      <c r="C3676" s="68"/>
      <c r="D3676" s="68"/>
      <c r="E3676" s="68"/>
      <c r="F3676" s="68"/>
      <c r="G3676" s="68"/>
      <c r="H3676" s="68"/>
      <c r="I3676" s="68"/>
    </row>
    <row r="3677" spans="1:9" x14ac:dyDescent="0.3">
      <c r="A3677" s="68"/>
      <c r="B3677" s="68"/>
      <c r="C3677" s="68"/>
      <c r="D3677" s="68"/>
      <c r="E3677" s="68"/>
      <c r="F3677" s="68"/>
      <c r="G3677" s="68"/>
      <c r="H3677" s="68"/>
      <c r="I3677" s="68"/>
    </row>
    <row r="3678" spans="1:9" x14ac:dyDescent="0.3">
      <c r="A3678" s="68"/>
      <c r="B3678" s="68"/>
      <c r="C3678" s="68"/>
      <c r="D3678" s="68"/>
      <c r="E3678" s="68"/>
      <c r="F3678" s="68"/>
      <c r="G3678" s="68"/>
      <c r="H3678" s="68"/>
      <c r="I3678" s="68"/>
    </row>
    <row r="3679" spans="1:9" x14ac:dyDescent="0.3">
      <c r="A3679" s="68"/>
      <c r="B3679" s="68"/>
      <c r="C3679" s="68"/>
      <c r="D3679" s="68"/>
      <c r="E3679" s="68"/>
      <c r="F3679" s="68"/>
      <c r="G3679" s="68"/>
      <c r="H3679" s="68"/>
      <c r="I3679" s="68"/>
    </row>
    <row r="3680" spans="1:9" x14ac:dyDescent="0.3">
      <c r="A3680" s="68"/>
      <c r="B3680" s="68"/>
      <c r="C3680" s="68"/>
      <c r="D3680" s="68"/>
      <c r="E3680" s="68"/>
      <c r="F3680" s="68"/>
      <c r="G3680" s="68"/>
      <c r="H3680" s="68"/>
      <c r="I3680" s="68"/>
    </row>
    <row r="3681" spans="1:9" x14ac:dyDescent="0.3">
      <c r="A3681" s="68"/>
      <c r="B3681" s="68"/>
      <c r="C3681" s="68"/>
      <c r="D3681" s="68"/>
      <c r="E3681" s="68"/>
      <c r="F3681" s="68"/>
      <c r="G3681" s="68"/>
      <c r="H3681" s="68"/>
      <c r="I3681" s="68"/>
    </row>
    <row r="3682" spans="1:9" x14ac:dyDescent="0.3">
      <c r="A3682" s="68"/>
      <c r="B3682" s="68"/>
      <c r="C3682" s="68"/>
      <c r="D3682" s="68"/>
      <c r="E3682" s="68"/>
      <c r="F3682" s="68"/>
      <c r="G3682" s="68"/>
      <c r="H3682" s="68"/>
      <c r="I3682" s="68"/>
    </row>
    <row r="3683" spans="1:9" x14ac:dyDescent="0.3">
      <c r="A3683" s="68"/>
      <c r="B3683" s="68"/>
      <c r="C3683" s="68"/>
      <c r="D3683" s="68"/>
      <c r="E3683" s="68"/>
      <c r="F3683" s="68"/>
      <c r="G3683" s="68"/>
      <c r="H3683" s="68"/>
      <c r="I3683" s="68"/>
    </row>
    <row r="3684" spans="1:9" x14ac:dyDescent="0.3">
      <c r="A3684" s="68"/>
      <c r="B3684" s="68"/>
      <c r="C3684" s="68"/>
      <c r="D3684" s="68"/>
      <c r="E3684" s="68"/>
      <c r="F3684" s="68"/>
      <c r="G3684" s="68"/>
      <c r="H3684" s="68"/>
      <c r="I3684" s="68"/>
    </row>
    <row r="3685" spans="1:9" x14ac:dyDescent="0.3">
      <c r="A3685" s="68"/>
      <c r="B3685" s="68"/>
      <c r="C3685" s="68"/>
      <c r="D3685" s="68"/>
      <c r="E3685" s="68"/>
      <c r="F3685" s="68"/>
      <c r="G3685" s="68"/>
      <c r="H3685" s="68"/>
      <c r="I3685" s="68"/>
    </row>
    <row r="3686" spans="1:9" x14ac:dyDescent="0.3">
      <c r="A3686" s="68"/>
      <c r="B3686" s="68"/>
      <c r="C3686" s="68"/>
      <c r="D3686" s="68"/>
      <c r="E3686" s="68"/>
      <c r="F3686" s="68"/>
      <c r="G3686" s="68"/>
      <c r="H3686" s="68"/>
      <c r="I3686" s="68"/>
    </row>
    <row r="3687" spans="1:9" x14ac:dyDescent="0.3">
      <c r="A3687" s="68"/>
      <c r="B3687" s="68"/>
      <c r="C3687" s="68"/>
      <c r="D3687" s="68"/>
      <c r="E3687" s="68"/>
      <c r="F3687" s="68"/>
      <c r="G3687" s="68"/>
      <c r="H3687" s="68"/>
      <c r="I3687" s="68"/>
    </row>
    <row r="3688" spans="1:9" x14ac:dyDescent="0.3">
      <c r="A3688" s="68"/>
      <c r="B3688" s="68"/>
      <c r="C3688" s="68"/>
      <c r="D3688" s="68"/>
      <c r="E3688" s="68"/>
      <c r="F3688" s="68"/>
      <c r="G3688" s="68"/>
      <c r="H3688" s="68"/>
      <c r="I3688" s="68"/>
    </row>
    <row r="3689" spans="1:9" x14ac:dyDescent="0.3">
      <c r="A3689" s="68"/>
      <c r="B3689" s="68"/>
      <c r="C3689" s="68"/>
      <c r="D3689" s="68"/>
      <c r="E3689" s="68"/>
      <c r="F3689" s="68"/>
      <c r="G3689" s="68"/>
      <c r="H3689" s="68"/>
      <c r="I3689" s="68"/>
    </row>
    <row r="3690" spans="1:9" x14ac:dyDescent="0.3">
      <c r="A3690" s="68"/>
      <c r="B3690" s="68"/>
      <c r="C3690" s="68"/>
      <c r="D3690" s="68"/>
      <c r="E3690" s="68"/>
      <c r="F3690" s="68"/>
      <c r="G3690" s="68"/>
      <c r="H3690" s="68"/>
      <c r="I3690" s="68"/>
    </row>
    <row r="3691" spans="1:9" x14ac:dyDescent="0.3">
      <c r="A3691" s="68"/>
      <c r="B3691" s="68"/>
      <c r="C3691" s="68"/>
      <c r="D3691" s="68"/>
      <c r="E3691" s="68"/>
      <c r="F3691" s="68"/>
      <c r="G3691" s="68"/>
      <c r="H3691" s="68"/>
      <c r="I3691" s="68"/>
    </row>
    <row r="3692" spans="1:9" x14ac:dyDescent="0.3">
      <c r="A3692" s="68"/>
      <c r="B3692" s="68"/>
      <c r="C3692" s="68"/>
      <c r="D3692" s="68"/>
      <c r="E3692" s="68"/>
      <c r="F3692" s="68"/>
      <c r="G3692" s="68"/>
      <c r="H3692" s="68"/>
      <c r="I3692" s="68"/>
    </row>
    <row r="3693" spans="1:9" x14ac:dyDescent="0.3">
      <c r="A3693" s="68"/>
      <c r="B3693" s="68"/>
      <c r="C3693" s="68"/>
      <c r="D3693" s="68"/>
      <c r="E3693" s="68"/>
      <c r="F3693" s="68"/>
      <c r="G3693" s="68"/>
      <c r="H3693" s="68"/>
      <c r="I3693" s="68"/>
    </row>
    <row r="3694" spans="1:9" x14ac:dyDescent="0.3">
      <c r="A3694" s="68"/>
      <c r="B3694" s="68"/>
      <c r="C3694" s="68"/>
      <c r="D3694" s="68"/>
      <c r="E3694" s="68"/>
      <c r="F3694" s="68"/>
      <c r="G3694" s="68"/>
      <c r="H3694" s="68"/>
      <c r="I3694" s="68"/>
    </row>
    <row r="3695" spans="1:9" x14ac:dyDescent="0.3">
      <c r="A3695" s="68"/>
      <c r="B3695" s="68"/>
      <c r="C3695" s="68"/>
      <c r="D3695" s="68"/>
      <c r="E3695" s="68"/>
      <c r="F3695" s="68"/>
      <c r="G3695" s="68"/>
      <c r="H3695" s="68"/>
      <c r="I3695" s="68"/>
    </row>
    <row r="3696" spans="1:9" x14ac:dyDescent="0.3">
      <c r="A3696" s="68"/>
      <c r="B3696" s="68"/>
      <c r="C3696" s="68"/>
      <c r="D3696" s="68"/>
      <c r="E3696" s="68"/>
      <c r="F3696" s="68"/>
      <c r="G3696" s="68"/>
      <c r="H3696" s="68"/>
      <c r="I3696" s="68"/>
    </row>
    <row r="3697" spans="1:9" x14ac:dyDescent="0.3">
      <c r="A3697" s="68"/>
      <c r="B3697" s="68"/>
      <c r="C3697" s="68"/>
      <c r="D3697" s="68"/>
      <c r="E3697" s="68"/>
      <c r="F3697" s="68"/>
      <c r="G3697" s="68"/>
      <c r="H3697" s="68"/>
      <c r="I3697" s="68"/>
    </row>
    <row r="3698" spans="1:9" x14ac:dyDescent="0.3">
      <c r="A3698" s="68"/>
      <c r="B3698" s="68"/>
      <c r="C3698" s="68"/>
      <c r="D3698" s="68"/>
      <c r="E3698" s="68"/>
      <c r="F3698" s="68"/>
      <c r="G3698" s="68"/>
      <c r="H3698" s="68"/>
      <c r="I3698" s="68"/>
    </row>
    <row r="3699" spans="1:9" x14ac:dyDescent="0.3">
      <c r="A3699" s="68"/>
      <c r="B3699" s="68"/>
      <c r="C3699" s="68"/>
      <c r="D3699" s="68"/>
      <c r="E3699" s="68"/>
      <c r="F3699" s="68"/>
      <c r="G3699" s="68"/>
      <c r="H3699" s="68"/>
      <c r="I3699" s="68"/>
    </row>
    <row r="3700" spans="1:9" x14ac:dyDescent="0.3">
      <c r="A3700" s="68"/>
      <c r="B3700" s="68"/>
      <c r="C3700" s="68"/>
      <c r="D3700" s="68"/>
      <c r="E3700" s="68"/>
      <c r="F3700" s="68"/>
      <c r="G3700" s="68"/>
      <c r="H3700" s="68"/>
      <c r="I3700" s="68"/>
    </row>
    <row r="3701" spans="1:9" x14ac:dyDescent="0.3">
      <c r="A3701" s="68"/>
      <c r="B3701" s="68"/>
      <c r="C3701" s="68"/>
      <c r="D3701" s="68"/>
      <c r="E3701" s="68"/>
      <c r="F3701" s="68"/>
      <c r="G3701" s="68"/>
      <c r="H3701" s="68"/>
      <c r="I3701" s="68"/>
    </row>
    <row r="3702" spans="1:9" x14ac:dyDescent="0.3">
      <c r="A3702" s="68"/>
      <c r="B3702" s="68"/>
      <c r="C3702" s="68"/>
      <c r="D3702" s="68"/>
      <c r="E3702" s="68"/>
      <c r="F3702" s="68"/>
      <c r="G3702" s="68"/>
      <c r="H3702" s="68"/>
      <c r="I3702" s="68"/>
    </row>
    <row r="3703" spans="1:9" x14ac:dyDescent="0.3">
      <c r="A3703" s="68"/>
      <c r="B3703" s="68"/>
      <c r="C3703" s="68"/>
      <c r="D3703" s="68"/>
      <c r="E3703" s="68"/>
      <c r="F3703" s="68"/>
      <c r="G3703" s="68"/>
      <c r="H3703" s="68"/>
      <c r="I3703" s="68"/>
    </row>
    <row r="3704" spans="1:9" x14ac:dyDescent="0.3">
      <c r="A3704" s="68"/>
      <c r="B3704" s="68"/>
      <c r="C3704" s="68"/>
      <c r="D3704" s="68"/>
      <c r="E3704" s="68"/>
      <c r="F3704" s="68"/>
      <c r="G3704" s="68"/>
      <c r="H3704" s="68"/>
      <c r="I3704" s="68"/>
    </row>
    <row r="3705" spans="1:9" x14ac:dyDescent="0.3">
      <c r="A3705" s="68"/>
      <c r="B3705" s="68"/>
      <c r="C3705" s="68"/>
      <c r="D3705" s="68"/>
      <c r="E3705" s="68"/>
      <c r="F3705" s="68"/>
      <c r="G3705" s="68"/>
      <c r="H3705" s="68"/>
      <c r="I3705" s="68"/>
    </row>
    <row r="3706" spans="1:9" x14ac:dyDescent="0.3">
      <c r="A3706" s="68"/>
      <c r="B3706" s="68"/>
      <c r="C3706" s="68"/>
      <c r="D3706" s="68"/>
      <c r="E3706" s="68"/>
      <c r="F3706" s="68"/>
      <c r="G3706" s="68"/>
      <c r="H3706" s="68"/>
      <c r="I3706" s="68"/>
    </row>
    <row r="3707" spans="1:9" x14ac:dyDescent="0.3">
      <c r="A3707" s="68"/>
      <c r="B3707" s="68"/>
      <c r="C3707" s="68"/>
      <c r="D3707" s="68"/>
      <c r="E3707" s="68"/>
      <c r="F3707" s="68"/>
      <c r="G3707" s="68"/>
      <c r="H3707" s="68"/>
      <c r="I3707" s="68"/>
    </row>
    <row r="3708" spans="1:9" x14ac:dyDescent="0.3">
      <c r="A3708" s="68"/>
      <c r="B3708" s="68"/>
      <c r="C3708" s="68"/>
      <c r="D3708" s="68"/>
      <c r="E3708" s="68"/>
      <c r="F3708" s="68"/>
      <c r="G3708" s="68"/>
      <c r="H3708" s="68"/>
      <c r="I3708" s="68"/>
    </row>
    <row r="3709" spans="1:9" x14ac:dyDescent="0.3">
      <c r="A3709" s="68"/>
      <c r="B3709" s="68"/>
      <c r="C3709" s="68"/>
      <c r="D3709" s="68"/>
      <c r="E3709" s="68"/>
      <c r="F3709" s="68"/>
      <c r="G3709" s="68"/>
      <c r="H3709" s="68"/>
      <c r="I3709" s="68"/>
    </row>
    <row r="3710" spans="1:9" x14ac:dyDescent="0.3">
      <c r="A3710" s="68"/>
      <c r="B3710" s="68"/>
      <c r="C3710" s="68"/>
      <c r="D3710" s="68"/>
      <c r="E3710" s="68"/>
      <c r="F3710" s="68"/>
      <c r="G3710" s="68"/>
      <c r="H3710" s="68"/>
      <c r="I3710" s="68"/>
    </row>
    <row r="3711" spans="1:9" x14ac:dyDescent="0.3">
      <c r="A3711" s="68"/>
      <c r="B3711" s="68"/>
      <c r="C3711" s="68"/>
      <c r="D3711" s="68"/>
      <c r="E3711" s="68"/>
      <c r="F3711" s="68"/>
      <c r="G3711" s="68"/>
      <c r="H3711" s="68"/>
      <c r="I3711" s="68"/>
    </row>
    <row r="3712" spans="1:9" x14ac:dyDescent="0.3">
      <c r="A3712" s="68"/>
      <c r="B3712" s="68"/>
      <c r="C3712" s="68"/>
      <c r="D3712" s="68"/>
      <c r="E3712" s="68"/>
      <c r="F3712" s="68"/>
      <c r="G3712" s="68"/>
      <c r="H3712" s="68"/>
      <c r="I3712" s="68"/>
    </row>
    <row r="3713" spans="1:9" x14ac:dyDescent="0.3">
      <c r="A3713" s="68"/>
      <c r="B3713" s="68"/>
      <c r="C3713" s="68"/>
      <c r="D3713" s="68"/>
      <c r="E3713" s="68"/>
      <c r="F3713" s="68"/>
      <c r="G3713" s="68"/>
      <c r="H3713" s="68"/>
      <c r="I3713" s="68"/>
    </row>
    <row r="3714" spans="1:9" x14ac:dyDescent="0.3">
      <c r="A3714" s="68"/>
      <c r="B3714" s="68"/>
      <c r="C3714" s="68"/>
      <c r="D3714" s="68"/>
      <c r="E3714" s="68"/>
      <c r="F3714" s="68"/>
      <c r="G3714" s="68"/>
      <c r="H3714" s="68"/>
      <c r="I3714" s="68"/>
    </row>
    <row r="3715" spans="1:9" x14ac:dyDescent="0.3">
      <c r="A3715" s="68"/>
      <c r="B3715" s="68"/>
      <c r="C3715" s="68"/>
      <c r="D3715" s="68"/>
      <c r="E3715" s="68"/>
      <c r="F3715" s="68"/>
      <c r="G3715" s="68"/>
      <c r="H3715" s="68"/>
      <c r="I3715" s="68"/>
    </row>
    <row r="3716" spans="1:9" x14ac:dyDescent="0.3">
      <c r="A3716" s="68"/>
      <c r="B3716" s="68"/>
      <c r="C3716" s="68"/>
      <c r="D3716" s="68"/>
      <c r="E3716" s="68"/>
      <c r="F3716" s="68"/>
      <c r="G3716" s="68"/>
      <c r="H3716" s="68"/>
      <c r="I3716" s="68"/>
    </row>
    <row r="3717" spans="1:9" x14ac:dyDescent="0.3">
      <c r="A3717" s="68"/>
      <c r="B3717" s="68"/>
      <c r="C3717" s="68"/>
      <c r="D3717" s="68"/>
      <c r="E3717" s="68"/>
      <c r="F3717" s="68"/>
      <c r="G3717" s="68"/>
      <c r="H3717" s="68"/>
      <c r="I3717" s="68"/>
    </row>
    <row r="3718" spans="1:9" x14ac:dyDescent="0.3">
      <c r="A3718" s="68"/>
      <c r="B3718" s="68"/>
      <c r="C3718" s="68"/>
      <c r="D3718" s="68"/>
      <c r="E3718" s="68"/>
      <c r="F3718" s="68"/>
      <c r="G3718" s="68"/>
      <c r="H3718" s="68"/>
      <c r="I3718" s="68"/>
    </row>
    <row r="3719" spans="1:9" x14ac:dyDescent="0.3">
      <c r="A3719" s="68"/>
      <c r="B3719" s="68"/>
      <c r="C3719" s="68"/>
      <c r="D3719" s="68"/>
      <c r="E3719" s="68"/>
      <c r="F3719" s="68"/>
      <c r="G3719" s="68"/>
      <c r="H3719" s="68"/>
      <c r="I3719" s="68"/>
    </row>
    <row r="3720" spans="1:9" x14ac:dyDescent="0.3">
      <c r="A3720" s="68"/>
      <c r="B3720" s="68"/>
      <c r="C3720" s="68"/>
      <c r="D3720" s="68"/>
      <c r="E3720" s="68"/>
      <c r="F3720" s="68"/>
      <c r="G3720" s="68"/>
      <c r="H3720" s="68"/>
      <c r="I3720" s="68"/>
    </row>
    <row r="3721" spans="1:9" x14ac:dyDescent="0.3">
      <c r="A3721" s="68"/>
      <c r="B3721" s="68"/>
      <c r="C3721" s="68"/>
      <c r="D3721" s="68"/>
      <c r="E3721" s="68"/>
      <c r="F3721" s="68"/>
      <c r="G3721" s="68"/>
      <c r="H3721" s="68"/>
      <c r="I3721" s="68"/>
    </row>
    <row r="3722" spans="1:9" x14ac:dyDescent="0.3">
      <c r="A3722" s="68"/>
      <c r="B3722" s="68"/>
      <c r="C3722" s="68"/>
      <c r="D3722" s="68"/>
      <c r="E3722" s="68"/>
      <c r="F3722" s="68"/>
      <c r="G3722" s="68"/>
      <c r="H3722" s="68"/>
      <c r="I3722" s="68"/>
    </row>
    <row r="3723" spans="1:9" x14ac:dyDescent="0.3">
      <c r="A3723" s="68"/>
      <c r="B3723" s="68"/>
      <c r="C3723" s="68"/>
      <c r="D3723" s="68"/>
      <c r="E3723" s="68"/>
      <c r="F3723" s="68"/>
      <c r="G3723" s="68"/>
      <c r="H3723" s="68"/>
      <c r="I3723" s="68"/>
    </row>
    <row r="3724" spans="1:9" x14ac:dyDescent="0.3">
      <c r="A3724" s="68"/>
      <c r="B3724" s="68"/>
      <c r="C3724" s="68"/>
      <c r="D3724" s="68"/>
      <c r="E3724" s="68"/>
      <c r="F3724" s="68"/>
      <c r="G3724" s="68"/>
      <c r="H3724" s="68"/>
      <c r="I3724" s="68"/>
    </row>
    <row r="3725" spans="1:9" x14ac:dyDescent="0.3">
      <c r="A3725" s="68"/>
      <c r="B3725" s="68"/>
      <c r="C3725" s="68"/>
      <c r="D3725" s="68"/>
      <c r="E3725" s="68"/>
      <c r="F3725" s="68"/>
      <c r="G3725" s="68"/>
      <c r="H3725" s="68"/>
      <c r="I3725" s="68"/>
    </row>
    <row r="3726" spans="1:9" x14ac:dyDescent="0.3">
      <c r="A3726" s="68"/>
      <c r="B3726" s="68"/>
      <c r="C3726" s="68"/>
      <c r="D3726" s="68"/>
      <c r="E3726" s="68"/>
      <c r="F3726" s="68"/>
      <c r="G3726" s="68"/>
      <c r="H3726" s="68"/>
      <c r="I3726" s="68"/>
    </row>
    <row r="3727" spans="1:9" x14ac:dyDescent="0.3">
      <c r="A3727" s="68"/>
      <c r="B3727" s="68"/>
      <c r="C3727" s="68"/>
      <c r="D3727" s="68"/>
      <c r="E3727" s="68"/>
      <c r="F3727" s="68"/>
      <c r="G3727" s="68"/>
      <c r="H3727" s="68"/>
      <c r="I3727" s="68"/>
    </row>
    <row r="3728" spans="1:9" x14ac:dyDescent="0.3">
      <c r="A3728" s="68"/>
      <c r="B3728" s="68"/>
      <c r="C3728" s="68"/>
      <c r="D3728" s="68"/>
      <c r="E3728" s="68"/>
      <c r="F3728" s="68"/>
      <c r="G3728" s="68"/>
      <c r="H3728" s="68"/>
      <c r="I3728" s="68"/>
    </row>
    <row r="3729" spans="1:9" x14ac:dyDescent="0.3">
      <c r="A3729" s="68"/>
      <c r="B3729" s="68"/>
      <c r="C3729" s="68"/>
      <c r="D3729" s="68"/>
      <c r="E3729" s="68"/>
      <c r="F3729" s="68"/>
      <c r="G3729" s="68"/>
      <c r="H3729" s="68"/>
      <c r="I3729" s="68"/>
    </row>
    <row r="3730" spans="1:9" x14ac:dyDescent="0.3">
      <c r="A3730" s="68"/>
      <c r="B3730" s="68"/>
      <c r="C3730" s="68"/>
      <c r="D3730" s="68"/>
      <c r="E3730" s="68"/>
      <c r="F3730" s="68"/>
      <c r="G3730" s="68"/>
      <c r="H3730" s="68"/>
      <c r="I3730" s="68"/>
    </row>
    <row r="3731" spans="1:9" x14ac:dyDescent="0.3">
      <c r="A3731" s="68"/>
      <c r="B3731" s="68"/>
      <c r="C3731" s="68"/>
      <c r="D3731" s="68"/>
      <c r="E3731" s="68"/>
      <c r="F3731" s="68"/>
      <c r="G3731" s="68"/>
      <c r="H3731" s="68"/>
      <c r="I3731" s="68"/>
    </row>
    <row r="3732" spans="1:9" x14ac:dyDescent="0.3">
      <c r="A3732" s="68"/>
      <c r="B3732" s="68"/>
      <c r="C3732" s="68"/>
      <c r="D3732" s="68"/>
      <c r="E3732" s="68"/>
      <c r="F3732" s="68"/>
      <c r="G3732" s="68"/>
      <c r="H3732" s="68"/>
      <c r="I3732" s="68"/>
    </row>
    <row r="3733" spans="1:9" x14ac:dyDescent="0.3">
      <c r="A3733" s="68"/>
      <c r="B3733" s="68"/>
      <c r="C3733" s="68"/>
      <c r="D3733" s="68"/>
      <c r="E3733" s="68"/>
      <c r="F3733" s="68"/>
      <c r="G3733" s="68"/>
      <c r="H3733" s="68"/>
      <c r="I3733" s="68"/>
    </row>
    <row r="3734" spans="1:9" x14ac:dyDescent="0.3">
      <c r="A3734" s="68"/>
      <c r="B3734" s="68"/>
      <c r="C3734" s="68"/>
      <c r="D3734" s="68"/>
      <c r="E3734" s="68"/>
      <c r="F3734" s="68"/>
      <c r="G3734" s="68"/>
      <c r="H3734" s="68"/>
      <c r="I3734" s="68"/>
    </row>
    <row r="3735" spans="1:9" x14ac:dyDescent="0.3">
      <c r="A3735" s="68"/>
      <c r="B3735" s="68"/>
      <c r="C3735" s="68"/>
      <c r="D3735" s="68"/>
      <c r="E3735" s="68"/>
      <c r="F3735" s="68"/>
      <c r="G3735" s="68"/>
      <c r="H3735" s="68"/>
      <c r="I3735" s="68"/>
    </row>
    <row r="3736" spans="1:9" x14ac:dyDescent="0.3">
      <c r="A3736" s="68"/>
      <c r="B3736" s="68"/>
      <c r="C3736" s="68"/>
      <c r="D3736" s="68"/>
      <c r="E3736" s="68"/>
      <c r="F3736" s="68"/>
      <c r="G3736" s="68"/>
      <c r="H3736" s="68"/>
      <c r="I3736" s="68"/>
    </row>
    <row r="3737" spans="1:9" x14ac:dyDescent="0.3">
      <c r="A3737" s="68"/>
      <c r="B3737" s="68"/>
      <c r="C3737" s="68"/>
      <c r="D3737" s="68"/>
      <c r="E3737" s="68"/>
      <c r="F3737" s="68"/>
      <c r="G3737" s="68"/>
      <c r="H3737" s="68"/>
      <c r="I3737" s="68"/>
    </row>
    <row r="3738" spans="1:9" x14ac:dyDescent="0.3">
      <c r="A3738" s="68"/>
      <c r="B3738" s="68"/>
      <c r="C3738" s="68"/>
      <c r="D3738" s="68"/>
      <c r="E3738" s="68"/>
      <c r="F3738" s="68"/>
      <c r="G3738" s="68"/>
      <c r="H3738" s="68"/>
      <c r="I3738" s="68"/>
    </row>
    <row r="3739" spans="1:9" x14ac:dyDescent="0.3">
      <c r="A3739" s="68"/>
      <c r="B3739" s="68"/>
      <c r="C3739" s="68"/>
      <c r="D3739" s="68"/>
      <c r="E3739" s="68"/>
      <c r="F3739" s="68"/>
      <c r="G3739" s="68"/>
      <c r="H3739" s="68"/>
      <c r="I3739" s="68"/>
    </row>
    <row r="3740" spans="1:9" x14ac:dyDescent="0.3">
      <c r="A3740" s="68"/>
      <c r="B3740" s="68"/>
      <c r="C3740" s="68"/>
      <c r="D3740" s="68"/>
      <c r="E3740" s="68"/>
      <c r="F3740" s="68"/>
      <c r="G3740" s="68"/>
      <c r="H3740" s="68"/>
      <c r="I3740" s="68"/>
    </row>
    <row r="3741" spans="1:9" x14ac:dyDescent="0.3">
      <c r="A3741" s="68"/>
      <c r="B3741" s="68"/>
      <c r="C3741" s="68"/>
      <c r="D3741" s="68"/>
      <c r="E3741" s="68"/>
      <c r="F3741" s="68"/>
      <c r="G3741" s="68"/>
      <c r="H3741" s="68"/>
      <c r="I3741" s="68"/>
    </row>
    <row r="3742" spans="1:9" x14ac:dyDescent="0.3">
      <c r="A3742" s="68"/>
      <c r="B3742" s="68"/>
      <c r="C3742" s="68"/>
      <c r="D3742" s="68"/>
      <c r="E3742" s="68"/>
      <c r="F3742" s="68"/>
      <c r="G3742" s="68"/>
      <c r="H3742" s="68"/>
      <c r="I3742" s="68"/>
    </row>
    <row r="3743" spans="1:9" x14ac:dyDescent="0.3">
      <c r="A3743" s="68"/>
      <c r="B3743" s="68"/>
      <c r="C3743" s="68"/>
      <c r="D3743" s="68"/>
      <c r="E3743" s="68"/>
      <c r="F3743" s="68"/>
      <c r="G3743" s="68"/>
      <c r="H3743" s="68"/>
      <c r="I3743" s="68"/>
    </row>
    <row r="3744" spans="1:9" x14ac:dyDescent="0.3">
      <c r="A3744" s="68"/>
      <c r="B3744" s="68"/>
      <c r="C3744" s="68"/>
      <c r="D3744" s="68"/>
      <c r="E3744" s="68"/>
      <c r="F3744" s="68"/>
      <c r="G3744" s="68"/>
      <c r="H3744" s="68"/>
      <c r="I3744" s="68"/>
    </row>
    <row r="3745" spans="1:9" x14ac:dyDescent="0.3">
      <c r="A3745" s="68"/>
      <c r="B3745" s="68"/>
      <c r="C3745" s="68"/>
      <c r="D3745" s="68"/>
      <c r="E3745" s="68"/>
      <c r="F3745" s="68"/>
      <c r="G3745" s="68"/>
      <c r="H3745" s="68"/>
      <c r="I3745" s="68"/>
    </row>
    <row r="3746" spans="1:9" x14ac:dyDescent="0.3">
      <c r="A3746" s="68"/>
      <c r="B3746" s="68"/>
      <c r="C3746" s="68"/>
      <c r="D3746" s="68"/>
      <c r="E3746" s="68"/>
      <c r="F3746" s="68"/>
      <c r="G3746" s="68"/>
      <c r="H3746" s="68"/>
      <c r="I3746" s="68"/>
    </row>
    <row r="3747" spans="1:9" x14ac:dyDescent="0.3">
      <c r="A3747" s="68"/>
      <c r="B3747" s="68"/>
      <c r="C3747" s="68"/>
      <c r="D3747" s="68"/>
      <c r="E3747" s="68"/>
      <c r="F3747" s="68"/>
      <c r="G3747" s="68"/>
      <c r="H3747" s="68"/>
      <c r="I3747" s="68"/>
    </row>
    <row r="3748" spans="1:9" x14ac:dyDescent="0.3">
      <c r="A3748" s="68"/>
      <c r="B3748" s="68"/>
      <c r="C3748" s="68"/>
      <c r="D3748" s="68"/>
      <c r="E3748" s="68"/>
      <c r="F3748" s="68"/>
      <c r="G3748" s="68"/>
      <c r="H3748" s="68"/>
      <c r="I3748" s="68"/>
    </row>
    <row r="3749" spans="1:9" x14ac:dyDescent="0.3">
      <c r="A3749" s="68"/>
      <c r="B3749" s="68"/>
      <c r="C3749" s="68"/>
      <c r="D3749" s="68"/>
      <c r="E3749" s="68"/>
      <c r="F3749" s="68"/>
      <c r="G3749" s="68"/>
      <c r="H3749" s="68"/>
      <c r="I3749" s="68"/>
    </row>
    <row r="3750" spans="1:9" x14ac:dyDescent="0.3">
      <c r="A3750" s="68"/>
      <c r="B3750" s="68"/>
      <c r="C3750" s="68"/>
      <c r="D3750" s="68"/>
      <c r="E3750" s="68"/>
      <c r="F3750" s="68"/>
      <c r="G3750" s="68"/>
      <c r="H3750" s="68"/>
      <c r="I3750" s="68"/>
    </row>
    <row r="3751" spans="1:9" x14ac:dyDescent="0.3">
      <c r="A3751" s="68"/>
      <c r="B3751" s="68"/>
      <c r="C3751" s="68"/>
      <c r="D3751" s="68"/>
      <c r="E3751" s="68"/>
      <c r="F3751" s="68"/>
      <c r="G3751" s="68"/>
      <c r="H3751" s="68"/>
      <c r="I3751" s="68"/>
    </row>
    <row r="3752" spans="1:9" x14ac:dyDescent="0.3">
      <c r="A3752" s="68"/>
      <c r="B3752" s="68"/>
      <c r="C3752" s="68"/>
      <c r="D3752" s="68"/>
      <c r="E3752" s="68"/>
      <c r="F3752" s="68"/>
      <c r="G3752" s="68"/>
      <c r="H3752" s="68"/>
      <c r="I3752" s="68"/>
    </row>
    <row r="3753" spans="1:9" x14ac:dyDescent="0.3">
      <c r="A3753" s="68"/>
      <c r="B3753" s="68"/>
      <c r="C3753" s="68"/>
      <c r="D3753" s="68"/>
      <c r="E3753" s="68"/>
      <c r="F3753" s="68"/>
      <c r="G3753" s="68"/>
      <c r="H3753" s="68"/>
      <c r="I3753" s="68"/>
    </row>
    <row r="3754" spans="1:9" x14ac:dyDescent="0.3">
      <c r="A3754" s="68"/>
      <c r="B3754" s="68"/>
      <c r="C3754" s="68"/>
      <c r="D3754" s="68"/>
      <c r="E3754" s="68"/>
      <c r="F3754" s="68"/>
      <c r="G3754" s="68"/>
      <c r="H3754" s="68"/>
      <c r="I3754" s="68"/>
    </row>
    <row r="3755" spans="1:9" x14ac:dyDescent="0.3">
      <c r="A3755" s="68"/>
      <c r="B3755" s="68"/>
      <c r="C3755" s="68"/>
      <c r="D3755" s="68"/>
      <c r="E3755" s="68"/>
      <c r="F3755" s="68"/>
      <c r="G3755" s="68"/>
      <c r="H3755" s="68"/>
      <c r="I3755" s="68"/>
    </row>
    <row r="3756" spans="1:9" x14ac:dyDescent="0.3">
      <c r="A3756" s="68"/>
      <c r="B3756" s="68"/>
      <c r="C3756" s="68"/>
      <c r="D3756" s="68"/>
      <c r="E3756" s="68"/>
      <c r="F3756" s="68"/>
      <c r="G3756" s="68"/>
      <c r="H3756" s="68"/>
      <c r="I3756" s="68"/>
    </row>
    <row r="3757" spans="1:9" x14ac:dyDescent="0.3">
      <c r="A3757" s="68"/>
      <c r="B3757" s="68"/>
      <c r="C3757" s="68"/>
      <c r="D3757" s="68"/>
      <c r="E3757" s="68"/>
      <c r="F3757" s="68"/>
      <c r="G3757" s="68"/>
      <c r="H3757" s="68"/>
      <c r="I3757" s="68"/>
    </row>
    <row r="3758" spans="1:9" x14ac:dyDescent="0.3">
      <c r="A3758" s="68"/>
      <c r="B3758" s="68"/>
      <c r="C3758" s="68"/>
      <c r="D3758" s="68"/>
      <c r="E3758" s="68"/>
      <c r="F3758" s="68"/>
      <c r="G3758" s="68"/>
      <c r="H3758" s="68"/>
      <c r="I3758" s="68"/>
    </row>
    <row r="3759" spans="1:9" x14ac:dyDescent="0.3">
      <c r="A3759" s="68"/>
      <c r="B3759" s="68"/>
      <c r="C3759" s="68"/>
      <c r="D3759" s="68"/>
      <c r="E3759" s="68"/>
      <c r="F3759" s="68"/>
      <c r="G3759" s="68"/>
      <c r="H3759" s="68"/>
      <c r="I3759" s="68"/>
    </row>
    <row r="3760" spans="1:9" x14ac:dyDescent="0.3">
      <c r="A3760" s="68"/>
      <c r="B3760" s="68"/>
      <c r="C3760" s="68"/>
      <c r="D3760" s="68"/>
      <c r="E3760" s="68"/>
      <c r="F3760" s="68"/>
      <c r="G3760" s="68"/>
      <c r="H3760" s="68"/>
      <c r="I3760" s="68"/>
    </row>
    <row r="3761" spans="1:9" x14ac:dyDescent="0.3">
      <c r="A3761" s="68"/>
      <c r="B3761" s="68"/>
      <c r="C3761" s="68"/>
      <c r="D3761" s="68"/>
      <c r="E3761" s="68"/>
      <c r="F3761" s="68"/>
      <c r="G3761" s="68"/>
      <c r="H3761" s="68"/>
      <c r="I3761" s="68"/>
    </row>
    <row r="3762" spans="1:9" x14ac:dyDescent="0.3">
      <c r="A3762" s="68"/>
      <c r="B3762" s="68"/>
      <c r="C3762" s="68"/>
      <c r="D3762" s="68"/>
      <c r="E3762" s="68"/>
      <c r="F3762" s="68"/>
      <c r="G3762" s="68"/>
      <c r="H3762" s="68"/>
      <c r="I3762" s="68"/>
    </row>
    <row r="3763" spans="1:9" x14ac:dyDescent="0.3">
      <c r="A3763" s="68"/>
      <c r="B3763" s="68"/>
      <c r="C3763" s="68"/>
      <c r="D3763" s="68"/>
      <c r="E3763" s="68"/>
      <c r="F3763" s="68"/>
      <c r="G3763" s="68"/>
      <c r="H3763" s="68"/>
      <c r="I3763" s="68"/>
    </row>
    <row r="3764" spans="1:9" x14ac:dyDescent="0.3">
      <c r="A3764" s="68"/>
      <c r="B3764" s="68"/>
      <c r="C3764" s="68"/>
      <c r="D3764" s="68"/>
      <c r="E3764" s="68"/>
      <c r="F3764" s="68"/>
      <c r="G3764" s="68"/>
      <c r="H3764" s="68"/>
      <c r="I3764" s="68"/>
    </row>
    <row r="3765" spans="1:9" x14ac:dyDescent="0.3">
      <c r="A3765" s="68"/>
      <c r="B3765" s="68"/>
      <c r="C3765" s="68"/>
      <c r="D3765" s="68"/>
      <c r="E3765" s="68"/>
      <c r="F3765" s="68"/>
      <c r="G3765" s="68"/>
      <c r="H3765" s="68"/>
      <c r="I3765" s="68"/>
    </row>
    <row r="3766" spans="1:9" x14ac:dyDescent="0.3">
      <c r="A3766" s="68"/>
      <c r="B3766" s="68"/>
      <c r="C3766" s="68"/>
      <c r="D3766" s="68"/>
      <c r="E3766" s="68"/>
      <c r="F3766" s="68"/>
      <c r="G3766" s="68"/>
      <c r="H3766" s="68"/>
      <c r="I3766" s="68"/>
    </row>
    <row r="3767" spans="1:9" x14ac:dyDescent="0.3">
      <c r="A3767" s="68"/>
      <c r="B3767" s="68"/>
      <c r="C3767" s="68"/>
      <c r="D3767" s="68"/>
      <c r="E3767" s="68"/>
      <c r="F3767" s="68"/>
      <c r="G3767" s="68"/>
      <c r="H3767" s="68"/>
      <c r="I3767" s="68"/>
    </row>
    <row r="3768" spans="1:9" x14ac:dyDescent="0.3">
      <c r="A3768" s="68"/>
      <c r="B3768" s="68"/>
      <c r="C3768" s="68"/>
      <c r="D3768" s="68"/>
      <c r="E3768" s="68"/>
      <c r="F3768" s="68"/>
      <c r="G3768" s="68"/>
      <c r="H3768" s="68"/>
      <c r="I3768" s="68"/>
    </row>
    <row r="3769" spans="1:9" x14ac:dyDescent="0.3">
      <c r="A3769" s="68"/>
      <c r="B3769" s="68"/>
      <c r="C3769" s="68"/>
      <c r="D3769" s="68"/>
      <c r="E3769" s="68"/>
      <c r="F3769" s="68"/>
      <c r="G3769" s="68"/>
      <c r="H3769" s="68"/>
      <c r="I3769" s="68"/>
    </row>
    <row r="3770" spans="1:9" x14ac:dyDescent="0.3">
      <c r="A3770" s="68"/>
      <c r="B3770" s="68"/>
      <c r="C3770" s="68"/>
      <c r="D3770" s="68"/>
      <c r="E3770" s="68"/>
      <c r="F3770" s="68"/>
      <c r="G3770" s="68"/>
      <c r="H3770" s="68"/>
      <c r="I3770" s="68"/>
    </row>
    <row r="3771" spans="1:9" x14ac:dyDescent="0.3">
      <c r="A3771" s="68"/>
      <c r="B3771" s="68"/>
      <c r="C3771" s="68"/>
      <c r="D3771" s="68"/>
      <c r="E3771" s="68"/>
      <c r="F3771" s="68"/>
      <c r="G3771" s="68"/>
      <c r="H3771" s="68"/>
      <c r="I3771" s="68"/>
    </row>
    <row r="3772" spans="1:9" x14ac:dyDescent="0.3">
      <c r="A3772" s="68"/>
      <c r="B3772" s="68"/>
      <c r="C3772" s="68"/>
      <c r="D3772" s="68"/>
      <c r="E3772" s="68"/>
      <c r="F3772" s="68"/>
      <c r="G3772" s="68"/>
      <c r="H3772" s="68"/>
      <c r="I3772" s="68"/>
    </row>
    <row r="3773" spans="1:9" x14ac:dyDescent="0.3">
      <c r="A3773" s="68"/>
      <c r="B3773" s="68"/>
      <c r="C3773" s="68"/>
      <c r="D3773" s="68"/>
      <c r="E3773" s="68"/>
      <c r="F3773" s="68"/>
      <c r="G3773" s="68"/>
      <c r="H3773" s="68"/>
      <c r="I3773" s="68"/>
    </row>
    <row r="3774" spans="1:9" x14ac:dyDescent="0.3">
      <c r="A3774" s="68"/>
      <c r="B3774" s="68"/>
      <c r="C3774" s="68"/>
      <c r="D3774" s="68"/>
      <c r="E3774" s="68"/>
      <c r="F3774" s="68"/>
      <c r="G3774" s="68"/>
      <c r="H3774" s="68"/>
      <c r="I3774" s="68"/>
    </row>
    <row r="3775" spans="1:9" x14ac:dyDescent="0.3">
      <c r="A3775" s="68"/>
      <c r="B3775" s="68"/>
      <c r="C3775" s="68"/>
      <c r="D3775" s="68"/>
      <c r="E3775" s="68"/>
      <c r="F3775" s="68"/>
      <c r="G3775" s="68"/>
      <c r="H3775" s="68"/>
      <c r="I3775" s="68"/>
    </row>
    <row r="3776" spans="1:9" x14ac:dyDescent="0.3">
      <c r="A3776" s="68"/>
      <c r="B3776" s="68"/>
      <c r="C3776" s="68"/>
      <c r="D3776" s="68"/>
      <c r="E3776" s="68"/>
      <c r="F3776" s="68"/>
      <c r="G3776" s="68"/>
      <c r="H3776" s="68"/>
      <c r="I3776" s="68"/>
    </row>
    <row r="3777" spans="1:9" x14ac:dyDescent="0.3">
      <c r="A3777" s="68"/>
      <c r="B3777" s="68"/>
      <c r="C3777" s="68"/>
      <c r="D3777" s="68"/>
      <c r="E3777" s="68"/>
      <c r="F3777" s="68"/>
      <c r="G3777" s="68"/>
      <c r="H3777" s="68"/>
      <c r="I3777" s="68"/>
    </row>
    <row r="3778" spans="1:9" x14ac:dyDescent="0.3">
      <c r="A3778" s="68"/>
      <c r="B3778" s="68"/>
      <c r="C3778" s="68"/>
      <c r="D3778" s="68"/>
      <c r="E3778" s="68"/>
      <c r="F3778" s="68"/>
      <c r="G3778" s="68"/>
      <c r="H3778" s="68"/>
      <c r="I3778" s="68"/>
    </row>
    <row r="3779" spans="1:9" x14ac:dyDescent="0.3">
      <c r="A3779" s="68"/>
      <c r="B3779" s="68"/>
      <c r="C3779" s="68"/>
      <c r="D3779" s="68"/>
      <c r="E3779" s="68"/>
      <c r="F3779" s="68"/>
      <c r="G3779" s="68"/>
      <c r="H3779" s="68"/>
      <c r="I3779" s="68"/>
    </row>
    <row r="3780" spans="1:9" x14ac:dyDescent="0.3">
      <c r="A3780" s="68"/>
      <c r="B3780" s="68"/>
      <c r="C3780" s="68"/>
      <c r="D3780" s="68"/>
      <c r="E3780" s="68"/>
      <c r="F3780" s="68"/>
      <c r="G3780" s="68"/>
      <c r="H3780" s="68"/>
      <c r="I3780" s="68"/>
    </row>
    <row r="3781" spans="1:9" x14ac:dyDescent="0.3">
      <c r="A3781" s="68"/>
      <c r="B3781" s="68"/>
      <c r="C3781" s="68"/>
      <c r="D3781" s="68"/>
      <c r="E3781" s="68"/>
      <c r="F3781" s="68"/>
      <c r="G3781" s="68"/>
      <c r="H3781" s="68"/>
      <c r="I3781" s="68"/>
    </row>
    <row r="3782" spans="1:9" x14ac:dyDescent="0.3">
      <c r="A3782" s="68"/>
      <c r="B3782" s="68"/>
      <c r="C3782" s="68"/>
      <c r="D3782" s="68"/>
      <c r="E3782" s="68"/>
      <c r="F3782" s="68"/>
      <c r="G3782" s="68"/>
      <c r="H3782" s="68"/>
      <c r="I3782" s="68"/>
    </row>
    <row r="3783" spans="1:9" x14ac:dyDescent="0.3">
      <c r="A3783" s="68"/>
      <c r="B3783" s="68"/>
      <c r="C3783" s="68"/>
      <c r="D3783" s="68"/>
      <c r="E3783" s="68"/>
      <c r="F3783" s="68"/>
      <c r="G3783" s="68"/>
      <c r="H3783" s="68"/>
      <c r="I3783" s="68"/>
    </row>
    <row r="3784" spans="1:9" x14ac:dyDescent="0.3">
      <c r="A3784" s="68"/>
      <c r="B3784" s="68"/>
      <c r="C3784" s="68"/>
      <c r="D3784" s="68"/>
      <c r="E3784" s="68"/>
      <c r="F3784" s="68"/>
      <c r="G3784" s="68"/>
      <c r="H3784" s="68"/>
      <c r="I3784" s="68"/>
    </row>
    <row r="3785" spans="1:9" x14ac:dyDescent="0.3">
      <c r="A3785" s="68"/>
      <c r="B3785" s="68"/>
      <c r="C3785" s="68"/>
      <c r="D3785" s="68"/>
      <c r="E3785" s="68"/>
      <c r="F3785" s="68"/>
      <c r="G3785" s="68"/>
      <c r="H3785" s="68"/>
      <c r="I3785" s="68"/>
    </row>
    <row r="3786" spans="1:9" x14ac:dyDescent="0.3">
      <c r="A3786" s="68"/>
      <c r="B3786" s="68"/>
      <c r="C3786" s="68"/>
      <c r="D3786" s="68"/>
      <c r="E3786" s="68"/>
      <c r="F3786" s="68"/>
      <c r="G3786" s="68"/>
      <c r="H3786" s="68"/>
      <c r="I3786" s="68"/>
    </row>
    <row r="3787" spans="1:9" x14ac:dyDescent="0.3">
      <c r="A3787" s="68"/>
      <c r="B3787" s="68"/>
      <c r="C3787" s="68"/>
      <c r="D3787" s="68"/>
      <c r="E3787" s="68"/>
      <c r="F3787" s="68"/>
      <c r="G3787" s="68"/>
      <c r="H3787" s="68"/>
      <c r="I3787" s="68"/>
    </row>
    <row r="3788" spans="1:9" x14ac:dyDescent="0.3">
      <c r="A3788" s="68"/>
      <c r="B3788" s="68"/>
      <c r="C3788" s="68"/>
      <c r="D3788" s="68"/>
      <c r="E3788" s="68"/>
      <c r="F3788" s="68"/>
      <c r="G3788" s="68"/>
      <c r="H3788" s="68"/>
      <c r="I3788" s="68"/>
    </row>
    <row r="3789" spans="1:9" x14ac:dyDescent="0.3">
      <c r="A3789" s="68"/>
      <c r="B3789" s="68"/>
      <c r="C3789" s="68"/>
      <c r="D3789" s="68"/>
      <c r="E3789" s="68"/>
      <c r="F3789" s="68"/>
      <c r="G3789" s="68"/>
      <c r="H3789" s="68"/>
      <c r="I3789" s="68"/>
    </row>
    <row r="3790" spans="1:9" x14ac:dyDescent="0.3">
      <c r="A3790" s="68"/>
      <c r="B3790" s="68"/>
      <c r="C3790" s="68"/>
      <c r="D3790" s="68"/>
      <c r="E3790" s="68"/>
      <c r="F3790" s="68"/>
      <c r="G3790" s="68"/>
      <c r="H3790" s="68"/>
      <c r="I3790" s="68"/>
    </row>
    <row r="3791" spans="1:9" x14ac:dyDescent="0.3">
      <c r="A3791" s="68"/>
      <c r="B3791" s="68"/>
      <c r="C3791" s="68"/>
      <c r="D3791" s="68"/>
      <c r="E3791" s="68"/>
      <c r="F3791" s="68"/>
      <c r="G3791" s="68"/>
      <c r="H3791" s="68"/>
      <c r="I3791" s="68"/>
    </row>
    <row r="3792" spans="1:9" x14ac:dyDescent="0.3">
      <c r="A3792" s="68"/>
      <c r="B3792" s="68"/>
      <c r="C3792" s="68"/>
      <c r="D3792" s="68"/>
      <c r="E3792" s="68"/>
      <c r="F3792" s="68"/>
      <c r="G3792" s="68"/>
      <c r="H3792" s="68"/>
      <c r="I3792" s="68"/>
    </row>
    <row r="3793" spans="1:9" x14ac:dyDescent="0.3">
      <c r="A3793" s="68"/>
      <c r="B3793" s="68"/>
      <c r="C3793" s="68"/>
      <c r="D3793" s="68"/>
      <c r="E3793" s="68"/>
      <c r="F3793" s="68"/>
      <c r="G3793" s="68"/>
      <c r="H3793" s="68"/>
      <c r="I3793" s="68"/>
    </row>
    <row r="3794" spans="1:9" x14ac:dyDescent="0.3">
      <c r="A3794" s="68"/>
      <c r="B3794" s="68"/>
      <c r="C3794" s="68"/>
      <c r="D3794" s="68"/>
      <c r="E3794" s="68"/>
      <c r="F3794" s="68"/>
      <c r="G3794" s="68"/>
      <c r="H3794" s="68"/>
      <c r="I3794" s="68"/>
    </row>
    <row r="3795" spans="1:9" x14ac:dyDescent="0.3">
      <c r="A3795" s="68"/>
      <c r="B3795" s="68"/>
      <c r="C3795" s="68"/>
      <c r="D3795" s="68"/>
      <c r="E3795" s="68"/>
      <c r="F3795" s="68"/>
      <c r="G3795" s="68"/>
      <c r="H3795" s="68"/>
      <c r="I3795" s="68"/>
    </row>
    <row r="3796" spans="1:9" x14ac:dyDescent="0.3">
      <c r="A3796" s="68"/>
      <c r="B3796" s="68"/>
      <c r="C3796" s="68"/>
      <c r="D3796" s="68"/>
      <c r="E3796" s="68"/>
      <c r="F3796" s="68"/>
      <c r="G3796" s="68"/>
      <c r="H3796" s="68"/>
      <c r="I3796" s="68"/>
    </row>
    <row r="3797" spans="1:9" x14ac:dyDescent="0.3">
      <c r="A3797" s="68"/>
      <c r="B3797" s="68"/>
      <c r="C3797" s="68"/>
      <c r="D3797" s="68"/>
      <c r="E3797" s="68"/>
      <c r="F3797" s="68"/>
      <c r="G3797" s="68"/>
      <c r="H3797" s="68"/>
      <c r="I3797" s="68"/>
    </row>
    <row r="3798" spans="1:9" x14ac:dyDescent="0.3">
      <c r="A3798" s="68"/>
      <c r="B3798" s="68"/>
      <c r="C3798" s="68"/>
      <c r="D3798" s="68"/>
      <c r="E3798" s="68"/>
      <c r="F3798" s="68"/>
      <c r="G3798" s="68"/>
      <c r="H3798" s="68"/>
      <c r="I3798" s="68"/>
    </row>
    <row r="3799" spans="1:9" x14ac:dyDescent="0.3">
      <c r="A3799" s="68"/>
      <c r="B3799" s="68"/>
      <c r="C3799" s="68"/>
      <c r="D3799" s="68"/>
      <c r="E3799" s="68"/>
      <c r="F3799" s="68"/>
      <c r="G3799" s="68"/>
      <c r="H3799" s="68"/>
      <c r="I3799" s="68"/>
    </row>
    <row r="3800" spans="1:9" x14ac:dyDescent="0.3">
      <c r="A3800" s="68"/>
      <c r="B3800" s="68"/>
      <c r="C3800" s="68"/>
      <c r="D3800" s="68"/>
      <c r="E3800" s="68"/>
      <c r="F3800" s="68"/>
      <c r="G3800" s="68"/>
      <c r="H3800" s="68"/>
      <c r="I3800" s="68"/>
    </row>
    <row r="3801" spans="1:9" x14ac:dyDescent="0.3">
      <c r="A3801" s="68"/>
      <c r="B3801" s="68"/>
      <c r="C3801" s="68"/>
      <c r="D3801" s="68"/>
      <c r="E3801" s="68"/>
      <c r="F3801" s="68"/>
      <c r="G3801" s="68"/>
      <c r="H3801" s="68"/>
      <c r="I3801" s="68"/>
    </row>
    <row r="3802" spans="1:9" x14ac:dyDescent="0.3">
      <c r="A3802" s="68"/>
      <c r="B3802" s="68"/>
      <c r="C3802" s="68"/>
      <c r="D3802" s="68"/>
      <c r="E3802" s="68"/>
      <c r="F3802" s="68"/>
      <c r="G3802" s="68"/>
      <c r="H3802" s="68"/>
      <c r="I3802" s="68"/>
    </row>
    <row r="3803" spans="1:9" x14ac:dyDescent="0.3">
      <c r="A3803" s="68"/>
      <c r="B3803" s="68"/>
      <c r="C3803" s="68"/>
      <c r="D3803" s="68"/>
      <c r="E3803" s="68"/>
      <c r="F3803" s="68"/>
      <c r="G3803" s="68"/>
      <c r="H3803" s="68"/>
      <c r="I3803" s="68"/>
    </row>
    <row r="3804" spans="1:9" x14ac:dyDescent="0.3">
      <c r="A3804" s="68"/>
      <c r="B3804" s="68"/>
      <c r="C3804" s="68"/>
      <c r="D3804" s="68"/>
      <c r="E3804" s="68"/>
      <c r="F3804" s="68"/>
      <c r="G3804" s="68"/>
      <c r="H3804" s="68"/>
      <c r="I3804" s="68"/>
    </row>
    <row r="3805" spans="1:9" x14ac:dyDescent="0.3">
      <c r="A3805" s="68"/>
      <c r="B3805" s="68"/>
      <c r="C3805" s="68"/>
      <c r="D3805" s="68"/>
      <c r="E3805" s="68"/>
      <c r="F3805" s="68"/>
      <c r="G3805" s="68"/>
      <c r="H3805" s="68"/>
      <c r="I3805" s="68"/>
    </row>
    <row r="3806" spans="1:9" x14ac:dyDescent="0.3">
      <c r="A3806" s="68"/>
      <c r="B3806" s="68"/>
      <c r="C3806" s="68"/>
      <c r="D3806" s="68"/>
      <c r="E3806" s="68"/>
      <c r="F3806" s="68"/>
      <c r="G3806" s="68"/>
      <c r="H3806" s="68"/>
      <c r="I3806" s="68"/>
    </row>
    <row r="3807" spans="1:9" x14ac:dyDescent="0.3">
      <c r="A3807" s="68"/>
      <c r="B3807" s="68"/>
      <c r="C3807" s="68"/>
      <c r="D3807" s="68"/>
      <c r="E3807" s="68"/>
      <c r="F3807" s="68"/>
      <c r="G3807" s="68"/>
      <c r="H3807" s="68"/>
      <c r="I3807" s="68"/>
    </row>
    <row r="3808" spans="1:9" x14ac:dyDescent="0.3">
      <c r="A3808" s="68"/>
      <c r="B3808" s="68"/>
      <c r="C3808" s="68"/>
      <c r="D3808" s="68"/>
      <c r="E3808" s="68"/>
      <c r="F3808" s="68"/>
      <c r="G3808" s="68"/>
      <c r="H3808" s="68"/>
      <c r="I3808" s="68"/>
    </row>
    <row r="3809" spans="1:9" x14ac:dyDescent="0.3">
      <c r="A3809" s="68"/>
      <c r="B3809" s="68"/>
      <c r="C3809" s="68"/>
      <c r="D3809" s="68"/>
      <c r="E3809" s="68"/>
      <c r="F3809" s="68"/>
      <c r="G3809" s="68"/>
      <c r="H3809" s="68"/>
      <c r="I3809" s="68"/>
    </row>
    <row r="3810" spans="1:9" x14ac:dyDescent="0.3">
      <c r="A3810" s="68"/>
      <c r="B3810" s="68"/>
      <c r="C3810" s="68"/>
      <c r="D3810" s="68"/>
      <c r="E3810" s="68"/>
      <c r="F3810" s="68"/>
      <c r="G3810" s="68"/>
      <c r="H3810" s="68"/>
      <c r="I3810" s="68"/>
    </row>
    <row r="3811" spans="1:9" x14ac:dyDescent="0.3">
      <c r="A3811" s="68"/>
      <c r="B3811" s="68"/>
      <c r="C3811" s="68"/>
      <c r="D3811" s="68"/>
      <c r="E3811" s="68"/>
      <c r="F3811" s="68"/>
      <c r="G3811" s="68"/>
      <c r="H3811" s="68"/>
      <c r="I3811" s="68"/>
    </row>
    <row r="3812" spans="1:9" x14ac:dyDescent="0.3">
      <c r="A3812" s="68"/>
      <c r="B3812" s="68"/>
      <c r="C3812" s="68"/>
      <c r="D3812" s="68"/>
      <c r="E3812" s="68"/>
      <c r="F3812" s="68"/>
      <c r="G3812" s="68"/>
      <c r="H3812" s="68"/>
      <c r="I3812" s="68"/>
    </row>
    <row r="3813" spans="1:9" x14ac:dyDescent="0.3">
      <c r="A3813" s="68"/>
      <c r="B3813" s="68"/>
      <c r="C3813" s="68"/>
      <c r="D3813" s="68"/>
      <c r="E3813" s="68"/>
      <c r="F3813" s="68"/>
      <c r="G3813" s="68"/>
      <c r="H3813" s="68"/>
      <c r="I3813" s="68"/>
    </row>
    <row r="3814" spans="1:9" x14ac:dyDescent="0.3">
      <c r="A3814" s="68"/>
      <c r="B3814" s="68"/>
      <c r="C3814" s="68"/>
      <c r="D3814" s="68"/>
      <c r="E3814" s="68"/>
      <c r="F3814" s="68"/>
      <c r="G3814" s="68"/>
      <c r="H3814" s="68"/>
      <c r="I3814" s="68"/>
    </row>
    <row r="3815" spans="1:9" x14ac:dyDescent="0.3">
      <c r="A3815" s="68"/>
      <c r="B3815" s="68"/>
      <c r="C3815" s="68"/>
      <c r="D3815" s="68"/>
      <c r="E3815" s="68"/>
      <c r="F3815" s="68"/>
      <c r="G3815" s="68"/>
      <c r="H3815" s="68"/>
      <c r="I3815" s="68"/>
    </row>
    <row r="3816" spans="1:9" x14ac:dyDescent="0.3">
      <c r="A3816" s="68"/>
      <c r="B3816" s="68"/>
      <c r="C3816" s="68"/>
      <c r="D3816" s="68"/>
      <c r="E3816" s="68"/>
      <c r="F3816" s="68"/>
      <c r="G3816" s="68"/>
      <c r="H3816" s="68"/>
      <c r="I3816" s="68"/>
    </row>
    <row r="3817" spans="1:9" x14ac:dyDescent="0.3">
      <c r="A3817" s="68"/>
      <c r="B3817" s="68"/>
      <c r="C3817" s="68"/>
      <c r="D3817" s="68"/>
      <c r="E3817" s="68"/>
      <c r="F3817" s="68"/>
      <c r="G3817" s="68"/>
      <c r="H3817" s="68"/>
      <c r="I3817" s="68"/>
    </row>
    <row r="3818" spans="1:9" x14ac:dyDescent="0.3">
      <c r="A3818" s="68"/>
      <c r="B3818" s="68"/>
      <c r="C3818" s="68"/>
      <c r="D3818" s="68"/>
      <c r="E3818" s="68"/>
      <c r="F3818" s="68"/>
      <c r="G3818" s="68"/>
      <c r="H3818" s="68"/>
      <c r="I3818" s="68"/>
    </row>
    <row r="3819" spans="1:9" x14ac:dyDescent="0.3">
      <c r="A3819" s="68"/>
      <c r="B3819" s="68"/>
      <c r="C3819" s="68"/>
      <c r="D3819" s="68"/>
      <c r="E3819" s="68"/>
      <c r="F3819" s="68"/>
      <c r="G3819" s="68"/>
      <c r="H3819" s="68"/>
      <c r="I3819" s="68"/>
    </row>
    <row r="3820" spans="1:9" x14ac:dyDescent="0.3">
      <c r="A3820" s="68"/>
      <c r="B3820" s="68"/>
      <c r="C3820" s="68"/>
      <c r="D3820" s="68"/>
      <c r="E3820" s="68"/>
      <c r="F3820" s="68"/>
      <c r="G3820" s="68"/>
      <c r="H3820" s="68"/>
      <c r="I3820" s="68"/>
    </row>
    <row r="3821" spans="1:9" x14ac:dyDescent="0.3">
      <c r="A3821" s="68"/>
      <c r="B3821" s="68"/>
      <c r="C3821" s="68"/>
      <c r="D3821" s="68"/>
      <c r="E3821" s="68"/>
      <c r="F3821" s="68"/>
      <c r="G3821" s="68"/>
      <c r="H3821" s="68"/>
      <c r="I3821" s="68"/>
    </row>
    <row r="3822" spans="1:9" x14ac:dyDescent="0.3">
      <c r="A3822" s="68"/>
      <c r="B3822" s="68"/>
      <c r="C3822" s="68"/>
      <c r="D3822" s="68"/>
      <c r="E3822" s="68"/>
      <c r="F3822" s="68"/>
      <c r="G3822" s="68"/>
      <c r="H3822" s="68"/>
      <c r="I3822" s="68"/>
    </row>
    <row r="3823" spans="1:9" x14ac:dyDescent="0.3">
      <c r="A3823" s="68"/>
      <c r="B3823" s="68"/>
      <c r="C3823" s="68"/>
      <c r="D3823" s="68"/>
      <c r="E3823" s="68"/>
      <c r="F3823" s="68"/>
      <c r="G3823" s="68"/>
      <c r="H3823" s="68"/>
      <c r="I3823" s="68"/>
    </row>
    <row r="3824" spans="1:9" x14ac:dyDescent="0.3">
      <c r="A3824" s="68"/>
      <c r="B3824" s="68"/>
      <c r="C3824" s="68"/>
      <c r="D3824" s="68"/>
      <c r="E3824" s="68"/>
      <c r="F3824" s="68"/>
      <c r="G3824" s="68"/>
      <c r="H3824" s="68"/>
      <c r="I3824" s="68"/>
    </row>
    <row r="3825" spans="1:9" x14ac:dyDescent="0.3">
      <c r="A3825" s="68"/>
      <c r="B3825" s="68"/>
      <c r="C3825" s="68"/>
      <c r="D3825" s="68"/>
      <c r="E3825" s="68"/>
      <c r="F3825" s="68"/>
      <c r="G3825" s="68"/>
      <c r="H3825" s="68"/>
      <c r="I3825" s="68"/>
    </row>
    <row r="3826" spans="1:9" x14ac:dyDescent="0.3">
      <c r="A3826" s="68"/>
      <c r="B3826" s="68"/>
      <c r="C3826" s="68"/>
      <c r="D3826" s="68"/>
      <c r="E3826" s="68"/>
      <c r="F3826" s="68"/>
      <c r="G3826" s="68"/>
      <c r="H3826" s="68"/>
      <c r="I3826" s="68"/>
    </row>
    <row r="3827" spans="1:9" x14ac:dyDescent="0.3">
      <c r="A3827" s="68"/>
      <c r="B3827" s="68"/>
      <c r="C3827" s="68"/>
      <c r="D3827" s="68"/>
      <c r="E3827" s="68"/>
      <c r="F3827" s="68"/>
      <c r="G3827" s="68"/>
      <c r="H3827" s="68"/>
      <c r="I3827" s="68"/>
    </row>
    <row r="3828" spans="1:9" x14ac:dyDescent="0.3">
      <c r="A3828" s="68"/>
      <c r="B3828" s="68"/>
      <c r="C3828" s="68"/>
      <c r="D3828" s="68"/>
      <c r="E3828" s="68"/>
      <c r="F3828" s="68"/>
      <c r="G3828" s="68"/>
      <c r="H3828" s="68"/>
      <c r="I3828" s="68"/>
    </row>
    <row r="3829" spans="1:9" x14ac:dyDescent="0.3">
      <c r="A3829" s="68"/>
      <c r="B3829" s="68"/>
      <c r="C3829" s="68"/>
      <c r="D3829" s="68"/>
      <c r="E3829" s="68"/>
      <c r="F3829" s="68"/>
      <c r="G3829" s="68"/>
      <c r="H3829" s="68"/>
      <c r="I3829" s="68"/>
    </row>
    <row r="3830" spans="1:9" x14ac:dyDescent="0.3">
      <c r="A3830" s="68"/>
      <c r="B3830" s="68"/>
      <c r="C3830" s="68"/>
      <c r="D3830" s="68"/>
      <c r="E3830" s="68"/>
      <c r="F3830" s="68"/>
      <c r="G3830" s="68"/>
      <c r="H3830" s="68"/>
      <c r="I3830" s="68"/>
    </row>
    <row r="3831" spans="1:9" x14ac:dyDescent="0.3">
      <c r="A3831" s="68"/>
      <c r="B3831" s="68"/>
      <c r="C3831" s="68"/>
      <c r="D3831" s="68"/>
      <c r="E3831" s="68"/>
      <c r="F3831" s="68"/>
      <c r="G3831" s="68"/>
      <c r="H3831" s="68"/>
      <c r="I3831" s="68"/>
    </row>
    <row r="3832" spans="1:9" x14ac:dyDescent="0.3">
      <c r="A3832" s="68"/>
      <c r="B3832" s="68"/>
      <c r="C3832" s="68"/>
      <c r="D3832" s="68"/>
      <c r="E3832" s="68"/>
      <c r="F3832" s="68"/>
      <c r="G3832" s="68"/>
      <c r="H3832" s="68"/>
      <c r="I3832" s="68"/>
    </row>
    <row r="3833" spans="1:9" x14ac:dyDescent="0.3">
      <c r="A3833" s="68"/>
      <c r="B3833" s="68"/>
      <c r="C3833" s="68"/>
      <c r="D3833" s="68"/>
      <c r="E3833" s="68"/>
      <c r="F3833" s="68"/>
      <c r="G3833" s="68"/>
      <c r="H3833" s="68"/>
      <c r="I3833" s="68"/>
    </row>
    <row r="3834" spans="1:9" x14ac:dyDescent="0.3">
      <c r="A3834" s="68"/>
      <c r="B3834" s="68"/>
      <c r="C3834" s="68"/>
      <c r="D3834" s="68"/>
      <c r="E3834" s="68"/>
      <c r="F3834" s="68"/>
      <c r="G3834" s="68"/>
      <c r="H3834" s="68"/>
      <c r="I3834" s="68"/>
    </row>
    <row r="3835" spans="1:9" x14ac:dyDescent="0.3">
      <c r="A3835" s="68"/>
      <c r="B3835" s="68"/>
      <c r="C3835" s="68"/>
      <c r="D3835" s="68"/>
      <c r="E3835" s="68"/>
      <c r="F3835" s="68"/>
      <c r="G3835" s="68"/>
      <c r="H3835" s="68"/>
      <c r="I3835" s="68"/>
    </row>
    <row r="3836" spans="1:9" x14ac:dyDescent="0.3">
      <c r="A3836" s="68"/>
      <c r="B3836" s="68"/>
      <c r="C3836" s="68"/>
      <c r="D3836" s="68"/>
      <c r="E3836" s="68"/>
      <c r="F3836" s="68"/>
      <c r="G3836" s="68"/>
      <c r="H3836" s="68"/>
      <c r="I3836" s="68"/>
    </row>
    <row r="3837" spans="1:9" x14ac:dyDescent="0.3">
      <c r="A3837" s="68"/>
      <c r="B3837" s="68"/>
      <c r="C3837" s="68"/>
      <c r="D3837" s="68"/>
      <c r="E3837" s="68"/>
      <c r="F3837" s="68"/>
      <c r="G3837" s="68"/>
      <c r="H3837" s="68"/>
      <c r="I3837" s="68"/>
    </row>
    <row r="3838" spans="1:9" x14ac:dyDescent="0.3">
      <c r="A3838" s="68"/>
      <c r="B3838" s="68"/>
      <c r="C3838" s="68"/>
      <c r="D3838" s="68"/>
      <c r="E3838" s="68"/>
      <c r="F3838" s="68"/>
      <c r="G3838" s="68"/>
      <c r="H3838" s="68"/>
      <c r="I3838" s="68"/>
    </row>
    <row r="3839" spans="1:9" x14ac:dyDescent="0.3">
      <c r="A3839" s="68"/>
      <c r="B3839" s="68"/>
      <c r="C3839" s="68"/>
      <c r="D3839" s="68"/>
      <c r="E3839" s="68"/>
      <c r="F3839" s="68"/>
      <c r="G3839" s="68"/>
      <c r="H3839" s="68"/>
      <c r="I3839" s="68"/>
    </row>
    <row r="3840" spans="1:9" x14ac:dyDescent="0.3">
      <c r="A3840" s="68"/>
      <c r="B3840" s="68"/>
      <c r="C3840" s="68"/>
      <c r="D3840" s="68"/>
      <c r="E3840" s="68"/>
      <c r="F3840" s="68"/>
      <c r="G3840" s="68"/>
      <c r="H3840" s="68"/>
      <c r="I3840" s="68"/>
    </row>
    <row r="3841" spans="1:9" x14ac:dyDescent="0.3">
      <c r="A3841" s="68"/>
      <c r="B3841" s="68"/>
      <c r="C3841" s="68"/>
      <c r="D3841" s="68"/>
      <c r="E3841" s="68"/>
      <c r="F3841" s="68"/>
      <c r="G3841" s="68"/>
      <c r="H3841" s="68"/>
      <c r="I3841" s="68"/>
    </row>
    <row r="3842" spans="1:9" x14ac:dyDescent="0.3">
      <c r="A3842" s="68"/>
      <c r="B3842" s="68"/>
      <c r="C3842" s="68"/>
      <c r="D3842" s="68"/>
      <c r="E3842" s="68"/>
      <c r="F3842" s="68"/>
      <c r="G3842" s="68"/>
      <c r="H3842" s="68"/>
      <c r="I3842" s="68"/>
    </row>
    <row r="3843" spans="1:9" x14ac:dyDescent="0.3">
      <c r="A3843" s="68"/>
      <c r="B3843" s="68"/>
      <c r="C3843" s="68"/>
      <c r="D3843" s="68"/>
      <c r="E3843" s="68"/>
      <c r="F3843" s="68"/>
      <c r="G3843" s="68"/>
      <c r="H3843" s="68"/>
      <c r="I3843" s="68"/>
    </row>
    <row r="3844" spans="1:9" x14ac:dyDescent="0.3">
      <c r="A3844" s="68"/>
      <c r="B3844" s="68"/>
      <c r="C3844" s="68"/>
      <c r="D3844" s="68"/>
      <c r="E3844" s="68"/>
      <c r="F3844" s="68"/>
      <c r="G3844" s="68"/>
      <c r="H3844" s="68"/>
      <c r="I3844" s="68"/>
    </row>
    <row r="3845" spans="1:9" x14ac:dyDescent="0.3">
      <c r="A3845" s="68"/>
      <c r="B3845" s="68"/>
      <c r="C3845" s="68"/>
      <c r="D3845" s="68"/>
      <c r="E3845" s="68"/>
      <c r="F3845" s="68"/>
      <c r="G3845" s="68"/>
      <c r="H3845" s="68"/>
      <c r="I3845" s="68"/>
    </row>
    <row r="3846" spans="1:9" x14ac:dyDescent="0.3">
      <c r="A3846" s="68"/>
      <c r="B3846" s="68"/>
      <c r="C3846" s="68"/>
      <c r="D3846" s="68"/>
      <c r="E3846" s="68"/>
      <c r="F3846" s="68"/>
      <c r="G3846" s="68"/>
      <c r="H3846" s="68"/>
      <c r="I3846" s="68"/>
    </row>
    <row r="3847" spans="1:9" x14ac:dyDescent="0.3">
      <c r="A3847" s="68"/>
      <c r="B3847" s="68"/>
      <c r="C3847" s="68"/>
      <c r="D3847" s="68"/>
      <c r="E3847" s="68"/>
      <c r="F3847" s="68"/>
      <c r="G3847" s="68"/>
      <c r="H3847" s="68"/>
      <c r="I3847" s="68"/>
    </row>
    <row r="3848" spans="1:9" x14ac:dyDescent="0.3">
      <c r="A3848" s="68"/>
      <c r="B3848" s="68"/>
      <c r="C3848" s="68"/>
      <c r="D3848" s="68"/>
      <c r="E3848" s="68"/>
      <c r="F3848" s="68"/>
      <c r="G3848" s="68"/>
      <c r="H3848" s="68"/>
      <c r="I3848" s="68"/>
    </row>
    <row r="3849" spans="1:9" x14ac:dyDescent="0.3">
      <c r="A3849" s="68"/>
      <c r="B3849" s="68"/>
      <c r="C3849" s="68"/>
      <c r="D3849" s="68"/>
      <c r="E3849" s="68"/>
      <c r="F3849" s="68"/>
      <c r="G3849" s="68"/>
      <c r="H3849" s="68"/>
      <c r="I3849" s="68"/>
    </row>
    <row r="3850" spans="1:9" x14ac:dyDescent="0.3">
      <c r="A3850" s="68"/>
      <c r="B3850" s="68"/>
      <c r="C3850" s="68"/>
      <c r="D3850" s="68"/>
      <c r="E3850" s="68"/>
      <c r="F3850" s="68"/>
      <c r="G3850" s="68"/>
      <c r="H3850" s="68"/>
      <c r="I3850" s="68"/>
    </row>
    <row r="3851" spans="1:9" x14ac:dyDescent="0.3">
      <c r="A3851" s="68"/>
      <c r="B3851" s="68"/>
      <c r="C3851" s="68"/>
      <c r="D3851" s="68"/>
      <c r="E3851" s="68"/>
      <c r="F3851" s="68"/>
      <c r="G3851" s="68"/>
      <c r="H3851" s="68"/>
      <c r="I3851" s="68"/>
    </row>
    <row r="3852" spans="1:9" x14ac:dyDescent="0.3">
      <c r="A3852" s="68"/>
      <c r="B3852" s="68"/>
      <c r="C3852" s="68"/>
      <c r="D3852" s="68"/>
      <c r="E3852" s="68"/>
      <c r="F3852" s="68"/>
      <c r="G3852" s="68"/>
      <c r="H3852" s="68"/>
      <c r="I3852" s="68"/>
    </row>
    <row r="3853" spans="1:9" x14ac:dyDescent="0.3">
      <c r="A3853" s="68"/>
      <c r="B3853" s="68"/>
      <c r="C3853" s="68"/>
      <c r="D3853" s="68"/>
      <c r="E3853" s="68"/>
      <c r="F3853" s="68"/>
      <c r="G3853" s="68"/>
      <c r="H3853" s="68"/>
      <c r="I3853" s="68"/>
    </row>
    <row r="3854" spans="1:9" x14ac:dyDescent="0.3">
      <c r="A3854" s="68"/>
      <c r="B3854" s="68"/>
      <c r="C3854" s="68"/>
      <c r="D3854" s="68"/>
      <c r="E3854" s="68"/>
      <c r="F3854" s="68"/>
      <c r="G3854" s="68"/>
      <c r="H3854" s="68"/>
      <c r="I3854" s="68"/>
    </row>
    <row r="3855" spans="1:9" x14ac:dyDescent="0.3">
      <c r="A3855" s="68"/>
      <c r="B3855" s="68"/>
      <c r="C3855" s="68"/>
      <c r="D3855" s="68"/>
      <c r="E3855" s="68"/>
      <c r="F3855" s="68"/>
      <c r="G3855" s="68"/>
      <c r="H3855" s="68"/>
      <c r="I3855" s="68"/>
    </row>
    <row r="3856" spans="1:9" x14ac:dyDescent="0.3">
      <c r="A3856" s="68"/>
      <c r="B3856" s="68"/>
      <c r="C3856" s="68"/>
      <c r="D3856" s="68"/>
      <c r="E3856" s="68"/>
      <c r="F3856" s="68"/>
      <c r="G3856" s="68"/>
      <c r="H3856" s="68"/>
      <c r="I3856" s="68"/>
    </row>
    <row r="3857" spans="1:9" x14ac:dyDescent="0.3">
      <c r="A3857" s="68"/>
      <c r="B3857" s="68"/>
      <c r="C3857" s="68"/>
      <c r="D3857" s="68"/>
      <c r="E3857" s="68"/>
      <c r="F3857" s="68"/>
      <c r="G3857" s="68"/>
      <c r="H3857" s="68"/>
      <c r="I3857" s="68"/>
    </row>
    <row r="3858" spans="1:9" x14ac:dyDescent="0.3">
      <c r="A3858" s="68"/>
      <c r="B3858" s="68"/>
      <c r="C3858" s="68"/>
      <c r="D3858" s="68"/>
      <c r="E3858" s="68"/>
      <c r="F3858" s="68"/>
      <c r="G3858" s="68"/>
      <c r="H3858" s="68"/>
      <c r="I3858" s="68"/>
    </row>
    <row r="3859" spans="1:9" x14ac:dyDescent="0.3">
      <c r="A3859" s="68"/>
      <c r="B3859" s="68"/>
      <c r="C3859" s="68"/>
      <c r="D3859" s="68"/>
      <c r="E3859" s="68"/>
      <c r="F3859" s="68"/>
      <c r="G3859" s="68"/>
      <c r="H3859" s="68"/>
      <c r="I3859" s="68"/>
    </row>
    <row r="3860" spans="1:9" x14ac:dyDescent="0.3">
      <c r="A3860" s="68"/>
      <c r="B3860" s="68"/>
      <c r="C3860" s="68"/>
      <c r="D3860" s="68"/>
      <c r="E3860" s="68"/>
      <c r="F3860" s="68"/>
      <c r="G3860" s="68"/>
      <c r="H3860" s="68"/>
      <c r="I3860" s="68"/>
    </row>
    <row r="3861" spans="1:9" x14ac:dyDescent="0.3">
      <c r="A3861" s="68"/>
      <c r="B3861" s="68"/>
      <c r="C3861" s="68"/>
      <c r="D3861" s="68"/>
      <c r="E3861" s="68"/>
      <c r="F3861" s="68"/>
      <c r="G3861" s="68"/>
      <c r="H3861" s="68"/>
      <c r="I3861" s="68"/>
    </row>
    <row r="3862" spans="1:9" x14ac:dyDescent="0.3">
      <c r="A3862" s="68"/>
      <c r="B3862" s="68"/>
      <c r="C3862" s="68"/>
      <c r="D3862" s="68"/>
      <c r="E3862" s="68"/>
      <c r="F3862" s="68"/>
      <c r="G3862" s="68"/>
      <c r="H3862" s="68"/>
      <c r="I3862" s="68"/>
    </row>
    <row r="3863" spans="1:9" x14ac:dyDescent="0.3">
      <c r="A3863" s="68"/>
      <c r="B3863" s="68"/>
      <c r="C3863" s="68"/>
      <c r="D3863" s="68"/>
      <c r="E3863" s="68"/>
      <c r="F3863" s="68"/>
      <c r="G3863" s="68"/>
      <c r="H3863" s="68"/>
      <c r="I3863" s="68"/>
    </row>
    <row r="3864" spans="1:9" x14ac:dyDescent="0.3">
      <c r="A3864" s="68"/>
      <c r="B3864" s="68"/>
      <c r="C3864" s="68"/>
      <c r="D3864" s="68"/>
      <c r="E3864" s="68"/>
      <c r="F3864" s="68"/>
      <c r="G3864" s="68"/>
      <c r="H3864" s="68"/>
      <c r="I3864" s="68"/>
    </row>
    <row r="3865" spans="1:9" x14ac:dyDescent="0.3">
      <c r="A3865" s="68"/>
      <c r="B3865" s="68"/>
      <c r="C3865" s="68"/>
      <c r="D3865" s="68"/>
      <c r="E3865" s="68"/>
      <c r="F3865" s="68"/>
      <c r="G3865" s="68"/>
      <c r="H3865" s="68"/>
      <c r="I3865" s="68"/>
    </row>
    <row r="3866" spans="1:9" x14ac:dyDescent="0.3">
      <c r="A3866" s="68"/>
      <c r="B3866" s="68"/>
      <c r="C3866" s="68"/>
      <c r="D3866" s="68"/>
      <c r="E3866" s="68"/>
      <c r="F3866" s="68"/>
      <c r="G3866" s="68"/>
      <c r="H3866" s="68"/>
      <c r="I3866" s="68"/>
    </row>
    <row r="3867" spans="1:9" x14ac:dyDescent="0.3">
      <c r="A3867" s="68"/>
      <c r="B3867" s="68"/>
      <c r="C3867" s="68"/>
      <c r="D3867" s="68"/>
      <c r="E3867" s="68"/>
      <c r="F3867" s="68"/>
      <c r="G3867" s="68"/>
      <c r="H3867" s="68"/>
      <c r="I3867" s="68"/>
    </row>
    <row r="3868" spans="1:9" x14ac:dyDescent="0.3">
      <c r="A3868" s="68"/>
      <c r="B3868" s="68"/>
      <c r="C3868" s="68"/>
      <c r="D3868" s="68"/>
      <c r="E3868" s="68"/>
      <c r="F3868" s="68"/>
      <c r="G3868" s="68"/>
      <c r="H3868" s="68"/>
      <c r="I3868" s="68"/>
    </row>
    <row r="3869" spans="1:9" x14ac:dyDescent="0.3">
      <c r="A3869" s="68"/>
      <c r="B3869" s="68"/>
      <c r="C3869" s="68"/>
      <c r="D3869" s="68"/>
      <c r="E3869" s="68"/>
      <c r="F3869" s="68"/>
      <c r="G3869" s="68"/>
      <c r="H3869" s="68"/>
      <c r="I3869" s="68"/>
    </row>
    <row r="3870" spans="1:9" x14ac:dyDescent="0.3">
      <c r="A3870" s="68"/>
      <c r="B3870" s="68"/>
      <c r="C3870" s="68"/>
      <c r="D3870" s="68"/>
      <c r="E3870" s="68"/>
      <c r="F3870" s="68"/>
      <c r="G3870" s="68"/>
      <c r="H3870" s="68"/>
      <c r="I3870" s="68"/>
    </row>
    <row r="3871" spans="1:9" x14ac:dyDescent="0.3">
      <c r="A3871" s="68"/>
      <c r="B3871" s="68"/>
      <c r="C3871" s="68"/>
      <c r="D3871" s="68"/>
      <c r="E3871" s="68"/>
      <c r="F3871" s="68"/>
      <c r="G3871" s="68"/>
      <c r="H3871" s="68"/>
      <c r="I3871" s="68"/>
    </row>
    <row r="3872" spans="1:9" x14ac:dyDescent="0.3">
      <c r="A3872" s="68"/>
      <c r="B3872" s="68"/>
      <c r="C3872" s="68"/>
      <c r="D3872" s="68"/>
      <c r="E3872" s="68"/>
      <c r="F3872" s="68"/>
      <c r="G3872" s="68"/>
      <c r="H3872" s="68"/>
      <c r="I3872" s="68"/>
    </row>
    <row r="3873" spans="1:9" x14ac:dyDescent="0.3">
      <c r="A3873" s="68"/>
      <c r="B3873" s="68"/>
      <c r="C3873" s="68"/>
      <c r="D3873" s="68"/>
      <c r="E3873" s="68"/>
      <c r="F3873" s="68"/>
      <c r="G3873" s="68"/>
      <c r="H3873" s="68"/>
      <c r="I3873" s="68"/>
    </row>
    <row r="3874" spans="1:9" x14ac:dyDescent="0.3">
      <c r="A3874" s="68"/>
      <c r="B3874" s="68"/>
      <c r="C3874" s="68"/>
      <c r="D3874" s="68"/>
      <c r="E3874" s="68"/>
      <c r="F3874" s="68"/>
      <c r="G3874" s="68"/>
      <c r="H3874" s="68"/>
      <c r="I3874" s="68"/>
    </row>
    <row r="3875" spans="1:9" x14ac:dyDescent="0.3">
      <c r="A3875" s="68"/>
      <c r="B3875" s="68"/>
      <c r="C3875" s="68"/>
      <c r="D3875" s="68"/>
      <c r="E3875" s="68"/>
      <c r="F3875" s="68"/>
      <c r="G3875" s="68"/>
      <c r="H3875" s="68"/>
      <c r="I3875" s="68"/>
    </row>
    <row r="3876" spans="1:9" x14ac:dyDescent="0.3">
      <c r="A3876" s="68"/>
      <c r="B3876" s="68"/>
      <c r="C3876" s="68"/>
      <c r="D3876" s="68"/>
      <c r="E3876" s="68"/>
      <c r="F3876" s="68"/>
      <c r="G3876" s="68"/>
      <c r="H3876" s="68"/>
      <c r="I3876" s="68"/>
    </row>
    <row r="3877" spans="1:9" x14ac:dyDescent="0.3">
      <c r="A3877" s="68"/>
      <c r="B3877" s="68"/>
      <c r="C3877" s="68"/>
      <c r="D3877" s="68"/>
      <c r="E3877" s="68"/>
      <c r="F3877" s="68"/>
      <c r="G3877" s="68"/>
      <c r="H3877" s="68"/>
      <c r="I3877" s="68"/>
    </row>
    <row r="3878" spans="1:9" x14ac:dyDescent="0.3">
      <c r="A3878" s="68"/>
      <c r="B3878" s="68"/>
      <c r="C3878" s="68"/>
      <c r="D3878" s="68"/>
      <c r="E3878" s="68"/>
      <c r="F3878" s="68"/>
      <c r="G3878" s="68"/>
      <c r="H3878" s="68"/>
      <c r="I3878" s="68"/>
    </row>
    <row r="3879" spans="1:9" x14ac:dyDescent="0.3">
      <c r="A3879" s="68"/>
      <c r="B3879" s="68"/>
      <c r="C3879" s="68"/>
      <c r="D3879" s="68"/>
      <c r="E3879" s="68"/>
      <c r="F3879" s="68"/>
      <c r="G3879" s="68"/>
      <c r="H3879" s="68"/>
      <c r="I3879" s="68"/>
    </row>
    <row r="3880" spans="1:9" x14ac:dyDescent="0.3">
      <c r="A3880" s="68"/>
      <c r="B3880" s="68"/>
      <c r="C3880" s="68"/>
      <c r="D3880" s="68"/>
      <c r="E3880" s="68"/>
      <c r="F3880" s="68"/>
      <c r="G3880" s="68"/>
      <c r="H3880" s="68"/>
      <c r="I3880" s="68"/>
    </row>
    <row r="3881" spans="1:9" x14ac:dyDescent="0.3">
      <c r="A3881" s="68"/>
      <c r="B3881" s="68"/>
      <c r="C3881" s="68"/>
      <c r="D3881" s="68"/>
      <c r="E3881" s="68"/>
      <c r="F3881" s="68"/>
      <c r="G3881" s="68"/>
      <c r="H3881" s="68"/>
      <c r="I3881" s="68"/>
    </row>
    <row r="3882" spans="1:9" x14ac:dyDescent="0.3">
      <c r="A3882" s="68"/>
      <c r="B3882" s="68"/>
      <c r="C3882" s="68"/>
      <c r="D3882" s="68"/>
      <c r="E3882" s="68"/>
      <c r="F3882" s="68"/>
      <c r="G3882" s="68"/>
      <c r="H3882" s="68"/>
      <c r="I3882" s="68"/>
    </row>
    <row r="3883" spans="1:9" x14ac:dyDescent="0.3">
      <c r="A3883" s="68"/>
      <c r="B3883" s="68"/>
      <c r="C3883" s="68"/>
      <c r="D3883" s="68"/>
      <c r="E3883" s="68"/>
      <c r="F3883" s="68"/>
      <c r="G3883" s="68"/>
      <c r="H3883" s="68"/>
      <c r="I3883" s="68"/>
    </row>
    <row r="3884" spans="1:9" x14ac:dyDescent="0.3">
      <c r="A3884" s="68"/>
      <c r="B3884" s="68"/>
      <c r="C3884" s="68"/>
      <c r="D3884" s="68"/>
      <c r="E3884" s="68"/>
      <c r="F3884" s="68"/>
      <c r="G3884" s="68"/>
      <c r="H3884" s="68"/>
      <c r="I3884" s="68"/>
    </row>
    <row r="3885" spans="1:9" x14ac:dyDescent="0.3">
      <c r="A3885" s="68"/>
      <c r="B3885" s="68"/>
      <c r="C3885" s="68"/>
      <c r="D3885" s="68"/>
      <c r="E3885" s="68"/>
      <c r="F3885" s="68"/>
      <c r="G3885" s="68"/>
      <c r="H3885" s="68"/>
      <c r="I3885" s="68"/>
    </row>
    <row r="3886" spans="1:9" x14ac:dyDescent="0.3">
      <c r="A3886" s="68"/>
      <c r="B3886" s="68"/>
      <c r="C3886" s="68"/>
      <c r="D3886" s="68"/>
      <c r="E3886" s="68"/>
      <c r="F3886" s="68"/>
      <c r="G3886" s="68"/>
      <c r="H3886" s="68"/>
      <c r="I3886" s="68"/>
    </row>
    <row r="3887" spans="1:9" x14ac:dyDescent="0.3">
      <c r="A3887" s="68"/>
      <c r="B3887" s="68"/>
      <c r="C3887" s="68"/>
      <c r="D3887" s="68"/>
      <c r="E3887" s="68"/>
      <c r="F3887" s="68"/>
      <c r="G3887" s="68"/>
      <c r="H3887" s="68"/>
      <c r="I3887" s="68"/>
    </row>
    <row r="3888" spans="1:9" x14ac:dyDescent="0.3">
      <c r="A3888" s="68"/>
      <c r="B3888" s="68"/>
      <c r="C3888" s="68"/>
      <c r="D3888" s="68"/>
      <c r="E3888" s="68"/>
      <c r="F3888" s="68"/>
      <c r="G3888" s="68"/>
      <c r="H3888" s="68"/>
      <c r="I3888" s="68"/>
    </row>
    <row r="3889" spans="1:9" x14ac:dyDescent="0.3">
      <c r="A3889" s="68"/>
      <c r="B3889" s="68"/>
      <c r="C3889" s="68"/>
      <c r="D3889" s="68"/>
      <c r="E3889" s="68"/>
      <c r="F3889" s="68"/>
      <c r="G3889" s="68"/>
      <c r="H3889" s="68"/>
      <c r="I3889" s="68"/>
    </row>
    <row r="3890" spans="1:9" x14ac:dyDescent="0.3">
      <c r="A3890" s="68"/>
      <c r="B3890" s="68"/>
      <c r="C3890" s="68"/>
      <c r="D3890" s="68"/>
      <c r="E3890" s="68"/>
      <c r="F3890" s="68"/>
      <c r="G3890" s="68"/>
      <c r="H3890" s="68"/>
      <c r="I3890" s="68"/>
    </row>
    <row r="3891" spans="1:9" x14ac:dyDescent="0.3">
      <c r="A3891" s="68"/>
      <c r="B3891" s="68"/>
      <c r="C3891" s="68"/>
      <c r="D3891" s="68"/>
      <c r="E3891" s="68"/>
      <c r="F3891" s="68"/>
      <c r="G3891" s="68"/>
      <c r="H3891" s="68"/>
      <c r="I3891" s="68"/>
    </row>
    <row r="3892" spans="1:9" x14ac:dyDescent="0.3">
      <c r="A3892" s="68"/>
      <c r="B3892" s="68"/>
      <c r="C3892" s="68"/>
      <c r="D3892" s="68"/>
      <c r="E3892" s="68"/>
      <c r="F3892" s="68"/>
      <c r="G3892" s="68"/>
      <c r="H3892" s="68"/>
      <c r="I3892" s="68"/>
    </row>
    <row r="3893" spans="1:9" x14ac:dyDescent="0.3">
      <c r="A3893" s="68"/>
      <c r="B3893" s="68"/>
      <c r="C3893" s="68"/>
      <c r="D3893" s="68"/>
      <c r="E3893" s="68"/>
      <c r="F3893" s="68"/>
      <c r="G3893" s="68"/>
      <c r="H3893" s="68"/>
      <c r="I3893" s="68"/>
    </row>
    <row r="3894" spans="1:9" x14ac:dyDescent="0.3">
      <c r="A3894" s="68"/>
      <c r="B3894" s="68"/>
      <c r="C3894" s="68"/>
      <c r="D3894" s="68"/>
      <c r="E3894" s="68"/>
      <c r="F3894" s="68"/>
      <c r="G3894" s="68"/>
      <c r="H3894" s="68"/>
      <c r="I3894" s="68"/>
    </row>
    <row r="3895" spans="1:9" x14ac:dyDescent="0.3">
      <c r="A3895" s="68"/>
      <c r="B3895" s="68"/>
      <c r="C3895" s="68"/>
      <c r="D3895" s="68"/>
      <c r="E3895" s="68"/>
      <c r="F3895" s="68"/>
      <c r="G3895" s="68"/>
      <c r="H3895" s="68"/>
      <c r="I3895" s="68"/>
    </row>
    <row r="3896" spans="1:9" x14ac:dyDescent="0.3">
      <c r="A3896" s="68"/>
      <c r="B3896" s="68"/>
      <c r="C3896" s="68"/>
      <c r="D3896" s="68"/>
      <c r="E3896" s="68"/>
      <c r="F3896" s="68"/>
      <c r="G3896" s="68"/>
      <c r="H3896" s="68"/>
      <c r="I3896" s="68"/>
    </row>
    <row r="3897" spans="1:9" x14ac:dyDescent="0.3">
      <c r="A3897" s="68"/>
      <c r="B3897" s="68"/>
      <c r="C3897" s="68"/>
      <c r="D3897" s="68"/>
      <c r="E3897" s="68"/>
      <c r="F3897" s="68"/>
      <c r="G3897" s="68"/>
      <c r="H3897" s="68"/>
      <c r="I3897" s="68"/>
    </row>
    <row r="3898" spans="1:9" x14ac:dyDescent="0.3">
      <c r="A3898" s="68"/>
      <c r="B3898" s="68"/>
      <c r="C3898" s="68"/>
      <c r="D3898" s="68"/>
      <c r="E3898" s="68"/>
      <c r="F3898" s="68"/>
      <c r="G3898" s="68"/>
      <c r="H3898" s="68"/>
      <c r="I3898" s="68"/>
    </row>
    <row r="3899" spans="1:9" x14ac:dyDescent="0.3">
      <c r="A3899" s="68"/>
      <c r="B3899" s="68"/>
      <c r="C3899" s="68"/>
      <c r="D3899" s="68"/>
      <c r="E3899" s="68"/>
      <c r="F3899" s="68"/>
      <c r="G3899" s="68"/>
      <c r="H3899" s="68"/>
      <c r="I3899" s="68"/>
    </row>
    <row r="3900" spans="1:9" x14ac:dyDescent="0.3">
      <c r="A3900" s="68"/>
      <c r="B3900" s="68"/>
      <c r="C3900" s="68"/>
      <c r="D3900" s="68"/>
      <c r="E3900" s="68"/>
      <c r="F3900" s="68"/>
      <c r="G3900" s="68"/>
      <c r="H3900" s="68"/>
      <c r="I3900" s="68"/>
    </row>
    <row r="3901" spans="1:9" x14ac:dyDescent="0.3">
      <c r="A3901" s="68"/>
      <c r="B3901" s="68"/>
      <c r="C3901" s="68"/>
      <c r="D3901" s="68"/>
      <c r="E3901" s="68"/>
      <c r="F3901" s="68"/>
      <c r="G3901" s="68"/>
      <c r="H3901" s="68"/>
      <c r="I3901" s="68"/>
    </row>
    <row r="3902" spans="1:9" x14ac:dyDescent="0.3">
      <c r="A3902" s="68"/>
      <c r="B3902" s="68"/>
      <c r="C3902" s="68"/>
      <c r="D3902" s="68"/>
      <c r="E3902" s="68"/>
      <c r="F3902" s="68"/>
      <c r="G3902" s="68"/>
      <c r="H3902" s="68"/>
      <c r="I3902" s="68"/>
    </row>
    <row r="3903" spans="1:9" x14ac:dyDescent="0.3">
      <c r="A3903" s="68"/>
      <c r="B3903" s="68"/>
      <c r="C3903" s="68"/>
      <c r="D3903" s="68"/>
      <c r="E3903" s="68"/>
      <c r="F3903" s="68"/>
      <c r="G3903" s="68"/>
      <c r="H3903" s="68"/>
      <c r="I3903" s="68"/>
    </row>
    <row r="3904" spans="1:9" x14ac:dyDescent="0.3">
      <c r="A3904" s="68"/>
      <c r="B3904" s="68"/>
      <c r="C3904" s="68"/>
      <c r="D3904" s="68"/>
      <c r="E3904" s="68"/>
      <c r="F3904" s="68"/>
      <c r="G3904" s="68"/>
      <c r="H3904" s="68"/>
      <c r="I3904" s="68"/>
    </row>
    <row r="3905" spans="1:9" x14ac:dyDescent="0.3">
      <c r="A3905" s="68"/>
      <c r="B3905" s="68"/>
      <c r="C3905" s="68"/>
      <c r="D3905" s="68"/>
      <c r="E3905" s="68"/>
      <c r="F3905" s="68"/>
      <c r="G3905" s="68"/>
      <c r="H3905" s="68"/>
      <c r="I3905" s="68"/>
    </row>
    <row r="3906" spans="1:9" x14ac:dyDescent="0.3">
      <c r="A3906" s="68"/>
      <c r="B3906" s="68"/>
      <c r="C3906" s="68"/>
      <c r="D3906" s="68"/>
      <c r="E3906" s="68"/>
      <c r="F3906" s="68"/>
      <c r="G3906" s="68"/>
      <c r="H3906" s="68"/>
      <c r="I3906" s="68"/>
    </row>
    <row r="3907" spans="1:9" x14ac:dyDescent="0.3">
      <c r="A3907" s="68"/>
      <c r="B3907" s="68"/>
      <c r="C3907" s="68"/>
      <c r="D3907" s="68"/>
      <c r="E3907" s="68"/>
      <c r="F3907" s="68"/>
      <c r="G3907" s="68"/>
      <c r="H3907" s="68"/>
      <c r="I3907" s="68"/>
    </row>
    <row r="3908" spans="1:9" x14ac:dyDescent="0.3">
      <c r="A3908" s="68"/>
      <c r="B3908" s="68"/>
      <c r="C3908" s="68"/>
      <c r="D3908" s="68"/>
      <c r="E3908" s="68"/>
      <c r="F3908" s="68"/>
      <c r="G3908" s="68"/>
      <c r="H3908" s="68"/>
      <c r="I3908" s="68"/>
    </row>
    <row r="3909" spans="1:9" x14ac:dyDescent="0.3">
      <c r="A3909" s="68"/>
      <c r="B3909" s="68"/>
      <c r="C3909" s="68"/>
      <c r="D3909" s="68"/>
      <c r="E3909" s="68"/>
      <c r="F3909" s="68"/>
      <c r="G3909" s="68"/>
      <c r="H3909" s="68"/>
      <c r="I3909" s="68"/>
    </row>
    <row r="3910" spans="1:9" x14ac:dyDescent="0.3">
      <c r="A3910" s="68"/>
      <c r="B3910" s="68"/>
      <c r="C3910" s="68"/>
      <c r="D3910" s="68"/>
      <c r="E3910" s="68"/>
      <c r="F3910" s="68"/>
      <c r="G3910" s="68"/>
      <c r="H3910" s="68"/>
      <c r="I3910" s="68"/>
    </row>
    <row r="3911" spans="1:9" x14ac:dyDescent="0.3">
      <c r="A3911" s="68"/>
      <c r="B3911" s="68"/>
      <c r="C3911" s="68"/>
      <c r="D3911" s="68"/>
      <c r="E3911" s="68"/>
      <c r="F3911" s="68"/>
      <c r="G3911" s="68"/>
      <c r="H3911" s="68"/>
      <c r="I3911" s="68"/>
    </row>
    <row r="3912" spans="1:9" x14ac:dyDescent="0.3">
      <c r="A3912" s="68"/>
      <c r="B3912" s="68"/>
      <c r="C3912" s="68"/>
      <c r="D3912" s="68"/>
      <c r="E3912" s="68"/>
      <c r="F3912" s="68"/>
      <c r="G3912" s="68"/>
      <c r="H3912" s="68"/>
      <c r="I3912" s="68"/>
    </row>
    <row r="3913" spans="1:9" x14ac:dyDescent="0.3">
      <c r="A3913" s="68"/>
      <c r="B3913" s="68"/>
      <c r="C3913" s="68"/>
      <c r="D3913" s="68"/>
      <c r="E3913" s="68"/>
      <c r="F3913" s="68"/>
      <c r="G3913" s="68"/>
      <c r="H3913" s="68"/>
      <c r="I3913" s="68"/>
    </row>
    <row r="3914" spans="1:9" x14ac:dyDescent="0.3">
      <c r="A3914" s="68"/>
      <c r="B3914" s="68"/>
      <c r="C3914" s="68"/>
      <c r="D3914" s="68"/>
      <c r="E3914" s="68"/>
      <c r="F3914" s="68"/>
      <c r="G3914" s="68"/>
      <c r="H3914" s="68"/>
      <c r="I3914" s="68"/>
    </row>
    <row r="3915" spans="1:9" x14ac:dyDescent="0.3">
      <c r="A3915" s="68"/>
      <c r="B3915" s="68"/>
      <c r="C3915" s="68"/>
      <c r="D3915" s="68"/>
      <c r="E3915" s="68"/>
      <c r="F3915" s="68"/>
      <c r="G3915" s="68"/>
      <c r="H3915" s="68"/>
      <c r="I3915" s="68"/>
    </row>
    <row r="3916" spans="1:9" x14ac:dyDescent="0.3">
      <c r="A3916" s="68"/>
      <c r="B3916" s="68"/>
      <c r="C3916" s="68"/>
      <c r="D3916" s="68"/>
      <c r="E3916" s="68"/>
      <c r="F3916" s="68"/>
      <c r="G3916" s="68"/>
      <c r="H3916" s="68"/>
      <c r="I3916" s="68"/>
    </row>
    <row r="3917" spans="1:9" x14ac:dyDescent="0.3">
      <c r="A3917" s="68"/>
      <c r="B3917" s="68"/>
      <c r="C3917" s="68"/>
      <c r="D3917" s="68"/>
      <c r="E3917" s="68"/>
      <c r="F3917" s="68"/>
      <c r="G3917" s="68"/>
      <c r="H3917" s="68"/>
      <c r="I3917" s="68"/>
    </row>
    <row r="3918" spans="1:9" x14ac:dyDescent="0.3">
      <c r="A3918" s="68"/>
      <c r="B3918" s="68"/>
      <c r="C3918" s="68"/>
      <c r="D3918" s="68"/>
      <c r="E3918" s="68"/>
      <c r="F3918" s="68"/>
      <c r="G3918" s="68"/>
      <c r="H3918" s="68"/>
      <c r="I3918" s="68"/>
    </row>
    <row r="3919" spans="1:9" x14ac:dyDescent="0.3">
      <c r="A3919" s="68"/>
      <c r="B3919" s="68"/>
      <c r="C3919" s="68"/>
      <c r="D3919" s="68"/>
      <c r="E3919" s="68"/>
      <c r="F3919" s="68"/>
      <c r="G3919" s="68"/>
      <c r="H3919" s="68"/>
      <c r="I3919" s="68"/>
    </row>
    <row r="3920" spans="1:9" x14ac:dyDescent="0.3">
      <c r="A3920" s="68"/>
      <c r="B3920" s="68"/>
      <c r="C3920" s="68"/>
      <c r="D3920" s="68"/>
      <c r="E3920" s="68"/>
      <c r="F3920" s="68"/>
      <c r="G3920" s="68"/>
      <c r="H3920" s="68"/>
      <c r="I3920" s="68"/>
    </row>
    <row r="3921" spans="1:9" x14ac:dyDescent="0.3">
      <c r="A3921" s="68"/>
      <c r="B3921" s="68"/>
      <c r="C3921" s="68"/>
      <c r="D3921" s="68"/>
      <c r="E3921" s="68"/>
      <c r="F3921" s="68"/>
      <c r="G3921" s="68"/>
      <c r="H3921" s="68"/>
      <c r="I3921" s="68"/>
    </row>
    <row r="3922" spans="1:9" x14ac:dyDescent="0.3">
      <c r="A3922" s="68"/>
      <c r="B3922" s="68"/>
      <c r="C3922" s="68"/>
      <c r="D3922" s="68"/>
      <c r="E3922" s="68"/>
      <c r="F3922" s="68"/>
      <c r="G3922" s="68"/>
      <c r="H3922" s="68"/>
      <c r="I3922" s="68"/>
    </row>
    <row r="3923" spans="1:9" x14ac:dyDescent="0.3">
      <c r="A3923" s="68"/>
      <c r="B3923" s="68"/>
      <c r="C3923" s="68"/>
      <c r="D3923" s="68"/>
      <c r="E3923" s="68"/>
      <c r="F3923" s="68"/>
      <c r="G3923" s="68"/>
      <c r="H3923" s="68"/>
      <c r="I3923" s="68"/>
    </row>
    <row r="3924" spans="1:9" x14ac:dyDescent="0.3">
      <c r="A3924" s="68"/>
      <c r="B3924" s="68"/>
      <c r="C3924" s="68"/>
      <c r="D3924" s="68"/>
      <c r="E3924" s="68"/>
      <c r="F3924" s="68"/>
      <c r="G3924" s="68"/>
      <c r="H3924" s="68"/>
      <c r="I3924" s="68"/>
    </row>
    <row r="3925" spans="1:9" x14ac:dyDescent="0.3">
      <c r="A3925" s="68"/>
      <c r="B3925" s="68"/>
      <c r="C3925" s="68"/>
      <c r="D3925" s="68"/>
      <c r="E3925" s="68"/>
      <c r="F3925" s="68"/>
      <c r="G3925" s="68"/>
      <c r="H3925" s="68"/>
      <c r="I3925" s="68"/>
    </row>
    <row r="3926" spans="1:9" x14ac:dyDescent="0.3">
      <c r="A3926" s="68"/>
      <c r="B3926" s="68"/>
      <c r="C3926" s="68"/>
      <c r="D3926" s="68"/>
      <c r="E3926" s="68"/>
      <c r="F3926" s="68"/>
      <c r="G3926" s="68"/>
      <c r="H3926" s="68"/>
      <c r="I3926" s="68"/>
    </row>
    <row r="3927" spans="1:9" x14ac:dyDescent="0.3">
      <c r="A3927" s="68"/>
      <c r="B3927" s="68"/>
      <c r="C3927" s="68"/>
      <c r="D3927" s="68"/>
      <c r="E3927" s="68"/>
      <c r="F3927" s="68"/>
      <c r="G3927" s="68"/>
      <c r="H3927" s="68"/>
      <c r="I3927" s="68"/>
    </row>
    <row r="3928" spans="1:9" x14ac:dyDescent="0.3">
      <c r="A3928" s="68"/>
      <c r="B3928" s="68"/>
      <c r="C3928" s="68"/>
      <c r="D3928" s="68"/>
      <c r="E3928" s="68"/>
      <c r="F3928" s="68"/>
      <c r="G3928" s="68"/>
      <c r="H3928" s="68"/>
      <c r="I3928" s="68"/>
    </row>
    <row r="3929" spans="1:9" x14ac:dyDescent="0.3">
      <c r="A3929" s="68"/>
      <c r="B3929" s="68"/>
      <c r="C3929" s="68"/>
      <c r="D3929" s="68"/>
      <c r="E3929" s="68"/>
      <c r="F3929" s="68"/>
      <c r="G3929" s="68"/>
      <c r="H3929" s="68"/>
      <c r="I3929" s="68"/>
    </row>
    <row r="3930" spans="1:9" x14ac:dyDescent="0.3">
      <c r="A3930" s="68"/>
      <c r="B3930" s="68"/>
      <c r="C3930" s="68"/>
      <c r="D3930" s="68"/>
      <c r="E3930" s="68"/>
      <c r="F3930" s="68"/>
      <c r="G3930" s="68"/>
      <c r="H3930" s="68"/>
      <c r="I3930" s="68"/>
    </row>
    <row r="3931" spans="1:9" x14ac:dyDescent="0.3">
      <c r="A3931" s="68"/>
      <c r="B3931" s="68"/>
      <c r="C3931" s="68"/>
      <c r="D3931" s="68"/>
      <c r="E3931" s="68"/>
      <c r="F3931" s="68"/>
      <c r="G3931" s="68"/>
      <c r="H3931" s="68"/>
      <c r="I3931" s="68"/>
    </row>
    <row r="3932" spans="1:9" x14ac:dyDescent="0.3">
      <c r="A3932" s="68"/>
      <c r="B3932" s="68"/>
      <c r="C3932" s="68"/>
      <c r="D3932" s="68"/>
      <c r="E3932" s="68"/>
      <c r="F3932" s="68"/>
      <c r="G3932" s="68"/>
      <c r="H3932" s="68"/>
      <c r="I3932" s="68"/>
    </row>
    <row r="3933" spans="1:9" x14ac:dyDescent="0.3">
      <c r="A3933" s="68"/>
      <c r="B3933" s="68"/>
      <c r="C3933" s="68"/>
      <c r="D3933" s="68"/>
      <c r="E3933" s="68"/>
      <c r="F3933" s="68"/>
      <c r="G3933" s="68"/>
      <c r="H3933" s="68"/>
      <c r="I3933" s="68"/>
    </row>
    <row r="3934" spans="1:9" x14ac:dyDescent="0.3">
      <c r="A3934" s="68"/>
      <c r="B3934" s="68"/>
      <c r="C3934" s="68"/>
      <c r="D3934" s="68"/>
      <c r="E3934" s="68"/>
      <c r="F3934" s="68"/>
      <c r="G3934" s="68"/>
      <c r="H3934" s="68"/>
      <c r="I3934" s="68"/>
    </row>
    <row r="3935" spans="1:9" x14ac:dyDescent="0.3">
      <c r="A3935" s="68"/>
      <c r="B3935" s="68"/>
      <c r="C3935" s="68"/>
      <c r="D3935" s="68"/>
      <c r="E3935" s="68"/>
      <c r="F3935" s="68"/>
      <c r="G3935" s="68"/>
      <c r="H3935" s="68"/>
      <c r="I3935" s="68"/>
    </row>
    <row r="3936" spans="1:9" x14ac:dyDescent="0.3">
      <c r="A3936" s="68"/>
      <c r="B3936" s="68"/>
      <c r="C3936" s="68"/>
      <c r="D3936" s="68"/>
      <c r="E3936" s="68"/>
      <c r="F3936" s="68"/>
      <c r="G3936" s="68"/>
      <c r="H3936" s="68"/>
      <c r="I3936" s="68"/>
    </row>
    <row r="3937" spans="1:9" x14ac:dyDescent="0.3">
      <c r="A3937" s="68"/>
      <c r="B3937" s="68"/>
      <c r="C3937" s="68"/>
      <c r="D3937" s="68"/>
      <c r="E3937" s="68"/>
      <c r="F3937" s="68"/>
      <c r="G3937" s="68"/>
      <c r="H3937" s="68"/>
      <c r="I3937" s="68"/>
    </row>
    <row r="3938" spans="1:9" x14ac:dyDescent="0.3">
      <c r="A3938" s="68"/>
      <c r="B3938" s="68"/>
      <c r="C3938" s="68"/>
      <c r="D3938" s="68"/>
      <c r="E3938" s="68"/>
      <c r="F3938" s="68"/>
      <c r="G3938" s="68"/>
      <c r="H3938" s="68"/>
      <c r="I3938" s="68"/>
    </row>
    <row r="3939" spans="1:9" x14ac:dyDescent="0.3">
      <c r="A3939" s="68"/>
      <c r="B3939" s="68"/>
      <c r="C3939" s="68"/>
      <c r="D3939" s="68"/>
      <c r="E3939" s="68"/>
      <c r="F3939" s="68"/>
      <c r="G3939" s="68"/>
      <c r="H3939" s="68"/>
      <c r="I3939" s="68"/>
    </row>
    <row r="3940" spans="1:9" x14ac:dyDescent="0.3">
      <c r="A3940" s="68"/>
      <c r="B3940" s="68"/>
      <c r="C3940" s="68"/>
      <c r="D3940" s="68"/>
      <c r="E3940" s="68"/>
      <c r="F3940" s="68"/>
      <c r="G3940" s="68"/>
      <c r="H3940" s="68"/>
      <c r="I3940" s="68"/>
    </row>
    <row r="3941" spans="1:9" x14ac:dyDescent="0.3">
      <c r="A3941" s="68"/>
      <c r="B3941" s="68"/>
      <c r="C3941" s="68"/>
      <c r="D3941" s="68"/>
      <c r="E3941" s="68"/>
      <c r="F3941" s="68"/>
      <c r="G3941" s="68"/>
      <c r="H3941" s="68"/>
      <c r="I3941" s="68"/>
    </row>
    <row r="3942" spans="1:9" x14ac:dyDescent="0.3">
      <c r="A3942" s="68"/>
      <c r="B3942" s="68"/>
      <c r="C3942" s="68"/>
      <c r="D3942" s="68"/>
      <c r="E3942" s="68"/>
      <c r="F3942" s="68"/>
      <c r="G3942" s="68"/>
      <c r="H3942" s="68"/>
      <c r="I3942" s="68"/>
    </row>
    <row r="3943" spans="1:9" x14ac:dyDescent="0.3">
      <c r="A3943" s="68"/>
      <c r="B3943" s="68"/>
      <c r="C3943" s="68"/>
      <c r="D3943" s="68"/>
      <c r="E3943" s="68"/>
      <c r="F3943" s="68"/>
      <c r="G3943" s="68"/>
      <c r="H3943" s="68"/>
      <c r="I3943" s="68"/>
    </row>
    <row r="3944" spans="1:9" x14ac:dyDescent="0.3">
      <c r="A3944" s="68"/>
      <c r="B3944" s="68"/>
      <c r="C3944" s="68"/>
      <c r="D3944" s="68"/>
      <c r="E3944" s="68"/>
      <c r="F3944" s="68"/>
      <c r="G3944" s="68"/>
      <c r="H3944" s="68"/>
      <c r="I3944" s="68"/>
    </row>
    <row r="3945" spans="1:9" x14ac:dyDescent="0.3">
      <c r="A3945" s="68"/>
      <c r="B3945" s="68"/>
      <c r="C3945" s="68"/>
      <c r="D3945" s="68"/>
      <c r="E3945" s="68"/>
      <c r="F3945" s="68"/>
      <c r="G3945" s="68"/>
      <c r="H3945" s="68"/>
      <c r="I3945" s="68"/>
    </row>
    <row r="3946" spans="1:9" x14ac:dyDescent="0.3">
      <c r="A3946" s="68"/>
      <c r="B3946" s="68"/>
      <c r="C3946" s="68"/>
      <c r="D3946" s="68"/>
      <c r="E3946" s="68"/>
      <c r="F3946" s="68"/>
      <c r="G3946" s="68"/>
      <c r="H3946" s="68"/>
      <c r="I3946" s="68"/>
    </row>
    <row r="3947" spans="1:9" x14ac:dyDescent="0.3">
      <c r="A3947" s="68"/>
      <c r="B3947" s="68"/>
      <c r="C3947" s="68"/>
      <c r="D3947" s="68"/>
      <c r="E3947" s="68"/>
      <c r="F3947" s="68"/>
      <c r="G3947" s="68"/>
      <c r="H3947" s="68"/>
      <c r="I3947" s="68"/>
    </row>
    <row r="3948" spans="1:9" x14ac:dyDescent="0.3">
      <c r="A3948" s="68"/>
      <c r="B3948" s="68"/>
      <c r="C3948" s="68"/>
      <c r="D3948" s="68"/>
      <c r="E3948" s="68"/>
      <c r="F3948" s="68"/>
      <c r="G3948" s="68"/>
      <c r="H3948" s="68"/>
      <c r="I3948" s="68"/>
    </row>
    <row r="3949" spans="1:9" x14ac:dyDescent="0.3">
      <c r="A3949" s="68"/>
      <c r="B3949" s="68"/>
      <c r="C3949" s="68"/>
      <c r="D3949" s="68"/>
      <c r="E3949" s="68"/>
      <c r="F3949" s="68"/>
      <c r="G3949" s="68"/>
      <c r="H3949" s="68"/>
      <c r="I3949" s="68"/>
    </row>
    <row r="3950" spans="1:9" x14ac:dyDescent="0.3">
      <c r="A3950" s="68"/>
      <c r="B3950" s="68"/>
      <c r="C3950" s="68"/>
      <c r="D3950" s="68"/>
      <c r="E3950" s="68"/>
      <c r="F3950" s="68"/>
      <c r="G3950" s="68"/>
      <c r="H3950" s="68"/>
      <c r="I3950" s="68"/>
    </row>
    <row r="3951" spans="1:9" x14ac:dyDescent="0.3">
      <c r="A3951" s="68"/>
      <c r="B3951" s="68"/>
      <c r="C3951" s="68"/>
      <c r="D3951" s="68"/>
      <c r="E3951" s="68"/>
      <c r="F3951" s="68"/>
      <c r="G3951" s="68"/>
      <c r="H3951" s="68"/>
      <c r="I3951" s="68"/>
    </row>
    <row r="3952" spans="1:9" x14ac:dyDescent="0.3">
      <c r="A3952" s="68"/>
      <c r="B3952" s="68"/>
      <c r="C3952" s="68"/>
      <c r="D3952" s="68"/>
      <c r="E3952" s="68"/>
      <c r="F3952" s="68"/>
      <c r="G3952" s="68"/>
      <c r="H3952" s="68"/>
      <c r="I3952" s="68"/>
    </row>
    <row r="3953" spans="1:9" x14ac:dyDescent="0.3">
      <c r="A3953" s="68"/>
      <c r="B3953" s="68"/>
      <c r="C3953" s="68"/>
      <c r="D3953" s="68"/>
      <c r="E3953" s="68"/>
      <c r="F3953" s="68"/>
      <c r="G3953" s="68"/>
      <c r="H3953" s="68"/>
      <c r="I3953" s="68"/>
    </row>
    <row r="3954" spans="1:9" x14ac:dyDescent="0.3">
      <c r="A3954" s="68"/>
      <c r="B3954" s="68"/>
      <c r="C3954" s="68"/>
      <c r="D3954" s="68"/>
      <c r="E3954" s="68"/>
      <c r="F3954" s="68"/>
      <c r="G3954" s="68"/>
      <c r="H3954" s="68"/>
      <c r="I3954" s="68"/>
    </row>
    <row r="3955" spans="1:9" x14ac:dyDescent="0.3">
      <c r="A3955" s="68"/>
      <c r="B3955" s="68"/>
      <c r="C3955" s="68"/>
      <c r="D3955" s="68"/>
      <c r="E3955" s="68"/>
      <c r="F3955" s="68"/>
      <c r="G3955" s="68"/>
      <c r="H3955" s="68"/>
      <c r="I3955" s="68"/>
    </row>
    <row r="3956" spans="1:9" x14ac:dyDescent="0.3">
      <c r="A3956" s="68"/>
      <c r="B3956" s="68"/>
      <c r="C3956" s="68"/>
      <c r="D3956" s="68"/>
      <c r="E3956" s="68"/>
      <c r="F3956" s="68"/>
      <c r="G3956" s="68"/>
      <c r="H3956" s="68"/>
      <c r="I3956" s="68"/>
    </row>
    <row r="3957" spans="1:9" x14ac:dyDescent="0.3">
      <c r="A3957" s="68"/>
      <c r="B3957" s="68"/>
      <c r="C3957" s="68"/>
      <c r="D3957" s="68"/>
      <c r="E3957" s="68"/>
      <c r="F3957" s="68"/>
      <c r="G3957" s="68"/>
      <c r="H3957" s="68"/>
      <c r="I3957" s="68"/>
    </row>
    <row r="3958" spans="1:9" x14ac:dyDescent="0.3">
      <c r="A3958" s="68"/>
      <c r="B3958" s="68"/>
      <c r="C3958" s="68"/>
      <c r="D3958" s="68"/>
      <c r="E3958" s="68"/>
      <c r="F3958" s="68"/>
      <c r="G3958" s="68"/>
      <c r="H3958" s="68"/>
      <c r="I3958" s="68"/>
    </row>
    <row r="3959" spans="1:9" x14ac:dyDescent="0.3">
      <c r="A3959" s="68"/>
      <c r="B3959" s="68"/>
      <c r="C3959" s="68"/>
      <c r="D3959" s="68"/>
      <c r="E3959" s="68"/>
      <c r="F3959" s="68"/>
      <c r="G3959" s="68"/>
      <c r="H3959" s="68"/>
      <c r="I3959" s="68"/>
    </row>
    <row r="3960" spans="1:9" x14ac:dyDescent="0.3">
      <c r="A3960" s="68"/>
      <c r="B3960" s="68"/>
      <c r="C3960" s="68"/>
      <c r="D3960" s="68"/>
      <c r="E3960" s="68"/>
      <c r="F3960" s="68"/>
      <c r="G3960" s="68"/>
      <c r="H3960" s="68"/>
      <c r="I3960" s="68"/>
    </row>
    <row r="3961" spans="1:9" x14ac:dyDescent="0.3">
      <c r="A3961" s="68"/>
      <c r="B3961" s="68"/>
      <c r="C3961" s="68"/>
      <c r="D3961" s="68"/>
      <c r="E3961" s="68"/>
      <c r="F3961" s="68"/>
      <c r="G3961" s="68"/>
      <c r="H3961" s="68"/>
      <c r="I3961" s="68"/>
    </row>
    <row r="3962" spans="1:9" x14ac:dyDescent="0.3">
      <c r="A3962" s="68"/>
      <c r="B3962" s="68"/>
      <c r="C3962" s="68"/>
      <c r="D3962" s="68"/>
      <c r="E3962" s="68"/>
      <c r="F3962" s="68"/>
      <c r="G3962" s="68"/>
      <c r="H3962" s="68"/>
      <c r="I3962" s="68"/>
    </row>
    <row r="3963" spans="1:9" x14ac:dyDescent="0.3">
      <c r="A3963" s="68"/>
      <c r="B3963" s="68"/>
      <c r="C3963" s="68"/>
      <c r="D3963" s="68"/>
      <c r="E3963" s="68"/>
      <c r="F3963" s="68"/>
      <c r="G3963" s="68"/>
      <c r="H3963" s="68"/>
      <c r="I3963" s="68"/>
    </row>
    <row r="3964" spans="1:9" x14ac:dyDescent="0.3">
      <c r="A3964" s="68"/>
      <c r="B3964" s="68"/>
      <c r="C3964" s="68"/>
      <c r="D3964" s="68"/>
      <c r="E3964" s="68"/>
      <c r="F3964" s="68"/>
      <c r="G3964" s="68"/>
      <c r="H3964" s="68"/>
      <c r="I3964" s="68"/>
    </row>
    <row r="3965" spans="1:9" x14ac:dyDescent="0.3">
      <c r="A3965" s="68"/>
      <c r="B3965" s="68"/>
      <c r="C3965" s="68"/>
      <c r="D3965" s="68"/>
      <c r="E3965" s="68"/>
      <c r="F3965" s="68"/>
      <c r="G3965" s="68"/>
      <c r="H3965" s="68"/>
      <c r="I3965" s="68"/>
    </row>
    <row r="3966" spans="1:9" x14ac:dyDescent="0.3">
      <c r="A3966" s="68"/>
      <c r="B3966" s="68"/>
      <c r="C3966" s="68"/>
      <c r="D3966" s="68"/>
      <c r="E3966" s="68"/>
      <c r="F3966" s="68"/>
      <c r="G3966" s="68"/>
      <c r="H3966" s="68"/>
      <c r="I3966" s="68"/>
    </row>
    <row r="3967" spans="1:9" x14ac:dyDescent="0.3">
      <c r="A3967" s="68"/>
      <c r="B3967" s="68"/>
      <c r="C3967" s="68"/>
      <c r="D3967" s="68"/>
      <c r="E3967" s="68"/>
      <c r="F3967" s="68"/>
      <c r="G3967" s="68"/>
      <c r="H3967" s="68"/>
      <c r="I3967" s="68"/>
    </row>
    <row r="3968" spans="1:9" x14ac:dyDescent="0.3">
      <c r="A3968" s="68"/>
      <c r="B3968" s="68"/>
      <c r="C3968" s="68"/>
      <c r="D3968" s="68"/>
      <c r="E3968" s="68"/>
      <c r="F3968" s="68"/>
      <c r="G3968" s="68"/>
      <c r="H3968" s="68"/>
      <c r="I3968" s="68"/>
    </row>
    <row r="3969" spans="1:9" x14ac:dyDescent="0.3">
      <c r="A3969" s="68"/>
      <c r="B3969" s="68"/>
      <c r="C3969" s="68"/>
      <c r="D3969" s="68"/>
      <c r="E3969" s="68"/>
      <c r="F3969" s="68"/>
      <c r="G3969" s="68"/>
      <c r="H3969" s="68"/>
      <c r="I3969" s="68"/>
    </row>
    <row r="3970" spans="1:9" x14ac:dyDescent="0.3">
      <c r="A3970" s="68"/>
      <c r="B3970" s="68"/>
      <c r="C3970" s="68"/>
      <c r="D3970" s="68"/>
      <c r="E3970" s="68"/>
      <c r="F3970" s="68"/>
      <c r="G3970" s="68"/>
      <c r="H3970" s="68"/>
      <c r="I3970" s="68"/>
    </row>
    <row r="3971" spans="1:9" x14ac:dyDescent="0.3">
      <c r="A3971" s="68"/>
      <c r="B3971" s="68"/>
      <c r="C3971" s="68"/>
      <c r="D3971" s="68"/>
      <c r="E3971" s="68"/>
      <c r="F3971" s="68"/>
      <c r="G3971" s="68"/>
      <c r="H3971" s="68"/>
      <c r="I3971" s="68"/>
    </row>
    <row r="3972" spans="1:9" x14ac:dyDescent="0.3">
      <c r="A3972" s="68"/>
      <c r="B3972" s="68"/>
      <c r="C3972" s="68"/>
      <c r="D3972" s="68"/>
      <c r="E3972" s="68"/>
      <c r="F3972" s="68"/>
      <c r="G3972" s="68"/>
      <c r="H3972" s="68"/>
      <c r="I3972" s="68"/>
    </row>
    <row r="3973" spans="1:9" x14ac:dyDescent="0.3">
      <c r="A3973" s="68"/>
      <c r="B3973" s="68"/>
      <c r="C3973" s="68"/>
      <c r="D3973" s="68"/>
      <c r="E3973" s="68"/>
      <c r="F3973" s="68"/>
      <c r="G3973" s="68"/>
      <c r="H3973" s="68"/>
      <c r="I3973" s="68"/>
    </row>
    <row r="3974" spans="1:9" x14ac:dyDescent="0.3">
      <c r="A3974" s="68"/>
      <c r="B3974" s="68"/>
      <c r="C3974" s="68"/>
      <c r="D3974" s="68"/>
      <c r="E3974" s="68"/>
      <c r="F3974" s="68"/>
      <c r="G3974" s="68"/>
      <c r="H3974" s="68"/>
      <c r="I3974" s="68"/>
    </row>
    <row r="3975" spans="1:9" x14ac:dyDescent="0.3">
      <c r="A3975" s="68"/>
      <c r="B3975" s="68"/>
      <c r="C3975" s="68"/>
      <c r="D3975" s="68"/>
      <c r="E3975" s="68"/>
      <c r="F3975" s="68"/>
      <c r="G3975" s="68"/>
      <c r="H3975" s="68"/>
      <c r="I3975" s="68"/>
    </row>
    <row r="3976" spans="1:9" x14ac:dyDescent="0.3">
      <c r="A3976" s="68"/>
      <c r="B3976" s="68"/>
      <c r="C3976" s="68"/>
      <c r="D3976" s="68"/>
      <c r="E3976" s="68"/>
      <c r="F3976" s="68"/>
      <c r="G3976" s="68"/>
      <c r="H3976" s="68"/>
      <c r="I3976" s="68"/>
    </row>
    <row r="3977" spans="1:9" x14ac:dyDescent="0.3">
      <c r="A3977" s="68"/>
      <c r="B3977" s="68"/>
      <c r="C3977" s="68"/>
      <c r="D3977" s="68"/>
      <c r="E3977" s="68"/>
      <c r="F3977" s="68"/>
      <c r="G3977" s="68"/>
      <c r="H3977" s="68"/>
      <c r="I3977" s="68"/>
    </row>
    <row r="3978" spans="1:9" x14ac:dyDescent="0.3">
      <c r="A3978" s="68"/>
      <c r="B3978" s="68"/>
      <c r="C3978" s="68"/>
      <c r="D3978" s="68"/>
      <c r="E3978" s="68"/>
      <c r="F3978" s="68"/>
      <c r="G3978" s="68"/>
      <c r="H3978" s="68"/>
      <c r="I3978" s="68"/>
    </row>
    <row r="3979" spans="1:9" x14ac:dyDescent="0.3">
      <c r="A3979" s="68"/>
      <c r="B3979" s="68"/>
      <c r="C3979" s="68"/>
      <c r="D3979" s="68"/>
      <c r="E3979" s="68"/>
      <c r="F3979" s="68"/>
      <c r="G3979" s="68"/>
      <c r="H3979" s="68"/>
      <c r="I3979" s="68"/>
    </row>
    <row r="3980" spans="1:9" x14ac:dyDescent="0.3">
      <c r="A3980" s="68"/>
      <c r="B3980" s="68"/>
      <c r="C3980" s="68"/>
      <c r="D3980" s="68"/>
      <c r="E3980" s="68"/>
      <c r="F3980" s="68"/>
      <c r="G3980" s="68"/>
      <c r="H3980" s="68"/>
      <c r="I3980" s="68"/>
    </row>
    <row r="3981" spans="1:9" x14ac:dyDescent="0.3">
      <c r="A3981" s="68"/>
      <c r="B3981" s="68"/>
      <c r="C3981" s="68"/>
      <c r="D3981" s="68"/>
      <c r="E3981" s="68"/>
      <c r="F3981" s="68"/>
      <c r="G3981" s="68"/>
      <c r="H3981" s="68"/>
      <c r="I3981" s="68"/>
    </row>
    <row r="3982" spans="1:9" x14ac:dyDescent="0.3">
      <c r="A3982" s="68"/>
      <c r="B3982" s="68"/>
      <c r="C3982" s="68"/>
      <c r="D3982" s="68"/>
      <c r="E3982" s="68"/>
      <c r="F3982" s="68"/>
      <c r="G3982" s="68"/>
      <c r="H3982" s="68"/>
      <c r="I3982" s="68"/>
    </row>
    <row r="3983" spans="1:9" x14ac:dyDescent="0.3">
      <c r="A3983" s="68"/>
      <c r="B3983" s="68"/>
      <c r="C3983" s="68"/>
      <c r="D3983" s="68"/>
      <c r="E3983" s="68"/>
      <c r="F3983" s="68"/>
      <c r="G3983" s="68"/>
      <c r="H3983" s="68"/>
      <c r="I3983" s="68"/>
    </row>
    <row r="3984" spans="1:9" x14ac:dyDescent="0.3">
      <c r="A3984" s="68"/>
      <c r="B3984" s="68"/>
      <c r="C3984" s="68"/>
      <c r="D3984" s="68"/>
      <c r="E3984" s="68"/>
      <c r="F3984" s="68"/>
      <c r="G3984" s="68"/>
      <c r="H3984" s="68"/>
      <c r="I3984" s="68"/>
    </row>
    <row r="3985" spans="1:9" x14ac:dyDescent="0.3">
      <c r="A3985" s="68"/>
      <c r="B3985" s="68"/>
      <c r="C3985" s="68"/>
      <c r="D3985" s="68"/>
      <c r="E3985" s="68"/>
      <c r="F3985" s="68"/>
      <c r="G3985" s="68"/>
      <c r="H3985" s="68"/>
      <c r="I3985" s="68"/>
    </row>
    <row r="3986" spans="1:9" x14ac:dyDescent="0.3">
      <c r="A3986" s="68"/>
      <c r="B3986" s="68"/>
      <c r="C3986" s="68"/>
      <c r="D3986" s="68"/>
      <c r="E3986" s="68"/>
      <c r="F3986" s="68"/>
      <c r="G3986" s="68"/>
      <c r="H3986" s="68"/>
      <c r="I3986" s="68"/>
    </row>
    <row r="3987" spans="1:9" x14ac:dyDescent="0.3">
      <c r="A3987" s="68"/>
      <c r="B3987" s="68"/>
      <c r="C3987" s="68"/>
      <c r="D3987" s="68"/>
      <c r="E3987" s="68"/>
      <c r="F3987" s="68"/>
      <c r="G3987" s="68"/>
      <c r="H3987" s="68"/>
      <c r="I3987" s="68"/>
    </row>
    <row r="3988" spans="1:9" x14ac:dyDescent="0.3">
      <c r="A3988" s="68"/>
      <c r="B3988" s="68"/>
      <c r="C3988" s="68"/>
      <c r="D3988" s="68"/>
      <c r="E3988" s="68"/>
      <c r="F3988" s="68"/>
      <c r="G3988" s="68"/>
      <c r="H3988" s="68"/>
      <c r="I3988" s="68"/>
    </row>
    <row r="3989" spans="1:9" x14ac:dyDescent="0.3">
      <c r="A3989" s="68"/>
      <c r="B3989" s="68"/>
      <c r="C3989" s="68"/>
      <c r="D3989" s="68"/>
      <c r="E3989" s="68"/>
      <c r="F3989" s="68"/>
      <c r="G3989" s="68"/>
      <c r="H3989" s="68"/>
      <c r="I3989" s="68"/>
    </row>
    <row r="3990" spans="1:9" x14ac:dyDescent="0.3">
      <c r="A3990" s="68"/>
      <c r="B3990" s="68"/>
      <c r="C3990" s="68"/>
      <c r="D3990" s="68"/>
      <c r="E3990" s="68"/>
      <c r="F3990" s="68"/>
      <c r="G3990" s="68"/>
      <c r="H3990" s="68"/>
      <c r="I3990" s="68"/>
    </row>
    <row r="3991" spans="1:9" x14ac:dyDescent="0.3">
      <c r="A3991" s="68"/>
      <c r="B3991" s="68"/>
      <c r="C3991" s="68"/>
      <c r="D3991" s="68"/>
      <c r="E3991" s="68"/>
      <c r="F3991" s="68"/>
      <c r="G3991" s="68"/>
      <c r="H3991" s="68"/>
      <c r="I3991" s="68"/>
    </row>
    <row r="3992" spans="1:9" x14ac:dyDescent="0.3">
      <c r="A3992" s="68"/>
      <c r="B3992" s="68"/>
      <c r="C3992" s="68"/>
      <c r="D3992" s="68"/>
      <c r="E3992" s="68"/>
      <c r="F3992" s="68"/>
      <c r="G3992" s="68"/>
      <c r="H3992" s="68"/>
      <c r="I3992" s="68"/>
    </row>
    <row r="3993" spans="1:9" x14ac:dyDescent="0.3">
      <c r="A3993" s="68"/>
      <c r="B3993" s="68"/>
      <c r="C3993" s="68"/>
      <c r="D3993" s="68"/>
      <c r="E3993" s="68"/>
      <c r="F3993" s="68"/>
      <c r="G3993" s="68"/>
      <c r="H3993" s="68"/>
      <c r="I3993" s="68"/>
    </row>
    <row r="3994" spans="1:9" x14ac:dyDescent="0.3">
      <c r="A3994" s="68"/>
      <c r="B3994" s="68"/>
      <c r="C3994" s="68"/>
      <c r="D3994" s="68"/>
      <c r="E3994" s="68"/>
      <c r="F3994" s="68"/>
      <c r="G3994" s="68"/>
      <c r="H3994" s="68"/>
      <c r="I3994" s="68"/>
    </row>
    <row r="3995" spans="1:9" x14ac:dyDescent="0.3">
      <c r="A3995" s="68"/>
      <c r="B3995" s="68"/>
      <c r="C3995" s="68"/>
      <c r="D3995" s="68"/>
      <c r="E3995" s="68"/>
      <c r="F3995" s="68"/>
      <c r="G3995" s="68"/>
      <c r="H3995" s="68"/>
      <c r="I3995" s="68"/>
    </row>
    <row r="3996" spans="1:9" x14ac:dyDescent="0.3">
      <c r="A3996" s="68"/>
      <c r="B3996" s="68"/>
      <c r="C3996" s="68"/>
      <c r="D3996" s="68"/>
      <c r="E3996" s="68"/>
      <c r="F3996" s="68"/>
      <c r="G3996" s="68"/>
      <c r="H3996" s="68"/>
      <c r="I3996" s="68"/>
    </row>
    <row r="3997" spans="1:9" x14ac:dyDescent="0.3">
      <c r="A3997" s="68"/>
      <c r="B3997" s="68"/>
      <c r="C3997" s="68"/>
      <c r="D3997" s="68"/>
      <c r="E3997" s="68"/>
      <c r="F3997" s="68"/>
      <c r="G3997" s="68"/>
      <c r="H3997" s="68"/>
      <c r="I3997" s="68"/>
    </row>
    <row r="3998" spans="1:9" x14ac:dyDescent="0.3">
      <c r="A3998" s="68"/>
      <c r="B3998" s="68"/>
      <c r="C3998" s="68"/>
      <c r="D3998" s="68"/>
      <c r="E3998" s="68"/>
      <c r="F3998" s="68"/>
      <c r="G3998" s="68"/>
      <c r="H3998" s="68"/>
      <c r="I3998" s="68"/>
    </row>
    <row r="3999" spans="1:9" x14ac:dyDescent="0.3">
      <c r="A3999" s="68"/>
      <c r="B3999" s="68"/>
      <c r="C3999" s="68"/>
      <c r="D3999" s="68"/>
      <c r="E3999" s="68"/>
      <c r="F3999" s="68"/>
      <c r="G3999" s="68"/>
      <c r="H3999" s="68"/>
      <c r="I3999" s="68"/>
    </row>
    <row r="4000" spans="1:9" x14ac:dyDescent="0.3">
      <c r="A4000" s="68"/>
      <c r="B4000" s="68"/>
      <c r="C4000" s="68"/>
      <c r="D4000" s="68"/>
      <c r="E4000" s="68"/>
      <c r="F4000" s="68"/>
      <c r="G4000" s="68"/>
      <c r="H4000" s="68"/>
      <c r="I4000" s="68"/>
    </row>
    <row r="4001" spans="1:9" x14ac:dyDescent="0.3">
      <c r="A4001" s="68"/>
      <c r="B4001" s="68"/>
      <c r="C4001" s="68"/>
      <c r="D4001" s="68"/>
      <c r="E4001" s="68"/>
      <c r="F4001" s="68"/>
      <c r="G4001" s="68"/>
      <c r="H4001" s="68"/>
      <c r="I4001" s="68"/>
    </row>
    <row r="4002" spans="1:9" x14ac:dyDescent="0.3">
      <c r="A4002" s="68"/>
      <c r="B4002" s="68"/>
      <c r="C4002" s="68"/>
      <c r="D4002" s="68"/>
      <c r="E4002" s="68"/>
      <c r="F4002" s="68"/>
      <c r="G4002" s="68"/>
      <c r="H4002" s="68"/>
      <c r="I4002" s="68"/>
    </row>
    <row r="4003" spans="1:9" x14ac:dyDescent="0.3">
      <c r="A4003" s="68"/>
      <c r="B4003" s="68"/>
      <c r="C4003" s="68"/>
      <c r="D4003" s="68"/>
      <c r="E4003" s="68"/>
      <c r="F4003" s="68"/>
      <c r="G4003" s="68"/>
      <c r="H4003" s="68"/>
      <c r="I4003" s="68"/>
    </row>
    <row r="4004" spans="1:9" x14ac:dyDescent="0.3">
      <c r="A4004" s="68"/>
      <c r="B4004" s="68"/>
      <c r="C4004" s="68"/>
      <c r="D4004" s="68"/>
      <c r="E4004" s="68"/>
      <c r="F4004" s="68"/>
      <c r="G4004" s="68"/>
      <c r="H4004" s="68"/>
      <c r="I4004" s="68"/>
    </row>
    <row r="4005" spans="1:9" x14ac:dyDescent="0.3">
      <c r="A4005" s="68"/>
      <c r="B4005" s="68"/>
      <c r="C4005" s="68"/>
      <c r="D4005" s="68"/>
      <c r="E4005" s="68"/>
      <c r="F4005" s="68"/>
      <c r="G4005" s="68"/>
      <c r="H4005" s="68"/>
      <c r="I4005" s="68"/>
    </row>
    <row r="4006" spans="1:9" x14ac:dyDescent="0.3">
      <c r="A4006" s="68"/>
      <c r="B4006" s="68"/>
      <c r="C4006" s="68"/>
      <c r="D4006" s="68"/>
      <c r="E4006" s="68"/>
      <c r="F4006" s="68"/>
      <c r="G4006" s="68"/>
      <c r="H4006" s="68"/>
      <c r="I4006" s="68"/>
    </row>
    <row r="4007" spans="1:9" x14ac:dyDescent="0.3">
      <c r="A4007" s="68"/>
      <c r="B4007" s="68"/>
      <c r="C4007" s="68"/>
      <c r="D4007" s="68"/>
      <c r="E4007" s="68"/>
      <c r="F4007" s="68"/>
      <c r="G4007" s="68"/>
      <c r="H4007" s="68"/>
      <c r="I4007" s="68"/>
    </row>
    <row r="4008" spans="1:9" x14ac:dyDescent="0.3">
      <c r="A4008" s="68"/>
      <c r="B4008" s="68"/>
      <c r="C4008" s="68"/>
      <c r="D4008" s="68"/>
      <c r="E4008" s="68"/>
      <c r="F4008" s="68"/>
      <c r="G4008" s="68"/>
      <c r="H4008" s="68"/>
      <c r="I4008" s="68"/>
    </row>
    <row r="4009" spans="1:9" x14ac:dyDescent="0.3">
      <c r="A4009" s="68"/>
      <c r="B4009" s="68"/>
      <c r="C4009" s="68"/>
      <c r="D4009" s="68"/>
      <c r="E4009" s="68"/>
      <c r="F4009" s="68"/>
      <c r="G4009" s="68"/>
      <c r="H4009" s="68"/>
      <c r="I4009" s="68"/>
    </row>
    <row r="4010" spans="1:9" x14ac:dyDescent="0.3">
      <c r="A4010" s="68"/>
      <c r="B4010" s="68"/>
      <c r="C4010" s="68"/>
      <c r="D4010" s="68"/>
      <c r="E4010" s="68"/>
      <c r="F4010" s="68"/>
      <c r="G4010" s="68"/>
      <c r="H4010" s="68"/>
      <c r="I4010" s="68"/>
    </row>
    <row r="4011" spans="1:9" x14ac:dyDescent="0.3">
      <c r="A4011" s="68"/>
      <c r="B4011" s="68"/>
      <c r="C4011" s="68"/>
      <c r="D4011" s="68"/>
      <c r="E4011" s="68"/>
      <c r="F4011" s="68"/>
      <c r="G4011" s="68"/>
      <c r="H4011" s="68"/>
      <c r="I4011" s="68"/>
    </row>
    <row r="4012" spans="1:9" x14ac:dyDescent="0.3">
      <c r="A4012" s="68"/>
      <c r="B4012" s="68"/>
      <c r="C4012" s="68"/>
      <c r="D4012" s="68"/>
      <c r="E4012" s="68"/>
      <c r="F4012" s="68"/>
      <c r="G4012" s="68"/>
      <c r="H4012" s="68"/>
      <c r="I4012" s="68"/>
    </row>
    <row r="4013" spans="1:9" x14ac:dyDescent="0.3">
      <c r="A4013" s="68"/>
      <c r="B4013" s="68"/>
      <c r="C4013" s="68"/>
      <c r="D4013" s="68"/>
      <c r="E4013" s="68"/>
      <c r="F4013" s="68"/>
      <c r="G4013" s="68"/>
      <c r="H4013" s="68"/>
      <c r="I4013" s="68"/>
    </row>
    <row r="4014" spans="1:9" x14ac:dyDescent="0.3">
      <c r="A4014" s="68"/>
      <c r="B4014" s="68"/>
      <c r="C4014" s="68"/>
      <c r="D4014" s="68"/>
      <c r="E4014" s="68"/>
      <c r="F4014" s="68"/>
      <c r="G4014" s="68"/>
      <c r="H4014" s="68"/>
      <c r="I4014" s="68"/>
    </row>
    <row r="4015" spans="1:9" x14ac:dyDescent="0.3">
      <c r="A4015" s="68"/>
      <c r="B4015" s="68"/>
      <c r="C4015" s="68"/>
      <c r="D4015" s="68"/>
      <c r="E4015" s="68"/>
      <c r="F4015" s="68"/>
      <c r="G4015" s="68"/>
      <c r="H4015" s="68"/>
      <c r="I4015" s="68"/>
    </row>
    <row r="4016" spans="1:9" x14ac:dyDescent="0.3">
      <c r="A4016" s="68"/>
      <c r="B4016" s="68"/>
      <c r="C4016" s="68"/>
      <c r="D4016" s="68"/>
      <c r="E4016" s="68"/>
      <c r="F4016" s="68"/>
      <c r="G4016" s="68"/>
      <c r="H4016" s="68"/>
      <c r="I4016" s="68"/>
    </row>
    <row r="4017" spans="1:9" x14ac:dyDescent="0.3">
      <c r="A4017" s="68"/>
      <c r="B4017" s="68"/>
      <c r="C4017" s="68"/>
      <c r="D4017" s="68"/>
      <c r="E4017" s="68"/>
      <c r="F4017" s="68"/>
      <c r="G4017" s="68"/>
      <c r="H4017" s="68"/>
      <c r="I4017" s="68"/>
    </row>
    <row r="4018" spans="1:9" x14ac:dyDescent="0.3">
      <c r="A4018" s="68"/>
      <c r="B4018" s="68"/>
      <c r="C4018" s="68"/>
      <c r="D4018" s="68"/>
      <c r="E4018" s="68"/>
      <c r="F4018" s="68"/>
      <c r="G4018" s="68"/>
      <c r="H4018" s="68"/>
      <c r="I4018" s="68"/>
    </row>
    <row r="4019" spans="1:9" x14ac:dyDescent="0.3">
      <c r="A4019" s="68"/>
      <c r="B4019" s="68"/>
      <c r="C4019" s="68"/>
      <c r="D4019" s="68"/>
      <c r="E4019" s="68"/>
      <c r="F4019" s="68"/>
      <c r="G4019" s="68"/>
      <c r="H4019" s="68"/>
      <c r="I4019" s="68"/>
    </row>
    <row r="4020" spans="1:9" x14ac:dyDescent="0.3">
      <c r="A4020" s="68"/>
      <c r="B4020" s="68"/>
      <c r="C4020" s="68"/>
      <c r="D4020" s="68"/>
      <c r="E4020" s="68"/>
      <c r="F4020" s="68"/>
      <c r="G4020" s="68"/>
      <c r="H4020" s="68"/>
      <c r="I4020" s="68"/>
    </row>
    <row r="4021" spans="1:9" x14ac:dyDescent="0.3">
      <c r="A4021" s="68"/>
      <c r="B4021" s="68"/>
      <c r="C4021" s="68"/>
      <c r="D4021" s="68"/>
      <c r="E4021" s="68"/>
      <c r="F4021" s="68"/>
      <c r="G4021" s="68"/>
      <c r="H4021" s="68"/>
      <c r="I4021" s="68"/>
    </row>
    <row r="4022" spans="1:9" x14ac:dyDescent="0.3">
      <c r="A4022" s="68"/>
      <c r="B4022" s="68"/>
      <c r="C4022" s="68"/>
      <c r="D4022" s="68"/>
      <c r="E4022" s="68"/>
      <c r="F4022" s="68"/>
      <c r="G4022" s="68"/>
      <c r="H4022" s="68"/>
      <c r="I4022" s="68"/>
    </row>
    <row r="4023" spans="1:9" x14ac:dyDescent="0.3">
      <c r="A4023" s="68"/>
      <c r="B4023" s="68"/>
      <c r="C4023" s="68"/>
      <c r="D4023" s="68"/>
      <c r="E4023" s="68"/>
      <c r="F4023" s="68"/>
      <c r="G4023" s="68"/>
      <c r="H4023" s="68"/>
      <c r="I4023" s="68"/>
    </row>
    <row r="4024" spans="1:9" x14ac:dyDescent="0.3">
      <c r="A4024" s="68"/>
      <c r="B4024" s="68"/>
      <c r="C4024" s="68"/>
      <c r="D4024" s="68"/>
      <c r="E4024" s="68"/>
      <c r="F4024" s="68"/>
      <c r="G4024" s="68"/>
      <c r="H4024" s="68"/>
      <c r="I4024" s="68"/>
    </row>
    <row r="4025" spans="1:9" x14ac:dyDescent="0.3">
      <c r="A4025" s="68"/>
      <c r="B4025" s="68"/>
      <c r="C4025" s="68"/>
      <c r="D4025" s="68"/>
      <c r="E4025" s="68"/>
      <c r="F4025" s="68"/>
      <c r="G4025" s="68"/>
      <c r="H4025" s="68"/>
      <c r="I4025" s="68"/>
    </row>
    <row r="4026" spans="1:9" x14ac:dyDescent="0.3">
      <c r="A4026" s="68"/>
      <c r="B4026" s="68"/>
      <c r="C4026" s="68"/>
      <c r="D4026" s="68"/>
      <c r="E4026" s="68"/>
      <c r="F4026" s="68"/>
      <c r="G4026" s="68"/>
      <c r="H4026" s="68"/>
      <c r="I4026" s="68"/>
    </row>
    <row r="4027" spans="1:9" x14ac:dyDescent="0.3">
      <c r="A4027" s="68"/>
      <c r="B4027" s="68"/>
      <c r="C4027" s="68"/>
      <c r="D4027" s="68"/>
      <c r="E4027" s="68"/>
      <c r="F4027" s="68"/>
      <c r="G4027" s="68"/>
      <c r="H4027" s="68"/>
      <c r="I4027" s="68"/>
    </row>
    <row r="4028" spans="1:9" x14ac:dyDescent="0.3">
      <c r="A4028" s="68"/>
      <c r="B4028" s="68"/>
      <c r="C4028" s="68"/>
      <c r="D4028" s="68"/>
      <c r="E4028" s="68"/>
      <c r="F4028" s="68"/>
      <c r="G4028" s="68"/>
      <c r="H4028" s="68"/>
      <c r="I4028" s="68"/>
    </row>
    <row r="4029" spans="1:9" x14ac:dyDescent="0.3">
      <c r="A4029" s="68"/>
      <c r="B4029" s="68"/>
      <c r="C4029" s="68"/>
      <c r="D4029" s="68"/>
      <c r="E4029" s="68"/>
      <c r="F4029" s="68"/>
      <c r="G4029" s="68"/>
      <c r="H4029" s="68"/>
      <c r="I4029" s="68"/>
    </row>
    <row r="4030" spans="1:9" x14ac:dyDescent="0.3">
      <c r="A4030" s="68"/>
      <c r="B4030" s="68"/>
      <c r="C4030" s="68"/>
      <c r="D4030" s="68"/>
      <c r="E4030" s="68"/>
      <c r="F4030" s="68"/>
      <c r="G4030" s="68"/>
      <c r="H4030" s="68"/>
      <c r="I4030" s="68"/>
    </row>
    <row r="4031" spans="1:9" x14ac:dyDescent="0.3">
      <c r="A4031" s="68"/>
      <c r="B4031" s="68"/>
      <c r="C4031" s="68"/>
      <c r="D4031" s="68"/>
      <c r="E4031" s="68"/>
      <c r="F4031" s="68"/>
      <c r="G4031" s="68"/>
      <c r="H4031" s="68"/>
      <c r="I4031" s="68"/>
    </row>
    <row r="4032" spans="1:9" x14ac:dyDescent="0.3">
      <c r="A4032" s="68"/>
      <c r="B4032" s="68"/>
      <c r="C4032" s="68"/>
      <c r="D4032" s="68"/>
      <c r="E4032" s="68"/>
      <c r="F4032" s="68"/>
      <c r="G4032" s="68"/>
      <c r="H4032" s="68"/>
      <c r="I4032" s="68"/>
    </row>
    <row r="4033" spans="1:9" x14ac:dyDescent="0.3">
      <c r="A4033" s="68"/>
      <c r="B4033" s="68"/>
      <c r="C4033" s="68"/>
      <c r="D4033" s="68"/>
      <c r="E4033" s="68"/>
      <c r="F4033" s="68"/>
      <c r="G4033" s="68"/>
      <c r="H4033" s="68"/>
      <c r="I4033" s="68"/>
    </row>
    <row r="4034" spans="1:9" x14ac:dyDescent="0.3">
      <c r="A4034" s="68"/>
      <c r="B4034" s="68"/>
      <c r="C4034" s="68"/>
      <c r="D4034" s="68"/>
      <c r="E4034" s="68"/>
      <c r="F4034" s="68"/>
      <c r="G4034" s="68"/>
      <c r="H4034" s="68"/>
      <c r="I4034" s="68"/>
    </row>
    <row r="4035" spans="1:9" x14ac:dyDescent="0.3">
      <c r="A4035" s="68"/>
      <c r="B4035" s="68"/>
      <c r="C4035" s="68"/>
      <c r="D4035" s="68"/>
      <c r="E4035" s="68"/>
      <c r="F4035" s="68"/>
      <c r="G4035" s="68"/>
      <c r="H4035" s="68"/>
      <c r="I4035" s="68"/>
    </row>
    <row r="4036" spans="1:9" x14ac:dyDescent="0.3">
      <c r="A4036" s="68"/>
      <c r="B4036" s="68"/>
      <c r="C4036" s="68"/>
      <c r="D4036" s="68"/>
      <c r="E4036" s="68"/>
      <c r="F4036" s="68"/>
      <c r="G4036" s="68"/>
      <c r="H4036" s="68"/>
      <c r="I4036" s="68"/>
    </row>
    <row r="4037" spans="1:9" x14ac:dyDescent="0.3">
      <c r="A4037" s="68"/>
      <c r="B4037" s="68"/>
      <c r="C4037" s="68"/>
      <c r="D4037" s="68"/>
      <c r="E4037" s="68"/>
      <c r="F4037" s="68"/>
      <c r="G4037" s="68"/>
      <c r="H4037" s="68"/>
      <c r="I4037" s="68"/>
    </row>
    <row r="4038" spans="1:9" x14ac:dyDescent="0.3">
      <c r="A4038" s="68"/>
      <c r="B4038" s="68"/>
      <c r="C4038" s="68"/>
      <c r="D4038" s="68"/>
      <c r="E4038" s="68"/>
      <c r="F4038" s="68"/>
      <c r="G4038" s="68"/>
      <c r="H4038" s="68"/>
      <c r="I4038" s="68"/>
    </row>
    <row r="4039" spans="1:9" x14ac:dyDescent="0.3">
      <c r="A4039" s="68"/>
      <c r="B4039" s="68"/>
      <c r="C4039" s="68"/>
      <c r="D4039" s="68"/>
      <c r="E4039" s="68"/>
      <c r="F4039" s="68"/>
      <c r="G4039" s="68"/>
      <c r="H4039" s="68"/>
      <c r="I4039" s="68"/>
    </row>
    <row r="4040" spans="1:9" x14ac:dyDescent="0.3">
      <c r="A4040" s="68"/>
      <c r="B4040" s="68"/>
      <c r="C4040" s="68"/>
      <c r="D4040" s="68"/>
      <c r="E4040" s="68"/>
      <c r="F4040" s="68"/>
      <c r="G4040" s="68"/>
      <c r="H4040" s="68"/>
      <c r="I4040" s="68"/>
    </row>
    <row r="4041" spans="1:9" x14ac:dyDescent="0.3">
      <c r="A4041" s="68"/>
      <c r="B4041" s="68"/>
      <c r="C4041" s="68"/>
      <c r="D4041" s="68"/>
      <c r="E4041" s="68"/>
      <c r="F4041" s="68"/>
      <c r="G4041" s="68"/>
      <c r="H4041" s="68"/>
      <c r="I4041" s="68"/>
    </row>
    <row r="4042" spans="1:9" x14ac:dyDescent="0.3">
      <c r="A4042" s="68"/>
      <c r="B4042" s="68"/>
      <c r="C4042" s="68"/>
      <c r="D4042" s="68"/>
      <c r="E4042" s="68"/>
      <c r="F4042" s="68"/>
      <c r="G4042" s="68"/>
      <c r="H4042" s="68"/>
      <c r="I4042" s="68"/>
    </row>
    <row r="4043" spans="1:9" x14ac:dyDescent="0.3">
      <c r="A4043" s="68"/>
      <c r="B4043" s="68"/>
      <c r="C4043" s="68"/>
      <c r="D4043" s="68"/>
      <c r="E4043" s="68"/>
      <c r="F4043" s="68"/>
      <c r="G4043" s="68"/>
      <c r="H4043" s="68"/>
      <c r="I4043" s="68"/>
    </row>
    <row r="4044" spans="1:9" x14ac:dyDescent="0.3">
      <c r="A4044" s="68"/>
      <c r="B4044" s="68"/>
      <c r="C4044" s="68"/>
      <c r="D4044" s="68"/>
      <c r="E4044" s="68"/>
      <c r="F4044" s="68"/>
      <c r="G4044" s="68"/>
      <c r="H4044" s="68"/>
      <c r="I4044" s="68"/>
    </row>
    <row r="4045" spans="1:9" x14ac:dyDescent="0.3">
      <c r="A4045" s="68"/>
      <c r="B4045" s="68"/>
      <c r="C4045" s="68"/>
      <c r="D4045" s="68"/>
      <c r="E4045" s="68"/>
      <c r="F4045" s="68"/>
      <c r="G4045" s="68"/>
      <c r="H4045" s="68"/>
      <c r="I4045" s="68"/>
    </row>
    <row r="4046" spans="1:9" x14ac:dyDescent="0.3">
      <c r="A4046" s="68"/>
      <c r="B4046" s="68"/>
      <c r="C4046" s="68"/>
      <c r="D4046" s="68"/>
      <c r="E4046" s="68"/>
      <c r="F4046" s="68"/>
      <c r="G4046" s="68"/>
      <c r="H4046" s="68"/>
      <c r="I4046" s="68"/>
    </row>
    <row r="4047" spans="1:9" x14ac:dyDescent="0.3">
      <c r="A4047" s="68"/>
      <c r="B4047" s="68"/>
      <c r="C4047" s="68"/>
      <c r="D4047" s="68"/>
      <c r="E4047" s="68"/>
      <c r="F4047" s="68"/>
      <c r="G4047" s="68"/>
      <c r="H4047" s="68"/>
      <c r="I4047" s="68"/>
    </row>
    <row r="4048" spans="1:9" x14ac:dyDescent="0.3">
      <c r="A4048" s="68"/>
      <c r="B4048" s="68"/>
      <c r="C4048" s="68"/>
      <c r="D4048" s="68"/>
      <c r="E4048" s="68"/>
      <c r="F4048" s="68"/>
      <c r="G4048" s="68"/>
      <c r="H4048" s="68"/>
      <c r="I4048" s="68"/>
    </row>
    <row r="4049" spans="1:9" x14ac:dyDescent="0.3">
      <c r="A4049" s="68"/>
      <c r="B4049" s="68"/>
      <c r="C4049" s="68"/>
      <c r="D4049" s="68"/>
      <c r="E4049" s="68"/>
      <c r="F4049" s="68"/>
      <c r="G4049" s="68"/>
      <c r="H4049" s="68"/>
      <c r="I4049" s="68"/>
    </row>
    <row r="4050" spans="1:9" x14ac:dyDescent="0.3">
      <c r="A4050" s="68"/>
      <c r="B4050" s="68"/>
      <c r="C4050" s="68"/>
      <c r="D4050" s="68"/>
      <c r="E4050" s="68"/>
      <c r="F4050" s="68"/>
      <c r="G4050" s="68"/>
      <c r="H4050" s="68"/>
      <c r="I4050" s="68"/>
    </row>
    <row r="4051" spans="1:9" x14ac:dyDescent="0.3">
      <c r="A4051" s="68"/>
      <c r="B4051" s="68"/>
      <c r="C4051" s="68"/>
      <c r="D4051" s="68"/>
      <c r="E4051" s="68"/>
      <c r="F4051" s="68"/>
      <c r="G4051" s="68"/>
      <c r="H4051" s="68"/>
      <c r="I4051" s="68"/>
    </row>
    <row r="4052" spans="1:9" x14ac:dyDescent="0.3">
      <c r="A4052" s="68"/>
      <c r="B4052" s="68"/>
      <c r="C4052" s="68"/>
      <c r="D4052" s="68"/>
      <c r="E4052" s="68"/>
      <c r="F4052" s="68"/>
      <c r="G4052" s="68"/>
      <c r="H4052" s="68"/>
      <c r="I4052" s="68"/>
    </row>
    <row r="4053" spans="1:9" x14ac:dyDescent="0.3">
      <c r="A4053" s="68"/>
      <c r="B4053" s="68"/>
      <c r="C4053" s="68"/>
      <c r="D4053" s="68"/>
      <c r="E4053" s="68"/>
      <c r="F4053" s="68"/>
      <c r="G4053" s="68"/>
      <c r="H4053" s="68"/>
      <c r="I4053" s="68"/>
    </row>
    <row r="4054" spans="1:9" x14ac:dyDescent="0.3">
      <c r="A4054" s="68"/>
      <c r="B4054" s="68"/>
      <c r="C4054" s="68"/>
      <c r="D4054" s="68"/>
      <c r="E4054" s="68"/>
      <c r="F4054" s="68"/>
      <c r="G4054" s="68"/>
      <c r="H4054" s="68"/>
      <c r="I4054" s="68"/>
    </row>
    <row r="4055" spans="1:9" x14ac:dyDescent="0.3">
      <c r="A4055" s="68"/>
      <c r="B4055" s="68"/>
      <c r="C4055" s="68"/>
      <c r="D4055" s="68"/>
      <c r="E4055" s="68"/>
      <c r="F4055" s="68"/>
      <c r="G4055" s="68"/>
      <c r="H4055" s="68"/>
      <c r="I4055" s="68"/>
    </row>
    <row r="4056" spans="1:9" x14ac:dyDescent="0.3">
      <c r="A4056" s="68"/>
      <c r="B4056" s="68"/>
      <c r="C4056" s="68"/>
      <c r="D4056" s="68"/>
      <c r="E4056" s="68"/>
      <c r="F4056" s="68"/>
      <c r="G4056" s="68"/>
      <c r="H4056" s="68"/>
      <c r="I4056" s="68"/>
    </row>
    <row r="4057" spans="1:9" x14ac:dyDescent="0.3">
      <c r="A4057" s="68"/>
      <c r="B4057" s="68"/>
      <c r="C4057" s="68"/>
      <c r="D4057" s="68"/>
      <c r="E4057" s="68"/>
      <c r="F4057" s="68"/>
      <c r="G4057" s="68"/>
      <c r="H4057" s="68"/>
      <c r="I4057" s="68"/>
    </row>
    <row r="4058" spans="1:9" x14ac:dyDescent="0.3">
      <c r="A4058" s="68"/>
      <c r="B4058" s="68"/>
      <c r="C4058" s="68"/>
      <c r="D4058" s="68"/>
      <c r="E4058" s="68"/>
      <c r="F4058" s="68"/>
      <c r="G4058" s="68"/>
      <c r="H4058" s="68"/>
      <c r="I4058" s="68"/>
    </row>
    <row r="4059" spans="1:9" x14ac:dyDescent="0.3">
      <c r="A4059" s="68"/>
      <c r="B4059" s="68"/>
      <c r="C4059" s="68"/>
      <c r="D4059" s="68"/>
      <c r="E4059" s="68"/>
      <c r="F4059" s="68"/>
      <c r="G4059" s="68"/>
      <c r="H4059" s="68"/>
      <c r="I4059" s="68"/>
    </row>
    <row r="4060" spans="1:9" x14ac:dyDescent="0.3">
      <c r="A4060" s="68"/>
      <c r="B4060" s="68"/>
      <c r="C4060" s="68"/>
      <c r="D4060" s="68"/>
      <c r="E4060" s="68"/>
      <c r="F4060" s="68"/>
      <c r="G4060" s="68"/>
      <c r="H4060" s="68"/>
      <c r="I4060" s="68"/>
    </row>
    <row r="4061" spans="1:9" x14ac:dyDescent="0.3">
      <c r="A4061" s="68"/>
      <c r="B4061" s="68"/>
      <c r="C4061" s="68"/>
      <c r="D4061" s="68"/>
      <c r="E4061" s="68"/>
      <c r="F4061" s="68"/>
      <c r="G4061" s="68"/>
      <c r="H4061" s="68"/>
      <c r="I4061" s="68"/>
    </row>
    <row r="4062" spans="1:9" x14ac:dyDescent="0.3">
      <c r="A4062" s="68"/>
      <c r="B4062" s="68"/>
      <c r="C4062" s="68"/>
      <c r="D4062" s="68"/>
      <c r="E4062" s="68"/>
      <c r="F4062" s="68"/>
      <c r="G4062" s="68"/>
      <c r="H4062" s="68"/>
      <c r="I4062" s="68"/>
    </row>
    <row r="4063" spans="1:9" x14ac:dyDescent="0.3">
      <c r="A4063" s="68"/>
      <c r="B4063" s="68"/>
      <c r="C4063" s="68"/>
      <c r="D4063" s="68"/>
      <c r="E4063" s="68"/>
      <c r="F4063" s="68"/>
      <c r="G4063" s="68"/>
      <c r="H4063" s="68"/>
      <c r="I4063" s="68"/>
    </row>
    <row r="4064" spans="1:9" x14ac:dyDescent="0.3">
      <c r="A4064" s="68"/>
      <c r="B4064" s="68"/>
      <c r="C4064" s="68"/>
      <c r="D4064" s="68"/>
      <c r="E4064" s="68"/>
      <c r="F4064" s="68"/>
      <c r="G4064" s="68"/>
      <c r="H4064" s="68"/>
      <c r="I4064" s="68"/>
    </row>
    <row r="4065" spans="1:9" x14ac:dyDescent="0.3">
      <c r="A4065" s="68"/>
      <c r="B4065" s="68"/>
      <c r="C4065" s="68"/>
      <c r="D4065" s="68"/>
      <c r="E4065" s="68"/>
      <c r="F4065" s="68"/>
      <c r="G4065" s="68"/>
      <c r="H4065" s="68"/>
      <c r="I4065" s="68"/>
    </row>
    <row r="4066" spans="1:9" x14ac:dyDescent="0.3">
      <c r="A4066" s="68"/>
      <c r="B4066" s="68"/>
      <c r="C4066" s="68"/>
      <c r="D4066" s="68"/>
      <c r="E4066" s="68"/>
      <c r="F4066" s="68"/>
      <c r="G4066" s="68"/>
      <c r="H4066" s="68"/>
      <c r="I4066" s="68"/>
    </row>
    <row r="4067" spans="1:9" x14ac:dyDescent="0.3">
      <c r="A4067" s="68"/>
      <c r="B4067" s="68"/>
      <c r="C4067" s="68"/>
      <c r="D4067" s="68"/>
      <c r="E4067" s="68"/>
      <c r="F4067" s="68"/>
      <c r="G4067" s="68"/>
      <c r="H4067" s="68"/>
      <c r="I4067" s="68"/>
    </row>
    <row r="4068" spans="1:9" x14ac:dyDescent="0.3">
      <c r="A4068" s="68"/>
      <c r="B4068" s="68"/>
      <c r="C4068" s="68"/>
      <c r="D4068" s="68"/>
      <c r="E4068" s="68"/>
      <c r="F4068" s="68"/>
      <c r="G4068" s="68"/>
      <c r="H4068" s="68"/>
      <c r="I4068" s="68"/>
    </row>
    <row r="4069" spans="1:9" x14ac:dyDescent="0.3">
      <c r="A4069" s="68"/>
      <c r="B4069" s="68"/>
      <c r="C4069" s="68"/>
      <c r="D4069" s="68"/>
      <c r="E4069" s="68"/>
      <c r="F4069" s="68"/>
      <c r="G4069" s="68"/>
      <c r="H4069" s="68"/>
      <c r="I4069" s="68"/>
    </row>
    <row r="4070" spans="1:9" x14ac:dyDescent="0.3">
      <c r="A4070" s="68"/>
      <c r="B4070" s="68"/>
      <c r="C4070" s="68"/>
      <c r="D4070" s="68"/>
      <c r="E4070" s="68"/>
      <c r="F4070" s="68"/>
      <c r="G4070" s="68"/>
      <c r="H4070" s="68"/>
      <c r="I4070" s="68"/>
    </row>
    <row r="4071" spans="1:9" x14ac:dyDescent="0.3">
      <c r="A4071" s="68"/>
      <c r="B4071" s="68"/>
      <c r="C4071" s="68"/>
      <c r="D4071" s="68"/>
      <c r="E4071" s="68"/>
      <c r="F4071" s="68"/>
      <c r="G4071" s="68"/>
      <c r="H4071" s="68"/>
      <c r="I4071" s="68"/>
    </row>
    <row r="4072" spans="1:9" x14ac:dyDescent="0.3">
      <c r="A4072" s="68"/>
      <c r="B4072" s="68"/>
      <c r="C4072" s="68"/>
      <c r="D4072" s="68"/>
      <c r="E4072" s="68"/>
      <c r="F4072" s="68"/>
      <c r="G4072" s="68"/>
      <c r="H4072" s="68"/>
      <c r="I4072" s="68"/>
    </row>
    <row r="4073" spans="1:9" x14ac:dyDescent="0.3">
      <c r="A4073" s="68"/>
      <c r="B4073" s="68"/>
      <c r="C4073" s="68"/>
      <c r="D4073" s="68"/>
      <c r="E4073" s="68"/>
      <c r="F4073" s="68"/>
      <c r="G4073" s="68"/>
      <c r="H4073" s="68"/>
      <c r="I4073" s="68"/>
    </row>
    <row r="4074" spans="1:9" x14ac:dyDescent="0.3">
      <c r="A4074" s="68"/>
      <c r="B4074" s="68"/>
      <c r="C4074" s="68"/>
      <c r="D4074" s="68"/>
      <c r="E4074" s="68"/>
      <c r="F4074" s="68"/>
      <c r="G4074" s="68"/>
      <c r="H4074" s="68"/>
      <c r="I4074" s="68"/>
    </row>
    <row r="4075" spans="1:9" x14ac:dyDescent="0.3">
      <c r="A4075" s="68"/>
      <c r="B4075" s="68"/>
      <c r="C4075" s="68"/>
      <c r="D4075" s="68"/>
      <c r="E4075" s="68"/>
      <c r="F4075" s="68"/>
      <c r="G4075" s="68"/>
      <c r="H4075" s="68"/>
      <c r="I4075" s="68"/>
    </row>
    <row r="4076" spans="1:9" x14ac:dyDescent="0.3">
      <c r="A4076" s="68"/>
      <c r="B4076" s="68"/>
      <c r="C4076" s="68"/>
      <c r="D4076" s="68"/>
      <c r="E4076" s="68"/>
      <c r="F4076" s="68"/>
      <c r="G4076" s="68"/>
      <c r="H4076" s="68"/>
      <c r="I4076" s="68"/>
    </row>
    <row r="4077" spans="1:9" x14ac:dyDescent="0.3">
      <c r="A4077" s="68"/>
      <c r="B4077" s="68"/>
      <c r="C4077" s="68"/>
      <c r="D4077" s="68"/>
      <c r="E4077" s="68"/>
      <c r="F4077" s="68"/>
      <c r="G4077" s="68"/>
      <c r="H4077" s="68"/>
      <c r="I4077" s="68"/>
    </row>
    <row r="4078" spans="1:9" x14ac:dyDescent="0.3">
      <c r="A4078" s="68"/>
      <c r="B4078" s="68"/>
      <c r="C4078" s="68"/>
      <c r="D4078" s="68"/>
      <c r="E4078" s="68"/>
      <c r="F4078" s="68"/>
      <c r="G4078" s="68"/>
      <c r="H4078" s="68"/>
      <c r="I4078" s="68"/>
    </row>
    <row r="4079" spans="1:9" x14ac:dyDescent="0.3">
      <c r="A4079" s="68"/>
      <c r="B4079" s="68"/>
      <c r="C4079" s="68"/>
      <c r="D4079" s="68"/>
      <c r="E4079" s="68"/>
      <c r="F4079" s="68"/>
      <c r="G4079" s="68"/>
      <c r="H4079" s="68"/>
      <c r="I4079" s="68"/>
    </row>
    <row r="4080" spans="1:9" x14ac:dyDescent="0.3">
      <c r="A4080" s="68"/>
      <c r="B4080" s="68"/>
      <c r="C4080" s="68"/>
      <c r="D4080" s="68"/>
      <c r="E4080" s="68"/>
      <c r="F4080" s="68"/>
      <c r="G4080" s="68"/>
      <c r="H4080" s="68"/>
      <c r="I4080" s="68"/>
    </row>
    <row r="4081" spans="1:9" x14ac:dyDescent="0.3">
      <c r="A4081" s="68"/>
      <c r="B4081" s="68"/>
      <c r="C4081" s="68"/>
      <c r="D4081" s="68"/>
      <c r="E4081" s="68"/>
      <c r="F4081" s="68"/>
      <c r="G4081" s="68"/>
      <c r="H4081" s="68"/>
      <c r="I4081" s="68"/>
    </row>
    <row r="4082" spans="1:9" x14ac:dyDescent="0.3">
      <c r="A4082" s="68"/>
      <c r="B4082" s="68"/>
      <c r="C4082" s="68"/>
      <c r="D4082" s="68"/>
      <c r="E4082" s="68"/>
      <c r="F4082" s="68"/>
      <c r="G4082" s="68"/>
      <c r="H4082" s="68"/>
      <c r="I4082" s="68"/>
    </row>
    <row r="4083" spans="1:9" x14ac:dyDescent="0.3">
      <c r="A4083" s="68"/>
      <c r="B4083" s="68"/>
      <c r="C4083" s="68"/>
      <c r="D4083" s="68"/>
      <c r="E4083" s="68"/>
      <c r="F4083" s="68"/>
      <c r="G4083" s="68"/>
      <c r="H4083" s="68"/>
      <c r="I4083" s="68"/>
    </row>
    <row r="4084" spans="1:9" x14ac:dyDescent="0.3">
      <c r="A4084" s="68"/>
      <c r="B4084" s="68"/>
      <c r="C4084" s="68"/>
      <c r="D4084" s="68"/>
      <c r="E4084" s="68"/>
      <c r="F4084" s="68"/>
      <c r="G4084" s="68"/>
      <c r="H4084" s="68"/>
      <c r="I4084" s="68"/>
    </row>
    <row r="4085" spans="1:9" x14ac:dyDescent="0.3">
      <c r="A4085" s="68"/>
      <c r="B4085" s="68"/>
      <c r="C4085" s="68"/>
      <c r="D4085" s="68"/>
      <c r="E4085" s="68"/>
      <c r="F4085" s="68"/>
      <c r="G4085" s="68"/>
      <c r="H4085" s="68"/>
      <c r="I4085" s="68"/>
    </row>
    <row r="4086" spans="1:9" x14ac:dyDescent="0.3">
      <c r="A4086" s="68"/>
      <c r="B4086" s="68"/>
      <c r="C4086" s="68"/>
      <c r="D4086" s="68"/>
      <c r="E4086" s="68"/>
      <c r="F4086" s="68"/>
      <c r="G4086" s="68"/>
      <c r="H4086" s="68"/>
      <c r="I4086" s="68"/>
    </row>
    <row r="4087" spans="1:9" x14ac:dyDescent="0.3">
      <c r="A4087" s="68"/>
      <c r="B4087" s="68"/>
      <c r="C4087" s="68"/>
      <c r="D4087" s="68"/>
      <c r="E4087" s="68"/>
      <c r="F4087" s="68"/>
      <c r="G4087" s="68"/>
      <c r="H4087" s="68"/>
      <c r="I4087" s="68"/>
    </row>
    <row r="4088" spans="1:9" x14ac:dyDescent="0.3">
      <c r="A4088" s="68"/>
      <c r="B4088" s="68"/>
      <c r="C4088" s="68"/>
      <c r="D4088" s="68"/>
      <c r="E4088" s="68"/>
      <c r="F4088" s="68"/>
      <c r="G4088" s="68"/>
      <c r="H4088" s="68"/>
      <c r="I4088" s="68"/>
    </row>
    <row r="4089" spans="1:9" x14ac:dyDescent="0.3">
      <c r="A4089" s="68"/>
      <c r="B4089" s="68"/>
      <c r="C4089" s="68"/>
      <c r="D4089" s="68"/>
      <c r="E4089" s="68"/>
      <c r="F4089" s="68"/>
      <c r="G4089" s="68"/>
      <c r="H4089" s="68"/>
      <c r="I4089" s="68"/>
    </row>
    <row r="4090" spans="1:9" x14ac:dyDescent="0.3">
      <c r="A4090" s="68"/>
      <c r="B4090" s="68"/>
      <c r="C4090" s="68"/>
      <c r="D4090" s="68"/>
      <c r="E4090" s="68"/>
      <c r="F4090" s="68"/>
      <c r="G4090" s="68"/>
      <c r="H4090" s="68"/>
      <c r="I4090" s="68"/>
    </row>
    <row r="4091" spans="1:9" x14ac:dyDescent="0.3">
      <c r="A4091" s="68"/>
      <c r="B4091" s="68"/>
      <c r="C4091" s="68"/>
      <c r="D4091" s="68"/>
      <c r="E4091" s="68"/>
      <c r="F4091" s="68"/>
      <c r="G4091" s="68"/>
      <c r="H4091" s="68"/>
      <c r="I4091" s="68"/>
    </row>
    <row r="4092" spans="1:9" x14ac:dyDescent="0.3">
      <c r="A4092" s="68"/>
      <c r="B4092" s="68"/>
      <c r="C4092" s="68"/>
      <c r="D4092" s="68"/>
      <c r="E4092" s="68"/>
      <c r="F4092" s="68"/>
      <c r="G4092" s="68"/>
      <c r="H4092" s="68"/>
      <c r="I4092" s="68"/>
    </row>
    <row r="4093" spans="1:9" x14ac:dyDescent="0.3">
      <c r="A4093" s="68"/>
      <c r="B4093" s="68"/>
      <c r="C4093" s="68"/>
      <c r="D4093" s="68"/>
      <c r="E4093" s="68"/>
      <c r="F4093" s="68"/>
      <c r="G4093" s="68"/>
      <c r="H4093" s="68"/>
      <c r="I4093" s="68"/>
    </row>
    <row r="4094" spans="1:9" x14ac:dyDescent="0.3">
      <c r="A4094" s="68"/>
      <c r="B4094" s="68"/>
      <c r="C4094" s="68"/>
      <c r="D4094" s="68"/>
      <c r="E4094" s="68"/>
      <c r="F4094" s="68"/>
      <c r="G4094" s="68"/>
      <c r="H4094" s="68"/>
      <c r="I4094" s="68"/>
    </row>
    <row r="4095" spans="1:9" x14ac:dyDescent="0.3">
      <c r="A4095" s="68"/>
      <c r="B4095" s="68"/>
      <c r="C4095" s="68"/>
      <c r="D4095" s="68"/>
      <c r="E4095" s="68"/>
      <c r="F4095" s="68"/>
      <c r="G4095" s="68"/>
      <c r="H4095" s="68"/>
      <c r="I4095" s="68"/>
    </row>
    <row r="4096" spans="1:9" x14ac:dyDescent="0.3">
      <c r="A4096" s="68"/>
      <c r="B4096" s="68"/>
      <c r="C4096" s="68"/>
      <c r="D4096" s="68"/>
      <c r="E4096" s="68"/>
      <c r="F4096" s="68"/>
      <c r="G4096" s="68"/>
      <c r="H4096" s="68"/>
      <c r="I4096" s="68"/>
    </row>
    <row r="4097" spans="1:9" x14ac:dyDescent="0.3">
      <c r="A4097" s="68"/>
      <c r="B4097" s="68"/>
      <c r="C4097" s="68"/>
      <c r="D4097" s="68"/>
      <c r="E4097" s="68"/>
      <c r="F4097" s="68"/>
      <c r="G4097" s="68"/>
      <c r="H4097" s="68"/>
      <c r="I4097" s="68"/>
    </row>
    <row r="4098" spans="1:9" x14ac:dyDescent="0.3">
      <c r="A4098" s="68"/>
      <c r="B4098" s="68"/>
      <c r="C4098" s="68"/>
      <c r="D4098" s="68"/>
      <c r="E4098" s="68"/>
      <c r="F4098" s="68"/>
      <c r="G4098" s="68"/>
      <c r="H4098" s="68"/>
      <c r="I4098" s="68"/>
    </row>
    <row r="4099" spans="1:9" x14ac:dyDescent="0.3">
      <c r="A4099" s="68"/>
      <c r="B4099" s="68"/>
      <c r="C4099" s="68"/>
      <c r="D4099" s="68"/>
      <c r="E4099" s="68"/>
      <c r="F4099" s="68"/>
      <c r="G4099" s="68"/>
      <c r="H4099" s="68"/>
      <c r="I4099" s="68"/>
    </row>
    <row r="4100" spans="1:9" x14ac:dyDescent="0.3">
      <c r="A4100" s="68"/>
      <c r="B4100" s="68"/>
      <c r="C4100" s="68"/>
      <c r="D4100" s="68"/>
      <c r="E4100" s="68"/>
      <c r="F4100" s="68"/>
      <c r="G4100" s="68"/>
      <c r="H4100" s="68"/>
      <c r="I4100" s="68"/>
    </row>
    <row r="4101" spans="1:9" x14ac:dyDescent="0.3">
      <c r="A4101" s="68"/>
      <c r="B4101" s="68"/>
      <c r="C4101" s="68"/>
      <c r="D4101" s="68"/>
      <c r="E4101" s="68"/>
      <c r="F4101" s="68"/>
      <c r="G4101" s="68"/>
      <c r="H4101" s="68"/>
      <c r="I4101" s="68"/>
    </row>
    <row r="4102" spans="1:9" x14ac:dyDescent="0.3">
      <c r="A4102" s="68"/>
      <c r="B4102" s="68"/>
      <c r="C4102" s="68"/>
      <c r="D4102" s="68"/>
      <c r="E4102" s="68"/>
      <c r="F4102" s="68"/>
      <c r="G4102" s="68"/>
      <c r="H4102" s="68"/>
      <c r="I4102" s="68"/>
    </row>
    <row r="4103" spans="1:9" x14ac:dyDescent="0.3">
      <c r="A4103" s="68"/>
      <c r="B4103" s="68"/>
      <c r="C4103" s="68"/>
      <c r="D4103" s="68"/>
      <c r="E4103" s="68"/>
      <c r="F4103" s="68"/>
      <c r="G4103" s="68"/>
      <c r="H4103" s="68"/>
      <c r="I4103" s="68"/>
    </row>
    <row r="4104" spans="1:9" x14ac:dyDescent="0.3">
      <c r="A4104" s="68"/>
      <c r="B4104" s="68"/>
      <c r="C4104" s="68"/>
      <c r="D4104" s="68"/>
      <c r="E4104" s="68"/>
      <c r="F4104" s="68"/>
      <c r="G4104" s="68"/>
      <c r="H4104" s="68"/>
      <c r="I4104" s="68"/>
    </row>
    <row r="4105" spans="1:9" x14ac:dyDescent="0.3">
      <c r="A4105" s="68"/>
      <c r="B4105" s="68"/>
      <c r="C4105" s="68"/>
      <c r="D4105" s="68"/>
      <c r="E4105" s="68"/>
      <c r="F4105" s="68"/>
      <c r="G4105" s="68"/>
      <c r="H4105" s="68"/>
      <c r="I4105" s="68"/>
    </row>
    <row r="4106" spans="1:9" x14ac:dyDescent="0.3">
      <c r="A4106" s="68"/>
      <c r="B4106" s="68"/>
      <c r="C4106" s="68"/>
      <c r="D4106" s="68"/>
      <c r="E4106" s="68"/>
      <c r="F4106" s="68"/>
      <c r="G4106" s="68"/>
      <c r="H4106" s="68"/>
      <c r="I4106" s="68"/>
    </row>
    <row r="4107" spans="1:9" x14ac:dyDescent="0.3">
      <c r="A4107" s="68"/>
      <c r="B4107" s="68"/>
      <c r="C4107" s="68"/>
      <c r="D4107" s="68"/>
      <c r="E4107" s="68"/>
      <c r="F4107" s="68"/>
      <c r="G4107" s="68"/>
      <c r="H4107" s="68"/>
      <c r="I4107" s="68"/>
    </row>
    <row r="4108" spans="1:9" x14ac:dyDescent="0.3">
      <c r="A4108" s="68"/>
      <c r="B4108" s="68"/>
      <c r="C4108" s="68"/>
      <c r="D4108" s="68"/>
      <c r="E4108" s="68"/>
      <c r="F4108" s="68"/>
      <c r="G4108" s="68"/>
      <c r="H4108" s="68"/>
      <c r="I4108" s="68"/>
    </row>
    <row r="4109" spans="1:9" x14ac:dyDescent="0.3">
      <c r="A4109" s="68"/>
      <c r="B4109" s="68"/>
      <c r="C4109" s="68"/>
      <c r="D4109" s="68"/>
      <c r="E4109" s="68"/>
      <c r="F4109" s="68"/>
      <c r="G4109" s="68"/>
      <c r="H4109" s="68"/>
      <c r="I4109" s="68"/>
    </row>
    <row r="4110" spans="1:9" x14ac:dyDescent="0.3">
      <c r="A4110" s="68"/>
      <c r="B4110" s="68"/>
      <c r="C4110" s="68"/>
      <c r="D4110" s="68"/>
      <c r="E4110" s="68"/>
      <c r="F4110" s="68"/>
      <c r="G4110" s="68"/>
      <c r="H4110" s="68"/>
      <c r="I4110" s="68"/>
    </row>
    <row r="4111" spans="1:9" x14ac:dyDescent="0.3">
      <c r="A4111" s="68"/>
      <c r="B4111" s="68"/>
      <c r="C4111" s="68"/>
      <c r="D4111" s="68"/>
      <c r="E4111" s="68"/>
      <c r="F4111" s="68"/>
      <c r="G4111" s="68"/>
      <c r="H4111" s="68"/>
      <c r="I4111" s="68"/>
    </row>
    <row r="4112" spans="1:9" x14ac:dyDescent="0.3">
      <c r="A4112" s="68"/>
      <c r="B4112" s="68"/>
      <c r="C4112" s="68"/>
      <c r="D4112" s="68"/>
      <c r="E4112" s="68"/>
      <c r="F4112" s="68"/>
      <c r="G4112" s="68"/>
      <c r="H4112" s="68"/>
      <c r="I4112" s="68"/>
    </row>
    <row r="4113" spans="1:9" x14ac:dyDescent="0.3">
      <c r="A4113" s="68"/>
      <c r="B4113" s="68"/>
      <c r="C4113" s="68"/>
      <c r="D4113" s="68"/>
      <c r="E4113" s="68"/>
      <c r="F4113" s="68"/>
      <c r="G4113" s="68"/>
      <c r="H4113" s="68"/>
      <c r="I4113" s="68"/>
    </row>
    <row r="4114" spans="1:9" x14ac:dyDescent="0.3">
      <c r="A4114" s="68"/>
      <c r="B4114" s="68"/>
      <c r="C4114" s="68"/>
      <c r="D4114" s="68"/>
      <c r="E4114" s="68"/>
      <c r="F4114" s="68"/>
      <c r="G4114" s="68"/>
      <c r="H4114" s="68"/>
      <c r="I4114" s="68"/>
    </row>
    <row r="4115" spans="1:9" x14ac:dyDescent="0.3">
      <c r="A4115" s="68"/>
      <c r="B4115" s="68"/>
      <c r="C4115" s="68"/>
      <c r="D4115" s="68"/>
      <c r="E4115" s="68"/>
      <c r="F4115" s="68"/>
      <c r="G4115" s="68"/>
      <c r="H4115" s="68"/>
      <c r="I4115" s="68"/>
    </row>
    <row r="4116" spans="1:9" x14ac:dyDescent="0.3">
      <c r="A4116" s="68"/>
      <c r="B4116" s="68"/>
      <c r="C4116" s="68"/>
      <c r="D4116" s="68"/>
      <c r="E4116" s="68"/>
      <c r="F4116" s="68"/>
      <c r="G4116" s="68"/>
      <c r="H4116" s="68"/>
      <c r="I4116" s="68"/>
    </row>
    <row r="4117" spans="1:9" x14ac:dyDescent="0.3">
      <c r="A4117" s="68"/>
      <c r="B4117" s="68"/>
      <c r="C4117" s="68"/>
      <c r="D4117" s="68"/>
      <c r="E4117" s="68"/>
      <c r="F4117" s="68"/>
      <c r="G4117" s="68"/>
      <c r="H4117" s="68"/>
      <c r="I4117" s="68"/>
    </row>
    <row r="4118" spans="1:9" x14ac:dyDescent="0.3">
      <c r="A4118" s="68"/>
      <c r="B4118" s="68"/>
      <c r="C4118" s="68"/>
      <c r="D4118" s="68"/>
      <c r="E4118" s="68"/>
      <c r="F4118" s="68"/>
      <c r="G4118" s="68"/>
      <c r="H4118" s="68"/>
      <c r="I4118" s="68"/>
    </row>
    <row r="4119" spans="1:9" x14ac:dyDescent="0.3">
      <c r="A4119" s="68"/>
      <c r="B4119" s="68"/>
      <c r="C4119" s="68"/>
      <c r="D4119" s="68"/>
      <c r="E4119" s="68"/>
      <c r="F4119" s="68"/>
      <c r="G4119" s="68"/>
      <c r="H4119" s="68"/>
      <c r="I4119" s="68"/>
    </row>
    <row r="4120" spans="1:9" x14ac:dyDescent="0.3">
      <c r="A4120" s="68"/>
      <c r="B4120" s="68"/>
      <c r="C4120" s="68"/>
      <c r="D4120" s="68"/>
      <c r="E4120" s="68"/>
      <c r="F4120" s="68"/>
      <c r="G4120" s="68"/>
      <c r="H4120" s="68"/>
      <c r="I4120" s="68"/>
    </row>
    <row r="4121" spans="1:9" x14ac:dyDescent="0.3">
      <c r="A4121" s="68"/>
      <c r="B4121" s="68"/>
      <c r="C4121" s="68"/>
      <c r="D4121" s="68"/>
      <c r="E4121" s="68"/>
      <c r="F4121" s="68"/>
      <c r="G4121" s="68"/>
      <c r="H4121" s="68"/>
      <c r="I4121" s="68"/>
    </row>
    <row r="4122" spans="1:9" x14ac:dyDescent="0.3">
      <c r="A4122" s="68"/>
      <c r="B4122" s="68"/>
      <c r="C4122" s="68"/>
      <c r="D4122" s="68"/>
      <c r="E4122" s="68"/>
      <c r="F4122" s="68"/>
      <c r="G4122" s="68"/>
      <c r="H4122" s="68"/>
      <c r="I4122" s="68"/>
    </row>
    <row r="4123" spans="1:9" x14ac:dyDescent="0.3">
      <c r="A4123" s="68"/>
      <c r="B4123" s="68"/>
      <c r="C4123" s="68"/>
      <c r="D4123" s="68"/>
      <c r="E4123" s="68"/>
      <c r="F4123" s="68"/>
      <c r="G4123" s="68"/>
      <c r="H4123" s="68"/>
      <c r="I4123" s="68"/>
    </row>
    <row r="4124" spans="1:9" x14ac:dyDescent="0.3">
      <c r="A4124" s="68"/>
      <c r="B4124" s="68"/>
      <c r="C4124" s="68"/>
      <c r="D4124" s="68"/>
      <c r="E4124" s="68"/>
      <c r="F4124" s="68"/>
      <c r="G4124" s="68"/>
      <c r="H4124" s="68"/>
      <c r="I4124" s="68"/>
    </row>
    <row r="4125" spans="1:9" x14ac:dyDescent="0.3">
      <c r="A4125" s="68"/>
      <c r="B4125" s="68"/>
      <c r="C4125" s="68"/>
      <c r="D4125" s="68"/>
      <c r="E4125" s="68"/>
      <c r="F4125" s="68"/>
      <c r="G4125" s="68"/>
      <c r="H4125" s="68"/>
      <c r="I4125" s="68"/>
    </row>
    <row r="4126" spans="1:9" x14ac:dyDescent="0.3">
      <c r="A4126" s="68"/>
      <c r="B4126" s="68"/>
      <c r="C4126" s="68"/>
      <c r="D4126" s="68"/>
      <c r="E4126" s="68"/>
      <c r="F4126" s="68"/>
      <c r="G4126" s="68"/>
      <c r="H4126" s="68"/>
      <c r="I4126" s="68"/>
    </row>
    <row r="4127" spans="1:9" x14ac:dyDescent="0.3">
      <c r="A4127" s="68"/>
      <c r="B4127" s="68"/>
      <c r="C4127" s="68"/>
      <c r="D4127" s="68"/>
      <c r="E4127" s="68"/>
      <c r="F4127" s="68"/>
      <c r="G4127" s="68"/>
      <c r="H4127" s="68"/>
      <c r="I4127" s="68"/>
    </row>
    <row r="4128" spans="1:9" x14ac:dyDescent="0.3">
      <c r="A4128" s="68"/>
      <c r="B4128" s="68"/>
      <c r="C4128" s="68"/>
      <c r="D4128" s="68"/>
      <c r="E4128" s="68"/>
      <c r="F4128" s="68"/>
      <c r="G4128" s="68"/>
      <c r="H4128" s="68"/>
      <c r="I4128" s="68"/>
    </row>
    <row r="4129" spans="1:9" x14ac:dyDescent="0.3">
      <c r="A4129" s="68"/>
      <c r="B4129" s="68"/>
      <c r="C4129" s="68"/>
      <c r="D4129" s="68"/>
      <c r="E4129" s="68"/>
      <c r="F4129" s="68"/>
      <c r="G4129" s="68"/>
      <c r="H4129" s="68"/>
      <c r="I4129" s="68"/>
    </row>
    <row r="4130" spans="1:9" x14ac:dyDescent="0.3">
      <c r="A4130" s="68"/>
      <c r="B4130" s="68"/>
      <c r="C4130" s="68"/>
      <c r="D4130" s="68"/>
      <c r="E4130" s="68"/>
      <c r="F4130" s="68"/>
      <c r="G4130" s="68"/>
      <c r="H4130" s="68"/>
      <c r="I4130" s="68"/>
    </row>
    <row r="4131" spans="1:9" x14ac:dyDescent="0.3">
      <c r="A4131" s="68"/>
      <c r="B4131" s="68"/>
      <c r="C4131" s="68"/>
      <c r="D4131" s="68"/>
      <c r="E4131" s="68"/>
      <c r="F4131" s="68"/>
      <c r="G4131" s="68"/>
      <c r="H4131" s="68"/>
      <c r="I4131" s="68"/>
    </row>
    <row r="4132" spans="1:9" x14ac:dyDescent="0.3">
      <c r="A4132" s="68"/>
      <c r="B4132" s="68"/>
      <c r="C4132" s="68"/>
      <c r="D4132" s="68"/>
      <c r="E4132" s="68"/>
      <c r="F4132" s="68"/>
      <c r="G4132" s="68"/>
      <c r="H4132" s="68"/>
      <c r="I4132" s="68"/>
    </row>
    <row r="4133" spans="1:9" x14ac:dyDescent="0.3">
      <c r="A4133" s="68"/>
      <c r="B4133" s="68"/>
      <c r="C4133" s="68"/>
      <c r="D4133" s="68"/>
      <c r="E4133" s="68"/>
      <c r="F4133" s="68"/>
      <c r="G4133" s="68"/>
      <c r="H4133" s="68"/>
      <c r="I4133" s="68"/>
    </row>
    <row r="4134" spans="1:9" x14ac:dyDescent="0.3">
      <c r="A4134" s="68"/>
      <c r="B4134" s="68"/>
      <c r="C4134" s="68"/>
      <c r="D4134" s="68"/>
      <c r="E4134" s="68"/>
      <c r="F4134" s="68"/>
      <c r="G4134" s="68"/>
      <c r="H4134" s="68"/>
      <c r="I4134" s="68"/>
    </row>
    <row r="4135" spans="1:9" x14ac:dyDescent="0.3">
      <c r="A4135" s="68"/>
      <c r="B4135" s="68"/>
      <c r="C4135" s="68"/>
      <c r="D4135" s="68"/>
      <c r="E4135" s="68"/>
      <c r="F4135" s="68"/>
      <c r="G4135" s="68"/>
      <c r="H4135" s="68"/>
      <c r="I4135" s="68"/>
    </row>
    <row r="4136" spans="1:9" x14ac:dyDescent="0.3">
      <c r="A4136" s="68"/>
      <c r="B4136" s="68"/>
      <c r="C4136" s="68"/>
      <c r="D4136" s="68"/>
      <c r="E4136" s="68"/>
      <c r="F4136" s="68"/>
      <c r="G4136" s="68"/>
      <c r="H4136" s="68"/>
      <c r="I4136" s="68"/>
    </row>
    <row r="4137" spans="1:9" x14ac:dyDescent="0.3">
      <c r="A4137" s="68"/>
      <c r="B4137" s="68"/>
      <c r="C4137" s="68"/>
      <c r="D4137" s="68"/>
      <c r="E4137" s="68"/>
      <c r="F4137" s="68"/>
      <c r="G4137" s="68"/>
      <c r="H4137" s="68"/>
      <c r="I4137" s="68"/>
    </row>
    <row r="4138" spans="1:9" x14ac:dyDescent="0.3">
      <c r="A4138" s="68"/>
      <c r="B4138" s="68"/>
      <c r="C4138" s="68"/>
      <c r="D4138" s="68"/>
      <c r="E4138" s="68"/>
      <c r="F4138" s="68"/>
      <c r="G4138" s="68"/>
      <c r="H4138" s="68"/>
      <c r="I4138" s="68"/>
    </row>
    <row r="4139" spans="1:9" x14ac:dyDescent="0.3">
      <c r="A4139" s="68"/>
      <c r="B4139" s="68"/>
      <c r="C4139" s="68"/>
      <c r="D4139" s="68"/>
      <c r="E4139" s="68"/>
      <c r="F4139" s="68"/>
      <c r="G4139" s="68"/>
      <c r="H4139" s="68"/>
      <c r="I4139" s="68"/>
    </row>
    <row r="4140" spans="1:9" x14ac:dyDescent="0.3">
      <c r="A4140" s="68"/>
      <c r="B4140" s="68"/>
      <c r="C4140" s="68"/>
      <c r="D4140" s="68"/>
      <c r="E4140" s="68"/>
      <c r="F4140" s="68"/>
      <c r="G4140" s="68"/>
      <c r="H4140" s="68"/>
      <c r="I4140" s="68"/>
    </row>
    <row r="4141" spans="1:9" x14ac:dyDescent="0.3">
      <c r="A4141" s="68"/>
      <c r="B4141" s="68"/>
      <c r="C4141" s="68"/>
      <c r="D4141" s="68"/>
      <c r="E4141" s="68"/>
      <c r="F4141" s="68"/>
      <c r="G4141" s="68"/>
      <c r="H4141" s="68"/>
      <c r="I4141" s="68"/>
    </row>
    <row r="4142" spans="1:9" x14ac:dyDescent="0.3">
      <c r="A4142" s="68"/>
      <c r="B4142" s="68"/>
      <c r="C4142" s="68"/>
      <c r="D4142" s="68"/>
      <c r="E4142" s="68"/>
      <c r="F4142" s="68"/>
      <c r="G4142" s="68"/>
      <c r="H4142" s="68"/>
      <c r="I4142" s="68"/>
    </row>
    <row r="4143" spans="1:9" x14ac:dyDescent="0.3">
      <c r="A4143" s="68"/>
      <c r="B4143" s="68"/>
      <c r="C4143" s="68"/>
      <c r="D4143" s="68"/>
      <c r="E4143" s="68"/>
      <c r="F4143" s="68"/>
      <c r="G4143" s="68"/>
      <c r="H4143" s="68"/>
      <c r="I4143" s="68"/>
    </row>
    <row r="4144" spans="1:9" x14ac:dyDescent="0.3">
      <c r="A4144" s="68"/>
      <c r="B4144" s="68"/>
      <c r="C4144" s="68"/>
      <c r="D4144" s="68"/>
      <c r="E4144" s="68"/>
      <c r="F4144" s="68"/>
      <c r="G4144" s="68"/>
      <c r="H4144" s="68"/>
      <c r="I4144" s="68"/>
    </row>
    <row r="4145" spans="1:9" x14ac:dyDescent="0.3">
      <c r="A4145" s="68"/>
      <c r="B4145" s="68"/>
      <c r="C4145" s="68"/>
      <c r="D4145" s="68"/>
      <c r="E4145" s="68"/>
      <c r="F4145" s="68"/>
      <c r="G4145" s="68"/>
      <c r="H4145" s="68"/>
      <c r="I4145" s="68"/>
    </row>
    <row r="4146" spans="1:9" x14ac:dyDescent="0.3">
      <c r="A4146" s="68"/>
      <c r="B4146" s="68"/>
      <c r="C4146" s="68"/>
      <c r="D4146" s="68"/>
      <c r="E4146" s="68"/>
      <c r="F4146" s="68"/>
      <c r="G4146" s="68"/>
      <c r="H4146" s="68"/>
      <c r="I4146" s="68"/>
    </row>
    <row r="4147" spans="1:9" x14ac:dyDescent="0.3">
      <c r="A4147" s="68"/>
      <c r="B4147" s="68"/>
      <c r="C4147" s="68"/>
      <c r="D4147" s="68"/>
      <c r="E4147" s="68"/>
      <c r="F4147" s="68"/>
      <c r="G4147" s="68"/>
      <c r="H4147" s="68"/>
      <c r="I4147" s="68"/>
    </row>
    <row r="4148" spans="1:9" x14ac:dyDescent="0.3">
      <c r="A4148" s="68"/>
      <c r="B4148" s="68"/>
      <c r="C4148" s="68"/>
      <c r="D4148" s="68"/>
      <c r="E4148" s="68"/>
      <c r="F4148" s="68"/>
      <c r="G4148" s="68"/>
      <c r="H4148" s="68"/>
      <c r="I4148" s="68"/>
    </row>
    <row r="4149" spans="1:9" x14ac:dyDescent="0.3">
      <c r="A4149" s="68"/>
      <c r="B4149" s="68"/>
      <c r="C4149" s="68"/>
      <c r="D4149" s="68"/>
      <c r="E4149" s="68"/>
      <c r="F4149" s="68"/>
      <c r="G4149" s="68"/>
      <c r="H4149" s="68"/>
      <c r="I4149" s="68"/>
    </row>
    <row r="4150" spans="1:9" x14ac:dyDescent="0.3">
      <c r="A4150" s="68"/>
      <c r="B4150" s="68"/>
      <c r="C4150" s="68"/>
      <c r="D4150" s="68"/>
      <c r="E4150" s="68"/>
      <c r="F4150" s="68"/>
      <c r="G4150" s="68"/>
      <c r="H4150" s="68"/>
      <c r="I4150" s="68"/>
    </row>
    <row r="4151" spans="1:9" x14ac:dyDescent="0.3">
      <c r="A4151" s="68"/>
      <c r="B4151" s="68"/>
      <c r="C4151" s="68"/>
      <c r="D4151" s="68"/>
      <c r="E4151" s="68"/>
      <c r="F4151" s="68"/>
      <c r="G4151" s="68"/>
      <c r="H4151" s="68"/>
      <c r="I4151" s="68"/>
    </row>
    <row r="4152" spans="1:9" x14ac:dyDescent="0.3">
      <c r="A4152" s="68"/>
      <c r="B4152" s="68"/>
      <c r="C4152" s="68"/>
      <c r="D4152" s="68"/>
      <c r="E4152" s="68"/>
      <c r="F4152" s="68"/>
      <c r="G4152" s="68"/>
      <c r="H4152" s="68"/>
      <c r="I4152" s="68"/>
    </row>
    <row r="4153" spans="1:9" x14ac:dyDescent="0.3">
      <c r="A4153" s="68"/>
      <c r="B4153" s="68"/>
      <c r="C4153" s="68"/>
      <c r="D4153" s="68"/>
      <c r="E4153" s="68"/>
      <c r="F4153" s="68"/>
      <c r="G4153" s="68"/>
      <c r="H4153" s="68"/>
      <c r="I4153" s="68"/>
    </row>
    <row r="4154" spans="1:9" x14ac:dyDescent="0.3">
      <c r="A4154" s="68"/>
      <c r="B4154" s="68"/>
      <c r="C4154" s="68"/>
      <c r="D4154" s="68"/>
      <c r="E4154" s="68"/>
      <c r="F4154" s="68"/>
      <c r="G4154" s="68"/>
      <c r="H4154" s="68"/>
      <c r="I4154" s="68"/>
    </row>
    <row r="4155" spans="1:9" x14ac:dyDescent="0.3">
      <c r="A4155" s="68"/>
      <c r="B4155" s="68"/>
      <c r="C4155" s="68"/>
      <c r="D4155" s="68"/>
      <c r="E4155" s="68"/>
      <c r="F4155" s="68"/>
      <c r="G4155" s="68"/>
      <c r="H4155" s="68"/>
      <c r="I4155" s="68"/>
    </row>
    <row r="4156" spans="1:9" x14ac:dyDescent="0.3">
      <c r="A4156" s="68"/>
      <c r="B4156" s="68"/>
      <c r="C4156" s="68"/>
      <c r="D4156" s="68"/>
      <c r="E4156" s="68"/>
      <c r="F4156" s="68"/>
      <c r="G4156" s="68"/>
      <c r="H4156" s="68"/>
      <c r="I4156" s="68"/>
    </row>
    <row r="4157" spans="1:9" x14ac:dyDescent="0.3">
      <c r="A4157" s="68"/>
      <c r="B4157" s="68"/>
      <c r="C4157" s="68"/>
      <c r="D4157" s="68"/>
      <c r="E4157" s="68"/>
      <c r="F4157" s="68"/>
      <c r="G4157" s="68"/>
      <c r="H4157" s="68"/>
      <c r="I4157" s="68"/>
    </row>
    <row r="4158" spans="1:9" x14ac:dyDescent="0.3">
      <c r="A4158" s="68"/>
      <c r="B4158" s="68"/>
      <c r="C4158" s="68"/>
      <c r="D4158" s="68"/>
      <c r="E4158" s="68"/>
      <c r="F4158" s="68"/>
      <c r="G4158" s="68"/>
      <c r="H4158" s="68"/>
      <c r="I4158" s="68"/>
    </row>
    <row r="4159" spans="1:9" x14ac:dyDescent="0.3">
      <c r="A4159" s="68"/>
      <c r="B4159" s="68"/>
      <c r="C4159" s="68"/>
      <c r="D4159" s="68"/>
      <c r="E4159" s="68"/>
      <c r="F4159" s="68"/>
      <c r="G4159" s="68"/>
      <c r="H4159" s="68"/>
      <c r="I4159" s="68"/>
    </row>
    <row r="4160" spans="1:9" x14ac:dyDescent="0.3">
      <c r="A4160" s="68"/>
      <c r="B4160" s="68"/>
      <c r="C4160" s="68"/>
      <c r="D4160" s="68"/>
      <c r="E4160" s="68"/>
      <c r="F4160" s="68"/>
      <c r="G4160" s="68"/>
      <c r="H4160" s="68"/>
      <c r="I4160" s="68"/>
    </row>
    <row r="4161" spans="1:9" x14ac:dyDescent="0.3">
      <c r="A4161" s="68"/>
      <c r="B4161" s="68"/>
      <c r="C4161" s="68"/>
      <c r="D4161" s="68"/>
      <c r="E4161" s="68"/>
      <c r="F4161" s="68"/>
      <c r="G4161" s="68"/>
      <c r="H4161" s="68"/>
      <c r="I4161" s="68"/>
    </row>
    <row r="4162" spans="1:9" x14ac:dyDescent="0.3">
      <c r="A4162" s="68"/>
      <c r="B4162" s="68"/>
      <c r="C4162" s="68"/>
      <c r="D4162" s="68"/>
      <c r="E4162" s="68"/>
      <c r="F4162" s="68"/>
      <c r="G4162" s="68"/>
      <c r="H4162" s="68"/>
      <c r="I4162" s="68"/>
    </row>
    <row r="4163" spans="1:9" x14ac:dyDescent="0.3">
      <c r="A4163" s="68"/>
      <c r="B4163" s="68"/>
      <c r="C4163" s="68"/>
      <c r="D4163" s="68"/>
      <c r="E4163" s="68"/>
      <c r="F4163" s="68"/>
      <c r="G4163" s="68"/>
      <c r="H4163" s="68"/>
      <c r="I4163" s="68"/>
    </row>
    <row r="4164" spans="1:9" x14ac:dyDescent="0.3">
      <c r="A4164" s="68"/>
      <c r="B4164" s="68"/>
      <c r="C4164" s="68"/>
      <c r="D4164" s="68"/>
      <c r="E4164" s="68"/>
      <c r="F4164" s="68"/>
      <c r="G4164" s="68"/>
      <c r="H4164" s="68"/>
      <c r="I4164" s="68"/>
    </row>
    <row r="4165" spans="1:9" x14ac:dyDescent="0.3">
      <c r="A4165" s="68"/>
      <c r="B4165" s="68"/>
      <c r="C4165" s="68"/>
      <c r="D4165" s="68"/>
      <c r="E4165" s="68"/>
      <c r="F4165" s="68"/>
      <c r="G4165" s="68"/>
      <c r="H4165" s="68"/>
      <c r="I4165" s="68"/>
    </row>
    <row r="4166" spans="1:9" x14ac:dyDescent="0.3">
      <c r="A4166" s="68"/>
      <c r="B4166" s="68"/>
      <c r="C4166" s="68"/>
      <c r="D4166" s="68"/>
      <c r="E4166" s="68"/>
      <c r="F4166" s="68"/>
      <c r="G4166" s="68"/>
      <c r="H4166" s="68"/>
      <c r="I4166" s="68"/>
    </row>
    <row r="4167" spans="1:9" x14ac:dyDescent="0.3">
      <c r="A4167" s="68"/>
      <c r="B4167" s="68"/>
      <c r="C4167" s="68"/>
      <c r="D4167" s="68"/>
      <c r="E4167" s="68"/>
      <c r="F4167" s="68"/>
      <c r="G4167" s="68"/>
      <c r="H4167" s="68"/>
      <c r="I4167" s="68"/>
    </row>
    <row r="4168" spans="1:9" x14ac:dyDescent="0.3">
      <c r="A4168" s="68"/>
      <c r="B4168" s="68"/>
      <c r="C4168" s="68"/>
      <c r="D4168" s="68"/>
      <c r="E4168" s="68"/>
      <c r="F4168" s="68"/>
      <c r="G4168" s="68"/>
      <c r="H4168" s="68"/>
      <c r="I4168" s="68"/>
    </row>
    <row r="4169" spans="1:9" x14ac:dyDescent="0.3">
      <c r="A4169" s="68"/>
      <c r="B4169" s="68"/>
      <c r="C4169" s="68"/>
      <c r="D4169" s="68"/>
      <c r="E4169" s="68"/>
      <c r="F4169" s="68"/>
      <c r="G4169" s="68"/>
      <c r="H4169" s="68"/>
      <c r="I4169" s="68"/>
    </row>
    <row r="4170" spans="1:9" x14ac:dyDescent="0.3">
      <c r="A4170" s="68"/>
      <c r="B4170" s="68"/>
      <c r="C4170" s="68"/>
      <c r="D4170" s="68"/>
      <c r="E4170" s="68"/>
      <c r="F4170" s="68"/>
      <c r="G4170" s="68"/>
      <c r="H4170" s="68"/>
      <c r="I4170" s="68"/>
    </row>
    <row r="4171" spans="1:9" x14ac:dyDescent="0.3">
      <c r="A4171" s="68"/>
      <c r="B4171" s="68"/>
      <c r="C4171" s="68"/>
      <c r="D4171" s="68"/>
      <c r="E4171" s="68"/>
      <c r="F4171" s="68"/>
      <c r="G4171" s="68"/>
      <c r="H4171" s="68"/>
      <c r="I4171" s="68"/>
    </row>
    <row r="4172" spans="1:9" x14ac:dyDescent="0.3">
      <c r="A4172" s="68"/>
      <c r="B4172" s="68"/>
      <c r="C4172" s="68"/>
      <c r="D4172" s="68"/>
      <c r="E4172" s="68"/>
      <c r="F4172" s="68"/>
      <c r="G4172" s="68"/>
      <c r="H4172" s="68"/>
      <c r="I4172" s="68"/>
    </row>
    <row r="4173" spans="1:9" x14ac:dyDescent="0.3">
      <c r="A4173" s="68"/>
      <c r="B4173" s="68"/>
      <c r="C4173" s="68"/>
      <c r="D4173" s="68"/>
      <c r="E4173" s="68"/>
      <c r="F4173" s="68"/>
      <c r="G4173" s="68"/>
      <c r="H4173" s="68"/>
      <c r="I4173" s="68"/>
    </row>
    <row r="4174" spans="1:9" x14ac:dyDescent="0.3">
      <c r="A4174" s="68"/>
      <c r="B4174" s="68"/>
      <c r="C4174" s="68"/>
      <c r="D4174" s="68"/>
      <c r="E4174" s="68"/>
      <c r="F4174" s="68"/>
      <c r="G4174" s="68"/>
      <c r="H4174" s="68"/>
      <c r="I4174" s="68"/>
    </row>
    <row r="4175" spans="1:9" x14ac:dyDescent="0.3">
      <c r="A4175" s="68"/>
      <c r="B4175" s="68"/>
      <c r="C4175" s="68"/>
      <c r="D4175" s="68"/>
      <c r="E4175" s="68"/>
      <c r="F4175" s="68"/>
      <c r="G4175" s="68"/>
      <c r="H4175" s="68"/>
      <c r="I4175" s="68"/>
    </row>
    <row r="4176" spans="1:9" x14ac:dyDescent="0.3">
      <c r="A4176" s="68"/>
      <c r="B4176" s="68"/>
      <c r="C4176" s="68"/>
      <c r="D4176" s="68"/>
      <c r="E4176" s="68"/>
      <c r="F4176" s="68"/>
      <c r="G4176" s="68"/>
      <c r="H4176" s="68"/>
      <c r="I4176" s="68"/>
    </row>
    <row r="4177" spans="1:9" x14ac:dyDescent="0.3">
      <c r="A4177" s="68"/>
      <c r="B4177" s="68"/>
      <c r="C4177" s="68"/>
      <c r="D4177" s="68"/>
      <c r="E4177" s="68"/>
      <c r="F4177" s="68"/>
      <c r="G4177" s="68"/>
      <c r="H4177" s="68"/>
      <c r="I4177" s="68"/>
    </row>
    <row r="4178" spans="1:9" x14ac:dyDescent="0.3">
      <c r="A4178" s="68"/>
      <c r="B4178" s="68"/>
      <c r="C4178" s="68"/>
      <c r="D4178" s="68"/>
      <c r="E4178" s="68"/>
      <c r="F4178" s="68"/>
      <c r="G4178" s="68"/>
      <c r="H4178" s="68"/>
      <c r="I4178" s="68"/>
    </row>
    <row r="4179" spans="1:9" x14ac:dyDescent="0.3">
      <c r="A4179" s="68"/>
      <c r="B4179" s="68"/>
      <c r="C4179" s="68"/>
      <c r="D4179" s="68"/>
      <c r="E4179" s="68"/>
      <c r="F4179" s="68"/>
      <c r="G4179" s="68"/>
      <c r="H4179" s="68"/>
      <c r="I4179" s="68"/>
    </row>
    <row r="4180" spans="1:9" x14ac:dyDescent="0.3">
      <c r="A4180" s="68"/>
      <c r="B4180" s="68"/>
      <c r="C4180" s="68"/>
      <c r="D4180" s="68"/>
      <c r="E4180" s="68"/>
      <c r="F4180" s="68"/>
      <c r="G4180" s="68"/>
      <c r="H4180" s="68"/>
      <c r="I4180" s="68"/>
    </row>
    <row r="4181" spans="1:9" x14ac:dyDescent="0.3">
      <c r="A4181" s="68"/>
      <c r="B4181" s="68"/>
      <c r="C4181" s="68"/>
      <c r="D4181" s="68"/>
      <c r="E4181" s="68"/>
      <c r="F4181" s="68"/>
      <c r="G4181" s="68"/>
      <c r="H4181" s="68"/>
      <c r="I4181" s="68"/>
    </row>
    <row r="4182" spans="1:9" x14ac:dyDescent="0.3">
      <c r="A4182" s="68"/>
      <c r="B4182" s="68"/>
      <c r="C4182" s="68"/>
      <c r="D4182" s="68"/>
      <c r="E4182" s="68"/>
      <c r="F4182" s="68"/>
      <c r="G4182" s="68"/>
      <c r="H4182" s="68"/>
      <c r="I4182" s="68"/>
    </row>
    <row r="4183" spans="1:9" x14ac:dyDescent="0.3">
      <c r="A4183" s="68"/>
      <c r="B4183" s="68"/>
      <c r="C4183" s="68"/>
      <c r="D4183" s="68"/>
      <c r="E4183" s="68"/>
      <c r="F4183" s="68"/>
      <c r="G4183" s="68"/>
      <c r="H4183" s="68"/>
      <c r="I4183" s="68"/>
    </row>
    <row r="4184" spans="1:9" x14ac:dyDescent="0.3">
      <c r="A4184" s="68"/>
      <c r="B4184" s="68"/>
      <c r="C4184" s="68"/>
      <c r="D4184" s="68"/>
      <c r="E4184" s="68"/>
      <c r="F4184" s="68"/>
      <c r="G4184" s="68"/>
      <c r="H4184" s="68"/>
      <c r="I4184" s="68"/>
    </row>
    <row r="4185" spans="1:9" x14ac:dyDescent="0.3">
      <c r="A4185" s="68"/>
      <c r="B4185" s="68"/>
      <c r="C4185" s="68"/>
      <c r="D4185" s="68"/>
      <c r="E4185" s="68"/>
      <c r="F4185" s="68"/>
      <c r="G4185" s="68"/>
      <c r="H4185" s="68"/>
      <c r="I4185" s="68"/>
    </row>
    <row r="4186" spans="1:9" x14ac:dyDescent="0.3">
      <c r="A4186" s="68"/>
      <c r="B4186" s="68"/>
      <c r="C4186" s="68"/>
      <c r="D4186" s="68"/>
      <c r="E4186" s="68"/>
      <c r="F4186" s="68"/>
      <c r="G4186" s="68"/>
      <c r="H4186" s="68"/>
      <c r="I4186" s="68"/>
    </row>
    <row r="4187" spans="1:9" x14ac:dyDescent="0.3">
      <c r="A4187" s="68"/>
      <c r="B4187" s="68"/>
      <c r="C4187" s="68"/>
      <c r="D4187" s="68"/>
      <c r="E4187" s="68"/>
      <c r="F4187" s="68"/>
      <c r="G4187" s="68"/>
      <c r="H4187" s="68"/>
      <c r="I4187" s="68"/>
    </row>
    <row r="4188" spans="1:9" x14ac:dyDescent="0.3">
      <c r="A4188" s="68"/>
      <c r="B4188" s="68"/>
      <c r="C4188" s="68"/>
      <c r="D4188" s="68"/>
      <c r="E4188" s="68"/>
      <c r="F4188" s="68"/>
      <c r="G4188" s="68"/>
      <c r="H4188" s="68"/>
      <c r="I4188" s="68"/>
    </row>
    <row r="4189" spans="1:9" x14ac:dyDescent="0.3">
      <c r="A4189" s="68"/>
      <c r="B4189" s="68"/>
      <c r="C4189" s="68"/>
      <c r="D4189" s="68"/>
      <c r="E4189" s="68"/>
      <c r="F4189" s="68"/>
      <c r="G4189" s="68"/>
      <c r="H4189" s="68"/>
      <c r="I4189" s="68"/>
    </row>
    <row r="4190" spans="1:9" x14ac:dyDescent="0.3">
      <c r="A4190" s="68"/>
      <c r="B4190" s="68"/>
      <c r="C4190" s="68"/>
      <c r="D4190" s="68"/>
      <c r="E4190" s="68"/>
      <c r="F4190" s="68"/>
      <c r="G4190" s="68"/>
      <c r="H4190" s="68"/>
      <c r="I4190" s="68"/>
    </row>
    <row r="4191" spans="1:9" x14ac:dyDescent="0.3">
      <c r="A4191" s="68"/>
      <c r="B4191" s="68"/>
      <c r="C4191" s="68"/>
      <c r="D4191" s="68"/>
      <c r="E4191" s="68"/>
      <c r="F4191" s="68"/>
      <c r="G4191" s="68"/>
      <c r="H4191" s="68"/>
      <c r="I4191" s="68"/>
    </row>
    <row r="4192" spans="1:9" x14ac:dyDescent="0.3">
      <c r="A4192" s="68"/>
      <c r="B4192" s="68"/>
      <c r="C4192" s="68"/>
      <c r="D4192" s="68"/>
      <c r="E4192" s="68"/>
      <c r="F4192" s="68"/>
      <c r="G4192" s="68"/>
      <c r="H4192" s="68"/>
      <c r="I4192" s="68"/>
    </row>
    <row r="4193" spans="1:9" x14ac:dyDescent="0.3">
      <c r="A4193" s="68"/>
      <c r="B4193" s="68"/>
      <c r="C4193" s="68"/>
      <c r="D4193" s="68"/>
      <c r="E4193" s="68"/>
      <c r="F4193" s="68"/>
      <c r="G4193" s="68"/>
      <c r="H4193" s="68"/>
      <c r="I4193" s="68"/>
    </row>
    <row r="4194" spans="1:9" x14ac:dyDescent="0.3">
      <c r="A4194" s="68"/>
      <c r="B4194" s="68"/>
      <c r="C4194" s="68"/>
      <c r="D4194" s="68"/>
      <c r="E4194" s="68"/>
      <c r="F4194" s="68"/>
      <c r="G4194" s="68"/>
      <c r="H4194" s="68"/>
      <c r="I4194" s="68"/>
    </row>
    <row r="4195" spans="1:9" x14ac:dyDescent="0.3">
      <c r="A4195" s="68"/>
      <c r="B4195" s="68"/>
      <c r="C4195" s="68"/>
      <c r="D4195" s="68"/>
      <c r="E4195" s="68"/>
      <c r="F4195" s="68"/>
      <c r="G4195" s="68"/>
      <c r="H4195" s="68"/>
      <c r="I4195" s="68"/>
    </row>
    <row r="4196" spans="1:9" x14ac:dyDescent="0.3">
      <c r="A4196" s="68"/>
      <c r="B4196" s="68"/>
      <c r="C4196" s="68"/>
      <c r="D4196" s="68"/>
      <c r="E4196" s="68"/>
      <c r="F4196" s="68"/>
      <c r="G4196" s="68"/>
      <c r="H4196" s="68"/>
      <c r="I4196" s="68"/>
    </row>
    <row r="4197" spans="1:9" x14ac:dyDescent="0.3">
      <c r="A4197" s="68"/>
      <c r="B4197" s="68"/>
      <c r="C4197" s="68"/>
      <c r="D4197" s="68"/>
      <c r="E4197" s="68"/>
      <c r="F4197" s="68"/>
      <c r="G4197" s="68"/>
      <c r="H4197" s="68"/>
      <c r="I4197" s="68"/>
    </row>
    <row r="4198" spans="1:9" x14ac:dyDescent="0.3">
      <c r="A4198" s="68"/>
      <c r="B4198" s="68"/>
      <c r="C4198" s="68"/>
      <c r="D4198" s="68"/>
      <c r="E4198" s="68"/>
      <c r="F4198" s="68"/>
      <c r="G4198" s="68"/>
      <c r="H4198" s="68"/>
      <c r="I4198" s="68"/>
    </row>
    <row r="4199" spans="1:9" x14ac:dyDescent="0.3">
      <c r="A4199" s="68"/>
      <c r="B4199" s="68"/>
      <c r="C4199" s="68"/>
      <c r="D4199" s="68"/>
      <c r="E4199" s="68"/>
      <c r="F4199" s="68"/>
      <c r="G4199" s="68"/>
      <c r="H4199" s="68"/>
      <c r="I4199" s="68"/>
    </row>
    <row r="4200" spans="1:9" x14ac:dyDescent="0.3">
      <c r="A4200" s="68"/>
      <c r="B4200" s="68"/>
      <c r="C4200" s="68"/>
      <c r="D4200" s="68"/>
      <c r="E4200" s="68"/>
      <c r="F4200" s="68"/>
      <c r="G4200" s="68"/>
      <c r="H4200" s="68"/>
      <c r="I4200" s="68"/>
    </row>
    <row r="4201" spans="1:9" x14ac:dyDescent="0.3">
      <c r="A4201" s="68"/>
      <c r="B4201" s="68"/>
      <c r="C4201" s="68"/>
      <c r="D4201" s="68"/>
      <c r="E4201" s="68"/>
      <c r="F4201" s="68"/>
      <c r="G4201" s="68"/>
      <c r="H4201" s="68"/>
      <c r="I4201" s="68"/>
    </row>
    <row r="4202" spans="1:9" x14ac:dyDescent="0.3">
      <c r="A4202" s="68"/>
      <c r="B4202" s="68"/>
      <c r="C4202" s="68"/>
      <c r="D4202" s="68"/>
      <c r="E4202" s="68"/>
      <c r="F4202" s="68"/>
      <c r="G4202" s="68"/>
      <c r="H4202" s="68"/>
      <c r="I4202" s="68"/>
    </row>
    <row r="4203" spans="1:9" x14ac:dyDescent="0.3">
      <c r="A4203" s="68"/>
      <c r="B4203" s="68"/>
      <c r="C4203" s="68"/>
      <c r="D4203" s="68"/>
      <c r="E4203" s="68"/>
      <c r="F4203" s="68"/>
      <c r="G4203" s="68"/>
      <c r="H4203" s="68"/>
      <c r="I4203" s="68"/>
    </row>
    <row r="4204" spans="1:9" x14ac:dyDescent="0.3">
      <c r="A4204" s="68"/>
      <c r="B4204" s="68"/>
      <c r="C4204" s="68"/>
      <c r="D4204" s="68"/>
      <c r="E4204" s="68"/>
      <c r="F4204" s="68"/>
      <c r="G4204" s="68"/>
      <c r="H4204" s="68"/>
      <c r="I4204" s="68"/>
    </row>
    <row r="4205" spans="1:9" x14ac:dyDescent="0.3">
      <c r="A4205" s="68"/>
      <c r="B4205" s="68"/>
      <c r="C4205" s="68"/>
      <c r="D4205" s="68"/>
      <c r="E4205" s="68"/>
      <c r="F4205" s="68"/>
      <c r="G4205" s="68"/>
      <c r="H4205" s="68"/>
      <c r="I4205" s="68"/>
    </row>
    <row r="4206" spans="1:9" x14ac:dyDescent="0.3">
      <c r="A4206" s="68"/>
      <c r="B4206" s="68"/>
      <c r="C4206" s="68"/>
      <c r="D4206" s="68"/>
      <c r="E4206" s="68"/>
      <c r="F4206" s="68"/>
      <c r="G4206" s="68"/>
      <c r="H4206" s="68"/>
      <c r="I4206" s="68"/>
    </row>
    <row r="4207" spans="1:9" x14ac:dyDescent="0.3">
      <c r="A4207" s="68"/>
      <c r="B4207" s="68"/>
      <c r="C4207" s="68"/>
      <c r="D4207" s="68"/>
      <c r="E4207" s="68"/>
      <c r="F4207" s="68"/>
      <c r="G4207" s="68"/>
      <c r="H4207" s="68"/>
      <c r="I4207" s="68"/>
    </row>
    <row r="4208" spans="1:9" x14ac:dyDescent="0.3">
      <c r="A4208" s="68"/>
      <c r="B4208" s="68"/>
      <c r="C4208" s="68"/>
      <c r="D4208" s="68"/>
      <c r="E4208" s="68"/>
      <c r="F4208" s="68"/>
      <c r="G4208" s="68"/>
      <c r="H4208" s="68"/>
      <c r="I4208" s="68"/>
    </row>
    <row r="4209" spans="1:9" x14ac:dyDescent="0.3">
      <c r="A4209" s="68"/>
      <c r="B4209" s="68"/>
      <c r="C4209" s="68"/>
      <c r="D4209" s="68"/>
      <c r="E4209" s="68"/>
      <c r="F4209" s="68"/>
      <c r="G4209" s="68"/>
      <c r="H4209" s="68"/>
      <c r="I4209" s="68"/>
    </row>
    <row r="4210" spans="1:9" x14ac:dyDescent="0.3">
      <c r="A4210" s="68"/>
      <c r="B4210" s="68"/>
      <c r="C4210" s="68"/>
      <c r="D4210" s="68"/>
      <c r="E4210" s="68"/>
      <c r="F4210" s="68"/>
      <c r="G4210" s="68"/>
      <c r="H4210" s="68"/>
      <c r="I4210" s="68"/>
    </row>
    <row r="4211" spans="1:9" x14ac:dyDescent="0.3">
      <c r="A4211" s="68"/>
      <c r="B4211" s="68"/>
      <c r="C4211" s="68"/>
      <c r="D4211" s="68"/>
      <c r="E4211" s="68"/>
      <c r="F4211" s="68"/>
      <c r="G4211" s="68"/>
      <c r="H4211" s="68"/>
      <c r="I4211" s="68"/>
    </row>
    <row r="4212" spans="1:9" x14ac:dyDescent="0.3">
      <c r="A4212" s="68"/>
      <c r="B4212" s="68"/>
      <c r="C4212" s="68"/>
      <c r="D4212" s="68"/>
      <c r="E4212" s="68"/>
      <c r="F4212" s="68"/>
      <c r="G4212" s="68"/>
      <c r="H4212" s="68"/>
      <c r="I4212" s="68"/>
    </row>
    <row r="4213" spans="1:9" x14ac:dyDescent="0.3">
      <c r="A4213" s="68"/>
      <c r="B4213" s="68"/>
      <c r="C4213" s="68"/>
      <c r="D4213" s="68"/>
      <c r="E4213" s="68"/>
      <c r="F4213" s="68"/>
      <c r="G4213" s="68"/>
      <c r="H4213" s="68"/>
      <c r="I4213" s="68"/>
    </row>
    <row r="4214" spans="1:9" x14ac:dyDescent="0.3">
      <c r="A4214" s="68"/>
      <c r="B4214" s="68"/>
      <c r="C4214" s="68"/>
      <c r="D4214" s="68"/>
      <c r="E4214" s="68"/>
      <c r="F4214" s="68"/>
      <c r="G4214" s="68"/>
      <c r="H4214" s="68"/>
      <c r="I4214" s="68"/>
    </row>
    <row r="4215" spans="1:9" x14ac:dyDescent="0.3">
      <c r="A4215" s="68"/>
      <c r="B4215" s="68"/>
      <c r="C4215" s="68"/>
      <c r="D4215" s="68"/>
      <c r="E4215" s="68"/>
      <c r="F4215" s="68"/>
      <c r="G4215" s="68"/>
      <c r="H4215" s="68"/>
      <c r="I4215" s="68"/>
    </row>
    <row r="4216" spans="1:9" x14ac:dyDescent="0.3">
      <c r="A4216" s="68"/>
      <c r="B4216" s="68"/>
      <c r="C4216" s="68"/>
      <c r="D4216" s="68"/>
      <c r="E4216" s="68"/>
      <c r="F4216" s="68"/>
      <c r="G4216" s="68"/>
      <c r="H4216" s="68"/>
      <c r="I4216" s="68"/>
    </row>
    <row r="4217" spans="1:9" x14ac:dyDescent="0.3">
      <c r="A4217" s="68"/>
      <c r="B4217" s="68"/>
      <c r="C4217" s="68"/>
      <c r="D4217" s="68"/>
      <c r="E4217" s="68"/>
      <c r="F4217" s="68"/>
      <c r="G4217" s="68"/>
      <c r="H4217" s="68"/>
      <c r="I4217" s="68"/>
    </row>
    <row r="4218" spans="1:9" x14ac:dyDescent="0.3">
      <c r="A4218" s="68"/>
      <c r="B4218" s="68"/>
      <c r="C4218" s="68"/>
      <c r="D4218" s="68"/>
      <c r="E4218" s="68"/>
      <c r="F4218" s="68"/>
      <c r="G4218" s="68"/>
      <c r="H4218" s="68"/>
      <c r="I4218" s="68"/>
    </row>
    <row r="4219" spans="1:9" x14ac:dyDescent="0.3">
      <c r="A4219" s="68"/>
      <c r="B4219" s="68"/>
      <c r="C4219" s="68"/>
      <c r="D4219" s="68"/>
      <c r="E4219" s="68"/>
      <c r="F4219" s="68"/>
      <c r="G4219" s="68"/>
      <c r="H4219" s="68"/>
      <c r="I4219" s="68"/>
    </row>
    <row r="4220" spans="1:9" x14ac:dyDescent="0.3">
      <c r="A4220" s="68"/>
      <c r="B4220" s="68"/>
      <c r="C4220" s="68"/>
      <c r="D4220" s="68"/>
      <c r="E4220" s="68"/>
      <c r="F4220" s="68"/>
      <c r="G4220" s="68"/>
      <c r="H4220" s="68"/>
      <c r="I4220" s="68"/>
    </row>
    <row r="4221" spans="1:9" x14ac:dyDescent="0.3">
      <c r="A4221" s="68"/>
      <c r="B4221" s="68"/>
      <c r="C4221" s="68"/>
      <c r="D4221" s="68"/>
      <c r="E4221" s="68"/>
      <c r="F4221" s="68"/>
      <c r="G4221" s="68"/>
      <c r="H4221" s="68"/>
      <c r="I4221" s="68"/>
    </row>
    <row r="4222" spans="1:9" x14ac:dyDescent="0.3">
      <c r="A4222" s="68"/>
      <c r="B4222" s="68"/>
      <c r="C4222" s="68"/>
      <c r="D4222" s="68"/>
      <c r="E4222" s="68"/>
      <c r="F4222" s="68"/>
      <c r="G4222" s="68"/>
      <c r="H4222" s="68"/>
      <c r="I4222" s="68"/>
    </row>
    <row r="4223" spans="1:9" x14ac:dyDescent="0.3">
      <c r="A4223" s="68"/>
      <c r="B4223" s="68"/>
      <c r="C4223" s="68"/>
      <c r="D4223" s="68"/>
      <c r="E4223" s="68"/>
      <c r="F4223" s="68"/>
      <c r="G4223" s="68"/>
      <c r="H4223" s="68"/>
      <c r="I4223" s="68"/>
    </row>
    <row r="4224" spans="1:9" x14ac:dyDescent="0.3">
      <c r="A4224" s="68"/>
      <c r="B4224" s="68"/>
      <c r="C4224" s="68"/>
      <c r="D4224" s="68"/>
      <c r="E4224" s="68"/>
      <c r="F4224" s="68"/>
      <c r="G4224" s="68"/>
      <c r="H4224" s="68"/>
      <c r="I4224" s="68"/>
    </row>
    <row r="4225" spans="1:9" x14ac:dyDescent="0.3">
      <c r="A4225" s="68"/>
      <c r="B4225" s="68"/>
      <c r="C4225" s="68"/>
      <c r="D4225" s="68"/>
      <c r="E4225" s="68"/>
      <c r="F4225" s="68"/>
      <c r="G4225" s="68"/>
      <c r="H4225" s="68"/>
      <c r="I4225" s="68"/>
    </row>
    <row r="4226" spans="1:9" x14ac:dyDescent="0.3">
      <c r="A4226" s="68"/>
      <c r="B4226" s="68"/>
      <c r="C4226" s="68"/>
      <c r="D4226" s="68"/>
      <c r="E4226" s="68"/>
      <c r="F4226" s="68"/>
      <c r="G4226" s="68"/>
      <c r="H4226" s="68"/>
      <c r="I4226" s="68"/>
    </row>
    <row r="4227" spans="1:9" x14ac:dyDescent="0.3">
      <c r="A4227" s="68"/>
      <c r="B4227" s="68"/>
      <c r="C4227" s="68"/>
      <c r="D4227" s="68"/>
      <c r="E4227" s="68"/>
      <c r="F4227" s="68"/>
      <c r="G4227" s="68"/>
      <c r="H4227" s="68"/>
      <c r="I4227" s="68"/>
    </row>
    <row r="4228" spans="1:9" x14ac:dyDescent="0.3">
      <c r="A4228" s="68"/>
      <c r="B4228" s="68"/>
      <c r="C4228" s="68"/>
      <c r="D4228" s="68"/>
      <c r="E4228" s="68"/>
      <c r="F4228" s="68"/>
      <c r="G4228" s="68"/>
      <c r="H4228" s="68"/>
      <c r="I4228" s="68"/>
    </row>
    <row r="4229" spans="1:9" x14ac:dyDescent="0.3">
      <c r="A4229" s="68"/>
      <c r="B4229" s="68"/>
      <c r="C4229" s="68"/>
      <c r="D4229" s="68"/>
      <c r="E4229" s="68"/>
      <c r="F4229" s="68"/>
      <c r="G4229" s="68"/>
      <c r="H4229" s="68"/>
      <c r="I4229" s="68"/>
    </row>
    <row r="4230" spans="1:9" x14ac:dyDescent="0.3">
      <c r="A4230" s="68"/>
      <c r="B4230" s="68"/>
      <c r="C4230" s="68"/>
      <c r="D4230" s="68"/>
      <c r="E4230" s="68"/>
      <c r="F4230" s="68"/>
      <c r="G4230" s="68"/>
      <c r="H4230" s="68"/>
      <c r="I4230" s="68"/>
    </row>
    <row r="4231" spans="1:9" x14ac:dyDescent="0.3">
      <c r="A4231" s="68"/>
      <c r="B4231" s="68"/>
      <c r="C4231" s="68"/>
      <c r="D4231" s="68"/>
      <c r="E4231" s="68"/>
      <c r="F4231" s="68"/>
      <c r="G4231" s="68"/>
      <c r="H4231" s="68"/>
      <c r="I4231" s="68"/>
    </row>
    <row r="4232" spans="1:9" x14ac:dyDescent="0.3">
      <c r="A4232" s="68"/>
      <c r="B4232" s="68"/>
      <c r="C4232" s="68"/>
      <c r="D4232" s="68"/>
      <c r="E4232" s="68"/>
      <c r="F4232" s="68"/>
      <c r="G4232" s="68"/>
      <c r="H4232" s="68"/>
      <c r="I4232" s="68"/>
    </row>
    <row r="4233" spans="1:9" x14ac:dyDescent="0.3">
      <c r="A4233" s="68"/>
      <c r="B4233" s="68"/>
      <c r="C4233" s="68"/>
      <c r="D4233" s="68"/>
      <c r="E4233" s="68"/>
      <c r="F4233" s="68"/>
      <c r="G4233" s="68"/>
      <c r="H4233" s="68"/>
      <c r="I4233" s="68"/>
    </row>
    <row r="4234" spans="1:9" x14ac:dyDescent="0.3">
      <c r="A4234" s="68"/>
      <c r="B4234" s="68"/>
      <c r="C4234" s="68"/>
      <c r="D4234" s="68"/>
      <c r="E4234" s="68"/>
      <c r="F4234" s="68"/>
      <c r="G4234" s="68"/>
      <c r="H4234" s="68"/>
      <c r="I4234" s="68"/>
    </row>
    <row r="4235" spans="1:9" x14ac:dyDescent="0.3">
      <c r="A4235" s="68"/>
      <c r="B4235" s="68"/>
      <c r="C4235" s="68"/>
      <c r="D4235" s="68"/>
      <c r="E4235" s="68"/>
      <c r="F4235" s="68"/>
      <c r="G4235" s="68"/>
      <c r="H4235" s="68"/>
      <c r="I4235" s="68"/>
    </row>
    <row r="4236" spans="1:9" x14ac:dyDescent="0.3">
      <c r="A4236" s="68"/>
      <c r="B4236" s="68"/>
      <c r="C4236" s="68"/>
      <c r="D4236" s="68"/>
      <c r="E4236" s="68"/>
      <c r="F4236" s="68"/>
      <c r="G4236" s="68"/>
      <c r="H4236" s="68"/>
      <c r="I4236" s="68"/>
    </row>
    <row r="4237" spans="1:9" x14ac:dyDescent="0.3">
      <c r="A4237" s="68"/>
      <c r="B4237" s="68"/>
      <c r="C4237" s="68"/>
      <c r="D4237" s="68"/>
      <c r="E4237" s="68"/>
      <c r="F4237" s="68"/>
      <c r="G4237" s="68"/>
      <c r="H4237" s="68"/>
      <c r="I4237" s="68"/>
    </row>
    <row r="4238" spans="1:9" x14ac:dyDescent="0.3">
      <c r="A4238" s="68"/>
      <c r="B4238" s="68"/>
      <c r="C4238" s="68"/>
      <c r="D4238" s="68"/>
      <c r="E4238" s="68"/>
      <c r="F4238" s="68"/>
      <c r="G4238" s="68"/>
      <c r="H4238" s="68"/>
      <c r="I4238" s="68"/>
    </row>
    <row r="4239" spans="1:9" x14ac:dyDescent="0.3">
      <c r="A4239" s="68"/>
      <c r="B4239" s="68"/>
      <c r="C4239" s="68"/>
      <c r="D4239" s="68"/>
      <c r="E4239" s="68"/>
      <c r="F4239" s="68"/>
      <c r="G4239" s="68"/>
      <c r="H4239" s="68"/>
      <c r="I4239" s="68"/>
    </row>
    <row r="4240" spans="1:9" x14ac:dyDescent="0.3">
      <c r="A4240" s="68"/>
      <c r="B4240" s="68"/>
      <c r="C4240" s="68"/>
      <c r="D4240" s="68"/>
      <c r="E4240" s="68"/>
      <c r="F4240" s="68"/>
      <c r="G4240" s="68"/>
      <c r="H4240" s="68"/>
      <c r="I4240" s="68"/>
    </row>
    <row r="4241" spans="1:9" x14ac:dyDescent="0.3">
      <c r="A4241" s="68"/>
      <c r="B4241" s="68"/>
      <c r="C4241" s="68"/>
      <c r="D4241" s="68"/>
      <c r="E4241" s="68"/>
      <c r="F4241" s="68"/>
      <c r="G4241" s="68"/>
      <c r="H4241" s="68"/>
      <c r="I4241" s="68"/>
    </row>
    <row r="4242" spans="1:9" x14ac:dyDescent="0.3">
      <c r="A4242" s="68"/>
      <c r="B4242" s="68"/>
      <c r="C4242" s="68"/>
      <c r="D4242" s="68"/>
      <c r="E4242" s="68"/>
      <c r="F4242" s="68"/>
      <c r="G4242" s="68"/>
      <c r="H4242" s="68"/>
      <c r="I4242" s="68"/>
    </row>
    <row r="4243" spans="1:9" x14ac:dyDescent="0.3">
      <c r="A4243" s="68"/>
      <c r="B4243" s="68"/>
      <c r="C4243" s="68"/>
      <c r="D4243" s="68"/>
      <c r="E4243" s="68"/>
      <c r="F4243" s="68"/>
      <c r="G4243" s="68"/>
      <c r="H4243" s="68"/>
      <c r="I4243" s="68"/>
    </row>
    <row r="4244" spans="1:9" x14ac:dyDescent="0.3">
      <c r="A4244" s="68"/>
      <c r="B4244" s="68"/>
      <c r="C4244" s="68"/>
      <c r="D4244" s="68"/>
      <c r="E4244" s="68"/>
      <c r="F4244" s="68"/>
      <c r="G4244" s="68"/>
      <c r="H4244" s="68"/>
      <c r="I4244" s="68"/>
    </row>
    <row r="4245" spans="1:9" x14ac:dyDescent="0.3">
      <c r="A4245" s="68"/>
      <c r="B4245" s="68"/>
      <c r="C4245" s="68"/>
      <c r="D4245" s="68"/>
      <c r="E4245" s="68"/>
      <c r="F4245" s="68"/>
      <c r="G4245" s="68"/>
      <c r="H4245" s="68"/>
      <c r="I4245" s="68"/>
    </row>
    <row r="4246" spans="1:9" x14ac:dyDescent="0.3">
      <c r="A4246" s="68"/>
      <c r="B4246" s="68"/>
      <c r="C4246" s="68"/>
      <c r="D4246" s="68"/>
      <c r="E4246" s="68"/>
      <c r="F4246" s="68"/>
      <c r="G4246" s="68"/>
      <c r="H4246" s="68"/>
      <c r="I4246" s="68"/>
    </row>
    <row r="4247" spans="1:9" x14ac:dyDescent="0.3">
      <c r="A4247" s="68"/>
      <c r="B4247" s="68"/>
      <c r="C4247" s="68"/>
      <c r="D4247" s="68"/>
      <c r="E4247" s="68"/>
      <c r="F4247" s="68"/>
      <c r="G4247" s="68"/>
      <c r="H4247" s="68"/>
      <c r="I4247" s="68"/>
    </row>
    <row r="4248" spans="1:9" x14ac:dyDescent="0.3">
      <c r="A4248" s="68"/>
      <c r="B4248" s="68"/>
      <c r="C4248" s="68"/>
      <c r="D4248" s="68"/>
      <c r="E4248" s="68"/>
      <c r="F4248" s="68"/>
      <c r="G4248" s="68"/>
      <c r="H4248" s="68"/>
      <c r="I4248" s="68"/>
    </row>
    <row r="4249" spans="1:9" x14ac:dyDescent="0.3">
      <c r="A4249" s="68"/>
      <c r="B4249" s="68"/>
      <c r="C4249" s="68"/>
      <c r="D4249" s="68"/>
      <c r="E4249" s="68"/>
      <c r="F4249" s="68"/>
      <c r="G4249" s="68"/>
      <c r="H4249" s="68"/>
      <c r="I4249" s="68"/>
    </row>
    <row r="4250" spans="1:9" x14ac:dyDescent="0.3">
      <c r="A4250" s="68"/>
      <c r="B4250" s="68"/>
      <c r="C4250" s="68"/>
      <c r="D4250" s="68"/>
      <c r="E4250" s="68"/>
      <c r="F4250" s="68"/>
      <c r="G4250" s="68"/>
      <c r="H4250" s="68"/>
      <c r="I4250" s="68"/>
    </row>
    <row r="4251" spans="1:9" x14ac:dyDescent="0.3">
      <c r="A4251" s="68"/>
      <c r="B4251" s="68"/>
      <c r="C4251" s="68"/>
      <c r="D4251" s="68"/>
      <c r="E4251" s="68"/>
      <c r="F4251" s="68"/>
      <c r="G4251" s="68"/>
      <c r="H4251" s="68"/>
      <c r="I4251" s="68"/>
    </row>
    <row r="4252" spans="1:9" x14ac:dyDescent="0.3">
      <c r="A4252" s="68"/>
      <c r="B4252" s="68"/>
      <c r="C4252" s="68"/>
      <c r="D4252" s="68"/>
      <c r="E4252" s="68"/>
      <c r="F4252" s="68"/>
      <c r="G4252" s="68"/>
      <c r="H4252" s="68"/>
      <c r="I4252" s="68"/>
    </row>
    <row r="4253" spans="1:9" x14ac:dyDescent="0.3">
      <c r="A4253" s="68"/>
      <c r="B4253" s="68"/>
      <c r="C4253" s="68"/>
      <c r="D4253" s="68"/>
      <c r="E4253" s="68"/>
      <c r="F4253" s="68"/>
      <c r="G4253" s="68"/>
      <c r="H4253" s="68"/>
      <c r="I4253" s="68"/>
    </row>
    <row r="4254" spans="1:9" x14ac:dyDescent="0.3">
      <c r="A4254" s="68"/>
      <c r="B4254" s="68"/>
      <c r="C4254" s="68"/>
      <c r="D4254" s="68"/>
      <c r="E4254" s="68"/>
      <c r="F4254" s="68"/>
      <c r="G4254" s="68"/>
      <c r="H4254" s="68"/>
      <c r="I4254" s="68"/>
    </row>
    <row r="4255" spans="1:9" x14ac:dyDescent="0.3">
      <c r="A4255" s="68"/>
      <c r="B4255" s="68"/>
      <c r="C4255" s="68"/>
      <c r="D4255" s="68"/>
      <c r="E4255" s="68"/>
      <c r="F4255" s="68"/>
      <c r="G4255" s="68"/>
      <c r="H4255" s="68"/>
      <c r="I4255" s="68"/>
    </row>
    <row r="4256" spans="1:9" x14ac:dyDescent="0.3">
      <c r="A4256" s="68"/>
      <c r="B4256" s="68"/>
      <c r="C4256" s="68"/>
      <c r="D4256" s="68"/>
      <c r="E4256" s="68"/>
      <c r="F4256" s="68"/>
      <c r="G4256" s="68"/>
      <c r="H4256" s="68"/>
      <c r="I4256" s="68"/>
    </row>
    <row r="4257" spans="1:9" x14ac:dyDescent="0.3">
      <c r="A4257" s="68"/>
      <c r="B4257" s="68"/>
      <c r="C4257" s="68"/>
      <c r="D4257" s="68"/>
      <c r="E4257" s="68"/>
      <c r="F4257" s="68"/>
      <c r="G4257" s="68"/>
      <c r="H4257" s="68"/>
      <c r="I4257" s="68"/>
    </row>
    <row r="4258" spans="1:9" x14ac:dyDescent="0.3">
      <c r="A4258" s="68"/>
      <c r="B4258" s="68"/>
      <c r="C4258" s="68"/>
      <c r="D4258" s="68"/>
      <c r="E4258" s="68"/>
      <c r="F4258" s="68"/>
      <c r="G4258" s="68"/>
      <c r="H4258" s="68"/>
      <c r="I4258" s="68"/>
    </row>
    <row r="4259" spans="1:9" x14ac:dyDescent="0.3">
      <c r="A4259" s="68"/>
      <c r="B4259" s="68"/>
      <c r="C4259" s="68"/>
      <c r="D4259" s="68"/>
      <c r="E4259" s="68"/>
      <c r="F4259" s="68"/>
      <c r="G4259" s="68"/>
      <c r="H4259" s="68"/>
      <c r="I4259" s="68"/>
    </row>
    <row r="4260" spans="1:9" x14ac:dyDescent="0.3">
      <c r="A4260" s="68"/>
      <c r="B4260" s="68"/>
      <c r="C4260" s="68"/>
      <c r="D4260" s="68"/>
      <c r="E4260" s="68"/>
      <c r="F4260" s="68"/>
      <c r="G4260" s="68"/>
      <c r="H4260" s="68"/>
      <c r="I4260" s="68"/>
    </row>
    <row r="4261" spans="1:9" x14ac:dyDescent="0.3">
      <c r="A4261" s="68"/>
      <c r="B4261" s="68"/>
      <c r="C4261" s="68"/>
      <c r="D4261" s="68"/>
      <c r="E4261" s="68"/>
      <c r="F4261" s="68"/>
      <c r="G4261" s="68"/>
      <c r="H4261" s="68"/>
      <c r="I4261" s="68"/>
    </row>
    <row r="4262" spans="1:9" x14ac:dyDescent="0.3">
      <c r="A4262" s="68"/>
      <c r="B4262" s="68"/>
      <c r="C4262" s="68"/>
      <c r="D4262" s="68"/>
      <c r="E4262" s="68"/>
      <c r="F4262" s="68"/>
      <c r="G4262" s="68"/>
      <c r="H4262" s="68"/>
      <c r="I4262" s="68"/>
    </row>
    <row r="4263" spans="1:9" x14ac:dyDescent="0.3">
      <c r="A4263" s="68"/>
      <c r="B4263" s="68"/>
      <c r="C4263" s="68"/>
      <c r="D4263" s="68"/>
      <c r="E4263" s="68"/>
      <c r="F4263" s="68"/>
      <c r="G4263" s="68"/>
      <c r="H4263" s="68"/>
      <c r="I4263" s="68"/>
    </row>
    <row r="4264" spans="1:9" x14ac:dyDescent="0.3">
      <c r="A4264" s="68"/>
      <c r="B4264" s="68"/>
      <c r="C4264" s="68"/>
      <c r="D4264" s="68"/>
      <c r="E4264" s="68"/>
      <c r="F4264" s="68"/>
      <c r="G4264" s="68"/>
      <c r="H4264" s="68"/>
      <c r="I4264" s="68"/>
    </row>
    <row r="4265" spans="1:9" x14ac:dyDescent="0.3">
      <c r="A4265" s="68"/>
      <c r="B4265" s="68"/>
      <c r="C4265" s="68"/>
      <c r="D4265" s="68"/>
      <c r="E4265" s="68"/>
      <c r="F4265" s="68"/>
      <c r="G4265" s="68"/>
      <c r="H4265" s="68"/>
      <c r="I4265" s="68"/>
    </row>
    <row r="4266" spans="1:9" x14ac:dyDescent="0.3">
      <c r="A4266" s="68"/>
      <c r="B4266" s="68"/>
      <c r="C4266" s="68"/>
      <c r="D4266" s="68"/>
      <c r="E4266" s="68"/>
      <c r="F4266" s="68"/>
      <c r="G4266" s="68"/>
      <c r="H4266" s="68"/>
      <c r="I4266" s="68"/>
    </row>
    <row r="4267" spans="1:9" x14ac:dyDescent="0.3">
      <c r="A4267" s="68"/>
      <c r="B4267" s="68"/>
      <c r="C4267" s="68"/>
      <c r="D4267" s="68"/>
      <c r="E4267" s="68"/>
      <c r="F4267" s="68"/>
      <c r="G4267" s="68"/>
      <c r="H4267" s="68"/>
      <c r="I4267" s="68"/>
    </row>
    <row r="4268" spans="1:9" x14ac:dyDescent="0.3">
      <c r="A4268" s="68"/>
      <c r="B4268" s="68"/>
      <c r="C4268" s="68"/>
      <c r="D4268" s="68"/>
      <c r="E4268" s="68"/>
      <c r="F4268" s="68"/>
      <c r="G4268" s="68"/>
      <c r="H4268" s="68"/>
      <c r="I4268" s="68"/>
    </row>
    <row r="4269" spans="1:9" x14ac:dyDescent="0.3">
      <c r="A4269" s="68"/>
      <c r="B4269" s="68"/>
      <c r="C4269" s="68"/>
      <c r="D4269" s="68"/>
      <c r="E4269" s="68"/>
      <c r="F4269" s="68"/>
      <c r="G4269" s="68"/>
      <c r="H4269" s="68"/>
      <c r="I4269" s="68"/>
    </row>
    <row r="4270" spans="1:9" x14ac:dyDescent="0.3">
      <c r="A4270" s="68"/>
      <c r="B4270" s="68"/>
      <c r="C4270" s="68"/>
      <c r="D4270" s="68"/>
      <c r="E4270" s="68"/>
      <c r="F4270" s="68"/>
      <c r="G4270" s="68"/>
      <c r="H4270" s="68"/>
      <c r="I4270" s="68"/>
    </row>
    <row r="4271" spans="1:9" x14ac:dyDescent="0.3">
      <c r="A4271" s="68"/>
      <c r="B4271" s="68"/>
      <c r="C4271" s="68"/>
      <c r="D4271" s="68"/>
      <c r="E4271" s="68"/>
      <c r="F4271" s="68"/>
      <c r="G4271" s="68"/>
      <c r="H4271" s="68"/>
      <c r="I4271" s="68"/>
    </row>
    <row r="4272" spans="1:9" x14ac:dyDescent="0.3">
      <c r="A4272" s="68"/>
      <c r="B4272" s="68"/>
      <c r="C4272" s="68"/>
      <c r="D4272" s="68"/>
      <c r="E4272" s="68"/>
      <c r="F4272" s="68"/>
      <c r="G4272" s="68"/>
      <c r="H4272" s="68"/>
      <c r="I4272" s="68"/>
    </row>
    <row r="4273" spans="1:9" x14ac:dyDescent="0.3">
      <c r="A4273" s="68"/>
      <c r="B4273" s="68"/>
      <c r="C4273" s="68"/>
      <c r="D4273" s="68"/>
      <c r="E4273" s="68"/>
      <c r="F4273" s="68"/>
      <c r="G4273" s="68"/>
      <c r="H4273" s="68"/>
      <c r="I4273" s="68"/>
    </row>
    <row r="4274" spans="1:9" x14ac:dyDescent="0.3">
      <c r="A4274" s="68"/>
      <c r="B4274" s="68"/>
      <c r="C4274" s="68"/>
      <c r="D4274" s="68"/>
      <c r="E4274" s="68"/>
      <c r="F4274" s="68"/>
      <c r="G4274" s="68"/>
      <c r="H4274" s="68"/>
      <c r="I4274" s="68"/>
    </row>
    <row r="4275" spans="1:9" x14ac:dyDescent="0.3">
      <c r="A4275" s="68"/>
      <c r="B4275" s="68"/>
      <c r="C4275" s="68"/>
      <c r="D4275" s="68"/>
      <c r="E4275" s="68"/>
      <c r="F4275" s="68"/>
      <c r="G4275" s="68"/>
      <c r="H4275" s="68"/>
      <c r="I4275" s="68"/>
    </row>
    <row r="4276" spans="1:9" x14ac:dyDescent="0.3">
      <c r="A4276" s="68"/>
      <c r="B4276" s="68"/>
      <c r="C4276" s="68"/>
      <c r="D4276" s="68"/>
      <c r="E4276" s="68"/>
      <c r="F4276" s="68"/>
      <c r="G4276" s="68"/>
      <c r="H4276" s="68"/>
      <c r="I4276" s="68"/>
    </row>
    <row r="4277" spans="1:9" x14ac:dyDescent="0.3">
      <c r="A4277" s="68"/>
      <c r="B4277" s="68"/>
      <c r="C4277" s="68"/>
      <c r="D4277" s="68"/>
      <c r="E4277" s="68"/>
      <c r="F4277" s="68"/>
      <c r="G4277" s="68"/>
      <c r="H4277" s="68"/>
      <c r="I4277" s="68"/>
    </row>
    <row r="4278" spans="1:9" x14ac:dyDescent="0.3">
      <c r="A4278" s="68"/>
      <c r="B4278" s="68"/>
      <c r="C4278" s="68"/>
      <c r="D4278" s="68"/>
      <c r="E4278" s="68"/>
      <c r="F4278" s="68"/>
      <c r="G4278" s="68"/>
      <c r="H4278" s="68"/>
      <c r="I4278" s="68"/>
    </row>
    <row r="4279" spans="1:9" x14ac:dyDescent="0.3">
      <c r="A4279" s="68"/>
      <c r="B4279" s="68"/>
      <c r="C4279" s="68"/>
      <c r="D4279" s="68"/>
      <c r="E4279" s="68"/>
      <c r="F4279" s="68"/>
      <c r="G4279" s="68"/>
      <c r="H4279" s="68"/>
      <c r="I4279" s="68"/>
    </row>
    <row r="4280" spans="1:9" x14ac:dyDescent="0.3">
      <c r="A4280" s="68"/>
      <c r="B4280" s="68"/>
      <c r="C4280" s="68"/>
      <c r="D4280" s="68"/>
      <c r="E4280" s="68"/>
      <c r="F4280" s="68"/>
      <c r="G4280" s="68"/>
      <c r="H4280" s="68"/>
      <c r="I4280" s="68"/>
    </row>
    <row r="4281" spans="1:9" x14ac:dyDescent="0.3">
      <c r="A4281" s="68"/>
      <c r="B4281" s="68"/>
      <c r="C4281" s="68"/>
      <c r="D4281" s="68"/>
      <c r="E4281" s="68"/>
      <c r="F4281" s="68"/>
      <c r="G4281" s="68"/>
      <c r="H4281" s="68"/>
      <c r="I4281" s="68"/>
    </row>
    <row r="4282" spans="1:9" x14ac:dyDescent="0.3">
      <c r="A4282" s="68"/>
      <c r="B4282" s="68"/>
      <c r="C4282" s="68"/>
      <c r="D4282" s="68"/>
      <c r="E4282" s="68"/>
      <c r="F4282" s="68"/>
      <c r="G4282" s="68"/>
      <c r="H4282" s="68"/>
      <c r="I4282" s="68"/>
    </row>
    <row r="4283" spans="1:9" x14ac:dyDescent="0.3">
      <c r="A4283" s="68"/>
      <c r="B4283" s="68"/>
      <c r="C4283" s="68"/>
      <c r="D4283" s="68"/>
      <c r="E4283" s="68"/>
      <c r="F4283" s="68"/>
      <c r="G4283" s="68"/>
      <c r="H4283" s="68"/>
      <c r="I4283" s="68"/>
    </row>
    <row r="4284" spans="1:9" x14ac:dyDescent="0.3">
      <c r="A4284" s="68"/>
      <c r="B4284" s="68"/>
      <c r="C4284" s="68"/>
      <c r="D4284" s="68"/>
      <c r="E4284" s="68"/>
      <c r="F4284" s="68"/>
      <c r="G4284" s="68"/>
      <c r="H4284" s="68"/>
      <c r="I4284" s="68"/>
    </row>
    <row r="4285" spans="1:9" x14ac:dyDescent="0.3">
      <c r="A4285" s="68"/>
      <c r="B4285" s="68"/>
      <c r="C4285" s="68"/>
      <c r="D4285" s="68"/>
      <c r="E4285" s="68"/>
      <c r="F4285" s="68"/>
      <c r="G4285" s="68"/>
      <c r="H4285" s="68"/>
      <c r="I4285" s="68"/>
    </row>
    <row r="4286" spans="1:9" x14ac:dyDescent="0.3">
      <c r="A4286" s="68"/>
      <c r="B4286" s="68"/>
      <c r="C4286" s="68"/>
      <c r="D4286" s="68"/>
      <c r="E4286" s="68"/>
      <c r="F4286" s="68"/>
      <c r="G4286" s="68"/>
      <c r="H4286" s="68"/>
      <c r="I4286" s="68"/>
    </row>
    <row r="4287" spans="1:9" x14ac:dyDescent="0.3">
      <c r="A4287" s="68"/>
      <c r="B4287" s="68"/>
      <c r="C4287" s="68"/>
      <c r="D4287" s="68"/>
      <c r="E4287" s="68"/>
      <c r="F4287" s="68"/>
      <c r="G4287" s="68"/>
      <c r="H4287" s="68"/>
      <c r="I4287" s="68"/>
    </row>
    <row r="4288" spans="1:9" x14ac:dyDescent="0.3">
      <c r="A4288" s="68"/>
      <c r="B4288" s="68"/>
      <c r="C4288" s="68"/>
      <c r="D4288" s="68"/>
      <c r="E4288" s="68"/>
      <c r="F4288" s="68"/>
      <c r="G4288" s="68"/>
      <c r="H4288" s="68"/>
      <c r="I4288" s="68"/>
    </row>
    <row r="4289" spans="1:9" x14ac:dyDescent="0.3">
      <c r="A4289" s="68"/>
      <c r="B4289" s="68"/>
      <c r="C4289" s="68"/>
      <c r="D4289" s="68"/>
      <c r="E4289" s="68"/>
      <c r="F4289" s="68"/>
      <c r="G4289" s="68"/>
      <c r="H4289" s="68"/>
      <c r="I4289" s="68"/>
    </row>
    <row r="4290" spans="1:9" x14ac:dyDescent="0.3">
      <c r="A4290" s="68"/>
      <c r="B4290" s="68"/>
      <c r="C4290" s="68"/>
      <c r="D4290" s="68"/>
      <c r="E4290" s="68"/>
      <c r="F4290" s="68"/>
      <c r="G4290" s="68"/>
      <c r="H4290" s="68"/>
      <c r="I4290" s="68"/>
    </row>
    <row r="4291" spans="1:9" x14ac:dyDescent="0.3">
      <c r="A4291" s="68"/>
      <c r="B4291" s="68"/>
      <c r="C4291" s="68"/>
      <c r="D4291" s="68"/>
      <c r="E4291" s="68"/>
      <c r="F4291" s="68"/>
      <c r="G4291" s="68"/>
      <c r="H4291" s="68"/>
      <c r="I4291" s="68"/>
    </row>
    <row r="4292" spans="1:9" x14ac:dyDescent="0.3">
      <c r="A4292" s="68"/>
      <c r="B4292" s="68"/>
      <c r="C4292" s="68"/>
      <c r="D4292" s="68"/>
      <c r="E4292" s="68"/>
      <c r="F4292" s="68"/>
      <c r="G4292" s="68"/>
      <c r="H4292" s="68"/>
      <c r="I4292" s="68"/>
    </row>
    <row r="4293" spans="1:9" x14ac:dyDescent="0.3">
      <c r="A4293" s="68"/>
      <c r="B4293" s="68"/>
      <c r="C4293" s="68"/>
      <c r="D4293" s="68"/>
      <c r="E4293" s="68"/>
      <c r="F4293" s="68"/>
      <c r="G4293" s="68"/>
      <c r="H4293" s="68"/>
      <c r="I4293" s="68"/>
    </row>
    <row r="4294" spans="1:9" x14ac:dyDescent="0.3">
      <c r="A4294" s="68"/>
      <c r="B4294" s="68"/>
      <c r="C4294" s="68"/>
      <c r="D4294" s="68"/>
      <c r="E4294" s="68"/>
      <c r="F4294" s="68"/>
      <c r="G4294" s="68"/>
      <c r="H4294" s="68"/>
      <c r="I4294" s="68"/>
    </row>
    <row r="4295" spans="1:9" x14ac:dyDescent="0.3">
      <c r="A4295" s="68"/>
      <c r="B4295" s="68"/>
      <c r="C4295" s="68"/>
      <c r="D4295" s="68"/>
      <c r="E4295" s="68"/>
      <c r="F4295" s="68"/>
      <c r="G4295" s="68"/>
      <c r="H4295" s="68"/>
      <c r="I4295" s="68"/>
    </row>
    <row r="4296" spans="1:9" x14ac:dyDescent="0.3">
      <c r="A4296" s="68"/>
      <c r="B4296" s="68"/>
      <c r="C4296" s="68"/>
      <c r="D4296" s="68"/>
      <c r="E4296" s="68"/>
      <c r="F4296" s="68"/>
      <c r="G4296" s="68"/>
      <c r="H4296" s="68"/>
      <c r="I4296" s="68"/>
    </row>
    <row r="4297" spans="1:9" x14ac:dyDescent="0.3">
      <c r="A4297" s="68"/>
      <c r="B4297" s="68"/>
      <c r="C4297" s="68"/>
      <c r="D4297" s="68"/>
      <c r="E4297" s="68"/>
      <c r="F4297" s="68"/>
      <c r="G4297" s="68"/>
      <c r="H4297" s="68"/>
      <c r="I4297" s="68"/>
    </row>
    <row r="4298" spans="1:9" x14ac:dyDescent="0.3">
      <c r="A4298" s="68"/>
      <c r="B4298" s="68"/>
      <c r="C4298" s="68"/>
      <c r="D4298" s="68"/>
      <c r="E4298" s="68"/>
      <c r="F4298" s="68"/>
      <c r="G4298" s="68"/>
      <c r="H4298" s="68"/>
      <c r="I4298" s="68"/>
    </row>
    <row r="4299" spans="1:9" x14ac:dyDescent="0.3">
      <c r="A4299" s="68"/>
      <c r="B4299" s="68"/>
      <c r="C4299" s="68"/>
      <c r="D4299" s="68"/>
      <c r="E4299" s="68"/>
      <c r="F4299" s="68"/>
      <c r="G4299" s="68"/>
      <c r="H4299" s="68"/>
      <c r="I4299" s="68"/>
    </row>
    <row r="4300" spans="1:9" x14ac:dyDescent="0.3">
      <c r="A4300" s="68"/>
      <c r="B4300" s="68"/>
      <c r="C4300" s="68"/>
      <c r="D4300" s="68"/>
      <c r="E4300" s="68"/>
      <c r="F4300" s="68"/>
      <c r="G4300" s="68"/>
      <c r="H4300" s="68"/>
      <c r="I4300" s="68"/>
    </row>
    <row r="4301" spans="1:9" x14ac:dyDescent="0.3">
      <c r="A4301" s="68"/>
      <c r="B4301" s="68"/>
      <c r="C4301" s="68"/>
      <c r="D4301" s="68"/>
      <c r="E4301" s="68"/>
      <c r="F4301" s="68"/>
      <c r="G4301" s="68"/>
      <c r="H4301" s="68"/>
      <c r="I4301" s="68"/>
    </row>
    <row r="4302" spans="1:9" x14ac:dyDescent="0.3">
      <c r="A4302" s="68"/>
      <c r="B4302" s="68"/>
      <c r="C4302" s="68"/>
      <c r="D4302" s="68"/>
      <c r="E4302" s="68"/>
      <c r="F4302" s="68"/>
      <c r="G4302" s="68"/>
      <c r="H4302" s="68"/>
      <c r="I4302" s="68"/>
    </row>
    <row r="4303" spans="1:9" x14ac:dyDescent="0.3">
      <c r="A4303" s="68"/>
      <c r="B4303" s="68"/>
      <c r="C4303" s="68"/>
      <c r="D4303" s="68"/>
      <c r="E4303" s="68"/>
      <c r="F4303" s="68"/>
      <c r="G4303" s="68"/>
      <c r="H4303" s="68"/>
      <c r="I4303" s="68"/>
    </row>
    <row r="4304" spans="1:9" x14ac:dyDescent="0.3">
      <c r="A4304" s="68"/>
      <c r="B4304" s="68"/>
      <c r="C4304" s="68"/>
      <c r="D4304" s="68"/>
      <c r="E4304" s="68"/>
      <c r="F4304" s="68"/>
      <c r="G4304" s="68"/>
      <c r="H4304" s="68"/>
      <c r="I4304" s="68"/>
    </row>
    <row r="4305" spans="1:9" x14ac:dyDescent="0.3">
      <c r="A4305" s="68"/>
      <c r="B4305" s="68"/>
      <c r="C4305" s="68"/>
      <c r="D4305" s="68"/>
      <c r="E4305" s="68"/>
      <c r="F4305" s="68"/>
      <c r="G4305" s="68"/>
      <c r="H4305" s="68"/>
      <c r="I4305" s="68"/>
    </row>
    <row r="4306" spans="1:9" x14ac:dyDescent="0.3">
      <c r="A4306" s="68"/>
      <c r="B4306" s="68"/>
      <c r="C4306" s="68"/>
      <c r="D4306" s="68"/>
      <c r="E4306" s="68"/>
      <c r="F4306" s="68"/>
      <c r="G4306" s="68"/>
      <c r="H4306" s="68"/>
      <c r="I4306" s="68"/>
    </row>
    <row r="4307" spans="1:9" x14ac:dyDescent="0.3">
      <c r="A4307" s="68"/>
      <c r="B4307" s="68"/>
      <c r="C4307" s="68"/>
      <c r="D4307" s="68"/>
      <c r="E4307" s="68"/>
      <c r="F4307" s="68"/>
      <c r="G4307" s="68"/>
      <c r="H4307" s="68"/>
      <c r="I4307" s="68"/>
    </row>
    <row r="4308" spans="1:9" x14ac:dyDescent="0.3">
      <c r="A4308" s="68"/>
      <c r="B4308" s="68"/>
      <c r="C4308" s="68"/>
      <c r="D4308" s="68"/>
      <c r="E4308" s="68"/>
      <c r="F4308" s="68"/>
      <c r="G4308" s="68"/>
      <c r="H4308" s="68"/>
      <c r="I4308" s="68"/>
    </row>
    <row r="4309" spans="1:9" x14ac:dyDescent="0.3">
      <c r="A4309" s="68"/>
      <c r="B4309" s="68"/>
      <c r="C4309" s="68"/>
      <c r="D4309" s="68"/>
      <c r="E4309" s="68"/>
      <c r="F4309" s="68"/>
      <c r="G4309" s="68"/>
      <c r="H4309" s="68"/>
      <c r="I4309" s="68"/>
    </row>
    <row r="4310" spans="1:9" x14ac:dyDescent="0.3">
      <c r="A4310" s="68"/>
      <c r="B4310" s="68"/>
      <c r="C4310" s="68"/>
      <c r="D4310" s="68"/>
      <c r="E4310" s="68"/>
      <c r="F4310" s="68"/>
      <c r="G4310" s="68"/>
      <c r="H4310" s="68"/>
      <c r="I4310" s="68"/>
    </row>
    <row r="4311" spans="1:9" x14ac:dyDescent="0.3">
      <c r="A4311" s="68"/>
      <c r="B4311" s="68"/>
      <c r="C4311" s="68"/>
      <c r="D4311" s="68"/>
      <c r="E4311" s="68"/>
      <c r="F4311" s="68"/>
      <c r="G4311" s="68"/>
      <c r="H4311" s="68"/>
      <c r="I4311" s="68"/>
    </row>
    <row r="4312" spans="1:9" x14ac:dyDescent="0.3">
      <c r="A4312" s="68"/>
      <c r="B4312" s="68"/>
      <c r="C4312" s="68"/>
      <c r="D4312" s="68"/>
      <c r="E4312" s="68"/>
      <c r="F4312" s="68"/>
      <c r="G4312" s="68"/>
      <c r="H4312" s="68"/>
      <c r="I4312" s="68"/>
    </row>
    <row r="4313" spans="1:9" x14ac:dyDescent="0.3">
      <c r="A4313" s="68"/>
      <c r="B4313" s="68"/>
      <c r="C4313" s="68"/>
      <c r="D4313" s="68"/>
      <c r="E4313" s="68"/>
      <c r="F4313" s="68"/>
      <c r="G4313" s="68"/>
      <c r="H4313" s="68"/>
      <c r="I4313" s="68"/>
    </row>
    <row r="4314" spans="1:9" x14ac:dyDescent="0.3">
      <c r="A4314" s="68"/>
      <c r="B4314" s="68"/>
      <c r="C4314" s="68"/>
      <c r="D4314" s="68"/>
      <c r="E4314" s="68"/>
      <c r="F4314" s="68"/>
      <c r="G4314" s="68"/>
      <c r="H4314" s="68"/>
      <c r="I4314" s="68"/>
    </row>
    <row r="4315" spans="1:9" x14ac:dyDescent="0.3">
      <c r="A4315" s="68"/>
      <c r="B4315" s="68"/>
      <c r="C4315" s="68"/>
      <c r="D4315" s="68"/>
      <c r="E4315" s="68"/>
      <c r="F4315" s="68"/>
      <c r="G4315" s="68"/>
      <c r="H4315" s="68"/>
      <c r="I4315" s="68"/>
    </row>
    <row r="4316" spans="1:9" x14ac:dyDescent="0.3">
      <c r="A4316" s="68"/>
      <c r="B4316" s="68"/>
      <c r="C4316" s="68"/>
      <c r="D4316" s="68"/>
      <c r="E4316" s="68"/>
      <c r="F4316" s="68"/>
      <c r="G4316" s="68"/>
      <c r="H4316" s="68"/>
      <c r="I4316" s="68"/>
    </row>
    <row r="4317" spans="1:9" x14ac:dyDescent="0.3">
      <c r="A4317" s="68"/>
      <c r="B4317" s="68"/>
      <c r="C4317" s="68"/>
      <c r="D4317" s="68"/>
      <c r="E4317" s="68"/>
      <c r="F4317" s="68"/>
      <c r="G4317" s="68"/>
      <c r="H4317" s="68"/>
      <c r="I4317" s="68"/>
    </row>
    <row r="4318" spans="1:9" x14ac:dyDescent="0.3">
      <c r="A4318" s="68"/>
      <c r="B4318" s="68"/>
      <c r="C4318" s="68"/>
      <c r="D4318" s="68"/>
      <c r="E4318" s="68"/>
      <c r="F4318" s="68"/>
      <c r="G4318" s="68"/>
      <c r="H4318" s="68"/>
      <c r="I4318" s="68"/>
    </row>
    <row r="4319" spans="1:9" x14ac:dyDescent="0.3">
      <c r="A4319" s="68"/>
      <c r="B4319" s="68"/>
      <c r="C4319" s="68"/>
      <c r="D4319" s="68"/>
      <c r="E4319" s="68"/>
      <c r="F4319" s="68"/>
      <c r="G4319" s="68"/>
      <c r="H4319" s="68"/>
      <c r="I4319" s="68"/>
    </row>
    <row r="4320" spans="1:9" x14ac:dyDescent="0.3">
      <c r="A4320" s="68"/>
      <c r="B4320" s="68"/>
      <c r="C4320" s="68"/>
      <c r="D4320" s="68"/>
      <c r="E4320" s="68"/>
      <c r="F4320" s="68"/>
      <c r="G4320" s="68"/>
      <c r="H4320" s="68"/>
      <c r="I4320" s="68"/>
    </row>
    <row r="4321" spans="1:9" x14ac:dyDescent="0.3">
      <c r="A4321" s="68"/>
      <c r="B4321" s="68"/>
      <c r="C4321" s="68"/>
      <c r="D4321" s="68"/>
      <c r="E4321" s="68"/>
      <c r="F4321" s="68"/>
      <c r="G4321" s="68"/>
      <c r="H4321" s="68"/>
      <c r="I4321" s="68"/>
    </row>
    <row r="4322" spans="1:9" x14ac:dyDescent="0.3">
      <c r="A4322" s="68"/>
      <c r="B4322" s="68"/>
      <c r="C4322" s="68"/>
      <c r="D4322" s="68"/>
      <c r="E4322" s="68"/>
      <c r="F4322" s="68"/>
      <c r="G4322" s="68"/>
      <c r="H4322" s="68"/>
      <c r="I4322" s="68"/>
    </row>
    <row r="4323" spans="1:9" x14ac:dyDescent="0.3">
      <c r="A4323" s="68"/>
      <c r="B4323" s="68"/>
      <c r="C4323" s="68"/>
      <c r="D4323" s="68"/>
      <c r="E4323" s="68"/>
      <c r="F4323" s="68"/>
      <c r="G4323" s="68"/>
      <c r="H4323" s="68"/>
      <c r="I4323" s="68"/>
    </row>
    <row r="4324" spans="1:9" x14ac:dyDescent="0.3">
      <c r="A4324" s="68"/>
      <c r="B4324" s="68"/>
      <c r="C4324" s="68"/>
      <c r="D4324" s="68"/>
      <c r="E4324" s="68"/>
      <c r="F4324" s="68"/>
      <c r="G4324" s="68"/>
      <c r="H4324" s="68"/>
      <c r="I4324" s="68"/>
    </row>
    <row r="4325" spans="1:9" x14ac:dyDescent="0.3">
      <c r="A4325" s="68"/>
      <c r="B4325" s="68"/>
      <c r="C4325" s="68"/>
      <c r="D4325" s="68"/>
      <c r="E4325" s="68"/>
      <c r="F4325" s="68"/>
      <c r="G4325" s="68"/>
      <c r="H4325" s="68"/>
      <c r="I4325" s="68"/>
    </row>
    <row r="4326" spans="1:9" x14ac:dyDescent="0.3">
      <c r="A4326" s="68"/>
      <c r="B4326" s="68"/>
      <c r="C4326" s="68"/>
      <c r="D4326" s="68"/>
      <c r="E4326" s="68"/>
      <c r="F4326" s="68"/>
      <c r="G4326" s="68"/>
      <c r="H4326" s="68"/>
      <c r="I4326" s="68"/>
    </row>
    <row r="4327" spans="1:9" x14ac:dyDescent="0.3">
      <c r="A4327" s="68"/>
      <c r="B4327" s="68"/>
      <c r="C4327" s="68"/>
      <c r="D4327" s="68"/>
      <c r="E4327" s="68"/>
      <c r="F4327" s="68"/>
      <c r="G4327" s="68"/>
      <c r="H4327" s="68"/>
      <c r="I4327" s="68"/>
    </row>
    <row r="4328" spans="1:9" x14ac:dyDescent="0.3">
      <c r="A4328" s="68"/>
      <c r="B4328" s="68"/>
      <c r="C4328" s="68"/>
      <c r="D4328" s="68"/>
      <c r="E4328" s="68"/>
      <c r="F4328" s="68"/>
      <c r="G4328" s="68"/>
      <c r="H4328" s="68"/>
      <c r="I4328" s="68"/>
    </row>
    <row r="4329" spans="1:9" x14ac:dyDescent="0.3">
      <c r="A4329" s="68"/>
      <c r="B4329" s="68"/>
      <c r="C4329" s="68"/>
      <c r="D4329" s="68"/>
      <c r="E4329" s="68"/>
      <c r="F4329" s="68"/>
      <c r="G4329" s="68"/>
      <c r="H4329" s="68"/>
      <c r="I4329" s="68"/>
    </row>
    <row r="4330" spans="1:9" x14ac:dyDescent="0.3">
      <c r="A4330" s="68"/>
      <c r="B4330" s="68"/>
      <c r="C4330" s="68"/>
      <c r="D4330" s="68"/>
      <c r="E4330" s="68"/>
      <c r="F4330" s="68"/>
      <c r="G4330" s="68"/>
      <c r="H4330" s="68"/>
      <c r="I4330" s="68"/>
    </row>
    <row r="4331" spans="1:9" x14ac:dyDescent="0.3">
      <c r="A4331" s="68"/>
      <c r="B4331" s="68"/>
      <c r="C4331" s="68"/>
      <c r="D4331" s="68"/>
      <c r="E4331" s="68"/>
      <c r="F4331" s="68"/>
      <c r="G4331" s="68"/>
      <c r="H4331" s="68"/>
      <c r="I4331" s="68"/>
    </row>
    <row r="4332" spans="1:9" x14ac:dyDescent="0.3">
      <c r="A4332" s="68"/>
      <c r="B4332" s="68"/>
      <c r="C4332" s="68"/>
      <c r="D4332" s="68"/>
      <c r="E4332" s="68"/>
      <c r="F4332" s="68"/>
      <c r="G4332" s="68"/>
      <c r="H4332" s="68"/>
      <c r="I4332" s="68"/>
    </row>
    <row r="4333" spans="1:9" x14ac:dyDescent="0.3">
      <c r="A4333" s="68"/>
      <c r="B4333" s="68"/>
      <c r="C4333" s="68"/>
      <c r="D4333" s="68"/>
      <c r="E4333" s="68"/>
      <c r="F4333" s="68"/>
      <c r="G4333" s="68"/>
      <c r="H4333" s="68"/>
      <c r="I4333" s="68"/>
    </row>
    <row r="4334" spans="1:9" x14ac:dyDescent="0.3">
      <c r="A4334" s="68"/>
      <c r="B4334" s="68"/>
      <c r="C4334" s="68"/>
      <c r="D4334" s="68"/>
      <c r="E4334" s="68"/>
      <c r="F4334" s="68"/>
      <c r="G4334" s="68"/>
      <c r="H4334" s="68"/>
      <c r="I4334" s="68"/>
    </row>
    <row r="4335" spans="1:9" x14ac:dyDescent="0.3">
      <c r="A4335" s="68"/>
      <c r="B4335" s="68"/>
      <c r="C4335" s="68"/>
      <c r="D4335" s="68"/>
      <c r="E4335" s="68"/>
      <c r="F4335" s="68"/>
      <c r="G4335" s="68"/>
      <c r="H4335" s="68"/>
      <c r="I4335" s="68"/>
    </row>
    <row r="4336" spans="1:9" x14ac:dyDescent="0.3">
      <c r="A4336" s="68"/>
      <c r="B4336" s="68"/>
      <c r="C4336" s="68"/>
      <c r="D4336" s="68"/>
      <c r="E4336" s="68"/>
      <c r="F4336" s="68"/>
      <c r="G4336" s="68"/>
      <c r="H4336" s="68"/>
      <c r="I4336" s="68"/>
    </row>
    <row r="4337" spans="1:9" x14ac:dyDescent="0.3">
      <c r="A4337" s="68"/>
      <c r="B4337" s="68"/>
      <c r="C4337" s="68"/>
      <c r="D4337" s="68"/>
      <c r="E4337" s="68"/>
      <c r="F4337" s="68"/>
      <c r="G4337" s="68"/>
      <c r="H4337" s="68"/>
      <c r="I4337" s="68"/>
    </row>
    <row r="4338" spans="1:9" x14ac:dyDescent="0.3">
      <c r="A4338" s="68"/>
      <c r="B4338" s="68"/>
      <c r="C4338" s="68"/>
      <c r="D4338" s="68"/>
      <c r="E4338" s="68"/>
      <c r="F4338" s="68"/>
      <c r="G4338" s="68"/>
      <c r="H4338" s="68"/>
      <c r="I4338" s="68"/>
    </row>
    <row r="4339" spans="1:9" x14ac:dyDescent="0.3">
      <c r="A4339" s="68"/>
      <c r="B4339" s="68"/>
      <c r="C4339" s="68"/>
      <c r="D4339" s="68"/>
      <c r="E4339" s="68"/>
      <c r="F4339" s="68"/>
      <c r="G4339" s="68"/>
      <c r="H4339" s="68"/>
      <c r="I4339" s="68"/>
    </row>
    <row r="4340" spans="1:9" x14ac:dyDescent="0.3">
      <c r="A4340" s="68"/>
      <c r="B4340" s="68"/>
      <c r="C4340" s="68"/>
      <c r="D4340" s="68"/>
      <c r="E4340" s="68"/>
      <c r="F4340" s="68"/>
      <c r="G4340" s="68"/>
      <c r="H4340" s="68"/>
      <c r="I4340" s="68"/>
    </row>
    <row r="4341" spans="1:9" x14ac:dyDescent="0.3">
      <c r="A4341" s="68"/>
      <c r="B4341" s="68"/>
      <c r="C4341" s="68"/>
      <c r="D4341" s="68"/>
      <c r="E4341" s="68"/>
      <c r="F4341" s="68"/>
      <c r="G4341" s="68"/>
      <c r="H4341" s="68"/>
      <c r="I4341" s="68"/>
    </row>
    <row r="4342" spans="1:9" x14ac:dyDescent="0.3">
      <c r="A4342" s="68"/>
      <c r="B4342" s="68"/>
      <c r="C4342" s="68"/>
      <c r="D4342" s="68"/>
      <c r="E4342" s="68"/>
      <c r="F4342" s="68"/>
      <c r="G4342" s="68"/>
      <c r="H4342" s="68"/>
      <c r="I4342" s="68"/>
    </row>
    <row r="4343" spans="1:9" x14ac:dyDescent="0.3">
      <c r="A4343" s="68"/>
      <c r="B4343" s="68"/>
      <c r="C4343" s="68"/>
      <c r="D4343" s="68"/>
      <c r="E4343" s="68"/>
      <c r="F4343" s="68"/>
      <c r="G4343" s="68"/>
      <c r="H4343" s="68"/>
      <c r="I4343" s="68"/>
    </row>
    <row r="4344" spans="1:9" x14ac:dyDescent="0.3">
      <c r="A4344" s="68"/>
      <c r="B4344" s="68"/>
      <c r="C4344" s="68"/>
      <c r="D4344" s="68"/>
      <c r="E4344" s="68"/>
      <c r="F4344" s="68"/>
      <c r="G4344" s="68"/>
      <c r="H4344" s="68"/>
      <c r="I4344" s="68"/>
    </row>
    <row r="4345" spans="1:9" x14ac:dyDescent="0.3">
      <c r="A4345" s="68"/>
      <c r="B4345" s="68"/>
      <c r="C4345" s="68"/>
      <c r="D4345" s="68"/>
      <c r="E4345" s="68"/>
      <c r="F4345" s="68"/>
      <c r="G4345" s="68"/>
      <c r="H4345" s="68"/>
      <c r="I4345" s="68"/>
    </row>
    <row r="4346" spans="1:9" x14ac:dyDescent="0.3">
      <c r="A4346" s="68"/>
      <c r="B4346" s="68"/>
      <c r="C4346" s="68"/>
      <c r="D4346" s="68"/>
      <c r="E4346" s="68"/>
      <c r="F4346" s="68"/>
      <c r="G4346" s="68"/>
      <c r="H4346" s="68"/>
      <c r="I4346" s="68"/>
    </row>
    <row r="4347" spans="1:9" x14ac:dyDescent="0.3">
      <c r="A4347" s="68"/>
      <c r="B4347" s="68"/>
      <c r="C4347" s="68"/>
      <c r="D4347" s="68"/>
      <c r="E4347" s="68"/>
      <c r="F4347" s="68"/>
      <c r="G4347" s="68"/>
      <c r="H4347" s="68"/>
      <c r="I4347" s="68"/>
    </row>
    <row r="4348" spans="1:9" x14ac:dyDescent="0.3">
      <c r="A4348" s="68"/>
      <c r="B4348" s="68"/>
      <c r="C4348" s="68"/>
      <c r="D4348" s="68"/>
      <c r="E4348" s="68"/>
      <c r="F4348" s="68"/>
      <c r="G4348" s="68"/>
      <c r="H4348" s="68"/>
      <c r="I4348" s="68"/>
    </row>
    <row r="4349" spans="1:9" x14ac:dyDescent="0.3">
      <c r="A4349" s="68"/>
      <c r="B4349" s="68"/>
      <c r="C4349" s="68"/>
      <c r="D4349" s="68"/>
      <c r="E4349" s="68"/>
      <c r="F4349" s="68"/>
      <c r="G4349" s="68"/>
      <c r="H4349" s="68"/>
      <c r="I4349" s="68"/>
    </row>
    <row r="4350" spans="1:9" x14ac:dyDescent="0.3">
      <c r="A4350" s="68"/>
      <c r="B4350" s="68"/>
      <c r="C4350" s="68"/>
      <c r="D4350" s="68"/>
      <c r="E4350" s="68"/>
      <c r="F4350" s="68"/>
      <c r="G4350" s="68"/>
      <c r="H4350" s="68"/>
      <c r="I4350" s="68"/>
    </row>
    <row r="4351" spans="1:9" x14ac:dyDescent="0.3">
      <c r="A4351" s="68"/>
      <c r="B4351" s="68"/>
      <c r="C4351" s="68"/>
      <c r="D4351" s="68"/>
      <c r="E4351" s="68"/>
      <c r="F4351" s="68"/>
      <c r="G4351" s="68"/>
      <c r="H4351" s="68"/>
      <c r="I4351" s="68"/>
    </row>
    <row r="4352" spans="1:9" x14ac:dyDescent="0.3">
      <c r="A4352" s="68"/>
      <c r="B4352" s="68"/>
      <c r="C4352" s="68"/>
      <c r="D4352" s="68"/>
      <c r="E4352" s="68"/>
      <c r="F4352" s="68"/>
      <c r="G4352" s="68"/>
      <c r="H4352" s="68"/>
      <c r="I4352" s="68"/>
    </row>
    <row r="4353" spans="1:9" x14ac:dyDescent="0.3">
      <c r="A4353" s="68"/>
      <c r="B4353" s="68"/>
      <c r="C4353" s="68"/>
      <c r="D4353" s="68"/>
      <c r="E4353" s="68"/>
      <c r="F4353" s="68"/>
      <c r="G4353" s="68"/>
      <c r="H4353" s="68"/>
      <c r="I4353" s="68"/>
    </row>
    <row r="4354" spans="1:9" x14ac:dyDescent="0.3">
      <c r="A4354" s="68"/>
      <c r="B4354" s="68"/>
      <c r="C4354" s="68"/>
      <c r="D4354" s="68"/>
      <c r="E4354" s="68"/>
      <c r="F4354" s="68"/>
      <c r="G4354" s="68"/>
      <c r="H4354" s="68"/>
      <c r="I4354" s="68"/>
    </row>
    <row r="4355" spans="1:9" x14ac:dyDescent="0.3">
      <c r="A4355" s="68"/>
      <c r="B4355" s="68"/>
      <c r="C4355" s="68"/>
      <c r="D4355" s="68"/>
      <c r="E4355" s="68"/>
      <c r="F4355" s="68"/>
      <c r="G4355" s="68"/>
      <c r="H4355" s="68"/>
      <c r="I4355" s="68"/>
    </row>
    <row r="4356" spans="1:9" x14ac:dyDescent="0.3">
      <c r="A4356" s="68"/>
      <c r="B4356" s="68"/>
      <c r="C4356" s="68"/>
      <c r="D4356" s="68"/>
      <c r="E4356" s="68"/>
      <c r="F4356" s="68"/>
      <c r="G4356" s="68"/>
      <c r="H4356" s="68"/>
      <c r="I4356" s="68"/>
    </row>
    <row r="4357" spans="1:9" x14ac:dyDescent="0.3">
      <c r="A4357" s="68"/>
      <c r="B4357" s="68"/>
      <c r="C4357" s="68"/>
      <c r="D4357" s="68"/>
      <c r="E4357" s="68"/>
      <c r="F4357" s="68"/>
      <c r="G4357" s="68"/>
      <c r="H4357" s="68"/>
      <c r="I4357" s="68"/>
    </row>
    <row r="4358" spans="1:9" x14ac:dyDescent="0.3">
      <c r="A4358" s="68"/>
      <c r="B4358" s="68"/>
      <c r="C4358" s="68"/>
      <c r="D4358" s="68"/>
      <c r="E4358" s="68"/>
      <c r="F4358" s="68"/>
      <c r="G4358" s="68"/>
      <c r="H4358" s="68"/>
      <c r="I4358" s="68"/>
    </row>
    <row r="4359" spans="1:9" x14ac:dyDescent="0.3">
      <c r="A4359" s="68"/>
      <c r="B4359" s="68"/>
      <c r="C4359" s="68"/>
      <c r="D4359" s="68"/>
      <c r="E4359" s="68"/>
      <c r="F4359" s="68"/>
      <c r="G4359" s="68"/>
      <c r="H4359" s="68"/>
      <c r="I4359" s="68"/>
    </row>
    <row r="4360" spans="1:9" x14ac:dyDescent="0.3">
      <c r="A4360" s="68"/>
      <c r="B4360" s="68"/>
      <c r="C4360" s="68"/>
      <c r="D4360" s="68"/>
      <c r="E4360" s="68"/>
      <c r="F4360" s="68"/>
      <c r="G4360" s="68"/>
      <c r="H4360" s="68"/>
      <c r="I4360" s="68"/>
    </row>
    <row r="4361" spans="1:9" x14ac:dyDescent="0.3">
      <c r="A4361" s="68"/>
      <c r="B4361" s="68"/>
      <c r="C4361" s="68"/>
      <c r="D4361" s="68"/>
      <c r="E4361" s="68"/>
      <c r="F4361" s="68"/>
      <c r="G4361" s="68"/>
      <c r="H4361" s="68"/>
      <c r="I4361" s="68"/>
    </row>
    <row r="4362" spans="1:9" x14ac:dyDescent="0.3">
      <c r="A4362" s="68"/>
      <c r="B4362" s="68"/>
      <c r="C4362" s="68"/>
      <c r="D4362" s="68"/>
      <c r="E4362" s="68"/>
      <c r="F4362" s="68"/>
      <c r="G4362" s="68"/>
      <c r="H4362" s="68"/>
      <c r="I4362" s="68"/>
    </row>
    <row r="4363" spans="1:9" x14ac:dyDescent="0.3">
      <c r="A4363" s="68"/>
      <c r="B4363" s="68"/>
      <c r="C4363" s="68"/>
      <c r="D4363" s="68"/>
      <c r="E4363" s="68"/>
      <c r="F4363" s="68"/>
      <c r="G4363" s="68"/>
      <c r="H4363" s="68"/>
      <c r="I4363" s="68"/>
    </row>
    <row r="4364" spans="1:9" x14ac:dyDescent="0.3">
      <c r="A4364" s="68"/>
      <c r="B4364" s="68"/>
      <c r="C4364" s="68"/>
      <c r="D4364" s="68"/>
      <c r="E4364" s="68"/>
      <c r="F4364" s="68"/>
      <c r="G4364" s="68"/>
      <c r="H4364" s="68"/>
      <c r="I4364" s="68"/>
    </row>
    <row r="4365" spans="1:9" x14ac:dyDescent="0.3">
      <c r="A4365" s="68"/>
      <c r="B4365" s="68"/>
      <c r="C4365" s="68"/>
      <c r="D4365" s="68"/>
      <c r="E4365" s="68"/>
      <c r="F4365" s="68"/>
      <c r="G4365" s="68"/>
      <c r="H4365" s="68"/>
      <c r="I4365" s="68"/>
    </row>
    <row r="4366" spans="1:9" x14ac:dyDescent="0.3">
      <c r="A4366" s="68"/>
      <c r="B4366" s="68"/>
      <c r="C4366" s="68"/>
      <c r="D4366" s="68"/>
      <c r="E4366" s="68"/>
      <c r="F4366" s="68"/>
      <c r="G4366" s="68"/>
      <c r="H4366" s="68"/>
      <c r="I4366" s="68"/>
    </row>
    <row r="4367" spans="1:9" x14ac:dyDescent="0.3">
      <c r="A4367" s="68"/>
      <c r="B4367" s="68"/>
      <c r="C4367" s="68"/>
      <c r="D4367" s="68"/>
      <c r="E4367" s="68"/>
      <c r="F4367" s="68"/>
      <c r="G4367" s="68"/>
      <c r="H4367" s="68"/>
      <c r="I4367" s="68"/>
    </row>
    <row r="4368" spans="1:9" x14ac:dyDescent="0.3">
      <c r="A4368" s="68"/>
      <c r="B4368" s="68"/>
      <c r="C4368" s="68"/>
      <c r="D4368" s="68"/>
      <c r="E4368" s="68"/>
      <c r="F4368" s="68"/>
      <c r="G4368" s="68"/>
      <c r="H4368" s="68"/>
      <c r="I4368" s="68"/>
    </row>
    <row r="4369" spans="1:9" x14ac:dyDescent="0.3">
      <c r="A4369" s="68"/>
      <c r="B4369" s="68"/>
      <c r="C4369" s="68"/>
      <c r="D4369" s="68"/>
      <c r="E4369" s="68"/>
      <c r="F4369" s="68"/>
      <c r="G4369" s="68"/>
      <c r="H4369" s="68"/>
      <c r="I4369" s="68"/>
    </row>
    <row r="4370" spans="1:9" x14ac:dyDescent="0.3">
      <c r="A4370" s="68"/>
      <c r="B4370" s="68"/>
      <c r="C4370" s="68"/>
      <c r="D4370" s="68"/>
      <c r="E4370" s="68"/>
      <c r="F4370" s="68"/>
      <c r="G4370" s="68"/>
      <c r="H4370" s="68"/>
      <c r="I4370" s="68"/>
    </row>
    <row r="4371" spans="1:9" x14ac:dyDescent="0.3">
      <c r="A4371" s="68"/>
      <c r="B4371" s="68"/>
      <c r="C4371" s="68"/>
      <c r="D4371" s="68"/>
      <c r="E4371" s="68"/>
      <c r="F4371" s="68"/>
      <c r="G4371" s="68"/>
      <c r="H4371" s="68"/>
      <c r="I4371" s="68"/>
    </row>
    <row r="4372" spans="1:9" x14ac:dyDescent="0.3">
      <c r="A4372" s="68"/>
      <c r="B4372" s="68"/>
      <c r="C4372" s="68"/>
      <c r="D4372" s="68"/>
      <c r="E4372" s="68"/>
      <c r="F4372" s="68"/>
      <c r="G4372" s="68"/>
      <c r="H4372" s="68"/>
      <c r="I4372" s="68"/>
    </row>
    <row r="4373" spans="1:9" x14ac:dyDescent="0.3">
      <c r="A4373" s="68"/>
      <c r="B4373" s="68"/>
      <c r="C4373" s="68"/>
      <c r="D4373" s="68"/>
      <c r="E4373" s="68"/>
      <c r="F4373" s="68"/>
      <c r="G4373" s="68"/>
      <c r="H4373" s="68"/>
      <c r="I4373" s="68"/>
    </row>
    <row r="4374" spans="1:9" x14ac:dyDescent="0.3">
      <c r="A4374" s="68"/>
      <c r="B4374" s="68"/>
      <c r="C4374" s="68"/>
      <c r="D4374" s="68"/>
      <c r="E4374" s="68"/>
      <c r="F4374" s="68"/>
      <c r="G4374" s="68"/>
      <c r="H4374" s="68"/>
      <c r="I4374" s="68"/>
    </row>
    <row r="4375" spans="1:9" x14ac:dyDescent="0.3">
      <c r="A4375" s="68"/>
      <c r="B4375" s="68"/>
      <c r="C4375" s="68"/>
      <c r="D4375" s="68"/>
      <c r="E4375" s="68"/>
      <c r="F4375" s="68"/>
      <c r="G4375" s="68"/>
      <c r="H4375" s="68"/>
      <c r="I4375" s="68"/>
    </row>
    <row r="4376" spans="1:9" x14ac:dyDescent="0.3">
      <c r="A4376" s="68"/>
      <c r="B4376" s="68"/>
      <c r="C4376" s="68"/>
      <c r="D4376" s="68"/>
      <c r="E4376" s="68"/>
      <c r="F4376" s="68"/>
      <c r="G4376" s="68"/>
      <c r="H4376" s="68"/>
      <c r="I4376" s="68"/>
    </row>
    <row r="4377" spans="1:9" x14ac:dyDescent="0.3">
      <c r="A4377" s="68"/>
      <c r="B4377" s="68"/>
      <c r="C4377" s="68"/>
      <c r="D4377" s="68"/>
      <c r="E4377" s="68"/>
      <c r="F4377" s="68"/>
      <c r="G4377" s="68"/>
      <c r="H4377" s="68"/>
      <c r="I4377" s="68"/>
    </row>
    <row r="4378" spans="1:9" x14ac:dyDescent="0.3">
      <c r="A4378" s="68"/>
      <c r="B4378" s="68"/>
      <c r="C4378" s="68"/>
      <c r="D4378" s="68"/>
      <c r="E4378" s="68"/>
      <c r="F4378" s="68"/>
      <c r="G4378" s="68"/>
      <c r="H4378" s="68"/>
      <c r="I4378" s="68"/>
    </row>
    <row r="4379" spans="1:9" x14ac:dyDescent="0.3">
      <c r="A4379" s="68"/>
      <c r="B4379" s="68"/>
      <c r="C4379" s="68"/>
      <c r="D4379" s="68"/>
      <c r="E4379" s="68"/>
      <c r="F4379" s="68"/>
      <c r="G4379" s="68"/>
      <c r="H4379" s="68"/>
      <c r="I4379" s="68"/>
    </row>
    <row r="4380" spans="1:9" x14ac:dyDescent="0.3">
      <c r="A4380" s="68"/>
      <c r="B4380" s="68"/>
      <c r="C4380" s="68"/>
      <c r="D4380" s="68"/>
      <c r="E4380" s="68"/>
      <c r="F4380" s="68"/>
      <c r="G4380" s="68"/>
      <c r="H4380" s="68"/>
      <c r="I4380" s="68"/>
    </row>
    <row r="4381" spans="1:9" x14ac:dyDescent="0.3">
      <c r="A4381" s="68"/>
      <c r="B4381" s="68"/>
      <c r="C4381" s="68"/>
      <c r="D4381" s="68"/>
      <c r="E4381" s="68"/>
      <c r="F4381" s="68"/>
      <c r="G4381" s="68"/>
      <c r="H4381" s="68"/>
      <c r="I4381" s="68"/>
    </row>
    <row r="4382" spans="1:9" x14ac:dyDescent="0.3">
      <c r="A4382" s="68"/>
      <c r="B4382" s="68"/>
      <c r="C4382" s="68"/>
      <c r="D4382" s="68"/>
      <c r="E4382" s="68"/>
      <c r="F4382" s="68"/>
      <c r="G4382" s="68"/>
      <c r="H4382" s="68"/>
      <c r="I4382" s="68"/>
    </row>
    <row r="4383" spans="1:9" x14ac:dyDescent="0.3">
      <c r="A4383" s="68"/>
      <c r="B4383" s="68"/>
      <c r="C4383" s="68"/>
      <c r="D4383" s="68"/>
      <c r="E4383" s="68"/>
      <c r="F4383" s="68"/>
      <c r="G4383" s="68"/>
      <c r="H4383" s="68"/>
      <c r="I4383" s="68"/>
    </row>
    <row r="4384" spans="1:9" x14ac:dyDescent="0.3">
      <c r="A4384" s="68"/>
      <c r="B4384" s="68"/>
      <c r="C4384" s="68"/>
      <c r="D4384" s="68"/>
      <c r="E4384" s="68"/>
      <c r="F4384" s="68"/>
      <c r="G4384" s="68"/>
      <c r="H4384" s="68"/>
      <c r="I4384" s="68"/>
    </row>
    <row r="4385" spans="1:9" x14ac:dyDescent="0.3">
      <c r="A4385" s="68"/>
      <c r="B4385" s="68"/>
      <c r="C4385" s="68"/>
      <c r="D4385" s="68"/>
      <c r="E4385" s="68"/>
      <c r="F4385" s="68"/>
      <c r="G4385" s="68"/>
      <c r="H4385" s="68"/>
      <c r="I4385" s="68"/>
    </row>
    <row r="4386" spans="1:9" x14ac:dyDescent="0.3">
      <c r="A4386" s="68"/>
      <c r="B4386" s="68"/>
      <c r="C4386" s="68"/>
      <c r="D4386" s="68"/>
      <c r="E4386" s="68"/>
      <c r="F4386" s="68"/>
      <c r="G4386" s="68"/>
      <c r="H4386" s="68"/>
      <c r="I4386" s="68"/>
    </row>
    <row r="4387" spans="1:9" x14ac:dyDescent="0.3">
      <c r="A4387" s="68"/>
      <c r="B4387" s="68"/>
      <c r="C4387" s="68"/>
      <c r="D4387" s="68"/>
      <c r="E4387" s="68"/>
      <c r="F4387" s="68"/>
      <c r="G4387" s="68"/>
      <c r="H4387" s="68"/>
      <c r="I4387" s="68"/>
    </row>
    <row r="4388" spans="1:9" x14ac:dyDescent="0.3">
      <c r="A4388" s="68"/>
      <c r="B4388" s="68"/>
      <c r="C4388" s="68"/>
      <c r="D4388" s="68"/>
      <c r="E4388" s="68"/>
      <c r="F4388" s="68"/>
      <c r="G4388" s="68"/>
      <c r="H4388" s="68"/>
      <c r="I4388" s="68"/>
    </row>
    <row r="4389" spans="1:9" x14ac:dyDescent="0.3">
      <c r="A4389" s="68"/>
      <c r="B4389" s="68"/>
      <c r="C4389" s="68"/>
      <c r="D4389" s="68"/>
      <c r="E4389" s="68"/>
      <c r="F4389" s="68"/>
      <c r="G4389" s="68"/>
      <c r="H4389" s="68"/>
      <c r="I4389" s="68"/>
    </row>
    <row r="4390" spans="1:9" x14ac:dyDescent="0.3">
      <c r="A4390" s="68"/>
      <c r="B4390" s="68"/>
      <c r="C4390" s="68"/>
      <c r="D4390" s="68"/>
      <c r="E4390" s="68"/>
      <c r="F4390" s="68"/>
      <c r="G4390" s="68"/>
      <c r="H4390" s="68"/>
      <c r="I4390" s="68"/>
    </row>
    <row r="4391" spans="1:9" x14ac:dyDescent="0.3">
      <c r="A4391" s="68"/>
      <c r="B4391" s="68"/>
      <c r="C4391" s="68"/>
      <c r="D4391" s="68"/>
      <c r="E4391" s="68"/>
      <c r="F4391" s="68"/>
      <c r="G4391" s="68"/>
      <c r="H4391" s="68"/>
      <c r="I4391" s="68"/>
    </row>
    <row r="4392" spans="1:9" x14ac:dyDescent="0.3">
      <c r="A4392" s="68"/>
      <c r="B4392" s="68"/>
      <c r="C4392" s="68"/>
      <c r="D4392" s="68"/>
      <c r="E4392" s="68"/>
      <c r="F4392" s="68"/>
      <c r="G4392" s="68"/>
      <c r="H4392" s="68"/>
      <c r="I4392" s="68"/>
    </row>
    <row r="4393" spans="1:9" x14ac:dyDescent="0.3">
      <c r="A4393" s="68"/>
      <c r="B4393" s="68"/>
      <c r="C4393" s="68"/>
      <c r="D4393" s="68"/>
      <c r="E4393" s="68"/>
      <c r="F4393" s="68"/>
      <c r="G4393" s="68"/>
      <c r="H4393" s="68"/>
      <c r="I4393" s="68"/>
    </row>
    <row r="4394" spans="1:9" x14ac:dyDescent="0.3">
      <c r="A4394" s="68"/>
      <c r="B4394" s="68"/>
      <c r="C4394" s="68"/>
      <c r="D4394" s="68"/>
      <c r="E4394" s="68"/>
      <c r="F4394" s="68"/>
      <c r="G4394" s="68"/>
      <c r="H4394" s="68"/>
      <c r="I4394" s="68"/>
    </row>
    <row r="4395" spans="1:9" x14ac:dyDescent="0.3">
      <c r="A4395" s="68"/>
      <c r="B4395" s="68"/>
      <c r="C4395" s="68"/>
      <c r="D4395" s="68"/>
      <c r="E4395" s="68"/>
      <c r="F4395" s="68"/>
      <c r="G4395" s="68"/>
      <c r="H4395" s="68"/>
      <c r="I4395" s="68"/>
    </row>
    <row r="4396" spans="1:9" x14ac:dyDescent="0.3">
      <c r="A4396" s="68"/>
      <c r="B4396" s="68"/>
      <c r="C4396" s="68"/>
      <c r="D4396" s="68"/>
      <c r="E4396" s="68"/>
      <c r="F4396" s="68"/>
      <c r="G4396" s="68"/>
      <c r="H4396" s="68"/>
      <c r="I4396" s="68"/>
    </row>
    <row r="4397" spans="1:9" x14ac:dyDescent="0.3">
      <c r="A4397" s="68"/>
      <c r="B4397" s="68"/>
      <c r="C4397" s="68"/>
      <c r="D4397" s="68"/>
      <c r="E4397" s="68"/>
      <c r="F4397" s="68"/>
      <c r="G4397" s="68"/>
      <c r="H4397" s="68"/>
      <c r="I4397" s="68"/>
    </row>
    <row r="4398" spans="1:9" x14ac:dyDescent="0.3">
      <c r="A4398" s="68"/>
      <c r="B4398" s="68"/>
      <c r="C4398" s="68"/>
      <c r="D4398" s="68"/>
      <c r="E4398" s="68"/>
      <c r="F4398" s="68"/>
      <c r="G4398" s="68"/>
      <c r="H4398" s="68"/>
      <c r="I4398" s="68"/>
    </row>
    <row r="4399" spans="1:9" x14ac:dyDescent="0.3">
      <c r="A4399" s="68"/>
      <c r="B4399" s="68"/>
      <c r="C4399" s="68"/>
      <c r="D4399" s="68"/>
      <c r="E4399" s="68"/>
      <c r="F4399" s="68"/>
      <c r="G4399" s="68"/>
      <c r="H4399" s="68"/>
      <c r="I4399" s="68"/>
    </row>
    <row r="4400" spans="1:9" x14ac:dyDescent="0.3">
      <c r="A4400" s="68"/>
      <c r="B4400" s="68"/>
      <c r="C4400" s="68"/>
      <c r="D4400" s="68"/>
      <c r="E4400" s="68"/>
      <c r="F4400" s="68"/>
      <c r="G4400" s="68"/>
      <c r="H4400" s="68"/>
      <c r="I4400" s="68"/>
    </row>
    <row r="4401" spans="1:9" x14ac:dyDescent="0.3">
      <c r="A4401" s="68"/>
      <c r="B4401" s="68"/>
      <c r="C4401" s="68"/>
      <c r="D4401" s="68"/>
      <c r="E4401" s="68"/>
      <c r="F4401" s="68"/>
      <c r="G4401" s="68"/>
      <c r="H4401" s="68"/>
      <c r="I4401" s="68"/>
    </row>
    <row r="4402" spans="1:9" x14ac:dyDescent="0.3">
      <c r="A4402" s="68"/>
      <c r="B4402" s="68"/>
      <c r="C4402" s="68"/>
      <c r="D4402" s="68"/>
      <c r="E4402" s="68"/>
      <c r="F4402" s="68"/>
      <c r="G4402" s="68"/>
      <c r="H4402" s="68"/>
      <c r="I4402" s="68"/>
    </row>
    <row r="4403" spans="1:9" x14ac:dyDescent="0.3">
      <c r="A4403" s="68"/>
      <c r="B4403" s="68"/>
      <c r="C4403" s="68"/>
      <c r="D4403" s="68"/>
      <c r="E4403" s="68"/>
      <c r="F4403" s="68"/>
      <c r="G4403" s="68"/>
      <c r="H4403" s="68"/>
      <c r="I4403" s="68"/>
    </row>
    <row r="4404" spans="1:9" x14ac:dyDescent="0.3">
      <c r="A4404" s="68"/>
      <c r="B4404" s="68"/>
      <c r="C4404" s="68"/>
      <c r="D4404" s="68"/>
      <c r="E4404" s="68"/>
      <c r="F4404" s="68"/>
      <c r="G4404" s="68"/>
      <c r="H4404" s="68"/>
      <c r="I4404" s="68"/>
    </row>
    <row r="4405" spans="1:9" x14ac:dyDescent="0.3">
      <c r="A4405" s="68"/>
      <c r="B4405" s="68"/>
      <c r="C4405" s="68"/>
      <c r="D4405" s="68"/>
      <c r="E4405" s="68"/>
      <c r="F4405" s="68"/>
      <c r="G4405" s="68"/>
      <c r="H4405" s="68"/>
      <c r="I4405" s="68"/>
    </row>
    <row r="4406" spans="1:9" x14ac:dyDescent="0.3">
      <c r="A4406" s="68"/>
      <c r="B4406" s="68"/>
      <c r="C4406" s="68"/>
      <c r="D4406" s="68"/>
      <c r="E4406" s="68"/>
      <c r="F4406" s="68"/>
      <c r="G4406" s="68"/>
      <c r="H4406" s="68"/>
      <c r="I4406" s="68"/>
    </row>
    <row r="4407" spans="1:9" x14ac:dyDescent="0.3">
      <c r="A4407" s="68"/>
      <c r="B4407" s="68"/>
      <c r="C4407" s="68"/>
      <c r="D4407" s="68"/>
      <c r="E4407" s="68"/>
      <c r="F4407" s="68"/>
      <c r="G4407" s="68"/>
      <c r="H4407" s="68"/>
      <c r="I4407" s="68"/>
    </row>
    <row r="4408" spans="1:9" x14ac:dyDescent="0.3">
      <c r="A4408" s="68"/>
      <c r="B4408" s="68"/>
      <c r="C4408" s="68"/>
      <c r="D4408" s="68"/>
      <c r="E4408" s="68"/>
      <c r="F4408" s="68"/>
      <c r="G4408" s="68"/>
      <c r="H4408" s="68"/>
      <c r="I4408" s="68"/>
    </row>
    <row r="4409" spans="1:9" x14ac:dyDescent="0.3">
      <c r="A4409" s="68"/>
      <c r="B4409" s="68"/>
      <c r="C4409" s="68"/>
      <c r="D4409" s="68"/>
      <c r="E4409" s="68"/>
      <c r="F4409" s="68"/>
      <c r="G4409" s="68"/>
      <c r="H4409" s="68"/>
      <c r="I4409" s="68"/>
    </row>
    <row r="4410" spans="1:9" x14ac:dyDescent="0.3">
      <c r="A4410" s="68"/>
      <c r="B4410" s="68"/>
      <c r="C4410" s="68"/>
      <c r="D4410" s="68"/>
      <c r="E4410" s="68"/>
      <c r="F4410" s="68"/>
      <c r="G4410" s="68"/>
      <c r="H4410" s="68"/>
      <c r="I4410" s="68"/>
    </row>
    <row r="4411" spans="1:9" x14ac:dyDescent="0.3">
      <c r="A4411" s="68"/>
      <c r="B4411" s="68"/>
      <c r="C4411" s="68"/>
      <c r="D4411" s="68"/>
      <c r="E4411" s="68"/>
      <c r="F4411" s="68"/>
      <c r="G4411" s="68"/>
      <c r="H4411" s="68"/>
      <c r="I4411" s="68"/>
    </row>
    <row r="4412" spans="1:9" x14ac:dyDescent="0.3">
      <c r="A4412" s="68"/>
      <c r="B4412" s="68"/>
      <c r="C4412" s="68"/>
      <c r="D4412" s="68"/>
      <c r="E4412" s="68"/>
      <c r="F4412" s="68"/>
      <c r="G4412" s="68"/>
      <c r="H4412" s="68"/>
      <c r="I4412" s="68"/>
    </row>
    <row r="4413" spans="1:9" x14ac:dyDescent="0.3">
      <c r="A4413" s="68"/>
      <c r="B4413" s="68"/>
      <c r="C4413" s="68"/>
      <c r="D4413" s="68"/>
      <c r="E4413" s="68"/>
      <c r="F4413" s="68"/>
      <c r="G4413" s="68"/>
      <c r="H4413" s="68"/>
      <c r="I4413" s="68"/>
    </row>
    <row r="4414" spans="1:9" x14ac:dyDescent="0.3">
      <c r="A4414" s="68"/>
      <c r="B4414" s="68"/>
      <c r="C4414" s="68"/>
      <c r="D4414" s="68"/>
      <c r="E4414" s="68"/>
      <c r="F4414" s="68"/>
      <c r="G4414" s="68"/>
      <c r="H4414" s="68"/>
      <c r="I4414" s="68"/>
    </row>
    <row r="4415" spans="1:9" x14ac:dyDescent="0.3">
      <c r="A4415" s="68"/>
      <c r="B4415" s="68"/>
      <c r="C4415" s="68"/>
      <c r="D4415" s="68"/>
      <c r="E4415" s="68"/>
      <c r="F4415" s="68"/>
      <c r="G4415" s="68"/>
      <c r="H4415" s="68"/>
      <c r="I4415" s="68"/>
    </row>
    <row r="4416" spans="1:9" x14ac:dyDescent="0.3">
      <c r="A4416" s="68"/>
      <c r="B4416" s="68"/>
      <c r="C4416" s="68"/>
      <c r="D4416" s="68"/>
      <c r="E4416" s="68"/>
      <c r="F4416" s="68"/>
      <c r="G4416" s="68"/>
      <c r="H4416" s="68"/>
      <c r="I4416" s="68"/>
    </row>
    <row r="4417" spans="1:9" x14ac:dyDescent="0.3">
      <c r="A4417" s="68"/>
      <c r="B4417" s="68"/>
      <c r="C4417" s="68"/>
      <c r="D4417" s="68"/>
      <c r="E4417" s="68"/>
      <c r="F4417" s="68"/>
      <c r="G4417" s="68"/>
      <c r="H4417" s="68"/>
      <c r="I4417" s="68"/>
    </row>
    <row r="4418" spans="1:9" x14ac:dyDescent="0.3">
      <c r="A4418" s="68"/>
      <c r="B4418" s="68"/>
      <c r="C4418" s="68"/>
      <c r="D4418" s="68"/>
      <c r="E4418" s="68"/>
      <c r="F4418" s="68"/>
      <c r="G4418" s="68"/>
      <c r="H4418" s="68"/>
      <c r="I4418" s="68"/>
    </row>
    <row r="4419" spans="1:9" x14ac:dyDescent="0.3">
      <c r="A4419" s="68"/>
      <c r="B4419" s="68"/>
      <c r="C4419" s="68"/>
      <c r="D4419" s="68"/>
      <c r="E4419" s="68"/>
      <c r="F4419" s="68"/>
      <c r="G4419" s="68"/>
      <c r="H4419" s="68"/>
      <c r="I4419" s="68"/>
    </row>
    <row r="4420" spans="1:9" x14ac:dyDescent="0.3">
      <c r="A4420" s="68"/>
      <c r="B4420" s="68"/>
      <c r="C4420" s="68"/>
      <c r="D4420" s="68"/>
      <c r="E4420" s="68"/>
      <c r="F4420" s="68"/>
      <c r="G4420" s="68"/>
      <c r="H4420" s="68"/>
      <c r="I4420" s="68"/>
    </row>
    <row r="4421" spans="1:9" x14ac:dyDescent="0.3">
      <c r="A4421" s="68"/>
      <c r="B4421" s="68"/>
      <c r="C4421" s="68"/>
      <c r="D4421" s="68"/>
      <c r="E4421" s="68"/>
      <c r="F4421" s="68"/>
      <c r="G4421" s="68"/>
      <c r="H4421" s="68"/>
      <c r="I4421" s="68"/>
    </row>
    <row r="4422" spans="1:9" x14ac:dyDescent="0.3">
      <c r="A4422" s="68"/>
      <c r="B4422" s="68"/>
      <c r="C4422" s="68"/>
      <c r="D4422" s="68"/>
      <c r="E4422" s="68"/>
      <c r="F4422" s="68"/>
      <c r="G4422" s="68"/>
      <c r="H4422" s="68"/>
      <c r="I4422" s="68"/>
    </row>
    <row r="4423" spans="1:9" x14ac:dyDescent="0.3">
      <c r="A4423" s="68"/>
      <c r="B4423" s="68"/>
      <c r="C4423" s="68"/>
      <c r="D4423" s="68"/>
      <c r="E4423" s="68"/>
      <c r="F4423" s="68"/>
      <c r="G4423" s="68"/>
      <c r="H4423" s="68"/>
      <c r="I4423" s="68"/>
    </row>
    <row r="4424" spans="1:9" x14ac:dyDescent="0.3">
      <c r="A4424" s="68"/>
      <c r="B4424" s="68"/>
      <c r="C4424" s="68"/>
      <c r="D4424" s="68"/>
      <c r="E4424" s="68"/>
      <c r="F4424" s="68"/>
      <c r="G4424" s="68"/>
      <c r="H4424" s="68"/>
      <c r="I4424" s="68"/>
    </row>
    <row r="4425" spans="1:9" x14ac:dyDescent="0.3">
      <c r="A4425" s="68"/>
      <c r="B4425" s="68"/>
      <c r="C4425" s="68"/>
      <c r="D4425" s="68"/>
      <c r="E4425" s="68"/>
      <c r="F4425" s="68"/>
      <c r="G4425" s="68"/>
      <c r="H4425" s="68"/>
      <c r="I4425" s="68"/>
    </row>
    <row r="4426" spans="1:9" x14ac:dyDescent="0.3">
      <c r="A4426" s="68"/>
      <c r="B4426" s="68"/>
      <c r="C4426" s="68"/>
      <c r="D4426" s="68"/>
      <c r="E4426" s="68"/>
      <c r="F4426" s="68"/>
      <c r="G4426" s="68"/>
      <c r="H4426" s="68"/>
      <c r="I4426" s="68"/>
    </row>
    <row r="4427" spans="1:9" x14ac:dyDescent="0.3">
      <c r="A4427" s="68"/>
      <c r="B4427" s="68"/>
      <c r="C4427" s="68"/>
      <c r="D4427" s="68"/>
      <c r="E4427" s="68"/>
      <c r="F4427" s="68"/>
      <c r="G4427" s="68"/>
      <c r="H4427" s="68"/>
      <c r="I4427" s="68"/>
    </row>
    <row r="4428" spans="1:9" x14ac:dyDescent="0.3">
      <c r="A4428" s="68"/>
      <c r="B4428" s="68"/>
      <c r="C4428" s="68"/>
      <c r="D4428" s="68"/>
      <c r="E4428" s="68"/>
      <c r="F4428" s="68"/>
      <c r="G4428" s="68"/>
      <c r="H4428" s="68"/>
      <c r="I4428" s="68"/>
    </row>
    <row r="4429" spans="1:9" x14ac:dyDescent="0.3">
      <c r="A4429" s="68"/>
      <c r="B4429" s="68"/>
      <c r="C4429" s="68"/>
      <c r="D4429" s="68"/>
      <c r="E4429" s="68"/>
      <c r="F4429" s="68"/>
      <c r="G4429" s="68"/>
      <c r="H4429" s="68"/>
      <c r="I4429" s="68"/>
    </row>
    <row r="4430" spans="1:9" x14ac:dyDescent="0.3">
      <c r="A4430" s="68"/>
      <c r="B4430" s="68"/>
      <c r="C4430" s="68"/>
      <c r="D4430" s="68"/>
      <c r="E4430" s="68"/>
      <c r="F4430" s="68"/>
      <c r="G4430" s="68"/>
      <c r="H4430" s="68"/>
      <c r="I4430" s="68"/>
    </row>
    <row r="4431" spans="1:9" x14ac:dyDescent="0.3">
      <c r="A4431" s="68"/>
      <c r="B4431" s="68"/>
      <c r="C4431" s="68"/>
      <c r="D4431" s="68"/>
      <c r="E4431" s="68"/>
      <c r="F4431" s="68"/>
      <c r="G4431" s="68"/>
      <c r="H4431" s="68"/>
      <c r="I4431" s="68"/>
    </row>
    <row r="4432" spans="1:9" x14ac:dyDescent="0.3">
      <c r="A4432" s="68"/>
      <c r="B4432" s="68"/>
      <c r="C4432" s="68"/>
      <c r="D4432" s="68"/>
      <c r="E4432" s="68"/>
      <c r="F4432" s="68"/>
      <c r="G4432" s="68"/>
      <c r="H4432" s="68"/>
      <c r="I4432" s="68"/>
    </row>
    <row r="4433" spans="1:9" x14ac:dyDescent="0.3">
      <c r="A4433" s="68"/>
      <c r="B4433" s="68"/>
      <c r="C4433" s="68"/>
      <c r="D4433" s="68"/>
      <c r="E4433" s="68"/>
      <c r="F4433" s="68"/>
      <c r="G4433" s="68"/>
      <c r="H4433" s="68"/>
      <c r="I4433" s="68"/>
    </row>
    <row r="4434" spans="1:9" x14ac:dyDescent="0.3">
      <c r="A4434" s="68"/>
      <c r="B4434" s="68"/>
      <c r="C4434" s="68"/>
      <c r="D4434" s="68"/>
      <c r="E4434" s="68"/>
      <c r="F4434" s="68"/>
      <c r="G4434" s="68"/>
      <c r="H4434" s="68"/>
      <c r="I4434" s="68"/>
    </row>
    <row r="4435" spans="1:9" x14ac:dyDescent="0.3">
      <c r="A4435" s="68"/>
      <c r="B4435" s="68"/>
      <c r="C4435" s="68"/>
      <c r="D4435" s="68"/>
      <c r="E4435" s="68"/>
      <c r="F4435" s="68"/>
      <c r="G4435" s="68"/>
      <c r="H4435" s="68"/>
      <c r="I4435" s="68"/>
    </row>
    <row r="4436" spans="1:9" x14ac:dyDescent="0.3">
      <c r="A4436" s="68"/>
      <c r="B4436" s="68"/>
      <c r="C4436" s="68"/>
      <c r="D4436" s="68"/>
      <c r="E4436" s="68"/>
      <c r="F4436" s="68"/>
      <c r="G4436" s="68"/>
      <c r="H4436" s="68"/>
      <c r="I4436" s="68"/>
    </row>
    <row r="4437" spans="1:9" x14ac:dyDescent="0.3">
      <c r="A4437" s="68"/>
      <c r="B4437" s="68"/>
      <c r="C4437" s="68"/>
      <c r="D4437" s="68"/>
      <c r="E4437" s="68"/>
      <c r="F4437" s="68"/>
      <c r="G4437" s="68"/>
      <c r="H4437" s="68"/>
      <c r="I4437" s="68"/>
    </row>
    <row r="4438" spans="1:9" x14ac:dyDescent="0.3">
      <c r="A4438" s="68"/>
      <c r="B4438" s="68"/>
      <c r="C4438" s="68"/>
      <c r="D4438" s="68"/>
      <c r="E4438" s="68"/>
      <c r="F4438" s="68"/>
      <c r="G4438" s="68"/>
      <c r="H4438" s="68"/>
      <c r="I4438" s="68"/>
    </row>
    <row r="4439" spans="1:9" x14ac:dyDescent="0.3">
      <c r="A4439" s="68"/>
      <c r="B4439" s="68"/>
      <c r="C4439" s="68"/>
      <c r="D4439" s="68"/>
      <c r="E4439" s="68"/>
      <c r="F4439" s="68"/>
      <c r="G4439" s="68"/>
      <c r="H4439" s="68"/>
      <c r="I4439" s="68"/>
    </row>
    <row r="4440" spans="1:9" x14ac:dyDescent="0.3">
      <c r="A4440" s="68"/>
      <c r="B4440" s="68"/>
      <c r="C4440" s="68"/>
      <c r="D4440" s="68"/>
      <c r="E4440" s="68"/>
      <c r="F4440" s="68"/>
      <c r="G4440" s="68"/>
      <c r="H4440" s="68"/>
      <c r="I4440" s="68"/>
    </row>
    <row r="4441" spans="1:9" x14ac:dyDescent="0.3">
      <c r="A4441" s="68"/>
      <c r="B4441" s="68"/>
      <c r="C4441" s="68"/>
      <c r="D4441" s="68"/>
      <c r="E4441" s="68"/>
      <c r="F4441" s="68"/>
      <c r="G4441" s="68"/>
      <c r="H4441" s="68"/>
      <c r="I4441" s="68"/>
    </row>
    <row r="4442" spans="1:9" x14ac:dyDescent="0.3">
      <c r="A4442" s="68"/>
      <c r="B4442" s="68"/>
      <c r="C4442" s="68"/>
      <c r="D4442" s="68"/>
      <c r="E4442" s="68"/>
      <c r="F4442" s="68"/>
      <c r="G4442" s="68"/>
      <c r="H4442" s="68"/>
      <c r="I4442" s="68"/>
    </row>
    <row r="4443" spans="1:9" x14ac:dyDescent="0.3">
      <c r="A4443" s="68"/>
      <c r="B4443" s="68"/>
      <c r="C4443" s="68"/>
      <c r="D4443" s="68"/>
      <c r="E4443" s="68"/>
      <c r="F4443" s="68"/>
      <c r="G4443" s="68"/>
      <c r="H4443" s="68"/>
      <c r="I4443" s="68"/>
    </row>
    <row r="4444" spans="1:9" x14ac:dyDescent="0.3">
      <c r="A4444" s="68"/>
      <c r="B4444" s="68"/>
      <c r="C4444" s="68"/>
      <c r="D4444" s="68"/>
      <c r="E4444" s="68"/>
      <c r="F4444" s="68"/>
      <c r="G4444" s="68"/>
      <c r="H4444" s="68"/>
      <c r="I4444" s="68"/>
    </row>
    <row r="4445" spans="1:9" x14ac:dyDescent="0.3">
      <c r="A4445" s="68"/>
      <c r="B4445" s="68"/>
      <c r="C4445" s="68"/>
      <c r="D4445" s="68"/>
      <c r="E4445" s="68"/>
      <c r="F4445" s="68"/>
      <c r="G4445" s="68"/>
      <c r="H4445" s="68"/>
      <c r="I4445" s="68"/>
    </row>
    <row r="4446" spans="1:9" x14ac:dyDescent="0.3">
      <c r="A4446" s="68"/>
      <c r="B4446" s="68"/>
      <c r="C4446" s="68"/>
      <c r="D4446" s="68"/>
      <c r="E4446" s="68"/>
      <c r="F4446" s="68"/>
      <c r="G4446" s="68"/>
      <c r="H4446" s="68"/>
      <c r="I4446" s="68"/>
    </row>
    <row r="4447" spans="1:9" x14ac:dyDescent="0.3">
      <c r="A4447" s="68"/>
      <c r="B4447" s="68"/>
      <c r="C4447" s="68"/>
      <c r="D4447" s="68"/>
      <c r="E4447" s="68"/>
      <c r="F4447" s="68"/>
      <c r="G4447" s="68"/>
      <c r="H4447" s="68"/>
      <c r="I4447" s="68"/>
    </row>
    <row r="4448" spans="1:9" x14ac:dyDescent="0.3">
      <c r="A4448" s="68"/>
      <c r="B4448" s="68"/>
      <c r="C4448" s="68"/>
      <c r="D4448" s="68"/>
      <c r="E4448" s="68"/>
      <c r="F4448" s="68"/>
      <c r="G4448" s="68"/>
      <c r="H4448" s="68"/>
      <c r="I4448" s="68"/>
    </row>
    <row r="4449" spans="1:9" x14ac:dyDescent="0.3">
      <c r="A4449" s="68"/>
      <c r="B4449" s="68"/>
      <c r="C4449" s="68"/>
      <c r="D4449" s="68"/>
      <c r="E4449" s="68"/>
      <c r="F4449" s="68"/>
      <c r="G4449" s="68"/>
      <c r="H4449" s="68"/>
      <c r="I4449" s="68"/>
    </row>
    <row r="4450" spans="1:9" x14ac:dyDescent="0.3">
      <c r="A4450" s="68"/>
      <c r="B4450" s="68"/>
      <c r="C4450" s="68"/>
      <c r="D4450" s="68"/>
      <c r="E4450" s="68"/>
      <c r="F4450" s="68"/>
      <c r="G4450" s="68"/>
      <c r="H4450" s="68"/>
      <c r="I4450" s="68"/>
    </row>
    <row r="4451" spans="1:9" x14ac:dyDescent="0.3">
      <c r="A4451" s="68"/>
      <c r="B4451" s="68"/>
      <c r="C4451" s="68"/>
      <c r="D4451" s="68"/>
      <c r="E4451" s="68"/>
      <c r="F4451" s="68"/>
      <c r="G4451" s="68"/>
      <c r="H4451" s="68"/>
      <c r="I4451" s="68"/>
    </row>
    <row r="4452" spans="1:9" x14ac:dyDescent="0.3">
      <c r="A4452" s="68"/>
      <c r="B4452" s="68"/>
      <c r="C4452" s="68"/>
      <c r="D4452" s="68"/>
      <c r="E4452" s="68"/>
      <c r="F4452" s="68"/>
      <c r="G4452" s="68"/>
      <c r="H4452" s="68"/>
      <c r="I4452" s="68"/>
    </row>
    <row r="4453" spans="1:9" x14ac:dyDescent="0.3">
      <c r="A4453" s="68"/>
      <c r="B4453" s="68"/>
      <c r="C4453" s="68"/>
      <c r="D4453" s="68"/>
      <c r="E4453" s="68"/>
      <c r="F4453" s="68"/>
      <c r="G4453" s="68"/>
      <c r="H4453" s="68"/>
      <c r="I4453" s="68"/>
    </row>
    <row r="4454" spans="1:9" x14ac:dyDescent="0.3">
      <c r="A4454" s="68"/>
      <c r="B4454" s="68"/>
      <c r="C4454" s="68"/>
      <c r="D4454" s="68"/>
      <c r="E4454" s="68"/>
      <c r="F4454" s="68"/>
      <c r="G4454" s="68"/>
      <c r="H4454" s="68"/>
      <c r="I4454" s="68"/>
    </row>
    <row r="4455" spans="1:9" x14ac:dyDescent="0.3">
      <c r="A4455" s="68"/>
      <c r="B4455" s="68"/>
      <c r="C4455" s="68"/>
      <c r="D4455" s="68"/>
      <c r="E4455" s="68"/>
      <c r="F4455" s="68"/>
      <c r="G4455" s="68"/>
      <c r="H4455" s="68"/>
      <c r="I4455" s="68"/>
    </row>
    <row r="4456" spans="1:9" x14ac:dyDescent="0.3">
      <c r="A4456" s="68"/>
      <c r="B4456" s="68"/>
      <c r="C4456" s="68"/>
      <c r="D4456" s="68"/>
      <c r="E4456" s="68"/>
      <c r="F4456" s="68"/>
      <c r="G4456" s="68"/>
      <c r="H4456" s="68"/>
      <c r="I4456" s="68"/>
    </row>
    <row r="4457" spans="1:9" x14ac:dyDescent="0.3">
      <c r="A4457" s="68"/>
      <c r="B4457" s="68"/>
      <c r="C4457" s="68"/>
      <c r="D4457" s="68"/>
      <c r="E4457" s="68"/>
      <c r="F4457" s="68"/>
      <c r="G4457" s="68"/>
      <c r="H4457" s="68"/>
      <c r="I4457" s="68"/>
    </row>
    <row r="4458" spans="1:9" x14ac:dyDescent="0.3">
      <c r="A4458" s="68"/>
      <c r="B4458" s="68"/>
      <c r="C4458" s="68"/>
      <c r="D4458" s="68"/>
      <c r="E4458" s="68"/>
      <c r="F4458" s="68"/>
      <c r="G4458" s="68"/>
      <c r="H4458" s="68"/>
      <c r="I4458" s="68"/>
    </row>
    <row r="4459" spans="1:9" x14ac:dyDescent="0.3">
      <c r="A4459" s="68"/>
      <c r="B4459" s="68"/>
      <c r="C4459" s="68"/>
      <c r="D4459" s="68"/>
      <c r="E4459" s="68"/>
      <c r="F4459" s="68"/>
      <c r="G4459" s="68"/>
      <c r="H4459" s="68"/>
      <c r="I4459" s="68"/>
    </row>
    <row r="4460" spans="1:9" x14ac:dyDescent="0.3">
      <c r="A4460" s="68"/>
      <c r="B4460" s="68"/>
      <c r="C4460" s="68"/>
      <c r="D4460" s="68"/>
      <c r="E4460" s="68"/>
      <c r="F4460" s="68"/>
      <c r="G4460" s="68"/>
      <c r="H4460" s="68"/>
      <c r="I4460" s="68"/>
    </row>
    <row r="4461" spans="1:9" x14ac:dyDescent="0.3">
      <c r="A4461" s="68"/>
      <c r="B4461" s="68"/>
      <c r="C4461" s="68"/>
      <c r="D4461" s="68"/>
      <c r="E4461" s="68"/>
      <c r="F4461" s="68"/>
      <c r="G4461" s="68"/>
      <c r="H4461" s="68"/>
      <c r="I4461" s="68"/>
    </row>
    <row r="4462" spans="1:9" x14ac:dyDescent="0.3">
      <c r="A4462" s="68"/>
      <c r="B4462" s="68"/>
      <c r="C4462" s="68"/>
      <c r="D4462" s="68"/>
      <c r="E4462" s="68"/>
      <c r="F4462" s="68"/>
      <c r="G4462" s="68"/>
      <c r="H4462" s="68"/>
      <c r="I4462" s="68"/>
    </row>
    <row r="4463" spans="1:9" x14ac:dyDescent="0.3">
      <c r="A4463" s="68"/>
      <c r="B4463" s="68"/>
      <c r="C4463" s="68"/>
      <c r="D4463" s="68"/>
      <c r="E4463" s="68"/>
      <c r="F4463" s="68"/>
      <c r="G4463" s="68"/>
      <c r="H4463" s="68"/>
      <c r="I4463" s="68"/>
    </row>
    <row r="4464" spans="1:9" x14ac:dyDescent="0.3">
      <c r="A4464" s="68"/>
      <c r="B4464" s="68"/>
      <c r="C4464" s="68"/>
      <c r="D4464" s="68"/>
      <c r="E4464" s="68"/>
      <c r="F4464" s="68"/>
      <c r="G4464" s="68"/>
      <c r="H4464" s="68"/>
      <c r="I4464" s="68"/>
    </row>
    <row r="4465" spans="1:9" x14ac:dyDescent="0.3">
      <c r="A4465" s="68"/>
      <c r="B4465" s="68"/>
      <c r="C4465" s="68"/>
      <c r="D4465" s="68"/>
      <c r="E4465" s="68"/>
      <c r="F4465" s="68"/>
      <c r="G4465" s="68"/>
      <c r="H4465" s="68"/>
      <c r="I4465" s="68"/>
    </row>
    <row r="4466" spans="1:9" x14ac:dyDescent="0.3">
      <c r="A4466" s="68"/>
      <c r="B4466" s="68"/>
      <c r="C4466" s="68"/>
      <c r="D4466" s="68"/>
      <c r="E4466" s="68"/>
      <c r="F4466" s="68"/>
      <c r="G4466" s="68"/>
      <c r="H4466" s="68"/>
      <c r="I4466" s="68"/>
    </row>
    <row r="4467" spans="1:9" x14ac:dyDescent="0.3">
      <c r="A4467" s="68"/>
      <c r="B4467" s="68"/>
      <c r="C4467" s="68"/>
      <c r="D4467" s="68"/>
      <c r="E4467" s="68"/>
      <c r="F4467" s="68"/>
      <c r="G4467" s="68"/>
      <c r="H4467" s="68"/>
      <c r="I4467" s="68"/>
    </row>
    <row r="4468" spans="1:9" x14ac:dyDescent="0.3">
      <c r="A4468" s="68"/>
      <c r="B4468" s="68"/>
      <c r="C4468" s="68"/>
      <c r="D4468" s="68"/>
      <c r="E4468" s="68"/>
      <c r="F4468" s="68"/>
      <c r="G4468" s="68"/>
      <c r="H4468" s="68"/>
      <c r="I4468" s="68"/>
    </row>
    <row r="4469" spans="1:9" x14ac:dyDescent="0.3">
      <c r="A4469" s="68"/>
      <c r="B4469" s="68"/>
      <c r="C4469" s="68"/>
      <c r="D4469" s="68"/>
      <c r="E4469" s="68"/>
      <c r="F4469" s="68"/>
      <c r="G4469" s="68"/>
      <c r="H4469" s="68"/>
      <c r="I4469" s="68"/>
    </row>
    <row r="4470" spans="1:9" x14ac:dyDescent="0.3">
      <c r="A4470" s="68"/>
      <c r="B4470" s="68"/>
      <c r="C4470" s="68"/>
      <c r="D4470" s="68"/>
      <c r="E4470" s="68"/>
      <c r="F4470" s="68"/>
      <c r="G4470" s="68"/>
      <c r="H4470" s="68"/>
      <c r="I4470" s="68"/>
    </row>
    <row r="4471" spans="1:9" x14ac:dyDescent="0.3">
      <c r="A4471" s="68"/>
      <c r="B4471" s="68"/>
      <c r="C4471" s="68"/>
      <c r="D4471" s="68"/>
      <c r="E4471" s="68"/>
      <c r="F4471" s="68"/>
      <c r="G4471" s="68"/>
      <c r="H4471" s="68"/>
      <c r="I4471" s="68"/>
    </row>
    <row r="4472" spans="1:9" x14ac:dyDescent="0.3">
      <c r="A4472" s="68"/>
      <c r="B4472" s="68"/>
      <c r="C4472" s="68"/>
      <c r="D4472" s="68"/>
      <c r="E4472" s="68"/>
      <c r="F4472" s="68"/>
      <c r="G4472" s="68"/>
      <c r="H4472" s="68"/>
      <c r="I4472" s="68"/>
    </row>
    <row r="4473" spans="1:9" x14ac:dyDescent="0.3">
      <c r="A4473" s="68"/>
      <c r="B4473" s="68"/>
      <c r="C4473" s="68"/>
      <c r="D4473" s="68"/>
      <c r="E4473" s="68"/>
      <c r="F4473" s="68"/>
      <c r="G4473" s="68"/>
      <c r="H4473" s="68"/>
      <c r="I4473" s="68"/>
    </row>
    <row r="4474" spans="1:9" x14ac:dyDescent="0.3">
      <c r="A4474" s="68"/>
      <c r="B4474" s="68"/>
      <c r="C4474" s="68"/>
      <c r="D4474" s="68"/>
      <c r="E4474" s="68"/>
      <c r="F4474" s="68"/>
      <c r="G4474" s="68"/>
      <c r="H4474" s="68"/>
      <c r="I4474" s="68"/>
    </row>
    <row r="4475" spans="1:9" x14ac:dyDescent="0.3">
      <c r="A4475" s="68"/>
      <c r="B4475" s="68"/>
      <c r="C4475" s="68"/>
      <c r="D4475" s="68"/>
      <c r="E4475" s="68"/>
      <c r="F4475" s="68"/>
      <c r="G4475" s="68"/>
      <c r="H4475" s="68"/>
      <c r="I4475" s="68"/>
    </row>
    <row r="4476" spans="1:9" x14ac:dyDescent="0.3">
      <c r="A4476" s="68"/>
      <c r="B4476" s="68"/>
      <c r="C4476" s="68"/>
      <c r="D4476" s="68"/>
      <c r="E4476" s="68"/>
      <c r="F4476" s="68"/>
      <c r="G4476" s="68"/>
      <c r="H4476" s="68"/>
      <c r="I4476" s="68"/>
    </row>
    <row r="4477" spans="1:9" x14ac:dyDescent="0.3">
      <c r="A4477" s="68"/>
      <c r="B4477" s="68"/>
      <c r="C4477" s="68"/>
      <c r="D4477" s="68"/>
      <c r="E4477" s="68"/>
      <c r="F4477" s="68"/>
      <c r="G4477" s="68"/>
      <c r="H4477" s="68"/>
      <c r="I4477" s="68"/>
    </row>
    <row r="4478" spans="1:9" x14ac:dyDescent="0.3">
      <c r="A4478" s="68"/>
      <c r="B4478" s="68"/>
      <c r="C4478" s="68"/>
      <c r="D4478" s="68"/>
      <c r="E4478" s="68"/>
      <c r="F4478" s="68"/>
      <c r="G4478" s="68"/>
      <c r="H4478" s="68"/>
      <c r="I4478" s="68"/>
    </row>
    <row r="4479" spans="1:9" x14ac:dyDescent="0.3">
      <c r="A4479" s="68"/>
      <c r="B4479" s="68"/>
      <c r="C4479" s="68"/>
      <c r="D4479" s="68"/>
      <c r="E4479" s="68"/>
      <c r="F4479" s="68"/>
      <c r="G4479" s="68"/>
      <c r="H4479" s="68"/>
      <c r="I4479" s="68"/>
    </row>
    <row r="4480" spans="1:9" x14ac:dyDescent="0.3">
      <c r="A4480" s="68"/>
      <c r="B4480" s="68"/>
      <c r="C4480" s="68"/>
      <c r="D4480" s="68"/>
      <c r="E4480" s="68"/>
      <c r="F4480" s="68"/>
      <c r="G4480" s="68"/>
      <c r="H4480" s="68"/>
      <c r="I4480" s="68"/>
    </row>
    <row r="4481" spans="1:9" x14ac:dyDescent="0.3">
      <c r="A4481" s="68"/>
      <c r="B4481" s="68"/>
      <c r="C4481" s="68"/>
      <c r="D4481" s="68"/>
      <c r="E4481" s="68"/>
      <c r="F4481" s="68"/>
      <c r="G4481" s="68"/>
      <c r="H4481" s="68"/>
      <c r="I4481" s="68"/>
    </row>
    <row r="4482" spans="1:9" x14ac:dyDescent="0.3">
      <c r="A4482" s="68"/>
      <c r="B4482" s="68"/>
      <c r="C4482" s="68"/>
      <c r="D4482" s="68"/>
      <c r="E4482" s="68"/>
      <c r="F4482" s="68"/>
      <c r="G4482" s="68"/>
      <c r="H4482" s="68"/>
      <c r="I4482" s="68"/>
    </row>
    <row r="4483" spans="1:9" x14ac:dyDescent="0.3">
      <c r="A4483" s="68"/>
      <c r="B4483" s="68"/>
      <c r="C4483" s="68"/>
      <c r="D4483" s="68"/>
      <c r="E4483" s="68"/>
      <c r="F4483" s="68"/>
      <c r="G4483" s="68"/>
      <c r="H4483" s="68"/>
      <c r="I4483" s="68"/>
    </row>
    <row r="4484" spans="1:9" x14ac:dyDescent="0.3">
      <c r="A4484" s="68"/>
      <c r="B4484" s="68"/>
      <c r="C4484" s="68"/>
      <c r="D4484" s="68"/>
      <c r="E4484" s="68"/>
      <c r="F4484" s="68"/>
      <c r="G4484" s="68"/>
      <c r="H4484" s="68"/>
      <c r="I4484" s="68"/>
    </row>
    <row r="4485" spans="1:9" x14ac:dyDescent="0.3">
      <c r="A4485" s="68"/>
      <c r="B4485" s="68"/>
      <c r="C4485" s="68"/>
      <c r="D4485" s="68"/>
      <c r="E4485" s="68"/>
      <c r="F4485" s="68"/>
      <c r="G4485" s="68"/>
      <c r="H4485" s="68"/>
      <c r="I4485" s="68"/>
    </row>
    <row r="4486" spans="1:9" x14ac:dyDescent="0.3">
      <c r="A4486" s="68"/>
      <c r="B4486" s="68"/>
      <c r="C4486" s="68"/>
      <c r="D4486" s="68"/>
      <c r="E4486" s="68"/>
      <c r="F4486" s="68"/>
      <c r="G4486" s="68"/>
      <c r="H4486" s="68"/>
      <c r="I4486" s="68"/>
    </row>
    <row r="4487" spans="1:9" x14ac:dyDescent="0.3">
      <c r="A4487" s="68"/>
      <c r="B4487" s="68"/>
      <c r="C4487" s="68"/>
      <c r="D4487" s="68"/>
      <c r="E4487" s="68"/>
      <c r="F4487" s="68"/>
      <c r="G4487" s="68"/>
      <c r="H4487" s="68"/>
      <c r="I4487" s="68"/>
    </row>
    <row r="4488" spans="1:9" x14ac:dyDescent="0.3">
      <c r="A4488" s="68"/>
      <c r="B4488" s="68"/>
      <c r="C4488" s="68"/>
      <c r="D4488" s="68"/>
      <c r="E4488" s="68"/>
      <c r="F4488" s="68"/>
      <c r="G4488" s="68"/>
      <c r="H4488" s="68"/>
      <c r="I4488" s="68"/>
    </row>
    <row r="4489" spans="1:9" x14ac:dyDescent="0.3">
      <c r="A4489" s="68"/>
      <c r="B4489" s="68"/>
      <c r="C4489" s="68"/>
      <c r="D4489" s="68"/>
      <c r="E4489" s="68"/>
      <c r="F4489" s="68"/>
      <c r="G4489" s="68"/>
      <c r="H4489" s="68"/>
      <c r="I4489" s="68"/>
    </row>
    <row r="4490" spans="1:9" x14ac:dyDescent="0.3">
      <c r="A4490" s="68"/>
      <c r="B4490" s="68"/>
      <c r="C4490" s="68"/>
      <c r="D4490" s="68"/>
      <c r="E4490" s="68"/>
      <c r="F4490" s="68"/>
      <c r="G4490" s="68"/>
      <c r="H4490" s="68"/>
      <c r="I4490" s="68"/>
    </row>
    <row r="4491" spans="1:9" x14ac:dyDescent="0.3">
      <c r="A4491" s="68"/>
      <c r="B4491" s="68"/>
      <c r="C4491" s="68"/>
      <c r="D4491" s="68"/>
      <c r="E4491" s="68"/>
      <c r="F4491" s="68"/>
      <c r="G4491" s="68"/>
      <c r="H4491" s="68"/>
      <c r="I4491" s="68"/>
    </row>
    <row r="4492" spans="1:9" x14ac:dyDescent="0.3">
      <c r="A4492" s="68"/>
      <c r="B4492" s="68"/>
      <c r="C4492" s="68"/>
      <c r="D4492" s="68"/>
      <c r="E4492" s="68"/>
      <c r="F4492" s="68"/>
      <c r="G4492" s="68"/>
      <c r="H4492" s="68"/>
      <c r="I4492" s="68"/>
    </row>
    <row r="4493" spans="1:9" x14ac:dyDescent="0.3">
      <c r="A4493" s="68"/>
      <c r="B4493" s="68"/>
      <c r="C4493" s="68"/>
      <c r="D4493" s="68"/>
      <c r="E4493" s="68"/>
      <c r="F4493" s="68"/>
      <c r="G4493" s="68"/>
      <c r="H4493" s="68"/>
      <c r="I4493" s="68"/>
    </row>
    <row r="4494" spans="1:9" x14ac:dyDescent="0.3">
      <c r="A4494" s="68"/>
      <c r="B4494" s="68"/>
      <c r="C4494" s="68"/>
      <c r="D4494" s="68"/>
      <c r="E4494" s="68"/>
      <c r="F4494" s="68"/>
      <c r="G4494" s="68"/>
      <c r="H4494" s="68"/>
      <c r="I4494" s="68"/>
    </row>
    <row r="4495" spans="1:9" x14ac:dyDescent="0.3">
      <c r="A4495" s="68"/>
      <c r="B4495" s="68"/>
      <c r="C4495" s="68"/>
      <c r="D4495" s="68"/>
      <c r="E4495" s="68"/>
      <c r="F4495" s="68"/>
      <c r="G4495" s="68"/>
      <c r="H4495" s="68"/>
      <c r="I4495" s="68"/>
    </row>
    <row r="4496" spans="1:9" x14ac:dyDescent="0.3">
      <c r="A4496" s="68"/>
      <c r="B4496" s="68"/>
      <c r="C4496" s="68"/>
      <c r="D4496" s="68"/>
      <c r="E4496" s="68"/>
      <c r="F4496" s="68"/>
      <c r="G4496" s="68"/>
      <c r="H4496" s="68"/>
      <c r="I4496" s="68"/>
    </row>
    <row r="4497" spans="1:9" x14ac:dyDescent="0.3">
      <c r="A4497" s="68"/>
      <c r="B4497" s="68"/>
      <c r="C4497" s="68"/>
      <c r="D4497" s="68"/>
      <c r="E4497" s="68"/>
      <c r="F4497" s="68"/>
      <c r="G4497" s="68"/>
      <c r="H4497" s="68"/>
      <c r="I4497" s="68"/>
    </row>
    <row r="4498" spans="1:9" x14ac:dyDescent="0.3">
      <c r="A4498" s="68"/>
      <c r="B4498" s="68"/>
      <c r="C4498" s="68"/>
      <c r="D4498" s="68"/>
      <c r="E4498" s="68"/>
      <c r="F4498" s="68"/>
      <c r="G4498" s="68"/>
      <c r="H4498" s="68"/>
      <c r="I4498" s="68"/>
    </row>
    <row r="4499" spans="1:9" x14ac:dyDescent="0.3">
      <c r="A4499" s="68"/>
      <c r="B4499" s="68"/>
      <c r="C4499" s="68"/>
      <c r="D4499" s="68"/>
      <c r="E4499" s="68"/>
      <c r="F4499" s="68"/>
      <c r="G4499" s="68"/>
      <c r="H4499" s="68"/>
      <c r="I4499" s="68"/>
    </row>
    <row r="4500" spans="1:9" x14ac:dyDescent="0.3">
      <c r="A4500" s="68"/>
      <c r="B4500" s="68"/>
      <c r="C4500" s="68"/>
      <c r="D4500" s="68"/>
      <c r="E4500" s="68"/>
      <c r="F4500" s="68"/>
      <c r="G4500" s="68"/>
      <c r="H4500" s="68"/>
      <c r="I4500" s="68"/>
    </row>
    <row r="4501" spans="1:9" x14ac:dyDescent="0.3">
      <c r="A4501" s="68"/>
      <c r="B4501" s="68"/>
      <c r="C4501" s="68"/>
      <c r="D4501" s="68"/>
      <c r="E4501" s="68"/>
      <c r="F4501" s="68"/>
      <c r="G4501" s="68"/>
      <c r="H4501" s="68"/>
      <c r="I4501" s="68"/>
    </row>
    <row r="4502" spans="1:9" x14ac:dyDescent="0.3">
      <c r="A4502" s="68"/>
      <c r="B4502" s="68"/>
      <c r="C4502" s="68"/>
      <c r="D4502" s="68"/>
      <c r="E4502" s="68"/>
      <c r="F4502" s="68"/>
      <c r="G4502" s="68"/>
      <c r="H4502" s="68"/>
      <c r="I4502" s="68"/>
    </row>
    <row r="4503" spans="1:9" x14ac:dyDescent="0.3">
      <c r="A4503" s="68"/>
      <c r="B4503" s="68"/>
      <c r="C4503" s="68"/>
      <c r="D4503" s="68"/>
      <c r="E4503" s="68"/>
      <c r="F4503" s="68"/>
      <c r="G4503" s="68"/>
      <c r="H4503" s="68"/>
      <c r="I4503" s="68"/>
    </row>
    <row r="4504" spans="1:9" x14ac:dyDescent="0.3">
      <c r="A4504" s="68"/>
      <c r="B4504" s="68"/>
      <c r="C4504" s="68"/>
      <c r="D4504" s="68"/>
      <c r="E4504" s="68"/>
      <c r="F4504" s="68"/>
      <c r="G4504" s="68"/>
      <c r="H4504" s="68"/>
      <c r="I4504" s="68"/>
    </row>
    <row r="4505" spans="1:9" x14ac:dyDescent="0.3">
      <c r="A4505" s="68"/>
      <c r="B4505" s="68"/>
      <c r="C4505" s="68"/>
      <c r="D4505" s="68"/>
      <c r="E4505" s="68"/>
      <c r="F4505" s="68"/>
      <c r="G4505" s="68"/>
      <c r="H4505" s="68"/>
      <c r="I4505" s="68"/>
    </row>
    <row r="4506" spans="1:9" x14ac:dyDescent="0.3">
      <c r="A4506" s="68"/>
      <c r="B4506" s="68"/>
      <c r="C4506" s="68"/>
      <c r="D4506" s="68"/>
      <c r="E4506" s="68"/>
      <c r="F4506" s="68"/>
      <c r="G4506" s="68"/>
      <c r="H4506" s="68"/>
      <c r="I4506" s="68"/>
    </row>
    <row r="4507" spans="1:9" x14ac:dyDescent="0.3">
      <c r="A4507" s="68"/>
      <c r="B4507" s="68"/>
      <c r="C4507" s="68"/>
      <c r="D4507" s="68"/>
      <c r="E4507" s="68"/>
      <c r="F4507" s="68"/>
      <c r="G4507" s="68"/>
      <c r="H4507" s="68"/>
      <c r="I4507" s="68"/>
    </row>
    <row r="4508" spans="1:9" x14ac:dyDescent="0.3">
      <c r="A4508" s="68"/>
      <c r="B4508" s="68"/>
      <c r="C4508" s="68"/>
      <c r="D4508" s="68"/>
      <c r="E4508" s="68"/>
      <c r="F4508" s="68"/>
      <c r="G4508" s="68"/>
      <c r="H4508" s="68"/>
      <c r="I4508" s="68"/>
    </row>
    <row r="4509" spans="1:9" x14ac:dyDescent="0.3">
      <c r="A4509" s="68"/>
      <c r="B4509" s="68"/>
      <c r="C4509" s="68"/>
      <c r="D4509" s="68"/>
      <c r="E4509" s="68"/>
      <c r="F4509" s="68"/>
      <c r="G4509" s="68"/>
      <c r="H4509" s="68"/>
      <c r="I4509" s="68"/>
    </row>
    <row r="4510" spans="1:9" x14ac:dyDescent="0.3">
      <c r="A4510" s="68"/>
      <c r="B4510" s="68"/>
      <c r="C4510" s="68"/>
      <c r="D4510" s="68"/>
      <c r="E4510" s="68"/>
      <c r="F4510" s="68"/>
      <c r="G4510" s="68"/>
      <c r="H4510" s="68"/>
      <c r="I4510" s="68"/>
    </row>
    <row r="4511" spans="1:9" x14ac:dyDescent="0.3">
      <c r="A4511" s="68"/>
      <c r="B4511" s="68"/>
      <c r="C4511" s="68"/>
      <c r="D4511" s="68"/>
      <c r="E4511" s="68"/>
      <c r="F4511" s="68"/>
      <c r="G4511" s="68"/>
      <c r="H4511" s="68"/>
      <c r="I4511" s="68"/>
    </row>
    <row r="4512" spans="1:9" x14ac:dyDescent="0.3">
      <c r="A4512" s="68"/>
      <c r="B4512" s="68"/>
      <c r="C4512" s="68"/>
      <c r="D4512" s="68"/>
      <c r="E4512" s="68"/>
      <c r="F4512" s="68"/>
      <c r="G4512" s="68"/>
      <c r="H4512" s="68"/>
      <c r="I4512" s="68"/>
    </row>
    <row r="4513" spans="1:9" x14ac:dyDescent="0.3">
      <c r="A4513" s="68"/>
      <c r="B4513" s="68"/>
      <c r="C4513" s="68"/>
      <c r="D4513" s="68"/>
      <c r="E4513" s="68"/>
      <c r="F4513" s="68"/>
      <c r="G4513" s="68"/>
      <c r="H4513" s="68"/>
      <c r="I4513" s="68"/>
    </row>
    <row r="4514" spans="1:9" x14ac:dyDescent="0.3">
      <c r="A4514" s="68"/>
      <c r="B4514" s="68"/>
      <c r="C4514" s="68"/>
      <c r="D4514" s="68"/>
      <c r="E4514" s="68"/>
      <c r="F4514" s="68"/>
      <c r="G4514" s="68"/>
      <c r="H4514" s="68"/>
      <c r="I4514" s="68"/>
    </row>
    <row r="4515" spans="1:9" x14ac:dyDescent="0.3">
      <c r="A4515" s="68"/>
      <c r="B4515" s="68"/>
      <c r="C4515" s="68"/>
      <c r="D4515" s="68"/>
      <c r="E4515" s="68"/>
      <c r="F4515" s="68"/>
      <c r="G4515" s="68"/>
      <c r="H4515" s="68"/>
      <c r="I4515" s="68"/>
    </row>
    <row r="4516" spans="1:9" x14ac:dyDescent="0.3">
      <c r="A4516" s="68"/>
      <c r="B4516" s="68"/>
      <c r="C4516" s="68"/>
      <c r="D4516" s="68"/>
      <c r="E4516" s="68"/>
      <c r="F4516" s="68"/>
      <c r="G4516" s="68"/>
      <c r="H4516" s="68"/>
      <c r="I4516" s="68"/>
    </row>
    <row r="4517" spans="1:9" x14ac:dyDescent="0.3">
      <c r="A4517" s="68"/>
      <c r="B4517" s="68"/>
      <c r="C4517" s="68"/>
      <c r="D4517" s="68"/>
      <c r="E4517" s="68"/>
      <c r="F4517" s="68"/>
      <c r="G4517" s="68"/>
      <c r="H4517" s="68"/>
      <c r="I4517" s="68"/>
    </row>
    <row r="4518" spans="1:9" x14ac:dyDescent="0.3">
      <c r="A4518" s="68"/>
      <c r="B4518" s="68"/>
      <c r="C4518" s="68"/>
      <c r="D4518" s="68"/>
      <c r="E4518" s="68"/>
      <c r="F4518" s="68"/>
      <c r="G4518" s="68"/>
      <c r="H4518" s="68"/>
      <c r="I4518" s="68"/>
    </row>
    <row r="4519" spans="1:9" x14ac:dyDescent="0.3">
      <c r="A4519" s="68"/>
      <c r="B4519" s="68"/>
      <c r="C4519" s="68"/>
      <c r="D4519" s="68"/>
      <c r="E4519" s="68"/>
      <c r="F4519" s="68"/>
      <c r="G4519" s="68"/>
      <c r="H4519" s="68"/>
      <c r="I4519" s="68"/>
    </row>
    <row r="4520" spans="1:9" x14ac:dyDescent="0.3">
      <c r="A4520" s="68"/>
      <c r="B4520" s="68"/>
      <c r="C4520" s="68"/>
      <c r="D4520" s="68"/>
      <c r="E4520" s="68"/>
      <c r="F4520" s="68"/>
      <c r="G4520" s="68"/>
      <c r="H4520" s="68"/>
      <c r="I4520" s="68"/>
    </row>
    <row r="4521" spans="1:9" x14ac:dyDescent="0.3">
      <c r="A4521" s="68"/>
      <c r="B4521" s="68"/>
      <c r="C4521" s="68"/>
      <c r="D4521" s="68"/>
      <c r="E4521" s="68"/>
      <c r="F4521" s="68"/>
      <c r="G4521" s="68"/>
      <c r="H4521" s="68"/>
      <c r="I4521" s="68"/>
    </row>
    <row r="4522" spans="1:9" x14ac:dyDescent="0.3">
      <c r="A4522" s="68"/>
      <c r="B4522" s="68"/>
      <c r="C4522" s="68"/>
      <c r="D4522" s="68"/>
      <c r="E4522" s="68"/>
      <c r="F4522" s="68"/>
      <c r="G4522" s="68"/>
      <c r="H4522" s="68"/>
      <c r="I4522" s="68"/>
    </row>
    <row r="4523" spans="1:9" x14ac:dyDescent="0.3">
      <c r="A4523" s="68"/>
      <c r="B4523" s="68"/>
      <c r="C4523" s="68"/>
      <c r="D4523" s="68"/>
      <c r="E4523" s="68"/>
      <c r="F4523" s="68"/>
      <c r="G4523" s="68"/>
      <c r="H4523" s="68"/>
      <c r="I4523" s="68"/>
    </row>
    <row r="4524" spans="1:9" x14ac:dyDescent="0.3">
      <c r="A4524" s="68"/>
      <c r="B4524" s="68"/>
      <c r="C4524" s="68"/>
      <c r="D4524" s="68"/>
      <c r="E4524" s="68"/>
      <c r="F4524" s="68"/>
      <c r="G4524" s="68"/>
      <c r="H4524" s="68"/>
      <c r="I4524" s="68"/>
    </row>
    <row r="4525" spans="1:9" x14ac:dyDescent="0.3">
      <c r="A4525" s="68"/>
      <c r="B4525" s="68"/>
      <c r="C4525" s="68"/>
      <c r="D4525" s="68"/>
      <c r="E4525" s="68"/>
      <c r="F4525" s="68"/>
      <c r="G4525" s="68"/>
      <c r="H4525" s="68"/>
      <c r="I4525" s="68"/>
    </row>
    <row r="4526" spans="1:9" x14ac:dyDescent="0.3">
      <c r="A4526" s="68"/>
      <c r="B4526" s="68"/>
      <c r="C4526" s="68"/>
      <c r="D4526" s="68"/>
      <c r="E4526" s="68"/>
      <c r="F4526" s="68"/>
      <c r="G4526" s="68"/>
      <c r="H4526" s="68"/>
      <c r="I4526" s="68"/>
    </row>
    <row r="4527" spans="1:9" x14ac:dyDescent="0.3">
      <c r="A4527" s="68"/>
      <c r="B4527" s="68"/>
      <c r="C4527" s="68"/>
      <c r="D4527" s="68"/>
      <c r="E4527" s="68"/>
      <c r="F4527" s="68"/>
      <c r="G4527" s="68"/>
      <c r="H4527" s="68"/>
      <c r="I4527" s="68"/>
    </row>
    <row r="4528" spans="1:9" x14ac:dyDescent="0.3">
      <c r="A4528" s="68"/>
      <c r="B4528" s="68"/>
      <c r="C4528" s="68"/>
      <c r="D4528" s="68"/>
      <c r="E4528" s="68"/>
      <c r="F4528" s="68"/>
      <c r="G4528" s="68"/>
      <c r="H4528" s="68"/>
      <c r="I4528" s="68"/>
    </row>
    <row r="4529" spans="1:9" x14ac:dyDescent="0.3">
      <c r="A4529" s="68"/>
      <c r="B4529" s="68"/>
      <c r="C4529" s="68"/>
      <c r="D4529" s="68"/>
      <c r="E4529" s="68"/>
      <c r="F4529" s="68"/>
      <c r="G4529" s="68"/>
      <c r="H4529" s="68"/>
      <c r="I4529" s="68"/>
    </row>
    <row r="4530" spans="1:9" x14ac:dyDescent="0.3">
      <c r="A4530" s="68"/>
      <c r="B4530" s="68"/>
      <c r="C4530" s="68"/>
      <c r="D4530" s="68"/>
      <c r="E4530" s="68"/>
      <c r="F4530" s="68"/>
      <c r="G4530" s="68"/>
      <c r="H4530" s="68"/>
      <c r="I4530" s="68"/>
    </row>
    <row r="4531" spans="1:9" x14ac:dyDescent="0.3">
      <c r="A4531" s="68"/>
      <c r="B4531" s="68"/>
      <c r="C4531" s="68"/>
      <c r="D4531" s="68"/>
      <c r="E4531" s="68"/>
      <c r="F4531" s="68"/>
      <c r="G4531" s="68"/>
      <c r="H4531" s="68"/>
      <c r="I4531" s="68"/>
    </row>
    <row r="4532" spans="1:9" x14ac:dyDescent="0.3">
      <c r="A4532" s="68"/>
      <c r="B4532" s="68"/>
      <c r="C4532" s="68"/>
      <c r="D4532" s="68"/>
      <c r="E4532" s="68"/>
      <c r="F4532" s="68"/>
      <c r="G4532" s="68"/>
      <c r="H4532" s="68"/>
      <c r="I4532" s="68"/>
    </row>
    <row r="4533" spans="1:9" x14ac:dyDescent="0.3">
      <c r="A4533" s="68"/>
      <c r="B4533" s="68"/>
      <c r="C4533" s="68"/>
      <c r="D4533" s="68"/>
      <c r="E4533" s="68"/>
      <c r="F4533" s="68"/>
      <c r="G4533" s="68"/>
      <c r="H4533" s="68"/>
      <c r="I4533" s="68"/>
    </row>
    <row r="4534" spans="1:9" x14ac:dyDescent="0.3">
      <c r="A4534" s="68"/>
      <c r="B4534" s="68"/>
      <c r="C4534" s="68"/>
      <c r="D4534" s="68"/>
      <c r="E4534" s="68"/>
      <c r="F4534" s="68"/>
      <c r="G4534" s="68"/>
      <c r="H4534" s="68"/>
      <c r="I4534" s="68"/>
    </row>
    <row r="4535" spans="1:9" x14ac:dyDescent="0.3">
      <c r="A4535" s="68"/>
      <c r="B4535" s="68"/>
      <c r="C4535" s="68"/>
      <c r="D4535" s="68"/>
      <c r="E4535" s="68"/>
      <c r="F4535" s="68"/>
      <c r="G4535" s="68"/>
      <c r="H4535" s="68"/>
      <c r="I4535" s="68"/>
    </row>
    <row r="4536" spans="1:9" x14ac:dyDescent="0.3">
      <c r="A4536" s="68"/>
      <c r="B4536" s="68"/>
      <c r="C4536" s="68"/>
      <c r="D4536" s="68"/>
      <c r="E4536" s="68"/>
      <c r="F4536" s="68"/>
      <c r="G4536" s="68"/>
      <c r="H4536" s="68"/>
      <c r="I4536" s="68"/>
    </row>
    <row r="4537" spans="1:9" x14ac:dyDescent="0.3">
      <c r="A4537" s="68"/>
      <c r="B4537" s="68"/>
      <c r="C4537" s="68"/>
      <c r="D4537" s="68"/>
      <c r="E4537" s="68"/>
      <c r="F4537" s="68"/>
      <c r="G4537" s="68"/>
      <c r="H4537" s="68"/>
      <c r="I4537" s="68"/>
    </row>
    <row r="4538" spans="1:9" x14ac:dyDescent="0.3">
      <c r="A4538" s="68"/>
      <c r="B4538" s="68"/>
      <c r="C4538" s="68"/>
      <c r="D4538" s="68"/>
      <c r="E4538" s="68"/>
      <c r="F4538" s="68"/>
      <c r="G4538" s="68"/>
      <c r="H4538" s="68"/>
      <c r="I4538" s="68"/>
    </row>
    <row r="4539" spans="1:9" x14ac:dyDescent="0.3">
      <c r="A4539" s="68"/>
      <c r="B4539" s="68"/>
      <c r="C4539" s="68"/>
      <c r="D4539" s="68"/>
      <c r="E4539" s="68"/>
      <c r="F4539" s="68"/>
      <c r="G4539" s="68"/>
      <c r="H4539" s="68"/>
      <c r="I4539" s="68"/>
    </row>
    <row r="4540" spans="1:9" x14ac:dyDescent="0.3">
      <c r="A4540" s="68"/>
      <c r="B4540" s="68"/>
      <c r="C4540" s="68"/>
      <c r="D4540" s="68"/>
      <c r="E4540" s="68"/>
      <c r="F4540" s="68"/>
      <c r="G4540" s="68"/>
      <c r="H4540" s="68"/>
      <c r="I4540" s="68"/>
    </row>
    <row r="4541" spans="1:9" x14ac:dyDescent="0.3">
      <c r="A4541" s="68"/>
      <c r="B4541" s="68"/>
      <c r="C4541" s="68"/>
      <c r="D4541" s="68"/>
      <c r="E4541" s="68"/>
      <c r="F4541" s="68"/>
      <c r="G4541" s="68"/>
      <c r="H4541" s="68"/>
      <c r="I4541" s="68"/>
    </row>
    <row r="4542" spans="1:9" x14ac:dyDescent="0.3">
      <c r="A4542" s="68"/>
      <c r="B4542" s="68"/>
      <c r="C4542" s="68"/>
      <c r="D4542" s="68"/>
      <c r="E4542" s="68"/>
      <c r="F4542" s="68"/>
      <c r="G4542" s="68"/>
      <c r="H4542" s="68"/>
      <c r="I4542" s="68"/>
    </row>
    <row r="4543" spans="1:9" x14ac:dyDescent="0.3">
      <c r="A4543" s="68"/>
      <c r="B4543" s="68"/>
      <c r="C4543" s="68"/>
      <c r="D4543" s="68"/>
      <c r="E4543" s="68"/>
      <c r="F4543" s="68"/>
      <c r="G4543" s="68"/>
      <c r="H4543" s="68"/>
      <c r="I4543" s="68"/>
    </row>
    <row r="4544" spans="1:9" x14ac:dyDescent="0.3">
      <c r="A4544" s="68"/>
      <c r="B4544" s="68"/>
      <c r="C4544" s="68"/>
      <c r="D4544" s="68"/>
      <c r="E4544" s="68"/>
      <c r="F4544" s="68"/>
      <c r="G4544" s="68"/>
      <c r="H4544" s="68"/>
      <c r="I4544" s="68"/>
    </row>
    <row r="4545" spans="1:9" x14ac:dyDescent="0.3">
      <c r="A4545" s="68"/>
      <c r="B4545" s="68"/>
      <c r="C4545" s="68"/>
      <c r="D4545" s="68"/>
      <c r="E4545" s="68"/>
      <c r="F4545" s="68"/>
      <c r="G4545" s="68"/>
      <c r="H4545" s="68"/>
      <c r="I4545" s="68"/>
    </row>
    <row r="4546" spans="1:9" x14ac:dyDescent="0.3">
      <c r="A4546" s="68"/>
      <c r="B4546" s="68"/>
      <c r="C4546" s="68"/>
      <c r="D4546" s="68"/>
      <c r="E4546" s="68"/>
      <c r="F4546" s="68"/>
      <c r="G4546" s="68"/>
      <c r="H4546" s="68"/>
      <c r="I4546" s="68"/>
    </row>
    <row r="4547" spans="1:9" x14ac:dyDescent="0.3">
      <c r="A4547" s="68"/>
      <c r="B4547" s="68"/>
      <c r="C4547" s="68"/>
      <c r="D4547" s="68"/>
      <c r="E4547" s="68"/>
      <c r="F4547" s="68"/>
      <c r="G4547" s="68"/>
      <c r="H4547" s="68"/>
      <c r="I4547" s="68"/>
    </row>
    <row r="4548" spans="1:9" x14ac:dyDescent="0.3">
      <c r="A4548" s="68"/>
      <c r="B4548" s="68"/>
      <c r="C4548" s="68"/>
      <c r="D4548" s="68"/>
      <c r="E4548" s="68"/>
      <c r="F4548" s="68"/>
      <c r="G4548" s="68"/>
      <c r="H4548" s="68"/>
      <c r="I4548" s="68"/>
    </row>
    <row r="4549" spans="1:9" x14ac:dyDescent="0.3">
      <c r="A4549" s="68"/>
      <c r="B4549" s="68"/>
      <c r="C4549" s="68"/>
      <c r="D4549" s="68"/>
      <c r="E4549" s="68"/>
      <c r="F4549" s="68"/>
      <c r="G4549" s="68"/>
      <c r="H4549" s="68"/>
      <c r="I4549" s="68"/>
    </row>
    <row r="4550" spans="1:9" x14ac:dyDescent="0.3">
      <c r="A4550" s="68"/>
      <c r="B4550" s="68"/>
      <c r="C4550" s="68"/>
      <c r="D4550" s="68"/>
      <c r="E4550" s="68"/>
      <c r="F4550" s="68"/>
      <c r="G4550" s="68"/>
      <c r="H4550" s="68"/>
      <c r="I4550" s="68"/>
    </row>
    <row r="4551" spans="1:9" x14ac:dyDescent="0.3">
      <c r="A4551" s="68"/>
      <c r="B4551" s="68"/>
      <c r="C4551" s="68"/>
      <c r="D4551" s="68"/>
      <c r="E4551" s="68"/>
      <c r="F4551" s="68"/>
      <c r="G4551" s="68"/>
      <c r="H4551" s="68"/>
      <c r="I4551" s="68"/>
    </row>
    <row r="4552" spans="1:9" x14ac:dyDescent="0.3">
      <c r="A4552" s="68"/>
      <c r="B4552" s="68"/>
      <c r="C4552" s="68"/>
      <c r="D4552" s="68"/>
      <c r="E4552" s="68"/>
      <c r="F4552" s="68"/>
      <c r="G4552" s="68"/>
      <c r="H4552" s="68"/>
      <c r="I4552" s="68"/>
    </row>
    <row r="4553" spans="1:9" x14ac:dyDescent="0.3">
      <c r="A4553" s="68"/>
      <c r="B4553" s="68"/>
      <c r="C4553" s="68"/>
      <c r="D4553" s="68"/>
      <c r="E4553" s="68"/>
      <c r="F4553" s="68"/>
      <c r="G4553" s="68"/>
      <c r="H4553" s="68"/>
      <c r="I4553" s="68"/>
    </row>
    <row r="4554" spans="1:9" x14ac:dyDescent="0.3">
      <c r="A4554" s="68"/>
      <c r="B4554" s="68"/>
      <c r="C4554" s="68"/>
      <c r="D4554" s="68"/>
      <c r="E4554" s="68"/>
      <c r="F4554" s="68"/>
      <c r="G4554" s="68"/>
      <c r="H4554" s="68"/>
      <c r="I4554" s="68"/>
    </row>
    <row r="4555" spans="1:9" x14ac:dyDescent="0.3">
      <c r="A4555" s="68"/>
      <c r="B4555" s="68"/>
      <c r="C4555" s="68"/>
      <c r="D4555" s="68"/>
      <c r="E4555" s="68"/>
      <c r="F4555" s="68"/>
      <c r="G4555" s="68"/>
      <c r="H4555" s="68"/>
      <c r="I4555" s="68"/>
    </row>
    <row r="4556" spans="1:9" x14ac:dyDescent="0.3">
      <c r="A4556" s="68"/>
      <c r="B4556" s="68"/>
      <c r="C4556" s="68"/>
      <c r="D4556" s="68"/>
      <c r="E4556" s="68"/>
      <c r="F4556" s="68"/>
      <c r="G4556" s="68"/>
      <c r="H4556" s="68"/>
      <c r="I4556" s="68"/>
    </row>
    <row r="4557" spans="1:9" x14ac:dyDescent="0.3">
      <c r="A4557" s="68"/>
      <c r="B4557" s="68"/>
      <c r="C4557" s="68"/>
      <c r="D4557" s="68"/>
      <c r="E4557" s="68"/>
      <c r="F4557" s="68"/>
      <c r="G4557" s="68"/>
      <c r="H4557" s="68"/>
      <c r="I4557" s="68"/>
    </row>
    <row r="4558" spans="1:9" x14ac:dyDescent="0.3">
      <c r="A4558" s="68"/>
      <c r="B4558" s="68"/>
      <c r="C4558" s="68"/>
      <c r="D4558" s="68"/>
      <c r="E4558" s="68"/>
      <c r="F4558" s="68"/>
      <c r="G4558" s="68"/>
      <c r="H4558" s="68"/>
      <c r="I4558" s="68"/>
    </row>
    <row r="4559" spans="1:9" x14ac:dyDescent="0.3">
      <c r="A4559" s="68"/>
      <c r="B4559" s="68"/>
      <c r="C4559" s="68"/>
      <c r="D4559" s="68"/>
      <c r="E4559" s="68"/>
      <c r="F4559" s="68"/>
      <c r="G4559" s="68"/>
      <c r="H4559" s="68"/>
      <c r="I4559" s="68"/>
    </row>
    <row r="4560" spans="1:9" x14ac:dyDescent="0.3">
      <c r="A4560" s="68"/>
      <c r="B4560" s="68"/>
      <c r="C4560" s="68"/>
      <c r="D4560" s="68"/>
      <c r="E4560" s="68"/>
      <c r="F4560" s="68"/>
      <c r="G4560" s="68"/>
      <c r="H4560" s="68"/>
      <c r="I4560" s="68"/>
    </row>
    <row r="4561" spans="1:9" x14ac:dyDescent="0.3">
      <c r="A4561" s="68"/>
      <c r="B4561" s="68"/>
      <c r="C4561" s="68"/>
      <c r="D4561" s="68"/>
      <c r="E4561" s="68"/>
      <c r="F4561" s="68"/>
      <c r="G4561" s="68"/>
      <c r="H4561" s="68"/>
      <c r="I4561" s="68"/>
    </row>
    <row r="4562" spans="1:9" x14ac:dyDescent="0.3">
      <c r="A4562" s="68"/>
      <c r="B4562" s="68"/>
      <c r="C4562" s="68"/>
      <c r="D4562" s="68"/>
      <c r="E4562" s="68"/>
      <c r="F4562" s="68"/>
      <c r="G4562" s="68"/>
      <c r="H4562" s="68"/>
      <c r="I4562" s="68"/>
    </row>
    <row r="4563" spans="1:9" x14ac:dyDescent="0.3">
      <c r="A4563" s="68"/>
      <c r="B4563" s="68"/>
      <c r="C4563" s="68"/>
      <c r="D4563" s="68"/>
      <c r="E4563" s="68"/>
      <c r="F4563" s="68"/>
      <c r="G4563" s="68"/>
      <c r="H4563" s="68"/>
      <c r="I4563" s="68"/>
    </row>
    <row r="4564" spans="1:9" x14ac:dyDescent="0.3">
      <c r="A4564" s="68"/>
      <c r="B4564" s="68"/>
      <c r="C4564" s="68"/>
      <c r="D4564" s="68"/>
      <c r="E4564" s="68"/>
      <c r="F4564" s="68"/>
      <c r="G4564" s="68"/>
      <c r="H4564" s="68"/>
      <c r="I4564" s="68"/>
    </row>
    <row r="4565" spans="1:9" x14ac:dyDescent="0.3">
      <c r="A4565" s="68"/>
      <c r="B4565" s="68"/>
      <c r="C4565" s="68"/>
      <c r="D4565" s="68"/>
      <c r="E4565" s="68"/>
      <c r="F4565" s="68"/>
      <c r="G4565" s="68"/>
      <c r="H4565" s="68"/>
      <c r="I4565" s="68"/>
    </row>
    <row r="4566" spans="1:9" x14ac:dyDescent="0.3">
      <c r="A4566" s="68"/>
      <c r="B4566" s="68"/>
      <c r="C4566" s="68"/>
      <c r="D4566" s="68"/>
      <c r="E4566" s="68"/>
      <c r="F4566" s="68"/>
      <c r="G4566" s="68"/>
      <c r="H4566" s="68"/>
      <c r="I4566" s="68"/>
    </row>
    <row r="4567" spans="1:9" x14ac:dyDescent="0.3">
      <c r="A4567" s="68"/>
      <c r="B4567" s="68"/>
      <c r="C4567" s="68"/>
      <c r="D4567" s="68"/>
      <c r="E4567" s="68"/>
      <c r="F4567" s="68"/>
      <c r="G4567" s="68"/>
      <c r="H4567" s="68"/>
      <c r="I4567" s="68"/>
    </row>
    <row r="4568" spans="1:9" x14ac:dyDescent="0.3">
      <c r="A4568" s="68"/>
      <c r="B4568" s="68"/>
      <c r="C4568" s="68"/>
      <c r="D4568" s="68"/>
      <c r="E4568" s="68"/>
      <c r="F4568" s="68"/>
      <c r="G4568" s="68"/>
      <c r="H4568" s="68"/>
      <c r="I4568" s="68"/>
    </row>
    <row r="4569" spans="1:9" x14ac:dyDescent="0.3">
      <c r="A4569" s="68"/>
      <c r="B4569" s="68"/>
      <c r="C4569" s="68"/>
      <c r="D4569" s="68"/>
      <c r="E4569" s="68"/>
      <c r="F4569" s="68"/>
      <c r="G4569" s="68"/>
      <c r="H4569" s="68"/>
      <c r="I4569" s="68"/>
    </row>
    <row r="4570" spans="1:9" x14ac:dyDescent="0.3">
      <c r="A4570" s="68"/>
      <c r="B4570" s="68"/>
      <c r="C4570" s="68"/>
      <c r="D4570" s="68"/>
      <c r="E4570" s="68"/>
      <c r="F4570" s="68"/>
      <c r="G4570" s="68"/>
      <c r="H4570" s="68"/>
      <c r="I4570" s="68"/>
    </row>
    <row r="4571" spans="1:9" x14ac:dyDescent="0.3">
      <c r="A4571" s="68"/>
      <c r="B4571" s="68"/>
      <c r="C4571" s="68"/>
      <c r="D4571" s="68"/>
      <c r="E4571" s="68"/>
      <c r="F4571" s="68"/>
      <c r="G4571" s="68"/>
      <c r="H4571" s="68"/>
      <c r="I4571" s="68"/>
    </row>
    <row r="4572" spans="1:9" x14ac:dyDescent="0.3">
      <c r="A4572" s="68"/>
      <c r="B4572" s="68"/>
      <c r="C4572" s="68"/>
      <c r="D4572" s="68"/>
      <c r="E4572" s="68"/>
      <c r="F4572" s="68"/>
      <c r="G4572" s="68"/>
      <c r="H4572" s="68"/>
      <c r="I4572" s="68"/>
    </row>
    <row r="4573" spans="1:9" x14ac:dyDescent="0.3">
      <c r="A4573" s="68"/>
      <c r="B4573" s="68"/>
      <c r="C4573" s="68"/>
      <c r="D4573" s="68"/>
      <c r="E4573" s="68"/>
      <c r="F4573" s="68"/>
      <c r="G4573" s="68"/>
      <c r="H4573" s="68"/>
      <c r="I4573" s="68"/>
    </row>
    <row r="4574" spans="1:9" x14ac:dyDescent="0.3">
      <c r="A4574" s="68"/>
      <c r="B4574" s="68"/>
      <c r="C4574" s="68"/>
      <c r="D4574" s="68"/>
      <c r="E4574" s="68"/>
      <c r="F4574" s="68"/>
      <c r="G4574" s="68"/>
      <c r="H4574" s="68"/>
      <c r="I4574" s="68"/>
    </row>
    <row r="4575" spans="1:9" x14ac:dyDescent="0.3">
      <c r="A4575" s="68"/>
      <c r="B4575" s="68"/>
      <c r="C4575" s="68"/>
      <c r="D4575" s="68"/>
      <c r="E4575" s="68"/>
      <c r="F4575" s="68"/>
      <c r="G4575" s="68"/>
      <c r="H4575" s="68"/>
      <c r="I4575" s="68"/>
    </row>
    <row r="4576" spans="1:9" x14ac:dyDescent="0.3">
      <c r="A4576" s="68"/>
      <c r="B4576" s="68"/>
      <c r="C4576" s="68"/>
      <c r="D4576" s="68"/>
      <c r="E4576" s="68"/>
      <c r="F4576" s="68"/>
      <c r="G4576" s="68"/>
      <c r="H4576" s="68"/>
      <c r="I4576" s="68"/>
    </row>
    <row r="4577" spans="1:9" x14ac:dyDescent="0.3">
      <c r="A4577" s="68"/>
      <c r="B4577" s="68"/>
      <c r="C4577" s="68"/>
      <c r="D4577" s="68"/>
      <c r="E4577" s="68"/>
      <c r="F4577" s="68"/>
      <c r="G4577" s="68"/>
      <c r="H4577" s="68"/>
      <c r="I4577" s="68"/>
    </row>
    <row r="4578" spans="1:9" x14ac:dyDescent="0.3">
      <c r="A4578" s="68"/>
      <c r="B4578" s="68"/>
      <c r="C4578" s="68"/>
      <c r="D4578" s="68"/>
      <c r="E4578" s="68"/>
      <c r="F4578" s="68"/>
      <c r="G4578" s="68"/>
      <c r="H4578" s="68"/>
      <c r="I4578" s="68"/>
    </row>
    <row r="4579" spans="1:9" x14ac:dyDescent="0.3">
      <c r="A4579" s="68"/>
      <c r="B4579" s="68"/>
      <c r="C4579" s="68"/>
      <c r="D4579" s="68"/>
      <c r="E4579" s="68"/>
      <c r="F4579" s="68"/>
      <c r="G4579" s="68"/>
      <c r="H4579" s="68"/>
      <c r="I4579" s="68"/>
    </row>
    <row r="4580" spans="1:9" x14ac:dyDescent="0.3">
      <c r="A4580" s="68"/>
      <c r="B4580" s="68"/>
      <c r="C4580" s="68"/>
      <c r="D4580" s="68"/>
      <c r="E4580" s="68"/>
      <c r="F4580" s="68"/>
      <c r="G4580" s="68"/>
      <c r="H4580" s="68"/>
      <c r="I4580" s="68"/>
    </row>
    <row r="4581" spans="1:9" x14ac:dyDescent="0.3">
      <c r="A4581" s="68"/>
      <c r="B4581" s="68"/>
      <c r="C4581" s="68"/>
      <c r="D4581" s="68"/>
      <c r="E4581" s="68"/>
      <c r="F4581" s="68"/>
      <c r="G4581" s="68"/>
      <c r="H4581" s="68"/>
      <c r="I4581" s="68"/>
    </row>
    <row r="4582" spans="1:9" x14ac:dyDescent="0.3">
      <c r="A4582" s="68"/>
      <c r="B4582" s="68"/>
      <c r="C4582" s="68"/>
      <c r="D4582" s="68"/>
      <c r="E4582" s="68"/>
      <c r="F4582" s="68"/>
      <c r="G4582" s="68"/>
      <c r="H4582" s="68"/>
      <c r="I4582" s="68"/>
    </row>
    <row r="4583" spans="1:9" x14ac:dyDescent="0.3">
      <c r="A4583" s="68"/>
      <c r="B4583" s="68"/>
      <c r="C4583" s="68"/>
      <c r="D4583" s="68"/>
      <c r="E4583" s="68"/>
      <c r="F4583" s="68"/>
      <c r="G4583" s="68"/>
      <c r="H4583" s="68"/>
      <c r="I4583" s="68"/>
    </row>
    <row r="4584" spans="1:9" x14ac:dyDescent="0.3">
      <c r="A4584" s="68"/>
      <c r="B4584" s="68"/>
      <c r="C4584" s="68"/>
      <c r="D4584" s="68"/>
      <c r="E4584" s="68"/>
      <c r="F4584" s="68"/>
      <c r="G4584" s="68"/>
      <c r="H4584" s="68"/>
      <c r="I4584" s="68"/>
    </row>
    <row r="4585" spans="1:9" x14ac:dyDescent="0.3">
      <c r="A4585" s="68"/>
      <c r="B4585" s="68"/>
      <c r="C4585" s="68"/>
      <c r="D4585" s="68"/>
      <c r="E4585" s="68"/>
      <c r="F4585" s="68"/>
      <c r="G4585" s="68"/>
      <c r="H4585" s="68"/>
      <c r="I4585" s="68"/>
    </row>
    <row r="4586" spans="1:9" x14ac:dyDescent="0.3">
      <c r="A4586" s="68"/>
      <c r="B4586" s="68"/>
      <c r="C4586" s="68"/>
      <c r="D4586" s="68"/>
      <c r="E4586" s="68"/>
      <c r="F4586" s="68"/>
      <c r="G4586" s="68"/>
      <c r="H4586" s="68"/>
      <c r="I4586" s="68"/>
    </row>
    <row r="4587" spans="1:9" x14ac:dyDescent="0.3">
      <c r="A4587" s="68"/>
      <c r="B4587" s="68"/>
      <c r="C4587" s="68"/>
      <c r="D4587" s="68"/>
      <c r="E4587" s="68"/>
      <c r="F4587" s="68"/>
      <c r="G4587" s="68"/>
      <c r="H4587" s="68"/>
      <c r="I4587" s="68"/>
    </row>
    <row r="4588" spans="1:9" x14ac:dyDescent="0.3">
      <c r="A4588" s="68"/>
      <c r="B4588" s="68"/>
      <c r="C4588" s="68"/>
      <c r="D4588" s="68"/>
      <c r="E4588" s="68"/>
      <c r="F4588" s="68"/>
      <c r="G4588" s="68"/>
      <c r="H4588" s="68"/>
      <c r="I4588" s="68"/>
    </row>
    <row r="4589" spans="1:9" x14ac:dyDescent="0.3">
      <c r="A4589" s="68"/>
      <c r="B4589" s="68"/>
      <c r="C4589" s="68"/>
      <c r="D4589" s="68"/>
      <c r="E4589" s="68"/>
      <c r="F4589" s="68"/>
      <c r="G4589" s="68"/>
      <c r="H4589" s="68"/>
      <c r="I4589" s="68"/>
    </row>
    <row r="4590" spans="1:9" x14ac:dyDescent="0.3">
      <c r="A4590" s="68"/>
      <c r="B4590" s="68"/>
      <c r="C4590" s="68"/>
      <c r="D4590" s="68"/>
      <c r="E4590" s="68"/>
      <c r="F4590" s="68"/>
      <c r="G4590" s="68"/>
      <c r="H4590" s="68"/>
      <c r="I4590" s="68"/>
    </row>
    <row r="4591" spans="1:9" x14ac:dyDescent="0.3">
      <c r="A4591" s="68"/>
      <c r="B4591" s="68"/>
      <c r="C4591" s="68"/>
      <c r="D4591" s="68"/>
      <c r="E4591" s="68"/>
      <c r="F4591" s="68"/>
      <c r="G4591" s="68"/>
      <c r="H4591" s="68"/>
      <c r="I4591" s="68"/>
    </row>
    <row r="4592" spans="1:9" x14ac:dyDescent="0.3">
      <c r="A4592" s="68"/>
      <c r="B4592" s="68"/>
      <c r="C4592" s="68"/>
      <c r="D4592" s="68"/>
      <c r="E4592" s="68"/>
      <c r="F4592" s="68"/>
      <c r="G4592" s="68"/>
      <c r="H4592" s="68"/>
      <c r="I4592" s="68"/>
    </row>
    <row r="4593" spans="1:9" x14ac:dyDescent="0.3">
      <c r="A4593" s="68"/>
      <c r="B4593" s="68"/>
      <c r="C4593" s="68"/>
      <c r="D4593" s="68"/>
      <c r="E4593" s="68"/>
      <c r="F4593" s="68"/>
      <c r="G4593" s="68"/>
      <c r="H4593" s="68"/>
      <c r="I4593" s="68"/>
    </row>
    <row r="4594" spans="1:9" x14ac:dyDescent="0.3">
      <c r="A4594" s="68"/>
      <c r="B4594" s="68"/>
      <c r="C4594" s="68"/>
      <c r="D4594" s="68"/>
      <c r="E4594" s="68"/>
      <c r="F4594" s="68"/>
      <c r="G4594" s="68"/>
      <c r="H4594" s="68"/>
      <c r="I4594" s="68"/>
    </row>
    <row r="4595" spans="1:9" x14ac:dyDescent="0.3">
      <c r="A4595" s="68"/>
      <c r="B4595" s="68"/>
      <c r="C4595" s="68"/>
      <c r="D4595" s="68"/>
      <c r="E4595" s="68"/>
      <c r="F4595" s="68"/>
      <c r="G4595" s="68"/>
      <c r="H4595" s="68"/>
      <c r="I4595" s="68"/>
    </row>
    <row r="4596" spans="1:9" x14ac:dyDescent="0.3">
      <c r="A4596" s="68"/>
      <c r="B4596" s="68"/>
      <c r="C4596" s="68"/>
      <c r="D4596" s="68"/>
      <c r="E4596" s="68"/>
      <c r="F4596" s="68"/>
      <c r="G4596" s="68"/>
      <c r="H4596" s="68"/>
      <c r="I4596" s="68"/>
    </row>
    <row r="4597" spans="1:9" x14ac:dyDescent="0.3">
      <c r="A4597" s="68"/>
      <c r="B4597" s="68"/>
      <c r="C4597" s="68"/>
      <c r="D4597" s="68"/>
      <c r="E4597" s="68"/>
      <c r="F4597" s="68"/>
      <c r="G4597" s="68"/>
      <c r="H4597" s="68"/>
      <c r="I4597" s="68"/>
    </row>
    <row r="4598" spans="1:9" x14ac:dyDescent="0.3">
      <c r="A4598" s="68"/>
      <c r="B4598" s="68"/>
      <c r="C4598" s="68"/>
      <c r="D4598" s="68"/>
      <c r="E4598" s="68"/>
      <c r="F4598" s="68"/>
      <c r="G4598" s="68"/>
      <c r="H4598" s="68"/>
      <c r="I4598" s="68"/>
    </row>
    <row r="4599" spans="1:9" x14ac:dyDescent="0.3">
      <c r="A4599" s="68"/>
      <c r="B4599" s="68"/>
      <c r="C4599" s="68"/>
      <c r="D4599" s="68"/>
      <c r="E4599" s="68"/>
      <c r="F4599" s="68"/>
      <c r="G4599" s="68"/>
      <c r="H4599" s="68"/>
      <c r="I4599" s="68"/>
    </row>
    <row r="4600" spans="1:9" x14ac:dyDescent="0.3">
      <c r="A4600" s="68"/>
      <c r="B4600" s="68"/>
      <c r="C4600" s="68"/>
      <c r="D4600" s="68"/>
      <c r="E4600" s="68"/>
      <c r="F4600" s="68"/>
      <c r="G4600" s="68"/>
      <c r="H4600" s="68"/>
      <c r="I4600" s="68"/>
    </row>
    <row r="4601" spans="1:9" x14ac:dyDescent="0.3">
      <c r="A4601" s="68"/>
      <c r="B4601" s="68"/>
      <c r="C4601" s="68"/>
      <c r="D4601" s="68"/>
      <c r="E4601" s="68"/>
      <c r="F4601" s="68"/>
      <c r="G4601" s="68"/>
      <c r="H4601" s="68"/>
      <c r="I4601" s="68"/>
    </row>
    <row r="4602" spans="1:9" x14ac:dyDescent="0.3">
      <c r="A4602" s="68"/>
      <c r="B4602" s="68"/>
      <c r="C4602" s="68"/>
      <c r="D4602" s="68"/>
      <c r="E4602" s="68"/>
      <c r="F4602" s="68"/>
      <c r="G4602" s="68"/>
      <c r="H4602" s="68"/>
      <c r="I4602" s="68"/>
    </row>
    <row r="4603" spans="1:9" x14ac:dyDescent="0.3">
      <c r="A4603" s="68"/>
      <c r="B4603" s="68"/>
      <c r="C4603" s="68"/>
      <c r="D4603" s="68"/>
      <c r="E4603" s="68"/>
      <c r="F4603" s="68"/>
      <c r="G4603" s="68"/>
      <c r="H4603" s="68"/>
      <c r="I4603" s="68"/>
    </row>
    <row r="4604" spans="1:9" x14ac:dyDescent="0.3">
      <c r="A4604" s="68"/>
      <c r="B4604" s="68"/>
      <c r="C4604" s="68"/>
      <c r="D4604" s="68"/>
      <c r="E4604" s="68"/>
      <c r="F4604" s="68"/>
      <c r="G4604" s="68"/>
      <c r="H4604" s="68"/>
      <c r="I4604" s="68"/>
    </row>
    <row r="4605" spans="1:9" x14ac:dyDescent="0.3">
      <c r="A4605" s="68"/>
      <c r="B4605" s="68"/>
      <c r="C4605" s="68"/>
      <c r="D4605" s="68"/>
      <c r="E4605" s="68"/>
      <c r="F4605" s="68"/>
      <c r="G4605" s="68"/>
      <c r="H4605" s="68"/>
      <c r="I4605" s="68"/>
    </row>
    <row r="4606" spans="1:9" x14ac:dyDescent="0.3">
      <c r="A4606" s="68"/>
      <c r="B4606" s="68"/>
      <c r="C4606" s="68"/>
      <c r="D4606" s="68"/>
      <c r="E4606" s="68"/>
      <c r="F4606" s="68"/>
      <c r="G4606" s="68"/>
      <c r="H4606" s="68"/>
      <c r="I4606" s="68"/>
    </row>
    <row r="4607" spans="1:9" x14ac:dyDescent="0.3">
      <c r="A4607" s="68"/>
      <c r="B4607" s="68"/>
      <c r="C4607" s="68"/>
      <c r="D4607" s="68"/>
      <c r="E4607" s="68"/>
      <c r="F4607" s="68"/>
      <c r="G4607" s="68"/>
      <c r="H4607" s="68"/>
      <c r="I4607" s="68"/>
    </row>
    <row r="4608" spans="1:9" x14ac:dyDescent="0.3">
      <c r="A4608" s="68"/>
      <c r="B4608" s="68"/>
      <c r="C4608" s="68"/>
      <c r="D4608" s="68"/>
      <c r="E4608" s="68"/>
      <c r="F4608" s="68"/>
      <c r="G4608" s="68"/>
      <c r="H4608" s="68"/>
      <c r="I4608" s="68"/>
    </row>
    <row r="4609" spans="1:9" x14ac:dyDescent="0.3">
      <c r="A4609" s="68"/>
      <c r="B4609" s="68"/>
      <c r="C4609" s="68"/>
      <c r="D4609" s="68"/>
      <c r="E4609" s="68"/>
      <c r="F4609" s="68"/>
      <c r="G4609" s="68"/>
      <c r="H4609" s="68"/>
      <c r="I4609" s="68"/>
    </row>
    <row r="4610" spans="1:9" x14ac:dyDescent="0.3">
      <c r="A4610" s="68"/>
      <c r="B4610" s="68"/>
      <c r="C4610" s="68"/>
      <c r="D4610" s="68"/>
      <c r="E4610" s="68"/>
      <c r="F4610" s="68"/>
      <c r="G4610" s="68"/>
      <c r="H4610" s="68"/>
      <c r="I4610" s="68"/>
    </row>
    <row r="4611" spans="1:9" x14ac:dyDescent="0.3">
      <c r="A4611" s="68"/>
      <c r="B4611" s="68"/>
      <c r="C4611" s="68"/>
      <c r="D4611" s="68"/>
      <c r="E4611" s="68"/>
      <c r="F4611" s="68"/>
      <c r="G4611" s="68"/>
      <c r="H4611" s="68"/>
      <c r="I4611" s="68"/>
    </row>
    <row r="4612" spans="1:9" x14ac:dyDescent="0.3">
      <c r="A4612" s="68"/>
      <c r="B4612" s="68"/>
      <c r="C4612" s="68"/>
      <c r="D4612" s="68"/>
      <c r="E4612" s="68"/>
      <c r="F4612" s="68"/>
      <c r="G4612" s="68"/>
      <c r="H4612" s="68"/>
      <c r="I4612" s="68"/>
    </row>
    <row r="4613" spans="1:9" x14ac:dyDescent="0.3">
      <c r="A4613" s="68"/>
      <c r="B4613" s="68"/>
      <c r="C4613" s="68"/>
      <c r="D4613" s="68"/>
      <c r="E4613" s="68"/>
      <c r="F4613" s="68"/>
      <c r="G4613" s="68"/>
      <c r="H4613" s="68"/>
      <c r="I4613" s="68"/>
    </row>
    <row r="4614" spans="1:9" x14ac:dyDescent="0.3">
      <c r="A4614" s="68"/>
      <c r="B4614" s="68"/>
      <c r="C4614" s="68"/>
      <c r="D4614" s="68"/>
      <c r="E4614" s="68"/>
      <c r="F4614" s="68"/>
      <c r="G4614" s="68"/>
      <c r="H4614" s="68"/>
      <c r="I4614" s="68"/>
    </row>
    <row r="4615" spans="1:9" x14ac:dyDescent="0.3">
      <c r="A4615" s="68"/>
      <c r="B4615" s="68"/>
      <c r="C4615" s="68"/>
      <c r="D4615" s="68"/>
      <c r="E4615" s="68"/>
      <c r="F4615" s="68"/>
      <c r="G4615" s="68"/>
      <c r="H4615" s="68"/>
      <c r="I4615" s="68"/>
    </row>
    <row r="4616" spans="1:9" x14ac:dyDescent="0.3">
      <c r="A4616" s="68"/>
      <c r="B4616" s="68"/>
      <c r="C4616" s="68"/>
      <c r="D4616" s="68"/>
      <c r="E4616" s="68"/>
      <c r="F4616" s="68"/>
      <c r="G4616" s="68"/>
      <c r="H4616" s="68"/>
      <c r="I4616" s="68"/>
    </row>
    <row r="4617" spans="1:9" x14ac:dyDescent="0.3">
      <c r="A4617" s="68"/>
      <c r="B4617" s="68"/>
      <c r="C4617" s="68"/>
      <c r="D4617" s="68"/>
      <c r="E4617" s="68"/>
      <c r="F4617" s="68"/>
      <c r="G4617" s="68"/>
      <c r="H4617" s="68"/>
      <c r="I4617" s="68"/>
    </row>
    <row r="4618" spans="1:9" x14ac:dyDescent="0.3">
      <c r="A4618" s="68"/>
      <c r="B4618" s="68"/>
      <c r="C4618" s="68"/>
      <c r="D4618" s="68"/>
      <c r="E4618" s="68"/>
      <c r="F4618" s="68"/>
      <c r="G4618" s="68"/>
      <c r="H4618" s="68"/>
      <c r="I4618" s="68"/>
    </row>
    <row r="4619" spans="1:9" x14ac:dyDescent="0.3">
      <c r="A4619" s="68"/>
      <c r="B4619" s="68"/>
      <c r="C4619" s="68"/>
      <c r="D4619" s="68"/>
      <c r="E4619" s="68"/>
      <c r="F4619" s="68"/>
      <c r="G4619" s="68"/>
      <c r="H4619" s="68"/>
      <c r="I4619" s="68"/>
    </row>
    <row r="4620" spans="1:9" x14ac:dyDescent="0.3">
      <c r="A4620" s="68"/>
      <c r="B4620" s="68"/>
      <c r="C4620" s="68"/>
      <c r="D4620" s="68"/>
      <c r="E4620" s="68"/>
      <c r="F4620" s="68"/>
      <c r="G4620" s="68"/>
      <c r="H4620" s="68"/>
      <c r="I4620" s="68"/>
    </row>
    <row r="4621" spans="1:9" x14ac:dyDescent="0.3">
      <c r="A4621" s="68"/>
      <c r="B4621" s="68"/>
      <c r="C4621" s="68"/>
      <c r="D4621" s="68"/>
      <c r="E4621" s="68"/>
      <c r="F4621" s="68"/>
      <c r="G4621" s="68"/>
      <c r="H4621" s="68"/>
      <c r="I4621" s="68"/>
    </row>
    <row r="4622" spans="1:9" x14ac:dyDescent="0.3">
      <c r="A4622" s="68"/>
      <c r="B4622" s="68"/>
      <c r="C4622" s="68"/>
      <c r="D4622" s="68"/>
      <c r="E4622" s="68"/>
      <c r="F4622" s="68"/>
      <c r="G4622" s="68"/>
      <c r="H4622" s="68"/>
      <c r="I4622" s="68"/>
    </row>
    <row r="4623" spans="1:9" x14ac:dyDescent="0.3">
      <c r="A4623" s="68"/>
      <c r="B4623" s="68"/>
      <c r="C4623" s="68"/>
      <c r="D4623" s="68"/>
      <c r="E4623" s="68"/>
      <c r="F4623" s="68"/>
      <c r="G4623" s="68"/>
      <c r="H4623" s="68"/>
      <c r="I4623" s="68"/>
    </row>
    <row r="4624" spans="1:9" x14ac:dyDescent="0.3">
      <c r="A4624" s="68"/>
      <c r="B4624" s="68"/>
      <c r="C4624" s="68"/>
      <c r="D4624" s="68"/>
      <c r="E4624" s="68"/>
      <c r="F4624" s="68"/>
      <c r="G4624" s="68"/>
      <c r="H4624" s="68"/>
      <c r="I4624" s="68"/>
    </row>
    <row r="4625" spans="1:9" x14ac:dyDescent="0.3">
      <c r="A4625" s="68"/>
      <c r="B4625" s="68"/>
      <c r="C4625" s="68"/>
      <c r="D4625" s="68"/>
      <c r="E4625" s="68"/>
      <c r="F4625" s="68"/>
      <c r="G4625" s="68"/>
      <c r="H4625" s="68"/>
      <c r="I4625" s="68"/>
    </row>
    <row r="4626" spans="1:9" x14ac:dyDescent="0.3">
      <c r="A4626" s="68"/>
      <c r="B4626" s="68"/>
      <c r="C4626" s="68"/>
      <c r="D4626" s="68"/>
      <c r="E4626" s="68"/>
      <c r="F4626" s="68"/>
      <c r="G4626" s="68"/>
      <c r="H4626" s="68"/>
      <c r="I4626" s="68"/>
    </row>
    <row r="4627" spans="1:9" x14ac:dyDescent="0.3">
      <c r="A4627" s="68"/>
      <c r="B4627" s="68"/>
      <c r="C4627" s="68"/>
      <c r="D4627" s="68"/>
      <c r="E4627" s="68"/>
      <c r="F4627" s="68"/>
      <c r="G4627" s="68"/>
      <c r="H4627" s="68"/>
      <c r="I4627" s="68"/>
    </row>
    <row r="4628" spans="1:9" x14ac:dyDescent="0.3">
      <c r="A4628" s="68"/>
      <c r="B4628" s="68"/>
      <c r="C4628" s="68"/>
      <c r="D4628" s="68"/>
      <c r="E4628" s="68"/>
      <c r="F4628" s="68"/>
      <c r="G4628" s="68"/>
      <c r="H4628" s="68"/>
      <c r="I4628" s="68"/>
    </row>
    <row r="4629" spans="1:9" x14ac:dyDescent="0.3">
      <c r="A4629" s="68"/>
      <c r="B4629" s="68"/>
      <c r="C4629" s="68"/>
      <c r="D4629" s="68"/>
      <c r="E4629" s="68"/>
      <c r="F4629" s="68"/>
      <c r="G4629" s="68"/>
      <c r="H4629" s="68"/>
      <c r="I4629" s="68"/>
    </row>
    <row r="4630" spans="1:9" x14ac:dyDescent="0.3">
      <c r="A4630" s="68"/>
      <c r="B4630" s="68"/>
      <c r="C4630" s="68"/>
      <c r="D4630" s="68"/>
      <c r="E4630" s="68"/>
      <c r="F4630" s="68"/>
      <c r="G4630" s="68"/>
      <c r="H4630" s="68"/>
      <c r="I4630" s="68"/>
    </row>
    <row r="4631" spans="1:9" x14ac:dyDescent="0.3">
      <c r="A4631" s="68"/>
      <c r="B4631" s="68"/>
      <c r="C4631" s="68"/>
      <c r="D4631" s="68"/>
      <c r="E4631" s="68"/>
      <c r="F4631" s="68"/>
      <c r="G4631" s="68"/>
      <c r="H4631" s="68"/>
      <c r="I4631" s="68"/>
    </row>
    <row r="4632" spans="1:9" x14ac:dyDescent="0.3">
      <c r="A4632" s="68"/>
      <c r="B4632" s="68"/>
      <c r="C4632" s="68"/>
      <c r="D4632" s="68"/>
      <c r="E4632" s="68"/>
      <c r="F4632" s="68"/>
      <c r="G4632" s="68"/>
      <c r="H4632" s="68"/>
      <c r="I4632" s="68"/>
    </row>
    <row r="4633" spans="1:9" x14ac:dyDescent="0.3">
      <c r="A4633" s="68"/>
      <c r="B4633" s="68"/>
      <c r="C4633" s="68"/>
      <c r="D4633" s="68"/>
      <c r="E4633" s="68"/>
      <c r="F4633" s="68"/>
      <c r="G4633" s="68"/>
      <c r="H4633" s="68"/>
      <c r="I4633" s="68"/>
    </row>
    <row r="4634" spans="1:9" x14ac:dyDescent="0.3">
      <c r="A4634" s="68"/>
      <c r="B4634" s="68"/>
      <c r="C4634" s="68"/>
      <c r="D4634" s="68"/>
      <c r="E4634" s="68"/>
      <c r="F4634" s="68"/>
      <c r="G4634" s="68"/>
      <c r="H4634" s="68"/>
      <c r="I4634" s="68"/>
    </row>
    <row r="4635" spans="1:9" x14ac:dyDescent="0.3">
      <c r="A4635" s="68"/>
      <c r="B4635" s="68"/>
      <c r="C4635" s="68"/>
      <c r="D4635" s="68"/>
      <c r="E4635" s="68"/>
      <c r="F4635" s="68"/>
      <c r="G4635" s="68"/>
      <c r="H4635" s="68"/>
      <c r="I4635" s="68"/>
    </row>
    <row r="4636" spans="1:9" x14ac:dyDescent="0.3">
      <c r="A4636" s="68"/>
      <c r="B4636" s="68"/>
      <c r="C4636" s="68"/>
      <c r="D4636" s="68"/>
      <c r="E4636" s="68"/>
      <c r="F4636" s="68"/>
      <c r="G4636" s="68"/>
      <c r="H4636" s="68"/>
      <c r="I4636" s="68"/>
    </row>
    <row r="4637" spans="1:9" x14ac:dyDescent="0.3">
      <c r="A4637" s="68"/>
      <c r="B4637" s="68"/>
      <c r="C4637" s="68"/>
      <c r="D4637" s="68"/>
      <c r="E4637" s="68"/>
      <c r="F4637" s="68"/>
      <c r="G4637" s="68"/>
      <c r="H4637" s="68"/>
      <c r="I4637" s="68"/>
    </row>
    <row r="4638" spans="1:9" x14ac:dyDescent="0.3">
      <c r="A4638" s="68"/>
      <c r="B4638" s="68"/>
      <c r="C4638" s="68"/>
      <c r="D4638" s="68"/>
      <c r="E4638" s="68"/>
      <c r="F4638" s="68"/>
      <c r="G4638" s="68"/>
      <c r="H4638" s="68"/>
      <c r="I4638" s="68"/>
    </row>
    <row r="4639" spans="1:9" x14ac:dyDescent="0.3">
      <c r="A4639" s="68"/>
      <c r="B4639" s="68"/>
      <c r="C4639" s="68"/>
      <c r="D4639" s="68"/>
      <c r="E4639" s="68"/>
      <c r="F4639" s="68"/>
      <c r="G4639" s="68"/>
      <c r="H4639" s="68"/>
      <c r="I4639" s="68"/>
    </row>
    <row r="4640" spans="1:9" x14ac:dyDescent="0.3">
      <c r="A4640" s="68"/>
      <c r="B4640" s="68"/>
      <c r="C4640" s="68"/>
      <c r="D4640" s="68"/>
      <c r="E4640" s="68"/>
      <c r="F4640" s="68"/>
      <c r="G4640" s="68"/>
      <c r="H4640" s="68"/>
      <c r="I4640" s="68"/>
    </row>
    <row r="4641" spans="1:9" x14ac:dyDescent="0.3">
      <c r="A4641" s="68"/>
      <c r="B4641" s="68"/>
      <c r="C4641" s="68"/>
      <c r="D4641" s="68"/>
      <c r="E4641" s="68"/>
      <c r="F4641" s="68"/>
      <c r="G4641" s="68"/>
      <c r="H4641" s="68"/>
      <c r="I4641" s="68"/>
    </row>
    <row r="4642" spans="1:9" x14ac:dyDescent="0.3">
      <c r="A4642" s="68"/>
      <c r="B4642" s="68"/>
      <c r="C4642" s="68"/>
      <c r="D4642" s="68"/>
      <c r="E4642" s="68"/>
      <c r="F4642" s="68"/>
      <c r="G4642" s="68"/>
      <c r="H4642" s="68"/>
      <c r="I4642" s="68"/>
    </row>
    <row r="4643" spans="1:9" x14ac:dyDescent="0.3">
      <c r="A4643" s="68"/>
      <c r="B4643" s="68"/>
      <c r="C4643" s="68"/>
      <c r="D4643" s="68"/>
      <c r="E4643" s="68"/>
      <c r="F4643" s="68"/>
      <c r="G4643" s="68"/>
      <c r="H4643" s="68"/>
      <c r="I4643" s="68"/>
    </row>
    <row r="4644" spans="1:9" x14ac:dyDescent="0.3">
      <c r="A4644" s="68"/>
      <c r="B4644" s="68"/>
      <c r="C4644" s="68"/>
      <c r="D4644" s="68"/>
      <c r="E4644" s="68"/>
      <c r="F4644" s="68"/>
      <c r="G4644" s="68"/>
      <c r="H4644" s="68"/>
      <c r="I4644" s="68"/>
    </row>
    <row r="4645" spans="1:9" x14ac:dyDescent="0.3">
      <c r="A4645" s="68"/>
      <c r="B4645" s="68"/>
      <c r="C4645" s="68"/>
      <c r="D4645" s="68"/>
      <c r="E4645" s="68"/>
      <c r="F4645" s="68"/>
      <c r="G4645" s="68"/>
      <c r="H4645" s="68"/>
      <c r="I4645" s="68"/>
    </row>
    <row r="4646" spans="1:9" x14ac:dyDescent="0.3">
      <c r="A4646" s="68"/>
      <c r="B4646" s="68"/>
      <c r="C4646" s="68"/>
      <c r="D4646" s="68"/>
      <c r="E4646" s="68"/>
      <c r="F4646" s="68"/>
      <c r="G4646" s="68"/>
      <c r="H4646" s="68"/>
      <c r="I4646" s="68"/>
    </row>
    <row r="4647" spans="1:9" x14ac:dyDescent="0.3">
      <c r="A4647" s="68"/>
      <c r="B4647" s="68"/>
      <c r="C4647" s="68"/>
      <c r="D4647" s="68"/>
      <c r="E4647" s="68"/>
      <c r="F4647" s="68"/>
      <c r="G4647" s="68"/>
      <c r="H4647" s="68"/>
      <c r="I4647" s="68"/>
    </row>
    <row r="4648" spans="1:9" x14ac:dyDescent="0.3">
      <c r="A4648" s="68"/>
      <c r="B4648" s="68"/>
      <c r="C4648" s="68"/>
      <c r="D4648" s="68"/>
      <c r="E4648" s="68"/>
      <c r="F4648" s="68"/>
      <c r="G4648" s="68"/>
      <c r="H4648" s="68"/>
      <c r="I4648" s="68"/>
    </row>
    <row r="4649" spans="1:9" x14ac:dyDescent="0.3">
      <c r="A4649" s="68"/>
      <c r="B4649" s="68"/>
      <c r="C4649" s="68"/>
      <c r="D4649" s="68"/>
      <c r="E4649" s="68"/>
      <c r="F4649" s="68"/>
      <c r="G4649" s="68"/>
      <c r="H4649" s="68"/>
      <c r="I4649" s="68"/>
    </row>
    <row r="4650" spans="1:9" x14ac:dyDescent="0.3">
      <c r="A4650" s="68"/>
      <c r="B4650" s="68"/>
      <c r="C4650" s="68"/>
      <c r="D4650" s="68"/>
      <c r="E4650" s="68"/>
      <c r="F4650" s="68"/>
      <c r="G4650" s="68"/>
      <c r="H4650" s="68"/>
      <c r="I4650" s="68"/>
    </row>
    <row r="4651" spans="1:9" x14ac:dyDescent="0.3">
      <c r="A4651" s="68"/>
      <c r="B4651" s="68"/>
      <c r="C4651" s="68"/>
      <c r="D4651" s="68"/>
      <c r="E4651" s="68"/>
      <c r="F4651" s="68"/>
      <c r="G4651" s="68"/>
      <c r="H4651" s="68"/>
      <c r="I4651" s="68"/>
    </row>
    <row r="4652" spans="1:9" x14ac:dyDescent="0.3">
      <c r="A4652" s="68"/>
      <c r="B4652" s="68"/>
      <c r="C4652" s="68"/>
      <c r="D4652" s="68"/>
      <c r="E4652" s="68"/>
      <c r="F4652" s="68"/>
      <c r="G4652" s="68"/>
      <c r="H4652" s="68"/>
      <c r="I4652" s="68"/>
    </row>
    <row r="4653" spans="1:9" x14ac:dyDescent="0.3">
      <c r="A4653" s="68"/>
      <c r="B4653" s="68"/>
      <c r="C4653" s="68"/>
      <c r="D4653" s="68"/>
      <c r="E4653" s="68"/>
      <c r="F4653" s="68"/>
      <c r="G4653" s="68"/>
      <c r="H4653" s="68"/>
      <c r="I4653" s="68"/>
    </row>
    <row r="4654" spans="1:9" x14ac:dyDescent="0.3">
      <c r="A4654" s="68"/>
      <c r="B4654" s="68"/>
      <c r="C4654" s="68"/>
      <c r="D4654" s="68"/>
      <c r="E4654" s="68"/>
      <c r="F4654" s="68"/>
      <c r="G4654" s="68"/>
      <c r="H4654" s="68"/>
      <c r="I4654" s="68"/>
    </row>
    <row r="4655" spans="1:9" x14ac:dyDescent="0.3">
      <c r="A4655" s="68"/>
      <c r="B4655" s="68"/>
      <c r="C4655" s="68"/>
      <c r="D4655" s="68"/>
      <c r="E4655" s="68"/>
      <c r="F4655" s="68"/>
      <c r="G4655" s="68"/>
      <c r="H4655" s="68"/>
      <c r="I4655" s="68"/>
    </row>
    <row r="4656" spans="1:9" x14ac:dyDescent="0.3">
      <c r="A4656" s="68"/>
      <c r="B4656" s="68"/>
      <c r="C4656" s="68"/>
      <c r="D4656" s="68"/>
      <c r="E4656" s="68"/>
      <c r="F4656" s="68"/>
      <c r="G4656" s="68"/>
      <c r="H4656" s="68"/>
      <c r="I4656" s="68"/>
    </row>
    <row r="4657" spans="1:9" x14ac:dyDescent="0.3">
      <c r="A4657" s="68"/>
      <c r="B4657" s="68"/>
      <c r="C4657" s="68"/>
      <c r="D4657" s="68"/>
      <c r="E4657" s="68"/>
      <c r="F4657" s="68"/>
      <c r="G4657" s="68"/>
      <c r="H4657" s="68"/>
      <c r="I4657" s="68"/>
    </row>
    <row r="4658" spans="1:9" x14ac:dyDescent="0.3">
      <c r="A4658" s="68"/>
      <c r="B4658" s="68"/>
      <c r="C4658" s="68"/>
      <c r="D4658" s="68"/>
      <c r="E4658" s="68"/>
      <c r="F4658" s="68"/>
      <c r="G4658" s="68"/>
      <c r="H4658" s="68"/>
      <c r="I4658" s="68"/>
    </row>
    <row r="4659" spans="1:9" x14ac:dyDescent="0.3">
      <c r="A4659" s="68"/>
      <c r="B4659" s="68"/>
      <c r="C4659" s="68"/>
      <c r="D4659" s="68"/>
      <c r="E4659" s="68"/>
      <c r="F4659" s="68"/>
      <c r="G4659" s="68"/>
      <c r="H4659" s="68"/>
      <c r="I4659" s="68"/>
    </row>
    <row r="4660" spans="1:9" x14ac:dyDescent="0.3">
      <c r="A4660" s="68"/>
      <c r="B4660" s="68"/>
      <c r="C4660" s="68"/>
      <c r="D4660" s="68"/>
      <c r="E4660" s="68"/>
      <c r="F4660" s="68"/>
      <c r="G4660" s="68"/>
      <c r="H4660" s="68"/>
      <c r="I4660" s="68"/>
    </row>
    <row r="4661" spans="1:9" x14ac:dyDescent="0.3">
      <c r="A4661" s="68"/>
      <c r="B4661" s="68"/>
      <c r="C4661" s="68"/>
      <c r="D4661" s="68"/>
      <c r="E4661" s="68"/>
      <c r="F4661" s="68"/>
      <c r="G4661" s="68"/>
      <c r="H4661" s="68"/>
      <c r="I4661" s="68"/>
    </row>
    <row r="4662" spans="1:9" x14ac:dyDescent="0.3">
      <c r="A4662" s="68"/>
      <c r="B4662" s="68"/>
      <c r="C4662" s="68"/>
      <c r="D4662" s="68"/>
      <c r="E4662" s="68"/>
      <c r="F4662" s="68"/>
      <c r="G4662" s="68"/>
      <c r="H4662" s="68"/>
      <c r="I4662" s="68"/>
    </row>
    <row r="4663" spans="1:9" x14ac:dyDescent="0.3">
      <c r="A4663" s="68"/>
      <c r="B4663" s="68"/>
      <c r="C4663" s="68"/>
      <c r="D4663" s="68"/>
      <c r="E4663" s="68"/>
      <c r="F4663" s="68"/>
      <c r="G4663" s="68"/>
      <c r="H4663" s="68"/>
      <c r="I4663" s="68"/>
    </row>
    <row r="4664" spans="1:9" x14ac:dyDescent="0.3">
      <c r="A4664" s="68"/>
      <c r="B4664" s="68"/>
      <c r="C4664" s="68"/>
      <c r="D4664" s="68"/>
      <c r="E4664" s="68"/>
      <c r="F4664" s="68"/>
      <c r="G4664" s="68"/>
      <c r="H4664" s="68"/>
      <c r="I4664" s="68"/>
    </row>
    <row r="4665" spans="1:9" x14ac:dyDescent="0.3">
      <c r="A4665" s="68"/>
      <c r="B4665" s="68"/>
      <c r="C4665" s="68"/>
      <c r="D4665" s="68"/>
      <c r="E4665" s="68"/>
      <c r="F4665" s="68"/>
      <c r="G4665" s="68"/>
      <c r="H4665" s="68"/>
      <c r="I4665" s="68"/>
    </row>
    <row r="4666" spans="1:9" x14ac:dyDescent="0.3">
      <c r="A4666" s="68"/>
      <c r="B4666" s="68"/>
      <c r="C4666" s="68"/>
      <c r="D4666" s="68"/>
      <c r="E4666" s="68"/>
      <c r="F4666" s="68"/>
      <c r="G4666" s="68"/>
      <c r="H4666" s="68"/>
      <c r="I4666" s="68"/>
    </row>
    <row r="4667" spans="1:9" x14ac:dyDescent="0.3">
      <c r="A4667" s="68"/>
      <c r="B4667" s="68"/>
      <c r="C4667" s="68"/>
      <c r="D4667" s="68"/>
      <c r="E4667" s="68"/>
      <c r="F4667" s="68"/>
      <c r="G4667" s="68"/>
      <c r="H4667" s="68"/>
      <c r="I4667" s="68"/>
    </row>
    <row r="4668" spans="1:9" x14ac:dyDescent="0.3">
      <c r="A4668" s="68"/>
      <c r="B4668" s="68"/>
      <c r="C4668" s="68"/>
      <c r="D4668" s="68"/>
      <c r="E4668" s="68"/>
      <c r="F4668" s="68"/>
      <c r="G4668" s="68"/>
      <c r="H4668" s="68"/>
      <c r="I4668" s="68"/>
    </row>
    <row r="4669" spans="1:9" x14ac:dyDescent="0.3">
      <c r="A4669" s="68"/>
      <c r="B4669" s="68"/>
      <c r="C4669" s="68"/>
      <c r="D4669" s="68"/>
      <c r="E4669" s="68"/>
      <c r="F4669" s="68"/>
      <c r="G4669" s="68"/>
      <c r="H4669" s="68"/>
      <c r="I4669" s="68"/>
    </row>
    <row r="4670" spans="1:9" x14ac:dyDescent="0.3">
      <c r="A4670" s="68"/>
      <c r="B4670" s="68"/>
      <c r="C4670" s="68"/>
      <c r="D4670" s="68"/>
      <c r="E4670" s="68"/>
      <c r="F4670" s="68"/>
      <c r="G4670" s="68"/>
      <c r="H4670" s="68"/>
      <c r="I4670" s="68"/>
    </row>
    <row r="4671" spans="1:9" x14ac:dyDescent="0.3">
      <c r="A4671" s="68"/>
      <c r="B4671" s="68"/>
      <c r="C4671" s="68"/>
      <c r="D4671" s="68"/>
      <c r="E4671" s="68"/>
      <c r="F4671" s="68"/>
      <c r="G4671" s="68"/>
      <c r="H4671" s="68"/>
      <c r="I4671" s="68"/>
    </row>
    <row r="4672" spans="1:9" x14ac:dyDescent="0.3">
      <c r="A4672" s="68"/>
      <c r="B4672" s="68"/>
      <c r="C4672" s="68"/>
      <c r="D4672" s="68"/>
      <c r="E4672" s="68"/>
      <c r="F4672" s="68"/>
      <c r="G4672" s="68"/>
      <c r="H4672" s="68"/>
      <c r="I4672" s="68"/>
    </row>
    <row r="4673" spans="1:9" x14ac:dyDescent="0.3">
      <c r="A4673" s="68"/>
      <c r="B4673" s="68"/>
      <c r="C4673" s="68"/>
      <c r="D4673" s="68"/>
      <c r="E4673" s="68"/>
      <c r="F4673" s="68"/>
      <c r="G4673" s="68"/>
      <c r="H4673" s="68"/>
      <c r="I4673" s="68"/>
    </row>
    <row r="4674" spans="1:9" x14ac:dyDescent="0.3">
      <c r="A4674" s="68"/>
      <c r="B4674" s="68"/>
      <c r="C4674" s="68"/>
      <c r="D4674" s="68"/>
      <c r="E4674" s="68"/>
      <c r="F4674" s="68"/>
      <c r="G4674" s="68"/>
      <c r="H4674" s="68"/>
      <c r="I4674" s="68"/>
    </row>
    <row r="4675" spans="1:9" x14ac:dyDescent="0.3">
      <c r="A4675" s="68"/>
      <c r="B4675" s="68"/>
      <c r="C4675" s="68"/>
      <c r="D4675" s="68"/>
      <c r="E4675" s="68"/>
      <c r="F4675" s="68"/>
      <c r="G4675" s="68"/>
      <c r="H4675" s="68"/>
      <c r="I4675" s="68"/>
    </row>
    <row r="4676" spans="1:9" x14ac:dyDescent="0.3">
      <c r="A4676" s="68"/>
      <c r="B4676" s="68"/>
      <c r="C4676" s="68"/>
      <c r="D4676" s="68"/>
      <c r="E4676" s="68"/>
      <c r="F4676" s="68"/>
      <c r="G4676" s="68"/>
      <c r="H4676" s="68"/>
      <c r="I4676" s="68"/>
    </row>
    <row r="4677" spans="1:9" x14ac:dyDescent="0.3">
      <c r="A4677" s="68"/>
      <c r="B4677" s="68"/>
      <c r="C4677" s="68"/>
      <c r="D4677" s="68"/>
      <c r="E4677" s="68"/>
      <c r="F4677" s="68"/>
      <c r="G4677" s="68"/>
      <c r="H4677" s="68"/>
      <c r="I4677" s="68"/>
    </row>
    <row r="4678" spans="1:9" x14ac:dyDescent="0.3">
      <c r="A4678" s="68"/>
      <c r="B4678" s="68"/>
      <c r="C4678" s="68"/>
      <c r="D4678" s="68"/>
      <c r="E4678" s="68"/>
      <c r="F4678" s="68"/>
      <c r="G4678" s="68"/>
      <c r="H4678" s="68"/>
      <c r="I4678" s="68"/>
    </row>
    <row r="4679" spans="1:9" x14ac:dyDescent="0.3">
      <c r="A4679" s="68"/>
      <c r="B4679" s="68"/>
      <c r="C4679" s="68"/>
      <c r="D4679" s="68"/>
      <c r="E4679" s="68"/>
      <c r="F4679" s="68"/>
      <c r="G4679" s="68"/>
      <c r="H4679" s="68"/>
      <c r="I4679" s="68"/>
    </row>
    <row r="4680" spans="1:9" x14ac:dyDescent="0.3">
      <c r="A4680" s="68"/>
      <c r="B4680" s="68"/>
      <c r="C4680" s="68"/>
      <c r="D4680" s="68"/>
      <c r="E4680" s="68"/>
      <c r="F4680" s="68"/>
      <c r="G4680" s="68"/>
      <c r="H4680" s="68"/>
      <c r="I4680" s="68"/>
    </row>
    <row r="4681" spans="1:9" x14ac:dyDescent="0.3">
      <c r="A4681" s="68"/>
      <c r="B4681" s="68"/>
      <c r="C4681" s="68"/>
      <c r="D4681" s="68"/>
      <c r="E4681" s="68"/>
      <c r="F4681" s="68"/>
      <c r="G4681" s="68"/>
      <c r="H4681" s="68"/>
      <c r="I4681" s="68"/>
    </row>
    <row r="4682" spans="1:9" x14ac:dyDescent="0.3">
      <c r="A4682" s="68"/>
      <c r="B4682" s="68"/>
      <c r="C4682" s="68"/>
      <c r="D4682" s="68"/>
      <c r="E4682" s="68"/>
      <c r="F4682" s="68"/>
      <c r="G4682" s="68"/>
      <c r="H4682" s="68"/>
      <c r="I4682" s="68"/>
    </row>
    <row r="4683" spans="1:9" x14ac:dyDescent="0.3">
      <c r="A4683" s="68"/>
      <c r="B4683" s="68"/>
      <c r="C4683" s="68"/>
      <c r="D4683" s="68"/>
      <c r="E4683" s="68"/>
      <c r="F4683" s="68"/>
      <c r="G4683" s="68"/>
      <c r="H4683" s="68"/>
      <c r="I4683" s="68"/>
    </row>
    <row r="4684" spans="1:9" x14ac:dyDescent="0.3">
      <c r="A4684" s="68"/>
      <c r="B4684" s="68"/>
      <c r="C4684" s="68"/>
      <c r="D4684" s="68"/>
      <c r="E4684" s="68"/>
      <c r="F4684" s="68"/>
      <c r="G4684" s="68"/>
      <c r="H4684" s="68"/>
      <c r="I4684" s="68"/>
    </row>
    <row r="4685" spans="1:9" x14ac:dyDescent="0.3">
      <c r="A4685" s="68"/>
      <c r="B4685" s="68"/>
      <c r="C4685" s="68"/>
      <c r="D4685" s="68"/>
      <c r="E4685" s="68"/>
      <c r="F4685" s="68"/>
      <c r="G4685" s="68"/>
      <c r="H4685" s="68"/>
      <c r="I4685" s="68"/>
    </row>
    <row r="4686" spans="1:9" x14ac:dyDescent="0.3">
      <c r="A4686" s="68"/>
      <c r="B4686" s="68"/>
      <c r="C4686" s="68"/>
      <c r="D4686" s="68"/>
      <c r="E4686" s="68"/>
      <c r="F4686" s="68"/>
      <c r="G4686" s="68"/>
      <c r="H4686" s="68"/>
      <c r="I4686" s="68"/>
    </row>
    <row r="4687" spans="1:9" x14ac:dyDescent="0.3">
      <c r="A4687" s="68"/>
      <c r="B4687" s="68"/>
      <c r="C4687" s="68"/>
      <c r="D4687" s="68"/>
      <c r="E4687" s="68"/>
      <c r="F4687" s="68"/>
      <c r="G4687" s="68"/>
      <c r="H4687" s="68"/>
      <c r="I4687" s="68"/>
    </row>
    <row r="4688" spans="1:9" x14ac:dyDescent="0.3">
      <c r="A4688" s="68"/>
      <c r="B4688" s="68"/>
      <c r="C4688" s="68"/>
      <c r="D4688" s="68"/>
      <c r="E4688" s="68"/>
      <c r="F4688" s="68"/>
      <c r="G4688" s="68"/>
      <c r="H4688" s="68"/>
      <c r="I4688" s="68"/>
    </row>
    <row r="4689" spans="1:9" x14ac:dyDescent="0.3">
      <c r="A4689" s="68"/>
      <c r="B4689" s="68"/>
      <c r="C4689" s="68"/>
      <c r="D4689" s="68"/>
      <c r="E4689" s="68"/>
      <c r="F4689" s="68"/>
      <c r="G4689" s="68"/>
      <c r="H4689" s="68"/>
      <c r="I4689" s="68"/>
    </row>
    <row r="4690" spans="1:9" x14ac:dyDescent="0.3">
      <c r="A4690" s="68"/>
      <c r="B4690" s="68"/>
      <c r="C4690" s="68"/>
      <c r="D4690" s="68"/>
      <c r="E4690" s="68"/>
      <c r="F4690" s="68"/>
      <c r="G4690" s="68"/>
      <c r="H4690" s="68"/>
      <c r="I4690" s="68"/>
    </row>
    <row r="4691" spans="1:9" x14ac:dyDescent="0.3">
      <c r="A4691" s="68"/>
      <c r="B4691" s="68"/>
      <c r="C4691" s="68"/>
      <c r="D4691" s="68"/>
      <c r="E4691" s="68"/>
      <c r="F4691" s="68"/>
      <c r="G4691" s="68"/>
      <c r="H4691" s="68"/>
      <c r="I4691" s="68"/>
    </row>
    <row r="4692" spans="1:9" x14ac:dyDescent="0.3">
      <c r="A4692" s="68"/>
      <c r="B4692" s="68"/>
      <c r="C4692" s="68"/>
      <c r="D4692" s="68"/>
      <c r="E4692" s="68"/>
      <c r="F4692" s="68"/>
      <c r="G4692" s="68"/>
      <c r="H4692" s="68"/>
      <c r="I4692" s="68"/>
    </row>
    <row r="4693" spans="1:9" x14ac:dyDescent="0.3">
      <c r="A4693" s="68"/>
      <c r="B4693" s="68"/>
      <c r="C4693" s="68"/>
      <c r="D4693" s="68"/>
      <c r="E4693" s="68"/>
      <c r="F4693" s="68"/>
      <c r="G4693" s="68"/>
      <c r="H4693" s="68"/>
      <c r="I4693" s="68"/>
    </row>
    <row r="4694" spans="1:9" x14ac:dyDescent="0.3">
      <c r="A4694" s="68"/>
      <c r="B4694" s="68"/>
      <c r="C4694" s="68"/>
      <c r="D4694" s="68"/>
      <c r="E4694" s="68"/>
      <c r="F4694" s="68"/>
      <c r="G4694" s="68"/>
      <c r="H4694" s="68"/>
      <c r="I4694" s="68"/>
    </row>
    <row r="4695" spans="1:9" x14ac:dyDescent="0.3">
      <c r="A4695" s="68"/>
      <c r="B4695" s="68"/>
      <c r="C4695" s="68"/>
      <c r="D4695" s="68"/>
      <c r="E4695" s="68"/>
      <c r="F4695" s="68"/>
      <c r="G4695" s="68"/>
      <c r="H4695" s="68"/>
      <c r="I4695" s="68"/>
    </row>
    <row r="4696" spans="1:9" x14ac:dyDescent="0.3">
      <c r="A4696" s="68"/>
      <c r="B4696" s="68"/>
      <c r="C4696" s="68"/>
      <c r="D4696" s="68"/>
      <c r="E4696" s="68"/>
      <c r="F4696" s="68"/>
      <c r="G4696" s="68"/>
      <c r="H4696" s="68"/>
      <c r="I4696" s="68"/>
    </row>
    <row r="4697" spans="1:9" x14ac:dyDescent="0.3">
      <c r="A4697" s="68"/>
      <c r="B4697" s="68"/>
      <c r="C4697" s="68"/>
      <c r="D4697" s="68"/>
      <c r="E4697" s="68"/>
      <c r="F4697" s="68"/>
      <c r="G4697" s="68"/>
      <c r="H4697" s="68"/>
      <c r="I4697" s="68"/>
    </row>
    <row r="4698" spans="1:9" x14ac:dyDescent="0.3">
      <c r="A4698" s="68"/>
      <c r="B4698" s="68"/>
      <c r="C4698" s="68"/>
      <c r="D4698" s="68"/>
      <c r="E4698" s="68"/>
      <c r="F4698" s="68"/>
      <c r="G4698" s="68"/>
      <c r="H4698" s="68"/>
      <c r="I4698" s="68"/>
    </row>
    <row r="4699" spans="1:9" x14ac:dyDescent="0.3">
      <c r="A4699" s="68"/>
      <c r="B4699" s="68"/>
      <c r="C4699" s="68"/>
      <c r="D4699" s="68"/>
      <c r="E4699" s="68"/>
      <c r="F4699" s="68"/>
      <c r="G4699" s="68"/>
      <c r="H4699" s="68"/>
      <c r="I4699" s="68"/>
    </row>
    <row r="4700" spans="1:9" x14ac:dyDescent="0.3">
      <c r="A4700" s="68"/>
      <c r="B4700" s="68"/>
      <c r="C4700" s="68"/>
      <c r="D4700" s="68"/>
      <c r="E4700" s="68"/>
      <c r="F4700" s="68"/>
      <c r="G4700" s="68"/>
      <c r="H4700" s="68"/>
      <c r="I4700" s="68"/>
    </row>
    <row r="4701" spans="1:9" x14ac:dyDescent="0.3">
      <c r="A4701" s="68"/>
      <c r="B4701" s="68"/>
      <c r="C4701" s="68"/>
      <c r="D4701" s="68"/>
      <c r="E4701" s="68"/>
      <c r="F4701" s="68"/>
      <c r="G4701" s="68"/>
      <c r="H4701" s="68"/>
      <c r="I4701" s="68"/>
    </row>
    <row r="4702" spans="1:9" x14ac:dyDescent="0.3">
      <c r="A4702" s="68"/>
      <c r="B4702" s="68"/>
      <c r="C4702" s="68"/>
      <c r="D4702" s="68"/>
      <c r="E4702" s="68"/>
      <c r="F4702" s="68"/>
      <c r="G4702" s="68"/>
      <c r="H4702" s="68"/>
      <c r="I4702" s="68"/>
    </row>
    <row r="4703" spans="1:9" x14ac:dyDescent="0.3">
      <c r="A4703" s="68"/>
      <c r="B4703" s="68"/>
      <c r="C4703" s="68"/>
      <c r="D4703" s="68"/>
      <c r="E4703" s="68"/>
      <c r="F4703" s="68"/>
      <c r="G4703" s="68"/>
      <c r="H4703" s="68"/>
      <c r="I4703" s="68"/>
    </row>
    <row r="4704" spans="1:9" x14ac:dyDescent="0.3">
      <c r="A4704" s="68"/>
      <c r="B4704" s="68"/>
      <c r="C4704" s="68"/>
      <c r="D4704" s="68"/>
      <c r="E4704" s="68"/>
      <c r="F4704" s="68"/>
      <c r="G4704" s="68"/>
      <c r="H4704" s="68"/>
      <c r="I4704" s="68"/>
    </row>
    <row r="4705" spans="1:9" x14ac:dyDescent="0.3">
      <c r="A4705" s="68"/>
      <c r="B4705" s="68"/>
      <c r="C4705" s="68"/>
      <c r="D4705" s="68"/>
      <c r="E4705" s="68"/>
      <c r="F4705" s="68"/>
      <c r="G4705" s="68"/>
      <c r="H4705" s="68"/>
      <c r="I4705" s="68"/>
    </row>
    <row r="4706" spans="1:9" x14ac:dyDescent="0.3">
      <c r="A4706" s="68"/>
      <c r="B4706" s="68"/>
      <c r="C4706" s="68"/>
      <c r="D4706" s="68"/>
      <c r="E4706" s="68"/>
      <c r="F4706" s="68"/>
      <c r="G4706" s="68"/>
      <c r="H4706" s="68"/>
      <c r="I4706" s="68"/>
    </row>
    <row r="4707" spans="1:9" x14ac:dyDescent="0.3">
      <c r="A4707" s="68"/>
      <c r="B4707" s="68"/>
      <c r="C4707" s="68"/>
      <c r="D4707" s="68"/>
      <c r="E4707" s="68"/>
      <c r="F4707" s="68"/>
      <c r="G4707" s="68"/>
      <c r="H4707" s="68"/>
      <c r="I4707" s="68"/>
    </row>
    <row r="4708" spans="1:9" x14ac:dyDescent="0.3">
      <c r="A4708" s="68"/>
      <c r="B4708" s="68"/>
      <c r="C4708" s="68"/>
      <c r="D4708" s="68"/>
      <c r="E4708" s="68"/>
      <c r="F4708" s="68"/>
      <c r="G4708" s="68"/>
      <c r="H4708" s="68"/>
      <c r="I4708" s="68"/>
    </row>
    <row r="4709" spans="1:9" x14ac:dyDescent="0.3">
      <c r="A4709" s="68"/>
      <c r="B4709" s="68"/>
      <c r="C4709" s="68"/>
      <c r="D4709" s="68"/>
      <c r="E4709" s="68"/>
      <c r="F4709" s="68"/>
      <c r="G4709" s="68"/>
      <c r="H4709" s="68"/>
      <c r="I4709" s="68"/>
    </row>
    <row r="4710" spans="1:9" x14ac:dyDescent="0.3">
      <c r="A4710" s="68"/>
      <c r="B4710" s="68"/>
      <c r="C4710" s="68"/>
      <c r="D4710" s="68"/>
      <c r="E4710" s="68"/>
      <c r="F4710" s="68"/>
      <c r="G4710" s="68"/>
      <c r="H4710" s="68"/>
      <c r="I4710" s="68"/>
    </row>
    <row r="4711" spans="1:9" x14ac:dyDescent="0.3">
      <c r="A4711" s="68"/>
      <c r="B4711" s="68"/>
      <c r="C4711" s="68"/>
      <c r="D4711" s="68"/>
      <c r="E4711" s="68"/>
      <c r="F4711" s="68"/>
      <c r="G4711" s="68"/>
      <c r="H4711" s="68"/>
      <c r="I4711" s="68"/>
    </row>
    <row r="4712" spans="1:9" x14ac:dyDescent="0.3">
      <c r="A4712" s="68"/>
      <c r="B4712" s="68"/>
      <c r="C4712" s="68"/>
      <c r="D4712" s="68"/>
      <c r="E4712" s="68"/>
      <c r="F4712" s="68"/>
      <c r="G4712" s="68"/>
      <c r="H4712" s="68"/>
      <c r="I4712" s="68"/>
    </row>
    <row r="4713" spans="1:9" x14ac:dyDescent="0.3">
      <c r="A4713" s="68"/>
      <c r="B4713" s="68"/>
      <c r="C4713" s="68"/>
      <c r="D4713" s="68"/>
      <c r="E4713" s="68"/>
      <c r="F4713" s="68"/>
      <c r="G4713" s="68"/>
      <c r="H4713" s="68"/>
      <c r="I4713" s="68"/>
    </row>
    <row r="4714" spans="1:9" x14ac:dyDescent="0.3">
      <c r="A4714" s="68"/>
      <c r="B4714" s="68"/>
      <c r="C4714" s="68"/>
      <c r="D4714" s="68"/>
      <c r="E4714" s="68"/>
      <c r="F4714" s="68"/>
      <c r="G4714" s="68"/>
      <c r="H4714" s="68"/>
      <c r="I4714" s="68"/>
    </row>
    <row r="4715" spans="1:9" x14ac:dyDescent="0.3">
      <c r="A4715" s="68"/>
      <c r="B4715" s="68"/>
      <c r="C4715" s="68"/>
      <c r="D4715" s="68"/>
      <c r="E4715" s="68"/>
      <c r="F4715" s="68"/>
      <c r="G4715" s="68"/>
      <c r="H4715" s="68"/>
      <c r="I4715" s="68"/>
    </row>
    <row r="4716" spans="1:9" x14ac:dyDescent="0.3">
      <c r="A4716" s="68"/>
      <c r="B4716" s="68"/>
      <c r="C4716" s="68"/>
      <c r="D4716" s="68"/>
      <c r="E4716" s="68"/>
      <c r="F4716" s="68"/>
      <c r="G4716" s="68"/>
      <c r="H4716" s="68"/>
      <c r="I4716" s="68"/>
    </row>
    <row r="4717" spans="1:9" x14ac:dyDescent="0.3">
      <c r="A4717" s="68"/>
      <c r="B4717" s="68"/>
      <c r="C4717" s="68"/>
      <c r="D4717" s="68"/>
      <c r="E4717" s="68"/>
      <c r="F4717" s="68"/>
      <c r="G4717" s="68"/>
      <c r="H4717" s="68"/>
      <c r="I4717" s="68"/>
    </row>
    <row r="4718" spans="1:9" x14ac:dyDescent="0.3">
      <c r="A4718" s="68"/>
      <c r="B4718" s="68"/>
      <c r="C4718" s="68"/>
      <c r="D4718" s="68"/>
      <c r="E4718" s="68"/>
      <c r="F4718" s="68"/>
      <c r="G4718" s="68"/>
      <c r="H4718" s="68"/>
      <c r="I4718" s="68"/>
    </row>
    <row r="4719" spans="1:9" x14ac:dyDescent="0.3">
      <c r="A4719" s="68"/>
      <c r="B4719" s="68"/>
      <c r="C4719" s="68"/>
      <c r="D4719" s="68"/>
      <c r="E4719" s="68"/>
      <c r="F4719" s="68"/>
      <c r="G4719" s="68"/>
      <c r="H4719" s="68"/>
      <c r="I4719" s="68"/>
    </row>
    <row r="4720" spans="1:9" x14ac:dyDescent="0.3">
      <c r="A4720" s="68"/>
      <c r="B4720" s="68"/>
      <c r="C4720" s="68"/>
      <c r="D4720" s="68"/>
      <c r="E4720" s="68"/>
      <c r="F4720" s="68"/>
      <c r="G4720" s="68"/>
      <c r="H4720" s="68"/>
      <c r="I4720" s="68"/>
    </row>
    <row r="4721" spans="1:9" x14ac:dyDescent="0.3">
      <c r="A4721" s="68"/>
      <c r="B4721" s="68"/>
      <c r="C4721" s="68"/>
      <c r="D4721" s="68"/>
      <c r="E4721" s="68"/>
      <c r="F4721" s="68"/>
      <c r="G4721" s="68"/>
      <c r="H4721" s="68"/>
      <c r="I4721" s="68"/>
    </row>
    <row r="4722" spans="1:9" x14ac:dyDescent="0.3">
      <c r="A4722" s="68"/>
      <c r="B4722" s="68"/>
      <c r="C4722" s="68"/>
      <c r="D4722" s="68"/>
      <c r="E4722" s="68"/>
      <c r="F4722" s="68"/>
      <c r="G4722" s="68"/>
      <c r="H4722" s="68"/>
      <c r="I4722" s="68"/>
    </row>
    <row r="4723" spans="1:9" x14ac:dyDescent="0.3">
      <c r="A4723" s="68"/>
      <c r="B4723" s="68"/>
      <c r="C4723" s="68"/>
      <c r="D4723" s="68"/>
      <c r="E4723" s="68"/>
      <c r="F4723" s="68"/>
      <c r="G4723" s="68"/>
      <c r="H4723" s="68"/>
      <c r="I4723" s="68"/>
    </row>
    <row r="4724" spans="1:9" x14ac:dyDescent="0.3">
      <c r="A4724" s="68"/>
      <c r="B4724" s="68"/>
      <c r="C4724" s="68"/>
      <c r="D4724" s="68"/>
      <c r="E4724" s="68"/>
      <c r="F4724" s="68"/>
      <c r="G4724" s="68"/>
      <c r="H4724" s="68"/>
      <c r="I4724" s="68"/>
    </row>
    <row r="4725" spans="1:9" x14ac:dyDescent="0.3">
      <c r="A4725" s="68"/>
      <c r="B4725" s="68"/>
      <c r="C4725" s="68"/>
      <c r="D4725" s="68"/>
      <c r="E4725" s="68"/>
      <c r="F4725" s="68"/>
      <c r="G4725" s="68"/>
      <c r="H4725" s="68"/>
      <c r="I4725" s="68"/>
    </row>
    <row r="4726" spans="1:9" x14ac:dyDescent="0.3">
      <c r="A4726" s="68"/>
      <c r="B4726" s="68"/>
      <c r="C4726" s="68"/>
      <c r="D4726" s="68"/>
      <c r="E4726" s="68"/>
      <c r="F4726" s="68"/>
      <c r="G4726" s="68"/>
      <c r="H4726" s="68"/>
      <c r="I4726" s="68"/>
    </row>
    <row r="4727" spans="1:9" x14ac:dyDescent="0.3">
      <c r="A4727" s="68"/>
      <c r="B4727" s="68"/>
      <c r="C4727" s="68"/>
      <c r="D4727" s="68"/>
      <c r="E4727" s="68"/>
      <c r="F4727" s="68"/>
      <c r="G4727" s="68"/>
      <c r="H4727" s="68"/>
      <c r="I4727" s="68"/>
    </row>
    <row r="4728" spans="1:9" x14ac:dyDescent="0.3">
      <c r="A4728" s="68"/>
      <c r="B4728" s="68"/>
      <c r="C4728" s="68"/>
      <c r="D4728" s="68"/>
      <c r="E4728" s="68"/>
      <c r="F4728" s="68"/>
      <c r="G4728" s="68"/>
      <c r="H4728" s="68"/>
      <c r="I4728" s="68"/>
    </row>
    <row r="4729" spans="1:9" x14ac:dyDescent="0.3">
      <c r="A4729" s="68"/>
      <c r="B4729" s="68"/>
      <c r="C4729" s="68"/>
      <c r="D4729" s="68"/>
      <c r="E4729" s="68"/>
      <c r="F4729" s="68"/>
      <c r="G4729" s="68"/>
      <c r="H4729" s="68"/>
      <c r="I4729" s="68"/>
    </row>
    <row r="4730" spans="1:9" x14ac:dyDescent="0.3">
      <c r="A4730" s="68"/>
      <c r="B4730" s="68"/>
      <c r="C4730" s="68"/>
      <c r="D4730" s="68"/>
      <c r="E4730" s="68"/>
      <c r="F4730" s="68"/>
      <c r="G4730" s="68"/>
      <c r="H4730" s="68"/>
      <c r="I4730" s="68"/>
    </row>
    <row r="4731" spans="1:9" x14ac:dyDescent="0.3">
      <c r="A4731" s="68"/>
      <c r="B4731" s="68"/>
      <c r="C4731" s="68"/>
      <c r="D4731" s="68"/>
      <c r="E4731" s="68"/>
      <c r="F4731" s="68"/>
      <c r="G4731" s="68"/>
      <c r="H4731" s="68"/>
      <c r="I4731" s="68"/>
    </row>
    <row r="4732" spans="1:9" x14ac:dyDescent="0.3">
      <c r="A4732" s="68"/>
      <c r="B4732" s="68"/>
      <c r="C4732" s="68"/>
      <c r="D4732" s="68"/>
      <c r="E4732" s="68"/>
      <c r="F4732" s="68"/>
      <c r="G4732" s="68"/>
      <c r="H4732" s="68"/>
      <c r="I4732" s="68"/>
    </row>
    <row r="4733" spans="1:9" x14ac:dyDescent="0.3">
      <c r="A4733" s="68"/>
      <c r="B4733" s="68"/>
      <c r="C4733" s="68"/>
      <c r="D4733" s="68"/>
      <c r="E4733" s="68"/>
      <c r="F4733" s="68"/>
      <c r="G4733" s="68"/>
      <c r="H4733" s="68"/>
      <c r="I4733" s="68"/>
    </row>
    <row r="4734" spans="1:9" x14ac:dyDescent="0.3">
      <c r="A4734" s="68"/>
      <c r="B4734" s="68"/>
      <c r="C4734" s="68"/>
      <c r="D4734" s="68"/>
      <c r="E4734" s="68"/>
      <c r="F4734" s="68"/>
      <c r="G4734" s="68"/>
      <c r="H4734" s="68"/>
      <c r="I4734" s="68"/>
    </row>
    <row r="4735" spans="1:9" x14ac:dyDescent="0.3">
      <c r="A4735" s="68"/>
      <c r="B4735" s="68"/>
      <c r="C4735" s="68"/>
      <c r="D4735" s="68"/>
      <c r="E4735" s="68"/>
      <c r="F4735" s="68"/>
      <c r="G4735" s="68"/>
      <c r="H4735" s="68"/>
      <c r="I4735" s="68"/>
    </row>
    <row r="4736" spans="1:9" x14ac:dyDescent="0.3">
      <c r="A4736" s="68"/>
      <c r="B4736" s="68"/>
      <c r="C4736" s="68"/>
      <c r="D4736" s="68"/>
      <c r="E4736" s="68"/>
      <c r="F4736" s="68"/>
      <c r="G4736" s="68"/>
      <c r="H4736" s="68"/>
      <c r="I4736" s="68"/>
    </row>
    <row r="4737" spans="1:9" x14ac:dyDescent="0.3">
      <c r="A4737" s="68"/>
      <c r="B4737" s="68"/>
      <c r="C4737" s="68"/>
      <c r="D4737" s="68"/>
      <c r="E4737" s="68"/>
      <c r="F4737" s="68"/>
      <c r="G4737" s="68"/>
      <c r="H4737" s="68"/>
      <c r="I4737" s="68"/>
    </row>
    <row r="4738" spans="1:9" x14ac:dyDescent="0.3">
      <c r="A4738" s="68"/>
      <c r="B4738" s="68"/>
      <c r="C4738" s="68"/>
      <c r="D4738" s="68"/>
      <c r="E4738" s="68"/>
      <c r="F4738" s="68"/>
      <c r="G4738" s="68"/>
      <c r="H4738" s="68"/>
      <c r="I4738" s="68"/>
    </row>
    <row r="4739" spans="1:9" x14ac:dyDescent="0.3">
      <c r="A4739" s="68"/>
      <c r="B4739" s="68"/>
      <c r="C4739" s="68"/>
      <c r="D4739" s="68"/>
      <c r="E4739" s="68"/>
      <c r="F4739" s="68"/>
      <c r="G4739" s="68"/>
      <c r="H4739" s="68"/>
      <c r="I4739" s="68"/>
    </row>
    <row r="4740" spans="1:9" x14ac:dyDescent="0.3">
      <c r="A4740" s="68"/>
      <c r="B4740" s="68"/>
      <c r="C4740" s="68"/>
      <c r="D4740" s="68"/>
      <c r="E4740" s="68"/>
      <c r="F4740" s="68"/>
      <c r="G4740" s="68"/>
      <c r="H4740" s="68"/>
      <c r="I4740" s="68"/>
    </row>
    <row r="4741" spans="1:9" x14ac:dyDescent="0.3">
      <c r="A4741" s="68"/>
      <c r="B4741" s="68"/>
      <c r="C4741" s="68"/>
      <c r="D4741" s="68"/>
      <c r="E4741" s="68"/>
      <c r="F4741" s="68"/>
      <c r="G4741" s="68"/>
      <c r="H4741" s="68"/>
      <c r="I4741" s="68"/>
    </row>
    <row r="4742" spans="1:9" x14ac:dyDescent="0.3">
      <c r="A4742" s="68"/>
      <c r="B4742" s="68"/>
      <c r="C4742" s="68"/>
      <c r="D4742" s="68"/>
      <c r="E4742" s="68"/>
      <c r="F4742" s="68"/>
      <c r="G4742" s="68"/>
      <c r="H4742" s="68"/>
      <c r="I4742" s="68"/>
    </row>
    <row r="4743" spans="1:9" x14ac:dyDescent="0.3">
      <c r="A4743" s="68"/>
      <c r="B4743" s="68"/>
      <c r="C4743" s="68"/>
      <c r="D4743" s="68"/>
      <c r="E4743" s="68"/>
      <c r="F4743" s="68"/>
      <c r="G4743" s="68"/>
      <c r="H4743" s="68"/>
      <c r="I4743" s="68"/>
    </row>
    <row r="4744" spans="1:9" x14ac:dyDescent="0.3">
      <c r="A4744" s="68"/>
      <c r="B4744" s="68"/>
      <c r="C4744" s="68"/>
      <c r="D4744" s="68"/>
      <c r="E4744" s="68"/>
      <c r="F4744" s="68"/>
      <c r="G4744" s="68"/>
      <c r="H4744" s="68"/>
      <c r="I4744" s="68"/>
    </row>
    <row r="4745" spans="1:9" x14ac:dyDescent="0.3">
      <c r="A4745" s="68"/>
      <c r="B4745" s="68"/>
      <c r="C4745" s="68"/>
      <c r="D4745" s="68"/>
      <c r="E4745" s="68"/>
      <c r="F4745" s="68"/>
      <c r="G4745" s="68"/>
      <c r="H4745" s="68"/>
      <c r="I4745" s="68"/>
    </row>
    <row r="4746" spans="1:9" x14ac:dyDescent="0.3">
      <c r="A4746" s="68"/>
      <c r="B4746" s="68"/>
      <c r="C4746" s="68"/>
      <c r="D4746" s="68"/>
      <c r="E4746" s="68"/>
      <c r="F4746" s="68"/>
      <c r="G4746" s="68"/>
      <c r="H4746" s="68"/>
      <c r="I4746" s="68"/>
    </row>
    <row r="4747" spans="1:9" x14ac:dyDescent="0.3">
      <c r="A4747" s="68"/>
      <c r="B4747" s="68"/>
      <c r="C4747" s="68"/>
      <c r="D4747" s="68"/>
      <c r="E4747" s="68"/>
      <c r="F4747" s="68"/>
      <c r="G4747" s="68"/>
      <c r="H4747" s="68"/>
      <c r="I4747" s="68"/>
    </row>
    <row r="4748" spans="1:9" x14ac:dyDescent="0.3">
      <c r="A4748" s="68"/>
      <c r="B4748" s="68"/>
      <c r="C4748" s="68"/>
      <c r="D4748" s="68"/>
      <c r="E4748" s="68"/>
      <c r="F4748" s="68"/>
      <c r="G4748" s="68"/>
      <c r="H4748" s="68"/>
      <c r="I4748" s="68"/>
    </row>
    <row r="4749" spans="1:9" x14ac:dyDescent="0.3">
      <c r="A4749" s="68"/>
      <c r="B4749" s="68"/>
      <c r="C4749" s="68"/>
      <c r="D4749" s="68"/>
      <c r="E4749" s="68"/>
      <c r="F4749" s="68"/>
      <c r="G4749" s="68"/>
      <c r="H4749" s="68"/>
      <c r="I4749" s="68"/>
    </row>
    <row r="4750" spans="1:9" x14ac:dyDescent="0.3">
      <c r="A4750" s="68"/>
      <c r="B4750" s="68"/>
      <c r="C4750" s="68"/>
      <c r="D4750" s="68"/>
      <c r="E4750" s="68"/>
      <c r="F4750" s="68"/>
      <c r="G4750" s="68"/>
      <c r="H4750" s="68"/>
      <c r="I4750" s="68"/>
    </row>
    <row r="4751" spans="1:9" x14ac:dyDescent="0.3">
      <c r="A4751" s="68"/>
      <c r="B4751" s="68"/>
      <c r="C4751" s="68"/>
      <c r="D4751" s="68"/>
      <c r="E4751" s="68"/>
      <c r="F4751" s="68"/>
      <c r="G4751" s="68"/>
      <c r="H4751" s="68"/>
      <c r="I4751" s="68"/>
    </row>
    <row r="4752" spans="1:9" x14ac:dyDescent="0.3">
      <c r="A4752" s="68"/>
      <c r="B4752" s="68"/>
      <c r="C4752" s="68"/>
      <c r="D4752" s="68"/>
      <c r="E4752" s="68"/>
      <c r="F4752" s="68"/>
      <c r="G4752" s="68"/>
      <c r="H4752" s="68"/>
      <c r="I4752" s="68"/>
    </row>
    <row r="4753" spans="1:9" x14ac:dyDescent="0.3">
      <c r="A4753" s="68"/>
      <c r="B4753" s="68"/>
      <c r="C4753" s="68"/>
      <c r="D4753" s="68"/>
      <c r="E4753" s="68"/>
      <c r="F4753" s="68"/>
      <c r="G4753" s="68"/>
      <c r="H4753" s="68"/>
      <c r="I4753" s="68"/>
    </row>
    <row r="4754" spans="1:9" x14ac:dyDescent="0.3">
      <c r="A4754" s="68"/>
      <c r="B4754" s="68"/>
      <c r="C4754" s="68"/>
      <c r="D4754" s="68"/>
      <c r="E4754" s="68"/>
      <c r="F4754" s="68"/>
      <c r="G4754" s="68"/>
      <c r="H4754" s="68"/>
      <c r="I4754" s="68"/>
    </row>
    <row r="4755" spans="1:9" x14ac:dyDescent="0.3">
      <c r="A4755" s="68"/>
      <c r="B4755" s="68"/>
      <c r="C4755" s="68"/>
      <c r="D4755" s="68"/>
      <c r="E4755" s="68"/>
      <c r="F4755" s="68"/>
      <c r="G4755" s="68"/>
      <c r="H4755" s="68"/>
      <c r="I4755" s="68"/>
    </row>
    <row r="4756" spans="1:9" x14ac:dyDescent="0.3">
      <c r="A4756" s="68"/>
      <c r="B4756" s="68"/>
      <c r="C4756" s="68"/>
      <c r="D4756" s="68"/>
      <c r="E4756" s="68"/>
      <c r="F4756" s="68"/>
      <c r="G4756" s="68"/>
      <c r="H4756" s="68"/>
      <c r="I4756" s="68"/>
    </row>
    <row r="4757" spans="1:9" x14ac:dyDescent="0.3">
      <c r="A4757" s="68"/>
      <c r="B4757" s="68"/>
      <c r="C4757" s="68"/>
      <c r="D4757" s="68"/>
      <c r="E4757" s="68"/>
      <c r="F4757" s="68"/>
      <c r="G4757" s="68"/>
      <c r="H4757" s="68"/>
      <c r="I4757" s="68"/>
    </row>
    <row r="4758" spans="1:9" x14ac:dyDescent="0.3">
      <c r="A4758" s="68"/>
      <c r="B4758" s="68"/>
      <c r="C4758" s="68"/>
      <c r="D4758" s="68"/>
      <c r="E4758" s="68"/>
      <c r="F4758" s="68"/>
      <c r="G4758" s="68"/>
      <c r="H4758" s="68"/>
      <c r="I4758" s="68"/>
    </row>
    <row r="4759" spans="1:9" x14ac:dyDescent="0.3">
      <c r="A4759" s="68"/>
      <c r="B4759" s="68"/>
      <c r="C4759" s="68"/>
      <c r="D4759" s="68"/>
      <c r="E4759" s="68"/>
      <c r="F4759" s="68"/>
      <c r="G4759" s="68"/>
      <c r="H4759" s="68"/>
      <c r="I4759" s="68"/>
    </row>
    <row r="4760" spans="1:9" x14ac:dyDescent="0.3">
      <c r="A4760" s="68"/>
      <c r="B4760" s="68"/>
      <c r="C4760" s="68"/>
      <c r="D4760" s="68"/>
      <c r="E4760" s="68"/>
      <c r="F4760" s="68"/>
      <c r="G4760" s="68"/>
      <c r="H4760" s="68"/>
      <c r="I4760" s="68"/>
    </row>
    <row r="4761" spans="1:9" x14ac:dyDescent="0.3">
      <c r="A4761" s="68"/>
      <c r="B4761" s="68"/>
      <c r="C4761" s="68"/>
      <c r="D4761" s="68"/>
      <c r="E4761" s="68"/>
      <c r="F4761" s="68"/>
      <c r="G4761" s="68"/>
      <c r="H4761" s="68"/>
      <c r="I4761" s="68"/>
    </row>
    <row r="4762" spans="1:9" x14ac:dyDescent="0.3">
      <c r="A4762" s="68"/>
      <c r="B4762" s="68"/>
      <c r="C4762" s="68"/>
      <c r="D4762" s="68"/>
      <c r="E4762" s="68"/>
      <c r="F4762" s="68"/>
      <c r="G4762" s="68"/>
      <c r="H4762" s="68"/>
      <c r="I4762" s="68"/>
    </row>
    <row r="4763" spans="1:9" x14ac:dyDescent="0.3">
      <c r="A4763" s="68"/>
      <c r="B4763" s="68"/>
      <c r="C4763" s="68"/>
      <c r="D4763" s="68"/>
      <c r="E4763" s="68"/>
      <c r="F4763" s="68"/>
      <c r="G4763" s="68"/>
      <c r="H4763" s="68"/>
      <c r="I4763" s="68"/>
    </row>
    <row r="4764" spans="1:9" x14ac:dyDescent="0.3">
      <c r="A4764" s="68"/>
      <c r="B4764" s="68"/>
      <c r="C4764" s="68"/>
      <c r="D4764" s="68"/>
      <c r="E4764" s="68"/>
      <c r="F4764" s="68"/>
      <c r="G4764" s="68"/>
      <c r="H4764" s="68"/>
      <c r="I4764" s="68"/>
    </row>
    <row r="4765" spans="1:9" x14ac:dyDescent="0.3">
      <c r="A4765" s="68"/>
      <c r="B4765" s="68"/>
      <c r="C4765" s="68"/>
      <c r="D4765" s="68"/>
      <c r="E4765" s="68"/>
      <c r="F4765" s="68"/>
      <c r="G4765" s="68"/>
      <c r="H4765" s="68"/>
      <c r="I4765" s="68"/>
    </row>
    <row r="4766" spans="1:9" x14ac:dyDescent="0.3">
      <c r="A4766" s="68"/>
      <c r="B4766" s="68"/>
      <c r="C4766" s="68"/>
      <c r="D4766" s="68"/>
      <c r="E4766" s="68"/>
      <c r="F4766" s="68"/>
      <c r="G4766" s="68"/>
      <c r="H4766" s="68"/>
      <c r="I4766" s="68"/>
    </row>
    <row r="4767" spans="1:9" x14ac:dyDescent="0.3">
      <c r="A4767" s="68"/>
      <c r="B4767" s="68"/>
      <c r="C4767" s="68"/>
      <c r="D4767" s="68"/>
      <c r="E4767" s="68"/>
      <c r="F4767" s="68"/>
      <c r="G4767" s="68"/>
      <c r="H4767" s="68"/>
      <c r="I4767" s="68"/>
    </row>
    <row r="4768" spans="1:9" x14ac:dyDescent="0.3">
      <c r="A4768" s="68"/>
      <c r="B4768" s="68"/>
      <c r="C4768" s="68"/>
      <c r="D4768" s="68"/>
      <c r="E4768" s="68"/>
      <c r="F4768" s="68"/>
      <c r="G4768" s="68"/>
      <c r="H4768" s="68"/>
      <c r="I4768" s="68"/>
    </row>
    <row r="4769" spans="1:9" x14ac:dyDescent="0.3">
      <c r="A4769" s="68"/>
      <c r="B4769" s="68"/>
      <c r="C4769" s="68"/>
      <c r="D4769" s="68"/>
      <c r="E4769" s="68"/>
      <c r="F4769" s="68"/>
      <c r="G4769" s="68"/>
      <c r="H4769" s="68"/>
      <c r="I4769" s="68"/>
    </row>
    <row r="4770" spans="1:9" x14ac:dyDescent="0.3">
      <c r="A4770" s="68"/>
      <c r="B4770" s="68"/>
      <c r="C4770" s="68"/>
      <c r="D4770" s="68"/>
      <c r="E4770" s="68"/>
      <c r="F4770" s="68"/>
      <c r="G4770" s="68"/>
      <c r="H4770" s="68"/>
      <c r="I4770" s="68"/>
    </row>
    <row r="4771" spans="1:9" x14ac:dyDescent="0.3">
      <c r="A4771" s="68"/>
      <c r="B4771" s="68"/>
      <c r="C4771" s="68"/>
      <c r="D4771" s="68"/>
      <c r="E4771" s="68"/>
      <c r="F4771" s="68"/>
      <c r="G4771" s="68"/>
      <c r="H4771" s="68"/>
      <c r="I4771" s="68"/>
    </row>
    <row r="4772" spans="1:9" x14ac:dyDescent="0.3">
      <c r="A4772" s="68"/>
      <c r="B4772" s="68"/>
      <c r="C4772" s="68"/>
      <c r="D4772" s="68"/>
      <c r="E4772" s="68"/>
      <c r="F4772" s="68"/>
      <c r="G4772" s="68"/>
      <c r="H4772" s="68"/>
      <c r="I4772" s="68"/>
    </row>
    <row r="4773" spans="1:9" x14ac:dyDescent="0.3">
      <c r="A4773" s="68"/>
      <c r="B4773" s="68"/>
      <c r="C4773" s="68"/>
      <c r="D4773" s="68"/>
      <c r="E4773" s="68"/>
      <c r="F4773" s="68"/>
      <c r="G4773" s="68"/>
      <c r="H4773" s="68"/>
      <c r="I4773" s="68"/>
    </row>
    <row r="4774" spans="1:9" x14ac:dyDescent="0.3">
      <c r="A4774" s="68"/>
      <c r="B4774" s="68"/>
      <c r="C4774" s="68"/>
      <c r="D4774" s="68"/>
      <c r="E4774" s="68"/>
      <c r="F4774" s="68"/>
      <c r="G4774" s="68"/>
      <c r="H4774" s="68"/>
      <c r="I4774" s="68"/>
    </row>
    <row r="4775" spans="1:9" x14ac:dyDescent="0.3">
      <c r="A4775" s="68"/>
      <c r="B4775" s="68"/>
      <c r="C4775" s="68"/>
      <c r="D4775" s="68"/>
      <c r="E4775" s="68"/>
      <c r="F4775" s="68"/>
      <c r="G4775" s="68"/>
      <c r="H4775" s="68"/>
      <c r="I4775" s="68"/>
    </row>
    <row r="4776" spans="1:9" x14ac:dyDescent="0.3">
      <c r="A4776" s="68"/>
      <c r="B4776" s="68"/>
      <c r="C4776" s="68"/>
      <c r="D4776" s="68"/>
      <c r="E4776" s="68"/>
      <c r="F4776" s="68"/>
      <c r="G4776" s="68"/>
      <c r="H4776" s="68"/>
      <c r="I4776" s="68"/>
    </row>
    <row r="4777" spans="1:9" x14ac:dyDescent="0.3">
      <c r="A4777" s="68"/>
      <c r="B4777" s="68"/>
      <c r="C4777" s="68"/>
      <c r="D4777" s="68"/>
      <c r="E4777" s="68"/>
      <c r="F4777" s="68"/>
      <c r="G4777" s="68"/>
      <c r="H4777" s="68"/>
      <c r="I4777" s="68"/>
    </row>
    <row r="4778" spans="1:9" x14ac:dyDescent="0.3">
      <c r="A4778" s="68"/>
      <c r="B4778" s="68"/>
      <c r="C4778" s="68"/>
      <c r="D4778" s="68"/>
      <c r="E4778" s="68"/>
      <c r="F4778" s="68"/>
      <c r="G4778" s="68"/>
      <c r="H4778" s="68"/>
      <c r="I4778" s="68"/>
    </row>
    <row r="4779" spans="1:9" x14ac:dyDescent="0.3">
      <c r="A4779" s="68"/>
      <c r="B4779" s="68"/>
      <c r="C4779" s="68"/>
      <c r="D4779" s="68"/>
      <c r="E4779" s="68"/>
      <c r="F4779" s="68"/>
      <c r="G4779" s="68"/>
      <c r="H4779" s="68"/>
      <c r="I4779" s="68"/>
    </row>
    <row r="4780" spans="1:9" x14ac:dyDescent="0.3">
      <c r="A4780" s="68"/>
      <c r="B4780" s="68"/>
      <c r="C4780" s="68"/>
      <c r="D4780" s="68"/>
      <c r="E4780" s="68"/>
      <c r="F4780" s="68"/>
      <c r="G4780" s="68"/>
      <c r="H4780" s="68"/>
      <c r="I4780" s="68"/>
    </row>
    <row r="4781" spans="1:9" x14ac:dyDescent="0.3">
      <c r="A4781" s="68"/>
      <c r="B4781" s="68"/>
      <c r="C4781" s="68"/>
      <c r="D4781" s="68"/>
      <c r="E4781" s="68"/>
      <c r="F4781" s="68"/>
      <c r="G4781" s="68"/>
      <c r="H4781" s="68"/>
      <c r="I4781" s="68"/>
    </row>
    <row r="4782" spans="1:9" x14ac:dyDescent="0.3">
      <c r="A4782" s="68"/>
      <c r="B4782" s="68"/>
      <c r="C4782" s="68"/>
      <c r="D4782" s="68"/>
      <c r="E4782" s="68"/>
      <c r="F4782" s="68"/>
      <c r="G4782" s="68"/>
      <c r="H4782" s="68"/>
      <c r="I4782" s="68"/>
    </row>
    <row r="4783" spans="1:9" x14ac:dyDescent="0.3">
      <c r="A4783" s="68"/>
      <c r="B4783" s="68"/>
      <c r="C4783" s="68"/>
      <c r="D4783" s="68"/>
      <c r="E4783" s="68"/>
      <c r="F4783" s="68"/>
      <c r="G4783" s="68"/>
      <c r="H4783" s="68"/>
      <c r="I4783" s="68"/>
    </row>
    <row r="4784" spans="1:9" x14ac:dyDescent="0.3">
      <c r="A4784" s="68"/>
      <c r="B4784" s="68"/>
      <c r="C4784" s="68"/>
      <c r="D4784" s="68"/>
      <c r="E4784" s="68"/>
      <c r="F4784" s="68"/>
      <c r="G4784" s="68"/>
      <c r="H4784" s="68"/>
      <c r="I4784" s="68"/>
    </row>
    <row r="4785" spans="1:9" x14ac:dyDescent="0.3">
      <c r="A4785" s="68"/>
      <c r="B4785" s="68"/>
      <c r="C4785" s="68"/>
      <c r="D4785" s="68"/>
      <c r="E4785" s="68"/>
      <c r="F4785" s="68"/>
      <c r="G4785" s="68"/>
      <c r="H4785" s="68"/>
      <c r="I4785" s="68"/>
    </row>
    <row r="4786" spans="1:9" x14ac:dyDescent="0.3">
      <c r="A4786" s="68"/>
      <c r="B4786" s="68"/>
      <c r="C4786" s="68"/>
      <c r="D4786" s="68"/>
      <c r="E4786" s="68"/>
      <c r="F4786" s="68"/>
      <c r="G4786" s="68"/>
      <c r="H4786" s="68"/>
      <c r="I4786" s="68"/>
    </row>
    <row r="4787" spans="1:9" x14ac:dyDescent="0.3">
      <c r="A4787" s="68"/>
      <c r="B4787" s="68"/>
      <c r="C4787" s="68"/>
      <c r="D4787" s="68"/>
      <c r="E4787" s="68"/>
      <c r="F4787" s="68"/>
      <c r="G4787" s="68"/>
      <c r="H4787" s="68"/>
      <c r="I4787" s="68"/>
    </row>
    <row r="4788" spans="1:9" x14ac:dyDescent="0.3">
      <c r="A4788" s="68"/>
      <c r="B4788" s="68"/>
      <c r="C4788" s="68"/>
      <c r="D4788" s="68"/>
      <c r="E4788" s="68"/>
      <c r="F4788" s="68"/>
      <c r="G4788" s="68"/>
      <c r="H4788" s="68"/>
      <c r="I4788" s="68"/>
    </row>
    <row r="4789" spans="1:9" x14ac:dyDescent="0.3">
      <c r="A4789" s="68"/>
      <c r="B4789" s="68"/>
      <c r="C4789" s="68"/>
      <c r="D4789" s="68"/>
      <c r="E4789" s="68"/>
      <c r="F4789" s="68"/>
      <c r="G4789" s="68"/>
      <c r="H4789" s="68"/>
      <c r="I4789" s="68"/>
    </row>
    <row r="4790" spans="1:9" x14ac:dyDescent="0.3">
      <c r="A4790" s="68"/>
      <c r="B4790" s="68"/>
      <c r="C4790" s="68"/>
      <c r="D4790" s="68"/>
      <c r="E4790" s="68"/>
      <c r="F4790" s="68"/>
      <c r="G4790" s="68"/>
      <c r="H4790" s="68"/>
      <c r="I4790" s="68"/>
    </row>
    <row r="4791" spans="1:9" x14ac:dyDescent="0.3">
      <c r="A4791" s="68"/>
      <c r="B4791" s="68"/>
      <c r="C4791" s="68"/>
      <c r="D4791" s="68"/>
      <c r="E4791" s="68"/>
      <c r="F4791" s="68"/>
      <c r="G4791" s="68"/>
      <c r="H4791" s="68"/>
      <c r="I4791" s="68"/>
    </row>
    <row r="4792" spans="1:9" x14ac:dyDescent="0.3">
      <c r="A4792" s="68"/>
      <c r="B4792" s="68"/>
      <c r="C4792" s="68"/>
      <c r="D4792" s="68"/>
      <c r="E4792" s="68"/>
      <c r="F4792" s="68"/>
      <c r="G4792" s="68"/>
      <c r="H4792" s="68"/>
      <c r="I4792" s="68"/>
    </row>
    <row r="4793" spans="1:9" x14ac:dyDescent="0.3">
      <c r="A4793" s="68"/>
      <c r="B4793" s="68"/>
      <c r="C4793" s="68"/>
      <c r="D4793" s="68"/>
      <c r="E4793" s="68"/>
      <c r="F4793" s="68"/>
      <c r="G4793" s="68"/>
      <c r="H4793" s="68"/>
      <c r="I4793" s="68"/>
    </row>
    <row r="4794" spans="1:9" x14ac:dyDescent="0.3">
      <c r="A4794" s="68"/>
      <c r="B4794" s="68"/>
      <c r="C4794" s="68"/>
      <c r="D4794" s="68"/>
      <c r="E4794" s="68"/>
      <c r="F4794" s="68"/>
      <c r="G4794" s="68"/>
      <c r="H4794" s="68"/>
      <c r="I4794" s="68"/>
    </row>
    <row r="4795" spans="1:9" x14ac:dyDescent="0.3">
      <c r="A4795" s="68"/>
      <c r="B4795" s="68"/>
      <c r="C4795" s="68"/>
      <c r="D4795" s="68"/>
      <c r="E4795" s="68"/>
      <c r="F4795" s="68"/>
      <c r="G4795" s="68"/>
      <c r="H4795" s="68"/>
      <c r="I4795" s="68"/>
    </row>
    <row r="4796" spans="1:9" x14ac:dyDescent="0.3">
      <c r="A4796" s="68"/>
      <c r="B4796" s="68"/>
      <c r="C4796" s="68"/>
      <c r="D4796" s="68"/>
      <c r="E4796" s="68"/>
      <c r="F4796" s="68"/>
      <c r="G4796" s="68"/>
      <c r="H4796" s="68"/>
      <c r="I4796" s="68"/>
    </row>
    <row r="4797" spans="1:9" x14ac:dyDescent="0.3">
      <c r="A4797" s="68"/>
      <c r="B4797" s="68"/>
      <c r="C4797" s="68"/>
      <c r="D4797" s="68"/>
      <c r="E4797" s="68"/>
      <c r="F4797" s="68"/>
      <c r="G4797" s="68"/>
      <c r="H4797" s="68"/>
      <c r="I4797" s="68"/>
    </row>
    <row r="4798" spans="1:9" x14ac:dyDescent="0.3">
      <c r="A4798" s="68"/>
      <c r="B4798" s="68"/>
      <c r="C4798" s="68"/>
      <c r="D4798" s="68"/>
      <c r="E4798" s="68"/>
      <c r="F4798" s="68"/>
      <c r="G4798" s="68"/>
      <c r="H4798" s="68"/>
      <c r="I4798" s="68"/>
    </row>
    <row r="4799" spans="1:9" x14ac:dyDescent="0.3">
      <c r="A4799" s="68"/>
      <c r="B4799" s="68"/>
      <c r="C4799" s="68"/>
      <c r="D4799" s="68"/>
      <c r="E4799" s="68"/>
      <c r="F4799" s="68"/>
      <c r="G4799" s="68"/>
      <c r="H4799" s="68"/>
      <c r="I4799" s="68"/>
    </row>
    <row r="4800" spans="1:9" x14ac:dyDescent="0.3">
      <c r="A4800" s="68"/>
      <c r="B4800" s="68"/>
      <c r="C4800" s="68"/>
      <c r="D4800" s="68"/>
      <c r="E4800" s="68"/>
      <c r="F4800" s="68"/>
      <c r="G4800" s="68"/>
      <c r="H4800" s="68"/>
      <c r="I4800" s="68"/>
    </row>
    <row r="4801" spans="1:9" x14ac:dyDescent="0.3">
      <c r="A4801" s="68"/>
      <c r="B4801" s="68"/>
      <c r="C4801" s="68"/>
      <c r="D4801" s="68"/>
      <c r="E4801" s="68"/>
      <c r="F4801" s="68"/>
      <c r="G4801" s="68"/>
      <c r="H4801" s="68"/>
      <c r="I4801" s="68"/>
    </row>
    <row r="4802" spans="1:9" x14ac:dyDescent="0.3">
      <c r="A4802" s="68"/>
      <c r="B4802" s="68"/>
      <c r="C4802" s="68"/>
      <c r="D4802" s="68"/>
      <c r="E4802" s="68"/>
      <c r="F4802" s="68"/>
      <c r="G4802" s="68"/>
      <c r="H4802" s="68"/>
      <c r="I4802" s="68"/>
    </row>
    <row r="4803" spans="1:9" x14ac:dyDescent="0.3">
      <c r="A4803" s="68"/>
      <c r="B4803" s="68"/>
      <c r="C4803" s="68"/>
      <c r="D4803" s="68"/>
      <c r="E4803" s="68"/>
      <c r="F4803" s="68"/>
      <c r="G4803" s="68"/>
      <c r="H4803" s="68"/>
      <c r="I4803" s="68"/>
    </row>
    <row r="4804" spans="1:9" x14ac:dyDescent="0.3">
      <c r="A4804" s="68"/>
      <c r="B4804" s="68"/>
      <c r="C4804" s="68"/>
      <c r="D4804" s="68"/>
      <c r="E4804" s="68"/>
      <c r="F4804" s="68"/>
      <c r="G4804" s="68"/>
      <c r="H4804" s="68"/>
      <c r="I4804" s="68"/>
    </row>
    <row r="4805" spans="1:9" x14ac:dyDescent="0.3">
      <c r="A4805" s="68"/>
      <c r="B4805" s="68"/>
      <c r="C4805" s="68"/>
      <c r="D4805" s="68"/>
      <c r="E4805" s="68"/>
      <c r="F4805" s="68"/>
      <c r="G4805" s="68"/>
      <c r="H4805" s="68"/>
      <c r="I4805" s="68"/>
    </row>
    <row r="4806" spans="1:9" x14ac:dyDescent="0.3">
      <c r="A4806" s="68"/>
      <c r="B4806" s="68"/>
      <c r="C4806" s="68"/>
      <c r="D4806" s="68"/>
      <c r="E4806" s="68"/>
      <c r="F4806" s="68"/>
      <c r="G4806" s="68"/>
      <c r="H4806" s="68"/>
      <c r="I4806" s="68"/>
    </row>
    <row r="4807" spans="1:9" x14ac:dyDescent="0.3">
      <c r="A4807" s="68"/>
      <c r="B4807" s="68"/>
      <c r="C4807" s="68"/>
      <c r="D4807" s="68"/>
      <c r="E4807" s="68"/>
      <c r="F4807" s="68"/>
      <c r="G4807" s="68"/>
      <c r="H4807" s="68"/>
      <c r="I4807" s="68"/>
    </row>
    <row r="4808" spans="1:9" x14ac:dyDescent="0.3">
      <c r="A4808" s="68"/>
      <c r="B4808" s="68"/>
      <c r="C4808" s="68"/>
      <c r="D4808" s="68"/>
      <c r="E4808" s="68"/>
      <c r="F4808" s="68"/>
      <c r="G4808" s="68"/>
      <c r="H4808" s="68"/>
      <c r="I4808" s="68"/>
    </row>
    <row r="4809" spans="1:9" x14ac:dyDescent="0.3">
      <c r="A4809" s="68"/>
      <c r="B4809" s="68"/>
      <c r="C4809" s="68"/>
      <c r="D4809" s="68"/>
      <c r="E4809" s="68"/>
      <c r="F4809" s="68"/>
      <c r="G4809" s="68"/>
      <c r="H4809" s="68"/>
      <c r="I4809" s="68"/>
    </row>
    <row r="4810" spans="1:9" x14ac:dyDescent="0.3">
      <c r="A4810" s="68"/>
      <c r="B4810" s="68"/>
      <c r="C4810" s="68"/>
      <c r="D4810" s="68"/>
      <c r="E4810" s="68"/>
      <c r="F4810" s="68"/>
      <c r="G4810" s="68"/>
      <c r="H4810" s="68"/>
      <c r="I4810" s="68"/>
    </row>
    <row r="4811" spans="1:9" x14ac:dyDescent="0.3">
      <c r="A4811" s="68"/>
      <c r="B4811" s="68"/>
      <c r="C4811" s="68"/>
      <c r="D4811" s="68"/>
      <c r="E4811" s="68"/>
      <c r="F4811" s="68"/>
      <c r="G4811" s="68"/>
      <c r="H4811" s="68"/>
      <c r="I4811" s="68"/>
    </row>
    <row r="4812" spans="1:9" x14ac:dyDescent="0.3">
      <c r="A4812" s="68"/>
      <c r="B4812" s="68"/>
      <c r="C4812" s="68"/>
      <c r="D4812" s="68"/>
      <c r="E4812" s="68"/>
      <c r="F4812" s="68"/>
      <c r="G4812" s="68"/>
      <c r="H4812" s="68"/>
      <c r="I4812" s="68"/>
    </row>
    <row r="4813" spans="1:9" x14ac:dyDescent="0.3">
      <c r="A4813" s="68"/>
      <c r="B4813" s="68"/>
      <c r="C4813" s="68"/>
      <c r="D4813" s="68"/>
      <c r="E4813" s="68"/>
      <c r="F4813" s="68"/>
      <c r="G4813" s="68"/>
      <c r="H4813" s="68"/>
      <c r="I4813" s="68"/>
    </row>
    <row r="4814" spans="1:9" x14ac:dyDescent="0.3">
      <c r="A4814" s="68"/>
      <c r="B4814" s="68"/>
      <c r="C4814" s="68"/>
      <c r="D4814" s="68"/>
      <c r="E4814" s="68"/>
      <c r="F4814" s="68"/>
      <c r="G4814" s="68"/>
      <c r="H4814" s="68"/>
      <c r="I4814" s="68"/>
    </row>
    <row r="4815" spans="1:9" x14ac:dyDescent="0.3">
      <c r="A4815" s="68"/>
      <c r="B4815" s="68"/>
      <c r="C4815" s="68"/>
      <c r="D4815" s="68"/>
      <c r="E4815" s="68"/>
      <c r="F4815" s="68"/>
      <c r="G4815" s="68"/>
      <c r="H4815" s="68"/>
      <c r="I4815" s="68"/>
    </row>
    <row r="4816" spans="1:9" x14ac:dyDescent="0.3">
      <c r="A4816" s="68"/>
      <c r="B4816" s="68"/>
      <c r="C4816" s="68"/>
      <c r="D4816" s="68"/>
      <c r="E4816" s="68"/>
      <c r="F4816" s="68"/>
      <c r="G4816" s="68"/>
      <c r="H4816" s="68"/>
      <c r="I4816" s="68"/>
    </row>
    <row r="4817" spans="1:9" x14ac:dyDescent="0.3">
      <c r="A4817" s="68"/>
      <c r="B4817" s="68"/>
      <c r="C4817" s="68"/>
      <c r="D4817" s="68"/>
      <c r="E4817" s="68"/>
      <c r="F4817" s="68"/>
      <c r="G4817" s="68"/>
      <c r="H4817" s="68"/>
      <c r="I4817" s="68"/>
    </row>
    <row r="4818" spans="1:9" x14ac:dyDescent="0.3">
      <c r="A4818" s="68"/>
      <c r="B4818" s="68"/>
      <c r="C4818" s="68"/>
      <c r="D4818" s="68"/>
      <c r="E4818" s="68"/>
      <c r="F4818" s="68"/>
      <c r="G4818" s="68"/>
      <c r="H4818" s="68"/>
      <c r="I4818" s="68"/>
    </row>
    <row r="4819" spans="1:9" x14ac:dyDescent="0.3">
      <c r="A4819" s="68"/>
      <c r="B4819" s="68"/>
      <c r="C4819" s="68"/>
      <c r="D4819" s="68"/>
      <c r="E4819" s="68"/>
      <c r="F4819" s="68"/>
      <c r="G4819" s="68"/>
      <c r="H4819" s="68"/>
      <c r="I4819" s="68"/>
    </row>
    <row r="4820" spans="1:9" x14ac:dyDescent="0.3">
      <c r="A4820" s="68"/>
      <c r="B4820" s="68"/>
      <c r="C4820" s="68"/>
      <c r="D4820" s="68"/>
      <c r="E4820" s="68"/>
      <c r="F4820" s="68"/>
      <c r="G4820" s="68"/>
      <c r="H4820" s="68"/>
      <c r="I4820" s="68"/>
    </row>
    <row r="4821" spans="1:9" x14ac:dyDescent="0.3">
      <c r="A4821" s="68"/>
      <c r="B4821" s="68"/>
      <c r="C4821" s="68"/>
      <c r="D4821" s="68"/>
      <c r="E4821" s="68"/>
      <c r="F4821" s="68"/>
      <c r="G4821" s="68"/>
      <c r="H4821" s="68"/>
      <c r="I4821" s="68"/>
    </row>
    <row r="4822" spans="1:9" x14ac:dyDescent="0.3">
      <c r="A4822" s="68"/>
      <c r="B4822" s="68"/>
      <c r="C4822" s="68"/>
      <c r="D4822" s="68"/>
      <c r="E4822" s="68"/>
      <c r="F4822" s="68"/>
      <c r="G4822" s="68"/>
      <c r="H4822" s="68"/>
      <c r="I4822" s="68"/>
    </row>
    <row r="4823" spans="1:9" x14ac:dyDescent="0.3">
      <c r="A4823" s="68"/>
      <c r="B4823" s="68"/>
      <c r="C4823" s="68"/>
      <c r="D4823" s="68"/>
      <c r="E4823" s="68"/>
      <c r="F4823" s="68"/>
      <c r="G4823" s="68"/>
      <c r="H4823" s="68"/>
      <c r="I4823" s="68"/>
    </row>
    <row r="4824" spans="1:9" x14ac:dyDescent="0.3">
      <c r="A4824" s="68"/>
      <c r="B4824" s="68"/>
      <c r="C4824" s="68"/>
      <c r="D4824" s="68"/>
      <c r="E4824" s="68"/>
      <c r="F4824" s="68"/>
      <c r="G4824" s="68"/>
      <c r="H4824" s="68"/>
      <c r="I4824" s="68"/>
    </row>
    <row r="4825" spans="1:9" x14ac:dyDescent="0.3">
      <c r="A4825" s="68"/>
      <c r="B4825" s="68"/>
      <c r="C4825" s="68"/>
      <c r="D4825" s="68"/>
      <c r="E4825" s="68"/>
      <c r="F4825" s="68"/>
      <c r="G4825" s="68"/>
      <c r="H4825" s="68"/>
      <c r="I4825" s="68"/>
    </row>
    <row r="4826" spans="1:9" x14ac:dyDescent="0.3">
      <c r="A4826" s="68"/>
      <c r="B4826" s="68"/>
      <c r="C4826" s="68"/>
      <c r="D4826" s="68"/>
      <c r="E4826" s="68"/>
      <c r="F4826" s="68"/>
      <c r="G4826" s="68"/>
      <c r="H4826" s="68"/>
      <c r="I4826" s="68"/>
    </row>
    <row r="4827" spans="1:9" x14ac:dyDescent="0.3">
      <c r="A4827" s="68"/>
      <c r="B4827" s="68"/>
      <c r="C4827" s="68"/>
      <c r="D4827" s="68"/>
      <c r="E4827" s="68"/>
      <c r="F4827" s="68"/>
      <c r="G4827" s="68"/>
      <c r="H4827" s="68"/>
      <c r="I4827" s="68"/>
    </row>
    <row r="4828" spans="1:9" x14ac:dyDescent="0.3">
      <c r="A4828" s="68"/>
      <c r="B4828" s="68"/>
      <c r="C4828" s="68"/>
      <c r="D4828" s="68"/>
      <c r="E4828" s="68"/>
      <c r="F4828" s="68"/>
      <c r="G4828" s="68"/>
      <c r="H4828" s="68"/>
      <c r="I4828" s="68"/>
    </row>
    <row r="4829" spans="1:9" x14ac:dyDescent="0.3">
      <c r="A4829" s="68"/>
      <c r="B4829" s="68"/>
      <c r="C4829" s="68"/>
      <c r="D4829" s="68"/>
      <c r="E4829" s="68"/>
      <c r="F4829" s="68"/>
      <c r="G4829" s="68"/>
      <c r="H4829" s="68"/>
      <c r="I4829" s="68"/>
    </row>
    <row r="4830" spans="1:9" x14ac:dyDescent="0.3">
      <c r="A4830" s="68"/>
      <c r="B4830" s="68"/>
      <c r="C4830" s="68"/>
      <c r="D4830" s="68"/>
      <c r="E4830" s="68"/>
      <c r="F4830" s="68"/>
      <c r="G4830" s="68"/>
      <c r="H4830" s="68"/>
      <c r="I4830" s="68"/>
    </row>
    <row r="4831" spans="1:9" x14ac:dyDescent="0.3">
      <c r="A4831" s="68"/>
      <c r="B4831" s="68"/>
      <c r="C4831" s="68"/>
      <c r="D4831" s="68"/>
      <c r="E4831" s="68"/>
      <c r="F4831" s="68"/>
      <c r="G4831" s="68"/>
      <c r="H4831" s="68"/>
      <c r="I4831" s="68"/>
    </row>
    <row r="4832" spans="1:9" x14ac:dyDescent="0.3">
      <c r="A4832" s="68"/>
      <c r="B4832" s="68"/>
      <c r="C4832" s="68"/>
      <c r="D4832" s="68"/>
      <c r="E4832" s="68"/>
      <c r="F4832" s="68"/>
      <c r="G4832" s="68"/>
      <c r="H4832" s="68"/>
      <c r="I4832" s="68"/>
    </row>
    <row r="4833" spans="1:9" x14ac:dyDescent="0.3">
      <c r="A4833" s="68"/>
      <c r="B4833" s="68"/>
      <c r="C4833" s="68"/>
      <c r="D4833" s="68"/>
      <c r="E4833" s="68"/>
      <c r="F4833" s="68"/>
      <c r="G4833" s="68"/>
      <c r="H4833" s="68"/>
      <c r="I4833" s="68"/>
    </row>
    <row r="4834" spans="1:9" x14ac:dyDescent="0.3">
      <c r="A4834" s="68"/>
      <c r="B4834" s="68"/>
      <c r="C4834" s="68"/>
      <c r="D4834" s="68"/>
      <c r="E4834" s="68"/>
      <c r="F4834" s="68"/>
      <c r="G4834" s="68"/>
      <c r="H4834" s="68"/>
      <c r="I4834" s="68"/>
    </row>
    <row r="4835" spans="1:9" x14ac:dyDescent="0.3">
      <c r="A4835" s="68"/>
      <c r="B4835" s="68"/>
      <c r="C4835" s="68"/>
      <c r="D4835" s="68"/>
      <c r="E4835" s="68"/>
      <c r="F4835" s="68"/>
      <c r="G4835" s="68"/>
      <c r="H4835" s="68"/>
      <c r="I4835" s="68"/>
    </row>
    <row r="4836" spans="1:9" x14ac:dyDescent="0.3">
      <c r="A4836" s="68"/>
      <c r="B4836" s="68"/>
      <c r="C4836" s="68"/>
      <c r="D4836" s="68"/>
      <c r="E4836" s="68"/>
      <c r="F4836" s="68"/>
      <c r="G4836" s="68"/>
      <c r="H4836" s="68"/>
      <c r="I4836" s="68"/>
    </row>
    <row r="4837" spans="1:9" x14ac:dyDescent="0.3">
      <c r="A4837" s="68"/>
      <c r="B4837" s="68"/>
      <c r="C4837" s="68"/>
      <c r="D4837" s="68"/>
      <c r="E4837" s="68"/>
      <c r="F4837" s="68"/>
      <c r="G4837" s="68"/>
      <c r="H4837" s="68"/>
      <c r="I4837" s="68"/>
    </row>
    <row r="4838" spans="1:9" x14ac:dyDescent="0.3">
      <c r="A4838" s="68"/>
      <c r="B4838" s="68"/>
      <c r="C4838" s="68"/>
      <c r="D4838" s="68"/>
      <c r="E4838" s="68"/>
      <c r="F4838" s="68"/>
      <c r="G4838" s="68"/>
      <c r="H4838" s="68"/>
      <c r="I4838" s="68"/>
    </row>
    <row r="4839" spans="1:9" x14ac:dyDescent="0.3">
      <c r="A4839" s="68"/>
      <c r="B4839" s="68"/>
      <c r="C4839" s="68"/>
      <c r="D4839" s="68"/>
      <c r="E4839" s="68"/>
      <c r="F4839" s="68"/>
      <c r="G4839" s="68"/>
      <c r="H4839" s="68"/>
      <c r="I4839" s="68"/>
    </row>
    <row r="4840" spans="1:9" x14ac:dyDescent="0.3">
      <c r="A4840" s="68"/>
      <c r="B4840" s="68"/>
      <c r="C4840" s="68"/>
      <c r="D4840" s="68"/>
      <c r="E4840" s="68"/>
      <c r="F4840" s="68"/>
      <c r="G4840" s="68"/>
      <c r="H4840" s="68"/>
      <c r="I4840" s="68"/>
    </row>
    <row r="4841" spans="1:9" x14ac:dyDescent="0.3">
      <c r="A4841" s="68"/>
      <c r="B4841" s="68"/>
      <c r="C4841" s="68"/>
      <c r="D4841" s="68"/>
      <c r="E4841" s="68"/>
      <c r="F4841" s="68"/>
      <c r="G4841" s="68"/>
      <c r="H4841" s="68"/>
      <c r="I4841" s="68"/>
    </row>
    <row r="4842" spans="1:9" x14ac:dyDescent="0.3">
      <c r="A4842" s="68"/>
      <c r="B4842" s="68"/>
      <c r="C4842" s="68"/>
      <c r="D4842" s="68"/>
      <c r="E4842" s="68"/>
      <c r="F4842" s="68"/>
      <c r="G4842" s="68"/>
      <c r="H4842" s="68"/>
      <c r="I4842" s="68"/>
    </row>
    <row r="4843" spans="1:9" x14ac:dyDescent="0.3">
      <c r="A4843" s="68"/>
      <c r="B4843" s="68"/>
      <c r="C4843" s="68"/>
      <c r="D4843" s="68"/>
      <c r="E4843" s="68"/>
      <c r="F4843" s="68"/>
      <c r="G4843" s="68"/>
      <c r="H4843" s="68"/>
      <c r="I4843" s="68"/>
    </row>
    <row r="4844" spans="1:9" x14ac:dyDescent="0.3">
      <c r="A4844" s="68"/>
      <c r="B4844" s="68"/>
      <c r="C4844" s="68"/>
      <c r="D4844" s="68"/>
      <c r="E4844" s="68"/>
      <c r="F4844" s="68"/>
      <c r="G4844" s="68"/>
      <c r="H4844" s="68"/>
      <c r="I4844" s="68"/>
    </row>
    <row r="4845" spans="1:9" x14ac:dyDescent="0.3">
      <c r="A4845" s="68"/>
      <c r="B4845" s="68"/>
      <c r="C4845" s="68"/>
      <c r="D4845" s="68"/>
      <c r="E4845" s="68"/>
      <c r="F4845" s="68"/>
      <c r="G4845" s="68"/>
      <c r="H4845" s="68"/>
      <c r="I4845" s="68"/>
    </row>
    <row r="4846" spans="1:9" x14ac:dyDescent="0.3">
      <c r="A4846" s="68"/>
      <c r="B4846" s="68"/>
      <c r="C4846" s="68"/>
      <c r="D4846" s="68"/>
      <c r="E4846" s="68"/>
      <c r="F4846" s="68"/>
      <c r="G4846" s="68"/>
      <c r="H4846" s="68"/>
      <c r="I4846" s="68"/>
    </row>
    <row r="4847" spans="1:9" x14ac:dyDescent="0.3">
      <c r="A4847" s="68"/>
      <c r="B4847" s="68"/>
      <c r="C4847" s="68"/>
      <c r="D4847" s="68"/>
      <c r="E4847" s="68"/>
      <c r="F4847" s="68"/>
      <c r="G4847" s="68"/>
      <c r="H4847" s="68"/>
      <c r="I4847" s="68"/>
    </row>
    <row r="4848" spans="1:9" x14ac:dyDescent="0.3">
      <c r="A4848" s="68"/>
      <c r="B4848" s="68"/>
      <c r="C4848" s="68"/>
      <c r="D4848" s="68"/>
      <c r="E4848" s="68"/>
      <c r="F4848" s="68"/>
      <c r="G4848" s="68"/>
      <c r="H4848" s="68"/>
      <c r="I4848" s="68"/>
    </row>
    <row r="4849" spans="1:9" x14ac:dyDescent="0.3">
      <c r="A4849" s="68"/>
      <c r="B4849" s="68"/>
      <c r="C4849" s="68"/>
      <c r="D4849" s="68"/>
      <c r="E4849" s="68"/>
      <c r="F4849" s="68"/>
      <c r="G4849" s="68"/>
      <c r="H4849" s="68"/>
      <c r="I4849" s="68"/>
    </row>
    <row r="4850" spans="1:9" x14ac:dyDescent="0.3">
      <c r="A4850" s="68"/>
      <c r="B4850" s="68"/>
      <c r="C4850" s="68"/>
      <c r="D4850" s="68"/>
      <c r="E4850" s="68"/>
      <c r="F4850" s="68"/>
      <c r="G4850" s="68"/>
      <c r="H4850" s="68"/>
      <c r="I4850" s="68"/>
    </row>
    <row r="4851" spans="1:9" x14ac:dyDescent="0.3">
      <c r="A4851" s="68"/>
      <c r="B4851" s="68"/>
      <c r="C4851" s="68"/>
      <c r="D4851" s="68"/>
      <c r="E4851" s="68"/>
      <c r="F4851" s="68"/>
      <c r="G4851" s="68"/>
      <c r="H4851" s="68"/>
      <c r="I4851" s="68"/>
    </row>
    <row r="4852" spans="1:9" x14ac:dyDescent="0.3">
      <c r="A4852" s="68"/>
      <c r="B4852" s="68"/>
      <c r="C4852" s="68"/>
      <c r="D4852" s="68"/>
      <c r="E4852" s="68"/>
      <c r="F4852" s="68"/>
      <c r="G4852" s="68"/>
      <c r="H4852" s="68"/>
      <c r="I4852" s="68"/>
    </row>
    <row r="4853" spans="1:9" x14ac:dyDescent="0.3">
      <c r="A4853" s="68"/>
      <c r="B4853" s="68"/>
      <c r="C4853" s="68"/>
      <c r="D4853" s="68"/>
      <c r="E4853" s="68"/>
      <c r="F4853" s="68"/>
      <c r="G4853" s="68"/>
      <c r="H4853" s="68"/>
      <c r="I4853" s="68"/>
    </row>
    <row r="4854" spans="1:9" x14ac:dyDescent="0.3">
      <c r="A4854" s="68"/>
      <c r="B4854" s="68"/>
      <c r="C4854" s="68"/>
      <c r="D4854" s="68"/>
      <c r="E4854" s="68"/>
      <c r="F4854" s="68"/>
      <c r="G4854" s="68"/>
      <c r="H4854" s="68"/>
      <c r="I4854" s="68"/>
    </row>
    <row r="4855" spans="1:9" x14ac:dyDescent="0.3">
      <c r="A4855" s="68"/>
      <c r="B4855" s="68"/>
      <c r="C4855" s="68"/>
      <c r="D4855" s="68"/>
      <c r="E4855" s="68"/>
      <c r="F4855" s="68"/>
      <c r="G4855" s="68"/>
      <c r="H4855" s="68"/>
      <c r="I4855" s="68"/>
    </row>
    <row r="4856" spans="1:9" x14ac:dyDescent="0.3">
      <c r="A4856" s="68"/>
      <c r="B4856" s="68"/>
      <c r="C4856" s="68"/>
      <c r="D4856" s="68"/>
      <c r="E4856" s="68"/>
      <c r="F4856" s="68"/>
      <c r="G4856" s="68"/>
      <c r="H4856" s="68"/>
      <c r="I4856" s="68"/>
    </row>
    <row r="4857" spans="1:9" x14ac:dyDescent="0.3">
      <c r="A4857" s="68"/>
      <c r="B4857" s="68"/>
      <c r="C4857" s="68"/>
      <c r="D4857" s="68"/>
      <c r="E4857" s="68"/>
      <c r="F4857" s="68"/>
      <c r="G4857" s="68"/>
      <c r="H4857" s="68"/>
      <c r="I4857" s="68"/>
    </row>
    <row r="4858" spans="1:9" x14ac:dyDescent="0.3">
      <c r="A4858" s="68"/>
      <c r="B4858" s="68"/>
      <c r="C4858" s="68"/>
      <c r="D4858" s="68"/>
      <c r="E4858" s="68"/>
      <c r="F4858" s="68"/>
      <c r="G4858" s="68"/>
      <c r="H4858" s="68"/>
      <c r="I4858" s="68"/>
    </row>
    <row r="4859" spans="1:9" x14ac:dyDescent="0.3">
      <c r="A4859" s="68"/>
      <c r="B4859" s="68"/>
      <c r="C4859" s="68"/>
      <c r="D4859" s="68"/>
      <c r="E4859" s="68"/>
      <c r="F4859" s="68"/>
      <c r="G4859" s="68"/>
      <c r="H4859" s="68"/>
      <c r="I4859" s="68"/>
    </row>
    <row r="4860" spans="1:9" x14ac:dyDescent="0.3">
      <c r="A4860" s="68"/>
      <c r="B4860" s="68"/>
      <c r="C4860" s="68"/>
      <c r="D4860" s="68"/>
      <c r="E4860" s="68"/>
      <c r="F4860" s="68"/>
      <c r="G4860" s="68"/>
      <c r="H4860" s="68"/>
      <c r="I4860" s="68"/>
    </row>
    <row r="4861" spans="1:9" x14ac:dyDescent="0.3">
      <c r="A4861" s="68"/>
      <c r="B4861" s="68"/>
      <c r="C4861" s="68"/>
      <c r="D4861" s="68"/>
      <c r="E4861" s="68"/>
      <c r="F4861" s="68"/>
      <c r="G4861" s="68"/>
      <c r="H4861" s="68"/>
      <c r="I4861" s="68"/>
    </row>
    <row r="4862" spans="1:9" x14ac:dyDescent="0.3">
      <c r="A4862" s="68"/>
      <c r="B4862" s="68"/>
      <c r="C4862" s="68"/>
      <c r="D4862" s="68"/>
      <c r="E4862" s="68"/>
      <c r="F4862" s="68"/>
      <c r="G4862" s="68"/>
      <c r="H4862" s="68"/>
      <c r="I4862" s="68"/>
    </row>
    <row r="4863" spans="1:9" x14ac:dyDescent="0.3">
      <c r="A4863" s="68"/>
      <c r="B4863" s="68"/>
      <c r="C4863" s="68"/>
      <c r="D4863" s="68"/>
      <c r="E4863" s="68"/>
      <c r="F4863" s="68"/>
      <c r="G4863" s="68"/>
      <c r="H4863" s="68"/>
      <c r="I4863" s="68"/>
    </row>
    <row r="4864" spans="1:9" x14ac:dyDescent="0.3">
      <c r="A4864" s="68"/>
      <c r="B4864" s="68"/>
      <c r="C4864" s="68"/>
      <c r="D4864" s="68"/>
      <c r="E4864" s="68"/>
      <c r="F4864" s="68"/>
      <c r="G4864" s="68"/>
      <c r="H4864" s="68"/>
      <c r="I4864" s="68"/>
    </row>
    <row r="4865" spans="1:9" x14ac:dyDescent="0.3">
      <c r="A4865" s="68"/>
      <c r="B4865" s="68"/>
      <c r="C4865" s="68"/>
      <c r="D4865" s="68"/>
      <c r="E4865" s="68"/>
      <c r="F4865" s="68"/>
      <c r="G4865" s="68"/>
      <c r="H4865" s="68"/>
      <c r="I4865" s="68"/>
    </row>
    <row r="4866" spans="1:9" x14ac:dyDescent="0.3">
      <c r="A4866" s="68"/>
      <c r="B4866" s="68"/>
      <c r="C4866" s="68"/>
      <c r="D4866" s="68"/>
      <c r="E4866" s="68"/>
      <c r="F4866" s="68"/>
      <c r="G4866" s="68"/>
      <c r="H4866" s="68"/>
      <c r="I4866" s="68"/>
    </row>
    <row r="4867" spans="1:9" x14ac:dyDescent="0.3">
      <c r="A4867" s="68"/>
      <c r="B4867" s="68"/>
      <c r="C4867" s="68"/>
      <c r="D4867" s="68"/>
      <c r="E4867" s="68"/>
      <c r="F4867" s="68"/>
      <c r="G4867" s="68"/>
      <c r="H4867" s="68"/>
      <c r="I4867" s="68"/>
    </row>
    <row r="4868" spans="1:9" x14ac:dyDescent="0.3">
      <c r="A4868" s="68"/>
      <c r="B4868" s="68"/>
      <c r="C4868" s="68"/>
      <c r="D4868" s="68"/>
      <c r="E4868" s="68"/>
      <c r="F4868" s="68"/>
      <c r="G4868" s="68"/>
      <c r="H4868" s="68"/>
      <c r="I4868" s="68"/>
    </row>
    <row r="4869" spans="1:9" x14ac:dyDescent="0.3">
      <c r="A4869" s="68"/>
      <c r="B4869" s="68"/>
      <c r="C4869" s="68"/>
      <c r="D4869" s="68"/>
      <c r="E4869" s="68"/>
      <c r="F4869" s="68"/>
      <c r="G4869" s="68"/>
      <c r="H4869" s="68"/>
      <c r="I4869" s="68"/>
    </row>
    <row r="4870" spans="1:9" x14ac:dyDescent="0.3">
      <c r="A4870" s="68"/>
      <c r="B4870" s="68"/>
      <c r="C4870" s="68"/>
      <c r="D4870" s="68"/>
      <c r="E4870" s="68"/>
      <c r="F4870" s="68"/>
      <c r="G4870" s="68"/>
      <c r="H4870" s="68"/>
      <c r="I4870" s="68"/>
    </row>
    <row r="4871" spans="1:9" x14ac:dyDescent="0.3">
      <c r="A4871" s="68"/>
      <c r="B4871" s="68"/>
      <c r="C4871" s="68"/>
      <c r="D4871" s="68"/>
      <c r="E4871" s="68"/>
      <c r="F4871" s="68"/>
      <c r="G4871" s="68"/>
      <c r="H4871" s="68"/>
      <c r="I4871" s="68"/>
    </row>
    <row r="4872" spans="1:9" x14ac:dyDescent="0.3">
      <c r="A4872" s="68"/>
      <c r="B4872" s="68"/>
      <c r="C4872" s="68"/>
      <c r="D4872" s="68"/>
      <c r="E4872" s="68"/>
      <c r="F4872" s="68"/>
      <c r="G4872" s="68"/>
      <c r="H4872" s="68"/>
      <c r="I4872" s="68"/>
    </row>
    <row r="4873" spans="1:9" x14ac:dyDescent="0.3">
      <c r="A4873" s="68"/>
      <c r="B4873" s="68"/>
      <c r="C4873" s="68"/>
      <c r="D4873" s="68"/>
      <c r="E4873" s="68"/>
      <c r="F4873" s="68"/>
      <c r="G4873" s="68"/>
      <c r="H4873" s="68"/>
      <c r="I4873" s="68"/>
    </row>
    <row r="4874" spans="1:9" x14ac:dyDescent="0.3">
      <c r="A4874" s="68"/>
      <c r="B4874" s="68"/>
      <c r="C4874" s="68"/>
      <c r="D4874" s="68"/>
      <c r="E4874" s="68"/>
      <c r="F4874" s="68"/>
      <c r="G4874" s="68"/>
      <c r="H4874" s="68"/>
      <c r="I4874" s="68"/>
    </row>
    <row r="4875" spans="1:9" x14ac:dyDescent="0.3">
      <c r="A4875" s="68"/>
      <c r="B4875" s="68"/>
      <c r="C4875" s="68"/>
      <c r="D4875" s="68"/>
      <c r="E4875" s="68"/>
      <c r="F4875" s="68"/>
      <c r="G4875" s="68"/>
      <c r="H4875" s="68"/>
      <c r="I4875" s="68"/>
    </row>
    <row r="4876" spans="1:9" x14ac:dyDescent="0.3">
      <c r="A4876" s="68"/>
      <c r="B4876" s="68"/>
      <c r="C4876" s="68"/>
      <c r="D4876" s="68"/>
      <c r="E4876" s="68"/>
      <c r="F4876" s="68"/>
      <c r="G4876" s="68"/>
      <c r="H4876" s="68"/>
      <c r="I4876" s="68"/>
    </row>
    <row r="4877" spans="1:9" x14ac:dyDescent="0.3">
      <c r="A4877" s="68"/>
      <c r="B4877" s="68"/>
      <c r="C4877" s="68"/>
      <c r="D4877" s="68"/>
      <c r="E4877" s="68"/>
      <c r="F4877" s="68"/>
      <c r="G4877" s="68"/>
      <c r="H4877" s="68"/>
      <c r="I4877" s="68"/>
    </row>
    <row r="4878" spans="1:9" x14ac:dyDescent="0.3">
      <c r="A4878" s="68"/>
      <c r="B4878" s="68"/>
      <c r="C4878" s="68"/>
      <c r="D4878" s="68"/>
      <c r="E4878" s="68"/>
      <c r="F4878" s="68"/>
      <c r="G4878" s="68"/>
      <c r="H4878" s="68"/>
      <c r="I4878" s="68"/>
    </row>
    <row r="4879" spans="1:9" x14ac:dyDescent="0.3">
      <c r="A4879" s="68"/>
      <c r="B4879" s="68"/>
      <c r="C4879" s="68"/>
      <c r="D4879" s="68"/>
      <c r="E4879" s="68"/>
      <c r="F4879" s="68"/>
      <c r="G4879" s="68"/>
      <c r="H4879" s="68"/>
      <c r="I4879" s="68"/>
    </row>
    <row r="4880" spans="1:9" x14ac:dyDescent="0.3">
      <c r="A4880" s="68"/>
      <c r="B4880" s="68"/>
      <c r="C4880" s="68"/>
      <c r="D4880" s="68"/>
      <c r="E4880" s="68"/>
      <c r="F4880" s="68"/>
      <c r="G4880" s="68"/>
      <c r="H4880" s="68"/>
      <c r="I4880" s="68"/>
    </row>
    <row r="4881" spans="1:9" x14ac:dyDescent="0.3">
      <c r="A4881" s="68"/>
      <c r="B4881" s="68"/>
      <c r="C4881" s="68"/>
      <c r="D4881" s="68"/>
      <c r="E4881" s="68"/>
      <c r="F4881" s="68"/>
      <c r="G4881" s="68"/>
      <c r="H4881" s="68"/>
      <c r="I4881" s="68"/>
    </row>
    <row r="4882" spans="1:9" x14ac:dyDescent="0.3">
      <c r="A4882" s="68"/>
      <c r="B4882" s="68"/>
      <c r="C4882" s="68"/>
      <c r="D4882" s="68"/>
      <c r="E4882" s="68"/>
      <c r="F4882" s="68"/>
      <c r="G4882" s="68"/>
      <c r="H4882" s="68"/>
      <c r="I4882" s="68"/>
    </row>
    <row r="4883" spans="1:9" x14ac:dyDescent="0.3">
      <c r="A4883" s="68"/>
      <c r="B4883" s="68"/>
      <c r="C4883" s="68"/>
      <c r="D4883" s="68"/>
      <c r="E4883" s="68"/>
      <c r="F4883" s="68"/>
      <c r="G4883" s="68"/>
      <c r="H4883" s="68"/>
      <c r="I4883" s="68"/>
    </row>
    <row r="4884" spans="1:9" x14ac:dyDescent="0.3">
      <c r="A4884" s="68"/>
      <c r="B4884" s="68"/>
      <c r="C4884" s="68"/>
      <c r="D4884" s="68"/>
      <c r="E4884" s="68"/>
      <c r="F4884" s="68"/>
      <c r="G4884" s="68"/>
      <c r="H4884" s="68"/>
      <c r="I4884" s="68"/>
    </row>
    <row r="4885" spans="1:9" x14ac:dyDescent="0.3">
      <c r="A4885" s="68"/>
      <c r="B4885" s="68"/>
      <c r="C4885" s="68"/>
      <c r="D4885" s="68"/>
      <c r="E4885" s="68"/>
      <c r="F4885" s="68"/>
      <c r="G4885" s="68"/>
      <c r="H4885" s="68"/>
      <c r="I4885" s="68"/>
    </row>
    <row r="4886" spans="1:9" x14ac:dyDescent="0.3">
      <c r="A4886" s="68"/>
      <c r="B4886" s="68"/>
      <c r="C4886" s="68"/>
      <c r="D4886" s="68"/>
      <c r="E4886" s="68"/>
      <c r="F4886" s="68"/>
      <c r="G4886" s="68"/>
      <c r="H4886" s="68"/>
      <c r="I4886" s="68"/>
    </row>
    <row r="4887" spans="1:9" x14ac:dyDescent="0.3">
      <c r="A4887" s="68"/>
      <c r="B4887" s="68"/>
      <c r="C4887" s="68"/>
      <c r="D4887" s="68"/>
      <c r="E4887" s="68"/>
      <c r="F4887" s="68"/>
      <c r="G4887" s="68"/>
      <c r="H4887" s="68"/>
      <c r="I4887" s="68"/>
    </row>
    <row r="4888" spans="1:9" x14ac:dyDescent="0.3">
      <c r="A4888" s="68"/>
      <c r="B4888" s="68"/>
      <c r="C4888" s="68"/>
      <c r="D4888" s="68"/>
      <c r="E4888" s="68"/>
      <c r="F4888" s="68"/>
      <c r="G4888" s="68"/>
      <c r="H4888" s="68"/>
      <c r="I4888" s="68"/>
    </row>
    <row r="4889" spans="1:9" x14ac:dyDescent="0.3">
      <c r="A4889" s="68"/>
      <c r="B4889" s="68"/>
      <c r="C4889" s="68"/>
      <c r="D4889" s="68"/>
      <c r="E4889" s="68"/>
      <c r="F4889" s="68"/>
      <c r="G4889" s="68"/>
      <c r="H4889" s="68"/>
      <c r="I4889" s="68"/>
    </row>
    <row r="4890" spans="1:9" x14ac:dyDescent="0.3">
      <c r="A4890" s="68"/>
      <c r="B4890" s="68"/>
      <c r="C4890" s="68"/>
      <c r="D4890" s="68"/>
      <c r="E4890" s="68"/>
      <c r="F4890" s="68"/>
      <c r="G4890" s="68"/>
      <c r="H4890" s="68"/>
      <c r="I4890" s="68"/>
    </row>
    <row r="4891" spans="1:9" x14ac:dyDescent="0.3">
      <c r="A4891" s="68"/>
      <c r="B4891" s="68"/>
      <c r="C4891" s="68"/>
      <c r="D4891" s="68"/>
      <c r="E4891" s="68"/>
      <c r="F4891" s="68"/>
      <c r="G4891" s="68"/>
      <c r="H4891" s="68"/>
      <c r="I4891" s="68"/>
    </row>
    <row r="4892" spans="1:9" x14ac:dyDescent="0.3">
      <c r="A4892" s="68"/>
      <c r="B4892" s="68"/>
      <c r="C4892" s="68"/>
      <c r="D4892" s="68"/>
      <c r="E4892" s="68"/>
      <c r="F4892" s="68"/>
      <c r="G4892" s="68"/>
      <c r="H4892" s="68"/>
      <c r="I4892" s="68"/>
    </row>
    <row r="4893" spans="1:9" x14ac:dyDescent="0.3">
      <c r="A4893" s="68"/>
      <c r="B4893" s="68"/>
      <c r="C4893" s="68"/>
      <c r="D4893" s="68"/>
      <c r="E4893" s="68"/>
      <c r="F4893" s="68"/>
      <c r="G4893" s="68"/>
      <c r="H4893" s="68"/>
      <c r="I4893" s="68"/>
    </row>
    <row r="4894" spans="1:9" x14ac:dyDescent="0.3">
      <c r="A4894" s="68"/>
      <c r="B4894" s="68"/>
      <c r="C4894" s="68"/>
      <c r="D4894" s="68"/>
      <c r="E4894" s="68"/>
      <c r="F4894" s="68"/>
      <c r="G4894" s="68"/>
      <c r="H4894" s="68"/>
      <c r="I4894" s="68"/>
    </row>
    <row r="4895" spans="1:9" x14ac:dyDescent="0.3">
      <c r="A4895" s="68"/>
      <c r="B4895" s="68"/>
      <c r="C4895" s="68"/>
      <c r="D4895" s="68"/>
      <c r="E4895" s="68"/>
      <c r="F4895" s="68"/>
      <c r="G4895" s="68"/>
      <c r="H4895" s="68"/>
      <c r="I4895" s="68"/>
    </row>
    <row r="4896" spans="1:9" x14ac:dyDescent="0.3">
      <c r="A4896" s="68"/>
      <c r="B4896" s="68"/>
      <c r="C4896" s="68"/>
      <c r="D4896" s="68"/>
      <c r="E4896" s="68"/>
      <c r="F4896" s="68"/>
      <c r="G4896" s="68"/>
      <c r="H4896" s="68"/>
      <c r="I4896" s="68"/>
    </row>
    <row r="4897" spans="1:9" x14ac:dyDescent="0.3">
      <c r="A4897" s="68"/>
      <c r="B4897" s="68"/>
      <c r="C4897" s="68"/>
      <c r="D4897" s="68"/>
      <c r="E4897" s="68"/>
      <c r="F4897" s="68"/>
      <c r="G4897" s="68"/>
      <c r="H4897" s="68"/>
      <c r="I4897" s="68"/>
    </row>
    <row r="4898" spans="1:9" x14ac:dyDescent="0.3">
      <c r="A4898" s="68"/>
      <c r="B4898" s="68"/>
      <c r="C4898" s="68"/>
      <c r="D4898" s="68"/>
      <c r="E4898" s="68"/>
      <c r="F4898" s="68"/>
      <c r="G4898" s="68"/>
      <c r="H4898" s="68"/>
      <c r="I4898" s="68"/>
    </row>
    <row r="4899" spans="1:9" x14ac:dyDescent="0.3">
      <c r="A4899" s="68"/>
      <c r="B4899" s="68"/>
      <c r="C4899" s="68"/>
      <c r="D4899" s="68"/>
      <c r="E4899" s="68"/>
      <c r="F4899" s="68"/>
      <c r="G4899" s="68"/>
      <c r="H4899" s="68"/>
      <c r="I4899" s="68"/>
    </row>
    <row r="4900" spans="1:9" x14ac:dyDescent="0.3">
      <c r="A4900" s="68"/>
      <c r="B4900" s="68"/>
      <c r="C4900" s="68"/>
      <c r="D4900" s="68"/>
      <c r="E4900" s="68"/>
      <c r="F4900" s="68"/>
      <c r="G4900" s="68"/>
      <c r="H4900" s="68"/>
      <c r="I4900" s="68"/>
    </row>
    <row r="4901" spans="1:9" x14ac:dyDescent="0.3">
      <c r="A4901" s="68"/>
      <c r="B4901" s="68"/>
      <c r="C4901" s="68"/>
      <c r="D4901" s="68"/>
      <c r="E4901" s="68"/>
      <c r="F4901" s="68"/>
      <c r="G4901" s="68"/>
      <c r="H4901" s="68"/>
      <c r="I4901" s="68"/>
    </row>
    <row r="4902" spans="1:9" x14ac:dyDescent="0.3">
      <c r="A4902" s="68"/>
      <c r="B4902" s="68"/>
      <c r="C4902" s="68"/>
      <c r="D4902" s="68"/>
      <c r="E4902" s="68"/>
      <c r="F4902" s="68"/>
      <c r="G4902" s="68"/>
      <c r="H4902" s="68"/>
      <c r="I4902" s="68"/>
    </row>
    <row r="4903" spans="1:9" x14ac:dyDescent="0.3">
      <c r="A4903" s="68"/>
      <c r="B4903" s="68"/>
      <c r="C4903" s="68"/>
      <c r="D4903" s="68"/>
      <c r="E4903" s="68"/>
      <c r="F4903" s="68"/>
      <c r="G4903" s="68"/>
      <c r="H4903" s="68"/>
      <c r="I4903" s="68"/>
    </row>
    <row r="4904" spans="1:9" x14ac:dyDescent="0.3">
      <c r="A4904" s="68"/>
      <c r="B4904" s="68"/>
      <c r="C4904" s="68"/>
      <c r="D4904" s="68"/>
      <c r="E4904" s="68"/>
      <c r="F4904" s="68"/>
      <c r="G4904" s="68"/>
      <c r="H4904" s="68"/>
      <c r="I4904" s="68"/>
    </row>
    <row r="4905" spans="1:9" x14ac:dyDescent="0.3">
      <c r="A4905" s="68"/>
      <c r="B4905" s="68"/>
      <c r="C4905" s="68"/>
      <c r="D4905" s="68"/>
      <c r="E4905" s="68"/>
      <c r="F4905" s="68"/>
      <c r="G4905" s="68"/>
      <c r="H4905" s="68"/>
      <c r="I4905" s="68"/>
    </row>
    <row r="4906" spans="1:9" x14ac:dyDescent="0.3">
      <c r="A4906" s="68"/>
      <c r="B4906" s="68"/>
      <c r="C4906" s="68"/>
      <c r="D4906" s="68"/>
      <c r="E4906" s="68"/>
      <c r="F4906" s="68"/>
      <c r="G4906" s="68"/>
      <c r="H4906" s="68"/>
      <c r="I4906" s="68"/>
    </row>
    <row r="4907" spans="1:9" x14ac:dyDescent="0.3">
      <c r="A4907" s="68"/>
      <c r="B4907" s="68"/>
      <c r="C4907" s="68"/>
      <c r="D4907" s="68"/>
      <c r="E4907" s="68"/>
      <c r="F4907" s="68"/>
      <c r="G4907" s="68"/>
      <c r="H4907" s="68"/>
      <c r="I4907" s="68"/>
    </row>
    <row r="4908" spans="1:9" x14ac:dyDescent="0.3">
      <c r="A4908" s="68"/>
      <c r="B4908" s="68"/>
      <c r="C4908" s="68"/>
      <c r="D4908" s="68"/>
      <c r="E4908" s="68"/>
      <c r="F4908" s="68"/>
      <c r="G4908" s="68"/>
      <c r="H4908" s="68"/>
      <c r="I4908" s="68"/>
    </row>
    <row r="4909" spans="1:9" x14ac:dyDescent="0.3">
      <c r="A4909" s="68"/>
      <c r="B4909" s="68"/>
      <c r="C4909" s="68"/>
      <c r="D4909" s="68"/>
      <c r="E4909" s="68"/>
      <c r="F4909" s="68"/>
      <c r="G4909" s="68"/>
      <c r="H4909" s="68"/>
      <c r="I4909" s="68"/>
    </row>
    <row r="4910" spans="1:9" x14ac:dyDescent="0.3">
      <c r="A4910" s="68"/>
      <c r="B4910" s="68"/>
      <c r="C4910" s="68"/>
      <c r="D4910" s="68"/>
      <c r="E4910" s="68"/>
      <c r="F4910" s="68"/>
      <c r="G4910" s="68"/>
      <c r="H4910" s="68"/>
      <c r="I4910" s="68"/>
    </row>
    <row r="4911" spans="1:9" x14ac:dyDescent="0.3">
      <c r="A4911" s="68"/>
      <c r="B4911" s="68"/>
      <c r="C4911" s="68"/>
      <c r="D4911" s="68"/>
      <c r="E4911" s="68"/>
      <c r="F4911" s="68"/>
      <c r="G4911" s="68"/>
      <c r="H4911" s="68"/>
      <c r="I4911" s="68"/>
    </row>
    <row r="4912" spans="1:9" x14ac:dyDescent="0.3">
      <c r="A4912" s="68"/>
      <c r="B4912" s="68"/>
      <c r="C4912" s="68"/>
      <c r="D4912" s="68"/>
      <c r="E4912" s="68"/>
      <c r="F4912" s="68"/>
      <c r="G4912" s="68"/>
      <c r="H4912" s="68"/>
      <c r="I4912" s="68"/>
    </row>
    <row r="4913" spans="1:9" x14ac:dyDescent="0.3">
      <c r="A4913" s="68"/>
      <c r="B4913" s="68"/>
      <c r="C4913" s="68"/>
      <c r="D4913" s="68"/>
      <c r="E4913" s="68"/>
      <c r="F4913" s="68"/>
      <c r="G4913" s="68"/>
      <c r="H4913" s="68"/>
      <c r="I4913" s="68"/>
    </row>
    <row r="4914" spans="1:9" x14ac:dyDescent="0.3">
      <c r="A4914" s="68"/>
      <c r="B4914" s="68"/>
      <c r="C4914" s="68"/>
      <c r="D4914" s="68"/>
      <c r="E4914" s="68"/>
      <c r="F4914" s="68"/>
      <c r="G4914" s="68"/>
      <c r="H4914" s="68"/>
      <c r="I4914" s="68"/>
    </row>
    <row r="4915" spans="1:9" x14ac:dyDescent="0.3">
      <c r="A4915" s="68"/>
      <c r="B4915" s="68"/>
      <c r="C4915" s="68"/>
      <c r="D4915" s="68"/>
      <c r="E4915" s="68"/>
      <c r="F4915" s="68"/>
      <c r="G4915" s="68"/>
      <c r="H4915" s="68"/>
      <c r="I4915" s="68"/>
    </row>
    <row r="4916" spans="1:9" x14ac:dyDescent="0.3">
      <c r="A4916" s="68"/>
      <c r="B4916" s="68"/>
      <c r="C4916" s="68"/>
      <c r="D4916" s="68"/>
      <c r="E4916" s="68"/>
      <c r="F4916" s="68"/>
      <c r="G4916" s="68"/>
      <c r="H4916" s="68"/>
      <c r="I4916" s="68"/>
    </row>
    <row r="4917" spans="1:9" x14ac:dyDescent="0.3">
      <c r="A4917" s="68"/>
      <c r="B4917" s="68"/>
      <c r="C4917" s="68"/>
      <c r="D4917" s="68"/>
      <c r="E4917" s="68"/>
      <c r="F4917" s="68"/>
      <c r="G4917" s="68"/>
      <c r="H4917" s="68"/>
      <c r="I4917" s="68"/>
    </row>
    <row r="4918" spans="1:9" x14ac:dyDescent="0.3">
      <c r="A4918" s="68"/>
      <c r="B4918" s="68"/>
      <c r="C4918" s="68"/>
      <c r="D4918" s="68"/>
      <c r="E4918" s="68"/>
      <c r="F4918" s="68"/>
      <c r="G4918" s="68"/>
      <c r="H4918" s="68"/>
      <c r="I4918" s="68"/>
    </row>
    <row r="4919" spans="1:9" x14ac:dyDescent="0.3">
      <c r="A4919" s="68"/>
      <c r="B4919" s="68"/>
      <c r="C4919" s="68"/>
      <c r="D4919" s="68"/>
      <c r="E4919" s="68"/>
      <c r="F4919" s="68"/>
      <c r="G4919" s="68"/>
      <c r="H4919" s="68"/>
      <c r="I4919" s="68"/>
    </row>
    <row r="4920" spans="1:9" x14ac:dyDescent="0.3">
      <c r="A4920" s="68"/>
      <c r="B4920" s="68"/>
      <c r="C4920" s="68"/>
      <c r="D4920" s="68"/>
      <c r="E4920" s="68"/>
      <c r="F4920" s="68"/>
      <c r="G4920" s="68"/>
      <c r="H4920" s="68"/>
      <c r="I4920" s="68"/>
    </row>
    <row r="4921" spans="1:9" x14ac:dyDescent="0.3">
      <c r="A4921" s="68"/>
      <c r="B4921" s="68"/>
      <c r="C4921" s="68"/>
      <c r="D4921" s="68"/>
      <c r="E4921" s="68"/>
      <c r="F4921" s="68"/>
      <c r="G4921" s="68"/>
      <c r="H4921" s="68"/>
      <c r="I4921" s="68"/>
    </row>
    <row r="4922" spans="1:9" x14ac:dyDescent="0.3">
      <c r="A4922" s="68"/>
      <c r="B4922" s="68"/>
      <c r="C4922" s="68"/>
      <c r="D4922" s="68"/>
      <c r="E4922" s="68"/>
      <c r="F4922" s="68"/>
      <c r="G4922" s="68"/>
      <c r="H4922" s="68"/>
      <c r="I4922" s="68"/>
    </row>
    <row r="4923" spans="1:9" x14ac:dyDescent="0.3">
      <c r="A4923" s="68"/>
      <c r="B4923" s="68"/>
      <c r="C4923" s="68"/>
      <c r="D4923" s="68"/>
      <c r="E4923" s="68"/>
      <c r="F4923" s="68"/>
      <c r="G4923" s="68"/>
      <c r="H4923" s="68"/>
      <c r="I4923" s="68"/>
    </row>
    <row r="4924" spans="1:9" x14ac:dyDescent="0.3">
      <c r="A4924" s="68"/>
      <c r="B4924" s="68"/>
      <c r="C4924" s="68"/>
      <c r="D4924" s="68"/>
      <c r="E4924" s="68"/>
      <c r="F4924" s="68"/>
      <c r="G4924" s="68"/>
      <c r="H4924" s="68"/>
      <c r="I4924" s="68"/>
    </row>
    <row r="4925" spans="1:9" x14ac:dyDescent="0.3">
      <c r="A4925" s="68"/>
      <c r="B4925" s="68"/>
      <c r="C4925" s="68"/>
      <c r="D4925" s="68"/>
      <c r="E4925" s="68"/>
      <c r="F4925" s="68"/>
      <c r="G4925" s="68"/>
      <c r="H4925" s="68"/>
      <c r="I4925" s="68"/>
    </row>
    <row r="4926" spans="1:9" x14ac:dyDescent="0.3">
      <c r="A4926" s="68"/>
      <c r="B4926" s="68"/>
      <c r="C4926" s="68"/>
      <c r="D4926" s="68"/>
      <c r="E4926" s="68"/>
      <c r="F4926" s="68"/>
      <c r="G4926" s="68"/>
      <c r="H4926" s="68"/>
      <c r="I4926" s="68"/>
    </row>
    <row r="4927" spans="1:9" x14ac:dyDescent="0.3">
      <c r="A4927" s="68"/>
      <c r="B4927" s="68"/>
      <c r="C4927" s="68"/>
      <c r="D4927" s="68"/>
      <c r="E4927" s="68"/>
      <c r="F4927" s="68"/>
      <c r="G4927" s="68"/>
      <c r="H4927" s="68"/>
      <c r="I4927" s="68"/>
    </row>
    <row r="4928" spans="1:9" x14ac:dyDescent="0.3">
      <c r="A4928" s="68"/>
      <c r="B4928" s="68"/>
      <c r="C4928" s="68"/>
      <c r="D4928" s="68"/>
      <c r="E4928" s="68"/>
      <c r="F4928" s="68"/>
      <c r="G4928" s="68"/>
      <c r="H4928" s="68"/>
      <c r="I4928" s="68"/>
    </row>
    <row r="4929" spans="1:9" x14ac:dyDescent="0.3">
      <c r="A4929" s="68"/>
      <c r="B4929" s="68"/>
      <c r="C4929" s="68"/>
      <c r="D4929" s="68"/>
      <c r="E4929" s="68"/>
      <c r="F4929" s="68"/>
      <c r="G4929" s="68"/>
      <c r="H4929" s="68"/>
      <c r="I4929" s="68"/>
    </row>
    <row r="4930" spans="1:9" x14ac:dyDescent="0.3">
      <c r="A4930" s="68"/>
      <c r="B4930" s="68"/>
      <c r="C4930" s="68"/>
      <c r="D4930" s="68"/>
      <c r="E4930" s="68"/>
      <c r="F4930" s="68"/>
      <c r="G4930" s="68"/>
      <c r="H4930" s="68"/>
      <c r="I4930" s="68"/>
    </row>
    <row r="4931" spans="1:9" x14ac:dyDescent="0.3">
      <c r="A4931" s="68"/>
      <c r="B4931" s="68"/>
      <c r="C4931" s="68"/>
      <c r="D4931" s="68"/>
      <c r="E4931" s="68"/>
      <c r="F4931" s="68"/>
      <c r="G4931" s="68"/>
      <c r="H4931" s="68"/>
      <c r="I4931" s="68"/>
    </row>
    <row r="4932" spans="1:9" x14ac:dyDescent="0.3">
      <c r="A4932" s="68"/>
      <c r="B4932" s="68"/>
      <c r="C4932" s="68"/>
      <c r="D4932" s="68"/>
      <c r="E4932" s="68"/>
      <c r="F4932" s="68"/>
      <c r="G4932" s="68"/>
      <c r="H4932" s="68"/>
      <c r="I4932" s="68"/>
    </row>
    <row r="4933" spans="1:9" x14ac:dyDescent="0.3">
      <c r="A4933" s="68"/>
      <c r="B4933" s="68"/>
      <c r="C4933" s="68"/>
      <c r="D4933" s="68"/>
      <c r="E4933" s="68"/>
      <c r="F4933" s="68"/>
      <c r="G4933" s="68"/>
      <c r="H4933" s="68"/>
      <c r="I4933" s="68"/>
    </row>
    <row r="4934" spans="1:9" x14ac:dyDescent="0.3">
      <c r="A4934" s="68"/>
      <c r="B4934" s="68"/>
      <c r="C4934" s="68"/>
      <c r="D4934" s="68"/>
      <c r="E4934" s="68"/>
      <c r="F4934" s="68"/>
      <c r="G4934" s="68"/>
      <c r="H4934" s="68"/>
      <c r="I4934" s="68"/>
    </row>
    <row r="4935" spans="1:9" x14ac:dyDescent="0.3">
      <c r="A4935" s="68"/>
      <c r="B4935" s="68"/>
      <c r="C4935" s="68"/>
      <c r="D4935" s="68"/>
      <c r="E4935" s="68"/>
      <c r="F4935" s="68"/>
      <c r="G4935" s="68"/>
      <c r="H4935" s="68"/>
      <c r="I4935" s="68"/>
    </row>
    <row r="4936" spans="1:9" x14ac:dyDescent="0.3">
      <c r="A4936" s="68"/>
      <c r="B4936" s="68"/>
      <c r="C4936" s="68"/>
      <c r="D4936" s="68"/>
      <c r="E4936" s="68"/>
      <c r="F4936" s="68"/>
      <c r="G4936" s="68"/>
      <c r="H4936" s="68"/>
      <c r="I4936" s="68"/>
    </row>
    <row r="4937" spans="1:9" x14ac:dyDescent="0.3">
      <c r="A4937" s="68"/>
      <c r="B4937" s="68"/>
      <c r="C4937" s="68"/>
      <c r="D4937" s="68"/>
      <c r="E4937" s="68"/>
      <c r="F4937" s="68"/>
      <c r="G4937" s="68"/>
      <c r="H4937" s="68"/>
      <c r="I4937" s="68"/>
    </row>
    <row r="4938" spans="1:9" x14ac:dyDescent="0.3">
      <c r="A4938" s="68"/>
      <c r="B4938" s="68"/>
      <c r="C4938" s="68"/>
      <c r="D4938" s="68"/>
      <c r="E4938" s="68"/>
      <c r="F4938" s="68"/>
      <c r="G4938" s="68"/>
      <c r="H4938" s="68"/>
      <c r="I4938" s="68"/>
    </row>
    <row r="4939" spans="1:9" x14ac:dyDescent="0.3">
      <c r="A4939" s="68"/>
      <c r="B4939" s="68"/>
      <c r="C4939" s="68"/>
      <c r="D4939" s="68"/>
      <c r="E4939" s="68"/>
      <c r="F4939" s="68"/>
      <c r="G4939" s="68"/>
      <c r="H4939" s="68"/>
      <c r="I4939" s="68"/>
    </row>
    <row r="4940" spans="1:9" x14ac:dyDescent="0.3">
      <c r="A4940" s="68"/>
      <c r="B4940" s="68"/>
      <c r="C4940" s="68"/>
      <c r="D4940" s="68"/>
      <c r="E4940" s="68"/>
      <c r="F4940" s="68"/>
      <c r="G4940" s="68"/>
      <c r="H4940" s="68"/>
      <c r="I4940" s="68"/>
    </row>
    <row r="4941" spans="1:9" x14ac:dyDescent="0.3">
      <c r="A4941" s="68"/>
      <c r="B4941" s="68"/>
      <c r="C4941" s="68"/>
      <c r="D4941" s="68"/>
      <c r="E4941" s="68"/>
      <c r="F4941" s="68"/>
      <c r="G4941" s="68"/>
      <c r="H4941" s="68"/>
      <c r="I4941" s="68"/>
    </row>
    <row r="4942" spans="1:9" x14ac:dyDescent="0.3">
      <c r="A4942" s="68"/>
      <c r="B4942" s="68"/>
      <c r="C4942" s="68"/>
      <c r="D4942" s="68"/>
      <c r="E4942" s="68"/>
      <c r="F4942" s="68"/>
      <c r="G4942" s="68"/>
      <c r="H4942" s="68"/>
      <c r="I4942" s="68"/>
    </row>
    <row r="4943" spans="1:9" x14ac:dyDescent="0.3">
      <c r="A4943" s="68"/>
      <c r="B4943" s="68"/>
      <c r="C4943" s="68"/>
      <c r="D4943" s="68"/>
      <c r="E4943" s="68"/>
      <c r="F4943" s="68"/>
      <c r="G4943" s="68"/>
      <c r="H4943" s="68"/>
      <c r="I4943" s="68"/>
    </row>
    <row r="4944" spans="1:9" x14ac:dyDescent="0.3">
      <c r="A4944" s="68"/>
      <c r="B4944" s="68"/>
      <c r="C4944" s="68"/>
      <c r="D4944" s="68"/>
      <c r="E4944" s="68"/>
      <c r="F4944" s="68"/>
      <c r="G4944" s="68"/>
      <c r="H4944" s="68"/>
      <c r="I4944" s="68"/>
    </row>
    <row r="4945" spans="1:9" x14ac:dyDescent="0.3">
      <c r="A4945" s="68"/>
      <c r="B4945" s="68"/>
      <c r="C4945" s="68"/>
      <c r="D4945" s="68"/>
      <c r="E4945" s="68"/>
      <c r="F4945" s="68"/>
      <c r="G4945" s="68"/>
      <c r="H4945" s="68"/>
      <c r="I4945" s="68"/>
    </row>
    <row r="4946" spans="1:9" x14ac:dyDescent="0.3">
      <c r="A4946" s="68"/>
      <c r="B4946" s="68"/>
      <c r="C4946" s="68"/>
      <c r="D4946" s="68"/>
      <c r="E4946" s="68"/>
      <c r="F4946" s="68"/>
      <c r="G4946" s="68"/>
      <c r="H4946" s="68"/>
      <c r="I4946" s="68"/>
    </row>
    <row r="4947" spans="1:9" x14ac:dyDescent="0.3">
      <c r="A4947" s="68"/>
      <c r="B4947" s="68"/>
      <c r="C4947" s="68"/>
      <c r="D4947" s="68"/>
      <c r="E4947" s="68"/>
      <c r="F4947" s="68"/>
      <c r="G4947" s="68"/>
      <c r="H4947" s="68"/>
      <c r="I4947" s="68"/>
    </row>
    <row r="4948" spans="1:9" x14ac:dyDescent="0.3">
      <c r="A4948" s="68"/>
      <c r="B4948" s="68"/>
      <c r="C4948" s="68"/>
      <c r="D4948" s="68"/>
      <c r="E4948" s="68"/>
      <c r="F4948" s="68"/>
      <c r="G4948" s="68"/>
      <c r="H4948" s="68"/>
      <c r="I4948" s="68"/>
    </row>
    <row r="4949" spans="1:9" x14ac:dyDescent="0.3">
      <c r="A4949" s="68"/>
      <c r="B4949" s="68"/>
      <c r="C4949" s="68"/>
      <c r="D4949" s="68"/>
      <c r="E4949" s="68"/>
      <c r="F4949" s="68"/>
      <c r="G4949" s="68"/>
      <c r="H4949" s="68"/>
      <c r="I4949" s="68"/>
    </row>
    <row r="4950" spans="1:9" x14ac:dyDescent="0.3">
      <c r="A4950" s="68"/>
      <c r="B4950" s="68"/>
      <c r="C4950" s="68"/>
      <c r="D4950" s="68"/>
      <c r="E4950" s="68"/>
      <c r="F4950" s="68"/>
      <c r="G4950" s="68"/>
      <c r="H4950" s="68"/>
      <c r="I4950" s="68"/>
    </row>
    <row r="4951" spans="1:9" x14ac:dyDescent="0.3">
      <c r="A4951" s="68"/>
      <c r="B4951" s="68"/>
      <c r="C4951" s="68"/>
      <c r="D4951" s="68"/>
      <c r="E4951" s="68"/>
      <c r="F4951" s="68"/>
      <c r="G4951" s="68"/>
      <c r="H4951" s="68"/>
      <c r="I4951" s="68"/>
    </row>
    <row r="4952" spans="1:9" x14ac:dyDescent="0.3">
      <c r="A4952" s="68"/>
      <c r="B4952" s="68"/>
      <c r="C4952" s="68"/>
      <c r="D4952" s="68"/>
      <c r="E4952" s="68"/>
      <c r="F4952" s="68"/>
      <c r="G4952" s="68"/>
      <c r="H4952" s="68"/>
      <c r="I4952" s="68"/>
    </row>
    <row r="4953" spans="1:9" x14ac:dyDescent="0.3">
      <c r="A4953" s="68"/>
      <c r="B4953" s="68"/>
      <c r="C4953" s="68"/>
      <c r="D4953" s="68"/>
      <c r="E4953" s="68"/>
      <c r="F4953" s="68"/>
      <c r="G4953" s="68"/>
      <c r="H4953" s="68"/>
      <c r="I4953" s="68"/>
    </row>
    <row r="4954" spans="1:9" x14ac:dyDescent="0.3">
      <c r="A4954" s="68"/>
      <c r="B4954" s="68"/>
      <c r="C4954" s="68"/>
      <c r="D4954" s="68"/>
      <c r="E4954" s="68"/>
      <c r="F4954" s="68"/>
      <c r="G4954" s="68"/>
      <c r="H4954" s="68"/>
      <c r="I4954" s="68"/>
    </row>
    <row r="4955" spans="1:9" x14ac:dyDescent="0.3">
      <c r="A4955" s="68"/>
      <c r="B4955" s="68"/>
      <c r="C4955" s="68"/>
      <c r="D4955" s="68"/>
      <c r="E4955" s="68"/>
      <c r="F4955" s="68"/>
      <c r="G4955" s="68"/>
      <c r="H4955" s="68"/>
      <c r="I4955" s="68"/>
    </row>
    <row r="4956" spans="1:9" x14ac:dyDescent="0.3">
      <c r="A4956" s="68"/>
      <c r="B4956" s="68"/>
      <c r="C4956" s="68"/>
      <c r="D4956" s="68"/>
      <c r="E4956" s="68"/>
      <c r="F4956" s="68"/>
      <c r="G4956" s="68"/>
      <c r="H4956" s="68"/>
      <c r="I4956" s="68"/>
    </row>
    <row r="4957" spans="1:9" x14ac:dyDescent="0.3">
      <c r="A4957" s="68"/>
      <c r="B4957" s="68"/>
      <c r="C4957" s="68"/>
      <c r="D4957" s="68"/>
      <c r="E4957" s="68"/>
      <c r="F4957" s="68"/>
      <c r="G4957" s="68"/>
      <c r="H4957" s="68"/>
      <c r="I4957" s="68"/>
    </row>
    <row r="4958" spans="1:9" x14ac:dyDescent="0.3">
      <c r="A4958" s="68"/>
      <c r="B4958" s="68"/>
      <c r="C4958" s="68"/>
      <c r="D4958" s="68"/>
      <c r="E4958" s="68"/>
      <c r="F4958" s="68"/>
      <c r="G4958" s="68"/>
      <c r="H4958" s="68"/>
      <c r="I4958" s="68"/>
    </row>
    <row r="4959" spans="1:9" x14ac:dyDescent="0.3">
      <c r="A4959" s="68"/>
      <c r="B4959" s="68"/>
      <c r="C4959" s="68"/>
      <c r="D4959" s="68"/>
      <c r="E4959" s="68"/>
      <c r="F4959" s="68"/>
      <c r="G4959" s="68"/>
      <c r="H4959" s="68"/>
      <c r="I4959" s="68"/>
    </row>
    <row r="4960" spans="1:9" x14ac:dyDescent="0.3">
      <c r="A4960" s="68"/>
      <c r="B4960" s="68"/>
      <c r="C4960" s="68"/>
      <c r="D4960" s="68"/>
      <c r="E4960" s="68"/>
      <c r="F4960" s="68"/>
      <c r="G4960" s="68"/>
      <c r="H4960" s="68"/>
      <c r="I4960" s="68"/>
    </row>
    <row r="4961" spans="1:9" x14ac:dyDescent="0.3">
      <c r="A4961" s="68"/>
      <c r="B4961" s="68"/>
      <c r="C4961" s="68"/>
      <c r="D4961" s="68"/>
      <c r="E4961" s="68"/>
      <c r="F4961" s="68"/>
      <c r="G4961" s="68"/>
      <c r="H4961" s="68"/>
      <c r="I4961" s="68"/>
    </row>
    <row r="4962" spans="1:9" x14ac:dyDescent="0.3">
      <c r="A4962" s="68"/>
      <c r="B4962" s="68"/>
      <c r="C4962" s="68"/>
      <c r="D4962" s="68"/>
      <c r="E4962" s="68"/>
      <c r="F4962" s="68"/>
      <c r="G4962" s="68"/>
      <c r="H4962" s="68"/>
      <c r="I4962" s="68"/>
    </row>
    <row r="4963" spans="1:9" x14ac:dyDescent="0.3">
      <c r="A4963" s="68"/>
      <c r="B4963" s="68"/>
      <c r="C4963" s="68"/>
      <c r="D4963" s="68"/>
      <c r="E4963" s="68"/>
      <c r="F4963" s="68"/>
      <c r="G4963" s="68"/>
      <c r="H4963" s="68"/>
      <c r="I4963" s="68"/>
    </row>
    <row r="4964" spans="1:9" x14ac:dyDescent="0.3">
      <c r="A4964" s="68"/>
      <c r="B4964" s="68"/>
      <c r="C4964" s="68"/>
      <c r="D4964" s="68"/>
      <c r="E4964" s="68"/>
      <c r="F4964" s="68"/>
      <c r="G4964" s="68"/>
      <c r="H4964" s="68"/>
      <c r="I4964" s="68"/>
    </row>
    <row r="4965" spans="1:9" x14ac:dyDescent="0.3">
      <c r="A4965" s="68"/>
      <c r="B4965" s="68"/>
      <c r="C4965" s="68"/>
      <c r="D4965" s="68"/>
      <c r="E4965" s="68"/>
      <c r="F4965" s="68"/>
      <c r="G4965" s="68"/>
      <c r="H4965" s="68"/>
      <c r="I4965" s="68"/>
    </row>
    <row r="4966" spans="1:9" x14ac:dyDescent="0.3">
      <c r="A4966" s="68"/>
      <c r="B4966" s="68"/>
      <c r="C4966" s="68"/>
      <c r="D4966" s="68"/>
      <c r="E4966" s="68"/>
      <c r="F4966" s="68"/>
      <c r="G4966" s="68"/>
      <c r="H4966" s="68"/>
      <c r="I4966" s="68"/>
    </row>
    <row r="4967" spans="1:9" x14ac:dyDescent="0.3">
      <c r="A4967" s="68"/>
      <c r="B4967" s="68"/>
      <c r="C4967" s="68"/>
      <c r="D4967" s="68"/>
      <c r="E4967" s="68"/>
      <c r="F4967" s="68"/>
      <c r="G4967" s="68"/>
      <c r="H4967" s="68"/>
      <c r="I4967" s="68"/>
    </row>
    <row r="4968" spans="1:9" x14ac:dyDescent="0.3">
      <c r="A4968" s="68"/>
      <c r="B4968" s="68"/>
      <c r="C4968" s="68"/>
      <c r="D4968" s="68"/>
      <c r="E4968" s="68"/>
      <c r="F4968" s="68"/>
      <c r="G4968" s="68"/>
      <c r="H4968" s="68"/>
      <c r="I4968" s="68"/>
    </row>
    <row r="4969" spans="1:9" x14ac:dyDescent="0.3">
      <c r="A4969" s="68"/>
      <c r="B4969" s="68"/>
      <c r="C4969" s="68"/>
      <c r="D4969" s="68"/>
      <c r="E4969" s="68"/>
      <c r="F4969" s="68"/>
      <c r="G4969" s="68"/>
      <c r="H4969" s="68"/>
      <c r="I4969" s="68"/>
    </row>
    <row r="4970" spans="1:9" x14ac:dyDescent="0.3">
      <c r="A4970" s="68"/>
      <c r="B4970" s="68"/>
      <c r="C4970" s="68"/>
      <c r="D4970" s="68"/>
      <c r="E4970" s="68"/>
      <c r="F4970" s="68"/>
      <c r="G4970" s="68"/>
      <c r="H4970" s="68"/>
      <c r="I4970" s="68"/>
    </row>
    <row r="4971" spans="1:9" x14ac:dyDescent="0.3">
      <c r="A4971" s="68"/>
      <c r="B4971" s="68"/>
      <c r="C4971" s="68"/>
      <c r="D4971" s="68"/>
      <c r="E4971" s="68"/>
      <c r="F4971" s="68"/>
      <c r="G4971" s="68"/>
      <c r="H4971" s="68"/>
      <c r="I4971" s="68"/>
    </row>
    <row r="4972" spans="1:9" x14ac:dyDescent="0.3">
      <c r="A4972" s="68"/>
      <c r="B4972" s="68"/>
      <c r="C4972" s="68"/>
      <c r="D4972" s="68"/>
      <c r="E4972" s="68"/>
      <c r="F4972" s="68"/>
      <c r="G4972" s="68"/>
      <c r="H4972" s="68"/>
      <c r="I4972" s="68"/>
    </row>
    <row r="4973" spans="1:9" x14ac:dyDescent="0.3">
      <c r="A4973" s="68"/>
      <c r="B4973" s="68"/>
      <c r="C4973" s="68"/>
      <c r="D4973" s="68"/>
      <c r="E4973" s="68"/>
      <c r="F4973" s="68"/>
      <c r="G4973" s="68"/>
      <c r="H4973" s="68"/>
      <c r="I4973" s="68"/>
    </row>
    <row r="4974" spans="1:9" x14ac:dyDescent="0.3">
      <c r="A4974" s="68"/>
      <c r="B4974" s="68"/>
      <c r="C4974" s="68"/>
      <c r="D4974" s="68"/>
      <c r="E4974" s="68"/>
      <c r="F4974" s="68"/>
      <c r="G4974" s="68"/>
      <c r="H4974" s="68"/>
      <c r="I4974" s="68"/>
    </row>
    <row r="4975" spans="1:9" x14ac:dyDescent="0.3">
      <c r="A4975" s="68"/>
      <c r="B4975" s="68"/>
      <c r="C4975" s="68"/>
      <c r="D4975" s="68"/>
      <c r="E4975" s="68"/>
      <c r="F4975" s="68"/>
      <c r="G4975" s="68"/>
      <c r="H4975" s="68"/>
      <c r="I4975" s="68"/>
    </row>
    <row r="4976" spans="1:9" x14ac:dyDescent="0.3">
      <c r="A4976" s="68"/>
      <c r="B4976" s="68"/>
      <c r="C4976" s="68"/>
      <c r="D4976" s="68"/>
      <c r="E4976" s="68"/>
      <c r="F4976" s="68"/>
      <c r="G4976" s="68"/>
      <c r="H4976" s="68"/>
      <c r="I4976" s="68"/>
    </row>
    <row r="4977" spans="1:9" x14ac:dyDescent="0.3">
      <c r="A4977" s="68"/>
      <c r="B4977" s="68"/>
      <c r="C4977" s="68"/>
      <c r="D4977" s="68"/>
      <c r="E4977" s="68"/>
      <c r="F4977" s="68"/>
      <c r="G4977" s="68"/>
      <c r="H4977" s="68"/>
      <c r="I4977" s="68"/>
    </row>
    <row r="4978" spans="1:9" x14ac:dyDescent="0.3">
      <c r="A4978" s="68"/>
      <c r="B4978" s="68"/>
      <c r="C4978" s="68"/>
      <c r="D4978" s="68"/>
      <c r="E4978" s="68"/>
      <c r="F4978" s="68"/>
      <c r="G4978" s="68"/>
      <c r="H4978" s="68"/>
      <c r="I4978" s="68"/>
    </row>
    <row r="4979" spans="1:9" x14ac:dyDescent="0.3">
      <c r="A4979" s="68"/>
      <c r="B4979" s="68"/>
      <c r="C4979" s="68"/>
      <c r="D4979" s="68"/>
      <c r="E4979" s="68"/>
      <c r="F4979" s="68"/>
      <c r="G4979" s="68"/>
      <c r="H4979" s="68"/>
      <c r="I4979" s="68"/>
    </row>
    <row r="4980" spans="1:9" x14ac:dyDescent="0.3">
      <c r="A4980" s="68"/>
      <c r="B4980" s="68"/>
      <c r="C4980" s="68"/>
      <c r="D4980" s="68"/>
      <c r="E4980" s="68"/>
      <c r="F4980" s="68"/>
      <c r="G4980" s="68"/>
      <c r="H4980" s="68"/>
      <c r="I4980" s="68"/>
    </row>
    <row r="4981" spans="1:9" x14ac:dyDescent="0.3">
      <c r="A4981" s="68"/>
      <c r="B4981" s="68"/>
      <c r="C4981" s="68"/>
      <c r="D4981" s="68"/>
      <c r="E4981" s="68"/>
      <c r="F4981" s="68"/>
      <c r="G4981" s="68"/>
      <c r="H4981" s="68"/>
      <c r="I4981" s="68"/>
    </row>
    <row r="4982" spans="1:9" x14ac:dyDescent="0.3">
      <c r="A4982" s="68"/>
      <c r="B4982" s="68"/>
      <c r="C4982" s="68"/>
      <c r="D4982" s="68"/>
      <c r="E4982" s="68"/>
      <c r="F4982" s="68"/>
      <c r="G4982" s="68"/>
      <c r="H4982" s="68"/>
      <c r="I4982" s="68"/>
    </row>
    <row r="4983" spans="1:9" x14ac:dyDescent="0.3">
      <c r="A4983" s="68"/>
      <c r="B4983" s="68"/>
      <c r="C4983" s="68"/>
      <c r="D4983" s="68"/>
      <c r="E4983" s="68"/>
      <c r="F4983" s="68"/>
      <c r="G4983" s="68"/>
      <c r="H4983" s="68"/>
      <c r="I4983" s="68"/>
    </row>
    <row r="4984" spans="1:9" x14ac:dyDescent="0.3">
      <c r="A4984" s="68"/>
      <c r="B4984" s="68"/>
      <c r="C4984" s="68"/>
      <c r="D4984" s="68"/>
      <c r="E4984" s="68"/>
      <c r="F4984" s="68"/>
      <c r="G4984" s="68"/>
      <c r="H4984" s="68"/>
      <c r="I4984" s="68"/>
    </row>
    <row r="4985" spans="1:9" x14ac:dyDescent="0.3">
      <c r="A4985" s="68"/>
      <c r="B4985" s="68"/>
      <c r="C4985" s="68"/>
      <c r="D4985" s="68"/>
      <c r="E4985" s="68"/>
      <c r="F4985" s="68"/>
      <c r="G4985" s="68"/>
      <c r="H4985" s="68"/>
      <c r="I4985" s="68"/>
    </row>
    <row r="4986" spans="1:9" x14ac:dyDescent="0.3">
      <c r="A4986" s="68"/>
      <c r="B4986" s="68"/>
      <c r="C4986" s="68"/>
      <c r="D4986" s="68"/>
      <c r="E4986" s="68"/>
      <c r="F4986" s="68"/>
      <c r="G4986" s="68"/>
      <c r="H4986" s="68"/>
      <c r="I4986" s="68"/>
    </row>
    <row r="4987" spans="1:9" x14ac:dyDescent="0.3">
      <c r="A4987" s="68"/>
      <c r="B4987" s="68"/>
      <c r="C4987" s="68"/>
      <c r="D4987" s="68"/>
      <c r="E4987" s="68"/>
      <c r="F4987" s="68"/>
      <c r="G4987" s="68"/>
      <c r="H4987" s="68"/>
      <c r="I4987" s="68"/>
    </row>
    <row r="4988" spans="1:9" x14ac:dyDescent="0.3">
      <c r="A4988" s="68"/>
      <c r="B4988" s="68"/>
      <c r="C4988" s="68"/>
      <c r="D4988" s="68"/>
      <c r="E4988" s="68"/>
      <c r="F4988" s="68"/>
      <c r="G4988" s="68"/>
      <c r="H4988" s="68"/>
      <c r="I4988" s="68"/>
    </row>
    <row r="4989" spans="1:9" x14ac:dyDescent="0.3">
      <c r="A4989" s="68"/>
      <c r="B4989" s="68"/>
      <c r="C4989" s="68"/>
      <c r="D4989" s="68"/>
      <c r="E4989" s="68"/>
      <c r="F4989" s="68"/>
      <c r="G4989" s="68"/>
      <c r="H4989" s="68"/>
      <c r="I4989" s="68"/>
    </row>
    <row r="4990" spans="1:9" x14ac:dyDescent="0.3">
      <c r="A4990" s="68"/>
      <c r="B4990" s="68"/>
      <c r="C4990" s="68"/>
      <c r="D4990" s="68"/>
      <c r="E4990" s="68"/>
      <c r="F4990" s="68"/>
      <c r="G4990" s="68"/>
      <c r="H4990" s="68"/>
      <c r="I4990" s="68"/>
    </row>
    <row r="4991" spans="1:9" x14ac:dyDescent="0.3">
      <c r="A4991" s="68"/>
      <c r="B4991" s="68"/>
      <c r="C4991" s="68"/>
      <c r="D4991" s="68"/>
      <c r="E4991" s="68"/>
      <c r="F4991" s="68"/>
      <c r="G4991" s="68"/>
      <c r="H4991" s="68"/>
      <c r="I4991" s="68"/>
    </row>
    <row r="4992" spans="1:9" x14ac:dyDescent="0.3">
      <c r="A4992" s="68"/>
      <c r="B4992" s="68"/>
      <c r="C4992" s="68"/>
      <c r="D4992" s="68"/>
      <c r="E4992" s="68"/>
      <c r="F4992" s="68"/>
      <c r="G4992" s="68"/>
      <c r="H4992" s="68"/>
      <c r="I4992" s="68"/>
    </row>
    <row r="4993" spans="1:9" x14ac:dyDescent="0.3">
      <c r="A4993" s="68"/>
      <c r="B4993" s="68"/>
      <c r="C4993" s="68"/>
      <c r="D4993" s="68"/>
      <c r="E4993" s="68"/>
      <c r="F4993" s="68"/>
      <c r="G4993" s="68"/>
      <c r="H4993" s="68"/>
      <c r="I4993" s="68"/>
    </row>
    <row r="4994" spans="1:9" x14ac:dyDescent="0.3">
      <c r="A4994" s="68"/>
      <c r="B4994" s="68"/>
      <c r="C4994" s="68"/>
      <c r="D4994" s="68"/>
      <c r="E4994" s="68"/>
      <c r="F4994" s="68"/>
      <c r="G4994" s="68"/>
      <c r="H4994" s="68"/>
      <c r="I4994" s="68"/>
    </row>
    <row r="4995" spans="1:9" x14ac:dyDescent="0.3">
      <c r="A4995" s="68"/>
      <c r="B4995" s="68"/>
      <c r="C4995" s="68"/>
      <c r="D4995" s="68"/>
      <c r="E4995" s="68"/>
      <c r="F4995" s="68"/>
      <c r="G4995" s="68"/>
      <c r="H4995" s="68"/>
      <c r="I4995" s="68"/>
    </row>
    <row r="4996" spans="1:9" x14ac:dyDescent="0.3">
      <c r="A4996" s="68"/>
      <c r="B4996" s="68"/>
      <c r="C4996" s="68"/>
      <c r="D4996" s="68"/>
      <c r="E4996" s="68"/>
      <c r="F4996" s="68"/>
      <c r="G4996" s="68"/>
      <c r="H4996" s="68"/>
      <c r="I4996" s="68"/>
    </row>
    <row r="4997" spans="1:9" x14ac:dyDescent="0.3">
      <c r="A4997" s="68"/>
      <c r="B4997" s="68"/>
      <c r="C4997" s="68"/>
      <c r="D4997" s="68"/>
      <c r="E4997" s="68"/>
      <c r="F4997" s="68"/>
      <c r="G4997" s="68"/>
      <c r="H4997" s="68"/>
      <c r="I4997" s="68"/>
    </row>
    <row r="4998" spans="1:9" x14ac:dyDescent="0.3">
      <c r="A4998" s="68"/>
      <c r="B4998" s="68"/>
      <c r="C4998" s="68"/>
      <c r="D4998" s="68"/>
      <c r="E4998" s="68"/>
      <c r="F4998" s="68"/>
      <c r="G4998" s="68"/>
      <c r="H4998" s="68"/>
      <c r="I4998" s="68"/>
    </row>
    <row r="4999" spans="1:9" x14ac:dyDescent="0.3">
      <c r="A4999" s="68"/>
      <c r="B4999" s="68"/>
      <c r="C4999" s="68"/>
      <c r="D4999" s="68"/>
      <c r="E4999" s="68"/>
      <c r="F4999" s="68"/>
      <c r="G4999" s="68"/>
      <c r="H4999" s="68"/>
      <c r="I4999" s="68"/>
    </row>
    <row r="5000" spans="1:9" x14ac:dyDescent="0.3">
      <c r="A5000" s="68"/>
      <c r="B5000" s="68"/>
      <c r="C5000" s="68"/>
      <c r="D5000" s="68"/>
      <c r="E5000" s="68"/>
      <c r="F5000" s="68"/>
      <c r="G5000" s="68"/>
      <c r="H5000" s="68"/>
      <c r="I5000" s="68"/>
    </row>
    <row r="5001" spans="1:9" x14ac:dyDescent="0.3">
      <c r="A5001" s="68"/>
      <c r="B5001" s="68"/>
      <c r="C5001" s="68"/>
      <c r="D5001" s="68"/>
      <c r="E5001" s="68"/>
      <c r="F5001" s="68"/>
      <c r="G5001" s="68"/>
      <c r="H5001" s="68"/>
      <c r="I5001" s="68"/>
    </row>
    <row r="5002" spans="1:9" x14ac:dyDescent="0.3">
      <c r="A5002" s="68"/>
      <c r="B5002" s="68"/>
      <c r="C5002" s="68"/>
      <c r="D5002" s="68"/>
      <c r="E5002" s="68"/>
      <c r="F5002" s="68"/>
      <c r="G5002" s="68"/>
      <c r="H5002" s="68"/>
      <c r="I5002" s="68"/>
    </row>
    <row r="5003" spans="1:9" x14ac:dyDescent="0.3">
      <c r="A5003" s="68"/>
      <c r="B5003" s="68"/>
      <c r="C5003" s="68"/>
      <c r="D5003" s="68"/>
      <c r="E5003" s="68"/>
      <c r="F5003" s="68"/>
      <c r="G5003" s="68"/>
      <c r="H5003" s="68"/>
      <c r="I5003" s="68"/>
    </row>
    <row r="5004" spans="1:9" x14ac:dyDescent="0.3">
      <c r="A5004" s="68"/>
      <c r="B5004" s="68"/>
      <c r="C5004" s="68"/>
      <c r="D5004" s="68"/>
      <c r="E5004" s="68"/>
      <c r="F5004" s="68"/>
      <c r="G5004" s="68"/>
      <c r="H5004" s="68"/>
      <c r="I5004" s="68"/>
    </row>
    <row r="5005" spans="1:9" x14ac:dyDescent="0.3">
      <c r="A5005" s="68"/>
      <c r="B5005" s="68"/>
      <c r="C5005" s="68"/>
      <c r="D5005" s="68"/>
      <c r="E5005" s="68"/>
      <c r="F5005" s="68"/>
      <c r="G5005" s="68"/>
      <c r="H5005" s="68"/>
      <c r="I5005" s="68"/>
    </row>
    <row r="5006" spans="1:9" x14ac:dyDescent="0.3">
      <c r="A5006" s="68"/>
      <c r="B5006" s="68"/>
      <c r="C5006" s="68"/>
      <c r="D5006" s="68"/>
      <c r="E5006" s="68"/>
      <c r="F5006" s="68"/>
      <c r="G5006" s="68"/>
      <c r="H5006" s="68"/>
      <c r="I5006" s="68"/>
    </row>
    <row r="5007" spans="1:9" x14ac:dyDescent="0.3">
      <c r="A5007" s="68"/>
      <c r="B5007" s="68"/>
      <c r="C5007" s="68"/>
      <c r="D5007" s="68"/>
      <c r="E5007" s="68"/>
      <c r="F5007" s="68"/>
      <c r="G5007" s="68"/>
      <c r="H5007" s="68"/>
      <c r="I5007" s="68"/>
    </row>
    <row r="5008" spans="1:9" x14ac:dyDescent="0.3">
      <c r="A5008" s="68"/>
      <c r="B5008" s="68"/>
      <c r="C5008" s="68"/>
      <c r="D5008" s="68"/>
      <c r="E5008" s="68"/>
      <c r="F5008" s="68"/>
      <c r="G5008" s="68"/>
      <c r="H5008" s="68"/>
      <c r="I5008" s="68"/>
    </row>
    <row r="5009" spans="1:9" x14ac:dyDescent="0.3">
      <c r="A5009" s="68"/>
      <c r="B5009" s="68"/>
      <c r="C5009" s="68"/>
      <c r="D5009" s="68"/>
      <c r="E5009" s="68"/>
      <c r="F5009" s="68"/>
      <c r="G5009" s="68"/>
      <c r="H5009" s="68"/>
      <c r="I5009" s="68"/>
    </row>
    <row r="5010" spans="1:9" x14ac:dyDescent="0.3">
      <c r="A5010" s="68"/>
      <c r="B5010" s="68"/>
      <c r="C5010" s="68"/>
      <c r="D5010" s="68"/>
      <c r="E5010" s="68"/>
      <c r="F5010" s="68"/>
      <c r="G5010" s="68"/>
      <c r="H5010" s="68"/>
      <c r="I5010" s="68"/>
    </row>
    <row r="5011" spans="1:9" x14ac:dyDescent="0.3">
      <c r="A5011" s="68"/>
      <c r="B5011" s="68"/>
      <c r="C5011" s="68"/>
      <c r="D5011" s="68"/>
      <c r="E5011" s="68"/>
      <c r="F5011" s="68"/>
      <c r="G5011" s="68"/>
      <c r="H5011" s="68"/>
      <c r="I5011" s="68"/>
    </row>
    <row r="5012" spans="1:9" x14ac:dyDescent="0.3">
      <c r="A5012" s="68"/>
      <c r="B5012" s="68"/>
      <c r="C5012" s="68"/>
      <c r="D5012" s="68"/>
      <c r="E5012" s="68"/>
      <c r="F5012" s="68"/>
      <c r="G5012" s="68"/>
      <c r="H5012" s="68"/>
      <c r="I5012" s="68"/>
    </row>
    <row r="5013" spans="1:9" x14ac:dyDescent="0.3">
      <c r="A5013" s="68"/>
      <c r="B5013" s="68"/>
      <c r="C5013" s="68"/>
      <c r="D5013" s="68"/>
      <c r="E5013" s="68"/>
      <c r="F5013" s="68"/>
      <c r="G5013" s="68"/>
      <c r="H5013" s="68"/>
      <c r="I5013" s="68"/>
    </row>
    <row r="5014" spans="1:9" x14ac:dyDescent="0.3">
      <c r="A5014" s="68"/>
      <c r="B5014" s="68"/>
      <c r="C5014" s="68"/>
      <c r="D5014" s="68"/>
      <c r="E5014" s="68"/>
      <c r="F5014" s="68"/>
      <c r="G5014" s="68"/>
      <c r="H5014" s="68"/>
      <c r="I5014" s="68"/>
    </row>
    <row r="5015" spans="1:9" x14ac:dyDescent="0.3">
      <c r="A5015" s="68"/>
      <c r="B5015" s="68"/>
      <c r="C5015" s="68"/>
      <c r="D5015" s="68"/>
      <c r="E5015" s="68"/>
      <c r="F5015" s="68"/>
      <c r="G5015" s="68"/>
      <c r="H5015" s="68"/>
      <c r="I5015" s="68"/>
    </row>
    <row r="5016" spans="1:9" x14ac:dyDescent="0.3">
      <c r="A5016" s="68"/>
      <c r="B5016" s="68"/>
      <c r="C5016" s="68"/>
      <c r="D5016" s="68"/>
      <c r="E5016" s="68"/>
      <c r="F5016" s="68"/>
      <c r="G5016" s="68"/>
      <c r="H5016" s="68"/>
      <c r="I5016" s="68"/>
    </row>
    <row r="5017" spans="1:9" x14ac:dyDescent="0.3">
      <c r="A5017" s="68"/>
      <c r="B5017" s="68"/>
      <c r="C5017" s="68"/>
      <c r="D5017" s="68"/>
      <c r="E5017" s="68"/>
      <c r="F5017" s="68"/>
      <c r="G5017" s="68"/>
      <c r="H5017" s="68"/>
      <c r="I5017" s="68"/>
    </row>
    <row r="5018" spans="1:9" x14ac:dyDescent="0.3">
      <c r="A5018" s="68"/>
      <c r="B5018" s="68"/>
      <c r="C5018" s="68"/>
      <c r="D5018" s="68"/>
      <c r="E5018" s="68"/>
      <c r="F5018" s="68"/>
      <c r="G5018" s="68"/>
      <c r="H5018" s="68"/>
      <c r="I5018" s="68"/>
    </row>
    <row r="5019" spans="1:9" x14ac:dyDescent="0.3">
      <c r="A5019" s="68"/>
      <c r="B5019" s="68"/>
      <c r="C5019" s="68"/>
      <c r="D5019" s="68"/>
      <c r="E5019" s="68"/>
      <c r="F5019" s="68"/>
      <c r="G5019" s="68"/>
      <c r="H5019" s="68"/>
      <c r="I5019" s="68"/>
    </row>
    <row r="5020" spans="1:9" x14ac:dyDescent="0.3">
      <c r="A5020" s="68"/>
      <c r="B5020" s="68"/>
      <c r="C5020" s="68"/>
      <c r="D5020" s="68"/>
      <c r="E5020" s="68"/>
      <c r="F5020" s="68"/>
      <c r="G5020" s="68"/>
      <c r="H5020" s="68"/>
      <c r="I5020" s="68"/>
    </row>
    <row r="5021" spans="1:9" x14ac:dyDescent="0.3">
      <c r="A5021" s="68"/>
      <c r="B5021" s="68"/>
      <c r="C5021" s="68"/>
      <c r="D5021" s="68"/>
      <c r="E5021" s="68"/>
      <c r="F5021" s="68"/>
      <c r="G5021" s="68"/>
      <c r="H5021" s="68"/>
      <c r="I5021" s="68"/>
    </row>
    <row r="5022" spans="1:9" x14ac:dyDescent="0.3">
      <c r="A5022" s="68"/>
      <c r="B5022" s="68"/>
      <c r="C5022" s="68"/>
      <c r="D5022" s="68"/>
      <c r="E5022" s="68"/>
      <c r="F5022" s="68"/>
      <c r="G5022" s="68"/>
      <c r="H5022" s="68"/>
      <c r="I5022" s="68"/>
    </row>
    <row r="5023" spans="1:9" x14ac:dyDescent="0.3">
      <c r="A5023" s="68"/>
      <c r="B5023" s="68"/>
      <c r="C5023" s="68"/>
      <c r="D5023" s="68"/>
      <c r="E5023" s="68"/>
      <c r="F5023" s="68"/>
      <c r="G5023" s="68"/>
      <c r="H5023" s="68"/>
      <c r="I5023" s="68"/>
    </row>
    <row r="5024" spans="1:9" x14ac:dyDescent="0.3">
      <c r="A5024" s="68"/>
      <c r="B5024" s="68"/>
      <c r="C5024" s="68"/>
      <c r="D5024" s="68"/>
      <c r="E5024" s="68"/>
      <c r="F5024" s="68"/>
      <c r="G5024" s="68"/>
      <c r="H5024" s="68"/>
      <c r="I5024" s="68"/>
    </row>
    <row r="5025" spans="1:9" x14ac:dyDescent="0.3">
      <c r="A5025" s="68"/>
      <c r="B5025" s="68"/>
      <c r="C5025" s="68"/>
      <c r="D5025" s="68"/>
      <c r="E5025" s="68"/>
      <c r="F5025" s="68"/>
      <c r="G5025" s="68"/>
      <c r="H5025" s="68"/>
      <c r="I5025" s="68"/>
    </row>
    <row r="5026" spans="1:9" x14ac:dyDescent="0.3">
      <c r="A5026" s="68"/>
      <c r="B5026" s="68"/>
      <c r="C5026" s="68"/>
      <c r="D5026" s="68"/>
      <c r="E5026" s="68"/>
      <c r="F5026" s="68"/>
      <c r="G5026" s="68"/>
      <c r="H5026" s="68"/>
      <c r="I5026" s="68"/>
    </row>
    <row r="5027" spans="1:9" x14ac:dyDescent="0.3">
      <c r="A5027" s="68"/>
      <c r="B5027" s="68"/>
      <c r="C5027" s="68"/>
      <c r="D5027" s="68"/>
      <c r="E5027" s="68"/>
      <c r="F5027" s="68"/>
      <c r="G5027" s="68"/>
      <c r="H5027" s="68"/>
      <c r="I5027" s="68"/>
    </row>
    <row r="5028" spans="1:9" x14ac:dyDescent="0.3">
      <c r="A5028" s="68"/>
      <c r="B5028" s="68"/>
      <c r="C5028" s="68"/>
      <c r="D5028" s="68"/>
      <c r="E5028" s="68"/>
      <c r="F5028" s="68"/>
      <c r="G5028" s="68"/>
      <c r="H5028" s="68"/>
      <c r="I5028" s="68"/>
    </row>
    <row r="5029" spans="1:9" x14ac:dyDescent="0.3">
      <c r="A5029" s="68"/>
      <c r="B5029" s="68"/>
      <c r="C5029" s="68"/>
      <c r="D5029" s="68"/>
      <c r="E5029" s="68"/>
      <c r="F5029" s="68"/>
      <c r="G5029" s="68"/>
      <c r="H5029" s="68"/>
      <c r="I5029" s="68"/>
    </row>
    <row r="5030" spans="1:9" x14ac:dyDescent="0.3">
      <c r="A5030" s="68"/>
      <c r="B5030" s="68"/>
      <c r="C5030" s="68"/>
      <c r="D5030" s="68"/>
      <c r="E5030" s="68"/>
      <c r="F5030" s="68"/>
      <c r="G5030" s="68"/>
      <c r="H5030" s="68"/>
      <c r="I5030" s="68"/>
    </row>
    <row r="5031" spans="1:9" x14ac:dyDescent="0.3">
      <c r="A5031" s="68"/>
      <c r="B5031" s="68"/>
      <c r="C5031" s="68"/>
      <c r="D5031" s="68"/>
      <c r="E5031" s="68"/>
      <c r="F5031" s="68"/>
      <c r="G5031" s="68"/>
      <c r="H5031" s="68"/>
      <c r="I5031" s="68"/>
    </row>
    <row r="5032" spans="1:9" x14ac:dyDescent="0.3">
      <c r="A5032" s="68"/>
      <c r="B5032" s="68"/>
      <c r="C5032" s="68"/>
      <c r="D5032" s="68"/>
      <c r="E5032" s="68"/>
      <c r="F5032" s="68"/>
      <c r="G5032" s="68"/>
      <c r="H5032" s="68"/>
      <c r="I5032" s="68"/>
    </row>
    <row r="5033" spans="1:9" x14ac:dyDescent="0.3">
      <c r="A5033" s="68"/>
      <c r="B5033" s="68"/>
      <c r="C5033" s="68"/>
      <c r="D5033" s="68"/>
      <c r="E5033" s="68"/>
      <c r="F5033" s="68"/>
      <c r="G5033" s="68"/>
      <c r="H5033" s="68"/>
      <c r="I5033" s="68"/>
    </row>
    <row r="5034" spans="1:9" x14ac:dyDescent="0.3">
      <c r="A5034" s="68"/>
      <c r="B5034" s="68"/>
      <c r="C5034" s="68"/>
      <c r="D5034" s="68"/>
      <c r="E5034" s="68"/>
      <c r="F5034" s="68"/>
      <c r="G5034" s="68"/>
      <c r="H5034" s="68"/>
      <c r="I5034" s="68"/>
    </row>
    <row r="5035" spans="1:9" x14ac:dyDescent="0.3">
      <c r="A5035" s="68"/>
      <c r="B5035" s="68"/>
      <c r="C5035" s="68"/>
      <c r="D5035" s="68"/>
      <c r="E5035" s="68"/>
      <c r="F5035" s="68"/>
      <c r="G5035" s="68"/>
      <c r="H5035" s="68"/>
      <c r="I5035" s="68"/>
    </row>
    <row r="5036" spans="1:9" x14ac:dyDescent="0.3">
      <c r="A5036" s="68"/>
      <c r="B5036" s="68"/>
      <c r="C5036" s="68"/>
      <c r="D5036" s="68"/>
      <c r="E5036" s="68"/>
      <c r="F5036" s="68"/>
      <c r="G5036" s="68"/>
      <c r="H5036" s="68"/>
      <c r="I5036" s="68"/>
    </row>
    <row r="5037" spans="1:9" x14ac:dyDescent="0.3">
      <c r="A5037" s="68"/>
      <c r="B5037" s="68"/>
      <c r="C5037" s="68"/>
      <c r="D5037" s="68"/>
      <c r="E5037" s="68"/>
      <c r="F5037" s="68"/>
      <c r="G5037" s="68"/>
      <c r="H5037" s="68"/>
      <c r="I5037" s="68"/>
    </row>
    <row r="5038" spans="1:9" x14ac:dyDescent="0.3">
      <c r="A5038" s="68"/>
      <c r="B5038" s="68"/>
      <c r="C5038" s="68"/>
      <c r="D5038" s="68"/>
      <c r="E5038" s="68"/>
      <c r="F5038" s="68"/>
      <c r="G5038" s="68"/>
      <c r="H5038" s="68"/>
      <c r="I5038" s="68"/>
    </row>
    <row r="5039" spans="1:9" x14ac:dyDescent="0.3">
      <c r="A5039" s="68"/>
      <c r="B5039" s="68"/>
      <c r="C5039" s="68"/>
      <c r="D5039" s="68"/>
      <c r="E5039" s="68"/>
      <c r="F5039" s="68"/>
      <c r="G5039" s="68"/>
      <c r="H5039" s="68"/>
      <c r="I5039" s="68"/>
    </row>
    <row r="5040" spans="1:9" x14ac:dyDescent="0.3">
      <c r="A5040" s="68"/>
      <c r="B5040" s="68"/>
      <c r="C5040" s="68"/>
      <c r="D5040" s="68"/>
      <c r="E5040" s="68"/>
      <c r="F5040" s="68"/>
      <c r="G5040" s="68"/>
      <c r="H5040" s="68"/>
      <c r="I5040" s="68"/>
    </row>
    <row r="5041" spans="1:9" x14ac:dyDescent="0.3">
      <c r="A5041" s="68"/>
      <c r="B5041" s="68"/>
      <c r="C5041" s="68"/>
      <c r="D5041" s="68"/>
      <c r="E5041" s="68"/>
      <c r="F5041" s="68"/>
      <c r="G5041" s="68"/>
      <c r="H5041" s="68"/>
      <c r="I5041" s="68"/>
    </row>
    <row r="5042" spans="1:9" x14ac:dyDescent="0.3">
      <c r="A5042" s="68"/>
      <c r="B5042" s="68"/>
      <c r="C5042" s="68"/>
      <c r="D5042" s="68"/>
      <c r="E5042" s="68"/>
      <c r="F5042" s="68"/>
      <c r="G5042" s="68"/>
      <c r="H5042" s="68"/>
      <c r="I5042" s="68"/>
    </row>
    <row r="5043" spans="1:9" x14ac:dyDescent="0.3">
      <c r="A5043" s="68"/>
      <c r="B5043" s="68"/>
      <c r="C5043" s="68"/>
      <c r="D5043" s="68"/>
      <c r="E5043" s="68"/>
      <c r="F5043" s="68"/>
      <c r="G5043" s="68"/>
      <c r="H5043" s="68"/>
      <c r="I5043" s="68"/>
    </row>
    <row r="5044" spans="1:9" x14ac:dyDescent="0.3">
      <c r="A5044" s="68"/>
      <c r="B5044" s="68"/>
      <c r="C5044" s="68"/>
      <c r="D5044" s="68"/>
      <c r="E5044" s="68"/>
      <c r="F5044" s="68"/>
      <c r="G5044" s="68"/>
      <c r="H5044" s="68"/>
      <c r="I5044" s="68"/>
    </row>
    <row r="5045" spans="1:9" x14ac:dyDescent="0.3">
      <c r="A5045" s="68"/>
      <c r="B5045" s="68"/>
      <c r="C5045" s="68"/>
      <c r="D5045" s="68"/>
      <c r="E5045" s="68"/>
      <c r="F5045" s="68"/>
      <c r="G5045" s="68"/>
      <c r="H5045" s="68"/>
      <c r="I5045" s="68"/>
    </row>
    <row r="5046" spans="1:9" x14ac:dyDescent="0.3">
      <c r="A5046" s="68"/>
      <c r="B5046" s="68"/>
      <c r="C5046" s="68"/>
      <c r="D5046" s="68"/>
      <c r="E5046" s="68"/>
      <c r="F5046" s="68"/>
      <c r="G5046" s="68"/>
      <c r="H5046" s="68"/>
      <c r="I5046" s="68"/>
    </row>
    <row r="5047" spans="1:9" x14ac:dyDescent="0.3">
      <c r="A5047" s="68"/>
      <c r="B5047" s="68"/>
      <c r="C5047" s="68"/>
      <c r="D5047" s="68"/>
      <c r="E5047" s="68"/>
      <c r="F5047" s="68"/>
      <c r="G5047" s="68"/>
      <c r="H5047" s="68"/>
      <c r="I5047" s="68"/>
    </row>
    <row r="5048" spans="1:9" x14ac:dyDescent="0.3">
      <c r="A5048" s="68"/>
      <c r="B5048" s="68"/>
      <c r="C5048" s="68"/>
      <c r="D5048" s="68"/>
      <c r="E5048" s="68"/>
      <c r="F5048" s="68"/>
      <c r="G5048" s="68"/>
      <c r="H5048" s="68"/>
      <c r="I5048" s="68"/>
    </row>
    <row r="5049" spans="1:9" x14ac:dyDescent="0.3">
      <c r="A5049" s="68"/>
      <c r="B5049" s="68"/>
      <c r="C5049" s="68"/>
      <c r="D5049" s="68"/>
      <c r="E5049" s="68"/>
      <c r="F5049" s="68"/>
      <c r="G5049" s="68"/>
      <c r="H5049" s="68"/>
      <c r="I5049" s="68"/>
    </row>
    <row r="5050" spans="1:9" x14ac:dyDescent="0.3">
      <c r="A5050" s="68"/>
      <c r="B5050" s="68"/>
      <c r="C5050" s="68"/>
      <c r="D5050" s="68"/>
      <c r="E5050" s="68"/>
      <c r="F5050" s="68"/>
      <c r="G5050" s="68"/>
      <c r="H5050" s="68"/>
      <c r="I5050" s="68"/>
    </row>
    <row r="5051" spans="1:9" x14ac:dyDescent="0.3">
      <c r="A5051" s="68"/>
      <c r="B5051" s="68"/>
      <c r="C5051" s="68"/>
      <c r="D5051" s="68"/>
      <c r="E5051" s="68"/>
      <c r="F5051" s="68"/>
      <c r="G5051" s="68"/>
      <c r="H5051" s="68"/>
      <c r="I5051" s="68"/>
    </row>
    <row r="5052" spans="1:9" x14ac:dyDescent="0.3">
      <c r="A5052" s="68"/>
      <c r="B5052" s="68"/>
      <c r="C5052" s="68"/>
      <c r="D5052" s="68"/>
      <c r="E5052" s="68"/>
      <c r="F5052" s="68"/>
      <c r="G5052" s="68"/>
      <c r="H5052" s="68"/>
      <c r="I5052" s="68"/>
    </row>
    <row r="5053" spans="1:9" x14ac:dyDescent="0.3">
      <c r="A5053" s="68"/>
      <c r="B5053" s="68"/>
      <c r="C5053" s="68"/>
      <c r="D5053" s="68"/>
      <c r="E5053" s="68"/>
      <c r="F5053" s="68"/>
      <c r="G5053" s="68"/>
      <c r="H5053" s="68"/>
      <c r="I5053" s="68"/>
    </row>
    <row r="5054" spans="1:9" x14ac:dyDescent="0.3">
      <c r="A5054" s="68"/>
      <c r="B5054" s="68"/>
      <c r="C5054" s="68"/>
      <c r="D5054" s="68"/>
      <c r="E5054" s="68"/>
      <c r="F5054" s="68"/>
      <c r="G5054" s="68"/>
      <c r="H5054" s="68"/>
      <c r="I5054" s="68"/>
    </row>
    <row r="5055" spans="1:9" x14ac:dyDescent="0.3">
      <c r="A5055" s="68"/>
      <c r="B5055" s="68"/>
      <c r="C5055" s="68"/>
      <c r="D5055" s="68"/>
      <c r="E5055" s="68"/>
      <c r="F5055" s="68"/>
      <c r="G5055" s="68"/>
      <c r="H5055" s="68"/>
      <c r="I5055" s="68"/>
    </row>
    <row r="5056" spans="1:9" x14ac:dyDescent="0.3">
      <c r="A5056" s="68"/>
      <c r="B5056" s="68"/>
      <c r="C5056" s="68"/>
      <c r="D5056" s="68"/>
      <c r="E5056" s="68"/>
      <c r="F5056" s="68"/>
      <c r="G5056" s="68"/>
      <c r="H5056" s="68"/>
      <c r="I5056" s="68"/>
    </row>
    <row r="5057" spans="1:9" x14ac:dyDescent="0.3">
      <c r="A5057" s="68"/>
      <c r="B5057" s="68"/>
      <c r="C5057" s="68"/>
      <c r="D5057" s="68"/>
      <c r="E5057" s="68"/>
      <c r="F5057" s="68"/>
      <c r="G5057" s="68"/>
      <c r="H5057" s="68"/>
      <c r="I5057" s="68"/>
    </row>
    <row r="5058" spans="1:9" x14ac:dyDescent="0.3">
      <c r="A5058" s="68"/>
      <c r="B5058" s="68"/>
      <c r="C5058" s="68"/>
      <c r="D5058" s="68"/>
      <c r="E5058" s="68"/>
      <c r="F5058" s="68"/>
      <c r="G5058" s="68"/>
      <c r="H5058" s="68"/>
      <c r="I5058" s="68"/>
    </row>
    <row r="5059" spans="1:9" x14ac:dyDescent="0.3">
      <c r="A5059" s="68"/>
      <c r="B5059" s="68"/>
      <c r="C5059" s="68"/>
      <c r="D5059" s="68"/>
      <c r="E5059" s="68"/>
      <c r="F5059" s="68"/>
      <c r="G5059" s="68"/>
      <c r="H5059" s="68"/>
      <c r="I5059" s="68"/>
    </row>
    <row r="5060" spans="1:9" x14ac:dyDescent="0.3">
      <c r="A5060" s="68"/>
      <c r="B5060" s="68"/>
      <c r="C5060" s="68"/>
      <c r="D5060" s="68"/>
      <c r="E5060" s="68"/>
      <c r="F5060" s="68"/>
      <c r="G5060" s="68"/>
      <c r="H5060" s="68"/>
      <c r="I5060" s="68"/>
    </row>
    <row r="5061" spans="1:9" x14ac:dyDescent="0.3">
      <c r="A5061" s="68"/>
      <c r="B5061" s="68"/>
      <c r="C5061" s="68"/>
      <c r="D5061" s="68"/>
      <c r="E5061" s="68"/>
      <c r="F5061" s="68"/>
      <c r="G5061" s="68"/>
      <c r="H5061" s="68"/>
      <c r="I5061" s="68"/>
    </row>
    <row r="5062" spans="1:9" x14ac:dyDescent="0.3">
      <c r="A5062" s="68"/>
      <c r="B5062" s="68"/>
      <c r="C5062" s="68"/>
      <c r="D5062" s="68"/>
      <c r="E5062" s="68"/>
      <c r="F5062" s="68"/>
      <c r="G5062" s="68"/>
      <c r="H5062" s="68"/>
      <c r="I5062" s="68"/>
    </row>
    <row r="5063" spans="1:9" x14ac:dyDescent="0.3">
      <c r="A5063" s="68"/>
      <c r="B5063" s="68"/>
      <c r="C5063" s="68"/>
      <c r="D5063" s="68"/>
      <c r="E5063" s="68"/>
      <c r="F5063" s="68"/>
      <c r="G5063" s="68"/>
      <c r="H5063" s="68"/>
      <c r="I5063" s="68"/>
    </row>
    <row r="5064" spans="1:9" x14ac:dyDescent="0.3">
      <c r="A5064" s="68"/>
      <c r="B5064" s="68"/>
      <c r="C5064" s="68"/>
      <c r="D5064" s="68"/>
      <c r="E5064" s="68"/>
      <c r="F5064" s="68"/>
      <c r="G5064" s="68"/>
      <c r="H5064" s="68"/>
      <c r="I5064" s="68"/>
    </row>
    <row r="5065" spans="1:9" x14ac:dyDescent="0.3">
      <c r="A5065" s="68"/>
      <c r="B5065" s="68"/>
      <c r="C5065" s="68"/>
      <c r="D5065" s="68"/>
      <c r="E5065" s="68"/>
      <c r="F5065" s="68"/>
      <c r="G5065" s="68"/>
      <c r="H5065" s="68"/>
      <c r="I5065" s="68"/>
    </row>
    <row r="5066" spans="1:9" x14ac:dyDescent="0.3">
      <c r="A5066" s="68"/>
      <c r="B5066" s="68"/>
      <c r="C5066" s="68"/>
      <c r="D5066" s="68"/>
      <c r="E5066" s="68"/>
      <c r="F5066" s="68"/>
      <c r="G5066" s="68"/>
      <c r="H5066" s="68"/>
      <c r="I5066" s="68"/>
    </row>
    <row r="5067" spans="1:9" x14ac:dyDescent="0.3">
      <c r="A5067" s="68"/>
      <c r="B5067" s="68"/>
      <c r="C5067" s="68"/>
      <c r="D5067" s="68"/>
      <c r="E5067" s="68"/>
      <c r="F5067" s="68"/>
      <c r="G5067" s="68"/>
      <c r="H5067" s="68"/>
      <c r="I5067" s="68"/>
    </row>
    <row r="5068" spans="1:9" x14ac:dyDescent="0.3">
      <c r="A5068" s="68"/>
      <c r="B5068" s="68"/>
      <c r="C5068" s="68"/>
      <c r="D5068" s="68"/>
      <c r="E5068" s="68"/>
      <c r="F5068" s="68"/>
      <c r="G5068" s="68"/>
      <c r="H5068" s="68"/>
      <c r="I5068" s="68"/>
    </row>
    <row r="5069" spans="1:9" x14ac:dyDescent="0.3">
      <c r="A5069" s="68"/>
      <c r="B5069" s="68"/>
      <c r="C5069" s="68"/>
      <c r="D5069" s="68"/>
      <c r="E5069" s="68"/>
      <c r="F5069" s="68"/>
      <c r="G5069" s="68"/>
      <c r="H5069" s="68"/>
      <c r="I5069" s="68"/>
    </row>
    <row r="5070" spans="1:9" x14ac:dyDescent="0.3">
      <c r="A5070" s="68"/>
      <c r="B5070" s="68"/>
      <c r="C5070" s="68"/>
      <c r="D5070" s="68"/>
      <c r="E5070" s="68"/>
      <c r="F5070" s="68"/>
      <c r="G5070" s="68"/>
      <c r="H5070" s="68"/>
      <c r="I5070" s="68"/>
    </row>
    <row r="5071" spans="1:9" x14ac:dyDescent="0.3">
      <c r="A5071" s="68"/>
      <c r="B5071" s="68"/>
      <c r="C5071" s="68"/>
      <c r="D5071" s="68"/>
      <c r="E5071" s="68"/>
      <c r="F5071" s="68"/>
      <c r="G5071" s="68"/>
      <c r="H5071" s="68"/>
      <c r="I5071" s="68"/>
    </row>
    <row r="5072" spans="1:9" x14ac:dyDescent="0.3">
      <c r="A5072" s="68"/>
      <c r="B5072" s="68"/>
      <c r="C5072" s="68"/>
      <c r="D5072" s="68"/>
      <c r="E5072" s="68"/>
      <c r="F5072" s="68"/>
      <c r="G5072" s="68"/>
      <c r="H5072" s="68"/>
      <c r="I5072" s="68"/>
    </row>
    <row r="5073" spans="1:9" x14ac:dyDescent="0.3">
      <c r="A5073" s="68"/>
      <c r="B5073" s="68"/>
      <c r="C5073" s="68"/>
      <c r="D5073" s="68"/>
      <c r="E5073" s="68"/>
      <c r="F5073" s="68"/>
      <c r="G5073" s="68"/>
      <c r="H5073" s="68"/>
      <c r="I5073" s="68"/>
    </row>
    <row r="5074" spans="1:9" x14ac:dyDescent="0.3">
      <c r="A5074" s="68"/>
      <c r="B5074" s="68"/>
      <c r="C5074" s="68"/>
      <c r="D5074" s="68"/>
      <c r="E5074" s="68"/>
      <c r="F5074" s="68"/>
      <c r="G5074" s="68"/>
      <c r="H5074" s="68"/>
      <c r="I5074" s="68"/>
    </row>
    <row r="5075" spans="1:9" x14ac:dyDescent="0.3">
      <c r="A5075" s="68"/>
      <c r="B5075" s="68"/>
      <c r="C5075" s="68"/>
      <c r="D5075" s="68"/>
      <c r="E5075" s="68"/>
      <c r="F5075" s="68"/>
      <c r="G5075" s="68"/>
      <c r="H5075" s="68"/>
      <c r="I5075" s="68"/>
    </row>
    <row r="5076" spans="1:9" x14ac:dyDescent="0.3">
      <c r="A5076" s="68"/>
      <c r="B5076" s="68"/>
      <c r="C5076" s="68"/>
      <c r="D5076" s="68"/>
      <c r="E5076" s="68"/>
      <c r="F5076" s="68"/>
      <c r="G5076" s="68"/>
      <c r="H5076" s="68"/>
      <c r="I5076" s="68"/>
    </row>
    <row r="5077" spans="1:9" x14ac:dyDescent="0.3">
      <c r="A5077" s="68"/>
      <c r="B5077" s="68"/>
      <c r="C5077" s="68"/>
      <c r="D5077" s="68"/>
      <c r="E5077" s="68"/>
      <c r="F5077" s="68"/>
      <c r="G5077" s="68"/>
      <c r="H5077" s="68"/>
      <c r="I5077" s="68"/>
    </row>
    <row r="5078" spans="1:9" x14ac:dyDescent="0.3">
      <c r="A5078" s="68"/>
      <c r="B5078" s="68"/>
      <c r="C5078" s="68"/>
      <c r="D5078" s="68"/>
      <c r="E5078" s="68"/>
      <c r="F5078" s="68"/>
      <c r="G5078" s="68"/>
      <c r="H5078" s="68"/>
      <c r="I5078" s="68"/>
    </row>
    <row r="5079" spans="1:9" x14ac:dyDescent="0.3">
      <c r="A5079" s="68"/>
      <c r="B5079" s="68"/>
      <c r="C5079" s="68"/>
      <c r="D5079" s="68"/>
      <c r="E5079" s="68"/>
      <c r="F5079" s="68"/>
      <c r="G5079" s="68"/>
      <c r="H5079" s="68"/>
      <c r="I5079" s="68"/>
    </row>
    <row r="5080" spans="1:9" x14ac:dyDescent="0.3">
      <c r="A5080" s="68"/>
      <c r="B5080" s="68"/>
      <c r="C5080" s="68"/>
      <c r="D5080" s="68"/>
      <c r="E5080" s="68"/>
      <c r="F5080" s="68"/>
      <c r="G5080" s="68"/>
      <c r="H5080" s="68"/>
      <c r="I5080" s="68"/>
    </row>
    <row r="5081" spans="1:9" x14ac:dyDescent="0.3">
      <c r="A5081" s="68"/>
      <c r="B5081" s="68"/>
      <c r="C5081" s="68"/>
      <c r="D5081" s="68"/>
      <c r="E5081" s="68"/>
      <c r="F5081" s="68"/>
      <c r="G5081" s="68"/>
      <c r="H5081" s="68"/>
      <c r="I5081" s="68"/>
    </row>
    <row r="5082" spans="1:9" x14ac:dyDescent="0.3">
      <c r="A5082" s="68"/>
      <c r="B5082" s="68"/>
      <c r="C5082" s="68"/>
      <c r="D5082" s="68"/>
      <c r="E5082" s="68"/>
      <c r="F5082" s="68"/>
      <c r="G5082" s="68"/>
      <c r="H5082" s="68"/>
      <c r="I5082" s="68"/>
    </row>
    <row r="5083" spans="1:9" x14ac:dyDescent="0.3">
      <c r="A5083" s="68"/>
      <c r="B5083" s="68"/>
      <c r="C5083" s="68"/>
      <c r="D5083" s="68"/>
      <c r="E5083" s="68"/>
      <c r="F5083" s="68"/>
      <c r="G5083" s="68"/>
      <c r="H5083" s="68"/>
      <c r="I5083" s="68"/>
    </row>
    <row r="5084" spans="1:9" x14ac:dyDescent="0.3">
      <c r="A5084" s="68"/>
      <c r="B5084" s="68"/>
      <c r="C5084" s="68"/>
      <c r="D5084" s="68"/>
      <c r="E5084" s="68"/>
      <c r="F5084" s="68"/>
      <c r="G5084" s="68"/>
      <c r="H5084" s="68"/>
      <c r="I5084" s="68"/>
    </row>
    <row r="5085" spans="1:9" x14ac:dyDescent="0.3">
      <c r="A5085" s="68"/>
      <c r="B5085" s="68"/>
      <c r="C5085" s="68"/>
      <c r="D5085" s="68"/>
      <c r="E5085" s="68"/>
      <c r="F5085" s="68"/>
      <c r="G5085" s="68"/>
      <c r="H5085" s="68"/>
      <c r="I5085" s="68"/>
    </row>
    <row r="5086" spans="1:9" x14ac:dyDescent="0.3">
      <c r="A5086" s="68"/>
      <c r="B5086" s="68"/>
      <c r="C5086" s="68"/>
      <c r="D5086" s="68"/>
      <c r="E5086" s="68"/>
      <c r="F5086" s="68"/>
      <c r="G5086" s="68"/>
      <c r="H5086" s="68"/>
      <c r="I5086" s="68"/>
    </row>
    <row r="5087" spans="1:9" x14ac:dyDescent="0.3">
      <c r="A5087" s="68"/>
      <c r="B5087" s="68"/>
      <c r="C5087" s="68"/>
      <c r="D5087" s="68"/>
      <c r="E5087" s="68"/>
      <c r="F5087" s="68"/>
      <c r="G5087" s="68"/>
      <c r="H5087" s="68"/>
      <c r="I5087" s="68"/>
    </row>
    <row r="5088" spans="1:9" x14ac:dyDescent="0.3">
      <c r="A5088" s="68"/>
      <c r="B5088" s="68"/>
      <c r="C5088" s="68"/>
      <c r="D5088" s="68"/>
      <c r="E5088" s="68"/>
      <c r="F5088" s="68"/>
      <c r="G5088" s="68"/>
      <c r="H5088" s="68"/>
      <c r="I5088" s="68"/>
    </row>
    <row r="5089" spans="1:9" x14ac:dyDescent="0.3">
      <c r="A5089" s="68"/>
      <c r="B5089" s="68"/>
      <c r="C5089" s="68"/>
      <c r="D5089" s="68"/>
      <c r="E5089" s="68"/>
      <c r="F5089" s="68"/>
      <c r="G5089" s="68"/>
      <c r="H5089" s="68"/>
      <c r="I5089" s="68"/>
    </row>
    <row r="5090" spans="1:9" x14ac:dyDescent="0.3">
      <c r="A5090" s="68"/>
      <c r="B5090" s="68"/>
      <c r="C5090" s="68"/>
      <c r="D5090" s="68"/>
      <c r="E5090" s="68"/>
      <c r="F5090" s="68"/>
      <c r="G5090" s="68"/>
      <c r="H5090" s="68"/>
      <c r="I5090" s="68"/>
    </row>
    <row r="5091" spans="1:9" x14ac:dyDescent="0.3">
      <c r="A5091" s="68"/>
      <c r="B5091" s="68"/>
      <c r="C5091" s="68"/>
      <c r="D5091" s="68"/>
      <c r="E5091" s="68"/>
      <c r="F5091" s="68"/>
      <c r="G5091" s="68"/>
      <c r="H5091" s="68"/>
      <c r="I5091" s="68"/>
    </row>
    <row r="5092" spans="1:9" x14ac:dyDescent="0.3">
      <c r="A5092" s="68"/>
      <c r="B5092" s="68"/>
      <c r="C5092" s="68"/>
      <c r="D5092" s="68"/>
      <c r="E5092" s="68"/>
      <c r="F5092" s="68"/>
      <c r="G5092" s="68"/>
      <c r="H5092" s="68"/>
      <c r="I5092" s="68"/>
    </row>
    <row r="5093" spans="1:9" x14ac:dyDescent="0.3">
      <c r="A5093" s="68"/>
      <c r="B5093" s="68"/>
      <c r="C5093" s="68"/>
      <c r="D5093" s="68"/>
      <c r="E5093" s="68"/>
      <c r="F5093" s="68"/>
      <c r="G5093" s="68"/>
      <c r="H5093" s="68"/>
      <c r="I5093" s="68"/>
    </row>
    <row r="5094" spans="1:9" x14ac:dyDescent="0.3">
      <c r="A5094" s="68"/>
      <c r="B5094" s="68"/>
      <c r="C5094" s="68"/>
      <c r="D5094" s="68"/>
      <c r="E5094" s="68"/>
      <c r="F5094" s="68"/>
      <c r="G5094" s="68"/>
      <c r="H5094" s="68"/>
      <c r="I5094" s="68"/>
    </row>
    <row r="5095" spans="1:9" x14ac:dyDescent="0.3">
      <c r="A5095" s="68"/>
      <c r="B5095" s="68"/>
      <c r="C5095" s="68"/>
      <c r="D5095" s="68"/>
      <c r="E5095" s="68"/>
      <c r="F5095" s="68"/>
      <c r="G5095" s="68"/>
      <c r="H5095" s="68"/>
      <c r="I5095" s="68"/>
    </row>
    <row r="5096" spans="1:9" x14ac:dyDescent="0.3">
      <c r="A5096" s="68"/>
      <c r="B5096" s="68"/>
      <c r="C5096" s="68"/>
      <c r="D5096" s="68"/>
      <c r="E5096" s="68"/>
      <c r="F5096" s="68"/>
      <c r="G5096" s="68"/>
      <c r="H5096" s="68"/>
      <c r="I5096" s="68"/>
    </row>
    <row r="5097" spans="1:9" x14ac:dyDescent="0.3">
      <c r="A5097" s="68"/>
      <c r="B5097" s="68"/>
      <c r="C5097" s="68"/>
      <c r="D5097" s="68"/>
      <c r="E5097" s="68"/>
      <c r="F5097" s="68"/>
      <c r="G5097" s="68"/>
      <c r="H5097" s="68"/>
      <c r="I5097" s="68"/>
    </row>
    <row r="5098" spans="1:9" x14ac:dyDescent="0.3">
      <c r="A5098" s="68"/>
      <c r="B5098" s="68"/>
      <c r="C5098" s="68"/>
      <c r="D5098" s="68"/>
      <c r="E5098" s="68"/>
      <c r="F5098" s="68"/>
      <c r="G5098" s="68"/>
      <c r="H5098" s="68"/>
      <c r="I5098" s="68"/>
    </row>
    <row r="5099" spans="1:9" x14ac:dyDescent="0.3">
      <c r="A5099" s="68"/>
      <c r="B5099" s="68"/>
      <c r="C5099" s="68"/>
      <c r="D5099" s="68"/>
      <c r="E5099" s="68"/>
      <c r="F5099" s="68"/>
      <c r="G5099" s="68"/>
      <c r="H5099" s="68"/>
      <c r="I5099" s="68"/>
    </row>
    <row r="5100" spans="1:9" x14ac:dyDescent="0.3">
      <c r="A5100" s="68"/>
      <c r="B5100" s="68"/>
      <c r="C5100" s="68"/>
      <c r="D5100" s="68"/>
      <c r="E5100" s="68"/>
      <c r="F5100" s="68"/>
      <c r="G5100" s="68"/>
      <c r="H5100" s="68"/>
      <c r="I5100" s="68"/>
    </row>
    <row r="5101" spans="1:9" x14ac:dyDescent="0.3">
      <c r="A5101" s="68"/>
      <c r="B5101" s="68"/>
      <c r="C5101" s="68"/>
      <c r="D5101" s="68"/>
      <c r="E5101" s="68"/>
      <c r="F5101" s="68"/>
      <c r="G5101" s="68"/>
      <c r="H5101" s="68"/>
      <c r="I5101" s="68"/>
    </row>
    <row r="5102" spans="1:9" x14ac:dyDescent="0.3">
      <c r="A5102" s="68"/>
      <c r="B5102" s="68"/>
      <c r="C5102" s="68"/>
      <c r="D5102" s="68"/>
      <c r="E5102" s="68"/>
      <c r="F5102" s="68"/>
      <c r="G5102" s="68"/>
      <c r="H5102" s="68"/>
      <c r="I5102" s="68"/>
    </row>
    <row r="5103" spans="1:9" x14ac:dyDescent="0.3">
      <c r="A5103" s="68"/>
      <c r="B5103" s="68"/>
      <c r="C5103" s="68"/>
      <c r="D5103" s="68"/>
      <c r="E5103" s="68"/>
      <c r="F5103" s="68"/>
      <c r="G5103" s="68"/>
      <c r="H5103" s="68"/>
      <c r="I5103" s="68"/>
    </row>
    <row r="5104" spans="1:9" x14ac:dyDescent="0.3">
      <c r="A5104" s="68"/>
      <c r="B5104" s="68"/>
      <c r="C5104" s="68"/>
      <c r="D5104" s="68"/>
      <c r="E5104" s="68"/>
      <c r="F5104" s="68"/>
      <c r="G5104" s="68"/>
      <c r="H5104" s="68"/>
      <c r="I5104" s="68"/>
    </row>
    <row r="5105" spans="1:9" x14ac:dyDescent="0.3">
      <c r="A5105" s="68"/>
      <c r="B5105" s="68"/>
      <c r="C5105" s="68"/>
      <c r="D5105" s="68"/>
      <c r="E5105" s="68"/>
      <c r="F5105" s="68"/>
      <c r="G5105" s="68"/>
      <c r="H5105" s="68"/>
      <c r="I5105" s="68"/>
    </row>
    <row r="5106" spans="1:9" x14ac:dyDescent="0.3">
      <c r="A5106" s="68"/>
      <c r="B5106" s="68"/>
      <c r="C5106" s="68"/>
      <c r="D5106" s="68"/>
      <c r="E5106" s="68"/>
      <c r="F5106" s="68"/>
      <c r="G5106" s="68"/>
      <c r="H5106" s="68"/>
      <c r="I5106" s="68"/>
    </row>
    <row r="5107" spans="1:9" x14ac:dyDescent="0.3">
      <c r="A5107" s="68"/>
      <c r="B5107" s="68"/>
      <c r="C5107" s="68"/>
      <c r="D5107" s="68"/>
      <c r="E5107" s="68"/>
      <c r="F5107" s="68"/>
      <c r="G5107" s="68"/>
      <c r="H5107" s="68"/>
      <c r="I5107" s="68"/>
    </row>
    <row r="5108" spans="1:9" x14ac:dyDescent="0.3">
      <c r="A5108" s="68"/>
      <c r="B5108" s="68"/>
      <c r="C5108" s="68"/>
      <c r="D5108" s="68"/>
      <c r="E5108" s="68"/>
      <c r="F5108" s="68"/>
      <c r="G5108" s="68"/>
      <c r="H5108" s="68"/>
      <c r="I5108" s="68"/>
    </row>
    <row r="5109" spans="1:9" x14ac:dyDescent="0.3">
      <c r="A5109" s="68"/>
      <c r="B5109" s="68"/>
      <c r="C5109" s="68"/>
      <c r="D5109" s="68"/>
      <c r="E5109" s="68"/>
      <c r="F5109" s="68"/>
      <c r="G5109" s="68"/>
      <c r="H5109" s="68"/>
      <c r="I5109" s="68"/>
    </row>
    <row r="5110" spans="1:9" x14ac:dyDescent="0.3">
      <c r="A5110" s="68"/>
      <c r="B5110" s="68"/>
      <c r="C5110" s="68"/>
      <c r="D5110" s="68"/>
      <c r="E5110" s="68"/>
      <c r="F5110" s="68"/>
      <c r="G5110" s="68"/>
      <c r="H5110" s="68"/>
      <c r="I5110" s="68"/>
    </row>
    <row r="5111" spans="1:9" x14ac:dyDescent="0.3">
      <c r="A5111" s="68"/>
      <c r="B5111" s="68"/>
      <c r="C5111" s="68"/>
      <c r="D5111" s="68"/>
      <c r="E5111" s="68"/>
      <c r="F5111" s="68"/>
      <c r="G5111" s="68"/>
      <c r="H5111" s="68"/>
      <c r="I5111" s="68"/>
    </row>
    <row r="5112" spans="1:9" x14ac:dyDescent="0.3">
      <c r="A5112" s="68"/>
      <c r="B5112" s="68"/>
      <c r="C5112" s="68"/>
      <c r="D5112" s="68"/>
      <c r="E5112" s="68"/>
      <c r="F5112" s="68"/>
      <c r="G5112" s="68"/>
      <c r="H5112" s="68"/>
      <c r="I5112" s="68"/>
    </row>
    <row r="5113" spans="1:9" x14ac:dyDescent="0.3">
      <c r="A5113" s="68"/>
      <c r="B5113" s="68"/>
      <c r="C5113" s="68"/>
      <c r="D5113" s="68"/>
      <c r="E5113" s="68"/>
      <c r="F5113" s="68"/>
      <c r="G5113" s="68"/>
      <c r="H5113" s="68"/>
      <c r="I5113" s="68"/>
    </row>
    <row r="5114" spans="1:9" x14ac:dyDescent="0.3">
      <c r="A5114" s="68"/>
      <c r="B5114" s="68"/>
      <c r="C5114" s="68"/>
      <c r="D5114" s="68"/>
      <c r="E5114" s="68"/>
      <c r="F5114" s="68"/>
      <c r="G5114" s="68"/>
      <c r="H5114" s="68"/>
      <c r="I5114" s="68"/>
    </row>
    <row r="5115" spans="1:9" x14ac:dyDescent="0.3">
      <c r="A5115" s="68"/>
      <c r="B5115" s="68"/>
      <c r="C5115" s="68"/>
      <c r="D5115" s="68"/>
      <c r="E5115" s="68"/>
      <c r="F5115" s="68"/>
      <c r="G5115" s="68"/>
      <c r="H5115" s="68"/>
      <c r="I5115" s="68"/>
    </row>
    <row r="5116" spans="1:9" x14ac:dyDescent="0.3">
      <c r="A5116" s="68"/>
      <c r="B5116" s="68"/>
      <c r="C5116" s="68"/>
      <c r="D5116" s="68"/>
      <c r="E5116" s="68"/>
      <c r="F5116" s="68"/>
      <c r="G5116" s="68"/>
      <c r="H5116" s="68"/>
      <c r="I5116" s="68"/>
    </row>
    <row r="5117" spans="1:9" x14ac:dyDescent="0.3">
      <c r="A5117" s="68"/>
      <c r="B5117" s="68"/>
      <c r="C5117" s="68"/>
      <c r="D5117" s="68"/>
      <c r="E5117" s="68"/>
      <c r="F5117" s="68"/>
      <c r="G5117" s="68"/>
      <c r="H5117" s="68"/>
      <c r="I5117" s="68"/>
    </row>
    <row r="5118" spans="1:9" x14ac:dyDescent="0.3">
      <c r="A5118" s="68"/>
      <c r="B5118" s="68"/>
      <c r="C5118" s="68"/>
      <c r="D5118" s="68"/>
      <c r="E5118" s="68"/>
      <c r="F5118" s="68"/>
      <c r="G5118" s="68"/>
      <c r="H5118" s="68"/>
      <c r="I5118" s="68"/>
    </row>
    <row r="5119" spans="1:9" x14ac:dyDescent="0.3">
      <c r="A5119" s="68"/>
      <c r="B5119" s="68"/>
      <c r="C5119" s="68"/>
      <c r="D5119" s="68"/>
      <c r="E5119" s="68"/>
      <c r="F5119" s="68"/>
      <c r="G5119" s="68"/>
      <c r="H5119" s="68"/>
      <c r="I5119" s="68"/>
    </row>
    <row r="5120" spans="1:9" x14ac:dyDescent="0.3">
      <c r="A5120" s="68"/>
      <c r="B5120" s="68"/>
      <c r="C5120" s="68"/>
      <c r="D5120" s="68"/>
      <c r="E5120" s="68"/>
      <c r="F5120" s="68"/>
      <c r="G5120" s="68"/>
      <c r="H5120" s="68"/>
      <c r="I5120" s="68"/>
    </row>
    <row r="5121" spans="1:9" x14ac:dyDescent="0.3">
      <c r="A5121" s="68"/>
      <c r="B5121" s="68"/>
      <c r="C5121" s="68"/>
      <c r="D5121" s="68"/>
      <c r="E5121" s="68"/>
      <c r="F5121" s="68"/>
      <c r="G5121" s="68"/>
      <c r="H5121" s="68"/>
      <c r="I5121" s="68"/>
    </row>
    <row r="5122" spans="1:9" x14ac:dyDescent="0.3">
      <c r="A5122" s="68"/>
      <c r="B5122" s="68"/>
      <c r="C5122" s="68"/>
      <c r="D5122" s="68"/>
      <c r="E5122" s="68"/>
      <c r="F5122" s="68"/>
      <c r="G5122" s="68"/>
      <c r="H5122" s="68"/>
      <c r="I5122" s="68"/>
    </row>
    <row r="5123" spans="1:9" x14ac:dyDescent="0.3">
      <c r="A5123" s="68"/>
      <c r="B5123" s="68"/>
      <c r="C5123" s="68"/>
      <c r="D5123" s="68"/>
      <c r="E5123" s="68"/>
      <c r="F5123" s="68"/>
      <c r="G5123" s="68"/>
      <c r="H5123" s="68"/>
      <c r="I5123" s="68"/>
    </row>
    <row r="5124" spans="1:9" x14ac:dyDescent="0.3">
      <c r="A5124" s="68"/>
      <c r="B5124" s="68"/>
      <c r="C5124" s="68"/>
      <c r="D5124" s="68"/>
      <c r="E5124" s="68"/>
      <c r="F5124" s="68"/>
      <c r="G5124" s="68"/>
      <c r="H5124" s="68"/>
      <c r="I5124" s="68"/>
    </row>
    <row r="5125" spans="1:9" x14ac:dyDescent="0.3">
      <c r="A5125" s="68"/>
      <c r="B5125" s="68"/>
      <c r="C5125" s="68"/>
      <c r="D5125" s="68"/>
      <c r="E5125" s="68"/>
      <c r="F5125" s="68"/>
      <c r="G5125" s="68"/>
      <c r="H5125" s="68"/>
      <c r="I5125" s="68"/>
    </row>
    <row r="5126" spans="1:9" x14ac:dyDescent="0.3">
      <c r="A5126" s="68"/>
      <c r="B5126" s="68"/>
      <c r="C5126" s="68"/>
      <c r="D5126" s="68"/>
      <c r="E5126" s="68"/>
      <c r="F5126" s="68"/>
      <c r="G5126" s="68"/>
      <c r="H5126" s="68"/>
      <c r="I5126" s="68"/>
    </row>
    <row r="5127" spans="1:9" x14ac:dyDescent="0.3">
      <c r="A5127" s="68"/>
      <c r="B5127" s="68"/>
      <c r="C5127" s="68"/>
      <c r="D5127" s="68"/>
      <c r="E5127" s="68"/>
      <c r="F5127" s="68"/>
      <c r="G5127" s="68"/>
      <c r="H5127" s="68"/>
      <c r="I5127" s="68"/>
    </row>
    <row r="5128" spans="1:9" x14ac:dyDescent="0.3">
      <c r="A5128" s="68"/>
      <c r="B5128" s="68"/>
      <c r="C5128" s="68"/>
      <c r="D5128" s="68"/>
      <c r="E5128" s="68"/>
      <c r="F5128" s="68"/>
      <c r="G5128" s="68"/>
      <c r="H5128" s="68"/>
      <c r="I5128" s="68"/>
    </row>
    <row r="5129" spans="1:9" x14ac:dyDescent="0.3">
      <c r="A5129" s="68"/>
      <c r="B5129" s="68"/>
      <c r="C5129" s="68"/>
      <c r="D5129" s="68"/>
      <c r="E5129" s="68"/>
      <c r="F5129" s="68"/>
      <c r="G5129" s="68"/>
      <c r="H5129" s="68"/>
      <c r="I5129" s="68"/>
    </row>
    <row r="5130" spans="1:9" x14ac:dyDescent="0.3">
      <c r="A5130" s="68"/>
      <c r="B5130" s="68"/>
      <c r="C5130" s="68"/>
      <c r="D5130" s="68"/>
      <c r="E5130" s="68"/>
      <c r="F5130" s="68"/>
      <c r="G5130" s="68"/>
      <c r="H5130" s="68"/>
      <c r="I5130" s="68"/>
    </row>
    <row r="5131" spans="1:9" x14ac:dyDescent="0.3">
      <c r="A5131" s="68"/>
      <c r="B5131" s="68"/>
      <c r="C5131" s="68"/>
      <c r="D5131" s="68"/>
      <c r="E5131" s="68"/>
      <c r="F5131" s="68"/>
      <c r="G5131" s="68"/>
      <c r="H5131" s="68"/>
      <c r="I5131" s="68"/>
    </row>
    <row r="5132" spans="1:9" x14ac:dyDescent="0.3">
      <c r="A5132" s="68"/>
      <c r="B5132" s="68"/>
      <c r="C5132" s="68"/>
      <c r="D5132" s="68"/>
      <c r="E5132" s="68"/>
      <c r="F5132" s="68"/>
      <c r="G5132" s="68"/>
      <c r="H5132" s="68"/>
      <c r="I5132" s="68"/>
    </row>
    <row r="5133" spans="1:9" x14ac:dyDescent="0.3">
      <c r="A5133" s="68"/>
      <c r="B5133" s="68"/>
      <c r="C5133" s="68"/>
      <c r="D5133" s="68"/>
      <c r="E5133" s="68"/>
      <c r="F5133" s="68"/>
      <c r="G5133" s="68"/>
      <c r="H5133" s="68"/>
      <c r="I5133" s="68"/>
    </row>
    <row r="5134" spans="1:9" x14ac:dyDescent="0.3">
      <c r="A5134" s="68"/>
      <c r="B5134" s="68"/>
      <c r="C5134" s="68"/>
      <c r="D5134" s="68"/>
      <c r="E5134" s="68"/>
      <c r="F5134" s="68"/>
      <c r="G5134" s="68"/>
      <c r="H5134" s="68"/>
      <c r="I5134" s="68"/>
    </row>
    <row r="5135" spans="1:9" x14ac:dyDescent="0.3">
      <c r="A5135" s="68"/>
      <c r="B5135" s="68"/>
      <c r="C5135" s="68"/>
      <c r="D5135" s="68"/>
      <c r="E5135" s="68"/>
      <c r="F5135" s="68"/>
      <c r="G5135" s="68"/>
      <c r="H5135" s="68"/>
      <c r="I5135" s="68"/>
    </row>
    <row r="5136" spans="1:9" x14ac:dyDescent="0.3">
      <c r="A5136" s="68"/>
      <c r="B5136" s="68"/>
      <c r="C5136" s="68"/>
      <c r="D5136" s="68"/>
      <c r="E5136" s="68"/>
      <c r="F5136" s="68"/>
      <c r="G5136" s="68"/>
      <c r="H5136" s="68"/>
      <c r="I5136" s="68"/>
    </row>
    <row r="5137" spans="1:9" x14ac:dyDescent="0.3">
      <c r="A5137" s="68"/>
      <c r="B5137" s="68"/>
      <c r="C5137" s="68"/>
      <c r="D5137" s="68"/>
      <c r="E5137" s="68"/>
      <c r="F5137" s="68"/>
      <c r="G5137" s="68"/>
      <c r="H5137" s="68"/>
      <c r="I5137" s="68"/>
    </row>
    <row r="5138" spans="1:9" x14ac:dyDescent="0.3">
      <c r="A5138" s="68"/>
      <c r="B5138" s="68"/>
      <c r="C5138" s="68"/>
      <c r="D5138" s="68"/>
      <c r="E5138" s="68"/>
      <c r="F5138" s="68"/>
      <c r="G5138" s="68"/>
      <c r="H5138" s="68"/>
      <c r="I5138" s="68"/>
    </row>
    <row r="5139" spans="1:9" x14ac:dyDescent="0.3">
      <c r="A5139" s="68"/>
      <c r="B5139" s="68"/>
      <c r="C5139" s="68"/>
      <c r="D5139" s="68"/>
      <c r="E5139" s="68"/>
      <c r="F5139" s="68"/>
      <c r="G5139" s="68"/>
      <c r="H5139" s="68"/>
      <c r="I5139" s="68"/>
    </row>
    <row r="5140" spans="1:9" x14ac:dyDescent="0.3">
      <c r="A5140" s="68"/>
      <c r="B5140" s="68"/>
      <c r="C5140" s="68"/>
      <c r="D5140" s="68"/>
      <c r="E5140" s="68"/>
      <c r="F5140" s="68"/>
      <c r="G5140" s="68"/>
      <c r="H5140" s="68"/>
      <c r="I5140" s="68"/>
    </row>
    <row r="5141" spans="1:9" x14ac:dyDescent="0.3">
      <c r="A5141" s="68"/>
      <c r="B5141" s="68"/>
      <c r="C5141" s="68"/>
      <c r="D5141" s="68"/>
      <c r="E5141" s="68"/>
      <c r="F5141" s="68"/>
      <c r="G5141" s="68"/>
      <c r="H5141" s="68"/>
      <c r="I5141" s="68"/>
    </row>
    <row r="5142" spans="1:9" x14ac:dyDescent="0.3">
      <c r="A5142" s="68"/>
      <c r="B5142" s="68"/>
      <c r="C5142" s="68"/>
      <c r="D5142" s="68"/>
      <c r="E5142" s="68"/>
      <c r="F5142" s="68"/>
      <c r="G5142" s="68"/>
      <c r="H5142" s="68"/>
      <c r="I5142" s="68"/>
    </row>
    <row r="5143" spans="1:9" x14ac:dyDescent="0.3">
      <c r="A5143" s="68"/>
      <c r="B5143" s="68"/>
      <c r="C5143" s="68"/>
      <c r="D5143" s="68"/>
      <c r="E5143" s="68"/>
      <c r="F5143" s="68"/>
      <c r="G5143" s="68"/>
      <c r="H5143" s="68"/>
      <c r="I5143" s="68"/>
    </row>
    <row r="5144" spans="1:9" x14ac:dyDescent="0.3">
      <c r="A5144" s="68"/>
      <c r="B5144" s="68"/>
      <c r="C5144" s="68"/>
      <c r="D5144" s="68"/>
      <c r="E5144" s="68"/>
      <c r="F5144" s="68"/>
      <c r="G5144" s="68"/>
      <c r="H5144" s="68"/>
      <c r="I5144" s="68"/>
    </row>
    <row r="5145" spans="1:9" x14ac:dyDescent="0.3">
      <c r="A5145" s="68"/>
      <c r="B5145" s="68"/>
      <c r="C5145" s="68"/>
      <c r="D5145" s="68"/>
      <c r="E5145" s="68"/>
      <c r="F5145" s="68"/>
      <c r="G5145" s="68"/>
      <c r="H5145" s="68"/>
      <c r="I5145" s="68"/>
    </row>
    <row r="5146" spans="1:9" x14ac:dyDescent="0.3">
      <c r="A5146" s="68"/>
      <c r="B5146" s="68"/>
      <c r="C5146" s="68"/>
      <c r="D5146" s="68"/>
      <c r="E5146" s="68"/>
      <c r="F5146" s="68"/>
      <c r="G5146" s="68"/>
      <c r="H5146" s="68"/>
      <c r="I5146" s="68"/>
    </row>
    <row r="5147" spans="1:9" x14ac:dyDescent="0.3">
      <c r="A5147" s="68"/>
      <c r="B5147" s="68"/>
      <c r="C5147" s="68"/>
      <c r="D5147" s="68"/>
      <c r="E5147" s="68"/>
      <c r="F5147" s="68"/>
      <c r="G5147" s="68"/>
      <c r="H5147" s="68"/>
      <c r="I5147" s="68"/>
    </row>
    <row r="5148" spans="1:9" x14ac:dyDescent="0.3">
      <c r="A5148" s="68"/>
      <c r="B5148" s="68"/>
      <c r="C5148" s="68"/>
      <c r="D5148" s="68"/>
      <c r="E5148" s="68"/>
      <c r="F5148" s="68"/>
      <c r="G5148" s="68"/>
      <c r="H5148" s="68"/>
      <c r="I5148" s="68"/>
    </row>
    <row r="5149" spans="1:9" x14ac:dyDescent="0.3">
      <c r="A5149" s="68"/>
      <c r="B5149" s="68"/>
      <c r="C5149" s="68"/>
      <c r="D5149" s="68"/>
      <c r="E5149" s="68"/>
      <c r="F5149" s="68"/>
      <c r="G5149" s="68"/>
      <c r="H5149" s="68"/>
      <c r="I5149" s="68"/>
    </row>
    <row r="5150" spans="1:9" x14ac:dyDescent="0.3">
      <c r="A5150" s="68"/>
      <c r="B5150" s="68"/>
      <c r="C5150" s="68"/>
      <c r="D5150" s="68"/>
      <c r="E5150" s="68"/>
      <c r="F5150" s="68"/>
      <c r="G5150" s="68"/>
      <c r="H5150" s="68"/>
      <c r="I5150" s="68"/>
    </row>
    <row r="5151" spans="1:9" x14ac:dyDescent="0.3">
      <c r="A5151" s="68"/>
      <c r="B5151" s="68"/>
      <c r="C5151" s="68"/>
      <c r="D5151" s="68"/>
      <c r="E5151" s="68"/>
      <c r="F5151" s="68"/>
      <c r="G5151" s="68"/>
      <c r="H5151" s="68"/>
      <c r="I5151" s="68"/>
    </row>
    <row r="5152" spans="1:9" x14ac:dyDescent="0.3">
      <c r="A5152" s="68"/>
      <c r="B5152" s="68"/>
      <c r="C5152" s="68"/>
      <c r="D5152" s="68"/>
      <c r="E5152" s="68"/>
      <c r="F5152" s="68"/>
      <c r="G5152" s="68"/>
      <c r="H5152" s="68"/>
      <c r="I5152" s="68"/>
    </row>
    <row r="5153" spans="1:9" x14ac:dyDescent="0.3">
      <c r="A5153" s="68"/>
      <c r="B5153" s="68"/>
      <c r="C5153" s="68"/>
      <c r="D5153" s="68"/>
      <c r="E5153" s="68"/>
      <c r="F5153" s="68"/>
      <c r="G5153" s="68"/>
      <c r="H5153" s="68"/>
      <c r="I5153" s="68"/>
    </row>
    <row r="5154" spans="1:9" x14ac:dyDescent="0.3">
      <c r="A5154" s="68"/>
      <c r="B5154" s="68"/>
      <c r="C5154" s="68"/>
      <c r="D5154" s="68"/>
      <c r="E5154" s="68"/>
      <c r="F5154" s="68"/>
      <c r="G5154" s="68"/>
      <c r="H5154" s="68"/>
      <c r="I5154" s="68"/>
    </row>
    <row r="5155" spans="1:9" x14ac:dyDescent="0.3">
      <c r="A5155" s="68"/>
      <c r="B5155" s="68"/>
      <c r="C5155" s="68"/>
      <c r="D5155" s="68"/>
      <c r="E5155" s="68"/>
      <c r="F5155" s="68"/>
      <c r="G5155" s="68"/>
      <c r="H5155" s="68"/>
      <c r="I5155" s="68"/>
    </row>
    <row r="5156" spans="1:9" x14ac:dyDescent="0.3">
      <c r="A5156" s="68"/>
      <c r="B5156" s="68"/>
      <c r="C5156" s="68"/>
      <c r="D5156" s="68"/>
      <c r="E5156" s="68"/>
      <c r="F5156" s="68"/>
      <c r="G5156" s="68"/>
      <c r="H5156" s="68"/>
      <c r="I5156" s="68"/>
    </row>
    <row r="5157" spans="1:9" x14ac:dyDescent="0.3">
      <c r="A5157" s="68"/>
      <c r="B5157" s="68"/>
      <c r="C5157" s="68"/>
      <c r="D5157" s="68"/>
      <c r="E5157" s="68"/>
      <c r="F5157" s="68"/>
      <c r="G5157" s="68"/>
      <c r="H5157" s="68"/>
      <c r="I5157" s="68"/>
    </row>
    <row r="5158" spans="1:9" x14ac:dyDescent="0.3">
      <c r="A5158" s="68"/>
      <c r="B5158" s="68"/>
      <c r="C5158" s="68"/>
      <c r="D5158" s="68"/>
      <c r="E5158" s="68"/>
      <c r="F5158" s="68"/>
      <c r="G5158" s="68"/>
      <c r="H5158" s="68"/>
      <c r="I5158" s="68"/>
    </row>
    <row r="5159" spans="1:9" x14ac:dyDescent="0.3">
      <c r="A5159" s="68"/>
      <c r="B5159" s="68"/>
      <c r="C5159" s="68"/>
      <c r="D5159" s="68"/>
      <c r="E5159" s="68"/>
      <c r="F5159" s="68"/>
      <c r="G5159" s="68"/>
      <c r="H5159" s="68"/>
      <c r="I5159" s="68"/>
    </row>
    <row r="5160" spans="1:9" x14ac:dyDescent="0.3">
      <c r="A5160" s="68"/>
      <c r="B5160" s="68"/>
      <c r="C5160" s="68"/>
      <c r="D5160" s="68"/>
      <c r="E5160" s="68"/>
      <c r="F5160" s="68"/>
      <c r="G5160" s="68"/>
      <c r="H5160" s="68"/>
      <c r="I5160" s="68"/>
    </row>
    <row r="5161" spans="1:9" x14ac:dyDescent="0.3">
      <c r="A5161" s="68"/>
      <c r="B5161" s="68"/>
      <c r="C5161" s="68"/>
      <c r="D5161" s="68"/>
      <c r="E5161" s="68"/>
      <c r="F5161" s="68"/>
      <c r="G5161" s="68"/>
      <c r="H5161" s="68"/>
      <c r="I5161" s="68"/>
    </row>
    <row r="5162" spans="1:9" x14ac:dyDescent="0.3">
      <c r="A5162" s="68"/>
      <c r="B5162" s="68"/>
      <c r="C5162" s="68"/>
      <c r="D5162" s="68"/>
      <c r="E5162" s="68"/>
      <c r="F5162" s="68"/>
      <c r="G5162" s="68"/>
      <c r="H5162" s="68"/>
      <c r="I5162" s="68"/>
    </row>
    <row r="5163" spans="1:9" x14ac:dyDescent="0.3">
      <c r="A5163" s="68"/>
      <c r="B5163" s="68"/>
      <c r="C5163" s="68"/>
      <c r="D5163" s="68"/>
      <c r="E5163" s="68"/>
      <c r="F5163" s="68"/>
      <c r="G5163" s="68"/>
      <c r="H5163" s="68"/>
      <c r="I5163" s="68"/>
    </row>
    <row r="5164" spans="1:9" x14ac:dyDescent="0.3">
      <c r="A5164" s="68"/>
      <c r="B5164" s="68"/>
      <c r="C5164" s="68"/>
      <c r="D5164" s="68"/>
      <c r="E5164" s="68"/>
      <c r="F5164" s="68"/>
      <c r="G5164" s="68"/>
      <c r="H5164" s="68"/>
      <c r="I5164" s="68"/>
    </row>
    <row r="5165" spans="1:9" x14ac:dyDescent="0.3">
      <c r="A5165" s="68"/>
      <c r="B5165" s="68"/>
      <c r="C5165" s="68"/>
      <c r="D5165" s="68"/>
      <c r="E5165" s="68"/>
      <c r="F5165" s="68"/>
      <c r="G5165" s="68"/>
      <c r="H5165" s="68"/>
      <c r="I5165" s="68"/>
    </row>
    <row r="5166" spans="1:9" x14ac:dyDescent="0.3">
      <c r="A5166" s="68"/>
      <c r="B5166" s="68"/>
      <c r="C5166" s="68"/>
      <c r="D5166" s="68"/>
      <c r="E5166" s="68"/>
      <c r="F5166" s="68"/>
      <c r="G5166" s="68"/>
      <c r="H5166" s="68"/>
      <c r="I5166" s="68"/>
    </row>
    <row r="5167" spans="1:9" x14ac:dyDescent="0.3">
      <c r="A5167" s="68"/>
      <c r="B5167" s="68"/>
      <c r="C5167" s="68"/>
      <c r="D5167" s="68"/>
      <c r="E5167" s="68"/>
      <c r="F5167" s="68"/>
      <c r="G5167" s="68"/>
      <c r="H5167" s="68"/>
      <c r="I5167" s="68"/>
    </row>
    <row r="5168" spans="1:9" x14ac:dyDescent="0.3">
      <c r="A5168" s="68"/>
      <c r="B5168" s="68"/>
      <c r="C5168" s="68"/>
      <c r="D5168" s="68"/>
      <c r="E5168" s="68"/>
      <c r="F5168" s="68"/>
      <c r="G5168" s="68"/>
      <c r="H5168" s="68"/>
      <c r="I5168" s="68"/>
    </row>
    <row r="5169" spans="1:9" x14ac:dyDescent="0.3">
      <c r="A5169" s="68"/>
      <c r="B5169" s="68"/>
      <c r="C5169" s="68"/>
      <c r="D5169" s="68"/>
      <c r="E5169" s="68"/>
      <c r="F5169" s="68"/>
      <c r="G5169" s="68"/>
      <c r="H5169" s="68"/>
      <c r="I5169" s="68"/>
    </row>
    <row r="5170" spans="1:9" x14ac:dyDescent="0.3">
      <c r="A5170" s="68"/>
      <c r="B5170" s="68"/>
      <c r="C5170" s="68"/>
      <c r="D5170" s="68"/>
      <c r="E5170" s="68"/>
      <c r="F5170" s="68"/>
      <c r="G5170" s="68"/>
      <c r="H5170" s="68"/>
      <c r="I5170" s="68"/>
    </row>
    <row r="5171" spans="1:9" x14ac:dyDescent="0.3">
      <c r="A5171" s="68"/>
      <c r="B5171" s="68"/>
      <c r="C5171" s="68"/>
      <c r="D5171" s="68"/>
      <c r="E5171" s="68"/>
      <c r="F5171" s="68"/>
      <c r="G5171" s="68"/>
      <c r="H5171" s="68"/>
      <c r="I5171" s="68"/>
    </row>
    <row r="5172" spans="1:9" x14ac:dyDescent="0.3">
      <c r="A5172" s="68"/>
      <c r="B5172" s="68"/>
      <c r="C5172" s="68"/>
      <c r="D5172" s="68"/>
      <c r="E5172" s="68"/>
      <c r="F5172" s="68"/>
      <c r="G5172" s="68"/>
      <c r="H5172" s="68"/>
      <c r="I5172" s="68"/>
    </row>
    <row r="5173" spans="1:9" x14ac:dyDescent="0.3">
      <c r="A5173" s="68"/>
      <c r="B5173" s="68"/>
      <c r="C5173" s="68"/>
      <c r="D5173" s="68"/>
      <c r="E5173" s="68"/>
      <c r="F5173" s="68"/>
      <c r="G5173" s="68"/>
      <c r="H5173" s="68"/>
      <c r="I5173" s="68"/>
    </row>
    <row r="5174" spans="1:9" x14ac:dyDescent="0.3">
      <c r="A5174" s="68"/>
      <c r="B5174" s="68"/>
      <c r="C5174" s="68"/>
      <c r="D5174" s="68"/>
      <c r="E5174" s="68"/>
      <c r="F5174" s="68"/>
      <c r="G5174" s="68"/>
      <c r="H5174" s="68"/>
      <c r="I5174" s="68"/>
    </row>
    <row r="5175" spans="1:9" x14ac:dyDescent="0.3">
      <c r="A5175" s="68"/>
      <c r="B5175" s="68"/>
      <c r="C5175" s="68"/>
      <c r="D5175" s="68"/>
      <c r="E5175" s="68"/>
      <c r="F5175" s="68"/>
      <c r="G5175" s="68"/>
      <c r="H5175" s="68"/>
      <c r="I5175" s="68"/>
    </row>
    <row r="5176" spans="1:9" x14ac:dyDescent="0.3">
      <c r="A5176" s="68"/>
      <c r="B5176" s="68"/>
      <c r="C5176" s="68"/>
      <c r="D5176" s="68"/>
      <c r="E5176" s="68"/>
      <c r="F5176" s="68"/>
      <c r="G5176" s="68"/>
      <c r="H5176" s="68"/>
      <c r="I5176" s="68"/>
    </row>
    <row r="5177" spans="1:9" x14ac:dyDescent="0.3">
      <c r="A5177" s="68"/>
      <c r="B5177" s="68"/>
      <c r="C5177" s="68"/>
      <c r="D5177" s="68"/>
      <c r="E5177" s="68"/>
      <c r="F5177" s="68"/>
      <c r="G5177" s="68"/>
      <c r="H5177" s="68"/>
      <c r="I5177" s="68"/>
    </row>
    <row r="5178" spans="1:9" x14ac:dyDescent="0.3">
      <c r="A5178" s="68"/>
      <c r="B5178" s="68"/>
      <c r="C5178" s="68"/>
      <c r="D5178" s="68"/>
      <c r="E5178" s="68"/>
      <c r="F5178" s="68"/>
      <c r="G5178" s="68"/>
      <c r="H5178" s="68"/>
      <c r="I5178" s="68"/>
    </row>
    <row r="5179" spans="1:9" x14ac:dyDescent="0.3">
      <c r="A5179" s="68"/>
      <c r="B5179" s="68"/>
      <c r="C5179" s="68"/>
      <c r="D5179" s="68"/>
      <c r="E5179" s="68"/>
      <c r="F5179" s="68"/>
      <c r="G5179" s="68"/>
      <c r="H5179" s="68"/>
      <c r="I5179" s="68"/>
    </row>
    <row r="5180" spans="1:9" x14ac:dyDescent="0.3">
      <c r="A5180" s="68"/>
      <c r="B5180" s="68"/>
      <c r="C5180" s="68"/>
      <c r="D5180" s="68"/>
      <c r="E5180" s="68"/>
      <c r="F5180" s="68"/>
      <c r="G5180" s="68"/>
      <c r="H5180" s="68"/>
      <c r="I5180" s="68"/>
    </row>
    <row r="5181" spans="1:9" x14ac:dyDescent="0.3">
      <c r="A5181" s="68"/>
      <c r="B5181" s="68"/>
      <c r="C5181" s="68"/>
      <c r="D5181" s="68"/>
      <c r="E5181" s="68"/>
      <c r="F5181" s="68"/>
      <c r="G5181" s="68"/>
      <c r="H5181" s="68"/>
      <c r="I5181" s="68"/>
    </row>
    <row r="5182" spans="1:9" x14ac:dyDescent="0.3">
      <c r="A5182" s="68"/>
      <c r="B5182" s="68"/>
      <c r="C5182" s="68"/>
      <c r="D5182" s="68"/>
      <c r="E5182" s="68"/>
      <c r="F5182" s="68"/>
      <c r="G5182" s="68"/>
      <c r="H5182" s="68"/>
      <c r="I5182" s="68"/>
    </row>
    <row r="5183" spans="1:9" x14ac:dyDescent="0.3">
      <c r="A5183" s="68"/>
      <c r="B5183" s="68"/>
      <c r="C5183" s="68"/>
      <c r="D5183" s="68"/>
      <c r="E5183" s="68"/>
      <c r="F5183" s="68"/>
      <c r="G5183" s="68"/>
      <c r="H5183" s="68"/>
      <c r="I5183" s="68"/>
    </row>
    <row r="5184" spans="1:9" x14ac:dyDescent="0.3">
      <c r="A5184" s="68"/>
      <c r="B5184" s="68"/>
      <c r="C5184" s="68"/>
      <c r="D5184" s="68"/>
      <c r="E5184" s="68"/>
      <c r="F5184" s="68"/>
      <c r="G5184" s="68"/>
      <c r="H5184" s="68"/>
      <c r="I5184" s="68"/>
    </row>
    <row r="5185" spans="1:9" x14ac:dyDescent="0.3">
      <c r="A5185" s="68"/>
      <c r="B5185" s="68"/>
      <c r="C5185" s="68"/>
      <c r="D5185" s="68"/>
      <c r="E5185" s="68"/>
      <c r="F5185" s="68"/>
      <c r="G5185" s="68"/>
      <c r="H5185" s="68"/>
      <c r="I5185" s="68"/>
    </row>
    <row r="5186" spans="1:9" x14ac:dyDescent="0.3">
      <c r="A5186" s="68"/>
      <c r="B5186" s="68"/>
      <c r="C5186" s="68"/>
      <c r="D5186" s="68"/>
      <c r="E5186" s="68"/>
      <c r="F5186" s="68"/>
      <c r="G5186" s="68"/>
      <c r="H5186" s="68"/>
      <c r="I5186" s="68"/>
    </row>
    <row r="5187" spans="1:9" x14ac:dyDescent="0.3">
      <c r="A5187" s="68"/>
      <c r="B5187" s="68"/>
      <c r="C5187" s="68"/>
      <c r="D5187" s="68"/>
      <c r="E5187" s="68"/>
      <c r="F5187" s="68"/>
      <c r="G5187" s="68"/>
      <c r="H5187" s="68"/>
      <c r="I5187" s="68"/>
    </row>
    <row r="5188" spans="1:9" x14ac:dyDescent="0.3">
      <c r="A5188" s="68"/>
      <c r="B5188" s="68"/>
      <c r="C5188" s="68"/>
      <c r="D5188" s="68"/>
      <c r="E5188" s="68"/>
      <c r="F5188" s="68"/>
      <c r="G5188" s="68"/>
      <c r="H5188" s="68"/>
      <c r="I5188" s="68"/>
    </row>
    <row r="5189" spans="1:9" x14ac:dyDescent="0.3">
      <c r="A5189" s="68"/>
      <c r="B5189" s="68"/>
      <c r="C5189" s="68"/>
      <c r="D5189" s="68"/>
      <c r="E5189" s="68"/>
      <c r="F5189" s="68"/>
      <c r="G5189" s="68"/>
      <c r="H5189" s="68"/>
      <c r="I5189" s="68"/>
    </row>
    <row r="5190" spans="1:9" x14ac:dyDescent="0.3">
      <c r="A5190" s="68"/>
      <c r="B5190" s="68"/>
      <c r="C5190" s="68"/>
      <c r="D5190" s="68"/>
      <c r="E5190" s="68"/>
      <c r="F5190" s="68"/>
      <c r="G5190" s="68"/>
      <c r="H5190" s="68"/>
      <c r="I5190" s="68"/>
    </row>
    <row r="5191" spans="1:9" x14ac:dyDescent="0.3">
      <c r="A5191" s="68"/>
      <c r="B5191" s="68"/>
      <c r="C5191" s="68"/>
      <c r="D5191" s="68"/>
      <c r="E5191" s="68"/>
      <c r="F5191" s="68"/>
      <c r="G5191" s="68"/>
      <c r="H5191" s="68"/>
      <c r="I5191" s="68"/>
    </row>
    <row r="5192" spans="1:9" x14ac:dyDescent="0.3">
      <c r="A5192" s="68"/>
      <c r="B5192" s="68"/>
      <c r="C5192" s="68"/>
      <c r="D5192" s="68"/>
      <c r="E5192" s="68"/>
      <c r="F5192" s="68"/>
      <c r="G5192" s="68"/>
      <c r="H5192" s="68"/>
      <c r="I5192" s="68"/>
    </row>
    <row r="5193" spans="1:9" x14ac:dyDescent="0.3">
      <c r="A5193" s="68"/>
      <c r="B5193" s="68"/>
      <c r="C5193" s="68"/>
      <c r="D5193" s="68"/>
      <c r="E5193" s="68"/>
      <c r="F5193" s="68"/>
      <c r="G5193" s="68"/>
      <c r="H5193" s="68"/>
      <c r="I5193" s="68"/>
    </row>
    <row r="5194" spans="1:9" x14ac:dyDescent="0.3">
      <c r="A5194" s="68"/>
      <c r="B5194" s="68"/>
      <c r="C5194" s="68"/>
      <c r="D5194" s="68"/>
      <c r="E5194" s="68"/>
      <c r="F5194" s="68"/>
      <c r="G5194" s="68"/>
      <c r="H5194" s="68"/>
      <c r="I5194" s="68"/>
    </row>
    <row r="5195" spans="1:9" x14ac:dyDescent="0.3">
      <c r="A5195" s="68"/>
      <c r="B5195" s="68"/>
      <c r="C5195" s="68"/>
      <c r="D5195" s="68"/>
      <c r="E5195" s="68"/>
      <c r="F5195" s="68"/>
      <c r="G5195" s="68"/>
      <c r="H5195" s="68"/>
      <c r="I5195" s="68"/>
    </row>
    <row r="5196" spans="1:9" x14ac:dyDescent="0.3">
      <c r="A5196" s="68"/>
      <c r="B5196" s="68"/>
      <c r="C5196" s="68"/>
      <c r="D5196" s="68"/>
      <c r="E5196" s="68"/>
      <c r="F5196" s="68"/>
      <c r="G5196" s="68"/>
      <c r="H5196" s="68"/>
      <c r="I5196" s="68"/>
    </row>
    <row r="5197" spans="1:9" x14ac:dyDescent="0.3">
      <c r="A5197" s="68"/>
      <c r="B5197" s="68"/>
      <c r="C5197" s="68"/>
      <c r="D5197" s="68"/>
      <c r="E5197" s="68"/>
      <c r="F5197" s="68"/>
      <c r="G5197" s="68"/>
      <c r="H5197" s="68"/>
      <c r="I5197" s="68"/>
    </row>
    <row r="5198" spans="1:9" x14ac:dyDescent="0.3">
      <c r="A5198" s="68"/>
      <c r="B5198" s="68"/>
      <c r="C5198" s="68"/>
      <c r="D5198" s="68"/>
      <c r="E5198" s="68"/>
      <c r="F5198" s="68"/>
      <c r="G5198" s="68"/>
      <c r="H5198" s="68"/>
      <c r="I5198" s="68"/>
    </row>
    <row r="5199" spans="1:9" x14ac:dyDescent="0.3">
      <c r="A5199" s="68"/>
      <c r="B5199" s="68"/>
      <c r="C5199" s="68"/>
      <c r="D5199" s="68"/>
      <c r="E5199" s="68"/>
      <c r="F5199" s="68"/>
      <c r="G5199" s="68"/>
      <c r="H5199" s="68"/>
      <c r="I5199" s="68"/>
    </row>
    <row r="5200" spans="1:9" x14ac:dyDescent="0.3">
      <c r="A5200" s="68"/>
      <c r="B5200" s="68"/>
      <c r="C5200" s="68"/>
      <c r="D5200" s="68"/>
      <c r="E5200" s="68"/>
      <c r="F5200" s="68"/>
      <c r="G5200" s="68"/>
      <c r="H5200" s="68"/>
      <c r="I5200" s="68"/>
    </row>
    <row r="5201" spans="1:9" x14ac:dyDescent="0.3">
      <c r="A5201" s="68"/>
      <c r="B5201" s="68"/>
      <c r="C5201" s="68"/>
      <c r="D5201" s="68"/>
      <c r="E5201" s="68"/>
      <c r="F5201" s="68"/>
      <c r="G5201" s="68"/>
      <c r="H5201" s="68"/>
      <c r="I5201" s="68"/>
    </row>
    <row r="5202" spans="1:9" x14ac:dyDescent="0.3">
      <c r="A5202" s="68"/>
      <c r="B5202" s="68"/>
      <c r="C5202" s="68"/>
      <c r="D5202" s="68"/>
      <c r="E5202" s="68"/>
      <c r="F5202" s="68"/>
      <c r="G5202" s="68"/>
      <c r="H5202" s="68"/>
      <c r="I5202" s="68"/>
    </row>
    <row r="5203" spans="1:9" x14ac:dyDescent="0.3">
      <c r="A5203" s="68"/>
      <c r="B5203" s="68"/>
      <c r="C5203" s="68"/>
      <c r="D5203" s="68"/>
      <c r="E5203" s="68"/>
      <c r="F5203" s="68"/>
      <c r="G5203" s="68"/>
      <c r="H5203" s="68"/>
      <c r="I5203" s="68"/>
    </row>
    <row r="5204" spans="1:9" x14ac:dyDescent="0.3">
      <c r="A5204" s="68"/>
      <c r="B5204" s="68"/>
      <c r="C5204" s="68"/>
      <c r="D5204" s="68"/>
      <c r="E5204" s="68"/>
      <c r="F5204" s="68"/>
      <c r="G5204" s="68"/>
      <c r="H5204" s="68"/>
      <c r="I5204" s="68"/>
    </row>
    <row r="5205" spans="1:9" x14ac:dyDescent="0.3">
      <c r="A5205" s="68"/>
      <c r="B5205" s="68"/>
      <c r="C5205" s="68"/>
      <c r="D5205" s="68"/>
      <c r="E5205" s="68"/>
      <c r="F5205" s="68"/>
      <c r="G5205" s="68"/>
      <c r="H5205" s="68"/>
      <c r="I5205" s="68"/>
    </row>
    <row r="5206" spans="1:9" x14ac:dyDescent="0.3">
      <c r="A5206" s="68"/>
      <c r="B5206" s="68"/>
      <c r="C5206" s="68"/>
      <c r="D5206" s="68"/>
      <c r="E5206" s="68"/>
      <c r="F5206" s="68"/>
      <c r="G5206" s="68"/>
      <c r="H5206" s="68"/>
      <c r="I5206" s="68"/>
    </row>
    <row r="5207" spans="1:9" x14ac:dyDescent="0.3">
      <c r="A5207" s="68"/>
      <c r="B5207" s="68"/>
      <c r="C5207" s="68"/>
      <c r="D5207" s="68"/>
      <c r="E5207" s="68"/>
      <c r="F5207" s="68"/>
      <c r="G5207" s="68"/>
      <c r="H5207" s="68"/>
      <c r="I5207" s="68"/>
    </row>
    <row r="5208" spans="1:9" x14ac:dyDescent="0.3">
      <c r="A5208" s="68"/>
      <c r="B5208" s="68"/>
      <c r="C5208" s="68"/>
      <c r="D5208" s="68"/>
      <c r="E5208" s="68"/>
      <c r="F5208" s="68"/>
      <c r="G5208" s="68"/>
      <c r="H5208" s="68"/>
      <c r="I5208" s="68"/>
    </row>
    <row r="5209" spans="1:9" x14ac:dyDescent="0.3">
      <c r="A5209" s="68"/>
      <c r="B5209" s="68"/>
      <c r="C5209" s="68"/>
      <c r="D5209" s="68"/>
      <c r="E5209" s="68"/>
      <c r="F5209" s="68"/>
      <c r="G5209" s="68"/>
      <c r="H5209" s="68"/>
      <c r="I5209" s="68"/>
    </row>
    <row r="5210" spans="1:9" x14ac:dyDescent="0.3">
      <c r="A5210" s="68"/>
      <c r="B5210" s="68"/>
      <c r="C5210" s="68"/>
      <c r="D5210" s="68"/>
      <c r="E5210" s="68"/>
      <c r="F5210" s="68"/>
      <c r="G5210" s="68"/>
      <c r="H5210" s="68"/>
      <c r="I5210" s="68"/>
    </row>
    <row r="5211" spans="1:9" x14ac:dyDescent="0.3">
      <c r="A5211" s="68"/>
      <c r="B5211" s="68"/>
      <c r="C5211" s="68"/>
      <c r="D5211" s="68"/>
      <c r="E5211" s="68"/>
      <c r="F5211" s="68"/>
      <c r="G5211" s="68"/>
      <c r="H5211" s="68"/>
      <c r="I5211" s="68"/>
    </row>
    <row r="5212" spans="1:9" x14ac:dyDescent="0.3">
      <c r="A5212" s="68"/>
      <c r="B5212" s="68"/>
      <c r="C5212" s="68"/>
      <c r="D5212" s="68"/>
      <c r="E5212" s="68"/>
      <c r="F5212" s="68"/>
      <c r="G5212" s="68"/>
      <c r="H5212" s="68"/>
      <c r="I5212" s="68"/>
    </row>
    <row r="5213" spans="1:9" x14ac:dyDescent="0.3">
      <c r="A5213" s="68"/>
      <c r="B5213" s="68"/>
      <c r="C5213" s="68"/>
      <c r="D5213" s="68"/>
      <c r="E5213" s="68"/>
      <c r="F5213" s="68"/>
      <c r="G5213" s="68"/>
      <c r="H5213" s="68"/>
      <c r="I5213" s="68"/>
    </row>
    <row r="5214" spans="1:9" x14ac:dyDescent="0.3">
      <c r="A5214" s="68"/>
      <c r="B5214" s="68"/>
      <c r="C5214" s="68"/>
      <c r="D5214" s="68"/>
      <c r="E5214" s="68"/>
      <c r="F5214" s="68"/>
      <c r="G5214" s="68"/>
      <c r="H5214" s="68"/>
      <c r="I5214" s="68"/>
    </row>
    <row r="5215" spans="1:9" x14ac:dyDescent="0.3">
      <c r="A5215" s="68"/>
      <c r="B5215" s="68"/>
      <c r="C5215" s="68"/>
      <c r="D5215" s="68"/>
      <c r="E5215" s="68"/>
      <c r="F5215" s="68"/>
      <c r="G5215" s="68"/>
      <c r="H5215" s="68"/>
      <c r="I5215" s="68"/>
    </row>
    <row r="5216" spans="1:9" x14ac:dyDescent="0.3">
      <c r="A5216" s="68"/>
      <c r="B5216" s="68"/>
      <c r="C5216" s="68"/>
      <c r="D5216" s="68"/>
      <c r="E5216" s="68"/>
      <c r="F5216" s="68"/>
      <c r="G5216" s="68"/>
      <c r="H5216" s="68"/>
      <c r="I5216" s="68"/>
    </row>
    <row r="5217" spans="1:9" x14ac:dyDescent="0.3">
      <c r="A5217" s="68"/>
      <c r="B5217" s="68"/>
      <c r="C5217" s="68"/>
      <c r="D5217" s="68"/>
      <c r="E5217" s="68"/>
      <c r="F5217" s="68"/>
      <c r="G5217" s="68"/>
      <c r="H5217" s="68"/>
      <c r="I5217" s="68"/>
    </row>
    <row r="5218" spans="1:9" x14ac:dyDescent="0.3">
      <c r="A5218" s="68"/>
      <c r="B5218" s="68"/>
      <c r="C5218" s="68"/>
      <c r="D5218" s="68"/>
      <c r="E5218" s="68"/>
      <c r="F5218" s="68"/>
      <c r="G5218" s="68"/>
      <c r="H5218" s="68"/>
      <c r="I5218" s="68"/>
    </row>
    <row r="5219" spans="1:9" x14ac:dyDescent="0.3">
      <c r="A5219" s="68"/>
      <c r="B5219" s="68"/>
      <c r="C5219" s="68"/>
      <c r="D5219" s="68"/>
      <c r="E5219" s="68"/>
      <c r="F5219" s="68"/>
      <c r="G5219" s="68"/>
      <c r="H5219" s="68"/>
      <c r="I5219" s="68"/>
    </row>
    <row r="5220" spans="1:9" x14ac:dyDescent="0.3">
      <c r="A5220" s="68"/>
      <c r="B5220" s="68"/>
      <c r="C5220" s="68"/>
      <c r="D5220" s="68"/>
      <c r="E5220" s="68"/>
      <c r="F5220" s="68"/>
      <c r="G5220" s="68"/>
      <c r="H5220" s="68"/>
      <c r="I5220" s="68"/>
    </row>
    <row r="5221" spans="1:9" x14ac:dyDescent="0.3">
      <c r="A5221" s="68"/>
      <c r="B5221" s="68"/>
      <c r="C5221" s="68"/>
      <c r="D5221" s="68"/>
      <c r="E5221" s="68"/>
      <c r="F5221" s="68"/>
      <c r="G5221" s="68"/>
      <c r="H5221" s="68"/>
      <c r="I5221" s="68"/>
    </row>
    <row r="5222" spans="1:9" x14ac:dyDescent="0.3">
      <c r="A5222" s="68"/>
      <c r="B5222" s="68"/>
      <c r="C5222" s="68"/>
      <c r="D5222" s="68"/>
      <c r="E5222" s="68"/>
      <c r="F5222" s="68"/>
      <c r="G5222" s="68"/>
      <c r="H5222" s="68"/>
      <c r="I5222" s="68"/>
    </row>
    <row r="5223" spans="1:9" x14ac:dyDescent="0.3">
      <c r="A5223" s="68"/>
      <c r="B5223" s="68"/>
      <c r="C5223" s="68"/>
      <c r="D5223" s="68"/>
      <c r="E5223" s="68"/>
      <c r="F5223" s="68"/>
      <c r="G5223" s="68"/>
      <c r="H5223" s="68"/>
      <c r="I5223" s="68"/>
    </row>
    <row r="5224" spans="1:9" x14ac:dyDescent="0.3">
      <c r="A5224" s="68"/>
      <c r="B5224" s="68"/>
      <c r="C5224" s="68"/>
      <c r="D5224" s="68"/>
      <c r="E5224" s="68"/>
      <c r="F5224" s="68"/>
      <c r="G5224" s="68"/>
      <c r="H5224" s="68"/>
      <c r="I5224" s="68"/>
    </row>
    <row r="5225" spans="1:9" x14ac:dyDescent="0.3">
      <c r="A5225" s="68"/>
      <c r="B5225" s="68"/>
      <c r="C5225" s="68"/>
      <c r="D5225" s="68"/>
      <c r="E5225" s="68"/>
      <c r="F5225" s="68"/>
      <c r="G5225" s="68"/>
      <c r="H5225" s="68"/>
      <c r="I5225" s="68"/>
    </row>
    <row r="5226" spans="1:9" x14ac:dyDescent="0.3">
      <c r="A5226" s="68"/>
      <c r="B5226" s="68"/>
      <c r="C5226" s="68"/>
      <c r="D5226" s="68"/>
      <c r="E5226" s="68"/>
      <c r="F5226" s="68"/>
      <c r="G5226" s="68"/>
      <c r="H5226" s="68"/>
      <c r="I5226" s="68"/>
    </row>
    <row r="5227" spans="1:9" x14ac:dyDescent="0.3">
      <c r="A5227" s="68"/>
      <c r="B5227" s="68"/>
      <c r="C5227" s="68"/>
      <c r="D5227" s="68"/>
      <c r="E5227" s="68"/>
      <c r="F5227" s="68"/>
      <c r="G5227" s="68"/>
      <c r="H5227" s="68"/>
      <c r="I5227" s="68"/>
    </row>
    <row r="5228" spans="1:9" x14ac:dyDescent="0.3">
      <c r="A5228" s="68"/>
      <c r="B5228" s="68"/>
      <c r="C5228" s="68"/>
      <c r="D5228" s="68"/>
      <c r="E5228" s="68"/>
      <c r="F5228" s="68"/>
      <c r="G5228" s="68"/>
      <c r="H5228" s="68"/>
      <c r="I5228" s="68"/>
    </row>
    <row r="5229" spans="1:9" x14ac:dyDescent="0.3">
      <c r="A5229" s="68"/>
      <c r="B5229" s="68"/>
      <c r="C5229" s="68"/>
      <c r="D5229" s="68"/>
      <c r="E5229" s="68"/>
      <c r="F5229" s="68"/>
      <c r="G5229" s="68"/>
      <c r="H5229" s="68"/>
      <c r="I5229" s="68"/>
    </row>
    <row r="5230" spans="1:9" x14ac:dyDescent="0.3">
      <c r="A5230" s="68"/>
      <c r="B5230" s="68"/>
      <c r="C5230" s="68"/>
      <c r="D5230" s="68"/>
      <c r="E5230" s="68"/>
      <c r="F5230" s="68"/>
      <c r="G5230" s="68"/>
      <c r="H5230" s="68"/>
      <c r="I5230" s="68"/>
    </row>
    <row r="5231" spans="1:9" x14ac:dyDescent="0.3">
      <c r="A5231" s="68"/>
      <c r="B5231" s="68"/>
      <c r="C5231" s="68"/>
      <c r="D5231" s="68"/>
      <c r="E5231" s="68"/>
      <c r="F5231" s="68"/>
      <c r="G5231" s="68"/>
      <c r="H5231" s="68"/>
      <c r="I5231" s="68"/>
    </row>
    <row r="5232" spans="1:9" x14ac:dyDescent="0.3">
      <c r="A5232" s="68"/>
      <c r="B5232" s="68"/>
      <c r="C5232" s="68"/>
      <c r="D5232" s="68"/>
      <c r="E5232" s="68"/>
      <c r="F5232" s="68"/>
      <c r="G5232" s="68"/>
      <c r="H5232" s="68"/>
      <c r="I5232" s="68"/>
    </row>
    <row r="5233" spans="1:9" x14ac:dyDescent="0.3">
      <c r="A5233" s="68"/>
      <c r="B5233" s="68"/>
      <c r="C5233" s="68"/>
      <c r="D5233" s="68"/>
      <c r="E5233" s="68"/>
      <c r="F5233" s="68"/>
      <c r="G5233" s="68"/>
      <c r="H5233" s="68"/>
      <c r="I5233" s="68"/>
    </row>
    <row r="5234" spans="1:9" x14ac:dyDescent="0.3">
      <c r="A5234" s="68"/>
      <c r="B5234" s="68"/>
      <c r="C5234" s="68"/>
      <c r="D5234" s="68"/>
      <c r="E5234" s="68"/>
      <c r="F5234" s="68"/>
      <c r="G5234" s="68"/>
      <c r="H5234" s="68"/>
      <c r="I5234" s="68"/>
    </row>
    <row r="5235" spans="1:9" x14ac:dyDescent="0.3">
      <c r="A5235" s="68"/>
      <c r="B5235" s="68"/>
      <c r="C5235" s="68"/>
      <c r="D5235" s="68"/>
      <c r="E5235" s="68"/>
      <c r="F5235" s="68"/>
      <c r="G5235" s="68"/>
      <c r="H5235" s="68"/>
      <c r="I5235" s="68"/>
    </row>
    <row r="5236" spans="1:9" x14ac:dyDescent="0.3">
      <c r="A5236" s="68"/>
      <c r="B5236" s="68"/>
      <c r="C5236" s="68"/>
      <c r="D5236" s="68"/>
      <c r="E5236" s="68"/>
      <c r="F5236" s="68"/>
      <c r="G5236" s="68"/>
      <c r="H5236" s="68"/>
      <c r="I5236" s="68"/>
    </row>
    <row r="5237" spans="1:9" x14ac:dyDescent="0.3">
      <c r="A5237" s="68"/>
      <c r="B5237" s="68"/>
      <c r="C5237" s="68"/>
      <c r="D5237" s="68"/>
      <c r="E5237" s="68"/>
      <c r="F5237" s="68"/>
      <c r="G5237" s="68"/>
      <c r="H5237" s="68"/>
      <c r="I5237" s="68"/>
    </row>
    <row r="5238" spans="1:9" x14ac:dyDescent="0.3">
      <c r="A5238" s="68"/>
      <c r="B5238" s="68"/>
      <c r="C5238" s="68"/>
      <c r="D5238" s="68"/>
      <c r="E5238" s="68"/>
      <c r="F5238" s="68"/>
      <c r="G5238" s="68"/>
      <c r="H5238" s="68"/>
      <c r="I5238" s="68"/>
    </row>
    <row r="5239" spans="1:9" x14ac:dyDescent="0.3">
      <c r="A5239" s="68"/>
      <c r="B5239" s="68"/>
      <c r="C5239" s="68"/>
      <c r="D5239" s="68"/>
      <c r="E5239" s="68"/>
      <c r="F5239" s="68"/>
      <c r="G5239" s="68"/>
      <c r="H5239" s="68"/>
      <c r="I5239" s="68"/>
    </row>
    <row r="5240" spans="1:9" x14ac:dyDescent="0.3">
      <c r="A5240" s="68"/>
      <c r="B5240" s="68"/>
      <c r="C5240" s="68"/>
      <c r="D5240" s="68"/>
      <c r="E5240" s="68"/>
      <c r="F5240" s="68"/>
      <c r="G5240" s="68"/>
      <c r="H5240" s="68"/>
      <c r="I5240" s="68"/>
    </row>
    <row r="5241" spans="1:9" x14ac:dyDescent="0.3">
      <c r="A5241" s="68"/>
      <c r="B5241" s="68"/>
      <c r="C5241" s="68"/>
      <c r="D5241" s="68"/>
      <c r="E5241" s="68"/>
      <c r="F5241" s="68"/>
      <c r="G5241" s="68"/>
      <c r="H5241" s="68"/>
      <c r="I5241" s="68"/>
    </row>
    <row r="5242" spans="1:9" x14ac:dyDescent="0.3">
      <c r="A5242" s="68"/>
      <c r="B5242" s="68"/>
      <c r="C5242" s="68"/>
      <c r="D5242" s="68"/>
      <c r="E5242" s="68"/>
      <c r="F5242" s="68"/>
      <c r="G5242" s="68"/>
      <c r="H5242" s="68"/>
      <c r="I5242" s="68"/>
    </row>
    <row r="5243" spans="1:9" x14ac:dyDescent="0.3">
      <c r="A5243" s="68"/>
      <c r="B5243" s="68"/>
      <c r="C5243" s="68"/>
      <c r="D5243" s="68"/>
      <c r="E5243" s="68"/>
      <c r="F5243" s="68"/>
      <c r="G5243" s="68"/>
      <c r="H5243" s="68"/>
      <c r="I5243" s="68"/>
    </row>
    <row r="5244" spans="1:9" x14ac:dyDescent="0.3">
      <c r="A5244" s="68"/>
      <c r="B5244" s="68"/>
      <c r="C5244" s="68"/>
      <c r="D5244" s="68"/>
      <c r="E5244" s="68"/>
      <c r="F5244" s="68"/>
      <c r="G5244" s="68"/>
      <c r="H5244" s="68"/>
      <c r="I5244" s="68"/>
    </row>
    <row r="5245" spans="1:9" x14ac:dyDescent="0.3">
      <c r="A5245" s="68"/>
      <c r="B5245" s="68"/>
      <c r="C5245" s="68"/>
      <c r="D5245" s="68"/>
      <c r="E5245" s="68"/>
      <c r="F5245" s="68"/>
      <c r="G5245" s="68"/>
      <c r="H5245" s="68"/>
      <c r="I5245" s="68"/>
    </row>
    <row r="5246" spans="1:9" x14ac:dyDescent="0.3">
      <c r="A5246" s="68"/>
      <c r="B5246" s="68"/>
      <c r="C5246" s="68"/>
      <c r="D5246" s="68"/>
      <c r="E5246" s="68"/>
      <c r="F5246" s="68"/>
      <c r="G5246" s="68"/>
      <c r="H5246" s="68"/>
      <c r="I5246" s="68"/>
    </row>
    <row r="5247" spans="1:9" x14ac:dyDescent="0.3">
      <c r="A5247" s="68"/>
      <c r="B5247" s="68"/>
      <c r="C5247" s="68"/>
      <c r="D5247" s="68"/>
      <c r="E5247" s="68"/>
      <c r="F5247" s="68"/>
      <c r="G5247" s="68"/>
      <c r="H5247" s="68"/>
      <c r="I5247" s="68"/>
    </row>
    <row r="5248" spans="1:9" x14ac:dyDescent="0.3">
      <c r="A5248" s="68"/>
      <c r="B5248" s="68"/>
      <c r="C5248" s="68"/>
      <c r="D5248" s="68"/>
      <c r="E5248" s="68"/>
      <c r="F5248" s="68"/>
      <c r="G5248" s="68"/>
      <c r="H5248" s="68"/>
      <c r="I5248" s="68"/>
    </row>
    <row r="5249" spans="1:9" x14ac:dyDescent="0.3">
      <c r="A5249" s="68"/>
      <c r="B5249" s="68"/>
      <c r="C5249" s="68"/>
      <c r="D5249" s="68"/>
      <c r="E5249" s="68"/>
      <c r="F5249" s="68"/>
      <c r="G5249" s="68"/>
      <c r="H5249" s="68"/>
      <c r="I5249" s="68"/>
    </row>
    <row r="5250" spans="1:9" x14ac:dyDescent="0.3">
      <c r="A5250" s="68"/>
      <c r="B5250" s="68"/>
      <c r="C5250" s="68"/>
      <c r="D5250" s="68"/>
      <c r="E5250" s="68"/>
      <c r="F5250" s="68"/>
      <c r="G5250" s="68"/>
      <c r="H5250" s="68"/>
      <c r="I5250" s="68"/>
    </row>
    <row r="5251" spans="1:9" x14ac:dyDescent="0.3">
      <c r="A5251" s="68"/>
      <c r="B5251" s="68"/>
      <c r="C5251" s="68"/>
      <c r="D5251" s="68"/>
      <c r="E5251" s="68"/>
      <c r="F5251" s="68"/>
      <c r="G5251" s="68"/>
      <c r="H5251" s="68"/>
      <c r="I5251" s="68"/>
    </row>
    <row r="5252" spans="1:9" x14ac:dyDescent="0.3">
      <c r="A5252" s="68"/>
      <c r="B5252" s="68"/>
      <c r="C5252" s="68"/>
      <c r="D5252" s="68"/>
      <c r="E5252" s="68"/>
      <c r="F5252" s="68"/>
      <c r="G5252" s="68"/>
      <c r="H5252" s="68"/>
      <c r="I5252" s="68"/>
    </row>
    <row r="5253" spans="1:9" x14ac:dyDescent="0.3">
      <c r="A5253" s="68"/>
      <c r="B5253" s="68"/>
      <c r="C5253" s="68"/>
      <c r="D5253" s="68"/>
      <c r="E5253" s="68"/>
      <c r="F5253" s="68"/>
      <c r="G5253" s="68"/>
      <c r="H5253" s="68"/>
      <c r="I5253" s="68"/>
    </row>
    <row r="5254" spans="1:9" x14ac:dyDescent="0.3">
      <c r="A5254" s="68"/>
      <c r="B5254" s="68"/>
      <c r="C5254" s="68"/>
      <c r="D5254" s="68"/>
      <c r="E5254" s="68"/>
      <c r="F5254" s="68"/>
      <c r="G5254" s="68"/>
      <c r="H5254" s="68"/>
      <c r="I5254" s="68"/>
    </row>
    <row r="5255" spans="1:9" x14ac:dyDescent="0.3">
      <c r="A5255" s="68"/>
      <c r="B5255" s="68"/>
      <c r="C5255" s="68"/>
      <c r="D5255" s="68"/>
      <c r="E5255" s="68"/>
      <c r="F5255" s="68"/>
      <c r="G5255" s="68"/>
      <c r="H5255" s="68"/>
      <c r="I5255" s="68"/>
    </row>
    <row r="5256" spans="1:9" x14ac:dyDescent="0.3">
      <c r="A5256" s="68"/>
      <c r="B5256" s="68"/>
      <c r="C5256" s="68"/>
      <c r="D5256" s="68"/>
      <c r="E5256" s="68"/>
      <c r="F5256" s="68"/>
      <c r="G5256" s="68"/>
      <c r="H5256" s="68"/>
      <c r="I5256" s="68"/>
    </row>
    <row r="5257" spans="1:9" x14ac:dyDescent="0.3">
      <c r="A5257" s="68"/>
      <c r="B5257" s="68"/>
      <c r="C5257" s="68"/>
      <c r="D5257" s="68"/>
      <c r="E5257" s="68"/>
      <c r="F5257" s="68"/>
      <c r="G5257" s="68"/>
      <c r="H5257" s="68"/>
      <c r="I5257" s="68"/>
    </row>
    <row r="5258" spans="1:9" x14ac:dyDescent="0.3">
      <c r="A5258" s="68"/>
      <c r="B5258" s="68"/>
      <c r="C5258" s="68"/>
      <c r="D5258" s="68"/>
      <c r="E5258" s="68"/>
      <c r="F5258" s="68"/>
      <c r="G5258" s="68"/>
      <c r="H5258" s="68"/>
      <c r="I5258" s="68"/>
    </row>
    <row r="5259" spans="1:9" x14ac:dyDescent="0.3">
      <c r="A5259" s="68"/>
      <c r="B5259" s="68"/>
      <c r="C5259" s="68"/>
      <c r="D5259" s="68"/>
      <c r="E5259" s="68"/>
      <c r="F5259" s="68"/>
      <c r="G5259" s="68"/>
      <c r="H5259" s="68"/>
      <c r="I5259" s="68"/>
    </row>
    <row r="5260" spans="1:9" x14ac:dyDescent="0.3">
      <c r="A5260" s="68"/>
      <c r="B5260" s="68"/>
      <c r="C5260" s="68"/>
      <c r="D5260" s="68"/>
      <c r="E5260" s="68"/>
      <c r="F5260" s="68"/>
      <c r="G5260" s="68"/>
      <c r="H5260" s="68"/>
      <c r="I5260" s="68"/>
    </row>
    <row r="5261" spans="1:9" x14ac:dyDescent="0.3">
      <c r="A5261" s="68"/>
      <c r="B5261" s="68"/>
      <c r="C5261" s="68"/>
      <c r="D5261" s="68"/>
      <c r="E5261" s="68"/>
      <c r="F5261" s="68"/>
      <c r="G5261" s="68"/>
      <c r="H5261" s="68"/>
      <c r="I5261" s="68"/>
    </row>
    <row r="5262" spans="1:9" x14ac:dyDescent="0.3">
      <c r="A5262" s="68"/>
      <c r="B5262" s="68"/>
      <c r="C5262" s="68"/>
      <c r="D5262" s="68"/>
      <c r="E5262" s="68"/>
      <c r="F5262" s="68"/>
      <c r="G5262" s="68"/>
      <c r="H5262" s="68"/>
      <c r="I5262" s="68"/>
    </row>
    <row r="5263" spans="1:9" x14ac:dyDescent="0.3">
      <c r="A5263" s="68"/>
      <c r="B5263" s="68"/>
      <c r="C5263" s="68"/>
      <c r="D5263" s="68"/>
      <c r="E5263" s="68"/>
      <c r="F5263" s="68"/>
      <c r="G5263" s="68"/>
      <c r="H5263" s="68"/>
      <c r="I5263" s="68"/>
    </row>
    <row r="5264" spans="1:9" x14ac:dyDescent="0.3">
      <c r="A5264" s="68"/>
      <c r="B5264" s="68"/>
      <c r="C5264" s="68"/>
      <c r="D5264" s="68"/>
      <c r="E5264" s="68"/>
      <c r="F5264" s="68"/>
      <c r="G5264" s="68"/>
      <c r="H5264" s="68"/>
      <c r="I5264" s="68"/>
    </row>
    <row r="5265" spans="1:9" x14ac:dyDescent="0.3">
      <c r="A5265" s="68"/>
      <c r="B5265" s="68"/>
      <c r="C5265" s="68"/>
      <c r="D5265" s="68"/>
      <c r="E5265" s="68"/>
      <c r="F5265" s="68"/>
      <c r="G5265" s="68"/>
      <c r="H5265" s="68"/>
      <c r="I5265" s="68"/>
    </row>
    <row r="5266" spans="1:9" x14ac:dyDescent="0.3">
      <c r="A5266" s="68"/>
      <c r="B5266" s="68"/>
      <c r="C5266" s="68"/>
      <c r="D5266" s="68"/>
      <c r="E5266" s="68"/>
      <c r="F5266" s="68"/>
      <c r="G5266" s="68"/>
      <c r="H5266" s="68"/>
      <c r="I5266" s="68"/>
    </row>
    <row r="5267" spans="1:9" x14ac:dyDescent="0.3">
      <c r="A5267" s="68"/>
      <c r="B5267" s="68"/>
      <c r="C5267" s="68"/>
      <c r="D5267" s="68"/>
      <c r="E5267" s="68"/>
      <c r="F5267" s="68"/>
      <c r="G5267" s="68"/>
      <c r="H5267" s="68"/>
      <c r="I5267" s="68"/>
    </row>
    <row r="5268" spans="1:9" x14ac:dyDescent="0.3">
      <c r="A5268" s="68"/>
      <c r="B5268" s="68"/>
      <c r="C5268" s="68"/>
      <c r="D5268" s="68"/>
      <c r="E5268" s="68"/>
      <c r="F5268" s="68"/>
      <c r="G5268" s="68"/>
      <c r="H5268" s="68"/>
      <c r="I5268" s="68"/>
    </row>
    <row r="5269" spans="1:9" x14ac:dyDescent="0.3">
      <c r="A5269" s="68"/>
      <c r="B5269" s="68"/>
      <c r="C5269" s="68"/>
      <c r="D5269" s="68"/>
      <c r="E5269" s="68"/>
      <c r="F5269" s="68"/>
      <c r="G5269" s="68"/>
      <c r="H5269" s="68"/>
      <c r="I5269" s="68"/>
    </row>
    <row r="5270" spans="1:9" x14ac:dyDescent="0.3">
      <c r="A5270" s="68"/>
      <c r="B5270" s="68"/>
      <c r="C5270" s="68"/>
      <c r="D5270" s="68"/>
      <c r="E5270" s="68"/>
      <c r="F5270" s="68"/>
      <c r="G5270" s="68"/>
      <c r="H5270" s="68"/>
      <c r="I5270" s="68"/>
    </row>
    <row r="5271" spans="1:9" x14ac:dyDescent="0.3">
      <c r="A5271" s="68"/>
      <c r="B5271" s="68"/>
      <c r="C5271" s="68"/>
      <c r="D5271" s="68"/>
      <c r="E5271" s="68"/>
      <c r="F5271" s="68"/>
      <c r="G5271" s="68"/>
      <c r="H5271" s="68"/>
      <c r="I5271" s="68"/>
    </row>
    <row r="5272" spans="1:9" x14ac:dyDescent="0.3">
      <c r="A5272" s="68"/>
      <c r="B5272" s="68"/>
      <c r="C5272" s="68"/>
      <c r="D5272" s="68"/>
      <c r="E5272" s="68"/>
      <c r="F5272" s="68"/>
      <c r="G5272" s="68"/>
      <c r="H5272" s="68"/>
      <c r="I5272" s="68"/>
    </row>
    <row r="5273" spans="1:9" x14ac:dyDescent="0.3">
      <c r="A5273" s="68"/>
      <c r="B5273" s="68"/>
      <c r="C5273" s="68"/>
      <c r="D5273" s="68"/>
      <c r="E5273" s="68"/>
      <c r="F5273" s="68"/>
      <c r="G5273" s="68"/>
      <c r="H5273" s="68"/>
      <c r="I5273" s="68"/>
    </row>
    <row r="5274" spans="1:9" x14ac:dyDescent="0.3">
      <c r="A5274" s="68"/>
      <c r="B5274" s="68"/>
      <c r="C5274" s="68"/>
      <c r="D5274" s="68"/>
      <c r="E5274" s="68"/>
      <c r="F5274" s="68"/>
      <c r="G5274" s="68"/>
      <c r="H5274" s="68"/>
      <c r="I5274" s="68"/>
    </row>
    <row r="5275" spans="1:9" x14ac:dyDescent="0.3">
      <c r="A5275" s="68"/>
      <c r="B5275" s="68"/>
      <c r="C5275" s="68"/>
      <c r="D5275" s="68"/>
      <c r="E5275" s="68"/>
      <c r="F5275" s="68"/>
      <c r="G5275" s="68"/>
      <c r="H5275" s="68"/>
      <c r="I5275" s="68"/>
    </row>
    <row r="5276" spans="1:9" x14ac:dyDescent="0.3">
      <c r="A5276" s="68"/>
      <c r="B5276" s="68"/>
      <c r="C5276" s="68"/>
      <c r="D5276" s="68"/>
      <c r="E5276" s="68"/>
      <c r="F5276" s="68"/>
      <c r="G5276" s="68"/>
      <c r="H5276" s="68"/>
      <c r="I5276" s="68"/>
    </row>
    <row r="5277" spans="1:9" x14ac:dyDescent="0.3">
      <c r="A5277" s="68"/>
      <c r="B5277" s="68"/>
      <c r="C5277" s="68"/>
      <c r="D5277" s="68"/>
      <c r="E5277" s="68"/>
      <c r="F5277" s="68"/>
      <c r="G5277" s="68"/>
      <c r="H5277" s="68"/>
      <c r="I5277" s="68"/>
    </row>
    <row r="5278" spans="1:9" x14ac:dyDescent="0.3">
      <c r="A5278" s="68"/>
      <c r="B5278" s="68"/>
      <c r="C5278" s="68"/>
      <c r="D5278" s="68"/>
      <c r="E5278" s="68"/>
      <c r="F5278" s="68"/>
      <c r="G5278" s="68"/>
      <c r="H5278" s="68"/>
      <c r="I5278" s="68"/>
    </row>
    <row r="5279" spans="1:9" x14ac:dyDescent="0.3">
      <c r="A5279" s="68"/>
      <c r="B5279" s="68"/>
      <c r="C5279" s="68"/>
      <c r="D5279" s="68"/>
      <c r="E5279" s="68"/>
      <c r="F5279" s="68"/>
      <c r="G5279" s="68"/>
      <c r="H5279" s="68"/>
      <c r="I5279" s="68"/>
    </row>
    <row r="5280" spans="1:9" x14ac:dyDescent="0.3">
      <c r="A5280" s="68"/>
      <c r="B5280" s="68"/>
      <c r="C5280" s="68"/>
      <c r="D5280" s="68"/>
      <c r="E5280" s="68"/>
      <c r="F5280" s="68"/>
      <c r="G5280" s="68"/>
      <c r="H5280" s="68"/>
      <c r="I5280" s="68"/>
    </row>
    <row r="5281" spans="1:9" x14ac:dyDescent="0.3">
      <c r="A5281" s="68"/>
      <c r="B5281" s="68"/>
      <c r="C5281" s="68"/>
      <c r="D5281" s="68"/>
      <c r="E5281" s="68"/>
      <c r="F5281" s="68"/>
      <c r="G5281" s="68"/>
      <c r="H5281" s="68"/>
      <c r="I5281" s="68"/>
    </row>
    <row r="5282" spans="1:9" x14ac:dyDescent="0.3">
      <c r="A5282" s="68"/>
      <c r="B5282" s="68"/>
      <c r="C5282" s="68"/>
      <c r="D5282" s="68"/>
      <c r="E5282" s="68"/>
      <c r="F5282" s="68"/>
      <c r="G5282" s="68"/>
      <c r="H5282" s="68"/>
      <c r="I5282" s="68"/>
    </row>
    <row r="5283" spans="1:9" x14ac:dyDescent="0.3">
      <c r="A5283" s="68"/>
      <c r="B5283" s="68"/>
      <c r="C5283" s="68"/>
      <c r="D5283" s="68"/>
      <c r="E5283" s="68"/>
      <c r="F5283" s="68"/>
      <c r="G5283" s="68"/>
      <c r="H5283" s="68"/>
      <c r="I5283" s="68"/>
    </row>
    <row r="5284" spans="1:9" x14ac:dyDescent="0.3">
      <c r="A5284" s="68"/>
      <c r="B5284" s="68"/>
      <c r="C5284" s="68"/>
      <c r="D5284" s="68"/>
      <c r="E5284" s="68"/>
      <c r="F5284" s="68"/>
      <c r="G5284" s="68"/>
      <c r="H5284" s="68"/>
      <c r="I5284" s="68"/>
    </row>
    <row r="5285" spans="1:9" x14ac:dyDescent="0.3">
      <c r="A5285" s="68"/>
      <c r="B5285" s="68"/>
      <c r="C5285" s="68"/>
      <c r="D5285" s="68"/>
      <c r="E5285" s="68"/>
      <c r="F5285" s="68"/>
      <c r="G5285" s="68"/>
      <c r="H5285" s="68"/>
      <c r="I5285" s="68"/>
    </row>
    <row r="5286" spans="1:9" x14ac:dyDescent="0.3">
      <c r="A5286" s="68"/>
      <c r="B5286" s="68"/>
      <c r="C5286" s="68"/>
      <c r="D5286" s="68"/>
      <c r="E5286" s="68"/>
      <c r="F5286" s="68"/>
      <c r="G5286" s="68"/>
      <c r="H5286" s="68"/>
      <c r="I5286" s="68"/>
    </row>
    <row r="5287" spans="1:9" x14ac:dyDescent="0.3">
      <c r="A5287" s="68"/>
      <c r="B5287" s="68"/>
      <c r="C5287" s="68"/>
      <c r="D5287" s="68"/>
      <c r="E5287" s="68"/>
      <c r="F5287" s="68"/>
      <c r="G5287" s="68"/>
      <c r="H5287" s="68"/>
      <c r="I5287" s="68"/>
    </row>
    <row r="5288" spans="1:9" x14ac:dyDescent="0.3">
      <c r="A5288" s="68"/>
      <c r="B5288" s="68"/>
      <c r="C5288" s="68"/>
      <c r="D5288" s="68"/>
      <c r="E5288" s="68"/>
      <c r="F5288" s="68"/>
      <c r="G5288" s="68"/>
      <c r="H5288" s="68"/>
      <c r="I5288" s="68"/>
    </row>
    <row r="5289" spans="1:9" x14ac:dyDescent="0.3">
      <c r="A5289" s="68"/>
      <c r="B5289" s="68"/>
      <c r="C5289" s="68"/>
      <c r="D5289" s="68"/>
      <c r="E5289" s="68"/>
      <c r="F5289" s="68"/>
      <c r="G5289" s="68"/>
      <c r="H5289" s="68"/>
      <c r="I5289" s="68"/>
    </row>
    <row r="5290" spans="1:9" x14ac:dyDescent="0.3">
      <c r="A5290" s="68"/>
      <c r="B5290" s="68"/>
      <c r="C5290" s="68"/>
      <c r="D5290" s="68"/>
      <c r="E5290" s="68"/>
      <c r="F5290" s="68"/>
      <c r="G5290" s="68"/>
      <c r="H5290" s="68"/>
      <c r="I5290" s="68"/>
    </row>
    <row r="5291" spans="1:9" x14ac:dyDescent="0.3">
      <c r="A5291" s="68"/>
      <c r="B5291" s="68"/>
      <c r="C5291" s="68"/>
      <c r="D5291" s="68"/>
      <c r="E5291" s="68"/>
      <c r="F5291" s="68"/>
      <c r="G5291" s="68"/>
      <c r="H5291" s="68"/>
      <c r="I5291" s="68"/>
    </row>
    <row r="5292" spans="1:9" x14ac:dyDescent="0.3">
      <c r="A5292" s="68"/>
      <c r="B5292" s="68"/>
      <c r="C5292" s="68"/>
      <c r="D5292" s="68"/>
      <c r="E5292" s="68"/>
      <c r="F5292" s="68"/>
      <c r="G5292" s="68"/>
      <c r="H5292" s="68"/>
      <c r="I5292" s="68"/>
    </row>
    <row r="5293" spans="1:9" x14ac:dyDescent="0.3">
      <c r="A5293" s="68"/>
      <c r="B5293" s="68"/>
      <c r="C5293" s="68"/>
      <c r="D5293" s="68"/>
      <c r="E5293" s="68"/>
      <c r="F5293" s="68"/>
      <c r="G5293" s="68"/>
      <c r="H5293" s="68"/>
      <c r="I5293" s="68"/>
    </row>
    <row r="5294" spans="1:9" x14ac:dyDescent="0.3">
      <c r="A5294" s="68"/>
      <c r="B5294" s="68"/>
      <c r="C5294" s="68"/>
      <c r="D5294" s="68"/>
      <c r="E5294" s="68"/>
      <c r="F5294" s="68"/>
      <c r="G5294" s="68"/>
      <c r="H5294" s="68"/>
      <c r="I5294" s="68"/>
    </row>
    <row r="5295" spans="1:9" x14ac:dyDescent="0.3">
      <c r="A5295" s="68"/>
      <c r="B5295" s="68"/>
      <c r="C5295" s="68"/>
      <c r="D5295" s="68"/>
      <c r="E5295" s="68"/>
      <c r="F5295" s="68"/>
      <c r="G5295" s="68"/>
      <c r="H5295" s="68"/>
      <c r="I5295" s="68"/>
    </row>
    <row r="5296" spans="1:9" x14ac:dyDescent="0.3">
      <c r="A5296" s="68"/>
      <c r="B5296" s="68"/>
      <c r="C5296" s="68"/>
      <c r="D5296" s="68"/>
      <c r="E5296" s="68"/>
      <c r="F5296" s="68"/>
      <c r="G5296" s="68"/>
      <c r="H5296" s="68"/>
      <c r="I5296" s="68"/>
    </row>
    <row r="5297" spans="1:9" x14ac:dyDescent="0.3">
      <c r="A5297" s="68"/>
      <c r="B5297" s="68"/>
      <c r="C5297" s="68"/>
      <c r="D5297" s="68"/>
      <c r="E5297" s="68"/>
      <c r="F5297" s="68"/>
      <c r="G5297" s="68"/>
      <c r="H5297" s="68"/>
      <c r="I5297" s="68"/>
    </row>
    <row r="5298" spans="1:9" x14ac:dyDescent="0.3">
      <c r="A5298" s="68"/>
      <c r="B5298" s="68"/>
      <c r="C5298" s="68"/>
      <c r="D5298" s="68"/>
      <c r="E5298" s="68"/>
      <c r="F5298" s="68"/>
      <c r="G5298" s="68"/>
      <c r="H5298" s="68"/>
      <c r="I5298" s="68"/>
    </row>
    <row r="5299" spans="1:9" x14ac:dyDescent="0.3">
      <c r="A5299" s="68"/>
      <c r="B5299" s="68"/>
      <c r="C5299" s="68"/>
      <c r="D5299" s="68"/>
      <c r="E5299" s="68"/>
      <c r="F5299" s="68"/>
      <c r="G5299" s="68"/>
      <c r="H5299" s="68"/>
      <c r="I5299" s="68"/>
    </row>
    <row r="5300" spans="1:9" x14ac:dyDescent="0.3">
      <c r="A5300" s="68"/>
      <c r="B5300" s="68"/>
      <c r="C5300" s="68"/>
      <c r="D5300" s="68"/>
      <c r="E5300" s="68"/>
      <c r="F5300" s="68"/>
      <c r="G5300" s="68"/>
      <c r="H5300" s="68"/>
      <c r="I5300" s="68"/>
    </row>
    <row r="5301" spans="1:9" x14ac:dyDescent="0.3">
      <c r="A5301" s="68"/>
      <c r="B5301" s="68"/>
      <c r="C5301" s="68"/>
      <c r="D5301" s="68"/>
      <c r="E5301" s="68"/>
      <c r="F5301" s="68"/>
      <c r="G5301" s="68"/>
      <c r="H5301" s="68"/>
      <c r="I5301" s="68"/>
    </row>
    <row r="5302" spans="1:9" x14ac:dyDescent="0.3">
      <c r="A5302" s="68"/>
      <c r="B5302" s="68"/>
      <c r="C5302" s="68"/>
      <c r="D5302" s="68"/>
      <c r="E5302" s="68"/>
      <c r="F5302" s="68"/>
      <c r="G5302" s="68"/>
      <c r="H5302" s="68"/>
      <c r="I5302" s="68"/>
    </row>
    <row r="5303" spans="1:9" x14ac:dyDescent="0.3">
      <c r="A5303" s="68"/>
      <c r="B5303" s="68"/>
      <c r="C5303" s="68"/>
      <c r="D5303" s="68"/>
      <c r="E5303" s="68"/>
      <c r="F5303" s="68"/>
      <c r="G5303" s="68"/>
      <c r="H5303" s="68"/>
      <c r="I5303" s="68"/>
    </row>
    <row r="5304" spans="1:9" x14ac:dyDescent="0.3">
      <c r="A5304" s="68"/>
      <c r="B5304" s="68"/>
      <c r="C5304" s="68"/>
      <c r="D5304" s="68"/>
      <c r="E5304" s="68"/>
      <c r="F5304" s="68"/>
      <c r="G5304" s="68"/>
      <c r="H5304" s="68"/>
      <c r="I5304" s="68"/>
    </row>
    <row r="5305" spans="1:9" x14ac:dyDescent="0.3">
      <c r="A5305" s="68"/>
      <c r="B5305" s="68"/>
      <c r="C5305" s="68"/>
      <c r="D5305" s="68"/>
      <c r="E5305" s="68"/>
      <c r="F5305" s="68"/>
      <c r="G5305" s="68"/>
      <c r="H5305" s="68"/>
      <c r="I5305" s="68"/>
    </row>
    <row r="5306" spans="1:9" x14ac:dyDescent="0.3">
      <c r="A5306" s="68"/>
      <c r="B5306" s="68"/>
      <c r="C5306" s="68"/>
      <c r="D5306" s="68"/>
      <c r="E5306" s="68"/>
      <c r="F5306" s="68"/>
      <c r="G5306" s="68"/>
      <c r="H5306" s="68"/>
      <c r="I5306" s="68"/>
    </row>
    <row r="5307" spans="1:9" x14ac:dyDescent="0.3">
      <c r="A5307" s="68"/>
      <c r="B5307" s="68"/>
      <c r="C5307" s="68"/>
      <c r="D5307" s="68"/>
      <c r="E5307" s="68"/>
      <c r="F5307" s="68"/>
      <c r="G5307" s="68"/>
      <c r="H5307" s="68"/>
      <c r="I5307" s="68"/>
    </row>
    <row r="5308" spans="1:9" x14ac:dyDescent="0.3">
      <c r="A5308" s="68"/>
      <c r="B5308" s="68"/>
      <c r="C5308" s="68"/>
      <c r="D5308" s="68"/>
      <c r="E5308" s="68"/>
      <c r="F5308" s="68"/>
      <c r="G5308" s="68"/>
      <c r="H5308" s="68"/>
      <c r="I5308" s="68"/>
    </row>
    <row r="5309" spans="1:9" x14ac:dyDescent="0.3">
      <c r="A5309" s="68"/>
      <c r="B5309" s="68"/>
      <c r="C5309" s="68"/>
      <c r="D5309" s="68"/>
      <c r="E5309" s="68"/>
      <c r="F5309" s="68"/>
      <c r="G5309" s="68"/>
      <c r="H5309" s="68"/>
      <c r="I5309" s="68"/>
    </row>
    <row r="5310" spans="1:9" x14ac:dyDescent="0.3">
      <c r="A5310" s="68"/>
      <c r="B5310" s="68"/>
      <c r="C5310" s="68"/>
      <c r="D5310" s="68"/>
      <c r="E5310" s="68"/>
      <c r="F5310" s="68"/>
      <c r="G5310" s="68"/>
      <c r="H5310" s="68"/>
      <c r="I5310" s="68"/>
    </row>
    <row r="5311" spans="1:9" x14ac:dyDescent="0.3">
      <c r="A5311" s="68"/>
      <c r="B5311" s="68"/>
      <c r="C5311" s="68"/>
      <c r="D5311" s="68"/>
      <c r="E5311" s="68"/>
      <c r="F5311" s="68"/>
      <c r="G5311" s="68"/>
      <c r="H5311" s="68"/>
      <c r="I5311" s="68"/>
    </row>
    <row r="5312" spans="1:9" x14ac:dyDescent="0.3">
      <c r="A5312" s="68"/>
      <c r="B5312" s="68"/>
      <c r="C5312" s="68"/>
      <c r="D5312" s="68"/>
      <c r="E5312" s="68"/>
      <c r="F5312" s="68"/>
      <c r="G5312" s="68"/>
      <c r="H5312" s="68"/>
      <c r="I5312" s="68"/>
    </row>
    <row r="5313" spans="1:9" x14ac:dyDescent="0.3">
      <c r="A5313" s="68"/>
      <c r="B5313" s="68"/>
      <c r="C5313" s="68"/>
      <c r="D5313" s="68"/>
      <c r="E5313" s="68"/>
      <c r="F5313" s="68"/>
      <c r="G5313" s="68"/>
      <c r="H5313" s="68"/>
      <c r="I5313" s="68"/>
    </row>
    <row r="5314" spans="1:9" x14ac:dyDescent="0.3">
      <c r="A5314" s="68"/>
      <c r="B5314" s="68"/>
      <c r="C5314" s="68"/>
      <c r="D5314" s="68"/>
      <c r="E5314" s="68"/>
      <c r="F5314" s="68"/>
      <c r="G5314" s="68"/>
      <c r="H5314" s="68"/>
      <c r="I5314" s="68"/>
    </row>
    <row r="5315" spans="1:9" x14ac:dyDescent="0.3">
      <c r="A5315" s="68"/>
      <c r="B5315" s="68"/>
      <c r="C5315" s="68"/>
      <c r="D5315" s="68"/>
      <c r="E5315" s="68"/>
      <c r="F5315" s="68"/>
      <c r="G5315" s="68"/>
      <c r="H5315" s="68"/>
      <c r="I5315" s="68"/>
    </row>
    <row r="5316" spans="1:9" x14ac:dyDescent="0.3">
      <c r="A5316" s="68"/>
      <c r="B5316" s="68"/>
      <c r="C5316" s="68"/>
      <c r="D5316" s="68"/>
      <c r="E5316" s="68"/>
      <c r="F5316" s="68"/>
      <c r="G5316" s="68"/>
      <c r="H5316" s="68"/>
      <c r="I5316" s="68"/>
    </row>
    <row r="5317" spans="1:9" x14ac:dyDescent="0.3">
      <c r="A5317" s="68"/>
      <c r="B5317" s="68"/>
      <c r="C5317" s="68"/>
      <c r="D5317" s="68"/>
      <c r="E5317" s="68"/>
      <c r="F5317" s="68"/>
      <c r="G5317" s="68"/>
      <c r="H5317" s="68"/>
      <c r="I5317" s="68"/>
    </row>
    <row r="5318" spans="1:9" x14ac:dyDescent="0.3">
      <c r="A5318" s="68"/>
      <c r="B5318" s="68"/>
      <c r="C5318" s="68"/>
      <c r="D5318" s="68"/>
      <c r="E5318" s="68"/>
      <c r="F5318" s="68"/>
      <c r="G5318" s="68"/>
      <c r="H5318" s="68"/>
      <c r="I5318" s="68"/>
    </row>
    <row r="5319" spans="1:9" x14ac:dyDescent="0.3">
      <c r="A5319" s="68"/>
      <c r="B5319" s="68"/>
      <c r="C5319" s="68"/>
      <c r="D5319" s="68"/>
      <c r="E5319" s="68"/>
      <c r="F5319" s="68"/>
      <c r="G5319" s="68"/>
      <c r="H5319" s="68"/>
      <c r="I5319" s="68"/>
    </row>
    <row r="5320" spans="1:9" x14ac:dyDescent="0.3">
      <c r="A5320" s="68"/>
      <c r="B5320" s="68"/>
      <c r="C5320" s="68"/>
      <c r="D5320" s="68"/>
      <c r="E5320" s="68"/>
      <c r="F5320" s="68"/>
      <c r="G5320" s="68"/>
      <c r="H5320" s="68"/>
      <c r="I5320" s="68"/>
    </row>
    <row r="5321" spans="1:9" x14ac:dyDescent="0.3">
      <c r="A5321" s="68"/>
      <c r="B5321" s="68"/>
      <c r="C5321" s="68"/>
      <c r="D5321" s="68"/>
      <c r="E5321" s="68"/>
      <c r="F5321" s="68"/>
      <c r="G5321" s="68"/>
      <c r="H5321" s="68"/>
      <c r="I5321" s="68"/>
    </row>
    <row r="5322" spans="1:9" x14ac:dyDescent="0.3">
      <c r="A5322" s="68"/>
      <c r="B5322" s="68"/>
      <c r="C5322" s="68"/>
      <c r="D5322" s="68"/>
      <c r="E5322" s="68"/>
      <c r="F5322" s="68"/>
      <c r="G5322" s="68"/>
      <c r="H5322" s="68"/>
      <c r="I5322" s="68"/>
    </row>
    <row r="5323" spans="1:9" x14ac:dyDescent="0.3">
      <c r="A5323" s="68"/>
      <c r="B5323" s="68"/>
      <c r="C5323" s="68"/>
      <c r="D5323" s="68"/>
      <c r="E5323" s="68"/>
      <c r="F5323" s="68"/>
      <c r="G5323" s="68"/>
      <c r="H5323" s="68"/>
      <c r="I5323" s="68"/>
    </row>
    <row r="5324" spans="1:9" x14ac:dyDescent="0.3">
      <c r="A5324" s="68"/>
      <c r="B5324" s="68"/>
      <c r="C5324" s="68"/>
      <c r="D5324" s="68"/>
      <c r="E5324" s="68"/>
      <c r="F5324" s="68"/>
      <c r="G5324" s="68"/>
      <c r="H5324" s="68"/>
      <c r="I5324" s="68"/>
    </row>
    <row r="5325" spans="1:9" x14ac:dyDescent="0.3">
      <c r="A5325" s="68"/>
      <c r="B5325" s="68"/>
      <c r="C5325" s="68"/>
      <c r="D5325" s="68"/>
      <c r="E5325" s="68"/>
      <c r="F5325" s="68"/>
      <c r="G5325" s="68"/>
      <c r="H5325" s="68"/>
      <c r="I5325" s="68"/>
    </row>
    <row r="5326" spans="1:9" x14ac:dyDescent="0.3">
      <c r="A5326" s="68"/>
      <c r="B5326" s="68"/>
      <c r="C5326" s="68"/>
      <c r="D5326" s="68"/>
      <c r="E5326" s="68"/>
      <c r="F5326" s="68"/>
      <c r="G5326" s="68"/>
      <c r="H5326" s="68"/>
      <c r="I5326" s="68"/>
    </row>
    <row r="5327" spans="1:9" x14ac:dyDescent="0.3">
      <c r="A5327" s="68"/>
      <c r="B5327" s="68"/>
      <c r="C5327" s="68"/>
      <c r="D5327" s="68"/>
      <c r="E5327" s="68"/>
      <c r="F5327" s="68"/>
      <c r="G5327" s="68"/>
      <c r="H5327" s="68"/>
      <c r="I5327" s="68"/>
    </row>
    <row r="5328" spans="1:9" x14ac:dyDescent="0.3">
      <c r="A5328" s="68"/>
      <c r="B5328" s="68"/>
      <c r="C5328" s="68"/>
      <c r="D5328" s="68"/>
      <c r="E5328" s="68"/>
      <c r="F5328" s="68"/>
      <c r="G5328" s="68"/>
      <c r="H5328" s="68"/>
      <c r="I5328" s="68"/>
    </row>
    <row r="5329" spans="1:9" x14ac:dyDescent="0.3">
      <c r="A5329" s="68"/>
      <c r="B5329" s="68"/>
      <c r="C5329" s="68"/>
      <c r="D5329" s="68"/>
      <c r="E5329" s="68"/>
      <c r="F5329" s="68"/>
      <c r="G5329" s="68"/>
      <c r="H5329" s="68"/>
      <c r="I5329" s="68"/>
    </row>
    <row r="5330" spans="1:9" x14ac:dyDescent="0.3">
      <c r="A5330" s="68"/>
      <c r="B5330" s="68"/>
      <c r="C5330" s="68"/>
      <c r="D5330" s="68"/>
      <c r="E5330" s="68"/>
      <c r="F5330" s="68"/>
      <c r="G5330" s="68"/>
      <c r="H5330" s="68"/>
      <c r="I5330" s="68"/>
    </row>
    <row r="5331" spans="1:9" x14ac:dyDescent="0.3">
      <c r="A5331" s="68"/>
      <c r="B5331" s="68"/>
      <c r="C5331" s="68"/>
      <c r="D5331" s="68"/>
      <c r="E5331" s="68"/>
      <c r="F5331" s="68"/>
      <c r="G5331" s="68"/>
      <c r="H5331" s="68"/>
      <c r="I5331" s="68"/>
    </row>
    <row r="5332" spans="1:9" x14ac:dyDescent="0.3">
      <c r="A5332" s="68"/>
      <c r="B5332" s="68"/>
      <c r="C5332" s="68"/>
      <c r="D5332" s="68"/>
      <c r="E5332" s="68"/>
      <c r="F5332" s="68"/>
      <c r="G5332" s="68"/>
      <c r="H5332" s="68"/>
      <c r="I5332" s="68"/>
    </row>
    <row r="5333" spans="1:9" x14ac:dyDescent="0.3">
      <c r="A5333" s="68"/>
      <c r="B5333" s="68"/>
      <c r="C5333" s="68"/>
      <c r="D5333" s="68"/>
      <c r="E5333" s="68"/>
      <c r="F5333" s="68"/>
      <c r="G5333" s="68"/>
      <c r="H5333" s="68"/>
      <c r="I5333" s="68"/>
    </row>
    <row r="5334" spans="1:9" x14ac:dyDescent="0.3">
      <c r="A5334" s="68"/>
      <c r="B5334" s="68"/>
      <c r="C5334" s="68"/>
      <c r="D5334" s="68"/>
      <c r="E5334" s="68"/>
      <c r="F5334" s="68"/>
      <c r="G5334" s="68"/>
      <c r="H5334" s="68"/>
      <c r="I5334" s="68"/>
    </row>
    <row r="5335" spans="1:9" x14ac:dyDescent="0.3">
      <c r="A5335" s="68"/>
      <c r="B5335" s="68"/>
      <c r="C5335" s="68"/>
      <c r="D5335" s="68"/>
      <c r="E5335" s="68"/>
      <c r="F5335" s="68"/>
      <c r="G5335" s="68"/>
      <c r="H5335" s="68"/>
      <c r="I5335" s="68"/>
    </row>
    <row r="5336" spans="1:9" x14ac:dyDescent="0.3">
      <c r="A5336" s="68"/>
      <c r="B5336" s="68"/>
      <c r="C5336" s="68"/>
      <c r="D5336" s="68"/>
      <c r="E5336" s="68"/>
      <c r="F5336" s="68"/>
      <c r="G5336" s="68"/>
      <c r="H5336" s="68"/>
      <c r="I5336" s="68"/>
    </row>
    <row r="5337" spans="1:9" x14ac:dyDescent="0.3">
      <c r="A5337" s="68"/>
      <c r="B5337" s="68"/>
      <c r="C5337" s="68"/>
      <c r="D5337" s="68"/>
      <c r="E5337" s="68"/>
      <c r="F5337" s="68"/>
      <c r="G5337" s="68"/>
      <c r="H5337" s="68"/>
      <c r="I5337" s="68"/>
    </row>
    <row r="5338" spans="1:9" x14ac:dyDescent="0.3">
      <c r="A5338" s="68"/>
      <c r="B5338" s="68"/>
      <c r="C5338" s="68"/>
      <c r="D5338" s="68"/>
      <c r="E5338" s="68"/>
      <c r="F5338" s="68"/>
      <c r="G5338" s="68"/>
      <c r="H5338" s="68"/>
      <c r="I5338" s="68"/>
    </row>
    <row r="5339" spans="1:9" x14ac:dyDescent="0.3">
      <c r="A5339" s="68"/>
      <c r="B5339" s="68"/>
      <c r="C5339" s="68"/>
      <c r="D5339" s="68"/>
      <c r="E5339" s="68"/>
      <c r="F5339" s="68"/>
      <c r="G5339" s="68"/>
      <c r="H5339" s="68"/>
      <c r="I5339" s="68"/>
    </row>
    <row r="5340" spans="1:9" x14ac:dyDescent="0.3">
      <c r="A5340" s="68"/>
      <c r="B5340" s="68"/>
      <c r="C5340" s="68"/>
      <c r="D5340" s="68"/>
      <c r="E5340" s="68"/>
      <c r="F5340" s="68"/>
      <c r="G5340" s="68"/>
      <c r="H5340" s="68"/>
      <c r="I5340" s="68"/>
    </row>
    <row r="5341" spans="1:9" x14ac:dyDescent="0.3">
      <c r="A5341" s="68"/>
      <c r="B5341" s="68"/>
      <c r="C5341" s="68"/>
      <c r="D5341" s="68"/>
      <c r="E5341" s="68"/>
      <c r="F5341" s="68"/>
      <c r="G5341" s="68"/>
      <c r="H5341" s="68"/>
      <c r="I5341" s="68"/>
    </row>
    <row r="5342" spans="1:9" x14ac:dyDescent="0.3">
      <c r="A5342" s="68"/>
      <c r="B5342" s="68"/>
      <c r="C5342" s="68"/>
      <c r="D5342" s="68"/>
      <c r="E5342" s="68"/>
      <c r="F5342" s="68"/>
      <c r="G5342" s="68"/>
      <c r="H5342" s="68"/>
      <c r="I5342" s="68"/>
    </row>
    <row r="5343" spans="1:9" x14ac:dyDescent="0.3">
      <c r="A5343" s="68"/>
      <c r="B5343" s="68"/>
      <c r="C5343" s="68"/>
      <c r="D5343" s="68"/>
      <c r="E5343" s="68"/>
      <c r="F5343" s="68"/>
      <c r="G5343" s="68"/>
      <c r="H5343" s="68"/>
      <c r="I5343" s="68"/>
    </row>
    <row r="5344" spans="1:9" x14ac:dyDescent="0.3">
      <c r="A5344" s="68"/>
      <c r="B5344" s="68"/>
      <c r="C5344" s="68"/>
      <c r="D5344" s="68"/>
      <c r="E5344" s="68"/>
      <c r="F5344" s="68"/>
      <c r="G5344" s="68"/>
      <c r="H5344" s="68"/>
      <c r="I5344" s="68"/>
    </row>
    <row r="5345" spans="1:9" x14ac:dyDescent="0.3">
      <c r="A5345" s="68"/>
      <c r="B5345" s="68"/>
      <c r="C5345" s="68"/>
      <c r="D5345" s="68"/>
      <c r="E5345" s="68"/>
      <c r="F5345" s="68"/>
      <c r="G5345" s="68"/>
      <c r="H5345" s="68"/>
      <c r="I5345" s="68"/>
    </row>
    <row r="5346" spans="1:9" x14ac:dyDescent="0.3">
      <c r="A5346" s="68"/>
      <c r="B5346" s="68"/>
      <c r="C5346" s="68"/>
      <c r="D5346" s="68"/>
      <c r="E5346" s="68"/>
      <c r="F5346" s="68"/>
      <c r="G5346" s="68"/>
      <c r="H5346" s="68"/>
      <c r="I5346" s="68"/>
    </row>
    <row r="5347" spans="1:9" x14ac:dyDescent="0.3">
      <c r="A5347" s="68"/>
      <c r="B5347" s="68"/>
      <c r="C5347" s="68"/>
      <c r="D5347" s="68"/>
      <c r="E5347" s="68"/>
      <c r="F5347" s="68"/>
      <c r="G5347" s="68"/>
      <c r="H5347" s="68"/>
      <c r="I5347" s="68"/>
    </row>
    <row r="5348" spans="1:9" x14ac:dyDescent="0.3">
      <c r="A5348" s="68"/>
      <c r="B5348" s="68"/>
      <c r="C5348" s="68"/>
      <c r="D5348" s="68"/>
      <c r="E5348" s="68"/>
      <c r="F5348" s="68"/>
      <c r="G5348" s="68"/>
      <c r="H5348" s="68"/>
      <c r="I5348" s="68"/>
    </row>
    <row r="5349" spans="1:9" x14ac:dyDescent="0.3">
      <c r="A5349" s="68"/>
      <c r="B5349" s="68"/>
      <c r="C5349" s="68"/>
      <c r="D5349" s="68"/>
      <c r="E5349" s="68"/>
      <c r="F5349" s="68"/>
      <c r="G5349" s="68"/>
      <c r="H5349" s="68"/>
      <c r="I5349" s="68"/>
    </row>
    <row r="5350" spans="1:9" x14ac:dyDescent="0.3">
      <c r="A5350" s="68"/>
      <c r="B5350" s="68"/>
      <c r="C5350" s="68"/>
      <c r="D5350" s="68"/>
      <c r="E5350" s="68"/>
      <c r="F5350" s="68"/>
      <c r="G5350" s="68"/>
      <c r="H5350" s="68"/>
      <c r="I5350" s="68"/>
    </row>
    <row r="5351" spans="1:9" x14ac:dyDescent="0.3">
      <c r="A5351" s="68"/>
      <c r="B5351" s="68"/>
      <c r="C5351" s="68"/>
      <c r="D5351" s="68"/>
      <c r="E5351" s="68"/>
      <c r="F5351" s="68"/>
      <c r="G5351" s="68"/>
      <c r="H5351" s="68"/>
      <c r="I5351" s="68"/>
    </row>
    <row r="5352" spans="1:9" x14ac:dyDescent="0.3">
      <c r="A5352" s="68"/>
      <c r="B5352" s="68"/>
      <c r="C5352" s="68"/>
      <c r="D5352" s="68"/>
      <c r="E5352" s="68"/>
      <c r="F5352" s="68"/>
      <c r="G5352" s="68"/>
      <c r="H5352" s="68"/>
      <c r="I5352" s="68"/>
    </row>
    <row r="5353" spans="1:9" x14ac:dyDescent="0.3">
      <c r="A5353" s="68"/>
      <c r="B5353" s="68"/>
      <c r="C5353" s="68"/>
      <c r="D5353" s="68"/>
      <c r="E5353" s="68"/>
      <c r="F5353" s="68"/>
      <c r="G5353" s="68"/>
      <c r="H5353" s="68"/>
      <c r="I5353" s="68"/>
    </row>
    <row r="5354" spans="1:9" x14ac:dyDescent="0.3">
      <c r="A5354" s="68"/>
      <c r="B5354" s="68"/>
      <c r="C5354" s="68"/>
      <c r="D5354" s="68"/>
      <c r="E5354" s="68"/>
      <c r="F5354" s="68"/>
      <c r="G5354" s="68"/>
      <c r="H5354" s="68"/>
      <c r="I5354" s="68"/>
    </row>
    <row r="5355" spans="1:9" x14ac:dyDescent="0.3">
      <c r="A5355" s="68"/>
      <c r="B5355" s="68"/>
      <c r="C5355" s="68"/>
      <c r="D5355" s="68"/>
      <c r="E5355" s="68"/>
      <c r="F5355" s="68"/>
      <c r="G5355" s="68"/>
      <c r="H5355" s="68"/>
      <c r="I5355" s="68"/>
    </row>
    <row r="5356" spans="1:9" x14ac:dyDescent="0.3">
      <c r="A5356" s="68"/>
      <c r="B5356" s="68"/>
      <c r="C5356" s="68"/>
      <c r="D5356" s="68"/>
      <c r="E5356" s="68"/>
      <c r="F5356" s="68"/>
      <c r="G5356" s="68"/>
      <c r="H5356" s="68"/>
      <c r="I5356" s="68"/>
    </row>
    <row r="5357" spans="1:9" x14ac:dyDescent="0.3">
      <c r="A5357" s="68"/>
      <c r="B5357" s="68"/>
      <c r="C5357" s="68"/>
      <c r="D5357" s="68"/>
      <c r="E5357" s="68"/>
      <c r="F5357" s="68"/>
      <c r="G5357" s="68"/>
      <c r="H5357" s="68"/>
      <c r="I5357" s="68"/>
    </row>
    <row r="5358" spans="1:9" x14ac:dyDescent="0.3">
      <c r="A5358" s="68"/>
      <c r="B5358" s="68"/>
      <c r="C5358" s="68"/>
      <c r="D5358" s="68"/>
      <c r="E5358" s="68"/>
      <c r="F5358" s="68"/>
      <c r="G5358" s="68"/>
      <c r="H5358" s="68"/>
      <c r="I5358" s="68"/>
    </row>
    <row r="5359" spans="1:9" x14ac:dyDescent="0.3">
      <c r="A5359" s="68"/>
      <c r="B5359" s="68"/>
      <c r="C5359" s="68"/>
      <c r="D5359" s="68"/>
      <c r="E5359" s="68"/>
      <c r="F5359" s="68"/>
      <c r="G5359" s="68"/>
      <c r="H5359" s="68"/>
      <c r="I5359" s="68"/>
    </row>
    <row r="5360" spans="1:9" x14ac:dyDescent="0.3">
      <c r="A5360" s="68"/>
      <c r="B5360" s="68"/>
      <c r="C5360" s="68"/>
      <c r="D5360" s="68"/>
      <c r="E5360" s="68"/>
      <c r="F5360" s="68"/>
      <c r="G5360" s="68"/>
      <c r="H5360" s="68"/>
      <c r="I5360" s="68"/>
    </row>
    <row r="5361" spans="1:9" x14ac:dyDescent="0.3">
      <c r="A5361" s="68"/>
      <c r="B5361" s="68"/>
      <c r="C5361" s="68"/>
      <c r="D5361" s="68"/>
      <c r="E5361" s="68"/>
      <c r="F5361" s="68"/>
      <c r="G5361" s="68"/>
      <c r="H5361" s="68"/>
      <c r="I5361" s="68"/>
    </row>
    <row r="5362" spans="1:9" x14ac:dyDescent="0.3">
      <c r="A5362" s="68"/>
      <c r="B5362" s="68"/>
      <c r="C5362" s="68"/>
      <c r="D5362" s="68"/>
      <c r="E5362" s="68"/>
      <c r="F5362" s="68"/>
      <c r="G5362" s="68"/>
      <c r="H5362" s="68"/>
      <c r="I5362" s="68"/>
    </row>
    <row r="5363" spans="1:9" x14ac:dyDescent="0.3">
      <c r="A5363" s="68"/>
      <c r="B5363" s="68"/>
      <c r="C5363" s="68"/>
      <c r="D5363" s="68"/>
      <c r="E5363" s="68"/>
      <c r="F5363" s="68"/>
      <c r="G5363" s="68"/>
      <c r="H5363" s="68"/>
      <c r="I5363" s="68"/>
    </row>
    <row r="5364" spans="1:9" x14ac:dyDescent="0.3">
      <c r="A5364" s="68"/>
      <c r="B5364" s="68"/>
      <c r="C5364" s="68"/>
      <c r="D5364" s="68"/>
      <c r="E5364" s="68"/>
      <c r="F5364" s="68"/>
      <c r="G5364" s="68"/>
      <c r="H5364" s="68"/>
      <c r="I5364" s="68"/>
    </row>
    <row r="5365" spans="1:9" x14ac:dyDescent="0.3">
      <c r="A5365" s="68"/>
      <c r="B5365" s="68"/>
      <c r="C5365" s="68"/>
      <c r="D5365" s="68"/>
      <c r="E5365" s="68"/>
      <c r="F5365" s="68"/>
      <c r="G5365" s="68"/>
      <c r="H5365" s="68"/>
      <c r="I5365" s="68"/>
    </row>
    <row r="5366" spans="1:9" x14ac:dyDescent="0.3">
      <c r="A5366" s="68"/>
      <c r="B5366" s="68"/>
      <c r="C5366" s="68"/>
      <c r="D5366" s="68"/>
      <c r="E5366" s="68"/>
      <c r="F5366" s="68"/>
      <c r="G5366" s="68"/>
      <c r="H5366" s="68"/>
      <c r="I5366" s="68"/>
    </row>
    <row r="5367" spans="1:9" x14ac:dyDescent="0.3">
      <c r="A5367" s="68"/>
      <c r="B5367" s="68"/>
      <c r="C5367" s="68"/>
      <c r="D5367" s="68"/>
      <c r="E5367" s="68"/>
      <c r="F5367" s="68"/>
      <c r="G5367" s="68"/>
      <c r="H5367" s="68"/>
      <c r="I5367" s="68"/>
    </row>
    <row r="5368" spans="1:9" x14ac:dyDescent="0.3">
      <c r="A5368" s="68"/>
      <c r="B5368" s="68"/>
      <c r="C5368" s="68"/>
      <c r="D5368" s="68"/>
      <c r="E5368" s="68"/>
      <c r="F5368" s="68"/>
      <c r="G5368" s="68"/>
      <c r="H5368" s="68"/>
      <c r="I5368" s="68"/>
    </row>
    <row r="5369" spans="1:9" x14ac:dyDescent="0.3">
      <c r="A5369" s="68"/>
      <c r="B5369" s="68"/>
      <c r="C5369" s="68"/>
      <c r="D5369" s="68"/>
      <c r="E5369" s="68"/>
      <c r="F5369" s="68"/>
      <c r="G5369" s="68"/>
      <c r="H5369" s="68"/>
      <c r="I5369" s="68"/>
    </row>
    <row r="5370" spans="1:9" x14ac:dyDescent="0.3">
      <c r="A5370" s="68"/>
      <c r="B5370" s="68"/>
      <c r="C5370" s="68"/>
      <c r="D5370" s="68"/>
      <c r="E5370" s="68"/>
      <c r="F5370" s="68"/>
      <c r="G5370" s="68"/>
      <c r="H5370" s="68"/>
      <c r="I5370" s="68"/>
    </row>
    <row r="5371" spans="1:9" x14ac:dyDescent="0.3">
      <c r="A5371" s="68"/>
      <c r="B5371" s="68"/>
      <c r="C5371" s="68"/>
      <c r="D5371" s="68"/>
      <c r="E5371" s="68"/>
      <c r="F5371" s="68"/>
      <c r="G5371" s="68"/>
      <c r="H5371" s="68"/>
      <c r="I5371" s="68"/>
    </row>
    <row r="5372" spans="1:9" x14ac:dyDescent="0.3">
      <c r="A5372" s="68"/>
      <c r="B5372" s="68"/>
      <c r="C5372" s="68"/>
      <c r="D5372" s="68"/>
      <c r="E5372" s="68"/>
      <c r="F5372" s="68"/>
      <c r="G5372" s="68"/>
      <c r="H5372" s="68"/>
      <c r="I5372" s="68"/>
    </row>
    <row r="5373" spans="1:9" x14ac:dyDescent="0.3">
      <c r="A5373" s="68"/>
      <c r="B5373" s="68"/>
      <c r="C5373" s="68"/>
      <c r="D5373" s="68"/>
      <c r="E5373" s="68"/>
      <c r="F5373" s="68"/>
      <c r="G5373" s="68"/>
      <c r="H5373" s="68"/>
      <c r="I5373" s="68"/>
    </row>
    <row r="5374" spans="1:9" x14ac:dyDescent="0.3">
      <c r="A5374" s="68"/>
      <c r="B5374" s="68"/>
      <c r="C5374" s="68"/>
      <c r="D5374" s="68"/>
      <c r="E5374" s="68"/>
      <c r="F5374" s="68"/>
      <c r="G5374" s="68"/>
      <c r="H5374" s="68"/>
      <c r="I5374" s="68"/>
    </row>
    <row r="5375" spans="1:9" x14ac:dyDescent="0.3">
      <c r="A5375" s="68"/>
      <c r="B5375" s="68"/>
      <c r="C5375" s="68"/>
      <c r="D5375" s="68"/>
      <c r="E5375" s="68"/>
      <c r="F5375" s="68"/>
      <c r="G5375" s="68"/>
      <c r="H5375" s="68"/>
      <c r="I5375" s="68"/>
    </row>
    <row r="5376" spans="1:9" x14ac:dyDescent="0.3">
      <c r="A5376" s="68"/>
      <c r="B5376" s="68"/>
      <c r="C5376" s="68"/>
      <c r="D5376" s="68"/>
      <c r="E5376" s="68"/>
      <c r="F5376" s="68"/>
      <c r="G5376" s="68"/>
      <c r="H5376" s="68"/>
      <c r="I5376" s="68"/>
    </row>
    <row r="5377" spans="1:9" x14ac:dyDescent="0.3">
      <c r="A5377" s="68"/>
      <c r="B5377" s="68"/>
      <c r="C5377" s="68"/>
      <c r="D5377" s="68"/>
      <c r="E5377" s="68"/>
      <c r="F5377" s="68"/>
      <c r="G5377" s="68"/>
      <c r="H5377" s="68"/>
      <c r="I5377" s="68"/>
    </row>
    <row r="5378" spans="1:9" x14ac:dyDescent="0.3">
      <c r="A5378" s="68"/>
      <c r="B5378" s="68"/>
      <c r="C5378" s="68"/>
      <c r="D5378" s="68"/>
      <c r="E5378" s="68"/>
      <c r="F5378" s="68"/>
      <c r="G5378" s="68"/>
      <c r="H5378" s="68"/>
      <c r="I5378" s="68"/>
    </row>
    <row r="5379" spans="1:9" x14ac:dyDescent="0.3">
      <c r="A5379" s="68"/>
      <c r="B5379" s="68"/>
      <c r="C5379" s="68"/>
      <c r="D5379" s="68"/>
      <c r="E5379" s="68"/>
      <c r="F5379" s="68"/>
      <c r="G5379" s="68"/>
      <c r="H5379" s="68"/>
      <c r="I5379" s="68"/>
    </row>
    <row r="5380" spans="1:9" x14ac:dyDescent="0.3">
      <c r="A5380" s="68"/>
      <c r="B5380" s="68"/>
      <c r="C5380" s="68"/>
      <c r="D5380" s="68"/>
      <c r="E5380" s="68"/>
      <c r="F5380" s="68"/>
      <c r="G5380" s="68"/>
      <c r="H5380" s="68"/>
      <c r="I5380" s="68"/>
    </row>
    <row r="5381" spans="1:9" x14ac:dyDescent="0.3">
      <c r="A5381" s="68"/>
      <c r="B5381" s="68"/>
      <c r="C5381" s="68"/>
      <c r="D5381" s="68"/>
      <c r="E5381" s="68"/>
      <c r="F5381" s="68"/>
      <c r="G5381" s="68"/>
      <c r="H5381" s="68"/>
      <c r="I5381" s="68"/>
    </row>
    <row r="5382" spans="1:9" x14ac:dyDescent="0.3">
      <c r="A5382" s="68"/>
      <c r="B5382" s="68"/>
      <c r="C5382" s="68"/>
      <c r="D5382" s="68"/>
      <c r="E5382" s="68"/>
      <c r="F5382" s="68"/>
      <c r="G5382" s="68"/>
      <c r="H5382" s="68"/>
      <c r="I5382" s="68"/>
    </row>
    <row r="5383" spans="1:9" x14ac:dyDescent="0.3">
      <c r="A5383" s="68"/>
      <c r="B5383" s="68"/>
      <c r="C5383" s="68"/>
      <c r="D5383" s="68"/>
      <c r="E5383" s="68"/>
      <c r="F5383" s="68"/>
      <c r="G5383" s="68"/>
      <c r="H5383" s="68"/>
      <c r="I5383" s="68"/>
    </row>
    <row r="5384" spans="1:9" x14ac:dyDescent="0.3">
      <c r="A5384" s="68"/>
      <c r="B5384" s="68"/>
      <c r="C5384" s="68"/>
      <c r="D5384" s="68"/>
      <c r="E5384" s="68"/>
      <c r="F5384" s="68"/>
      <c r="G5384" s="68"/>
      <c r="H5384" s="68"/>
      <c r="I5384" s="68"/>
    </row>
    <row r="5385" spans="1:9" x14ac:dyDescent="0.3">
      <c r="A5385" s="68"/>
      <c r="B5385" s="68"/>
      <c r="C5385" s="68"/>
      <c r="D5385" s="68"/>
      <c r="E5385" s="68"/>
      <c r="F5385" s="68"/>
      <c r="G5385" s="68"/>
      <c r="H5385" s="68"/>
      <c r="I5385" s="68"/>
    </row>
    <row r="5386" spans="1:9" x14ac:dyDescent="0.3">
      <c r="A5386" s="68"/>
      <c r="B5386" s="68"/>
      <c r="C5386" s="68"/>
      <c r="D5386" s="68"/>
      <c r="E5386" s="68"/>
      <c r="F5386" s="68"/>
      <c r="G5386" s="68"/>
      <c r="H5386" s="68"/>
      <c r="I5386" s="68"/>
    </row>
    <row r="5387" spans="1:9" x14ac:dyDescent="0.3">
      <c r="A5387" s="68"/>
      <c r="B5387" s="68"/>
      <c r="C5387" s="68"/>
      <c r="D5387" s="68"/>
      <c r="E5387" s="68"/>
      <c r="F5387" s="68"/>
      <c r="G5387" s="68"/>
      <c r="H5387" s="68"/>
      <c r="I5387" s="68"/>
    </row>
    <row r="5388" spans="1:9" x14ac:dyDescent="0.3">
      <c r="A5388" s="68"/>
      <c r="B5388" s="68"/>
      <c r="C5388" s="68"/>
      <c r="D5388" s="68"/>
      <c r="E5388" s="68"/>
      <c r="F5388" s="68"/>
      <c r="G5388" s="68"/>
      <c r="H5388" s="68"/>
      <c r="I5388" s="68"/>
    </row>
    <row r="5389" spans="1:9" x14ac:dyDescent="0.3">
      <c r="A5389" s="68"/>
      <c r="B5389" s="68"/>
      <c r="C5389" s="68"/>
      <c r="D5389" s="68"/>
      <c r="E5389" s="68"/>
      <c r="F5389" s="68"/>
      <c r="G5389" s="68"/>
      <c r="H5389" s="68"/>
      <c r="I5389" s="68"/>
    </row>
    <row r="5390" spans="1:9" x14ac:dyDescent="0.3">
      <c r="A5390" s="68"/>
      <c r="B5390" s="68"/>
      <c r="C5390" s="68"/>
      <c r="D5390" s="68"/>
      <c r="E5390" s="68"/>
      <c r="F5390" s="68"/>
      <c r="G5390" s="68"/>
      <c r="H5390" s="68"/>
      <c r="I5390" s="68"/>
    </row>
    <row r="5391" spans="1:9" x14ac:dyDescent="0.3">
      <c r="A5391" s="68"/>
      <c r="B5391" s="68"/>
      <c r="C5391" s="68"/>
      <c r="D5391" s="68"/>
      <c r="E5391" s="68"/>
      <c r="F5391" s="68"/>
      <c r="G5391" s="68"/>
      <c r="H5391" s="68"/>
      <c r="I5391" s="68"/>
    </row>
    <row r="5392" spans="1:9" x14ac:dyDescent="0.3">
      <c r="A5392" s="68"/>
      <c r="B5392" s="68"/>
      <c r="C5392" s="68"/>
      <c r="D5392" s="68"/>
      <c r="E5392" s="68"/>
      <c r="F5392" s="68"/>
      <c r="G5392" s="68"/>
      <c r="H5392" s="68"/>
      <c r="I5392" s="68"/>
    </row>
    <row r="5393" spans="1:9" x14ac:dyDescent="0.3">
      <c r="A5393" s="68"/>
      <c r="B5393" s="68"/>
      <c r="C5393" s="68"/>
      <c r="D5393" s="68"/>
      <c r="E5393" s="68"/>
      <c r="F5393" s="68"/>
      <c r="G5393" s="68"/>
      <c r="H5393" s="68"/>
      <c r="I5393" s="68"/>
    </row>
    <row r="5394" spans="1:9" x14ac:dyDescent="0.3">
      <c r="A5394" s="68"/>
      <c r="B5394" s="68"/>
      <c r="C5394" s="68"/>
      <c r="D5394" s="68"/>
      <c r="E5394" s="68"/>
      <c r="F5394" s="68"/>
      <c r="G5394" s="68"/>
      <c r="H5394" s="68"/>
      <c r="I5394" s="68"/>
    </row>
    <row r="5395" spans="1:9" x14ac:dyDescent="0.3">
      <c r="A5395" s="68"/>
      <c r="B5395" s="68"/>
      <c r="C5395" s="68"/>
      <c r="D5395" s="68"/>
      <c r="E5395" s="68"/>
      <c r="F5395" s="68"/>
      <c r="G5395" s="68"/>
      <c r="H5395" s="68"/>
      <c r="I5395" s="68"/>
    </row>
    <row r="5396" spans="1:9" x14ac:dyDescent="0.3">
      <c r="A5396" s="68"/>
      <c r="B5396" s="68"/>
      <c r="C5396" s="68"/>
      <c r="D5396" s="68"/>
      <c r="E5396" s="68"/>
      <c r="F5396" s="68"/>
      <c r="G5396" s="68"/>
      <c r="H5396" s="68"/>
      <c r="I5396" s="68"/>
    </row>
    <row r="5397" spans="1:9" x14ac:dyDescent="0.3">
      <c r="A5397" s="68"/>
      <c r="B5397" s="68"/>
      <c r="C5397" s="68"/>
      <c r="D5397" s="68"/>
      <c r="E5397" s="68"/>
      <c r="F5397" s="68"/>
      <c r="G5397" s="68"/>
      <c r="H5397" s="68"/>
      <c r="I5397" s="68"/>
    </row>
    <row r="5398" spans="1:9" x14ac:dyDescent="0.3">
      <c r="A5398" s="68"/>
      <c r="B5398" s="68"/>
      <c r="C5398" s="68"/>
      <c r="D5398" s="68"/>
      <c r="E5398" s="68"/>
      <c r="F5398" s="68"/>
      <c r="G5398" s="68"/>
      <c r="H5398" s="68"/>
      <c r="I5398" s="68"/>
    </row>
    <row r="5399" spans="1:9" x14ac:dyDescent="0.3">
      <c r="A5399" s="68"/>
      <c r="B5399" s="68"/>
      <c r="C5399" s="68"/>
      <c r="D5399" s="68"/>
      <c r="E5399" s="68"/>
      <c r="F5399" s="68"/>
      <c r="G5399" s="68"/>
      <c r="H5399" s="68"/>
      <c r="I5399" s="68"/>
    </row>
    <row r="5400" spans="1:9" x14ac:dyDescent="0.3">
      <c r="A5400" s="68"/>
      <c r="B5400" s="68"/>
      <c r="C5400" s="68"/>
      <c r="D5400" s="68"/>
      <c r="E5400" s="68"/>
      <c r="F5400" s="68"/>
      <c r="G5400" s="68"/>
      <c r="H5400" s="68"/>
      <c r="I5400" s="68"/>
    </row>
    <row r="5401" spans="1:9" x14ac:dyDescent="0.3">
      <c r="A5401" s="68"/>
      <c r="B5401" s="68"/>
      <c r="C5401" s="68"/>
      <c r="D5401" s="68"/>
      <c r="E5401" s="68"/>
      <c r="F5401" s="68"/>
      <c r="G5401" s="68"/>
      <c r="H5401" s="68"/>
      <c r="I5401" s="68"/>
    </row>
    <row r="5402" spans="1:9" x14ac:dyDescent="0.3">
      <c r="A5402" s="68"/>
      <c r="B5402" s="68"/>
      <c r="C5402" s="68"/>
      <c r="D5402" s="68"/>
      <c r="E5402" s="68"/>
      <c r="F5402" s="68"/>
      <c r="G5402" s="68"/>
      <c r="H5402" s="68"/>
      <c r="I5402" s="68"/>
    </row>
    <row r="5403" spans="1:9" x14ac:dyDescent="0.3">
      <c r="A5403" s="68"/>
      <c r="B5403" s="68"/>
      <c r="C5403" s="68"/>
      <c r="D5403" s="68"/>
      <c r="E5403" s="68"/>
      <c r="F5403" s="68"/>
      <c r="G5403" s="68"/>
      <c r="H5403" s="68"/>
      <c r="I5403" s="68"/>
    </row>
    <row r="5404" spans="1:9" x14ac:dyDescent="0.3">
      <c r="A5404" s="68"/>
      <c r="B5404" s="68"/>
      <c r="C5404" s="68"/>
      <c r="D5404" s="68"/>
      <c r="E5404" s="68"/>
      <c r="F5404" s="68"/>
      <c r="G5404" s="68"/>
      <c r="H5404" s="68"/>
      <c r="I5404" s="68"/>
    </row>
    <row r="5405" spans="1:9" x14ac:dyDescent="0.3">
      <c r="A5405" s="68"/>
      <c r="B5405" s="68"/>
      <c r="C5405" s="68"/>
      <c r="D5405" s="68"/>
      <c r="E5405" s="68"/>
      <c r="F5405" s="68"/>
      <c r="G5405" s="68"/>
      <c r="H5405" s="68"/>
      <c r="I5405" s="68"/>
    </row>
    <row r="5406" spans="1:9" x14ac:dyDescent="0.3">
      <c r="A5406" s="68"/>
      <c r="B5406" s="68"/>
      <c r="C5406" s="68"/>
      <c r="D5406" s="68"/>
      <c r="E5406" s="68"/>
      <c r="F5406" s="68"/>
      <c r="G5406" s="68"/>
      <c r="H5406" s="68"/>
      <c r="I5406" s="68"/>
    </row>
    <row r="5407" spans="1:9" x14ac:dyDescent="0.3">
      <c r="A5407" s="68"/>
      <c r="B5407" s="68"/>
      <c r="C5407" s="68"/>
      <c r="D5407" s="68"/>
      <c r="E5407" s="68"/>
      <c r="F5407" s="68"/>
      <c r="G5407" s="68"/>
      <c r="H5407" s="68"/>
      <c r="I5407" s="68"/>
    </row>
    <row r="5408" spans="1:9" x14ac:dyDescent="0.3">
      <c r="A5408" s="68"/>
      <c r="B5408" s="68"/>
      <c r="C5408" s="68"/>
      <c r="D5408" s="68"/>
      <c r="E5408" s="68"/>
      <c r="F5408" s="68"/>
      <c r="G5408" s="68"/>
      <c r="H5408" s="68"/>
      <c r="I5408" s="68"/>
    </row>
    <row r="5409" spans="1:9" x14ac:dyDescent="0.3">
      <c r="A5409" s="68"/>
      <c r="B5409" s="68"/>
      <c r="C5409" s="68"/>
      <c r="D5409" s="68"/>
      <c r="E5409" s="68"/>
      <c r="F5409" s="68"/>
      <c r="G5409" s="68"/>
      <c r="H5409" s="68"/>
      <c r="I5409" s="68"/>
    </row>
    <row r="5410" spans="1:9" x14ac:dyDescent="0.3">
      <c r="A5410" s="68"/>
      <c r="B5410" s="68"/>
      <c r="C5410" s="68"/>
      <c r="D5410" s="68"/>
      <c r="E5410" s="68"/>
      <c r="F5410" s="68"/>
      <c r="G5410" s="68"/>
      <c r="H5410" s="68"/>
      <c r="I5410" s="68"/>
    </row>
    <row r="5411" spans="1:9" x14ac:dyDescent="0.3">
      <c r="A5411" s="68"/>
      <c r="B5411" s="68"/>
      <c r="C5411" s="68"/>
      <c r="D5411" s="68"/>
      <c r="E5411" s="68"/>
      <c r="F5411" s="68"/>
      <c r="G5411" s="68"/>
      <c r="H5411" s="68"/>
      <c r="I5411" s="68"/>
    </row>
    <row r="5412" spans="1:9" x14ac:dyDescent="0.3">
      <c r="A5412" s="68"/>
      <c r="B5412" s="68"/>
      <c r="C5412" s="68"/>
      <c r="D5412" s="68"/>
      <c r="E5412" s="68"/>
      <c r="F5412" s="68"/>
      <c r="G5412" s="68"/>
      <c r="H5412" s="68"/>
      <c r="I5412" s="68"/>
    </row>
    <row r="5413" spans="1:9" x14ac:dyDescent="0.3">
      <c r="A5413" s="68"/>
      <c r="B5413" s="68"/>
      <c r="C5413" s="68"/>
      <c r="D5413" s="68"/>
      <c r="E5413" s="68"/>
      <c r="F5413" s="68"/>
      <c r="G5413" s="68"/>
      <c r="H5413" s="68"/>
      <c r="I5413" s="68"/>
    </row>
    <row r="5414" spans="1:9" x14ac:dyDescent="0.3">
      <c r="A5414" s="68"/>
      <c r="B5414" s="68"/>
      <c r="C5414" s="68"/>
      <c r="D5414" s="68"/>
      <c r="E5414" s="68"/>
      <c r="F5414" s="68"/>
      <c r="G5414" s="68"/>
      <c r="H5414" s="68"/>
      <c r="I5414" s="68"/>
    </row>
    <row r="5415" spans="1:9" x14ac:dyDescent="0.3">
      <c r="A5415" s="68"/>
      <c r="B5415" s="68"/>
      <c r="C5415" s="68"/>
      <c r="D5415" s="68"/>
      <c r="E5415" s="68"/>
      <c r="F5415" s="68"/>
      <c r="G5415" s="68"/>
      <c r="H5415" s="68"/>
      <c r="I5415" s="68"/>
    </row>
    <row r="5416" spans="1:9" x14ac:dyDescent="0.3">
      <c r="A5416" s="68"/>
      <c r="B5416" s="68"/>
      <c r="C5416" s="68"/>
      <c r="D5416" s="68"/>
      <c r="E5416" s="68"/>
      <c r="F5416" s="68"/>
      <c r="G5416" s="68"/>
      <c r="H5416" s="68"/>
      <c r="I5416" s="68"/>
    </row>
    <row r="5417" spans="1:9" x14ac:dyDescent="0.3">
      <c r="A5417" s="68"/>
      <c r="B5417" s="68"/>
      <c r="C5417" s="68"/>
      <c r="D5417" s="68"/>
      <c r="E5417" s="68"/>
      <c r="F5417" s="68"/>
      <c r="G5417" s="68"/>
      <c r="H5417" s="68"/>
      <c r="I5417" s="68"/>
    </row>
    <row r="5418" spans="1:9" x14ac:dyDescent="0.3">
      <c r="A5418" s="68"/>
      <c r="B5418" s="68"/>
      <c r="C5418" s="68"/>
      <c r="D5418" s="68"/>
      <c r="E5418" s="68"/>
      <c r="F5418" s="68"/>
      <c r="G5418" s="68"/>
      <c r="H5418" s="68"/>
      <c r="I5418" s="68"/>
    </row>
    <row r="5419" spans="1:9" x14ac:dyDescent="0.3">
      <c r="A5419" s="68"/>
      <c r="B5419" s="68"/>
      <c r="C5419" s="68"/>
      <c r="D5419" s="68"/>
      <c r="E5419" s="68"/>
      <c r="F5419" s="68"/>
      <c r="G5419" s="68"/>
      <c r="H5419" s="68"/>
      <c r="I5419" s="68"/>
    </row>
    <row r="5420" spans="1:9" x14ac:dyDescent="0.3">
      <c r="A5420" s="68"/>
      <c r="B5420" s="68"/>
      <c r="C5420" s="68"/>
      <c r="D5420" s="68"/>
      <c r="E5420" s="68"/>
      <c r="F5420" s="68"/>
      <c r="G5420" s="68"/>
      <c r="H5420" s="68"/>
      <c r="I5420" s="68"/>
    </row>
    <row r="5421" spans="1:9" x14ac:dyDescent="0.3">
      <c r="A5421" s="68"/>
      <c r="B5421" s="68"/>
      <c r="C5421" s="68"/>
      <c r="D5421" s="68"/>
      <c r="E5421" s="68"/>
      <c r="F5421" s="68"/>
      <c r="G5421" s="68"/>
      <c r="H5421" s="68"/>
      <c r="I5421" s="68"/>
    </row>
    <row r="5422" spans="1:9" x14ac:dyDescent="0.3">
      <c r="A5422" s="68"/>
      <c r="B5422" s="68"/>
      <c r="C5422" s="68"/>
      <c r="D5422" s="68"/>
      <c r="E5422" s="68"/>
      <c r="F5422" s="68"/>
      <c r="G5422" s="68"/>
      <c r="H5422" s="68"/>
      <c r="I5422" s="68"/>
    </row>
    <row r="5423" spans="1:9" x14ac:dyDescent="0.3">
      <c r="A5423" s="68"/>
      <c r="B5423" s="68"/>
      <c r="C5423" s="68"/>
      <c r="D5423" s="68"/>
      <c r="E5423" s="68"/>
      <c r="F5423" s="68"/>
      <c r="G5423" s="68"/>
      <c r="H5423" s="68"/>
      <c r="I5423" s="68"/>
    </row>
    <row r="5424" spans="1:9" x14ac:dyDescent="0.3">
      <c r="A5424" s="68"/>
      <c r="B5424" s="68"/>
      <c r="C5424" s="68"/>
      <c r="D5424" s="68"/>
      <c r="E5424" s="68"/>
      <c r="F5424" s="68"/>
      <c r="G5424" s="68"/>
      <c r="H5424" s="68"/>
      <c r="I5424" s="68"/>
    </row>
    <row r="5425" spans="1:9" x14ac:dyDescent="0.3">
      <c r="A5425" s="68"/>
      <c r="B5425" s="68"/>
      <c r="C5425" s="68"/>
      <c r="D5425" s="68"/>
      <c r="E5425" s="68"/>
      <c r="F5425" s="68"/>
      <c r="G5425" s="68"/>
      <c r="H5425" s="68"/>
      <c r="I5425" s="68"/>
    </row>
    <row r="5426" spans="1:9" x14ac:dyDescent="0.3">
      <c r="A5426" s="68"/>
      <c r="B5426" s="68"/>
      <c r="C5426" s="68"/>
      <c r="D5426" s="68"/>
      <c r="E5426" s="68"/>
      <c r="F5426" s="68"/>
      <c r="G5426" s="68"/>
      <c r="H5426" s="68"/>
      <c r="I5426" s="68"/>
    </row>
    <row r="5427" spans="1:9" x14ac:dyDescent="0.3">
      <c r="A5427" s="68"/>
      <c r="B5427" s="68"/>
      <c r="C5427" s="68"/>
      <c r="D5427" s="68"/>
      <c r="E5427" s="68"/>
      <c r="F5427" s="68"/>
      <c r="G5427" s="68"/>
      <c r="H5427" s="68"/>
      <c r="I5427" s="68"/>
    </row>
    <row r="5428" spans="1:9" x14ac:dyDescent="0.3">
      <c r="A5428" s="68"/>
      <c r="B5428" s="68"/>
      <c r="C5428" s="68"/>
      <c r="D5428" s="68"/>
      <c r="E5428" s="68"/>
      <c r="F5428" s="68"/>
      <c r="G5428" s="68"/>
      <c r="H5428" s="68"/>
      <c r="I5428" s="68"/>
    </row>
    <row r="5429" spans="1:9" x14ac:dyDescent="0.3">
      <c r="A5429" s="68"/>
      <c r="B5429" s="68"/>
      <c r="C5429" s="68"/>
      <c r="D5429" s="68"/>
      <c r="E5429" s="68"/>
      <c r="F5429" s="68"/>
      <c r="G5429" s="68"/>
      <c r="H5429" s="68"/>
      <c r="I5429" s="68"/>
    </row>
    <row r="5430" spans="1:9" x14ac:dyDescent="0.3">
      <c r="A5430" s="68"/>
      <c r="B5430" s="68"/>
      <c r="C5430" s="68"/>
      <c r="D5430" s="68"/>
      <c r="E5430" s="68"/>
      <c r="F5430" s="68"/>
      <c r="G5430" s="68"/>
      <c r="H5430" s="68"/>
      <c r="I5430" s="68"/>
    </row>
    <row r="5431" spans="1:9" x14ac:dyDescent="0.3">
      <c r="A5431" s="68"/>
      <c r="B5431" s="68"/>
      <c r="C5431" s="68"/>
      <c r="D5431" s="68"/>
      <c r="E5431" s="68"/>
      <c r="F5431" s="68"/>
      <c r="G5431" s="68"/>
      <c r="H5431" s="68"/>
      <c r="I5431" s="68"/>
    </row>
    <row r="5432" spans="1:9" x14ac:dyDescent="0.3">
      <c r="A5432" s="68"/>
      <c r="B5432" s="68"/>
      <c r="C5432" s="68"/>
      <c r="D5432" s="68"/>
      <c r="E5432" s="68"/>
      <c r="F5432" s="68"/>
      <c r="G5432" s="68"/>
      <c r="H5432" s="68"/>
      <c r="I5432" s="68"/>
    </row>
    <row r="5433" spans="1:9" x14ac:dyDescent="0.3">
      <c r="A5433" s="68"/>
      <c r="B5433" s="68"/>
      <c r="C5433" s="68"/>
      <c r="D5433" s="68"/>
      <c r="E5433" s="68"/>
      <c r="F5433" s="68"/>
      <c r="G5433" s="68"/>
      <c r="H5433" s="68"/>
      <c r="I5433" s="68"/>
    </row>
    <row r="5434" spans="1:9" x14ac:dyDescent="0.3">
      <c r="A5434" s="68"/>
      <c r="B5434" s="68"/>
      <c r="C5434" s="68"/>
      <c r="D5434" s="68"/>
      <c r="E5434" s="68"/>
      <c r="F5434" s="68"/>
      <c r="G5434" s="68"/>
      <c r="H5434" s="68"/>
      <c r="I5434" s="68"/>
    </row>
    <row r="5435" spans="1:9" x14ac:dyDescent="0.3">
      <c r="A5435" s="68"/>
      <c r="B5435" s="68"/>
      <c r="C5435" s="68"/>
      <c r="D5435" s="68"/>
      <c r="E5435" s="68"/>
      <c r="F5435" s="68"/>
      <c r="G5435" s="68"/>
      <c r="H5435" s="68"/>
      <c r="I5435" s="68"/>
    </row>
    <row r="5436" spans="1:9" x14ac:dyDescent="0.3">
      <c r="A5436" s="68"/>
      <c r="B5436" s="68"/>
      <c r="C5436" s="68"/>
      <c r="D5436" s="68"/>
      <c r="E5436" s="68"/>
      <c r="F5436" s="68"/>
      <c r="G5436" s="68"/>
      <c r="H5436" s="68"/>
      <c r="I5436" s="68"/>
    </row>
    <row r="5437" spans="1:9" x14ac:dyDescent="0.3">
      <c r="A5437" s="68"/>
      <c r="B5437" s="68"/>
      <c r="C5437" s="68"/>
      <c r="D5437" s="68"/>
      <c r="E5437" s="68"/>
      <c r="F5437" s="68"/>
      <c r="G5437" s="68"/>
      <c r="H5437" s="68"/>
      <c r="I5437" s="68"/>
    </row>
    <row r="5438" spans="1:9" x14ac:dyDescent="0.3">
      <c r="A5438" s="68"/>
      <c r="B5438" s="68"/>
      <c r="C5438" s="68"/>
      <c r="D5438" s="68"/>
      <c r="E5438" s="68"/>
      <c r="F5438" s="68"/>
      <c r="G5438" s="68"/>
      <c r="H5438" s="68"/>
      <c r="I5438" s="68"/>
    </row>
    <row r="5439" spans="1:9" x14ac:dyDescent="0.3">
      <c r="A5439" s="68"/>
      <c r="B5439" s="68"/>
      <c r="C5439" s="68"/>
      <c r="D5439" s="68"/>
      <c r="E5439" s="68"/>
      <c r="F5439" s="68"/>
      <c r="G5439" s="68"/>
      <c r="H5439" s="68"/>
      <c r="I5439" s="68"/>
    </row>
    <row r="5440" spans="1:9" x14ac:dyDescent="0.3">
      <c r="A5440" s="68"/>
      <c r="B5440" s="68"/>
      <c r="C5440" s="68"/>
      <c r="D5440" s="68"/>
      <c r="E5440" s="68"/>
      <c r="F5440" s="68"/>
      <c r="G5440" s="68"/>
      <c r="H5440" s="68"/>
      <c r="I5440" s="68"/>
    </row>
    <row r="5441" spans="1:9" x14ac:dyDescent="0.3">
      <c r="A5441" s="68"/>
      <c r="B5441" s="68"/>
      <c r="C5441" s="68"/>
      <c r="D5441" s="68"/>
      <c r="E5441" s="68"/>
      <c r="F5441" s="68"/>
      <c r="G5441" s="68"/>
      <c r="H5441" s="68"/>
      <c r="I5441" s="68"/>
    </row>
    <row r="5442" spans="1:9" x14ac:dyDescent="0.3">
      <c r="A5442" s="68"/>
      <c r="B5442" s="68"/>
      <c r="C5442" s="68"/>
      <c r="D5442" s="68"/>
      <c r="E5442" s="68"/>
      <c r="F5442" s="68"/>
      <c r="G5442" s="68"/>
      <c r="H5442" s="68"/>
      <c r="I5442" s="68"/>
    </row>
    <row r="5443" spans="1:9" x14ac:dyDescent="0.3">
      <c r="A5443" s="68"/>
      <c r="B5443" s="68"/>
      <c r="C5443" s="68"/>
      <c r="D5443" s="68"/>
      <c r="E5443" s="68"/>
      <c r="F5443" s="68"/>
      <c r="G5443" s="68"/>
      <c r="H5443" s="68"/>
      <c r="I5443" s="68"/>
    </row>
    <row r="5444" spans="1:9" x14ac:dyDescent="0.3">
      <c r="A5444" s="68"/>
      <c r="B5444" s="68"/>
      <c r="C5444" s="68"/>
      <c r="D5444" s="68"/>
      <c r="E5444" s="68"/>
      <c r="F5444" s="68"/>
      <c r="G5444" s="68"/>
      <c r="H5444" s="68"/>
      <c r="I5444" s="68"/>
    </row>
    <row r="5445" spans="1:9" x14ac:dyDescent="0.3">
      <c r="A5445" s="68"/>
      <c r="B5445" s="68"/>
      <c r="C5445" s="68"/>
      <c r="D5445" s="68"/>
      <c r="E5445" s="68"/>
      <c r="F5445" s="68"/>
      <c r="G5445" s="68"/>
      <c r="H5445" s="68"/>
      <c r="I5445" s="68"/>
    </row>
    <row r="5446" spans="1:9" x14ac:dyDescent="0.3">
      <c r="A5446" s="68"/>
      <c r="B5446" s="68"/>
      <c r="C5446" s="68"/>
      <c r="D5446" s="68"/>
      <c r="E5446" s="68"/>
      <c r="F5446" s="68"/>
      <c r="G5446" s="68"/>
      <c r="H5446" s="68"/>
      <c r="I5446" s="68"/>
    </row>
    <row r="5447" spans="1:9" x14ac:dyDescent="0.3">
      <c r="A5447" s="68"/>
      <c r="B5447" s="68"/>
      <c r="C5447" s="68"/>
      <c r="D5447" s="68"/>
      <c r="E5447" s="68"/>
      <c r="F5447" s="68"/>
      <c r="G5447" s="68"/>
      <c r="H5447" s="68"/>
      <c r="I5447" s="68"/>
    </row>
    <row r="5448" spans="1:9" x14ac:dyDescent="0.3">
      <c r="A5448" s="68"/>
      <c r="B5448" s="68"/>
      <c r="C5448" s="68"/>
      <c r="D5448" s="68"/>
      <c r="E5448" s="68"/>
      <c r="F5448" s="68"/>
      <c r="G5448" s="68"/>
      <c r="H5448" s="68"/>
      <c r="I5448" s="68"/>
    </row>
    <row r="5449" spans="1:9" x14ac:dyDescent="0.3">
      <c r="A5449" s="68"/>
      <c r="B5449" s="68"/>
      <c r="C5449" s="68"/>
      <c r="D5449" s="68"/>
      <c r="E5449" s="68"/>
      <c r="F5449" s="68"/>
      <c r="G5449" s="68"/>
      <c r="H5449" s="68"/>
      <c r="I5449" s="68"/>
    </row>
    <row r="5450" spans="1:9" x14ac:dyDescent="0.3">
      <c r="A5450" s="68"/>
      <c r="B5450" s="68"/>
      <c r="C5450" s="68"/>
      <c r="D5450" s="68"/>
      <c r="E5450" s="68"/>
      <c r="F5450" s="68"/>
      <c r="G5450" s="68"/>
      <c r="H5450" s="68"/>
      <c r="I5450" s="68"/>
    </row>
    <row r="5451" spans="1:9" x14ac:dyDescent="0.3">
      <c r="A5451" s="68"/>
      <c r="B5451" s="68"/>
      <c r="C5451" s="68"/>
      <c r="D5451" s="68"/>
      <c r="E5451" s="68"/>
      <c r="F5451" s="68"/>
      <c r="G5451" s="68"/>
      <c r="H5451" s="68"/>
      <c r="I5451" s="68"/>
    </row>
    <row r="5452" spans="1:9" x14ac:dyDescent="0.3">
      <c r="A5452" s="68"/>
      <c r="B5452" s="68"/>
      <c r="C5452" s="68"/>
      <c r="D5452" s="68"/>
      <c r="E5452" s="68"/>
      <c r="F5452" s="68"/>
      <c r="G5452" s="68"/>
      <c r="H5452" s="68"/>
      <c r="I5452" s="68"/>
    </row>
    <row r="5453" spans="1:9" x14ac:dyDescent="0.3">
      <c r="A5453" s="68"/>
      <c r="B5453" s="68"/>
      <c r="C5453" s="68"/>
      <c r="D5453" s="68"/>
      <c r="E5453" s="68"/>
      <c r="F5453" s="68"/>
      <c r="G5453" s="68"/>
      <c r="H5453" s="68"/>
      <c r="I5453" s="68"/>
    </row>
    <row r="5454" spans="1:9" x14ac:dyDescent="0.3">
      <c r="A5454" s="68"/>
      <c r="B5454" s="68"/>
      <c r="C5454" s="68"/>
      <c r="D5454" s="68"/>
      <c r="E5454" s="68"/>
      <c r="F5454" s="68"/>
      <c r="G5454" s="68"/>
      <c r="H5454" s="68"/>
      <c r="I5454" s="68"/>
    </row>
    <row r="5455" spans="1:9" x14ac:dyDescent="0.3">
      <c r="A5455" s="68"/>
      <c r="B5455" s="68"/>
      <c r="C5455" s="68"/>
      <c r="D5455" s="68"/>
      <c r="E5455" s="68"/>
      <c r="F5455" s="68"/>
      <c r="G5455" s="68"/>
      <c r="H5455" s="68"/>
      <c r="I5455" s="68"/>
    </row>
    <row r="5456" spans="1:9" x14ac:dyDescent="0.3">
      <c r="A5456" s="68"/>
      <c r="B5456" s="68"/>
      <c r="C5456" s="68"/>
      <c r="D5456" s="68"/>
      <c r="E5456" s="68"/>
      <c r="F5456" s="68"/>
      <c r="G5456" s="68"/>
      <c r="H5456" s="68"/>
      <c r="I5456" s="68"/>
    </row>
    <row r="5457" spans="1:9" x14ac:dyDescent="0.3">
      <c r="A5457" s="68"/>
      <c r="B5457" s="68"/>
      <c r="C5457" s="68"/>
      <c r="D5457" s="68"/>
      <c r="E5457" s="68"/>
      <c r="F5457" s="68"/>
      <c r="G5457" s="68"/>
      <c r="H5457" s="68"/>
      <c r="I5457" s="68"/>
    </row>
    <row r="5458" spans="1:9" x14ac:dyDescent="0.3">
      <c r="A5458" s="68"/>
      <c r="B5458" s="68"/>
      <c r="C5458" s="68"/>
      <c r="D5458" s="68"/>
      <c r="E5458" s="68"/>
      <c r="F5458" s="68"/>
      <c r="G5458" s="68"/>
      <c r="H5458" s="68"/>
      <c r="I5458" s="68"/>
    </row>
    <row r="5459" spans="1:9" x14ac:dyDescent="0.3">
      <c r="A5459" s="68"/>
      <c r="B5459" s="68"/>
      <c r="C5459" s="68"/>
      <c r="D5459" s="68"/>
      <c r="E5459" s="68"/>
      <c r="F5459" s="68"/>
      <c r="G5459" s="68"/>
      <c r="H5459" s="68"/>
      <c r="I5459" s="68"/>
    </row>
    <row r="5460" spans="1:9" x14ac:dyDescent="0.3">
      <c r="A5460" s="68"/>
      <c r="B5460" s="68"/>
      <c r="C5460" s="68"/>
      <c r="D5460" s="68"/>
      <c r="E5460" s="68"/>
      <c r="F5460" s="68"/>
      <c r="G5460" s="68"/>
      <c r="H5460" s="68"/>
      <c r="I5460" s="68"/>
    </row>
    <row r="5461" spans="1:9" x14ac:dyDescent="0.3">
      <c r="A5461" s="68"/>
      <c r="B5461" s="68"/>
      <c r="C5461" s="68"/>
      <c r="D5461" s="68"/>
      <c r="E5461" s="68"/>
      <c r="F5461" s="68"/>
      <c r="G5461" s="68"/>
      <c r="H5461" s="68"/>
      <c r="I5461" s="68"/>
    </row>
    <row r="5462" spans="1:9" x14ac:dyDescent="0.3">
      <c r="A5462" s="68"/>
      <c r="B5462" s="68"/>
      <c r="C5462" s="68"/>
      <c r="D5462" s="68"/>
      <c r="E5462" s="68"/>
      <c r="F5462" s="68"/>
      <c r="G5462" s="68"/>
      <c r="H5462" s="68"/>
      <c r="I5462" s="68"/>
    </row>
    <row r="5463" spans="1:9" x14ac:dyDescent="0.3">
      <c r="A5463" s="68"/>
      <c r="B5463" s="68"/>
      <c r="C5463" s="68"/>
      <c r="D5463" s="68"/>
      <c r="E5463" s="68"/>
      <c r="F5463" s="68"/>
      <c r="G5463" s="68"/>
      <c r="H5463" s="68"/>
      <c r="I5463" s="68"/>
    </row>
    <row r="5464" spans="1:9" x14ac:dyDescent="0.3">
      <c r="A5464" s="68"/>
      <c r="B5464" s="68"/>
      <c r="C5464" s="68"/>
      <c r="D5464" s="68"/>
      <c r="E5464" s="68"/>
      <c r="F5464" s="68"/>
      <c r="G5464" s="68"/>
      <c r="H5464" s="68"/>
      <c r="I5464" s="68"/>
    </row>
    <row r="5465" spans="1:9" x14ac:dyDescent="0.3">
      <c r="A5465" s="68"/>
      <c r="B5465" s="68"/>
      <c r="C5465" s="68"/>
      <c r="D5465" s="68"/>
      <c r="E5465" s="68"/>
      <c r="F5465" s="68"/>
      <c r="G5465" s="68"/>
      <c r="H5465" s="68"/>
      <c r="I5465" s="68"/>
    </row>
    <row r="5466" spans="1:9" x14ac:dyDescent="0.3">
      <c r="A5466" s="68"/>
      <c r="B5466" s="68"/>
      <c r="C5466" s="68"/>
      <c r="D5466" s="68"/>
      <c r="E5466" s="68"/>
      <c r="F5466" s="68"/>
      <c r="G5466" s="68"/>
      <c r="H5466" s="68"/>
      <c r="I5466" s="68"/>
    </row>
    <row r="5467" spans="1:9" x14ac:dyDescent="0.3">
      <c r="A5467" s="68"/>
      <c r="B5467" s="68"/>
      <c r="C5467" s="68"/>
      <c r="D5467" s="68"/>
      <c r="E5467" s="68"/>
      <c r="F5467" s="68"/>
      <c r="G5467" s="68"/>
      <c r="H5467" s="68"/>
      <c r="I5467" s="68"/>
    </row>
    <row r="5468" spans="1:9" x14ac:dyDescent="0.3">
      <c r="A5468" s="68"/>
      <c r="B5468" s="68"/>
      <c r="C5468" s="68"/>
      <c r="D5468" s="68"/>
      <c r="E5468" s="68"/>
      <c r="F5468" s="68"/>
      <c r="G5468" s="68"/>
      <c r="H5468" s="68"/>
      <c r="I5468" s="68"/>
    </row>
    <row r="5469" spans="1:9" x14ac:dyDescent="0.3">
      <c r="A5469" s="68"/>
      <c r="B5469" s="68"/>
      <c r="C5469" s="68"/>
      <c r="D5469" s="68"/>
      <c r="E5469" s="68"/>
      <c r="F5469" s="68"/>
      <c r="G5469" s="68"/>
      <c r="H5469" s="68"/>
      <c r="I5469" s="68"/>
    </row>
    <row r="5470" spans="1:9" x14ac:dyDescent="0.3">
      <c r="A5470" s="68"/>
      <c r="B5470" s="68"/>
      <c r="C5470" s="68"/>
      <c r="D5470" s="68"/>
      <c r="E5470" s="68"/>
      <c r="F5470" s="68"/>
      <c r="G5470" s="68"/>
      <c r="H5470" s="68"/>
      <c r="I5470" s="68"/>
    </row>
    <row r="5471" spans="1:9" x14ac:dyDescent="0.3">
      <c r="A5471" s="68"/>
      <c r="B5471" s="68"/>
      <c r="C5471" s="68"/>
      <c r="D5471" s="68"/>
      <c r="E5471" s="68"/>
      <c r="F5471" s="68"/>
      <c r="G5471" s="68"/>
      <c r="H5471" s="68"/>
      <c r="I5471" s="68"/>
    </row>
    <row r="5472" spans="1:9" x14ac:dyDescent="0.3">
      <c r="A5472" s="68"/>
      <c r="B5472" s="68"/>
      <c r="C5472" s="68"/>
      <c r="D5472" s="68"/>
      <c r="E5472" s="68"/>
      <c r="F5472" s="68"/>
      <c r="G5472" s="68"/>
      <c r="H5472" s="68"/>
      <c r="I5472" s="68"/>
    </row>
    <row r="5473" spans="1:9" x14ac:dyDescent="0.3">
      <c r="A5473" s="68"/>
      <c r="B5473" s="68"/>
      <c r="C5473" s="68"/>
      <c r="D5473" s="68"/>
      <c r="E5473" s="68"/>
      <c r="F5473" s="68"/>
      <c r="G5473" s="68"/>
      <c r="H5473" s="68"/>
      <c r="I5473" s="68"/>
    </row>
    <row r="5474" spans="1:9" x14ac:dyDescent="0.3">
      <c r="A5474" s="68"/>
      <c r="B5474" s="68"/>
      <c r="C5474" s="68"/>
      <c r="D5474" s="68"/>
      <c r="E5474" s="68"/>
      <c r="F5474" s="68"/>
      <c r="G5474" s="68"/>
      <c r="H5474" s="68"/>
      <c r="I5474" s="68"/>
    </row>
    <row r="5475" spans="1:9" x14ac:dyDescent="0.3">
      <c r="A5475" s="68"/>
      <c r="B5475" s="68"/>
      <c r="C5475" s="68"/>
      <c r="D5475" s="68"/>
      <c r="E5475" s="68"/>
      <c r="F5475" s="68"/>
      <c r="G5475" s="68"/>
      <c r="H5475" s="68"/>
      <c r="I5475" s="68"/>
    </row>
    <row r="5476" spans="1:9" x14ac:dyDescent="0.3">
      <c r="A5476" s="68"/>
      <c r="B5476" s="68"/>
      <c r="C5476" s="68"/>
      <c r="D5476" s="68"/>
      <c r="E5476" s="68"/>
      <c r="F5476" s="68"/>
      <c r="G5476" s="68"/>
      <c r="H5476" s="68"/>
      <c r="I5476" s="68"/>
    </row>
    <row r="5477" spans="1:9" x14ac:dyDescent="0.3">
      <c r="A5477" s="68"/>
      <c r="B5477" s="68"/>
      <c r="C5477" s="68"/>
      <c r="D5477" s="68"/>
      <c r="E5477" s="68"/>
      <c r="F5477" s="68"/>
      <c r="G5477" s="68"/>
      <c r="H5477" s="68"/>
      <c r="I5477" s="68"/>
    </row>
    <row r="5478" spans="1:9" x14ac:dyDescent="0.3">
      <c r="A5478" s="68"/>
      <c r="B5478" s="68"/>
      <c r="C5478" s="68"/>
      <c r="D5478" s="68"/>
      <c r="E5478" s="68"/>
      <c r="F5478" s="68"/>
      <c r="G5478" s="68"/>
      <c r="H5478" s="68"/>
      <c r="I5478" s="68"/>
    </row>
    <row r="5479" spans="1:9" x14ac:dyDescent="0.3">
      <c r="A5479" s="68"/>
      <c r="B5479" s="68"/>
      <c r="C5479" s="68"/>
      <c r="D5479" s="68"/>
      <c r="E5479" s="68"/>
      <c r="F5479" s="68"/>
      <c r="G5479" s="68"/>
      <c r="H5479" s="68"/>
      <c r="I5479" s="68"/>
    </row>
    <row r="5480" spans="1:9" x14ac:dyDescent="0.3">
      <c r="A5480" s="68"/>
      <c r="B5480" s="68"/>
      <c r="C5480" s="68"/>
      <c r="D5480" s="68"/>
      <c r="E5480" s="68"/>
      <c r="F5480" s="68"/>
      <c r="G5480" s="68"/>
      <c r="H5480" s="68"/>
      <c r="I5480" s="68"/>
    </row>
    <row r="5481" spans="1:9" x14ac:dyDescent="0.3">
      <c r="A5481" s="68"/>
      <c r="B5481" s="68"/>
      <c r="C5481" s="68"/>
      <c r="D5481" s="68"/>
      <c r="E5481" s="68"/>
      <c r="F5481" s="68"/>
      <c r="G5481" s="68"/>
      <c r="H5481" s="68"/>
      <c r="I5481" s="68"/>
    </row>
    <row r="5482" spans="1:9" x14ac:dyDescent="0.3">
      <c r="A5482" s="68"/>
      <c r="B5482" s="68"/>
      <c r="C5482" s="68"/>
      <c r="D5482" s="68"/>
      <c r="E5482" s="68"/>
      <c r="F5482" s="68"/>
      <c r="G5482" s="68"/>
      <c r="H5482" s="68"/>
      <c r="I5482" s="68"/>
    </row>
    <row r="5483" spans="1:9" x14ac:dyDescent="0.3">
      <c r="A5483" s="68"/>
      <c r="B5483" s="68"/>
      <c r="C5483" s="68"/>
      <c r="D5483" s="68"/>
      <c r="E5483" s="68"/>
      <c r="F5483" s="68"/>
      <c r="G5483" s="68"/>
      <c r="H5483" s="68"/>
      <c r="I5483" s="68"/>
    </row>
    <row r="5484" spans="1:9" x14ac:dyDescent="0.3">
      <c r="A5484" s="68"/>
      <c r="B5484" s="68"/>
      <c r="C5484" s="68"/>
      <c r="D5484" s="68"/>
      <c r="E5484" s="68"/>
      <c r="F5484" s="68"/>
      <c r="G5484" s="68"/>
      <c r="H5484" s="68"/>
      <c r="I5484" s="68"/>
    </row>
    <row r="5485" spans="1:9" x14ac:dyDescent="0.3">
      <c r="A5485" s="68"/>
      <c r="B5485" s="68"/>
      <c r="C5485" s="68"/>
      <c r="D5485" s="68"/>
      <c r="E5485" s="68"/>
      <c r="F5485" s="68"/>
      <c r="G5485" s="68"/>
      <c r="H5485" s="68"/>
      <c r="I5485" s="68"/>
    </row>
    <row r="5486" spans="1:9" x14ac:dyDescent="0.3">
      <c r="A5486" s="68"/>
      <c r="B5486" s="68"/>
      <c r="C5486" s="68"/>
      <c r="D5486" s="68"/>
      <c r="E5486" s="68"/>
      <c r="F5486" s="68"/>
      <c r="G5486" s="68"/>
      <c r="H5486" s="68"/>
      <c r="I5486" s="68"/>
    </row>
    <row r="5487" spans="1:9" x14ac:dyDescent="0.3">
      <c r="A5487" s="68"/>
      <c r="B5487" s="68"/>
      <c r="C5487" s="68"/>
      <c r="D5487" s="68"/>
      <c r="E5487" s="68"/>
      <c r="F5487" s="68"/>
      <c r="G5487" s="68"/>
      <c r="H5487" s="68"/>
      <c r="I5487" s="68"/>
    </row>
    <row r="5488" spans="1:9" x14ac:dyDescent="0.3">
      <c r="A5488" s="68"/>
      <c r="B5488" s="68"/>
      <c r="C5488" s="68"/>
      <c r="D5488" s="68"/>
      <c r="E5488" s="68"/>
      <c r="F5488" s="68"/>
      <c r="G5488" s="68"/>
      <c r="H5488" s="68"/>
      <c r="I5488" s="68"/>
    </row>
    <row r="5489" spans="1:9" x14ac:dyDescent="0.3">
      <c r="A5489" s="68"/>
      <c r="B5489" s="68"/>
      <c r="C5489" s="68"/>
      <c r="D5489" s="68"/>
      <c r="E5489" s="68"/>
      <c r="F5489" s="68"/>
      <c r="G5489" s="68"/>
      <c r="H5489" s="68"/>
      <c r="I5489" s="68"/>
    </row>
    <row r="5490" spans="1:9" x14ac:dyDescent="0.3">
      <c r="A5490" s="68"/>
      <c r="B5490" s="68"/>
      <c r="C5490" s="68"/>
      <c r="D5490" s="68"/>
      <c r="E5490" s="68"/>
      <c r="F5490" s="68"/>
      <c r="G5490" s="68"/>
      <c r="H5490" s="68"/>
      <c r="I5490" s="68"/>
    </row>
    <row r="5491" spans="1:9" x14ac:dyDescent="0.3">
      <c r="A5491" s="68"/>
      <c r="B5491" s="68"/>
      <c r="C5491" s="68"/>
      <c r="D5491" s="68"/>
      <c r="E5491" s="68"/>
      <c r="F5491" s="68"/>
      <c r="G5491" s="68"/>
      <c r="H5491" s="68"/>
      <c r="I5491" s="68"/>
    </row>
    <row r="5492" spans="1:9" x14ac:dyDescent="0.3">
      <c r="A5492" s="68"/>
      <c r="B5492" s="68"/>
      <c r="C5492" s="68"/>
      <c r="D5492" s="68"/>
      <c r="E5492" s="68"/>
      <c r="F5492" s="68"/>
      <c r="G5492" s="68"/>
      <c r="H5492" s="68"/>
      <c r="I5492" s="68"/>
    </row>
    <row r="5493" spans="1:9" x14ac:dyDescent="0.3">
      <c r="A5493" s="68"/>
      <c r="B5493" s="68"/>
      <c r="C5493" s="68"/>
      <c r="D5493" s="68"/>
      <c r="E5493" s="68"/>
      <c r="F5493" s="68"/>
      <c r="G5493" s="68"/>
      <c r="H5493" s="68"/>
      <c r="I5493" s="68"/>
    </row>
    <row r="5494" spans="1:9" x14ac:dyDescent="0.3">
      <c r="A5494" s="68"/>
      <c r="B5494" s="68"/>
      <c r="C5494" s="68"/>
      <c r="D5494" s="68"/>
      <c r="E5494" s="68"/>
      <c r="F5494" s="68"/>
      <c r="G5494" s="68"/>
      <c r="H5494" s="68"/>
      <c r="I5494" s="68"/>
    </row>
    <row r="5495" spans="1:9" x14ac:dyDescent="0.3">
      <c r="A5495" s="68"/>
      <c r="B5495" s="68"/>
      <c r="C5495" s="68"/>
      <c r="D5495" s="68"/>
      <c r="E5495" s="68"/>
      <c r="F5495" s="68"/>
      <c r="G5495" s="68"/>
      <c r="H5495" s="68"/>
      <c r="I5495" s="68"/>
    </row>
    <row r="5496" spans="1:9" x14ac:dyDescent="0.3">
      <c r="A5496" s="68"/>
      <c r="B5496" s="68"/>
      <c r="C5496" s="68"/>
      <c r="D5496" s="68"/>
      <c r="E5496" s="68"/>
      <c r="F5496" s="68"/>
      <c r="G5496" s="68"/>
      <c r="H5496" s="68"/>
      <c r="I5496" s="68"/>
    </row>
    <row r="5497" spans="1:9" x14ac:dyDescent="0.3">
      <c r="A5497" s="68"/>
      <c r="B5497" s="68"/>
      <c r="C5497" s="68"/>
      <c r="D5497" s="68"/>
      <c r="E5497" s="68"/>
      <c r="F5497" s="68"/>
      <c r="G5497" s="68"/>
      <c r="H5497" s="68"/>
      <c r="I5497" s="68"/>
    </row>
    <row r="5498" spans="1:9" x14ac:dyDescent="0.3">
      <c r="A5498" s="68"/>
      <c r="B5498" s="68"/>
      <c r="C5498" s="68"/>
      <c r="D5498" s="68"/>
      <c r="E5498" s="68"/>
      <c r="F5498" s="68"/>
      <c r="G5498" s="68"/>
      <c r="H5498" s="68"/>
      <c r="I5498" s="68"/>
    </row>
    <row r="5499" spans="1:9" x14ac:dyDescent="0.3">
      <c r="A5499" s="68"/>
      <c r="B5499" s="68"/>
      <c r="C5499" s="68"/>
      <c r="D5499" s="68"/>
      <c r="E5499" s="68"/>
      <c r="F5499" s="68"/>
      <c r="G5499" s="68"/>
      <c r="H5499" s="68"/>
      <c r="I5499" s="68"/>
    </row>
    <row r="5500" spans="1:9" x14ac:dyDescent="0.3">
      <c r="A5500" s="68"/>
      <c r="B5500" s="68"/>
      <c r="C5500" s="68"/>
      <c r="D5500" s="68"/>
      <c r="E5500" s="68"/>
      <c r="F5500" s="68"/>
      <c r="G5500" s="68"/>
      <c r="H5500" s="68"/>
      <c r="I5500" s="68"/>
    </row>
    <row r="5501" spans="1:9" x14ac:dyDescent="0.3">
      <c r="A5501" s="68"/>
      <c r="B5501" s="68"/>
      <c r="C5501" s="68"/>
      <c r="D5501" s="68"/>
      <c r="E5501" s="68"/>
      <c r="F5501" s="68"/>
      <c r="G5501" s="68"/>
      <c r="H5501" s="68"/>
      <c r="I5501" s="68"/>
    </row>
    <row r="5502" spans="1:9" x14ac:dyDescent="0.3">
      <c r="A5502" s="68"/>
      <c r="B5502" s="68"/>
      <c r="C5502" s="68"/>
      <c r="D5502" s="68"/>
      <c r="E5502" s="68"/>
      <c r="F5502" s="68"/>
      <c r="G5502" s="68"/>
      <c r="H5502" s="68"/>
      <c r="I5502" s="68"/>
    </row>
    <row r="5503" spans="1:9" x14ac:dyDescent="0.3">
      <c r="A5503" s="68"/>
      <c r="B5503" s="68"/>
      <c r="C5503" s="68"/>
      <c r="D5503" s="68"/>
      <c r="E5503" s="68"/>
      <c r="F5503" s="68"/>
      <c r="G5503" s="68"/>
      <c r="H5503" s="68"/>
      <c r="I5503" s="68"/>
    </row>
    <row r="5504" spans="1:9" x14ac:dyDescent="0.3">
      <c r="A5504" s="68"/>
      <c r="B5504" s="68"/>
      <c r="C5504" s="68"/>
      <c r="D5504" s="68"/>
      <c r="E5504" s="68"/>
      <c r="F5504" s="68"/>
      <c r="G5504" s="68"/>
      <c r="H5504" s="68"/>
      <c r="I5504" s="68"/>
    </row>
    <row r="5505" spans="1:9" x14ac:dyDescent="0.3">
      <c r="A5505" s="68"/>
      <c r="B5505" s="68"/>
      <c r="C5505" s="68"/>
      <c r="D5505" s="68"/>
      <c r="E5505" s="68"/>
      <c r="F5505" s="68"/>
      <c r="G5505" s="68"/>
      <c r="H5505" s="68"/>
      <c r="I5505" s="68"/>
    </row>
    <row r="5506" spans="1:9" x14ac:dyDescent="0.3">
      <c r="A5506" s="68"/>
      <c r="B5506" s="68"/>
      <c r="C5506" s="68"/>
      <c r="D5506" s="68"/>
      <c r="E5506" s="68"/>
      <c r="F5506" s="68"/>
      <c r="G5506" s="68"/>
      <c r="H5506" s="68"/>
      <c r="I5506" s="68"/>
    </row>
    <row r="5507" spans="1:9" x14ac:dyDescent="0.3">
      <c r="A5507" s="68"/>
      <c r="B5507" s="68"/>
      <c r="C5507" s="68"/>
      <c r="D5507" s="68"/>
      <c r="E5507" s="68"/>
      <c r="F5507" s="68"/>
      <c r="G5507" s="68"/>
      <c r="H5507" s="68"/>
      <c r="I5507" s="68"/>
    </row>
    <row r="5508" spans="1:9" x14ac:dyDescent="0.3">
      <c r="A5508" s="68"/>
      <c r="B5508" s="68"/>
      <c r="C5508" s="68"/>
      <c r="D5508" s="68"/>
      <c r="E5508" s="68"/>
      <c r="F5508" s="68"/>
      <c r="G5508" s="68"/>
      <c r="H5508" s="68"/>
      <c r="I5508" s="68"/>
    </row>
    <row r="5509" spans="1:9" x14ac:dyDescent="0.3">
      <c r="A5509" s="68"/>
      <c r="B5509" s="68"/>
      <c r="C5509" s="68"/>
      <c r="D5509" s="68"/>
      <c r="E5509" s="68"/>
      <c r="F5509" s="68"/>
      <c r="G5509" s="68"/>
      <c r="H5509" s="68"/>
      <c r="I5509" s="68"/>
    </row>
    <row r="5510" spans="1:9" x14ac:dyDescent="0.3">
      <c r="A5510" s="68"/>
      <c r="B5510" s="68"/>
      <c r="C5510" s="68"/>
      <c r="D5510" s="68"/>
      <c r="E5510" s="68"/>
      <c r="F5510" s="68"/>
      <c r="G5510" s="68"/>
      <c r="H5510" s="68"/>
      <c r="I5510" s="68"/>
    </row>
    <row r="5511" spans="1:9" x14ac:dyDescent="0.3">
      <c r="A5511" s="68"/>
      <c r="B5511" s="68"/>
      <c r="C5511" s="68"/>
      <c r="D5511" s="68"/>
      <c r="E5511" s="68"/>
      <c r="F5511" s="68"/>
      <c r="G5511" s="68"/>
      <c r="H5511" s="68"/>
      <c r="I5511" s="68"/>
    </row>
    <row r="5512" spans="1:9" x14ac:dyDescent="0.3">
      <c r="A5512" s="68"/>
      <c r="B5512" s="68"/>
      <c r="C5512" s="68"/>
      <c r="D5512" s="68"/>
      <c r="E5512" s="68"/>
      <c r="F5512" s="68"/>
      <c r="G5512" s="68"/>
      <c r="H5512" s="68"/>
      <c r="I5512" s="68"/>
    </row>
    <row r="5513" spans="1:9" x14ac:dyDescent="0.3">
      <c r="A5513" s="68"/>
      <c r="B5513" s="68"/>
      <c r="C5513" s="68"/>
      <c r="D5513" s="68"/>
      <c r="E5513" s="68"/>
      <c r="F5513" s="68"/>
      <c r="G5513" s="68"/>
      <c r="H5513" s="68"/>
      <c r="I5513" s="68"/>
    </row>
    <row r="5514" spans="1:9" x14ac:dyDescent="0.3">
      <c r="A5514" s="68"/>
      <c r="B5514" s="68"/>
      <c r="C5514" s="68"/>
      <c r="D5514" s="68"/>
      <c r="E5514" s="68"/>
      <c r="F5514" s="68"/>
      <c r="G5514" s="68"/>
      <c r="H5514" s="68"/>
      <c r="I5514" s="68"/>
    </row>
    <row r="5515" spans="1:9" x14ac:dyDescent="0.3">
      <c r="A5515" s="68"/>
      <c r="B5515" s="68"/>
      <c r="C5515" s="68"/>
      <c r="D5515" s="68"/>
      <c r="E5515" s="68"/>
      <c r="F5515" s="68"/>
      <c r="G5515" s="68"/>
      <c r="H5515" s="68"/>
      <c r="I5515" s="68"/>
    </row>
    <row r="5516" spans="1:9" x14ac:dyDescent="0.3">
      <c r="A5516" s="68"/>
      <c r="B5516" s="68"/>
      <c r="C5516" s="68"/>
      <c r="D5516" s="68"/>
      <c r="E5516" s="68"/>
      <c r="F5516" s="68"/>
      <c r="G5516" s="68"/>
      <c r="H5516" s="68"/>
      <c r="I5516" s="68"/>
    </row>
    <row r="5517" spans="1:9" x14ac:dyDescent="0.3">
      <c r="A5517" s="68"/>
      <c r="B5517" s="68"/>
      <c r="C5517" s="68"/>
      <c r="D5517" s="68"/>
      <c r="E5517" s="68"/>
      <c r="F5517" s="68"/>
      <c r="G5517" s="68"/>
      <c r="H5517" s="68"/>
      <c r="I5517" s="68"/>
    </row>
    <row r="5518" spans="1:9" x14ac:dyDescent="0.3">
      <c r="A5518" s="68"/>
      <c r="B5518" s="68"/>
      <c r="C5518" s="68"/>
      <c r="D5518" s="68"/>
      <c r="E5518" s="68"/>
      <c r="F5518" s="68"/>
      <c r="G5518" s="68"/>
      <c r="H5518" s="68"/>
      <c r="I5518" s="68"/>
    </row>
    <row r="5519" spans="1:9" x14ac:dyDescent="0.3">
      <c r="A5519" s="68"/>
      <c r="B5519" s="68"/>
      <c r="C5519" s="68"/>
      <c r="D5519" s="68"/>
      <c r="E5519" s="68"/>
      <c r="F5519" s="68"/>
      <c r="G5519" s="68"/>
      <c r="H5519" s="68"/>
      <c r="I5519" s="68"/>
    </row>
    <row r="5520" spans="1:9" x14ac:dyDescent="0.3">
      <c r="A5520" s="68"/>
      <c r="B5520" s="68"/>
      <c r="C5520" s="68"/>
      <c r="D5520" s="68"/>
      <c r="E5520" s="68"/>
      <c r="F5520" s="68"/>
      <c r="G5520" s="68"/>
      <c r="H5520" s="68"/>
      <c r="I5520" s="68"/>
    </row>
    <row r="5521" spans="1:9" x14ac:dyDescent="0.3">
      <c r="A5521" s="68"/>
      <c r="B5521" s="68"/>
      <c r="C5521" s="68"/>
      <c r="D5521" s="68"/>
      <c r="E5521" s="68"/>
      <c r="F5521" s="68"/>
      <c r="G5521" s="68"/>
      <c r="H5521" s="68"/>
      <c r="I5521" s="68"/>
    </row>
    <row r="5522" spans="1:9" x14ac:dyDescent="0.3">
      <c r="A5522" s="68"/>
      <c r="B5522" s="68"/>
      <c r="C5522" s="68"/>
      <c r="D5522" s="68"/>
      <c r="E5522" s="68"/>
      <c r="F5522" s="68"/>
      <c r="G5522" s="68"/>
      <c r="H5522" s="68"/>
      <c r="I5522" s="68"/>
    </row>
    <row r="5523" spans="1:9" x14ac:dyDescent="0.3">
      <c r="A5523" s="68"/>
      <c r="B5523" s="68"/>
      <c r="C5523" s="68"/>
      <c r="D5523" s="68"/>
      <c r="E5523" s="68"/>
      <c r="F5523" s="68"/>
      <c r="G5523" s="68"/>
      <c r="H5523" s="68"/>
      <c r="I5523" s="68"/>
    </row>
    <row r="5524" spans="1:9" x14ac:dyDescent="0.3">
      <c r="A5524" s="68"/>
      <c r="B5524" s="68"/>
      <c r="C5524" s="68"/>
      <c r="D5524" s="68"/>
      <c r="E5524" s="68"/>
      <c r="F5524" s="68"/>
      <c r="G5524" s="68"/>
      <c r="H5524" s="68"/>
      <c r="I5524" s="68"/>
    </row>
    <row r="5525" spans="1:9" x14ac:dyDescent="0.3">
      <c r="A5525" s="68"/>
      <c r="B5525" s="68"/>
      <c r="C5525" s="68"/>
      <c r="D5525" s="68"/>
      <c r="E5525" s="68"/>
      <c r="F5525" s="68"/>
      <c r="G5525" s="68"/>
      <c r="H5525" s="68"/>
      <c r="I5525" s="68"/>
    </row>
    <row r="5526" spans="1:9" x14ac:dyDescent="0.3">
      <c r="A5526" s="68"/>
      <c r="B5526" s="68"/>
      <c r="C5526" s="68"/>
      <c r="D5526" s="68"/>
      <c r="E5526" s="68"/>
      <c r="F5526" s="68"/>
      <c r="G5526" s="68"/>
      <c r="H5526" s="68"/>
      <c r="I5526" s="68"/>
    </row>
    <row r="5527" spans="1:9" x14ac:dyDescent="0.3">
      <c r="A5527" s="68"/>
      <c r="B5527" s="68"/>
      <c r="C5527" s="68"/>
      <c r="D5527" s="68"/>
      <c r="E5527" s="68"/>
      <c r="F5527" s="68"/>
      <c r="G5527" s="68"/>
      <c r="H5527" s="68"/>
      <c r="I5527" s="68"/>
    </row>
    <row r="5528" spans="1:9" x14ac:dyDescent="0.3">
      <c r="A5528" s="68"/>
      <c r="B5528" s="68"/>
      <c r="C5528" s="68"/>
      <c r="D5528" s="68"/>
      <c r="E5528" s="68"/>
      <c r="F5528" s="68"/>
      <c r="G5528" s="68"/>
      <c r="H5528" s="68"/>
      <c r="I5528" s="68"/>
    </row>
    <row r="5529" spans="1:9" x14ac:dyDescent="0.3">
      <c r="A5529" s="68"/>
      <c r="B5529" s="68"/>
      <c r="C5529" s="68"/>
      <c r="D5529" s="68"/>
      <c r="E5529" s="68"/>
      <c r="F5529" s="68"/>
      <c r="G5529" s="68"/>
      <c r="H5529" s="68"/>
      <c r="I5529" s="68"/>
    </row>
    <row r="5530" spans="1:9" x14ac:dyDescent="0.3">
      <c r="A5530" s="68"/>
      <c r="B5530" s="68"/>
      <c r="C5530" s="68"/>
      <c r="D5530" s="68"/>
      <c r="E5530" s="68"/>
      <c r="F5530" s="68"/>
      <c r="G5530" s="68"/>
      <c r="H5530" s="68"/>
      <c r="I5530" s="68"/>
    </row>
    <row r="5531" spans="1:9" x14ac:dyDescent="0.3">
      <c r="A5531" s="68"/>
      <c r="B5531" s="68"/>
      <c r="C5531" s="68"/>
      <c r="D5531" s="68"/>
      <c r="E5531" s="68"/>
      <c r="F5531" s="68"/>
      <c r="G5531" s="68"/>
      <c r="H5531" s="68"/>
      <c r="I5531" s="68"/>
    </row>
    <row r="5532" spans="1:9" x14ac:dyDescent="0.3">
      <c r="A5532" s="68"/>
      <c r="B5532" s="68"/>
      <c r="C5532" s="68"/>
      <c r="D5532" s="68"/>
      <c r="E5532" s="68"/>
      <c r="F5532" s="68"/>
      <c r="G5532" s="68"/>
      <c r="H5532" s="68"/>
      <c r="I5532" s="68"/>
    </row>
    <row r="5533" spans="1:9" x14ac:dyDescent="0.3">
      <c r="A5533" s="68"/>
      <c r="B5533" s="68"/>
      <c r="C5533" s="68"/>
      <c r="D5533" s="68"/>
      <c r="E5533" s="68"/>
      <c r="F5533" s="68"/>
      <c r="G5533" s="68"/>
      <c r="H5533" s="68"/>
      <c r="I5533" s="68"/>
    </row>
    <row r="5534" spans="1:9" x14ac:dyDescent="0.3">
      <c r="A5534" s="68"/>
      <c r="B5534" s="68"/>
      <c r="C5534" s="68"/>
      <c r="D5534" s="68"/>
      <c r="E5534" s="68"/>
      <c r="F5534" s="68"/>
      <c r="G5534" s="68"/>
      <c r="H5534" s="68"/>
      <c r="I5534" s="68"/>
    </row>
    <row r="5535" spans="1:9" x14ac:dyDescent="0.3">
      <c r="A5535" s="68"/>
      <c r="B5535" s="68"/>
      <c r="C5535" s="68"/>
      <c r="D5535" s="68"/>
      <c r="E5535" s="68"/>
      <c r="F5535" s="68"/>
      <c r="G5535" s="68"/>
      <c r="H5535" s="68"/>
      <c r="I5535" s="68"/>
    </row>
    <row r="5536" spans="1:9" x14ac:dyDescent="0.3">
      <c r="A5536" s="68"/>
      <c r="B5536" s="68"/>
      <c r="C5536" s="68"/>
      <c r="D5536" s="68"/>
      <c r="E5536" s="68"/>
      <c r="F5536" s="68"/>
      <c r="G5536" s="68"/>
      <c r="H5536" s="68"/>
      <c r="I5536" s="68"/>
    </row>
    <row r="5537" spans="1:9" x14ac:dyDescent="0.3">
      <c r="A5537" s="68"/>
      <c r="B5537" s="68"/>
      <c r="C5537" s="68"/>
      <c r="D5537" s="68"/>
      <c r="E5537" s="68"/>
      <c r="F5537" s="68"/>
      <c r="G5537" s="68"/>
      <c r="H5537" s="68"/>
      <c r="I5537" s="68"/>
    </row>
    <row r="5538" spans="1:9" x14ac:dyDescent="0.3">
      <c r="A5538" s="68"/>
      <c r="B5538" s="68"/>
      <c r="C5538" s="68"/>
      <c r="D5538" s="68"/>
      <c r="E5538" s="68"/>
      <c r="F5538" s="68"/>
      <c r="G5538" s="68"/>
      <c r="H5538" s="68"/>
      <c r="I5538" s="68"/>
    </row>
    <row r="5539" spans="1:9" x14ac:dyDescent="0.3">
      <c r="A5539" s="68"/>
      <c r="B5539" s="68"/>
      <c r="C5539" s="68"/>
      <c r="D5539" s="68"/>
      <c r="E5539" s="68"/>
      <c r="F5539" s="68"/>
      <c r="G5539" s="68"/>
      <c r="H5539" s="68"/>
      <c r="I5539" s="68"/>
    </row>
    <row r="5540" spans="1:9" x14ac:dyDescent="0.3">
      <c r="A5540" s="68"/>
      <c r="B5540" s="68"/>
      <c r="C5540" s="68"/>
      <c r="D5540" s="68"/>
      <c r="E5540" s="68"/>
      <c r="F5540" s="68"/>
      <c r="G5540" s="68"/>
      <c r="H5540" s="68"/>
      <c r="I5540" s="68"/>
    </row>
    <row r="5541" spans="1:9" x14ac:dyDescent="0.3">
      <c r="A5541" s="68"/>
      <c r="B5541" s="68"/>
      <c r="C5541" s="68"/>
      <c r="D5541" s="68"/>
      <c r="E5541" s="68"/>
      <c r="F5541" s="68"/>
      <c r="G5541" s="68"/>
      <c r="H5541" s="68"/>
      <c r="I5541" s="68"/>
    </row>
    <row r="5542" spans="1:9" x14ac:dyDescent="0.3">
      <c r="A5542" s="68"/>
      <c r="B5542" s="68"/>
      <c r="C5542" s="68"/>
      <c r="D5542" s="68"/>
      <c r="E5542" s="68"/>
      <c r="F5542" s="68"/>
      <c r="G5542" s="68"/>
      <c r="H5542" s="68"/>
      <c r="I5542" s="68"/>
    </row>
    <row r="5543" spans="1:9" x14ac:dyDescent="0.3">
      <c r="A5543" s="68"/>
      <c r="B5543" s="68"/>
      <c r="C5543" s="68"/>
      <c r="D5543" s="68"/>
      <c r="E5543" s="68"/>
      <c r="F5543" s="68"/>
      <c r="G5543" s="68"/>
      <c r="H5543" s="68"/>
      <c r="I5543" s="68"/>
    </row>
    <row r="5544" spans="1:9" x14ac:dyDescent="0.3">
      <c r="A5544" s="68"/>
      <c r="B5544" s="68"/>
      <c r="C5544" s="68"/>
      <c r="D5544" s="68"/>
      <c r="E5544" s="68"/>
      <c r="F5544" s="68"/>
      <c r="G5544" s="68"/>
      <c r="H5544" s="68"/>
      <c r="I5544" s="68"/>
    </row>
    <row r="5545" spans="1:9" x14ac:dyDescent="0.3">
      <c r="A5545" s="68"/>
      <c r="B5545" s="68"/>
      <c r="C5545" s="68"/>
      <c r="D5545" s="68"/>
      <c r="E5545" s="68"/>
      <c r="F5545" s="68"/>
      <c r="G5545" s="68"/>
      <c r="H5545" s="68"/>
      <c r="I5545" s="68"/>
    </row>
    <row r="5546" spans="1:9" x14ac:dyDescent="0.3">
      <c r="A5546" s="68"/>
      <c r="B5546" s="68"/>
      <c r="C5546" s="68"/>
      <c r="D5546" s="68"/>
      <c r="E5546" s="68"/>
      <c r="F5546" s="68"/>
      <c r="G5546" s="68"/>
      <c r="H5546" s="68"/>
      <c r="I5546" s="68"/>
    </row>
    <row r="5547" spans="1:9" x14ac:dyDescent="0.3">
      <c r="A5547" s="68"/>
      <c r="B5547" s="68"/>
      <c r="C5547" s="68"/>
      <c r="D5547" s="68"/>
      <c r="E5547" s="68"/>
      <c r="F5547" s="68"/>
      <c r="G5547" s="68"/>
      <c r="H5547" s="68"/>
      <c r="I5547" s="68"/>
    </row>
    <row r="5548" spans="1:9" x14ac:dyDescent="0.3">
      <c r="A5548" s="68"/>
      <c r="B5548" s="68"/>
      <c r="C5548" s="68"/>
      <c r="D5548" s="68"/>
      <c r="E5548" s="68"/>
      <c r="F5548" s="68"/>
      <c r="G5548" s="68"/>
      <c r="H5548" s="68"/>
      <c r="I5548" s="68"/>
    </row>
    <row r="5549" spans="1:9" x14ac:dyDescent="0.3">
      <c r="A5549" s="68"/>
      <c r="B5549" s="68"/>
      <c r="C5549" s="68"/>
      <c r="D5549" s="68"/>
      <c r="E5549" s="68"/>
      <c r="F5549" s="68"/>
      <c r="G5549" s="68"/>
      <c r="H5549" s="68"/>
      <c r="I5549" s="68"/>
    </row>
    <row r="5550" spans="1:9" x14ac:dyDescent="0.3">
      <c r="A5550" s="68"/>
      <c r="B5550" s="68"/>
      <c r="C5550" s="68"/>
      <c r="D5550" s="68"/>
      <c r="E5550" s="68"/>
      <c r="F5550" s="68"/>
      <c r="G5550" s="68"/>
      <c r="H5550" s="68"/>
      <c r="I5550" s="68"/>
    </row>
    <row r="5551" spans="1:9" x14ac:dyDescent="0.3">
      <c r="A5551" s="68"/>
      <c r="B5551" s="68"/>
      <c r="C5551" s="68"/>
      <c r="D5551" s="68"/>
      <c r="E5551" s="68"/>
      <c r="F5551" s="68"/>
      <c r="G5551" s="68"/>
      <c r="H5551" s="68"/>
      <c r="I5551" s="68"/>
    </row>
    <row r="5552" spans="1:9" x14ac:dyDescent="0.3">
      <c r="A5552" s="68"/>
      <c r="B5552" s="68"/>
      <c r="C5552" s="68"/>
      <c r="D5552" s="68"/>
      <c r="E5552" s="68"/>
      <c r="F5552" s="68"/>
      <c r="G5552" s="68"/>
      <c r="H5552" s="68"/>
      <c r="I5552" s="68"/>
    </row>
    <row r="5553" spans="1:9" x14ac:dyDescent="0.3">
      <c r="A5553" s="68"/>
      <c r="B5553" s="68"/>
      <c r="C5553" s="68"/>
      <c r="D5553" s="68"/>
      <c r="E5553" s="68"/>
      <c r="F5553" s="68"/>
      <c r="G5553" s="68"/>
      <c r="H5553" s="68"/>
      <c r="I5553" s="68"/>
    </row>
    <row r="5554" spans="1:9" x14ac:dyDescent="0.3">
      <c r="A5554" s="68"/>
      <c r="B5554" s="68"/>
      <c r="C5554" s="68"/>
      <c r="D5554" s="68"/>
      <c r="E5554" s="68"/>
      <c r="F5554" s="68"/>
      <c r="G5554" s="68"/>
      <c r="H5554" s="68"/>
      <c r="I5554" s="68"/>
    </row>
    <row r="5555" spans="1:9" x14ac:dyDescent="0.3">
      <c r="A5555" s="68"/>
      <c r="B5555" s="68"/>
      <c r="C5555" s="68"/>
      <c r="D5555" s="68"/>
      <c r="E5555" s="68"/>
      <c r="F5555" s="68"/>
      <c r="G5555" s="68"/>
      <c r="H5555" s="68"/>
      <c r="I5555" s="68"/>
    </row>
    <row r="5556" spans="1:9" x14ac:dyDescent="0.3">
      <c r="A5556" s="68"/>
      <c r="B5556" s="68"/>
      <c r="C5556" s="68"/>
      <c r="D5556" s="68"/>
      <c r="E5556" s="68"/>
      <c r="F5556" s="68"/>
      <c r="G5556" s="68"/>
      <c r="H5556" s="68"/>
      <c r="I5556" s="68"/>
    </row>
    <row r="5557" spans="1:9" x14ac:dyDescent="0.3">
      <c r="A5557" s="68"/>
      <c r="B5557" s="68"/>
      <c r="C5557" s="68"/>
      <c r="D5557" s="68"/>
      <c r="E5557" s="68"/>
      <c r="F5557" s="68"/>
      <c r="G5557" s="68"/>
      <c r="H5557" s="68"/>
      <c r="I5557" s="68"/>
    </row>
    <row r="5558" spans="1:9" x14ac:dyDescent="0.3">
      <c r="A5558" s="68"/>
      <c r="B5558" s="68"/>
      <c r="C5558" s="68"/>
      <c r="D5558" s="68"/>
      <c r="E5558" s="68"/>
      <c r="F5558" s="68"/>
      <c r="G5558" s="68"/>
      <c r="H5558" s="68"/>
      <c r="I5558" s="68"/>
    </row>
    <row r="5559" spans="1:9" x14ac:dyDescent="0.3">
      <c r="A5559" s="68"/>
      <c r="B5559" s="68"/>
      <c r="C5559" s="68"/>
      <c r="D5559" s="68"/>
      <c r="E5559" s="68"/>
      <c r="F5559" s="68"/>
      <c r="G5559" s="68"/>
      <c r="H5559" s="68"/>
      <c r="I5559" s="68"/>
    </row>
    <row r="5560" spans="1:9" x14ac:dyDescent="0.3">
      <c r="A5560" s="68"/>
      <c r="B5560" s="68"/>
      <c r="C5560" s="68"/>
      <c r="D5560" s="68"/>
      <c r="E5560" s="68"/>
      <c r="F5560" s="68"/>
      <c r="G5560" s="68"/>
      <c r="H5560" s="68"/>
      <c r="I5560" s="68"/>
    </row>
    <row r="5561" spans="1:9" x14ac:dyDescent="0.3">
      <c r="A5561" s="68"/>
      <c r="B5561" s="68"/>
      <c r="C5561" s="68"/>
      <c r="D5561" s="68"/>
      <c r="E5561" s="68"/>
      <c r="F5561" s="68"/>
      <c r="G5561" s="68"/>
      <c r="H5561" s="68"/>
      <c r="I5561" s="68"/>
    </row>
    <row r="5562" spans="1:9" x14ac:dyDescent="0.3">
      <c r="A5562" s="68"/>
      <c r="B5562" s="68"/>
      <c r="C5562" s="68"/>
      <c r="D5562" s="68"/>
      <c r="E5562" s="68"/>
      <c r="F5562" s="68"/>
      <c r="G5562" s="68"/>
      <c r="H5562" s="68"/>
      <c r="I5562" s="68"/>
    </row>
    <row r="5563" spans="1:9" x14ac:dyDescent="0.3">
      <c r="A5563" s="68"/>
      <c r="B5563" s="68"/>
      <c r="C5563" s="68"/>
      <c r="D5563" s="68"/>
      <c r="E5563" s="68"/>
      <c r="F5563" s="68"/>
      <c r="G5563" s="68"/>
      <c r="H5563" s="68"/>
      <c r="I5563" s="68"/>
    </row>
    <row r="5564" spans="1:9" x14ac:dyDescent="0.3">
      <c r="A5564" s="68"/>
      <c r="B5564" s="68"/>
      <c r="C5564" s="68"/>
      <c r="D5564" s="68"/>
      <c r="E5564" s="68"/>
      <c r="F5564" s="68"/>
      <c r="G5564" s="68"/>
      <c r="H5564" s="68"/>
      <c r="I5564" s="68"/>
    </row>
    <row r="5565" spans="1:9" x14ac:dyDescent="0.3">
      <c r="A5565" s="68"/>
      <c r="B5565" s="68"/>
      <c r="C5565" s="68"/>
      <c r="D5565" s="68"/>
      <c r="E5565" s="68"/>
      <c r="F5565" s="68"/>
      <c r="G5565" s="68"/>
      <c r="H5565" s="68"/>
      <c r="I5565" s="68"/>
    </row>
    <row r="5566" spans="1:9" x14ac:dyDescent="0.3">
      <c r="A5566" s="68"/>
      <c r="B5566" s="68"/>
      <c r="C5566" s="68"/>
      <c r="D5566" s="68"/>
      <c r="E5566" s="68"/>
      <c r="F5566" s="68"/>
      <c r="G5566" s="68"/>
      <c r="H5566" s="68"/>
      <c r="I5566" s="68"/>
    </row>
    <row r="5567" spans="1:9" x14ac:dyDescent="0.3">
      <c r="A5567" s="68"/>
      <c r="B5567" s="68"/>
      <c r="C5567" s="68"/>
      <c r="D5567" s="68"/>
      <c r="E5567" s="68"/>
      <c r="F5567" s="68"/>
      <c r="G5567" s="68"/>
      <c r="H5567" s="68"/>
      <c r="I5567" s="68"/>
    </row>
    <row r="5568" spans="1:9" x14ac:dyDescent="0.3">
      <c r="A5568" s="68"/>
      <c r="B5568" s="68"/>
      <c r="C5568" s="68"/>
      <c r="D5568" s="68"/>
      <c r="E5568" s="68"/>
      <c r="F5568" s="68"/>
      <c r="G5568" s="68"/>
      <c r="H5568" s="68"/>
      <c r="I5568" s="68"/>
    </row>
    <row r="5569" spans="1:9" x14ac:dyDescent="0.3">
      <c r="A5569" s="68"/>
      <c r="B5569" s="68"/>
      <c r="C5569" s="68"/>
      <c r="D5569" s="68"/>
      <c r="E5569" s="68"/>
      <c r="F5569" s="68"/>
      <c r="G5569" s="68"/>
      <c r="H5569" s="68"/>
      <c r="I5569" s="68"/>
    </row>
    <row r="5570" spans="1:9" x14ac:dyDescent="0.3">
      <c r="A5570" s="68"/>
      <c r="B5570" s="68"/>
      <c r="C5570" s="68"/>
      <c r="D5570" s="68"/>
      <c r="E5570" s="68"/>
      <c r="F5570" s="68"/>
      <c r="G5570" s="68"/>
      <c r="H5570" s="68"/>
      <c r="I5570" s="68"/>
    </row>
    <row r="5571" spans="1:9" x14ac:dyDescent="0.3">
      <c r="A5571" s="68"/>
      <c r="B5571" s="68"/>
      <c r="C5571" s="68"/>
      <c r="D5571" s="68"/>
      <c r="E5571" s="68"/>
      <c r="F5571" s="68"/>
      <c r="G5571" s="68"/>
      <c r="H5571" s="68"/>
      <c r="I5571" s="68"/>
    </row>
    <row r="5572" spans="1:9" x14ac:dyDescent="0.3">
      <c r="A5572" s="68"/>
      <c r="B5572" s="68"/>
      <c r="C5572" s="68"/>
      <c r="D5572" s="68"/>
      <c r="E5572" s="68"/>
      <c r="F5572" s="68"/>
      <c r="G5572" s="68"/>
      <c r="H5572" s="68"/>
      <c r="I5572" s="68"/>
    </row>
    <row r="5573" spans="1:9" x14ac:dyDescent="0.3">
      <c r="A5573" s="68"/>
      <c r="B5573" s="68"/>
      <c r="C5573" s="68"/>
      <c r="D5573" s="68"/>
      <c r="E5573" s="68"/>
      <c r="F5573" s="68"/>
      <c r="G5573" s="68"/>
      <c r="H5573" s="68"/>
      <c r="I5573" s="68"/>
    </row>
    <row r="5574" spans="1:9" x14ac:dyDescent="0.3">
      <c r="A5574" s="68"/>
      <c r="B5574" s="68"/>
      <c r="C5574" s="68"/>
      <c r="D5574" s="68"/>
      <c r="E5574" s="68"/>
      <c r="F5574" s="68"/>
      <c r="G5574" s="68"/>
      <c r="H5574" s="68"/>
      <c r="I5574" s="68"/>
    </row>
    <row r="5575" spans="1:9" x14ac:dyDescent="0.3">
      <c r="A5575" s="68"/>
      <c r="B5575" s="68"/>
      <c r="C5575" s="68"/>
      <c r="D5575" s="68"/>
      <c r="E5575" s="68"/>
      <c r="F5575" s="68"/>
      <c r="G5575" s="68"/>
      <c r="H5575" s="68"/>
      <c r="I5575" s="68"/>
    </row>
    <row r="5576" spans="1:9" x14ac:dyDescent="0.3">
      <c r="A5576" s="68"/>
      <c r="B5576" s="68"/>
      <c r="C5576" s="68"/>
      <c r="D5576" s="68"/>
      <c r="E5576" s="68"/>
      <c r="F5576" s="68"/>
      <c r="G5576" s="68"/>
      <c r="H5576" s="68"/>
      <c r="I5576" s="68"/>
    </row>
    <row r="5577" spans="1:9" x14ac:dyDescent="0.3">
      <c r="A5577" s="68"/>
      <c r="B5577" s="68"/>
      <c r="C5577" s="68"/>
      <c r="D5577" s="68"/>
      <c r="E5577" s="68"/>
      <c r="F5577" s="68"/>
      <c r="G5577" s="68"/>
      <c r="H5577" s="68"/>
      <c r="I5577" s="68"/>
    </row>
    <row r="5578" spans="1:9" x14ac:dyDescent="0.3">
      <c r="A5578" s="68"/>
      <c r="B5578" s="68"/>
      <c r="C5578" s="68"/>
      <c r="D5578" s="68"/>
      <c r="E5578" s="68"/>
      <c r="F5578" s="68"/>
      <c r="G5578" s="68"/>
      <c r="H5578" s="68"/>
      <c r="I5578" s="68"/>
    </row>
    <row r="5579" spans="1:9" x14ac:dyDescent="0.3">
      <c r="A5579" s="68"/>
      <c r="B5579" s="68"/>
      <c r="C5579" s="68"/>
      <c r="D5579" s="68"/>
      <c r="E5579" s="68"/>
      <c r="F5579" s="68"/>
      <c r="G5579" s="68"/>
      <c r="H5579" s="68"/>
      <c r="I5579" s="68"/>
    </row>
    <row r="5580" spans="1:9" x14ac:dyDescent="0.3">
      <c r="A5580" s="68"/>
      <c r="B5580" s="68"/>
      <c r="C5580" s="68"/>
      <c r="D5580" s="68"/>
      <c r="E5580" s="68"/>
      <c r="F5580" s="68"/>
      <c r="G5580" s="68"/>
      <c r="H5580" s="68"/>
      <c r="I5580" s="68"/>
    </row>
    <row r="5581" spans="1:9" x14ac:dyDescent="0.3">
      <c r="A5581" s="68"/>
      <c r="B5581" s="68"/>
      <c r="C5581" s="68"/>
      <c r="D5581" s="68"/>
      <c r="E5581" s="68"/>
      <c r="F5581" s="68"/>
      <c r="G5581" s="68"/>
      <c r="H5581" s="68"/>
      <c r="I5581" s="68"/>
    </row>
    <row r="5582" spans="1:9" x14ac:dyDescent="0.3">
      <c r="A5582" s="68"/>
      <c r="B5582" s="68"/>
      <c r="C5582" s="68"/>
      <c r="D5582" s="68"/>
      <c r="E5582" s="68"/>
      <c r="F5582" s="68"/>
      <c r="G5582" s="68"/>
      <c r="H5582" s="68"/>
      <c r="I5582" s="68"/>
    </row>
    <row r="5583" spans="1:9" x14ac:dyDescent="0.3">
      <c r="A5583" s="68"/>
      <c r="B5583" s="68"/>
      <c r="C5583" s="68"/>
      <c r="D5583" s="68"/>
      <c r="E5583" s="68"/>
      <c r="F5583" s="68"/>
      <c r="G5583" s="68"/>
      <c r="H5583" s="68"/>
      <c r="I5583" s="68"/>
    </row>
    <row r="5584" spans="1:9" x14ac:dyDescent="0.3">
      <c r="A5584" s="68"/>
      <c r="B5584" s="68"/>
      <c r="C5584" s="68"/>
      <c r="D5584" s="68"/>
      <c r="E5584" s="68"/>
      <c r="F5584" s="68"/>
      <c r="G5584" s="68"/>
      <c r="H5584" s="68"/>
      <c r="I5584" s="68"/>
    </row>
    <row r="5585" spans="1:9" x14ac:dyDescent="0.3">
      <c r="A5585" s="68"/>
      <c r="B5585" s="68"/>
      <c r="C5585" s="68"/>
      <c r="D5585" s="68"/>
      <c r="E5585" s="68"/>
      <c r="F5585" s="68"/>
      <c r="G5585" s="68"/>
      <c r="H5585" s="68"/>
      <c r="I5585" s="68"/>
    </row>
    <row r="5586" spans="1:9" x14ac:dyDescent="0.3">
      <c r="A5586" s="68"/>
      <c r="B5586" s="68"/>
      <c r="C5586" s="68"/>
      <c r="D5586" s="68"/>
      <c r="E5586" s="68"/>
      <c r="F5586" s="68"/>
      <c r="G5586" s="68"/>
      <c r="H5586" s="68"/>
      <c r="I5586" s="68"/>
    </row>
    <row r="5587" spans="1:9" x14ac:dyDescent="0.3">
      <c r="A5587" s="68"/>
      <c r="B5587" s="68"/>
      <c r="C5587" s="68"/>
      <c r="D5587" s="68"/>
      <c r="E5587" s="68"/>
      <c r="F5587" s="68"/>
      <c r="G5587" s="68"/>
      <c r="H5587" s="68"/>
      <c r="I5587" s="68"/>
    </row>
    <row r="5588" spans="1:9" x14ac:dyDescent="0.3">
      <c r="A5588" s="68"/>
      <c r="B5588" s="68"/>
      <c r="C5588" s="68"/>
      <c r="D5588" s="68"/>
      <c r="E5588" s="68"/>
      <c r="F5588" s="68"/>
      <c r="G5588" s="68"/>
      <c r="H5588" s="68"/>
      <c r="I5588" s="68"/>
    </row>
    <row r="5589" spans="1:9" x14ac:dyDescent="0.3">
      <c r="A5589" s="68"/>
      <c r="B5589" s="68"/>
      <c r="C5589" s="68"/>
      <c r="D5589" s="68"/>
      <c r="E5589" s="68"/>
      <c r="F5589" s="68"/>
      <c r="G5589" s="68"/>
      <c r="H5589" s="68"/>
      <c r="I5589" s="68"/>
    </row>
    <row r="5590" spans="1:9" x14ac:dyDescent="0.3">
      <c r="A5590" s="68"/>
      <c r="B5590" s="68"/>
      <c r="C5590" s="68"/>
      <c r="D5590" s="68"/>
      <c r="E5590" s="68"/>
      <c r="F5590" s="68"/>
      <c r="G5590" s="68"/>
      <c r="H5590" s="68"/>
      <c r="I5590" s="68"/>
    </row>
    <row r="5591" spans="1:9" x14ac:dyDescent="0.3">
      <c r="A5591" s="68"/>
      <c r="B5591" s="68"/>
      <c r="C5591" s="68"/>
      <c r="D5591" s="68"/>
      <c r="E5591" s="68"/>
      <c r="F5591" s="68"/>
      <c r="G5591" s="68"/>
      <c r="H5591" s="68"/>
      <c r="I5591" s="68"/>
    </row>
    <row r="5592" spans="1:9" x14ac:dyDescent="0.3">
      <c r="A5592" s="68"/>
      <c r="B5592" s="68"/>
      <c r="C5592" s="68"/>
      <c r="D5592" s="68"/>
      <c r="E5592" s="68"/>
      <c r="F5592" s="68"/>
      <c r="G5592" s="68"/>
      <c r="H5592" s="68"/>
      <c r="I5592" s="68"/>
    </row>
    <row r="5593" spans="1:9" x14ac:dyDescent="0.3">
      <c r="A5593" s="68"/>
      <c r="B5593" s="68"/>
      <c r="C5593" s="68"/>
      <c r="D5593" s="68"/>
      <c r="E5593" s="68"/>
      <c r="F5593" s="68"/>
      <c r="G5593" s="68"/>
      <c r="H5593" s="68"/>
      <c r="I5593" s="68"/>
    </row>
    <row r="5594" spans="1:9" x14ac:dyDescent="0.3">
      <c r="A5594" s="68"/>
      <c r="B5594" s="68"/>
      <c r="C5594" s="68"/>
      <c r="D5594" s="68"/>
      <c r="E5594" s="68"/>
      <c r="F5594" s="68"/>
      <c r="G5594" s="68"/>
      <c r="H5594" s="68"/>
      <c r="I5594" s="68"/>
    </row>
    <row r="5595" spans="1:9" x14ac:dyDescent="0.3">
      <c r="A5595" s="68"/>
      <c r="B5595" s="68"/>
      <c r="C5595" s="68"/>
      <c r="D5595" s="68"/>
      <c r="E5595" s="68"/>
      <c r="F5595" s="68"/>
      <c r="G5595" s="68"/>
      <c r="H5595" s="68"/>
      <c r="I5595" s="68"/>
    </row>
    <row r="5596" spans="1:9" x14ac:dyDescent="0.3">
      <c r="A5596" s="68"/>
      <c r="B5596" s="68"/>
      <c r="C5596" s="68"/>
      <c r="D5596" s="68"/>
      <c r="E5596" s="68"/>
      <c r="F5596" s="68"/>
      <c r="G5596" s="68"/>
      <c r="H5596" s="68"/>
      <c r="I5596" s="68"/>
    </row>
    <row r="5597" spans="1:9" x14ac:dyDescent="0.3">
      <c r="A5597" s="68"/>
      <c r="B5597" s="68"/>
      <c r="C5597" s="68"/>
      <c r="D5597" s="68"/>
      <c r="E5597" s="68"/>
      <c r="F5597" s="68"/>
      <c r="G5597" s="68"/>
      <c r="H5597" s="68"/>
      <c r="I5597" s="68"/>
    </row>
    <row r="5598" spans="1:9" x14ac:dyDescent="0.3">
      <c r="A5598" s="68"/>
      <c r="B5598" s="68"/>
      <c r="C5598" s="68"/>
      <c r="D5598" s="68"/>
      <c r="E5598" s="68"/>
      <c r="F5598" s="68"/>
      <c r="G5598" s="68"/>
      <c r="H5598" s="68"/>
      <c r="I5598" s="68"/>
    </row>
    <row r="5599" spans="1:9" x14ac:dyDescent="0.3">
      <c r="A5599" s="68"/>
      <c r="B5599" s="68"/>
      <c r="C5599" s="68"/>
      <c r="D5599" s="68"/>
      <c r="E5599" s="68"/>
      <c r="F5599" s="68"/>
      <c r="G5599" s="68"/>
      <c r="H5599" s="68"/>
      <c r="I5599" s="68"/>
    </row>
    <row r="5600" spans="1:9" x14ac:dyDescent="0.3">
      <c r="A5600" s="68"/>
      <c r="B5600" s="68"/>
      <c r="C5600" s="68"/>
      <c r="D5600" s="68"/>
      <c r="E5600" s="68"/>
      <c r="F5600" s="68"/>
      <c r="G5600" s="68"/>
      <c r="H5600" s="68"/>
      <c r="I5600" s="68"/>
    </row>
    <row r="5601" spans="1:9" x14ac:dyDescent="0.3">
      <c r="A5601" s="68"/>
      <c r="B5601" s="68"/>
      <c r="C5601" s="68"/>
      <c r="D5601" s="68"/>
      <c r="E5601" s="68"/>
      <c r="F5601" s="68"/>
      <c r="G5601" s="68"/>
      <c r="H5601" s="68"/>
      <c r="I5601" s="68"/>
    </row>
    <row r="5602" spans="1:9" x14ac:dyDescent="0.3">
      <c r="A5602" s="68"/>
      <c r="B5602" s="68"/>
      <c r="C5602" s="68"/>
      <c r="D5602" s="68"/>
      <c r="E5602" s="68"/>
      <c r="F5602" s="68"/>
      <c r="G5602" s="68"/>
      <c r="H5602" s="68"/>
      <c r="I5602" s="68"/>
    </row>
    <row r="5603" spans="1:9" x14ac:dyDescent="0.3">
      <c r="A5603" s="68"/>
      <c r="B5603" s="68"/>
      <c r="C5603" s="68"/>
      <c r="D5603" s="68"/>
      <c r="E5603" s="68"/>
      <c r="F5603" s="68"/>
      <c r="G5603" s="68"/>
      <c r="H5603" s="68"/>
      <c r="I5603" s="68"/>
    </row>
    <row r="5604" spans="1:9" x14ac:dyDescent="0.3">
      <c r="A5604" s="68"/>
      <c r="B5604" s="68"/>
      <c r="C5604" s="68"/>
      <c r="D5604" s="68"/>
      <c r="E5604" s="68"/>
      <c r="F5604" s="68"/>
      <c r="G5604" s="68"/>
      <c r="H5604" s="68"/>
      <c r="I5604" s="68"/>
    </row>
    <row r="5605" spans="1:9" x14ac:dyDescent="0.3">
      <c r="A5605" s="68"/>
      <c r="B5605" s="68"/>
      <c r="C5605" s="68"/>
      <c r="D5605" s="68"/>
      <c r="E5605" s="68"/>
      <c r="F5605" s="68"/>
      <c r="G5605" s="68"/>
      <c r="H5605" s="68"/>
      <c r="I5605" s="68"/>
    </row>
    <row r="5606" spans="1:9" x14ac:dyDescent="0.3">
      <c r="A5606" s="68"/>
      <c r="B5606" s="68"/>
      <c r="C5606" s="68"/>
      <c r="D5606" s="68"/>
      <c r="E5606" s="68"/>
      <c r="F5606" s="68"/>
      <c r="G5606" s="68"/>
      <c r="H5606" s="68"/>
      <c r="I5606" s="68"/>
    </row>
    <row r="5607" spans="1:9" x14ac:dyDescent="0.3">
      <c r="A5607" s="68"/>
      <c r="B5607" s="68"/>
      <c r="C5607" s="68"/>
      <c r="D5607" s="68"/>
      <c r="E5607" s="68"/>
      <c r="F5607" s="68"/>
      <c r="G5607" s="68"/>
      <c r="H5607" s="68"/>
      <c r="I5607" s="68"/>
    </row>
    <row r="5608" spans="1:9" x14ac:dyDescent="0.3">
      <c r="A5608" s="68"/>
      <c r="B5608" s="68"/>
      <c r="C5608" s="68"/>
      <c r="D5608" s="68"/>
      <c r="E5608" s="68"/>
      <c r="F5608" s="68"/>
      <c r="G5608" s="68"/>
      <c r="H5608" s="68"/>
      <c r="I5608" s="68"/>
    </row>
    <row r="5609" spans="1:9" x14ac:dyDescent="0.3">
      <c r="A5609" s="68"/>
      <c r="B5609" s="68"/>
      <c r="C5609" s="68"/>
      <c r="D5609" s="68"/>
      <c r="E5609" s="68"/>
      <c r="F5609" s="68"/>
      <c r="G5609" s="68"/>
      <c r="H5609" s="68"/>
      <c r="I5609" s="68"/>
    </row>
    <row r="5610" spans="1:9" x14ac:dyDescent="0.3">
      <c r="A5610" s="68"/>
      <c r="B5610" s="68"/>
      <c r="C5610" s="68"/>
      <c r="D5610" s="68"/>
      <c r="E5610" s="68"/>
      <c r="F5610" s="68"/>
      <c r="G5610" s="68"/>
      <c r="H5610" s="68"/>
      <c r="I5610" s="68"/>
    </row>
    <row r="5611" spans="1:9" x14ac:dyDescent="0.3">
      <c r="A5611" s="68"/>
      <c r="B5611" s="68"/>
      <c r="C5611" s="68"/>
      <c r="D5611" s="68"/>
      <c r="E5611" s="68"/>
      <c r="F5611" s="68"/>
      <c r="G5611" s="68"/>
      <c r="H5611" s="68"/>
      <c r="I5611" s="68"/>
    </row>
    <row r="5612" spans="1:9" x14ac:dyDescent="0.3">
      <c r="A5612" s="68"/>
      <c r="B5612" s="68"/>
      <c r="C5612" s="68"/>
      <c r="D5612" s="68"/>
      <c r="E5612" s="68"/>
      <c r="F5612" s="68"/>
      <c r="G5612" s="68"/>
      <c r="H5612" s="68"/>
      <c r="I5612" s="68"/>
    </row>
    <row r="5613" spans="1:9" x14ac:dyDescent="0.3">
      <c r="A5613" s="68"/>
      <c r="B5613" s="68"/>
      <c r="C5613" s="68"/>
      <c r="D5613" s="68"/>
      <c r="E5613" s="68"/>
      <c r="F5613" s="68"/>
      <c r="G5613" s="68"/>
      <c r="H5613" s="68"/>
      <c r="I5613" s="68"/>
    </row>
    <row r="5614" spans="1:9" x14ac:dyDescent="0.3">
      <c r="A5614" s="68"/>
      <c r="B5614" s="68"/>
      <c r="C5614" s="68"/>
      <c r="D5614" s="68"/>
      <c r="E5614" s="68"/>
      <c r="F5614" s="68"/>
      <c r="G5614" s="68"/>
      <c r="H5614" s="68"/>
      <c r="I5614" s="68"/>
    </row>
    <row r="5615" spans="1:9" x14ac:dyDescent="0.3">
      <c r="A5615" s="68"/>
      <c r="B5615" s="68"/>
      <c r="C5615" s="68"/>
      <c r="D5615" s="68"/>
      <c r="E5615" s="68"/>
      <c r="F5615" s="68"/>
      <c r="G5615" s="68"/>
      <c r="H5615" s="68"/>
      <c r="I5615" s="68"/>
    </row>
    <row r="5616" spans="1:9" x14ac:dyDescent="0.3">
      <c r="A5616" s="68"/>
      <c r="B5616" s="68"/>
      <c r="C5616" s="68"/>
      <c r="D5616" s="68"/>
      <c r="E5616" s="68"/>
      <c r="F5616" s="68"/>
      <c r="G5616" s="68"/>
      <c r="H5616" s="68"/>
      <c r="I5616" s="68"/>
    </row>
    <row r="5617" spans="1:9" x14ac:dyDescent="0.3">
      <c r="A5617" s="68"/>
      <c r="B5617" s="68"/>
      <c r="C5617" s="68"/>
      <c r="D5617" s="68"/>
      <c r="E5617" s="68"/>
      <c r="F5617" s="68"/>
      <c r="G5617" s="68"/>
      <c r="H5617" s="68"/>
      <c r="I5617" s="68"/>
    </row>
    <row r="5618" spans="1:9" x14ac:dyDescent="0.3">
      <c r="A5618" s="68"/>
      <c r="B5618" s="68"/>
      <c r="C5618" s="68"/>
      <c r="D5618" s="68"/>
      <c r="E5618" s="68"/>
      <c r="F5618" s="68"/>
      <c r="G5618" s="68"/>
      <c r="H5618" s="68"/>
      <c r="I5618" s="68"/>
    </row>
    <row r="5619" spans="1:9" x14ac:dyDescent="0.3">
      <c r="A5619" s="68"/>
      <c r="B5619" s="68"/>
      <c r="C5619" s="68"/>
      <c r="D5619" s="68"/>
      <c r="E5619" s="68"/>
      <c r="F5619" s="68"/>
      <c r="G5619" s="68"/>
      <c r="H5619" s="68"/>
      <c r="I5619" s="68"/>
    </row>
    <row r="5620" spans="1:9" x14ac:dyDescent="0.3">
      <c r="A5620" s="68"/>
      <c r="B5620" s="68"/>
      <c r="C5620" s="68"/>
      <c r="D5620" s="68"/>
      <c r="E5620" s="68"/>
      <c r="F5620" s="68"/>
      <c r="G5620" s="68"/>
      <c r="H5620" s="68"/>
      <c r="I5620" s="68"/>
    </row>
    <row r="5621" spans="1:9" x14ac:dyDescent="0.3">
      <c r="A5621" s="68"/>
      <c r="B5621" s="68"/>
      <c r="C5621" s="68"/>
      <c r="D5621" s="68"/>
      <c r="E5621" s="68"/>
      <c r="F5621" s="68"/>
      <c r="G5621" s="68"/>
      <c r="H5621" s="68"/>
      <c r="I5621" s="68"/>
    </row>
    <row r="5622" spans="1:9" x14ac:dyDescent="0.3">
      <c r="A5622" s="68"/>
      <c r="B5622" s="68"/>
      <c r="C5622" s="68"/>
      <c r="D5622" s="68"/>
      <c r="E5622" s="68"/>
      <c r="F5622" s="68"/>
      <c r="G5622" s="68"/>
      <c r="H5622" s="68"/>
      <c r="I5622" s="68"/>
    </row>
    <row r="5623" spans="1:9" x14ac:dyDescent="0.3">
      <c r="A5623" s="68"/>
      <c r="B5623" s="68"/>
      <c r="C5623" s="68"/>
      <c r="D5623" s="68"/>
      <c r="E5623" s="68"/>
      <c r="F5623" s="68"/>
      <c r="G5623" s="68"/>
      <c r="H5623" s="68"/>
      <c r="I5623" s="68"/>
    </row>
    <row r="5624" spans="1:9" x14ac:dyDescent="0.3">
      <c r="A5624" s="68"/>
      <c r="B5624" s="68"/>
      <c r="C5624" s="68"/>
      <c r="D5624" s="68"/>
      <c r="E5624" s="68"/>
      <c r="F5624" s="68"/>
      <c r="G5624" s="68"/>
      <c r="H5624" s="68"/>
      <c r="I5624" s="68"/>
    </row>
    <row r="5625" spans="1:9" x14ac:dyDescent="0.3">
      <c r="A5625" s="68"/>
      <c r="B5625" s="68"/>
      <c r="C5625" s="68"/>
      <c r="D5625" s="68"/>
      <c r="E5625" s="68"/>
      <c r="F5625" s="68"/>
      <c r="G5625" s="68"/>
      <c r="H5625" s="68"/>
      <c r="I5625" s="68"/>
    </row>
    <row r="5626" spans="1:9" x14ac:dyDescent="0.3">
      <c r="A5626" s="68"/>
      <c r="B5626" s="68"/>
      <c r="C5626" s="68"/>
      <c r="D5626" s="68"/>
      <c r="E5626" s="68"/>
      <c r="F5626" s="68"/>
      <c r="G5626" s="68"/>
      <c r="H5626" s="68"/>
      <c r="I5626" s="68"/>
    </row>
    <row r="5627" spans="1:9" x14ac:dyDescent="0.3">
      <c r="A5627" s="68"/>
      <c r="B5627" s="68"/>
      <c r="C5627" s="68"/>
      <c r="D5627" s="68"/>
      <c r="E5627" s="68"/>
      <c r="F5627" s="68"/>
      <c r="G5627" s="68"/>
      <c r="H5627" s="68"/>
      <c r="I5627" s="68"/>
    </row>
    <row r="5628" spans="1:9" x14ac:dyDescent="0.3">
      <c r="A5628" s="68"/>
      <c r="B5628" s="68"/>
      <c r="C5628" s="68"/>
      <c r="D5628" s="68"/>
      <c r="E5628" s="68"/>
      <c r="F5628" s="68"/>
      <c r="G5628" s="68"/>
      <c r="H5628" s="68"/>
      <c r="I5628" s="68"/>
    </row>
    <row r="5629" spans="1:9" x14ac:dyDescent="0.3">
      <c r="A5629" s="68"/>
      <c r="B5629" s="68"/>
      <c r="C5629" s="68"/>
      <c r="D5629" s="68"/>
      <c r="E5629" s="68"/>
      <c r="F5629" s="68"/>
      <c r="G5629" s="68"/>
      <c r="H5629" s="68"/>
      <c r="I5629" s="68"/>
    </row>
    <row r="5630" spans="1:9" x14ac:dyDescent="0.3">
      <c r="A5630" s="68"/>
      <c r="B5630" s="68"/>
      <c r="C5630" s="68"/>
      <c r="D5630" s="68"/>
      <c r="E5630" s="68"/>
      <c r="F5630" s="68"/>
      <c r="G5630" s="68"/>
      <c r="H5630" s="68"/>
      <c r="I5630" s="68"/>
    </row>
    <row r="5631" spans="1:9" x14ac:dyDescent="0.3">
      <c r="A5631" s="68"/>
      <c r="B5631" s="68"/>
      <c r="C5631" s="68"/>
      <c r="D5631" s="68"/>
      <c r="E5631" s="68"/>
      <c r="F5631" s="68"/>
      <c r="G5631" s="68"/>
      <c r="H5631" s="68"/>
      <c r="I5631" s="68"/>
    </row>
    <row r="5632" spans="1:9" x14ac:dyDescent="0.3">
      <c r="A5632" s="68"/>
      <c r="B5632" s="68"/>
      <c r="C5632" s="68"/>
      <c r="D5632" s="68"/>
      <c r="E5632" s="68"/>
      <c r="F5632" s="68"/>
      <c r="G5632" s="68"/>
      <c r="H5632" s="68"/>
      <c r="I5632" s="68"/>
    </row>
    <row r="5633" spans="1:9" x14ac:dyDescent="0.3">
      <c r="A5633" s="68"/>
      <c r="B5633" s="68"/>
      <c r="C5633" s="68"/>
      <c r="D5633" s="68"/>
      <c r="E5633" s="68"/>
      <c r="F5633" s="68"/>
      <c r="G5633" s="68"/>
      <c r="H5633" s="68"/>
      <c r="I5633" s="68"/>
    </row>
    <row r="5634" spans="1:9" x14ac:dyDescent="0.3">
      <c r="A5634" s="68"/>
      <c r="B5634" s="68"/>
      <c r="C5634" s="68"/>
      <c r="D5634" s="68"/>
      <c r="E5634" s="68"/>
      <c r="F5634" s="68"/>
      <c r="G5634" s="68"/>
      <c r="H5634" s="68"/>
      <c r="I5634" s="68"/>
    </row>
    <row r="5635" spans="1:9" x14ac:dyDescent="0.3">
      <c r="A5635" s="68"/>
      <c r="B5635" s="68"/>
      <c r="C5635" s="68"/>
      <c r="D5635" s="68"/>
      <c r="E5635" s="68"/>
      <c r="F5635" s="68"/>
      <c r="G5635" s="68"/>
      <c r="H5635" s="68"/>
      <c r="I5635" s="68"/>
    </row>
    <row r="5636" spans="1:9" x14ac:dyDescent="0.3">
      <c r="A5636" s="68"/>
      <c r="B5636" s="68"/>
      <c r="C5636" s="68"/>
      <c r="D5636" s="68"/>
      <c r="E5636" s="68"/>
      <c r="F5636" s="68"/>
      <c r="G5636" s="68"/>
      <c r="H5636" s="68"/>
      <c r="I5636" s="68"/>
    </row>
    <row r="5637" spans="1:9" x14ac:dyDescent="0.3">
      <c r="A5637" s="68"/>
      <c r="B5637" s="68"/>
      <c r="C5637" s="68"/>
      <c r="D5637" s="68"/>
      <c r="E5637" s="68"/>
      <c r="F5637" s="68"/>
      <c r="G5637" s="68"/>
      <c r="H5637" s="68"/>
      <c r="I5637" s="68"/>
    </row>
    <row r="5638" spans="1:9" x14ac:dyDescent="0.3">
      <c r="A5638" s="68"/>
      <c r="B5638" s="68"/>
      <c r="C5638" s="68"/>
      <c r="D5638" s="68"/>
      <c r="E5638" s="68"/>
      <c r="F5638" s="68"/>
      <c r="G5638" s="68"/>
      <c r="H5638" s="68"/>
      <c r="I5638" s="68"/>
    </row>
    <row r="5639" spans="1:9" x14ac:dyDescent="0.3">
      <c r="A5639" s="68"/>
      <c r="B5639" s="68"/>
      <c r="C5639" s="68"/>
      <c r="D5639" s="68"/>
      <c r="E5639" s="68"/>
      <c r="F5639" s="68"/>
      <c r="G5639" s="68"/>
      <c r="H5639" s="68"/>
      <c r="I5639" s="68"/>
    </row>
    <row r="5640" spans="1:9" x14ac:dyDescent="0.3">
      <c r="A5640" s="68"/>
      <c r="B5640" s="68"/>
      <c r="C5640" s="68"/>
      <c r="D5640" s="68"/>
      <c r="E5640" s="68"/>
      <c r="F5640" s="68"/>
      <c r="G5640" s="68"/>
      <c r="H5640" s="68"/>
      <c r="I5640" s="68"/>
    </row>
    <row r="5641" spans="1:9" x14ac:dyDescent="0.3">
      <c r="A5641" s="68"/>
      <c r="B5641" s="68"/>
      <c r="C5641" s="68"/>
      <c r="D5641" s="68"/>
      <c r="E5641" s="68"/>
      <c r="F5641" s="68"/>
      <c r="G5641" s="68"/>
      <c r="H5641" s="68"/>
      <c r="I5641" s="68"/>
    </row>
    <row r="5642" spans="1:9" x14ac:dyDescent="0.3">
      <c r="A5642" s="68"/>
      <c r="B5642" s="68"/>
      <c r="C5642" s="68"/>
      <c r="D5642" s="68"/>
      <c r="E5642" s="68"/>
      <c r="F5642" s="68"/>
      <c r="G5642" s="68"/>
      <c r="H5642" s="68"/>
      <c r="I5642" s="68"/>
    </row>
    <row r="5643" spans="1:9" x14ac:dyDescent="0.3">
      <c r="A5643" s="68"/>
      <c r="B5643" s="68"/>
      <c r="C5643" s="68"/>
      <c r="D5643" s="68"/>
      <c r="E5643" s="68"/>
      <c r="F5643" s="68"/>
      <c r="G5643" s="68"/>
      <c r="H5643" s="68"/>
      <c r="I5643" s="68"/>
    </row>
    <row r="5644" spans="1:9" x14ac:dyDescent="0.3">
      <c r="A5644" s="68"/>
      <c r="B5644" s="68"/>
      <c r="C5644" s="68"/>
      <c r="D5644" s="68"/>
      <c r="E5644" s="68"/>
      <c r="F5644" s="68"/>
      <c r="G5644" s="68"/>
      <c r="H5644" s="68"/>
      <c r="I5644" s="68"/>
    </row>
    <row r="5645" spans="1:9" x14ac:dyDescent="0.3">
      <c r="A5645" s="68"/>
      <c r="B5645" s="68"/>
      <c r="C5645" s="68"/>
      <c r="D5645" s="68"/>
      <c r="E5645" s="68"/>
      <c r="F5645" s="68"/>
      <c r="G5645" s="68"/>
      <c r="H5645" s="68"/>
      <c r="I5645" s="68"/>
    </row>
    <row r="5646" spans="1:9" x14ac:dyDescent="0.3">
      <c r="A5646" s="68"/>
      <c r="B5646" s="68"/>
      <c r="C5646" s="68"/>
      <c r="D5646" s="68"/>
      <c r="E5646" s="68"/>
      <c r="F5646" s="68"/>
      <c r="G5646" s="68"/>
      <c r="H5646" s="68"/>
      <c r="I5646" s="68"/>
    </row>
    <row r="5647" spans="1:9" x14ac:dyDescent="0.3">
      <c r="A5647" s="68"/>
      <c r="B5647" s="68"/>
      <c r="C5647" s="68"/>
      <c r="D5647" s="68"/>
      <c r="E5647" s="68"/>
      <c r="F5647" s="68"/>
      <c r="G5647" s="68"/>
      <c r="H5647" s="68"/>
      <c r="I5647" s="68"/>
    </row>
    <row r="5648" spans="1:9" x14ac:dyDescent="0.3">
      <c r="A5648" s="68"/>
      <c r="B5648" s="68"/>
      <c r="C5648" s="68"/>
      <c r="D5648" s="68"/>
      <c r="E5648" s="68"/>
      <c r="F5648" s="68"/>
      <c r="G5648" s="68"/>
      <c r="H5648" s="68"/>
      <c r="I5648" s="68"/>
    </row>
    <row r="5649" spans="1:9" x14ac:dyDescent="0.3">
      <c r="A5649" s="68"/>
      <c r="B5649" s="68"/>
      <c r="C5649" s="68"/>
      <c r="D5649" s="68"/>
      <c r="E5649" s="68"/>
      <c r="F5649" s="68"/>
      <c r="G5649" s="68"/>
      <c r="H5649" s="68"/>
      <c r="I5649" s="68"/>
    </row>
    <row r="5650" spans="1:9" x14ac:dyDescent="0.3">
      <c r="A5650" s="68"/>
      <c r="B5650" s="68"/>
      <c r="C5650" s="68"/>
      <c r="D5650" s="68"/>
      <c r="E5650" s="68"/>
      <c r="F5650" s="68"/>
      <c r="G5650" s="68"/>
      <c r="H5650" s="68"/>
      <c r="I5650" s="68"/>
    </row>
    <row r="5651" spans="1:9" x14ac:dyDescent="0.3">
      <c r="A5651" s="68"/>
      <c r="B5651" s="68"/>
      <c r="C5651" s="68"/>
      <c r="D5651" s="68"/>
      <c r="E5651" s="68"/>
      <c r="F5651" s="68"/>
      <c r="G5651" s="68"/>
      <c r="H5651" s="68"/>
      <c r="I5651" s="68"/>
    </row>
    <row r="5652" spans="1:9" x14ac:dyDescent="0.3">
      <c r="A5652" s="68"/>
      <c r="B5652" s="68"/>
      <c r="C5652" s="68"/>
      <c r="D5652" s="68"/>
      <c r="E5652" s="68"/>
      <c r="F5652" s="68"/>
      <c r="G5652" s="68"/>
      <c r="H5652" s="68"/>
      <c r="I5652" s="68"/>
    </row>
    <row r="5653" spans="1:9" x14ac:dyDescent="0.3">
      <c r="A5653" s="68"/>
      <c r="B5653" s="68"/>
      <c r="C5653" s="68"/>
      <c r="D5653" s="68"/>
      <c r="E5653" s="68"/>
      <c r="F5653" s="68"/>
      <c r="G5653" s="68"/>
      <c r="H5653" s="68"/>
      <c r="I5653" s="68"/>
    </row>
    <row r="5654" spans="1:9" x14ac:dyDescent="0.3">
      <c r="A5654" s="68"/>
      <c r="B5654" s="68"/>
      <c r="C5654" s="68"/>
      <c r="D5654" s="68"/>
      <c r="E5654" s="68"/>
      <c r="F5654" s="68"/>
      <c r="G5654" s="68"/>
      <c r="H5654" s="68"/>
      <c r="I5654" s="68"/>
    </row>
    <row r="5655" spans="1:9" x14ac:dyDescent="0.3">
      <c r="A5655" s="68"/>
      <c r="B5655" s="68"/>
      <c r="C5655" s="68"/>
      <c r="D5655" s="68"/>
      <c r="E5655" s="68"/>
      <c r="F5655" s="68"/>
      <c r="G5655" s="68"/>
      <c r="H5655" s="68"/>
      <c r="I5655" s="68"/>
    </row>
    <row r="5656" spans="1:9" x14ac:dyDescent="0.3">
      <c r="A5656" s="68"/>
      <c r="B5656" s="68"/>
      <c r="C5656" s="68"/>
      <c r="D5656" s="68"/>
      <c r="E5656" s="68"/>
      <c r="F5656" s="68"/>
      <c r="G5656" s="68"/>
      <c r="H5656" s="68"/>
      <c r="I5656" s="68"/>
    </row>
    <row r="5657" spans="1:9" x14ac:dyDescent="0.3">
      <c r="A5657" s="68"/>
      <c r="B5657" s="68"/>
      <c r="C5657" s="68"/>
      <c r="D5657" s="68"/>
      <c r="E5657" s="68"/>
      <c r="F5657" s="68"/>
      <c r="G5657" s="68"/>
      <c r="H5657" s="68"/>
      <c r="I5657" s="68"/>
    </row>
    <row r="5658" spans="1:9" x14ac:dyDescent="0.3">
      <c r="A5658" s="68"/>
      <c r="B5658" s="68"/>
      <c r="C5658" s="68"/>
      <c r="D5658" s="68"/>
      <c r="E5658" s="68"/>
      <c r="F5658" s="68"/>
      <c r="G5658" s="68"/>
      <c r="H5658" s="68"/>
      <c r="I5658" s="68"/>
    </row>
    <row r="5659" spans="1:9" x14ac:dyDescent="0.3">
      <c r="A5659" s="68"/>
      <c r="B5659" s="68"/>
      <c r="C5659" s="68"/>
      <c r="D5659" s="68"/>
      <c r="E5659" s="68"/>
      <c r="F5659" s="68"/>
      <c r="G5659" s="68"/>
      <c r="H5659" s="68"/>
      <c r="I5659" s="68"/>
    </row>
    <row r="5660" spans="1:9" x14ac:dyDescent="0.3">
      <c r="A5660" s="68"/>
      <c r="B5660" s="68"/>
      <c r="C5660" s="68"/>
      <c r="D5660" s="68"/>
      <c r="E5660" s="68"/>
      <c r="F5660" s="68"/>
      <c r="G5660" s="68"/>
      <c r="H5660" s="68"/>
      <c r="I5660" s="68"/>
    </row>
    <row r="5661" spans="1:9" x14ac:dyDescent="0.3">
      <c r="A5661" s="68"/>
      <c r="B5661" s="68"/>
      <c r="C5661" s="68"/>
      <c r="D5661" s="68"/>
      <c r="E5661" s="68"/>
      <c r="F5661" s="68"/>
      <c r="G5661" s="68"/>
      <c r="H5661" s="68"/>
      <c r="I5661" s="68"/>
    </row>
    <row r="5662" spans="1:9" x14ac:dyDescent="0.3">
      <c r="A5662" s="68"/>
      <c r="B5662" s="68"/>
      <c r="C5662" s="68"/>
      <c r="D5662" s="68"/>
      <c r="E5662" s="68"/>
      <c r="F5662" s="68"/>
      <c r="G5662" s="68"/>
      <c r="H5662" s="68"/>
      <c r="I5662" s="68"/>
    </row>
    <row r="5663" spans="1:9" x14ac:dyDescent="0.3">
      <c r="A5663" s="68"/>
      <c r="B5663" s="68"/>
      <c r="C5663" s="68"/>
      <c r="D5663" s="68"/>
      <c r="E5663" s="68"/>
      <c r="F5663" s="68"/>
      <c r="G5663" s="68"/>
      <c r="H5663" s="68"/>
      <c r="I5663" s="68"/>
    </row>
    <row r="5664" spans="1:9" x14ac:dyDescent="0.3">
      <c r="A5664" s="68"/>
      <c r="B5664" s="68"/>
      <c r="C5664" s="68"/>
      <c r="D5664" s="68"/>
      <c r="E5664" s="68"/>
      <c r="F5664" s="68"/>
      <c r="G5664" s="68"/>
      <c r="H5664" s="68"/>
      <c r="I5664" s="68"/>
    </row>
    <row r="5665" spans="1:9" x14ac:dyDescent="0.3">
      <c r="A5665" s="68"/>
      <c r="B5665" s="68"/>
      <c r="C5665" s="68"/>
      <c r="D5665" s="68"/>
      <c r="E5665" s="68"/>
      <c r="F5665" s="68"/>
      <c r="G5665" s="68"/>
      <c r="H5665" s="68"/>
      <c r="I5665" s="68"/>
    </row>
    <row r="5666" spans="1:9" x14ac:dyDescent="0.3">
      <c r="A5666" s="68"/>
      <c r="B5666" s="68"/>
      <c r="C5666" s="68"/>
      <c r="D5666" s="68"/>
      <c r="E5666" s="68"/>
      <c r="F5666" s="68"/>
      <c r="G5666" s="68"/>
      <c r="H5666" s="68"/>
      <c r="I5666" s="68"/>
    </row>
    <row r="5667" spans="1:9" x14ac:dyDescent="0.3">
      <c r="A5667" s="68"/>
      <c r="B5667" s="68"/>
      <c r="C5667" s="68"/>
      <c r="D5667" s="68"/>
      <c r="E5667" s="68"/>
      <c r="F5667" s="68"/>
      <c r="G5667" s="68"/>
      <c r="H5667" s="68"/>
      <c r="I5667" s="68"/>
    </row>
    <row r="5668" spans="1:9" x14ac:dyDescent="0.3">
      <c r="A5668" s="68"/>
      <c r="B5668" s="68"/>
      <c r="C5668" s="68"/>
      <c r="D5668" s="68"/>
      <c r="E5668" s="68"/>
      <c r="F5668" s="68"/>
      <c r="G5668" s="68"/>
      <c r="H5668" s="68"/>
      <c r="I5668" s="68"/>
    </row>
    <row r="5669" spans="1:9" x14ac:dyDescent="0.3">
      <c r="A5669" s="68"/>
      <c r="B5669" s="68"/>
      <c r="C5669" s="68"/>
      <c r="D5669" s="68"/>
      <c r="E5669" s="68"/>
      <c r="F5669" s="68"/>
      <c r="G5669" s="68"/>
      <c r="H5669" s="68"/>
      <c r="I5669" s="68"/>
    </row>
    <row r="5670" spans="1:9" x14ac:dyDescent="0.3">
      <c r="A5670" s="68"/>
      <c r="B5670" s="68"/>
      <c r="C5670" s="68"/>
      <c r="D5670" s="68"/>
      <c r="E5670" s="68"/>
      <c r="F5670" s="68"/>
      <c r="G5670" s="68"/>
      <c r="H5670" s="68"/>
      <c r="I5670" s="68"/>
    </row>
    <row r="5671" spans="1:9" x14ac:dyDescent="0.3">
      <c r="A5671" s="68"/>
      <c r="B5671" s="68"/>
      <c r="C5671" s="68"/>
      <c r="D5671" s="68"/>
      <c r="E5671" s="68"/>
      <c r="F5671" s="68"/>
      <c r="G5671" s="68"/>
      <c r="H5671" s="68"/>
      <c r="I5671" s="68"/>
    </row>
    <row r="5672" spans="1:9" x14ac:dyDescent="0.3">
      <c r="A5672" s="68"/>
      <c r="B5672" s="68"/>
      <c r="C5672" s="68"/>
      <c r="D5672" s="68"/>
      <c r="E5672" s="68"/>
      <c r="F5672" s="68"/>
      <c r="G5672" s="68"/>
      <c r="H5672" s="68"/>
      <c r="I5672" s="68"/>
    </row>
    <row r="5673" spans="1:9" x14ac:dyDescent="0.3">
      <c r="A5673" s="68"/>
      <c r="B5673" s="68"/>
      <c r="C5673" s="68"/>
      <c r="D5673" s="68"/>
      <c r="E5673" s="68"/>
      <c r="F5673" s="68"/>
      <c r="G5673" s="68"/>
      <c r="H5673" s="68"/>
      <c r="I5673" s="68"/>
    </row>
    <row r="5674" spans="1:9" x14ac:dyDescent="0.3">
      <c r="A5674" s="68"/>
      <c r="B5674" s="68"/>
      <c r="C5674" s="68"/>
      <c r="D5674" s="68"/>
      <c r="E5674" s="68"/>
      <c r="F5674" s="68"/>
      <c r="G5674" s="68"/>
      <c r="H5674" s="68"/>
      <c r="I5674" s="68"/>
    </row>
    <row r="5675" spans="1:9" x14ac:dyDescent="0.3">
      <c r="A5675" s="68"/>
      <c r="B5675" s="68"/>
      <c r="C5675" s="68"/>
      <c r="D5675" s="68"/>
      <c r="E5675" s="68"/>
      <c r="F5675" s="68"/>
      <c r="G5675" s="68"/>
      <c r="H5675" s="68"/>
      <c r="I5675" s="68"/>
    </row>
    <row r="5676" spans="1:9" x14ac:dyDescent="0.3">
      <c r="A5676" s="68"/>
      <c r="B5676" s="68"/>
      <c r="C5676" s="68"/>
      <c r="D5676" s="68"/>
      <c r="E5676" s="68"/>
      <c r="F5676" s="68"/>
      <c r="G5676" s="68"/>
      <c r="H5676" s="68"/>
      <c r="I5676" s="68"/>
    </row>
    <row r="5677" spans="1:9" x14ac:dyDescent="0.3">
      <c r="A5677" s="68"/>
      <c r="B5677" s="68"/>
      <c r="C5677" s="68"/>
      <c r="D5677" s="68"/>
      <c r="E5677" s="68"/>
      <c r="F5677" s="68"/>
      <c r="G5677" s="68"/>
      <c r="H5677" s="68"/>
      <c r="I5677" s="68"/>
    </row>
    <row r="5678" spans="1:9" x14ac:dyDescent="0.3">
      <c r="A5678" s="68"/>
      <c r="B5678" s="68"/>
      <c r="C5678" s="68"/>
      <c r="D5678" s="68"/>
      <c r="E5678" s="68"/>
      <c r="F5678" s="68"/>
      <c r="G5678" s="68"/>
      <c r="H5678" s="68"/>
      <c r="I5678" s="68"/>
    </row>
    <row r="5679" spans="1:9" x14ac:dyDescent="0.3">
      <c r="A5679" s="68"/>
      <c r="B5679" s="68"/>
      <c r="C5679" s="68"/>
      <c r="D5679" s="68"/>
      <c r="E5679" s="68"/>
      <c r="F5679" s="68"/>
      <c r="G5679" s="68"/>
      <c r="H5679" s="68"/>
      <c r="I5679" s="68"/>
    </row>
    <row r="5680" spans="1:9" x14ac:dyDescent="0.3">
      <c r="A5680" s="68"/>
      <c r="B5680" s="68"/>
      <c r="C5680" s="68"/>
      <c r="D5680" s="68"/>
      <c r="E5680" s="68"/>
      <c r="F5680" s="68"/>
      <c r="G5680" s="68"/>
      <c r="H5680" s="68"/>
      <c r="I5680" s="68"/>
    </row>
    <row r="5681" spans="1:9" x14ac:dyDescent="0.3">
      <c r="A5681" s="68"/>
      <c r="B5681" s="68"/>
      <c r="C5681" s="68"/>
      <c r="D5681" s="68"/>
      <c r="E5681" s="68"/>
      <c r="F5681" s="68"/>
      <c r="G5681" s="68"/>
      <c r="H5681" s="68"/>
      <c r="I5681" s="68"/>
    </row>
    <row r="5682" spans="1:9" x14ac:dyDescent="0.3">
      <c r="A5682" s="68"/>
      <c r="B5682" s="68"/>
      <c r="C5682" s="68"/>
      <c r="D5682" s="68"/>
      <c r="E5682" s="68"/>
      <c r="F5682" s="68"/>
      <c r="G5682" s="68"/>
      <c r="H5682" s="68"/>
      <c r="I5682" s="68"/>
    </row>
    <row r="5683" spans="1:9" x14ac:dyDescent="0.3">
      <c r="A5683" s="68"/>
      <c r="B5683" s="68"/>
      <c r="C5683" s="68"/>
      <c r="D5683" s="68"/>
      <c r="E5683" s="68"/>
      <c r="F5683" s="68"/>
      <c r="G5683" s="68"/>
      <c r="H5683" s="68"/>
      <c r="I5683" s="68"/>
    </row>
    <row r="5684" spans="1:9" x14ac:dyDescent="0.3">
      <c r="A5684" s="68"/>
      <c r="B5684" s="68"/>
      <c r="C5684" s="68"/>
      <c r="D5684" s="68"/>
      <c r="E5684" s="68"/>
      <c r="F5684" s="68"/>
      <c r="G5684" s="68"/>
      <c r="H5684" s="68"/>
      <c r="I5684" s="68"/>
    </row>
    <row r="5685" spans="1:9" x14ac:dyDescent="0.3">
      <c r="A5685" s="68"/>
      <c r="B5685" s="68"/>
      <c r="C5685" s="68"/>
      <c r="D5685" s="68"/>
      <c r="E5685" s="68"/>
      <c r="F5685" s="68"/>
      <c r="G5685" s="68"/>
      <c r="H5685" s="68"/>
      <c r="I5685" s="68"/>
    </row>
    <row r="5686" spans="1:9" x14ac:dyDescent="0.3">
      <c r="A5686" s="68"/>
      <c r="B5686" s="68"/>
      <c r="C5686" s="68"/>
      <c r="D5686" s="68"/>
      <c r="E5686" s="68"/>
      <c r="F5686" s="68"/>
      <c r="G5686" s="68"/>
      <c r="H5686" s="68"/>
      <c r="I5686" s="68"/>
    </row>
    <row r="5687" spans="1:9" x14ac:dyDescent="0.3">
      <c r="A5687" s="68"/>
      <c r="B5687" s="68"/>
      <c r="C5687" s="68"/>
      <c r="D5687" s="68"/>
      <c r="E5687" s="68"/>
      <c r="F5687" s="68"/>
      <c r="G5687" s="68"/>
      <c r="H5687" s="68"/>
      <c r="I5687" s="68"/>
    </row>
    <row r="5688" spans="1:9" x14ac:dyDescent="0.3">
      <c r="A5688" s="68"/>
      <c r="B5688" s="68"/>
      <c r="C5688" s="68"/>
      <c r="D5688" s="68"/>
      <c r="E5688" s="68"/>
      <c r="F5688" s="68"/>
      <c r="G5688" s="68"/>
      <c r="H5688" s="68"/>
      <c r="I5688" s="68"/>
    </row>
    <row r="5689" spans="1:9" x14ac:dyDescent="0.3">
      <c r="A5689" s="68"/>
      <c r="B5689" s="68"/>
      <c r="C5689" s="68"/>
      <c r="D5689" s="68"/>
      <c r="E5689" s="68"/>
      <c r="F5689" s="68"/>
      <c r="G5689" s="68"/>
      <c r="H5689" s="68"/>
      <c r="I5689" s="68"/>
    </row>
    <row r="5690" spans="1:9" x14ac:dyDescent="0.3">
      <c r="A5690" s="68"/>
      <c r="B5690" s="68"/>
      <c r="C5690" s="68"/>
      <c r="D5690" s="68"/>
      <c r="E5690" s="68"/>
      <c r="F5690" s="68"/>
      <c r="G5690" s="68"/>
      <c r="H5690" s="68"/>
      <c r="I5690" s="68"/>
    </row>
    <row r="5691" spans="1:9" x14ac:dyDescent="0.3">
      <c r="A5691" s="68"/>
      <c r="B5691" s="68"/>
      <c r="C5691" s="68"/>
      <c r="D5691" s="68"/>
      <c r="E5691" s="68"/>
      <c r="F5691" s="68"/>
      <c r="G5691" s="68"/>
      <c r="H5691" s="68"/>
      <c r="I5691" s="68"/>
    </row>
    <row r="5692" spans="1:9" x14ac:dyDescent="0.3">
      <c r="A5692" s="68"/>
      <c r="B5692" s="68"/>
      <c r="C5692" s="68"/>
      <c r="D5692" s="68"/>
      <c r="E5692" s="68"/>
      <c r="F5692" s="68"/>
      <c r="G5692" s="68"/>
      <c r="H5692" s="68"/>
      <c r="I5692" s="68"/>
    </row>
    <row r="5693" spans="1:9" x14ac:dyDescent="0.3">
      <c r="A5693" s="68"/>
      <c r="B5693" s="68"/>
      <c r="C5693" s="68"/>
      <c r="D5693" s="68"/>
      <c r="E5693" s="68"/>
      <c r="F5693" s="68"/>
      <c r="G5693" s="68"/>
      <c r="H5693" s="68"/>
      <c r="I5693" s="68"/>
    </row>
    <row r="5694" spans="1:9" x14ac:dyDescent="0.3">
      <c r="A5694" s="68"/>
      <c r="B5694" s="68"/>
      <c r="C5694" s="68"/>
      <c r="D5694" s="68"/>
      <c r="E5694" s="68"/>
      <c r="F5694" s="68"/>
      <c r="G5694" s="68"/>
      <c r="H5694" s="68"/>
      <c r="I5694" s="68"/>
    </row>
    <row r="5695" spans="1:9" x14ac:dyDescent="0.3">
      <c r="A5695" s="68"/>
      <c r="B5695" s="68"/>
      <c r="C5695" s="68"/>
      <c r="D5695" s="68"/>
      <c r="E5695" s="68"/>
      <c r="F5695" s="68"/>
      <c r="G5695" s="68"/>
      <c r="H5695" s="68"/>
      <c r="I5695" s="68"/>
    </row>
    <row r="5696" spans="1:9" x14ac:dyDescent="0.3">
      <c r="A5696" s="68"/>
      <c r="B5696" s="68"/>
      <c r="C5696" s="68"/>
      <c r="D5696" s="68"/>
      <c r="E5696" s="68"/>
      <c r="F5696" s="68"/>
      <c r="G5696" s="68"/>
      <c r="H5696" s="68"/>
      <c r="I5696" s="68"/>
    </row>
    <row r="5697" spans="1:9" x14ac:dyDescent="0.3">
      <c r="A5697" s="68"/>
      <c r="B5697" s="68"/>
      <c r="C5697" s="68"/>
      <c r="D5697" s="68"/>
      <c r="E5697" s="68"/>
      <c r="F5697" s="68"/>
      <c r="G5697" s="68"/>
      <c r="H5697" s="68"/>
      <c r="I5697" s="68"/>
    </row>
    <row r="5698" spans="1:9" x14ac:dyDescent="0.3">
      <c r="A5698" s="68"/>
      <c r="B5698" s="68"/>
      <c r="C5698" s="68"/>
      <c r="D5698" s="68"/>
      <c r="E5698" s="68"/>
      <c r="F5698" s="68"/>
      <c r="G5698" s="68"/>
      <c r="H5698" s="68"/>
      <c r="I5698" s="68"/>
    </row>
    <row r="5699" spans="1:9" x14ac:dyDescent="0.3">
      <c r="A5699" s="68"/>
      <c r="B5699" s="68"/>
      <c r="C5699" s="68"/>
      <c r="D5699" s="68"/>
      <c r="E5699" s="68"/>
      <c r="F5699" s="68"/>
      <c r="G5699" s="68"/>
      <c r="H5699" s="68"/>
      <c r="I5699" s="68"/>
    </row>
    <row r="5700" spans="1:9" x14ac:dyDescent="0.3">
      <c r="A5700" s="68"/>
      <c r="B5700" s="68"/>
      <c r="C5700" s="68"/>
      <c r="D5700" s="68"/>
      <c r="E5700" s="68"/>
      <c r="F5700" s="68"/>
      <c r="G5700" s="68"/>
      <c r="H5700" s="68"/>
      <c r="I5700" s="68"/>
    </row>
    <row r="5701" spans="1:9" x14ac:dyDescent="0.3">
      <c r="A5701" s="68"/>
      <c r="B5701" s="68"/>
      <c r="C5701" s="68"/>
      <c r="D5701" s="68"/>
      <c r="E5701" s="68"/>
      <c r="F5701" s="68"/>
      <c r="G5701" s="68"/>
      <c r="H5701" s="68"/>
      <c r="I5701" s="68"/>
    </row>
    <row r="5702" spans="1:9" x14ac:dyDescent="0.3">
      <c r="A5702" s="68"/>
      <c r="B5702" s="68"/>
      <c r="C5702" s="68"/>
      <c r="D5702" s="68"/>
      <c r="E5702" s="68"/>
      <c r="F5702" s="68"/>
      <c r="G5702" s="68"/>
      <c r="H5702" s="68"/>
      <c r="I5702" s="68"/>
    </row>
    <row r="5703" spans="1:9" x14ac:dyDescent="0.3">
      <c r="A5703" s="68"/>
      <c r="B5703" s="68"/>
      <c r="C5703" s="68"/>
      <c r="D5703" s="68"/>
      <c r="E5703" s="68"/>
      <c r="F5703" s="68"/>
      <c r="G5703" s="68"/>
      <c r="H5703" s="68"/>
      <c r="I5703" s="68"/>
    </row>
    <row r="5704" spans="1:9" x14ac:dyDescent="0.3">
      <c r="A5704" s="68"/>
      <c r="B5704" s="68"/>
      <c r="C5704" s="68"/>
      <c r="D5704" s="68"/>
      <c r="E5704" s="68"/>
      <c r="F5704" s="68"/>
      <c r="G5704" s="68"/>
      <c r="H5704" s="68"/>
      <c r="I5704" s="68"/>
    </row>
    <row r="5705" spans="1:9" x14ac:dyDescent="0.3">
      <c r="A5705" s="68"/>
      <c r="B5705" s="68"/>
      <c r="C5705" s="68"/>
      <c r="D5705" s="68"/>
      <c r="E5705" s="68"/>
      <c r="F5705" s="68"/>
      <c r="G5705" s="68"/>
      <c r="H5705" s="68"/>
      <c r="I5705" s="68"/>
    </row>
    <row r="5706" spans="1:9" x14ac:dyDescent="0.3">
      <c r="A5706" s="68"/>
      <c r="B5706" s="68"/>
      <c r="C5706" s="68"/>
      <c r="D5706" s="68"/>
      <c r="E5706" s="68"/>
      <c r="F5706" s="68"/>
      <c r="G5706" s="68"/>
      <c r="H5706" s="68"/>
      <c r="I5706" s="68"/>
    </row>
    <row r="5707" spans="1:9" x14ac:dyDescent="0.3">
      <c r="A5707" s="68"/>
      <c r="B5707" s="68"/>
      <c r="C5707" s="68"/>
      <c r="D5707" s="68"/>
      <c r="E5707" s="68"/>
      <c r="F5707" s="68"/>
      <c r="G5707" s="68"/>
      <c r="H5707" s="68"/>
      <c r="I5707" s="68"/>
    </row>
    <row r="5708" spans="1:9" x14ac:dyDescent="0.3">
      <c r="A5708" s="68"/>
      <c r="B5708" s="68"/>
      <c r="C5708" s="68"/>
      <c r="D5708" s="68"/>
      <c r="E5708" s="68"/>
      <c r="F5708" s="68"/>
      <c r="G5708" s="68"/>
      <c r="H5708" s="68"/>
      <c r="I5708" s="68"/>
    </row>
    <row r="5709" spans="1:9" x14ac:dyDescent="0.3">
      <c r="A5709" s="68"/>
      <c r="B5709" s="68"/>
      <c r="C5709" s="68"/>
      <c r="D5709" s="68"/>
      <c r="E5709" s="68"/>
      <c r="F5709" s="68"/>
      <c r="G5709" s="68"/>
      <c r="H5709" s="68"/>
      <c r="I5709" s="68"/>
    </row>
    <row r="5710" spans="1:9" x14ac:dyDescent="0.3">
      <c r="A5710" s="68"/>
      <c r="B5710" s="68"/>
      <c r="C5710" s="68"/>
      <c r="D5710" s="68"/>
      <c r="E5710" s="68"/>
      <c r="F5710" s="68"/>
      <c r="G5710" s="68"/>
      <c r="H5710" s="68"/>
      <c r="I5710" s="68"/>
    </row>
    <row r="5711" spans="1:9" x14ac:dyDescent="0.3">
      <c r="A5711" s="68"/>
      <c r="B5711" s="68"/>
      <c r="C5711" s="68"/>
      <c r="D5711" s="68"/>
      <c r="E5711" s="68"/>
      <c r="F5711" s="68"/>
      <c r="G5711" s="68"/>
      <c r="H5711" s="68"/>
      <c r="I5711" s="68"/>
    </row>
    <row r="5712" spans="1:9" x14ac:dyDescent="0.3">
      <c r="A5712" s="68"/>
      <c r="B5712" s="68"/>
      <c r="C5712" s="68"/>
      <c r="D5712" s="68"/>
      <c r="E5712" s="68"/>
      <c r="F5712" s="68"/>
      <c r="G5712" s="68"/>
      <c r="H5712" s="68"/>
      <c r="I5712" s="68"/>
    </row>
    <row r="5713" spans="1:9" x14ac:dyDescent="0.3">
      <c r="A5713" s="68"/>
      <c r="B5713" s="68"/>
      <c r="C5713" s="68"/>
      <c r="D5713" s="68"/>
      <c r="E5713" s="68"/>
      <c r="F5713" s="68"/>
      <c r="G5713" s="68"/>
      <c r="H5713" s="68"/>
      <c r="I5713" s="68"/>
    </row>
    <row r="5714" spans="1:9" x14ac:dyDescent="0.3">
      <c r="A5714" s="68"/>
      <c r="B5714" s="68"/>
      <c r="C5714" s="68"/>
      <c r="D5714" s="68"/>
      <c r="E5714" s="68"/>
      <c r="F5714" s="68"/>
      <c r="G5714" s="68"/>
      <c r="H5714" s="68"/>
      <c r="I5714" s="68"/>
    </row>
    <row r="5715" spans="1:9" x14ac:dyDescent="0.3">
      <c r="A5715" s="68"/>
      <c r="B5715" s="68"/>
      <c r="C5715" s="68"/>
      <c r="D5715" s="68"/>
      <c r="E5715" s="68"/>
      <c r="F5715" s="68"/>
      <c r="G5715" s="68"/>
      <c r="H5715" s="68"/>
      <c r="I5715" s="68"/>
    </row>
    <row r="5716" spans="1:9" x14ac:dyDescent="0.3">
      <c r="A5716" s="68"/>
      <c r="B5716" s="68"/>
      <c r="C5716" s="68"/>
      <c r="D5716" s="68"/>
      <c r="E5716" s="68"/>
      <c r="F5716" s="68"/>
      <c r="G5716" s="68"/>
      <c r="H5716" s="68"/>
      <c r="I5716" s="68"/>
    </row>
    <row r="5717" spans="1:9" x14ac:dyDescent="0.3">
      <c r="A5717" s="68"/>
      <c r="B5717" s="68"/>
      <c r="C5717" s="68"/>
      <c r="D5717" s="68"/>
      <c r="E5717" s="68"/>
      <c r="F5717" s="68"/>
      <c r="G5717" s="68"/>
      <c r="H5717" s="68"/>
      <c r="I5717" s="68"/>
    </row>
    <row r="5718" spans="1:9" x14ac:dyDescent="0.3">
      <c r="A5718" s="68"/>
      <c r="B5718" s="68"/>
      <c r="C5718" s="68"/>
      <c r="D5718" s="68"/>
      <c r="E5718" s="68"/>
      <c r="F5718" s="68"/>
      <c r="G5718" s="68"/>
      <c r="H5718" s="68"/>
      <c r="I5718" s="68"/>
    </row>
    <row r="5719" spans="1:9" x14ac:dyDescent="0.3">
      <c r="A5719" s="68"/>
      <c r="B5719" s="68"/>
      <c r="C5719" s="68"/>
      <c r="D5719" s="68"/>
      <c r="E5719" s="68"/>
      <c r="F5719" s="68"/>
      <c r="G5719" s="68"/>
      <c r="H5719" s="68"/>
      <c r="I5719" s="68"/>
    </row>
    <row r="5720" spans="1:9" x14ac:dyDescent="0.3">
      <c r="A5720" s="68"/>
      <c r="B5720" s="68"/>
      <c r="C5720" s="68"/>
      <c r="D5720" s="68"/>
      <c r="E5720" s="68"/>
      <c r="F5720" s="68"/>
      <c r="G5720" s="68"/>
      <c r="H5720" s="68"/>
      <c r="I5720" s="68"/>
    </row>
    <row r="5721" spans="1:9" x14ac:dyDescent="0.3">
      <c r="A5721" s="68"/>
      <c r="B5721" s="68"/>
      <c r="C5721" s="68"/>
      <c r="D5721" s="68"/>
      <c r="E5721" s="68"/>
      <c r="F5721" s="68"/>
      <c r="G5721" s="68"/>
      <c r="H5721" s="68"/>
      <c r="I5721" s="68"/>
    </row>
    <row r="5722" spans="1:9" x14ac:dyDescent="0.3">
      <c r="A5722" s="68"/>
      <c r="B5722" s="68"/>
      <c r="C5722" s="68"/>
      <c r="D5722" s="68"/>
      <c r="E5722" s="68"/>
      <c r="F5722" s="68"/>
      <c r="G5722" s="68"/>
      <c r="H5722" s="68"/>
      <c r="I5722" s="68"/>
    </row>
    <row r="5723" spans="1:9" x14ac:dyDescent="0.3">
      <c r="A5723" s="68"/>
      <c r="B5723" s="68"/>
      <c r="C5723" s="68"/>
      <c r="D5723" s="68"/>
      <c r="E5723" s="68"/>
      <c r="F5723" s="68"/>
      <c r="G5723" s="68"/>
      <c r="H5723" s="68"/>
      <c r="I5723" s="68"/>
    </row>
    <row r="5724" spans="1:9" x14ac:dyDescent="0.3">
      <c r="A5724" s="68"/>
      <c r="B5724" s="68"/>
      <c r="C5724" s="68"/>
      <c r="D5724" s="68"/>
      <c r="E5724" s="68"/>
      <c r="F5724" s="68"/>
      <c r="G5724" s="68"/>
      <c r="H5724" s="68"/>
      <c r="I5724" s="68"/>
    </row>
    <row r="5725" spans="1:9" x14ac:dyDescent="0.3">
      <c r="A5725" s="68"/>
      <c r="B5725" s="68"/>
      <c r="C5725" s="68"/>
      <c r="D5725" s="68"/>
      <c r="E5725" s="68"/>
      <c r="F5725" s="68"/>
      <c r="G5725" s="68"/>
      <c r="H5725" s="68"/>
      <c r="I5725" s="68"/>
    </row>
    <row r="5726" spans="1:9" x14ac:dyDescent="0.3">
      <c r="A5726" s="68"/>
      <c r="B5726" s="68"/>
      <c r="C5726" s="68"/>
      <c r="D5726" s="68"/>
      <c r="E5726" s="68"/>
      <c r="F5726" s="68"/>
      <c r="G5726" s="68"/>
      <c r="H5726" s="68"/>
      <c r="I5726" s="68"/>
    </row>
    <row r="5727" spans="1:9" x14ac:dyDescent="0.3">
      <c r="A5727" s="68"/>
      <c r="B5727" s="68"/>
      <c r="C5727" s="68"/>
      <c r="D5727" s="68"/>
      <c r="E5727" s="68"/>
      <c r="F5727" s="68"/>
      <c r="G5727" s="68"/>
      <c r="H5727" s="68"/>
      <c r="I5727" s="68"/>
    </row>
    <row r="5728" spans="1:9" x14ac:dyDescent="0.3">
      <c r="A5728" s="68"/>
      <c r="B5728" s="68"/>
      <c r="C5728" s="68"/>
      <c r="D5728" s="68"/>
      <c r="E5728" s="68"/>
      <c r="F5728" s="68"/>
      <c r="G5728" s="68"/>
      <c r="H5728" s="68"/>
      <c r="I5728" s="68"/>
    </row>
    <row r="5729" spans="1:9" x14ac:dyDescent="0.3">
      <c r="A5729" s="68"/>
      <c r="B5729" s="68"/>
      <c r="C5729" s="68"/>
      <c r="D5729" s="68"/>
      <c r="E5729" s="68"/>
      <c r="F5729" s="68"/>
      <c r="G5729" s="68"/>
      <c r="H5729" s="68"/>
      <c r="I5729" s="68"/>
    </row>
    <row r="5730" spans="1:9" x14ac:dyDescent="0.3">
      <c r="A5730" s="68"/>
      <c r="B5730" s="68"/>
      <c r="C5730" s="68"/>
      <c r="D5730" s="68"/>
      <c r="E5730" s="68"/>
      <c r="F5730" s="68"/>
      <c r="G5730" s="68"/>
      <c r="H5730" s="68"/>
      <c r="I5730" s="68"/>
    </row>
    <row r="5731" spans="1:9" x14ac:dyDescent="0.3">
      <c r="A5731" s="68"/>
      <c r="B5731" s="68"/>
      <c r="C5731" s="68"/>
      <c r="D5731" s="68"/>
      <c r="E5731" s="68"/>
      <c r="F5731" s="68"/>
      <c r="G5731" s="68"/>
      <c r="H5731" s="68"/>
      <c r="I5731" s="68"/>
    </row>
    <row r="5732" spans="1:9" x14ac:dyDescent="0.3">
      <c r="A5732" s="68"/>
      <c r="B5732" s="68"/>
      <c r="C5732" s="68"/>
      <c r="D5732" s="68"/>
      <c r="E5732" s="68"/>
      <c r="F5732" s="68"/>
      <c r="G5732" s="68"/>
      <c r="H5732" s="68"/>
      <c r="I5732" s="68"/>
    </row>
    <row r="5733" spans="1:9" x14ac:dyDescent="0.3">
      <c r="A5733" s="68"/>
      <c r="B5733" s="68"/>
      <c r="C5733" s="68"/>
      <c r="D5733" s="68"/>
      <c r="E5733" s="68"/>
      <c r="F5733" s="68"/>
      <c r="G5733" s="68"/>
      <c r="H5733" s="68"/>
      <c r="I5733" s="68"/>
    </row>
    <row r="5734" spans="1:9" x14ac:dyDescent="0.3">
      <c r="A5734" s="68"/>
      <c r="B5734" s="68"/>
      <c r="C5734" s="68"/>
      <c r="D5734" s="68"/>
      <c r="E5734" s="68"/>
      <c r="F5734" s="68"/>
      <c r="G5734" s="68"/>
      <c r="H5734" s="68"/>
      <c r="I5734" s="68"/>
    </row>
    <row r="5735" spans="1:9" x14ac:dyDescent="0.3">
      <c r="A5735" s="68"/>
      <c r="B5735" s="68"/>
      <c r="C5735" s="68"/>
      <c r="D5735" s="68"/>
      <c r="E5735" s="68"/>
      <c r="F5735" s="68"/>
      <c r="G5735" s="68"/>
      <c r="H5735" s="68"/>
      <c r="I5735" s="68"/>
    </row>
    <row r="5736" spans="1:9" x14ac:dyDescent="0.3">
      <c r="A5736" s="68"/>
      <c r="B5736" s="68"/>
      <c r="C5736" s="68"/>
      <c r="D5736" s="68"/>
      <c r="E5736" s="68"/>
      <c r="F5736" s="68"/>
      <c r="G5736" s="68"/>
      <c r="H5736" s="68"/>
      <c r="I5736" s="68"/>
    </row>
    <row r="5737" spans="1:9" x14ac:dyDescent="0.3">
      <c r="A5737" s="68"/>
      <c r="B5737" s="68"/>
      <c r="C5737" s="68"/>
      <c r="D5737" s="68"/>
      <c r="E5737" s="68"/>
      <c r="F5737" s="68"/>
      <c r="G5737" s="68"/>
      <c r="H5737" s="68"/>
      <c r="I5737" s="68"/>
    </row>
    <row r="5738" spans="1:9" x14ac:dyDescent="0.3">
      <c r="A5738" s="68"/>
      <c r="B5738" s="68"/>
      <c r="C5738" s="68"/>
      <c r="D5738" s="68"/>
      <c r="E5738" s="68"/>
      <c r="F5738" s="68"/>
      <c r="G5738" s="68"/>
      <c r="H5738" s="68"/>
      <c r="I5738" s="68"/>
    </row>
    <row r="5739" spans="1:9" x14ac:dyDescent="0.3">
      <c r="A5739" s="68"/>
      <c r="B5739" s="68"/>
      <c r="C5739" s="68"/>
      <c r="D5739" s="68"/>
      <c r="E5739" s="68"/>
      <c r="F5739" s="68"/>
      <c r="G5739" s="68"/>
      <c r="H5739" s="68"/>
      <c r="I5739" s="68"/>
    </row>
    <row r="5740" spans="1:9" x14ac:dyDescent="0.3">
      <c r="A5740" s="68"/>
      <c r="B5740" s="68"/>
      <c r="C5740" s="68"/>
      <c r="D5740" s="68"/>
      <c r="E5740" s="68"/>
      <c r="F5740" s="68"/>
      <c r="G5740" s="68"/>
      <c r="H5740" s="68"/>
      <c r="I5740" s="68"/>
    </row>
    <row r="5741" spans="1:9" x14ac:dyDescent="0.3">
      <c r="A5741" s="68"/>
      <c r="B5741" s="68"/>
      <c r="C5741" s="68"/>
      <c r="D5741" s="68"/>
      <c r="E5741" s="68"/>
      <c r="F5741" s="68"/>
      <c r="G5741" s="68"/>
      <c r="H5741" s="68"/>
      <c r="I5741" s="68"/>
    </row>
    <row r="5742" spans="1:9" x14ac:dyDescent="0.3">
      <c r="A5742" s="68"/>
      <c r="B5742" s="68"/>
      <c r="C5742" s="68"/>
      <c r="D5742" s="68"/>
      <c r="E5742" s="68"/>
      <c r="F5742" s="68"/>
      <c r="G5742" s="68"/>
      <c r="H5742" s="68"/>
      <c r="I5742" s="68"/>
    </row>
    <row r="5743" spans="1:9" x14ac:dyDescent="0.3">
      <c r="A5743" s="68"/>
      <c r="B5743" s="68"/>
      <c r="C5743" s="68"/>
      <c r="D5743" s="68"/>
      <c r="E5743" s="68"/>
      <c r="F5743" s="68"/>
      <c r="G5743" s="68"/>
      <c r="H5743" s="68"/>
      <c r="I5743" s="68"/>
    </row>
    <row r="5744" spans="1:9" x14ac:dyDescent="0.3">
      <c r="A5744" s="68"/>
      <c r="B5744" s="68"/>
      <c r="C5744" s="68"/>
      <c r="D5744" s="68"/>
      <c r="E5744" s="68"/>
      <c r="F5744" s="68"/>
      <c r="G5744" s="68"/>
      <c r="H5744" s="68"/>
      <c r="I5744" s="68"/>
    </row>
    <row r="5745" spans="1:9" x14ac:dyDescent="0.3">
      <c r="A5745" s="68"/>
      <c r="B5745" s="68"/>
      <c r="C5745" s="68"/>
      <c r="D5745" s="68"/>
      <c r="E5745" s="68"/>
      <c r="F5745" s="68"/>
      <c r="G5745" s="68"/>
      <c r="H5745" s="68"/>
      <c r="I5745" s="68"/>
    </row>
    <row r="5746" spans="1:9" x14ac:dyDescent="0.3">
      <c r="A5746" s="68"/>
      <c r="B5746" s="68"/>
      <c r="C5746" s="68"/>
      <c r="D5746" s="68"/>
      <c r="E5746" s="68"/>
      <c r="F5746" s="68"/>
      <c r="G5746" s="68"/>
      <c r="H5746" s="68"/>
      <c r="I5746" s="68"/>
    </row>
    <row r="5747" spans="1:9" x14ac:dyDescent="0.3">
      <c r="A5747" s="68"/>
      <c r="B5747" s="68"/>
      <c r="C5747" s="68"/>
      <c r="D5747" s="68"/>
      <c r="E5747" s="68"/>
      <c r="F5747" s="68"/>
      <c r="G5747" s="68"/>
      <c r="H5747" s="68"/>
      <c r="I5747" s="68"/>
    </row>
    <row r="5748" spans="1:9" x14ac:dyDescent="0.3">
      <c r="A5748" s="68"/>
      <c r="B5748" s="68"/>
      <c r="C5748" s="68"/>
      <c r="D5748" s="68"/>
      <c r="E5748" s="68"/>
      <c r="F5748" s="68"/>
      <c r="G5748" s="68"/>
      <c r="H5748" s="68"/>
      <c r="I5748" s="68"/>
    </row>
    <row r="5749" spans="1:9" x14ac:dyDescent="0.3">
      <c r="A5749" s="68"/>
      <c r="B5749" s="68"/>
      <c r="C5749" s="68"/>
      <c r="D5749" s="68"/>
      <c r="E5749" s="68"/>
      <c r="F5749" s="68"/>
      <c r="G5749" s="68"/>
      <c r="H5749" s="68"/>
      <c r="I5749" s="68"/>
    </row>
    <row r="5750" spans="1:9" x14ac:dyDescent="0.3">
      <c r="A5750" s="68"/>
      <c r="B5750" s="68"/>
      <c r="C5750" s="68"/>
      <c r="D5750" s="68"/>
      <c r="E5750" s="68"/>
      <c r="F5750" s="68"/>
      <c r="G5750" s="68"/>
      <c r="H5750" s="68"/>
      <c r="I5750" s="68"/>
    </row>
    <row r="5751" spans="1:9" x14ac:dyDescent="0.3">
      <c r="A5751" s="68"/>
      <c r="B5751" s="68"/>
      <c r="C5751" s="68"/>
      <c r="D5751" s="68"/>
      <c r="E5751" s="68"/>
      <c r="F5751" s="68"/>
      <c r="G5751" s="68"/>
      <c r="H5751" s="68"/>
      <c r="I5751" s="68"/>
    </row>
    <row r="5752" spans="1:9" x14ac:dyDescent="0.3">
      <c r="A5752" s="68"/>
      <c r="B5752" s="68"/>
      <c r="C5752" s="68"/>
      <c r="D5752" s="68"/>
      <c r="E5752" s="68"/>
      <c r="F5752" s="68"/>
      <c r="G5752" s="68"/>
      <c r="H5752" s="68"/>
      <c r="I5752" s="68"/>
    </row>
    <row r="5753" spans="1:9" x14ac:dyDescent="0.3">
      <c r="A5753" s="68"/>
      <c r="B5753" s="68"/>
      <c r="C5753" s="68"/>
      <c r="D5753" s="68"/>
      <c r="E5753" s="68"/>
      <c r="F5753" s="68"/>
      <c r="G5753" s="68"/>
      <c r="H5753" s="68"/>
      <c r="I5753" s="68"/>
    </row>
    <row r="5754" spans="1:9" x14ac:dyDescent="0.3">
      <c r="A5754" s="68"/>
      <c r="B5754" s="68"/>
      <c r="C5754" s="68"/>
      <c r="D5754" s="68"/>
      <c r="E5754" s="68"/>
      <c r="F5754" s="68"/>
      <c r="G5754" s="68"/>
      <c r="H5754" s="68"/>
      <c r="I5754" s="68"/>
    </row>
    <row r="5755" spans="1:9" x14ac:dyDescent="0.3">
      <c r="A5755" s="68"/>
      <c r="B5755" s="68"/>
      <c r="C5755" s="68"/>
      <c r="D5755" s="68"/>
      <c r="E5755" s="68"/>
      <c r="F5755" s="68"/>
      <c r="G5755" s="68"/>
      <c r="H5755" s="68"/>
      <c r="I5755" s="68"/>
    </row>
    <row r="5756" spans="1:9" x14ac:dyDescent="0.3">
      <c r="A5756" s="68"/>
      <c r="B5756" s="68"/>
      <c r="C5756" s="68"/>
      <c r="D5756" s="68"/>
      <c r="E5756" s="68"/>
      <c r="F5756" s="68"/>
      <c r="G5756" s="68"/>
      <c r="H5756" s="68"/>
      <c r="I5756" s="68"/>
    </row>
    <row r="5757" spans="1:9" x14ac:dyDescent="0.3">
      <c r="A5757" s="68"/>
      <c r="B5757" s="68"/>
      <c r="C5757" s="68"/>
      <c r="D5757" s="68"/>
      <c r="E5757" s="68"/>
      <c r="F5757" s="68"/>
      <c r="G5757" s="68"/>
      <c r="H5757" s="68"/>
      <c r="I5757" s="68"/>
    </row>
    <row r="5758" spans="1:9" x14ac:dyDescent="0.3">
      <c r="A5758" s="68"/>
      <c r="B5758" s="68"/>
      <c r="C5758" s="68"/>
      <c r="D5758" s="68"/>
      <c r="E5758" s="68"/>
      <c r="F5758" s="68"/>
      <c r="G5758" s="68"/>
      <c r="H5758" s="68"/>
      <c r="I5758" s="68"/>
    </row>
    <row r="5759" spans="1:9" x14ac:dyDescent="0.3">
      <c r="A5759" s="68"/>
      <c r="B5759" s="68"/>
      <c r="C5759" s="68"/>
      <c r="D5759" s="68"/>
      <c r="E5759" s="68"/>
      <c r="F5759" s="68"/>
      <c r="G5759" s="68"/>
      <c r="H5759" s="68"/>
      <c r="I5759" s="68"/>
    </row>
    <row r="5760" spans="1:9" x14ac:dyDescent="0.3">
      <c r="A5760" s="68"/>
      <c r="B5760" s="68"/>
      <c r="C5760" s="68"/>
      <c r="D5760" s="68"/>
      <c r="E5760" s="68"/>
      <c r="F5760" s="68"/>
      <c r="G5760" s="68"/>
      <c r="H5760" s="68"/>
      <c r="I5760" s="68"/>
    </row>
    <row r="5761" spans="1:9" x14ac:dyDescent="0.3">
      <c r="A5761" s="68"/>
      <c r="B5761" s="68"/>
      <c r="C5761" s="68"/>
      <c r="D5761" s="68"/>
      <c r="E5761" s="68"/>
      <c r="F5761" s="68"/>
      <c r="G5761" s="68"/>
      <c r="H5761" s="68"/>
      <c r="I5761" s="68"/>
    </row>
    <row r="5762" spans="1:9" x14ac:dyDescent="0.3">
      <c r="A5762" s="68"/>
      <c r="B5762" s="68"/>
      <c r="C5762" s="68"/>
      <c r="D5762" s="68"/>
      <c r="E5762" s="68"/>
      <c r="F5762" s="68"/>
      <c r="G5762" s="68"/>
      <c r="H5762" s="68"/>
      <c r="I5762" s="68"/>
    </row>
    <row r="5763" spans="1:9" x14ac:dyDescent="0.3">
      <c r="A5763" s="68"/>
      <c r="B5763" s="68"/>
      <c r="C5763" s="68"/>
      <c r="D5763" s="68"/>
      <c r="E5763" s="68"/>
      <c r="F5763" s="68"/>
      <c r="G5763" s="68"/>
      <c r="H5763" s="68"/>
      <c r="I5763" s="68"/>
    </row>
    <row r="5764" spans="1:9" x14ac:dyDescent="0.3">
      <c r="A5764" s="68"/>
      <c r="B5764" s="68"/>
      <c r="C5764" s="68"/>
      <c r="D5764" s="68"/>
      <c r="E5764" s="68"/>
      <c r="F5764" s="68"/>
      <c r="G5764" s="68"/>
      <c r="H5764" s="68"/>
      <c r="I5764" s="68"/>
    </row>
    <row r="5765" spans="1:9" x14ac:dyDescent="0.3">
      <c r="A5765" s="68"/>
      <c r="B5765" s="68"/>
      <c r="C5765" s="68"/>
      <c r="D5765" s="68"/>
      <c r="E5765" s="68"/>
      <c r="F5765" s="68"/>
      <c r="G5765" s="68"/>
      <c r="H5765" s="68"/>
      <c r="I5765" s="68"/>
    </row>
    <row r="5766" spans="1:9" x14ac:dyDescent="0.3">
      <c r="A5766" s="68"/>
      <c r="B5766" s="68"/>
      <c r="C5766" s="68"/>
      <c r="D5766" s="68"/>
      <c r="E5766" s="68"/>
      <c r="F5766" s="68"/>
      <c r="G5766" s="68"/>
      <c r="H5766" s="68"/>
      <c r="I5766" s="68"/>
    </row>
    <row r="5767" spans="1:9" x14ac:dyDescent="0.3">
      <c r="A5767" s="68"/>
      <c r="B5767" s="68"/>
      <c r="C5767" s="68"/>
      <c r="D5767" s="68"/>
      <c r="E5767" s="68"/>
      <c r="F5767" s="68"/>
      <c r="G5767" s="68"/>
      <c r="H5767" s="68"/>
      <c r="I5767" s="68"/>
    </row>
    <row r="5768" spans="1:9" x14ac:dyDescent="0.3">
      <c r="A5768" s="68"/>
      <c r="B5768" s="68"/>
      <c r="C5768" s="68"/>
      <c r="D5768" s="68"/>
      <c r="E5768" s="68"/>
      <c r="F5768" s="68"/>
      <c r="G5768" s="68"/>
      <c r="H5768" s="68"/>
      <c r="I5768" s="68"/>
    </row>
    <row r="5769" spans="1:9" x14ac:dyDescent="0.3">
      <c r="A5769" s="68"/>
      <c r="B5769" s="68"/>
      <c r="C5769" s="68"/>
      <c r="D5769" s="68"/>
      <c r="E5769" s="68"/>
      <c r="F5769" s="68"/>
      <c r="G5769" s="68"/>
      <c r="H5769" s="68"/>
      <c r="I5769" s="68"/>
    </row>
    <row r="5770" spans="1:9" x14ac:dyDescent="0.3">
      <c r="A5770" s="68"/>
      <c r="B5770" s="68"/>
      <c r="C5770" s="68"/>
      <c r="D5770" s="68"/>
      <c r="E5770" s="68"/>
      <c r="F5770" s="68"/>
      <c r="G5770" s="68"/>
      <c r="H5770" s="68"/>
      <c r="I5770" s="68"/>
    </row>
    <row r="5771" spans="1:9" x14ac:dyDescent="0.3">
      <c r="A5771" s="68"/>
      <c r="B5771" s="68"/>
      <c r="C5771" s="68"/>
      <c r="D5771" s="68"/>
      <c r="E5771" s="68"/>
      <c r="F5771" s="68"/>
      <c r="G5771" s="68"/>
      <c r="H5771" s="68"/>
      <c r="I5771" s="68"/>
    </row>
    <row r="5772" spans="1:9" x14ac:dyDescent="0.3">
      <c r="A5772" s="68"/>
      <c r="B5772" s="68"/>
      <c r="C5772" s="68"/>
      <c r="D5772" s="68"/>
      <c r="E5772" s="68"/>
      <c r="F5772" s="68"/>
      <c r="G5772" s="68"/>
      <c r="H5772" s="68"/>
      <c r="I5772" s="68"/>
    </row>
    <row r="5773" spans="1:9" x14ac:dyDescent="0.3">
      <c r="A5773" s="68"/>
      <c r="B5773" s="68"/>
      <c r="C5773" s="68"/>
      <c r="D5773" s="68"/>
      <c r="E5773" s="68"/>
      <c r="F5773" s="68"/>
      <c r="G5773" s="68"/>
      <c r="H5773" s="68"/>
      <c r="I5773" s="68"/>
    </row>
    <row r="5774" spans="1:9" x14ac:dyDescent="0.3">
      <c r="A5774" s="68"/>
      <c r="B5774" s="68"/>
      <c r="C5774" s="68"/>
      <c r="D5774" s="68"/>
      <c r="E5774" s="68"/>
      <c r="F5774" s="68"/>
      <c r="G5774" s="68"/>
      <c r="H5774" s="68"/>
      <c r="I5774" s="68"/>
    </row>
    <row r="5775" spans="1:9" x14ac:dyDescent="0.3">
      <c r="A5775" s="68"/>
      <c r="B5775" s="68"/>
      <c r="C5775" s="68"/>
      <c r="D5775" s="68"/>
      <c r="E5775" s="68"/>
      <c r="F5775" s="68"/>
      <c r="G5775" s="68"/>
      <c r="H5775" s="68"/>
      <c r="I5775" s="68"/>
    </row>
    <row r="5776" spans="1:9" x14ac:dyDescent="0.3">
      <c r="A5776" s="68"/>
      <c r="B5776" s="68"/>
      <c r="C5776" s="68"/>
      <c r="D5776" s="68"/>
      <c r="E5776" s="68"/>
      <c r="F5776" s="68"/>
      <c r="G5776" s="68"/>
      <c r="H5776" s="68"/>
      <c r="I5776" s="68"/>
    </row>
    <row r="5777" spans="1:9" x14ac:dyDescent="0.3">
      <c r="A5777" s="68"/>
      <c r="B5777" s="68"/>
      <c r="C5777" s="68"/>
      <c r="D5777" s="68"/>
      <c r="E5777" s="68"/>
      <c r="F5777" s="68"/>
      <c r="G5777" s="68"/>
      <c r="H5777" s="68"/>
      <c r="I5777" s="68"/>
    </row>
    <row r="5778" spans="1:9" x14ac:dyDescent="0.3">
      <c r="A5778" s="68"/>
      <c r="B5778" s="68"/>
      <c r="C5778" s="68"/>
      <c r="D5778" s="68"/>
      <c r="E5778" s="68"/>
      <c r="F5778" s="68"/>
      <c r="G5778" s="68"/>
      <c r="H5778" s="68"/>
      <c r="I5778" s="68"/>
    </row>
    <row r="5779" spans="1:9" x14ac:dyDescent="0.3">
      <c r="A5779" s="68"/>
      <c r="B5779" s="68"/>
      <c r="C5779" s="68"/>
      <c r="D5779" s="68"/>
      <c r="E5779" s="68"/>
      <c r="F5779" s="68"/>
      <c r="G5779" s="68"/>
      <c r="H5779" s="68"/>
      <c r="I5779" s="68"/>
    </row>
    <row r="5780" spans="1:9" x14ac:dyDescent="0.3">
      <c r="A5780" s="68"/>
      <c r="B5780" s="68"/>
      <c r="C5780" s="68"/>
      <c r="D5780" s="68"/>
      <c r="E5780" s="68"/>
      <c r="F5780" s="68"/>
      <c r="G5780" s="68"/>
      <c r="H5780" s="68"/>
      <c r="I5780" s="68"/>
    </row>
    <row r="5781" spans="1:9" x14ac:dyDescent="0.3">
      <c r="A5781" s="68"/>
      <c r="B5781" s="68"/>
      <c r="C5781" s="68"/>
      <c r="D5781" s="68"/>
      <c r="E5781" s="68"/>
      <c r="F5781" s="68"/>
      <c r="G5781" s="68"/>
      <c r="H5781" s="68"/>
      <c r="I5781" s="68"/>
    </row>
    <row r="5782" spans="1:9" x14ac:dyDescent="0.3">
      <c r="A5782" s="68"/>
      <c r="B5782" s="68"/>
      <c r="C5782" s="68"/>
      <c r="D5782" s="68"/>
      <c r="E5782" s="68"/>
      <c r="F5782" s="68"/>
      <c r="G5782" s="68"/>
      <c r="H5782" s="68"/>
      <c r="I5782" s="68"/>
    </row>
    <row r="5783" spans="1:9" x14ac:dyDescent="0.3">
      <c r="A5783" s="68"/>
      <c r="B5783" s="68"/>
      <c r="C5783" s="68"/>
      <c r="D5783" s="68"/>
      <c r="E5783" s="68"/>
      <c r="F5783" s="68"/>
      <c r="G5783" s="68"/>
      <c r="H5783" s="68"/>
      <c r="I5783" s="68"/>
    </row>
    <row r="5784" spans="1:9" x14ac:dyDescent="0.3">
      <c r="A5784" s="68"/>
      <c r="B5784" s="68"/>
      <c r="C5784" s="68"/>
      <c r="D5784" s="68"/>
      <c r="E5784" s="68"/>
      <c r="F5784" s="68"/>
      <c r="G5784" s="68"/>
      <c r="H5784" s="68"/>
      <c r="I5784" s="68"/>
    </row>
    <row r="5785" spans="1:9" x14ac:dyDescent="0.3">
      <c r="A5785" s="68"/>
      <c r="B5785" s="68"/>
      <c r="C5785" s="68"/>
      <c r="D5785" s="68"/>
      <c r="E5785" s="68"/>
      <c r="F5785" s="68"/>
      <c r="G5785" s="68"/>
      <c r="H5785" s="68"/>
      <c r="I5785" s="68"/>
    </row>
    <row r="5786" spans="1:9" x14ac:dyDescent="0.3">
      <c r="A5786" s="68"/>
      <c r="B5786" s="68"/>
      <c r="C5786" s="68"/>
      <c r="D5786" s="68"/>
      <c r="E5786" s="68"/>
      <c r="F5786" s="68"/>
      <c r="G5786" s="68"/>
      <c r="H5786" s="68"/>
      <c r="I5786" s="68"/>
    </row>
    <row r="5787" spans="1:9" x14ac:dyDescent="0.3">
      <c r="A5787" s="68"/>
      <c r="B5787" s="68"/>
      <c r="C5787" s="68"/>
      <c r="D5787" s="68"/>
      <c r="E5787" s="68"/>
      <c r="F5787" s="68"/>
      <c r="G5787" s="68"/>
      <c r="H5787" s="68"/>
      <c r="I5787" s="68"/>
    </row>
    <row r="5788" spans="1:9" x14ac:dyDescent="0.3">
      <c r="A5788" s="68"/>
      <c r="B5788" s="68"/>
      <c r="C5788" s="68"/>
      <c r="D5788" s="68"/>
      <c r="E5788" s="68"/>
      <c r="F5788" s="68"/>
      <c r="G5788" s="68"/>
      <c r="H5788" s="68"/>
      <c r="I5788" s="68"/>
    </row>
    <row r="5789" spans="1:9" x14ac:dyDescent="0.3">
      <c r="A5789" s="68"/>
      <c r="B5789" s="68"/>
      <c r="C5789" s="68"/>
      <c r="D5789" s="68"/>
      <c r="E5789" s="68"/>
      <c r="F5789" s="68"/>
      <c r="G5789" s="68"/>
      <c r="H5789" s="68"/>
      <c r="I5789" s="68"/>
    </row>
    <row r="5790" spans="1:9" x14ac:dyDescent="0.3">
      <c r="A5790" s="68"/>
      <c r="B5790" s="68"/>
      <c r="C5790" s="68"/>
      <c r="D5790" s="68"/>
      <c r="E5790" s="68"/>
      <c r="F5790" s="68"/>
      <c r="G5790" s="68"/>
      <c r="H5790" s="68"/>
      <c r="I5790" s="68"/>
    </row>
    <row r="5791" spans="1:9" x14ac:dyDescent="0.3">
      <c r="A5791" s="68"/>
      <c r="B5791" s="68"/>
      <c r="C5791" s="68"/>
      <c r="D5791" s="68"/>
      <c r="E5791" s="68"/>
      <c r="F5791" s="68"/>
      <c r="G5791" s="68"/>
      <c r="H5791" s="68"/>
      <c r="I5791" s="68"/>
    </row>
    <row r="5792" spans="1:9" x14ac:dyDescent="0.3">
      <c r="A5792" s="68"/>
      <c r="B5792" s="68"/>
      <c r="C5792" s="68"/>
      <c r="D5792" s="68"/>
      <c r="E5792" s="68"/>
      <c r="F5792" s="68"/>
      <c r="G5792" s="68"/>
      <c r="H5792" s="68"/>
      <c r="I5792" s="68"/>
    </row>
    <row r="5793" spans="1:9" x14ac:dyDescent="0.3">
      <c r="A5793" s="68"/>
      <c r="B5793" s="68"/>
      <c r="C5793" s="68"/>
      <c r="D5793" s="68"/>
      <c r="E5793" s="68"/>
      <c r="F5793" s="68"/>
      <c r="G5793" s="68"/>
      <c r="H5793" s="68"/>
      <c r="I5793" s="68"/>
    </row>
    <row r="5794" spans="1:9" x14ac:dyDescent="0.3">
      <c r="A5794" s="68"/>
      <c r="B5794" s="68"/>
      <c r="C5794" s="68"/>
      <c r="D5794" s="68"/>
      <c r="E5794" s="68"/>
      <c r="F5794" s="68"/>
      <c r="G5794" s="68"/>
      <c r="H5794" s="68"/>
      <c r="I5794" s="68"/>
    </row>
    <row r="5795" spans="1:9" x14ac:dyDescent="0.3">
      <c r="A5795" s="68"/>
      <c r="B5795" s="68"/>
      <c r="C5795" s="68"/>
      <c r="D5795" s="68"/>
      <c r="E5795" s="68"/>
      <c r="F5795" s="68"/>
      <c r="G5795" s="68"/>
      <c r="H5795" s="68"/>
      <c r="I5795" s="68"/>
    </row>
    <row r="5796" spans="1:9" x14ac:dyDescent="0.3">
      <c r="A5796" s="68"/>
      <c r="B5796" s="68"/>
      <c r="C5796" s="68"/>
      <c r="D5796" s="68"/>
      <c r="E5796" s="68"/>
      <c r="F5796" s="68"/>
      <c r="G5796" s="68"/>
      <c r="H5796" s="68"/>
      <c r="I5796" s="68"/>
    </row>
    <row r="5797" spans="1:9" x14ac:dyDescent="0.3">
      <c r="A5797" s="68"/>
      <c r="B5797" s="68"/>
      <c r="C5797" s="68"/>
      <c r="D5797" s="68"/>
      <c r="E5797" s="68"/>
      <c r="F5797" s="68"/>
      <c r="G5797" s="68"/>
      <c r="H5797" s="68"/>
      <c r="I5797" s="68"/>
    </row>
    <row r="5798" spans="1:9" x14ac:dyDescent="0.3">
      <c r="A5798" s="68"/>
      <c r="B5798" s="68"/>
      <c r="C5798" s="68"/>
      <c r="D5798" s="68"/>
      <c r="E5798" s="68"/>
      <c r="F5798" s="68"/>
      <c r="G5798" s="68"/>
      <c r="H5798" s="68"/>
      <c r="I5798" s="68"/>
    </row>
    <row r="5799" spans="1:9" x14ac:dyDescent="0.3">
      <c r="A5799" s="68"/>
      <c r="B5799" s="68"/>
      <c r="C5799" s="68"/>
      <c r="D5799" s="68"/>
      <c r="E5799" s="68"/>
      <c r="F5799" s="68"/>
      <c r="G5799" s="68"/>
      <c r="H5799" s="68"/>
      <c r="I5799" s="68"/>
    </row>
    <row r="5800" spans="1:9" x14ac:dyDescent="0.3">
      <c r="A5800" s="68"/>
      <c r="B5800" s="68"/>
      <c r="C5800" s="68"/>
      <c r="D5800" s="68"/>
      <c r="E5800" s="68"/>
      <c r="F5800" s="68"/>
      <c r="G5800" s="68"/>
      <c r="H5800" s="68"/>
      <c r="I5800" s="68"/>
    </row>
    <row r="5801" spans="1:9" x14ac:dyDescent="0.3">
      <c r="A5801" s="68"/>
      <c r="B5801" s="68"/>
      <c r="C5801" s="68"/>
      <c r="D5801" s="68"/>
      <c r="E5801" s="68"/>
      <c r="F5801" s="68"/>
      <c r="G5801" s="68"/>
      <c r="H5801" s="68"/>
      <c r="I5801" s="68"/>
    </row>
    <row r="5802" spans="1:9" x14ac:dyDescent="0.3">
      <c r="A5802" s="68"/>
      <c r="B5802" s="68"/>
      <c r="C5802" s="68"/>
      <c r="D5802" s="68"/>
      <c r="E5802" s="68"/>
      <c r="F5802" s="68"/>
      <c r="G5802" s="68"/>
      <c r="H5802" s="68"/>
      <c r="I5802" s="68"/>
    </row>
    <row r="5803" spans="1:9" x14ac:dyDescent="0.3">
      <c r="A5803" s="68"/>
      <c r="B5803" s="68"/>
      <c r="C5803" s="68"/>
      <c r="D5803" s="68"/>
      <c r="E5803" s="68"/>
      <c r="F5803" s="68"/>
      <c r="G5803" s="68"/>
      <c r="H5803" s="68"/>
      <c r="I5803" s="68"/>
    </row>
    <row r="5804" spans="1:9" x14ac:dyDescent="0.3">
      <c r="A5804" s="68"/>
      <c r="B5804" s="68"/>
      <c r="C5804" s="68"/>
      <c r="D5804" s="68"/>
      <c r="E5804" s="68"/>
      <c r="F5804" s="68"/>
      <c r="G5804" s="68"/>
      <c r="H5804" s="68"/>
      <c r="I5804" s="68"/>
    </row>
    <row r="5805" spans="1:9" x14ac:dyDescent="0.3">
      <c r="A5805" s="68"/>
      <c r="B5805" s="68"/>
      <c r="C5805" s="68"/>
      <c r="D5805" s="68"/>
      <c r="E5805" s="68"/>
      <c r="F5805" s="68"/>
      <c r="G5805" s="68"/>
      <c r="H5805" s="68"/>
      <c r="I5805" s="68"/>
    </row>
    <row r="5806" spans="1:9" x14ac:dyDescent="0.3">
      <c r="A5806" s="68"/>
      <c r="B5806" s="68"/>
      <c r="C5806" s="68"/>
      <c r="D5806" s="68"/>
      <c r="E5806" s="68"/>
      <c r="F5806" s="68"/>
      <c r="G5806" s="68"/>
      <c r="H5806" s="68"/>
      <c r="I5806" s="68"/>
    </row>
    <row r="5807" spans="1:9" x14ac:dyDescent="0.3">
      <c r="A5807" s="68"/>
      <c r="B5807" s="68"/>
      <c r="C5807" s="68"/>
      <c r="D5807" s="68"/>
      <c r="E5807" s="68"/>
      <c r="F5807" s="68"/>
      <c r="G5807" s="68"/>
      <c r="H5807" s="68"/>
      <c r="I5807" s="68"/>
    </row>
    <row r="5808" spans="1:9" x14ac:dyDescent="0.3">
      <c r="A5808" s="68"/>
      <c r="B5808" s="68"/>
      <c r="C5808" s="68"/>
      <c r="D5808" s="68"/>
      <c r="E5808" s="68"/>
      <c r="F5808" s="68"/>
      <c r="G5808" s="68"/>
      <c r="H5808" s="68"/>
      <c r="I5808" s="68"/>
    </row>
    <row r="5809" spans="1:9" x14ac:dyDescent="0.3">
      <c r="A5809" s="68"/>
      <c r="B5809" s="68"/>
      <c r="C5809" s="68"/>
      <c r="D5809" s="68"/>
      <c r="E5809" s="68"/>
      <c r="F5809" s="68"/>
      <c r="G5809" s="68"/>
      <c r="H5809" s="68"/>
      <c r="I5809" s="68"/>
    </row>
    <row r="5810" spans="1:9" x14ac:dyDescent="0.3">
      <c r="A5810" s="68"/>
      <c r="B5810" s="68"/>
      <c r="C5810" s="68"/>
      <c r="D5810" s="68"/>
      <c r="E5810" s="68"/>
      <c r="F5810" s="68"/>
      <c r="G5810" s="68"/>
      <c r="H5810" s="68"/>
      <c r="I5810" s="68"/>
    </row>
    <row r="5811" spans="1:9" x14ac:dyDescent="0.3">
      <c r="A5811" s="68"/>
      <c r="B5811" s="68"/>
      <c r="C5811" s="68"/>
      <c r="D5811" s="68"/>
      <c r="E5811" s="68"/>
      <c r="F5811" s="68"/>
      <c r="G5811" s="68"/>
      <c r="H5811" s="68"/>
      <c r="I5811" s="68"/>
    </row>
    <row r="5812" spans="1:9" x14ac:dyDescent="0.3">
      <c r="A5812" s="68"/>
      <c r="B5812" s="68"/>
      <c r="C5812" s="68"/>
      <c r="D5812" s="68"/>
      <c r="E5812" s="68"/>
      <c r="F5812" s="68"/>
      <c r="G5812" s="68"/>
      <c r="H5812" s="68"/>
      <c r="I5812" s="68"/>
    </row>
    <row r="5813" spans="1:9" x14ac:dyDescent="0.3">
      <c r="A5813" s="68"/>
      <c r="B5813" s="68"/>
      <c r="C5813" s="68"/>
      <c r="D5813" s="68"/>
      <c r="E5813" s="68"/>
      <c r="F5813" s="68"/>
      <c r="G5813" s="68"/>
      <c r="H5813" s="68"/>
      <c r="I5813" s="68"/>
    </row>
    <row r="5814" spans="1:9" x14ac:dyDescent="0.3">
      <c r="A5814" s="68"/>
      <c r="B5814" s="68"/>
      <c r="C5814" s="68"/>
      <c r="D5814" s="68"/>
      <c r="E5814" s="68"/>
      <c r="F5814" s="68"/>
      <c r="G5814" s="68"/>
      <c r="H5814" s="68"/>
      <c r="I5814" s="68"/>
    </row>
    <row r="5815" spans="1:9" x14ac:dyDescent="0.3">
      <c r="A5815" s="68"/>
      <c r="B5815" s="68"/>
      <c r="C5815" s="68"/>
      <c r="D5815" s="68"/>
      <c r="E5815" s="68"/>
      <c r="F5815" s="68"/>
      <c r="G5815" s="68"/>
      <c r="H5815" s="68"/>
      <c r="I5815" s="68"/>
    </row>
    <row r="5816" spans="1:9" x14ac:dyDescent="0.3">
      <c r="A5816" s="68"/>
      <c r="B5816" s="68"/>
      <c r="C5816" s="68"/>
      <c r="D5816" s="68"/>
      <c r="E5816" s="68"/>
      <c r="F5816" s="68"/>
      <c r="G5816" s="68"/>
      <c r="H5816" s="68"/>
      <c r="I5816" s="68"/>
    </row>
    <row r="5817" spans="1:9" x14ac:dyDescent="0.3">
      <c r="A5817" s="68"/>
      <c r="B5817" s="68"/>
      <c r="C5817" s="68"/>
      <c r="D5817" s="68"/>
      <c r="E5817" s="68"/>
      <c r="F5817" s="68"/>
      <c r="G5817" s="68"/>
      <c r="H5817" s="68"/>
      <c r="I5817" s="68"/>
    </row>
    <row r="5818" spans="1:9" x14ac:dyDescent="0.3">
      <c r="A5818" s="68"/>
      <c r="B5818" s="68"/>
      <c r="C5818" s="68"/>
      <c r="D5818" s="68"/>
      <c r="E5818" s="68"/>
      <c r="F5818" s="68"/>
      <c r="G5818" s="68"/>
      <c r="H5818" s="68"/>
      <c r="I5818" s="68"/>
    </row>
    <row r="5819" spans="1:9" x14ac:dyDescent="0.3">
      <c r="A5819" s="68"/>
      <c r="B5819" s="68"/>
      <c r="C5819" s="68"/>
      <c r="D5819" s="68"/>
      <c r="E5819" s="68"/>
      <c r="F5819" s="68"/>
      <c r="G5819" s="68"/>
      <c r="H5819" s="68"/>
      <c r="I5819" s="68"/>
    </row>
    <row r="5820" spans="1:9" x14ac:dyDescent="0.3">
      <c r="A5820" s="68"/>
      <c r="B5820" s="68"/>
      <c r="C5820" s="68"/>
      <c r="D5820" s="68"/>
      <c r="E5820" s="68"/>
      <c r="F5820" s="68"/>
      <c r="G5820" s="68"/>
      <c r="H5820" s="68"/>
      <c r="I5820" s="68"/>
    </row>
    <row r="5821" spans="1:9" x14ac:dyDescent="0.3">
      <c r="A5821" s="68"/>
      <c r="B5821" s="68"/>
      <c r="C5821" s="68"/>
      <c r="D5821" s="68"/>
      <c r="E5821" s="68"/>
      <c r="F5821" s="68"/>
      <c r="G5821" s="68"/>
      <c r="H5821" s="68"/>
      <c r="I5821" s="68"/>
    </row>
    <row r="5822" spans="1:9" x14ac:dyDescent="0.3">
      <c r="A5822" s="68"/>
      <c r="B5822" s="68"/>
      <c r="C5822" s="68"/>
      <c r="D5822" s="68"/>
      <c r="E5822" s="68"/>
      <c r="F5822" s="68"/>
      <c r="G5822" s="68"/>
      <c r="H5822" s="68"/>
      <c r="I5822" s="68"/>
    </row>
    <row r="5823" spans="1:9" x14ac:dyDescent="0.3">
      <c r="A5823" s="68"/>
      <c r="B5823" s="68"/>
      <c r="C5823" s="68"/>
      <c r="D5823" s="68"/>
      <c r="E5823" s="68"/>
      <c r="F5823" s="68"/>
      <c r="G5823" s="68"/>
      <c r="H5823" s="68"/>
      <c r="I5823" s="68"/>
    </row>
    <row r="5824" spans="1:9" x14ac:dyDescent="0.3">
      <c r="A5824" s="68"/>
      <c r="B5824" s="68"/>
      <c r="C5824" s="68"/>
      <c r="D5824" s="68"/>
      <c r="E5824" s="68"/>
      <c r="F5824" s="68"/>
      <c r="G5824" s="68"/>
      <c r="H5824" s="68"/>
      <c r="I5824" s="68"/>
    </row>
    <row r="5825" spans="1:9" x14ac:dyDescent="0.3">
      <c r="A5825" s="68"/>
      <c r="B5825" s="68"/>
      <c r="C5825" s="68"/>
      <c r="D5825" s="68"/>
      <c r="E5825" s="68"/>
      <c r="F5825" s="68"/>
      <c r="G5825" s="68"/>
      <c r="H5825" s="68"/>
      <c r="I5825" s="68"/>
    </row>
    <row r="5826" spans="1:9" x14ac:dyDescent="0.3">
      <c r="A5826" s="68"/>
      <c r="B5826" s="68"/>
      <c r="C5826" s="68"/>
      <c r="D5826" s="68"/>
      <c r="E5826" s="68"/>
      <c r="F5826" s="68"/>
      <c r="G5826" s="68"/>
      <c r="H5826" s="68"/>
      <c r="I5826" s="68"/>
    </row>
    <row r="5827" spans="1:9" x14ac:dyDescent="0.3">
      <c r="A5827" s="68"/>
      <c r="B5827" s="68"/>
      <c r="C5827" s="68"/>
      <c r="D5827" s="68"/>
      <c r="E5827" s="68"/>
      <c r="F5827" s="68"/>
      <c r="G5827" s="68"/>
      <c r="H5827" s="68"/>
      <c r="I5827" s="68"/>
    </row>
    <row r="5828" spans="1:9" x14ac:dyDescent="0.3">
      <c r="A5828" s="68"/>
      <c r="B5828" s="68"/>
      <c r="C5828" s="68"/>
      <c r="D5828" s="68"/>
      <c r="E5828" s="68"/>
      <c r="F5828" s="68"/>
      <c r="G5828" s="68"/>
      <c r="H5828" s="68"/>
      <c r="I5828" s="68"/>
    </row>
    <row r="5829" spans="1:9" x14ac:dyDescent="0.3">
      <c r="A5829" s="68"/>
      <c r="B5829" s="68"/>
      <c r="C5829" s="68"/>
      <c r="D5829" s="68"/>
      <c r="E5829" s="68"/>
      <c r="F5829" s="68"/>
      <c r="G5829" s="68"/>
      <c r="H5829" s="68"/>
      <c r="I5829" s="68"/>
    </row>
    <row r="5830" spans="1:9" x14ac:dyDescent="0.3">
      <c r="A5830" s="68"/>
      <c r="B5830" s="68"/>
      <c r="C5830" s="68"/>
      <c r="D5830" s="68"/>
      <c r="E5830" s="68"/>
      <c r="F5830" s="68"/>
      <c r="G5830" s="68"/>
      <c r="H5830" s="68"/>
      <c r="I5830" s="68"/>
    </row>
    <row r="5831" spans="1:9" x14ac:dyDescent="0.3">
      <c r="A5831" s="68"/>
      <c r="B5831" s="68"/>
      <c r="C5831" s="68"/>
      <c r="D5831" s="68"/>
      <c r="E5831" s="68"/>
      <c r="F5831" s="68"/>
      <c r="G5831" s="68"/>
      <c r="H5831" s="68"/>
      <c r="I5831" s="68"/>
    </row>
    <row r="5832" spans="1:9" x14ac:dyDescent="0.3">
      <c r="A5832" s="68"/>
      <c r="B5832" s="68"/>
      <c r="C5832" s="68"/>
      <c r="D5832" s="68"/>
      <c r="E5832" s="68"/>
      <c r="F5832" s="68"/>
      <c r="G5832" s="68"/>
      <c r="H5832" s="68"/>
      <c r="I5832" s="68"/>
    </row>
    <row r="5833" spans="1:9" x14ac:dyDescent="0.3">
      <c r="A5833" s="68"/>
      <c r="B5833" s="68"/>
      <c r="C5833" s="68"/>
      <c r="D5833" s="68"/>
      <c r="E5833" s="68"/>
      <c r="F5833" s="68"/>
      <c r="G5833" s="68"/>
      <c r="H5833" s="68"/>
      <c r="I5833" s="68"/>
    </row>
    <row r="5834" spans="1:9" x14ac:dyDescent="0.3">
      <c r="A5834" s="68"/>
      <c r="B5834" s="68"/>
      <c r="C5834" s="68"/>
      <c r="D5834" s="68"/>
      <c r="E5834" s="68"/>
      <c r="F5834" s="68"/>
      <c r="G5834" s="68"/>
      <c r="H5834" s="68"/>
      <c r="I5834" s="68"/>
    </row>
    <row r="5835" spans="1:9" x14ac:dyDescent="0.3">
      <c r="A5835" s="68"/>
      <c r="B5835" s="68"/>
      <c r="C5835" s="68"/>
      <c r="D5835" s="68"/>
      <c r="E5835" s="68"/>
      <c r="F5835" s="68"/>
      <c r="G5835" s="68"/>
      <c r="H5835" s="68"/>
      <c r="I5835" s="68"/>
    </row>
    <row r="5836" spans="1:9" x14ac:dyDescent="0.3">
      <c r="A5836" s="68"/>
      <c r="B5836" s="68"/>
      <c r="C5836" s="68"/>
      <c r="D5836" s="68"/>
      <c r="E5836" s="68"/>
      <c r="F5836" s="68"/>
      <c r="G5836" s="68"/>
      <c r="H5836" s="68"/>
      <c r="I5836" s="68"/>
    </row>
    <row r="5837" spans="1:9" x14ac:dyDescent="0.3">
      <c r="A5837" s="68"/>
      <c r="B5837" s="68"/>
      <c r="C5837" s="68"/>
      <c r="D5837" s="68"/>
      <c r="E5837" s="68"/>
      <c r="F5837" s="68"/>
      <c r="G5837" s="68"/>
      <c r="H5837" s="68"/>
      <c r="I5837" s="68"/>
    </row>
    <row r="5838" spans="1:9" x14ac:dyDescent="0.3">
      <c r="A5838" s="68"/>
      <c r="B5838" s="68"/>
      <c r="C5838" s="68"/>
      <c r="D5838" s="68"/>
      <c r="E5838" s="68"/>
      <c r="F5838" s="68"/>
      <c r="G5838" s="68"/>
      <c r="H5838" s="68"/>
      <c r="I5838" s="68"/>
    </row>
    <row r="5839" spans="1:9" x14ac:dyDescent="0.3">
      <c r="A5839" s="68"/>
      <c r="B5839" s="68"/>
      <c r="C5839" s="68"/>
      <c r="D5839" s="68"/>
      <c r="E5839" s="68"/>
      <c r="F5839" s="68"/>
      <c r="G5839" s="68"/>
      <c r="H5839" s="68"/>
      <c r="I5839" s="68"/>
    </row>
    <row r="5840" spans="1:9" x14ac:dyDescent="0.3">
      <c r="A5840" s="68"/>
      <c r="B5840" s="68"/>
      <c r="C5840" s="68"/>
      <c r="D5840" s="68"/>
      <c r="E5840" s="68"/>
      <c r="F5840" s="68"/>
      <c r="G5840" s="68"/>
      <c r="H5840" s="68"/>
      <c r="I5840" s="68"/>
    </row>
    <row r="5841" spans="1:9" x14ac:dyDescent="0.3">
      <c r="A5841" s="68"/>
      <c r="B5841" s="68"/>
      <c r="C5841" s="68"/>
      <c r="D5841" s="68"/>
      <c r="E5841" s="68"/>
      <c r="F5841" s="68"/>
      <c r="G5841" s="68"/>
      <c r="H5841" s="68"/>
      <c r="I5841" s="68"/>
    </row>
    <row r="5842" spans="1:9" x14ac:dyDescent="0.3">
      <c r="A5842" s="68"/>
      <c r="B5842" s="68"/>
      <c r="C5842" s="68"/>
      <c r="D5842" s="68"/>
      <c r="E5842" s="68"/>
      <c r="F5842" s="68"/>
      <c r="G5842" s="68"/>
      <c r="H5842" s="68"/>
      <c r="I5842" s="68"/>
    </row>
    <row r="5843" spans="1:9" x14ac:dyDescent="0.3">
      <c r="A5843" s="68"/>
      <c r="B5843" s="68"/>
      <c r="C5843" s="68"/>
      <c r="D5843" s="68"/>
      <c r="E5843" s="68"/>
      <c r="F5843" s="68"/>
      <c r="G5843" s="68"/>
      <c r="H5843" s="68"/>
      <c r="I5843" s="68"/>
    </row>
    <row r="5844" spans="1:9" x14ac:dyDescent="0.3">
      <c r="A5844" s="68"/>
      <c r="B5844" s="68"/>
      <c r="C5844" s="68"/>
      <c r="D5844" s="68"/>
      <c r="E5844" s="68"/>
      <c r="F5844" s="68"/>
      <c r="G5844" s="68"/>
      <c r="H5844" s="68"/>
      <c r="I5844" s="68"/>
    </row>
    <row r="5845" spans="1:9" x14ac:dyDescent="0.3">
      <c r="A5845" s="68"/>
      <c r="B5845" s="68"/>
      <c r="C5845" s="68"/>
      <c r="D5845" s="68"/>
      <c r="E5845" s="68"/>
      <c r="F5845" s="68"/>
      <c r="G5845" s="68"/>
      <c r="H5845" s="68"/>
      <c r="I5845" s="68"/>
    </row>
    <row r="5846" spans="1:9" x14ac:dyDescent="0.3">
      <c r="A5846" s="68"/>
      <c r="B5846" s="68"/>
      <c r="C5846" s="68"/>
      <c r="D5846" s="68"/>
      <c r="E5846" s="68"/>
      <c r="F5846" s="68"/>
      <c r="G5846" s="68"/>
      <c r="H5846" s="68"/>
      <c r="I5846" s="68"/>
    </row>
    <row r="5847" spans="1:9" x14ac:dyDescent="0.3">
      <c r="A5847" s="68"/>
      <c r="B5847" s="68"/>
      <c r="C5847" s="68"/>
      <c r="D5847" s="68"/>
      <c r="E5847" s="68"/>
      <c r="F5847" s="68"/>
      <c r="G5847" s="68"/>
      <c r="H5847" s="68"/>
      <c r="I5847" s="68"/>
    </row>
    <row r="5848" spans="1:9" x14ac:dyDescent="0.3">
      <c r="A5848" s="68"/>
      <c r="B5848" s="68"/>
      <c r="C5848" s="68"/>
      <c r="D5848" s="68"/>
      <c r="E5848" s="68"/>
      <c r="F5848" s="68"/>
      <c r="G5848" s="68"/>
      <c r="H5848" s="68"/>
      <c r="I5848" s="68"/>
    </row>
    <row r="5849" spans="1:9" x14ac:dyDescent="0.3">
      <c r="A5849" s="68"/>
      <c r="B5849" s="68"/>
      <c r="C5849" s="68"/>
      <c r="D5849" s="68"/>
      <c r="E5849" s="68"/>
      <c r="F5849" s="68"/>
      <c r="G5849" s="68"/>
      <c r="H5849" s="68"/>
      <c r="I5849" s="68"/>
    </row>
    <row r="5850" spans="1:9" x14ac:dyDescent="0.3">
      <c r="A5850" s="68"/>
      <c r="B5850" s="68"/>
      <c r="C5850" s="68"/>
      <c r="D5850" s="68"/>
      <c r="E5850" s="68"/>
      <c r="F5850" s="68"/>
      <c r="G5850" s="68"/>
      <c r="H5850" s="68"/>
      <c r="I5850" s="68"/>
    </row>
    <row r="5851" spans="1:9" x14ac:dyDescent="0.3">
      <c r="A5851" s="68"/>
      <c r="B5851" s="68"/>
      <c r="C5851" s="68"/>
      <c r="D5851" s="68"/>
      <c r="E5851" s="68"/>
      <c r="F5851" s="68"/>
      <c r="G5851" s="68"/>
      <c r="H5851" s="68"/>
      <c r="I5851" s="68"/>
    </row>
    <row r="5852" spans="1:9" x14ac:dyDescent="0.3">
      <c r="A5852" s="68"/>
      <c r="B5852" s="68"/>
      <c r="C5852" s="68"/>
      <c r="D5852" s="68"/>
      <c r="E5852" s="68"/>
      <c r="F5852" s="68"/>
      <c r="G5852" s="68"/>
      <c r="H5852" s="68"/>
      <c r="I5852" s="68"/>
    </row>
    <row r="5853" spans="1:9" x14ac:dyDescent="0.3">
      <c r="A5853" s="68"/>
      <c r="B5853" s="68"/>
      <c r="C5853" s="68"/>
      <c r="D5853" s="68"/>
      <c r="E5853" s="68"/>
      <c r="F5853" s="68"/>
      <c r="G5853" s="68"/>
      <c r="H5853" s="68"/>
      <c r="I5853" s="68"/>
    </row>
    <row r="5854" spans="1:9" x14ac:dyDescent="0.3">
      <c r="A5854" s="68"/>
      <c r="B5854" s="68"/>
      <c r="C5854" s="68"/>
      <c r="D5854" s="68"/>
      <c r="E5854" s="68"/>
      <c r="F5854" s="68"/>
      <c r="G5854" s="68"/>
      <c r="H5854" s="68"/>
      <c r="I5854" s="68"/>
    </row>
    <row r="5855" spans="1:9" x14ac:dyDescent="0.3">
      <c r="A5855" s="68"/>
      <c r="B5855" s="68"/>
      <c r="C5855" s="68"/>
      <c r="D5855" s="68"/>
      <c r="E5855" s="68"/>
      <c r="F5855" s="68"/>
      <c r="G5855" s="68"/>
      <c r="H5855" s="68"/>
      <c r="I5855" s="68"/>
    </row>
    <row r="5856" spans="1:9" x14ac:dyDescent="0.3">
      <c r="A5856" s="68"/>
      <c r="B5856" s="68"/>
      <c r="C5856" s="68"/>
      <c r="D5856" s="68"/>
      <c r="E5856" s="68"/>
      <c r="F5856" s="68"/>
      <c r="G5856" s="68"/>
      <c r="H5856" s="68"/>
      <c r="I5856" s="68"/>
    </row>
    <row r="5857" spans="1:9" x14ac:dyDescent="0.3">
      <c r="A5857" s="68"/>
      <c r="B5857" s="68"/>
      <c r="C5857" s="68"/>
      <c r="D5857" s="68"/>
      <c r="E5857" s="68"/>
      <c r="F5857" s="68"/>
      <c r="G5857" s="68"/>
      <c r="H5857" s="68"/>
      <c r="I5857" s="68"/>
    </row>
    <row r="5858" spans="1:9" x14ac:dyDescent="0.3">
      <c r="A5858" s="68"/>
      <c r="B5858" s="68"/>
      <c r="C5858" s="68"/>
      <c r="D5858" s="68"/>
      <c r="E5858" s="68"/>
      <c r="F5858" s="68"/>
      <c r="G5858" s="68"/>
      <c r="H5858" s="68"/>
      <c r="I5858" s="68"/>
    </row>
    <row r="5859" spans="1:9" x14ac:dyDescent="0.3">
      <c r="A5859" s="68"/>
      <c r="B5859" s="68"/>
      <c r="C5859" s="68"/>
      <c r="D5859" s="68"/>
      <c r="E5859" s="68"/>
      <c r="F5859" s="68"/>
      <c r="G5859" s="68"/>
      <c r="H5859" s="68"/>
      <c r="I5859" s="68"/>
    </row>
    <row r="5860" spans="1:9" x14ac:dyDescent="0.3">
      <c r="A5860" s="68"/>
      <c r="B5860" s="68"/>
      <c r="C5860" s="68"/>
      <c r="D5860" s="68"/>
      <c r="E5860" s="68"/>
      <c r="F5860" s="68"/>
      <c r="G5860" s="68"/>
      <c r="H5860" s="68"/>
      <c r="I5860" s="68"/>
    </row>
    <row r="5861" spans="1:9" x14ac:dyDescent="0.3">
      <c r="A5861" s="68"/>
      <c r="B5861" s="68"/>
      <c r="C5861" s="68"/>
      <c r="D5861" s="68"/>
      <c r="E5861" s="68"/>
      <c r="F5861" s="68"/>
      <c r="G5861" s="68"/>
      <c r="H5861" s="68"/>
      <c r="I5861" s="68"/>
    </row>
    <row r="5862" spans="1:9" x14ac:dyDescent="0.3">
      <c r="A5862" s="68"/>
      <c r="B5862" s="68"/>
      <c r="C5862" s="68"/>
      <c r="D5862" s="68"/>
      <c r="E5862" s="68"/>
      <c r="F5862" s="68"/>
      <c r="G5862" s="68"/>
      <c r="H5862" s="68"/>
      <c r="I5862" s="68"/>
    </row>
    <row r="5863" spans="1:9" x14ac:dyDescent="0.3">
      <c r="A5863" s="68"/>
      <c r="B5863" s="68"/>
      <c r="C5863" s="68"/>
      <c r="D5863" s="68"/>
      <c r="E5863" s="68"/>
      <c r="F5863" s="68"/>
      <c r="G5863" s="68"/>
      <c r="H5863" s="68"/>
      <c r="I5863" s="68"/>
    </row>
    <row r="5864" spans="1:9" x14ac:dyDescent="0.3">
      <c r="A5864" s="68"/>
      <c r="B5864" s="68"/>
      <c r="C5864" s="68"/>
      <c r="D5864" s="68"/>
      <c r="E5864" s="68"/>
      <c r="F5864" s="68"/>
      <c r="G5864" s="68"/>
      <c r="H5864" s="68"/>
      <c r="I5864" s="68"/>
    </row>
    <row r="5865" spans="1:9" x14ac:dyDescent="0.3">
      <c r="A5865" s="68"/>
      <c r="B5865" s="68"/>
      <c r="C5865" s="68"/>
      <c r="D5865" s="68"/>
      <c r="E5865" s="68"/>
      <c r="F5865" s="68"/>
      <c r="G5865" s="68"/>
      <c r="H5865" s="68"/>
      <c r="I5865" s="68"/>
    </row>
    <row r="5866" spans="1:9" x14ac:dyDescent="0.3">
      <c r="A5866" s="68"/>
      <c r="B5866" s="68"/>
      <c r="C5866" s="68"/>
      <c r="D5866" s="68"/>
      <c r="E5866" s="68"/>
      <c r="F5866" s="68"/>
      <c r="G5866" s="68"/>
      <c r="H5866" s="68"/>
      <c r="I5866" s="68"/>
    </row>
    <row r="5867" spans="1:9" x14ac:dyDescent="0.3">
      <c r="A5867" s="68"/>
      <c r="B5867" s="68"/>
      <c r="C5867" s="68"/>
      <c r="D5867" s="68"/>
      <c r="E5867" s="68"/>
      <c r="F5867" s="68"/>
      <c r="G5867" s="68"/>
      <c r="H5867" s="68"/>
      <c r="I5867" s="68"/>
    </row>
    <row r="5868" spans="1:9" x14ac:dyDescent="0.3">
      <c r="A5868" s="68"/>
      <c r="B5868" s="68"/>
      <c r="C5868" s="68"/>
      <c r="D5868" s="68"/>
      <c r="E5868" s="68"/>
      <c r="F5868" s="68"/>
      <c r="G5868" s="68"/>
      <c r="H5868" s="68"/>
      <c r="I5868" s="68"/>
    </row>
    <row r="5869" spans="1:9" x14ac:dyDescent="0.3">
      <c r="A5869" s="68"/>
      <c r="B5869" s="68"/>
      <c r="C5869" s="68"/>
      <c r="D5869" s="68"/>
      <c r="E5869" s="68"/>
      <c r="F5869" s="68"/>
      <c r="G5869" s="68"/>
      <c r="H5869" s="68"/>
      <c r="I5869" s="68"/>
    </row>
    <row r="5870" spans="1:9" x14ac:dyDescent="0.3">
      <c r="A5870" s="68"/>
      <c r="B5870" s="68"/>
      <c r="C5870" s="68"/>
      <c r="D5870" s="68"/>
      <c r="E5870" s="68"/>
      <c r="F5870" s="68"/>
      <c r="G5870" s="68"/>
      <c r="H5870" s="68"/>
      <c r="I5870" s="68"/>
    </row>
    <row r="5871" spans="1:9" x14ac:dyDescent="0.3">
      <c r="A5871" s="68"/>
      <c r="B5871" s="68"/>
      <c r="C5871" s="68"/>
      <c r="D5871" s="68"/>
      <c r="E5871" s="68"/>
      <c r="F5871" s="68"/>
      <c r="G5871" s="68"/>
      <c r="H5871" s="68"/>
      <c r="I5871" s="68"/>
    </row>
    <row r="5872" spans="1:9" x14ac:dyDescent="0.3">
      <c r="A5872" s="68"/>
      <c r="B5872" s="68"/>
      <c r="C5872" s="68"/>
      <c r="D5872" s="68"/>
      <c r="E5872" s="68"/>
      <c r="F5872" s="68"/>
      <c r="G5872" s="68"/>
      <c r="H5872" s="68"/>
      <c r="I5872" s="68"/>
    </row>
    <row r="5873" spans="1:9" x14ac:dyDescent="0.3">
      <c r="A5873" s="68"/>
      <c r="B5873" s="68"/>
      <c r="C5873" s="68"/>
      <c r="D5873" s="68"/>
      <c r="E5873" s="68"/>
      <c r="F5873" s="68"/>
      <c r="G5873" s="68"/>
      <c r="H5873" s="68"/>
      <c r="I5873" s="68"/>
    </row>
    <row r="5874" spans="1:9" x14ac:dyDescent="0.3">
      <c r="A5874" s="68"/>
      <c r="B5874" s="68"/>
      <c r="C5874" s="68"/>
      <c r="D5874" s="68"/>
      <c r="E5874" s="68"/>
      <c r="F5874" s="68"/>
      <c r="G5874" s="68"/>
      <c r="H5874" s="68"/>
      <c r="I5874" s="68"/>
    </row>
    <row r="5875" spans="1:9" x14ac:dyDescent="0.3">
      <c r="A5875" s="68"/>
      <c r="B5875" s="68"/>
      <c r="C5875" s="68"/>
      <c r="D5875" s="68"/>
      <c r="E5875" s="68"/>
      <c r="F5875" s="68"/>
      <c r="G5875" s="68"/>
      <c r="H5875" s="68"/>
      <c r="I5875" s="68"/>
    </row>
    <row r="5876" spans="1:9" x14ac:dyDescent="0.3">
      <c r="A5876" s="68"/>
      <c r="B5876" s="68"/>
      <c r="C5876" s="68"/>
      <c r="D5876" s="68"/>
      <c r="E5876" s="68"/>
      <c r="F5876" s="68"/>
      <c r="G5876" s="68"/>
      <c r="H5876" s="68"/>
      <c r="I5876" s="68"/>
    </row>
    <row r="5877" spans="1:9" x14ac:dyDescent="0.3">
      <c r="A5877" s="68"/>
      <c r="B5877" s="68"/>
      <c r="C5877" s="68"/>
      <c r="D5877" s="68"/>
      <c r="E5877" s="68"/>
      <c r="F5877" s="68"/>
      <c r="G5877" s="68"/>
      <c r="H5877" s="68"/>
      <c r="I5877" s="68"/>
    </row>
    <row r="5878" spans="1:9" x14ac:dyDescent="0.3">
      <c r="A5878" s="68"/>
      <c r="B5878" s="68"/>
      <c r="C5878" s="68"/>
      <c r="D5878" s="68"/>
      <c r="E5878" s="68"/>
      <c r="F5878" s="68"/>
      <c r="G5878" s="68"/>
      <c r="H5878" s="68"/>
      <c r="I5878" s="68"/>
    </row>
    <row r="5879" spans="1:9" x14ac:dyDescent="0.3">
      <c r="A5879" s="68"/>
      <c r="B5879" s="68"/>
      <c r="C5879" s="68"/>
      <c r="D5879" s="68"/>
      <c r="E5879" s="68"/>
      <c r="F5879" s="68"/>
      <c r="G5879" s="68"/>
      <c r="H5879" s="68"/>
      <c r="I5879" s="68"/>
    </row>
    <row r="5880" spans="1:9" x14ac:dyDescent="0.3">
      <c r="A5880" s="68"/>
      <c r="B5880" s="68"/>
      <c r="C5880" s="68"/>
      <c r="D5880" s="68"/>
      <c r="E5880" s="68"/>
      <c r="F5880" s="68"/>
      <c r="G5880" s="68"/>
      <c r="H5880" s="68"/>
      <c r="I5880" s="68"/>
    </row>
    <row r="5881" spans="1:9" x14ac:dyDescent="0.3">
      <c r="A5881" s="68"/>
      <c r="B5881" s="68"/>
      <c r="C5881" s="68"/>
      <c r="D5881" s="68"/>
      <c r="E5881" s="68"/>
      <c r="F5881" s="68"/>
      <c r="G5881" s="68"/>
      <c r="H5881" s="68"/>
      <c r="I5881" s="68"/>
    </row>
    <row r="5882" spans="1:9" x14ac:dyDescent="0.3">
      <c r="A5882" s="68"/>
      <c r="B5882" s="68"/>
      <c r="C5882" s="68"/>
      <c r="D5882" s="68"/>
      <c r="E5882" s="68"/>
      <c r="F5882" s="68"/>
      <c r="G5882" s="68"/>
      <c r="H5882" s="68"/>
      <c r="I5882" s="68"/>
    </row>
    <row r="5883" spans="1:9" x14ac:dyDescent="0.3">
      <c r="A5883" s="68"/>
      <c r="B5883" s="68"/>
      <c r="C5883" s="68"/>
      <c r="D5883" s="68"/>
      <c r="E5883" s="68"/>
      <c r="F5883" s="68"/>
      <c r="G5883" s="68"/>
      <c r="H5883" s="68"/>
      <c r="I5883" s="68"/>
    </row>
    <row r="5884" spans="1:9" x14ac:dyDescent="0.3">
      <c r="A5884" s="68"/>
      <c r="B5884" s="68"/>
      <c r="C5884" s="68"/>
      <c r="D5884" s="68"/>
      <c r="E5884" s="68"/>
      <c r="F5884" s="68"/>
      <c r="G5884" s="68"/>
      <c r="H5884" s="68"/>
      <c r="I5884" s="68"/>
    </row>
    <row r="5885" spans="1:9" x14ac:dyDescent="0.3">
      <c r="A5885" s="68"/>
      <c r="B5885" s="68"/>
      <c r="C5885" s="68"/>
      <c r="D5885" s="68"/>
      <c r="E5885" s="68"/>
      <c r="F5885" s="68"/>
      <c r="G5885" s="68"/>
      <c r="H5885" s="68"/>
      <c r="I5885" s="68"/>
    </row>
    <row r="5886" spans="1:9" x14ac:dyDescent="0.3">
      <c r="A5886" s="68"/>
      <c r="B5886" s="68"/>
      <c r="C5886" s="68"/>
      <c r="D5886" s="68"/>
      <c r="E5886" s="68"/>
      <c r="F5886" s="68"/>
      <c r="G5886" s="68"/>
      <c r="H5886" s="68"/>
      <c r="I5886" s="68"/>
    </row>
    <row r="5887" spans="1:9" x14ac:dyDescent="0.3">
      <c r="A5887" s="68"/>
      <c r="B5887" s="68"/>
      <c r="C5887" s="68"/>
      <c r="D5887" s="68"/>
      <c r="E5887" s="68"/>
      <c r="F5887" s="68"/>
      <c r="G5887" s="68"/>
      <c r="H5887" s="68"/>
      <c r="I5887" s="68"/>
    </row>
    <row r="5888" spans="1:9" x14ac:dyDescent="0.3">
      <c r="A5888" s="68"/>
      <c r="B5888" s="68"/>
      <c r="C5888" s="68"/>
      <c r="D5888" s="68"/>
      <c r="E5888" s="68"/>
      <c r="F5888" s="68"/>
      <c r="G5888" s="68"/>
      <c r="H5888" s="68"/>
      <c r="I5888" s="68"/>
    </row>
    <row r="5889" spans="1:9" x14ac:dyDescent="0.3">
      <c r="A5889" s="68"/>
      <c r="B5889" s="68"/>
      <c r="C5889" s="68"/>
      <c r="D5889" s="68"/>
      <c r="E5889" s="68"/>
      <c r="F5889" s="68"/>
      <c r="G5889" s="68"/>
      <c r="H5889" s="68"/>
      <c r="I5889" s="68"/>
    </row>
    <row r="5890" spans="1:9" x14ac:dyDescent="0.3">
      <c r="A5890" s="68"/>
      <c r="B5890" s="68"/>
      <c r="C5890" s="68"/>
      <c r="D5890" s="68"/>
      <c r="E5890" s="68"/>
      <c r="F5890" s="68"/>
      <c r="G5890" s="68"/>
      <c r="H5890" s="68"/>
      <c r="I5890" s="68"/>
    </row>
    <row r="5891" spans="1:9" x14ac:dyDescent="0.3">
      <c r="A5891" s="68"/>
      <c r="B5891" s="68"/>
      <c r="C5891" s="68"/>
      <c r="D5891" s="68"/>
      <c r="E5891" s="68"/>
      <c r="F5891" s="68"/>
      <c r="G5891" s="68"/>
      <c r="H5891" s="68"/>
      <c r="I5891" s="68"/>
    </row>
    <row r="5892" spans="1:9" x14ac:dyDescent="0.3">
      <c r="A5892" s="68"/>
      <c r="B5892" s="68"/>
      <c r="C5892" s="68"/>
      <c r="D5892" s="68"/>
      <c r="E5892" s="68"/>
      <c r="F5892" s="68"/>
      <c r="G5892" s="68"/>
      <c r="H5892" s="68"/>
      <c r="I5892" s="68"/>
    </row>
    <row r="5893" spans="1:9" x14ac:dyDescent="0.3">
      <c r="A5893" s="68"/>
      <c r="B5893" s="68"/>
      <c r="C5893" s="68"/>
      <c r="D5893" s="68"/>
      <c r="E5893" s="68"/>
      <c r="F5893" s="68"/>
      <c r="G5893" s="68"/>
      <c r="H5893" s="68"/>
      <c r="I5893" s="68"/>
    </row>
    <row r="5894" spans="1:9" x14ac:dyDescent="0.3">
      <c r="A5894" s="68"/>
      <c r="B5894" s="68"/>
      <c r="C5894" s="68"/>
      <c r="D5894" s="68"/>
      <c r="E5894" s="68"/>
      <c r="F5894" s="68"/>
      <c r="G5894" s="68"/>
      <c r="H5894" s="68"/>
      <c r="I5894" s="68"/>
    </row>
    <row r="5895" spans="1:9" x14ac:dyDescent="0.3">
      <c r="A5895" s="68"/>
      <c r="B5895" s="68"/>
      <c r="C5895" s="68"/>
      <c r="D5895" s="68"/>
      <c r="E5895" s="68"/>
      <c r="F5895" s="68"/>
      <c r="G5895" s="68"/>
      <c r="H5895" s="68"/>
      <c r="I5895" s="68"/>
    </row>
    <row r="5896" spans="1:9" x14ac:dyDescent="0.3">
      <c r="A5896" s="68"/>
      <c r="B5896" s="68"/>
      <c r="C5896" s="68"/>
      <c r="D5896" s="68"/>
      <c r="E5896" s="68"/>
      <c r="F5896" s="68"/>
      <c r="G5896" s="68"/>
      <c r="H5896" s="68"/>
      <c r="I5896" s="68"/>
    </row>
    <row r="5897" spans="1:9" x14ac:dyDescent="0.3">
      <c r="A5897" s="68"/>
      <c r="B5897" s="68"/>
      <c r="C5897" s="68"/>
      <c r="D5897" s="68"/>
      <c r="E5897" s="68"/>
      <c r="F5897" s="68"/>
      <c r="G5897" s="68"/>
      <c r="H5897" s="68"/>
      <c r="I5897" s="68"/>
    </row>
    <row r="5898" spans="1:9" x14ac:dyDescent="0.3">
      <c r="A5898" s="68"/>
      <c r="B5898" s="68"/>
      <c r="C5898" s="68"/>
      <c r="D5898" s="68"/>
      <c r="E5898" s="68"/>
      <c r="F5898" s="68"/>
      <c r="G5898" s="68"/>
      <c r="H5898" s="68"/>
      <c r="I5898" s="68"/>
    </row>
    <row r="5899" spans="1:9" x14ac:dyDescent="0.3">
      <c r="A5899" s="68"/>
      <c r="B5899" s="68"/>
      <c r="C5899" s="68"/>
      <c r="D5899" s="68"/>
      <c r="E5899" s="68"/>
      <c r="F5899" s="68"/>
      <c r="G5899" s="68"/>
      <c r="H5899" s="68"/>
      <c r="I5899" s="68"/>
    </row>
    <row r="5900" spans="1:9" x14ac:dyDescent="0.3">
      <c r="A5900" s="68"/>
      <c r="B5900" s="68"/>
      <c r="C5900" s="68"/>
      <c r="D5900" s="68"/>
      <c r="E5900" s="68"/>
      <c r="F5900" s="68"/>
      <c r="G5900" s="68"/>
      <c r="H5900" s="68"/>
      <c r="I5900" s="68"/>
    </row>
    <row r="5901" spans="1:9" x14ac:dyDescent="0.3">
      <c r="A5901" s="68"/>
      <c r="B5901" s="68"/>
      <c r="C5901" s="68"/>
      <c r="D5901" s="68"/>
      <c r="E5901" s="68"/>
      <c r="F5901" s="68"/>
      <c r="G5901" s="68"/>
      <c r="H5901" s="68"/>
      <c r="I5901" s="68"/>
    </row>
    <row r="5902" spans="1:9" x14ac:dyDescent="0.3">
      <c r="A5902" s="68"/>
      <c r="B5902" s="68"/>
      <c r="C5902" s="68"/>
      <c r="D5902" s="68"/>
      <c r="E5902" s="68"/>
      <c r="F5902" s="68"/>
      <c r="G5902" s="68"/>
      <c r="H5902" s="68"/>
      <c r="I5902" s="68"/>
    </row>
    <row r="5903" spans="1:9" x14ac:dyDescent="0.3">
      <c r="A5903" s="68"/>
      <c r="B5903" s="68"/>
      <c r="C5903" s="68"/>
      <c r="D5903" s="68"/>
      <c r="E5903" s="68"/>
      <c r="F5903" s="68"/>
      <c r="G5903" s="68"/>
      <c r="H5903" s="68"/>
      <c r="I5903" s="68"/>
    </row>
    <row r="5904" spans="1:9" x14ac:dyDescent="0.3">
      <c r="A5904" s="68"/>
      <c r="B5904" s="68"/>
      <c r="C5904" s="68"/>
      <c r="D5904" s="68"/>
      <c r="E5904" s="68"/>
      <c r="F5904" s="68"/>
      <c r="G5904" s="68"/>
      <c r="H5904" s="68"/>
      <c r="I5904" s="68"/>
    </row>
    <row r="5905" spans="1:9" x14ac:dyDescent="0.3">
      <c r="A5905" s="68"/>
      <c r="B5905" s="68"/>
      <c r="C5905" s="68"/>
      <c r="D5905" s="68"/>
      <c r="E5905" s="68"/>
      <c r="F5905" s="68"/>
      <c r="G5905" s="68"/>
      <c r="H5905" s="68"/>
      <c r="I5905" s="68"/>
    </row>
    <row r="5906" spans="1:9" x14ac:dyDescent="0.3">
      <c r="A5906" s="68"/>
      <c r="B5906" s="68"/>
      <c r="C5906" s="68"/>
      <c r="D5906" s="68"/>
      <c r="E5906" s="68"/>
      <c r="F5906" s="68"/>
      <c r="G5906" s="68"/>
      <c r="H5906" s="68"/>
      <c r="I5906" s="68"/>
    </row>
    <row r="5907" spans="1:9" x14ac:dyDescent="0.3">
      <c r="A5907" s="68"/>
      <c r="B5907" s="68"/>
      <c r="C5907" s="68"/>
      <c r="D5907" s="68"/>
      <c r="E5907" s="68"/>
      <c r="F5907" s="68"/>
      <c r="G5907" s="68"/>
      <c r="H5907" s="68"/>
      <c r="I5907" s="68"/>
    </row>
    <row r="5908" spans="1:9" x14ac:dyDescent="0.3">
      <c r="A5908" s="68"/>
      <c r="B5908" s="68"/>
      <c r="C5908" s="68"/>
      <c r="D5908" s="68"/>
      <c r="E5908" s="68"/>
      <c r="F5908" s="68"/>
      <c r="G5908" s="68"/>
      <c r="H5908" s="68"/>
      <c r="I5908" s="68"/>
    </row>
    <row r="5909" spans="1:9" x14ac:dyDescent="0.3">
      <c r="A5909" s="68"/>
      <c r="B5909" s="68"/>
      <c r="C5909" s="68"/>
      <c r="D5909" s="68"/>
      <c r="E5909" s="68"/>
      <c r="F5909" s="68"/>
      <c r="G5909" s="68"/>
      <c r="H5909" s="68"/>
      <c r="I5909" s="68"/>
    </row>
    <row r="5910" spans="1:9" x14ac:dyDescent="0.3">
      <c r="A5910" s="68"/>
      <c r="B5910" s="68"/>
      <c r="C5910" s="68"/>
      <c r="D5910" s="68"/>
      <c r="E5910" s="68"/>
      <c r="F5910" s="68"/>
      <c r="G5910" s="68"/>
      <c r="H5910" s="68"/>
      <c r="I5910" s="68"/>
    </row>
    <row r="5911" spans="1:9" x14ac:dyDescent="0.3">
      <c r="A5911" s="68"/>
      <c r="B5911" s="68"/>
      <c r="C5911" s="68"/>
      <c r="D5911" s="68"/>
      <c r="E5911" s="68"/>
      <c r="F5911" s="68"/>
      <c r="G5911" s="68"/>
      <c r="H5911" s="68"/>
      <c r="I5911" s="68"/>
    </row>
    <row r="5912" spans="1:9" x14ac:dyDescent="0.3">
      <c r="A5912" s="68"/>
      <c r="B5912" s="68"/>
      <c r="C5912" s="68"/>
      <c r="D5912" s="68"/>
      <c r="E5912" s="68"/>
      <c r="F5912" s="68"/>
      <c r="G5912" s="68"/>
      <c r="H5912" s="68"/>
      <c r="I5912" s="68"/>
    </row>
    <row r="5913" spans="1:9" x14ac:dyDescent="0.3">
      <c r="A5913" s="68"/>
      <c r="B5913" s="68"/>
      <c r="C5913" s="68"/>
      <c r="D5913" s="68"/>
      <c r="E5913" s="68"/>
      <c r="F5913" s="68"/>
      <c r="G5913" s="68"/>
      <c r="H5913" s="68"/>
      <c r="I5913" s="68"/>
    </row>
    <row r="5914" spans="1:9" x14ac:dyDescent="0.3">
      <c r="A5914" s="68"/>
      <c r="B5914" s="68"/>
      <c r="C5914" s="68"/>
      <c r="D5914" s="68"/>
      <c r="E5914" s="68"/>
      <c r="F5914" s="68"/>
      <c r="G5914" s="68"/>
      <c r="H5914" s="68"/>
      <c r="I5914" s="68"/>
    </row>
    <row r="5915" spans="1:9" x14ac:dyDescent="0.3">
      <c r="A5915" s="68"/>
      <c r="B5915" s="68"/>
      <c r="C5915" s="68"/>
      <c r="D5915" s="68"/>
      <c r="E5915" s="68"/>
      <c r="F5915" s="68"/>
      <c r="G5915" s="68"/>
      <c r="H5915" s="68"/>
      <c r="I5915" s="68"/>
    </row>
    <row r="5916" spans="1:9" x14ac:dyDescent="0.3">
      <c r="A5916" s="68"/>
      <c r="B5916" s="68"/>
      <c r="C5916" s="68"/>
      <c r="D5916" s="68"/>
      <c r="E5916" s="68"/>
      <c r="F5916" s="68"/>
      <c r="G5916" s="68"/>
      <c r="H5916" s="68"/>
      <c r="I5916" s="68"/>
    </row>
    <row r="5917" spans="1:9" x14ac:dyDescent="0.3">
      <c r="A5917" s="68"/>
      <c r="B5917" s="68"/>
      <c r="C5917" s="68"/>
      <c r="D5917" s="68"/>
      <c r="E5917" s="68"/>
      <c r="F5917" s="68"/>
      <c r="G5917" s="68"/>
      <c r="H5917" s="68"/>
      <c r="I5917" s="68"/>
    </row>
    <row r="5918" spans="1:9" x14ac:dyDescent="0.3">
      <c r="A5918" s="68"/>
      <c r="B5918" s="68"/>
      <c r="C5918" s="68"/>
      <c r="D5918" s="68"/>
      <c r="E5918" s="68"/>
      <c r="F5918" s="68"/>
      <c r="G5918" s="68"/>
      <c r="H5918" s="68"/>
      <c r="I5918" s="68"/>
    </row>
    <row r="5919" spans="1:9" x14ac:dyDescent="0.3">
      <c r="A5919" s="68"/>
      <c r="B5919" s="68"/>
      <c r="C5919" s="68"/>
      <c r="D5919" s="68"/>
      <c r="E5919" s="68"/>
      <c r="F5919" s="68"/>
      <c r="G5919" s="68"/>
      <c r="H5919" s="68"/>
      <c r="I5919" s="68"/>
    </row>
    <row r="5920" spans="1:9" x14ac:dyDescent="0.3">
      <c r="A5920" s="68"/>
      <c r="B5920" s="68"/>
      <c r="C5920" s="68"/>
      <c r="D5920" s="68"/>
      <c r="E5920" s="68"/>
      <c r="F5920" s="68"/>
      <c r="G5920" s="68"/>
      <c r="H5920" s="68"/>
      <c r="I5920" s="68"/>
    </row>
    <row r="5921" spans="1:9" x14ac:dyDescent="0.3">
      <c r="A5921" s="68"/>
      <c r="B5921" s="68"/>
      <c r="C5921" s="68"/>
      <c r="D5921" s="68"/>
      <c r="E5921" s="68"/>
      <c r="F5921" s="68"/>
      <c r="G5921" s="68"/>
      <c r="H5921" s="68"/>
      <c r="I5921" s="68"/>
    </row>
    <row r="5922" spans="1:9" x14ac:dyDescent="0.3">
      <c r="A5922" s="68"/>
      <c r="B5922" s="68"/>
      <c r="C5922" s="68"/>
      <c r="D5922" s="68"/>
      <c r="E5922" s="68"/>
      <c r="F5922" s="68"/>
      <c r="G5922" s="68"/>
      <c r="H5922" s="68"/>
      <c r="I5922" s="68"/>
    </row>
    <row r="5923" spans="1:9" x14ac:dyDescent="0.3">
      <c r="A5923" s="68"/>
      <c r="B5923" s="68"/>
      <c r="C5923" s="68"/>
      <c r="D5923" s="68"/>
      <c r="E5923" s="68"/>
      <c r="F5923" s="68"/>
      <c r="G5923" s="68"/>
      <c r="H5923" s="68"/>
      <c r="I5923" s="68"/>
    </row>
    <row r="5924" spans="1:9" x14ac:dyDescent="0.3">
      <c r="A5924" s="68"/>
      <c r="B5924" s="68"/>
      <c r="C5924" s="68"/>
      <c r="D5924" s="68"/>
      <c r="E5924" s="68"/>
      <c r="F5924" s="68"/>
      <c r="G5924" s="68"/>
      <c r="H5924" s="68"/>
      <c r="I5924" s="68"/>
    </row>
    <row r="5925" spans="1:9" x14ac:dyDescent="0.3">
      <c r="A5925" s="68"/>
      <c r="B5925" s="68"/>
      <c r="C5925" s="68"/>
      <c r="D5925" s="68"/>
      <c r="E5925" s="68"/>
      <c r="F5925" s="68"/>
      <c r="G5925" s="68"/>
      <c r="H5925" s="68"/>
      <c r="I5925" s="68"/>
    </row>
    <row r="5926" spans="1:9" x14ac:dyDescent="0.3">
      <c r="A5926" s="68"/>
      <c r="B5926" s="68"/>
      <c r="C5926" s="68"/>
      <c r="D5926" s="68"/>
      <c r="E5926" s="68"/>
      <c r="F5926" s="68"/>
      <c r="G5926" s="68"/>
      <c r="H5926" s="68"/>
      <c r="I5926" s="68"/>
    </row>
    <row r="5927" spans="1:9" x14ac:dyDescent="0.3">
      <c r="A5927" s="68"/>
      <c r="B5927" s="68"/>
      <c r="C5927" s="68"/>
      <c r="D5927" s="68"/>
      <c r="E5927" s="68"/>
      <c r="F5927" s="68"/>
      <c r="G5927" s="68"/>
      <c r="H5927" s="68"/>
      <c r="I5927" s="68"/>
    </row>
    <row r="5928" spans="1:9" x14ac:dyDescent="0.3">
      <c r="A5928" s="68"/>
      <c r="B5928" s="68"/>
      <c r="C5928" s="68"/>
      <c r="D5928" s="68"/>
      <c r="E5928" s="68"/>
      <c r="F5928" s="68"/>
      <c r="G5928" s="68"/>
      <c r="H5928" s="68"/>
      <c r="I5928" s="68"/>
    </row>
    <row r="5929" spans="1:9" x14ac:dyDescent="0.3">
      <c r="A5929" s="68"/>
      <c r="B5929" s="68"/>
      <c r="C5929" s="68"/>
      <c r="D5929" s="68"/>
      <c r="E5929" s="68"/>
      <c r="F5929" s="68"/>
      <c r="G5929" s="68"/>
      <c r="H5929" s="68"/>
      <c r="I5929" s="68"/>
    </row>
    <row r="5930" spans="1:9" x14ac:dyDescent="0.3">
      <c r="A5930" s="68"/>
      <c r="B5930" s="68"/>
      <c r="C5930" s="68"/>
      <c r="D5930" s="68"/>
      <c r="E5930" s="68"/>
      <c r="F5930" s="68"/>
      <c r="G5930" s="68"/>
      <c r="H5930" s="68"/>
      <c r="I5930" s="68"/>
    </row>
    <row r="5931" spans="1:9" x14ac:dyDescent="0.3">
      <c r="A5931" s="68"/>
      <c r="B5931" s="68"/>
      <c r="C5931" s="68"/>
      <c r="D5931" s="68"/>
      <c r="E5931" s="68"/>
      <c r="F5931" s="68"/>
      <c r="G5931" s="68"/>
      <c r="H5931" s="68"/>
      <c r="I5931" s="68"/>
    </row>
    <row r="5932" spans="1:9" x14ac:dyDescent="0.3">
      <c r="A5932" s="68"/>
      <c r="B5932" s="68"/>
      <c r="C5932" s="68"/>
      <c r="D5932" s="68"/>
      <c r="E5932" s="68"/>
      <c r="F5932" s="68"/>
      <c r="G5932" s="68"/>
      <c r="H5932" s="68"/>
      <c r="I5932" s="68"/>
    </row>
    <row r="5933" spans="1:9" x14ac:dyDescent="0.3">
      <c r="A5933" s="68"/>
      <c r="B5933" s="68"/>
      <c r="C5933" s="68"/>
      <c r="D5933" s="68"/>
      <c r="E5933" s="68"/>
      <c r="F5933" s="68"/>
      <c r="G5933" s="68"/>
      <c r="H5933" s="68"/>
      <c r="I5933" s="68"/>
    </row>
    <row r="5934" spans="1:9" x14ac:dyDescent="0.3">
      <c r="A5934" s="68"/>
      <c r="B5934" s="68"/>
      <c r="C5934" s="68"/>
      <c r="D5934" s="68"/>
      <c r="E5934" s="68"/>
      <c r="F5934" s="68"/>
      <c r="G5934" s="68"/>
      <c r="H5934" s="68"/>
      <c r="I5934" s="68"/>
    </row>
    <row r="5935" spans="1:9" x14ac:dyDescent="0.3">
      <c r="A5935" s="68"/>
      <c r="B5935" s="68"/>
      <c r="C5935" s="68"/>
      <c r="D5935" s="68"/>
      <c r="E5935" s="68"/>
      <c r="F5935" s="68"/>
      <c r="G5935" s="68"/>
      <c r="H5935" s="68"/>
      <c r="I5935" s="68"/>
    </row>
    <row r="5936" spans="1:9" x14ac:dyDescent="0.3">
      <c r="A5936" s="68"/>
      <c r="B5936" s="68"/>
      <c r="C5936" s="68"/>
      <c r="D5936" s="68"/>
      <c r="E5936" s="68"/>
      <c r="F5936" s="68"/>
      <c r="G5936" s="68"/>
      <c r="H5936" s="68"/>
      <c r="I5936" s="68"/>
    </row>
    <row r="5937" spans="1:9" x14ac:dyDescent="0.3">
      <c r="A5937" s="68"/>
      <c r="B5937" s="68"/>
      <c r="C5937" s="68"/>
      <c r="D5937" s="68"/>
      <c r="E5937" s="68"/>
      <c r="F5937" s="68"/>
      <c r="G5937" s="68"/>
      <c r="H5937" s="68"/>
      <c r="I5937" s="68"/>
    </row>
    <row r="5938" spans="1:9" x14ac:dyDescent="0.3">
      <c r="A5938" s="68"/>
      <c r="B5938" s="68"/>
      <c r="C5938" s="68"/>
      <c r="D5938" s="68"/>
      <c r="E5938" s="68"/>
      <c r="F5938" s="68"/>
      <c r="G5938" s="68"/>
      <c r="H5938" s="68"/>
      <c r="I5938" s="68"/>
    </row>
    <row r="5939" spans="1:9" x14ac:dyDescent="0.3">
      <c r="A5939" s="68"/>
      <c r="B5939" s="68"/>
      <c r="C5939" s="68"/>
      <c r="D5939" s="68"/>
      <c r="E5939" s="68"/>
      <c r="F5939" s="68"/>
      <c r="G5939" s="68"/>
      <c r="H5939" s="68"/>
      <c r="I5939" s="68"/>
    </row>
    <row r="5940" spans="1:9" x14ac:dyDescent="0.3">
      <c r="A5940" s="68"/>
      <c r="B5940" s="68"/>
      <c r="C5940" s="68"/>
      <c r="D5940" s="68"/>
      <c r="E5940" s="68"/>
      <c r="F5940" s="68"/>
      <c r="G5940" s="68"/>
      <c r="H5940" s="68"/>
      <c r="I5940" s="68"/>
    </row>
    <row r="5941" spans="1:9" x14ac:dyDescent="0.3">
      <c r="A5941" s="68"/>
      <c r="B5941" s="68"/>
      <c r="C5941" s="68"/>
      <c r="D5941" s="68"/>
      <c r="E5941" s="68"/>
      <c r="F5941" s="68"/>
      <c r="G5941" s="68"/>
      <c r="H5941" s="68"/>
      <c r="I5941" s="68"/>
    </row>
    <row r="5942" spans="1:9" x14ac:dyDescent="0.3">
      <c r="A5942" s="68"/>
      <c r="B5942" s="68"/>
      <c r="C5942" s="68"/>
      <c r="D5942" s="68"/>
      <c r="E5942" s="68"/>
      <c r="F5942" s="68"/>
      <c r="G5942" s="68"/>
      <c r="H5942" s="68"/>
      <c r="I5942" s="68"/>
    </row>
    <row r="5943" spans="1:9" x14ac:dyDescent="0.3">
      <c r="A5943" s="68"/>
      <c r="B5943" s="68"/>
      <c r="C5943" s="68"/>
      <c r="D5943" s="68"/>
      <c r="E5943" s="68"/>
      <c r="F5943" s="68"/>
      <c r="G5943" s="68"/>
      <c r="H5943" s="68"/>
      <c r="I5943" s="68"/>
    </row>
    <row r="5944" spans="1:9" x14ac:dyDescent="0.3">
      <c r="A5944" s="68"/>
      <c r="B5944" s="68"/>
      <c r="C5944" s="68"/>
      <c r="D5944" s="68"/>
      <c r="E5944" s="68"/>
      <c r="F5944" s="68"/>
      <c r="G5944" s="68"/>
      <c r="H5944" s="68"/>
      <c r="I5944" s="68"/>
    </row>
    <row r="5945" spans="1:9" x14ac:dyDescent="0.3">
      <c r="A5945" s="68"/>
      <c r="B5945" s="68"/>
      <c r="C5945" s="68"/>
      <c r="D5945" s="68"/>
      <c r="E5945" s="68"/>
      <c r="F5945" s="68"/>
      <c r="G5945" s="68"/>
      <c r="H5945" s="68"/>
      <c r="I5945" s="68"/>
    </row>
    <row r="5946" spans="1:9" x14ac:dyDescent="0.3">
      <c r="A5946" s="68"/>
      <c r="B5946" s="68"/>
      <c r="C5946" s="68"/>
      <c r="D5946" s="68"/>
      <c r="E5946" s="68"/>
      <c r="F5946" s="68"/>
      <c r="G5946" s="68"/>
      <c r="H5946" s="68"/>
      <c r="I5946" s="68"/>
    </row>
    <row r="5947" spans="1:9" x14ac:dyDescent="0.3">
      <c r="A5947" s="68"/>
      <c r="B5947" s="68"/>
      <c r="C5947" s="68"/>
      <c r="D5947" s="68"/>
      <c r="E5947" s="68"/>
      <c r="F5947" s="68"/>
      <c r="G5947" s="68"/>
      <c r="H5947" s="68"/>
      <c r="I5947" s="68"/>
    </row>
    <row r="5948" spans="1:9" x14ac:dyDescent="0.3">
      <c r="A5948" s="68"/>
      <c r="B5948" s="68"/>
      <c r="C5948" s="68"/>
      <c r="D5948" s="68"/>
      <c r="E5948" s="68"/>
      <c r="F5948" s="68"/>
      <c r="G5948" s="68"/>
      <c r="H5948" s="68"/>
      <c r="I5948" s="68"/>
    </row>
    <row r="5949" spans="1:9" x14ac:dyDescent="0.3">
      <c r="A5949" s="68"/>
      <c r="B5949" s="68"/>
      <c r="C5949" s="68"/>
      <c r="D5949" s="68"/>
      <c r="E5949" s="68"/>
      <c r="F5949" s="68"/>
      <c r="G5949" s="68"/>
      <c r="H5949" s="68"/>
      <c r="I5949" s="68"/>
    </row>
    <row r="5950" spans="1:9" x14ac:dyDescent="0.3">
      <c r="A5950" s="68"/>
      <c r="B5950" s="68"/>
      <c r="C5950" s="68"/>
      <c r="D5950" s="68"/>
      <c r="E5950" s="68"/>
      <c r="F5950" s="68"/>
      <c r="G5950" s="68"/>
      <c r="H5950" s="68"/>
      <c r="I5950" s="68"/>
    </row>
    <row r="5951" spans="1:9" x14ac:dyDescent="0.3">
      <c r="A5951" s="68"/>
      <c r="B5951" s="68"/>
      <c r="C5951" s="68"/>
      <c r="D5951" s="68"/>
      <c r="E5951" s="68"/>
      <c r="F5951" s="68"/>
      <c r="G5951" s="68"/>
      <c r="H5951" s="68"/>
      <c r="I5951" s="68"/>
    </row>
    <row r="5952" spans="1:9" x14ac:dyDescent="0.3">
      <c r="A5952" s="68"/>
      <c r="B5952" s="68"/>
      <c r="C5952" s="68"/>
      <c r="D5952" s="68"/>
      <c r="E5952" s="68"/>
      <c r="F5952" s="68"/>
      <c r="G5952" s="68"/>
      <c r="H5952" s="68"/>
      <c r="I5952" s="68"/>
    </row>
    <row r="5953" spans="1:9" x14ac:dyDescent="0.3">
      <c r="A5953" s="68"/>
      <c r="B5953" s="68"/>
      <c r="C5953" s="68"/>
      <c r="D5953" s="68"/>
      <c r="E5953" s="68"/>
      <c r="F5953" s="68"/>
      <c r="G5953" s="68"/>
      <c r="H5953" s="68"/>
      <c r="I5953" s="68"/>
    </row>
    <row r="5954" spans="1:9" x14ac:dyDescent="0.3">
      <c r="A5954" s="68"/>
      <c r="B5954" s="68"/>
      <c r="C5954" s="68"/>
      <c r="D5954" s="68"/>
      <c r="E5954" s="68"/>
      <c r="F5954" s="68"/>
      <c r="G5954" s="68"/>
      <c r="H5954" s="68"/>
      <c r="I5954" s="68"/>
    </row>
    <row r="5955" spans="1:9" x14ac:dyDescent="0.3">
      <c r="A5955" s="68"/>
      <c r="B5955" s="68"/>
      <c r="C5955" s="68"/>
      <c r="D5955" s="68"/>
      <c r="E5955" s="68"/>
      <c r="F5955" s="68"/>
      <c r="G5955" s="68"/>
      <c r="H5955" s="68"/>
      <c r="I5955" s="68"/>
    </row>
    <row r="5956" spans="1:9" x14ac:dyDescent="0.3">
      <c r="A5956" s="68"/>
      <c r="B5956" s="68"/>
      <c r="C5956" s="68"/>
      <c r="D5956" s="68"/>
      <c r="E5956" s="68"/>
      <c r="F5956" s="68"/>
      <c r="G5956" s="68"/>
      <c r="H5956" s="68"/>
      <c r="I5956" s="68"/>
    </row>
    <row r="5957" spans="1:9" x14ac:dyDescent="0.3">
      <c r="A5957" s="68"/>
      <c r="B5957" s="68"/>
      <c r="C5957" s="68"/>
      <c r="D5957" s="68"/>
      <c r="E5957" s="68"/>
      <c r="F5957" s="68"/>
      <c r="G5957" s="68"/>
      <c r="H5957" s="68"/>
      <c r="I5957" s="68"/>
    </row>
    <row r="5958" spans="1:9" x14ac:dyDescent="0.3">
      <c r="A5958" s="68"/>
      <c r="B5958" s="68"/>
      <c r="C5958" s="68"/>
      <c r="D5958" s="68"/>
      <c r="E5958" s="68"/>
      <c r="F5958" s="68"/>
      <c r="G5958" s="68"/>
      <c r="H5958" s="68"/>
      <c r="I5958" s="68"/>
    </row>
    <row r="5959" spans="1:9" x14ac:dyDescent="0.3">
      <c r="A5959" s="68"/>
      <c r="B5959" s="68"/>
      <c r="C5959" s="68"/>
      <c r="D5959" s="68"/>
      <c r="E5959" s="68"/>
      <c r="F5959" s="68"/>
      <c r="G5959" s="68"/>
      <c r="H5959" s="68"/>
      <c r="I5959" s="68"/>
    </row>
    <row r="5960" spans="1:9" x14ac:dyDescent="0.3">
      <c r="A5960" s="68"/>
      <c r="B5960" s="68"/>
      <c r="C5960" s="68"/>
      <c r="D5960" s="68"/>
      <c r="E5960" s="68"/>
      <c r="F5960" s="68"/>
      <c r="G5960" s="68"/>
      <c r="H5960" s="68"/>
      <c r="I5960" s="68"/>
    </row>
    <row r="5961" spans="1:9" x14ac:dyDescent="0.3">
      <c r="A5961" s="68"/>
      <c r="B5961" s="68"/>
      <c r="C5961" s="68"/>
      <c r="D5961" s="68"/>
      <c r="E5961" s="68"/>
      <c r="F5961" s="68"/>
      <c r="G5961" s="68"/>
      <c r="H5961" s="68"/>
      <c r="I5961" s="68"/>
    </row>
    <row r="5962" spans="1:9" x14ac:dyDescent="0.3">
      <c r="A5962" s="68"/>
      <c r="B5962" s="68"/>
      <c r="C5962" s="68"/>
      <c r="D5962" s="68"/>
      <c r="E5962" s="68"/>
      <c r="F5962" s="68"/>
      <c r="G5962" s="68"/>
      <c r="H5962" s="68"/>
      <c r="I5962" s="68"/>
    </row>
    <row r="5963" spans="1:9" x14ac:dyDescent="0.3">
      <c r="A5963" s="68"/>
      <c r="B5963" s="68"/>
      <c r="C5963" s="68"/>
      <c r="D5963" s="68"/>
      <c r="E5963" s="68"/>
      <c r="F5963" s="68"/>
      <c r="G5963" s="68"/>
      <c r="H5963" s="68"/>
      <c r="I5963" s="68"/>
    </row>
    <row r="5964" spans="1:9" x14ac:dyDescent="0.3">
      <c r="A5964" s="68"/>
      <c r="B5964" s="68"/>
      <c r="C5964" s="68"/>
      <c r="D5964" s="68"/>
      <c r="E5964" s="68"/>
      <c r="F5964" s="68"/>
      <c r="G5964" s="68"/>
      <c r="H5964" s="68"/>
      <c r="I5964" s="68"/>
    </row>
    <row r="5965" spans="1:9" x14ac:dyDescent="0.3">
      <c r="A5965" s="68"/>
      <c r="B5965" s="68"/>
      <c r="C5965" s="68"/>
      <c r="D5965" s="68"/>
      <c r="E5965" s="68"/>
      <c r="F5965" s="68"/>
      <c r="G5965" s="68"/>
      <c r="H5965" s="68"/>
      <c r="I5965" s="68"/>
    </row>
    <row r="5966" spans="1:9" x14ac:dyDescent="0.3">
      <c r="A5966" s="68"/>
      <c r="B5966" s="68"/>
      <c r="C5966" s="68"/>
      <c r="D5966" s="68"/>
      <c r="E5966" s="68"/>
      <c r="F5966" s="68"/>
      <c r="G5966" s="68"/>
      <c r="H5966" s="68"/>
      <c r="I5966" s="68"/>
    </row>
    <row r="5967" spans="1:9" x14ac:dyDescent="0.3">
      <c r="A5967" s="68"/>
      <c r="B5967" s="68"/>
      <c r="C5967" s="68"/>
      <c r="D5967" s="68"/>
      <c r="E5967" s="68"/>
      <c r="F5967" s="68"/>
      <c r="G5967" s="68"/>
      <c r="H5967" s="68"/>
      <c r="I5967" s="68"/>
    </row>
    <row r="5968" spans="1:9" x14ac:dyDescent="0.3">
      <c r="A5968" s="68"/>
      <c r="B5968" s="68"/>
      <c r="C5968" s="68"/>
      <c r="D5968" s="68"/>
      <c r="E5968" s="68"/>
      <c r="F5968" s="68"/>
      <c r="G5968" s="68"/>
      <c r="H5968" s="68"/>
      <c r="I5968" s="68"/>
    </row>
    <row r="5969" spans="1:9" x14ac:dyDescent="0.3">
      <c r="A5969" s="68"/>
      <c r="B5969" s="68"/>
      <c r="C5969" s="68"/>
      <c r="D5969" s="68"/>
      <c r="E5969" s="68"/>
      <c r="F5969" s="68"/>
      <c r="G5969" s="68"/>
      <c r="H5969" s="68"/>
      <c r="I5969" s="68"/>
    </row>
    <row r="5970" spans="1:9" x14ac:dyDescent="0.3">
      <c r="A5970" s="68"/>
      <c r="B5970" s="68"/>
      <c r="C5970" s="68"/>
      <c r="D5970" s="68"/>
      <c r="E5970" s="68"/>
      <c r="F5970" s="68"/>
      <c r="G5970" s="68"/>
      <c r="H5970" s="68"/>
      <c r="I5970" s="68"/>
    </row>
    <row r="5971" spans="1:9" x14ac:dyDescent="0.3">
      <c r="A5971" s="68"/>
      <c r="B5971" s="68"/>
      <c r="C5971" s="68"/>
      <c r="D5971" s="68"/>
      <c r="E5971" s="68"/>
      <c r="F5971" s="68"/>
      <c r="G5971" s="68"/>
      <c r="H5971" s="68"/>
      <c r="I5971" s="68"/>
    </row>
    <row r="5972" spans="1:9" x14ac:dyDescent="0.3">
      <c r="A5972" s="68"/>
      <c r="B5972" s="68"/>
      <c r="C5972" s="68"/>
      <c r="D5972" s="68"/>
      <c r="E5972" s="68"/>
      <c r="F5972" s="68"/>
      <c r="G5972" s="68"/>
      <c r="H5972" s="68"/>
      <c r="I5972" s="68"/>
    </row>
    <row r="5973" spans="1:9" x14ac:dyDescent="0.3">
      <c r="A5973" s="68"/>
      <c r="B5973" s="68"/>
      <c r="C5973" s="68"/>
      <c r="D5973" s="68"/>
      <c r="E5973" s="68"/>
      <c r="F5973" s="68"/>
      <c r="G5973" s="68"/>
      <c r="H5973" s="68"/>
      <c r="I5973" s="68"/>
    </row>
    <row r="5974" spans="1:9" x14ac:dyDescent="0.3">
      <c r="A5974" s="68"/>
      <c r="B5974" s="68"/>
      <c r="C5974" s="68"/>
      <c r="D5974" s="68"/>
      <c r="E5974" s="68"/>
      <c r="F5974" s="68"/>
      <c r="G5974" s="68"/>
      <c r="H5974" s="68"/>
      <c r="I5974" s="68"/>
    </row>
    <row r="5975" spans="1:9" x14ac:dyDescent="0.3">
      <c r="A5975" s="68"/>
      <c r="B5975" s="68"/>
      <c r="C5975" s="68"/>
      <c r="D5975" s="68"/>
      <c r="E5975" s="68"/>
      <c r="F5975" s="68"/>
      <c r="G5975" s="68"/>
      <c r="H5975" s="68"/>
      <c r="I5975" s="68"/>
    </row>
    <row r="5976" spans="1:9" x14ac:dyDescent="0.3">
      <c r="A5976" s="68"/>
      <c r="B5976" s="68"/>
      <c r="C5976" s="68"/>
      <c r="D5976" s="68"/>
      <c r="E5976" s="68"/>
      <c r="F5976" s="68"/>
      <c r="G5976" s="68"/>
      <c r="H5976" s="68"/>
      <c r="I5976" s="68"/>
    </row>
    <row r="5977" spans="1:9" x14ac:dyDescent="0.3">
      <c r="A5977" s="68"/>
      <c r="B5977" s="68"/>
      <c r="C5977" s="68"/>
      <c r="D5977" s="68"/>
      <c r="E5977" s="68"/>
      <c r="F5977" s="68"/>
      <c r="G5977" s="68"/>
      <c r="H5977" s="68"/>
      <c r="I5977" s="68"/>
    </row>
    <row r="5978" spans="1:9" x14ac:dyDescent="0.3">
      <c r="A5978" s="68"/>
      <c r="B5978" s="68"/>
      <c r="C5978" s="68"/>
      <c r="D5978" s="68"/>
      <c r="E5978" s="68"/>
      <c r="F5978" s="68"/>
      <c r="G5978" s="68"/>
      <c r="H5978" s="68"/>
      <c r="I5978" s="68"/>
    </row>
    <row r="5979" spans="1:9" x14ac:dyDescent="0.3">
      <c r="A5979" s="68"/>
      <c r="B5979" s="68"/>
      <c r="C5979" s="68"/>
      <c r="D5979" s="68"/>
      <c r="E5979" s="68"/>
      <c r="F5979" s="68"/>
      <c r="G5979" s="68"/>
      <c r="H5979" s="68"/>
      <c r="I5979" s="68"/>
    </row>
    <row r="5980" spans="1:9" x14ac:dyDescent="0.3">
      <c r="A5980" s="68"/>
      <c r="B5980" s="68"/>
      <c r="C5980" s="68"/>
      <c r="D5980" s="68"/>
      <c r="E5980" s="68"/>
      <c r="F5980" s="68"/>
      <c r="G5980" s="68"/>
      <c r="H5980" s="68"/>
      <c r="I5980" s="68"/>
    </row>
    <row r="5981" spans="1:9" x14ac:dyDescent="0.3">
      <c r="A5981" s="68"/>
      <c r="B5981" s="68"/>
      <c r="C5981" s="68"/>
      <c r="D5981" s="68"/>
      <c r="E5981" s="68"/>
      <c r="F5981" s="68"/>
      <c r="G5981" s="68"/>
      <c r="H5981" s="68"/>
      <c r="I5981" s="68"/>
    </row>
    <row r="5982" spans="1:9" x14ac:dyDescent="0.3">
      <c r="A5982" s="68"/>
      <c r="B5982" s="68"/>
      <c r="C5982" s="68"/>
      <c r="D5982" s="68"/>
      <c r="E5982" s="68"/>
      <c r="F5982" s="68"/>
      <c r="G5982" s="68"/>
      <c r="H5982" s="68"/>
      <c r="I5982" s="68"/>
    </row>
    <row r="5983" spans="1:9" x14ac:dyDescent="0.3">
      <c r="A5983" s="68"/>
      <c r="B5983" s="68"/>
      <c r="C5983" s="68"/>
      <c r="D5983" s="68"/>
      <c r="E5983" s="68"/>
      <c r="F5983" s="68"/>
      <c r="G5983" s="68"/>
      <c r="H5983" s="68"/>
      <c r="I5983" s="68"/>
    </row>
    <row r="5984" spans="1:9" x14ac:dyDescent="0.3">
      <c r="A5984" s="68"/>
      <c r="B5984" s="68"/>
      <c r="C5984" s="68"/>
      <c r="D5984" s="68"/>
      <c r="E5984" s="68"/>
      <c r="F5984" s="68"/>
      <c r="G5984" s="68"/>
      <c r="H5984" s="68"/>
      <c r="I5984" s="68"/>
    </row>
    <row r="5985" spans="1:9" x14ac:dyDescent="0.3">
      <c r="A5985" s="68"/>
      <c r="B5985" s="68"/>
      <c r="C5985" s="68"/>
      <c r="D5985" s="68"/>
      <c r="E5985" s="68"/>
      <c r="F5985" s="68"/>
      <c r="G5985" s="68"/>
      <c r="H5985" s="68"/>
      <c r="I5985" s="68"/>
    </row>
    <row r="5986" spans="1:9" x14ac:dyDescent="0.3">
      <c r="A5986" s="68"/>
      <c r="B5986" s="68"/>
      <c r="C5986" s="68"/>
      <c r="D5986" s="68"/>
      <c r="E5986" s="68"/>
      <c r="F5986" s="68"/>
      <c r="G5986" s="68"/>
      <c r="H5986" s="68"/>
      <c r="I5986" s="68"/>
    </row>
    <row r="5987" spans="1:9" x14ac:dyDescent="0.3">
      <c r="A5987" s="68"/>
      <c r="B5987" s="68"/>
      <c r="C5987" s="68"/>
      <c r="D5987" s="68"/>
      <c r="E5987" s="68"/>
      <c r="F5987" s="68"/>
      <c r="G5987" s="68"/>
      <c r="H5987" s="68"/>
      <c r="I5987" s="68"/>
    </row>
    <row r="5988" spans="1:9" x14ac:dyDescent="0.3">
      <c r="A5988" s="68"/>
      <c r="B5988" s="68"/>
      <c r="C5988" s="68"/>
      <c r="D5988" s="68"/>
      <c r="E5988" s="68"/>
      <c r="F5988" s="68"/>
      <c r="G5988" s="68"/>
      <c r="H5988" s="68"/>
      <c r="I5988" s="68"/>
    </row>
    <row r="5989" spans="1:9" x14ac:dyDescent="0.3">
      <c r="A5989" s="68"/>
      <c r="B5989" s="68"/>
      <c r="C5989" s="68"/>
      <c r="D5989" s="68"/>
      <c r="E5989" s="68"/>
      <c r="F5989" s="68"/>
      <c r="G5989" s="68"/>
      <c r="H5989" s="68"/>
      <c r="I5989" s="68"/>
    </row>
    <row r="5990" spans="1:9" x14ac:dyDescent="0.3">
      <c r="A5990" s="68"/>
      <c r="B5990" s="68"/>
      <c r="C5990" s="68"/>
      <c r="D5990" s="68"/>
      <c r="E5990" s="68"/>
      <c r="F5990" s="68"/>
      <c r="G5990" s="68"/>
      <c r="H5990" s="68"/>
      <c r="I5990" s="68"/>
    </row>
    <row r="5991" spans="1:9" x14ac:dyDescent="0.3">
      <c r="A5991" s="68"/>
      <c r="B5991" s="68"/>
      <c r="C5991" s="68"/>
      <c r="D5991" s="68"/>
      <c r="E5991" s="68"/>
      <c r="F5991" s="68"/>
      <c r="G5991" s="68"/>
      <c r="H5991" s="68"/>
      <c r="I5991" s="68"/>
    </row>
    <row r="5992" spans="1:9" x14ac:dyDescent="0.3">
      <c r="A5992" s="68"/>
      <c r="B5992" s="68"/>
      <c r="C5992" s="68"/>
      <c r="D5992" s="68"/>
      <c r="E5992" s="68"/>
      <c r="F5992" s="68"/>
      <c r="G5992" s="68"/>
      <c r="H5992" s="68"/>
      <c r="I5992" s="68"/>
    </row>
    <row r="5993" spans="1:9" x14ac:dyDescent="0.3">
      <c r="A5993" s="68"/>
      <c r="B5993" s="68"/>
      <c r="C5993" s="68"/>
      <c r="D5993" s="68"/>
      <c r="E5993" s="68"/>
      <c r="F5993" s="68"/>
      <c r="G5993" s="68"/>
      <c r="H5993" s="68"/>
      <c r="I5993" s="68"/>
    </row>
    <row r="5994" spans="1:9" x14ac:dyDescent="0.3">
      <c r="A5994" s="68"/>
      <c r="B5994" s="68"/>
      <c r="C5994" s="68"/>
      <c r="D5994" s="68"/>
      <c r="E5994" s="68"/>
      <c r="F5994" s="68"/>
      <c r="G5994" s="68"/>
      <c r="H5994" s="68"/>
      <c r="I5994" s="68"/>
    </row>
    <row r="5995" spans="1:9" x14ac:dyDescent="0.3">
      <c r="A5995" s="68"/>
      <c r="B5995" s="68"/>
      <c r="C5995" s="68"/>
      <c r="D5995" s="68"/>
      <c r="E5995" s="68"/>
      <c r="F5995" s="68"/>
      <c r="G5995" s="68"/>
      <c r="H5995" s="68"/>
      <c r="I5995" s="68"/>
    </row>
    <row r="5996" spans="1:9" x14ac:dyDescent="0.3">
      <c r="A5996" s="68"/>
      <c r="B5996" s="68"/>
      <c r="C5996" s="68"/>
      <c r="D5996" s="68"/>
      <c r="E5996" s="68"/>
      <c r="F5996" s="68"/>
      <c r="G5996" s="68"/>
      <c r="H5996" s="68"/>
      <c r="I5996" s="68"/>
    </row>
    <row r="5997" spans="1:9" x14ac:dyDescent="0.3">
      <c r="A5997" s="68"/>
      <c r="B5997" s="68"/>
      <c r="C5997" s="68"/>
      <c r="D5997" s="68"/>
      <c r="E5997" s="68"/>
      <c r="F5997" s="68"/>
      <c r="G5997" s="68"/>
      <c r="H5997" s="68"/>
      <c r="I5997" s="68"/>
    </row>
    <row r="5998" spans="1:9" x14ac:dyDescent="0.3">
      <c r="A5998" s="68"/>
      <c r="B5998" s="68"/>
      <c r="C5998" s="68"/>
      <c r="D5998" s="68"/>
      <c r="E5998" s="68"/>
      <c r="F5998" s="68"/>
      <c r="G5998" s="68"/>
      <c r="H5998" s="68"/>
      <c r="I5998" s="68"/>
    </row>
    <row r="5999" spans="1:9" x14ac:dyDescent="0.3">
      <c r="A5999" s="68"/>
      <c r="B5999" s="68"/>
      <c r="C5999" s="68"/>
      <c r="D5999" s="68"/>
      <c r="E5999" s="68"/>
      <c r="F5999" s="68"/>
      <c r="G5999" s="68"/>
      <c r="H5999" s="68"/>
      <c r="I5999" s="68"/>
    </row>
    <row r="6000" spans="1:9" x14ac:dyDescent="0.3">
      <c r="A6000" s="68"/>
      <c r="B6000" s="68"/>
      <c r="C6000" s="68"/>
      <c r="D6000" s="68"/>
      <c r="E6000" s="68"/>
      <c r="F6000" s="68"/>
      <c r="G6000" s="68"/>
      <c r="H6000" s="68"/>
      <c r="I6000" s="68"/>
    </row>
    <row r="6001" spans="1:9" x14ac:dyDescent="0.3">
      <c r="A6001" s="68"/>
      <c r="B6001" s="68"/>
      <c r="C6001" s="68"/>
      <c r="D6001" s="68"/>
      <c r="E6001" s="68"/>
      <c r="F6001" s="68"/>
      <c r="G6001" s="68"/>
      <c r="H6001" s="68"/>
      <c r="I6001" s="68"/>
    </row>
    <row r="6002" spans="1:9" x14ac:dyDescent="0.3">
      <c r="A6002" s="68"/>
      <c r="B6002" s="68"/>
      <c r="C6002" s="68"/>
      <c r="D6002" s="68"/>
      <c r="E6002" s="68"/>
      <c r="F6002" s="68"/>
      <c r="G6002" s="68"/>
      <c r="H6002" s="68"/>
      <c r="I6002" s="68"/>
    </row>
    <row r="6003" spans="1:9" x14ac:dyDescent="0.3">
      <c r="A6003" s="68"/>
      <c r="B6003" s="68"/>
      <c r="C6003" s="68"/>
      <c r="D6003" s="68"/>
      <c r="E6003" s="68"/>
      <c r="F6003" s="68"/>
      <c r="G6003" s="68"/>
      <c r="H6003" s="68"/>
      <c r="I6003" s="68"/>
    </row>
    <row r="6004" spans="1:9" x14ac:dyDescent="0.3">
      <c r="A6004" s="68"/>
      <c r="B6004" s="68"/>
      <c r="C6004" s="68"/>
      <c r="D6004" s="68"/>
      <c r="E6004" s="68"/>
      <c r="F6004" s="68"/>
      <c r="G6004" s="68"/>
      <c r="H6004" s="68"/>
      <c r="I6004" s="68"/>
    </row>
    <row r="6005" spans="1:9" x14ac:dyDescent="0.3">
      <c r="A6005" s="68"/>
      <c r="B6005" s="68"/>
      <c r="C6005" s="68"/>
      <c r="D6005" s="68"/>
      <c r="E6005" s="68"/>
      <c r="F6005" s="68"/>
      <c r="G6005" s="68"/>
      <c r="H6005" s="68"/>
      <c r="I6005" s="68"/>
    </row>
    <row r="6006" spans="1:9" x14ac:dyDescent="0.3">
      <c r="A6006" s="68"/>
      <c r="B6006" s="68"/>
      <c r="C6006" s="68"/>
      <c r="D6006" s="68"/>
      <c r="E6006" s="68"/>
      <c r="F6006" s="68"/>
      <c r="G6006" s="68"/>
      <c r="H6006" s="68"/>
      <c r="I6006" s="68"/>
    </row>
    <row r="6007" spans="1:9" x14ac:dyDescent="0.3">
      <c r="A6007" s="68"/>
      <c r="B6007" s="68"/>
      <c r="C6007" s="68"/>
      <c r="D6007" s="68"/>
      <c r="E6007" s="68"/>
      <c r="F6007" s="68"/>
      <c r="G6007" s="68"/>
      <c r="H6007" s="68"/>
      <c r="I6007" s="68"/>
    </row>
    <row r="6008" spans="1:9" x14ac:dyDescent="0.3">
      <c r="A6008" s="68"/>
      <c r="B6008" s="68"/>
      <c r="C6008" s="68"/>
      <c r="D6008" s="68"/>
      <c r="E6008" s="68"/>
      <c r="F6008" s="68"/>
      <c r="G6008" s="68"/>
      <c r="H6008" s="68"/>
      <c r="I6008" s="68"/>
    </row>
    <row r="6009" spans="1:9" x14ac:dyDescent="0.3">
      <c r="A6009" s="68"/>
      <c r="B6009" s="68"/>
      <c r="C6009" s="68"/>
      <c r="D6009" s="68"/>
      <c r="E6009" s="68"/>
      <c r="F6009" s="68"/>
      <c r="G6009" s="68"/>
      <c r="H6009" s="68"/>
      <c r="I6009" s="68"/>
    </row>
    <row r="6010" spans="1:9" x14ac:dyDescent="0.3">
      <c r="A6010" s="68"/>
      <c r="B6010" s="68"/>
      <c r="C6010" s="68"/>
      <c r="D6010" s="68"/>
      <c r="E6010" s="68"/>
      <c r="F6010" s="68"/>
      <c r="G6010" s="68"/>
      <c r="H6010" s="68"/>
      <c r="I6010" s="68"/>
    </row>
    <row r="6011" spans="1:9" x14ac:dyDescent="0.3">
      <c r="A6011" s="68"/>
      <c r="B6011" s="68"/>
      <c r="C6011" s="68"/>
      <c r="D6011" s="68"/>
      <c r="E6011" s="68"/>
      <c r="F6011" s="68"/>
      <c r="G6011" s="68"/>
      <c r="H6011" s="68"/>
      <c r="I6011" s="68"/>
    </row>
    <row r="6012" spans="1:9" x14ac:dyDescent="0.3">
      <c r="A6012" s="68"/>
      <c r="B6012" s="68"/>
      <c r="C6012" s="68"/>
      <c r="D6012" s="68"/>
      <c r="E6012" s="68"/>
      <c r="F6012" s="68"/>
      <c r="G6012" s="68"/>
      <c r="H6012" s="68"/>
      <c r="I6012" s="68"/>
    </row>
    <row r="6013" spans="1:9" x14ac:dyDescent="0.3">
      <c r="A6013" s="68"/>
      <c r="B6013" s="68"/>
      <c r="C6013" s="68"/>
      <c r="D6013" s="68"/>
      <c r="E6013" s="68"/>
      <c r="F6013" s="68"/>
      <c r="G6013" s="68"/>
      <c r="H6013" s="68"/>
      <c r="I6013" s="68"/>
    </row>
    <row r="6014" spans="1:9" x14ac:dyDescent="0.3">
      <c r="A6014" s="68"/>
      <c r="B6014" s="68"/>
      <c r="C6014" s="68"/>
      <c r="D6014" s="68"/>
      <c r="E6014" s="68"/>
      <c r="F6014" s="68"/>
      <c r="G6014" s="68"/>
      <c r="H6014" s="68"/>
      <c r="I6014" s="68"/>
    </row>
    <row r="6015" spans="1:9" x14ac:dyDescent="0.3">
      <c r="A6015" s="68"/>
      <c r="B6015" s="68"/>
      <c r="C6015" s="68"/>
      <c r="D6015" s="68"/>
      <c r="E6015" s="68"/>
      <c r="F6015" s="68"/>
      <c r="G6015" s="68"/>
      <c r="H6015" s="68"/>
      <c r="I6015" s="68"/>
    </row>
    <row r="6016" spans="1:9" x14ac:dyDescent="0.3">
      <c r="A6016" s="68"/>
      <c r="B6016" s="68"/>
      <c r="C6016" s="68"/>
      <c r="D6016" s="68"/>
      <c r="E6016" s="68"/>
      <c r="F6016" s="68"/>
      <c r="G6016" s="68"/>
      <c r="H6016" s="68"/>
      <c r="I6016" s="68"/>
    </row>
    <row r="6017" spans="1:9" x14ac:dyDescent="0.3">
      <c r="A6017" s="68"/>
      <c r="B6017" s="68"/>
      <c r="C6017" s="68"/>
      <c r="D6017" s="68"/>
      <c r="E6017" s="68"/>
      <c r="F6017" s="68"/>
      <c r="G6017" s="68"/>
      <c r="H6017" s="68"/>
      <c r="I6017" s="68"/>
    </row>
    <row r="6018" spans="1:9" x14ac:dyDescent="0.3">
      <c r="A6018" s="68"/>
      <c r="B6018" s="68"/>
      <c r="C6018" s="68"/>
      <c r="D6018" s="68"/>
      <c r="E6018" s="68"/>
      <c r="F6018" s="68"/>
      <c r="G6018" s="68"/>
      <c r="H6018" s="68"/>
      <c r="I6018" s="68"/>
    </row>
    <row r="6019" spans="1:9" x14ac:dyDescent="0.3">
      <c r="A6019" s="68"/>
      <c r="B6019" s="68"/>
      <c r="C6019" s="68"/>
      <c r="D6019" s="68"/>
      <c r="E6019" s="68"/>
      <c r="F6019" s="68"/>
      <c r="G6019" s="68"/>
      <c r="H6019" s="68"/>
      <c r="I6019" s="68"/>
    </row>
    <row r="6020" spans="1:9" x14ac:dyDescent="0.3">
      <c r="A6020" s="68"/>
      <c r="B6020" s="68"/>
      <c r="C6020" s="68"/>
      <c r="D6020" s="68"/>
      <c r="E6020" s="68"/>
      <c r="F6020" s="68"/>
      <c r="G6020" s="68"/>
      <c r="H6020" s="68"/>
      <c r="I6020" s="68"/>
    </row>
    <row r="6021" spans="1:9" x14ac:dyDescent="0.3">
      <c r="A6021" s="68"/>
      <c r="B6021" s="68"/>
      <c r="C6021" s="68"/>
      <c r="D6021" s="68"/>
      <c r="E6021" s="68"/>
      <c r="F6021" s="68"/>
      <c r="G6021" s="68"/>
      <c r="H6021" s="68"/>
      <c r="I6021" s="68"/>
    </row>
    <row r="6022" spans="1:9" x14ac:dyDescent="0.3">
      <c r="A6022" s="68"/>
      <c r="B6022" s="68"/>
      <c r="C6022" s="68"/>
      <c r="D6022" s="68"/>
      <c r="E6022" s="68"/>
      <c r="F6022" s="68"/>
      <c r="G6022" s="68"/>
      <c r="H6022" s="68"/>
      <c r="I6022" s="68"/>
    </row>
    <row r="6023" spans="1:9" x14ac:dyDescent="0.3">
      <c r="A6023" s="68"/>
      <c r="B6023" s="68"/>
      <c r="C6023" s="68"/>
      <c r="D6023" s="68"/>
      <c r="E6023" s="68"/>
      <c r="F6023" s="68"/>
      <c r="G6023" s="68"/>
      <c r="H6023" s="68"/>
      <c r="I6023" s="68"/>
    </row>
    <row r="6024" spans="1:9" x14ac:dyDescent="0.3">
      <c r="A6024" s="68"/>
      <c r="B6024" s="68"/>
      <c r="C6024" s="68"/>
      <c r="D6024" s="68"/>
      <c r="E6024" s="68"/>
      <c r="F6024" s="68"/>
      <c r="G6024" s="68"/>
      <c r="H6024" s="68"/>
      <c r="I6024" s="68"/>
    </row>
    <row r="6025" spans="1:9" x14ac:dyDescent="0.3">
      <c r="A6025" s="68"/>
      <c r="B6025" s="68"/>
      <c r="C6025" s="68"/>
      <c r="D6025" s="68"/>
      <c r="E6025" s="68"/>
      <c r="F6025" s="68"/>
      <c r="G6025" s="68"/>
      <c r="H6025" s="68"/>
      <c r="I6025" s="68"/>
    </row>
    <row r="6026" spans="1:9" x14ac:dyDescent="0.3">
      <c r="A6026" s="68"/>
      <c r="B6026" s="68"/>
      <c r="C6026" s="68"/>
      <c r="D6026" s="68"/>
      <c r="E6026" s="68"/>
      <c r="F6026" s="68"/>
      <c r="G6026" s="68"/>
      <c r="H6026" s="68"/>
      <c r="I6026" s="68"/>
    </row>
    <row r="6027" spans="1:9" x14ac:dyDescent="0.3">
      <c r="A6027" s="68"/>
      <c r="B6027" s="68"/>
      <c r="C6027" s="68"/>
      <c r="D6027" s="68"/>
      <c r="E6027" s="68"/>
      <c r="F6027" s="68"/>
      <c r="G6027" s="68"/>
      <c r="H6027" s="68"/>
      <c r="I6027" s="68"/>
    </row>
    <row r="6028" spans="1:9" x14ac:dyDescent="0.3">
      <c r="A6028" s="68"/>
      <c r="B6028" s="68"/>
      <c r="C6028" s="68"/>
      <c r="D6028" s="68"/>
      <c r="E6028" s="68"/>
      <c r="F6028" s="68"/>
      <c r="G6028" s="68"/>
      <c r="H6028" s="68"/>
      <c r="I6028" s="68"/>
    </row>
    <row r="6029" spans="1:9" x14ac:dyDescent="0.3">
      <c r="A6029" s="68"/>
      <c r="B6029" s="68"/>
      <c r="C6029" s="68"/>
      <c r="D6029" s="68"/>
      <c r="E6029" s="68"/>
      <c r="F6029" s="68"/>
      <c r="G6029" s="68"/>
      <c r="H6029" s="68"/>
      <c r="I6029" s="68"/>
    </row>
    <row r="6030" spans="1:9" x14ac:dyDescent="0.3">
      <c r="A6030" s="68"/>
      <c r="B6030" s="68"/>
      <c r="C6030" s="68"/>
      <c r="D6030" s="68"/>
      <c r="E6030" s="68"/>
      <c r="F6030" s="68"/>
      <c r="G6030" s="68"/>
      <c r="H6030" s="68"/>
      <c r="I6030" s="68"/>
    </row>
    <row r="6031" spans="1:9" x14ac:dyDescent="0.3">
      <c r="A6031" s="68"/>
      <c r="B6031" s="68"/>
      <c r="C6031" s="68"/>
      <c r="D6031" s="68"/>
      <c r="E6031" s="68"/>
      <c r="F6031" s="68"/>
      <c r="G6031" s="68"/>
      <c r="H6031" s="68"/>
      <c r="I6031" s="68"/>
    </row>
    <row r="6032" spans="1:9" x14ac:dyDescent="0.3">
      <c r="A6032" s="68"/>
      <c r="B6032" s="68"/>
      <c r="C6032" s="68"/>
      <c r="D6032" s="68"/>
      <c r="E6032" s="68"/>
      <c r="F6032" s="68"/>
      <c r="G6032" s="68"/>
      <c r="H6032" s="68"/>
      <c r="I6032" s="68"/>
    </row>
    <row r="6033" spans="1:9" x14ac:dyDescent="0.3">
      <c r="A6033" s="68"/>
      <c r="B6033" s="68"/>
      <c r="C6033" s="68"/>
      <c r="D6033" s="68"/>
      <c r="E6033" s="68"/>
      <c r="F6033" s="68"/>
      <c r="G6033" s="68"/>
      <c r="H6033" s="68"/>
      <c r="I6033" s="68"/>
    </row>
    <row r="6034" spans="1:9" x14ac:dyDescent="0.3">
      <c r="A6034" s="68"/>
      <c r="B6034" s="68"/>
      <c r="C6034" s="68"/>
      <c r="D6034" s="68"/>
      <c r="E6034" s="68"/>
      <c r="F6034" s="68"/>
      <c r="G6034" s="68"/>
      <c r="H6034" s="68"/>
      <c r="I6034" s="68"/>
    </row>
    <row r="6035" spans="1:9" x14ac:dyDescent="0.3">
      <c r="A6035" s="68"/>
      <c r="B6035" s="68"/>
      <c r="C6035" s="68"/>
      <c r="D6035" s="68"/>
      <c r="E6035" s="68"/>
      <c r="F6035" s="68"/>
      <c r="G6035" s="68"/>
      <c r="H6035" s="68"/>
      <c r="I6035" s="68"/>
    </row>
    <row r="6036" spans="1:9" x14ac:dyDescent="0.3">
      <c r="A6036" s="68"/>
      <c r="B6036" s="68"/>
      <c r="C6036" s="68"/>
      <c r="D6036" s="68"/>
      <c r="E6036" s="68"/>
      <c r="F6036" s="68"/>
      <c r="G6036" s="68"/>
      <c r="H6036" s="68"/>
      <c r="I6036" s="68"/>
    </row>
    <row r="6037" spans="1:9" x14ac:dyDescent="0.3">
      <c r="A6037" s="68"/>
      <c r="B6037" s="68"/>
      <c r="C6037" s="68"/>
      <c r="D6037" s="68"/>
      <c r="E6037" s="68"/>
      <c r="F6037" s="68"/>
      <c r="G6037" s="68"/>
      <c r="H6037" s="68"/>
      <c r="I6037" s="68"/>
    </row>
    <row r="6038" spans="1:9" x14ac:dyDescent="0.3">
      <c r="A6038" s="68"/>
      <c r="B6038" s="68"/>
      <c r="C6038" s="68"/>
      <c r="D6038" s="68"/>
      <c r="E6038" s="68"/>
      <c r="F6038" s="68"/>
      <c r="G6038" s="68"/>
      <c r="H6038" s="68"/>
      <c r="I6038" s="68"/>
    </row>
    <row r="6039" spans="1:9" x14ac:dyDescent="0.3">
      <c r="A6039" s="68"/>
      <c r="B6039" s="68"/>
      <c r="C6039" s="68"/>
      <c r="D6039" s="68"/>
      <c r="E6039" s="68"/>
      <c r="F6039" s="68"/>
      <c r="G6039" s="68"/>
      <c r="H6039" s="68"/>
      <c r="I6039" s="68"/>
    </row>
    <row r="6040" spans="1:9" x14ac:dyDescent="0.3">
      <c r="A6040" s="68"/>
      <c r="B6040" s="68"/>
      <c r="C6040" s="68"/>
      <c r="D6040" s="68"/>
      <c r="E6040" s="68"/>
      <c r="F6040" s="68"/>
      <c r="G6040" s="68"/>
      <c r="H6040" s="68"/>
      <c r="I6040" s="68"/>
    </row>
    <row r="6041" spans="1:9" x14ac:dyDescent="0.3">
      <c r="A6041" s="68"/>
      <c r="B6041" s="68"/>
      <c r="C6041" s="68"/>
      <c r="D6041" s="68"/>
      <c r="E6041" s="68"/>
      <c r="F6041" s="68"/>
      <c r="G6041" s="68"/>
      <c r="H6041" s="68"/>
      <c r="I6041" s="68"/>
    </row>
    <row r="6042" spans="1:9" x14ac:dyDescent="0.3">
      <c r="A6042" s="68"/>
      <c r="B6042" s="68"/>
      <c r="C6042" s="68"/>
      <c r="D6042" s="68"/>
      <c r="E6042" s="68"/>
      <c r="F6042" s="68"/>
      <c r="G6042" s="68"/>
      <c r="H6042" s="68"/>
      <c r="I6042" s="68"/>
    </row>
    <row r="6043" spans="1:9" x14ac:dyDescent="0.3">
      <c r="A6043" s="68"/>
      <c r="B6043" s="68"/>
      <c r="C6043" s="68"/>
      <c r="D6043" s="68"/>
      <c r="E6043" s="68"/>
      <c r="F6043" s="68"/>
      <c r="G6043" s="68"/>
      <c r="H6043" s="68"/>
      <c r="I6043" s="68"/>
    </row>
    <row r="6044" spans="1:9" x14ac:dyDescent="0.3">
      <c r="A6044" s="68"/>
      <c r="B6044" s="68"/>
      <c r="C6044" s="68"/>
      <c r="D6044" s="68"/>
      <c r="E6044" s="68"/>
      <c r="F6044" s="68"/>
      <c r="G6044" s="68"/>
      <c r="H6044" s="68"/>
      <c r="I6044" s="68"/>
    </row>
    <row r="6045" spans="1:9" x14ac:dyDescent="0.3">
      <c r="A6045" s="68"/>
      <c r="B6045" s="68"/>
      <c r="C6045" s="68"/>
      <c r="D6045" s="68"/>
      <c r="E6045" s="68"/>
      <c r="F6045" s="68"/>
      <c r="G6045" s="68"/>
      <c r="H6045" s="68"/>
      <c r="I6045" s="68"/>
    </row>
    <row r="6046" spans="1:9" x14ac:dyDescent="0.3">
      <c r="A6046" s="68"/>
      <c r="B6046" s="68"/>
      <c r="C6046" s="68"/>
      <c r="D6046" s="68"/>
      <c r="E6046" s="68"/>
      <c r="F6046" s="68"/>
      <c r="G6046" s="68"/>
      <c r="H6046" s="68"/>
      <c r="I6046" s="68"/>
    </row>
    <row r="6047" spans="1:9" x14ac:dyDescent="0.3">
      <c r="A6047" s="68"/>
      <c r="B6047" s="68"/>
      <c r="C6047" s="68"/>
      <c r="D6047" s="68"/>
      <c r="E6047" s="68"/>
      <c r="F6047" s="68"/>
      <c r="G6047" s="68"/>
      <c r="H6047" s="68"/>
      <c r="I6047" s="68"/>
    </row>
    <row r="6048" spans="1:9" x14ac:dyDescent="0.3">
      <c r="A6048" s="68"/>
      <c r="B6048" s="68"/>
      <c r="C6048" s="68"/>
      <c r="D6048" s="68"/>
      <c r="E6048" s="68"/>
      <c r="F6048" s="68"/>
      <c r="G6048" s="68"/>
      <c r="H6048" s="68"/>
      <c r="I6048" s="68"/>
    </row>
    <row r="6049" spans="1:9" x14ac:dyDescent="0.3">
      <c r="A6049" s="68"/>
      <c r="B6049" s="68"/>
      <c r="C6049" s="68"/>
      <c r="D6049" s="68"/>
      <c r="E6049" s="68"/>
      <c r="F6049" s="68"/>
      <c r="G6049" s="68"/>
      <c r="H6049" s="68"/>
      <c r="I6049" s="68"/>
    </row>
    <row r="6050" spans="1:9" x14ac:dyDescent="0.3">
      <c r="A6050" s="68"/>
      <c r="B6050" s="68"/>
      <c r="C6050" s="68"/>
      <c r="D6050" s="68"/>
      <c r="E6050" s="68"/>
      <c r="F6050" s="68"/>
      <c r="G6050" s="68"/>
      <c r="H6050" s="68"/>
      <c r="I6050" s="68"/>
    </row>
    <row r="6051" spans="1:9" x14ac:dyDescent="0.3">
      <c r="A6051" s="68"/>
      <c r="B6051" s="68"/>
      <c r="C6051" s="68"/>
      <c r="D6051" s="68"/>
      <c r="E6051" s="68"/>
      <c r="F6051" s="68"/>
      <c r="G6051" s="68"/>
      <c r="H6051" s="68"/>
      <c r="I6051" s="68"/>
    </row>
    <row r="6052" spans="1:9" x14ac:dyDescent="0.3">
      <c r="A6052" s="68"/>
      <c r="B6052" s="68"/>
      <c r="C6052" s="68"/>
      <c r="D6052" s="68"/>
      <c r="E6052" s="68"/>
      <c r="F6052" s="68"/>
      <c r="G6052" s="68"/>
      <c r="H6052" s="68"/>
      <c r="I6052" s="68"/>
    </row>
    <row r="6053" spans="1:9" x14ac:dyDescent="0.3">
      <c r="A6053" s="68"/>
      <c r="B6053" s="68"/>
      <c r="C6053" s="68"/>
      <c r="D6053" s="68"/>
      <c r="E6053" s="68"/>
      <c r="F6053" s="68"/>
      <c r="G6053" s="68"/>
      <c r="H6053" s="68"/>
      <c r="I6053" s="68"/>
    </row>
    <row r="6054" spans="1:9" x14ac:dyDescent="0.3">
      <c r="A6054" s="68"/>
      <c r="B6054" s="68"/>
      <c r="C6054" s="68"/>
      <c r="D6054" s="68"/>
      <c r="E6054" s="68"/>
      <c r="F6054" s="68"/>
      <c r="G6054" s="68"/>
      <c r="H6054" s="68"/>
      <c r="I6054" s="68"/>
    </row>
    <row r="6055" spans="1:9" x14ac:dyDescent="0.3">
      <c r="A6055" s="68"/>
      <c r="B6055" s="68"/>
      <c r="C6055" s="68"/>
      <c r="D6055" s="68"/>
      <c r="E6055" s="68"/>
      <c r="F6055" s="68"/>
      <c r="G6055" s="68"/>
      <c r="H6055" s="68"/>
      <c r="I6055" s="68"/>
    </row>
    <row r="6056" spans="1:9" x14ac:dyDescent="0.3">
      <c r="A6056" s="68"/>
      <c r="B6056" s="68"/>
      <c r="C6056" s="68"/>
      <c r="D6056" s="68"/>
      <c r="E6056" s="68"/>
      <c r="F6056" s="68"/>
      <c r="G6056" s="68"/>
      <c r="H6056" s="68"/>
      <c r="I6056" s="68"/>
    </row>
    <row r="6057" spans="1:9" x14ac:dyDescent="0.3">
      <c r="A6057" s="68"/>
      <c r="B6057" s="68"/>
      <c r="C6057" s="68"/>
      <c r="D6057" s="68"/>
      <c r="E6057" s="68"/>
      <c r="F6057" s="68"/>
      <c r="G6057" s="68"/>
      <c r="H6057" s="68"/>
      <c r="I6057" s="68"/>
    </row>
    <row r="6058" spans="1:9" x14ac:dyDescent="0.3">
      <c r="A6058" s="68"/>
      <c r="B6058" s="68"/>
      <c r="C6058" s="68"/>
      <c r="D6058" s="68"/>
      <c r="E6058" s="68"/>
      <c r="F6058" s="68"/>
      <c r="G6058" s="68"/>
      <c r="H6058" s="68"/>
      <c r="I6058" s="68"/>
    </row>
    <row r="6059" spans="1:9" x14ac:dyDescent="0.3">
      <c r="A6059" s="68"/>
      <c r="B6059" s="68"/>
      <c r="C6059" s="68"/>
      <c r="D6059" s="68"/>
      <c r="E6059" s="68"/>
      <c r="F6059" s="68"/>
      <c r="G6059" s="68"/>
      <c r="H6059" s="68"/>
      <c r="I6059" s="68"/>
    </row>
    <row r="6060" spans="1:9" x14ac:dyDescent="0.3">
      <c r="A6060" s="68"/>
      <c r="B6060" s="68"/>
      <c r="C6060" s="68"/>
      <c r="D6060" s="68"/>
      <c r="E6060" s="68"/>
      <c r="F6060" s="68"/>
      <c r="G6060" s="68"/>
      <c r="H6060" s="68"/>
      <c r="I6060" s="68"/>
    </row>
    <row r="6061" spans="1:9" x14ac:dyDescent="0.3">
      <c r="A6061" s="68"/>
      <c r="B6061" s="68"/>
      <c r="C6061" s="68"/>
      <c r="D6061" s="68"/>
      <c r="E6061" s="68"/>
      <c r="F6061" s="68"/>
      <c r="G6061" s="68"/>
      <c r="H6061" s="68"/>
      <c r="I6061" s="68"/>
    </row>
    <row r="6062" spans="1:9" x14ac:dyDescent="0.3">
      <c r="A6062" s="68"/>
      <c r="B6062" s="68"/>
      <c r="C6062" s="68"/>
      <c r="D6062" s="68"/>
      <c r="E6062" s="68"/>
      <c r="F6062" s="68"/>
      <c r="G6062" s="68"/>
      <c r="H6062" s="68"/>
      <c r="I6062" s="68"/>
    </row>
    <row r="6063" spans="1:9" x14ac:dyDescent="0.3">
      <c r="A6063" s="68"/>
      <c r="B6063" s="68"/>
      <c r="C6063" s="68"/>
      <c r="D6063" s="68"/>
      <c r="E6063" s="68"/>
      <c r="F6063" s="68"/>
      <c r="G6063" s="68"/>
      <c r="H6063" s="68"/>
      <c r="I6063" s="68"/>
    </row>
    <row r="6064" spans="1:9" x14ac:dyDescent="0.3">
      <c r="A6064" s="68"/>
      <c r="B6064" s="68"/>
      <c r="C6064" s="68"/>
      <c r="D6064" s="68"/>
      <c r="E6064" s="68"/>
      <c r="F6064" s="68"/>
      <c r="G6064" s="68"/>
      <c r="H6064" s="68"/>
      <c r="I6064" s="68"/>
    </row>
    <row r="6065" spans="1:9" x14ac:dyDescent="0.3">
      <c r="A6065" s="68"/>
      <c r="B6065" s="68"/>
      <c r="C6065" s="68"/>
      <c r="D6065" s="68"/>
      <c r="E6065" s="68"/>
      <c r="F6065" s="68"/>
      <c r="G6065" s="68"/>
      <c r="H6065" s="68"/>
      <c r="I6065" s="68"/>
    </row>
    <row r="6066" spans="1:9" x14ac:dyDescent="0.3">
      <c r="A6066" s="68"/>
      <c r="B6066" s="68"/>
      <c r="C6066" s="68"/>
      <c r="D6066" s="68"/>
      <c r="E6066" s="68"/>
      <c r="F6066" s="68"/>
      <c r="G6066" s="68"/>
      <c r="H6066" s="68"/>
      <c r="I6066" s="68"/>
    </row>
    <row r="6067" spans="1:9" x14ac:dyDescent="0.3">
      <c r="A6067" s="68"/>
      <c r="B6067" s="68"/>
      <c r="C6067" s="68"/>
      <c r="D6067" s="68"/>
      <c r="E6067" s="68"/>
      <c r="F6067" s="68"/>
      <c r="G6067" s="68"/>
      <c r="H6067" s="68"/>
      <c r="I6067" s="68"/>
    </row>
    <row r="6068" spans="1:9" x14ac:dyDescent="0.3">
      <c r="A6068" s="68"/>
      <c r="B6068" s="68"/>
      <c r="C6068" s="68"/>
      <c r="D6068" s="68"/>
      <c r="E6068" s="68"/>
      <c r="F6068" s="68"/>
      <c r="G6068" s="68"/>
      <c r="H6068" s="68"/>
      <c r="I6068" s="68"/>
    </row>
    <row r="6069" spans="1:9" x14ac:dyDescent="0.3">
      <c r="A6069" s="68"/>
      <c r="B6069" s="68"/>
      <c r="C6069" s="68"/>
      <c r="D6069" s="68"/>
      <c r="E6069" s="68"/>
      <c r="F6069" s="68"/>
      <c r="G6069" s="68"/>
      <c r="H6069" s="68"/>
      <c r="I6069" s="68"/>
    </row>
    <row r="6070" spans="1:9" x14ac:dyDescent="0.3">
      <c r="A6070" s="68"/>
      <c r="B6070" s="68"/>
      <c r="C6070" s="68"/>
      <c r="D6070" s="68"/>
      <c r="E6070" s="68"/>
      <c r="F6070" s="68"/>
      <c r="G6070" s="68"/>
      <c r="H6070" s="68"/>
      <c r="I6070" s="68"/>
    </row>
    <row r="6071" spans="1:9" x14ac:dyDescent="0.3">
      <c r="A6071" s="68"/>
      <c r="B6071" s="68"/>
      <c r="C6071" s="68"/>
      <c r="D6071" s="68"/>
      <c r="E6071" s="68"/>
      <c r="F6071" s="68"/>
      <c r="G6071" s="68"/>
      <c r="H6071" s="68"/>
      <c r="I6071" s="68"/>
    </row>
    <row r="6072" spans="1:9" x14ac:dyDescent="0.3">
      <c r="A6072" s="68"/>
      <c r="B6072" s="68"/>
      <c r="C6072" s="68"/>
      <c r="D6072" s="68"/>
      <c r="E6072" s="68"/>
      <c r="F6072" s="68"/>
      <c r="G6072" s="68"/>
      <c r="H6072" s="68"/>
      <c r="I6072" s="68"/>
    </row>
    <row r="6073" spans="1:9" x14ac:dyDescent="0.3">
      <c r="A6073" s="68"/>
      <c r="B6073" s="68"/>
      <c r="C6073" s="68"/>
      <c r="D6073" s="68"/>
      <c r="E6073" s="68"/>
      <c r="F6073" s="68"/>
      <c r="G6073" s="68"/>
      <c r="H6073" s="68"/>
      <c r="I6073" s="68"/>
    </row>
    <row r="6074" spans="1:9" x14ac:dyDescent="0.3">
      <c r="A6074" s="68"/>
      <c r="B6074" s="68"/>
      <c r="C6074" s="68"/>
      <c r="D6074" s="68"/>
      <c r="E6074" s="68"/>
      <c r="F6074" s="68"/>
      <c r="G6074" s="68"/>
      <c r="H6074" s="68"/>
      <c r="I6074" s="68"/>
    </row>
    <row r="6075" spans="1:9" x14ac:dyDescent="0.3">
      <c r="A6075" s="68"/>
      <c r="B6075" s="68"/>
      <c r="C6075" s="68"/>
      <c r="D6075" s="68"/>
      <c r="E6075" s="68"/>
      <c r="F6075" s="68"/>
      <c r="G6075" s="68"/>
      <c r="H6075" s="68"/>
      <c r="I6075" s="68"/>
    </row>
    <row r="6076" spans="1:9" x14ac:dyDescent="0.3">
      <c r="A6076" s="68"/>
      <c r="B6076" s="68"/>
      <c r="C6076" s="68"/>
      <c r="D6076" s="68"/>
      <c r="E6076" s="68"/>
      <c r="F6076" s="68"/>
      <c r="G6076" s="68"/>
      <c r="H6076" s="68"/>
      <c r="I6076" s="68"/>
    </row>
    <row r="6077" spans="1:9" x14ac:dyDescent="0.3">
      <c r="A6077" s="68"/>
      <c r="B6077" s="68"/>
      <c r="C6077" s="68"/>
      <c r="D6077" s="68"/>
      <c r="E6077" s="68"/>
      <c r="F6077" s="68"/>
      <c r="G6077" s="68"/>
      <c r="H6077" s="68"/>
      <c r="I6077" s="68"/>
    </row>
    <row r="6078" spans="1:9" x14ac:dyDescent="0.3">
      <c r="A6078" s="68"/>
      <c r="B6078" s="68"/>
      <c r="C6078" s="68"/>
      <c r="D6078" s="68"/>
      <c r="E6078" s="68"/>
      <c r="F6078" s="68"/>
      <c r="G6078" s="68"/>
      <c r="H6078" s="68"/>
      <c r="I6078" s="68"/>
    </row>
    <row r="6079" spans="1:9" x14ac:dyDescent="0.3">
      <c r="A6079" s="68"/>
      <c r="B6079" s="68"/>
      <c r="C6079" s="68"/>
      <c r="D6079" s="68"/>
      <c r="E6079" s="68"/>
      <c r="F6079" s="68"/>
      <c r="G6079" s="68"/>
      <c r="H6079" s="68"/>
      <c r="I6079" s="68"/>
    </row>
    <row r="6080" spans="1:9" x14ac:dyDescent="0.3">
      <c r="A6080" s="68"/>
      <c r="B6080" s="68"/>
      <c r="C6080" s="68"/>
      <c r="D6080" s="68"/>
      <c r="E6080" s="68"/>
      <c r="F6080" s="68"/>
      <c r="G6080" s="68"/>
      <c r="H6080" s="68"/>
      <c r="I6080" s="68"/>
    </row>
    <row r="6081" spans="1:9" x14ac:dyDescent="0.3">
      <c r="A6081" s="68"/>
      <c r="B6081" s="68"/>
      <c r="C6081" s="68"/>
      <c r="D6081" s="68"/>
      <c r="E6081" s="68"/>
      <c r="F6081" s="68"/>
      <c r="G6081" s="68"/>
      <c r="H6081" s="68"/>
      <c r="I6081" s="68"/>
    </row>
    <row r="6082" spans="1:9" x14ac:dyDescent="0.3">
      <c r="A6082" s="68"/>
      <c r="B6082" s="68"/>
      <c r="C6082" s="68"/>
      <c r="D6082" s="68"/>
      <c r="E6082" s="68"/>
      <c r="F6082" s="68"/>
      <c r="G6082" s="68"/>
      <c r="H6082" s="68"/>
      <c r="I6082" s="68"/>
    </row>
    <row r="6083" spans="1:9" x14ac:dyDescent="0.3">
      <c r="A6083" s="68"/>
      <c r="B6083" s="68"/>
      <c r="C6083" s="68"/>
      <c r="D6083" s="68"/>
      <c r="E6083" s="68"/>
      <c r="F6083" s="68"/>
      <c r="G6083" s="68"/>
      <c r="H6083" s="68"/>
      <c r="I6083" s="68"/>
    </row>
    <row r="6084" spans="1:9" x14ac:dyDescent="0.3">
      <c r="A6084" s="68"/>
      <c r="B6084" s="68"/>
      <c r="C6084" s="68"/>
      <c r="D6084" s="68"/>
      <c r="E6084" s="68"/>
      <c r="F6084" s="68"/>
      <c r="G6084" s="68"/>
      <c r="H6084" s="68"/>
      <c r="I6084" s="68"/>
    </row>
    <row r="6085" spans="1:9" x14ac:dyDescent="0.3">
      <c r="A6085" s="68"/>
      <c r="B6085" s="68"/>
      <c r="C6085" s="68"/>
      <c r="D6085" s="68"/>
      <c r="E6085" s="68"/>
      <c r="F6085" s="68"/>
      <c r="G6085" s="68"/>
      <c r="H6085" s="68"/>
      <c r="I6085" s="68"/>
    </row>
    <row r="6086" spans="1:9" x14ac:dyDescent="0.3">
      <c r="A6086" s="68"/>
      <c r="B6086" s="68"/>
      <c r="C6086" s="68"/>
      <c r="D6086" s="68"/>
      <c r="E6086" s="68"/>
      <c r="F6086" s="68"/>
      <c r="G6086" s="68"/>
      <c r="H6086" s="68"/>
      <c r="I6086" s="68"/>
    </row>
    <row r="6087" spans="1:9" x14ac:dyDescent="0.3">
      <c r="A6087" s="68"/>
      <c r="B6087" s="68"/>
      <c r="C6087" s="68"/>
      <c r="D6087" s="68"/>
      <c r="E6087" s="68"/>
      <c r="F6087" s="68"/>
      <c r="G6087" s="68"/>
      <c r="H6087" s="68"/>
      <c r="I6087" s="68"/>
    </row>
    <row r="6088" spans="1:9" x14ac:dyDescent="0.3">
      <c r="A6088" s="68"/>
      <c r="B6088" s="68"/>
      <c r="C6088" s="68"/>
      <c r="D6088" s="68"/>
      <c r="E6088" s="68"/>
      <c r="F6088" s="68"/>
      <c r="G6088" s="68"/>
      <c r="H6088" s="68"/>
      <c r="I6088" s="68"/>
    </row>
    <row r="6089" spans="1:9" x14ac:dyDescent="0.3">
      <c r="A6089" s="68"/>
      <c r="B6089" s="68"/>
      <c r="C6089" s="68"/>
      <c r="D6089" s="68"/>
      <c r="E6089" s="68"/>
      <c r="F6089" s="68"/>
      <c r="G6089" s="68"/>
      <c r="H6089" s="68"/>
      <c r="I6089" s="68"/>
    </row>
    <row r="6090" spans="1:9" x14ac:dyDescent="0.3">
      <c r="A6090" s="68"/>
      <c r="B6090" s="68"/>
      <c r="C6090" s="68"/>
      <c r="D6090" s="68"/>
      <c r="E6090" s="68"/>
      <c r="F6090" s="68"/>
      <c r="G6090" s="68"/>
      <c r="H6090" s="68"/>
      <c r="I6090" s="68"/>
    </row>
    <row r="6091" spans="1:9" x14ac:dyDescent="0.3">
      <c r="A6091" s="68"/>
      <c r="B6091" s="68"/>
      <c r="C6091" s="68"/>
      <c r="D6091" s="68"/>
      <c r="E6091" s="68"/>
      <c r="F6091" s="68"/>
      <c r="G6091" s="68"/>
      <c r="H6091" s="68"/>
      <c r="I6091" s="68"/>
    </row>
    <row r="6092" spans="1:9" x14ac:dyDescent="0.3">
      <c r="A6092" s="68"/>
      <c r="B6092" s="68"/>
      <c r="C6092" s="68"/>
      <c r="D6092" s="68"/>
      <c r="E6092" s="68"/>
      <c r="F6092" s="68"/>
      <c r="G6092" s="68"/>
      <c r="H6092" s="68"/>
      <c r="I6092" s="68"/>
    </row>
    <row r="6093" spans="1:9" x14ac:dyDescent="0.3">
      <c r="A6093" s="68"/>
      <c r="B6093" s="68"/>
      <c r="C6093" s="68"/>
      <c r="D6093" s="68"/>
      <c r="E6093" s="68"/>
      <c r="F6093" s="68"/>
      <c r="G6093" s="68"/>
      <c r="H6093" s="68"/>
      <c r="I6093" s="68"/>
    </row>
    <row r="6094" spans="1:9" x14ac:dyDescent="0.3">
      <c r="A6094" s="68"/>
      <c r="B6094" s="68"/>
      <c r="C6094" s="68"/>
      <c r="D6094" s="68"/>
      <c r="E6094" s="68"/>
      <c r="F6094" s="68"/>
      <c r="G6094" s="68"/>
      <c r="H6094" s="68"/>
      <c r="I6094" s="68"/>
    </row>
    <row r="6095" spans="1:9" x14ac:dyDescent="0.3">
      <c r="A6095" s="68"/>
      <c r="B6095" s="68"/>
      <c r="C6095" s="68"/>
      <c r="D6095" s="68"/>
      <c r="E6095" s="68"/>
      <c r="F6095" s="68"/>
      <c r="G6095" s="68"/>
      <c r="H6095" s="68"/>
      <c r="I6095" s="68"/>
    </row>
    <row r="6096" spans="1:9" x14ac:dyDescent="0.3">
      <c r="A6096" s="68"/>
      <c r="B6096" s="68"/>
      <c r="C6096" s="68"/>
      <c r="D6096" s="68"/>
      <c r="E6096" s="68"/>
      <c r="F6096" s="68"/>
      <c r="G6096" s="68"/>
      <c r="H6096" s="68"/>
      <c r="I6096" s="68"/>
    </row>
    <row r="6097" spans="1:9" x14ac:dyDescent="0.3">
      <c r="A6097" s="68"/>
      <c r="B6097" s="68"/>
      <c r="C6097" s="68"/>
      <c r="D6097" s="68"/>
      <c r="E6097" s="68"/>
      <c r="F6097" s="68"/>
      <c r="G6097" s="68"/>
      <c r="H6097" s="68"/>
      <c r="I6097" s="68"/>
    </row>
    <row r="6098" spans="1:9" x14ac:dyDescent="0.3">
      <c r="A6098" s="68"/>
      <c r="B6098" s="68"/>
      <c r="C6098" s="68"/>
      <c r="D6098" s="68"/>
      <c r="E6098" s="68"/>
      <c r="F6098" s="68"/>
      <c r="G6098" s="68"/>
      <c r="H6098" s="68"/>
      <c r="I6098" s="68"/>
    </row>
    <row r="6099" spans="1:9" x14ac:dyDescent="0.3">
      <c r="A6099" s="68"/>
      <c r="B6099" s="68"/>
      <c r="C6099" s="68"/>
      <c r="D6099" s="68"/>
      <c r="E6099" s="68"/>
      <c r="F6099" s="68"/>
      <c r="G6099" s="68"/>
      <c r="H6099" s="68"/>
      <c r="I6099" s="68"/>
    </row>
    <row r="6100" spans="1:9" x14ac:dyDescent="0.3">
      <c r="A6100" s="68"/>
      <c r="B6100" s="68"/>
      <c r="C6100" s="68"/>
      <c r="D6100" s="68"/>
      <c r="E6100" s="68"/>
      <c r="F6100" s="68"/>
      <c r="G6100" s="68"/>
      <c r="H6100" s="68"/>
      <c r="I6100" s="68"/>
    </row>
    <row r="6101" spans="1:9" x14ac:dyDescent="0.3">
      <c r="A6101" s="68"/>
      <c r="B6101" s="68"/>
      <c r="C6101" s="68"/>
      <c r="D6101" s="68"/>
      <c r="E6101" s="68"/>
      <c r="F6101" s="68"/>
      <c r="G6101" s="68"/>
      <c r="H6101" s="68"/>
      <c r="I6101" s="68"/>
    </row>
    <row r="6102" spans="1:9" x14ac:dyDescent="0.3">
      <c r="A6102" s="68"/>
      <c r="B6102" s="68"/>
      <c r="C6102" s="68"/>
      <c r="D6102" s="68"/>
      <c r="E6102" s="68"/>
      <c r="F6102" s="68"/>
      <c r="G6102" s="68"/>
      <c r="H6102" s="68"/>
      <c r="I6102" s="68"/>
    </row>
    <row r="6103" spans="1:9" x14ac:dyDescent="0.3">
      <c r="A6103" s="68"/>
      <c r="B6103" s="68"/>
      <c r="C6103" s="68"/>
      <c r="D6103" s="68"/>
      <c r="E6103" s="68"/>
      <c r="F6103" s="68"/>
      <c r="G6103" s="68"/>
      <c r="H6103" s="68"/>
      <c r="I6103" s="68"/>
    </row>
    <row r="6104" spans="1:9" x14ac:dyDescent="0.3">
      <c r="A6104" s="68"/>
      <c r="B6104" s="68"/>
      <c r="C6104" s="68"/>
      <c r="D6104" s="68"/>
      <c r="E6104" s="68"/>
      <c r="F6104" s="68"/>
      <c r="G6104" s="68"/>
      <c r="H6104" s="68"/>
      <c r="I6104" s="68"/>
    </row>
    <row r="6105" spans="1:9" x14ac:dyDescent="0.3">
      <c r="A6105" s="68"/>
      <c r="B6105" s="68"/>
      <c r="C6105" s="68"/>
      <c r="D6105" s="68"/>
      <c r="E6105" s="68"/>
      <c r="F6105" s="68"/>
      <c r="G6105" s="68"/>
      <c r="H6105" s="68"/>
      <c r="I6105" s="68"/>
    </row>
    <row r="6106" spans="1:9" x14ac:dyDescent="0.3">
      <c r="A6106" s="68"/>
      <c r="B6106" s="68"/>
      <c r="C6106" s="68"/>
      <c r="D6106" s="68"/>
      <c r="E6106" s="68"/>
      <c r="F6106" s="68"/>
      <c r="G6106" s="68"/>
      <c r="H6106" s="68"/>
      <c r="I6106" s="68"/>
    </row>
    <row r="6107" spans="1:9" x14ac:dyDescent="0.3">
      <c r="A6107" s="68"/>
      <c r="B6107" s="68"/>
      <c r="C6107" s="68"/>
      <c r="D6107" s="68"/>
      <c r="E6107" s="68"/>
      <c r="F6107" s="68"/>
      <c r="G6107" s="68"/>
      <c r="H6107" s="68"/>
      <c r="I6107" s="68"/>
    </row>
    <row r="6108" spans="1:9" x14ac:dyDescent="0.3">
      <c r="A6108" s="68"/>
      <c r="B6108" s="68"/>
      <c r="C6108" s="68"/>
      <c r="D6108" s="68"/>
      <c r="E6108" s="68"/>
      <c r="F6108" s="68"/>
      <c r="G6108" s="68"/>
      <c r="H6108" s="68"/>
      <c r="I6108" s="68"/>
    </row>
    <row r="6109" spans="1:9" x14ac:dyDescent="0.3">
      <c r="A6109" s="68"/>
      <c r="B6109" s="68"/>
      <c r="C6109" s="68"/>
      <c r="D6109" s="68"/>
      <c r="E6109" s="68"/>
      <c r="F6109" s="68"/>
      <c r="G6109" s="68"/>
      <c r="H6109" s="68"/>
      <c r="I6109" s="68"/>
    </row>
    <row r="6110" spans="1:9" x14ac:dyDescent="0.3">
      <c r="A6110" s="68"/>
      <c r="B6110" s="68"/>
      <c r="C6110" s="68"/>
      <c r="D6110" s="68"/>
      <c r="E6110" s="68"/>
      <c r="F6110" s="68"/>
      <c r="G6110" s="68"/>
      <c r="H6110" s="68"/>
      <c r="I6110" s="68"/>
    </row>
    <row r="6111" spans="1:9" x14ac:dyDescent="0.3">
      <c r="A6111" s="68"/>
      <c r="B6111" s="68"/>
      <c r="C6111" s="68"/>
      <c r="D6111" s="68"/>
      <c r="E6111" s="68"/>
      <c r="F6111" s="68"/>
      <c r="G6111" s="68"/>
      <c r="H6111" s="68"/>
      <c r="I6111" s="68"/>
    </row>
    <row r="6112" spans="1:9" x14ac:dyDescent="0.3">
      <c r="A6112" s="68"/>
      <c r="B6112" s="68"/>
      <c r="C6112" s="68"/>
      <c r="D6112" s="68"/>
      <c r="E6112" s="68"/>
      <c r="F6112" s="68"/>
      <c r="G6112" s="68"/>
      <c r="H6112" s="68"/>
      <c r="I6112" s="68"/>
    </row>
    <row r="6113" spans="1:9" x14ac:dyDescent="0.3">
      <c r="A6113" s="68"/>
      <c r="B6113" s="68"/>
      <c r="C6113" s="68"/>
      <c r="D6113" s="68"/>
      <c r="E6113" s="68"/>
      <c r="F6113" s="68"/>
      <c r="G6113" s="68"/>
      <c r="H6113" s="68"/>
      <c r="I6113" s="68"/>
    </row>
    <row r="6114" spans="1:9" x14ac:dyDescent="0.3">
      <c r="A6114" s="68"/>
      <c r="B6114" s="68"/>
      <c r="C6114" s="68"/>
      <c r="D6114" s="68"/>
      <c r="E6114" s="68"/>
      <c r="F6114" s="68"/>
      <c r="G6114" s="68"/>
      <c r="H6114" s="68"/>
      <c r="I6114" s="68"/>
    </row>
    <row r="6115" spans="1:9" x14ac:dyDescent="0.3">
      <c r="A6115" s="68"/>
      <c r="B6115" s="68"/>
      <c r="C6115" s="68"/>
      <c r="D6115" s="68"/>
      <c r="E6115" s="68"/>
      <c r="F6115" s="68"/>
      <c r="G6115" s="68"/>
      <c r="H6115" s="68"/>
      <c r="I6115" s="68"/>
    </row>
    <row r="6116" spans="1:9" x14ac:dyDescent="0.3">
      <c r="A6116" s="68"/>
      <c r="B6116" s="68"/>
      <c r="C6116" s="68"/>
      <c r="D6116" s="68"/>
      <c r="E6116" s="68"/>
      <c r="F6116" s="68"/>
      <c r="G6116" s="68"/>
      <c r="H6116" s="68"/>
      <c r="I6116" s="68"/>
    </row>
    <row r="6117" spans="1:9" x14ac:dyDescent="0.3">
      <c r="A6117" s="68"/>
      <c r="B6117" s="68"/>
      <c r="C6117" s="68"/>
      <c r="D6117" s="68"/>
      <c r="E6117" s="68"/>
      <c r="F6117" s="68"/>
      <c r="G6117" s="68"/>
      <c r="H6117" s="68"/>
      <c r="I6117" s="68"/>
    </row>
    <row r="6118" spans="1:9" x14ac:dyDescent="0.3">
      <c r="A6118" s="68"/>
      <c r="B6118" s="68"/>
      <c r="C6118" s="68"/>
      <c r="D6118" s="68"/>
      <c r="E6118" s="68"/>
      <c r="F6118" s="68"/>
      <c r="G6118" s="68"/>
      <c r="H6118" s="68"/>
      <c r="I6118" s="68"/>
    </row>
    <row r="6119" spans="1:9" x14ac:dyDescent="0.3">
      <c r="A6119" s="68"/>
      <c r="B6119" s="68"/>
      <c r="C6119" s="68"/>
      <c r="D6119" s="68"/>
      <c r="E6119" s="68"/>
      <c r="F6119" s="68"/>
      <c r="G6119" s="68"/>
      <c r="H6119" s="68"/>
      <c r="I6119" s="68"/>
    </row>
    <row r="6120" spans="1:9" x14ac:dyDescent="0.3">
      <c r="A6120" s="68"/>
      <c r="B6120" s="68"/>
      <c r="C6120" s="68"/>
      <c r="D6120" s="68"/>
      <c r="E6120" s="68"/>
      <c r="F6120" s="68"/>
      <c r="G6120" s="68"/>
      <c r="H6120" s="68"/>
      <c r="I6120" s="68"/>
    </row>
    <row r="6121" spans="1:9" x14ac:dyDescent="0.3">
      <c r="A6121" s="68"/>
      <c r="B6121" s="68"/>
      <c r="C6121" s="68"/>
      <c r="D6121" s="68"/>
      <c r="E6121" s="68"/>
      <c r="F6121" s="68"/>
      <c r="G6121" s="68"/>
      <c r="H6121" s="68"/>
      <c r="I6121" s="68"/>
    </row>
    <row r="6122" spans="1:9" x14ac:dyDescent="0.3">
      <c r="A6122" s="68"/>
      <c r="B6122" s="68"/>
      <c r="C6122" s="68"/>
      <c r="D6122" s="68"/>
      <c r="E6122" s="68"/>
      <c r="F6122" s="68"/>
      <c r="G6122" s="68"/>
      <c r="H6122" s="68"/>
      <c r="I6122" s="68"/>
    </row>
    <row r="6123" spans="1:9" x14ac:dyDescent="0.3">
      <c r="A6123" s="68"/>
      <c r="B6123" s="68"/>
      <c r="C6123" s="68"/>
      <c r="D6123" s="68"/>
      <c r="E6123" s="68"/>
      <c r="F6123" s="68"/>
      <c r="G6123" s="68"/>
      <c r="H6123" s="68"/>
      <c r="I6123" s="68"/>
    </row>
    <row r="6124" spans="1:9" x14ac:dyDescent="0.3">
      <c r="A6124" s="68"/>
      <c r="B6124" s="68"/>
      <c r="C6124" s="68"/>
      <c r="D6124" s="68"/>
      <c r="E6124" s="68"/>
      <c r="F6124" s="68"/>
      <c r="G6124" s="68"/>
      <c r="H6124" s="68"/>
      <c r="I6124" s="68"/>
    </row>
    <row r="6125" spans="1:9" x14ac:dyDescent="0.3">
      <c r="A6125" s="68"/>
      <c r="B6125" s="68"/>
      <c r="C6125" s="68"/>
      <c r="D6125" s="68"/>
      <c r="E6125" s="68"/>
      <c r="F6125" s="68"/>
      <c r="G6125" s="68"/>
      <c r="H6125" s="68"/>
      <c r="I6125" s="68"/>
    </row>
    <row r="6126" spans="1:9" x14ac:dyDescent="0.3">
      <c r="A6126" s="68"/>
      <c r="B6126" s="68"/>
      <c r="C6126" s="68"/>
      <c r="D6126" s="68"/>
      <c r="E6126" s="68"/>
      <c r="F6126" s="68"/>
      <c r="G6126" s="68"/>
      <c r="H6126" s="68"/>
      <c r="I6126" s="68"/>
    </row>
    <row r="6127" spans="1:9" x14ac:dyDescent="0.3">
      <c r="A6127" s="68"/>
      <c r="B6127" s="68"/>
      <c r="C6127" s="68"/>
      <c r="D6127" s="68"/>
      <c r="E6127" s="68"/>
      <c r="F6127" s="68"/>
      <c r="G6127" s="68"/>
      <c r="H6127" s="68"/>
      <c r="I6127" s="68"/>
    </row>
    <row r="6128" spans="1:9" x14ac:dyDescent="0.3">
      <c r="A6128" s="68"/>
      <c r="B6128" s="68"/>
      <c r="C6128" s="68"/>
      <c r="D6128" s="68"/>
      <c r="E6128" s="68"/>
      <c r="F6128" s="68"/>
      <c r="G6128" s="68"/>
      <c r="H6128" s="68"/>
      <c r="I6128" s="68"/>
    </row>
    <row r="6129" spans="1:9" x14ac:dyDescent="0.3">
      <c r="A6129" s="68"/>
      <c r="B6129" s="68"/>
      <c r="C6129" s="68"/>
      <c r="D6129" s="68"/>
      <c r="E6129" s="68"/>
      <c r="F6129" s="68"/>
      <c r="G6129" s="68"/>
      <c r="H6129" s="68"/>
      <c r="I6129" s="68"/>
    </row>
    <row r="6130" spans="1:9" x14ac:dyDescent="0.3">
      <c r="A6130" s="68"/>
      <c r="B6130" s="68"/>
      <c r="C6130" s="68"/>
      <c r="D6130" s="68"/>
      <c r="E6130" s="68"/>
      <c r="F6130" s="68"/>
      <c r="G6130" s="68"/>
      <c r="H6130" s="68"/>
      <c r="I6130" s="68"/>
    </row>
    <row r="6131" spans="1:9" x14ac:dyDescent="0.3">
      <c r="A6131" s="68"/>
      <c r="B6131" s="68"/>
      <c r="C6131" s="68"/>
      <c r="D6131" s="68"/>
      <c r="E6131" s="68"/>
      <c r="F6131" s="68"/>
      <c r="G6131" s="68"/>
      <c r="H6131" s="68"/>
      <c r="I6131" s="68"/>
    </row>
    <row r="6132" spans="1:9" x14ac:dyDescent="0.3">
      <c r="A6132" s="68"/>
      <c r="B6132" s="68"/>
      <c r="C6132" s="68"/>
      <c r="D6132" s="68"/>
      <c r="E6132" s="68"/>
      <c r="F6132" s="68"/>
      <c r="G6132" s="68"/>
      <c r="H6132" s="68"/>
      <c r="I6132" s="68"/>
    </row>
    <row r="6133" spans="1:9" x14ac:dyDescent="0.3">
      <c r="A6133" s="68"/>
      <c r="B6133" s="68"/>
      <c r="C6133" s="68"/>
      <c r="D6133" s="68"/>
      <c r="E6133" s="68"/>
      <c r="F6133" s="68"/>
      <c r="G6133" s="68"/>
      <c r="H6133" s="68"/>
      <c r="I6133" s="68"/>
    </row>
    <row r="6134" spans="1:9" x14ac:dyDescent="0.3">
      <c r="A6134" s="68"/>
      <c r="B6134" s="68"/>
      <c r="C6134" s="68"/>
      <c r="D6134" s="68"/>
      <c r="E6134" s="68"/>
      <c r="F6134" s="68"/>
      <c r="G6134" s="68"/>
      <c r="H6134" s="68"/>
      <c r="I6134" s="68"/>
    </row>
    <row r="6135" spans="1:9" x14ac:dyDescent="0.3">
      <c r="A6135" s="68"/>
      <c r="B6135" s="68"/>
      <c r="C6135" s="68"/>
      <c r="D6135" s="68"/>
      <c r="E6135" s="68"/>
      <c r="F6135" s="68"/>
      <c r="G6135" s="68"/>
      <c r="H6135" s="68"/>
      <c r="I6135" s="68"/>
    </row>
    <row r="6136" spans="1:9" x14ac:dyDescent="0.3">
      <c r="A6136" s="68"/>
      <c r="B6136" s="68"/>
      <c r="C6136" s="68"/>
      <c r="D6136" s="68"/>
      <c r="E6136" s="68"/>
      <c r="F6136" s="68"/>
      <c r="G6136" s="68"/>
      <c r="H6136" s="68"/>
      <c r="I6136" s="68"/>
    </row>
    <row r="6137" spans="1:9" x14ac:dyDescent="0.3">
      <c r="A6137" s="68"/>
      <c r="B6137" s="68"/>
      <c r="C6137" s="68"/>
      <c r="D6137" s="68"/>
      <c r="E6137" s="68"/>
      <c r="F6137" s="68"/>
      <c r="G6137" s="68"/>
      <c r="H6137" s="68"/>
      <c r="I6137" s="68"/>
    </row>
    <row r="6138" spans="1:9" x14ac:dyDescent="0.3">
      <c r="A6138" s="68"/>
      <c r="B6138" s="68"/>
      <c r="C6138" s="68"/>
      <c r="D6138" s="68"/>
      <c r="E6138" s="68"/>
      <c r="F6138" s="68"/>
      <c r="G6138" s="68"/>
      <c r="H6138" s="68"/>
      <c r="I6138" s="68"/>
    </row>
    <row r="6139" spans="1:9" x14ac:dyDescent="0.3">
      <c r="A6139" s="68"/>
      <c r="B6139" s="68"/>
      <c r="C6139" s="68"/>
      <c r="D6139" s="68"/>
      <c r="E6139" s="68"/>
      <c r="F6139" s="68"/>
      <c r="G6139" s="68"/>
      <c r="H6139" s="68"/>
      <c r="I6139" s="68"/>
    </row>
    <row r="6140" spans="1:9" x14ac:dyDescent="0.3">
      <c r="A6140" s="68"/>
      <c r="B6140" s="68"/>
      <c r="C6140" s="68"/>
      <c r="D6140" s="68"/>
      <c r="E6140" s="68"/>
      <c r="F6140" s="68"/>
      <c r="G6140" s="68"/>
      <c r="H6140" s="68"/>
      <c r="I6140" s="68"/>
    </row>
    <row r="6141" spans="1:9" x14ac:dyDescent="0.3">
      <c r="A6141" s="68"/>
      <c r="B6141" s="68"/>
      <c r="C6141" s="68"/>
      <c r="D6141" s="68"/>
      <c r="E6141" s="68"/>
      <c r="F6141" s="68"/>
      <c r="G6141" s="68"/>
      <c r="H6141" s="68"/>
      <c r="I6141" s="68"/>
    </row>
    <row r="6142" spans="1:9" x14ac:dyDescent="0.3">
      <c r="A6142" s="68"/>
      <c r="B6142" s="68"/>
      <c r="C6142" s="68"/>
      <c r="D6142" s="68"/>
      <c r="E6142" s="68"/>
      <c r="F6142" s="68"/>
      <c r="G6142" s="68"/>
      <c r="H6142" s="68"/>
      <c r="I6142" s="68"/>
    </row>
    <row r="6143" spans="1:9" x14ac:dyDescent="0.3">
      <c r="A6143" s="68"/>
      <c r="B6143" s="68"/>
      <c r="C6143" s="68"/>
      <c r="D6143" s="68"/>
      <c r="E6143" s="68"/>
      <c r="F6143" s="68"/>
      <c r="G6143" s="68"/>
      <c r="H6143" s="68"/>
      <c r="I6143" s="68"/>
    </row>
    <row r="6144" spans="1:9" x14ac:dyDescent="0.3">
      <c r="A6144" s="68"/>
      <c r="B6144" s="68"/>
      <c r="C6144" s="68"/>
      <c r="D6144" s="68"/>
      <c r="E6144" s="68"/>
      <c r="F6144" s="68"/>
      <c r="G6144" s="68"/>
      <c r="H6144" s="68"/>
      <c r="I6144" s="68"/>
    </row>
    <row r="6145" spans="1:9" x14ac:dyDescent="0.3">
      <c r="A6145" s="68"/>
      <c r="B6145" s="68"/>
      <c r="C6145" s="68"/>
      <c r="D6145" s="68"/>
      <c r="E6145" s="68"/>
      <c r="F6145" s="68"/>
      <c r="G6145" s="68"/>
      <c r="H6145" s="68"/>
      <c r="I6145" s="68"/>
    </row>
    <row r="6146" spans="1:9" x14ac:dyDescent="0.3">
      <c r="A6146" s="68"/>
      <c r="B6146" s="68"/>
      <c r="C6146" s="68"/>
      <c r="D6146" s="68"/>
      <c r="E6146" s="68"/>
      <c r="F6146" s="68"/>
      <c r="G6146" s="68"/>
      <c r="H6146" s="68"/>
      <c r="I6146" s="68"/>
    </row>
    <row r="6147" spans="1:9" x14ac:dyDescent="0.3">
      <c r="A6147" s="68"/>
      <c r="B6147" s="68"/>
      <c r="C6147" s="68"/>
      <c r="D6147" s="68"/>
      <c r="E6147" s="68"/>
      <c r="F6147" s="68"/>
      <c r="G6147" s="68"/>
      <c r="H6147" s="68"/>
      <c r="I6147" s="68"/>
    </row>
    <row r="6148" spans="1:9" x14ac:dyDescent="0.3">
      <c r="A6148" s="68"/>
      <c r="B6148" s="68"/>
      <c r="C6148" s="68"/>
      <c r="D6148" s="68"/>
      <c r="E6148" s="68"/>
      <c r="F6148" s="68"/>
      <c r="G6148" s="68"/>
      <c r="H6148" s="68"/>
      <c r="I6148" s="68"/>
    </row>
    <row r="6149" spans="1:9" x14ac:dyDescent="0.3">
      <c r="A6149" s="68"/>
      <c r="B6149" s="68"/>
      <c r="C6149" s="68"/>
      <c r="D6149" s="68"/>
      <c r="E6149" s="68"/>
      <c r="F6149" s="68"/>
      <c r="G6149" s="68"/>
      <c r="H6149" s="68"/>
      <c r="I6149" s="68"/>
    </row>
    <row r="6150" spans="1:9" x14ac:dyDescent="0.3">
      <c r="A6150" s="68"/>
      <c r="B6150" s="68"/>
      <c r="C6150" s="68"/>
      <c r="D6150" s="68"/>
      <c r="E6150" s="68"/>
      <c r="F6150" s="68"/>
      <c r="G6150" s="68"/>
      <c r="H6150" s="68"/>
      <c r="I6150" s="68"/>
    </row>
    <row r="6151" spans="1:9" x14ac:dyDescent="0.3">
      <c r="A6151" s="68"/>
      <c r="B6151" s="68"/>
      <c r="C6151" s="68"/>
      <c r="D6151" s="68"/>
      <c r="E6151" s="68"/>
      <c r="F6151" s="68"/>
      <c r="G6151" s="68"/>
      <c r="H6151" s="68"/>
      <c r="I6151" s="68"/>
    </row>
    <row r="6152" spans="1:9" x14ac:dyDescent="0.3">
      <c r="A6152" s="68"/>
      <c r="B6152" s="68"/>
      <c r="C6152" s="68"/>
      <c r="D6152" s="68"/>
      <c r="E6152" s="68"/>
      <c r="F6152" s="68"/>
      <c r="G6152" s="68"/>
      <c r="H6152" s="68"/>
      <c r="I6152" s="68"/>
    </row>
    <row r="6153" spans="1:9" x14ac:dyDescent="0.3">
      <c r="A6153" s="68"/>
      <c r="B6153" s="68"/>
      <c r="C6153" s="68"/>
      <c r="D6153" s="68"/>
      <c r="E6153" s="68"/>
      <c r="F6153" s="68"/>
      <c r="G6153" s="68"/>
      <c r="H6153" s="68"/>
      <c r="I6153" s="68"/>
    </row>
    <row r="6154" spans="1:9" x14ac:dyDescent="0.3">
      <c r="A6154" s="68"/>
      <c r="B6154" s="68"/>
      <c r="C6154" s="68"/>
      <c r="D6154" s="68"/>
      <c r="E6154" s="68"/>
      <c r="F6154" s="68"/>
      <c r="G6154" s="68"/>
      <c r="H6154" s="68"/>
      <c r="I6154" s="68"/>
    </row>
    <row r="6155" spans="1:9" x14ac:dyDescent="0.3">
      <c r="A6155" s="68"/>
      <c r="B6155" s="68"/>
      <c r="C6155" s="68"/>
      <c r="D6155" s="68"/>
      <c r="E6155" s="68"/>
      <c r="F6155" s="68"/>
      <c r="G6155" s="68"/>
      <c r="H6155" s="68"/>
      <c r="I6155" s="68"/>
    </row>
    <row r="6156" spans="1:9" x14ac:dyDescent="0.3">
      <c r="A6156" s="68"/>
      <c r="B6156" s="68"/>
      <c r="C6156" s="68"/>
      <c r="D6156" s="68"/>
      <c r="E6156" s="68"/>
      <c r="F6156" s="68"/>
      <c r="G6156" s="68"/>
      <c r="H6156" s="68"/>
      <c r="I6156" s="68"/>
    </row>
    <row r="6157" spans="1:9" x14ac:dyDescent="0.3">
      <c r="A6157" s="68"/>
      <c r="B6157" s="68"/>
      <c r="C6157" s="68"/>
      <c r="D6157" s="68"/>
      <c r="E6157" s="68"/>
      <c r="F6157" s="68"/>
      <c r="G6157" s="68"/>
      <c r="H6157" s="68"/>
      <c r="I6157" s="68"/>
    </row>
    <row r="6158" spans="1:9" x14ac:dyDescent="0.3">
      <c r="A6158" s="68"/>
      <c r="B6158" s="68"/>
      <c r="C6158" s="68"/>
      <c r="D6158" s="68"/>
      <c r="E6158" s="68"/>
      <c r="F6158" s="68"/>
      <c r="G6158" s="68"/>
      <c r="H6158" s="68"/>
      <c r="I6158" s="68"/>
    </row>
    <row r="6159" spans="1:9" x14ac:dyDescent="0.3">
      <c r="A6159" s="68"/>
      <c r="B6159" s="68"/>
      <c r="C6159" s="68"/>
      <c r="D6159" s="68"/>
      <c r="E6159" s="68"/>
      <c r="F6159" s="68"/>
      <c r="G6159" s="68"/>
      <c r="H6159" s="68"/>
      <c r="I6159" s="68"/>
    </row>
    <row r="6160" spans="1:9" x14ac:dyDescent="0.3">
      <c r="A6160" s="68"/>
      <c r="B6160" s="68"/>
      <c r="C6160" s="68"/>
      <c r="D6160" s="68"/>
      <c r="E6160" s="68"/>
      <c r="F6160" s="68"/>
      <c r="G6160" s="68"/>
      <c r="H6160" s="68"/>
      <c r="I6160" s="68"/>
    </row>
    <row r="6161" spans="1:9" x14ac:dyDescent="0.3">
      <c r="A6161" s="68"/>
      <c r="B6161" s="68"/>
      <c r="C6161" s="68"/>
      <c r="D6161" s="68"/>
      <c r="E6161" s="68"/>
      <c r="F6161" s="68"/>
      <c r="G6161" s="68"/>
      <c r="H6161" s="68"/>
      <c r="I6161" s="68"/>
    </row>
    <row r="6162" spans="1:9" x14ac:dyDescent="0.3">
      <c r="A6162" s="68"/>
      <c r="B6162" s="68"/>
      <c r="C6162" s="68"/>
      <c r="D6162" s="68"/>
      <c r="E6162" s="68"/>
      <c r="F6162" s="68"/>
      <c r="G6162" s="68"/>
      <c r="H6162" s="68"/>
      <c r="I6162" s="68"/>
    </row>
    <row r="6163" spans="1:9" x14ac:dyDescent="0.3">
      <c r="A6163" s="68"/>
      <c r="B6163" s="68"/>
      <c r="C6163" s="68"/>
      <c r="D6163" s="68"/>
      <c r="E6163" s="68"/>
      <c r="F6163" s="68"/>
      <c r="G6163" s="68"/>
      <c r="H6163" s="68"/>
      <c r="I6163" s="68"/>
    </row>
    <row r="6164" spans="1:9" x14ac:dyDescent="0.3">
      <c r="A6164" s="68"/>
      <c r="B6164" s="68"/>
      <c r="C6164" s="68"/>
      <c r="D6164" s="68"/>
      <c r="E6164" s="68"/>
      <c r="F6164" s="68"/>
      <c r="G6164" s="68"/>
      <c r="H6164" s="68"/>
      <c r="I6164" s="68"/>
    </row>
    <row r="6165" spans="1:9" x14ac:dyDescent="0.3">
      <c r="A6165" s="68"/>
      <c r="B6165" s="68"/>
      <c r="C6165" s="68"/>
      <c r="D6165" s="68"/>
      <c r="E6165" s="68"/>
      <c r="F6165" s="68"/>
      <c r="G6165" s="68"/>
      <c r="H6165" s="68"/>
      <c r="I6165" s="68"/>
    </row>
    <row r="6166" spans="1:9" x14ac:dyDescent="0.3">
      <c r="A6166" s="68"/>
      <c r="B6166" s="68"/>
      <c r="C6166" s="68"/>
      <c r="D6166" s="68"/>
      <c r="E6166" s="68"/>
      <c r="F6166" s="68"/>
      <c r="G6166" s="68"/>
      <c r="H6166" s="68"/>
      <c r="I6166" s="68"/>
    </row>
    <row r="6167" spans="1:9" x14ac:dyDescent="0.3">
      <c r="A6167" s="68"/>
      <c r="B6167" s="68"/>
      <c r="C6167" s="68"/>
      <c r="D6167" s="68"/>
      <c r="E6167" s="68"/>
      <c r="F6167" s="68"/>
      <c r="G6167" s="68"/>
      <c r="H6167" s="68"/>
      <c r="I6167" s="68"/>
    </row>
    <row r="6168" spans="1:9" x14ac:dyDescent="0.3">
      <c r="A6168" s="68"/>
      <c r="B6168" s="68"/>
      <c r="C6168" s="68"/>
      <c r="D6168" s="68"/>
      <c r="E6168" s="68"/>
      <c r="F6168" s="68"/>
      <c r="G6168" s="68"/>
      <c r="H6168" s="68"/>
      <c r="I6168" s="68"/>
    </row>
    <row r="6169" spans="1:9" x14ac:dyDescent="0.3">
      <c r="A6169" s="68"/>
      <c r="B6169" s="68"/>
      <c r="C6169" s="68"/>
      <c r="D6169" s="68"/>
      <c r="E6169" s="68"/>
      <c r="F6169" s="68"/>
      <c r="G6169" s="68"/>
      <c r="H6169" s="68"/>
      <c r="I6169" s="68"/>
    </row>
    <row r="6170" spans="1:9" x14ac:dyDescent="0.3">
      <c r="A6170" s="68"/>
      <c r="B6170" s="68"/>
      <c r="C6170" s="68"/>
      <c r="D6170" s="68"/>
      <c r="E6170" s="68"/>
      <c r="F6170" s="68"/>
      <c r="G6170" s="68"/>
      <c r="H6170" s="68"/>
      <c r="I6170" s="68"/>
    </row>
    <row r="6171" spans="1:9" x14ac:dyDescent="0.3">
      <c r="A6171" s="68"/>
      <c r="B6171" s="68"/>
      <c r="C6171" s="68"/>
      <c r="D6171" s="68"/>
      <c r="E6171" s="68"/>
      <c r="F6171" s="68"/>
      <c r="G6171" s="68"/>
      <c r="H6171" s="68"/>
      <c r="I6171" s="68"/>
    </row>
    <row r="6172" spans="1:9" x14ac:dyDescent="0.3">
      <c r="A6172" s="68"/>
      <c r="B6172" s="68"/>
      <c r="C6172" s="68"/>
      <c r="D6172" s="68"/>
      <c r="E6172" s="68"/>
      <c r="F6172" s="68"/>
      <c r="G6172" s="68"/>
      <c r="H6172" s="68"/>
      <c r="I6172" s="68"/>
    </row>
    <row r="6173" spans="1:9" x14ac:dyDescent="0.3">
      <c r="A6173" s="68"/>
      <c r="B6173" s="68"/>
      <c r="C6173" s="68"/>
      <c r="D6173" s="68"/>
      <c r="E6173" s="68"/>
      <c r="F6173" s="68"/>
      <c r="G6173" s="68"/>
      <c r="H6173" s="68"/>
      <c r="I6173" s="68"/>
    </row>
    <row r="6174" spans="1:9" x14ac:dyDescent="0.3">
      <c r="A6174" s="68"/>
      <c r="B6174" s="68"/>
      <c r="C6174" s="68"/>
      <c r="D6174" s="68"/>
      <c r="E6174" s="68"/>
      <c r="F6174" s="68"/>
      <c r="G6174" s="68"/>
      <c r="H6174" s="68"/>
      <c r="I6174" s="68"/>
    </row>
    <row r="6175" spans="1:9" x14ac:dyDescent="0.3">
      <c r="A6175" s="68"/>
      <c r="B6175" s="68"/>
      <c r="C6175" s="68"/>
      <c r="D6175" s="68"/>
      <c r="E6175" s="68"/>
      <c r="F6175" s="68"/>
      <c r="G6175" s="68"/>
      <c r="H6175" s="68"/>
      <c r="I6175" s="68"/>
    </row>
    <row r="6176" spans="1:9" x14ac:dyDescent="0.3">
      <c r="A6176" s="68"/>
      <c r="B6176" s="68"/>
      <c r="C6176" s="68"/>
      <c r="D6176" s="68"/>
      <c r="E6176" s="68"/>
      <c r="F6176" s="68"/>
      <c r="G6176" s="68"/>
      <c r="H6176" s="68"/>
      <c r="I6176" s="68"/>
    </row>
    <row r="6177" spans="1:9" x14ac:dyDescent="0.3">
      <c r="A6177" s="68"/>
      <c r="B6177" s="68"/>
      <c r="C6177" s="68"/>
      <c r="D6177" s="68"/>
      <c r="E6177" s="68"/>
      <c r="F6177" s="68"/>
      <c r="G6177" s="68"/>
      <c r="H6177" s="68"/>
      <c r="I6177" s="68"/>
    </row>
    <row r="6178" spans="1:9" x14ac:dyDescent="0.3">
      <c r="A6178" s="68"/>
      <c r="B6178" s="68"/>
      <c r="C6178" s="68"/>
      <c r="D6178" s="68"/>
      <c r="E6178" s="68"/>
      <c r="F6178" s="68"/>
      <c r="G6178" s="68"/>
      <c r="H6178" s="68"/>
      <c r="I6178" s="68"/>
    </row>
    <row r="6179" spans="1:9" x14ac:dyDescent="0.3">
      <c r="A6179" s="68"/>
      <c r="B6179" s="68"/>
      <c r="C6179" s="68"/>
      <c r="D6179" s="68"/>
      <c r="E6179" s="68"/>
      <c r="F6179" s="68"/>
      <c r="G6179" s="68"/>
      <c r="H6179" s="68"/>
      <c r="I6179" s="68"/>
    </row>
    <row r="6180" spans="1:9" x14ac:dyDescent="0.3">
      <c r="A6180" s="68"/>
      <c r="B6180" s="68"/>
      <c r="C6180" s="68"/>
      <c r="D6180" s="68"/>
      <c r="E6180" s="68"/>
      <c r="F6180" s="68"/>
      <c r="G6180" s="68"/>
      <c r="H6180" s="68"/>
      <c r="I6180" s="68"/>
    </row>
    <row r="6181" spans="1:9" x14ac:dyDescent="0.3">
      <c r="A6181" s="68"/>
      <c r="B6181" s="68"/>
      <c r="C6181" s="68"/>
      <c r="D6181" s="68"/>
      <c r="E6181" s="68"/>
      <c r="F6181" s="68"/>
      <c r="G6181" s="68"/>
      <c r="H6181" s="68"/>
      <c r="I6181" s="68"/>
    </row>
    <row r="6182" spans="1:9" x14ac:dyDescent="0.3">
      <c r="A6182" s="68"/>
      <c r="B6182" s="68"/>
      <c r="C6182" s="68"/>
      <c r="D6182" s="68"/>
      <c r="E6182" s="68"/>
      <c r="F6182" s="68"/>
      <c r="G6182" s="68"/>
      <c r="H6182" s="68"/>
      <c r="I6182" s="68"/>
    </row>
    <row r="6183" spans="1:9" x14ac:dyDescent="0.3">
      <c r="A6183" s="68"/>
      <c r="B6183" s="68"/>
      <c r="C6183" s="68"/>
      <c r="D6183" s="68"/>
      <c r="E6183" s="68"/>
      <c r="F6183" s="68"/>
      <c r="G6183" s="68"/>
      <c r="H6183" s="68"/>
      <c r="I6183" s="68"/>
    </row>
    <row r="6184" spans="1:9" x14ac:dyDescent="0.3">
      <c r="A6184" s="68"/>
      <c r="B6184" s="68"/>
      <c r="C6184" s="68"/>
      <c r="D6184" s="68"/>
      <c r="E6184" s="68"/>
      <c r="F6184" s="68"/>
      <c r="G6184" s="68"/>
      <c r="H6184" s="68"/>
      <c r="I6184" s="68"/>
    </row>
    <row r="6185" spans="1:9" x14ac:dyDescent="0.3">
      <c r="A6185" s="68"/>
      <c r="B6185" s="68"/>
      <c r="C6185" s="68"/>
      <c r="D6185" s="68"/>
      <c r="E6185" s="68"/>
      <c r="F6185" s="68"/>
      <c r="G6185" s="68"/>
      <c r="H6185" s="68"/>
      <c r="I6185" s="68"/>
    </row>
    <row r="6186" spans="1:9" x14ac:dyDescent="0.3">
      <c r="A6186" s="68"/>
      <c r="B6186" s="68"/>
      <c r="C6186" s="68"/>
      <c r="D6186" s="68"/>
      <c r="E6186" s="68"/>
      <c r="F6186" s="68"/>
      <c r="G6186" s="68"/>
      <c r="H6186" s="68"/>
      <c r="I6186" s="68"/>
    </row>
    <row r="6187" spans="1:9" x14ac:dyDescent="0.3">
      <c r="A6187" s="68"/>
      <c r="B6187" s="68"/>
      <c r="C6187" s="68"/>
      <c r="D6187" s="68"/>
      <c r="E6187" s="68"/>
      <c r="F6187" s="68"/>
      <c r="G6187" s="68"/>
      <c r="H6187" s="68"/>
      <c r="I6187" s="68"/>
    </row>
    <row r="6188" spans="1:9" x14ac:dyDescent="0.3">
      <c r="A6188" s="68"/>
      <c r="B6188" s="68"/>
      <c r="C6188" s="68"/>
      <c r="D6188" s="68"/>
      <c r="E6188" s="68"/>
      <c r="F6188" s="68"/>
      <c r="G6188" s="68"/>
      <c r="H6188" s="68"/>
      <c r="I6188" s="68"/>
    </row>
    <row r="6189" spans="1:9" x14ac:dyDescent="0.3">
      <c r="A6189" s="68"/>
      <c r="B6189" s="68"/>
      <c r="C6189" s="68"/>
      <c r="D6189" s="68"/>
      <c r="E6189" s="68"/>
      <c r="F6189" s="68"/>
      <c r="G6189" s="68"/>
      <c r="H6189" s="68"/>
      <c r="I6189" s="68"/>
    </row>
    <row r="6190" spans="1:9" x14ac:dyDescent="0.3">
      <c r="A6190" s="68"/>
      <c r="B6190" s="68"/>
      <c r="C6190" s="68"/>
      <c r="D6190" s="68"/>
      <c r="E6190" s="68"/>
      <c r="F6190" s="68"/>
      <c r="G6190" s="68"/>
      <c r="H6190" s="68"/>
      <c r="I6190" s="68"/>
    </row>
    <row r="6191" spans="1:9" x14ac:dyDescent="0.3">
      <c r="A6191" s="68"/>
      <c r="B6191" s="68"/>
      <c r="C6191" s="68"/>
      <c r="D6191" s="68"/>
      <c r="E6191" s="68"/>
      <c r="F6191" s="68"/>
      <c r="G6191" s="68"/>
      <c r="H6191" s="68"/>
      <c r="I6191" s="68"/>
    </row>
    <row r="6192" spans="1:9" x14ac:dyDescent="0.3">
      <c r="A6192" s="68"/>
      <c r="B6192" s="68"/>
      <c r="C6192" s="68"/>
      <c r="D6192" s="68"/>
      <c r="E6192" s="68"/>
      <c r="F6192" s="68"/>
      <c r="G6192" s="68"/>
      <c r="H6192" s="68"/>
      <c r="I6192" s="68"/>
    </row>
    <row r="6193" spans="1:9" x14ac:dyDescent="0.3">
      <c r="A6193" s="68"/>
      <c r="B6193" s="68"/>
      <c r="C6193" s="68"/>
      <c r="D6193" s="68"/>
      <c r="E6193" s="68"/>
      <c r="F6193" s="68"/>
      <c r="G6193" s="68"/>
      <c r="H6193" s="68"/>
      <c r="I6193" s="68"/>
    </row>
    <row r="6194" spans="1:9" x14ac:dyDescent="0.3">
      <c r="A6194" s="68"/>
      <c r="B6194" s="68"/>
      <c r="C6194" s="68"/>
      <c r="D6194" s="68"/>
      <c r="E6194" s="68"/>
      <c r="F6194" s="68"/>
      <c r="G6194" s="68"/>
      <c r="H6194" s="68"/>
      <c r="I6194" s="68"/>
    </row>
    <row r="6195" spans="1:9" x14ac:dyDescent="0.3">
      <c r="A6195" s="68"/>
      <c r="B6195" s="68"/>
      <c r="C6195" s="68"/>
      <c r="D6195" s="68"/>
      <c r="E6195" s="68"/>
      <c r="F6195" s="68"/>
      <c r="G6195" s="68"/>
      <c r="H6195" s="68"/>
      <c r="I6195" s="68"/>
    </row>
    <row r="6196" spans="1:9" x14ac:dyDescent="0.3">
      <c r="A6196" s="68"/>
      <c r="B6196" s="68"/>
      <c r="C6196" s="68"/>
      <c r="D6196" s="68"/>
      <c r="E6196" s="68"/>
      <c r="F6196" s="68"/>
      <c r="G6196" s="68"/>
      <c r="H6196" s="68"/>
      <c r="I6196" s="68"/>
    </row>
    <row r="6197" spans="1:9" x14ac:dyDescent="0.3">
      <c r="A6197" s="68"/>
      <c r="B6197" s="68"/>
      <c r="C6197" s="68"/>
      <c r="D6197" s="68"/>
      <c r="E6197" s="68"/>
      <c r="F6197" s="68"/>
      <c r="G6197" s="68"/>
      <c r="H6197" s="68"/>
      <c r="I6197" s="68"/>
    </row>
    <row r="6198" spans="1:9" x14ac:dyDescent="0.3">
      <c r="A6198" s="68"/>
      <c r="B6198" s="68"/>
      <c r="C6198" s="68"/>
      <c r="D6198" s="68"/>
      <c r="E6198" s="68"/>
      <c r="F6198" s="68"/>
      <c r="G6198" s="68"/>
      <c r="H6198" s="68"/>
      <c r="I6198" s="68"/>
    </row>
    <row r="6199" spans="1:9" x14ac:dyDescent="0.3">
      <c r="A6199" s="68"/>
      <c r="B6199" s="68"/>
      <c r="C6199" s="68"/>
      <c r="D6199" s="68"/>
      <c r="E6199" s="68"/>
      <c r="F6199" s="68"/>
      <c r="G6199" s="68"/>
      <c r="H6199" s="68"/>
      <c r="I6199" s="68"/>
    </row>
    <row r="6200" spans="1:9" x14ac:dyDescent="0.3">
      <c r="A6200" s="68"/>
      <c r="B6200" s="68"/>
      <c r="C6200" s="68"/>
      <c r="D6200" s="68"/>
      <c r="E6200" s="68"/>
      <c r="F6200" s="68"/>
      <c r="G6200" s="68"/>
      <c r="H6200" s="68"/>
      <c r="I6200" s="68"/>
    </row>
    <row r="6201" spans="1:9" x14ac:dyDescent="0.3">
      <c r="A6201" s="68"/>
      <c r="B6201" s="68"/>
      <c r="C6201" s="68"/>
      <c r="D6201" s="68"/>
      <c r="E6201" s="68"/>
      <c r="F6201" s="68"/>
      <c r="G6201" s="68"/>
      <c r="H6201" s="68"/>
      <c r="I6201" s="68"/>
    </row>
    <row r="6202" spans="1:9" x14ac:dyDescent="0.3">
      <c r="A6202" s="68"/>
      <c r="B6202" s="68"/>
      <c r="C6202" s="68"/>
      <c r="D6202" s="68"/>
      <c r="E6202" s="68"/>
      <c r="F6202" s="68"/>
      <c r="G6202" s="68"/>
      <c r="H6202" s="68"/>
      <c r="I6202" s="68"/>
    </row>
    <row r="6203" spans="1:9" x14ac:dyDescent="0.3">
      <c r="A6203" s="68"/>
      <c r="B6203" s="68"/>
      <c r="C6203" s="68"/>
      <c r="D6203" s="68"/>
      <c r="E6203" s="68"/>
      <c r="F6203" s="68"/>
      <c r="G6203" s="68"/>
      <c r="H6203" s="68"/>
      <c r="I6203" s="68"/>
    </row>
    <row r="6204" spans="1:9" x14ac:dyDescent="0.3">
      <c r="A6204" s="68"/>
      <c r="B6204" s="68"/>
      <c r="C6204" s="68"/>
      <c r="D6204" s="68"/>
      <c r="E6204" s="68"/>
      <c r="F6204" s="68"/>
      <c r="G6204" s="68"/>
      <c r="H6204" s="68"/>
      <c r="I6204" s="68"/>
    </row>
    <row r="6205" spans="1:9" x14ac:dyDescent="0.3">
      <c r="A6205" s="68"/>
      <c r="B6205" s="68"/>
      <c r="C6205" s="68"/>
      <c r="D6205" s="68"/>
      <c r="E6205" s="68"/>
      <c r="F6205" s="68"/>
      <c r="G6205" s="68"/>
      <c r="H6205" s="68"/>
      <c r="I6205" s="68"/>
    </row>
    <row r="6206" spans="1:9" x14ac:dyDescent="0.3">
      <c r="A6206" s="68"/>
      <c r="B6206" s="68"/>
      <c r="C6206" s="68"/>
      <c r="D6206" s="68"/>
      <c r="E6206" s="68"/>
      <c r="F6206" s="68"/>
      <c r="G6206" s="68"/>
      <c r="H6206" s="68"/>
      <c r="I6206" s="68"/>
    </row>
    <row r="6207" spans="1:9" x14ac:dyDescent="0.3">
      <c r="A6207" s="68"/>
      <c r="B6207" s="68"/>
      <c r="C6207" s="68"/>
      <c r="D6207" s="68"/>
      <c r="E6207" s="68"/>
      <c r="F6207" s="68"/>
      <c r="G6207" s="68"/>
      <c r="H6207" s="68"/>
      <c r="I6207" s="68"/>
    </row>
    <row r="6208" spans="1:9" x14ac:dyDescent="0.3">
      <c r="A6208" s="68"/>
      <c r="B6208" s="68"/>
      <c r="C6208" s="68"/>
      <c r="D6208" s="68"/>
      <c r="E6208" s="68"/>
      <c r="F6208" s="68"/>
      <c r="G6208" s="68"/>
      <c r="H6208" s="68"/>
      <c r="I6208" s="68"/>
    </row>
    <row r="6209" spans="1:9" x14ac:dyDescent="0.3">
      <c r="A6209" s="68"/>
      <c r="B6209" s="68"/>
      <c r="C6209" s="68"/>
      <c r="D6209" s="68"/>
      <c r="E6209" s="68"/>
      <c r="F6209" s="68"/>
      <c r="G6209" s="68"/>
      <c r="H6209" s="68"/>
      <c r="I6209" s="68"/>
    </row>
    <row r="6210" spans="1:9" x14ac:dyDescent="0.3">
      <c r="A6210" s="68"/>
      <c r="B6210" s="68"/>
      <c r="C6210" s="68"/>
      <c r="D6210" s="68"/>
      <c r="E6210" s="68"/>
      <c r="F6210" s="68"/>
      <c r="G6210" s="68"/>
      <c r="H6210" s="68"/>
      <c r="I6210" s="68"/>
    </row>
    <row r="6211" spans="1:9" x14ac:dyDescent="0.3">
      <c r="A6211" s="68"/>
      <c r="B6211" s="68"/>
      <c r="C6211" s="68"/>
      <c r="D6211" s="68"/>
      <c r="E6211" s="68"/>
      <c r="F6211" s="68"/>
      <c r="G6211" s="68"/>
      <c r="H6211" s="68"/>
      <c r="I6211" s="68"/>
    </row>
    <row r="6212" spans="1:9" x14ac:dyDescent="0.3">
      <c r="A6212" s="68"/>
      <c r="B6212" s="68"/>
      <c r="C6212" s="68"/>
      <c r="D6212" s="68"/>
      <c r="E6212" s="68"/>
      <c r="F6212" s="68"/>
      <c r="G6212" s="68"/>
      <c r="H6212" s="68"/>
      <c r="I6212" s="68"/>
    </row>
    <row r="6213" spans="1:9" x14ac:dyDescent="0.3">
      <c r="A6213" s="68"/>
      <c r="B6213" s="68"/>
      <c r="C6213" s="68"/>
      <c r="D6213" s="68"/>
      <c r="E6213" s="68"/>
      <c r="F6213" s="68"/>
      <c r="G6213" s="68"/>
      <c r="H6213" s="68"/>
      <c r="I6213" s="68"/>
    </row>
    <row r="6214" spans="1:9" x14ac:dyDescent="0.3">
      <c r="A6214" s="68"/>
      <c r="B6214" s="68"/>
      <c r="C6214" s="68"/>
      <c r="D6214" s="68"/>
      <c r="E6214" s="68"/>
      <c r="F6214" s="68"/>
      <c r="G6214" s="68"/>
      <c r="H6214" s="68"/>
      <c r="I6214" s="68"/>
    </row>
    <row r="6215" spans="1:9" x14ac:dyDescent="0.3">
      <c r="A6215" s="68"/>
      <c r="B6215" s="68"/>
      <c r="C6215" s="68"/>
      <c r="D6215" s="68"/>
      <c r="E6215" s="68"/>
      <c r="F6215" s="68"/>
      <c r="G6215" s="68"/>
      <c r="H6215" s="68"/>
      <c r="I6215" s="68"/>
    </row>
    <row r="6216" spans="1:9" x14ac:dyDescent="0.3">
      <c r="A6216" s="68"/>
      <c r="B6216" s="68"/>
      <c r="C6216" s="68"/>
      <c r="D6216" s="68"/>
      <c r="E6216" s="68"/>
      <c r="F6216" s="68"/>
      <c r="G6216" s="68"/>
      <c r="H6216" s="68"/>
      <c r="I6216" s="68"/>
    </row>
    <row r="6217" spans="1:9" x14ac:dyDescent="0.3">
      <c r="A6217" s="68"/>
      <c r="B6217" s="68"/>
      <c r="C6217" s="68"/>
      <c r="D6217" s="68"/>
      <c r="E6217" s="68"/>
      <c r="F6217" s="68"/>
      <c r="G6217" s="68"/>
      <c r="H6217" s="68"/>
      <c r="I6217" s="68"/>
    </row>
    <row r="6218" spans="1:9" x14ac:dyDescent="0.3">
      <c r="A6218" s="68"/>
      <c r="B6218" s="68"/>
      <c r="C6218" s="68"/>
      <c r="D6218" s="68"/>
      <c r="E6218" s="68"/>
      <c r="F6218" s="68"/>
      <c r="G6218" s="68"/>
      <c r="H6218" s="68"/>
      <c r="I6218" s="68"/>
    </row>
    <row r="6219" spans="1:9" x14ac:dyDescent="0.3">
      <c r="A6219" s="68"/>
      <c r="B6219" s="68"/>
      <c r="C6219" s="68"/>
      <c r="D6219" s="68"/>
      <c r="E6219" s="68"/>
      <c r="F6219" s="68"/>
      <c r="G6219" s="68"/>
      <c r="H6219" s="68"/>
      <c r="I6219" s="68"/>
    </row>
    <row r="6220" spans="1:9" x14ac:dyDescent="0.3">
      <c r="A6220" s="68"/>
      <c r="B6220" s="68"/>
      <c r="C6220" s="68"/>
      <c r="D6220" s="68"/>
      <c r="E6220" s="68"/>
      <c r="F6220" s="68"/>
      <c r="G6220" s="68"/>
      <c r="H6220" s="68"/>
      <c r="I6220" s="68"/>
    </row>
    <row r="6221" spans="1:9" x14ac:dyDescent="0.3">
      <c r="A6221" s="68"/>
      <c r="B6221" s="68"/>
      <c r="C6221" s="68"/>
      <c r="D6221" s="68"/>
      <c r="E6221" s="68"/>
      <c r="F6221" s="68"/>
      <c r="G6221" s="68"/>
      <c r="H6221" s="68"/>
      <c r="I6221" s="68"/>
    </row>
    <row r="6222" spans="1:9" x14ac:dyDescent="0.3">
      <c r="A6222" s="68"/>
      <c r="B6222" s="68"/>
      <c r="C6222" s="68"/>
      <c r="D6222" s="68"/>
      <c r="E6222" s="68"/>
      <c r="F6222" s="68"/>
      <c r="G6222" s="68"/>
      <c r="H6222" s="68"/>
      <c r="I6222" s="68"/>
    </row>
    <row r="6223" spans="1:9" x14ac:dyDescent="0.3">
      <c r="A6223" s="68"/>
      <c r="B6223" s="68"/>
      <c r="C6223" s="68"/>
      <c r="D6223" s="68"/>
      <c r="E6223" s="68"/>
      <c r="F6223" s="68"/>
      <c r="G6223" s="68"/>
      <c r="H6223" s="68"/>
      <c r="I6223" s="68"/>
    </row>
    <row r="6224" spans="1:9" x14ac:dyDescent="0.3">
      <c r="A6224" s="68"/>
      <c r="B6224" s="68"/>
      <c r="C6224" s="68"/>
      <c r="D6224" s="68"/>
      <c r="E6224" s="68"/>
      <c r="F6224" s="68"/>
      <c r="G6224" s="68"/>
      <c r="H6224" s="68"/>
      <c r="I6224" s="68"/>
    </row>
    <row r="6225" spans="1:9" x14ac:dyDescent="0.3">
      <c r="A6225" s="68"/>
      <c r="B6225" s="68"/>
      <c r="C6225" s="68"/>
      <c r="D6225" s="68"/>
      <c r="E6225" s="68"/>
      <c r="F6225" s="68"/>
      <c r="G6225" s="68"/>
      <c r="H6225" s="68"/>
      <c r="I6225" s="68"/>
    </row>
    <row r="6226" spans="1:9" x14ac:dyDescent="0.3">
      <c r="A6226" s="68"/>
      <c r="B6226" s="68"/>
      <c r="C6226" s="68"/>
      <c r="D6226" s="68"/>
      <c r="E6226" s="68"/>
      <c r="F6226" s="68"/>
      <c r="G6226" s="68"/>
      <c r="H6226" s="68"/>
      <c r="I6226" s="68"/>
    </row>
    <row r="6227" spans="1:9" x14ac:dyDescent="0.3">
      <c r="A6227" s="68"/>
      <c r="B6227" s="68"/>
      <c r="C6227" s="68"/>
      <c r="D6227" s="68"/>
      <c r="E6227" s="68"/>
      <c r="F6227" s="68"/>
      <c r="G6227" s="68"/>
      <c r="H6227" s="68"/>
      <c r="I6227" s="68"/>
    </row>
    <row r="6228" spans="1:9" x14ac:dyDescent="0.3">
      <c r="A6228" s="68"/>
      <c r="B6228" s="68"/>
      <c r="C6228" s="68"/>
      <c r="D6228" s="68"/>
      <c r="E6228" s="68"/>
      <c r="F6228" s="68"/>
      <c r="G6228" s="68"/>
      <c r="H6228" s="68"/>
      <c r="I6228" s="68"/>
    </row>
    <row r="6229" spans="1:9" x14ac:dyDescent="0.3">
      <c r="A6229" s="68"/>
      <c r="B6229" s="68"/>
      <c r="C6229" s="68"/>
      <c r="D6229" s="68"/>
      <c r="E6229" s="68"/>
      <c r="F6229" s="68"/>
      <c r="G6229" s="68"/>
      <c r="H6229" s="68"/>
      <c r="I6229" s="68"/>
    </row>
    <row r="6230" spans="1:9" x14ac:dyDescent="0.3">
      <c r="A6230" s="68"/>
      <c r="B6230" s="68"/>
      <c r="C6230" s="68"/>
      <c r="D6230" s="68"/>
      <c r="E6230" s="68"/>
      <c r="F6230" s="68"/>
      <c r="G6230" s="68"/>
      <c r="H6230" s="68"/>
      <c r="I6230" s="68"/>
    </row>
    <row r="6231" spans="1:9" x14ac:dyDescent="0.3">
      <c r="A6231" s="68"/>
      <c r="B6231" s="68"/>
      <c r="C6231" s="68"/>
      <c r="D6231" s="68"/>
      <c r="E6231" s="68"/>
      <c r="F6231" s="68"/>
      <c r="G6231" s="68"/>
      <c r="H6231" s="68"/>
      <c r="I6231" s="68"/>
    </row>
    <row r="6232" spans="1:9" x14ac:dyDescent="0.3">
      <c r="A6232" s="68"/>
      <c r="B6232" s="68"/>
      <c r="C6232" s="68"/>
      <c r="D6232" s="68"/>
      <c r="E6232" s="68"/>
      <c r="F6232" s="68"/>
      <c r="G6232" s="68"/>
      <c r="H6232" s="68"/>
      <c r="I6232" s="68"/>
    </row>
    <row r="6233" spans="1:9" x14ac:dyDescent="0.3">
      <c r="A6233" s="68"/>
      <c r="B6233" s="68"/>
      <c r="C6233" s="68"/>
      <c r="D6233" s="68"/>
      <c r="E6233" s="68"/>
      <c r="F6233" s="68"/>
      <c r="G6233" s="68"/>
      <c r="H6233" s="68"/>
      <c r="I6233" s="68"/>
    </row>
    <row r="6234" spans="1:9" x14ac:dyDescent="0.3">
      <c r="A6234" s="68"/>
      <c r="B6234" s="68"/>
      <c r="C6234" s="68"/>
      <c r="D6234" s="68"/>
      <c r="E6234" s="68"/>
      <c r="F6234" s="68"/>
      <c r="G6234" s="68"/>
      <c r="H6234" s="68"/>
      <c r="I6234" s="68"/>
    </row>
    <row r="6235" spans="1:9" x14ac:dyDescent="0.3">
      <c r="A6235" s="68"/>
      <c r="B6235" s="68"/>
      <c r="C6235" s="68"/>
      <c r="D6235" s="68"/>
      <c r="E6235" s="68"/>
      <c r="F6235" s="68"/>
      <c r="G6235" s="68"/>
      <c r="H6235" s="68"/>
      <c r="I6235" s="68"/>
    </row>
    <row r="6236" spans="1:9" x14ac:dyDescent="0.3">
      <c r="A6236" s="68"/>
      <c r="B6236" s="68"/>
      <c r="C6236" s="68"/>
      <c r="D6236" s="68"/>
      <c r="E6236" s="68"/>
      <c r="F6236" s="68"/>
      <c r="G6236" s="68"/>
      <c r="H6236" s="68"/>
      <c r="I6236" s="68"/>
    </row>
    <row r="6237" spans="1:9" x14ac:dyDescent="0.3">
      <c r="A6237" s="68"/>
      <c r="B6237" s="68"/>
      <c r="C6237" s="68"/>
      <c r="D6237" s="68"/>
      <c r="E6237" s="68"/>
      <c r="F6237" s="68"/>
      <c r="G6237" s="68"/>
      <c r="H6237" s="68"/>
      <c r="I6237" s="68"/>
    </row>
    <row r="6238" spans="1:9" x14ac:dyDescent="0.3">
      <c r="A6238" s="68"/>
      <c r="B6238" s="68"/>
      <c r="C6238" s="68"/>
      <c r="D6238" s="68"/>
      <c r="E6238" s="68"/>
      <c r="F6238" s="68"/>
      <c r="G6238" s="68"/>
      <c r="H6238" s="68"/>
      <c r="I6238" s="68"/>
    </row>
    <row r="6239" spans="1:9" x14ac:dyDescent="0.3">
      <c r="A6239" s="68"/>
      <c r="B6239" s="68"/>
      <c r="C6239" s="68"/>
      <c r="D6239" s="68"/>
      <c r="E6239" s="68"/>
      <c r="F6239" s="68"/>
      <c r="G6239" s="68"/>
      <c r="H6239" s="68"/>
      <c r="I6239" s="68"/>
    </row>
    <row r="6240" spans="1:9" x14ac:dyDescent="0.3">
      <c r="A6240" s="68"/>
      <c r="B6240" s="68"/>
      <c r="C6240" s="68"/>
      <c r="D6240" s="68"/>
      <c r="E6240" s="68"/>
      <c r="F6240" s="68"/>
      <c r="G6240" s="68"/>
      <c r="H6240" s="68"/>
      <c r="I6240" s="68"/>
    </row>
    <row r="6241" spans="1:9" x14ac:dyDescent="0.3">
      <c r="A6241" s="68"/>
      <c r="B6241" s="68"/>
      <c r="C6241" s="68"/>
      <c r="D6241" s="68"/>
      <c r="E6241" s="68"/>
      <c r="F6241" s="68"/>
      <c r="G6241" s="68"/>
      <c r="H6241" s="68"/>
      <c r="I6241" s="68"/>
    </row>
    <row r="6242" spans="1:9" x14ac:dyDescent="0.3">
      <c r="A6242" s="68"/>
      <c r="B6242" s="68"/>
      <c r="C6242" s="68"/>
      <c r="D6242" s="68"/>
      <c r="E6242" s="68"/>
      <c r="F6242" s="68"/>
      <c r="G6242" s="68"/>
      <c r="H6242" s="68"/>
      <c r="I6242" s="68"/>
    </row>
    <row r="6243" spans="1:9" x14ac:dyDescent="0.3">
      <c r="A6243" s="68"/>
      <c r="B6243" s="68"/>
      <c r="C6243" s="68"/>
      <c r="D6243" s="68"/>
      <c r="E6243" s="68"/>
      <c r="F6243" s="68"/>
      <c r="G6243" s="68"/>
      <c r="H6243" s="68"/>
      <c r="I6243" s="68"/>
    </row>
    <row r="6244" spans="1:9" x14ac:dyDescent="0.3">
      <c r="A6244" s="68"/>
      <c r="B6244" s="68"/>
      <c r="C6244" s="68"/>
      <c r="D6244" s="68"/>
      <c r="E6244" s="68"/>
      <c r="F6244" s="68"/>
      <c r="G6244" s="68"/>
      <c r="H6244" s="68"/>
      <c r="I6244" s="68"/>
    </row>
    <row r="6245" spans="1:9" x14ac:dyDescent="0.3">
      <c r="A6245" s="68"/>
      <c r="B6245" s="68"/>
      <c r="C6245" s="68"/>
      <c r="D6245" s="68"/>
      <c r="E6245" s="68"/>
      <c r="F6245" s="68"/>
      <c r="G6245" s="68"/>
      <c r="H6245" s="68"/>
      <c r="I6245" s="68"/>
    </row>
    <row r="6246" spans="1:9" x14ac:dyDescent="0.3">
      <c r="A6246" s="68"/>
      <c r="B6246" s="68"/>
      <c r="C6246" s="68"/>
      <c r="D6246" s="68"/>
      <c r="E6246" s="68"/>
      <c r="F6246" s="68"/>
      <c r="G6246" s="68"/>
      <c r="H6246" s="68"/>
      <c r="I6246" s="68"/>
    </row>
    <row r="6247" spans="1:9" x14ac:dyDescent="0.3">
      <c r="A6247" s="68"/>
      <c r="B6247" s="68"/>
      <c r="C6247" s="68"/>
      <c r="D6247" s="68"/>
      <c r="E6247" s="68"/>
      <c r="F6247" s="68"/>
      <c r="G6247" s="68"/>
      <c r="H6247" s="68"/>
      <c r="I6247" s="68"/>
    </row>
    <row r="6248" spans="1:9" x14ac:dyDescent="0.3">
      <c r="A6248" s="68"/>
      <c r="B6248" s="68"/>
      <c r="C6248" s="68"/>
      <c r="D6248" s="68"/>
      <c r="E6248" s="68"/>
      <c r="F6248" s="68"/>
      <c r="G6248" s="68"/>
      <c r="H6248" s="68"/>
      <c r="I6248" s="68"/>
    </row>
    <row r="6249" spans="1:9" x14ac:dyDescent="0.3">
      <c r="A6249" s="68"/>
      <c r="B6249" s="68"/>
      <c r="C6249" s="68"/>
      <c r="D6249" s="68"/>
      <c r="E6249" s="68"/>
      <c r="F6249" s="68"/>
      <c r="G6249" s="68"/>
      <c r="H6249" s="68"/>
      <c r="I6249" s="68"/>
    </row>
    <row r="6250" spans="1:9" x14ac:dyDescent="0.3">
      <c r="A6250" s="68"/>
      <c r="B6250" s="68"/>
      <c r="C6250" s="68"/>
      <c r="D6250" s="68"/>
      <c r="E6250" s="68"/>
      <c r="F6250" s="68"/>
      <c r="G6250" s="68"/>
      <c r="H6250" s="68"/>
      <c r="I6250" s="68"/>
    </row>
    <row r="6251" spans="1:9" x14ac:dyDescent="0.3">
      <c r="A6251" s="68"/>
      <c r="B6251" s="68"/>
      <c r="C6251" s="68"/>
      <c r="D6251" s="68"/>
      <c r="E6251" s="68"/>
      <c r="F6251" s="68"/>
      <c r="G6251" s="68"/>
      <c r="H6251" s="68"/>
      <c r="I6251" s="68"/>
    </row>
    <row r="6252" spans="1:9" x14ac:dyDescent="0.3">
      <c r="A6252" s="68"/>
      <c r="B6252" s="68"/>
      <c r="C6252" s="68"/>
      <c r="D6252" s="68"/>
      <c r="E6252" s="68"/>
      <c r="F6252" s="68"/>
      <c r="G6252" s="68"/>
      <c r="H6252" s="68"/>
      <c r="I6252" s="68"/>
    </row>
    <row r="6253" spans="1:9" x14ac:dyDescent="0.3">
      <c r="A6253" s="68"/>
      <c r="B6253" s="68"/>
      <c r="C6253" s="68"/>
      <c r="D6253" s="68"/>
      <c r="E6253" s="68"/>
      <c r="F6253" s="68"/>
      <c r="G6253" s="68"/>
      <c r="H6253" s="68"/>
      <c r="I6253" s="68"/>
    </row>
    <row r="6254" spans="1:9" x14ac:dyDescent="0.3">
      <c r="A6254" s="68"/>
      <c r="B6254" s="68"/>
      <c r="C6254" s="68"/>
      <c r="D6254" s="68"/>
      <c r="E6254" s="68"/>
      <c r="F6254" s="68"/>
      <c r="G6254" s="68"/>
      <c r="H6254" s="68"/>
      <c r="I6254" s="68"/>
    </row>
    <row r="6255" spans="1:9" x14ac:dyDescent="0.3">
      <c r="A6255" s="68"/>
      <c r="B6255" s="68"/>
      <c r="C6255" s="68"/>
      <c r="D6255" s="68"/>
      <c r="E6255" s="68"/>
      <c r="F6255" s="68"/>
      <c r="G6255" s="68"/>
      <c r="H6255" s="68"/>
      <c r="I6255" s="68"/>
    </row>
    <row r="6256" spans="1:9" x14ac:dyDescent="0.3">
      <c r="A6256" s="68"/>
      <c r="B6256" s="68"/>
      <c r="C6256" s="68"/>
      <c r="D6256" s="68"/>
      <c r="E6256" s="68"/>
      <c r="F6256" s="68"/>
      <c r="G6256" s="68"/>
      <c r="H6256" s="68"/>
      <c r="I6256" s="68"/>
    </row>
    <row r="6257" spans="1:9" x14ac:dyDescent="0.3">
      <c r="A6257" s="68"/>
      <c r="B6257" s="68"/>
      <c r="C6257" s="68"/>
      <c r="D6257" s="68"/>
      <c r="E6257" s="68"/>
      <c r="F6257" s="68"/>
      <c r="G6257" s="68"/>
      <c r="H6257" s="68"/>
      <c r="I6257" s="68"/>
    </row>
    <row r="6258" spans="1:9" x14ac:dyDescent="0.3">
      <c r="A6258" s="68"/>
      <c r="B6258" s="68"/>
      <c r="C6258" s="68"/>
      <c r="D6258" s="68"/>
      <c r="E6258" s="68"/>
      <c r="F6258" s="68"/>
      <c r="G6258" s="68"/>
      <c r="H6258" s="68"/>
      <c r="I6258" s="68"/>
    </row>
    <row r="6259" spans="1:9" x14ac:dyDescent="0.3">
      <c r="A6259" s="68"/>
      <c r="B6259" s="68"/>
      <c r="C6259" s="68"/>
      <c r="D6259" s="68"/>
      <c r="E6259" s="68"/>
      <c r="F6259" s="68"/>
      <c r="G6259" s="68"/>
      <c r="H6259" s="68"/>
      <c r="I6259" s="68"/>
    </row>
    <row r="6260" spans="1:9" x14ac:dyDescent="0.3">
      <c r="A6260" s="68"/>
      <c r="B6260" s="68"/>
      <c r="C6260" s="68"/>
      <c r="D6260" s="68"/>
      <c r="E6260" s="68"/>
      <c r="F6260" s="68"/>
      <c r="G6260" s="68"/>
      <c r="H6260" s="68"/>
      <c r="I6260" s="68"/>
    </row>
    <row r="6261" spans="1:9" x14ac:dyDescent="0.3">
      <c r="A6261" s="68"/>
      <c r="B6261" s="68"/>
      <c r="C6261" s="68"/>
      <c r="D6261" s="68"/>
      <c r="E6261" s="68"/>
      <c r="F6261" s="68"/>
      <c r="G6261" s="68"/>
      <c r="H6261" s="68"/>
      <c r="I6261" s="68"/>
    </row>
    <row r="6262" spans="1:9" x14ac:dyDescent="0.3">
      <c r="A6262" s="68"/>
      <c r="B6262" s="68"/>
      <c r="C6262" s="68"/>
      <c r="D6262" s="68"/>
      <c r="E6262" s="68"/>
      <c r="F6262" s="68"/>
      <c r="G6262" s="68"/>
      <c r="H6262" s="68"/>
      <c r="I6262" s="68"/>
    </row>
    <row r="6263" spans="1:9" x14ac:dyDescent="0.3">
      <c r="A6263" s="68"/>
      <c r="B6263" s="68"/>
      <c r="C6263" s="68"/>
      <c r="D6263" s="68"/>
      <c r="E6263" s="68"/>
      <c r="F6263" s="68"/>
      <c r="G6263" s="68"/>
      <c r="H6263" s="68"/>
      <c r="I6263" s="68"/>
    </row>
    <row r="6264" spans="1:9" x14ac:dyDescent="0.3">
      <c r="A6264" s="68"/>
      <c r="B6264" s="68"/>
      <c r="C6264" s="68"/>
      <c r="D6264" s="68"/>
      <c r="E6264" s="68"/>
      <c r="F6264" s="68"/>
      <c r="G6264" s="68"/>
      <c r="H6264" s="68"/>
      <c r="I6264" s="68"/>
    </row>
    <row r="6265" spans="1:9" x14ac:dyDescent="0.3">
      <c r="A6265" s="68"/>
      <c r="B6265" s="68"/>
      <c r="C6265" s="68"/>
      <c r="D6265" s="68"/>
      <c r="E6265" s="68"/>
      <c r="F6265" s="68"/>
      <c r="G6265" s="68"/>
      <c r="H6265" s="68"/>
      <c r="I6265" s="68"/>
    </row>
    <row r="6266" spans="1:9" x14ac:dyDescent="0.3">
      <c r="A6266" s="68"/>
      <c r="B6266" s="68"/>
      <c r="C6266" s="68"/>
      <c r="D6266" s="68"/>
      <c r="E6266" s="68"/>
      <c r="F6266" s="68"/>
      <c r="G6266" s="68"/>
      <c r="H6266" s="68"/>
      <c r="I6266" s="68"/>
    </row>
    <row r="6267" spans="1:9" x14ac:dyDescent="0.3">
      <c r="A6267" s="68"/>
      <c r="B6267" s="68"/>
      <c r="C6267" s="68"/>
      <c r="D6267" s="68"/>
      <c r="E6267" s="68"/>
      <c r="F6267" s="68"/>
      <c r="G6267" s="68"/>
      <c r="H6267" s="68"/>
      <c r="I6267" s="68"/>
    </row>
    <row r="6268" spans="1:9" x14ac:dyDescent="0.3">
      <c r="A6268" s="68"/>
      <c r="B6268" s="68"/>
      <c r="C6268" s="68"/>
      <c r="D6268" s="68"/>
      <c r="E6268" s="68"/>
      <c r="F6268" s="68"/>
      <c r="G6268" s="68"/>
      <c r="H6268" s="68"/>
      <c r="I6268" s="68"/>
    </row>
    <row r="6269" spans="1:9" x14ac:dyDescent="0.3">
      <c r="A6269" s="68"/>
      <c r="B6269" s="68"/>
      <c r="C6269" s="68"/>
      <c r="D6269" s="68"/>
      <c r="E6269" s="68"/>
      <c r="F6269" s="68"/>
      <c r="G6269" s="68"/>
      <c r="H6269" s="68"/>
      <c r="I6269" s="68"/>
    </row>
    <row r="6270" spans="1:9" x14ac:dyDescent="0.3">
      <c r="A6270" s="68"/>
      <c r="B6270" s="68"/>
      <c r="C6270" s="68"/>
      <c r="D6270" s="68"/>
      <c r="E6270" s="68"/>
      <c r="F6270" s="68"/>
      <c r="G6270" s="68"/>
      <c r="H6270" s="68"/>
      <c r="I6270" s="68"/>
    </row>
    <row r="6271" spans="1:9" x14ac:dyDescent="0.3">
      <c r="A6271" s="68"/>
      <c r="B6271" s="68"/>
      <c r="C6271" s="68"/>
      <c r="D6271" s="68"/>
      <c r="E6271" s="68"/>
      <c r="F6271" s="68"/>
      <c r="G6271" s="68"/>
      <c r="H6271" s="68"/>
      <c r="I6271" s="68"/>
    </row>
    <row r="6272" spans="1:9" x14ac:dyDescent="0.3">
      <c r="A6272" s="68"/>
      <c r="B6272" s="68"/>
      <c r="C6272" s="68"/>
      <c r="D6272" s="68"/>
      <c r="E6272" s="68"/>
      <c r="F6272" s="68"/>
      <c r="G6272" s="68"/>
      <c r="H6272" s="68"/>
      <c r="I6272" s="68"/>
    </row>
    <row r="6273" spans="1:9" x14ac:dyDescent="0.3">
      <c r="A6273" s="68"/>
      <c r="B6273" s="68"/>
      <c r="C6273" s="68"/>
      <c r="D6273" s="68"/>
      <c r="E6273" s="68"/>
      <c r="F6273" s="68"/>
      <c r="G6273" s="68"/>
      <c r="H6273" s="68"/>
      <c r="I6273" s="68"/>
    </row>
    <row r="6274" spans="1:9" x14ac:dyDescent="0.3">
      <c r="A6274" s="68"/>
      <c r="B6274" s="68"/>
      <c r="C6274" s="68"/>
      <c r="D6274" s="68"/>
      <c r="E6274" s="68"/>
      <c r="F6274" s="68"/>
      <c r="G6274" s="68"/>
      <c r="H6274" s="68"/>
      <c r="I6274" s="68"/>
    </row>
    <row r="6275" spans="1:9" x14ac:dyDescent="0.3">
      <c r="A6275" s="68"/>
      <c r="B6275" s="68"/>
      <c r="C6275" s="68"/>
      <c r="D6275" s="68"/>
      <c r="E6275" s="68"/>
      <c r="F6275" s="68"/>
      <c r="G6275" s="68"/>
      <c r="H6275" s="68"/>
      <c r="I6275" s="68"/>
    </row>
    <row r="6276" spans="1:9" x14ac:dyDescent="0.3">
      <c r="A6276" s="68"/>
      <c r="B6276" s="68"/>
      <c r="C6276" s="68"/>
      <c r="D6276" s="68"/>
      <c r="E6276" s="68"/>
      <c r="F6276" s="68"/>
      <c r="G6276" s="68"/>
      <c r="H6276" s="68"/>
      <c r="I6276" s="68"/>
    </row>
    <row r="6277" spans="1:9" x14ac:dyDescent="0.3">
      <c r="A6277" s="68"/>
      <c r="B6277" s="68"/>
      <c r="C6277" s="68"/>
      <c r="D6277" s="68"/>
      <c r="E6277" s="68"/>
      <c r="F6277" s="68"/>
      <c r="G6277" s="68"/>
      <c r="H6277" s="68"/>
      <c r="I6277" s="68"/>
    </row>
    <row r="6278" spans="1:9" x14ac:dyDescent="0.3">
      <c r="A6278" s="68"/>
      <c r="B6278" s="68"/>
      <c r="C6278" s="68"/>
      <c r="D6278" s="68"/>
      <c r="E6278" s="68"/>
      <c r="F6278" s="68"/>
      <c r="G6278" s="68"/>
      <c r="H6278" s="68"/>
      <c r="I6278" s="68"/>
    </row>
    <row r="6279" spans="1:9" x14ac:dyDescent="0.3">
      <c r="A6279" s="68"/>
      <c r="B6279" s="68"/>
      <c r="C6279" s="68"/>
      <c r="D6279" s="68"/>
      <c r="E6279" s="68"/>
      <c r="F6279" s="68"/>
      <c r="G6279" s="68"/>
      <c r="H6279" s="68"/>
      <c r="I6279" s="68"/>
    </row>
    <row r="6280" spans="1:9" x14ac:dyDescent="0.3">
      <c r="A6280" s="68"/>
      <c r="B6280" s="68"/>
      <c r="C6280" s="68"/>
      <c r="D6280" s="68"/>
      <c r="E6280" s="68"/>
      <c r="F6280" s="68"/>
      <c r="G6280" s="68"/>
      <c r="H6280" s="68"/>
      <c r="I6280" s="68"/>
    </row>
    <row r="6281" spans="1:9" x14ac:dyDescent="0.3">
      <c r="A6281" s="68"/>
      <c r="B6281" s="68"/>
      <c r="C6281" s="68"/>
      <c r="D6281" s="68"/>
      <c r="E6281" s="68"/>
      <c r="F6281" s="68"/>
      <c r="G6281" s="68"/>
      <c r="H6281" s="68"/>
      <c r="I6281" s="68"/>
    </row>
    <row r="6282" spans="1:9" x14ac:dyDescent="0.3">
      <c r="A6282" s="68"/>
      <c r="B6282" s="68"/>
      <c r="C6282" s="68"/>
      <c r="D6282" s="68"/>
      <c r="E6282" s="68"/>
      <c r="F6282" s="68"/>
      <c r="G6282" s="68"/>
      <c r="H6282" s="68"/>
      <c r="I6282" s="68"/>
    </row>
    <row r="6283" spans="1:9" x14ac:dyDescent="0.3">
      <c r="A6283" s="68"/>
      <c r="B6283" s="68"/>
      <c r="C6283" s="68"/>
      <c r="D6283" s="68"/>
      <c r="E6283" s="68"/>
      <c r="F6283" s="68"/>
      <c r="G6283" s="68"/>
      <c r="H6283" s="68"/>
      <c r="I6283" s="68"/>
    </row>
    <row r="6284" spans="1:9" x14ac:dyDescent="0.3">
      <c r="A6284" s="68"/>
      <c r="B6284" s="68"/>
      <c r="C6284" s="68"/>
      <c r="D6284" s="68"/>
      <c r="E6284" s="68"/>
      <c r="F6284" s="68"/>
      <c r="G6284" s="68"/>
      <c r="H6284" s="68"/>
      <c r="I6284" s="68"/>
    </row>
    <row r="6285" spans="1:9" x14ac:dyDescent="0.3">
      <c r="A6285" s="68"/>
      <c r="B6285" s="68"/>
      <c r="C6285" s="68"/>
      <c r="D6285" s="68"/>
      <c r="E6285" s="68"/>
      <c r="F6285" s="68"/>
      <c r="G6285" s="68"/>
      <c r="H6285" s="68"/>
      <c r="I6285" s="68"/>
    </row>
    <row r="6286" spans="1:9" x14ac:dyDescent="0.3">
      <c r="A6286" s="68"/>
      <c r="B6286" s="68"/>
      <c r="C6286" s="68"/>
      <c r="D6286" s="68"/>
      <c r="E6286" s="68"/>
      <c r="F6286" s="68"/>
      <c r="G6286" s="68"/>
      <c r="H6286" s="68"/>
      <c r="I6286" s="68"/>
    </row>
    <row r="6287" spans="1:9" x14ac:dyDescent="0.3">
      <c r="A6287" s="68"/>
      <c r="B6287" s="68"/>
      <c r="C6287" s="68"/>
      <c r="D6287" s="68"/>
      <c r="E6287" s="68"/>
      <c r="F6287" s="68"/>
      <c r="G6287" s="68"/>
      <c r="H6287" s="68"/>
      <c r="I6287" s="68"/>
    </row>
    <row r="6288" spans="1:9" x14ac:dyDescent="0.3">
      <c r="A6288" s="68"/>
      <c r="B6288" s="68"/>
      <c r="C6288" s="68"/>
      <c r="D6288" s="68"/>
      <c r="E6288" s="68"/>
      <c r="F6288" s="68"/>
      <c r="G6288" s="68"/>
      <c r="H6288" s="68"/>
      <c r="I6288" s="68"/>
    </row>
    <row r="6289" spans="1:9" x14ac:dyDescent="0.3">
      <c r="A6289" s="68"/>
      <c r="B6289" s="68"/>
      <c r="C6289" s="68"/>
      <c r="D6289" s="68"/>
      <c r="E6289" s="68"/>
      <c r="F6289" s="68"/>
      <c r="G6289" s="68"/>
      <c r="H6289" s="68"/>
      <c r="I6289" s="68"/>
    </row>
    <row r="6290" spans="1:9" x14ac:dyDescent="0.3">
      <c r="A6290" s="68"/>
      <c r="B6290" s="68"/>
      <c r="C6290" s="68"/>
      <c r="D6290" s="68"/>
      <c r="E6290" s="68"/>
      <c r="F6290" s="68"/>
      <c r="G6290" s="68"/>
      <c r="H6290" s="68"/>
      <c r="I6290" s="68"/>
    </row>
    <row r="6291" spans="1:9" x14ac:dyDescent="0.3">
      <c r="A6291" s="68"/>
      <c r="B6291" s="68"/>
      <c r="C6291" s="68"/>
      <c r="D6291" s="68"/>
      <c r="E6291" s="68"/>
      <c r="F6291" s="68"/>
      <c r="G6291" s="68"/>
      <c r="H6291" s="68"/>
      <c r="I6291" s="68"/>
    </row>
    <row r="6292" spans="1:9" x14ac:dyDescent="0.3">
      <c r="A6292" s="68"/>
      <c r="B6292" s="68"/>
      <c r="C6292" s="68"/>
      <c r="D6292" s="68"/>
      <c r="E6292" s="68"/>
      <c r="F6292" s="68"/>
      <c r="G6292" s="68"/>
      <c r="H6292" s="68"/>
      <c r="I6292" s="68"/>
    </row>
    <row r="6293" spans="1:9" x14ac:dyDescent="0.3">
      <c r="A6293" s="68"/>
      <c r="B6293" s="68"/>
      <c r="C6293" s="68"/>
      <c r="D6293" s="68"/>
      <c r="E6293" s="68"/>
      <c r="F6293" s="68"/>
      <c r="G6293" s="68"/>
      <c r="H6293" s="68"/>
      <c r="I6293" s="68"/>
    </row>
    <row r="6294" spans="1:9" x14ac:dyDescent="0.3">
      <c r="A6294" s="68"/>
      <c r="B6294" s="68"/>
      <c r="C6294" s="68"/>
      <c r="D6294" s="68"/>
      <c r="E6294" s="68"/>
      <c r="F6294" s="68"/>
      <c r="G6294" s="68"/>
      <c r="H6294" s="68"/>
      <c r="I6294" s="68"/>
    </row>
    <row r="6295" spans="1:9" x14ac:dyDescent="0.3">
      <c r="A6295" s="68"/>
      <c r="B6295" s="68"/>
      <c r="C6295" s="68"/>
      <c r="D6295" s="68"/>
      <c r="E6295" s="68"/>
      <c r="F6295" s="68"/>
      <c r="G6295" s="68"/>
      <c r="H6295" s="68"/>
      <c r="I6295" s="68"/>
    </row>
    <row r="6296" spans="1:9" x14ac:dyDescent="0.3">
      <c r="A6296" s="68"/>
      <c r="B6296" s="68"/>
      <c r="C6296" s="68"/>
      <c r="D6296" s="68"/>
      <c r="E6296" s="68"/>
      <c r="F6296" s="68"/>
      <c r="G6296" s="68"/>
      <c r="H6296" s="68"/>
      <c r="I6296" s="68"/>
    </row>
    <row r="6297" spans="1:9" x14ac:dyDescent="0.3">
      <c r="A6297" s="68"/>
      <c r="B6297" s="68"/>
      <c r="C6297" s="68"/>
      <c r="D6297" s="68"/>
      <c r="E6297" s="68"/>
      <c r="F6297" s="68"/>
      <c r="G6297" s="68"/>
      <c r="H6297" s="68"/>
      <c r="I6297" s="68"/>
    </row>
    <row r="6298" spans="1:9" x14ac:dyDescent="0.3">
      <c r="A6298" s="68"/>
      <c r="B6298" s="68"/>
      <c r="C6298" s="68"/>
      <c r="D6298" s="68"/>
      <c r="E6298" s="68"/>
      <c r="F6298" s="68"/>
      <c r="G6298" s="68"/>
      <c r="H6298" s="68"/>
      <c r="I6298" s="68"/>
    </row>
    <row r="6299" spans="1:9" x14ac:dyDescent="0.3">
      <c r="A6299" s="68"/>
      <c r="B6299" s="68"/>
      <c r="C6299" s="68"/>
      <c r="D6299" s="68"/>
      <c r="E6299" s="68"/>
      <c r="F6299" s="68"/>
      <c r="G6299" s="68"/>
      <c r="H6299" s="68"/>
      <c r="I6299" s="68"/>
    </row>
    <row r="6300" spans="1:9" x14ac:dyDescent="0.3">
      <c r="A6300" s="68"/>
      <c r="B6300" s="68"/>
      <c r="C6300" s="68"/>
      <c r="D6300" s="68"/>
      <c r="E6300" s="68"/>
      <c r="F6300" s="68"/>
      <c r="G6300" s="68"/>
      <c r="H6300" s="68"/>
      <c r="I6300" s="68"/>
    </row>
    <row r="6301" spans="1:9" x14ac:dyDescent="0.3">
      <c r="A6301" s="68"/>
      <c r="B6301" s="68"/>
      <c r="C6301" s="68"/>
      <c r="D6301" s="68"/>
      <c r="E6301" s="68"/>
      <c r="F6301" s="68"/>
      <c r="G6301" s="68"/>
      <c r="H6301" s="68"/>
      <c r="I6301" s="68"/>
    </row>
    <row r="6302" spans="1:9" x14ac:dyDescent="0.3">
      <c r="A6302" s="68"/>
      <c r="B6302" s="68"/>
      <c r="C6302" s="68"/>
      <c r="D6302" s="68"/>
      <c r="E6302" s="68"/>
      <c r="F6302" s="68"/>
      <c r="G6302" s="68"/>
      <c r="H6302" s="68"/>
      <c r="I6302" s="68"/>
    </row>
    <row r="6303" spans="1:9" x14ac:dyDescent="0.3">
      <c r="A6303" s="68"/>
      <c r="B6303" s="68"/>
      <c r="C6303" s="68"/>
      <c r="D6303" s="68"/>
      <c r="E6303" s="68"/>
      <c r="F6303" s="68"/>
      <c r="G6303" s="68"/>
      <c r="H6303" s="68"/>
      <c r="I6303" s="68"/>
    </row>
    <row r="6304" spans="1:9" x14ac:dyDescent="0.3">
      <c r="A6304" s="68"/>
      <c r="B6304" s="68"/>
      <c r="C6304" s="68"/>
      <c r="D6304" s="68"/>
      <c r="E6304" s="68"/>
      <c r="F6304" s="68"/>
      <c r="G6304" s="68"/>
      <c r="H6304" s="68"/>
      <c r="I6304" s="68"/>
    </row>
    <row r="6305" spans="1:9" x14ac:dyDescent="0.3">
      <c r="A6305" s="68"/>
      <c r="B6305" s="68"/>
      <c r="C6305" s="68"/>
      <c r="D6305" s="68"/>
      <c r="E6305" s="68"/>
      <c r="F6305" s="68"/>
      <c r="G6305" s="68"/>
      <c r="H6305" s="68"/>
      <c r="I6305" s="68"/>
    </row>
    <row r="6306" spans="1:9" x14ac:dyDescent="0.3">
      <c r="A6306" s="68"/>
      <c r="B6306" s="68"/>
      <c r="C6306" s="68"/>
      <c r="D6306" s="68"/>
      <c r="E6306" s="68"/>
      <c r="F6306" s="68"/>
      <c r="G6306" s="68"/>
      <c r="H6306" s="68"/>
      <c r="I6306" s="68"/>
    </row>
    <row r="6307" spans="1:9" x14ac:dyDescent="0.3">
      <c r="A6307" s="68"/>
      <c r="B6307" s="68"/>
      <c r="C6307" s="68"/>
      <c r="D6307" s="68"/>
      <c r="E6307" s="68"/>
      <c r="F6307" s="68"/>
      <c r="G6307" s="68"/>
      <c r="H6307" s="68"/>
      <c r="I6307" s="68"/>
    </row>
    <row r="6308" spans="1:9" x14ac:dyDescent="0.3">
      <c r="A6308" s="68"/>
      <c r="B6308" s="68"/>
      <c r="C6308" s="68"/>
      <c r="D6308" s="68"/>
      <c r="E6308" s="68"/>
      <c r="F6308" s="68"/>
      <c r="G6308" s="68"/>
      <c r="H6308" s="68"/>
      <c r="I6308" s="68"/>
    </row>
    <row r="6309" spans="1:9" x14ac:dyDescent="0.3">
      <c r="A6309" s="68"/>
      <c r="B6309" s="68"/>
      <c r="C6309" s="68"/>
      <c r="D6309" s="68"/>
      <c r="E6309" s="68"/>
      <c r="F6309" s="68"/>
      <c r="G6309" s="68"/>
      <c r="H6309" s="68"/>
      <c r="I6309" s="68"/>
    </row>
    <row r="6310" spans="1:9" x14ac:dyDescent="0.3">
      <c r="A6310" s="68"/>
      <c r="B6310" s="68"/>
      <c r="C6310" s="68"/>
      <c r="D6310" s="68"/>
      <c r="E6310" s="68"/>
      <c r="F6310" s="68"/>
      <c r="G6310" s="68"/>
      <c r="H6310" s="68"/>
      <c r="I6310" s="68"/>
    </row>
    <row r="6311" spans="1:9" x14ac:dyDescent="0.3">
      <c r="A6311" s="68"/>
      <c r="B6311" s="68"/>
      <c r="C6311" s="68"/>
      <c r="D6311" s="68"/>
      <c r="E6311" s="68"/>
      <c r="F6311" s="68"/>
      <c r="G6311" s="68"/>
      <c r="H6311" s="68"/>
      <c r="I6311" s="68"/>
    </row>
    <row r="6312" spans="1:9" x14ac:dyDescent="0.3">
      <c r="A6312" s="68"/>
      <c r="B6312" s="68"/>
      <c r="C6312" s="68"/>
      <c r="D6312" s="68"/>
      <c r="E6312" s="68"/>
      <c r="F6312" s="68"/>
      <c r="G6312" s="68"/>
      <c r="H6312" s="68"/>
      <c r="I6312" s="68"/>
    </row>
    <row r="6313" spans="1:9" x14ac:dyDescent="0.3">
      <c r="A6313" s="68"/>
      <c r="B6313" s="68"/>
      <c r="C6313" s="68"/>
      <c r="D6313" s="68"/>
      <c r="E6313" s="68"/>
      <c r="F6313" s="68"/>
      <c r="G6313" s="68"/>
      <c r="H6313" s="68"/>
      <c r="I6313" s="68"/>
    </row>
    <row r="6314" spans="1:9" x14ac:dyDescent="0.3">
      <c r="A6314" s="68"/>
      <c r="B6314" s="68"/>
      <c r="C6314" s="68"/>
      <c r="D6314" s="68"/>
      <c r="E6314" s="68"/>
      <c r="F6314" s="68"/>
      <c r="G6314" s="68"/>
      <c r="H6314" s="68"/>
      <c r="I6314" s="68"/>
    </row>
    <row r="6315" spans="1:9" x14ac:dyDescent="0.3">
      <c r="A6315" s="68"/>
      <c r="B6315" s="68"/>
      <c r="C6315" s="68"/>
      <c r="D6315" s="68"/>
      <c r="E6315" s="68"/>
      <c r="F6315" s="68"/>
      <c r="G6315" s="68"/>
      <c r="H6315" s="68"/>
      <c r="I6315" s="68"/>
    </row>
    <row r="6316" spans="1:9" x14ac:dyDescent="0.3">
      <c r="A6316" s="68"/>
      <c r="B6316" s="68"/>
      <c r="C6316" s="68"/>
      <c r="D6316" s="68"/>
      <c r="E6316" s="68"/>
      <c r="F6316" s="68"/>
      <c r="G6316" s="68"/>
      <c r="H6316" s="68"/>
      <c r="I6316" s="68"/>
    </row>
    <row r="6317" spans="1:9" x14ac:dyDescent="0.3">
      <c r="A6317" s="68"/>
      <c r="B6317" s="68"/>
      <c r="C6317" s="68"/>
      <c r="D6317" s="68"/>
      <c r="E6317" s="68"/>
      <c r="F6317" s="68"/>
      <c r="G6317" s="68"/>
      <c r="H6317" s="68"/>
      <c r="I6317" s="68"/>
    </row>
    <row r="6318" spans="1:9" x14ac:dyDescent="0.3">
      <c r="A6318" s="68"/>
      <c r="B6318" s="68"/>
      <c r="C6318" s="68"/>
      <c r="D6318" s="68"/>
      <c r="E6318" s="68"/>
      <c r="F6318" s="68"/>
      <c r="G6318" s="68"/>
      <c r="H6318" s="68"/>
      <c r="I6318" s="68"/>
    </row>
    <row r="6319" spans="1:9" x14ac:dyDescent="0.3">
      <c r="A6319" s="68"/>
      <c r="B6319" s="68"/>
      <c r="C6319" s="68"/>
      <c r="D6319" s="68"/>
      <c r="E6319" s="68"/>
      <c r="F6319" s="68"/>
      <c r="G6319" s="68"/>
      <c r="H6319" s="68"/>
      <c r="I6319" s="68"/>
    </row>
    <row r="6320" spans="1:9" x14ac:dyDescent="0.3">
      <c r="A6320" s="68"/>
      <c r="B6320" s="68"/>
      <c r="C6320" s="68"/>
      <c r="D6320" s="68"/>
      <c r="E6320" s="68"/>
      <c r="F6320" s="68"/>
      <c r="G6320" s="68"/>
      <c r="H6320" s="68"/>
      <c r="I6320" s="68"/>
    </row>
    <row r="6321" spans="1:9" x14ac:dyDescent="0.3">
      <c r="A6321" s="68"/>
      <c r="B6321" s="68"/>
      <c r="C6321" s="68"/>
      <c r="D6321" s="68"/>
      <c r="E6321" s="68"/>
      <c r="F6321" s="68"/>
      <c r="G6321" s="68"/>
      <c r="H6321" s="68"/>
      <c r="I6321" s="68"/>
    </row>
    <row r="6322" spans="1:9" x14ac:dyDescent="0.3">
      <c r="A6322" s="68"/>
      <c r="B6322" s="68"/>
      <c r="C6322" s="68"/>
      <c r="D6322" s="68"/>
      <c r="E6322" s="68"/>
      <c r="F6322" s="68"/>
      <c r="G6322" s="68"/>
      <c r="H6322" s="68"/>
      <c r="I6322" s="68"/>
    </row>
    <row r="6323" spans="1:9" x14ac:dyDescent="0.3">
      <c r="A6323" s="68"/>
      <c r="B6323" s="68"/>
      <c r="C6323" s="68"/>
      <c r="D6323" s="68"/>
      <c r="E6323" s="68"/>
      <c r="F6323" s="68"/>
      <c r="G6323" s="68"/>
      <c r="H6323" s="68"/>
      <c r="I6323" s="68"/>
    </row>
    <row r="6324" spans="1:9" x14ac:dyDescent="0.3">
      <c r="A6324" s="68"/>
      <c r="B6324" s="68"/>
      <c r="C6324" s="68"/>
      <c r="D6324" s="68"/>
      <c r="E6324" s="68"/>
      <c r="F6324" s="68"/>
      <c r="G6324" s="68"/>
      <c r="H6324" s="68"/>
      <c r="I6324" s="68"/>
    </row>
    <row r="6325" spans="1:9" x14ac:dyDescent="0.3">
      <c r="A6325" s="68"/>
      <c r="B6325" s="68"/>
      <c r="C6325" s="68"/>
      <c r="D6325" s="68"/>
      <c r="E6325" s="68"/>
      <c r="F6325" s="68"/>
      <c r="G6325" s="68"/>
      <c r="H6325" s="68"/>
      <c r="I6325" s="68"/>
    </row>
    <row r="6326" spans="1:9" x14ac:dyDescent="0.3">
      <c r="A6326" s="68"/>
      <c r="B6326" s="68"/>
      <c r="C6326" s="68"/>
      <c r="D6326" s="68"/>
      <c r="E6326" s="68"/>
      <c r="F6326" s="68"/>
      <c r="G6326" s="68"/>
      <c r="H6326" s="68"/>
      <c r="I6326" s="68"/>
    </row>
    <row r="6327" spans="1:9" x14ac:dyDescent="0.3">
      <c r="A6327" s="68"/>
      <c r="B6327" s="68"/>
      <c r="C6327" s="68"/>
      <c r="D6327" s="68"/>
      <c r="E6327" s="68"/>
      <c r="F6327" s="68"/>
      <c r="G6327" s="68"/>
      <c r="H6327" s="68"/>
      <c r="I6327" s="68"/>
    </row>
    <row r="6328" spans="1:9" x14ac:dyDescent="0.3">
      <c r="A6328" s="68"/>
      <c r="B6328" s="68"/>
      <c r="C6328" s="68"/>
      <c r="D6328" s="68"/>
      <c r="E6328" s="68"/>
      <c r="F6328" s="68"/>
      <c r="G6328" s="68"/>
      <c r="H6328" s="68"/>
      <c r="I6328" s="68"/>
    </row>
    <row r="6329" spans="1:9" x14ac:dyDescent="0.3">
      <c r="A6329" s="68"/>
      <c r="B6329" s="68"/>
      <c r="C6329" s="68"/>
      <c r="D6329" s="68"/>
      <c r="E6329" s="68"/>
      <c r="F6329" s="68"/>
      <c r="G6329" s="68"/>
      <c r="H6329" s="68"/>
      <c r="I6329" s="68"/>
    </row>
    <row r="6330" spans="1:9" x14ac:dyDescent="0.3">
      <c r="A6330" s="68"/>
      <c r="B6330" s="68"/>
      <c r="C6330" s="68"/>
      <c r="D6330" s="68"/>
      <c r="E6330" s="68"/>
      <c r="F6330" s="68"/>
      <c r="G6330" s="68"/>
      <c r="H6330" s="68"/>
      <c r="I6330" s="68"/>
    </row>
    <row r="6331" spans="1:9" x14ac:dyDescent="0.3">
      <c r="A6331" s="68"/>
      <c r="B6331" s="68"/>
      <c r="C6331" s="68"/>
      <c r="D6331" s="68"/>
      <c r="E6331" s="68"/>
      <c r="F6331" s="68"/>
      <c r="G6331" s="68"/>
      <c r="H6331" s="68"/>
      <c r="I6331" s="68"/>
    </row>
    <row r="6332" spans="1:9" x14ac:dyDescent="0.3">
      <c r="A6332" s="68"/>
      <c r="B6332" s="68"/>
      <c r="C6332" s="68"/>
      <c r="D6332" s="68"/>
      <c r="E6332" s="68"/>
      <c r="F6332" s="68"/>
      <c r="G6332" s="68"/>
      <c r="H6332" s="68"/>
      <c r="I6332" s="68"/>
    </row>
    <row r="6333" spans="1:9" x14ac:dyDescent="0.3">
      <c r="A6333" s="68"/>
      <c r="B6333" s="68"/>
      <c r="C6333" s="68"/>
      <c r="D6333" s="68"/>
      <c r="E6333" s="68"/>
      <c r="F6333" s="68"/>
      <c r="G6333" s="68"/>
      <c r="H6333" s="68"/>
      <c r="I6333" s="68"/>
    </row>
    <row r="6334" spans="1:9" x14ac:dyDescent="0.3">
      <c r="A6334" s="68"/>
      <c r="B6334" s="68"/>
      <c r="C6334" s="68"/>
      <c r="D6334" s="68"/>
      <c r="E6334" s="68"/>
      <c r="F6334" s="68"/>
      <c r="G6334" s="68"/>
      <c r="H6334" s="68"/>
      <c r="I6334" s="68"/>
    </row>
    <row r="6335" spans="1:9" x14ac:dyDescent="0.3">
      <c r="A6335" s="68"/>
      <c r="B6335" s="68"/>
      <c r="C6335" s="68"/>
      <c r="D6335" s="68"/>
      <c r="E6335" s="68"/>
      <c r="F6335" s="68"/>
      <c r="G6335" s="68"/>
      <c r="H6335" s="68"/>
      <c r="I6335" s="68"/>
    </row>
    <row r="6336" spans="1:9" x14ac:dyDescent="0.3">
      <c r="A6336" s="68"/>
      <c r="B6336" s="68"/>
      <c r="C6336" s="68"/>
      <c r="D6336" s="68"/>
      <c r="E6336" s="68"/>
      <c r="F6336" s="68"/>
      <c r="G6336" s="68"/>
      <c r="H6336" s="68"/>
      <c r="I6336" s="68"/>
    </row>
    <row r="6337" spans="1:9" x14ac:dyDescent="0.3">
      <c r="A6337" s="68"/>
      <c r="B6337" s="68"/>
      <c r="C6337" s="68"/>
      <c r="D6337" s="68"/>
      <c r="E6337" s="68"/>
      <c r="F6337" s="68"/>
      <c r="G6337" s="68"/>
      <c r="H6337" s="68"/>
      <c r="I6337" s="68"/>
    </row>
    <row r="6338" spans="1:9" x14ac:dyDescent="0.3">
      <c r="A6338" s="68"/>
      <c r="B6338" s="68"/>
      <c r="C6338" s="68"/>
      <c r="D6338" s="68"/>
      <c r="E6338" s="68"/>
      <c r="F6338" s="68"/>
      <c r="G6338" s="68"/>
      <c r="H6338" s="68"/>
      <c r="I6338" s="68"/>
    </row>
    <row r="6339" spans="1:9" x14ac:dyDescent="0.3">
      <c r="A6339" s="68"/>
      <c r="B6339" s="68"/>
      <c r="C6339" s="68"/>
      <c r="D6339" s="68"/>
      <c r="E6339" s="68"/>
      <c r="F6339" s="68"/>
      <c r="G6339" s="68"/>
      <c r="H6339" s="68"/>
      <c r="I6339" s="68"/>
    </row>
    <row r="6340" spans="1:9" x14ac:dyDescent="0.3">
      <c r="A6340" s="68"/>
      <c r="B6340" s="68"/>
      <c r="C6340" s="68"/>
      <c r="D6340" s="68"/>
      <c r="E6340" s="68"/>
      <c r="F6340" s="68"/>
      <c r="G6340" s="68"/>
      <c r="H6340" s="68"/>
      <c r="I6340" s="68"/>
    </row>
    <row r="6341" spans="1:9" x14ac:dyDescent="0.3">
      <c r="A6341" s="68"/>
      <c r="B6341" s="68"/>
      <c r="C6341" s="68"/>
      <c r="D6341" s="68"/>
      <c r="E6341" s="68"/>
      <c r="F6341" s="68"/>
      <c r="G6341" s="68"/>
      <c r="H6341" s="68"/>
      <c r="I6341" s="68"/>
    </row>
    <row r="6342" spans="1:9" x14ac:dyDescent="0.3">
      <c r="A6342" s="68"/>
      <c r="B6342" s="68"/>
      <c r="C6342" s="68"/>
      <c r="D6342" s="68"/>
      <c r="E6342" s="68"/>
      <c r="F6342" s="68"/>
      <c r="G6342" s="68"/>
      <c r="H6342" s="68"/>
      <c r="I6342" s="68"/>
    </row>
    <row r="6343" spans="1:9" x14ac:dyDescent="0.3">
      <c r="A6343" s="68"/>
      <c r="B6343" s="68"/>
      <c r="C6343" s="68"/>
      <c r="D6343" s="68"/>
      <c r="E6343" s="68"/>
      <c r="F6343" s="68"/>
      <c r="G6343" s="68"/>
      <c r="H6343" s="68"/>
      <c r="I6343" s="68"/>
    </row>
    <row r="6344" spans="1:9" x14ac:dyDescent="0.3">
      <c r="A6344" s="68"/>
      <c r="B6344" s="68"/>
      <c r="C6344" s="68"/>
      <c r="D6344" s="68"/>
      <c r="E6344" s="68"/>
      <c r="F6344" s="68"/>
      <c r="G6344" s="68"/>
      <c r="H6344" s="68"/>
      <c r="I6344" s="68"/>
    </row>
    <row r="6345" spans="1:9" x14ac:dyDescent="0.3">
      <c r="A6345" s="68"/>
      <c r="B6345" s="68"/>
      <c r="C6345" s="68"/>
      <c r="D6345" s="68"/>
      <c r="E6345" s="68"/>
      <c r="F6345" s="68"/>
      <c r="G6345" s="68"/>
      <c r="H6345" s="68"/>
      <c r="I6345" s="68"/>
    </row>
    <row r="6346" spans="1:9" x14ac:dyDescent="0.3">
      <c r="A6346" s="68"/>
      <c r="B6346" s="68"/>
      <c r="C6346" s="68"/>
      <c r="D6346" s="68"/>
      <c r="E6346" s="68"/>
      <c r="F6346" s="68"/>
      <c r="G6346" s="68"/>
      <c r="H6346" s="68"/>
      <c r="I6346" s="68"/>
    </row>
    <row r="6347" spans="1:9" x14ac:dyDescent="0.3">
      <c r="A6347" s="68"/>
      <c r="B6347" s="68"/>
      <c r="C6347" s="68"/>
      <c r="D6347" s="68"/>
      <c r="E6347" s="68"/>
      <c r="F6347" s="68"/>
      <c r="G6347" s="68"/>
      <c r="H6347" s="68"/>
      <c r="I6347" s="68"/>
    </row>
    <row r="6348" spans="1:9" x14ac:dyDescent="0.3">
      <c r="A6348" s="68"/>
      <c r="B6348" s="68"/>
      <c r="C6348" s="68"/>
      <c r="D6348" s="68"/>
      <c r="E6348" s="68"/>
      <c r="F6348" s="68"/>
      <c r="G6348" s="68"/>
      <c r="H6348" s="68"/>
      <c r="I6348" s="68"/>
    </row>
    <row r="6349" spans="1:9" x14ac:dyDescent="0.3">
      <c r="A6349" s="68"/>
      <c r="B6349" s="68"/>
      <c r="C6349" s="68"/>
      <c r="D6349" s="68"/>
      <c r="E6349" s="68"/>
      <c r="F6349" s="68"/>
      <c r="G6349" s="68"/>
      <c r="H6349" s="68"/>
      <c r="I6349" s="68"/>
    </row>
    <row r="6350" spans="1:9" x14ac:dyDescent="0.3">
      <c r="A6350" s="68"/>
      <c r="B6350" s="68"/>
      <c r="C6350" s="68"/>
      <c r="D6350" s="68"/>
      <c r="E6350" s="68"/>
      <c r="F6350" s="68"/>
      <c r="G6350" s="68"/>
      <c r="H6350" s="68"/>
      <c r="I6350" s="68"/>
    </row>
    <row r="6351" spans="1:9" x14ac:dyDescent="0.3">
      <c r="A6351" s="68"/>
      <c r="B6351" s="68"/>
      <c r="C6351" s="68"/>
      <c r="D6351" s="68"/>
      <c r="E6351" s="68"/>
      <c r="F6351" s="68"/>
      <c r="G6351" s="68"/>
      <c r="H6351" s="68"/>
      <c r="I6351" s="68"/>
    </row>
    <row r="6352" spans="1:9" x14ac:dyDescent="0.3">
      <c r="A6352" s="68"/>
      <c r="B6352" s="68"/>
      <c r="C6352" s="68"/>
      <c r="D6352" s="68"/>
      <c r="E6352" s="68"/>
      <c r="F6352" s="68"/>
      <c r="G6352" s="68"/>
      <c r="H6352" s="68"/>
      <c r="I6352" s="68"/>
    </row>
    <row r="6353" spans="1:9" x14ac:dyDescent="0.3">
      <c r="A6353" s="68"/>
      <c r="B6353" s="68"/>
      <c r="C6353" s="68"/>
      <c r="D6353" s="68"/>
      <c r="E6353" s="68"/>
      <c r="F6353" s="68"/>
      <c r="G6353" s="68"/>
      <c r="H6353" s="68"/>
      <c r="I6353" s="68"/>
    </row>
    <row r="6354" spans="1:9" x14ac:dyDescent="0.3">
      <c r="A6354" s="68"/>
      <c r="B6354" s="68"/>
      <c r="C6354" s="68"/>
      <c r="D6354" s="68"/>
      <c r="E6354" s="68"/>
      <c r="F6354" s="68"/>
      <c r="G6354" s="68"/>
      <c r="H6354" s="68"/>
      <c r="I6354" s="68"/>
    </row>
    <row r="6355" spans="1:9" x14ac:dyDescent="0.3">
      <c r="A6355" s="68"/>
      <c r="B6355" s="68"/>
      <c r="C6355" s="68"/>
      <c r="D6355" s="68"/>
      <c r="E6355" s="68"/>
      <c r="F6355" s="68"/>
      <c r="G6355" s="68"/>
      <c r="H6355" s="68"/>
      <c r="I6355" s="68"/>
    </row>
    <row r="6356" spans="1:9" x14ac:dyDescent="0.3">
      <c r="A6356" s="68"/>
      <c r="B6356" s="68"/>
      <c r="C6356" s="68"/>
      <c r="D6356" s="68"/>
      <c r="E6356" s="68"/>
      <c r="F6356" s="68"/>
      <c r="G6356" s="68"/>
      <c r="H6356" s="68"/>
      <c r="I6356" s="68"/>
    </row>
    <row r="6357" spans="1:9" x14ac:dyDescent="0.3">
      <c r="A6357" s="68"/>
      <c r="B6357" s="68"/>
      <c r="C6357" s="68"/>
      <c r="D6357" s="68"/>
      <c r="E6357" s="68"/>
      <c r="F6357" s="68"/>
      <c r="G6357" s="68"/>
      <c r="H6357" s="68"/>
      <c r="I6357" s="68"/>
    </row>
    <row r="6358" spans="1:9" x14ac:dyDescent="0.3">
      <c r="A6358" s="68"/>
      <c r="B6358" s="68"/>
      <c r="C6358" s="68"/>
      <c r="D6358" s="68"/>
      <c r="E6358" s="68"/>
      <c r="F6358" s="68"/>
      <c r="G6358" s="68"/>
      <c r="H6358" s="68"/>
      <c r="I6358" s="68"/>
    </row>
    <row r="6359" spans="1:9" x14ac:dyDescent="0.3">
      <c r="A6359" s="68"/>
      <c r="B6359" s="68"/>
      <c r="C6359" s="68"/>
      <c r="D6359" s="68"/>
      <c r="E6359" s="68"/>
      <c r="F6359" s="68"/>
      <c r="G6359" s="68"/>
      <c r="H6359" s="68"/>
      <c r="I6359" s="68"/>
    </row>
    <row r="6360" spans="1:9" x14ac:dyDescent="0.3">
      <c r="A6360" s="68"/>
      <c r="B6360" s="68"/>
      <c r="C6360" s="68"/>
      <c r="D6360" s="68"/>
      <c r="E6360" s="68"/>
      <c r="F6360" s="68"/>
      <c r="G6360" s="68"/>
      <c r="H6360" s="68"/>
      <c r="I6360" s="68"/>
    </row>
    <row r="6361" spans="1:9" x14ac:dyDescent="0.3">
      <c r="A6361" s="68"/>
      <c r="B6361" s="68"/>
      <c r="C6361" s="68"/>
      <c r="D6361" s="68"/>
      <c r="E6361" s="68"/>
      <c r="F6361" s="68"/>
      <c r="G6361" s="68"/>
      <c r="H6361" s="68"/>
      <c r="I6361" s="68"/>
    </row>
    <row r="6362" spans="1:9" x14ac:dyDescent="0.3">
      <c r="A6362" s="68"/>
      <c r="B6362" s="68"/>
      <c r="C6362" s="68"/>
      <c r="D6362" s="68"/>
      <c r="E6362" s="68"/>
      <c r="F6362" s="68"/>
      <c r="G6362" s="68"/>
      <c r="H6362" s="68"/>
      <c r="I6362" s="68"/>
    </row>
    <row r="6363" spans="1:9" x14ac:dyDescent="0.3">
      <c r="A6363" s="68"/>
      <c r="B6363" s="68"/>
      <c r="C6363" s="68"/>
      <c r="D6363" s="68"/>
      <c r="E6363" s="68"/>
      <c r="F6363" s="68"/>
      <c r="G6363" s="68"/>
      <c r="H6363" s="68"/>
      <c r="I6363" s="68"/>
    </row>
    <row r="6364" spans="1:9" x14ac:dyDescent="0.3">
      <c r="A6364" s="68"/>
      <c r="B6364" s="68"/>
      <c r="C6364" s="68"/>
      <c r="D6364" s="68"/>
      <c r="E6364" s="68"/>
      <c r="F6364" s="68"/>
      <c r="G6364" s="68"/>
      <c r="H6364" s="68"/>
      <c r="I6364" s="68"/>
    </row>
    <row r="6365" spans="1:9" x14ac:dyDescent="0.3">
      <c r="A6365" s="68"/>
      <c r="B6365" s="68"/>
      <c r="C6365" s="68"/>
      <c r="D6365" s="68"/>
      <c r="E6365" s="68"/>
      <c r="F6365" s="68"/>
      <c r="G6365" s="68"/>
      <c r="H6365" s="68"/>
      <c r="I6365" s="68"/>
    </row>
    <row r="6366" spans="1:9" x14ac:dyDescent="0.3">
      <c r="A6366" s="68"/>
      <c r="B6366" s="68"/>
      <c r="C6366" s="68"/>
      <c r="D6366" s="68"/>
      <c r="E6366" s="68"/>
      <c r="F6366" s="68"/>
      <c r="G6366" s="68"/>
      <c r="H6366" s="68"/>
      <c r="I6366" s="68"/>
    </row>
    <row r="6367" spans="1:9" x14ac:dyDescent="0.3">
      <c r="A6367" s="68"/>
      <c r="B6367" s="68"/>
      <c r="C6367" s="68"/>
      <c r="D6367" s="68"/>
      <c r="E6367" s="68"/>
      <c r="F6367" s="68"/>
      <c r="G6367" s="68"/>
      <c r="H6367" s="68"/>
      <c r="I6367" s="68"/>
    </row>
    <row r="6368" spans="1:9" x14ac:dyDescent="0.3">
      <c r="A6368" s="68"/>
      <c r="B6368" s="68"/>
      <c r="C6368" s="68"/>
      <c r="D6368" s="68"/>
      <c r="E6368" s="68"/>
      <c r="F6368" s="68"/>
      <c r="G6368" s="68"/>
      <c r="H6368" s="68"/>
      <c r="I6368" s="68"/>
    </row>
    <row r="6369" spans="1:9" x14ac:dyDescent="0.3">
      <c r="A6369" s="68"/>
      <c r="B6369" s="68"/>
      <c r="C6369" s="68"/>
      <c r="D6369" s="68"/>
      <c r="E6369" s="68"/>
      <c r="F6369" s="68"/>
      <c r="G6369" s="68"/>
      <c r="H6369" s="68"/>
      <c r="I6369" s="68"/>
    </row>
    <row r="6370" spans="1:9" x14ac:dyDescent="0.3">
      <c r="A6370" s="68"/>
      <c r="B6370" s="68"/>
      <c r="C6370" s="68"/>
      <c r="D6370" s="68"/>
      <c r="E6370" s="68"/>
      <c r="F6370" s="68"/>
      <c r="G6370" s="68"/>
      <c r="H6370" s="68"/>
      <c r="I6370" s="68"/>
    </row>
    <row r="6371" spans="1:9" x14ac:dyDescent="0.3">
      <c r="A6371" s="68"/>
      <c r="B6371" s="68"/>
      <c r="C6371" s="68"/>
      <c r="D6371" s="68"/>
      <c r="E6371" s="68"/>
      <c r="F6371" s="68"/>
      <c r="G6371" s="68"/>
      <c r="H6371" s="68"/>
      <c r="I6371" s="68"/>
    </row>
    <row r="6372" spans="1:9" x14ac:dyDescent="0.3">
      <c r="A6372" s="68"/>
      <c r="B6372" s="68"/>
      <c r="C6372" s="68"/>
      <c r="D6372" s="68"/>
      <c r="E6372" s="68"/>
      <c r="F6372" s="68"/>
      <c r="G6372" s="68"/>
      <c r="H6372" s="68"/>
      <c r="I6372" s="68"/>
    </row>
    <row r="6373" spans="1:9" x14ac:dyDescent="0.3">
      <c r="A6373" s="68"/>
      <c r="B6373" s="68"/>
      <c r="C6373" s="68"/>
      <c r="D6373" s="68"/>
      <c r="E6373" s="68"/>
      <c r="F6373" s="68"/>
      <c r="G6373" s="68"/>
      <c r="H6373" s="68"/>
      <c r="I6373" s="68"/>
    </row>
    <row r="6374" spans="1:9" x14ac:dyDescent="0.3">
      <c r="A6374" s="68"/>
      <c r="B6374" s="68"/>
      <c r="C6374" s="68"/>
      <c r="D6374" s="68"/>
      <c r="E6374" s="68"/>
      <c r="F6374" s="68"/>
      <c r="G6374" s="68"/>
      <c r="H6374" s="68"/>
      <c r="I6374" s="68"/>
    </row>
    <row r="6375" spans="1:9" x14ac:dyDescent="0.3">
      <c r="A6375" s="68"/>
      <c r="B6375" s="68"/>
      <c r="C6375" s="68"/>
      <c r="D6375" s="68"/>
      <c r="E6375" s="68"/>
      <c r="F6375" s="68"/>
      <c r="G6375" s="68"/>
      <c r="H6375" s="68"/>
      <c r="I6375" s="68"/>
    </row>
    <row r="6376" spans="1:9" x14ac:dyDescent="0.3">
      <c r="A6376" s="68"/>
      <c r="B6376" s="68"/>
      <c r="C6376" s="68"/>
      <c r="D6376" s="68"/>
      <c r="E6376" s="68"/>
      <c r="F6376" s="68"/>
      <c r="G6376" s="68"/>
      <c r="H6376" s="68"/>
      <c r="I6376" s="68"/>
    </row>
    <row r="6377" spans="1:9" x14ac:dyDescent="0.3">
      <c r="A6377" s="68"/>
      <c r="B6377" s="68"/>
      <c r="C6377" s="68"/>
      <c r="D6377" s="68"/>
      <c r="E6377" s="68"/>
      <c r="F6377" s="68"/>
      <c r="G6377" s="68"/>
      <c r="H6377" s="68"/>
      <c r="I6377" s="68"/>
    </row>
    <row r="6378" spans="1:9" x14ac:dyDescent="0.3">
      <c r="A6378" s="68"/>
      <c r="B6378" s="68"/>
      <c r="C6378" s="68"/>
      <c r="D6378" s="68"/>
      <c r="E6378" s="68"/>
      <c r="F6378" s="68"/>
      <c r="G6378" s="68"/>
      <c r="H6378" s="68"/>
      <c r="I6378" s="68"/>
    </row>
    <row r="6379" spans="1:9" x14ac:dyDescent="0.3">
      <c r="A6379" s="68"/>
      <c r="B6379" s="68"/>
      <c r="C6379" s="68"/>
      <c r="D6379" s="68"/>
      <c r="E6379" s="68"/>
      <c r="F6379" s="68"/>
      <c r="G6379" s="68"/>
      <c r="H6379" s="68"/>
      <c r="I6379" s="68"/>
    </row>
    <row r="6380" spans="1:9" x14ac:dyDescent="0.3">
      <c r="A6380" s="68"/>
      <c r="B6380" s="68"/>
      <c r="C6380" s="68"/>
      <c r="D6380" s="68"/>
      <c r="E6380" s="68"/>
      <c r="F6380" s="68"/>
      <c r="G6380" s="68"/>
      <c r="H6380" s="68"/>
      <c r="I6380" s="68"/>
    </row>
    <row r="6381" spans="1:9" x14ac:dyDescent="0.3">
      <c r="A6381" s="68"/>
      <c r="B6381" s="68"/>
      <c r="C6381" s="68"/>
      <c r="D6381" s="68"/>
      <c r="E6381" s="68"/>
      <c r="F6381" s="68"/>
      <c r="G6381" s="68"/>
      <c r="H6381" s="68"/>
      <c r="I6381" s="68"/>
    </row>
    <row r="6382" spans="1:9" x14ac:dyDescent="0.3">
      <c r="A6382" s="68"/>
      <c r="B6382" s="68"/>
      <c r="C6382" s="68"/>
      <c r="D6382" s="68"/>
      <c r="E6382" s="68"/>
      <c r="F6382" s="68"/>
      <c r="G6382" s="68"/>
      <c r="H6382" s="68"/>
      <c r="I6382" s="68"/>
    </row>
    <row r="6383" spans="1:9" x14ac:dyDescent="0.3">
      <c r="A6383" s="68"/>
      <c r="B6383" s="68"/>
      <c r="C6383" s="68"/>
      <c r="D6383" s="68"/>
      <c r="E6383" s="68"/>
      <c r="F6383" s="68"/>
      <c r="G6383" s="68"/>
      <c r="H6383" s="68"/>
      <c r="I6383" s="68"/>
    </row>
    <row r="6384" spans="1:9" x14ac:dyDescent="0.3">
      <c r="A6384" s="68"/>
      <c r="B6384" s="68"/>
      <c r="C6384" s="68"/>
      <c r="D6384" s="68"/>
      <c r="E6384" s="68"/>
      <c r="F6384" s="68"/>
      <c r="G6384" s="68"/>
      <c r="H6384" s="68"/>
      <c r="I6384" s="68"/>
    </row>
    <row r="6385" spans="1:9" x14ac:dyDescent="0.3">
      <c r="A6385" s="68"/>
      <c r="B6385" s="68"/>
      <c r="C6385" s="68"/>
      <c r="D6385" s="68"/>
      <c r="E6385" s="68"/>
      <c r="F6385" s="68"/>
      <c r="G6385" s="68"/>
      <c r="H6385" s="68"/>
      <c r="I6385" s="68"/>
    </row>
    <row r="6386" spans="1:9" x14ac:dyDescent="0.3">
      <c r="A6386" s="68"/>
      <c r="B6386" s="68"/>
      <c r="C6386" s="68"/>
      <c r="D6386" s="68"/>
      <c r="E6386" s="68"/>
      <c r="F6386" s="68"/>
      <c r="G6386" s="68"/>
      <c r="H6386" s="68"/>
      <c r="I6386" s="68"/>
    </row>
    <row r="6387" spans="1:9" x14ac:dyDescent="0.3">
      <c r="A6387" s="68"/>
      <c r="B6387" s="68"/>
      <c r="C6387" s="68"/>
      <c r="D6387" s="68"/>
      <c r="E6387" s="68"/>
      <c r="F6387" s="68"/>
      <c r="G6387" s="68"/>
      <c r="H6387" s="68"/>
      <c r="I6387" s="68"/>
    </row>
    <row r="6388" spans="1:9" x14ac:dyDescent="0.3">
      <c r="A6388" s="68"/>
      <c r="B6388" s="68"/>
      <c r="C6388" s="68"/>
      <c r="D6388" s="68"/>
      <c r="E6388" s="68"/>
      <c r="F6388" s="68"/>
      <c r="G6388" s="68"/>
      <c r="H6388" s="68"/>
      <c r="I6388" s="68"/>
    </row>
    <row r="6389" spans="1:9" x14ac:dyDescent="0.3">
      <c r="A6389" s="68"/>
      <c r="B6389" s="68"/>
      <c r="C6389" s="68"/>
      <c r="D6389" s="68"/>
      <c r="E6389" s="68"/>
      <c r="F6389" s="68"/>
      <c r="G6389" s="68"/>
      <c r="H6389" s="68"/>
      <c r="I6389" s="68"/>
    </row>
    <row r="6390" spans="1:9" x14ac:dyDescent="0.3">
      <c r="A6390" s="68"/>
      <c r="B6390" s="68"/>
      <c r="C6390" s="68"/>
      <c r="D6390" s="68"/>
      <c r="E6390" s="68"/>
      <c r="F6390" s="68"/>
      <c r="G6390" s="68"/>
      <c r="H6390" s="68"/>
      <c r="I6390" s="68"/>
    </row>
    <row r="6391" spans="1:9" x14ac:dyDescent="0.3">
      <c r="A6391" s="68"/>
      <c r="B6391" s="68"/>
      <c r="C6391" s="68"/>
      <c r="D6391" s="68"/>
      <c r="E6391" s="68"/>
      <c r="F6391" s="68"/>
      <c r="G6391" s="68"/>
      <c r="H6391" s="68"/>
      <c r="I6391" s="68"/>
    </row>
    <row r="6392" spans="1:9" x14ac:dyDescent="0.3">
      <c r="A6392" s="68"/>
      <c r="B6392" s="68"/>
      <c r="C6392" s="68"/>
      <c r="D6392" s="68"/>
      <c r="E6392" s="68"/>
      <c r="F6392" s="68"/>
      <c r="G6392" s="68"/>
      <c r="H6392" s="68"/>
      <c r="I6392" s="68"/>
    </row>
    <row r="6393" spans="1:9" x14ac:dyDescent="0.3">
      <c r="A6393" s="68"/>
      <c r="B6393" s="68"/>
      <c r="C6393" s="68"/>
      <c r="D6393" s="68"/>
      <c r="E6393" s="68"/>
      <c r="F6393" s="68"/>
      <c r="G6393" s="68"/>
      <c r="H6393" s="68"/>
      <c r="I6393" s="68"/>
    </row>
    <row r="6394" spans="1:9" x14ac:dyDescent="0.3">
      <c r="A6394" s="68"/>
      <c r="B6394" s="68"/>
      <c r="C6394" s="68"/>
      <c r="D6394" s="68"/>
      <c r="E6394" s="68"/>
      <c r="F6394" s="68"/>
      <c r="G6394" s="68"/>
      <c r="H6394" s="68"/>
      <c r="I6394" s="68"/>
    </row>
    <row r="6395" spans="1:9" x14ac:dyDescent="0.3">
      <c r="A6395" s="68"/>
      <c r="B6395" s="68"/>
      <c r="C6395" s="68"/>
      <c r="D6395" s="68"/>
      <c r="E6395" s="68"/>
      <c r="F6395" s="68"/>
      <c r="G6395" s="68"/>
      <c r="H6395" s="68"/>
      <c r="I6395" s="68"/>
    </row>
    <row r="6396" spans="1:9" x14ac:dyDescent="0.3">
      <c r="A6396" s="68"/>
      <c r="B6396" s="68"/>
      <c r="C6396" s="68"/>
      <c r="D6396" s="68"/>
      <c r="E6396" s="68"/>
      <c r="F6396" s="68"/>
      <c r="G6396" s="68"/>
      <c r="H6396" s="68"/>
      <c r="I6396" s="68"/>
    </row>
    <row r="6397" spans="1:9" x14ac:dyDescent="0.3">
      <c r="A6397" s="68"/>
      <c r="B6397" s="68"/>
      <c r="C6397" s="68"/>
      <c r="D6397" s="68"/>
      <c r="E6397" s="68"/>
      <c r="F6397" s="68"/>
      <c r="G6397" s="68"/>
      <c r="H6397" s="68"/>
      <c r="I6397" s="68"/>
    </row>
    <row r="6398" spans="1:9" x14ac:dyDescent="0.3">
      <c r="A6398" s="68"/>
      <c r="B6398" s="68"/>
      <c r="C6398" s="68"/>
      <c r="D6398" s="68"/>
      <c r="E6398" s="68"/>
      <c r="F6398" s="68"/>
      <c r="G6398" s="68"/>
      <c r="H6398" s="68"/>
      <c r="I6398" s="68"/>
    </row>
    <row r="6399" spans="1:9" x14ac:dyDescent="0.3">
      <c r="A6399" s="68"/>
      <c r="B6399" s="68"/>
      <c r="C6399" s="68"/>
      <c r="D6399" s="68"/>
      <c r="E6399" s="68"/>
      <c r="F6399" s="68"/>
      <c r="G6399" s="68"/>
      <c r="H6399" s="68"/>
      <c r="I6399" s="68"/>
    </row>
    <row r="6400" spans="1:9" x14ac:dyDescent="0.3">
      <c r="A6400" s="68"/>
      <c r="B6400" s="68"/>
      <c r="C6400" s="68"/>
      <c r="D6400" s="68"/>
      <c r="E6400" s="68"/>
      <c r="F6400" s="68"/>
      <c r="G6400" s="68"/>
      <c r="H6400" s="68"/>
      <c r="I6400" s="68"/>
    </row>
    <row r="6401" spans="1:9" x14ac:dyDescent="0.3">
      <c r="A6401" s="68"/>
      <c r="B6401" s="68"/>
      <c r="C6401" s="68"/>
      <c r="D6401" s="68"/>
      <c r="E6401" s="68"/>
      <c r="F6401" s="68"/>
      <c r="G6401" s="68"/>
      <c r="H6401" s="68"/>
      <c r="I6401" s="68"/>
    </row>
    <row r="6402" spans="1:9" x14ac:dyDescent="0.3">
      <c r="A6402" s="68"/>
      <c r="B6402" s="68"/>
      <c r="C6402" s="68"/>
      <c r="D6402" s="68"/>
      <c r="E6402" s="68"/>
      <c r="F6402" s="68"/>
      <c r="G6402" s="68"/>
      <c r="H6402" s="68"/>
      <c r="I6402" s="68"/>
    </row>
    <row r="6403" spans="1:9" x14ac:dyDescent="0.3">
      <c r="A6403" s="68"/>
      <c r="B6403" s="68"/>
      <c r="C6403" s="68"/>
      <c r="D6403" s="68"/>
      <c r="E6403" s="68"/>
      <c r="F6403" s="68"/>
      <c r="G6403" s="68"/>
      <c r="H6403" s="68"/>
      <c r="I6403" s="68"/>
    </row>
    <row r="6404" spans="1:9" x14ac:dyDescent="0.3">
      <c r="A6404" s="68"/>
      <c r="B6404" s="68"/>
      <c r="C6404" s="68"/>
      <c r="D6404" s="68"/>
      <c r="E6404" s="68"/>
      <c r="F6404" s="68"/>
      <c r="G6404" s="68"/>
      <c r="H6404" s="68"/>
      <c r="I6404" s="68"/>
    </row>
    <row r="6405" spans="1:9" x14ac:dyDescent="0.3">
      <c r="A6405" s="68"/>
      <c r="B6405" s="68"/>
      <c r="C6405" s="68"/>
      <c r="D6405" s="68"/>
      <c r="E6405" s="68"/>
      <c r="F6405" s="68"/>
      <c r="G6405" s="68"/>
      <c r="H6405" s="68"/>
      <c r="I6405" s="68"/>
    </row>
    <row r="6406" spans="1:9" x14ac:dyDescent="0.3">
      <c r="A6406" s="68"/>
      <c r="B6406" s="68"/>
      <c r="C6406" s="68"/>
      <c r="D6406" s="68"/>
      <c r="E6406" s="68"/>
      <c r="F6406" s="68"/>
      <c r="G6406" s="68"/>
      <c r="H6406" s="68"/>
      <c r="I6406" s="68"/>
    </row>
    <row r="6407" spans="1:9" x14ac:dyDescent="0.3">
      <c r="A6407" s="68"/>
      <c r="B6407" s="68"/>
      <c r="C6407" s="68"/>
      <c r="D6407" s="68"/>
      <c r="E6407" s="68"/>
      <c r="F6407" s="68"/>
      <c r="G6407" s="68"/>
      <c r="H6407" s="68"/>
      <c r="I6407" s="68"/>
    </row>
    <row r="6408" spans="1:9" x14ac:dyDescent="0.3">
      <c r="A6408" s="68"/>
      <c r="B6408" s="68"/>
      <c r="C6408" s="68"/>
      <c r="D6408" s="68"/>
      <c r="E6408" s="68"/>
      <c r="F6408" s="68"/>
      <c r="G6408" s="68"/>
      <c r="H6408" s="68"/>
      <c r="I6408" s="68"/>
    </row>
    <row r="6409" spans="1:9" x14ac:dyDescent="0.3">
      <c r="A6409" s="68"/>
      <c r="B6409" s="68"/>
      <c r="C6409" s="68"/>
      <c r="D6409" s="68"/>
      <c r="E6409" s="68"/>
      <c r="F6409" s="68"/>
      <c r="G6409" s="68"/>
      <c r="H6409" s="68"/>
      <c r="I6409" s="68"/>
    </row>
    <row r="6410" spans="1:9" x14ac:dyDescent="0.3">
      <c r="A6410" s="68"/>
      <c r="B6410" s="68"/>
      <c r="C6410" s="68"/>
      <c r="D6410" s="68"/>
      <c r="E6410" s="68"/>
      <c r="F6410" s="68"/>
      <c r="G6410" s="68"/>
      <c r="H6410" s="68"/>
      <c r="I6410" s="68"/>
    </row>
    <row r="6411" spans="1:9" x14ac:dyDescent="0.3">
      <c r="A6411" s="68"/>
      <c r="B6411" s="68"/>
      <c r="C6411" s="68"/>
      <c r="D6411" s="68"/>
      <c r="E6411" s="68"/>
      <c r="F6411" s="68"/>
      <c r="G6411" s="68"/>
      <c r="H6411" s="68"/>
      <c r="I6411" s="68"/>
    </row>
    <row r="6412" spans="1:9" x14ac:dyDescent="0.3">
      <c r="A6412" s="68"/>
      <c r="B6412" s="68"/>
      <c r="C6412" s="68"/>
      <c r="D6412" s="68"/>
      <c r="E6412" s="68"/>
      <c r="F6412" s="68"/>
      <c r="G6412" s="68"/>
      <c r="H6412" s="68"/>
      <c r="I6412" s="68"/>
    </row>
    <row r="6413" spans="1:9" x14ac:dyDescent="0.3">
      <c r="A6413" s="68"/>
      <c r="B6413" s="68"/>
      <c r="C6413" s="68"/>
      <c r="D6413" s="68"/>
      <c r="E6413" s="68"/>
      <c r="F6413" s="68"/>
      <c r="G6413" s="68"/>
      <c r="H6413" s="68"/>
      <c r="I6413" s="68"/>
    </row>
    <row r="6414" spans="1:9" x14ac:dyDescent="0.3">
      <c r="A6414" s="68"/>
      <c r="B6414" s="68"/>
      <c r="C6414" s="68"/>
      <c r="D6414" s="68"/>
      <c r="E6414" s="68"/>
      <c r="F6414" s="68"/>
      <c r="G6414" s="68"/>
      <c r="H6414" s="68"/>
      <c r="I6414" s="68"/>
    </row>
    <row r="6415" spans="1:9" x14ac:dyDescent="0.3">
      <c r="A6415" s="68"/>
      <c r="B6415" s="68"/>
      <c r="C6415" s="68"/>
      <c r="D6415" s="68"/>
      <c r="E6415" s="68"/>
      <c r="F6415" s="68"/>
      <c r="G6415" s="68"/>
      <c r="H6415" s="68"/>
      <c r="I6415" s="68"/>
    </row>
    <row r="6416" spans="1:9" x14ac:dyDescent="0.3">
      <c r="A6416" s="68"/>
      <c r="B6416" s="68"/>
      <c r="C6416" s="68"/>
      <c r="D6416" s="68"/>
      <c r="E6416" s="68"/>
      <c r="F6416" s="68"/>
      <c r="G6416" s="68"/>
      <c r="H6416" s="68"/>
      <c r="I6416" s="68"/>
    </row>
    <row r="6417" spans="1:9" x14ac:dyDescent="0.3">
      <c r="A6417" s="68"/>
      <c r="B6417" s="68"/>
      <c r="C6417" s="68"/>
      <c r="D6417" s="68"/>
      <c r="E6417" s="68"/>
      <c r="F6417" s="68"/>
      <c r="G6417" s="68"/>
      <c r="H6417" s="68"/>
      <c r="I6417" s="68"/>
    </row>
    <row r="6418" spans="1:9" x14ac:dyDescent="0.3">
      <c r="A6418" s="68"/>
      <c r="B6418" s="68"/>
      <c r="C6418" s="68"/>
      <c r="D6418" s="68"/>
      <c r="E6418" s="68"/>
      <c r="F6418" s="68"/>
      <c r="G6418" s="68"/>
      <c r="H6418" s="68"/>
      <c r="I6418" s="68"/>
    </row>
    <row r="6419" spans="1:9" x14ac:dyDescent="0.3">
      <c r="A6419" s="68"/>
      <c r="B6419" s="68"/>
      <c r="C6419" s="68"/>
      <c r="D6419" s="68"/>
      <c r="E6419" s="68"/>
      <c r="F6419" s="68"/>
      <c r="G6419" s="68"/>
      <c r="H6419" s="68"/>
      <c r="I6419" s="68"/>
    </row>
    <row r="6420" spans="1:9" x14ac:dyDescent="0.3">
      <c r="A6420" s="68"/>
      <c r="B6420" s="68"/>
      <c r="C6420" s="68"/>
      <c r="D6420" s="68"/>
      <c r="E6420" s="68"/>
      <c r="F6420" s="68"/>
      <c r="G6420" s="68"/>
      <c r="H6420" s="68"/>
      <c r="I6420" s="68"/>
    </row>
    <row r="6421" spans="1:9" x14ac:dyDescent="0.3">
      <c r="A6421" s="68"/>
      <c r="B6421" s="68"/>
      <c r="C6421" s="68"/>
      <c r="D6421" s="68"/>
      <c r="E6421" s="68"/>
      <c r="F6421" s="68"/>
      <c r="G6421" s="68"/>
      <c r="H6421" s="68"/>
      <c r="I6421" s="68"/>
    </row>
    <row r="6422" spans="1:9" x14ac:dyDescent="0.3">
      <c r="A6422" s="68"/>
      <c r="B6422" s="68"/>
      <c r="C6422" s="68"/>
      <c r="D6422" s="68"/>
      <c r="E6422" s="68"/>
      <c r="F6422" s="68"/>
      <c r="G6422" s="68"/>
      <c r="H6422" s="68"/>
      <c r="I6422" s="68"/>
    </row>
    <row r="6423" spans="1:9" x14ac:dyDescent="0.3">
      <c r="A6423" s="68"/>
      <c r="B6423" s="68"/>
      <c r="C6423" s="68"/>
      <c r="D6423" s="68"/>
      <c r="E6423" s="68"/>
      <c r="F6423" s="68"/>
      <c r="G6423" s="68"/>
      <c r="H6423" s="68"/>
      <c r="I6423" s="68"/>
    </row>
    <row r="6424" spans="1:9" x14ac:dyDescent="0.3">
      <c r="A6424" s="68"/>
      <c r="B6424" s="68"/>
      <c r="C6424" s="68"/>
      <c r="D6424" s="68"/>
      <c r="E6424" s="68"/>
      <c r="F6424" s="68"/>
      <c r="G6424" s="68"/>
      <c r="H6424" s="68"/>
      <c r="I6424" s="68"/>
    </row>
    <row r="6425" spans="1:9" x14ac:dyDescent="0.3">
      <c r="A6425" s="68"/>
      <c r="B6425" s="68"/>
      <c r="C6425" s="68"/>
      <c r="D6425" s="68"/>
      <c r="E6425" s="68"/>
      <c r="F6425" s="68"/>
      <c r="G6425" s="68"/>
      <c r="H6425" s="68"/>
      <c r="I6425" s="68"/>
    </row>
    <row r="6426" spans="1:9" x14ac:dyDescent="0.3">
      <c r="A6426" s="68"/>
      <c r="B6426" s="68"/>
      <c r="C6426" s="68"/>
      <c r="D6426" s="68"/>
      <c r="E6426" s="68"/>
      <c r="F6426" s="68"/>
      <c r="G6426" s="68"/>
      <c r="H6426" s="68"/>
      <c r="I6426" s="68"/>
    </row>
    <row r="6427" spans="1:9" x14ac:dyDescent="0.3">
      <c r="A6427" s="68"/>
      <c r="B6427" s="68"/>
      <c r="C6427" s="68"/>
      <c r="D6427" s="68"/>
      <c r="E6427" s="68"/>
      <c r="F6427" s="68"/>
      <c r="G6427" s="68"/>
      <c r="H6427" s="68"/>
      <c r="I6427" s="68"/>
    </row>
    <row r="6428" spans="1:9" x14ac:dyDescent="0.3">
      <c r="A6428" s="68"/>
      <c r="B6428" s="68"/>
      <c r="C6428" s="68"/>
      <c r="D6428" s="68"/>
      <c r="E6428" s="68"/>
      <c r="F6428" s="68"/>
      <c r="G6428" s="68"/>
      <c r="H6428" s="68"/>
      <c r="I6428" s="68"/>
    </row>
    <row r="6429" spans="1:9" x14ac:dyDescent="0.3">
      <c r="A6429" s="68"/>
      <c r="B6429" s="68"/>
      <c r="C6429" s="68"/>
      <c r="D6429" s="68"/>
      <c r="E6429" s="68"/>
      <c r="F6429" s="68"/>
      <c r="G6429" s="68"/>
      <c r="H6429" s="68"/>
      <c r="I6429" s="68"/>
    </row>
    <row r="6430" spans="1:9" x14ac:dyDescent="0.3">
      <c r="A6430" s="68"/>
      <c r="B6430" s="68"/>
      <c r="C6430" s="68"/>
      <c r="D6430" s="68"/>
      <c r="E6430" s="68"/>
      <c r="F6430" s="68"/>
      <c r="G6430" s="68"/>
      <c r="H6430" s="68"/>
      <c r="I6430" s="68"/>
    </row>
    <row r="6431" spans="1:9" x14ac:dyDescent="0.3">
      <c r="A6431" s="68"/>
      <c r="B6431" s="68"/>
      <c r="C6431" s="68"/>
      <c r="D6431" s="68"/>
      <c r="E6431" s="68"/>
      <c r="F6431" s="68"/>
      <c r="G6431" s="68"/>
      <c r="H6431" s="68"/>
      <c r="I6431" s="68"/>
    </row>
    <row r="6432" spans="1:9" x14ac:dyDescent="0.3">
      <c r="A6432" s="68"/>
      <c r="B6432" s="68"/>
      <c r="C6432" s="68"/>
      <c r="D6432" s="68"/>
      <c r="E6432" s="68"/>
      <c r="F6432" s="68"/>
      <c r="G6432" s="68"/>
      <c r="H6432" s="68"/>
      <c r="I6432" s="68"/>
    </row>
    <row r="6433" spans="1:9" x14ac:dyDescent="0.3">
      <c r="A6433" s="68"/>
      <c r="B6433" s="68"/>
      <c r="C6433" s="68"/>
      <c r="D6433" s="68"/>
      <c r="E6433" s="68"/>
      <c r="F6433" s="68"/>
      <c r="G6433" s="68"/>
      <c r="H6433" s="68"/>
      <c r="I6433" s="68"/>
    </row>
    <row r="6434" spans="1:9" x14ac:dyDescent="0.3">
      <c r="A6434" s="68"/>
      <c r="B6434" s="68"/>
      <c r="C6434" s="68"/>
      <c r="D6434" s="68"/>
      <c r="E6434" s="68"/>
      <c r="F6434" s="68"/>
      <c r="G6434" s="68"/>
      <c r="H6434" s="68"/>
      <c r="I6434" s="68"/>
    </row>
    <row r="6435" spans="1:9" x14ac:dyDescent="0.3">
      <c r="A6435" s="68"/>
      <c r="B6435" s="68"/>
      <c r="C6435" s="68"/>
      <c r="D6435" s="68"/>
      <c r="E6435" s="68"/>
      <c r="F6435" s="68"/>
      <c r="G6435" s="68"/>
      <c r="H6435" s="68"/>
      <c r="I6435" s="68"/>
    </row>
    <row r="6436" spans="1:9" x14ac:dyDescent="0.3">
      <c r="A6436" s="68"/>
      <c r="B6436" s="68"/>
      <c r="C6436" s="68"/>
      <c r="D6436" s="68"/>
      <c r="E6436" s="68"/>
      <c r="F6436" s="68"/>
      <c r="G6436" s="68"/>
      <c r="H6436" s="68"/>
      <c r="I6436" s="68"/>
    </row>
    <row r="6437" spans="1:9" x14ac:dyDescent="0.3">
      <c r="A6437" s="68"/>
      <c r="B6437" s="68"/>
      <c r="C6437" s="68"/>
      <c r="D6437" s="68"/>
      <c r="E6437" s="68"/>
      <c r="F6437" s="68"/>
      <c r="G6437" s="68"/>
      <c r="H6437" s="68"/>
      <c r="I6437" s="68"/>
    </row>
    <row r="6438" spans="1:9" x14ac:dyDescent="0.3">
      <c r="A6438" s="68"/>
      <c r="B6438" s="68"/>
      <c r="C6438" s="68"/>
      <c r="D6438" s="68"/>
      <c r="E6438" s="68"/>
      <c r="F6438" s="68"/>
      <c r="G6438" s="68"/>
      <c r="H6438" s="68"/>
      <c r="I6438" s="68"/>
    </row>
    <row r="6439" spans="1:9" x14ac:dyDescent="0.3">
      <c r="A6439" s="68"/>
      <c r="B6439" s="68"/>
      <c r="C6439" s="68"/>
      <c r="D6439" s="68"/>
      <c r="E6439" s="68"/>
      <c r="F6439" s="68"/>
      <c r="G6439" s="68"/>
      <c r="H6439" s="68"/>
      <c r="I6439" s="68"/>
    </row>
    <row r="6440" spans="1:9" x14ac:dyDescent="0.3">
      <c r="A6440" s="68"/>
      <c r="B6440" s="68"/>
      <c r="C6440" s="68"/>
      <c r="D6440" s="68"/>
      <c r="E6440" s="68"/>
      <c r="F6440" s="68"/>
      <c r="G6440" s="68"/>
      <c r="H6440" s="68"/>
      <c r="I6440" s="68"/>
    </row>
    <row r="6441" spans="1:9" x14ac:dyDescent="0.3">
      <c r="A6441" s="68"/>
      <c r="B6441" s="68"/>
      <c r="C6441" s="68"/>
      <c r="D6441" s="68"/>
      <c r="E6441" s="68"/>
      <c r="F6441" s="68"/>
      <c r="G6441" s="68"/>
      <c r="H6441" s="68"/>
      <c r="I6441" s="68"/>
    </row>
    <row r="6442" spans="1:9" x14ac:dyDescent="0.3">
      <c r="A6442" s="68"/>
      <c r="B6442" s="68"/>
      <c r="C6442" s="68"/>
      <c r="D6442" s="68"/>
      <c r="E6442" s="68"/>
      <c r="F6442" s="68"/>
      <c r="G6442" s="68"/>
      <c r="H6442" s="68"/>
      <c r="I6442" s="68"/>
    </row>
    <row r="6443" spans="1:9" x14ac:dyDescent="0.3">
      <c r="A6443" s="68"/>
      <c r="B6443" s="68"/>
      <c r="C6443" s="68"/>
      <c r="D6443" s="68"/>
      <c r="E6443" s="68"/>
      <c r="F6443" s="68"/>
      <c r="G6443" s="68"/>
      <c r="H6443" s="68"/>
      <c r="I6443" s="68"/>
    </row>
    <row r="6444" spans="1:9" x14ac:dyDescent="0.3">
      <c r="A6444" s="68"/>
      <c r="B6444" s="68"/>
      <c r="C6444" s="68"/>
      <c r="D6444" s="68"/>
      <c r="E6444" s="68"/>
      <c r="F6444" s="68"/>
      <c r="G6444" s="68"/>
      <c r="H6444" s="68"/>
      <c r="I6444" s="68"/>
    </row>
    <row r="6445" spans="1:9" x14ac:dyDescent="0.3">
      <c r="A6445" s="68"/>
      <c r="B6445" s="68"/>
      <c r="C6445" s="68"/>
      <c r="D6445" s="68"/>
      <c r="E6445" s="68"/>
      <c r="F6445" s="68"/>
      <c r="G6445" s="68"/>
      <c r="H6445" s="68"/>
      <c r="I6445" s="68"/>
    </row>
    <row r="6446" spans="1:9" x14ac:dyDescent="0.3">
      <c r="A6446" s="68"/>
      <c r="B6446" s="68"/>
      <c r="C6446" s="68"/>
      <c r="D6446" s="68"/>
      <c r="E6446" s="68"/>
      <c r="F6446" s="68"/>
      <c r="G6446" s="68"/>
      <c r="H6446" s="68"/>
      <c r="I6446" s="68"/>
    </row>
    <row r="6447" spans="1:9" x14ac:dyDescent="0.3">
      <c r="A6447" s="68"/>
      <c r="B6447" s="68"/>
      <c r="C6447" s="68"/>
      <c r="D6447" s="68"/>
      <c r="E6447" s="68"/>
      <c r="F6447" s="68"/>
      <c r="G6447" s="68"/>
      <c r="H6447" s="68"/>
      <c r="I6447" s="68"/>
    </row>
    <row r="6448" spans="1:9" x14ac:dyDescent="0.3">
      <c r="A6448" s="68"/>
      <c r="B6448" s="68"/>
      <c r="C6448" s="68"/>
      <c r="D6448" s="68"/>
      <c r="E6448" s="68"/>
      <c r="F6448" s="68"/>
      <c r="G6448" s="68"/>
      <c r="H6448" s="68"/>
      <c r="I6448" s="68"/>
    </row>
    <row r="6449" spans="1:9" x14ac:dyDescent="0.3">
      <c r="A6449" s="68"/>
      <c r="B6449" s="68"/>
      <c r="C6449" s="68"/>
      <c r="D6449" s="68"/>
      <c r="E6449" s="68"/>
      <c r="F6449" s="68"/>
      <c r="G6449" s="68"/>
      <c r="H6449" s="68"/>
      <c r="I6449" s="68"/>
    </row>
    <row r="6450" spans="1:9" x14ac:dyDescent="0.3">
      <c r="A6450" s="68"/>
      <c r="B6450" s="68"/>
      <c r="C6450" s="68"/>
      <c r="D6450" s="68"/>
      <c r="E6450" s="68"/>
      <c r="F6450" s="68"/>
      <c r="G6450" s="68"/>
      <c r="H6450" s="68"/>
      <c r="I6450" s="68"/>
    </row>
    <row r="6451" spans="1:9" x14ac:dyDescent="0.3">
      <c r="A6451" s="68"/>
      <c r="B6451" s="68"/>
      <c r="C6451" s="68"/>
      <c r="D6451" s="68"/>
      <c r="E6451" s="68"/>
      <c r="F6451" s="68"/>
      <c r="G6451" s="68"/>
      <c r="H6451" s="68"/>
      <c r="I6451" s="68"/>
    </row>
    <row r="6452" spans="1:9" x14ac:dyDescent="0.3">
      <c r="A6452" s="68"/>
      <c r="B6452" s="68"/>
      <c r="C6452" s="68"/>
      <c r="D6452" s="68"/>
      <c r="E6452" s="68"/>
      <c r="F6452" s="68"/>
      <c r="G6452" s="68"/>
      <c r="H6452" s="68"/>
      <c r="I6452" s="68"/>
    </row>
    <row r="6453" spans="1:9" x14ac:dyDescent="0.3">
      <c r="A6453" s="68"/>
      <c r="B6453" s="68"/>
      <c r="C6453" s="68"/>
      <c r="D6453" s="68"/>
      <c r="E6453" s="68"/>
      <c r="F6453" s="68"/>
      <c r="G6453" s="68"/>
      <c r="H6453" s="68"/>
      <c r="I6453" s="68"/>
    </row>
    <row r="6454" spans="1:9" x14ac:dyDescent="0.3">
      <c r="A6454" s="68"/>
      <c r="B6454" s="68"/>
      <c r="C6454" s="68"/>
      <c r="D6454" s="68"/>
      <c r="E6454" s="68"/>
      <c r="F6454" s="68"/>
      <c r="G6454" s="68"/>
      <c r="H6454" s="68"/>
      <c r="I6454" s="68"/>
    </row>
    <row r="6455" spans="1:9" x14ac:dyDescent="0.3">
      <c r="A6455" s="68"/>
      <c r="B6455" s="68"/>
      <c r="C6455" s="68"/>
      <c r="D6455" s="68"/>
      <c r="E6455" s="68"/>
      <c r="F6455" s="68"/>
      <c r="G6455" s="68"/>
      <c r="H6455" s="68"/>
      <c r="I6455" s="68"/>
    </row>
    <row r="6456" spans="1:9" x14ac:dyDescent="0.3">
      <c r="A6456" s="68"/>
      <c r="B6456" s="68"/>
      <c r="C6456" s="68"/>
      <c r="D6456" s="68"/>
      <c r="E6456" s="68"/>
      <c r="F6456" s="68"/>
      <c r="G6456" s="68"/>
      <c r="H6456" s="68"/>
      <c r="I6456" s="68"/>
    </row>
    <row r="6457" spans="1:9" x14ac:dyDescent="0.3">
      <c r="A6457" s="68"/>
      <c r="B6457" s="68"/>
      <c r="C6457" s="68"/>
      <c r="D6457" s="68"/>
      <c r="E6457" s="68"/>
      <c r="F6457" s="68"/>
      <c r="G6457" s="68"/>
      <c r="H6457" s="68"/>
      <c r="I6457" s="68"/>
    </row>
    <row r="6458" spans="1:9" x14ac:dyDescent="0.3">
      <c r="A6458" s="68"/>
      <c r="B6458" s="68"/>
      <c r="C6458" s="68"/>
      <c r="D6458" s="68"/>
      <c r="E6458" s="68"/>
      <c r="F6458" s="68"/>
      <c r="G6458" s="68"/>
      <c r="H6458" s="68"/>
      <c r="I6458" s="68"/>
    </row>
    <row r="6459" spans="1:9" x14ac:dyDescent="0.3">
      <c r="A6459" s="68"/>
      <c r="B6459" s="68"/>
      <c r="C6459" s="68"/>
      <c r="D6459" s="68"/>
      <c r="E6459" s="68"/>
      <c r="F6459" s="68"/>
      <c r="G6459" s="68"/>
      <c r="H6459" s="68"/>
      <c r="I6459" s="68"/>
    </row>
    <row r="6460" spans="1:9" x14ac:dyDescent="0.3">
      <c r="A6460" s="68"/>
      <c r="B6460" s="68"/>
      <c r="C6460" s="68"/>
      <c r="D6460" s="68"/>
      <c r="E6460" s="68"/>
      <c r="F6460" s="68"/>
      <c r="G6460" s="68"/>
      <c r="H6460" s="68"/>
      <c r="I6460" s="68"/>
    </row>
    <row r="6461" spans="1:9" x14ac:dyDescent="0.3">
      <c r="A6461" s="68"/>
      <c r="B6461" s="68"/>
      <c r="C6461" s="68"/>
      <c r="D6461" s="68"/>
      <c r="E6461" s="68"/>
      <c r="F6461" s="68"/>
      <c r="G6461" s="68"/>
      <c r="H6461" s="68"/>
      <c r="I6461" s="68"/>
    </row>
    <row r="6462" spans="1:9" x14ac:dyDescent="0.3">
      <c r="A6462" s="68"/>
      <c r="B6462" s="68"/>
      <c r="C6462" s="68"/>
      <c r="D6462" s="68"/>
      <c r="E6462" s="68"/>
      <c r="F6462" s="68"/>
      <c r="G6462" s="68"/>
      <c r="H6462" s="68"/>
      <c r="I6462" s="68"/>
    </row>
    <row r="6463" spans="1:9" x14ac:dyDescent="0.3">
      <c r="A6463" s="68"/>
      <c r="B6463" s="68"/>
      <c r="C6463" s="68"/>
      <c r="D6463" s="68"/>
      <c r="E6463" s="68"/>
      <c r="F6463" s="68"/>
      <c r="G6463" s="68"/>
      <c r="H6463" s="68"/>
      <c r="I6463" s="68"/>
    </row>
    <row r="6464" spans="1:9" x14ac:dyDescent="0.3">
      <c r="A6464" s="68"/>
      <c r="B6464" s="68"/>
      <c r="C6464" s="68"/>
      <c r="D6464" s="68"/>
      <c r="E6464" s="68"/>
      <c r="F6464" s="68"/>
      <c r="G6464" s="68"/>
      <c r="H6464" s="68"/>
      <c r="I6464" s="68"/>
    </row>
    <row r="6465" spans="1:9" x14ac:dyDescent="0.3">
      <c r="A6465" s="68"/>
      <c r="B6465" s="68"/>
      <c r="C6465" s="68"/>
      <c r="D6465" s="68"/>
      <c r="E6465" s="68"/>
      <c r="F6465" s="68"/>
      <c r="G6465" s="68"/>
      <c r="H6465" s="68"/>
      <c r="I6465" s="68"/>
    </row>
    <row r="6466" spans="1:9" x14ac:dyDescent="0.3">
      <c r="A6466" s="68"/>
      <c r="B6466" s="68"/>
      <c r="C6466" s="68"/>
      <c r="D6466" s="68"/>
      <c r="E6466" s="68"/>
      <c r="F6466" s="68"/>
      <c r="G6466" s="68"/>
      <c r="H6466" s="68"/>
      <c r="I6466" s="68"/>
    </row>
    <row r="6467" spans="1:9" x14ac:dyDescent="0.3">
      <c r="A6467" s="68"/>
      <c r="B6467" s="68"/>
      <c r="C6467" s="68"/>
      <c r="D6467" s="68"/>
      <c r="E6467" s="68"/>
      <c r="F6467" s="68"/>
      <c r="G6467" s="68"/>
      <c r="H6467" s="68"/>
      <c r="I6467" s="68"/>
    </row>
    <row r="6468" spans="1:9" x14ac:dyDescent="0.3">
      <c r="A6468" s="68"/>
      <c r="B6468" s="68"/>
      <c r="C6468" s="68"/>
      <c r="D6468" s="68"/>
      <c r="E6468" s="68"/>
      <c r="F6468" s="68"/>
      <c r="G6468" s="68"/>
      <c r="H6468" s="68"/>
      <c r="I6468" s="68"/>
    </row>
    <row r="6469" spans="1:9" x14ac:dyDescent="0.3">
      <c r="A6469" s="68"/>
      <c r="B6469" s="68"/>
      <c r="C6469" s="68"/>
      <c r="D6469" s="68"/>
      <c r="E6469" s="68"/>
      <c r="F6469" s="68"/>
      <c r="G6469" s="68"/>
      <c r="H6469" s="68"/>
      <c r="I6469" s="68"/>
    </row>
    <row r="6470" spans="1:9" x14ac:dyDescent="0.3">
      <c r="A6470" s="68"/>
      <c r="B6470" s="68"/>
      <c r="C6470" s="68"/>
      <c r="D6470" s="68"/>
      <c r="E6470" s="68"/>
      <c r="F6470" s="68"/>
      <c r="G6470" s="68"/>
      <c r="H6470" s="68"/>
      <c r="I6470" s="68"/>
    </row>
    <row r="6471" spans="1:9" x14ac:dyDescent="0.3">
      <c r="A6471" s="68"/>
      <c r="B6471" s="68"/>
      <c r="C6471" s="68"/>
      <c r="D6471" s="68"/>
      <c r="E6471" s="68"/>
      <c r="F6471" s="68"/>
      <c r="G6471" s="68"/>
      <c r="H6471" s="68"/>
      <c r="I6471" s="68"/>
    </row>
    <row r="6472" spans="1:9" x14ac:dyDescent="0.3">
      <c r="A6472" s="68"/>
      <c r="B6472" s="68"/>
      <c r="C6472" s="68"/>
      <c r="D6472" s="68"/>
      <c r="E6472" s="68"/>
      <c r="F6472" s="68"/>
      <c r="G6472" s="68"/>
      <c r="H6472" s="68"/>
      <c r="I6472" s="68"/>
    </row>
    <row r="6473" spans="1:9" x14ac:dyDescent="0.3">
      <c r="A6473" s="68"/>
      <c r="B6473" s="68"/>
      <c r="C6473" s="68"/>
      <c r="D6473" s="68"/>
      <c r="E6473" s="68"/>
      <c r="F6473" s="68"/>
      <c r="G6473" s="68"/>
      <c r="H6473" s="68"/>
      <c r="I6473" s="68"/>
    </row>
    <row r="6474" spans="1:9" x14ac:dyDescent="0.3">
      <c r="A6474" s="68"/>
      <c r="B6474" s="68"/>
      <c r="C6474" s="68"/>
      <c r="D6474" s="68"/>
      <c r="E6474" s="68"/>
      <c r="F6474" s="68"/>
      <c r="G6474" s="68"/>
      <c r="H6474" s="68"/>
      <c r="I6474" s="68"/>
    </row>
    <row r="6475" spans="1:9" x14ac:dyDescent="0.3">
      <c r="A6475" s="68"/>
      <c r="B6475" s="68"/>
      <c r="C6475" s="68"/>
      <c r="D6475" s="68"/>
      <c r="E6475" s="68"/>
      <c r="F6475" s="68"/>
      <c r="G6475" s="68"/>
      <c r="H6475" s="68"/>
      <c r="I6475" s="68"/>
    </row>
    <row r="6476" spans="1:9" x14ac:dyDescent="0.3">
      <c r="A6476" s="68"/>
      <c r="B6476" s="68"/>
      <c r="C6476" s="68"/>
      <c r="D6476" s="68"/>
      <c r="E6476" s="68"/>
      <c r="F6476" s="68"/>
      <c r="G6476" s="68"/>
      <c r="H6476" s="68"/>
      <c r="I6476" s="68"/>
    </row>
    <row r="6477" spans="1:9" x14ac:dyDescent="0.3">
      <c r="A6477" s="68"/>
      <c r="B6477" s="68"/>
      <c r="C6477" s="68"/>
      <c r="D6477" s="68"/>
      <c r="E6477" s="68"/>
      <c r="F6477" s="68"/>
      <c r="G6477" s="68"/>
      <c r="H6477" s="68"/>
      <c r="I6477" s="68"/>
    </row>
    <row r="6478" spans="1:9" x14ac:dyDescent="0.3">
      <c r="A6478" s="68"/>
      <c r="B6478" s="68"/>
      <c r="C6478" s="68"/>
      <c r="D6478" s="68"/>
      <c r="E6478" s="68"/>
      <c r="F6478" s="68"/>
      <c r="G6478" s="68"/>
      <c r="H6478" s="68"/>
      <c r="I6478" s="68"/>
    </row>
    <row r="6479" spans="1:9" x14ac:dyDescent="0.3">
      <c r="A6479" s="68"/>
      <c r="B6479" s="68"/>
      <c r="C6479" s="68"/>
      <c r="D6479" s="68"/>
      <c r="E6479" s="68"/>
      <c r="F6479" s="68"/>
      <c r="G6479" s="68"/>
      <c r="H6479" s="68"/>
      <c r="I6479" s="68"/>
    </row>
    <row r="6480" spans="1:9" x14ac:dyDescent="0.3">
      <c r="A6480" s="68"/>
      <c r="B6480" s="68"/>
      <c r="C6480" s="68"/>
      <c r="D6480" s="68"/>
      <c r="E6480" s="68"/>
      <c r="F6480" s="68"/>
      <c r="G6480" s="68"/>
      <c r="H6480" s="68"/>
      <c r="I6480" s="68"/>
    </row>
    <row r="6481" spans="1:9" x14ac:dyDescent="0.3">
      <c r="A6481" s="68"/>
      <c r="B6481" s="68"/>
      <c r="C6481" s="68"/>
      <c r="D6481" s="68"/>
      <c r="E6481" s="68"/>
      <c r="F6481" s="68"/>
      <c r="G6481" s="68"/>
      <c r="H6481" s="68"/>
      <c r="I6481" s="68"/>
    </row>
    <row r="6482" spans="1:9" x14ac:dyDescent="0.3">
      <c r="A6482" s="68"/>
      <c r="B6482" s="68"/>
      <c r="C6482" s="68"/>
      <c r="D6482" s="68"/>
      <c r="E6482" s="68"/>
      <c r="F6482" s="68"/>
      <c r="G6482" s="68"/>
      <c r="H6482" s="68"/>
      <c r="I6482" s="68"/>
    </row>
    <row r="6483" spans="1:9" x14ac:dyDescent="0.3">
      <c r="A6483" s="68"/>
      <c r="B6483" s="68"/>
      <c r="C6483" s="68"/>
      <c r="D6483" s="68"/>
      <c r="E6483" s="68"/>
      <c r="F6483" s="68"/>
      <c r="G6483" s="68"/>
      <c r="H6483" s="68"/>
      <c r="I6483" s="68"/>
    </row>
    <row r="6484" spans="1:9" x14ac:dyDescent="0.3">
      <c r="A6484" s="68"/>
      <c r="B6484" s="68"/>
      <c r="C6484" s="68"/>
      <c r="D6484" s="68"/>
      <c r="E6484" s="68"/>
      <c r="F6484" s="68"/>
      <c r="G6484" s="68"/>
      <c r="H6484" s="68"/>
      <c r="I6484" s="68"/>
    </row>
    <row r="6485" spans="1:9" x14ac:dyDescent="0.3">
      <c r="A6485" s="68"/>
      <c r="B6485" s="68"/>
      <c r="C6485" s="68"/>
      <c r="D6485" s="68"/>
      <c r="E6485" s="68"/>
      <c r="F6485" s="68"/>
      <c r="G6485" s="68"/>
      <c r="H6485" s="68"/>
      <c r="I6485" s="68"/>
    </row>
    <row r="6486" spans="1:9" x14ac:dyDescent="0.3">
      <c r="A6486" s="68"/>
      <c r="B6486" s="68"/>
      <c r="C6486" s="68"/>
      <c r="D6486" s="68"/>
      <c r="E6486" s="68"/>
      <c r="F6486" s="68"/>
      <c r="G6486" s="68"/>
      <c r="H6486" s="68"/>
      <c r="I6486" s="68"/>
    </row>
    <row r="6487" spans="1:9" x14ac:dyDescent="0.3">
      <c r="A6487" s="68"/>
      <c r="B6487" s="68"/>
      <c r="C6487" s="68"/>
      <c r="D6487" s="68"/>
      <c r="E6487" s="68"/>
      <c r="F6487" s="68"/>
      <c r="G6487" s="68"/>
      <c r="H6487" s="68"/>
      <c r="I6487" s="68"/>
    </row>
    <row r="6488" spans="1:9" x14ac:dyDescent="0.3">
      <c r="A6488" s="68"/>
      <c r="B6488" s="68"/>
      <c r="C6488" s="68"/>
      <c r="D6488" s="68"/>
      <c r="E6488" s="68"/>
      <c r="F6488" s="68"/>
      <c r="G6488" s="68"/>
      <c r="H6488" s="68"/>
      <c r="I6488" s="68"/>
    </row>
    <row r="6489" spans="1:9" x14ac:dyDescent="0.3">
      <c r="A6489" s="68"/>
      <c r="B6489" s="68"/>
      <c r="C6489" s="68"/>
      <c r="D6489" s="68"/>
      <c r="E6489" s="68"/>
      <c r="F6489" s="68"/>
      <c r="G6489" s="68"/>
      <c r="H6489" s="68"/>
      <c r="I6489" s="68"/>
    </row>
    <row r="6490" spans="1:9" x14ac:dyDescent="0.3">
      <c r="A6490" s="68"/>
      <c r="B6490" s="68"/>
      <c r="C6490" s="68"/>
      <c r="D6490" s="68"/>
      <c r="E6490" s="68"/>
      <c r="F6490" s="68"/>
      <c r="G6490" s="68"/>
      <c r="H6490" s="68"/>
      <c r="I6490" s="68"/>
    </row>
    <row r="6491" spans="1:9" x14ac:dyDescent="0.3">
      <c r="A6491" s="68"/>
      <c r="B6491" s="68"/>
      <c r="C6491" s="68"/>
      <c r="D6491" s="68"/>
      <c r="E6491" s="68"/>
      <c r="F6491" s="68"/>
      <c r="G6491" s="68"/>
      <c r="H6491" s="68"/>
      <c r="I6491" s="68"/>
    </row>
    <row r="6492" spans="1:9" x14ac:dyDescent="0.3">
      <c r="A6492" s="68"/>
      <c r="B6492" s="68"/>
      <c r="C6492" s="68"/>
      <c r="D6492" s="68"/>
      <c r="E6492" s="68"/>
      <c r="F6492" s="68"/>
      <c r="G6492" s="68"/>
      <c r="H6492" s="68"/>
      <c r="I6492" s="68"/>
    </row>
    <row r="6493" spans="1:9" x14ac:dyDescent="0.3">
      <c r="A6493" s="68"/>
      <c r="B6493" s="68"/>
      <c r="C6493" s="68"/>
      <c r="D6493" s="68"/>
      <c r="E6493" s="68"/>
      <c r="F6493" s="68"/>
      <c r="G6493" s="68"/>
      <c r="H6493" s="68"/>
      <c r="I6493" s="68"/>
    </row>
    <row r="6494" spans="1:9" x14ac:dyDescent="0.3">
      <c r="A6494" s="68"/>
      <c r="B6494" s="68"/>
      <c r="C6494" s="68"/>
      <c r="D6494" s="68"/>
      <c r="E6494" s="68"/>
      <c r="F6494" s="68"/>
      <c r="G6494" s="68"/>
      <c r="H6494" s="68"/>
      <c r="I6494" s="68"/>
    </row>
    <row r="6495" spans="1:9" x14ac:dyDescent="0.3">
      <c r="A6495" s="68"/>
      <c r="B6495" s="68"/>
      <c r="C6495" s="68"/>
      <c r="D6495" s="68"/>
      <c r="E6495" s="68"/>
      <c r="F6495" s="68"/>
      <c r="G6495" s="68"/>
      <c r="H6495" s="68"/>
      <c r="I6495" s="68"/>
    </row>
    <row r="6496" spans="1:9" x14ac:dyDescent="0.3">
      <c r="A6496" s="68"/>
      <c r="B6496" s="68"/>
      <c r="C6496" s="68"/>
      <c r="D6496" s="68"/>
      <c r="E6496" s="68"/>
      <c r="F6496" s="68"/>
      <c r="G6496" s="68"/>
      <c r="H6496" s="68"/>
      <c r="I6496" s="68"/>
    </row>
    <row r="6497" spans="1:9" x14ac:dyDescent="0.3">
      <c r="A6497" s="68"/>
      <c r="B6497" s="68"/>
      <c r="C6497" s="68"/>
      <c r="D6497" s="68"/>
      <c r="E6497" s="68"/>
      <c r="F6497" s="68"/>
      <c r="G6497" s="68"/>
      <c r="H6497" s="68"/>
      <c r="I6497" s="68"/>
    </row>
    <row r="6498" spans="1:9" x14ac:dyDescent="0.3">
      <c r="A6498" s="68"/>
      <c r="B6498" s="68"/>
      <c r="C6498" s="68"/>
      <c r="D6498" s="68"/>
      <c r="E6498" s="68"/>
      <c r="F6498" s="68"/>
      <c r="G6498" s="68"/>
      <c r="H6498" s="68"/>
      <c r="I6498" s="68"/>
    </row>
    <row r="6499" spans="1:9" x14ac:dyDescent="0.3">
      <c r="A6499" s="68"/>
      <c r="B6499" s="68"/>
      <c r="C6499" s="68"/>
      <c r="D6499" s="68"/>
      <c r="E6499" s="68"/>
      <c r="F6499" s="68"/>
      <c r="G6499" s="68"/>
      <c r="H6499" s="68"/>
      <c r="I6499" s="68"/>
    </row>
    <row r="6500" spans="1:9" x14ac:dyDescent="0.3">
      <c r="A6500" s="68"/>
      <c r="B6500" s="68"/>
      <c r="C6500" s="68"/>
      <c r="D6500" s="68"/>
      <c r="E6500" s="68"/>
      <c r="F6500" s="68"/>
      <c r="G6500" s="68"/>
      <c r="H6500" s="68"/>
      <c r="I6500" s="68"/>
    </row>
    <row r="6501" spans="1:9" x14ac:dyDescent="0.3">
      <c r="A6501" s="68"/>
      <c r="B6501" s="68"/>
      <c r="C6501" s="68"/>
      <c r="D6501" s="68"/>
      <c r="E6501" s="68"/>
      <c r="F6501" s="68"/>
      <c r="G6501" s="68"/>
      <c r="H6501" s="68"/>
      <c r="I6501" s="68"/>
    </row>
    <row r="6502" spans="1:9" x14ac:dyDescent="0.3">
      <c r="A6502" s="68"/>
      <c r="B6502" s="68"/>
      <c r="C6502" s="68"/>
      <c r="D6502" s="68"/>
      <c r="E6502" s="68"/>
      <c r="F6502" s="68"/>
      <c r="G6502" s="68"/>
      <c r="H6502" s="68"/>
      <c r="I6502" s="68"/>
    </row>
    <row r="6503" spans="1:9" x14ac:dyDescent="0.3">
      <c r="A6503" s="68"/>
      <c r="B6503" s="68"/>
      <c r="C6503" s="68"/>
      <c r="D6503" s="68"/>
      <c r="E6503" s="68"/>
      <c r="F6503" s="68"/>
      <c r="G6503" s="68"/>
      <c r="H6503" s="68"/>
      <c r="I6503" s="68"/>
    </row>
    <row r="6504" spans="1:9" x14ac:dyDescent="0.3">
      <c r="A6504" s="68"/>
      <c r="B6504" s="68"/>
      <c r="C6504" s="68"/>
      <c r="D6504" s="68"/>
      <c r="E6504" s="68"/>
      <c r="F6504" s="68"/>
      <c r="G6504" s="68"/>
      <c r="H6504" s="68"/>
      <c r="I6504" s="68"/>
    </row>
    <row r="6505" spans="1:9" x14ac:dyDescent="0.3">
      <c r="A6505" s="68"/>
      <c r="B6505" s="68"/>
      <c r="C6505" s="68"/>
      <c r="D6505" s="68"/>
      <c r="E6505" s="68"/>
      <c r="F6505" s="68"/>
      <c r="G6505" s="68"/>
      <c r="H6505" s="68"/>
      <c r="I6505" s="68"/>
    </row>
    <row r="6506" spans="1:9" x14ac:dyDescent="0.3">
      <c r="A6506" s="68"/>
      <c r="B6506" s="68"/>
      <c r="C6506" s="68"/>
      <c r="D6506" s="68"/>
      <c r="E6506" s="68"/>
      <c r="F6506" s="68"/>
      <c r="G6506" s="68"/>
      <c r="H6506" s="68"/>
      <c r="I6506" s="68"/>
    </row>
    <row r="6507" spans="1:9" x14ac:dyDescent="0.3">
      <c r="A6507" s="68"/>
      <c r="B6507" s="68"/>
      <c r="C6507" s="68"/>
      <c r="D6507" s="68"/>
      <c r="E6507" s="68"/>
      <c r="F6507" s="68"/>
      <c r="G6507" s="68"/>
      <c r="H6507" s="68"/>
      <c r="I6507" s="68"/>
    </row>
    <row r="6508" spans="1:9" x14ac:dyDescent="0.3">
      <c r="A6508" s="68"/>
      <c r="B6508" s="68"/>
      <c r="C6508" s="68"/>
      <c r="D6508" s="68"/>
      <c r="E6508" s="68"/>
      <c r="F6508" s="68"/>
      <c r="G6508" s="68"/>
      <c r="H6508" s="68"/>
      <c r="I6508" s="68"/>
    </row>
    <row r="6509" spans="1:9" x14ac:dyDescent="0.3">
      <c r="A6509" s="68"/>
      <c r="B6509" s="68"/>
      <c r="C6509" s="68"/>
      <c r="D6509" s="68"/>
      <c r="E6509" s="68"/>
      <c r="F6509" s="68"/>
      <c r="G6509" s="68"/>
      <c r="H6509" s="68"/>
      <c r="I6509" s="68"/>
    </row>
    <row r="6510" spans="1:9" x14ac:dyDescent="0.3">
      <c r="A6510" s="68"/>
      <c r="B6510" s="68"/>
      <c r="C6510" s="68"/>
      <c r="D6510" s="68"/>
      <c r="E6510" s="68"/>
      <c r="F6510" s="68"/>
      <c r="G6510" s="68"/>
      <c r="H6510" s="68"/>
      <c r="I6510" s="68"/>
    </row>
    <row r="6511" spans="1:9" x14ac:dyDescent="0.3">
      <c r="A6511" s="68"/>
      <c r="B6511" s="68"/>
      <c r="C6511" s="68"/>
      <c r="D6511" s="68"/>
      <c r="E6511" s="68"/>
      <c r="F6511" s="68"/>
      <c r="G6511" s="68"/>
      <c r="H6511" s="68"/>
      <c r="I6511" s="68"/>
    </row>
    <row r="6512" spans="1:9" x14ac:dyDescent="0.3">
      <c r="A6512" s="68"/>
      <c r="B6512" s="68"/>
      <c r="C6512" s="68"/>
      <c r="D6512" s="68"/>
      <c r="E6512" s="68"/>
      <c r="F6512" s="68"/>
      <c r="G6512" s="68"/>
      <c r="H6512" s="68"/>
      <c r="I6512" s="68"/>
    </row>
    <row r="6513" spans="1:9" x14ac:dyDescent="0.3">
      <c r="A6513" s="68"/>
      <c r="B6513" s="68"/>
      <c r="C6513" s="68"/>
      <c r="D6513" s="68"/>
      <c r="E6513" s="68"/>
      <c r="F6513" s="68"/>
      <c r="G6513" s="68"/>
      <c r="H6513" s="68"/>
      <c r="I6513" s="68"/>
    </row>
    <row r="6514" spans="1:9" x14ac:dyDescent="0.3">
      <c r="A6514" s="68"/>
      <c r="B6514" s="68"/>
      <c r="C6514" s="68"/>
      <c r="D6514" s="68"/>
      <c r="E6514" s="68"/>
      <c r="F6514" s="68"/>
      <c r="G6514" s="68"/>
      <c r="H6514" s="68"/>
      <c r="I6514" s="68"/>
    </row>
    <row r="6515" spans="1:9" x14ac:dyDescent="0.3">
      <c r="A6515" s="68"/>
      <c r="B6515" s="68"/>
      <c r="C6515" s="68"/>
      <c r="D6515" s="68"/>
      <c r="E6515" s="68"/>
      <c r="F6515" s="68"/>
      <c r="G6515" s="68"/>
      <c r="H6515" s="68"/>
      <c r="I6515" s="68"/>
    </row>
    <row r="6516" spans="1:9" x14ac:dyDescent="0.3">
      <c r="A6516" s="68"/>
      <c r="B6516" s="68"/>
      <c r="C6516" s="68"/>
      <c r="D6516" s="68"/>
      <c r="E6516" s="68"/>
      <c r="F6516" s="68"/>
      <c r="G6516" s="68"/>
      <c r="H6516" s="68"/>
      <c r="I6516" s="68"/>
    </row>
    <row r="6517" spans="1:9" x14ac:dyDescent="0.3">
      <c r="A6517" s="68"/>
      <c r="B6517" s="68"/>
      <c r="C6517" s="68"/>
      <c r="D6517" s="68"/>
      <c r="E6517" s="68"/>
      <c r="F6517" s="68"/>
      <c r="G6517" s="68"/>
      <c r="H6517" s="68"/>
      <c r="I6517" s="68"/>
    </row>
    <row r="6518" spans="1:9" x14ac:dyDescent="0.3">
      <c r="A6518" s="68"/>
      <c r="B6518" s="68"/>
      <c r="C6518" s="68"/>
      <c r="D6518" s="68"/>
      <c r="E6518" s="68"/>
      <c r="F6518" s="68"/>
      <c r="G6518" s="68"/>
      <c r="H6518" s="68"/>
      <c r="I6518" s="68"/>
    </row>
    <row r="6519" spans="1:9" x14ac:dyDescent="0.3">
      <c r="A6519" s="68"/>
      <c r="B6519" s="68"/>
      <c r="C6519" s="68"/>
      <c r="D6519" s="68"/>
      <c r="E6519" s="68"/>
      <c r="F6519" s="68"/>
      <c r="G6519" s="68"/>
      <c r="H6519" s="68"/>
      <c r="I6519" s="68"/>
    </row>
    <row r="6520" spans="1:9" x14ac:dyDescent="0.3">
      <c r="A6520" s="68"/>
      <c r="B6520" s="68"/>
      <c r="C6520" s="68"/>
      <c r="D6520" s="68"/>
      <c r="E6520" s="68"/>
      <c r="F6520" s="68"/>
      <c r="G6520" s="68"/>
      <c r="H6520" s="68"/>
      <c r="I6520" s="68"/>
    </row>
    <row r="6521" spans="1:9" x14ac:dyDescent="0.3">
      <c r="A6521" s="68"/>
      <c r="B6521" s="68"/>
      <c r="C6521" s="68"/>
      <c r="D6521" s="68"/>
      <c r="E6521" s="68"/>
      <c r="F6521" s="68"/>
      <c r="G6521" s="68"/>
      <c r="H6521" s="68"/>
      <c r="I6521" s="68"/>
    </row>
    <row r="6522" spans="1:9" x14ac:dyDescent="0.3">
      <c r="A6522" s="68"/>
      <c r="B6522" s="68"/>
      <c r="C6522" s="68"/>
      <c r="D6522" s="68"/>
      <c r="E6522" s="68"/>
      <c r="F6522" s="68"/>
      <c r="G6522" s="68"/>
      <c r="H6522" s="68"/>
      <c r="I6522" s="68"/>
    </row>
    <row r="6523" spans="1:9" x14ac:dyDescent="0.3">
      <c r="A6523" s="68"/>
      <c r="B6523" s="68"/>
      <c r="C6523" s="68"/>
      <c r="D6523" s="68"/>
      <c r="E6523" s="68"/>
      <c r="F6523" s="68"/>
      <c r="G6523" s="68"/>
      <c r="H6523" s="68"/>
      <c r="I6523" s="68"/>
    </row>
    <row r="6524" spans="1:9" x14ac:dyDescent="0.3">
      <c r="A6524" s="68"/>
      <c r="B6524" s="68"/>
      <c r="C6524" s="68"/>
      <c r="D6524" s="68"/>
      <c r="E6524" s="68"/>
      <c r="F6524" s="68"/>
      <c r="G6524" s="68"/>
      <c r="H6524" s="68"/>
      <c r="I6524" s="68"/>
    </row>
    <row r="6525" spans="1:9" x14ac:dyDescent="0.3">
      <c r="A6525" s="68"/>
      <c r="B6525" s="68"/>
      <c r="C6525" s="68"/>
      <c r="D6525" s="68"/>
      <c r="E6525" s="68"/>
      <c r="F6525" s="68"/>
      <c r="G6525" s="68"/>
      <c r="H6525" s="68"/>
      <c r="I6525" s="68"/>
    </row>
    <row r="6526" spans="1:9" x14ac:dyDescent="0.3">
      <c r="A6526" s="68"/>
      <c r="B6526" s="68"/>
      <c r="C6526" s="68"/>
      <c r="D6526" s="68"/>
      <c r="E6526" s="68"/>
      <c r="F6526" s="68"/>
      <c r="G6526" s="68"/>
      <c r="H6526" s="68"/>
      <c r="I6526" s="68"/>
    </row>
    <row r="6527" spans="1:9" x14ac:dyDescent="0.3">
      <c r="A6527" s="68"/>
      <c r="B6527" s="68"/>
      <c r="C6527" s="68"/>
      <c r="D6527" s="68"/>
      <c r="E6527" s="68"/>
      <c r="F6527" s="68"/>
      <c r="G6527" s="68"/>
      <c r="H6527" s="68"/>
      <c r="I6527" s="68"/>
    </row>
    <row r="6528" spans="1:9" x14ac:dyDescent="0.3">
      <c r="A6528" s="68"/>
      <c r="B6528" s="68"/>
      <c r="C6528" s="68"/>
      <c r="D6528" s="68"/>
      <c r="E6528" s="68"/>
      <c r="F6528" s="68"/>
      <c r="G6528" s="68"/>
      <c r="H6528" s="68"/>
      <c r="I6528" s="68"/>
    </row>
    <row r="6529" spans="1:9" x14ac:dyDescent="0.3">
      <c r="A6529" s="68"/>
      <c r="B6529" s="68"/>
      <c r="C6529" s="68"/>
      <c r="D6529" s="68"/>
      <c r="E6529" s="68"/>
      <c r="F6529" s="68"/>
      <c r="G6529" s="68"/>
      <c r="H6529" s="68"/>
      <c r="I6529" s="68"/>
    </row>
    <row r="6530" spans="1:9" x14ac:dyDescent="0.3">
      <c r="A6530" s="68"/>
      <c r="B6530" s="68"/>
      <c r="C6530" s="68"/>
      <c r="D6530" s="68"/>
      <c r="E6530" s="68"/>
      <c r="F6530" s="68"/>
      <c r="G6530" s="68"/>
      <c r="H6530" s="68"/>
      <c r="I6530" s="68"/>
    </row>
    <row r="6531" spans="1:9" x14ac:dyDescent="0.3">
      <c r="A6531" s="68"/>
      <c r="B6531" s="68"/>
      <c r="C6531" s="68"/>
      <c r="D6531" s="68"/>
      <c r="E6531" s="68"/>
      <c r="F6531" s="68"/>
      <c r="G6531" s="68"/>
      <c r="H6531" s="68"/>
      <c r="I6531" s="68"/>
    </row>
    <row r="6532" spans="1:9" x14ac:dyDescent="0.3">
      <c r="A6532" s="68"/>
      <c r="B6532" s="68"/>
      <c r="C6532" s="68"/>
      <c r="D6532" s="68"/>
      <c r="E6532" s="68"/>
      <c r="F6532" s="68"/>
      <c r="G6532" s="68"/>
      <c r="H6532" s="68"/>
      <c r="I6532" s="68"/>
    </row>
    <row r="6533" spans="1:9" x14ac:dyDescent="0.3">
      <c r="A6533" s="68"/>
      <c r="B6533" s="68"/>
      <c r="C6533" s="68"/>
      <c r="D6533" s="68"/>
      <c r="E6533" s="68"/>
      <c r="F6533" s="68"/>
      <c r="G6533" s="68"/>
      <c r="H6533" s="68"/>
      <c r="I6533" s="68"/>
    </row>
    <row r="6534" spans="1:9" x14ac:dyDescent="0.3">
      <c r="A6534" s="68"/>
      <c r="B6534" s="68"/>
      <c r="C6534" s="68"/>
      <c r="D6534" s="68"/>
      <c r="E6534" s="68"/>
      <c r="F6534" s="68"/>
      <c r="G6534" s="68"/>
      <c r="H6534" s="68"/>
      <c r="I6534" s="68"/>
    </row>
    <row r="6535" spans="1:9" x14ac:dyDescent="0.3">
      <c r="A6535" s="68"/>
      <c r="B6535" s="68"/>
      <c r="C6535" s="68"/>
      <c r="D6535" s="68"/>
      <c r="E6535" s="68"/>
      <c r="F6535" s="68"/>
      <c r="G6535" s="68"/>
      <c r="H6535" s="68"/>
      <c r="I6535" s="68"/>
    </row>
    <row r="6536" spans="1:9" x14ac:dyDescent="0.3">
      <c r="A6536" s="68"/>
      <c r="B6536" s="68"/>
      <c r="C6536" s="68"/>
      <c r="D6536" s="68"/>
      <c r="E6536" s="68"/>
      <c r="F6536" s="68"/>
      <c r="G6536" s="68"/>
      <c r="H6536" s="68"/>
      <c r="I6536" s="68"/>
    </row>
    <row r="6537" spans="1:9" x14ac:dyDescent="0.3">
      <c r="A6537" s="68"/>
      <c r="B6537" s="68"/>
      <c r="C6537" s="68"/>
      <c r="D6537" s="68"/>
      <c r="E6537" s="68"/>
      <c r="F6537" s="68"/>
      <c r="G6537" s="68"/>
      <c r="H6537" s="68"/>
      <c r="I6537" s="68"/>
    </row>
    <row r="6538" spans="1:9" x14ac:dyDescent="0.3">
      <c r="A6538" s="68"/>
      <c r="B6538" s="68"/>
      <c r="C6538" s="68"/>
      <c r="D6538" s="68"/>
      <c r="E6538" s="68"/>
      <c r="F6538" s="68"/>
      <c r="G6538" s="68"/>
      <c r="H6538" s="68"/>
      <c r="I6538" s="68"/>
    </row>
    <row r="6539" spans="1:9" x14ac:dyDescent="0.3">
      <c r="A6539" s="68"/>
      <c r="B6539" s="68"/>
      <c r="C6539" s="68"/>
      <c r="D6539" s="68"/>
      <c r="E6539" s="68"/>
      <c r="F6539" s="68"/>
      <c r="G6539" s="68"/>
      <c r="H6539" s="68"/>
      <c r="I6539" s="68"/>
    </row>
    <row r="6540" spans="1:9" x14ac:dyDescent="0.3">
      <c r="A6540" s="68"/>
      <c r="B6540" s="68"/>
      <c r="C6540" s="68"/>
      <c r="D6540" s="68"/>
      <c r="E6540" s="68"/>
      <c r="F6540" s="68"/>
      <c r="G6540" s="68"/>
      <c r="H6540" s="68"/>
      <c r="I6540" s="68"/>
    </row>
    <row r="6541" spans="1:9" x14ac:dyDescent="0.3">
      <c r="A6541" s="68"/>
      <c r="B6541" s="68"/>
      <c r="C6541" s="68"/>
      <c r="D6541" s="68"/>
      <c r="E6541" s="68"/>
      <c r="F6541" s="68"/>
      <c r="G6541" s="68"/>
      <c r="H6541" s="68"/>
      <c r="I6541" s="68"/>
    </row>
    <row r="6542" spans="1:9" x14ac:dyDescent="0.3">
      <c r="A6542" s="68"/>
      <c r="B6542" s="68"/>
      <c r="C6542" s="68"/>
      <c r="D6542" s="68"/>
      <c r="E6542" s="68"/>
      <c r="F6542" s="68"/>
      <c r="G6542" s="68"/>
      <c r="H6542" s="68"/>
      <c r="I6542" s="68"/>
    </row>
    <row r="6543" spans="1:9" x14ac:dyDescent="0.3">
      <c r="A6543" s="68"/>
      <c r="B6543" s="68"/>
      <c r="C6543" s="68"/>
      <c r="D6543" s="68"/>
      <c r="E6543" s="68"/>
      <c r="F6543" s="68"/>
      <c r="G6543" s="68"/>
      <c r="H6543" s="68"/>
      <c r="I6543" s="68"/>
    </row>
    <row r="6544" spans="1:9" x14ac:dyDescent="0.3">
      <c r="A6544" s="68"/>
      <c r="B6544" s="68"/>
      <c r="C6544" s="68"/>
      <c r="D6544" s="68"/>
      <c r="E6544" s="68"/>
      <c r="F6544" s="68"/>
      <c r="G6544" s="68"/>
      <c r="H6544" s="68"/>
      <c r="I6544" s="68"/>
    </row>
    <row r="6545" spans="1:9" x14ac:dyDescent="0.3">
      <c r="A6545" s="68"/>
      <c r="B6545" s="68"/>
      <c r="C6545" s="68"/>
      <c r="D6545" s="68"/>
      <c r="E6545" s="68"/>
      <c r="F6545" s="68"/>
      <c r="G6545" s="68"/>
      <c r="H6545" s="68"/>
      <c r="I6545" s="68"/>
    </row>
    <row r="6546" spans="1:9" x14ac:dyDescent="0.3">
      <c r="A6546" s="68"/>
      <c r="B6546" s="68"/>
      <c r="C6546" s="68"/>
      <c r="D6546" s="68"/>
      <c r="E6546" s="68"/>
      <c r="F6546" s="68"/>
      <c r="G6546" s="68"/>
      <c r="H6546" s="68"/>
      <c r="I6546" s="68"/>
    </row>
    <row r="6547" spans="1:9" x14ac:dyDescent="0.3">
      <c r="A6547" s="68"/>
      <c r="B6547" s="68"/>
      <c r="C6547" s="68"/>
      <c r="D6547" s="68"/>
      <c r="E6547" s="68"/>
      <c r="F6547" s="68"/>
      <c r="G6547" s="68"/>
      <c r="H6547" s="68"/>
      <c r="I6547" s="68"/>
    </row>
    <row r="6548" spans="1:9" x14ac:dyDescent="0.3">
      <c r="A6548" s="68"/>
      <c r="B6548" s="68"/>
      <c r="C6548" s="68"/>
      <c r="D6548" s="68"/>
      <c r="E6548" s="68"/>
      <c r="F6548" s="68"/>
      <c r="G6548" s="68"/>
      <c r="H6548" s="68"/>
      <c r="I6548" s="68"/>
    </row>
    <row r="6549" spans="1:9" x14ac:dyDescent="0.3">
      <c r="A6549" s="68"/>
      <c r="B6549" s="68"/>
      <c r="C6549" s="68"/>
      <c r="D6549" s="68"/>
      <c r="E6549" s="68"/>
      <c r="F6549" s="68"/>
      <c r="G6549" s="68"/>
      <c r="H6549" s="68"/>
      <c r="I6549" s="68"/>
    </row>
    <row r="6550" spans="1:9" x14ac:dyDescent="0.3">
      <c r="A6550" s="68"/>
      <c r="B6550" s="68"/>
      <c r="C6550" s="68"/>
      <c r="D6550" s="68"/>
      <c r="E6550" s="68"/>
      <c r="F6550" s="68"/>
      <c r="G6550" s="68"/>
      <c r="H6550" s="68"/>
      <c r="I6550" s="68"/>
    </row>
    <row r="6551" spans="1:9" x14ac:dyDescent="0.3">
      <c r="A6551" s="68"/>
      <c r="B6551" s="68"/>
      <c r="C6551" s="68"/>
      <c r="D6551" s="68"/>
      <c r="E6551" s="68"/>
      <c r="F6551" s="68"/>
      <c r="G6551" s="68"/>
      <c r="H6551" s="68"/>
      <c r="I6551" s="68"/>
    </row>
    <row r="6552" spans="1:9" x14ac:dyDescent="0.3">
      <c r="A6552" s="68"/>
      <c r="B6552" s="68"/>
      <c r="C6552" s="68"/>
      <c r="D6552" s="68"/>
      <c r="E6552" s="68"/>
      <c r="F6552" s="68"/>
      <c r="G6552" s="68"/>
      <c r="H6552" s="68"/>
      <c r="I6552" s="68"/>
    </row>
    <row r="6553" spans="1:9" x14ac:dyDescent="0.3">
      <c r="A6553" s="68"/>
      <c r="B6553" s="68"/>
      <c r="C6553" s="68"/>
      <c r="D6553" s="68"/>
      <c r="E6553" s="68"/>
      <c r="F6553" s="68"/>
      <c r="G6553" s="68"/>
      <c r="H6553" s="68"/>
      <c r="I6553" s="68"/>
    </row>
    <row r="6554" spans="1:9" x14ac:dyDescent="0.3">
      <c r="A6554" s="68"/>
      <c r="B6554" s="68"/>
      <c r="C6554" s="68"/>
      <c r="D6554" s="68"/>
      <c r="E6554" s="68"/>
      <c r="F6554" s="68"/>
      <c r="G6554" s="68"/>
      <c r="H6554" s="68"/>
      <c r="I6554" s="68"/>
    </row>
    <row r="6555" spans="1:9" x14ac:dyDescent="0.3">
      <c r="A6555" s="68"/>
      <c r="B6555" s="68"/>
      <c r="C6555" s="68"/>
      <c r="D6555" s="68"/>
      <c r="E6555" s="68"/>
      <c r="F6555" s="68"/>
      <c r="G6555" s="68"/>
      <c r="H6555" s="68"/>
      <c r="I6555" s="68"/>
    </row>
    <row r="6556" spans="1:9" x14ac:dyDescent="0.3">
      <c r="A6556" s="68"/>
      <c r="B6556" s="68"/>
      <c r="C6556" s="68"/>
      <c r="D6556" s="68"/>
      <c r="E6556" s="68"/>
      <c r="F6556" s="68"/>
      <c r="G6556" s="68"/>
      <c r="H6556" s="68"/>
      <c r="I6556" s="68"/>
    </row>
    <row r="6557" spans="1:9" x14ac:dyDescent="0.3">
      <c r="A6557" s="68"/>
      <c r="B6557" s="68"/>
      <c r="C6557" s="68"/>
      <c r="D6557" s="68"/>
      <c r="E6557" s="68"/>
      <c r="F6557" s="68"/>
      <c r="G6557" s="68"/>
      <c r="H6557" s="68"/>
      <c r="I6557" s="68"/>
    </row>
    <row r="6558" spans="1:9" x14ac:dyDescent="0.3">
      <c r="A6558" s="68"/>
      <c r="B6558" s="68"/>
      <c r="C6558" s="68"/>
      <c r="D6558" s="68"/>
      <c r="E6558" s="68"/>
      <c r="F6558" s="68"/>
      <c r="G6558" s="68"/>
      <c r="H6558" s="68"/>
      <c r="I6558" s="68"/>
    </row>
    <row r="6559" spans="1:9" x14ac:dyDescent="0.3">
      <c r="A6559" s="68"/>
      <c r="B6559" s="68"/>
      <c r="C6559" s="68"/>
      <c r="D6559" s="68"/>
      <c r="E6559" s="68"/>
      <c r="F6559" s="68"/>
      <c r="G6559" s="68"/>
      <c r="H6559" s="68"/>
      <c r="I6559" s="68"/>
    </row>
    <row r="6560" spans="1:9" x14ac:dyDescent="0.3">
      <c r="A6560" s="68"/>
      <c r="B6560" s="68"/>
      <c r="C6560" s="68"/>
      <c r="D6560" s="68"/>
      <c r="E6560" s="68"/>
      <c r="F6560" s="68"/>
      <c r="G6560" s="68"/>
      <c r="H6560" s="68"/>
      <c r="I6560" s="68"/>
    </row>
    <row r="6561" spans="1:9" x14ac:dyDescent="0.3">
      <c r="A6561" s="68"/>
      <c r="B6561" s="68"/>
      <c r="C6561" s="68"/>
      <c r="D6561" s="68"/>
      <c r="E6561" s="68"/>
      <c r="F6561" s="68"/>
      <c r="G6561" s="68"/>
      <c r="H6561" s="68"/>
      <c r="I6561" s="68"/>
    </row>
    <row r="6562" spans="1:9" x14ac:dyDescent="0.3">
      <c r="A6562" s="68"/>
      <c r="B6562" s="68"/>
      <c r="C6562" s="68"/>
      <c r="D6562" s="68"/>
      <c r="E6562" s="68"/>
      <c r="F6562" s="68"/>
      <c r="G6562" s="68"/>
      <c r="H6562" s="68"/>
      <c r="I6562" s="68"/>
    </row>
    <row r="6563" spans="1:9" x14ac:dyDescent="0.3">
      <c r="A6563" s="68"/>
      <c r="B6563" s="68"/>
      <c r="C6563" s="68"/>
      <c r="D6563" s="68"/>
      <c r="E6563" s="68"/>
      <c r="F6563" s="68"/>
      <c r="G6563" s="68"/>
      <c r="H6563" s="68"/>
      <c r="I6563" s="68"/>
    </row>
    <row r="6564" spans="1:9" x14ac:dyDescent="0.3">
      <c r="A6564" s="68"/>
      <c r="B6564" s="68"/>
      <c r="C6564" s="68"/>
      <c r="D6564" s="68"/>
      <c r="E6564" s="68"/>
      <c r="F6564" s="68"/>
      <c r="G6564" s="68"/>
      <c r="H6564" s="68"/>
      <c r="I6564" s="68"/>
    </row>
    <row r="6565" spans="1:9" x14ac:dyDescent="0.3">
      <c r="A6565" s="68"/>
      <c r="B6565" s="68"/>
      <c r="C6565" s="68"/>
      <c r="D6565" s="68"/>
      <c r="E6565" s="68"/>
      <c r="F6565" s="68"/>
      <c r="G6565" s="68"/>
      <c r="H6565" s="68"/>
      <c r="I6565" s="68"/>
    </row>
    <row r="6566" spans="1:9" x14ac:dyDescent="0.3">
      <c r="A6566" s="68"/>
      <c r="B6566" s="68"/>
      <c r="C6566" s="68"/>
      <c r="D6566" s="68"/>
      <c r="E6566" s="68"/>
      <c r="F6566" s="68"/>
      <c r="G6566" s="68"/>
      <c r="H6566" s="68"/>
      <c r="I6566" s="68"/>
    </row>
    <row r="6567" spans="1:9" x14ac:dyDescent="0.3">
      <c r="A6567" s="68"/>
      <c r="B6567" s="68"/>
      <c r="C6567" s="68"/>
      <c r="D6567" s="68"/>
      <c r="E6567" s="68"/>
      <c r="F6567" s="68"/>
      <c r="G6567" s="68"/>
      <c r="H6567" s="68"/>
      <c r="I6567" s="68"/>
    </row>
    <row r="6568" spans="1:9" x14ac:dyDescent="0.3">
      <c r="A6568" s="68"/>
      <c r="B6568" s="68"/>
      <c r="C6568" s="68"/>
      <c r="D6568" s="68"/>
      <c r="E6568" s="68"/>
      <c r="F6568" s="68"/>
      <c r="G6568" s="68"/>
      <c r="H6568" s="68"/>
      <c r="I6568" s="68"/>
    </row>
    <row r="6569" spans="1:9" x14ac:dyDescent="0.3">
      <c r="A6569" s="68"/>
      <c r="B6569" s="68"/>
      <c r="C6569" s="68"/>
      <c r="D6569" s="68"/>
      <c r="E6569" s="68"/>
      <c r="F6569" s="68"/>
      <c r="G6569" s="68"/>
      <c r="H6569" s="68"/>
      <c r="I6569" s="68"/>
    </row>
    <row r="6570" spans="1:9" x14ac:dyDescent="0.3">
      <c r="A6570" s="68"/>
      <c r="B6570" s="68"/>
      <c r="C6570" s="68"/>
      <c r="D6570" s="68"/>
      <c r="E6570" s="68"/>
      <c r="F6570" s="68"/>
      <c r="G6570" s="68"/>
      <c r="H6570" s="68"/>
      <c r="I6570" s="68"/>
    </row>
    <row r="6571" spans="1:9" x14ac:dyDescent="0.3">
      <c r="A6571" s="68"/>
      <c r="B6571" s="68"/>
      <c r="C6571" s="68"/>
      <c r="D6571" s="68"/>
      <c r="E6571" s="68"/>
      <c r="F6571" s="68"/>
      <c r="G6571" s="68"/>
      <c r="H6571" s="68"/>
      <c r="I6571" s="68"/>
    </row>
    <row r="6572" spans="1:9" x14ac:dyDescent="0.3">
      <c r="A6572" s="68"/>
      <c r="B6572" s="68"/>
      <c r="C6572" s="68"/>
      <c r="D6572" s="68"/>
      <c r="E6572" s="68"/>
      <c r="F6572" s="68"/>
      <c r="G6572" s="68"/>
      <c r="H6572" s="68"/>
      <c r="I6572" s="68"/>
    </row>
    <row r="6573" spans="1:9" x14ac:dyDescent="0.3">
      <c r="A6573" s="68"/>
      <c r="B6573" s="68"/>
      <c r="C6573" s="68"/>
      <c r="D6573" s="68"/>
      <c r="E6573" s="68"/>
      <c r="F6573" s="68"/>
      <c r="G6573" s="68"/>
      <c r="H6573" s="68"/>
      <c r="I6573" s="68"/>
    </row>
    <row r="6574" spans="1:9" x14ac:dyDescent="0.3">
      <c r="A6574" s="68"/>
      <c r="B6574" s="68"/>
      <c r="C6574" s="68"/>
      <c r="D6574" s="68"/>
      <c r="E6574" s="68"/>
      <c r="F6574" s="68"/>
      <c r="G6574" s="68"/>
      <c r="H6574" s="68"/>
      <c r="I6574" s="68"/>
    </row>
    <row r="6575" spans="1:9" x14ac:dyDescent="0.3">
      <c r="A6575" s="68"/>
      <c r="B6575" s="68"/>
      <c r="C6575" s="68"/>
      <c r="D6575" s="68"/>
      <c r="E6575" s="68"/>
      <c r="F6575" s="68"/>
      <c r="G6575" s="68"/>
      <c r="H6575" s="68"/>
      <c r="I6575" s="68"/>
    </row>
    <row r="6576" spans="1:9" x14ac:dyDescent="0.3">
      <c r="A6576" s="68"/>
      <c r="B6576" s="68"/>
      <c r="C6576" s="68"/>
      <c r="D6576" s="68"/>
      <c r="E6576" s="68"/>
      <c r="F6576" s="68"/>
      <c r="G6576" s="68"/>
      <c r="H6576" s="68"/>
      <c r="I6576" s="68"/>
    </row>
    <row r="6577" spans="1:9" x14ac:dyDescent="0.3">
      <c r="A6577" s="68"/>
      <c r="B6577" s="68"/>
      <c r="C6577" s="68"/>
      <c r="D6577" s="68"/>
      <c r="E6577" s="68"/>
      <c r="F6577" s="68"/>
      <c r="G6577" s="68"/>
      <c r="H6577" s="68"/>
      <c r="I6577" s="68"/>
    </row>
    <row r="6578" spans="1:9" x14ac:dyDescent="0.3">
      <c r="A6578" s="68"/>
      <c r="B6578" s="68"/>
      <c r="C6578" s="68"/>
      <c r="D6578" s="68"/>
      <c r="E6578" s="68"/>
      <c r="F6578" s="68"/>
      <c r="G6578" s="68"/>
      <c r="H6578" s="68"/>
      <c r="I6578" s="68"/>
    </row>
    <row r="6579" spans="1:9" x14ac:dyDescent="0.3">
      <c r="A6579" s="68"/>
      <c r="B6579" s="68"/>
      <c r="C6579" s="68"/>
      <c r="D6579" s="68"/>
      <c r="E6579" s="68"/>
      <c r="F6579" s="68"/>
      <c r="G6579" s="68"/>
      <c r="H6579" s="68"/>
      <c r="I6579" s="68"/>
    </row>
    <row r="6580" spans="1:9" x14ac:dyDescent="0.3">
      <c r="A6580" s="68"/>
      <c r="B6580" s="68"/>
      <c r="C6580" s="68"/>
      <c r="D6580" s="68"/>
      <c r="E6580" s="68"/>
      <c r="F6580" s="68"/>
      <c r="G6580" s="68"/>
      <c r="H6580" s="68"/>
      <c r="I6580" s="68"/>
    </row>
    <row r="6581" spans="1:9" x14ac:dyDescent="0.3">
      <c r="A6581" s="68"/>
      <c r="B6581" s="68"/>
      <c r="C6581" s="68"/>
      <c r="D6581" s="68"/>
      <c r="E6581" s="68"/>
      <c r="F6581" s="68"/>
      <c r="G6581" s="68"/>
      <c r="H6581" s="68"/>
      <c r="I6581" s="68"/>
    </row>
    <row r="6582" spans="1:9" x14ac:dyDescent="0.3">
      <c r="A6582" s="68"/>
      <c r="B6582" s="68"/>
      <c r="C6582" s="68"/>
      <c r="D6582" s="68"/>
      <c r="E6582" s="68"/>
      <c r="F6582" s="68"/>
      <c r="G6582" s="68"/>
      <c r="H6582" s="68"/>
      <c r="I6582" s="68"/>
    </row>
    <row r="6583" spans="1:9" x14ac:dyDescent="0.3">
      <c r="A6583" s="68"/>
      <c r="B6583" s="68"/>
      <c r="C6583" s="68"/>
      <c r="D6583" s="68"/>
      <c r="E6583" s="68"/>
      <c r="F6583" s="68"/>
      <c r="G6583" s="68"/>
      <c r="H6583" s="68"/>
      <c r="I6583" s="68"/>
    </row>
    <row r="6584" spans="1:9" x14ac:dyDescent="0.3">
      <c r="A6584" s="68"/>
      <c r="B6584" s="68"/>
      <c r="C6584" s="68"/>
      <c r="D6584" s="68"/>
      <c r="E6584" s="68"/>
      <c r="F6584" s="68"/>
      <c r="G6584" s="68"/>
      <c r="H6584" s="68"/>
      <c r="I6584" s="68"/>
    </row>
    <row r="6585" spans="1:9" x14ac:dyDescent="0.3">
      <c r="A6585" s="68"/>
      <c r="B6585" s="68"/>
      <c r="C6585" s="68"/>
      <c r="D6585" s="68"/>
      <c r="E6585" s="68"/>
      <c r="F6585" s="68"/>
      <c r="G6585" s="68"/>
      <c r="H6585" s="68"/>
      <c r="I6585" s="68"/>
    </row>
    <row r="6586" spans="1:9" x14ac:dyDescent="0.3">
      <c r="A6586" s="68"/>
      <c r="B6586" s="68"/>
      <c r="C6586" s="68"/>
      <c r="D6586" s="68"/>
      <c r="E6586" s="68"/>
      <c r="F6586" s="68"/>
      <c r="G6586" s="68"/>
      <c r="H6586" s="68"/>
      <c r="I6586" s="68"/>
    </row>
    <row r="6587" spans="1:9" x14ac:dyDescent="0.3">
      <c r="A6587" s="68"/>
      <c r="B6587" s="68"/>
      <c r="C6587" s="68"/>
      <c r="D6587" s="68"/>
      <c r="E6587" s="68"/>
      <c r="F6587" s="68"/>
      <c r="G6587" s="68"/>
      <c r="H6587" s="68"/>
      <c r="I6587" s="68"/>
    </row>
    <row r="6588" spans="1:9" x14ac:dyDescent="0.3">
      <c r="A6588" s="68"/>
      <c r="B6588" s="68"/>
      <c r="C6588" s="68"/>
      <c r="D6588" s="68"/>
      <c r="E6588" s="68"/>
      <c r="F6588" s="68"/>
      <c r="G6588" s="68"/>
      <c r="H6588" s="68"/>
      <c r="I6588" s="68"/>
    </row>
    <row r="6589" spans="1:9" x14ac:dyDescent="0.3">
      <c r="A6589" s="68"/>
      <c r="B6589" s="68"/>
      <c r="C6589" s="68"/>
      <c r="D6589" s="68"/>
      <c r="E6589" s="68"/>
      <c r="F6589" s="68"/>
      <c r="G6589" s="68"/>
      <c r="H6589" s="68"/>
      <c r="I6589" s="68"/>
    </row>
    <row r="6590" spans="1:9" x14ac:dyDescent="0.3">
      <c r="A6590" s="68"/>
      <c r="B6590" s="68"/>
      <c r="C6590" s="68"/>
      <c r="D6590" s="68"/>
      <c r="E6590" s="68"/>
      <c r="F6590" s="68"/>
      <c r="G6590" s="68"/>
      <c r="H6590" s="68"/>
      <c r="I6590" s="68"/>
    </row>
    <row r="6591" spans="1:9" x14ac:dyDescent="0.3">
      <c r="A6591" s="68"/>
      <c r="B6591" s="68"/>
      <c r="C6591" s="68"/>
      <c r="D6591" s="68"/>
      <c r="E6591" s="68"/>
      <c r="F6591" s="68"/>
      <c r="G6591" s="68"/>
      <c r="H6591" s="68"/>
      <c r="I6591" s="68"/>
    </row>
    <row r="6592" spans="1:9" x14ac:dyDescent="0.3">
      <c r="A6592" s="68"/>
      <c r="B6592" s="68"/>
      <c r="C6592" s="68"/>
      <c r="D6592" s="68"/>
      <c r="E6592" s="68"/>
      <c r="F6592" s="68"/>
      <c r="G6592" s="68"/>
      <c r="H6592" s="68"/>
      <c r="I6592" s="68"/>
    </row>
    <row r="6593" spans="1:9" x14ac:dyDescent="0.3">
      <c r="A6593" s="68"/>
      <c r="B6593" s="68"/>
      <c r="C6593" s="68"/>
      <c r="D6593" s="68"/>
      <c r="E6593" s="68"/>
      <c r="F6593" s="68"/>
      <c r="G6593" s="68"/>
      <c r="H6593" s="68"/>
      <c r="I6593" s="68"/>
    </row>
    <row r="6594" spans="1:9" x14ac:dyDescent="0.3">
      <c r="A6594" s="68"/>
      <c r="B6594" s="68"/>
      <c r="C6594" s="68"/>
      <c r="D6594" s="68"/>
      <c r="E6594" s="68"/>
      <c r="F6594" s="68"/>
      <c r="G6594" s="68"/>
      <c r="H6594" s="68"/>
      <c r="I6594" s="68"/>
    </row>
    <row r="6595" spans="1:9" x14ac:dyDescent="0.3">
      <c r="A6595" s="68"/>
      <c r="B6595" s="68"/>
      <c r="C6595" s="68"/>
      <c r="D6595" s="68"/>
      <c r="E6595" s="68"/>
      <c r="F6595" s="68"/>
      <c r="G6595" s="68"/>
      <c r="H6595" s="68"/>
      <c r="I6595" s="68"/>
    </row>
    <row r="6596" spans="1:9" x14ac:dyDescent="0.3">
      <c r="A6596" s="68"/>
      <c r="B6596" s="68"/>
      <c r="C6596" s="68"/>
      <c r="D6596" s="68"/>
      <c r="E6596" s="68"/>
      <c r="F6596" s="68"/>
      <c r="G6596" s="68"/>
      <c r="H6596" s="68"/>
      <c r="I6596" s="68"/>
    </row>
    <row r="6597" spans="1:9" x14ac:dyDescent="0.3">
      <c r="A6597" s="68"/>
      <c r="B6597" s="68"/>
      <c r="C6597" s="68"/>
      <c r="D6597" s="68"/>
      <c r="E6597" s="68"/>
      <c r="F6597" s="68"/>
      <c r="G6597" s="68"/>
      <c r="H6597" s="68"/>
      <c r="I6597" s="68"/>
    </row>
    <row r="6598" spans="1:9" x14ac:dyDescent="0.3">
      <c r="A6598" s="68"/>
      <c r="B6598" s="68"/>
      <c r="C6598" s="68"/>
      <c r="D6598" s="68"/>
      <c r="E6598" s="68"/>
      <c r="F6598" s="68"/>
      <c r="G6598" s="68"/>
      <c r="H6598" s="68"/>
      <c r="I6598" s="68"/>
    </row>
    <row r="6599" spans="1:9" x14ac:dyDescent="0.3">
      <c r="A6599" s="68"/>
      <c r="B6599" s="68"/>
      <c r="C6599" s="68"/>
      <c r="D6599" s="68"/>
      <c r="E6599" s="68"/>
      <c r="F6599" s="68"/>
      <c r="G6599" s="68"/>
      <c r="H6599" s="68"/>
      <c r="I6599" s="68"/>
    </row>
    <row r="6600" spans="1:9" x14ac:dyDescent="0.3">
      <c r="A6600" s="68"/>
      <c r="B6600" s="68"/>
      <c r="C6600" s="68"/>
      <c r="D6600" s="68"/>
      <c r="E6600" s="68"/>
      <c r="F6600" s="68"/>
      <c r="G6600" s="68"/>
      <c r="H6600" s="68"/>
      <c r="I6600" s="68"/>
    </row>
    <row r="6601" spans="1:9" x14ac:dyDescent="0.3">
      <c r="A6601" s="68"/>
      <c r="B6601" s="68"/>
      <c r="C6601" s="68"/>
      <c r="D6601" s="68"/>
      <c r="E6601" s="68"/>
      <c r="F6601" s="68"/>
      <c r="G6601" s="68"/>
      <c r="H6601" s="68"/>
      <c r="I6601" s="68"/>
    </row>
    <row r="6602" spans="1:9" x14ac:dyDescent="0.3">
      <c r="A6602" s="68"/>
      <c r="B6602" s="68"/>
      <c r="C6602" s="68"/>
      <c r="D6602" s="68"/>
      <c r="E6602" s="68"/>
      <c r="F6602" s="68"/>
      <c r="G6602" s="68"/>
      <c r="H6602" s="68"/>
      <c r="I6602" s="68"/>
    </row>
    <row r="6603" spans="1:9" x14ac:dyDescent="0.3">
      <c r="A6603" s="68"/>
      <c r="B6603" s="68"/>
      <c r="C6603" s="68"/>
      <c r="D6603" s="68"/>
      <c r="E6603" s="68"/>
      <c r="F6603" s="68"/>
      <c r="G6603" s="68"/>
      <c r="H6603" s="68"/>
      <c r="I6603" s="68"/>
    </row>
    <row r="6604" spans="1:9" x14ac:dyDescent="0.3">
      <c r="A6604" s="68"/>
      <c r="B6604" s="68"/>
      <c r="C6604" s="68"/>
      <c r="D6604" s="68"/>
      <c r="E6604" s="68"/>
      <c r="F6604" s="68"/>
      <c r="G6604" s="68"/>
      <c r="H6604" s="68"/>
      <c r="I6604" s="68"/>
    </row>
    <row r="6605" spans="1:9" x14ac:dyDescent="0.3">
      <c r="A6605" s="68"/>
      <c r="B6605" s="68"/>
      <c r="C6605" s="68"/>
      <c r="D6605" s="68"/>
      <c r="E6605" s="68"/>
      <c r="F6605" s="68"/>
      <c r="G6605" s="68"/>
      <c r="H6605" s="68"/>
      <c r="I6605" s="68"/>
    </row>
    <row r="6606" spans="1:9" x14ac:dyDescent="0.3">
      <c r="A6606" s="68"/>
      <c r="B6606" s="68"/>
      <c r="C6606" s="68"/>
      <c r="D6606" s="68"/>
      <c r="E6606" s="68"/>
      <c r="F6606" s="68"/>
      <c r="G6606" s="68"/>
      <c r="H6606" s="68"/>
      <c r="I6606" s="68"/>
    </row>
    <row r="6607" spans="1:9" x14ac:dyDescent="0.3">
      <c r="A6607" s="68"/>
      <c r="B6607" s="68"/>
      <c r="C6607" s="68"/>
      <c r="D6607" s="68"/>
      <c r="E6607" s="68"/>
      <c r="F6607" s="68"/>
      <c r="G6607" s="68"/>
      <c r="H6607" s="68"/>
      <c r="I6607" s="68"/>
    </row>
    <row r="6608" spans="1:9" x14ac:dyDescent="0.3">
      <c r="A6608" s="68"/>
      <c r="B6608" s="68"/>
      <c r="C6608" s="68"/>
      <c r="D6608" s="68"/>
      <c r="E6608" s="68"/>
      <c r="F6608" s="68"/>
      <c r="G6608" s="68"/>
      <c r="H6608" s="68"/>
      <c r="I6608" s="68"/>
    </row>
    <row r="6609" spans="1:9" x14ac:dyDescent="0.3">
      <c r="A6609" s="68"/>
      <c r="B6609" s="68"/>
      <c r="C6609" s="68"/>
      <c r="D6609" s="68"/>
      <c r="E6609" s="68"/>
      <c r="F6609" s="68"/>
      <c r="G6609" s="68"/>
      <c r="H6609" s="68"/>
      <c r="I6609" s="68"/>
    </row>
    <row r="6610" spans="1:9" x14ac:dyDescent="0.3">
      <c r="A6610" s="68"/>
      <c r="B6610" s="68"/>
      <c r="C6610" s="68"/>
      <c r="D6610" s="68"/>
      <c r="E6610" s="68"/>
      <c r="F6610" s="68"/>
      <c r="G6610" s="68"/>
      <c r="H6610" s="68"/>
      <c r="I6610" s="68"/>
    </row>
    <row r="6611" spans="1:9" x14ac:dyDescent="0.3">
      <c r="A6611" s="68"/>
      <c r="B6611" s="68"/>
      <c r="C6611" s="68"/>
      <c r="D6611" s="68"/>
      <c r="E6611" s="68"/>
      <c r="F6611" s="68"/>
      <c r="G6611" s="68"/>
      <c r="H6611" s="68"/>
      <c r="I6611" s="68"/>
    </row>
    <row r="6612" spans="1:9" x14ac:dyDescent="0.3">
      <c r="A6612" s="68"/>
      <c r="B6612" s="68"/>
      <c r="C6612" s="68"/>
      <c r="D6612" s="68"/>
      <c r="E6612" s="68"/>
      <c r="F6612" s="68"/>
      <c r="G6612" s="68"/>
      <c r="H6612" s="68"/>
      <c r="I6612" s="68"/>
    </row>
    <row r="6613" spans="1:9" x14ac:dyDescent="0.3">
      <c r="A6613" s="68"/>
      <c r="B6613" s="68"/>
      <c r="C6613" s="68"/>
      <c r="D6613" s="68"/>
      <c r="E6613" s="68"/>
      <c r="F6613" s="68"/>
      <c r="G6613" s="68"/>
      <c r="H6613" s="68"/>
      <c r="I6613" s="68"/>
    </row>
    <row r="6614" spans="1:9" x14ac:dyDescent="0.3">
      <c r="A6614" s="68"/>
      <c r="B6614" s="68"/>
      <c r="C6614" s="68"/>
      <c r="D6614" s="68"/>
      <c r="E6614" s="68"/>
      <c r="F6614" s="68"/>
      <c r="G6614" s="68"/>
      <c r="H6614" s="68"/>
      <c r="I6614" s="68"/>
    </row>
    <row r="6615" spans="1:9" x14ac:dyDescent="0.3">
      <c r="A6615" s="68"/>
      <c r="B6615" s="68"/>
      <c r="C6615" s="68"/>
      <c r="D6615" s="68"/>
      <c r="E6615" s="68"/>
      <c r="F6615" s="68"/>
      <c r="G6615" s="68"/>
      <c r="H6615" s="68"/>
      <c r="I6615" s="68"/>
    </row>
    <row r="6616" spans="1:9" x14ac:dyDescent="0.3">
      <c r="A6616" s="68"/>
      <c r="B6616" s="68"/>
      <c r="C6616" s="68"/>
      <c r="D6616" s="68"/>
      <c r="E6616" s="68"/>
      <c r="F6616" s="68"/>
      <c r="G6616" s="68"/>
      <c r="H6616" s="68"/>
      <c r="I6616" s="68"/>
    </row>
    <row r="6617" spans="1:9" x14ac:dyDescent="0.3">
      <c r="A6617" s="68"/>
      <c r="B6617" s="68"/>
      <c r="C6617" s="68"/>
      <c r="D6617" s="68"/>
      <c r="E6617" s="68"/>
      <c r="F6617" s="68"/>
      <c r="G6617" s="68"/>
      <c r="H6617" s="68"/>
      <c r="I6617" s="68"/>
    </row>
    <row r="6618" spans="1:9" x14ac:dyDescent="0.3">
      <c r="A6618" s="68"/>
      <c r="B6618" s="68"/>
      <c r="C6618" s="68"/>
      <c r="D6618" s="68"/>
      <c r="E6618" s="68"/>
      <c r="F6618" s="68"/>
      <c r="G6618" s="68"/>
      <c r="H6618" s="68"/>
      <c r="I6618" s="68"/>
    </row>
    <row r="6619" spans="1:9" x14ac:dyDescent="0.3">
      <c r="A6619" s="68"/>
      <c r="B6619" s="68"/>
      <c r="C6619" s="68"/>
      <c r="D6619" s="68"/>
      <c r="E6619" s="68"/>
      <c r="F6619" s="68"/>
      <c r="G6619" s="68"/>
      <c r="H6619" s="68"/>
      <c r="I6619" s="68"/>
    </row>
    <row r="6620" spans="1:9" x14ac:dyDescent="0.3">
      <c r="A6620" s="68"/>
      <c r="B6620" s="68"/>
      <c r="C6620" s="68"/>
      <c r="D6620" s="68"/>
      <c r="E6620" s="68"/>
      <c r="F6620" s="68"/>
      <c r="G6620" s="68"/>
      <c r="H6620" s="68"/>
      <c r="I6620" s="68"/>
    </row>
    <row r="6621" spans="1:9" x14ac:dyDescent="0.3">
      <c r="A6621" s="68"/>
      <c r="B6621" s="68"/>
      <c r="C6621" s="68"/>
      <c r="D6621" s="68"/>
      <c r="E6621" s="68"/>
      <c r="F6621" s="68"/>
      <c r="G6621" s="68"/>
      <c r="H6621" s="68"/>
      <c r="I6621" s="68"/>
    </row>
    <row r="6622" spans="1:9" x14ac:dyDescent="0.3">
      <c r="A6622" s="68"/>
      <c r="B6622" s="68"/>
      <c r="C6622" s="68"/>
      <c r="D6622" s="68"/>
      <c r="E6622" s="68"/>
      <c r="F6622" s="68"/>
      <c r="G6622" s="68"/>
      <c r="H6622" s="68"/>
      <c r="I6622" s="68"/>
    </row>
    <row r="6623" spans="1:9" x14ac:dyDescent="0.3">
      <c r="A6623" s="68"/>
      <c r="B6623" s="68"/>
      <c r="C6623" s="68"/>
      <c r="D6623" s="68"/>
      <c r="E6623" s="68"/>
      <c r="F6623" s="68"/>
      <c r="G6623" s="68"/>
      <c r="H6623" s="68"/>
      <c r="I6623" s="68"/>
    </row>
    <row r="6624" spans="1:9" x14ac:dyDescent="0.3">
      <c r="A6624" s="68"/>
      <c r="B6624" s="68"/>
      <c r="C6624" s="68"/>
      <c r="D6624" s="68"/>
      <c r="E6624" s="68"/>
      <c r="F6624" s="68"/>
      <c r="G6624" s="68"/>
      <c r="H6624" s="68"/>
      <c r="I6624" s="68"/>
    </row>
    <row r="6625" spans="1:9" x14ac:dyDescent="0.3">
      <c r="A6625" s="68"/>
      <c r="B6625" s="68"/>
      <c r="C6625" s="68"/>
      <c r="D6625" s="68"/>
      <c r="E6625" s="68"/>
      <c r="F6625" s="68"/>
      <c r="G6625" s="68"/>
      <c r="H6625" s="68"/>
      <c r="I6625" s="68"/>
    </row>
    <row r="6626" spans="1:9" x14ac:dyDescent="0.3">
      <c r="A6626" s="68"/>
      <c r="B6626" s="68"/>
      <c r="C6626" s="68"/>
      <c r="D6626" s="68"/>
      <c r="E6626" s="68"/>
      <c r="F6626" s="68"/>
      <c r="G6626" s="68"/>
      <c r="H6626" s="68"/>
      <c r="I6626" s="68"/>
    </row>
    <row r="6627" spans="1:9" x14ac:dyDescent="0.3">
      <c r="A6627" s="68"/>
      <c r="B6627" s="68"/>
      <c r="C6627" s="68"/>
      <c r="D6627" s="68"/>
      <c r="E6627" s="68"/>
      <c r="F6627" s="68"/>
      <c r="G6627" s="68"/>
      <c r="H6627" s="68"/>
      <c r="I6627" s="68"/>
    </row>
    <row r="6628" spans="1:9" x14ac:dyDescent="0.3">
      <c r="A6628" s="68"/>
      <c r="B6628" s="68"/>
      <c r="C6628" s="68"/>
      <c r="D6628" s="68"/>
      <c r="E6628" s="68"/>
      <c r="F6628" s="68"/>
      <c r="G6628" s="68"/>
      <c r="H6628" s="68"/>
      <c r="I6628" s="68"/>
    </row>
    <row r="6629" spans="1:9" x14ac:dyDescent="0.3">
      <c r="A6629" s="68"/>
      <c r="B6629" s="68"/>
      <c r="C6629" s="68"/>
      <c r="D6629" s="68"/>
      <c r="E6629" s="68"/>
      <c r="F6629" s="68"/>
      <c r="G6629" s="68"/>
      <c r="H6629" s="68"/>
      <c r="I6629" s="68"/>
    </row>
    <row r="6630" spans="1:9" x14ac:dyDescent="0.3">
      <c r="A6630" s="68"/>
      <c r="B6630" s="68"/>
      <c r="C6630" s="68"/>
      <c r="D6630" s="68"/>
      <c r="E6630" s="68"/>
      <c r="F6630" s="68"/>
      <c r="G6630" s="68"/>
      <c r="H6630" s="68"/>
      <c r="I6630" s="68"/>
    </row>
    <row r="6631" spans="1:9" x14ac:dyDescent="0.3">
      <c r="A6631" s="68"/>
      <c r="B6631" s="68"/>
      <c r="C6631" s="68"/>
      <c r="D6631" s="68"/>
      <c r="E6631" s="68"/>
      <c r="F6631" s="68"/>
      <c r="G6631" s="68"/>
      <c r="H6631" s="68"/>
      <c r="I6631" s="68"/>
    </row>
    <row r="6632" spans="1:9" x14ac:dyDescent="0.3">
      <c r="A6632" s="68"/>
      <c r="B6632" s="68"/>
      <c r="C6632" s="68"/>
      <c r="D6632" s="68"/>
      <c r="E6632" s="68"/>
      <c r="F6632" s="68"/>
      <c r="G6632" s="68"/>
      <c r="H6632" s="68"/>
      <c r="I6632" s="68"/>
    </row>
    <row r="6633" spans="1:9" x14ac:dyDescent="0.3">
      <c r="A6633" s="68"/>
      <c r="B6633" s="68"/>
      <c r="C6633" s="68"/>
      <c r="D6633" s="68"/>
      <c r="E6633" s="68"/>
      <c r="F6633" s="68"/>
      <c r="G6633" s="68"/>
      <c r="H6633" s="68"/>
      <c r="I6633" s="68"/>
    </row>
    <row r="6634" spans="1:9" x14ac:dyDescent="0.3">
      <c r="A6634" s="68"/>
      <c r="B6634" s="68"/>
      <c r="C6634" s="68"/>
      <c r="D6634" s="68"/>
      <c r="E6634" s="68"/>
      <c r="F6634" s="68"/>
      <c r="G6634" s="68"/>
      <c r="H6634" s="68"/>
      <c r="I6634" s="68"/>
    </row>
    <row r="6635" spans="1:9" x14ac:dyDescent="0.3">
      <c r="A6635" s="68"/>
      <c r="B6635" s="68"/>
      <c r="C6635" s="68"/>
      <c r="D6635" s="68"/>
      <c r="E6635" s="68"/>
      <c r="F6635" s="68"/>
      <c r="G6635" s="68"/>
      <c r="H6635" s="68"/>
      <c r="I6635" s="68"/>
    </row>
    <row r="6636" spans="1:9" x14ac:dyDescent="0.3">
      <c r="A6636" s="68"/>
      <c r="B6636" s="68"/>
      <c r="C6636" s="68"/>
      <c r="D6636" s="68"/>
      <c r="E6636" s="68"/>
      <c r="F6636" s="68"/>
      <c r="G6636" s="68"/>
      <c r="H6636" s="68"/>
      <c r="I6636" s="68"/>
    </row>
    <row r="6637" spans="1:9" x14ac:dyDescent="0.3">
      <c r="A6637" s="68"/>
      <c r="B6637" s="68"/>
      <c r="C6637" s="68"/>
      <c r="D6637" s="68"/>
      <c r="E6637" s="68"/>
      <c r="F6637" s="68"/>
      <c r="G6637" s="68"/>
      <c r="H6637" s="68"/>
      <c r="I6637" s="68"/>
    </row>
    <row r="6638" spans="1:9" x14ac:dyDescent="0.3">
      <c r="A6638" s="68"/>
      <c r="B6638" s="68"/>
      <c r="C6638" s="68"/>
      <c r="D6638" s="68"/>
      <c r="E6638" s="68"/>
      <c r="F6638" s="68"/>
      <c r="G6638" s="68"/>
      <c r="H6638" s="68"/>
      <c r="I6638" s="68"/>
    </row>
    <row r="6639" spans="1:9" x14ac:dyDescent="0.3">
      <c r="A6639" s="68"/>
      <c r="B6639" s="68"/>
      <c r="C6639" s="68"/>
      <c r="D6639" s="68"/>
      <c r="E6639" s="68"/>
      <c r="F6639" s="68"/>
      <c r="G6639" s="68"/>
      <c r="H6639" s="68"/>
      <c r="I6639" s="68"/>
    </row>
    <row r="6640" spans="1:9" x14ac:dyDescent="0.3">
      <c r="A6640" s="68"/>
      <c r="B6640" s="68"/>
      <c r="C6640" s="68"/>
      <c r="D6640" s="68"/>
      <c r="E6640" s="68"/>
      <c r="F6640" s="68"/>
      <c r="G6640" s="68"/>
      <c r="H6640" s="68"/>
      <c r="I6640" s="68"/>
    </row>
    <row r="6641" spans="1:9" x14ac:dyDescent="0.3">
      <c r="A6641" s="68"/>
      <c r="B6641" s="68"/>
      <c r="C6641" s="68"/>
      <c r="D6641" s="68"/>
      <c r="E6641" s="68"/>
      <c r="F6641" s="68"/>
      <c r="G6641" s="68"/>
      <c r="H6641" s="68"/>
      <c r="I6641" s="68"/>
    </row>
    <row r="6642" spans="1:9" x14ac:dyDescent="0.3">
      <c r="A6642" s="68"/>
      <c r="B6642" s="68"/>
      <c r="C6642" s="68"/>
      <c r="D6642" s="68"/>
      <c r="E6642" s="68"/>
      <c r="F6642" s="68"/>
      <c r="G6642" s="68"/>
      <c r="H6642" s="68"/>
      <c r="I6642" s="68"/>
    </row>
    <row r="6643" spans="1:9" x14ac:dyDescent="0.3">
      <c r="A6643" s="68"/>
      <c r="B6643" s="68"/>
      <c r="C6643" s="68"/>
      <c r="D6643" s="68"/>
      <c r="E6643" s="68"/>
      <c r="F6643" s="68"/>
      <c r="G6643" s="68"/>
      <c r="H6643" s="68"/>
      <c r="I6643" s="68"/>
    </row>
    <row r="6644" spans="1:9" x14ac:dyDescent="0.3">
      <c r="A6644" s="68"/>
      <c r="B6644" s="68"/>
      <c r="C6644" s="68"/>
      <c r="D6644" s="68"/>
      <c r="E6644" s="68"/>
      <c r="F6644" s="68"/>
      <c r="G6644" s="68"/>
      <c r="H6644" s="68"/>
      <c r="I6644" s="68"/>
    </row>
    <row r="6645" spans="1:9" x14ac:dyDescent="0.3">
      <c r="A6645" s="68"/>
      <c r="B6645" s="68"/>
      <c r="C6645" s="68"/>
      <c r="D6645" s="68"/>
      <c r="E6645" s="68"/>
      <c r="F6645" s="68"/>
      <c r="G6645" s="68"/>
      <c r="H6645" s="68"/>
      <c r="I6645" s="68"/>
    </row>
    <row r="6646" spans="1:9" x14ac:dyDescent="0.3">
      <c r="A6646" s="68"/>
      <c r="B6646" s="68"/>
      <c r="C6646" s="68"/>
      <c r="D6646" s="68"/>
      <c r="E6646" s="68"/>
      <c r="F6646" s="68"/>
      <c r="G6646" s="68"/>
      <c r="H6646" s="68"/>
      <c r="I6646" s="68"/>
    </row>
    <row r="6647" spans="1:9" x14ac:dyDescent="0.3">
      <c r="A6647" s="68"/>
      <c r="B6647" s="68"/>
      <c r="C6647" s="68"/>
      <c r="D6647" s="68"/>
      <c r="E6647" s="68"/>
      <c r="F6647" s="68"/>
      <c r="G6647" s="68"/>
      <c r="H6647" s="68"/>
      <c r="I6647" s="68"/>
    </row>
    <row r="6648" spans="1:9" x14ac:dyDescent="0.3">
      <c r="A6648" s="68"/>
      <c r="B6648" s="68"/>
      <c r="C6648" s="68"/>
      <c r="D6648" s="68"/>
      <c r="E6648" s="68"/>
      <c r="F6648" s="68"/>
      <c r="G6648" s="68"/>
      <c r="H6648" s="68"/>
      <c r="I6648" s="68"/>
    </row>
    <row r="6649" spans="1:9" x14ac:dyDescent="0.3">
      <c r="A6649" s="68"/>
      <c r="B6649" s="68"/>
      <c r="C6649" s="68"/>
      <c r="D6649" s="68"/>
      <c r="E6649" s="68"/>
      <c r="F6649" s="68"/>
      <c r="G6649" s="68"/>
      <c r="H6649" s="68"/>
      <c r="I6649" s="68"/>
    </row>
    <row r="6650" spans="1:9" x14ac:dyDescent="0.3">
      <c r="A6650" s="68"/>
      <c r="B6650" s="68"/>
      <c r="C6650" s="68"/>
      <c r="D6650" s="68"/>
      <c r="E6650" s="68"/>
      <c r="F6650" s="68"/>
      <c r="G6650" s="68"/>
      <c r="H6650" s="68"/>
      <c r="I6650" s="68"/>
    </row>
    <row r="6651" spans="1:9" x14ac:dyDescent="0.3">
      <c r="A6651" s="68"/>
      <c r="B6651" s="68"/>
      <c r="C6651" s="68"/>
      <c r="D6651" s="68"/>
      <c r="E6651" s="68"/>
      <c r="F6651" s="68"/>
      <c r="G6651" s="68"/>
      <c r="H6651" s="68"/>
      <c r="I6651" s="68"/>
    </row>
    <row r="6652" spans="1:9" x14ac:dyDescent="0.3">
      <c r="A6652" s="68"/>
      <c r="B6652" s="68"/>
      <c r="C6652" s="68"/>
      <c r="D6652" s="68"/>
      <c r="E6652" s="68"/>
      <c r="F6652" s="68"/>
      <c r="G6652" s="68"/>
      <c r="H6652" s="68"/>
      <c r="I6652" s="68"/>
    </row>
    <row r="6653" spans="1:9" x14ac:dyDescent="0.3">
      <c r="A6653" s="68"/>
      <c r="B6653" s="68"/>
      <c r="C6653" s="68"/>
      <c r="D6653" s="68"/>
      <c r="E6653" s="68"/>
      <c r="F6653" s="68"/>
      <c r="G6653" s="68"/>
      <c r="H6653" s="68"/>
      <c r="I6653" s="68"/>
    </row>
    <row r="6654" spans="1:9" x14ac:dyDescent="0.3">
      <c r="A6654" s="68"/>
      <c r="B6654" s="68"/>
      <c r="C6654" s="68"/>
      <c r="D6654" s="68"/>
      <c r="E6654" s="68"/>
      <c r="F6654" s="68"/>
      <c r="G6654" s="68"/>
      <c r="H6654" s="68"/>
      <c r="I6654" s="68"/>
    </row>
    <row r="6655" spans="1:9" x14ac:dyDescent="0.3">
      <c r="A6655" s="68"/>
      <c r="B6655" s="68"/>
      <c r="C6655" s="68"/>
      <c r="D6655" s="68"/>
      <c r="E6655" s="68"/>
      <c r="F6655" s="68"/>
      <c r="G6655" s="68"/>
      <c r="H6655" s="68"/>
      <c r="I6655" s="68"/>
    </row>
    <row r="6656" spans="1:9" x14ac:dyDescent="0.3">
      <c r="A6656" s="68"/>
      <c r="B6656" s="68"/>
      <c r="C6656" s="68"/>
      <c r="D6656" s="68"/>
      <c r="E6656" s="68"/>
      <c r="F6656" s="68"/>
      <c r="G6656" s="68"/>
      <c r="H6656" s="68"/>
      <c r="I6656" s="68"/>
    </row>
    <row r="6657" spans="1:9" x14ac:dyDescent="0.3">
      <c r="A6657" s="68"/>
      <c r="B6657" s="68"/>
      <c r="C6657" s="68"/>
      <c r="D6657" s="68"/>
      <c r="E6657" s="68"/>
      <c r="F6657" s="68"/>
      <c r="G6657" s="68"/>
      <c r="H6657" s="68"/>
      <c r="I6657" s="68"/>
    </row>
    <row r="6658" spans="1:9" x14ac:dyDescent="0.3">
      <c r="A6658" s="68"/>
      <c r="B6658" s="68"/>
      <c r="C6658" s="68"/>
      <c r="D6658" s="68"/>
      <c r="E6658" s="68"/>
      <c r="F6658" s="68"/>
      <c r="G6658" s="68"/>
      <c r="H6658" s="68"/>
      <c r="I6658" s="68"/>
    </row>
    <row r="6659" spans="1:9" x14ac:dyDescent="0.3">
      <c r="A6659" s="68"/>
      <c r="B6659" s="68"/>
      <c r="C6659" s="68"/>
      <c r="D6659" s="68"/>
      <c r="E6659" s="68"/>
      <c r="F6659" s="68"/>
      <c r="G6659" s="68"/>
      <c r="H6659" s="68"/>
      <c r="I6659" s="68"/>
    </row>
    <row r="6660" spans="1:9" x14ac:dyDescent="0.3">
      <c r="A6660" s="68"/>
      <c r="B6660" s="68"/>
      <c r="C6660" s="68"/>
      <c r="D6660" s="68"/>
      <c r="E6660" s="68"/>
      <c r="F6660" s="68"/>
      <c r="G6660" s="68"/>
      <c r="H6660" s="68"/>
      <c r="I6660" s="68"/>
    </row>
    <row r="6661" spans="1:9" x14ac:dyDescent="0.3">
      <c r="A6661" s="68"/>
      <c r="B6661" s="68"/>
      <c r="C6661" s="68"/>
      <c r="D6661" s="68"/>
      <c r="E6661" s="68"/>
      <c r="F6661" s="68"/>
      <c r="G6661" s="68"/>
      <c r="H6661" s="68"/>
      <c r="I6661" s="68"/>
    </row>
    <row r="6662" spans="1:9" x14ac:dyDescent="0.3">
      <c r="A6662" s="68"/>
      <c r="B6662" s="68"/>
      <c r="C6662" s="68"/>
      <c r="D6662" s="68"/>
      <c r="E6662" s="68"/>
      <c r="F6662" s="68"/>
      <c r="G6662" s="68"/>
      <c r="H6662" s="68"/>
      <c r="I6662" s="68"/>
    </row>
    <row r="6663" spans="1:9" x14ac:dyDescent="0.3">
      <c r="A6663" s="68"/>
      <c r="B6663" s="68"/>
      <c r="C6663" s="68"/>
      <c r="D6663" s="68"/>
      <c r="E6663" s="68"/>
      <c r="F6663" s="68"/>
      <c r="G6663" s="68"/>
      <c r="H6663" s="68"/>
      <c r="I6663" s="68"/>
    </row>
    <row r="6664" spans="1:9" x14ac:dyDescent="0.3">
      <c r="A6664" s="68"/>
      <c r="B6664" s="68"/>
      <c r="C6664" s="68"/>
      <c r="D6664" s="68"/>
      <c r="E6664" s="68"/>
      <c r="F6664" s="68"/>
      <c r="G6664" s="68"/>
      <c r="H6664" s="68"/>
      <c r="I6664" s="68"/>
    </row>
    <row r="6665" spans="1:9" x14ac:dyDescent="0.3">
      <c r="A6665" s="68"/>
      <c r="B6665" s="68"/>
      <c r="C6665" s="68"/>
      <c r="D6665" s="68"/>
      <c r="E6665" s="68"/>
      <c r="F6665" s="68"/>
      <c r="G6665" s="68"/>
      <c r="H6665" s="68"/>
      <c r="I6665" s="68"/>
    </row>
    <row r="6666" spans="1:9" x14ac:dyDescent="0.3">
      <c r="A6666" s="68"/>
      <c r="B6666" s="68"/>
      <c r="C6666" s="68"/>
      <c r="D6666" s="68"/>
      <c r="E6666" s="68"/>
      <c r="F6666" s="68"/>
      <c r="G6666" s="68"/>
      <c r="H6666" s="68"/>
      <c r="I6666" s="68"/>
    </row>
    <row r="6667" spans="1:9" x14ac:dyDescent="0.3">
      <c r="A6667" s="68"/>
      <c r="B6667" s="68"/>
      <c r="C6667" s="68"/>
      <c r="D6667" s="68"/>
      <c r="E6667" s="68"/>
      <c r="F6667" s="68"/>
      <c r="G6667" s="68"/>
      <c r="H6667" s="68"/>
      <c r="I6667" s="68"/>
    </row>
    <row r="6668" spans="1:9" x14ac:dyDescent="0.3">
      <c r="A6668" s="68"/>
      <c r="B6668" s="68"/>
      <c r="C6668" s="68"/>
      <c r="D6668" s="68"/>
      <c r="E6668" s="68"/>
      <c r="F6668" s="68"/>
      <c r="G6668" s="68"/>
      <c r="H6668" s="68"/>
      <c r="I6668" s="68"/>
    </row>
    <row r="6669" spans="1:9" x14ac:dyDescent="0.3">
      <c r="A6669" s="68"/>
      <c r="B6669" s="68"/>
      <c r="C6669" s="68"/>
      <c r="D6669" s="68"/>
      <c r="E6669" s="68"/>
      <c r="F6669" s="68"/>
      <c r="G6669" s="68"/>
      <c r="H6669" s="68"/>
      <c r="I6669" s="68"/>
    </row>
    <row r="6670" spans="1:9" x14ac:dyDescent="0.3">
      <c r="A6670" s="68"/>
      <c r="B6670" s="68"/>
      <c r="C6670" s="68"/>
      <c r="D6670" s="68"/>
      <c r="E6670" s="68"/>
      <c r="F6670" s="68"/>
      <c r="G6670" s="68"/>
      <c r="H6670" s="68"/>
      <c r="I6670" s="68"/>
    </row>
    <row r="6671" spans="1:9" x14ac:dyDescent="0.3">
      <c r="A6671" s="68"/>
      <c r="B6671" s="68"/>
      <c r="C6671" s="68"/>
      <c r="D6671" s="68"/>
      <c r="E6671" s="68"/>
      <c r="F6671" s="68"/>
      <c r="G6671" s="68"/>
      <c r="H6671" s="68"/>
      <c r="I6671" s="68"/>
    </row>
    <row r="6672" spans="1:9" x14ac:dyDescent="0.3">
      <c r="A6672" s="68"/>
      <c r="B6672" s="68"/>
      <c r="C6672" s="68"/>
      <c r="D6672" s="68"/>
      <c r="E6672" s="68"/>
      <c r="F6672" s="68"/>
      <c r="G6672" s="68"/>
      <c r="H6672" s="68"/>
      <c r="I6672" s="68"/>
    </row>
    <row r="6673" spans="1:9" x14ac:dyDescent="0.3">
      <c r="A6673" s="68"/>
      <c r="B6673" s="68"/>
      <c r="C6673" s="68"/>
      <c r="D6673" s="68"/>
      <c r="E6673" s="68"/>
      <c r="F6673" s="68"/>
      <c r="G6673" s="68"/>
      <c r="H6673" s="68"/>
      <c r="I6673" s="68"/>
    </row>
    <row r="6674" spans="1:9" x14ac:dyDescent="0.3">
      <c r="A6674" s="68"/>
      <c r="B6674" s="68"/>
      <c r="C6674" s="68"/>
      <c r="D6674" s="68"/>
      <c r="E6674" s="68"/>
      <c r="F6674" s="68"/>
      <c r="G6674" s="68"/>
      <c r="H6674" s="68"/>
      <c r="I6674" s="68"/>
    </row>
    <row r="6675" spans="1:9" x14ac:dyDescent="0.3">
      <c r="A6675" s="68"/>
      <c r="B6675" s="68"/>
      <c r="C6675" s="68"/>
      <c r="D6675" s="68"/>
      <c r="E6675" s="68"/>
      <c r="F6675" s="68"/>
      <c r="G6675" s="68"/>
      <c r="H6675" s="68"/>
      <c r="I6675" s="68"/>
    </row>
    <row r="6676" spans="1:9" x14ac:dyDescent="0.3">
      <c r="A6676" s="68"/>
      <c r="B6676" s="68"/>
      <c r="C6676" s="68"/>
      <c r="D6676" s="68"/>
      <c r="E6676" s="68"/>
      <c r="F6676" s="68"/>
      <c r="G6676" s="68"/>
      <c r="H6676" s="68"/>
      <c r="I6676" s="68"/>
    </row>
    <row r="6677" spans="1:9" x14ac:dyDescent="0.3">
      <c r="A6677" s="68"/>
      <c r="B6677" s="68"/>
      <c r="C6677" s="68"/>
      <c r="D6677" s="68"/>
      <c r="E6677" s="68"/>
      <c r="F6677" s="68"/>
      <c r="G6677" s="68"/>
      <c r="H6677" s="68"/>
      <c r="I6677" s="68"/>
    </row>
    <row r="6678" spans="1:9" x14ac:dyDescent="0.3">
      <c r="A6678" s="68"/>
      <c r="B6678" s="68"/>
      <c r="C6678" s="68"/>
      <c r="D6678" s="68"/>
      <c r="E6678" s="68"/>
      <c r="F6678" s="68"/>
      <c r="G6678" s="68"/>
      <c r="H6678" s="68"/>
      <c r="I6678" s="68"/>
    </row>
    <row r="6679" spans="1:9" x14ac:dyDescent="0.3">
      <c r="A6679" s="68"/>
      <c r="B6679" s="68"/>
      <c r="C6679" s="68"/>
      <c r="D6679" s="68"/>
      <c r="E6679" s="68"/>
      <c r="F6679" s="68"/>
      <c r="G6679" s="68"/>
      <c r="H6679" s="68"/>
      <c r="I6679" s="68"/>
    </row>
    <row r="6680" spans="1:9" x14ac:dyDescent="0.3">
      <c r="A6680" s="68"/>
      <c r="B6680" s="68"/>
      <c r="C6680" s="68"/>
      <c r="D6680" s="68"/>
      <c r="E6680" s="68"/>
      <c r="F6680" s="68"/>
      <c r="G6680" s="68"/>
      <c r="H6680" s="68"/>
      <c r="I6680" s="68"/>
    </row>
    <row r="6681" spans="1:9" x14ac:dyDescent="0.3">
      <c r="A6681" s="68"/>
      <c r="B6681" s="68"/>
      <c r="C6681" s="68"/>
      <c r="D6681" s="68"/>
      <c r="E6681" s="68"/>
      <c r="F6681" s="68"/>
      <c r="G6681" s="68"/>
      <c r="H6681" s="68"/>
      <c r="I6681" s="68"/>
    </row>
    <row r="6682" spans="1:9" x14ac:dyDescent="0.3">
      <c r="A6682" s="68"/>
      <c r="B6682" s="68"/>
      <c r="C6682" s="68"/>
      <c r="D6682" s="68"/>
      <c r="E6682" s="68"/>
      <c r="F6682" s="68"/>
      <c r="G6682" s="68"/>
      <c r="H6682" s="68"/>
      <c r="I6682" s="68"/>
    </row>
    <row r="6683" spans="1:9" x14ac:dyDescent="0.3">
      <c r="A6683" s="68"/>
      <c r="B6683" s="68"/>
      <c r="C6683" s="68"/>
      <c r="D6683" s="68"/>
      <c r="E6683" s="68"/>
      <c r="F6683" s="68"/>
      <c r="G6683" s="68"/>
      <c r="H6683" s="68"/>
      <c r="I6683" s="68"/>
    </row>
    <row r="6684" spans="1:9" x14ac:dyDescent="0.3">
      <c r="A6684" s="68"/>
      <c r="B6684" s="68"/>
      <c r="C6684" s="68"/>
      <c r="D6684" s="68"/>
      <c r="E6684" s="68"/>
      <c r="F6684" s="68"/>
      <c r="G6684" s="68"/>
      <c r="H6684" s="68"/>
      <c r="I6684" s="68"/>
    </row>
    <row r="6685" spans="1:9" x14ac:dyDescent="0.3">
      <c r="A6685" s="68"/>
      <c r="B6685" s="68"/>
      <c r="C6685" s="68"/>
      <c r="D6685" s="68"/>
      <c r="E6685" s="68"/>
      <c r="F6685" s="68"/>
      <c r="G6685" s="68"/>
      <c r="H6685" s="68"/>
      <c r="I6685" s="68"/>
    </row>
    <row r="6686" spans="1:9" x14ac:dyDescent="0.3">
      <c r="A6686" s="68"/>
      <c r="B6686" s="68"/>
      <c r="C6686" s="68"/>
      <c r="D6686" s="68"/>
      <c r="E6686" s="68"/>
      <c r="F6686" s="68"/>
      <c r="G6686" s="68"/>
      <c r="H6686" s="68"/>
      <c r="I6686" s="68"/>
    </row>
    <row r="6687" spans="1:9" x14ac:dyDescent="0.3">
      <c r="A6687" s="68"/>
      <c r="B6687" s="68"/>
      <c r="C6687" s="68"/>
      <c r="D6687" s="68"/>
      <c r="E6687" s="68"/>
      <c r="F6687" s="68"/>
      <c r="G6687" s="68"/>
      <c r="H6687" s="68"/>
      <c r="I6687" s="68"/>
    </row>
    <row r="6688" spans="1:9" x14ac:dyDescent="0.3">
      <c r="A6688" s="68"/>
      <c r="B6688" s="68"/>
      <c r="C6688" s="68"/>
      <c r="D6688" s="68"/>
      <c r="E6688" s="68"/>
      <c r="F6688" s="68"/>
      <c r="G6688" s="68"/>
      <c r="H6688" s="68"/>
      <c r="I6688" s="68"/>
    </row>
    <row r="6689" spans="1:9" x14ac:dyDescent="0.3">
      <c r="A6689" s="68"/>
      <c r="B6689" s="68"/>
      <c r="C6689" s="68"/>
      <c r="D6689" s="68"/>
      <c r="E6689" s="68"/>
      <c r="F6689" s="68"/>
      <c r="G6689" s="68"/>
      <c r="H6689" s="68"/>
      <c r="I6689" s="68"/>
    </row>
    <row r="6690" spans="1:9" x14ac:dyDescent="0.3">
      <c r="A6690" s="68"/>
      <c r="B6690" s="68"/>
      <c r="C6690" s="68"/>
      <c r="D6690" s="68"/>
      <c r="E6690" s="68"/>
      <c r="F6690" s="68"/>
      <c r="G6690" s="68"/>
      <c r="H6690" s="68"/>
      <c r="I6690" s="68"/>
    </row>
    <row r="6691" spans="1:9" x14ac:dyDescent="0.3">
      <c r="A6691" s="68"/>
      <c r="B6691" s="68"/>
      <c r="C6691" s="68"/>
      <c r="D6691" s="68"/>
      <c r="E6691" s="68"/>
      <c r="F6691" s="68"/>
      <c r="G6691" s="68"/>
      <c r="H6691" s="68"/>
      <c r="I6691" s="68"/>
    </row>
    <row r="6692" spans="1:9" x14ac:dyDescent="0.3">
      <c r="A6692" s="68"/>
      <c r="B6692" s="68"/>
      <c r="C6692" s="68"/>
      <c r="D6692" s="68"/>
      <c r="E6692" s="68"/>
      <c r="F6692" s="68"/>
      <c r="G6692" s="68"/>
      <c r="H6692" s="68"/>
      <c r="I6692" s="68"/>
    </row>
    <row r="6693" spans="1:9" x14ac:dyDescent="0.3">
      <c r="A6693" s="68"/>
      <c r="B6693" s="68"/>
      <c r="C6693" s="68"/>
      <c r="D6693" s="68"/>
      <c r="E6693" s="68"/>
      <c r="F6693" s="68"/>
      <c r="G6693" s="68"/>
      <c r="H6693" s="68"/>
      <c r="I6693" s="68"/>
    </row>
    <row r="6694" spans="1:9" x14ac:dyDescent="0.3">
      <c r="A6694" s="68"/>
      <c r="B6694" s="68"/>
      <c r="C6694" s="68"/>
      <c r="D6694" s="68"/>
      <c r="E6694" s="68"/>
      <c r="F6694" s="68"/>
      <c r="G6694" s="68"/>
      <c r="H6694" s="68"/>
      <c r="I6694" s="68"/>
    </row>
    <row r="6695" spans="1:9" x14ac:dyDescent="0.3">
      <c r="A6695" s="68"/>
      <c r="B6695" s="68"/>
      <c r="C6695" s="68"/>
      <c r="D6695" s="68"/>
      <c r="E6695" s="68"/>
      <c r="F6695" s="68"/>
      <c r="G6695" s="68"/>
      <c r="H6695" s="68"/>
      <c r="I6695" s="68"/>
    </row>
    <row r="6696" spans="1:9" x14ac:dyDescent="0.3">
      <c r="A6696" s="68"/>
      <c r="B6696" s="68"/>
      <c r="C6696" s="68"/>
      <c r="D6696" s="68"/>
      <c r="E6696" s="68"/>
      <c r="F6696" s="68"/>
      <c r="G6696" s="68"/>
      <c r="H6696" s="68"/>
      <c r="I6696" s="68"/>
    </row>
    <row r="6697" spans="1:9" x14ac:dyDescent="0.3">
      <c r="A6697" s="68"/>
      <c r="B6697" s="68"/>
      <c r="C6697" s="68"/>
      <c r="D6697" s="68"/>
      <c r="E6697" s="68"/>
      <c r="F6697" s="68"/>
      <c r="G6697" s="68"/>
      <c r="H6697" s="68"/>
      <c r="I6697" s="68"/>
    </row>
    <row r="6698" spans="1:9" x14ac:dyDescent="0.3">
      <c r="A6698" s="68"/>
      <c r="B6698" s="68"/>
      <c r="C6698" s="68"/>
      <c r="D6698" s="68"/>
      <c r="E6698" s="68"/>
      <c r="F6698" s="68"/>
      <c r="G6698" s="68"/>
      <c r="H6698" s="68"/>
      <c r="I6698" s="68"/>
    </row>
    <row r="6699" spans="1:9" x14ac:dyDescent="0.3">
      <c r="A6699" s="68"/>
      <c r="B6699" s="68"/>
      <c r="C6699" s="68"/>
      <c r="D6699" s="68"/>
      <c r="E6699" s="68"/>
      <c r="F6699" s="68"/>
      <c r="G6699" s="68"/>
      <c r="H6699" s="68"/>
      <c r="I6699" s="68"/>
    </row>
    <row r="6700" spans="1:9" x14ac:dyDescent="0.3">
      <c r="A6700" s="68"/>
      <c r="B6700" s="68"/>
      <c r="C6700" s="68"/>
      <c r="D6700" s="68"/>
      <c r="E6700" s="68"/>
      <c r="F6700" s="68"/>
      <c r="G6700" s="68"/>
      <c r="H6700" s="68"/>
      <c r="I6700" s="68"/>
    </row>
    <row r="6701" spans="1:9" x14ac:dyDescent="0.3">
      <c r="A6701" s="68"/>
      <c r="B6701" s="68"/>
      <c r="C6701" s="68"/>
      <c r="D6701" s="68"/>
      <c r="E6701" s="68"/>
      <c r="F6701" s="68"/>
      <c r="G6701" s="68"/>
      <c r="H6701" s="68"/>
      <c r="I6701" s="68"/>
    </row>
    <row r="6702" spans="1:9" x14ac:dyDescent="0.3">
      <c r="A6702" s="68"/>
      <c r="B6702" s="68"/>
      <c r="C6702" s="68"/>
      <c r="D6702" s="68"/>
      <c r="E6702" s="68"/>
      <c r="F6702" s="68"/>
      <c r="G6702" s="68"/>
      <c r="H6702" s="68"/>
      <c r="I6702" s="68"/>
    </row>
    <row r="6703" spans="1:9" x14ac:dyDescent="0.3">
      <c r="A6703" s="68"/>
      <c r="B6703" s="68"/>
      <c r="C6703" s="68"/>
      <c r="D6703" s="68"/>
      <c r="E6703" s="68"/>
      <c r="F6703" s="68"/>
      <c r="G6703" s="68"/>
      <c r="H6703" s="68"/>
      <c r="I6703" s="68"/>
    </row>
    <row r="6704" spans="1:9" x14ac:dyDescent="0.3">
      <c r="A6704" s="68"/>
      <c r="B6704" s="68"/>
      <c r="C6704" s="68"/>
      <c r="D6704" s="68"/>
      <c r="E6704" s="68"/>
      <c r="F6704" s="68"/>
      <c r="G6704" s="68"/>
      <c r="H6704" s="68"/>
      <c r="I6704" s="68"/>
    </row>
    <row r="6705" spans="1:9" x14ac:dyDescent="0.3">
      <c r="A6705" s="68"/>
      <c r="B6705" s="68"/>
      <c r="C6705" s="68"/>
      <c r="D6705" s="68"/>
      <c r="E6705" s="68"/>
      <c r="F6705" s="68"/>
      <c r="G6705" s="68"/>
      <c r="H6705" s="68"/>
      <c r="I6705" s="68"/>
    </row>
    <row r="6706" spans="1:9" x14ac:dyDescent="0.3">
      <c r="A6706" s="68"/>
      <c r="B6706" s="68"/>
      <c r="C6706" s="68"/>
      <c r="D6706" s="68"/>
      <c r="E6706" s="68"/>
      <c r="F6706" s="68"/>
      <c r="G6706" s="68"/>
      <c r="H6706" s="68"/>
      <c r="I6706" s="68"/>
    </row>
    <row r="6707" spans="1:9" x14ac:dyDescent="0.3">
      <c r="A6707" s="68"/>
      <c r="B6707" s="68"/>
      <c r="C6707" s="68"/>
      <c r="D6707" s="68"/>
      <c r="E6707" s="68"/>
      <c r="F6707" s="68"/>
      <c r="G6707" s="68"/>
      <c r="H6707" s="68"/>
      <c r="I6707" s="68"/>
    </row>
    <row r="6708" spans="1:9" x14ac:dyDescent="0.3">
      <c r="A6708" s="68"/>
      <c r="B6708" s="68"/>
      <c r="C6708" s="68"/>
      <c r="D6708" s="68"/>
      <c r="E6708" s="68"/>
      <c r="F6708" s="68"/>
      <c r="G6708" s="68"/>
      <c r="H6708" s="68"/>
      <c r="I6708" s="68"/>
    </row>
    <row r="6709" spans="1:9" x14ac:dyDescent="0.3">
      <c r="A6709" s="68"/>
      <c r="B6709" s="68"/>
      <c r="C6709" s="68"/>
      <c r="D6709" s="68"/>
      <c r="E6709" s="68"/>
      <c r="F6709" s="68"/>
      <c r="G6709" s="68"/>
      <c r="H6709" s="68"/>
      <c r="I6709" s="68"/>
    </row>
    <row r="6710" spans="1:9" x14ac:dyDescent="0.3">
      <c r="A6710" s="68"/>
      <c r="B6710" s="68"/>
      <c r="C6710" s="68"/>
      <c r="D6710" s="68"/>
      <c r="E6710" s="68"/>
      <c r="F6710" s="68"/>
      <c r="G6710" s="68"/>
      <c r="H6710" s="68"/>
      <c r="I6710" s="68"/>
    </row>
    <row r="6711" spans="1:9" x14ac:dyDescent="0.3">
      <c r="A6711" s="68"/>
      <c r="B6711" s="68"/>
      <c r="C6711" s="68"/>
      <c r="D6711" s="68"/>
      <c r="E6711" s="68"/>
      <c r="F6711" s="68"/>
      <c r="G6711" s="68"/>
      <c r="H6711" s="68"/>
      <c r="I6711" s="68"/>
    </row>
    <row r="6712" spans="1:9" x14ac:dyDescent="0.3">
      <c r="A6712" s="68"/>
      <c r="B6712" s="68"/>
      <c r="C6712" s="68"/>
      <c r="D6712" s="68"/>
      <c r="E6712" s="68"/>
      <c r="F6712" s="68"/>
      <c r="G6712" s="68"/>
      <c r="H6712" s="68"/>
      <c r="I6712" s="68"/>
    </row>
    <row r="6713" spans="1:9" x14ac:dyDescent="0.3">
      <c r="A6713" s="68"/>
      <c r="B6713" s="68"/>
      <c r="C6713" s="68"/>
      <c r="D6713" s="68"/>
      <c r="E6713" s="68"/>
      <c r="F6713" s="68"/>
      <c r="G6713" s="68"/>
      <c r="H6713" s="68"/>
      <c r="I6713" s="68"/>
    </row>
    <row r="6714" spans="1:9" x14ac:dyDescent="0.3">
      <c r="A6714" s="68"/>
      <c r="B6714" s="68"/>
      <c r="C6714" s="68"/>
      <c r="D6714" s="68"/>
      <c r="E6714" s="68"/>
      <c r="F6714" s="68"/>
      <c r="G6714" s="68"/>
      <c r="H6714" s="68"/>
      <c r="I6714" s="68"/>
    </row>
    <row r="6715" spans="1:9" x14ac:dyDescent="0.3">
      <c r="A6715" s="68"/>
      <c r="B6715" s="68"/>
      <c r="C6715" s="68"/>
      <c r="D6715" s="68"/>
      <c r="E6715" s="68"/>
      <c r="F6715" s="68"/>
      <c r="G6715" s="68"/>
      <c r="H6715" s="68"/>
      <c r="I6715" s="68"/>
    </row>
    <row r="6716" spans="1:9" x14ac:dyDescent="0.3">
      <c r="A6716" s="68"/>
      <c r="B6716" s="68"/>
      <c r="C6716" s="68"/>
      <c r="D6716" s="68"/>
      <c r="E6716" s="68"/>
      <c r="F6716" s="68"/>
      <c r="G6716" s="68"/>
      <c r="H6716" s="68"/>
      <c r="I6716" s="68"/>
    </row>
    <row r="6717" spans="1:9" x14ac:dyDescent="0.3">
      <c r="A6717" s="68"/>
      <c r="B6717" s="68"/>
      <c r="C6717" s="68"/>
      <c r="D6717" s="68"/>
      <c r="E6717" s="68"/>
      <c r="F6717" s="68"/>
      <c r="G6717" s="68"/>
      <c r="H6717" s="68"/>
      <c r="I6717" s="68"/>
    </row>
    <row r="6718" spans="1:9" x14ac:dyDescent="0.3">
      <c r="A6718" s="68"/>
      <c r="B6718" s="68"/>
      <c r="C6718" s="68"/>
      <c r="D6718" s="68"/>
      <c r="E6718" s="68"/>
      <c r="F6718" s="68"/>
      <c r="G6718" s="68"/>
      <c r="H6718" s="68"/>
      <c r="I6718" s="68"/>
    </row>
    <row r="6719" spans="1:9" x14ac:dyDescent="0.3">
      <c r="A6719" s="68"/>
      <c r="B6719" s="68"/>
      <c r="C6719" s="68"/>
      <c r="D6719" s="68"/>
      <c r="E6719" s="68"/>
      <c r="F6719" s="68"/>
      <c r="G6719" s="68"/>
      <c r="H6719" s="68"/>
      <c r="I6719" s="68"/>
    </row>
    <row r="6720" spans="1:9" x14ac:dyDescent="0.3">
      <c r="A6720" s="68"/>
      <c r="B6720" s="68"/>
      <c r="C6720" s="68"/>
      <c r="D6720" s="68"/>
      <c r="E6720" s="68"/>
      <c r="F6720" s="68"/>
      <c r="G6720" s="68"/>
      <c r="H6720" s="68"/>
      <c r="I6720" s="68"/>
    </row>
    <row r="6721" spans="1:9" x14ac:dyDescent="0.3">
      <c r="A6721" s="68"/>
      <c r="B6721" s="68"/>
      <c r="C6721" s="68"/>
      <c r="D6721" s="68"/>
      <c r="E6721" s="68"/>
      <c r="F6721" s="68"/>
      <c r="G6721" s="68"/>
      <c r="H6721" s="68"/>
      <c r="I6721" s="68"/>
    </row>
    <row r="6722" spans="1:9" x14ac:dyDescent="0.3">
      <c r="A6722" s="68"/>
      <c r="B6722" s="68"/>
      <c r="C6722" s="68"/>
      <c r="D6722" s="68"/>
      <c r="E6722" s="68"/>
      <c r="F6722" s="68"/>
      <c r="G6722" s="68"/>
      <c r="H6722" s="68"/>
      <c r="I6722" s="68"/>
    </row>
    <row r="6723" spans="1:9" x14ac:dyDescent="0.3">
      <c r="A6723" s="68"/>
      <c r="B6723" s="68"/>
      <c r="C6723" s="68"/>
      <c r="D6723" s="68"/>
      <c r="E6723" s="68"/>
      <c r="F6723" s="68"/>
      <c r="G6723" s="68"/>
      <c r="H6723" s="68"/>
      <c r="I6723" s="68"/>
    </row>
    <row r="6724" spans="1:9" x14ac:dyDescent="0.3">
      <c r="A6724" s="68"/>
      <c r="B6724" s="68"/>
      <c r="C6724" s="68"/>
      <c r="D6724" s="68"/>
      <c r="E6724" s="68"/>
      <c r="F6724" s="68"/>
      <c r="G6724" s="68"/>
      <c r="H6724" s="68"/>
      <c r="I6724" s="68"/>
    </row>
    <row r="6725" spans="1:9" x14ac:dyDescent="0.3">
      <c r="A6725" s="68"/>
      <c r="B6725" s="68"/>
      <c r="C6725" s="68"/>
      <c r="D6725" s="68"/>
      <c r="E6725" s="68"/>
      <c r="F6725" s="68"/>
      <c r="G6725" s="68"/>
      <c r="H6725" s="68"/>
      <c r="I6725" s="68"/>
    </row>
    <row r="6726" spans="1:9" x14ac:dyDescent="0.3">
      <c r="A6726" s="68"/>
      <c r="B6726" s="68"/>
      <c r="C6726" s="68"/>
      <c r="D6726" s="68"/>
      <c r="E6726" s="68"/>
      <c r="F6726" s="68"/>
      <c r="G6726" s="68"/>
      <c r="H6726" s="68"/>
      <c r="I6726" s="68"/>
    </row>
    <row r="6727" spans="1:9" x14ac:dyDescent="0.3">
      <c r="A6727" s="68"/>
      <c r="B6727" s="68"/>
      <c r="C6727" s="68"/>
      <c r="D6727" s="68"/>
      <c r="E6727" s="68"/>
      <c r="F6727" s="68"/>
      <c r="G6727" s="68"/>
      <c r="H6727" s="68"/>
      <c r="I6727" s="68"/>
    </row>
    <row r="6728" spans="1:9" x14ac:dyDescent="0.3">
      <c r="A6728" s="68"/>
      <c r="B6728" s="68"/>
      <c r="C6728" s="68"/>
      <c r="D6728" s="68"/>
      <c r="E6728" s="68"/>
      <c r="F6728" s="68"/>
      <c r="G6728" s="68"/>
      <c r="H6728" s="68"/>
      <c r="I6728" s="68"/>
    </row>
    <row r="6729" spans="1:9" x14ac:dyDescent="0.3">
      <c r="A6729" s="68"/>
      <c r="B6729" s="68"/>
      <c r="C6729" s="68"/>
      <c r="D6729" s="68"/>
      <c r="E6729" s="68"/>
      <c r="F6729" s="68"/>
      <c r="G6729" s="68"/>
      <c r="H6729" s="68"/>
      <c r="I6729" s="68"/>
    </row>
    <row r="6730" spans="1:9" x14ac:dyDescent="0.3">
      <c r="A6730" s="68"/>
      <c r="B6730" s="68"/>
      <c r="C6730" s="68"/>
      <c r="D6730" s="68"/>
      <c r="E6730" s="68"/>
      <c r="F6730" s="68"/>
      <c r="G6730" s="68"/>
      <c r="H6730" s="68"/>
      <c r="I6730" s="68"/>
    </row>
    <row r="6731" spans="1:9" x14ac:dyDescent="0.3">
      <c r="A6731" s="68"/>
      <c r="B6731" s="68"/>
      <c r="C6731" s="68"/>
      <c r="D6731" s="68"/>
      <c r="E6731" s="68"/>
      <c r="F6731" s="68"/>
      <c r="G6731" s="68"/>
      <c r="H6731" s="68"/>
      <c r="I6731" s="68"/>
    </row>
    <row r="6732" spans="1:9" x14ac:dyDescent="0.3">
      <c r="A6732" s="68"/>
      <c r="B6732" s="68"/>
      <c r="C6732" s="68"/>
      <c r="D6732" s="68"/>
      <c r="E6732" s="68"/>
      <c r="F6732" s="68"/>
      <c r="G6732" s="68"/>
      <c r="H6732" s="68"/>
      <c r="I6732" s="68"/>
    </row>
    <row r="6733" spans="1:9" x14ac:dyDescent="0.3">
      <c r="A6733" s="68"/>
      <c r="B6733" s="68"/>
      <c r="C6733" s="68"/>
      <c r="D6733" s="68"/>
      <c r="E6733" s="68"/>
      <c r="F6733" s="68"/>
      <c r="G6733" s="68"/>
      <c r="H6733" s="68"/>
      <c r="I6733" s="68"/>
    </row>
    <row r="6734" spans="1:9" x14ac:dyDescent="0.3">
      <c r="A6734" s="68"/>
      <c r="B6734" s="68"/>
      <c r="C6734" s="68"/>
      <c r="D6734" s="68"/>
      <c r="E6734" s="68"/>
      <c r="F6734" s="68"/>
      <c r="G6734" s="68"/>
      <c r="H6734" s="68"/>
      <c r="I6734" s="68"/>
    </row>
    <row r="6735" spans="1:9" x14ac:dyDescent="0.3">
      <c r="A6735" s="68"/>
      <c r="B6735" s="68"/>
      <c r="C6735" s="68"/>
      <c r="D6735" s="68"/>
      <c r="E6735" s="68"/>
      <c r="F6735" s="68"/>
      <c r="G6735" s="68"/>
      <c r="H6735" s="68"/>
      <c r="I6735" s="68"/>
    </row>
    <row r="6736" spans="1:9" x14ac:dyDescent="0.3">
      <c r="A6736" s="68"/>
      <c r="B6736" s="68"/>
      <c r="C6736" s="68"/>
      <c r="D6736" s="68"/>
      <c r="E6736" s="68"/>
      <c r="F6736" s="68"/>
      <c r="G6736" s="68"/>
      <c r="H6736" s="68"/>
      <c r="I6736" s="68"/>
    </row>
    <row r="6737" spans="1:9" x14ac:dyDescent="0.3">
      <c r="A6737" s="68"/>
      <c r="B6737" s="68"/>
      <c r="C6737" s="68"/>
      <c r="D6737" s="68"/>
      <c r="E6737" s="68"/>
      <c r="F6737" s="68"/>
      <c r="G6737" s="68"/>
      <c r="H6737" s="68"/>
      <c r="I6737" s="68"/>
    </row>
    <row r="6738" spans="1:9" x14ac:dyDescent="0.3">
      <c r="A6738" s="68"/>
      <c r="B6738" s="68"/>
      <c r="C6738" s="68"/>
      <c r="D6738" s="68"/>
      <c r="E6738" s="68"/>
      <c r="F6738" s="68"/>
      <c r="G6738" s="68"/>
      <c r="H6738" s="68"/>
      <c r="I6738" s="68"/>
    </row>
    <row r="6739" spans="1:9" x14ac:dyDescent="0.3">
      <c r="A6739" s="68"/>
      <c r="B6739" s="68"/>
      <c r="C6739" s="68"/>
      <c r="D6739" s="68"/>
      <c r="E6739" s="68"/>
      <c r="F6739" s="68"/>
      <c r="G6739" s="68"/>
      <c r="H6739" s="68"/>
      <c r="I6739" s="68"/>
    </row>
    <row r="6740" spans="1:9" x14ac:dyDescent="0.3">
      <c r="A6740" s="68"/>
      <c r="B6740" s="68"/>
      <c r="C6740" s="68"/>
      <c r="D6740" s="68"/>
      <c r="E6740" s="68"/>
      <c r="F6740" s="68"/>
      <c r="G6740" s="68"/>
      <c r="H6740" s="68"/>
      <c r="I6740" s="68"/>
    </row>
    <row r="6741" spans="1:9" x14ac:dyDescent="0.3">
      <c r="A6741" s="68"/>
      <c r="B6741" s="68"/>
      <c r="C6741" s="68"/>
      <c r="D6741" s="68"/>
      <c r="E6741" s="68"/>
      <c r="F6741" s="68"/>
      <c r="G6741" s="68"/>
      <c r="H6741" s="68"/>
      <c r="I6741" s="68"/>
    </row>
    <row r="6742" spans="1:9" x14ac:dyDescent="0.3">
      <c r="A6742" s="68"/>
      <c r="B6742" s="68"/>
      <c r="C6742" s="68"/>
      <c r="D6742" s="68"/>
      <c r="E6742" s="68"/>
      <c r="F6742" s="68"/>
      <c r="G6742" s="68"/>
      <c r="H6742" s="68"/>
      <c r="I6742" s="68"/>
    </row>
    <row r="6743" spans="1:9" x14ac:dyDescent="0.3">
      <c r="A6743" s="68"/>
      <c r="B6743" s="68"/>
      <c r="C6743" s="68"/>
      <c r="D6743" s="68"/>
      <c r="E6743" s="68"/>
      <c r="F6743" s="68"/>
      <c r="G6743" s="68"/>
      <c r="H6743" s="68"/>
      <c r="I6743" s="68"/>
    </row>
    <row r="6744" spans="1:9" x14ac:dyDescent="0.3">
      <c r="A6744" s="68"/>
      <c r="B6744" s="68"/>
      <c r="C6744" s="68"/>
      <c r="D6744" s="68"/>
      <c r="E6744" s="68"/>
      <c r="F6744" s="68"/>
      <c r="G6744" s="68"/>
      <c r="H6744" s="68"/>
      <c r="I6744" s="68"/>
    </row>
    <row r="6745" spans="1:9" x14ac:dyDescent="0.3">
      <c r="A6745" s="68"/>
      <c r="B6745" s="68"/>
      <c r="C6745" s="68"/>
      <c r="D6745" s="68"/>
      <c r="E6745" s="68"/>
      <c r="F6745" s="68"/>
      <c r="G6745" s="68"/>
      <c r="H6745" s="68"/>
      <c r="I6745" s="68"/>
    </row>
    <row r="6746" spans="1:9" x14ac:dyDescent="0.3">
      <c r="A6746" s="68"/>
      <c r="B6746" s="68"/>
      <c r="C6746" s="68"/>
      <c r="D6746" s="68"/>
      <c r="E6746" s="68"/>
      <c r="F6746" s="68"/>
      <c r="G6746" s="68"/>
      <c r="H6746" s="68"/>
      <c r="I6746" s="68"/>
    </row>
    <row r="6747" spans="1:9" x14ac:dyDescent="0.3">
      <c r="A6747" s="68"/>
      <c r="B6747" s="68"/>
      <c r="C6747" s="68"/>
      <c r="D6747" s="68"/>
      <c r="E6747" s="68"/>
      <c r="F6747" s="68"/>
      <c r="G6747" s="68"/>
      <c r="H6747" s="68"/>
      <c r="I6747" s="68"/>
    </row>
    <row r="6748" spans="1:9" x14ac:dyDescent="0.3">
      <c r="A6748" s="68"/>
      <c r="B6748" s="68"/>
      <c r="C6748" s="68"/>
      <c r="D6748" s="68"/>
      <c r="E6748" s="68"/>
      <c r="F6748" s="68"/>
      <c r="G6748" s="68"/>
      <c r="H6748" s="68"/>
      <c r="I6748" s="68"/>
    </row>
    <row r="6749" spans="1:9" x14ac:dyDescent="0.3">
      <c r="A6749" s="68"/>
      <c r="B6749" s="68"/>
      <c r="C6749" s="68"/>
      <c r="D6749" s="68"/>
      <c r="E6749" s="68"/>
      <c r="F6749" s="68"/>
      <c r="G6749" s="68"/>
      <c r="H6749" s="68"/>
      <c r="I6749" s="68"/>
    </row>
    <row r="6750" spans="1:9" x14ac:dyDescent="0.3">
      <c r="A6750" s="68"/>
      <c r="B6750" s="68"/>
      <c r="C6750" s="68"/>
      <c r="D6750" s="68"/>
      <c r="E6750" s="68"/>
      <c r="F6750" s="68"/>
      <c r="G6750" s="68"/>
      <c r="H6750" s="68"/>
      <c r="I6750" s="68"/>
    </row>
    <row r="6751" spans="1:9" x14ac:dyDescent="0.3">
      <c r="A6751" s="68"/>
      <c r="B6751" s="68"/>
      <c r="C6751" s="68"/>
      <c r="D6751" s="68"/>
      <c r="E6751" s="68"/>
      <c r="F6751" s="68"/>
      <c r="G6751" s="68"/>
      <c r="H6751" s="68"/>
      <c r="I6751" s="68"/>
    </row>
    <row r="6752" spans="1:9" x14ac:dyDescent="0.3">
      <c r="A6752" s="68"/>
      <c r="B6752" s="68"/>
      <c r="C6752" s="68"/>
      <c r="D6752" s="68"/>
      <c r="E6752" s="68"/>
      <c r="F6752" s="68"/>
      <c r="G6752" s="68"/>
      <c r="H6752" s="68"/>
      <c r="I6752" s="68"/>
    </row>
    <row r="6753" spans="1:9" x14ac:dyDescent="0.3">
      <c r="A6753" s="68"/>
      <c r="B6753" s="68"/>
      <c r="C6753" s="68"/>
      <c r="D6753" s="68"/>
      <c r="E6753" s="68"/>
      <c r="F6753" s="68"/>
      <c r="G6753" s="68"/>
      <c r="H6753" s="68"/>
      <c r="I6753" s="68"/>
    </row>
    <row r="6754" spans="1:9" x14ac:dyDescent="0.3">
      <c r="A6754" s="68"/>
      <c r="B6754" s="68"/>
      <c r="C6754" s="68"/>
      <c r="D6754" s="68"/>
      <c r="E6754" s="68"/>
      <c r="F6754" s="68"/>
      <c r="G6754" s="68"/>
      <c r="H6754" s="68"/>
      <c r="I6754" s="68"/>
    </row>
    <row r="6755" spans="1:9" x14ac:dyDescent="0.3">
      <c r="A6755" s="68"/>
      <c r="B6755" s="68"/>
      <c r="C6755" s="68"/>
      <c r="D6755" s="68"/>
      <c r="E6755" s="68"/>
      <c r="F6755" s="68"/>
      <c r="G6755" s="68"/>
      <c r="H6755" s="68"/>
      <c r="I6755" s="68"/>
    </row>
    <row r="6756" spans="1:9" x14ac:dyDescent="0.3">
      <c r="A6756" s="68"/>
      <c r="B6756" s="68"/>
      <c r="C6756" s="68"/>
      <c r="D6756" s="68"/>
      <c r="E6756" s="68"/>
      <c r="F6756" s="68"/>
      <c r="G6756" s="68"/>
      <c r="H6756" s="68"/>
      <c r="I6756" s="68"/>
    </row>
    <row r="6757" spans="1:9" x14ac:dyDescent="0.3">
      <c r="A6757" s="68"/>
      <c r="B6757" s="68"/>
      <c r="C6757" s="68"/>
      <c r="D6757" s="68"/>
      <c r="E6757" s="68"/>
      <c r="F6757" s="68"/>
      <c r="G6757" s="68"/>
      <c r="H6757" s="68"/>
      <c r="I6757" s="68"/>
    </row>
    <row r="6758" spans="1:9" x14ac:dyDescent="0.3">
      <c r="A6758" s="68"/>
      <c r="B6758" s="68"/>
      <c r="C6758" s="68"/>
      <c r="D6758" s="68"/>
      <c r="E6758" s="68"/>
      <c r="F6758" s="68"/>
      <c r="G6758" s="68"/>
      <c r="H6758" s="68"/>
      <c r="I6758" s="68"/>
    </row>
    <row r="6759" spans="1:9" x14ac:dyDescent="0.3">
      <c r="A6759" s="68"/>
      <c r="B6759" s="68"/>
      <c r="C6759" s="68"/>
      <c r="D6759" s="68"/>
      <c r="E6759" s="68"/>
      <c r="F6759" s="68"/>
      <c r="G6759" s="68"/>
      <c r="H6759" s="68"/>
      <c r="I6759" s="68"/>
    </row>
    <row r="6760" spans="1:9" x14ac:dyDescent="0.3">
      <c r="A6760" s="68"/>
      <c r="B6760" s="68"/>
      <c r="C6760" s="68"/>
      <c r="D6760" s="68"/>
      <c r="E6760" s="68"/>
      <c r="F6760" s="68"/>
      <c r="G6760" s="68"/>
      <c r="H6760" s="68"/>
      <c r="I6760" s="68"/>
    </row>
    <row r="6761" spans="1:9" x14ac:dyDescent="0.3">
      <c r="A6761" s="68"/>
      <c r="B6761" s="68"/>
      <c r="C6761" s="68"/>
      <c r="D6761" s="68"/>
      <c r="E6761" s="68"/>
      <c r="F6761" s="68"/>
      <c r="G6761" s="68"/>
      <c r="H6761" s="68"/>
      <c r="I6761" s="68"/>
    </row>
    <row r="6762" spans="1:9" x14ac:dyDescent="0.3">
      <c r="A6762" s="68"/>
      <c r="B6762" s="68"/>
      <c r="C6762" s="68"/>
      <c r="D6762" s="68"/>
      <c r="E6762" s="68"/>
      <c r="F6762" s="68"/>
      <c r="G6762" s="68"/>
      <c r="H6762" s="68"/>
      <c r="I6762" s="68"/>
    </row>
    <row r="6763" spans="1:9" x14ac:dyDescent="0.3">
      <c r="A6763" s="68"/>
      <c r="B6763" s="68"/>
      <c r="C6763" s="68"/>
      <c r="D6763" s="68"/>
      <c r="E6763" s="68"/>
      <c r="F6763" s="68"/>
      <c r="G6763" s="68"/>
      <c r="H6763" s="68"/>
      <c r="I6763" s="68"/>
    </row>
    <row r="6764" spans="1:9" x14ac:dyDescent="0.3">
      <c r="A6764" s="68"/>
      <c r="B6764" s="68"/>
      <c r="C6764" s="68"/>
      <c r="D6764" s="68"/>
      <c r="E6764" s="68"/>
      <c r="F6764" s="68"/>
      <c r="G6764" s="68"/>
      <c r="H6764" s="68"/>
      <c r="I6764" s="68"/>
    </row>
    <row r="6765" spans="1:9" x14ac:dyDescent="0.3">
      <c r="A6765" s="68"/>
      <c r="B6765" s="68"/>
      <c r="C6765" s="68"/>
      <c r="D6765" s="68"/>
      <c r="E6765" s="68"/>
      <c r="F6765" s="68"/>
      <c r="G6765" s="68"/>
      <c r="H6765" s="68"/>
      <c r="I6765" s="68"/>
    </row>
    <row r="6766" spans="1:9" x14ac:dyDescent="0.3">
      <c r="A6766" s="68"/>
      <c r="B6766" s="68"/>
      <c r="C6766" s="68"/>
      <c r="D6766" s="68"/>
      <c r="E6766" s="68"/>
      <c r="F6766" s="68"/>
      <c r="G6766" s="68"/>
      <c r="H6766" s="68"/>
      <c r="I6766" s="68"/>
    </row>
    <row r="6767" spans="1:9" x14ac:dyDescent="0.3">
      <c r="A6767" s="68"/>
      <c r="B6767" s="68"/>
      <c r="C6767" s="68"/>
      <c r="D6767" s="68"/>
      <c r="E6767" s="68"/>
      <c r="F6767" s="68"/>
      <c r="G6767" s="68"/>
      <c r="H6767" s="68"/>
      <c r="I6767" s="68"/>
    </row>
    <row r="6768" spans="1:9" x14ac:dyDescent="0.3">
      <c r="A6768" s="68"/>
      <c r="B6768" s="68"/>
      <c r="C6768" s="68"/>
      <c r="D6768" s="68"/>
      <c r="E6768" s="68"/>
      <c r="F6768" s="68"/>
      <c r="G6768" s="68"/>
      <c r="H6768" s="68"/>
      <c r="I6768" s="68"/>
    </row>
    <row r="6769" spans="1:9" x14ac:dyDescent="0.3">
      <c r="A6769" s="68"/>
      <c r="B6769" s="68"/>
      <c r="C6769" s="68"/>
      <c r="D6769" s="68"/>
      <c r="E6769" s="68"/>
      <c r="F6769" s="68"/>
      <c r="G6769" s="68"/>
      <c r="H6769" s="68"/>
      <c r="I6769" s="68"/>
    </row>
    <row r="6770" spans="1:9" x14ac:dyDescent="0.3">
      <c r="A6770" s="68"/>
      <c r="B6770" s="68"/>
      <c r="C6770" s="68"/>
      <c r="D6770" s="68"/>
      <c r="E6770" s="68"/>
      <c r="F6770" s="68"/>
      <c r="G6770" s="68"/>
      <c r="H6770" s="68"/>
      <c r="I6770" s="68"/>
    </row>
    <row r="6771" spans="1:9" x14ac:dyDescent="0.3">
      <c r="A6771" s="68"/>
      <c r="B6771" s="68"/>
      <c r="C6771" s="68"/>
      <c r="D6771" s="68"/>
      <c r="E6771" s="68"/>
      <c r="F6771" s="68"/>
      <c r="G6771" s="68"/>
      <c r="H6771" s="68"/>
      <c r="I6771" s="68"/>
    </row>
    <row r="6772" spans="1:9" x14ac:dyDescent="0.3">
      <c r="A6772" s="68"/>
      <c r="B6772" s="68"/>
      <c r="C6772" s="68"/>
      <c r="D6772" s="68"/>
      <c r="E6772" s="68"/>
      <c r="F6772" s="68"/>
      <c r="G6772" s="68"/>
      <c r="H6772" s="68"/>
      <c r="I6772" s="68"/>
    </row>
    <row r="6773" spans="1:9" x14ac:dyDescent="0.3">
      <c r="A6773" s="68"/>
      <c r="B6773" s="68"/>
      <c r="C6773" s="68"/>
      <c r="D6773" s="68"/>
      <c r="E6773" s="68"/>
      <c r="F6773" s="68"/>
      <c r="G6773" s="68"/>
      <c r="H6773" s="68"/>
      <c r="I6773" s="68"/>
    </row>
    <row r="6774" spans="1:9" x14ac:dyDescent="0.3">
      <c r="A6774" s="68"/>
      <c r="B6774" s="68"/>
      <c r="C6774" s="68"/>
      <c r="D6774" s="68"/>
      <c r="E6774" s="68"/>
      <c r="F6774" s="68"/>
      <c r="G6774" s="68"/>
      <c r="H6774" s="68"/>
      <c r="I6774" s="68"/>
    </row>
    <row r="6775" spans="1:9" x14ac:dyDescent="0.3">
      <c r="A6775" s="68"/>
      <c r="B6775" s="68"/>
      <c r="C6775" s="68"/>
      <c r="D6775" s="68"/>
      <c r="E6775" s="68"/>
      <c r="F6775" s="68"/>
      <c r="G6775" s="68"/>
      <c r="H6775" s="68"/>
      <c r="I6775" s="68"/>
    </row>
    <row r="6776" spans="1:9" x14ac:dyDescent="0.3">
      <c r="A6776" s="68"/>
      <c r="B6776" s="68"/>
      <c r="C6776" s="68"/>
      <c r="D6776" s="68"/>
      <c r="E6776" s="68"/>
      <c r="F6776" s="68"/>
      <c r="G6776" s="68"/>
      <c r="H6776" s="68"/>
      <c r="I6776" s="68"/>
    </row>
    <row r="6777" spans="1:9" x14ac:dyDescent="0.3">
      <c r="A6777" s="68"/>
      <c r="B6777" s="68"/>
      <c r="C6777" s="68"/>
      <c r="D6777" s="68"/>
      <c r="E6777" s="68"/>
      <c r="F6777" s="68"/>
      <c r="G6777" s="68"/>
      <c r="H6777" s="68"/>
      <c r="I6777" s="68"/>
    </row>
    <row r="6778" spans="1:9" x14ac:dyDescent="0.3">
      <c r="A6778" s="68"/>
      <c r="B6778" s="68"/>
      <c r="C6778" s="68"/>
      <c r="D6778" s="68"/>
      <c r="E6778" s="68"/>
      <c r="F6778" s="68"/>
      <c r="G6778" s="68"/>
      <c r="H6778" s="68"/>
      <c r="I6778" s="68"/>
    </row>
    <row r="6779" spans="1:9" x14ac:dyDescent="0.3">
      <c r="A6779" s="68"/>
      <c r="B6779" s="68"/>
      <c r="C6779" s="68"/>
      <c r="D6779" s="68"/>
      <c r="E6779" s="68"/>
      <c r="F6779" s="68"/>
      <c r="G6779" s="68"/>
      <c r="H6779" s="68"/>
      <c r="I6779" s="68"/>
    </row>
    <row r="6780" spans="1:9" x14ac:dyDescent="0.3">
      <c r="A6780" s="68"/>
      <c r="B6780" s="68"/>
      <c r="C6780" s="68"/>
      <c r="D6780" s="68"/>
      <c r="E6780" s="68"/>
      <c r="F6780" s="68"/>
      <c r="G6780" s="68"/>
      <c r="H6780" s="68"/>
      <c r="I6780" s="68"/>
    </row>
    <row r="6781" spans="1:9" x14ac:dyDescent="0.3">
      <c r="A6781" s="68"/>
      <c r="B6781" s="68"/>
      <c r="C6781" s="68"/>
      <c r="D6781" s="68"/>
      <c r="E6781" s="68"/>
      <c r="F6781" s="68"/>
      <c r="G6781" s="68"/>
      <c r="H6781" s="68"/>
      <c r="I6781" s="68"/>
    </row>
    <row r="6782" spans="1:9" x14ac:dyDescent="0.3">
      <c r="A6782" s="68"/>
      <c r="B6782" s="68"/>
      <c r="C6782" s="68"/>
      <c r="D6782" s="68"/>
      <c r="E6782" s="68"/>
      <c r="F6782" s="68"/>
      <c r="G6782" s="68"/>
      <c r="H6782" s="68"/>
      <c r="I6782" s="68"/>
    </row>
    <row r="6783" spans="1:9" x14ac:dyDescent="0.3">
      <c r="A6783" s="68"/>
      <c r="B6783" s="68"/>
      <c r="C6783" s="68"/>
      <c r="D6783" s="68"/>
      <c r="E6783" s="68"/>
      <c r="F6783" s="68"/>
      <c r="G6783" s="68"/>
      <c r="H6783" s="68"/>
      <c r="I6783" s="68"/>
    </row>
    <row r="6784" spans="1:9" x14ac:dyDescent="0.3">
      <c r="A6784" s="68"/>
      <c r="B6784" s="68"/>
      <c r="C6784" s="68"/>
      <c r="D6784" s="68"/>
      <c r="E6784" s="68"/>
      <c r="F6784" s="68"/>
      <c r="G6784" s="68"/>
      <c r="H6784" s="68"/>
      <c r="I6784" s="68"/>
    </row>
    <row r="6785" spans="1:9" x14ac:dyDescent="0.3">
      <c r="A6785" s="68"/>
      <c r="B6785" s="68"/>
      <c r="C6785" s="68"/>
      <c r="D6785" s="68"/>
      <c r="E6785" s="68"/>
      <c r="F6785" s="68"/>
      <c r="G6785" s="68"/>
      <c r="H6785" s="68"/>
      <c r="I6785" s="68"/>
    </row>
    <row r="6786" spans="1:9" x14ac:dyDescent="0.3">
      <c r="A6786" s="68"/>
      <c r="B6786" s="68"/>
      <c r="C6786" s="68"/>
      <c r="D6786" s="68"/>
      <c r="E6786" s="68"/>
      <c r="F6786" s="68"/>
      <c r="G6786" s="68"/>
      <c r="H6786" s="68"/>
      <c r="I6786" s="68"/>
    </row>
    <row r="6787" spans="1:9" x14ac:dyDescent="0.3">
      <c r="A6787" s="68"/>
      <c r="B6787" s="68"/>
      <c r="C6787" s="68"/>
      <c r="D6787" s="68"/>
      <c r="E6787" s="68"/>
      <c r="F6787" s="68"/>
      <c r="G6787" s="68"/>
      <c r="H6787" s="68"/>
      <c r="I6787" s="68"/>
    </row>
    <row r="6788" spans="1:9" x14ac:dyDescent="0.3">
      <c r="A6788" s="68"/>
      <c r="B6788" s="68"/>
      <c r="C6788" s="68"/>
      <c r="D6788" s="68"/>
      <c r="E6788" s="68"/>
      <c r="F6788" s="68"/>
      <c r="G6788" s="68"/>
      <c r="H6788" s="68"/>
      <c r="I6788" s="68"/>
    </row>
    <row r="6789" spans="1:9" x14ac:dyDescent="0.3">
      <c r="A6789" s="68"/>
      <c r="B6789" s="68"/>
      <c r="C6789" s="68"/>
      <c r="D6789" s="68"/>
      <c r="E6789" s="68"/>
      <c r="F6789" s="68"/>
      <c r="G6789" s="68"/>
      <c r="H6789" s="68"/>
      <c r="I6789" s="68"/>
    </row>
    <row r="6790" spans="1:9" x14ac:dyDescent="0.3">
      <c r="A6790" s="68"/>
      <c r="B6790" s="68"/>
      <c r="C6790" s="68"/>
      <c r="D6790" s="68"/>
      <c r="E6790" s="68"/>
      <c r="F6790" s="68"/>
      <c r="G6790" s="68"/>
      <c r="H6790" s="68"/>
      <c r="I6790" s="68"/>
    </row>
    <row r="6791" spans="1:9" x14ac:dyDescent="0.3">
      <c r="A6791" s="68"/>
      <c r="B6791" s="68"/>
      <c r="C6791" s="68"/>
      <c r="D6791" s="68"/>
      <c r="E6791" s="68"/>
      <c r="F6791" s="68"/>
      <c r="G6791" s="68"/>
      <c r="H6791" s="68"/>
      <c r="I6791" s="68"/>
    </row>
    <row r="6792" spans="1:9" x14ac:dyDescent="0.3">
      <c r="A6792" s="68"/>
      <c r="B6792" s="68"/>
      <c r="C6792" s="68"/>
      <c r="D6792" s="68"/>
      <c r="E6792" s="68"/>
      <c r="F6792" s="68"/>
      <c r="G6792" s="68"/>
      <c r="H6792" s="68"/>
      <c r="I6792" s="68"/>
    </row>
    <row r="6793" spans="1:9" x14ac:dyDescent="0.3">
      <c r="A6793" s="68"/>
      <c r="B6793" s="68"/>
      <c r="C6793" s="68"/>
      <c r="D6793" s="68"/>
      <c r="E6793" s="68"/>
      <c r="F6793" s="68"/>
      <c r="G6793" s="68"/>
      <c r="H6793" s="68"/>
      <c r="I6793" s="68"/>
    </row>
    <row r="6794" spans="1:9" x14ac:dyDescent="0.3">
      <c r="A6794" s="68"/>
      <c r="B6794" s="68"/>
      <c r="C6794" s="68"/>
      <c r="D6794" s="68"/>
      <c r="E6794" s="68"/>
      <c r="F6794" s="68"/>
      <c r="G6794" s="68"/>
      <c r="H6794" s="68"/>
      <c r="I6794" s="68"/>
    </row>
    <row r="6795" spans="1:9" x14ac:dyDescent="0.3">
      <c r="A6795" s="68"/>
      <c r="B6795" s="68"/>
      <c r="C6795" s="68"/>
      <c r="D6795" s="68"/>
      <c r="E6795" s="68"/>
      <c r="F6795" s="68"/>
      <c r="G6795" s="68"/>
      <c r="H6795" s="68"/>
      <c r="I6795" s="68"/>
    </row>
    <row r="6796" spans="1:9" x14ac:dyDescent="0.3">
      <c r="A6796" s="68"/>
      <c r="B6796" s="68"/>
      <c r="C6796" s="68"/>
      <c r="D6796" s="68"/>
      <c r="E6796" s="68"/>
      <c r="F6796" s="68"/>
      <c r="G6796" s="68"/>
      <c r="H6796" s="68"/>
      <c r="I6796" s="68"/>
    </row>
    <row r="6797" spans="1:9" x14ac:dyDescent="0.3">
      <c r="A6797" s="68"/>
      <c r="B6797" s="68"/>
      <c r="C6797" s="68"/>
      <c r="D6797" s="68"/>
      <c r="E6797" s="68"/>
      <c r="F6797" s="68"/>
      <c r="G6797" s="68"/>
      <c r="H6797" s="68"/>
      <c r="I6797" s="68"/>
    </row>
    <row r="6798" spans="1:9" x14ac:dyDescent="0.3">
      <c r="A6798" s="68"/>
      <c r="B6798" s="68"/>
      <c r="C6798" s="68"/>
      <c r="D6798" s="68"/>
      <c r="E6798" s="68"/>
      <c r="F6798" s="68"/>
      <c r="G6798" s="68"/>
      <c r="H6798" s="68"/>
      <c r="I6798" s="68"/>
    </row>
    <row r="6799" spans="1:9" x14ac:dyDescent="0.3">
      <c r="A6799" s="68"/>
      <c r="B6799" s="68"/>
      <c r="C6799" s="68"/>
      <c r="D6799" s="68"/>
      <c r="E6799" s="68"/>
      <c r="F6799" s="68"/>
      <c r="G6799" s="68"/>
      <c r="H6799" s="68"/>
      <c r="I6799" s="68"/>
    </row>
    <row r="6800" spans="1:9" x14ac:dyDescent="0.3">
      <c r="A6800" s="68"/>
      <c r="B6800" s="68"/>
      <c r="C6800" s="68"/>
      <c r="D6800" s="68"/>
      <c r="E6800" s="68"/>
      <c r="F6800" s="68"/>
      <c r="G6800" s="68"/>
      <c r="H6800" s="68"/>
      <c r="I6800" s="68"/>
    </row>
    <row r="6801" spans="1:9" x14ac:dyDescent="0.3">
      <c r="A6801" s="68"/>
      <c r="B6801" s="68"/>
      <c r="C6801" s="68"/>
      <c r="D6801" s="68"/>
      <c r="E6801" s="68"/>
      <c r="F6801" s="68"/>
      <c r="G6801" s="68"/>
      <c r="H6801" s="68"/>
      <c r="I6801" s="68"/>
    </row>
    <row r="6802" spans="1:9" x14ac:dyDescent="0.3">
      <c r="A6802" s="68"/>
      <c r="B6802" s="68"/>
      <c r="C6802" s="68"/>
      <c r="D6802" s="68"/>
      <c r="E6802" s="68"/>
      <c r="F6802" s="68"/>
      <c r="G6802" s="68"/>
      <c r="H6802" s="68"/>
      <c r="I6802" s="68"/>
    </row>
    <row r="6803" spans="1:9" x14ac:dyDescent="0.3">
      <c r="A6803" s="68"/>
      <c r="B6803" s="68"/>
      <c r="C6803" s="68"/>
      <c r="D6803" s="68"/>
      <c r="E6803" s="68"/>
      <c r="F6803" s="68"/>
      <c r="G6803" s="68"/>
      <c r="H6803" s="68"/>
      <c r="I6803" s="68"/>
    </row>
    <row r="6804" spans="1:9" x14ac:dyDescent="0.3">
      <c r="A6804" s="68"/>
      <c r="B6804" s="68"/>
      <c r="C6804" s="68"/>
      <c r="D6804" s="68"/>
      <c r="E6804" s="68"/>
      <c r="F6804" s="68"/>
      <c r="G6804" s="68"/>
      <c r="H6804" s="68"/>
      <c r="I6804" s="68"/>
    </row>
    <row r="6805" spans="1:9" x14ac:dyDescent="0.3">
      <c r="A6805" s="68"/>
      <c r="B6805" s="68"/>
      <c r="C6805" s="68"/>
      <c r="D6805" s="68"/>
      <c r="E6805" s="68"/>
      <c r="F6805" s="68"/>
      <c r="G6805" s="68"/>
      <c r="H6805" s="68"/>
      <c r="I6805" s="68"/>
    </row>
    <row r="6806" spans="1:9" x14ac:dyDescent="0.3">
      <c r="A6806" s="68"/>
      <c r="B6806" s="68"/>
      <c r="C6806" s="68"/>
      <c r="D6806" s="68"/>
      <c r="E6806" s="68"/>
      <c r="F6806" s="68"/>
      <c r="G6806" s="68"/>
      <c r="H6806" s="68"/>
      <c r="I6806" s="68"/>
    </row>
    <row r="6807" spans="1:9" x14ac:dyDescent="0.3">
      <c r="A6807" s="68"/>
      <c r="B6807" s="68"/>
      <c r="C6807" s="68"/>
      <c r="D6807" s="68"/>
      <c r="E6807" s="68"/>
      <c r="F6807" s="68"/>
      <c r="G6807" s="68"/>
      <c r="H6807" s="68"/>
      <c r="I6807" s="68"/>
    </row>
    <row r="6808" spans="1:9" x14ac:dyDescent="0.3">
      <c r="A6808" s="68"/>
      <c r="B6808" s="68"/>
      <c r="C6808" s="68"/>
      <c r="D6808" s="68"/>
      <c r="E6808" s="68"/>
      <c r="F6808" s="68"/>
      <c r="G6808" s="68"/>
      <c r="H6808" s="68"/>
      <c r="I6808" s="68"/>
    </row>
    <row r="6809" spans="1:9" x14ac:dyDescent="0.3">
      <c r="A6809" s="68"/>
      <c r="B6809" s="68"/>
      <c r="C6809" s="68"/>
      <c r="D6809" s="68"/>
      <c r="E6809" s="68"/>
      <c r="F6809" s="68"/>
      <c r="G6809" s="68"/>
      <c r="H6809" s="68"/>
      <c r="I6809" s="68"/>
    </row>
    <row r="6810" spans="1:9" x14ac:dyDescent="0.3">
      <c r="A6810" s="68"/>
      <c r="B6810" s="68"/>
      <c r="C6810" s="68"/>
      <c r="D6810" s="68"/>
      <c r="E6810" s="68"/>
      <c r="F6810" s="68"/>
      <c r="G6810" s="68"/>
      <c r="H6810" s="68"/>
      <c r="I6810" s="68"/>
    </row>
    <row r="6811" spans="1:9" x14ac:dyDescent="0.3">
      <c r="A6811" s="68"/>
      <c r="B6811" s="68"/>
      <c r="C6811" s="68"/>
      <c r="D6811" s="68"/>
      <c r="E6811" s="68"/>
      <c r="F6811" s="68"/>
      <c r="G6811" s="68"/>
      <c r="H6811" s="68"/>
      <c r="I6811" s="68"/>
    </row>
    <row r="6812" spans="1:9" x14ac:dyDescent="0.3">
      <c r="A6812" s="68"/>
      <c r="B6812" s="68"/>
      <c r="C6812" s="68"/>
      <c r="D6812" s="68"/>
      <c r="E6812" s="68"/>
      <c r="F6812" s="68"/>
      <c r="G6812" s="68"/>
      <c r="H6812" s="68"/>
      <c r="I6812" s="68"/>
    </row>
    <row r="6813" spans="1:9" x14ac:dyDescent="0.3">
      <c r="A6813" s="68"/>
      <c r="B6813" s="68"/>
      <c r="C6813" s="68"/>
      <c r="D6813" s="68"/>
      <c r="E6813" s="68"/>
      <c r="F6813" s="68"/>
      <c r="G6813" s="68"/>
      <c r="H6813" s="68"/>
      <c r="I6813" s="68"/>
    </row>
    <row r="6814" spans="1:9" x14ac:dyDescent="0.3">
      <c r="A6814" s="68"/>
      <c r="B6814" s="68"/>
      <c r="C6814" s="68"/>
      <c r="D6814" s="68"/>
      <c r="E6814" s="68"/>
      <c r="F6814" s="68"/>
      <c r="G6814" s="68"/>
      <c r="H6814" s="68"/>
      <c r="I6814" s="68"/>
    </row>
    <row r="6815" spans="1:9" x14ac:dyDescent="0.3">
      <c r="A6815" s="68"/>
      <c r="B6815" s="68"/>
      <c r="C6815" s="68"/>
      <c r="D6815" s="68"/>
      <c r="E6815" s="68"/>
      <c r="F6815" s="68"/>
      <c r="G6815" s="68"/>
      <c r="H6815" s="68"/>
      <c r="I6815" s="68"/>
    </row>
    <row r="6816" spans="1:9" x14ac:dyDescent="0.3">
      <c r="A6816" s="68"/>
      <c r="B6816" s="68"/>
      <c r="C6816" s="68"/>
      <c r="D6816" s="68"/>
      <c r="E6816" s="68"/>
      <c r="F6816" s="68"/>
      <c r="G6816" s="68"/>
      <c r="H6816" s="68"/>
      <c r="I6816" s="68"/>
    </row>
    <row r="6817" spans="1:9" x14ac:dyDescent="0.3">
      <c r="A6817" s="68"/>
      <c r="B6817" s="68"/>
      <c r="C6817" s="68"/>
      <c r="D6817" s="68"/>
      <c r="E6817" s="68"/>
      <c r="F6817" s="68"/>
      <c r="G6817" s="68"/>
      <c r="H6817" s="68"/>
      <c r="I6817" s="68"/>
    </row>
    <row r="6818" spans="1:9" x14ac:dyDescent="0.3">
      <c r="A6818" s="68"/>
      <c r="B6818" s="68"/>
      <c r="C6818" s="68"/>
      <c r="D6818" s="68"/>
      <c r="E6818" s="68"/>
      <c r="F6818" s="68"/>
      <c r="G6818" s="68"/>
      <c r="H6818" s="68"/>
      <c r="I6818" s="68"/>
    </row>
    <row r="6819" spans="1:9" x14ac:dyDescent="0.3">
      <c r="A6819" s="68"/>
      <c r="B6819" s="68"/>
      <c r="C6819" s="68"/>
      <c r="D6819" s="68"/>
      <c r="E6819" s="68"/>
      <c r="F6819" s="68"/>
      <c r="G6819" s="68"/>
      <c r="H6819" s="68"/>
      <c r="I6819" s="68"/>
    </row>
    <row r="6820" spans="1:9" x14ac:dyDescent="0.3">
      <c r="A6820" s="68"/>
      <c r="B6820" s="68"/>
      <c r="C6820" s="68"/>
      <c r="D6820" s="68"/>
      <c r="E6820" s="68"/>
      <c r="F6820" s="68"/>
      <c r="G6820" s="68"/>
      <c r="H6820" s="68"/>
      <c r="I6820" s="68"/>
    </row>
    <row r="6821" spans="1:9" x14ac:dyDescent="0.3">
      <c r="A6821" s="68"/>
      <c r="B6821" s="68"/>
      <c r="C6821" s="68"/>
      <c r="D6821" s="68"/>
      <c r="E6821" s="68"/>
      <c r="F6821" s="68"/>
      <c r="G6821" s="68"/>
      <c r="H6821" s="68"/>
      <c r="I6821" s="68"/>
    </row>
    <row r="6822" spans="1:9" x14ac:dyDescent="0.3">
      <c r="A6822" s="68"/>
      <c r="B6822" s="68"/>
      <c r="C6822" s="68"/>
      <c r="D6822" s="68"/>
      <c r="E6822" s="68"/>
      <c r="F6822" s="68"/>
      <c r="G6822" s="68"/>
      <c r="H6822" s="68"/>
      <c r="I6822" s="68"/>
    </row>
    <row r="6823" spans="1:9" x14ac:dyDescent="0.3">
      <c r="A6823" s="68"/>
      <c r="B6823" s="68"/>
      <c r="C6823" s="68"/>
      <c r="D6823" s="68"/>
      <c r="E6823" s="68"/>
      <c r="F6823" s="68"/>
      <c r="G6823" s="68"/>
      <c r="H6823" s="68"/>
      <c r="I6823" s="68"/>
    </row>
    <row r="6824" spans="1:9" x14ac:dyDescent="0.3">
      <c r="A6824" s="68"/>
      <c r="B6824" s="68"/>
      <c r="C6824" s="68"/>
      <c r="D6824" s="68"/>
      <c r="E6824" s="68"/>
      <c r="F6824" s="68"/>
      <c r="G6824" s="68"/>
      <c r="H6824" s="68"/>
      <c r="I6824" s="68"/>
    </row>
    <row r="6825" spans="1:9" x14ac:dyDescent="0.3">
      <c r="A6825" s="68"/>
      <c r="B6825" s="68"/>
      <c r="C6825" s="68"/>
      <c r="D6825" s="68"/>
      <c r="E6825" s="68"/>
      <c r="F6825" s="68"/>
      <c r="G6825" s="68"/>
      <c r="H6825" s="68"/>
      <c r="I6825" s="68"/>
    </row>
    <row r="6826" spans="1:9" x14ac:dyDescent="0.3">
      <c r="A6826" s="68"/>
      <c r="B6826" s="68"/>
      <c r="C6826" s="68"/>
      <c r="D6826" s="68"/>
      <c r="E6826" s="68"/>
      <c r="F6826" s="68"/>
      <c r="G6826" s="68"/>
      <c r="H6826" s="68"/>
      <c r="I6826" s="68"/>
    </row>
    <row r="6827" spans="1:9" x14ac:dyDescent="0.3">
      <c r="A6827" s="68"/>
      <c r="B6827" s="68"/>
      <c r="C6827" s="68"/>
      <c r="D6827" s="68"/>
      <c r="E6827" s="68"/>
      <c r="F6827" s="68"/>
      <c r="G6827" s="68"/>
      <c r="H6827" s="68"/>
      <c r="I6827" s="68"/>
    </row>
    <row r="6828" spans="1:9" x14ac:dyDescent="0.3">
      <c r="A6828" s="68"/>
      <c r="B6828" s="68"/>
      <c r="C6828" s="68"/>
      <c r="D6828" s="68"/>
      <c r="E6828" s="68"/>
      <c r="F6828" s="68"/>
      <c r="G6828" s="68"/>
      <c r="H6828" s="68"/>
      <c r="I6828" s="68"/>
    </row>
    <row r="6829" spans="1:9" x14ac:dyDescent="0.3">
      <c r="A6829" s="68"/>
      <c r="B6829" s="68"/>
      <c r="C6829" s="68"/>
      <c r="D6829" s="68"/>
      <c r="E6829" s="68"/>
      <c r="F6829" s="68"/>
      <c r="G6829" s="68"/>
      <c r="H6829" s="68"/>
      <c r="I6829" s="68"/>
    </row>
    <row r="6830" spans="1:9" x14ac:dyDescent="0.3">
      <c r="A6830" s="68"/>
      <c r="B6830" s="68"/>
      <c r="C6830" s="68"/>
      <c r="D6830" s="68"/>
      <c r="E6830" s="68"/>
      <c r="F6830" s="68"/>
      <c r="G6830" s="68"/>
      <c r="H6830" s="68"/>
      <c r="I6830" s="68"/>
    </row>
    <row r="6831" spans="1:9" x14ac:dyDescent="0.3">
      <c r="A6831" s="68"/>
      <c r="B6831" s="68"/>
      <c r="C6831" s="68"/>
      <c r="D6831" s="68"/>
      <c r="E6831" s="68"/>
      <c r="F6831" s="68"/>
      <c r="G6831" s="68"/>
      <c r="H6831" s="68"/>
      <c r="I6831" s="68"/>
    </row>
    <row r="6832" spans="1:9" x14ac:dyDescent="0.3">
      <c r="A6832" s="68"/>
      <c r="B6832" s="68"/>
      <c r="C6832" s="68"/>
      <c r="D6832" s="68"/>
      <c r="E6832" s="68"/>
      <c r="F6832" s="68"/>
      <c r="G6832" s="68"/>
      <c r="H6832" s="68"/>
      <c r="I6832" s="68"/>
    </row>
    <row r="6833" spans="1:9" x14ac:dyDescent="0.3">
      <c r="A6833" s="68"/>
      <c r="B6833" s="68"/>
      <c r="C6833" s="68"/>
      <c r="D6833" s="68"/>
      <c r="E6833" s="68"/>
      <c r="F6833" s="68"/>
      <c r="G6833" s="68"/>
      <c r="H6833" s="68"/>
      <c r="I6833" s="68"/>
    </row>
    <row r="6834" spans="1:9" x14ac:dyDescent="0.3">
      <c r="A6834" s="68"/>
      <c r="B6834" s="68"/>
      <c r="C6834" s="68"/>
      <c r="D6834" s="68"/>
      <c r="E6834" s="68"/>
      <c r="F6834" s="68"/>
      <c r="G6834" s="68"/>
      <c r="H6834" s="68"/>
      <c r="I6834" s="68"/>
    </row>
    <row r="6835" spans="1:9" x14ac:dyDescent="0.3">
      <c r="A6835" s="68"/>
      <c r="B6835" s="68"/>
      <c r="C6835" s="68"/>
      <c r="D6835" s="68"/>
      <c r="E6835" s="68"/>
      <c r="F6835" s="68"/>
      <c r="G6835" s="68"/>
      <c r="H6835" s="68"/>
      <c r="I6835" s="68"/>
    </row>
    <row r="6836" spans="1:9" x14ac:dyDescent="0.3">
      <c r="A6836" s="68"/>
      <c r="B6836" s="68"/>
      <c r="C6836" s="68"/>
      <c r="D6836" s="68"/>
      <c r="E6836" s="68"/>
      <c r="F6836" s="68"/>
      <c r="G6836" s="68"/>
      <c r="H6836" s="68"/>
      <c r="I6836" s="68"/>
    </row>
    <row r="6837" spans="1:9" x14ac:dyDescent="0.3">
      <c r="A6837" s="68"/>
      <c r="B6837" s="68"/>
      <c r="C6837" s="68"/>
      <c r="D6837" s="68"/>
      <c r="E6837" s="68"/>
      <c r="F6837" s="68"/>
      <c r="G6837" s="68"/>
      <c r="H6837" s="68"/>
      <c r="I6837" s="68"/>
    </row>
    <row r="6838" spans="1:9" x14ac:dyDescent="0.3">
      <c r="A6838" s="68"/>
      <c r="B6838" s="68"/>
      <c r="C6838" s="68"/>
      <c r="D6838" s="68"/>
      <c r="E6838" s="68"/>
      <c r="F6838" s="68"/>
      <c r="G6838" s="68"/>
      <c r="H6838" s="68"/>
      <c r="I6838" s="68"/>
    </row>
    <row r="6839" spans="1:9" x14ac:dyDescent="0.3">
      <c r="A6839" s="68"/>
      <c r="B6839" s="68"/>
      <c r="C6839" s="68"/>
      <c r="D6839" s="68"/>
      <c r="E6839" s="68"/>
      <c r="F6839" s="68"/>
      <c r="G6839" s="68"/>
      <c r="H6839" s="68"/>
      <c r="I6839" s="68"/>
    </row>
    <row r="6840" spans="1:9" x14ac:dyDescent="0.3">
      <c r="A6840" s="68"/>
      <c r="B6840" s="68"/>
      <c r="C6840" s="68"/>
      <c r="D6840" s="68"/>
      <c r="E6840" s="68"/>
      <c r="F6840" s="68"/>
      <c r="G6840" s="68"/>
      <c r="H6840" s="68"/>
      <c r="I6840" s="68"/>
    </row>
    <row r="6841" spans="1:9" x14ac:dyDescent="0.3">
      <c r="A6841" s="68"/>
      <c r="B6841" s="68"/>
      <c r="C6841" s="68"/>
      <c r="D6841" s="68"/>
      <c r="E6841" s="68"/>
      <c r="F6841" s="68"/>
      <c r="G6841" s="68"/>
      <c r="H6841" s="68"/>
      <c r="I6841" s="68"/>
    </row>
    <row r="6842" spans="1:9" x14ac:dyDescent="0.3">
      <c r="A6842" s="68"/>
      <c r="B6842" s="68"/>
      <c r="C6842" s="68"/>
      <c r="D6842" s="68"/>
      <c r="E6842" s="68"/>
      <c r="F6842" s="68"/>
      <c r="G6842" s="68"/>
      <c r="H6842" s="68"/>
      <c r="I6842" s="68"/>
    </row>
    <row r="6843" spans="1:9" x14ac:dyDescent="0.3">
      <c r="A6843" s="68"/>
      <c r="B6843" s="68"/>
      <c r="C6843" s="68"/>
      <c r="D6843" s="68"/>
      <c r="E6843" s="68"/>
      <c r="F6843" s="68"/>
      <c r="G6843" s="68"/>
      <c r="H6843" s="68"/>
      <c r="I6843" s="68"/>
    </row>
    <row r="6844" spans="1:9" x14ac:dyDescent="0.3">
      <c r="A6844" s="68"/>
      <c r="B6844" s="68"/>
      <c r="C6844" s="68"/>
      <c r="D6844" s="68"/>
      <c r="E6844" s="68"/>
      <c r="F6844" s="68"/>
      <c r="G6844" s="68"/>
      <c r="H6844" s="68"/>
      <c r="I6844" s="68"/>
    </row>
    <row r="6845" spans="1:9" x14ac:dyDescent="0.3">
      <c r="A6845" s="68"/>
      <c r="B6845" s="68"/>
      <c r="C6845" s="68"/>
      <c r="D6845" s="68"/>
      <c r="E6845" s="68"/>
      <c r="F6845" s="68"/>
      <c r="G6845" s="68"/>
      <c r="H6845" s="68"/>
      <c r="I6845" s="68"/>
    </row>
    <row r="6846" spans="1:9" x14ac:dyDescent="0.3">
      <c r="A6846" s="68"/>
      <c r="B6846" s="68"/>
      <c r="C6846" s="68"/>
      <c r="D6846" s="68"/>
      <c r="E6846" s="68"/>
      <c r="F6846" s="68"/>
      <c r="G6846" s="68"/>
      <c r="H6846" s="68"/>
      <c r="I6846" s="68"/>
    </row>
    <row r="6847" spans="1:9" x14ac:dyDescent="0.3">
      <c r="A6847" s="68"/>
      <c r="B6847" s="68"/>
      <c r="C6847" s="68"/>
      <c r="D6847" s="68"/>
      <c r="E6847" s="68"/>
      <c r="F6847" s="68"/>
      <c r="G6847" s="68"/>
      <c r="H6847" s="68"/>
      <c r="I6847" s="68"/>
    </row>
    <row r="6848" spans="1:9" x14ac:dyDescent="0.3">
      <c r="A6848" s="68"/>
      <c r="B6848" s="68"/>
      <c r="C6848" s="68"/>
      <c r="D6848" s="68"/>
      <c r="E6848" s="68"/>
      <c r="F6848" s="68"/>
      <c r="G6848" s="68"/>
      <c r="H6848" s="68"/>
      <c r="I6848" s="68"/>
    </row>
    <row r="6849" spans="1:9" x14ac:dyDescent="0.3">
      <c r="A6849" s="68"/>
      <c r="B6849" s="68"/>
      <c r="C6849" s="68"/>
      <c r="D6849" s="68"/>
      <c r="E6849" s="68"/>
      <c r="F6849" s="68"/>
      <c r="G6849" s="68"/>
      <c r="H6849" s="68"/>
      <c r="I6849" s="68"/>
    </row>
    <row r="6850" spans="1:9" x14ac:dyDescent="0.3">
      <c r="A6850" s="68"/>
      <c r="B6850" s="68"/>
      <c r="C6850" s="68"/>
      <c r="D6850" s="68"/>
      <c r="E6850" s="68"/>
      <c r="F6850" s="68"/>
      <c r="G6850" s="68"/>
      <c r="H6850" s="68"/>
      <c r="I6850" s="68"/>
    </row>
    <row r="6851" spans="1:9" x14ac:dyDescent="0.3">
      <c r="A6851" s="68"/>
      <c r="B6851" s="68"/>
      <c r="C6851" s="68"/>
      <c r="D6851" s="68"/>
      <c r="E6851" s="68"/>
      <c r="F6851" s="68"/>
      <c r="G6851" s="68"/>
      <c r="H6851" s="68"/>
      <c r="I6851" s="68"/>
    </row>
    <row r="6852" spans="1:9" x14ac:dyDescent="0.3">
      <c r="A6852" s="68"/>
      <c r="B6852" s="68"/>
      <c r="C6852" s="68"/>
      <c r="D6852" s="68"/>
      <c r="E6852" s="68"/>
      <c r="F6852" s="68"/>
      <c r="G6852" s="68"/>
      <c r="H6852" s="68"/>
      <c r="I6852" s="68"/>
    </row>
    <row r="6853" spans="1:9" x14ac:dyDescent="0.3">
      <c r="A6853" s="68"/>
      <c r="B6853" s="68"/>
      <c r="C6853" s="68"/>
      <c r="D6853" s="68"/>
      <c r="E6853" s="68"/>
      <c r="F6853" s="68"/>
      <c r="G6853" s="68"/>
      <c r="H6853" s="68"/>
      <c r="I6853" s="68"/>
    </row>
    <row r="6854" spans="1:9" x14ac:dyDescent="0.3">
      <c r="A6854" s="68"/>
      <c r="B6854" s="68"/>
      <c r="C6854" s="68"/>
      <c r="D6854" s="68"/>
      <c r="E6854" s="68"/>
      <c r="F6854" s="68"/>
      <c r="G6854" s="68"/>
      <c r="H6854" s="68"/>
      <c r="I6854" s="68"/>
    </row>
    <row r="6855" spans="1:9" x14ac:dyDescent="0.3">
      <c r="A6855" s="68"/>
      <c r="B6855" s="68"/>
      <c r="C6855" s="68"/>
      <c r="D6855" s="68"/>
      <c r="E6855" s="68"/>
      <c r="F6855" s="68"/>
      <c r="G6855" s="68"/>
      <c r="H6855" s="68"/>
      <c r="I6855" s="68"/>
    </row>
    <row r="6856" spans="1:9" x14ac:dyDescent="0.3">
      <c r="A6856" s="68"/>
      <c r="B6856" s="68"/>
      <c r="C6856" s="68"/>
      <c r="D6856" s="68"/>
      <c r="E6856" s="68"/>
      <c r="F6856" s="68"/>
      <c r="G6856" s="68"/>
      <c r="H6856" s="68"/>
      <c r="I6856" s="68"/>
    </row>
    <row r="6857" spans="1:9" x14ac:dyDescent="0.3">
      <c r="A6857" s="68"/>
      <c r="B6857" s="68"/>
      <c r="C6857" s="68"/>
      <c r="D6857" s="68"/>
      <c r="E6857" s="68"/>
      <c r="F6857" s="68"/>
      <c r="G6857" s="68"/>
      <c r="H6857" s="68"/>
      <c r="I6857" s="68"/>
    </row>
    <row r="6858" spans="1:9" x14ac:dyDescent="0.3">
      <c r="A6858" s="68"/>
      <c r="B6858" s="68"/>
      <c r="C6858" s="68"/>
      <c r="D6858" s="68"/>
      <c r="E6858" s="68"/>
      <c r="F6858" s="68"/>
      <c r="G6858" s="68"/>
      <c r="H6858" s="68"/>
      <c r="I6858" s="68"/>
    </row>
    <row r="6859" spans="1:9" x14ac:dyDescent="0.3">
      <c r="A6859" s="68"/>
      <c r="B6859" s="68"/>
      <c r="C6859" s="68"/>
      <c r="D6859" s="68"/>
      <c r="E6859" s="68"/>
      <c r="F6859" s="68"/>
      <c r="G6859" s="68"/>
      <c r="H6859" s="68"/>
      <c r="I6859" s="68"/>
    </row>
    <row r="6860" spans="1:9" x14ac:dyDescent="0.3">
      <c r="A6860" s="68"/>
      <c r="B6860" s="68"/>
      <c r="C6860" s="68"/>
      <c r="D6860" s="68"/>
      <c r="E6860" s="68"/>
      <c r="F6860" s="68"/>
      <c r="G6860" s="68"/>
      <c r="H6860" s="68"/>
      <c r="I6860" s="68"/>
    </row>
    <row r="6861" spans="1:9" x14ac:dyDescent="0.3">
      <c r="A6861" s="68"/>
      <c r="B6861" s="68"/>
      <c r="C6861" s="68"/>
      <c r="D6861" s="68"/>
      <c r="E6861" s="68"/>
      <c r="F6861" s="68"/>
      <c r="G6861" s="68"/>
      <c r="H6861" s="68"/>
      <c r="I6861" s="68"/>
    </row>
    <row r="6862" spans="1:9" x14ac:dyDescent="0.3">
      <c r="A6862" s="68"/>
      <c r="B6862" s="68"/>
      <c r="C6862" s="68"/>
      <c r="D6862" s="68"/>
      <c r="E6862" s="68"/>
      <c r="F6862" s="68"/>
      <c r="G6862" s="68"/>
      <c r="H6862" s="68"/>
      <c r="I6862" s="68"/>
    </row>
    <row r="6863" spans="1:9" x14ac:dyDescent="0.3">
      <c r="A6863" s="68"/>
      <c r="B6863" s="68"/>
      <c r="C6863" s="68"/>
      <c r="D6863" s="68"/>
      <c r="E6863" s="68"/>
      <c r="F6863" s="68"/>
      <c r="G6863" s="68"/>
      <c r="H6863" s="68"/>
      <c r="I6863" s="68"/>
    </row>
    <row r="6864" spans="1:9" x14ac:dyDescent="0.3">
      <c r="A6864" s="68"/>
      <c r="B6864" s="68"/>
      <c r="C6864" s="68"/>
      <c r="D6864" s="68"/>
      <c r="E6864" s="68"/>
      <c r="F6864" s="68"/>
      <c r="G6864" s="68"/>
      <c r="H6864" s="68"/>
      <c r="I6864" s="68"/>
    </row>
    <row r="6865" spans="1:9" x14ac:dyDescent="0.3">
      <c r="A6865" s="68"/>
      <c r="B6865" s="68"/>
      <c r="C6865" s="68"/>
      <c r="D6865" s="68"/>
      <c r="E6865" s="68"/>
      <c r="F6865" s="68"/>
      <c r="G6865" s="68"/>
      <c r="H6865" s="68"/>
      <c r="I6865" s="68"/>
    </row>
    <row r="6866" spans="1:9" x14ac:dyDescent="0.3">
      <c r="A6866" s="68"/>
      <c r="B6866" s="68"/>
      <c r="C6866" s="68"/>
      <c r="D6866" s="68"/>
      <c r="E6866" s="68"/>
      <c r="F6866" s="68"/>
      <c r="G6866" s="68"/>
      <c r="H6866" s="68"/>
      <c r="I6866" s="68"/>
    </row>
    <row r="6867" spans="1:9" x14ac:dyDescent="0.3">
      <c r="A6867" s="68"/>
      <c r="B6867" s="68"/>
      <c r="C6867" s="68"/>
      <c r="D6867" s="68"/>
      <c r="E6867" s="68"/>
      <c r="F6867" s="68"/>
      <c r="G6867" s="68"/>
      <c r="H6867" s="68"/>
      <c r="I6867" s="68"/>
    </row>
    <row r="6868" spans="1:9" x14ac:dyDescent="0.3">
      <c r="A6868" s="68"/>
      <c r="B6868" s="68"/>
      <c r="C6868" s="68"/>
      <c r="D6868" s="68"/>
      <c r="E6868" s="68"/>
      <c r="F6868" s="68"/>
      <c r="G6868" s="68"/>
      <c r="H6868" s="68"/>
      <c r="I6868" s="68"/>
    </row>
    <row r="6869" spans="1:9" x14ac:dyDescent="0.3">
      <c r="A6869" s="68"/>
      <c r="B6869" s="68"/>
      <c r="C6869" s="68"/>
      <c r="D6869" s="68"/>
      <c r="E6869" s="68"/>
      <c r="F6869" s="68"/>
      <c r="G6869" s="68"/>
      <c r="H6869" s="68"/>
      <c r="I6869" s="68"/>
    </row>
    <row r="6870" spans="1:9" x14ac:dyDescent="0.3">
      <c r="A6870" s="68"/>
      <c r="B6870" s="68"/>
      <c r="C6870" s="68"/>
      <c r="D6870" s="68"/>
      <c r="E6870" s="68"/>
      <c r="F6870" s="68"/>
      <c r="G6870" s="68"/>
      <c r="H6870" s="68"/>
      <c r="I6870" s="68"/>
    </row>
    <row r="6871" spans="1:9" x14ac:dyDescent="0.3">
      <c r="A6871" s="68"/>
      <c r="B6871" s="68"/>
      <c r="C6871" s="68"/>
      <c r="D6871" s="68"/>
      <c r="E6871" s="68"/>
      <c r="F6871" s="68"/>
      <c r="G6871" s="68"/>
      <c r="H6871" s="68"/>
      <c r="I6871" s="68"/>
    </row>
    <row r="6872" spans="1:9" x14ac:dyDescent="0.3">
      <c r="A6872" s="68"/>
      <c r="B6872" s="68"/>
      <c r="C6872" s="68"/>
      <c r="D6872" s="68"/>
      <c r="E6872" s="68"/>
      <c r="F6872" s="68"/>
      <c r="G6872" s="68"/>
      <c r="H6872" s="68"/>
      <c r="I6872" s="68"/>
    </row>
    <row r="6873" spans="1:9" x14ac:dyDescent="0.3">
      <c r="A6873" s="68"/>
      <c r="B6873" s="68"/>
      <c r="C6873" s="68"/>
      <c r="D6873" s="68"/>
      <c r="E6873" s="68"/>
      <c r="F6873" s="68"/>
      <c r="G6873" s="68"/>
      <c r="H6873" s="68"/>
      <c r="I6873" s="68"/>
    </row>
    <row r="6874" spans="1:9" x14ac:dyDescent="0.3">
      <c r="A6874" s="68"/>
      <c r="B6874" s="68"/>
      <c r="C6874" s="68"/>
      <c r="D6874" s="68"/>
      <c r="E6874" s="68"/>
      <c r="F6874" s="68"/>
      <c r="G6874" s="68"/>
      <c r="H6874" s="68"/>
      <c r="I6874" s="68"/>
    </row>
    <row r="6875" spans="1:9" x14ac:dyDescent="0.3">
      <c r="A6875" s="68"/>
      <c r="B6875" s="68"/>
      <c r="C6875" s="68"/>
      <c r="D6875" s="68"/>
      <c r="E6875" s="68"/>
      <c r="F6875" s="68"/>
      <c r="G6875" s="68"/>
      <c r="H6875" s="68"/>
      <c r="I6875" s="68"/>
    </row>
    <row r="6876" spans="1:9" x14ac:dyDescent="0.3">
      <c r="A6876" s="68"/>
      <c r="B6876" s="68"/>
      <c r="C6876" s="68"/>
      <c r="D6876" s="68"/>
      <c r="E6876" s="68"/>
      <c r="F6876" s="68"/>
      <c r="G6876" s="68"/>
      <c r="H6876" s="68"/>
      <c r="I6876" s="68"/>
    </row>
    <row r="6877" spans="1:9" x14ac:dyDescent="0.3">
      <c r="A6877" s="68"/>
      <c r="B6877" s="68"/>
      <c r="C6877" s="68"/>
      <c r="D6877" s="68"/>
      <c r="E6877" s="68"/>
      <c r="F6877" s="68"/>
      <c r="G6877" s="68"/>
      <c r="H6877" s="68"/>
      <c r="I6877" s="68"/>
    </row>
    <row r="6878" spans="1:9" x14ac:dyDescent="0.3">
      <c r="A6878" s="68"/>
      <c r="B6878" s="68"/>
      <c r="C6878" s="68"/>
      <c r="D6878" s="68"/>
      <c r="E6878" s="68"/>
      <c r="F6878" s="68"/>
      <c r="G6878" s="68"/>
      <c r="H6878" s="68"/>
      <c r="I6878" s="68"/>
    </row>
    <row r="6879" spans="1:9" x14ac:dyDescent="0.3">
      <c r="A6879" s="68"/>
      <c r="B6879" s="68"/>
      <c r="C6879" s="68"/>
      <c r="D6879" s="68"/>
      <c r="E6879" s="68"/>
      <c r="F6879" s="68"/>
      <c r="G6879" s="68"/>
      <c r="H6879" s="68"/>
      <c r="I6879" s="68"/>
    </row>
    <row r="6880" spans="1:9" x14ac:dyDescent="0.3">
      <c r="A6880" s="68"/>
      <c r="B6880" s="68"/>
      <c r="C6880" s="68"/>
      <c r="D6880" s="68"/>
      <c r="E6880" s="68"/>
      <c r="F6880" s="68"/>
      <c r="G6880" s="68"/>
      <c r="H6880" s="68"/>
      <c r="I6880" s="68"/>
    </row>
    <row r="6881" spans="1:9" x14ac:dyDescent="0.3">
      <c r="A6881" s="68"/>
      <c r="B6881" s="68"/>
      <c r="C6881" s="68"/>
      <c r="D6881" s="68"/>
      <c r="E6881" s="68"/>
      <c r="F6881" s="68"/>
      <c r="G6881" s="68"/>
      <c r="H6881" s="68"/>
      <c r="I6881" s="68"/>
    </row>
    <row r="6882" spans="1:9" x14ac:dyDescent="0.3">
      <c r="A6882" s="68"/>
      <c r="B6882" s="68"/>
      <c r="C6882" s="68"/>
      <c r="D6882" s="68"/>
      <c r="E6882" s="68"/>
      <c r="F6882" s="68"/>
      <c r="G6882" s="68"/>
      <c r="H6882" s="68"/>
      <c r="I6882" s="68"/>
    </row>
    <row r="6883" spans="1:9" x14ac:dyDescent="0.3">
      <c r="A6883" s="68"/>
      <c r="B6883" s="68"/>
      <c r="C6883" s="68"/>
      <c r="D6883" s="68"/>
      <c r="E6883" s="68"/>
      <c r="F6883" s="68"/>
      <c r="G6883" s="68"/>
      <c r="H6883" s="68"/>
      <c r="I6883" s="68"/>
    </row>
    <row r="6884" spans="1:9" x14ac:dyDescent="0.3">
      <c r="A6884" s="68"/>
      <c r="B6884" s="68"/>
      <c r="C6884" s="68"/>
      <c r="D6884" s="68"/>
      <c r="E6884" s="68"/>
      <c r="F6884" s="68"/>
      <c r="G6884" s="68"/>
      <c r="H6884" s="68"/>
      <c r="I6884" s="68"/>
    </row>
    <row r="6885" spans="1:9" x14ac:dyDescent="0.3">
      <c r="A6885" s="68"/>
      <c r="B6885" s="68"/>
      <c r="C6885" s="68"/>
      <c r="D6885" s="68"/>
      <c r="E6885" s="68"/>
      <c r="F6885" s="68"/>
      <c r="G6885" s="68"/>
      <c r="H6885" s="68"/>
      <c r="I6885" s="68"/>
    </row>
    <row r="6886" spans="1:9" x14ac:dyDescent="0.3">
      <c r="A6886" s="68"/>
      <c r="B6886" s="68"/>
      <c r="C6886" s="68"/>
      <c r="D6886" s="68"/>
      <c r="E6886" s="68"/>
      <c r="F6886" s="68"/>
      <c r="G6886" s="68"/>
      <c r="H6886" s="68"/>
      <c r="I6886" s="68"/>
    </row>
    <row r="6887" spans="1:9" x14ac:dyDescent="0.3">
      <c r="A6887" s="68"/>
      <c r="B6887" s="68"/>
      <c r="C6887" s="68"/>
      <c r="D6887" s="68"/>
      <c r="E6887" s="68"/>
      <c r="F6887" s="68"/>
      <c r="G6887" s="68"/>
      <c r="H6887" s="68"/>
      <c r="I6887" s="68"/>
    </row>
    <row r="6888" spans="1:9" x14ac:dyDescent="0.3">
      <c r="A6888" s="68"/>
      <c r="B6888" s="68"/>
      <c r="C6888" s="68"/>
      <c r="D6888" s="68"/>
      <c r="E6888" s="68"/>
      <c r="F6888" s="68"/>
      <c r="G6888" s="68"/>
      <c r="H6888" s="68"/>
      <c r="I6888" s="68"/>
    </row>
    <row r="6889" spans="1:9" x14ac:dyDescent="0.3">
      <c r="A6889" s="68"/>
      <c r="B6889" s="68"/>
      <c r="C6889" s="68"/>
      <c r="D6889" s="68"/>
      <c r="E6889" s="68"/>
      <c r="F6889" s="68"/>
      <c r="G6889" s="68"/>
      <c r="H6889" s="68"/>
      <c r="I6889" s="68"/>
    </row>
    <row r="6890" spans="1:9" x14ac:dyDescent="0.3">
      <c r="A6890" s="68"/>
      <c r="B6890" s="68"/>
      <c r="C6890" s="68"/>
      <c r="D6890" s="68"/>
      <c r="E6890" s="68"/>
      <c r="F6890" s="68"/>
      <c r="G6890" s="68"/>
      <c r="H6890" s="68"/>
      <c r="I6890" s="68"/>
    </row>
    <row r="6891" spans="1:9" x14ac:dyDescent="0.3">
      <c r="A6891" s="68"/>
      <c r="B6891" s="68"/>
      <c r="C6891" s="68"/>
      <c r="D6891" s="68"/>
      <c r="E6891" s="68"/>
      <c r="F6891" s="68"/>
      <c r="G6891" s="68"/>
      <c r="H6891" s="68"/>
      <c r="I6891" s="68"/>
    </row>
    <row r="6892" spans="1:9" x14ac:dyDescent="0.3">
      <c r="A6892" s="68"/>
      <c r="B6892" s="68"/>
      <c r="C6892" s="68"/>
      <c r="D6892" s="68"/>
      <c r="E6892" s="68"/>
      <c r="F6892" s="68"/>
      <c r="G6892" s="68"/>
      <c r="H6892" s="68"/>
      <c r="I6892" s="68"/>
    </row>
    <row r="6893" spans="1:9" x14ac:dyDescent="0.3">
      <c r="A6893" s="68"/>
      <c r="B6893" s="68"/>
      <c r="C6893" s="68"/>
      <c r="D6893" s="68"/>
      <c r="E6893" s="68"/>
      <c r="F6893" s="68"/>
      <c r="G6893" s="68"/>
      <c r="H6893" s="68"/>
      <c r="I6893" s="68"/>
    </row>
    <row r="6894" spans="1:9" x14ac:dyDescent="0.3">
      <c r="A6894" s="68"/>
      <c r="B6894" s="68"/>
      <c r="C6894" s="68"/>
      <c r="D6894" s="68"/>
      <c r="E6894" s="68"/>
      <c r="F6894" s="68"/>
      <c r="G6894" s="68"/>
      <c r="H6894" s="68"/>
      <c r="I6894" s="68"/>
    </row>
    <row r="6895" spans="1:9" x14ac:dyDescent="0.3">
      <c r="A6895" s="68"/>
      <c r="B6895" s="68"/>
      <c r="C6895" s="68"/>
      <c r="D6895" s="68"/>
      <c r="E6895" s="68"/>
      <c r="F6895" s="68"/>
      <c r="G6895" s="68"/>
      <c r="H6895" s="68"/>
      <c r="I6895" s="68"/>
    </row>
    <row r="6896" spans="1:9" x14ac:dyDescent="0.3">
      <c r="A6896" s="68"/>
      <c r="B6896" s="68"/>
      <c r="C6896" s="68"/>
      <c r="D6896" s="68"/>
      <c r="E6896" s="68"/>
      <c r="F6896" s="68"/>
      <c r="G6896" s="68"/>
      <c r="H6896" s="68"/>
      <c r="I6896" s="68"/>
    </row>
    <row r="6897" spans="1:9" x14ac:dyDescent="0.3">
      <c r="A6897" s="68"/>
      <c r="B6897" s="68"/>
      <c r="C6897" s="68"/>
      <c r="D6897" s="68"/>
      <c r="E6897" s="68"/>
      <c r="F6897" s="68"/>
      <c r="G6897" s="68"/>
      <c r="H6897" s="68"/>
      <c r="I6897" s="68"/>
    </row>
    <row r="6898" spans="1:9" x14ac:dyDescent="0.3">
      <c r="A6898" s="68"/>
      <c r="B6898" s="68"/>
      <c r="C6898" s="68"/>
      <c r="D6898" s="68"/>
      <c r="E6898" s="68"/>
      <c r="F6898" s="68"/>
      <c r="G6898" s="68"/>
      <c r="H6898" s="68"/>
      <c r="I6898" s="68"/>
    </row>
    <row r="6899" spans="1:9" x14ac:dyDescent="0.3">
      <c r="A6899" s="68"/>
      <c r="B6899" s="68"/>
      <c r="C6899" s="68"/>
      <c r="D6899" s="68"/>
      <c r="E6899" s="68"/>
      <c r="F6899" s="68"/>
      <c r="G6899" s="68"/>
      <c r="H6899" s="68"/>
      <c r="I6899" s="68"/>
    </row>
    <row r="6900" spans="1:9" x14ac:dyDescent="0.3">
      <c r="A6900" s="68"/>
      <c r="B6900" s="68"/>
      <c r="C6900" s="68"/>
      <c r="D6900" s="68"/>
      <c r="E6900" s="68"/>
      <c r="F6900" s="68"/>
      <c r="G6900" s="68"/>
      <c r="H6900" s="68"/>
      <c r="I6900" s="68"/>
    </row>
    <row r="6901" spans="1:9" x14ac:dyDescent="0.3">
      <c r="A6901" s="68"/>
      <c r="B6901" s="68"/>
      <c r="C6901" s="68"/>
      <c r="D6901" s="68"/>
      <c r="E6901" s="68"/>
      <c r="F6901" s="68"/>
      <c r="G6901" s="68"/>
      <c r="H6901" s="68"/>
      <c r="I6901" s="68"/>
    </row>
    <row r="6902" spans="1:9" x14ac:dyDescent="0.3">
      <c r="A6902" s="68"/>
      <c r="B6902" s="68"/>
      <c r="C6902" s="68"/>
      <c r="D6902" s="68"/>
      <c r="E6902" s="68"/>
      <c r="F6902" s="68"/>
      <c r="G6902" s="68"/>
      <c r="H6902" s="68"/>
      <c r="I6902" s="68"/>
    </row>
    <row r="6903" spans="1:9" x14ac:dyDescent="0.3">
      <c r="A6903" s="68"/>
      <c r="B6903" s="68"/>
      <c r="C6903" s="68"/>
      <c r="D6903" s="68"/>
      <c r="E6903" s="68"/>
      <c r="F6903" s="68"/>
      <c r="G6903" s="68"/>
      <c r="H6903" s="68"/>
      <c r="I6903" s="68"/>
    </row>
    <row r="6904" spans="1:9" x14ac:dyDescent="0.3">
      <c r="A6904" s="68"/>
      <c r="B6904" s="68"/>
      <c r="C6904" s="68"/>
      <c r="D6904" s="68"/>
      <c r="E6904" s="68"/>
      <c r="F6904" s="68"/>
      <c r="G6904" s="68"/>
      <c r="H6904" s="68"/>
      <c r="I6904" s="68"/>
    </row>
    <row r="6905" spans="1:9" x14ac:dyDescent="0.3">
      <c r="A6905" s="68"/>
      <c r="B6905" s="68"/>
      <c r="C6905" s="68"/>
      <c r="D6905" s="68"/>
      <c r="E6905" s="68"/>
      <c r="F6905" s="68"/>
      <c r="G6905" s="68"/>
      <c r="H6905" s="68"/>
      <c r="I6905" s="68"/>
    </row>
    <row r="6906" spans="1:9" x14ac:dyDescent="0.3">
      <c r="A6906" s="68"/>
      <c r="B6906" s="68"/>
      <c r="C6906" s="68"/>
      <c r="D6906" s="68"/>
      <c r="E6906" s="68"/>
      <c r="F6906" s="68"/>
      <c r="G6906" s="68"/>
      <c r="H6906" s="68"/>
      <c r="I6906" s="68"/>
    </row>
    <row r="6907" spans="1:9" x14ac:dyDescent="0.3">
      <c r="A6907" s="68"/>
      <c r="B6907" s="68"/>
      <c r="C6907" s="68"/>
      <c r="D6907" s="68"/>
      <c r="E6907" s="68"/>
      <c r="F6907" s="68"/>
      <c r="G6907" s="68"/>
      <c r="H6907" s="68"/>
      <c r="I6907" s="68"/>
    </row>
    <row r="6908" spans="1:9" x14ac:dyDescent="0.3">
      <c r="A6908" s="68"/>
      <c r="B6908" s="68"/>
      <c r="C6908" s="68"/>
      <c r="D6908" s="68"/>
      <c r="E6908" s="68"/>
      <c r="F6908" s="68"/>
      <c r="G6908" s="68"/>
      <c r="H6908" s="68"/>
      <c r="I6908" s="68"/>
    </row>
    <row r="6909" spans="1:9" x14ac:dyDescent="0.3">
      <c r="A6909" s="68"/>
      <c r="B6909" s="68"/>
      <c r="C6909" s="68"/>
      <c r="D6909" s="68"/>
      <c r="E6909" s="68"/>
      <c r="F6909" s="68"/>
      <c r="G6909" s="68"/>
      <c r="H6909" s="68"/>
      <c r="I6909" s="68"/>
    </row>
    <row r="6910" spans="1:9" x14ac:dyDescent="0.3">
      <c r="A6910" s="68"/>
      <c r="B6910" s="68"/>
      <c r="C6910" s="68"/>
      <c r="D6910" s="68"/>
      <c r="E6910" s="68"/>
      <c r="F6910" s="68"/>
      <c r="G6910" s="68"/>
      <c r="H6910" s="68"/>
      <c r="I6910" s="68"/>
    </row>
    <row r="6911" spans="1:9" x14ac:dyDescent="0.3">
      <c r="A6911" s="68"/>
      <c r="B6911" s="68"/>
      <c r="C6911" s="68"/>
      <c r="D6911" s="68"/>
      <c r="E6911" s="68"/>
      <c r="F6911" s="68"/>
      <c r="G6911" s="68"/>
      <c r="H6911" s="68"/>
      <c r="I6911" s="68"/>
    </row>
    <row r="6912" spans="1:9" x14ac:dyDescent="0.3">
      <c r="A6912" s="68"/>
      <c r="B6912" s="68"/>
      <c r="C6912" s="68"/>
      <c r="D6912" s="68"/>
      <c r="E6912" s="68"/>
      <c r="F6912" s="68"/>
      <c r="G6912" s="68"/>
      <c r="H6912" s="68"/>
      <c r="I6912" s="68"/>
    </row>
    <row r="6913" spans="1:9" x14ac:dyDescent="0.3">
      <c r="A6913" s="68"/>
      <c r="B6913" s="68"/>
      <c r="C6913" s="68"/>
      <c r="D6913" s="68"/>
      <c r="E6913" s="68"/>
      <c r="F6913" s="68"/>
      <c r="G6913" s="68"/>
      <c r="H6913" s="68"/>
      <c r="I6913" s="68"/>
    </row>
    <row r="6914" spans="1:9" x14ac:dyDescent="0.3">
      <c r="A6914" s="68"/>
      <c r="B6914" s="68"/>
      <c r="C6914" s="68"/>
      <c r="D6914" s="68"/>
      <c r="E6914" s="68"/>
      <c r="F6914" s="68"/>
      <c r="G6914" s="68"/>
      <c r="H6914" s="68"/>
      <c r="I6914" s="68"/>
    </row>
    <row r="6915" spans="1:9" x14ac:dyDescent="0.3">
      <c r="A6915" s="68"/>
      <c r="B6915" s="68"/>
      <c r="C6915" s="68"/>
      <c r="D6915" s="68"/>
      <c r="E6915" s="68"/>
      <c r="F6915" s="68"/>
      <c r="G6915" s="68"/>
      <c r="H6915" s="68"/>
      <c r="I6915" s="68"/>
    </row>
    <row r="6916" spans="1:9" x14ac:dyDescent="0.3">
      <c r="A6916" s="68"/>
      <c r="B6916" s="68"/>
      <c r="C6916" s="68"/>
      <c r="D6916" s="68"/>
      <c r="E6916" s="68"/>
      <c r="F6916" s="68"/>
      <c r="G6916" s="68"/>
      <c r="H6916" s="68"/>
      <c r="I6916" s="68"/>
    </row>
    <row r="6917" spans="1:9" x14ac:dyDescent="0.3">
      <c r="A6917" s="68"/>
      <c r="B6917" s="68"/>
      <c r="C6917" s="68"/>
      <c r="D6917" s="68"/>
      <c r="E6917" s="68"/>
      <c r="F6917" s="68"/>
      <c r="G6917" s="68"/>
      <c r="H6917" s="68"/>
      <c r="I6917" s="68"/>
    </row>
    <row r="6918" spans="1:9" x14ac:dyDescent="0.3">
      <c r="A6918" s="68"/>
      <c r="B6918" s="68"/>
      <c r="C6918" s="68"/>
      <c r="D6918" s="68"/>
      <c r="E6918" s="68"/>
      <c r="F6918" s="68"/>
      <c r="G6918" s="68"/>
      <c r="H6918" s="68"/>
      <c r="I6918" s="68"/>
    </row>
    <row r="6919" spans="1:9" x14ac:dyDescent="0.3">
      <c r="A6919" s="68"/>
      <c r="B6919" s="68"/>
      <c r="C6919" s="68"/>
      <c r="D6919" s="68"/>
      <c r="E6919" s="68"/>
      <c r="F6919" s="68"/>
      <c r="G6919" s="68"/>
      <c r="H6919" s="68"/>
      <c r="I6919" s="68"/>
    </row>
    <row r="6920" spans="1:9" x14ac:dyDescent="0.3">
      <c r="A6920" s="68"/>
      <c r="B6920" s="68"/>
      <c r="C6920" s="68"/>
      <c r="D6920" s="68"/>
      <c r="E6920" s="68"/>
      <c r="F6920" s="68"/>
      <c r="G6920" s="68"/>
      <c r="H6920" s="68"/>
      <c r="I6920" s="68"/>
    </row>
    <row r="6921" spans="1:9" x14ac:dyDescent="0.3">
      <c r="A6921" s="68"/>
      <c r="B6921" s="68"/>
      <c r="C6921" s="68"/>
      <c r="D6921" s="68"/>
      <c r="E6921" s="68"/>
      <c r="F6921" s="68"/>
      <c r="G6921" s="68"/>
      <c r="H6921" s="68"/>
      <c r="I6921" s="68"/>
    </row>
    <row r="6922" spans="1:9" x14ac:dyDescent="0.3">
      <c r="A6922" s="68"/>
      <c r="B6922" s="68"/>
      <c r="C6922" s="68"/>
      <c r="D6922" s="68"/>
      <c r="E6922" s="68"/>
      <c r="F6922" s="68"/>
      <c r="G6922" s="68"/>
      <c r="H6922" s="68"/>
      <c r="I6922" s="68"/>
    </row>
    <row r="6923" spans="1:9" x14ac:dyDescent="0.3">
      <c r="A6923" s="68"/>
      <c r="B6923" s="68"/>
      <c r="C6923" s="68"/>
      <c r="D6923" s="68"/>
      <c r="E6923" s="68"/>
      <c r="F6923" s="68"/>
      <c r="G6923" s="68"/>
      <c r="H6923" s="68"/>
      <c r="I6923" s="68"/>
    </row>
    <row r="6924" spans="1:9" x14ac:dyDescent="0.3">
      <c r="A6924" s="68"/>
      <c r="B6924" s="68"/>
      <c r="C6924" s="68"/>
      <c r="D6924" s="68"/>
      <c r="E6924" s="68"/>
      <c r="F6924" s="68"/>
      <c r="G6924" s="68"/>
      <c r="H6924" s="68"/>
      <c r="I6924" s="68"/>
    </row>
    <row r="6925" spans="1:9" x14ac:dyDescent="0.3">
      <c r="A6925" s="68"/>
      <c r="B6925" s="68"/>
      <c r="C6925" s="68"/>
      <c r="D6925" s="68"/>
      <c r="E6925" s="68"/>
      <c r="F6925" s="68"/>
      <c r="G6925" s="68"/>
      <c r="H6925" s="68"/>
      <c r="I6925" s="68"/>
    </row>
    <row r="6926" spans="1:9" x14ac:dyDescent="0.3">
      <c r="A6926" s="68"/>
      <c r="B6926" s="68"/>
      <c r="C6926" s="68"/>
      <c r="D6926" s="68"/>
      <c r="E6926" s="68"/>
      <c r="F6926" s="68"/>
      <c r="G6926" s="68"/>
      <c r="H6926" s="68"/>
      <c r="I6926" s="68"/>
    </row>
    <row r="6927" spans="1:9" x14ac:dyDescent="0.3">
      <c r="A6927" s="68"/>
      <c r="B6927" s="68"/>
      <c r="C6927" s="68"/>
      <c r="D6927" s="68"/>
      <c r="E6927" s="68"/>
      <c r="F6927" s="68"/>
      <c r="G6927" s="68"/>
      <c r="H6927" s="68"/>
      <c r="I6927" s="68"/>
    </row>
    <row r="6928" spans="1:9" x14ac:dyDescent="0.3">
      <c r="A6928" s="68"/>
      <c r="B6928" s="68"/>
      <c r="C6928" s="68"/>
      <c r="D6928" s="68"/>
      <c r="E6928" s="68"/>
      <c r="F6928" s="68"/>
      <c r="G6928" s="68"/>
      <c r="H6928" s="68"/>
      <c r="I6928" s="68"/>
    </row>
    <row r="6929" spans="1:9" x14ac:dyDescent="0.3">
      <c r="A6929" s="68"/>
      <c r="B6929" s="68"/>
      <c r="C6929" s="68"/>
      <c r="D6929" s="68"/>
      <c r="E6929" s="68"/>
      <c r="F6929" s="68"/>
      <c r="G6929" s="68"/>
      <c r="H6929" s="68"/>
      <c r="I6929" s="68"/>
    </row>
    <row r="6930" spans="1:9" x14ac:dyDescent="0.3">
      <c r="A6930" s="68"/>
      <c r="B6930" s="68"/>
      <c r="C6930" s="68"/>
      <c r="D6930" s="68"/>
      <c r="E6930" s="68"/>
      <c r="F6930" s="68"/>
      <c r="G6930" s="68"/>
      <c r="H6930" s="68"/>
      <c r="I6930" s="68"/>
    </row>
    <row r="6931" spans="1:9" x14ac:dyDescent="0.3">
      <c r="A6931" s="68"/>
      <c r="B6931" s="68"/>
      <c r="C6931" s="68"/>
      <c r="D6931" s="68"/>
      <c r="E6931" s="68"/>
      <c r="F6931" s="68"/>
      <c r="G6931" s="68"/>
      <c r="H6931" s="68"/>
      <c r="I6931" s="68"/>
    </row>
    <row r="6932" spans="1:9" x14ac:dyDescent="0.3">
      <c r="A6932" s="68"/>
      <c r="B6932" s="68"/>
      <c r="C6932" s="68"/>
      <c r="D6932" s="68"/>
      <c r="E6932" s="68"/>
      <c r="F6932" s="68"/>
      <c r="G6932" s="68"/>
      <c r="H6932" s="68"/>
      <c r="I6932" s="68"/>
    </row>
    <row r="6933" spans="1:9" x14ac:dyDescent="0.3">
      <c r="A6933" s="68"/>
      <c r="B6933" s="68"/>
      <c r="C6933" s="68"/>
      <c r="D6933" s="68"/>
      <c r="E6933" s="68"/>
      <c r="F6933" s="68"/>
      <c r="G6933" s="68"/>
      <c r="H6933" s="68"/>
      <c r="I6933" s="68"/>
    </row>
    <row r="6934" spans="1:9" x14ac:dyDescent="0.3">
      <c r="A6934" s="68"/>
      <c r="B6934" s="68"/>
      <c r="C6934" s="68"/>
      <c r="D6934" s="68"/>
      <c r="E6934" s="68"/>
      <c r="F6934" s="68"/>
      <c r="G6934" s="68"/>
      <c r="H6934" s="68"/>
      <c r="I6934" s="68"/>
    </row>
    <row r="6935" spans="1:9" x14ac:dyDescent="0.3">
      <c r="A6935" s="68"/>
      <c r="B6935" s="68"/>
      <c r="C6935" s="68"/>
      <c r="D6935" s="68"/>
      <c r="E6935" s="68"/>
      <c r="F6935" s="68"/>
      <c r="G6935" s="68"/>
      <c r="H6935" s="68"/>
      <c r="I6935" s="68"/>
    </row>
    <row r="6936" spans="1:9" x14ac:dyDescent="0.3">
      <c r="A6936" s="68"/>
      <c r="B6936" s="68"/>
      <c r="C6936" s="68"/>
      <c r="D6936" s="68"/>
      <c r="E6936" s="68"/>
      <c r="F6936" s="68"/>
      <c r="G6936" s="68"/>
      <c r="H6936" s="68"/>
      <c r="I6936" s="68"/>
    </row>
    <row r="6937" spans="1:9" x14ac:dyDescent="0.3">
      <c r="A6937" s="68"/>
      <c r="B6937" s="68"/>
      <c r="C6937" s="68"/>
      <c r="D6937" s="68"/>
      <c r="E6937" s="68"/>
      <c r="F6937" s="68"/>
      <c r="G6937" s="68"/>
      <c r="H6937" s="68"/>
      <c r="I6937" s="68"/>
    </row>
    <row r="6938" spans="1:9" x14ac:dyDescent="0.3">
      <c r="A6938" s="68"/>
      <c r="B6938" s="68"/>
      <c r="C6938" s="68"/>
      <c r="D6938" s="68"/>
      <c r="E6938" s="68"/>
      <c r="F6938" s="68"/>
      <c r="G6938" s="68"/>
      <c r="H6938" s="68"/>
      <c r="I6938" s="68"/>
    </row>
    <row r="6939" spans="1:9" x14ac:dyDescent="0.3">
      <c r="A6939" s="68"/>
      <c r="B6939" s="68"/>
      <c r="C6939" s="68"/>
      <c r="D6939" s="68"/>
      <c r="E6939" s="68"/>
      <c r="F6939" s="68"/>
      <c r="G6939" s="68"/>
      <c r="H6939" s="68"/>
      <c r="I6939" s="68"/>
    </row>
    <row r="6940" spans="1:9" x14ac:dyDescent="0.3">
      <c r="A6940" s="68"/>
      <c r="B6940" s="68"/>
      <c r="C6940" s="68"/>
      <c r="D6940" s="68"/>
      <c r="E6940" s="68"/>
      <c r="F6940" s="68"/>
      <c r="G6940" s="68"/>
      <c r="H6940" s="68"/>
      <c r="I6940" s="68"/>
    </row>
    <row r="6941" spans="1:9" x14ac:dyDescent="0.3">
      <c r="A6941" s="68"/>
      <c r="B6941" s="68"/>
      <c r="C6941" s="68"/>
      <c r="D6941" s="68"/>
      <c r="E6941" s="68"/>
      <c r="F6941" s="68"/>
      <c r="G6941" s="68"/>
      <c r="H6941" s="68"/>
      <c r="I6941" s="68"/>
    </row>
    <row r="6942" spans="1:9" x14ac:dyDescent="0.3">
      <c r="A6942" s="68"/>
      <c r="B6942" s="68"/>
      <c r="C6942" s="68"/>
      <c r="D6942" s="68"/>
      <c r="E6942" s="68"/>
      <c r="F6942" s="68"/>
      <c r="G6942" s="68"/>
      <c r="H6942" s="68"/>
      <c r="I6942" s="68"/>
    </row>
    <row r="6943" spans="1:9" x14ac:dyDescent="0.3">
      <c r="A6943" s="68"/>
      <c r="B6943" s="68"/>
      <c r="C6943" s="68"/>
      <c r="D6943" s="68"/>
      <c r="E6943" s="68"/>
      <c r="F6943" s="68"/>
      <c r="G6943" s="68"/>
      <c r="H6943" s="68"/>
      <c r="I6943" s="68"/>
    </row>
    <row r="6944" spans="1:9" x14ac:dyDescent="0.3">
      <c r="A6944" s="68"/>
      <c r="B6944" s="68"/>
      <c r="C6944" s="68"/>
      <c r="D6944" s="68"/>
      <c r="E6944" s="68"/>
      <c r="F6944" s="68"/>
      <c r="G6944" s="68"/>
      <c r="H6944" s="68"/>
      <c r="I6944" s="68"/>
    </row>
    <row r="6945" spans="1:9" x14ac:dyDescent="0.3">
      <c r="A6945" s="68"/>
      <c r="B6945" s="68"/>
      <c r="C6945" s="68"/>
      <c r="D6945" s="68"/>
      <c r="E6945" s="68"/>
      <c r="F6945" s="68"/>
      <c r="G6945" s="68"/>
      <c r="H6945" s="68"/>
      <c r="I6945" s="68"/>
    </row>
    <row r="6946" spans="1:9" x14ac:dyDescent="0.3">
      <c r="A6946" s="68"/>
      <c r="B6946" s="68"/>
      <c r="C6946" s="68"/>
      <c r="D6946" s="68"/>
      <c r="E6946" s="68"/>
      <c r="F6946" s="68"/>
      <c r="G6946" s="68"/>
      <c r="H6946" s="68"/>
      <c r="I6946" s="68"/>
    </row>
    <row r="6947" spans="1:9" x14ac:dyDescent="0.3">
      <c r="A6947" s="68"/>
      <c r="B6947" s="68"/>
      <c r="C6947" s="68"/>
      <c r="D6947" s="68"/>
      <c r="E6947" s="68"/>
      <c r="F6947" s="68"/>
      <c r="G6947" s="68"/>
      <c r="H6947" s="68"/>
      <c r="I6947" s="68"/>
    </row>
    <row r="6948" spans="1:9" x14ac:dyDescent="0.3">
      <c r="A6948" s="68"/>
      <c r="B6948" s="68"/>
      <c r="C6948" s="68"/>
      <c r="D6948" s="68"/>
      <c r="E6948" s="68"/>
      <c r="F6948" s="68"/>
      <c r="G6948" s="68"/>
      <c r="H6948" s="68"/>
      <c r="I6948" s="68"/>
    </row>
    <row r="6949" spans="1:9" x14ac:dyDescent="0.3">
      <c r="A6949" s="68"/>
      <c r="B6949" s="68"/>
      <c r="C6949" s="68"/>
      <c r="D6949" s="68"/>
      <c r="E6949" s="68"/>
      <c r="F6949" s="68"/>
      <c r="G6949" s="68"/>
      <c r="H6949" s="68"/>
      <c r="I6949" s="68"/>
    </row>
    <row r="6950" spans="1:9" x14ac:dyDescent="0.3">
      <c r="A6950" s="68"/>
      <c r="B6950" s="68"/>
      <c r="C6950" s="68"/>
      <c r="D6950" s="68"/>
      <c r="E6950" s="68"/>
      <c r="F6950" s="68"/>
      <c r="G6950" s="68"/>
      <c r="H6950" s="68"/>
      <c r="I6950" s="68"/>
    </row>
    <row r="6951" spans="1:9" x14ac:dyDescent="0.3">
      <c r="A6951" s="68"/>
      <c r="B6951" s="68"/>
      <c r="C6951" s="68"/>
      <c r="D6951" s="68"/>
      <c r="E6951" s="68"/>
      <c r="F6951" s="68"/>
      <c r="G6951" s="68"/>
      <c r="H6951" s="68"/>
      <c r="I6951" s="68"/>
    </row>
    <row r="6952" spans="1:9" x14ac:dyDescent="0.3">
      <c r="A6952" s="68"/>
      <c r="B6952" s="68"/>
      <c r="C6952" s="68"/>
      <c r="D6952" s="68"/>
      <c r="E6952" s="68"/>
      <c r="F6952" s="68"/>
      <c r="G6952" s="68"/>
      <c r="H6952" s="68"/>
      <c r="I6952" s="68"/>
    </row>
    <row r="6953" spans="1:9" x14ac:dyDescent="0.3">
      <c r="A6953" s="68"/>
      <c r="B6953" s="68"/>
      <c r="C6953" s="68"/>
      <c r="D6953" s="68"/>
      <c r="E6953" s="68"/>
      <c r="F6953" s="68"/>
      <c r="G6953" s="68"/>
      <c r="H6953" s="68"/>
      <c r="I6953" s="68"/>
    </row>
    <row r="6954" spans="1:9" x14ac:dyDescent="0.3">
      <c r="A6954" s="68"/>
      <c r="B6954" s="68"/>
      <c r="C6954" s="68"/>
      <c r="D6954" s="68"/>
      <c r="E6954" s="68"/>
      <c r="F6954" s="68"/>
      <c r="G6954" s="68"/>
      <c r="H6954" s="68"/>
      <c r="I6954" s="68"/>
    </row>
    <row r="6955" spans="1:9" x14ac:dyDescent="0.3">
      <c r="A6955" s="68"/>
      <c r="B6955" s="68"/>
      <c r="C6955" s="68"/>
      <c r="D6955" s="68"/>
      <c r="E6955" s="68"/>
      <c r="F6955" s="68"/>
      <c r="G6955" s="68"/>
      <c r="H6955" s="68"/>
      <c r="I6955" s="68"/>
    </row>
    <row r="6956" spans="1:9" x14ac:dyDescent="0.3">
      <c r="A6956" s="68"/>
      <c r="B6956" s="68"/>
      <c r="C6956" s="68"/>
      <c r="D6956" s="68"/>
      <c r="E6956" s="68"/>
      <c r="F6956" s="68"/>
      <c r="G6956" s="68"/>
      <c r="H6956" s="68"/>
      <c r="I6956" s="68"/>
    </row>
    <row r="6957" spans="1:9" x14ac:dyDescent="0.3">
      <c r="A6957" s="68"/>
      <c r="B6957" s="68"/>
      <c r="C6957" s="68"/>
      <c r="D6957" s="68"/>
      <c r="E6957" s="68"/>
      <c r="F6957" s="68"/>
      <c r="G6957" s="68"/>
      <c r="H6957" s="68"/>
      <c r="I6957" s="68"/>
    </row>
    <row r="6958" spans="1:9" x14ac:dyDescent="0.3">
      <c r="A6958" s="68"/>
      <c r="B6958" s="68"/>
      <c r="C6958" s="68"/>
      <c r="D6958" s="68"/>
      <c r="E6958" s="68"/>
      <c r="F6958" s="68"/>
      <c r="G6958" s="68"/>
      <c r="H6958" s="68"/>
      <c r="I6958" s="68"/>
    </row>
    <row r="6959" spans="1:9" x14ac:dyDescent="0.3">
      <c r="A6959" s="68"/>
      <c r="B6959" s="68"/>
      <c r="C6959" s="68"/>
      <c r="D6959" s="68"/>
      <c r="E6959" s="68"/>
      <c r="F6959" s="68"/>
      <c r="G6959" s="68"/>
      <c r="H6959" s="68"/>
      <c r="I6959" s="68"/>
    </row>
    <row r="6960" spans="1:9" x14ac:dyDescent="0.3">
      <c r="A6960" s="68"/>
      <c r="B6960" s="68"/>
      <c r="C6960" s="68"/>
      <c r="D6960" s="68"/>
      <c r="E6960" s="68"/>
      <c r="F6960" s="68"/>
      <c r="G6960" s="68"/>
      <c r="H6960" s="68"/>
      <c r="I6960" s="68"/>
    </row>
    <row r="6961" spans="1:9" x14ac:dyDescent="0.3">
      <c r="A6961" s="68"/>
      <c r="B6961" s="68"/>
      <c r="C6961" s="68"/>
      <c r="D6961" s="68"/>
      <c r="E6961" s="68"/>
      <c r="F6961" s="68"/>
      <c r="G6961" s="68"/>
      <c r="H6961" s="68"/>
      <c r="I6961" s="68"/>
    </row>
    <row r="6962" spans="1:9" x14ac:dyDescent="0.3">
      <c r="A6962" s="68"/>
      <c r="B6962" s="68"/>
      <c r="C6962" s="68"/>
      <c r="D6962" s="68"/>
      <c r="E6962" s="68"/>
      <c r="F6962" s="68"/>
      <c r="G6962" s="68"/>
      <c r="H6962" s="68"/>
      <c r="I6962" s="68"/>
    </row>
    <row r="6963" spans="1:9" x14ac:dyDescent="0.3">
      <c r="A6963" s="68"/>
      <c r="B6963" s="68"/>
      <c r="C6963" s="68"/>
      <c r="D6963" s="68"/>
      <c r="E6963" s="68"/>
      <c r="F6963" s="68"/>
      <c r="G6963" s="68"/>
      <c r="H6963" s="68"/>
      <c r="I6963" s="68"/>
    </row>
    <row r="6964" spans="1:9" x14ac:dyDescent="0.3">
      <c r="A6964" s="68"/>
      <c r="B6964" s="68"/>
      <c r="C6964" s="68"/>
      <c r="D6964" s="68"/>
      <c r="E6964" s="68"/>
      <c r="F6964" s="68"/>
      <c r="G6964" s="68"/>
      <c r="H6964" s="68"/>
      <c r="I6964" s="68"/>
    </row>
    <row r="6965" spans="1:9" x14ac:dyDescent="0.3">
      <c r="A6965" s="68"/>
      <c r="B6965" s="68"/>
      <c r="C6965" s="68"/>
      <c r="D6965" s="68"/>
      <c r="E6965" s="68"/>
      <c r="F6965" s="68"/>
      <c r="G6965" s="68"/>
      <c r="H6965" s="68"/>
      <c r="I6965" s="68"/>
    </row>
    <row r="6966" spans="1:9" x14ac:dyDescent="0.3">
      <c r="A6966" s="68"/>
      <c r="B6966" s="68"/>
      <c r="C6966" s="68"/>
      <c r="D6966" s="68"/>
      <c r="E6966" s="68"/>
      <c r="F6966" s="68"/>
      <c r="G6966" s="68"/>
      <c r="H6966" s="68"/>
      <c r="I6966" s="68"/>
    </row>
    <row r="6967" spans="1:9" x14ac:dyDescent="0.3">
      <c r="A6967" s="68"/>
      <c r="B6967" s="68"/>
      <c r="C6967" s="68"/>
      <c r="D6967" s="68"/>
      <c r="E6967" s="68"/>
      <c r="F6967" s="68"/>
      <c r="G6967" s="68"/>
      <c r="H6967" s="68"/>
      <c r="I6967" s="68"/>
    </row>
    <row r="6968" spans="1:9" x14ac:dyDescent="0.3">
      <c r="A6968" s="68"/>
      <c r="B6968" s="68"/>
      <c r="C6968" s="68"/>
      <c r="D6968" s="68"/>
      <c r="E6968" s="68"/>
      <c r="F6968" s="68"/>
      <c r="G6968" s="68"/>
      <c r="H6968" s="68"/>
      <c r="I6968" s="68"/>
    </row>
    <row r="6969" spans="1:9" x14ac:dyDescent="0.3">
      <c r="A6969" s="68"/>
      <c r="B6969" s="68"/>
      <c r="C6969" s="68"/>
      <c r="D6969" s="68"/>
      <c r="E6969" s="68"/>
      <c r="F6969" s="68"/>
      <c r="G6969" s="68"/>
      <c r="H6969" s="68"/>
      <c r="I6969" s="68"/>
    </row>
    <row r="6970" spans="1:9" x14ac:dyDescent="0.3">
      <c r="A6970" s="68"/>
      <c r="B6970" s="68"/>
      <c r="C6970" s="68"/>
      <c r="D6970" s="68"/>
      <c r="E6970" s="68"/>
      <c r="F6970" s="68"/>
      <c r="G6970" s="68"/>
      <c r="H6970" s="68"/>
      <c r="I6970" s="68"/>
    </row>
    <row r="6971" spans="1:9" x14ac:dyDescent="0.3">
      <c r="A6971" s="68"/>
      <c r="B6971" s="68"/>
      <c r="C6971" s="68"/>
      <c r="D6971" s="68"/>
      <c r="E6971" s="68"/>
      <c r="F6971" s="68"/>
      <c r="G6971" s="68"/>
      <c r="H6971" s="68"/>
      <c r="I6971" s="68"/>
    </row>
    <row r="6972" spans="1:9" x14ac:dyDescent="0.3">
      <c r="A6972" s="68"/>
      <c r="B6972" s="68"/>
      <c r="C6972" s="68"/>
      <c r="D6972" s="68"/>
      <c r="E6972" s="68"/>
      <c r="F6972" s="68"/>
      <c r="G6972" s="68"/>
      <c r="H6972" s="68"/>
      <c r="I6972" s="68"/>
    </row>
    <row r="6973" spans="1:9" x14ac:dyDescent="0.3">
      <c r="A6973" s="68"/>
      <c r="B6973" s="68"/>
      <c r="C6973" s="68"/>
      <c r="D6973" s="68"/>
      <c r="E6973" s="68"/>
      <c r="F6973" s="68"/>
      <c r="G6973" s="68"/>
      <c r="H6973" s="68"/>
      <c r="I6973" s="68"/>
    </row>
    <row r="6974" spans="1:9" x14ac:dyDescent="0.3">
      <c r="A6974" s="68"/>
      <c r="B6974" s="68"/>
      <c r="C6974" s="68"/>
      <c r="D6974" s="68"/>
      <c r="E6974" s="68"/>
      <c r="F6974" s="68"/>
      <c r="G6974" s="68"/>
      <c r="H6974" s="68"/>
      <c r="I6974" s="68"/>
    </row>
    <row r="6975" spans="1:9" x14ac:dyDescent="0.3">
      <c r="A6975" s="68"/>
      <c r="B6975" s="68"/>
      <c r="C6975" s="68"/>
      <c r="D6975" s="68"/>
      <c r="E6975" s="68"/>
      <c r="F6975" s="68"/>
      <c r="G6975" s="68"/>
      <c r="H6975" s="68"/>
      <c r="I6975" s="68"/>
    </row>
    <row r="6976" spans="1:9" x14ac:dyDescent="0.3">
      <c r="A6976" s="68"/>
      <c r="B6976" s="68"/>
      <c r="C6976" s="68"/>
      <c r="D6976" s="68"/>
      <c r="E6976" s="68"/>
      <c r="F6976" s="68"/>
      <c r="G6976" s="68"/>
      <c r="H6976" s="68"/>
      <c r="I6976" s="68"/>
    </row>
    <row r="6977" spans="1:9" x14ac:dyDescent="0.3">
      <c r="A6977" s="68"/>
      <c r="B6977" s="68"/>
      <c r="C6977" s="68"/>
      <c r="D6977" s="68"/>
      <c r="E6977" s="68"/>
      <c r="F6977" s="68"/>
      <c r="G6977" s="68"/>
      <c r="H6977" s="68"/>
      <c r="I6977" s="68"/>
    </row>
    <row r="6978" spans="1:9" x14ac:dyDescent="0.3">
      <c r="A6978" s="68"/>
      <c r="B6978" s="68"/>
      <c r="C6978" s="68"/>
      <c r="D6978" s="68"/>
      <c r="E6978" s="68"/>
      <c r="F6978" s="68"/>
      <c r="G6978" s="68"/>
      <c r="H6978" s="68"/>
      <c r="I6978" s="68"/>
    </row>
    <row r="6979" spans="1:9" x14ac:dyDescent="0.3">
      <c r="A6979" s="68"/>
      <c r="B6979" s="68"/>
      <c r="C6979" s="68"/>
      <c r="D6979" s="68"/>
      <c r="E6979" s="68"/>
      <c r="F6979" s="68"/>
      <c r="G6979" s="68"/>
      <c r="H6979" s="68"/>
      <c r="I6979" s="68"/>
    </row>
    <row r="6980" spans="1:9" x14ac:dyDescent="0.3">
      <c r="A6980" s="68"/>
      <c r="B6980" s="68"/>
      <c r="C6980" s="68"/>
      <c r="D6980" s="68"/>
      <c r="E6980" s="68"/>
      <c r="F6980" s="68"/>
      <c r="G6980" s="68"/>
      <c r="H6980" s="68"/>
      <c r="I6980" s="68"/>
    </row>
    <row r="6981" spans="1:9" x14ac:dyDescent="0.3">
      <c r="A6981" s="68"/>
      <c r="B6981" s="68"/>
      <c r="C6981" s="68"/>
      <c r="D6981" s="68"/>
      <c r="E6981" s="68"/>
      <c r="F6981" s="68"/>
      <c r="G6981" s="68"/>
      <c r="H6981" s="68"/>
      <c r="I6981" s="68"/>
    </row>
    <row r="6982" spans="1:9" x14ac:dyDescent="0.3">
      <c r="A6982" s="68"/>
      <c r="B6982" s="68"/>
      <c r="C6982" s="68"/>
      <c r="D6982" s="68"/>
      <c r="E6982" s="68"/>
      <c r="F6982" s="68"/>
      <c r="G6982" s="68"/>
      <c r="H6982" s="68"/>
      <c r="I6982" s="68"/>
    </row>
    <row r="6983" spans="1:9" x14ac:dyDescent="0.3">
      <c r="A6983" s="68"/>
      <c r="B6983" s="68"/>
      <c r="C6983" s="68"/>
      <c r="D6983" s="68"/>
      <c r="E6983" s="68"/>
      <c r="F6983" s="68"/>
      <c r="G6983" s="68"/>
      <c r="H6983" s="68"/>
      <c r="I6983" s="68"/>
    </row>
    <row r="6984" spans="1:9" x14ac:dyDescent="0.3">
      <c r="A6984" s="68"/>
      <c r="B6984" s="68"/>
      <c r="C6984" s="68"/>
      <c r="D6984" s="68"/>
      <c r="E6984" s="68"/>
      <c r="F6984" s="68"/>
      <c r="G6984" s="68"/>
      <c r="H6984" s="68"/>
      <c r="I6984" s="68"/>
    </row>
    <row r="6985" spans="1:9" x14ac:dyDescent="0.3">
      <c r="A6985" s="68"/>
      <c r="B6985" s="68"/>
      <c r="C6985" s="68"/>
      <c r="D6985" s="68"/>
      <c r="E6985" s="68"/>
      <c r="F6985" s="68"/>
      <c r="G6985" s="68"/>
      <c r="H6985" s="68"/>
      <c r="I6985" s="68"/>
    </row>
    <row r="6986" spans="1:9" x14ac:dyDescent="0.3">
      <c r="A6986" s="68"/>
      <c r="B6986" s="68"/>
      <c r="C6986" s="68"/>
      <c r="D6986" s="68"/>
      <c r="E6986" s="68"/>
      <c r="F6986" s="68"/>
      <c r="G6986" s="68"/>
      <c r="H6986" s="68"/>
      <c r="I6986" s="68"/>
    </row>
    <row r="6987" spans="1:9" x14ac:dyDescent="0.3">
      <c r="A6987" s="68"/>
      <c r="B6987" s="68"/>
      <c r="C6987" s="68"/>
      <c r="D6987" s="68"/>
      <c r="E6987" s="68"/>
      <c r="F6987" s="68"/>
      <c r="G6987" s="68"/>
      <c r="H6987" s="68"/>
      <c r="I6987" s="68"/>
    </row>
    <row r="6988" spans="1:9" x14ac:dyDescent="0.3">
      <c r="A6988" s="68"/>
      <c r="B6988" s="68"/>
      <c r="C6988" s="68"/>
      <c r="D6988" s="68"/>
      <c r="E6988" s="68"/>
      <c r="F6988" s="68"/>
      <c r="G6988" s="68"/>
      <c r="H6988" s="68"/>
      <c r="I6988" s="68"/>
    </row>
    <row r="6989" spans="1:9" x14ac:dyDescent="0.3">
      <c r="A6989" s="68"/>
      <c r="B6989" s="68"/>
      <c r="C6989" s="68"/>
      <c r="D6989" s="68"/>
      <c r="E6989" s="68"/>
      <c r="F6989" s="68"/>
      <c r="G6989" s="68"/>
      <c r="H6989" s="68"/>
      <c r="I6989" s="68"/>
    </row>
    <row r="6990" spans="1:9" x14ac:dyDescent="0.3">
      <c r="A6990" s="68"/>
      <c r="B6990" s="68"/>
      <c r="C6990" s="68"/>
      <c r="D6990" s="68"/>
      <c r="E6990" s="68"/>
      <c r="F6990" s="68"/>
      <c r="G6990" s="68"/>
      <c r="H6990" s="68"/>
      <c r="I6990" s="68"/>
    </row>
    <row r="6991" spans="1:9" x14ac:dyDescent="0.3">
      <c r="A6991" s="68"/>
      <c r="B6991" s="68"/>
      <c r="C6991" s="68"/>
      <c r="D6991" s="68"/>
      <c r="E6991" s="68"/>
      <c r="F6991" s="68"/>
      <c r="G6991" s="68"/>
      <c r="H6991" s="68"/>
      <c r="I6991" s="68"/>
    </row>
    <row r="6992" spans="1:9" x14ac:dyDescent="0.3">
      <c r="A6992" s="68"/>
      <c r="B6992" s="68"/>
      <c r="C6992" s="68"/>
      <c r="D6992" s="68"/>
      <c r="E6992" s="68"/>
      <c r="F6992" s="68"/>
      <c r="G6992" s="68"/>
      <c r="H6992" s="68"/>
      <c r="I6992" s="68"/>
    </row>
    <row r="6993" spans="1:9" x14ac:dyDescent="0.3">
      <c r="A6993" s="68"/>
      <c r="B6993" s="68"/>
      <c r="C6993" s="68"/>
      <c r="D6993" s="68"/>
      <c r="E6993" s="68"/>
      <c r="F6993" s="68"/>
      <c r="G6993" s="68"/>
      <c r="H6993" s="68"/>
      <c r="I6993" s="68"/>
    </row>
    <row r="6994" spans="1:9" x14ac:dyDescent="0.3">
      <c r="A6994" s="68"/>
      <c r="B6994" s="68"/>
      <c r="C6994" s="68"/>
      <c r="D6994" s="68"/>
      <c r="E6994" s="68"/>
      <c r="F6994" s="68"/>
      <c r="G6994" s="68"/>
      <c r="H6994" s="68"/>
      <c r="I6994" s="68"/>
    </row>
    <row r="6995" spans="1:9" x14ac:dyDescent="0.3">
      <c r="A6995" s="68"/>
      <c r="B6995" s="68"/>
      <c r="C6995" s="68"/>
      <c r="D6995" s="68"/>
      <c r="E6995" s="68"/>
      <c r="F6995" s="68"/>
      <c r="G6995" s="68"/>
      <c r="H6995" s="68"/>
      <c r="I6995" s="68"/>
    </row>
    <row r="6996" spans="1:9" x14ac:dyDescent="0.3">
      <c r="A6996" s="68"/>
      <c r="B6996" s="68"/>
      <c r="C6996" s="68"/>
      <c r="D6996" s="68"/>
      <c r="E6996" s="68"/>
      <c r="F6996" s="68"/>
      <c r="G6996" s="68"/>
      <c r="H6996" s="68"/>
      <c r="I6996" s="68"/>
    </row>
    <row r="6997" spans="1:9" x14ac:dyDescent="0.3">
      <c r="A6997" s="68"/>
      <c r="B6997" s="68"/>
      <c r="C6997" s="68"/>
      <c r="D6997" s="68"/>
      <c r="E6997" s="68"/>
      <c r="F6997" s="68"/>
      <c r="G6997" s="68"/>
      <c r="H6997" s="68"/>
      <c r="I6997" s="68"/>
    </row>
    <row r="6998" spans="1:9" x14ac:dyDescent="0.3">
      <c r="A6998" s="68"/>
      <c r="B6998" s="68"/>
      <c r="C6998" s="68"/>
      <c r="D6998" s="68"/>
      <c r="E6998" s="68"/>
      <c r="F6998" s="68"/>
      <c r="G6998" s="68"/>
      <c r="H6998" s="68"/>
      <c r="I6998" s="68"/>
    </row>
    <row r="6999" spans="1:9" x14ac:dyDescent="0.3">
      <c r="A6999" s="68"/>
      <c r="B6999" s="68"/>
      <c r="C6999" s="68"/>
      <c r="D6999" s="68"/>
      <c r="E6999" s="68"/>
      <c r="F6999" s="68"/>
      <c r="G6999" s="68"/>
      <c r="H6999" s="68"/>
      <c r="I6999" s="68"/>
    </row>
    <row r="7000" spans="1:9" x14ac:dyDescent="0.3">
      <c r="A7000" s="68"/>
      <c r="B7000" s="68"/>
      <c r="C7000" s="68"/>
      <c r="D7000" s="68"/>
      <c r="E7000" s="68"/>
      <c r="F7000" s="68"/>
      <c r="G7000" s="68"/>
      <c r="H7000" s="68"/>
      <c r="I7000" s="68"/>
    </row>
    <row r="7001" spans="1:9" x14ac:dyDescent="0.3">
      <c r="A7001" s="68"/>
      <c r="B7001" s="68"/>
      <c r="C7001" s="68"/>
      <c r="D7001" s="68"/>
      <c r="E7001" s="68"/>
      <c r="F7001" s="68"/>
      <c r="G7001" s="68"/>
      <c r="H7001" s="68"/>
      <c r="I7001" s="68"/>
    </row>
    <row r="7002" spans="1:9" x14ac:dyDescent="0.3">
      <c r="A7002" s="68"/>
      <c r="B7002" s="68"/>
      <c r="C7002" s="68"/>
      <c r="D7002" s="68"/>
      <c r="E7002" s="68"/>
      <c r="F7002" s="68"/>
      <c r="G7002" s="68"/>
      <c r="H7002" s="68"/>
      <c r="I7002" s="68"/>
    </row>
    <row r="7003" spans="1:9" x14ac:dyDescent="0.3">
      <c r="A7003" s="68"/>
      <c r="B7003" s="68"/>
      <c r="C7003" s="68"/>
      <c r="D7003" s="68"/>
      <c r="E7003" s="68"/>
      <c r="F7003" s="68"/>
      <c r="G7003" s="68"/>
      <c r="H7003" s="68"/>
      <c r="I7003" s="68"/>
    </row>
    <row r="7004" spans="1:9" x14ac:dyDescent="0.3">
      <c r="A7004" s="68"/>
      <c r="B7004" s="68"/>
      <c r="C7004" s="68"/>
      <c r="D7004" s="68"/>
      <c r="E7004" s="68"/>
      <c r="F7004" s="68"/>
      <c r="G7004" s="68"/>
      <c r="H7004" s="68"/>
      <c r="I7004" s="68"/>
    </row>
    <row r="7005" spans="1:9" x14ac:dyDescent="0.3">
      <c r="A7005" s="68"/>
      <c r="B7005" s="68"/>
      <c r="C7005" s="68"/>
      <c r="D7005" s="68"/>
      <c r="E7005" s="68"/>
      <c r="F7005" s="68"/>
      <c r="G7005" s="68"/>
      <c r="H7005" s="68"/>
      <c r="I7005" s="68"/>
    </row>
    <row r="7006" spans="1:9" x14ac:dyDescent="0.3">
      <c r="A7006" s="68"/>
      <c r="B7006" s="68"/>
      <c r="C7006" s="68"/>
      <c r="D7006" s="68"/>
      <c r="E7006" s="68"/>
      <c r="F7006" s="68"/>
      <c r="G7006" s="68"/>
      <c r="H7006" s="68"/>
      <c r="I7006" s="68"/>
    </row>
    <row r="7007" spans="1:9" x14ac:dyDescent="0.3">
      <c r="A7007" s="68"/>
      <c r="B7007" s="68"/>
      <c r="C7007" s="68"/>
      <c r="D7007" s="68"/>
      <c r="E7007" s="68"/>
      <c r="F7007" s="68"/>
      <c r="G7007" s="68"/>
      <c r="H7007" s="68"/>
      <c r="I7007" s="68"/>
    </row>
    <row r="7008" spans="1:9" x14ac:dyDescent="0.3">
      <c r="A7008" s="68"/>
      <c r="B7008" s="68"/>
      <c r="C7008" s="68"/>
      <c r="D7008" s="68"/>
      <c r="E7008" s="68"/>
      <c r="F7008" s="68"/>
      <c r="G7008" s="68"/>
      <c r="H7008" s="68"/>
      <c r="I7008" s="68"/>
    </row>
    <row r="7009" spans="1:9" x14ac:dyDescent="0.3">
      <c r="A7009" s="68"/>
      <c r="B7009" s="68"/>
      <c r="C7009" s="68"/>
      <c r="D7009" s="68"/>
      <c r="E7009" s="68"/>
      <c r="F7009" s="68"/>
      <c r="G7009" s="68"/>
      <c r="H7009" s="68"/>
      <c r="I7009" s="68"/>
    </row>
    <row r="7010" spans="1:9" x14ac:dyDescent="0.3">
      <c r="A7010" s="68"/>
      <c r="B7010" s="68"/>
      <c r="C7010" s="68"/>
      <c r="D7010" s="68"/>
      <c r="E7010" s="68"/>
      <c r="F7010" s="68"/>
      <c r="G7010" s="68"/>
      <c r="H7010" s="68"/>
      <c r="I7010" s="68"/>
    </row>
    <row r="7011" spans="1:9" x14ac:dyDescent="0.3">
      <c r="A7011" s="68"/>
      <c r="B7011" s="68"/>
      <c r="C7011" s="68"/>
      <c r="D7011" s="68"/>
      <c r="E7011" s="68"/>
      <c r="F7011" s="68"/>
      <c r="G7011" s="68"/>
      <c r="H7011" s="68"/>
      <c r="I7011" s="68"/>
    </row>
    <row r="7012" spans="1:9" x14ac:dyDescent="0.3">
      <c r="A7012" s="68"/>
      <c r="B7012" s="68"/>
      <c r="C7012" s="68"/>
      <c r="D7012" s="68"/>
      <c r="E7012" s="68"/>
      <c r="F7012" s="68"/>
      <c r="G7012" s="68"/>
      <c r="H7012" s="68"/>
      <c r="I7012" s="68"/>
    </row>
    <row r="7013" spans="1:9" x14ac:dyDescent="0.3">
      <c r="A7013" s="68"/>
      <c r="B7013" s="68"/>
      <c r="C7013" s="68"/>
      <c r="D7013" s="68"/>
      <c r="E7013" s="68"/>
      <c r="F7013" s="68"/>
      <c r="G7013" s="68"/>
      <c r="H7013" s="68"/>
      <c r="I7013" s="68"/>
    </row>
    <row r="7014" spans="1:9" x14ac:dyDescent="0.3">
      <c r="A7014" s="68"/>
      <c r="B7014" s="68"/>
      <c r="C7014" s="68"/>
      <c r="D7014" s="68"/>
      <c r="E7014" s="68"/>
      <c r="F7014" s="68"/>
      <c r="G7014" s="68"/>
      <c r="H7014" s="68"/>
      <c r="I7014" s="68"/>
    </row>
    <row r="7015" spans="1:9" x14ac:dyDescent="0.3">
      <c r="A7015" s="68"/>
      <c r="B7015" s="68"/>
      <c r="C7015" s="68"/>
      <c r="D7015" s="68"/>
      <c r="E7015" s="68"/>
      <c r="F7015" s="68"/>
      <c r="G7015" s="68"/>
      <c r="H7015" s="68"/>
      <c r="I7015" s="68"/>
    </row>
    <row r="7016" spans="1:9" x14ac:dyDescent="0.3">
      <c r="A7016" s="68"/>
      <c r="B7016" s="68"/>
      <c r="C7016" s="68"/>
      <c r="D7016" s="68"/>
      <c r="E7016" s="68"/>
      <c r="F7016" s="68"/>
      <c r="G7016" s="68"/>
      <c r="H7016" s="68"/>
      <c r="I7016" s="68"/>
    </row>
    <row r="7017" spans="1:9" x14ac:dyDescent="0.3">
      <c r="A7017" s="68"/>
      <c r="B7017" s="68"/>
      <c r="C7017" s="68"/>
      <c r="D7017" s="68"/>
      <c r="E7017" s="68"/>
      <c r="F7017" s="68"/>
      <c r="G7017" s="68"/>
      <c r="H7017" s="68"/>
      <c r="I7017" s="68"/>
    </row>
    <row r="7018" spans="1:9" x14ac:dyDescent="0.3">
      <c r="A7018" s="68"/>
      <c r="B7018" s="68"/>
      <c r="C7018" s="68"/>
      <c r="D7018" s="68"/>
      <c r="E7018" s="68"/>
      <c r="F7018" s="68"/>
      <c r="G7018" s="68"/>
      <c r="H7018" s="68"/>
      <c r="I7018" s="68"/>
    </row>
    <row r="7019" spans="1:9" x14ac:dyDescent="0.3">
      <c r="A7019" s="68"/>
      <c r="B7019" s="68"/>
      <c r="C7019" s="68"/>
      <c r="D7019" s="68"/>
      <c r="E7019" s="68"/>
      <c r="F7019" s="68"/>
      <c r="G7019" s="68"/>
      <c r="H7019" s="68"/>
      <c r="I7019" s="68"/>
    </row>
    <row r="7020" spans="1:9" x14ac:dyDescent="0.3">
      <c r="A7020" s="68"/>
      <c r="B7020" s="68"/>
      <c r="C7020" s="68"/>
      <c r="D7020" s="68"/>
      <c r="E7020" s="68"/>
      <c r="F7020" s="68"/>
      <c r="G7020" s="68"/>
      <c r="H7020" s="68"/>
      <c r="I7020" s="68"/>
    </row>
    <row r="7021" spans="1:9" x14ac:dyDescent="0.3">
      <c r="A7021" s="68"/>
      <c r="B7021" s="68"/>
      <c r="C7021" s="68"/>
      <c r="D7021" s="68"/>
      <c r="E7021" s="68"/>
      <c r="F7021" s="68"/>
      <c r="G7021" s="68"/>
      <c r="H7021" s="68"/>
      <c r="I7021" s="68"/>
    </row>
    <row r="7022" spans="1:9" x14ac:dyDescent="0.3">
      <c r="A7022" s="68"/>
      <c r="B7022" s="68"/>
      <c r="C7022" s="68"/>
      <c r="D7022" s="68"/>
      <c r="E7022" s="68"/>
      <c r="F7022" s="68"/>
      <c r="G7022" s="68"/>
      <c r="H7022" s="68"/>
      <c r="I7022" s="68"/>
    </row>
    <row r="7023" spans="1:9" x14ac:dyDescent="0.3">
      <c r="A7023" s="68"/>
      <c r="B7023" s="68"/>
      <c r="C7023" s="68"/>
      <c r="D7023" s="68"/>
      <c r="E7023" s="68"/>
      <c r="F7023" s="68"/>
      <c r="G7023" s="68"/>
      <c r="H7023" s="68"/>
      <c r="I7023" s="68"/>
    </row>
    <row r="7024" spans="1:9" x14ac:dyDescent="0.3">
      <c r="A7024" s="68"/>
      <c r="B7024" s="68"/>
      <c r="C7024" s="68"/>
      <c r="D7024" s="68"/>
      <c r="E7024" s="68"/>
      <c r="F7024" s="68"/>
      <c r="G7024" s="68"/>
      <c r="H7024" s="68"/>
      <c r="I7024" s="68"/>
    </row>
    <row r="7025" spans="1:9" x14ac:dyDescent="0.3">
      <c r="A7025" s="68"/>
      <c r="B7025" s="68"/>
      <c r="C7025" s="68"/>
      <c r="D7025" s="68"/>
      <c r="E7025" s="68"/>
      <c r="F7025" s="68"/>
      <c r="G7025" s="68"/>
      <c r="H7025" s="68"/>
      <c r="I7025" s="68"/>
    </row>
    <row r="7026" spans="1:9" x14ac:dyDescent="0.3">
      <c r="A7026" s="68"/>
      <c r="B7026" s="68"/>
      <c r="C7026" s="68"/>
      <c r="D7026" s="68"/>
      <c r="E7026" s="68"/>
      <c r="F7026" s="68"/>
      <c r="G7026" s="68"/>
      <c r="H7026" s="68"/>
      <c r="I7026" s="68"/>
    </row>
    <row r="7027" spans="1:9" x14ac:dyDescent="0.3">
      <c r="A7027" s="68"/>
      <c r="B7027" s="68"/>
      <c r="C7027" s="68"/>
      <c r="D7027" s="68"/>
      <c r="E7027" s="68"/>
      <c r="F7027" s="68"/>
      <c r="G7027" s="68"/>
      <c r="H7027" s="68"/>
      <c r="I7027" s="68"/>
    </row>
    <row r="7028" spans="1:9" x14ac:dyDescent="0.3">
      <c r="A7028" s="68"/>
      <c r="B7028" s="68"/>
      <c r="C7028" s="68"/>
      <c r="D7028" s="68"/>
      <c r="E7028" s="68"/>
      <c r="F7028" s="68"/>
      <c r="G7028" s="68"/>
      <c r="H7028" s="68"/>
      <c r="I7028" s="68"/>
    </row>
    <row r="7029" spans="1:9" x14ac:dyDescent="0.3">
      <c r="A7029" s="68"/>
      <c r="B7029" s="68"/>
      <c r="C7029" s="68"/>
      <c r="D7029" s="68"/>
      <c r="E7029" s="68"/>
      <c r="F7029" s="68"/>
      <c r="G7029" s="68"/>
      <c r="H7029" s="68"/>
      <c r="I7029" s="68"/>
    </row>
    <row r="7030" spans="1:9" x14ac:dyDescent="0.3">
      <c r="A7030" s="68"/>
      <c r="B7030" s="68"/>
      <c r="C7030" s="68"/>
      <c r="D7030" s="68"/>
      <c r="E7030" s="68"/>
      <c r="F7030" s="68"/>
      <c r="G7030" s="68"/>
      <c r="H7030" s="68"/>
      <c r="I7030" s="68"/>
    </row>
    <row r="7031" spans="1:9" x14ac:dyDescent="0.3">
      <c r="A7031" s="68"/>
      <c r="B7031" s="68"/>
      <c r="C7031" s="68"/>
      <c r="D7031" s="68"/>
      <c r="E7031" s="68"/>
      <c r="F7031" s="68"/>
      <c r="G7031" s="68"/>
      <c r="H7031" s="68"/>
      <c r="I7031" s="68"/>
    </row>
    <row r="7032" spans="1:9" x14ac:dyDescent="0.3">
      <c r="A7032" s="68"/>
      <c r="B7032" s="68"/>
      <c r="C7032" s="68"/>
      <c r="D7032" s="68"/>
      <c r="E7032" s="68"/>
      <c r="F7032" s="68"/>
      <c r="G7032" s="68"/>
      <c r="H7032" s="68"/>
      <c r="I7032" s="68"/>
    </row>
    <row r="7033" spans="1:9" x14ac:dyDescent="0.3">
      <c r="A7033" s="68"/>
      <c r="B7033" s="68"/>
      <c r="C7033" s="68"/>
      <c r="D7033" s="68"/>
      <c r="E7033" s="68"/>
      <c r="F7033" s="68"/>
      <c r="G7033" s="68"/>
      <c r="H7033" s="68"/>
      <c r="I7033" s="68"/>
    </row>
    <row r="7034" spans="1:9" x14ac:dyDescent="0.3">
      <c r="A7034" s="68"/>
      <c r="B7034" s="68"/>
      <c r="C7034" s="68"/>
      <c r="D7034" s="68"/>
      <c r="E7034" s="68"/>
      <c r="F7034" s="68"/>
      <c r="G7034" s="68"/>
      <c r="H7034" s="68"/>
      <c r="I7034" s="68"/>
    </row>
    <row r="7035" spans="1:9" x14ac:dyDescent="0.3">
      <c r="A7035" s="68"/>
      <c r="B7035" s="68"/>
      <c r="C7035" s="68"/>
      <c r="D7035" s="68"/>
      <c r="E7035" s="68"/>
      <c r="F7035" s="68"/>
      <c r="G7035" s="68"/>
      <c r="H7035" s="68"/>
      <c r="I7035" s="68"/>
    </row>
    <row r="7036" spans="1:9" x14ac:dyDescent="0.3">
      <c r="A7036" s="68"/>
      <c r="B7036" s="68"/>
      <c r="C7036" s="68"/>
      <c r="D7036" s="68"/>
      <c r="E7036" s="68"/>
      <c r="F7036" s="68"/>
      <c r="G7036" s="68"/>
      <c r="H7036" s="68"/>
      <c r="I7036" s="68"/>
    </row>
    <row r="7037" spans="1:9" x14ac:dyDescent="0.3">
      <c r="A7037" s="68"/>
      <c r="B7037" s="68"/>
      <c r="C7037" s="68"/>
      <c r="D7037" s="68"/>
      <c r="E7037" s="68"/>
      <c r="F7037" s="68"/>
      <c r="G7037" s="68"/>
      <c r="H7037" s="68"/>
      <c r="I7037" s="68"/>
    </row>
    <row r="7038" spans="1:9" x14ac:dyDescent="0.3">
      <c r="A7038" s="68"/>
      <c r="B7038" s="68"/>
      <c r="C7038" s="68"/>
      <c r="D7038" s="68"/>
      <c r="E7038" s="68"/>
      <c r="F7038" s="68"/>
      <c r="G7038" s="68"/>
      <c r="H7038" s="68"/>
      <c r="I7038" s="68"/>
    </row>
    <row r="7039" spans="1:9" x14ac:dyDescent="0.3">
      <c r="A7039" s="68"/>
      <c r="B7039" s="68"/>
      <c r="C7039" s="68"/>
      <c r="D7039" s="68"/>
      <c r="E7039" s="68"/>
      <c r="F7039" s="68"/>
      <c r="G7039" s="68"/>
      <c r="H7039" s="68"/>
      <c r="I7039" s="68"/>
    </row>
    <row r="7040" spans="1:9" x14ac:dyDescent="0.3">
      <c r="A7040" s="68"/>
      <c r="B7040" s="68"/>
      <c r="C7040" s="68"/>
      <c r="D7040" s="68"/>
      <c r="E7040" s="68"/>
      <c r="F7040" s="68"/>
      <c r="G7040" s="68"/>
      <c r="H7040" s="68"/>
      <c r="I7040" s="68"/>
    </row>
    <row r="7041" spans="1:9" x14ac:dyDescent="0.3">
      <c r="A7041" s="68"/>
      <c r="B7041" s="68"/>
      <c r="C7041" s="68"/>
      <c r="D7041" s="68"/>
      <c r="E7041" s="68"/>
      <c r="F7041" s="68"/>
      <c r="G7041" s="68"/>
      <c r="H7041" s="68"/>
      <c r="I7041" s="68"/>
    </row>
    <row r="7042" spans="1:9" x14ac:dyDescent="0.3">
      <c r="A7042" s="68"/>
      <c r="B7042" s="68"/>
      <c r="C7042" s="68"/>
      <c r="D7042" s="68"/>
      <c r="E7042" s="68"/>
      <c r="F7042" s="68"/>
      <c r="G7042" s="68"/>
      <c r="H7042" s="68"/>
      <c r="I7042" s="68"/>
    </row>
    <row r="7043" spans="1:9" x14ac:dyDescent="0.3">
      <c r="A7043" s="68"/>
      <c r="B7043" s="68"/>
      <c r="C7043" s="68"/>
      <c r="D7043" s="68"/>
      <c r="E7043" s="68"/>
      <c r="F7043" s="68"/>
      <c r="G7043" s="68"/>
      <c r="H7043" s="68"/>
      <c r="I7043" s="68"/>
    </row>
    <row r="7044" spans="1:9" x14ac:dyDescent="0.3">
      <c r="A7044" s="68"/>
      <c r="B7044" s="68"/>
      <c r="C7044" s="68"/>
      <c r="D7044" s="68"/>
      <c r="E7044" s="68"/>
      <c r="F7044" s="68"/>
      <c r="G7044" s="68"/>
      <c r="H7044" s="68"/>
      <c r="I7044" s="68"/>
    </row>
    <row r="7045" spans="1:9" x14ac:dyDescent="0.3">
      <c r="A7045" s="68"/>
      <c r="B7045" s="68"/>
      <c r="C7045" s="68"/>
      <c r="D7045" s="68"/>
      <c r="E7045" s="68"/>
      <c r="F7045" s="68"/>
      <c r="G7045" s="68"/>
      <c r="H7045" s="68"/>
      <c r="I7045" s="68"/>
    </row>
    <row r="7046" spans="1:9" x14ac:dyDescent="0.3">
      <c r="A7046" s="68"/>
      <c r="B7046" s="68"/>
      <c r="C7046" s="68"/>
      <c r="D7046" s="68"/>
      <c r="E7046" s="68"/>
      <c r="F7046" s="68"/>
      <c r="G7046" s="68"/>
      <c r="H7046" s="68"/>
      <c r="I7046" s="68"/>
    </row>
    <row r="7047" spans="1:9" x14ac:dyDescent="0.3">
      <c r="A7047" s="68"/>
      <c r="B7047" s="68"/>
      <c r="C7047" s="68"/>
      <c r="D7047" s="68"/>
      <c r="E7047" s="68"/>
      <c r="F7047" s="68"/>
      <c r="G7047" s="68"/>
      <c r="H7047" s="68"/>
      <c r="I7047" s="68"/>
    </row>
    <row r="7048" spans="1:9" x14ac:dyDescent="0.3">
      <c r="A7048" s="68"/>
      <c r="B7048" s="68"/>
      <c r="C7048" s="68"/>
      <c r="D7048" s="68"/>
      <c r="E7048" s="68"/>
      <c r="F7048" s="68"/>
      <c r="G7048" s="68"/>
      <c r="H7048" s="68"/>
      <c r="I7048" s="68"/>
    </row>
    <row r="7049" spans="1:9" x14ac:dyDescent="0.3">
      <c r="A7049" s="68"/>
      <c r="B7049" s="68"/>
      <c r="C7049" s="68"/>
      <c r="D7049" s="68"/>
      <c r="E7049" s="68"/>
      <c r="F7049" s="68"/>
      <c r="G7049" s="68"/>
      <c r="H7049" s="68"/>
      <c r="I7049" s="68"/>
    </row>
    <row r="7050" spans="1:9" x14ac:dyDescent="0.3">
      <c r="A7050" s="68"/>
      <c r="B7050" s="68"/>
      <c r="C7050" s="68"/>
      <c r="D7050" s="68"/>
      <c r="E7050" s="68"/>
      <c r="F7050" s="68"/>
      <c r="G7050" s="68"/>
      <c r="H7050" s="68"/>
      <c r="I7050" s="68"/>
    </row>
    <row r="7051" spans="1:9" x14ac:dyDescent="0.3">
      <c r="A7051" s="68"/>
      <c r="B7051" s="68"/>
      <c r="C7051" s="68"/>
      <c r="D7051" s="68"/>
      <c r="E7051" s="68"/>
      <c r="F7051" s="68"/>
      <c r="G7051" s="68"/>
      <c r="H7051" s="68"/>
      <c r="I7051" s="68"/>
    </row>
    <row r="7052" spans="1:9" x14ac:dyDescent="0.3">
      <c r="A7052" s="68"/>
      <c r="B7052" s="68"/>
      <c r="C7052" s="68"/>
      <c r="D7052" s="68"/>
      <c r="E7052" s="68"/>
      <c r="F7052" s="68"/>
      <c r="G7052" s="68"/>
      <c r="H7052" s="68"/>
      <c r="I7052" s="68"/>
    </row>
    <row r="7053" spans="1:9" x14ac:dyDescent="0.3">
      <c r="A7053" s="68"/>
      <c r="B7053" s="68"/>
      <c r="C7053" s="68"/>
      <c r="D7053" s="68"/>
      <c r="E7053" s="68"/>
      <c r="F7053" s="68"/>
      <c r="G7053" s="68"/>
      <c r="H7053" s="68"/>
      <c r="I7053" s="68"/>
    </row>
    <row r="7054" spans="1:9" x14ac:dyDescent="0.3">
      <c r="A7054" s="68"/>
      <c r="B7054" s="68"/>
      <c r="C7054" s="68"/>
      <c r="D7054" s="68"/>
      <c r="E7054" s="68"/>
      <c r="F7054" s="68"/>
      <c r="G7054" s="68"/>
      <c r="H7054" s="68"/>
      <c r="I7054" s="68"/>
    </row>
    <row r="7055" spans="1:9" x14ac:dyDescent="0.3">
      <c r="A7055" s="68"/>
      <c r="B7055" s="68"/>
      <c r="C7055" s="68"/>
      <c r="D7055" s="68"/>
      <c r="E7055" s="68"/>
      <c r="F7055" s="68"/>
      <c r="G7055" s="68"/>
      <c r="H7055" s="68"/>
      <c r="I7055" s="68"/>
    </row>
    <row r="7056" spans="1:9" x14ac:dyDescent="0.3">
      <c r="A7056" s="68"/>
      <c r="B7056" s="68"/>
      <c r="C7056" s="68"/>
      <c r="D7056" s="68"/>
      <c r="E7056" s="68"/>
      <c r="F7056" s="68"/>
      <c r="G7056" s="68"/>
      <c r="H7056" s="68"/>
      <c r="I7056" s="68"/>
    </row>
    <row r="7057" spans="1:9" x14ac:dyDescent="0.3">
      <c r="A7057" s="68"/>
      <c r="B7057" s="68"/>
      <c r="C7057" s="68"/>
      <c r="D7057" s="68"/>
      <c r="E7057" s="68"/>
      <c r="F7057" s="68"/>
      <c r="G7057" s="68"/>
      <c r="H7057" s="68"/>
      <c r="I7057" s="68"/>
    </row>
    <row r="7058" spans="1:9" x14ac:dyDescent="0.3">
      <c r="A7058" s="68"/>
      <c r="B7058" s="68"/>
      <c r="C7058" s="68"/>
      <c r="D7058" s="68"/>
      <c r="E7058" s="68"/>
      <c r="F7058" s="68"/>
      <c r="G7058" s="68"/>
      <c r="H7058" s="68"/>
      <c r="I7058" s="68"/>
    </row>
    <row r="7059" spans="1:9" x14ac:dyDescent="0.3">
      <c r="A7059" s="68"/>
      <c r="B7059" s="68"/>
      <c r="C7059" s="68"/>
      <c r="D7059" s="68"/>
      <c r="E7059" s="68"/>
      <c r="F7059" s="68"/>
      <c r="G7059" s="68"/>
      <c r="H7059" s="68"/>
      <c r="I7059" s="68"/>
    </row>
    <row r="7060" spans="1:9" x14ac:dyDescent="0.3">
      <c r="A7060" s="68"/>
      <c r="B7060" s="68"/>
      <c r="C7060" s="68"/>
      <c r="D7060" s="68"/>
      <c r="E7060" s="68"/>
      <c r="F7060" s="68"/>
      <c r="G7060" s="68"/>
      <c r="H7060" s="68"/>
      <c r="I7060" s="68"/>
    </row>
    <row r="7061" spans="1:9" x14ac:dyDescent="0.3">
      <c r="A7061" s="68"/>
      <c r="B7061" s="68"/>
      <c r="C7061" s="68"/>
      <c r="D7061" s="68"/>
      <c r="E7061" s="68"/>
      <c r="F7061" s="68"/>
      <c r="G7061" s="68"/>
      <c r="H7061" s="68"/>
      <c r="I7061" s="68"/>
    </row>
    <row r="7062" spans="1:9" x14ac:dyDescent="0.3">
      <c r="A7062" s="68"/>
      <c r="B7062" s="68"/>
      <c r="C7062" s="68"/>
      <c r="D7062" s="68"/>
      <c r="E7062" s="68"/>
      <c r="F7062" s="68"/>
      <c r="G7062" s="68"/>
      <c r="H7062" s="68"/>
      <c r="I7062" s="68"/>
    </row>
    <row r="7063" spans="1:9" x14ac:dyDescent="0.3">
      <c r="A7063" s="68"/>
      <c r="B7063" s="68"/>
      <c r="C7063" s="68"/>
      <c r="D7063" s="68"/>
      <c r="E7063" s="68"/>
      <c r="F7063" s="68"/>
      <c r="G7063" s="68"/>
      <c r="H7063" s="68"/>
      <c r="I7063" s="68"/>
    </row>
    <row r="7064" spans="1:9" x14ac:dyDescent="0.3">
      <c r="A7064" s="68"/>
      <c r="B7064" s="68"/>
      <c r="C7064" s="68"/>
      <c r="D7064" s="68"/>
      <c r="E7064" s="68"/>
      <c r="F7064" s="68"/>
      <c r="G7064" s="68"/>
      <c r="H7064" s="68"/>
      <c r="I7064" s="68"/>
    </row>
    <row r="7065" spans="1:9" x14ac:dyDescent="0.3">
      <c r="A7065" s="68"/>
      <c r="B7065" s="68"/>
      <c r="C7065" s="68"/>
      <c r="D7065" s="68"/>
      <c r="E7065" s="68"/>
      <c r="F7065" s="68"/>
      <c r="G7065" s="68"/>
      <c r="H7065" s="68"/>
      <c r="I7065" s="68"/>
    </row>
    <row r="7066" spans="1:9" x14ac:dyDescent="0.3">
      <c r="A7066" s="68"/>
      <c r="B7066" s="68"/>
      <c r="C7066" s="68"/>
      <c r="D7066" s="68"/>
      <c r="E7066" s="68"/>
      <c r="F7066" s="68"/>
      <c r="G7066" s="68"/>
      <c r="H7066" s="68"/>
      <c r="I7066" s="68"/>
    </row>
    <row r="7067" spans="1:9" x14ac:dyDescent="0.3">
      <c r="A7067" s="68"/>
      <c r="B7067" s="68"/>
      <c r="C7067" s="68"/>
      <c r="D7067" s="68"/>
      <c r="E7067" s="68"/>
      <c r="F7067" s="68"/>
      <c r="G7067" s="68"/>
      <c r="H7067" s="68"/>
      <c r="I7067" s="68"/>
    </row>
    <row r="7068" spans="1:9" x14ac:dyDescent="0.3">
      <c r="A7068" s="68"/>
      <c r="B7068" s="68"/>
      <c r="C7068" s="68"/>
      <c r="D7068" s="68"/>
      <c r="E7068" s="68"/>
      <c r="F7068" s="68"/>
      <c r="G7068" s="68"/>
      <c r="H7068" s="68"/>
      <c r="I7068" s="68"/>
    </row>
    <row r="7069" spans="1:9" x14ac:dyDescent="0.3">
      <c r="A7069" s="68"/>
      <c r="B7069" s="68"/>
      <c r="C7069" s="68"/>
      <c r="D7069" s="68"/>
      <c r="E7069" s="68"/>
      <c r="F7069" s="68"/>
      <c r="G7069" s="68"/>
      <c r="H7069" s="68"/>
      <c r="I7069" s="68"/>
    </row>
    <row r="7070" spans="1:9" x14ac:dyDescent="0.3">
      <c r="A7070" s="68"/>
      <c r="B7070" s="68"/>
      <c r="C7070" s="68"/>
      <c r="D7070" s="68"/>
      <c r="E7070" s="68"/>
      <c r="F7070" s="68"/>
      <c r="G7070" s="68"/>
      <c r="H7070" s="68"/>
      <c r="I7070" s="68"/>
    </row>
    <row r="7071" spans="1:9" x14ac:dyDescent="0.3">
      <c r="A7071" s="68"/>
      <c r="B7071" s="68"/>
      <c r="C7071" s="68"/>
      <c r="D7071" s="68"/>
      <c r="E7071" s="68"/>
      <c r="F7071" s="68"/>
      <c r="G7071" s="68"/>
      <c r="H7071" s="68"/>
      <c r="I7071" s="68"/>
    </row>
    <row r="7072" spans="1:9" x14ac:dyDescent="0.3">
      <c r="A7072" s="68"/>
      <c r="B7072" s="68"/>
      <c r="C7072" s="68"/>
      <c r="D7072" s="68"/>
      <c r="E7072" s="68"/>
      <c r="F7072" s="68"/>
      <c r="G7072" s="68"/>
      <c r="H7072" s="68"/>
      <c r="I7072" s="68"/>
    </row>
    <row r="7073" spans="1:9" x14ac:dyDescent="0.3">
      <c r="A7073" s="68"/>
      <c r="B7073" s="68"/>
      <c r="C7073" s="68"/>
      <c r="D7073" s="68"/>
      <c r="E7073" s="68"/>
      <c r="F7073" s="68"/>
      <c r="G7073" s="68"/>
      <c r="H7073" s="68"/>
      <c r="I7073" s="68"/>
    </row>
    <row r="7074" spans="1:9" x14ac:dyDescent="0.3">
      <c r="A7074" s="68"/>
      <c r="B7074" s="68"/>
      <c r="C7074" s="68"/>
      <c r="D7074" s="68"/>
      <c r="E7074" s="68"/>
      <c r="F7074" s="68"/>
      <c r="G7074" s="68"/>
      <c r="H7074" s="68"/>
      <c r="I7074" s="68"/>
    </row>
    <row r="7075" spans="1:9" x14ac:dyDescent="0.3">
      <c r="A7075" s="68"/>
      <c r="B7075" s="68"/>
      <c r="C7075" s="68"/>
      <c r="D7075" s="68"/>
      <c r="E7075" s="68"/>
      <c r="F7075" s="68"/>
      <c r="G7075" s="68"/>
      <c r="H7075" s="68"/>
      <c r="I7075" s="68"/>
    </row>
    <row r="7076" spans="1:9" x14ac:dyDescent="0.3">
      <c r="A7076" s="68"/>
      <c r="B7076" s="68"/>
      <c r="C7076" s="68"/>
      <c r="D7076" s="68"/>
      <c r="E7076" s="68"/>
      <c r="F7076" s="68"/>
      <c r="G7076" s="68"/>
      <c r="H7076" s="68"/>
      <c r="I7076" s="68"/>
    </row>
    <row r="7077" spans="1:9" x14ac:dyDescent="0.3">
      <c r="A7077" s="68"/>
      <c r="B7077" s="68"/>
      <c r="C7077" s="68"/>
      <c r="D7077" s="68"/>
      <c r="E7077" s="68"/>
      <c r="F7077" s="68"/>
      <c r="G7077" s="68"/>
      <c r="H7077" s="68"/>
      <c r="I7077" s="68"/>
    </row>
    <row r="7078" spans="1:9" x14ac:dyDescent="0.3">
      <c r="A7078" s="68"/>
      <c r="B7078" s="68"/>
      <c r="C7078" s="68"/>
      <c r="D7078" s="68"/>
      <c r="E7078" s="68"/>
      <c r="F7078" s="68"/>
      <c r="G7078" s="68"/>
      <c r="H7078" s="68"/>
      <c r="I7078" s="68"/>
    </row>
    <row r="7079" spans="1:9" x14ac:dyDescent="0.3">
      <c r="A7079" s="68"/>
      <c r="B7079" s="68"/>
      <c r="C7079" s="68"/>
      <c r="D7079" s="68"/>
      <c r="E7079" s="68"/>
      <c r="F7079" s="68"/>
      <c r="G7079" s="68"/>
      <c r="H7079" s="68"/>
      <c r="I7079" s="68"/>
    </row>
    <row r="7080" spans="1:9" x14ac:dyDescent="0.3">
      <c r="A7080" s="68"/>
      <c r="B7080" s="68"/>
      <c r="C7080" s="68"/>
      <c r="D7080" s="68"/>
      <c r="E7080" s="68"/>
      <c r="F7080" s="68"/>
      <c r="G7080" s="68"/>
      <c r="H7080" s="68"/>
      <c r="I7080" s="68"/>
    </row>
    <row r="7081" spans="1:9" x14ac:dyDescent="0.3">
      <c r="A7081" s="68"/>
      <c r="B7081" s="68"/>
      <c r="C7081" s="68"/>
      <c r="D7081" s="68"/>
      <c r="E7081" s="68"/>
      <c r="F7081" s="68"/>
      <c r="G7081" s="68"/>
      <c r="H7081" s="68"/>
      <c r="I7081" s="68"/>
    </row>
    <row r="7082" spans="1:9" x14ac:dyDescent="0.3">
      <c r="A7082" s="68"/>
      <c r="B7082" s="68"/>
      <c r="C7082" s="68"/>
      <c r="D7082" s="68"/>
      <c r="E7082" s="68"/>
      <c r="F7082" s="68"/>
      <c r="G7082" s="68"/>
      <c r="H7082" s="68"/>
      <c r="I7082" s="68"/>
    </row>
    <row r="7083" spans="1:9" x14ac:dyDescent="0.3">
      <c r="A7083" s="68"/>
      <c r="B7083" s="68"/>
      <c r="C7083" s="68"/>
      <c r="D7083" s="68"/>
      <c r="E7083" s="68"/>
      <c r="F7083" s="68"/>
      <c r="G7083" s="68"/>
      <c r="H7083" s="68"/>
      <c r="I7083" s="68"/>
    </row>
    <row r="7084" spans="1:9" x14ac:dyDescent="0.3">
      <c r="A7084" s="68"/>
      <c r="B7084" s="68"/>
      <c r="C7084" s="68"/>
      <c r="D7084" s="68"/>
      <c r="E7084" s="68"/>
      <c r="F7084" s="68"/>
      <c r="G7084" s="68"/>
      <c r="H7084" s="68"/>
      <c r="I7084" s="68"/>
    </row>
    <row r="7085" spans="1:9" x14ac:dyDescent="0.3">
      <c r="A7085" s="68"/>
      <c r="B7085" s="68"/>
      <c r="C7085" s="68"/>
      <c r="D7085" s="68"/>
      <c r="E7085" s="68"/>
      <c r="F7085" s="68"/>
      <c r="G7085" s="68"/>
      <c r="H7085" s="68"/>
      <c r="I7085" s="68"/>
    </row>
    <row r="7086" spans="1:9" x14ac:dyDescent="0.3">
      <c r="A7086" s="68"/>
      <c r="B7086" s="68"/>
      <c r="C7086" s="68"/>
      <c r="D7086" s="68"/>
      <c r="E7086" s="68"/>
      <c r="F7086" s="68"/>
      <c r="G7086" s="68"/>
      <c r="H7086" s="68"/>
      <c r="I7086" s="68"/>
    </row>
    <row r="7087" spans="1:9" x14ac:dyDescent="0.3">
      <c r="A7087" s="68"/>
      <c r="B7087" s="68"/>
      <c r="C7087" s="68"/>
      <c r="D7087" s="68"/>
      <c r="E7087" s="68"/>
      <c r="F7087" s="68"/>
      <c r="G7087" s="68"/>
      <c r="H7087" s="68"/>
      <c r="I7087" s="68"/>
    </row>
    <row r="7088" spans="1:9" x14ac:dyDescent="0.3">
      <c r="A7088" s="68"/>
      <c r="B7088" s="68"/>
      <c r="C7088" s="68"/>
      <c r="D7088" s="68"/>
      <c r="E7088" s="68"/>
      <c r="F7088" s="68"/>
      <c r="G7088" s="68"/>
      <c r="H7088" s="68"/>
      <c r="I7088" s="68"/>
    </row>
    <row r="7089" spans="1:9" x14ac:dyDescent="0.3">
      <c r="A7089" s="68"/>
      <c r="B7089" s="68"/>
      <c r="C7089" s="68"/>
      <c r="D7089" s="68"/>
      <c r="E7089" s="68"/>
      <c r="F7089" s="68"/>
      <c r="G7089" s="68"/>
      <c r="H7089" s="68"/>
      <c r="I7089" s="68"/>
    </row>
    <row r="7090" spans="1:9" x14ac:dyDescent="0.3">
      <c r="A7090" s="68"/>
      <c r="B7090" s="68"/>
      <c r="C7090" s="68"/>
      <c r="D7090" s="68"/>
      <c r="E7090" s="68"/>
      <c r="F7090" s="68"/>
      <c r="G7090" s="68"/>
      <c r="H7090" s="68"/>
      <c r="I7090" s="68"/>
    </row>
    <row r="7091" spans="1:9" x14ac:dyDescent="0.3">
      <c r="A7091" s="68"/>
      <c r="B7091" s="68"/>
      <c r="C7091" s="68"/>
      <c r="D7091" s="68"/>
      <c r="E7091" s="68"/>
      <c r="F7091" s="68"/>
      <c r="G7091" s="68"/>
      <c r="H7091" s="68"/>
      <c r="I7091" s="68"/>
    </row>
    <row r="7092" spans="1:9" x14ac:dyDescent="0.3">
      <c r="A7092" s="68"/>
      <c r="B7092" s="68"/>
      <c r="C7092" s="68"/>
      <c r="D7092" s="68"/>
      <c r="E7092" s="68"/>
      <c r="F7092" s="68"/>
      <c r="G7092" s="68"/>
      <c r="H7092" s="68"/>
      <c r="I7092" s="68"/>
    </row>
    <row r="7093" spans="1:9" x14ac:dyDescent="0.3">
      <c r="A7093" s="68"/>
      <c r="B7093" s="68"/>
      <c r="C7093" s="68"/>
      <c r="D7093" s="68"/>
      <c r="E7093" s="68"/>
      <c r="F7093" s="68"/>
      <c r="G7093" s="68"/>
      <c r="H7093" s="68"/>
      <c r="I7093" s="68"/>
    </row>
    <row r="7094" spans="1:9" x14ac:dyDescent="0.3">
      <c r="A7094" s="68"/>
      <c r="B7094" s="68"/>
      <c r="C7094" s="68"/>
      <c r="D7094" s="68"/>
      <c r="E7094" s="68"/>
      <c r="F7094" s="68"/>
      <c r="G7094" s="68"/>
      <c r="H7094" s="68"/>
      <c r="I7094" s="68"/>
    </row>
    <row r="7095" spans="1:9" x14ac:dyDescent="0.3">
      <c r="A7095" s="68"/>
      <c r="B7095" s="68"/>
      <c r="C7095" s="68"/>
      <c r="D7095" s="68"/>
      <c r="E7095" s="68"/>
      <c r="F7095" s="68"/>
      <c r="G7095" s="68"/>
      <c r="H7095" s="68"/>
      <c r="I7095" s="68"/>
    </row>
    <row r="7096" spans="1:9" x14ac:dyDescent="0.3">
      <c r="A7096" s="68"/>
      <c r="B7096" s="68"/>
      <c r="C7096" s="68"/>
      <c r="D7096" s="68"/>
      <c r="E7096" s="68"/>
      <c r="F7096" s="68"/>
      <c r="G7096" s="68"/>
      <c r="H7096" s="68"/>
      <c r="I7096" s="68"/>
    </row>
    <row r="7097" spans="1:9" x14ac:dyDescent="0.3">
      <c r="A7097" s="68"/>
      <c r="B7097" s="68"/>
      <c r="C7097" s="68"/>
      <c r="D7097" s="68"/>
      <c r="E7097" s="68"/>
      <c r="F7097" s="68"/>
      <c r="G7097" s="68"/>
      <c r="H7097" s="68"/>
      <c r="I7097" s="68"/>
    </row>
    <row r="7098" spans="1:9" x14ac:dyDescent="0.3">
      <c r="A7098" s="68"/>
      <c r="B7098" s="68"/>
      <c r="C7098" s="68"/>
      <c r="D7098" s="68"/>
      <c r="E7098" s="68"/>
      <c r="F7098" s="68"/>
      <c r="G7098" s="68"/>
      <c r="H7098" s="68"/>
      <c r="I7098" s="68"/>
    </row>
    <row r="7099" spans="1:9" x14ac:dyDescent="0.3">
      <c r="A7099" s="68"/>
      <c r="B7099" s="68"/>
      <c r="C7099" s="68"/>
      <c r="D7099" s="68"/>
      <c r="E7099" s="68"/>
      <c r="F7099" s="68"/>
      <c r="G7099" s="68"/>
      <c r="H7099" s="68"/>
      <c r="I7099" s="68"/>
    </row>
    <row r="7100" spans="1:9" x14ac:dyDescent="0.3">
      <c r="A7100" s="68"/>
      <c r="B7100" s="68"/>
      <c r="C7100" s="68"/>
      <c r="D7100" s="68"/>
      <c r="E7100" s="68"/>
      <c r="F7100" s="68"/>
      <c r="G7100" s="68"/>
      <c r="H7100" s="68"/>
      <c r="I7100" s="68"/>
    </row>
    <row r="7101" spans="1:9" x14ac:dyDescent="0.3">
      <c r="A7101" s="68"/>
      <c r="B7101" s="68"/>
      <c r="C7101" s="68"/>
      <c r="D7101" s="68"/>
      <c r="E7101" s="68"/>
      <c r="F7101" s="68"/>
      <c r="G7101" s="68"/>
      <c r="H7101" s="68"/>
      <c r="I7101" s="68"/>
    </row>
    <row r="7102" spans="1:9" x14ac:dyDescent="0.3">
      <c r="A7102" s="68"/>
      <c r="B7102" s="68"/>
      <c r="C7102" s="68"/>
      <c r="D7102" s="68"/>
      <c r="E7102" s="68"/>
      <c r="F7102" s="68"/>
      <c r="G7102" s="68"/>
      <c r="H7102" s="68"/>
      <c r="I7102" s="68"/>
    </row>
    <row r="7103" spans="1:9" x14ac:dyDescent="0.3">
      <c r="A7103" s="68"/>
      <c r="B7103" s="68"/>
      <c r="C7103" s="68"/>
      <c r="D7103" s="68"/>
      <c r="E7103" s="68"/>
      <c r="F7103" s="68"/>
      <c r="G7103" s="68"/>
      <c r="H7103" s="68"/>
      <c r="I7103" s="68"/>
    </row>
    <row r="7104" spans="1:9" x14ac:dyDescent="0.3">
      <c r="A7104" s="68"/>
      <c r="B7104" s="68"/>
      <c r="C7104" s="68"/>
      <c r="D7104" s="68"/>
      <c r="E7104" s="68"/>
      <c r="F7104" s="68"/>
      <c r="G7104" s="68"/>
      <c r="H7104" s="68"/>
      <c r="I7104" s="68"/>
    </row>
    <row r="7105" spans="1:9" x14ac:dyDescent="0.3">
      <c r="A7105" s="68"/>
      <c r="B7105" s="68"/>
      <c r="C7105" s="68"/>
      <c r="D7105" s="68"/>
      <c r="E7105" s="68"/>
      <c r="F7105" s="68"/>
      <c r="G7105" s="68"/>
      <c r="H7105" s="68"/>
      <c r="I7105" s="68"/>
    </row>
    <row r="7106" spans="1:9" x14ac:dyDescent="0.3">
      <c r="A7106" s="68"/>
      <c r="B7106" s="68"/>
      <c r="C7106" s="68"/>
      <c r="D7106" s="68"/>
      <c r="E7106" s="68"/>
      <c r="F7106" s="68"/>
      <c r="G7106" s="68"/>
      <c r="H7106" s="68"/>
      <c r="I7106" s="68"/>
    </row>
    <row r="7107" spans="1:9" x14ac:dyDescent="0.3">
      <c r="A7107" s="68"/>
      <c r="B7107" s="68"/>
      <c r="C7107" s="68"/>
      <c r="D7107" s="68"/>
      <c r="E7107" s="68"/>
      <c r="F7107" s="68"/>
      <c r="G7107" s="68"/>
      <c r="H7107" s="68"/>
      <c r="I7107" s="68"/>
    </row>
    <row r="7108" spans="1:9" x14ac:dyDescent="0.3">
      <c r="A7108" s="68"/>
      <c r="B7108" s="68"/>
      <c r="C7108" s="68"/>
      <c r="D7108" s="68"/>
      <c r="E7108" s="68"/>
      <c r="F7108" s="68"/>
      <c r="G7108" s="68"/>
      <c r="H7108" s="68"/>
      <c r="I7108" s="68"/>
    </row>
    <row r="7109" spans="1:9" x14ac:dyDescent="0.3">
      <c r="A7109" s="68"/>
      <c r="B7109" s="68"/>
      <c r="C7109" s="68"/>
      <c r="D7109" s="68"/>
      <c r="E7109" s="68"/>
      <c r="F7109" s="68"/>
      <c r="G7109" s="68"/>
      <c r="H7109" s="68"/>
      <c r="I7109" s="68"/>
    </row>
    <row r="7110" spans="1:9" x14ac:dyDescent="0.3">
      <c r="A7110" s="68"/>
      <c r="B7110" s="68"/>
      <c r="C7110" s="68"/>
      <c r="D7110" s="68"/>
      <c r="E7110" s="68"/>
      <c r="F7110" s="68"/>
      <c r="G7110" s="68"/>
      <c r="H7110" s="68"/>
      <c r="I7110" s="68"/>
    </row>
    <row r="7111" spans="1:9" x14ac:dyDescent="0.3">
      <c r="A7111" s="68"/>
      <c r="B7111" s="68"/>
      <c r="C7111" s="68"/>
      <c r="D7111" s="68"/>
      <c r="E7111" s="68"/>
      <c r="F7111" s="68"/>
      <c r="G7111" s="68"/>
      <c r="H7111" s="68"/>
      <c r="I7111" s="68"/>
    </row>
    <row r="7112" spans="1:9" x14ac:dyDescent="0.3">
      <c r="A7112" s="68"/>
      <c r="B7112" s="68"/>
      <c r="C7112" s="68"/>
      <c r="D7112" s="68"/>
      <c r="E7112" s="68"/>
      <c r="F7112" s="68"/>
      <c r="G7112" s="68"/>
      <c r="H7112" s="68"/>
      <c r="I7112" s="68"/>
    </row>
    <row r="7113" spans="1:9" x14ac:dyDescent="0.3">
      <c r="A7113" s="68"/>
      <c r="B7113" s="68"/>
      <c r="C7113" s="68"/>
      <c r="D7113" s="68"/>
      <c r="E7113" s="68"/>
      <c r="F7113" s="68"/>
      <c r="G7113" s="68"/>
      <c r="H7113" s="68"/>
      <c r="I7113" s="68"/>
    </row>
    <row r="7114" spans="1:9" x14ac:dyDescent="0.3">
      <c r="A7114" s="68"/>
      <c r="B7114" s="68"/>
      <c r="C7114" s="68"/>
      <c r="D7114" s="68"/>
      <c r="E7114" s="68"/>
      <c r="F7114" s="68"/>
      <c r="G7114" s="68"/>
      <c r="H7114" s="68"/>
      <c r="I7114" s="68"/>
    </row>
    <row r="7115" spans="1:9" x14ac:dyDescent="0.3">
      <c r="A7115" s="68"/>
      <c r="B7115" s="68"/>
      <c r="C7115" s="68"/>
      <c r="D7115" s="68"/>
      <c r="E7115" s="68"/>
      <c r="F7115" s="68"/>
      <c r="G7115" s="68"/>
      <c r="H7115" s="68"/>
      <c r="I7115" s="68"/>
    </row>
    <row r="7116" spans="1:9" x14ac:dyDescent="0.3">
      <c r="A7116" s="68"/>
      <c r="B7116" s="68"/>
      <c r="C7116" s="68"/>
      <c r="D7116" s="68"/>
      <c r="E7116" s="68"/>
      <c r="F7116" s="68"/>
      <c r="G7116" s="68"/>
      <c r="H7116" s="68"/>
      <c r="I7116" s="68"/>
    </row>
    <row r="7117" spans="1:9" x14ac:dyDescent="0.3">
      <c r="A7117" s="68"/>
      <c r="B7117" s="68"/>
      <c r="C7117" s="68"/>
      <c r="D7117" s="68"/>
      <c r="E7117" s="68"/>
      <c r="F7117" s="68"/>
      <c r="G7117" s="68"/>
      <c r="H7117" s="68"/>
      <c r="I7117" s="68"/>
    </row>
    <row r="7118" spans="1:9" x14ac:dyDescent="0.3">
      <c r="A7118" s="68"/>
      <c r="B7118" s="68"/>
      <c r="C7118" s="68"/>
      <c r="D7118" s="68"/>
      <c r="E7118" s="68"/>
      <c r="F7118" s="68"/>
      <c r="G7118" s="68"/>
      <c r="H7118" s="68"/>
      <c r="I7118" s="68"/>
    </row>
    <row r="7119" spans="1:9" x14ac:dyDescent="0.3">
      <c r="A7119" s="68"/>
      <c r="B7119" s="68"/>
      <c r="C7119" s="68"/>
      <c r="D7119" s="68"/>
      <c r="E7119" s="68"/>
      <c r="F7119" s="68"/>
      <c r="G7119" s="68"/>
      <c r="H7119" s="68"/>
      <c r="I7119" s="68"/>
    </row>
    <row r="7120" spans="1:9" x14ac:dyDescent="0.3">
      <c r="A7120" s="68"/>
      <c r="B7120" s="68"/>
      <c r="C7120" s="68"/>
      <c r="D7120" s="68"/>
      <c r="E7120" s="68"/>
      <c r="F7120" s="68"/>
      <c r="G7120" s="68"/>
      <c r="H7120" s="68"/>
      <c r="I7120" s="68"/>
    </row>
    <row r="7121" spans="1:9" x14ac:dyDescent="0.3">
      <c r="A7121" s="68"/>
      <c r="B7121" s="68"/>
      <c r="C7121" s="68"/>
      <c r="D7121" s="68"/>
      <c r="E7121" s="68"/>
      <c r="F7121" s="68"/>
      <c r="G7121" s="68"/>
      <c r="H7121" s="68"/>
      <c r="I7121" s="68"/>
    </row>
    <row r="7122" spans="1:9" x14ac:dyDescent="0.3">
      <c r="A7122" s="68"/>
      <c r="B7122" s="68"/>
      <c r="C7122" s="68"/>
      <c r="D7122" s="68"/>
      <c r="E7122" s="68"/>
      <c r="F7122" s="68"/>
      <c r="G7122" s="68"/>
      <c r="H7122" s="68"/>
      <c r="I7122" s="68"/>
    </row>
    <row r="7123" spans="1:9" x14ac:dyDescent="0.3">
      <c r="A7123" s="68"/>
      <c r="B7123" s="68"/>
      <c r="C7123" s="68"/>
      <c r="D7123" s="68"/>
      <c r="E7123" s="68"/>
      <c r="F7123" s="68"/>
      <c r="G7123" s="68"/>
      <c r="H7123" s="68"/>
      <c r="I7123" s="68"/>
    </row>
    <row r="7124" spans="1:9" x14ac:dyDescent="0.3">
      <c r="A7124" s="68"/>
      <c r="B7124" s="68"/>
      <c r="C7124" s="68"/>
      <c r="D7124" s="68"/>
      <c r="E7124" s="68"/>
      <c r="F7124" s="68"/>
      <c r="G7124" s="68"/>
      <c r="H7124" s="68"/>
      <c r="I7124" s="68"/>
    </row>
    <row r="7125" spans="1:9" x14ac:dyDescent="0.3">
      <c r="A7125" s="68"/>
      <c r="B7125" s="68"/>
      <c r="C7125" s="68"/>
      <c r="D7125" s="68"/>
      <c r="E7125" s="68"/>
      <c r="F7125" s="68"/>
      <c r="G7125" s="68"/>
      <c r="H7125" s="68"/>
      <c r="I7125" s="68"/>
    </row>
    <row r="7126" spans="1:9" x14ac:dyDescent="0.3">
      <c r="A7126" s="68"/>
      <c r="B7126" s="68"/>
      <c r="C7126" s="68"/>
      <c r="D7126" s="68"/>
      <c r="E7126" s="68"/>
      <c r="F7126" s="68"/>
      <c r="G7126" s="68"/>
      <c r="H7126" s="68"/>
      <c r="I7126" s="68"/>
    </row>
    <row r="7127" spans="1:9" x14ac:dyDescent="0.3">
      <c r="A7127" s="68"/>
      <c r="B7127" s="68"/>
      <c r="C7127" s="68"/>
      <c r="D7127" s="68"/>
      <c r="E7127" s="68"/>
      <c r="F7127" s="68"/>
      <c r="G7127" s="68"/>
      <c r="H7127" s="68"/>
      <c r="I7127" s="68"/>
    </row>
    <row r="7128" spans="1:9" x14ac:dyDescent="0.3">
      <c r="A7128" s="68"/>
      <c r="B7128" s="68"/>
      <c r="C7128" s="68"/>
      <c r="D7128" s="68"/>
      <c r="E7128" s="68"/>
      <c r="F7128" s="68"/>
      <c r="G7128" s="68"/>
      <c r="H7128" s="68"/>
      <c r="I7128" s="68"/>
    </row>
    <row r="7129" spans="1:9" x14ac:dyDescent="0.3">
      <c r="A7129" s="68"/>
      <c r="B7129" s="68"/>
      <c r="C7129" s="68"/>
      <c r="D7129" s="68"/>
      <c r="E7129" s="68"/>
      <c r="F7129" s="68"/>
      <c r="G7129" s="68"/>
      <c r="H7129" s="68"/>
      <c r="I7129" s="68"/>
    </row>
    <row r="7130" spans="1:9" x14ac:dyDescent="0.3">
      <c r="A7130" s="68"/>
      <c r="B7130" s="68"/>
      <c r="C7130" s="68"/>
      <c r="D7130" s="68"/>
      <c r="E7130" s="68"/>
      <c r="F7130" s="68"/>
      <c r="G7130" s="68"/>
      <c r="H7130" s="68"/>
      <c r="I7130" s="68"/>
    </row>
    <row r="7131" spans="1:9" x14ac:dyDescent="0.3">
      <c r="A7131" s="68"/>
      <c r="B7131" s="68"/>
      <c r="C7131" s="68"/>
      <c r="D7131" s="68"/>
      <c r="E7131" s="68"/>
      <c r="F7131" s="68"/>
      <c r="G7131" s="68"/>
      <c r="H7131" s="68"/>
      <c r="I7131" s="68"/>
    </row>
    <row r="7132" spans="1:9" x14ac:dyDescent="0.3">
      <c r="A7132" s="68"/>
      <c r="B7132" s="68"/>
      <c r="C7132" s="68"/>
      <c r="D7132" s="68"/>
      <c r="E7132" s="68"/>
      <c r="F7132" s="68"/>
      <c r="G7132" s="68"/>
      <c r="H7132" s="68"/>
      <c r="I7132" s="68"/>
    </row>
    <row r="7133" spans="1:9" x14ac:dyDescent="0.3">
      <c r="A7133" s="68"/>
      <c r="B7133" s="68"/>
      <c r="C7133" s="68"/>
      <c r="D7133" s="68"/>
      <c r="E7133" s="68"/>
      <c r="F7133" s="68"/>
      <c r="G7133" s="68"/>
      <c r="H7133" s="68"/>
      <c r="I7133" s="68"/>
    </row>
    <row r="7134" spans="1:9" x14ac:dyDescent="0.3">
      <c r="A7134" s="68"/>
      <c r="B7134" s="68"/>
      <c r="C7134" s="68"/>
      <c r="D7134" s="68"/>
      <c r="E7134" s="68"/>
      <c r="F7134" s="68"/>
      <c r="G7134" s="68"/>
      <c r="H7134" s="68"/>
      <c r="I7134" s="68"/>
    </row>
    <row r="7135" spans="1:9" x14ac:dyDescent="0.3">
      <c r="A7135" s="68"/>
      <c r="B7135" s="68"/>
      <c r="C7135" s="68"/>
      <c r="D7135" s="68"/>
      <c r="E7135" s="68"/>
      <c r="F7135" s="68"/>
      <c r="G7135" s="68"/>
      <c r="H7135" s="68"/>
      <c r="I7135" s="68"/>
    </row>
    <row r="7136" spans="1:9" x14ac:dyDescent="0.3">
      <c r="A7136" s="68"/>
      <c r="B7136" s="68"/>
      <c r="C7136" s="68"/>
      <c r="D7136" s="68"/>
      <c r="E7136" s="68"/>
      <c r="F7136" s="68"/>
      <c r="G7136" s="68"/>
      <c r="H7136" s="68"/>
      <c r="I7136" s="68"/>
    </row>
    <row r="7137" spans="1:9" x14ac:dyDescent="0.3">
      <c r="A7137" s="68"/>
      <c r="B7137" s="68"/>
      <c r="C7137" s="68"/>
      <c r="D7137" s="68"/>
      <c r="E7137" s="68"/>
      <c r="F7137" s="68"/>
      <c r="G7137" s="68"/>
      <c r="H7137" s="68"/>
      <c r="I7137" s="68"/>
    </row>
    <row r="7138" spans="1:9" x14ac:dyDescent="0.3">
      <c r="A7138" s="68"/>
      <c r="B7138" s="68"/>
      <c r="C7138" s="68"/>
      <c r="D7138" s="68"/>
      <c r="E7138" s="68"/>
      <c r="F7138" s="68"/>
      <c r="G7138" s="68"/>
      <c r="H7138" s="68"/>
      <c r="I7138" s="68"/>
    </row>
    <row r="7139" spans="1:9" x14ac:dyDescent="0.3">
      <c r="A7139" s="68"/>
      <c r="B7139" s="68"/>
      <c r="C7139" s="68"/>
      <c r="D7139" s="68"/>
      <c r="E7139" s="68"/>
      <c r="F7139" s="68"/>
      <c r="G7139" s="68"/>
      <c r="H7139" s="68"/>
      <c r="I7139" s="68"/>
    </row>
    <row r="7140" spans="1:9" x14ac:dyDescent="0.3">
      <c r="A7140" s="68"/>
      <c r="B7140" s="68"/>
      <c r="C7140" s="68"/>
      <c r="D7140" s="68"/>
      <c r="E7140" s="68"/>
      <c r="F7140" s="68"/>
      <c r="G7140" s="68"/>
      <c r="H7140" s="68"/>
      <c r="I7140" s="68"/>
    </row>
    <row r="7141" spans="1:9" x14ac:dyDescent="0.3">
      <c r="A7141" s="68"/>
      <c r="B7141" s="68"/>
      <c r="C7141" s="68"/>
      <c r="D7141" s="68"/>
      <c r="E7141" s="68"/>
      <c r="F7141" s="68"/>
      <c r="G7141" s="68"/>
      <c r="H7141" s="68"/>
      <c r="I7141" s="68"/>
    </row>
    <row r="7142" spans="1:9" x14ac:dyDescent="0.3">
      <c r="A7142" s="68"/>
      <c r="B7142" s="68"/>
      <c r="C7142" s="68"/>
      <c r="D7142" s="68"/>
      <c r="E7142" s="68"/>
      <c r="F7142" s="68"/>
      <c r="G7142" s="68"/>
      <c r="H7142" s="68"/>
      <c r="I7142" s="68"/>
    </row>
    <row r="7143" spans="1:9" x14ac:dyDescent="0.3">
      <c r="A7143" s="68"/>
      <c r="B7143" s="68"/>
      <c r="C7143" s="68"/>
      <c r="D7143" s="68"/>
      <c r="E7143" s="68"/>
      <c r="F7143" s="68"/>
      <c r="G7143" s="68"/>
      <c r="H7143" s="68"/>
      <c r="I7143" s="68"/>
    </row>
    <row r="7144" spans="1:9" x14ac:dyDescent="0.3">
      <c r="A7144" s="68"/>
      <c r="B7144" s="68"/>
      <c r="C7144" s="68"/>
      <c r="D7144" s="68"/>
      <c r="E7144" s="68"/>
      <c r="F7144" s="68"/>
      <c r="G7144" s="68"/>
      <c r="H7144" s="68"/>
      <c r="I7144" s="68"/>
    </row>
    <row r="7145" spans="1:9" x14ac:dyDescent="0.3">
      <c r="A7145" s="68"/>
      <c r="B7145" s="68"/>
      <c r="C7145" s="68"/>
      <c r="D7145" s="68"/>
      <c r="E7145" s="68"/>
      <c r="F7145" s="68"/>
      <c r="G7145" s="68"/>
      <c r="H7145" s="68"/>
      <c r="I7145" s="68"/>
    </row>
    <row r="7146" spans="1:9" x14ac:dyDescent="0.3">
      <c r="A7146" s="68"/>
      <c r="B7146" s="68"/>
      <c r="C7146" s="68"/>
      <c r="D7146" s="68"/>
      <c r="E7146" s="68"/>
      <c r="F7146" s="68"/>
      <c r="G7146" s="68"/>
      <c r="H7146" s="68"/>
      <c r="I7146" s="68"/>
    </row>
    <row r="7147" spans="1:9" x14ac:dyDescent="0.3">
      <c r="A7147" s="68"/>
      <c r="B7147" s="68"/>
      <c r="C7147" s="68"/>
      <c r="D7147" s="68"/>
      <c r="E7147" s="68"/>
      <c r="F7147" s="68"/>
      <c r="G7147" s="68"/>
      <c r="H7147" s="68"/>
      <c r="I7147" s="68"/>
    </row>
    <row r="7148" spans="1:9" x14ac:dyDescent="0.3">
      <c r="A7148" s="68"/>
      <c r="B7148" s="68"/>
      <c r="C7148" s="68"/>
      <c r="D7148" s="68"/>
      <c r="E7148" s="68"/>
      <c r="F7148" s="68"/>
      <c r="G7148" s="68"/>
      <c r="H7148" s="68"/>
      <c r="I7148" s="68"/>
    </row>
    <row r="7149" spans="1:9" x14ac:dyDescent="0.3">
      <c r="A7149" s="68"/>
      <c r="B7149" s="68"/>
      <c r="C7149" s="68"/>
      <c r="D7149" s="68"/>
      <c r="E7149" s="68"/>
      <c r="F7149" s="68"/>
      <c r="G7149" s="68"/>
      <c r="H7149" s="68"/>
      <c r="I7149" s="68"/>
    </row>
    <row r="7150" spans="1:9" x14ac:dyDescent="0.3">
      <c r="A7150" s="68"/>
      <c r="B7150" s="68"/>
      <c r="C7150" s="68"/>
      <c r="D7150" s="68"/>
      <c r="E7150" s="68"/>
      <c r="F7150" s="68"/>
      <c r="G7150" s="68"/>
      <c r="H7150" s="68"/>
      <c r="I7150" s="68"/>
    </row>
    <row r="7151" spans="1:9" x14ac:dyDescent="0.3">
      <c r="A7151" s="68"/>
      <c r="B7151" s="68"/>
      <c r="C7151" s="68"/>
      <c r="D7151" s="68"/>
      <c r="E7151" s="68"/>
      <c r="F7151" s="68"/>
      <c r="G7151" s="68"/>
      <c r="H7151" s="68"/>
      <c r="I7151" s="68"/>
    </row>
    <row r="7152" spans="1:9" x14ac:dyDescent="0.3">
      <c r="A7152" s="68"/>
      <c r="B7152" s="68"/>
      <c r="C7152" s="68"/>
      <c r="D7152" s="68"/>
      <c r="E7152" s="68"/>
      <c r="F7152" s="68"/>
      <c r="G7152" s="68"/>
      <c r="H7152" s="68"/>
      <c r="I7152" s="68"/>
    </row>
    <row r="7153" spans="1:9" x14ac:dyDescent="0.3">
      <c r="A7153" s="68"/>
      <c r="B7153" s="68"/>
      <c r="C7153" s="68"/>
      <c r="D7153" s="68"/>
      <c r="E7153" s="68"/>
      <c r="F7153" s="68"/>
      <c r="G7153" s="68"/>
      <c r="H7153" s="68"/>
      <c r="I7153" s="68"/>
    </row>
    <row r="7154" spans="1:9" x14ac:dyDescent="0.3">
      <c r="A7154" s="68"/>
      <c r="B7154" s="68"/>
      <c r="C7154" s="68"/>
      <c r="D7154" s="68"/>
      <c r="E7154" s="68"/>
      <c r="F7154" s="68"/>
      <c r="G7154" s="68"/>
      <c r="H7154" s="68"/>
      <c r="I7154" s="68"/>
    </row>
    <row r="7155" spans="1:9" x14ac:dyDescent="0.3">
      <c r="A7155" s="68"/>
      <c r="B7155" s="68"/>
      <c r="C7155" s="68"/>
      <c r="D7155" s="68"/>
      <c r="E7155" s="68"/>
      <c r="F7155" s="68"/>
      <c r="G7155" s="68"/>
      <c r="H7155" s="68"/>
      <c r="I7155" s="68"/>
    </row>
    <row r="7156" spans="1:9" x14ac:dyDescent="0.3">
      <c r="A7156" s="68"/>
      <c r="B7156" s="68"/>
      <c r="C7156" s="68"/>
      <c r="D7156" s="68"/>
      <c r="E7156" s="68"/>
      <c r="F7156" s="68"/>
      <c r="G7156" s="68"/>
      <c r="H7156" s="68"/>
      <c r="I7156" s="68"/>
    </row>
    <row r="7157" spans="1:9" x14ac:dyDescent="0.3">
      <c r="A7157" s="68"/>
      <c r="B7157" s="68"/>
      <c r="C7157" s="68"/>
      <c r="D7157" s="68"/>
      <c r="E7157" s="68"/>
      <c r="F7157" s="68"/>
      <c r="G7157" s="68"/>
      <c r="H7157" s="68"/>
      <c r="I7157" s="68"/>
    </row>
    <row r="7158" spans="1:9" x14ac:dyDescent="0.3">
      <c r="A7158" s="68"/>
      <c r="B7158" s="68"/>
      <c r="C7158" s="68"/>
      <c r="D7158" s="68"/>
      <c r="E7158" s="68"/>
      <c r="F7158" s="68"/>
      <c r="G7158" s="68"/>
      <c r="H7158" s="68"/>
      <c r="I7158" s="68"/>
    </row>
    <row r="7159" spans="1:9" x14ac:dyDescent="0.3">
      <c r="A7159" s="68"/>
      <c r="B7159" s="68"/>
      <c r="C7159" s="68"/>
      <c r="D7159" s="68"/>
      <c r="E7159" s="68"/>
      <c r="F7159" s="68"/>
      <c r="G7159" s="68"/>
      <c r="H7159" s="68"/>
      <c r="I7159" s="68"/>
    </row>
    <row r="7160" spans="1:9" x14ac:dyDescent="0.3">
      <c r="A7160" s="68"/>
      <c r="B7160" s="68"/>
      <c r="C7160" s="68"/>
      <c r="D7160" s="68"/>
      <c r="E7160" s="68"/>
      <c r="F7160" s="68"/>
      <c r="G7160" s="68"/>
      <c r="H7160" s="68"/>
      <c r="I7160" s="68"/>
    </row>
    <row r="7161" spans="1:9" x14ac:dyDescent="0.3">
      <c r="A7161" s="68"/>
      <c r="B7161" s="68"/>
      <c r="C7161" s="68"/>
      <c r="D7161" s="68"/>
      <c r="E7161" s="68"/>
      <c r="F7161" s="68"/>
      <c r="G7161" s="68"/>
      <c r="H7161" s="68"/>
      <c r="I7161" s="68"/>
    </row>
    <row r="7162" spans="1:9" x14ac:dyDescent="0.3">
      <c r="A7162" s="68"/>
      <c r="B7162" s="68"/>
      <c r="C7162" s="68"/>
      <c r="D7162" s="68"/>
      <c r="E7162" s="68"/>
      <c r="F7162" s="68"/>
      <c r="G7162" s="68"/>
      <c r="H7162" s="68"/>
      <c r="I7162" s="68"/>
    </row>
    <row r="7163" spans="1:9" x14ac:dyDescent="0.3">
      <c r="A7163" s="68"/>
      <c r="B7163" s="68"/>
      <c r="C7163" s="68"/>
      <c r="D7163" s="68"/>
      <c r="E7163" s="68"/>
      <c r="F7163" s="68"/>
      <c r="G7163" s="68"/>
      <c r="H7163" s="68"/>
      <c r="I7163" s="68"/>
    </row>
    <row r="7164" spans="1:9" x14ac:dyDescent="0.3">
      <c r="A7164" s="68"/>
      <c r="B7164" s="68"/>
      <c r="C7164" s="68"/>
      <c r="D7164" s="68"/>
      <c r="E7164" s="68"/>
      <c r="F7164" s="68"/>
      <c r="G7164" s="68"/>
      <c r="H7164" s="68"/>
      <c r="I7164" s="68"/>
    </row>
    <row r="7165" spans="1:9" x14ac:dyDescent="0.3">
      <c r="A7165" s="68"/>
      <c r="B7165" s="68"/>
      <c r="C7165" s="68"/>
      <c r="D7165" s="68"/>
      <c r="E7165" s="68"/>
      <c r="F7165" s="68"/>
      <c r="G7165" s="68"/>
      <c r="H7165" s="68"/>
      <c r="I7165" s="68"/>
    </row>
    <row r="7166" spans="1:9" x14ac:dyDescent="0.3">
      <c r="A7166" s="68"/>
      <c r="B7166" s="68"/>
      <c r="C7166" s="68"/>
      <c r="D7166" s="68"/>
      <c r="E7166" s="68"/>
      <c r="F7166" s="68"/>
      <c r="G7166" s="68"/>
      <c r="H7166" s="68"/>
      <c r="I7166" s="68"/>
    </row>
    <row r="7167" spans="1:9" x14ac:dyDescent="0.3">
      <c r="A7167" s="68"/>
      <c r="B7167" s="68"/>
      <c r="C7167" s="68"/>
      <c r="D7167" s="68"/>
      <c r="E7167" s="68"/>
      <c r="F7167" s="68"/>
      <c r="G7167" s="68"/>
      <c r="H7167" s="68"/>
      <c r="I7167" s="68"/>
    </row>
    <row r="7168" spans="1:9" x14ac:dyDescent="0.3">
      <c r="A7168" s="68"/>
      <c r="B7168" s="68"/>
      <c r="C7168" s="68"/>
      <c r="D7168" s="68"/>
      <c r="E7168" s="68"/>
      <c r="F7168" s="68"/>
      <c r="G7168" s="68"/>
      <c r="H7168" s="68"/>
      <c r="I7168" s="68"/>
    </row>
    <row r="7169" spans="1:9" x14ac:dyDescent="0.3">
      <c r="A7169" s="68"/>
      <c r="B7169" s="68"/>
      <c r="C7169" s="68"/>
      <c r="D7169" s="68"/>
      <c r="E7169" s="68"/>
      <c r="F7169" s="68"/>
      <c r="G7169" s="68"/>
      <c r="H7169" s="68"/>
      <c r="I7169" s="68"/>
    </row>
    <row r="7170" spans="1:9" x14ac:dyDescent="0.3">
      <c r="A7170" s="68"/>
      <c r="B7170" s="68"/>
      <c r="C7170" s="68"/>
      <c r="D7170" s="68"/>
      <c r="E7170" s="68"/>
      <c r="F7170" s="68"/>
      <c r="G7170" s="68"/>
      <c r="H7170" s="68"/>
      <c r="I7170" s="68"/>
    </row>
    <row r="7171" spans="1:9" x14ac:dyDescent="0.3">
      <c r="A7171" s="68"/>
      <c r="B7171" s="68"/>
      <c r="C7171" s="68"/>
      <c r="D7171" s="68"/>
      <c r="E7171" s="68"/>
      <c r="F7171" s="68"/>
      <c r="G7171" s="68"/>
      <c r="H7171" s="68"/>
      <c r="I7171" s="68"/>
    </row>
    <row r="7172" spans="1:9" x14ac:dyDescent="0.3">
      <c r="A7172" s="68"/>
      <c r="B7172" s="68"/>
      <c r="C7172" s="68"/>
      <c r="D7172" s="68"/>
      <c r="E7172" s="68"/>
      <c r="F7172" s="68"/>
      <c r="G7172" s="68"/>
      <c r="H7172" s="68"/>
      <c r="I7172" s="68"/>
    </row>
    <row r="7173" spans="1:9" x14ac:dyDescent="0.3">
      <c r="A7173" s="68"/>
      <c r="B7173" s="68"/>
      <c r="C7173" s="68"/>
      <c r="D7173" s="68"/>
      <c r="E7173" s="68"/>
      <c r="F7173" s="68"/>
      <c r="G7173" s="68"/>
      <c r="H7173" s="68"/>
      <c r="I7173" s="68"/>
    </row>
    <row r="7174" spans="1:9" x14ac:dyDescent="0.3">
      <c r="A7174" s="68"/>
      <c r="B7174" s="68"/>
      <c r="C7174" s="68"/>
      <c r="D7174" s="68"/>
      <c r="E7174" s="68"/>
      <c r="F7174" s="68"/>
      <c r="G7174" s="68"/>
      <c r="H7174" s="68"/>
      <c r="I7174" s="68"/>
    </row>
    <row r="7175" spans="1:9" x14ac:dyDescent="0.3">
      <c r="A7175" s="68"/>
      <c r="B7175" s="68"/>
      <c r="C7175" s="68"/>
      <c r="D7175" s="68"/>
      <c r="E7175" s="68"/>
      <c r="F7175" s="68"/>
      <c r="G7175" s="68"/>
      <c r="H7175" s="68"/>
      <c r="I7175" s="68"/>
    </row>
    <row r="7176" spans="1:9" x14ac:dyDescent="0.3">
      <c r="A7176" s="68"/>
      <c r="B7176" s="68"/>
      <c r="C7176" s="68"/>
      <c r="D7176" s="68"/>
      <c r="E7176" s="68"/>
      <c r="F7176" s="68"/>
      <c r="G7176" s="68"/>
      <c r="H7176" s="68"/>
      <c r="I7176" s="68"/>
    </row>
    <row r="7177" spans="1:9" x14ac:dyDescent="0.3">
      <c r="A7177" s="68"/>
      <c r="B7177" s="68"/>
      <c r="C7177" s="68"/>
      <c r="D7177" s="68"/>
      <c r="E7177" s="68"/>
      <c r="F7177" s="68"/>
      <c r="G7177" s="68"/>
      <c r="H7177" s="68"/>
      <c r="I7177" s="68"/>
    </row>
    <row r="7178" spans="1:9" x14ac:dyDescent="0.3">
      <c r="A7178" s="68"/>
      <c r="B7178" s="68"/>
      <c r="C7178" s="68"/>
      <c r="D7178" s="68"/>
      <c r="E7178" s="68"/>
      <c r="F7178" s="68"/>
      <c r="G7178" s="68"/>
      <c r="H7178" s="68"/>
      <c r="I7178" s="68"/>
    </row>
    <row r="7179" spans="1:9" x14ac:dyDescent="0.3">
      <c r="A7179" s="68"/>
      <c r="B7179" s="68"/>
      <c r="C7179" s="68"/>
      <c r="D7179" s="68"/>
      <c r="E7179" s="68"/>
      <c r="F7179" s="68"/>
      <c r="G7179" s="68"/>
      <c r="H7179" s="68"/>
      <c r="I7179" s="68"/>
    </row>
    <row r="7180" spans="1:9" x14ac:dyDescent="0.3">
      <c r="A7180" s="68"/>
      <c r="B7180" s="68"/>
      <c r="C7180" s="68"/>
      <c r="D7180" s="68"/>
      <c r="E7180" s="68"/>
      <c r="F7180" s="68"/>
      <c r="G7180" s="68"/>
      <c r="H7180" s="68"/>
      <c r="I7180" s="68"/>
    </row>
    <row r="7181" spans="1:9" x14ac:dyDescent="0.3">
      <c r="A7181" s="68"/>
      <c r="B7181" s="68"/>
      <c r="C7181" s="68"/>
      <c r="D7181" s="68"/>
      <c r="E7181" s="68"/>
      <c r="F7181" s="68"/>
      <c r="G7181" s="68"/>
      <c r="H7181" s="68"/>
      <c r="I7181" s="68"/>
    </row>
    <row r="7182" spans="1:9" x14ac:dyDescent="0.3">
      <c r="A7182" s="68"/>
      <c r="B7182" s="68"/>
      <c r="C7182" s="68"/>
      <c r="D7182" s="68"/>
      <c r="E7182" s="68"/>
      <c r="F7182" s="68"/>
      <c r="G7182" s="68"/>
      <c r="H7182" s="68"/>
      <c r="I7182" s="68"/>
    </row>
    <row r="7183" spans="1:9" x14ac:dyDescent="0.3">
      <c r="A7183" s="68"/>
      <c r="B7183" s="68"/>
      <c r="C7183" s="68"/>
      <c r="D7183" s="68"/>
      <c r="E7183" s="68"/>
      <c r="F7183" s="68"/>
      <c r="G7183" s="68"/>
      <c r="H7183" s="68"/>
      <c r="I7183" s="68"/>
    </row>
    <row r="7184" spans="1:9" x14ac:dyDescent="0.3">
      <c r="A7184" s="68"/>
      <c r="B7184" s="68"/>
      <c r="C7184" s="68"/>
      <c r="D7184" s="68"/>
      <c r="E7184" s="68"/>
      <c r="F7184" s="68"/>
      <c r="G7184" s="68"/>
      <c r="H7184" s="68"/>
      <c r="I7184" s="68"/>
    </row>
    <row r="7185" spans="1:9" x14ac:dyDescent="0.3">
      <c r="A7185" s="68"/>
      <c r="B7185" s="68"/>
      <c r="C7185" s="68"/>
      <c r="D7185" s="68"/>
      <c r="E7185" s="68"/>
      <c r="F7185" s="68"/>
      <c r="G7185" s="68"/>
      <c r="H7185" s="68"/>
      <c r="I7185" s="68"/>
    </row>
    <row r="7186" spans="1:9" x14ac:dyDescent="0.3">
      <c r="A7186" s="68"/>
      <c r="B7186" s="68"/>
      <c r="C7186" s="68"/>
      <c r="D7186" s="68"/>
      <c r="E7186" s="68"/>
      <c r="F7186" s="68"/>
      <c r="G7186" s="68"/>
      <c r="H7186" s="68"/>
      <c r="I7186" s="68"/>
    </row>
    <row r="7187" spans="1:9" x14ac:dyDescent="0.3">
      <c r="A7187" s="68"/>
      <c r="B7187" s="68"/>
      <c r="C7187" s="68"/>
      <c r="D7187" s="68"/>
      <c r="E7187" s="68"/>
      <c r="F7187" s="68"/>
      <c r="G7187" s="68"/>
      <c r="H7187" s="68"/>
      <c r="I7187" s="68"/>
    </row>
    <row r="7188" spans="1:9" x14ac:dyDescent="0.3">
      <c r="A7188" s="68"/>
      <c r="B7188" s="68"/>
      <c r="C7188" s="68"/>
      <c r="D7188" s="68"/>
      <c r="E7188" s="68"/>
      <c r="F7188" s="68"/>
      <c r="G7188" s="68"/>
      <c r="H7188" s="68"/>
      <c r="I7188" s="68"/>
    </row>
    <row r="7189" spans="1:9" x14ac:dyDescent="0.3">
      <c r="A7189" s="68"/>
      <c r="B7189" s="68"/>
      <c r="C7189" s="68"/>
      <c r="D7189" s="68"/>
      <c r="E7189" s="68"/>
      <c r="F7189" s="68"/>
      <c r="G7189" s="68"/>
      <c r="H7189" s="68"/>
      <c r="I7189" s="68"/>
    </row>
    <row r="7190" spans="1:9" x14ac:dyDescent="0.3">
      <c r="A7190" s="68"/>
      <c r="B7190" s="68"/>
      <c r="C7190" s="68"/>
      <c r="D7190" s="68"/>
      <c r="E7190" s="68"/>
      <c r="F7190" s="68"/>
      <c r="G7190" s="68"/>
      <c r="H7190" s="68"/>
      <c r="I7190" s="68"/>
    </row>
    <row r="7191" spans="1:9" x14ac:dyDescent="0.3">
      <c r="A7191" s="68"/>
      <c r="B7191" s="68"/>
      <c r="C7191" s="68"/>
      <c r="D7191" s="68"/>
      <c r="E7191" s="68"/>
      <c r="F7191" s="68"/>
      <c r="G7191" s="68"/>
      <c r="H7191" s="68"/>
      <c r="I7191" s="68"/>
    </row>
    <row r="7192" spans="1:9" x14ac:dyDescent="0.3">
      <c r="A7192" s="68"/>
      <c r="B7192" s="68"/>
      <c r="C7192" s="68"/>
      <c r="D7192" s="68"/>
      <c r="E7192" s="68"/>
      <c r="F7192" s="68"/>
      <c r="G7192" s="68"/>
      <c r="H7192" s="68"/>
      <c r="I7192" s="68"/>
    </row>
    <row r="7193" spans="1:9" x14ac:dyDescent="0.3">
      <c r="A7193" s="68"/>
      <c r="B7193" s="68"/>
      <c r="C7193" s="68"/>
      <c r="D7193" s="68"/>
      <c r="E7193" s="68"/>
      <c r="F7193" s="68"/>
      <c r="G7193" s="68"/>
      <c r="H7193" s="68"/>
      <c r="I7193" s="68"/>
    </row>
    <row r="7194" spans="1:9" x14ac:dyDescent="0.3">
      <c r="A7194" s="68"/>
      <c r="B7194" s="68"/>
      <c r="C7194" s="68"/>
      <c r="D7194" s="68"/>
      <c r="E7194" s="68"/>
      <c r="F7194" s="68"/>
      <c r="G7194" s="68"/>
      <c r="H7194" s="68"/>
      <c r="I7194" s="68"/>
    </row>
    <row r="7195" spans="1:9" x14ac:dyDescent="0.3">
      <c r="A7195" s="68"/>
      <c r="B7195" s="68"/>
      <c r="C7195" s="68"/>
      <c r="D7195" s="68"/>
      <c r="E7195" s="68"/>
      <c r="F7195" s="68"/>
      <c r="G7195" s="68"/>
      <c r="H7195" s="68"/>
      <c r="I7195" s="68"/>
    </row>
    <row r="7196" spans="1:9" x14ac:dyDescent="0.3">
      <c r="A7196" s="68"/>
      <c r="B7196" s="68"/>
      <c r="C7196" s="68"/>
      <c r="D7196" s="68"/>
      <c r="E7196" s="68"/>
      <c r="F7196" s="68"/>
      <c r="G7196" s="68"/>
      <c r="H7196" s="68"/>
      <c r="I7196" s="68"/>
    </row>
    <row r="7197" spans="1:9" x14ac:dyDescent="0.3">
      <c r="A7197" s="68"/>
      <c r="B7197" s="68"/>
      <c r="C7197" s="68"/>
      <c r="D7197" s="68"/>
      <c r="E7197" s="68"/>
      <c r="F7197" s="68"/>
      <c r="G7197" s="68"/>
      <c r="H7197" s="68"/>
      <c r="I7197" s="68"/>
    </row>
    <row r="7198" spans="1:9" x14ac:dyDescent="0.3">
      <c r="A7198" s="68"/>
      <c r="B7198" s="68"/>
      <c r="C7198" s="68"/>
      <c r="D7198" s="68"/>
      <c r="E7198" s="68"/>
      <c r="F7198" s="68"/>
      <c r="G7198" s="68"/>
      <c r="H7198" s="68"/>
      <c r="I7198" s="68"/>
    </row>
    <row r="7199" spans="1:9" x14ac:dyDescent="0.3">
      <c r="A7199" s="68"/>
      <c r="B7199" s="68"/>
      <c r="C7199" s="68"/>
      <c r="D7199" s="68"/>
      <c r="E7199" s="68"/>
      <c r="F7199" s="68"/>
      <c r="G7199" s="68"/>
      <c r="H7199" s="68"/>
      <c r="I7199" s="68"/>
    </row>
    <row r="7200" spans="1:9" x14ac:dyDescent="0.3">
      <c r="A7200" s="68"/>
      <c r="B7200" s="68"/>
      <c r="C7200" s="68"/>
      <c r="D7200" s="68"/>
      <c r="E7200" s="68"/>
      <c r="F7200" s="68"/>
      <c r="G7200" s="68"/>
      <c r="H7200" s="68"/>
      <c r="I7200" s="68"/>
    </row>
    <row r="7201" spans="1:9" x14ac:dyDescent="0.3">
      <c r="A7201" s="68"/>
      <c r="B7201" s="68"/>
      <c r="C7201" s="68"/>
      <c r="D7201" s="68"/>
      <c r="E7201" s="68"/>
      <c r="F7201" s="68"/>
      <c r="G7201" s="68"/>
      <c r="H7201" s="68"/>
      <c r="I7201" s="68"/>
    </row>
    <row r="7202" spans="1:9" x14ac:dyDescent="0.3">
      <c r="A7202" s="68"/>
      <c r="B7202" s="68"/>
      <c r="C7202" s="68"/>
      <c r="D7202" s="68"/>
      <c r="E7202" s="68"/>
      <c r="F7202" s="68"/>
      <c r="G7202" s="68"/>
      <c r="H7202" s="68"/>
      <c r="I7202" s="68"/>
    </row>
    <row r="7203" spans="1:9" x14ac:dyDescent="0.3">
      <c r="A7203" s="68"/>
      <c r="B7203" s="68"/>
      <c r="C7203" s="68"/>
      <c r="D7203" s="68"/>
      <c r="E7203" s="68"/>
      <c r="F7203" s="68"/>
      <c r="G7203" s="68"/>
      <c r="H7203" s="68"/>
      <c r="I7203" s="68"/>
    </row>
    <row r="7204" spans="1:9" x14ac:dyDescent="0.3">
      <c r="A7204" s="68"/>
      <c r="B7204" s="68"/>
      <c r="C7204" s="68"/>
      <c r="D7204" s="68"/>
      <c r="E7204" s="68"/>
      <c r="F7204" s="68"/>
      <c r="G7204" s="68"/>
      <c r="H7204" s="68"/>
      <c r="I7204" s="68"/>
    </row>
    <row r="7205" spans="1:9" x14ac:dyDescent="0.3">
      <c r="A7205" s="68"/>
      <c r="B7205" s="68"/>
      <c r="C7205" s="68"/>
      <c r="D7205" s="68"/>
      <c r="E7205" s="68"/>
      <c r="F7205" s="68"/>
      <c r="G7205" s="68"/>
      <c r="H7205" s="68"/>
      <c r="I7205" s="68"/>
    </row>
    <row r="7206" spans="1:9" x14ac:dyDescent="0.3">
      <c r="A7206" s="68"/>
      <c r="B7206" s="68"/>
      <c r="C7206" s="68"/>
      <c r="D7206" s="68"/>
      <c r="E7206" s="68"/>
      <c r="F7206" s="68"/>
      <c r="G7206" s="68"/>
      <c r="H7206" s="68"/>
      <c r="I7206" s="68"/>
    </row>
    <row r="7207" spans="1:9" x14ac:dyDescent="0.3">
      <c r="A7207" s="68"/>
      <c r="B7207" s="68"/>
      <c r="C7207" s="68"/>
      <c r="D7207" s="68"/>
      <c r="E7207" s="68"/>
      <c r="F7207" s="68"/>
      <c r="G7207" s="68"/>
      <c r="H7207" s="68"/>
      <c r="I7207" s="68"/>
    </row>
    <row r="7208" spans="1:9" x14ac:dyDescent="0.3">
      <c r="A7208" s="68"/>
      <c r="B7208" s="68"/>
      <c r="C7208" s="68"/>
      <c r="D7208" s="68"/>
      <c r="E7208" s="68"/>
      <c r="F7208" s="68"/>
      <c r="G7208" s="68"/>
      <c r="H7208" s="68"/>
      <c r="I7208" s="68"/>
    </row>
    <row r="7209" spans="1:9" x14ac:dyDescent="0.3">
      <c r="A7209" s="68"/>
      <c r="B7209" s="68"/>
      <c r="C7209" s="68"/>
      <c r="D7209" s="68"/>
      <c r="E7209" s="68"/>
      <c r="F7209" s="68"/>
      <c r="G7209" s="68"/>
      <c r="H7209" s="68"/>
      <c r="I7209" s="68"/>
    </row>
    <row r="7210" spans="1:9" x14ac:dyDescent="0.3">
      <c r="A7210" s="68"/>
      <c r="B7210" s="68"/>
      <c r="C7210" s="68"/>
      <c r="D7210" s="68"/>
      <c r="E7210" s="68"/>
      <c r="F7210" s="68"/>
      <c r="G7210" s="68"/>
      <c r="H7210" s="68"/>
      <c r="I7210" s="68"/>
    </row>
    <row r="7211" spans="1:9" x14ac:dyDescent="0.3">
      <c r="A7211" s="68"/>
      <c r="B7211" s="68"/>
      <c r="C7211" s="68"/>
      <c r="D7211" s="68"/>
      <c r="E7211" s="68"/>
      <c r="F7211" s="68"/>
      <c r="G7211" s="68"/>
      <c r="H7211" s="68"/>
      <c r="I7211" s="68"/>
    </row>
    <row r="7212" spans="1:9" x14ac:dyDescent="0.3">
      <c r="A7212" s="68"/>
      <c r="B7212" s="68"/>
      <c r="C7212" s="68"/>
      <c r="D7212" s="68"/>
      <c r="E7212" s="68"/>
      <c r="F7212" s="68"/>
      <c r="G7212" s="68"/>
      <c r="H7212" s="68"/>
      <c r="I7212" s="68"/>
    </row>
    <row r="7213" spans="1:9" x14ac:dyDescent="0.3">
      <c r="A7213" s="68"/>
      <c r="B7213" s="68"/>
      <c r="C7213" s="68"/>
      <c r="D7213" s="68"/>
      <c r="E7213" s="68"/>
      <c r="F7213" s="68"/>
      <c r="G7213" s="68"/>
      <c r="H7213" s="68"/>
      <c r="I7213" s="68"/>
    </row>
    <row r="7214" spans="1:9" x14ac:dyDescent="0.3">
      <c r="A7214" s="68"/>
      <c r="B7214" s="68"/>
      <c r="C7214" s="68"/>
      <c r="D7214" s="68"/>
      <c r="E7214" s="68"/>
      <c r="F7214" s="68"/>
      <c r="G7214" s="68"/>
      <c r="H7214" s="68"/>
      <c r="I7214" s="68"/>
    </row>
    <row r="7215" spans="1:9" x14ac:dyDescent="0.3">
      <c r="A7215" s="68"/>
      <c r="B7215" s="68"/>
      <c r="C7215" s="68"/>
      <c r="D7215" s="68"/>
      <c r="E7215" s="68"/>
      <c r="F7215" s="68"/>
      <c r="G7215" s="68"/>
      <c r="H7215" s="68"/>
      <c r="I7215" s="68"/>
    </row>
    <row r="7216" spans="1:9" x14ac:dyDescent="0.3">
      <c r="A7216" s="68"/>
      <c r="B7216" s="68"/>
      <c r="C7216" s="68"/>
      <c r="D7216" s="68"/>
      <c r="E7216" s="68"/>
      <c r="F7216" s="68"/>
      <c r="G7216" s="68"/>
      <c r="H7216" s="68"/>
      <c r="I7216" s="68"/>
    </row>
    <row r="7217" spans="1:9" x14ac:dyDescent="0.3">
      <c r="A7217" s="68"/>
      <c r="B7217" s="68"/>
      <c r="C7217" s="68"/>
      <c r="D7217" s="68"/>
      <c r="E7217" s="68"/>
      <c r="F7217" s="68"/>
      <c r="G7217" s="68"/>
      <c r="H7217" s="68"/>
      <c r="I7217" s="68"/>
    </row>
    <row r="7218" spans="1:9" x14ac:dyDescent="0.3">
      <c r="A7218" s="68"/>
      <c r="B7218" s="68"/>
      <c r="C7218" s="68"/>
      <c r="D7218" s="68"/>
      <c r="E7218" s="68"/>
      <c r="F7218" s="68"/>
      <c r="G7218" s="68"/>
      <c r="H7218" s="68"/>
      <c r="I7218" s="68"/>
    </row>
    <row r="7219" spans="1:9" x14ac:dyDescent="0.3">
      <c r="A7219" s="68"/>
      <c r="B7219" s="68"/>
      <c r="C7219" s="68"/>
      <c r="D7219" s="68"/>
      <c r="E7219" s="68"/>
      <c r="F7219" s="68"/>
      <c r="G7219" s="68"/>
      <c r="H7219" s="68"/>
      <c r="I7219" s="68"/>
    </row>
    <row r="7220" spans="1:9" x14ac:dyDescent="0.3">
      <c r="A7220" s="68"/>
      <c r="B7220" s="68"/>
      <c r="C7220" s="68"/>
      <c r="D7220" s="68"/>
      <c r="E7220" s="68"/>
      <c r="F7220" s="68"/>
      <c r="G7220" s="68"/>
      <c r="H7220" s="68"/>
      <c r="I7220" s="68"/>
    </row>
    <row r="7221" spans="1:9" x14ac:dyDescent="0.3">
      <c r="A7221" s="68"/>
      <c r="B7221" s="68"/>
      <c r="C7221" s="68"/>
      <c r="D7221" s="68"/>
      <c r="E7221" s="68"/>
      <c r="F7221" s="68"/>
      <c r="G7221" s="68"/>
      <c r="H7221" s="68"/>
      <c r="I7221" s="68"/>
    </row>
    <row r="7222" spans="1:9" x14ac:dyDescent="0.3">
      <c r="A7222" s="68"/>
      <c r="B7222" s="68"/>
      <c r="C7222" s="68"/>
      <c r="D7222" s="68"/>
      <c r="E7222" s="68"/>
      <c r="F7222" s="68"/>
      <c r="G7222" s="68"/>
      <c r="H7222" s="68"/>
      <c r="I7222" s="68"/>
    </row>
    <row r="7223" spans="1:9" x14ac:dyDescent="0.3">
      <c r="A7223" s="68"/>
      <c r="B7223" s="68"/>
      <c r="C7223" s="68"/>
      <c r="D7223" s="68"/>
      <c r="E7223" s="68"/>
      <c r="F7223" s="68"/>
      <c r="G7223" s="68"/>
      <c r="H7223" s="68"/>
      <c r="I7223" s="68"/>
    </row>
    <row r="7224" spans="1:9" x14ac:dyDescent="0.3">
      <c r="A7224" s="68"/>
      <c r="B7224" s="68"/>
      <c r="C7224" s="68"/>
      <c r="D7224" s="68"/>
      <c r="E7224" s="68"/>
      <c r="F7224" s="68"/>
      <c r="G7224" s="68"/>
      <c r="H7224" s="68"/>
      <c r="I7224" s="68"/>
    </row>
    <row r="7225" spans="1:9" x14ac:dyDescent="0.3">
      <c r="A7225" s="68"/>
      <c r="B7225" s="68"/>
      <c r="C7225" s="68"/>
      <c r="D7225" s="68"/>
      <c r="E7225" s="68"/>
      <c r="F7225" s="68"/>
      <c r="G7225" s="68"/>
      <c r="H7225" s="68"/>
      <c r="I7225" s="68"/>
    </row>
    <row r="7226" spans="1:9" x14ac:dyDescent="0.3">
      <c r="A7226" s="68"/>
      <c r="B7226" s="68"/>
      <c r="C7226" s="68"/>
      <c r="D7226" s="68"/>
      <c r="E7226" s="68"/>
      <c r="F7226" s="68"/>
      <c r="G7226" s="68"/>
      <c r="H7226" s="68"/>
      <c r="I7226" s="68"/>
    </row>
    <row r="7227" spans="1:9" x14ac:dyDescent="0.3">
      <c r="A7227" s="68"/>
      <c r="B7227" s="68"/>
      <c r="C7227" s="68"/>
      <c r="D7227" s="68"/>
      <c r="E7227" s="68"/>
      <c r="F7227" s="68"/>
      <c r="G7227" s="68"/>
      <c r="H7227" s="68"/>
      <c r="I7227" s="68"/>
    </row>
    <row r="7228" spans="1:9" x14ac:dyDescent="0.3">
      <c r="A7228" s="68"/>
      <c r="B7228" s="68"/>
      <c r="C7228" s="68"/>
      <c r="D7228" s="68"/>
      <c r="E7228" s="68"/>
      <c r="F7228" s="68"/>
      <c r="G7228" s="68"/>
      <c r="H7228" s="68"/>
      <c r="I7228" s="68"/>
    </row>
    <row r="7229" spans="1:9" x14ac:dyDescent="0.3">
      <c r="A7229" s="68"/>
      <c r="B7229" s="68"/>
      <c r="C7229" s="68"/>
      <c r="D7229" s="68"/>
      <c r="E7229" s="68"/>
      <c r="F7229" s="68"/>
      <c r="G7229" s="68"/>
      <c r="H7229" s="68"/>
      <c r="I7229" s="68"/>
    </row>
    <row r="7230" spans="1:9" x14ac:dyDescent="0.3">
      <c r="A7230" s="68"/>
      <c r="B7230" s="68"/>
      <c r="C7230" s="68"/>
      <c r="D7230" s="68"/>
      <c r="E7230" s="68"/>
      <c r="F7230" s="68"/>
      <c r="G7230" s="68"/>
      <c r="H7230" s="68"/>
      <c r="I7230" s="68"/>
    </row>
    <row r="7231" spans="1:9" x14ac:dyDescent="0.3">
      <c r="A7231" s="68"/>
      <c r="B7231" s="68"/>
      <c r="C7231" s="68"/>
      <c r="D7231" s="68"/>
      <c r="E7231" s="68"/>
      <c r="F7231" s="68"/>
      <c r="G7231" s="68"/>
      <c r="H7231" s="68"/>
      <c r="I7231" s="68"/>
    </row>
    <row r="7232" spans="1:9" x14ac:dyDescent="0.3">
      <c r="A7232" s="68"/>
      <c r="B7232" s="68"/>
      <c r="C7232" s="68"/>
      <c r="D7232" s="68"/>
      <c r="E7232" s="68"/>
      <c r="F7232" s="68"/>
      <c r="G7232" s="68"/>
      <c r="H7232" s="68"/>
      <c r="I7232" s="68"/>
    </row>
    <row r="7233" spans="1:9" x14ac:dyDescent="0.3">
      <c r="A7233" s="68"/>
      <c r="B7233" s="68"/>
      <c r="C7233" s="68"/>
      <c r="D7233" s="68"/>
      <c r="E7233" s="68"/>
      <c r="F7233" s="68"/>
      <c r="G7233" s="68"/>
      <c r="H7233" s="68"/>
      <c r="I7233" s="68"/>
    </row>
    <row r="7234" spans="1:9" x14ac:dyDescent="0.3">
      <c r="A7234" s="68"/>
      <c r="B7234" s="68"/>
      <c r="C7234" s="68"/>
      <c r="D7234" s="68"/>
      <c r="E7234" s="68"/>
      <c r="F7234" s="68"/>
      <c r="G7234" s="68"/>
      <c r="H7234" s="68"/>
      <c r="I7234" s="68"/>
    </row>
    <row r="7235" spans="1:9" x14ac:dyDescent="0.3">
      <c r="A7235" s="68"/>
      <c r="B7235" s="68"/>
      <c r="C7235" s="68"/>
      <c r="D7235" s="68"/>
      <c r="E7235" s="68"/>
      <c r="F7235" s="68"/>
      <c r="G7235" s="68"/>
      <c r="H7235" s="68"/>
      <c r="I7235" s="68"/>
    </row>
    <row r="7236" spans="1:9" x14ac:dyDescent="0.3">
      <c r="A7236" s="68"/>
      <c r="B7236" s="68"/>
      <c r="C7236" s="68"/>
      <c r="D7236" s="68"/>
      <c r="E7236" s="68"/>
      <c r="F7236" s="68"/>
      <c r="G7236" s="68"/>
      <c r="H7236" s="68"/>
      <c r="I7236" s="68"/>
    </row>
    <row r="7237" spans="1:9" x14ac:dyDescent="0.3">
      <c r="A7237" s="68"/>
      <c r="B7237" s="68"/>
      <c r="C7237" s="68"/>
      <c r="D7237" s="68"/>
      <c r="E7237" s="68"/>
      <c r="F7237" s="68"/>
      <c r="G7237" s="68"/>
      <c r="H7237" s="68"/>
      <c r="I7237" s="68"/>
    </row>
    <row r="7238" spans="1:9" x14ac:dyDescent="0.3">
      <c r="A7238" s="68"/>
      <c r="B7238" s="68"/>
      <c r="C7238" s="68"/>
      <c r="D7238" s="68"/>
      <c r="E7238" s="68"/>
      <c r="F7238" s="68"/>
      <c r="G7238" s="68"/>
      <c r="H7238" s="68"/>
      <c r="I7238" s="68"/>
    </row>
    <row r="7239" spans="1:9" x14ac:dyDescent="0.3">
      <c r="A7239" s="68"/>
      <c r="B7239" s="68"/>
      <c r="C7239" s="68"/>
      <c r="D7239" s="68"/>
      <c r="E7239" s="68"/>
      <c r="F7239" s="68"/>
      <c r="G7239" s="68"/>
      <c r="H7239" s="68"/>
      <c r="I7239" s="68"/>
    </row>
    <row r="7240" spans="1:9" x14ac:dyDescent="0.3">
      <c r="A7240" s="68"/>
      <c r="B7240" s="68"/>
      <c r="C7240" s="68"/>
      <c r="D7240" s="68"/>
      <c r="E7240" s="68"/>
      <c r="F7240" s="68"/>
      <c r="G7240" s="68"/>
      <c r="H7240" s="68"/>
      <c r="I7240" s="68"/>
    </row>
    <row r="7241" spans="1:9" x14ac:dyDescent="0.3">
      <c r="A7241" s="68"/>
      <c r="B7241" s="68"/>
      <c r="C7241" s="68"/>
      <c r="D7241" s="68"/>
      <c r="E7241" s="68"/>
      <c r="F7241" s="68"/>
      <c r="G7241" s="68"/>
      <c r="H7241" s="68"/>
      <c r="I7241" s="68"/>
    </row>
    <row r="7242" spans="1:9" x14ac:dyDescent="0.3">
      <c r="A7242" s="68"/>
      <c r="B7242" s="68"/>
      <c r="C7242" s="68"/>
      <c r="D7242" s="68"/>
      <c r="E7242" s="68"/>
      <c r="F7242" s="68"/>
      <c r="G7242" s="68"/>
      <c r="H7242" s="68"/>
      <c r="I7242" s="68"/>
    </row>
    <row r="7243" spans="1:9" x14ac:dyDescent="0.3">
      <c r="A7243" s="68"/>
      <c r="B7243" s="68"/>
      <c r="C7243" s="68"/>
      <c r="D7243" s="68"/>
      <c r="E7243" s="68"/>
      <c r="F7243" s="68"/>
      <c r="G7243" s="68"/>
      <c r="H7243" s="68"/>
      <c r="I7243" s="68"/>
    </row>
    <row r="7244" spans="1:9" x14ac:dyDescent="0.3">
      <c r="A7244" s="68"/>
      <c r="B7244" s="68"/>
      <c r="C7244" s="68"/>
      <c r="D7244" s="68"/>
      <c r="E7244" s="68"/>
      <c r="F7244" s="68"/>
      <c r="G7244" s="68"/>
      <c r="H7244" s="68"/>
      <c r="I7244" s="68"/>
    </row>
    <row r="7245" spans="1:9" x14ac:dyDescent="0.3">
      <c r="A7245" s="68"/>
      <c r="B7245" s="68"/>
      <c r="C7245" s="68"/>
      <c r="D7245" s="68"/>
      <c r="E7245" s="68"/>
      <c r="F7245" s="68"/>
      <c r="G7245" s="68"/>
      <c r="H7245" s="68"/>
      <c r="I7245" s="68"/>
    </row>
    <row r="7246" spans="1:9" x14ac:dyDescent="0.3">
      <c r="A7246" s="68"/>
      <c r="B7246" s="68"/>
      <c r="C7246" s="68"/>
      <c r="D7246" s="68"/>
      <c r="E7246" s="68"/>
      <c r="F7246" s="68"/>
      <c r="G7246" s="68"/>
      <c r="H7246" s="68"/>
      <c r="I7246" s="68"/>
    </row>
    <row r="7247" spans="1:9" x14ac:dyDescent="0.3">
      <c r="A7247" s="68"/>
      <c r="B7247" s="68"/>
      <c r="C7247" s="68"/>
      <c r="D7247" s="68"/>
      <c r="E7247" s="68"/>
      <c r="F7247" s="68"/>
      <c r="G7247" s="68"/>
      <c r="H7247" s="68"/>
      <c r="I7247" s="68"/>
    </row>
    <row r="7248" spans="1:9" x14ac:dyDescent="0.3">
      <c r="A7248" s="68"/>
      <c r="B7248" s="68"/>
      <c r="C7248" s="68"/>
      <c r="D7248" s="68"/>
      <c r="E7248" s="68"/>
      <c r="F7248" s="68"/>
      <c r="G7248" s="68"/>
      <c r="H7248" s="68"/>
      <c r="I7248" s="68"/>
    </row>
    <row r="7249" spans="1:9" x14ac:dyDescent="0.3">
      <c r="A7249" s="68"/>
      <c r="B7249" s="68"/>
      <c r="C7249" s="68"/>
      <c r="D7249" s="68"/>
      <c r="E7249" s="68"/>
      <c r="F7249" s="68"/>
      <c r="G7249" s="68"/>
      <c r="H7249" s="68"/>
      <c r="I7249" s="68"/>
    </row>
    <row r="7250" spans="1:9" x14ac:dyDescent="0.3">
      <c r="A7250" s="68"/>
      <c r="B7250" s="68"/>
      <c r="C7250" s="68"/>
      <c r="D7250" s="68"/>
      <c r="E7250" s="68"/>
      <c r="F7250" s="68"/>
      <c r="G7250" s="68"/>
      <c r="H7250" s="68"/>
      <c r="I7250" s="68"/>
    </row>
    <row r="7251" spans="1:9" x14ac:dyDescent="0.3">
      <c r="A7251" s="68"/>
      <c r="B7251" s="68"/>
      <c r="C7251" s="68"/>
      <c r="D7251" s="68"/>
      <c r="E7251" s="68"/>
      <c r="F7251" s="68"/>
      <c r="G7251" s="68"/>
      <c r="H7251" s="68"/>
      <c r="I7251" s="68"/>
    </row>
    <row r="7252" spans="1:9" x14ac:dyDescent="0.3">
      <c r="A7252" s="68"/>
      <c r="B7252" s="68"/>
      <c r="C7252" s="68"/>
      <c r="D7252" s="68"/>
      <c r="E7252" s="68"/>
      <c r="F7252" s="68"/>
      <c r="G7252" s="68"/>
      <c r="H7252" s="68"/>
      <c r="I7252" s="68"/>
    </row>
    <row r="7253" spans="1:9" x14ac:dyDescent="0.3">
      <c r="A7253" s="68"/>
      <c r="B7253" s="68"/>
      <c r="C7253" s="68"/>
      <c r="D7253" s="68"/>
      <c r="E7253" s="68"/>
      <c r="F7253" s="68"/>
      <c r="G7253" s="68"/>
      <c r="H7253" s="68"/>
      <c r="I7253" s="68"/>
    </row>
    <row r="7254" spans="1:9" x14ac:dyDescent="0.3">
      <c r="A7254" s="68"/>
      <c r="B7254" s="68"/>
      <c r="C7254" s="68"/>
      <c r="D7254" s="68"/>
      <c r="E7254" s="68"/>
      <c r="F7254" s="68"/>
      <c r="G7254" s="68"/>
      <c r="H7254" s="68"/>
      <c r="I7254" s="68"/>
    </row>
    <row r="7255" spans="1:9" x14ac:dyDescent="0.3">
      <c r="A7255" s="68"/>
      <c r="B7255" s="68"/>
      <c r="C7255" s="68"/>
      <c r="D7255" s="68"/>
      <c r="E7255" s="68"/>
      <c r="F7255" s="68"/>
      <c r="G7255" s="68"/>
      <c r="H7255" s="68"/>
      <c r="I7255" s="68"/>
    </row>
    <row r="7256" spans="1:9" x14ac:dyDescent="0.3">
      <c r="A7256" s="68"/>
      <c r="B7256" s="68"/>
      <c r="C7256" s="68"/>
      <c r="D7256" s="68"/>
      <c r="E7256" s="68"/>
      <c r="F7256" s="68"/>
      <c r="G7256" s="68"/>
      <c r="H7256" s="68"/>
      <c r="I7256" s="68"/>
    </row>
    <row r="7257" spans="1:9" x14ac:dyDescent="0.3">
      <c r="A7257" s="68"/>
      <c r="B7257" s="68"/>
      <c r="C7257" s="68"/>
      <c r="D7257" s="68"/>
      <c r="E7257" s="68"/>
      <c r="F7257" s="68"/>
      <c r="G7257" s="68"/>
      <c r="H7257" s="68"/>
      <c r="I7257" s="68"/>
    </row>
    <row r="7258" spans="1:9" x14ac:dyDescent="0.3">
      <c r="A7258" s="68"/>
      <c r="B7258" s="68"/>
      <c r="C7258" s="68"/>
      <c r="D7258" s="68"/>
      <c r="E7258" s="68"/>
      <c r="F7258" s="68"/>
      <c r="G7258" s="68"/>
      <c r="H7258" s="68"/>
      <c r="I7258" s="68"/>
    </row>
    <row r="7259" spans="1:9" x14ac:dyDescent="0.3">
      <c r="A7259" s="68"/>
      <c r="B7259" s="68"/>
      <c r="C7259" s="68"/>
      <c r="D7259" s="68"/>
      <c r="E7259" s="68"/>
      <c r="F7259" s="68"/>
      <c r="G7259" s="68"/>
      <c r="H7259" s="68"/>
      <c r="I7259" s="68"/>
    </row>
    <row r="7260" spans="1:9" x14ac:dyDescent="0.3">
      <c r="A7260" s="68"/>
      <c r="B7260" s="68"/>
      <c r="C7260" s="68"/>
      <c r="D7260" s="68"/>
      <c r="E7260" s="68"/>
      <c r="F7260" s="68"/>
      <c r="G7260" s="68"/>
      <c r="H7260" s="68"/>
      <c r="I7260" s="68"/>
    </row>
    <row r="7261" spans="1:9" x14ac:dyDescent="0.3">
      <c r="A7261" s="68"/>
      <c r="B7261" s="68"/>
      <c r="C7261" s="68"/>
      <c r="D7261" s="68"/>
      <c r="E7261" s="68"/>
      <c r="F7261" s="68"/>
      <c r="G7261" s="68"/>
      <c r="H7261" s="68"/>
      <c r="I7261" s="68"/>
    </row>
    <row r="7262" spans="1:9" x14ac:dyDescent="0.3">
      <c r="A7262" s="68"/>
      <c r="B7262" s="68"/>
      <c r="C7262" s="68"/>
      <c r="D7262" s="68"/>
      <c r="E7262" s="68"/>
      <c r="F7262" s="68"/>
      <c r="G7262" s="68"/>
      <c r="H7262" s="68"/>
      <c r="I7262" s="68"/>
    </row>
    <row r="7263" spans="1:9" x14ac:dyDescent="0.3">
      <c r="A7263" s="68"/>
      <c r="B7263" s="68"/>
      <c r="C7263" s="68"/>
      <c r="D7263" s="68"/>
      <c r="E7263" s="68"/>
      <c r="F7263" s="68"/>
      <c r="G7263" s="68"/>
      <c r="H7263" s="68"/>
      <c r="I7263" s="68"/>
    </row>
    <row r="7264" spans="1:9" x14ac:dyDescent="0.3">
      <c r="A7264" s="68"/>
      <c r="B7264" s="68"/>
      <c r="C7264" s="68"/>
      <c r="D7264" s="68"/>
      <c r="E7264" s="68"/>
      <c r="F7264" s="68"/>
      <c r="G7264" s="68"/>
      <c r="H7264" s="68"/>
      <c r="I7264" s="68"/>
    </row>
    <row r="7265" spans="1:9" x14ac:dyDescent="0.3">
      <c r="A7265" s="68"/>
      <c r="B7265" s="68"/>
      <c r="C7265" s="68"/>
      <c r="D7265" s="68"/>
      <c r="E7265" s="68"/>
      <c r="F7265" s="68"/>
      <c r="G7265" s="68"/>
      <c r="H7265" s="68"/>
      <c r="I7265" s="68"/>
    </row>
    <row r="7266" spans="1:9" x14ac:dyDescent="0.3">
      <c r="A7266" s="68"/>
      <c r="B7266" s="68"/>
      <c r="C7266" s="68"/>
      <c r="D7266" s="68"/>
      <c r="E7266" s="68"/>
      <c r="F7266" s="68"/>
      <c r="G7266" s="68"/>
      <c r="H7266" s="68"/>
      <c r="I7266" s="68"/>
    </row>
    <row r="7267" spans="1:9" x14ac:dyDescent="0.3">
      <c r="A7267" s="68"/>
      <c r="B7267" s="68"/>
      <c r="C7267" s="68"/>
      <c r="D7267" s="68"/>
      <c r="E7267" s="68"/>
      <c r="F7267" s="68"/>
      <c r="G7267" s="68"/>
      <c r="H7267" s="68"/>
      <c r="I7267" s="68"/>
    </row>
    <row r="7268" spans="1:9" x14ac:dyDescent="0.3">
      <c r="A7268" s="68"/>
      <c r="B7268" s="68"/>
      <c r="C7268" s="68"/>
      <c r="D7268" s="68"/>
      <c r="E7268" s="68"/>
      <c r="F7268" s="68"/>
      <c r="G7268" s="68"/>
      <c r="H7268" s="68"/>
      <c r="I7268" s="68"/>
    </row>
    <row r="7269" spans="1:9" x14ac:dyDescent="0.3">
      <c r="A7269" s="68"/>
      <c r="B7269" s="68"/>
      <c r="C7269" s="68"/>
      <c r="D7269" s="68"/>
      <c r="E7269" s="68"/>
      <c r="F7269" s="68"/>
      <c r="G7269" s="68"/>
      <c r="H7269" s="68"/>
      <c r="I7269" s="68"/>
    </row>
    <row r="7270" spans="1:9" x14ac:dyDescent="0.3">
      <c r="A7270" s="68"/>
      <c r="B7270" s="68"/>
      <c r="C7270" s="68"/>
      <c r="D7270" s="68"/>
      <c r="E7270" s="68"/>
      <c r="F7270" s="68"/>
      <c r="G7270" s="68"/>
      <c r="H7270" s="68"/>
      <c r="I7270" s="68"/>
    </row>
    <row r="7271" spans="1:9" x14ac:dyDescent="0.3">
      <c r="A7271" s="68"/>
      <c r="B7271" s="68"/>
      <c r="C7271" s="68"/>
      <c r="D7271" s="68"/>
      <c r="E7271" s="68"/>
      <c r="F7271" s="68"/>
      <c r="G7271" s="68"/>
      <c r="H7271" s="68"/>
      <c r="I7271" s="68"/>
    </row>
    <row r="7272" spans="1:9" x14ac:dyDescent="0.3">
      <c r="A7272" s="68"/>
      <c r="B7272" s="68"/>
      <c r="C7272" s="68"/>
      <c r="D7272" s="68"/>
      <c r="E7272" s="68"/>
      <c r="F7272" s="68"/>
      <c r="G7272" s="68"/>
      <c r="H7272" s="68"/>
      <c r="I7272" s="68"/>
    </row>
    <row r="7273" spans="1:9" x14ac:dyDescent="0.3">
      <c r="A7273" s="68"/>
      <c r="B7273" s="68"/>
      <c r="C7273" s="68"/>
      <c r="D7273" s="68"/>
      <c r="E7273" s="68"/>
      <c r="F7273" s="68"/>
      <c r="G7273" s="68"/>
      <c r="H7273" s="68"/>
      <c r="I7273" s="68"/>
    </row>
    <row r="7274" spans="1:9" x14ac:dyDescent="0.3">
      <c r="A7274" s="68"/>
      <c r="B7274" s="68"/>
      <c r="C7274" s="68"/>
      <c r="D7274" s="68"/>
      <c r="E7274" s="68"/>
      <c r="F7274" s="68"/>
      <c r="G7274" s="68"/>
      <c r="H7274" s="68"/>
      <c r="I7274" s="68"/>
    </row>
    <row r="7275" spans="1:9" x14ac:dyDescent="0.3">
      <c r="A7275" s="68"/>
      <c r="B7275" s="68"/>
      <c r="C7275" s="68"/>
      <c r="D7275" s="68"/>
      <c r="E7275" s="68"/>
      <c r="F7275" s="68"/>
      <c r="G7275" s="68"/>
      <c r="H7275" s="68"/>
      <c r="I7275" s="68"/>
    </row>
    <row r="7276" spans="1:9" x14ac:dyDescent="0.3">
      <c r="A7276" s="68"/>
      <c r="B7276" s="68"/>
      <c r="C7276" s="68"/>
      <c r="D7276" s="68"/>
      <c r="E7276" s="68"/>
      <c r="F7276" s="68"/>
      <c r="G7276" s="68"/>
      <c r="H7276" s="68"/>
      <c r="I7276" s="68"/>
    </row>
    <row r="7277" spans="1:9" x14ac:dyDescent="0.3">
      <c r="A7277" s="68"/>
      <c r="B7277" s="68"/>
      <c r="C7277" s="68"/>
      <c r="D7277" s="68"/>
      <c r="E7277" s="68"/>
      <c r="F7277" s="68"/>
      <c r="G7277" s="68"/>
      <c r="H7277" s="68"/>
      <c r="I7277" s="68"/>
    </row>
    <row r="7278" spans="1:9" x14ac:dyDescent="0.3">
      <c r="A7278" s="68"/>
      <c r="B7278" s="68"/>
      <c r="C7278" s="68"/>
      <c r="D7278" s="68"/>
      <c r="E7278" s="68"/>
      <c r="F7278" s="68"/>
      <c r="G7278" s="68"/>
      <c r="H7278" s="68"/>
      <c r="I7278" s="68"/>
    </row>
    <row r="7279" spans="1:9" x14ac:dyDescent="0.3">
      <c r="A7279" s="68"/>
      <c r="B7279" s="68"/>
      <c r="C7279" s="68"/>
      <c r="D7279" s="68"/>
      <c r="E7279" s="68"/>
      <c r="F7279" s="68"/>
      <c r="G7279" s="68"/>
      <c r="H7279" s="68"/>
      <c r="I7279" s="68"/>
    </row>
    <row r="7280" spans="1:9" x14ac:dyDescent="0.3">
      <c r="A7280" s="68"/>
      <c r="B7280" s="68"/>
      <c r="C7280" s="68"/>
      <c r="D7280" s="68"/>
      <c r="E7280" s="68"/>
      <c r="F7280" s="68"/>
      <c r="G7280" s="68"/>
      <c r="H7280" s="68"/>
      <c r="I7280" s="68"/>
    </row>
    <row r="7281" spans="1:9" x14ac:dyDescent="0.3">
      <c r="A7281" s="68"/>
      <c r="B7281" s="68"/>
      <c r="C7281" s="68"/>
      <c r="D7281" s="68"/>
      <c r="E7281" s="68"/>
      <c r="F7281" s="68"/>
      <c r="G7281" s="68"/>
      <c r="H7281" s="68"/>
      <c r="I7281" s="68"/>
    </row>
    <row r="7282" spans="1:9" x14ac:dyDescent="0.3">
      <c r="A7282" s="68"/>
      <c r="B7282" s="68"/>
      <c r="C7282" s="68"/>
      <c r="D7282" s="68"/>
      <c r="E7282" s="68"/>
      <c r="F7282" s="68"/>
      <c r="G7282" s="68"/>
      <c r="H7282" s="68"/>
      <c r="I7282" s="68"/>
    </row>
    <row r="7283" spans="1:9" x14ac:dyDescent="0.3">
      <c r="A7283" s="68"/>
      <c r="B7283" s="68"/>
      <c r="C7283" s="68"/>
      <c r="D7283" s="68"/>
      <c r="E7283" s="68"/>
      <c r="F7283" s="68"/>
      <c r="G7283" s="68"/>
      <c r="H7283" s="68"/>
      <c r="I7283" s="68"/>
    </row>
    <row r="7284" spans="1:9" x14ac:dyDescent="0.3">
      <c r="A7284" s="68"/>
      <c r="B7284" s="68"/>
      <c r="C7284" s="68"/>
      <c r="D7284" s="68"/>
      <c r="E7284" s="68"/>
      <c r="F7284" s="68"/>
      <c r="G7284" s="68"/>
      <c r="H7284" s="68"/>
      <c r="I7284" s="68"/>
    </row>
    <row r="7285" spans="1:9" x14ac:dyDescent="0.3">
      <c r="A7285" s="68"/>
      <c r="B7285" s="68"/>
      <c r="C7285" s="68"/>
      <c r="D7285" s="68"/>
      <c r="E7285" s="68"/>
      <c r="F7285" s="68"/>
      <c r="G7285" s="68"/>
      <c r="H7285" s="68"/>
      <c r="I7285" s="68"/>
    </row>
    <row r="7286" spans="1:9" x14ac:dyDescent="0.3">
      <c r="A7286" s="68"/>
      <c r="B7286" s="68"/>
      <c r="C7286" s="68"/>
      <c r="D7286" s="68"/>
      <c r="E7286" s="68"/>
      <c r="F7286" s="68"/>
      <c r="G7286" s="68"/>
      <c r="H7286" s="68"/>
      <c r="I7286" s="68"/>
    </row>
    <row r="7287" spans="1:9" x14ac:dyDescent="0.3">
      <c r="A7287" s="68"/>
      <c r="B7287" s="68"/>
      <c r="C7287" s="68"/>
      <c r="D7287" s="68"/>
      <c r="E7287" s="68"/>
      <c r="F7287" s="68"/>
      <c r="G7287" s="68"/>
      <c r="H7287" s="68"/>
      <c r="I7287" s="68"/>
    </row>
    <row r="7288" spans="1:9" x14ac:dyDescent="0.3">
      <c r="A7288" s="68"/>
      <c r="B7288" s="68"/>
      <c r="C7288" s="68"/>
      <c r="D7288" s="68"/>
      <c r="E7288" s="68"/>
      <c r="F7288" s="68"/>
      <c r="G7288" s="68"/>
      <c r="H7288" s="68"/>
      <c r="I7288" s="68"/>
    </row>
    <row r="7289" spans="1:9" x14ac:dyDescent="0.3">
      <c r="A7289" s="68"/>
      <c r="B7289" s="68"/>
      <c r="C7289" s="68"/>
      <c r="D7289" s="68"/>
      <c r="E7289" s="68"/>
      <c r="F7289" s="68"/>
      <c r="G7289" s="68"/>
      <c r="H7289" s="68"/>
      <c r="I7289" s="68"/>
    </row>
    <row r="7290" spans="1:9" x14ac:dyDescent="0.3">
      <c r="A7290" s="68"/>
      <c r="B7290" s="68"/>
      <c r="C7290" s="68"/>
      <c r="D7290" s="68"/>
      <c r="E7290" s="68"/>
      <c r="F7290" s="68"/>
      <c r="G7290" s="68"/>
      <c r="H7290" s="68"/>
      <c r="I7290" s="68"/>
    </row>
    <row r="7291" spans="1:9" x14ac:dyDescent="0.3">
      <c r="A7291" s="68"/>
      <c r="B7291" s="68"/>
      <c r="C7291" s="68"/>
      <c r="D7291" s="68"/>
      <c r="E7291" s="68"/>
      <c r="F7291" s="68"/>
      <c r="G7291" s="68"/>
      <c r="H7291" s="68"/>
      <c r="I7291" s="68"/>
    </row>
    <row r="7292" spans="1:9" x14ac:dyDescent="0.3">
      <c r="A7292" s="68"/>
      <c r="B7292" s="68"/>
      <c r="C7292" s="68"/>
      <c r="D7292" s="68"/>
      <c r="E7292" s="68"/>
      <c r="F7292" s="68"/>
      <c r="G7292" s="68"/>
      <c r="H7292" s="68"/>
      <c r="I7292" s="68"/>
    </row>
    <row r="7293" spans="1:9" x14ac:dyDescent="0.3">
      <c r="A7293" s="68"/>
      <c r="B7293" s="68"/>
      <c r="C7293" s="68"/>
      <c r="D7293" s="68"/>
      <c r="E7293" s="68"/>
      <c r="F7293" s="68"/>
      <c r="G7293" s="68"/>
      <c r="H7293" s="68"/>
      <c r="I7293" s="68"/>
    </row>
    <row r="7294" spans="1:9" x14ac:dyDescent="0.3">
      <c r="A7294" s="68"/>
      <c r="B7294" s="68"/>
      <c r="C7294" s="68"/>
      <c r="D7294" s="68"/>
      <c r="E7294" s="68"/>
      <c r="F7294" s="68"/>
      <c r="G7294" s="68"/>
      <c r="H7294" s="68"/>
      <c r="I7294" s="68"/>
    </row>
    <row r="7295" spans="1:9" x14ac:dyDescent="0.3">
      <c r="A7295" s="68"/>
      <c r="B7295" s="68"/>
      <c r="C7295" s="68"/>
      <c r="D7295" s="68"/>
      <c r="E7295" s="68"/>
      <c r="F7295" s="68"/>
      <c r="G7295" s="68"/>
      <c r="H7295" s="68"/>
      <c r="I7295" s="68"/>
    </row>
    <row r="7296" spans="1:9" x14ac:dyDescent="0.3">
      <c r="A7296" s="68"/>
      <c r="B7296" s="68"/>
      <c r="C7296" s="68"/>
      <c r="D7296" s="68"/>
      <c r="E7296" s="68"/>
      <c r="F7296" s="68"/>
      <c r="G7296" s="68"/>
      <c r="H7296" s="68"/>
      <c r="I7296" s="68"/>
    </row>
    <row r="7297" spans="1:9" x14ac:dyDescent="0.3">
      <c r="A7297" s="68"/>
      <c r="B7297" s="68"/>
      <c r="C7297" s="68"/>
      <c r="D7297" s="68"/>
      <c r="E7297" s="68"/>
      <c r="F7297" s="68"/>
      <c r="G7297" s="68"/>
      <c r="H7297" s="68"/>
      <c r="I7297" s="68"/>
    </row>
    <row r="7298" spans="1:9" x14ac:dyDescent="0.3">
      <c r="A7298" s="68"/>
      <c r="B7298" s="68"/>
      <c r="C7298" s="68"/>
      <c r="D7298" s="68"/>
      <c r="E7298" s="68"/>
      <c r="F7298" s="68"/>
      <c r="G7298" s="68"/>
      <c r="H7298" s="68"/>
      <c r="I7298" s="68"/>
    </row>
    <row r="7299" spans="1:9" x14ac:dyDescent="0.3">
      <c r="A7299" s="68"/>
      <c r="B7299" s="68"/>
      <c r="C7299" s="68"/>
      <c r="D7299" s="68"/>
      <c r="E7299" s="68"/>
      <c r="F7299" s="68"/>
      <c r="G7299" s="68"/>
      <c r="H7299" s="68"/>
      <c r="I7299" s="68"/>
    </row>
    <row r="7300" spans="1:9" x14ac:dyDescent="0.3">
      <c r="A7300" s="68"/>
      <c r="B7300" s="68"/>
      <c r="C7300" s="68"/>
      <c r="D7300" s="68"/>
      <c r="E7300" s="68"/>
      <c r="F7300" s="68"/>
      <c r="G7300" s="68"/>
      <c r="H7300" s="68"/>
      <c r="I7300" s="68"/>
    </row>
    <row r="7301" spans="1:9" x14ac:dyDescent="0.3">
      <c r="A7301" s="68"/>
      <c r="B7301" s="68"/>
      <c r="C7301" s="68"/>
      <c r="D7301" s="68"/>
      <c r="E7301" s="68"/>
      <c r="F7301" s="68"/>
      <c r="G7301" s="68"/>
      <c r="H7301" s="68"/>
      <c r="I7301" s="68"/>
    </row>
    <row r="7302" spans="1:9" x14ac:dyDescent="0.3">
      <c r="A7302" s="68"/>
      <c r="B7302" s="68"/>
      <c r="C7302" s="68"/>
      <c r="D7302" s="68"/>
      <c r="E7302" s="68"/>
      <c r="F7302" s="68"/>
      <c r="G7302" s="68"/>
      <c r="H7302" s="68"/>
      <c r="I7302" s="68"/>
    </row>
    <row r="7303" spans="1:9" x14ac:dyDescent="0.3">
      <c r="A7303" s="68"/>
      <c r="B7303" s="68"/>
      <c r="C7303" s="68"/>
      <c r="D7303" s="68"/>
      <c r="E7303" s="68"/>
      <c r="F7303" s="68"/>
      <c r="G7303" s="68"/>
      <c r="H7303" s="68"/>
      <c r="I7303" s="68"/>
    </row>
    <row r="7304" spans="1:9" x14ac:dyDescent="0.3">
      <c r="A7304" s="68"/>
      <c r="B7304" s="68"/>
      <c r="C7304" s="68"/>
      <c r="D7304" s="68"/>
      <c r="E7304" s="68"/>
      <c r="F7304" s="68"/>
      <c r="G7304" s="68"/>
      <c r="H7304" s="68"/>
      <c r="I7304" s="68"/>
    </row>
    <row r="7305" spans="1:9" x14ac:dyDescent="0.3">
      <c r="A7305" s="68"/>
      <c r="B7305" s="68"/>
      <c r="C7305" s="68"/>
      <c r="D7305" s="68"/>
      <c r="E7305" s="68"/>
      <c r="F7305" s="68"/>
      <c r="G7305" s="68"/>
      <c r="H7305" s="68"/>
      <c r="I7305" s="68"/>
    </row>
    <row r="7306" spans="1:9" x14ac:dyDescent="0.3">
      <c r="A7306" s="68"/>
      <c r="B7306" s="68"/>
      <c r="C7306" s="68"/>
      <c r="D7306" s="68"/>
      <c r="E7306" s="68"/>
      <c r="F7306" s="68"/>
      <c r="G7306" s="68"/>
      <c r="H7306" s="68"/>
      <c r="I7306" s="68"/>
    </row>
    <row r="7307" spans="1:9" x14ac:dyDescent="0.3">
      <c r="A7307" s="68"/>
      <c r="B7307" s="68"/>
      <c r="C7307" s="68"/>
      <c r="D7307" s="68"/>
      <c r="E7307" s="68"/>
      <c r="F7307" s="68"/>
      <c r="G7307" s="68"/>
      <c r="H7307" s="68"/>
      <c r="I7307" s="68"/>
    </row>
    <row r="7308" spans="1:9" x14ac:dyDescent="0.3">
      <c r="A7308" s="68"/>
      <c r="B7308" s="68"/>
      <c r="C7308" s="68"/>
      <c r="D7308" s="68"/>
      <c r="E7308" s="68"/>
      <c r="F7308" s="68"/>
      <c r="G7308" s="68"/>
      <c r="H7308" s="68"/>
      <c r="I7308" s="68"/>
    </row>
    <row r="7309" spans="1:9" x14ac:dyDescent="0.3">
      <c r="A7309" s="68"/>
      <c r="B7309" s="68"/>
      <c r="C7309" s="68"/>
      <c r="D7309" s="68"/>
      <c r="E7309" s="68"/>
      <c r="F7309" s="68"/>
      <c r="G7309" s="68"/>
      <c r="H7309" s="68"/>
      <c r="I7309" s="68"/>
    </row>
    <row r="7310" spans="1:9" x14ac:dyDescent="0.3">
      <c r="A7310" s="68"/>
      <c r="B7310" s="68"/>
      <c r="C7310" s="68"/>
      <c r="D7310" s="68"/>
      <c r="E7310" s="68"/>
      <c r="F7310" s="68"/>
      <c r="G7310" s="68"/>
      <c r="H7310" s="68"/>
      <c r="I7310" s="68"/>
    </row>
    <row r="7311" spans="1:9" x14ac:dyDescent="0.3">
      <c r="A7311" s="68"/>
      <c r="B7311" s="68"/>
      <c r="C7311" s="68"/>
      <c r="D7311" s="68"/>
      <c r="E7311" s="68"/>
      <c r="F7311" s="68"/>
      <c r="G7311" s="68"/>
      <c r="H7311" s="68"/>
      <c r="I7311" s="68"/>
    </row>
    <row r="7312" spans="1:9" x14ac:dyDescent="0.3">
      <c r="A7312" s="68"/>
      <c r="B7312" s="68"/>
      <c r="C7312" s="68"/>
      <c r="D7312" s="68"/>
      <c r="E7312" s="68"/>
      <c r="F7312" s="68"/>
      <c r="G7312" s="68"/>
      <c r="H7312" s="68"/>
      <c r="I7312" s="68"/>
    </row>
    <row r="7313" spans="1:9" x14ac:dyDescent="0.3">
      <c r="A7313" s="68"/>
      <c r="B7313" s="68"/>
      <c r="C7313" s="68"/>
      <c r="D7313" s="68"/>
      <c r="E7313" s="68"/>
      <c r="F7313" s="68"/>
      <c r="G7313" s="68"/>
      <c r="H7313" s="68"/>
      <c r="I7313" s="68"/>
    </row>
    <row r="7314" spans="1:9" x14ac:dyDescent="0.3">
      <c r="A7314" s="68"/>
      <c r="B7314" s="68"/>
      <c r="C7314" s="68"/>
      <c r="D7314" s="68"/>
      <c r="E7314" s="68"/>
      <c r="F7314" s="68"/>
      <c r="G7314" s="68"/>
      <c r="H7314" s="68"/>
      <c r="I7314" s="68"/>
    </row>
    <row r="7315" spans="1:9" x14ac:dyDescent="0.3">
      <c r="A7315" s="68"/>
      <c r="B7315" s="68"/>
      <c r="C7315" s="68"/>
      <c r="D7315" s="68"/>
      <c r="E7315" s="68"/>
      <c r="F7315" s="68"/>
      <c r="G7315" s="68"/>
      <c r="H7315" s="68"/>
      <c r="I7315" s="68"/>
    </row>
    <row r="7316" spans="1:9" x14ac:dyDescent="0.3">
      <c r="A7316" s="68"/>
      <c r="B7316" s="68"/>
      <c r="C7316" s="68"/>
      <c r="D7316" s="68"/>
      <c r="E7316" s="68"/>
      <c r="F7316" s="68"/>
      <c r="G7316" s="68"/>
      <c r="H7316" s="68"/>
      <c r="I7316" s="68"/>
    </row>
    <row r="7317" spans="1:9" x14ac:dyDescent="0.3">
      <c r="A7317" s="68"/>
      <c r="B7317" s="68"/>
      <c r="C7317" s="68"/>
      <c r="D7317" s="68"/>
      <c r="E7317" s="68"/>
      <c r="F7317" s="68"/>
      <c r="G7317" s="68"/>
      <c r="H7317" s="68"/>
      <c r="I7317" s="68"/>
    </row>
    <row r="7318" spans="1:9" x14ac:dyDescent="0.3">
      <c r="A7318" s="68"/>
      <c r="B7318" s="68"/>
      <c r="C7318" s="68"/>
      <c r="D7318" s="68"/>
      <c r="E7318" s="68"/>
      <c r="F7318" s="68"/>
      <c r="G7318" s="68"/>
      <c r="H7318" s="68"/>
      <c r="I7318" s="68"/>
    </row>
    <row r="7319" spans="1:9" x14ac:dyDescent="0.3">
      <c r="A7319" s="68"/>
      <c r="B7319" s="68"/>
      <c r="C7319" s="68"/>
      <c r="D7319" s="68"/>
      <c r="E7319" s="68"/>
      <c r="F7319" s="68"/>
      <c r="G7319" s="68"/>
      <c r="H7319" s="68"/>
      <c r="I7319" s="68"/>
    </row>
    <row r="7320" spans="1:9" x14ac:dyDescent="0.3">
      <c r="A7320" s="68"/>
      <c r="B7320" s="68"/>
      <c r="C7320" s="68"/>
      <c r="D7320" s="68"/>
      <c r="E7320" s="68"/>
      <c r="F7320" s="68"/>
      <c r="G7320" s="68"/>
      <c r="H7320" s="68"/>
      <c r="I7320" s="68"/>
    </row>
    <row r="7321" spans="1:9" x14ac:dyDescent="0.3">
      <c r="A7321" s="68"/>
      <c r="B7321" s="68"/>
      <c r="C7321" s="68"/>
      <c r="D7321" s="68"/>
      <c r="E7321" s="68"/>
      <c r="F7321" s="68"/>
      <c r="G7321" s="68"/>
      <c r="H7321" s="68"/>
      <c r="I7321" s="68"/>
    </row>
    <row r="7322" spans="1:9" x14ac:dyDescent="0.3">
      <c r="A7322" s="68"/>
      <c r="B7322" s="68"/>
      <c r="C7322" s="68"/>
      <c r="D7322" s="68"/>
      <c r="E7322" s="68"/>
      <c r="F7322" s="68"/>
      <c r="G7322" s="68"/>
      <c r="H7322" s="68"/>
      <c r="I7322" s="68"/>
    </row>
    <row r="7323" spans="1:9" x14ac:dyDescent="0.3">
      <c r="A7323" s="68"/>
      <c r="B7323" s="68"/>
      <c r="C7323" s="68"/>
      <c r="D7323" s="68"/>
      <c r="E7323" s="68"/>
      <c r="F7323" s="68"/>
      <c r="G7323" s="68"/>
      <c r="H7323" s="68"/>
      <c r="I7323" s="68"/>
    </row>
    <row r="7324" spans="1:9" x14ac:dyDescent="0.3">
      <c r="A7324" s="68"/>
      <c r="B7324" s="68"/>
      <c r="C7324" s="68"/>
      <c r="D7324" s="68"/>
      <c r="E7324" s="68"/>
      <c r="F7324" s="68"/>
      <c r="G7324" s="68"/>
      <c r="H7324" s="68"/>
      <c r="I7324" s="68"/>
    </row>
    <row r="7325" spans="1:9" x14ac:dyDescent="0.3">
      <c r="A7325" s="68"/>
      <c r="B7325" s="68"/>
      <c r="C7325" s="68"/>
      <c r="D7325" s="68"/>
      <c r="E7325" s="68"/>
      <c r="F7325" s="68"/>
      <c r="G7325" s="68"/>
      <c r="H7325" s="68"/>
      <c r="I7325" s="68"/>
    </row>
    <row r="7326" spans="1:9" x14ac:dyDescent="0.3">
      <c r="A7326" s="68"/>
      <c r="B7326" s="68"/>
      <c r="C7326" s="68"/>
      <c r="D7326" s="68"/>
      <c r="E7326" s="68"/>
      <c r="F7326" s="68"/>
      <c r="G7326" s="68"/>
      <c r="H7326" s="68"/>
      <c r="I7326" s="68"/>
    </row>
    <row r="7327" spans="1:9" x14ac:dyDescent="0.3">
      <c r="A7327" s="68"/>
      <c r="B7327" s="68"/>
      <c r="C7327" s="68"/>
      <c r="D7327" s="68"/>
      <c r="E7327" s="68"/>
      <c r="F7327" s="68"/>
      <c r="G7327" s="68"/>
      <c r="H7327" s="68"/>
      <c r="I7327" s="68"/>
    </row>
    <row r="7328" spans="1:9" x14ac:dyDescent="0.3">
      <c r="A7328" s="68"/>
      <c r="B7328" s="68"/>
      <c r="C7328" s="68"/>
      <c r="D7328" s="68"/>
      <c r="E7328" s="68"/>
      <c r="F7328" s="68"/>
      <c r="G7328" s="68"/>
      <c r="H7328" s="68"/>
      <c r="I7328" s="68"/>
    </row>
    <row r="7329" spans="1:9" x14ac:dyDescent="0.3">
      <c r="A7329" s="68"/>
      <c r="B7329" s="68"/>
      <c r="C7329" s="68"/>
      <c r="D7329" s="68"/>
      <c r="E7329" s="68"/>
      <c r="F7329" s="68"/>
      <c r="G7329" s="68"/>
      <c r="H7329" s="68"/>
      <c r="I7329" s="68"/>
    </row>
    <row r="7330" spans="1:9" x14ac:dyDescent="0.3">
      <c r="A7330" s="68"/>
      <c r="B7330" s="68"/>
      <c r="C7330" s="68"/>
      <c r="D7330" s="68"/>
      <c r="E7330" s="68"/>
      <c r="F7330" s="68"/>
      <c r="G7330" s="68"/>
      <c r="H7330" s="68"/>
      <c r="I7330" s="68"/>
    </row>
    <row r="7331" spans="1:9" x14ac:dyDescent="0.3">
      <c r="A7331" s="68"/>
      <c r="B7331" s="68"/>
      <c r="C7331" s="68"/>
      <c r="D7331" s="68"/>
      <c r="E7331" s="68"/>
      <c r="F7331" s="68"/>
      <c r="G7331" s="68"/>
      <c r="H7331" s="68"/>
      <c r="I7331" s="68"/>
    </row>
    <row r="7332" spans="1:9" x14ac:dyDescent="0.3">
      <c r="A7332" s="68"/>
      <c r="B7332" s="68"/>
      <c r="C7332" s="68"/>
      <c r="D7332" s="68"/>
      <c r="E7332" s="68"/>
      <c r="F7332" s="68"/>
      <c r="G7332" s="68"/>
      <c r="H7332" s="68"/>
      <c r="I7332" s="68"/>
    </row>
    <row r="7333" spans="1:9" x14ac:dyDescent="0.3">
      <c r="A7333" s="68"/>
      <c r="B7333" s="68"/>
      <c r="C7333" s="68"/>
      <c r="D7333" s="68"/>
      <c r="E7333" s="68"/>
      <c r="F7333" s="68"/>
      <c r="G7333" s="68"/>
      <c r="H7333" s="68"/>
      <c r="I7333" s="68"/>
    </row>
    <row r="7334" spans="1:9" x14ac:dyDescent="0.3">
      <c r="A7334" s="68"/>
      <c r="B7334" s="68"/>
      <c r="C7334" s="68"/>
      <c r="D7334" s="68"/>
      <c r="E7334" s="68"/>
      <c r="F7334" s="68"/>
      <c r="G7334" s="68"/>
      <c r="H7334" s="68"/>
      <c r="I7334" s="68"/>
    </row>
    <row r="7335" spans="1:9" x14ac:dyDescent="0.3">
      <c r="A7335" s="68"/>
      <c r="B7335" s="68"/>
      <c r="C7335" s="68"/>
      <c r="D7335" s="68"/>
      <c r="E7335" s="68"/>
      <c r="F7335" s="68"/>
      <c r="G7335" s="68"/>
      <c r="H7335" s="68"/>
      <c r="I7335" s="68"/>
    </row>
    <row r="7336" spans="1:9" x14ac:dyDescent="0.3">
      <c r="A7336" s="68"/>
      <c r="B7336" s="68"/>
      <c r="C7336" s="68"/>
      <c r="D7336" s="68"/>
      <c r="E7336" s="68"/>
      <c r="F7336" s="68"/>
      <c r="G7336" s="68"/>
      <c r="H7336" s="68"/>
      <c r="I7336" s="68"/>
    </row>
    <row r="7337" spans="1:9" x14ac:dyDescent="0.3">
      <c r="A7337" s="68"/>
      <c r="B7337" s="68"/>
      <c r="C7337" s="68"/>
      <c r="D7337" s="68"/>
      <c r="E7337" s="68"/>
      <c r="F7337" s="68"/>
      <c r="G7337" s="68"/>
      <c r="H7337" s="68"/>
      <c r="I7337" s="68"/>
    </row>
    <row r="7338" spans="1:9" x14ac:dyDescent="0.3">
      <c r="A7338" s="68"/>
      <c r="B7338" s="68"/>
      <c r="C7338" s="68"/>
      <c r="D7338" s="68"/>
      <c r="E7338" s="68"/>
      <c r="F7338" s="68"/>
      <c r="G7338" s="68"/>
      <c r="H7338" s="68"/>
      <c r="I7338" s="68"/>
    </row>
    <row r="7339" spans="1:9" x14ac:dyDescent="0.3">
      <c r="A7339" s="68"/>
      <c r="B7339" s="68"/>
      <c r="C7339" s="68"/>
      <c r="D7339" s="68"/>
      <c r="E7339" s="68"/>
      <c r="F7339" s="68"/>
      <c r="G7339" s="68"/>
      <c r="H7339" s="68"/>
      <c r="I7339" s="68"/>
    </row>
    <row r="7340" spans="1:9" x14ac:dyDescent="0.3">
      <c r="A7340" s="68"/>
      <c r="B7340" s="68"/>
      <c r="C7340" s="68"/>
      <c r="D7340" s="68"/>
      <c r="E7340" s="68"/>
      <c r="F7340" s="68"/>
      <c r="G7340" s="68"/>
      <c r="H7340" s="68"/>
      <c r="I7340" s="68"/>
    </row>
    <row r="7341" spans="1:9" x14ac:dyDescent="0.3">
      <c r="A7341" s="68"/>
      <c r="B7341" s="68"/>
      <c r="C7341" s="68"/>
      <c r="D7341" s="68"/>
      <c r="E7341" s="68"/>
      <c r="F7341" s="68"/>
      <c r="G7341" s="68"/>
      <c r="H7341" s="68"/>
      <c r="I7341" s="68"/>
    </row>
    <row r="7342" spans="1:9" x14ac:dyDescent="0.3">
      <c r="A7342" s="68"/>
      <c r="B7342" s="68"/>
      <c r="C7342" s="68"/>
      <c r="D7342" s="68"/>
      <c r="E7342" s="68"/>
      <c r="F7342" s="68"/>
      <c r="G7342" s="68"/>
      <c r="H7342" s="68"/>
      <c r="I7342" s="68"/>
    </row>
    <row r="7343" spans="1:9" x14ac:dyDescent="0.3">
      <c r="A7343" s="68"/>
      <c r="B7343" s="68"/>
      <c r="C7343" s="68"/>
      <c r="D7343" s="68"/>
      <c r="E7343" s="68"/>
      <c r="F7343" s="68"/>
      <c r="G7343" s="68"/>
      <c r="H7343" s="68"/>
      <c r="I7343" s="68"/>
    </row>
    <row r="7344" spans="1:9" x14ac:dyDescent="0.3">
      <c r="A7344" s="68"/>
      <c r="B7344" s="68"/>
      <c r="C7344" s="68"/>
      <c r="D7344" s="68"/>
      <c r="E7344" s="68"/>
      <c r="F7344" s="68"/>
      <c r="G7344" s="68"/>
      <c r="H7344" s="68"/>
      <c r="I7344" s="68"/>
    </row>
    <row r="7345" spans="1:9" x14ac:dyDescent="0.3">
      <c r="A7345" s="68"/>
      <c r="B7345" s="68"/>
      <c r="C7345" s="68"/>
      <c r="D7345" s="68"/>
      <c r="E7345" s="68"/>
      <c r="F7345" s="68"/>
      <c r="G7345" s="68"/>
      <c r="H7345" s="68"/>
      <c r="I7345" s="68"/>
    </row>
    <row r="7346" spans="1:9" x14ac:dyDescent="0.3">
      <c r="A7346" s="68"/>
      <c r="B7346" s="68"/>
      <c r="C7346" s="68"/>
      <c r="D7346" s="68"/>
      <c r="E7346" s="68"/>
      <c r="F7346" s="68"/>
      <c r="G7346" s="68"/>
      <c r="H7346" s="68"/>
      <c r="I7346" s="68"/>
    </row>
    <row r="7347" spans="1:9" x14ac:dyDescent="0.3">
      <c r="A7347" s="68"/>
      <c r="B7347" s="68"/>
      <c r="C7347" s="68"/>
      <c r="D7347" s="68"/>
      <c r="E7347" s="68"/>
      <c r="F7347" s="68"/>
      <c r="G7347" s="68"/>
      <c r="H7347" s="68"/>
      <c r="I7347" s="68"/>
    </row>
    <row r="7348" spans="1:9" x14ac:dyDescent="0.3">
      <c r="A7348" s="68"/>
      <c r="B7348" s="68"/>
      <c r="C7348" s="68"/>
      <c r="D7348" s="68"/>
      <c r="E7348" s="68"/>
      <c r="F7348" s="68"/>
      <c r="G7348" s="68"/>
      <c r="H7348" s="68"/>
      <c r="I7348" s="68"/>
    </row>
    <row r="7349" spans="1:9" x14ac:dyDescent="0.3">
      <c r="A7349" s="68"/>
      <c r="B7349" s="68"/>
      <c r="C7349" s="68"/>
      <c r="D7349" s="68"/>
      <c r="E7349" s="68"/>
      <c r="F7349" s="68"/>
      <c r="G7349" s="68"/>
      <c r="H7349" s="68"/>
      <c r="I7349" s="68"/>
    </row>
    <row r="7350" spans="1:9" x14ac:dyDescent="0.3">
      <c r="A7350" s="68"/>
      <c r="B7350" s="68"/>
      <c r="C7350" s="68"/>
      <c r="D7350" s="68"/>
      <c r="E7350" s="68"/>
      <c r="F7350" s="68"/>
      <c r="G7350" s="68"/>
      <c r="H7350" s="68"/>
      <c r="I7350" s="68"/>
    </row>
    <row r="7351" spans="1:9" x14ac:dyDescent="0.3">
      <c r="A7351" s="68"/>
      <c r="B7351" s="68"/>
      <c r="C7351" s="68"/>
      <c r="D7351" s="68"/>
      <c r="E7351" s="68"/>
      <c r="F7351" s="68"/>
      <c r="G7351" s="68"/>
      <c r="H7351" s="68"/>
      <c r="I7351" s="68"/>
    </row>
    <row r="7352" spans="1:9" x14ac:dyDescent="0.3">
      <c r="A7352" s="68"/>
      <c r="B7352" s="68"/>
      <c r="C7352" s="68"/>
      <c r="D7352" s="68"/>
      <c r="E7352" s="68"/>
      <c r="F7352" s="68"/>
      <c r="G7352" s="68"/>
      <c r="H7352" s="68"/>
      <c r="I7352" s="68"/>
    </row>
    <row r="7353" spans="1:9" x14ac:dyDescent="0.3">
      <c r="A7353" s="68"/>
      <c r="B7353" s="68"/>
      <c r="C7353" s="68"/>
      <c r="D7353" s="68"/>
      <c r="E7353" s="68"/>
      <c r="F7353" s="68"/>
      <c r="G7353" s="68"/>
      <c r="H7353" s="68"/>
      <c r="I7353" s="68"/>
    </row>
    <row r="7354" spans="1:9" x14ac:dyDescent="0.3">
      <c r="A7354" s="68"/>
      <c r="B7354" s="68"/>
      <c r="C7354" s="68"/>
      <c r="D7354" s="68"/>
      <c r="E7354" s="68"/>
      <c r="F7354" s="68"/>
      <c r="G7354" s="68"/>
      <c r="H7354" s="68"/>
      <c r="I7354" s="68"/>
    </row>
    <row r="7355" spans="1:9" x14ac:dyDescent="0.3">
      <c r="A7355" s="68"/>
      <c r="B7355" s="68"/>
      <c r="C7355" s="68"/>
      <c r="D7355" s="68"/>
      <c r="E7355" s="68"/>
      <c r="F7355" s="68"/>
      <c r="G7355" s="68"/>
      <c r="H7355" s="68"/>
      <c r="I7355" s="68"/>
    </row>
    <row r="7356" spans="1:9" x14ac:dyDescent="0.3">
      <c r="A7356" s="68"/>
      <c r="B7356" s="68"/>
      <c r="C7356" s="68"/>
      <c r="D7356" s="68"/>
      <c r="E7356" s="68"/>
      <c r="F7356" s="68"/>
      <c r="G7356" s="68"/>
      <c r="H7356" s="68"/>
      <c r="I7356" s="68"/>
    </row>
    <row r="7357" spans="1:9" x14ac:dyDescent="0.3">
      <c r="A7357" s="68"/>
      <c r="B7357" s="68"/>
      <c r="C7357" s="68"/>
      <c r="D7357" s="68"/>
      <c r="E7357" s="68"/>
      <c r="F7357" s="68"/>
      <c r="G7357" s="68"/>
      <c r="H7357" s="68"/>
      <c r="I7357" s="68"/>
    </row>
    <row r="7358" spans="1:9" x14ac:dyDescent="0.3">
      <c r="A7358" s="68"/>
      <c r="B7358" s="68"/>
      <c r="C7358" s="68"/>
      <c r="D7358" s="68"/>
      <c r="E7358" s="68"/>
      <c r="F7358" s="68"/>
      <c r="G7358" s="68"/>
      <c r="H7358" s="68"/>
      <c r="I7358" s="68"/>
    </row>
    <row r="7359" spans="1:9" x14ac:dyDescent="0.3">
      <c r="A7359" s="68"/>
      <c r="B7359" s="68"/>
      <c r="C7359" s="68"/>
      <c r="D7359" s="68"/>
      <c r="E7359" s="68"/>
      <c r="F7359" s="68"/>
      <c r="G7359" s="68"/>
      <c r="H7359" s="68"/>
      <c r="I7359" s="68"/>
    </row>
    <row r="7360" spans="1:9" x14ac:dyDescent="0.3">
      <c r="A7360" s="68"/>
      <c r="B7360" s="68"/>
      <c r="C7360" s="68"/>
      <c r="D7360" s="68"/>
      <c r="E7360" s="68"/>
      <c r="F7360" s="68"/>
      <c r="G7360" s="68"/>
      <c r="H7360" s="68"/>
      <c r="I7360" s="68"/>
    </row>
    <row r="7361" spans="1:9" x14ac:dyDescent="0.3">
      <c r="A7361" s="68"/>
      <c r="B7361" s="68"/>
      <c r="C7361" s="68"/>
      <c r="D7361" s="68"/>
      <c r="E7361" s="68"/>
      <c r="F7361" s="68"/>
      <c r="G7361" s="68"/>
      <c r="H7361" s="68"/>
      <c r="I7361" s="68"/>
    </row>
    <row r="7362" spans="1:9" x14ac:dyDescent="0.3">
      <c r="A7362" s="68"/>
      <c r="B7362" s="68"/>
      <c r="C7362" s="68"/>
      <c r="D7362" s="68"/>
      <c r="E7362" s="68"/>
      <c r="F7362" s="68"/>
      <c r="G7362" s="68"/>
      <c r="H7362" s="68"/>
      <c r="I7362" s="68"/>
    </row>
    <row r="7363" spans="1:9" x14ac:dyDescent="0.3">
      <c r="A7363" s="68"/>
      <c r="B7363" s="68"/>
      <c r="C7363" s="68"/>
      <c r="D7363" s="68"/>
      <c r="E7363" s="68"/>
      <c r="F7363" s="68"/>
      <c r="G7363" s="68"/>
      <c r="H7363" s="68"/>
      <c r="I7363" s="68"/>
    </row>
    <row r="7364" spans="1:9" x14ac:dyDescent="0.3">
      <c r="A7364" s="68"/>
      <c r="B7364" s="68"/>
      <c r="C7364" s="68"/>
      <c r="D7364" s="68"/>
      <c r="E7364" s="68"/>
      <c r="F7364" s="68"/>
      <c r="G7364" s="68"/>
      <c r="H7364" s="68"/>
      <c r="I7364" s="68"/>
    </row>
    <row r="7365" spans="1:9" x14ac:dyDescent="0.3">
      <c r="A7365" s="68"/>
      <c r="B7365" s="68"/>
      <c r="C7365" s="68"/>
      <c r="D7365" s="68"/>
      <c r="E7365" s="68"/>
      <c r="F7365" s="68"/>
      <c r="G7365" s="68"/>
      <c r="H7365" s="68"/>
      <c r="I7365" s="68"/>
    </row>
    <row r="7366" spans="1:9" x14ac:dyDescent="0.3">
      <c r="A7366" s="68"/>
      <c r="B7366" s="68"/>
      <c r="C7366" s="68"/>
      <c r="D7366" s="68"/>
      <c r="E7366" s="68"/>
      <c r="F7366" s="68"/>
      <c r="G7366" s="68"/>
      <c r="H7366" s="68"/>
      <c r="I7366" s="68"/>
    </row>
    <row r="7367" spans="1:9" x14ac:dyDescent="0.3">
      <c r="A7367" s="68"/>
      <c r="B7367" s="68"/>
      <c r="C7367" s="68"/>
      <c r="D7367" s="68"/>
      <c r="E7367" s="68"/>
      <c r="F7367" s="68"/>
      <c r="G7367" s="68"/>
      <c r="H7367" s="68"/>
      <c r="I7367" s="68"/>
    </row>
    <row r="7368" spans="1:9" x14ac:dyDescent="0.3">
      <c r="A7368" s="68"/>
      <c r="B7368" s="68"/>
      <c r="C7368" s="68"/>
      <c r="D7368" s="68"/>
      <c r="E7368" s="68"/>
      <c r="F7368" s="68"/>
      <c r="G7368" s="68"/>
      <c r="H7368" s="68"/>
      <c r="I7368" s="68"/>
    </row>
    <row r="7369" spans="1:9" x14ac:dyDescent="0.3">
      <c r="A7369" s="68"/>
      <c r="B7369" s="68"/>
      <c r="C7369" s="68"/>
      <c r="D7369" s="68"/>
      <c r="E7369" s="68"/>
      <c r="F7369" s="68"/>
      <c r="G7369" s="68"/>
      <c r="H7369" s="68"/>
      <c r="I7369" s="68"/>
    </row>
    <row r="7370" spans="1:9" x14ac:dyDescent="0.3">
      <c r="A7370" s="68"/>
      <c r="B7370" s="68"/>
      <c r="C7370" s="68"/>
      <c r="D7370" s="68"/>
      <c r="E7370" s="68"/>
      <c r="F7370" s="68"/>
      <c r="G7370" s="68"/>
      <c r="H7370" s="68"/>
      <c r="I7370" s="68"/>
    </row>
    <row r="7371" spans="1:9" x14ac:dyDescent="0.3">
      <c r="A7371" s="68"/>
      <c r="B7371" s="68"/>
      <c r="C7371" s="68"/>
      <c r="D7371" s="68"/>
      <c r="E7371" s="68"/>
      <c r="F7371" s="68"/>
      <c r="G7371" s="68"/>
      <c r="H7371" s="68"/>
      <c r="I7371" s="68"/>
    </row>
    <row r="7372" spans="1:9" x14ac:dyDescent="0.3">
      <c r="A7372" s="68"/>
      <c r="B7372" s="68"/>
      <c r="C7372" s="68"/>
      <c r="D7372" s="68"/>
      <c r="E7372" s="68"/>
      <c r="F7372" s="68"/>
      <c r="G7372" s="68"/>
      <c r="H7372" s="68"/>
      <c r="I7372" s="68"/>
    </row>
    <row r="7373" spans="1:9" x14ac:dyDescent="0.3">
      <c r="A7373" s="68"/>
      <c r="B7373" s="68"/>
      <c r="C7373" s="68"/>
      <c r="D7373" s="68"/>
      <c r="E7373" s="68"/>
      <c r="F7373" s="68"/>
      <c r="G7373" s="68"/>
      <c r="H7373" s="68"/>
      <c r="I7373" s="68"/>
    </row>
    <row r="7374" spans="1:9" x14ac:dyDescent="0.3">
      <c r="A7374" s="68"/>
      <c r="B7374" s="68"/>
      <c r="C7374" s="68"/>
      <c r="D7374" s="68"/>
      <c r="E7374" s="68"/>
      <c r="F7374" s="68"/>
      <c r="G7374" s="68"/>
      <c r="H7374" s="68"/>
      <c r="I7374" s="68"/>
    </row>
    <row r="7375" spans="1:9" x14ac:dyDescent="0.3">
      <c r="A7375" s="68"/>
      <c r="B7375" s="68"/>
      <c r="C7375" s="68"/>
      <c r="D7375" s="68"/>
      <c r="E7375" s="68"/>
      <c r="F7375" s="68"/>
      <c r="G7375" s="68"/>
      <c r="H7375" s="68"/>
      <c r="I7375" s="68"/>
    </row>
    <row r="7376" spans="1:9" x14ac:dyDescent="0.3">
      <c r="A7376" s="68"/>
      <c r="B7376" s="68"/>
      <c r="C7376" s="68"/>
      <c r="D7376" s="68"/>
      <c r="E7376" s="68"/>
      <c r="F7376" s="68"/>
      <c r="G7376" s="68"/>
      <c r="H7376" s="68"/>
      <c r="I7376" s="68"/>
    </row>
    <row r="7377" spans="1:9" x14ac:dyDescent="0.3">
      <c r="A7377" s="68"/>
      <c r="B7377" s="68"/>
      <c r="C7377" s="68"/>
      <c r="D7377" s="68"/>
      <c r="E7377" s="68"/>
      <c r="F7377" s="68"/>
      <c r="G7377" s="68"/>
      <c r="H7377" s="68"/>
      <c r="I7377" s="68"/>
    </row>
    <row r="7378" spans="1:9" x14ac:dyDescent="0.3">
      <c r="A7378" s="68"/>
      <c r="B7378" s="68"/>
      <c r="C7378" s="68"/>
      <c r="D7378" s="68"/>
      <c r="E7378" s="68"/>
      <c r="F7378" s="68"/>
      <c r="G7378" s="68"/>
      <c r="H7378" s="68"/>
      <c r="I7378" s="68"/>
    </row>
    <row r="7379" spans="1:9" x14ac:dyDescent="0.3">
      <c r="A7379" s="68"/>
      <c r="B7379" s="68"/>
      <c r="C7379" s="68"/>
      <c r="D7379" s="68"/>
      <c r="E7379" s="68"/>
      <c r="F7379" s="68"/>
      <c r="G7379" s="68"/>
      <c r="H7379" s="68"/>
      <c r="I7379" s="68"/>
    </row>
    <row r="7380" spans="1:9" x14ac:dyDescent="0.3">
      <c r="A7380" s="68"/>
      <c r="B7380" s="68"/>
      <c r="C7380" s="68"/>
      <c r="D7380" s="68"/>
      <c r="E7380" s="68"/>
      <c r="F7380" s="68"/>
      <c r="G7380" s="68"/>
      <c r="H7380" s="68"/>
      <c r="I7380" s="68"/>
    </row>
    <row r="7381" spans="1:9" x14ac:dyDescent="0.3">
      <c r="A7381" s="68"/>
      <c r="B7381" s="68"/>
      <c r="C7381" s="68"/>
      <c r="D7381" s="68"/>
      <c r="E7381" s="68"/>
      <c r="F7381" s="68"/>
      <c r="G7381" s="68"/>
      <c r="H7381" s="68"/>
      <c r="I7381" s="68"/>
    </row>
    <row r="7382" spans="1:9" x14ac:dyDescent="0.3">
      <c r="A7382" s="68"/>
      <c r="B7382" s="68"/>
      <c r="C7382" s="68"/>
      <c r="D7382" s="68"/>
      <c r="E7382" s="68"/>
      <c r="F7382" s="68"/>
      <c r="G7382" s="68"/>
      <c r="H7382" s="68"/>
      <c r="I7382" s="68"/>
    </row>
    <row r="7383" spans="1:9" x14ac:dyDescent="0.3">
      <c r="A7383" s="68"/>
      <c r="B7383" s="68"/>
      <c r="C7383" s="68"/>
      <c r="D7383" s="68"/>
      <c r="E7383" s="68"/>
      <c r="F7383" s="68"/>
      <c r="G7383" s="68"/>
      <c r="H7383" s="68"/>
      <c r="I7383" s="68"/>
    </row>
    <row r="7384" spans="1:9" x14ac:dyDescent="0.3">
      <c r="A7384" s="68"/>
      <c r="B7384" s="68"/>
      <c r="C7384" s="68"/>
      <c r="D7384" s="68"/>
      <c r="E7384" s="68"/>
      <c r="F7384" s="68"/>
      <c r="G7384" s="68"/>
      <c r="H7384" s="68"/>
      <c r="I7384" s="68"/>
    </row>
    <row r="7385" spans="1:9" x14ac:dyDescent="0.3">
      <c r="A7385" s="68"/>
      <c r="B7385" s="68"/>
      <c r="C7385" s="68"/>
      <c r="D7385" s="68"/>
      <c r="E7385" s="68"/>
      <c r="F7385" s="68"/>
      <c r="G7385" s="68"/>
      <c r="H7385" s="68"/>
      <c r="I7385" s="68"/>
    </row>
    <row r="7386" spans="1:9" x14ac:dyDescent="0.3">
      <c r="A7386" s="68"/>
      <c r="B7386" s="68"/>
      <c r="C7386" s="68"/>
      <c r="D7386" s="68"/>
      <c r="E7386" s="68"/>
      <c r="F7386" s="68"/>
      <c r="G7386" s="68"/>
      <c r="H7386" s="68"/>
      <c r="I7386" s="68"/>
    </row>
    <row r="7387" spans="1:9" x14ac:dyDescent="0.3">
      <c r="A7387" s="68"/>
      <c r="B7387" s="68"/>
      <c r="C7387" s="68"/>
      <c r="D7387" s="68"/>
      <c r="E7387" s="68"/>
      <c r="F7387" s="68"/>
      <c r="G7387" s="68"/>
      <c r="H7387" s="68"/>
      <c r="I7387" s="68"/>
    </row>
    <row r="7388" spans="1:9" x14ac:dyDescent="0.3">
      <c r="A7388" s="68"/>
      <c r="B7388" s="68"/>
      <c r="C7388" s="68"/>
      <c r="D7388" s="68"/>
      <c r="E7388" s="68"/>
      <c r="F7388" s="68"/>
      <c r="G7388" s="68"/>
      <c r="H7388" s="68"/>
      <c r="I7388" s="68"/>
    </row>
    <row r="7389" spans="1:9" x14ac:dyDescent="0.3">
      <c r="A7389" s="68"/>
      <c r="B7389" s="68"/>
      <c r="C7389" s="68"/>
      <c r="D7389" s="68"/>
      <c r="E7389" s="68"/>
      <c r="F7389" s="68"/>
      <c r="G7389" s="68"/>
      <c r="H7389" s="68"/>
      <c r="I7389" s="68"/>
    </row>
    <row r="7390" spans="1:9" x14ac:dyDescent="0.3">
      <c r="A7390" s="68"/>
      <c r="B7390" s="68"/>
      <c r="C7390" s="68"/>
      <c r="D7390" s="68"/>
      <c r="E7390" s="68"/>
      <c r="F7390" s="68"/>
      <c r="G7390" s="68"/>
      <c r="H7390" s="68"/>
      <c r="I7390" s="68"/>
    </row>
    <row r="7391" spans="1:9" x14ac:dyDescent="0.3">
      <c r="A7391" s="68"/>
      <c r="B7391" s="68"/>
      <c r="C7391" s="68"/>
      <c r="D7391" s="68"/>
      <c r="E7391" s="68"/>
      <c r="F7391" s="68"/>
      <c r="G7391" s="68"/>
      <c r="H7391" s="68"/>
      <c r="I7391" s="68"/>
    </row>
    <row r="7392" spans="1:9" x14ac:dyDescent="0.3">
      <c r="A7392" s="68"/>
      <c r="B7392" s="68"/>
      <c r="C7392" s="68"/>
      <c r="D7392" s="68"/>
      <c r="E7392" s="68"/>
      <c r="F7392" s="68"/>
      <c r="G7392" s="68"/>
      <c r="H7392" s="68"/>
      <c r="I7392" s="68"/>
    </row>
    <row r="7393" spans="1:9" x14ac:dyDescent="0.3">
      <c r="A7393" s="68"/>
      <c r="B7393" s="68"/>
      <c r="C7393" s="68"/>
      <c r="D7393" s="68"/>
      <c r="E7393" s="68"/>
      <c r="F7393" s="68"/>
      <c r="G7393" s="68"/>
      <c r="H7393" s="68"/>
      <c r="I7393" s="68"/>
    </row>
    <row r="7394" spans="1:9" x14ac:dyDescent="0.3">
      <c r="A7394" s="68"/>
      <c r="B7394" s="68"/>
      <c r="C7394" s="68"/>
      <c r="D7394" s="68"/>
      <c r="E7394" s="68"/>
      <c r="F7394" s="68"/>
      <c r="G7394" s="68"/>
      <c r="H7394" s="68"/>
      <c r="I7394" s="68"/>
    </row>
    <row r="7395" spans="1:9" x14ac:dyDescent="0.3">
      <c r="A7395" s="68"/>
      <c r="B7395" s="68"/>
      <c r="C7395" s="68"/>
      <c r="D7395" s="68"/>
      <c r="E7395" s="68"/>
      <c r="F7395" s="68"/>
      <c r="G7395" s="68"/>
      <c r="H7395" s="68"/>
      <c r="I7395" s="68"/>
    </row>
    <row r="7396" spans="1:9" x14ac:dyDescent="0.3">
      <c r="A7396" s="68"/>
      <c r="B7396" s="68"/>
      <c r="C7396" s="68"/>
      <c r="D7396" s="68"/>
      <c r="E7396" s="68"/>
      <c r="F7396" s="68"/>
      <c r="G7396" s="68"/>
      <c r="H7396" s="68"/>
      <c r="I7396" s="68"/>
    </row>
    <row r="7397" spans="1:9" x14ac:dyDescent="0.3">
      <c r="A7397" s="68"/>
      <c r="B7397" s="68"/>
      <c r="C7397" s="68"/>
      <c r="D7397" s="68"/>
      <c r="E7397" s="68"/>
      <c r="F7397" s="68"/>
      <c r="G7397" s="68"/>
      <c r="H7397" s="68"/>
      <c r="I7397" s="68"/>
    </row>
    <row r="7398" spans="1:9" x14ac:dyDescent="0.3">
      <c r="A7398" s="68"/>
      <c r="B7398" s="68"/>
      <c r="C7398" s="68"/>
      <c r="D7398" s="68"/>
      <c r="E7398" s="68"/>
      <c r="F7398" s="68"/>
      <c r="G7398" s="68"/>
      <c r="H7398" s="68"/>
      <c r="I7398" s="68"/>
    </row>
    <row r="7399" spans="1:9" x14ac:dyDescent="0.3">
      <c r="A7399" s="68"/>
      <c r="B7399" s="68"/>
      <c r="C7399" s="68"/>
      <c r="D7399" s="68"/>
      <c r="E7399" s="68"/>
      <c r="F7399" s="68"/>
      <c r="G7399" s="68"/>
      <c r="H7399" s="68"/>
      <c r="I7399" s="68"/>
    </row>
    <row r="7400" spans="1:9" x14ac:dyDescent="0.3">
      <c r="A7400" s="68"/>
      <c r="B7400" s="68"/>
      <c r="C7400" s="68"/>
      <c r="D7400" s="68"/>
      <c r="E7400" s="68"/>
      <c r="F7400" s="68"/>
      <c r="G7400" s="68"/>
      <c r="H7400" s="68"/>
      <c r="I7400" s="68"/>
    </row>
    <row r="7401" spans="1:9" x14ac:dyDescent="0.3">
      <c r="A7401" s="68"/>
      <c r="B7401" s="68"/>
      <c r="C7401" s="68"/>
      <c r="D7401" s="68"/>
      <c r="E7401" s="68"/>
      <c r="F7401" s="68"/>
      <c r="G7401" s="68"/>
      <c r="H7401" s="68"/>
      <c r="I7401" s="68"/>
    </row>
    <row r="7402" spans="1:9" x14ac:dyDescent="0.3">
      <c r="A7402" s="68"/>
      <c r="B7402" s="68"/>
      <c r="C7402" s="68"/>
      <c r="D7402" s="68"/>
      <c r="E7402" s="68"/>
      <c r="F7402" s="68"/>
      <c r="G7402" s="68"/>
      <c r="H7402" s="68"/>
      <c r="I7402" s="68"/>
    </row>
    <row r="7403" spans="1:9" x14ac:dyDescent="0.3">
      <c r="A7403" s="68"/>
      <c r="B7403" s="68"/>
      <c r="C7403" s="68"/>
      <c r="D7403" s="68"/>
      <c r="E7403" s="68"/>
      <c r="F7403" s="68"/>
      <c r="G7403" s="68"/>
      <c r="H7403" s="68"/>
      <c r="I7403" s="68"/>
    </row>
    <row r="7404" spans="1:9" x14ac:dyDescent="0.3">
      <c r="A7404" s="68"/>
      <c r="B7404" s="68"/>
      <c r="C7404" s="68"/>
      <c r="D7404" s="68"/>
      <c r="E7404" s="68"/>
      <c r="F7404" s="68"/>
      <c r="G7404" s="68"/>
      <c r="H7404" s="68"/>
      <c r="I7404" s="68"/>
    </row>
    <row r="7405" spans="1:9" x14ac:dyDescent="0.3">
      <c r="A7405" s="68"/>
      <c r="B7405" s="68"/>
      <c r="C7405" s="68"/>
      <c r="D7405" s="68"/>
      <c r="E7405" s="68"/>
      <c r="F7405" s="68"/>
      <c r="G7405" s="68"/>
      <c r="H7405" s="68"/>
      <c r="I7405" s="68"/>
    </row>
    <row r="7406" spans="1:9" x14ac:dyDescent="0.3">
      <c r="A7406" s="68"/>
      <c r="B7406" s="68"/>
      <c r="C7406" s="68"/>
      <c r="D7406" s="68"/>
      <c r="E7406" s="68"/>
      <c r="F7406" s="68"/>
      <c r="G7406" s="68"/>
      <c r="H7406" s="68"/>
      <c r="I7406" s="68"/>
    </row>
    <row r="7407" spans="1:9" x14ac:dyDescent="0.3">
      <c r="A7407" s="68"/>
      <c r="B7407" s="68"/>
      <c r="C7407" s="68"/>
      <c r="D7407" s="68"/>
      <c r="E7407" s="68"/>
      <c r="F7407" s="68"/>
      <c r="G7407" s="68"/>
      <c r="H7407" s="68"/>
      <c r="I7407" s="68"/>
    </row>
    <row r="7408" spans="1:9" x14ac:dyDescent="0.3">
      <c r="A7408" s="68"/>
      <c r="B7408" s="68"/>
      <c r="C7408" s="68"/>
      <c r="D7408" s="68"/>
      <c r="E7408" s="68"/>
      <c r="F7408" s="68"/>
      <c r="G7408" s="68"/>
      <c r="H7408" s="68"/>
      <c r="I7408" s="68"/>
    </row>
    <row r="7409" spans="1:9" x14ac:dyDescent="0.3">
      <c r="A7409" s="68"/>
      <c r="B7409" s="68"/>
      <c r="C7409" s="68"/>
      <c r="D7409" s="68"/>
      <c r="E7409" s="68"/>
      <c r="F7409" s="68"/>
      <c r="G7409" s="68"/>
      <c r="H7409" s="68"/>
      <c r="I7409" s="68"/>
    </row>
    <row r="7410" spans="1:9" x14ac:dyDescent="0.3">
      <c r="A7410" s="68"/>
      <c r="B7410" s="68"/>
      <c r="C7410" s="68"/>
      <c r="D7410" s="68"/>
      <c r="E7410" s="68"/>
      <c r="F7410" s="68"/>
      <c r="G7410" s="68"/>
      <c r="H7410" s="68"/>
      <c r="I7410" s="68"/>
    </row>
    <row r="7411" spans="1:9" x14ac:dyDescent="0.3">
      <c r="A7411" s="68"/>
      <c r="B7411" s="68"/>
      <c r="C7411" s="68"/>
      <c r="D7411" s="68"/>
      <c r="E7411" s="68"/>
      <c r="F7411" s="68"/>
      <c r="G7411" s="68"/>
      <c r="H7411" s="68"/>
      <c r="I7411" s="68"/>
    </row>
    <row r="7412" spans="1:9" x14ac:dyDescent="0.3">
      <c r="A7412" s="68"/>
      <c r="B7412" s="68"/>
      <c r="C7412" s="68"/>
      <c r="D7412" s="68"/>
      <c r="E7412" s="68"/>
      <c r="F7412" s="68"/>
      <c r="G7412" s="68"/>
      <c r="H7412" s="68"/>
      <c r="I7412" s="68"/>
    </row>
    <row r="7413" spans="1:9" x14ac:dyDescent="0.3">
      <c r="A7413" s="68"/>
      <c r="B7413" s="68"/>
      <c r="C7413" s="68"/>
      <c r="D7413" s="68"/>
      <c r="E7413" s="68"/>
      <c r="F7413" s="68"/>
      <c r="G7413" s="68"/>
      <c r="H7413" s="68"/>
      <c r="I7413" s="68"/>
    </row>
    <row r="7414" spans="1:9" x14ac:dyDescent="0.3">
      <c r="A7414" s="68"/>
      <c r="B7414" s="68"/>
      <c r="C7414" s="68"/>
      <c r="D7414" s="68"/>
      <c r="E7414" s="68"/>
      <c r="F7414" s="68"/>
      <c r="G7414" s="68"/>
      <c r="H7414" s="68"/>
      <c r="I7414" s="68"/>
    </row>
    <row r="7415" spans="1:9" x14ac:dyDescent="0.3">
      <c r="A7415" s="68"/>
      <c r="B7415" s="68"/>
      <c r="C7415" s="68"/>
      <c r="D7415" s="68"/>
      <c r="E7415" s="68"/>
      <c r="F7415" s="68"/>
      <c r="G7415" s="68"/>
      <c r="H7415" s="68"/>
      <c r="I7415" s="68"/>
    </row>
    <row r="7416" spans="1:9" x14ac:dyDescent="0.3">
      <c r="A7416" s="68"/>
      <c r="B7416" s="68"/>
      <c r="C7416" s="68"/>
      <c r="D7416" s="68"/>
      <c r="E7416" s="68"/>
      <c r="F7416" s="68"/>
      <c r="G7416" s="68"/>
      <c r="H7416" s="68"/>
      <c r="I7416" s="68"/>
    </row>
    <row r="7417" spans="1:9" x14ac:dyDescent="0.3">
      <c r="A7417" s="68"/>
      <c r="B7417" s="68"/>
      <c r="C7417" s="68"/>
      <c r="D7417" s="68"/>
      <c r="E7417" s="68"/>
      <c r="F7417" s="68"/>
      <c r="G7417" s="68"/>
      <c r="H7417" s="68"/>
      <c r="I7417" s="68"/>
    </row>
    <row r="7418" spans="1:9" x14ac:dyDescent="0.3">
      <c r="A7418" s="68"/>
      <c r="B7418" s="68"/>
      <c r="C7418" s="68"/>
      <c r="D7418" s="68"/>
      <c r="E7418" s="68"/>
      <c r="F7418" s="68"/>
      <c r="G7418" s="68"/>
      <c r="H7418" s="68"/>
      <c r="I7418" s="68"/>
    </row>
    <row r="7419" spans="1:9" x14ac:dyDescent="0.3">
      <c r="A7419" s="68"/>
      <c r="B7419" s="68"/>
      <c r="C7419" s="68"/>
      <c r="D7419" s="68"/>
      <c r="E7419" s="68"/>
      <c r="F7419" s="68"/>
      <c r="G7419" s="68"/>
      <c r="H7419" s="68"/>
      <c r="I7419" s="68"/>
    </row>
    <row r="7420" spans="1:9" x14ac:dyDescent="0.3">
      <c r="A7420" s="68"/>
      <c r="B7420" s="68"/>
      <c r="C7420" s="68"/>
      <c r="D7420" s="68"/>
      <c r="E7420" s="68"/>
      <c r="F7420" s="68"/>
      <c r="G7420" s="68"/>
      <c r="H7420" s="68"/>
      <c r="I7420" s="68"/>
    </row>
    <row r="7421" spans="1:9" x14ac:dyDescent="0.3">
      <c r="A7421" s="68"/>
      <c r="B7421" s="68"/>
      <c r="C7421" s="68"/>
      <c r="D7421" s="68"/>
      <c r="E7421" s="68"/>
      <c r="F7421" s="68"/>
      <c r="G7421" s="68"/>
      <c r="H7421" s="68"/>
      <c r="I7421" s="68"/>
    </row>
    <row r="7422" spans="1:9" x14ac:dyDescent="0.3">
      <c r="A7422" s="68"/>
      <c r="B7422" s="68"/>
      <c r="C7422" s="68"/>
      <c r="D7422" s="68"/>
      <c r="E7422" s="68"/>
      <c r="F7422" s="68"/>
      <c r="G7422" s="68"/>
      <c r="H7422" s="68"/>
      <c r="I7422" s="68"/>
    </row>
    <row r="7423" spans="1:9" x14ac:dyDescent="0.3">
      <c r="A7423" s="68"/>
      <c r="B7423" s="68"/>
      <c r="C7423" s="68"/>
      <c r="D7423" s="68"/>
      <c r="E7423" s="68"/>
      <c r="F7423" s="68"/>
      <c r="G7423" s="68"/>
      <c r="H7423" s="68"/>
      <c r="I7423" s="68"/>
    </row>
    <row r="7424" spans="1:9" x14ac:dyDescent="0.3">
      <c r="A7424" s="68"/>
      <c r="B7424" s="68"/>
      <c r="C7424" s="68"/>
      <c r="D7424" s="68"/>
      <c r="E7424" s="68"/>
      <c r="F7424" s="68"/>
      <c r="G7424" s="68"/>
      <c r="H7424" s="68"/>
      <c r="I7424" s="68"/>
    </row>
    <row r="7425" spans="1:9" x14ac:dyDescent="0.3">
      <c r="A7425" s="68"/>
      <c r="B7425" s="68"/>
      <c r="C7425" s="68"/>
      <c r="D7425" s="68"/>
      <c r="E7425" s="68"/>
      <c r="F7425" s="68"/>
      <c r="G7425" s="68"/>
      <c r="H7425" s="68"/>
      <c r="I7425" s="68"/>
    </row>
    <row r="7426" spans="1:9" x14ac:dyDescent="0.3">
      <c r="A7426" s="68"/>
      <c r="B7426" s="68"/>
      <c r="C7426" s="68"/>
      <c r="D7426" s="68"/>
      <c r="E7426" s="68"/>
      <c r="F7426" s="68"/>
      <c r="G7426" s="68"/>
      <c r="H7426" s="68"/>
      <c r="I7426" s="68"/>
    </row>
    <row r="7427" spans="1:9" x14ac:dyDescent="0.3">
      <c r="A7427" s="68"/>
      <c r="B7427" s="68"/>
      <c r="C7427" s="68"/>
      <c r="D7427" s="68"/>
      <c r="E7427" s="68"/>
      <c r="F7427" s="68"/>
      <c r="G7427" s="68"/>
      <c r="H7427" s="68"/>
      <c r="I7427" s="68"/>
    </row>
    <row r="7428" spans="1:9" x14ac:dyDescent="0.3">
      <c r="A7428" s="68"/>
      <c r="B7428" s="68"/>
      <c r="C7428" s="68"/>
      <c r="D7428" s="68"/>
      <c r="E7428" s="68"/>
      <c r="F7428" s="68"/>
      <c r="G7428" s="68"/>
      <c r="H7428" s="68"/>
      <c r="I7428" s="68"/>
    </row>
    <row r="7429" spans="1:9" x14ac:dyDescent="0.3">
      <c r="A7429" s="68"/>
      <c r="B7429" s="68"/>
      <c r="C7429" s="68"/>
      <c r="D7429" s="68"/>
      <c r="E7429" s="68"/>
      <c r="F7429" s="68"/>
      <c r="G7429" s="68"/>
      <c r="H7429" s="68"/>
      <c r="I7429" s="68"/>
    </row>
    <row r="7430" spans="1:9" x14ac:dyDescent="0.3">
      <c r="A7430" s="68"/>
      <c r="B7430" s="68"/>
      <c r="C7430" s="68"/>
      <c r="D7430" s="68"/>
      <c r="E7430" s="68"/>
      <c r="F7430" s="68"/>
      <c r="G7430" s="68"/>
      <c r="H7430" s="68"/>
      <c r="I7430" s="68"/>
    </row>
    <row r="7431" spans="1:9" x14ac:dyDescent="0.3">
      <c r="A7431" s="68"/>
      <c r="B7431" s="68"/>
      <c r="C7431" s="68"/>
      <c r="D7431" s="68"/>
      <c r="E7431" s="68"/>
      <c r="F7431" s="68"/>
      <c r="G7431" s="68"/>
      <c r="H7431" s="68"/>
      <c r="I7431" s="68"/>
    </row>
    <row r="7432" spans="1:9" x14ac:dyDescent="0.3">
      <c r="A7432" s="68"/>
      <c r="B7432" s="68"/>
      <c r="C7432" s="68"/>
      <c r="D7432" s="68"/>
      <c r="E7432" s="68"/>
      <c r="F7432" s="68"/>
      <c r="G7432" s="68"/>
      <c r="H7432" s="68"/>
      <c r="I7432" s="68"/>
    </row>
    <row r="7433" spans="1:9" x14ac:dyDescent="0.3">
      <c r="A7433" s="68"/>
      <c r="B7433" s="68"/>
      <c r="C7433" s="68"/>
      <c r="D7433" s="68"/>
      <c r="E7433" s="68"/>
      <c r="F7433" s="68"/>
      <c r="G7433" s="68"/>
      <c r="H7433" s="68"/>
      <c r="I7433" s="68"/>
    </row>
    <row r="7434" spans="1:9" x14ac:dyDescent="0.3">
      <c r="A7434" s="68"/>
      <c r="B7434" s="68"/>
      <c r="C7434" s="68"/>
      <c r="D7434" s="68"/>
      <c r="E7434" s="68"/>
      <c r="F7434" s="68"/>
      <c r="G7434" s="68"/>
      <c r="H7434" s="68"/>
      <c r="I7434" s="68"/>
    </row>
    <row r="7435" spans="1:9" x14ac:dyDescent="0.3">
      <c r="A7435" s="68"/>
      <c r="B7435" s="68"/>
      <c r="C7435" s="68"/>
      <c r="D7435" s="68"/>
      <c r="E7435" s="68"/>
      <c r="F7435" s="68"/>
      <c r="G7435" s="68"/>
      <c r="H7435" s="68"/>
      <c r="I7435" s="68"/>
    </row>
    <row r="7436" spans="1:9" x14ac:dyDescent="0.3">
      <c r="A7436" s="68"/>
      <c r="B7436" s="68"/>
      <c r="C7436" s="68"/>
      <c r="D7436" s="68"/>
      <c r="E7436" s="68"/>
      <c r="F7436" s="68"/>
      <c r="G7436" s="68"/>
      <c r="H7436" s="68"/>
      <c r="I7436" s="68"/>
    </row>
    <row r="7437" spans="1:9" x14ac:dyDescent="0.3">
      <c r="A7437" s="68"/>
      <c r="B7437" s="68"/>
      <c r="C7437" s="68"/>
      <c r="D7437" s="68"/>
      <c r="E7437" s="68"/>
      <c r="F7437" s="68"/>
      <c r="G7437" s="68"/>
      <c r="H7437" s="68"/>
      <c r="I7437" s="68"/>
    </row>
    <row r="7438" spans="1:9" x14ac:dyDescent="0.3">
      <c r="A7438" s="68"/>
      <c r="B7438" s="68"/>
      <c r="C7438" s="68"/>
      <c r="D7438" s="68"/>
      <c r="E7438" s="68"/>
      <c r="F7438" s="68"/>
      <c r="G7438" s="68"/>
      <c r="H7438" s="68"/>
      <c r="I7438" s="68"/>
    </row>
    <row r="7439" spans="1:9" x14ac:dyDescent="0.3">
      <c r="A7439" s="68"/>
      <c r="B7439" s="68"/>
      <c r="C7439" s="68"/>
      <c r="D7439" s="68"/>
      <c r="E7439" s="68"/>
      <c r="F7439" s="68"/>
      <c r="G7439" s="68"/>
      <c r="H7439" s="68"/>
      <c r="I7439" s="68"/>
    </row>
    <row r="7440" spans="1:9" x14ac:dyDescent="0.3">
      <c r="A7440" s="68"/>
      <c r="B7440" s="68"/>
      <c r="C7440" s="68"/>
      <c r="D7440" s="68"/>
      <c r="E7440" s="68"/>
      <c r="F7440" s="68"/>
      <c r="G7440" s="68"/>
      <c r="H7440" s="68"/>
      <c r="I7440" s="68"/>
    </row>
    <row r="7441" spans="1:9" x14ac:dyDescent="0.3">
      <c r="A7441" s="68"/>
      <c r="B7441" s="68"/>
      <c r="C7441" s="68"/>
      <c r="D7441" s="68"/>
      <c r="E7441" s="68"/>
      <c r="F7441" s="68"/>
      <c r="G7441" s="68"/>
      <c r="H7441" s="68"/>
      <c r="I7441" s="68"/>
    </row>
    <row r="7442" spans="1:9" x14ac:dyDescent="0.3">
      <c r="A7442" s="68"/>
      <c r="B7442" s="68"/>
      <c r="C7442" s="68"/>
      <c r="D7442" s="68"/>
      <c r="E7442" s="68"/>
      <c r="F7442" s="68"/>
      <c r="G7442" s="68"/>
      <c r="H7442" s="68"/>
      <c r="I7442" s="68"/>
    </row>
    <row r="7443" spans="1:9" x14ac:dyDescent="0.3">
      <c r="A7443" s="68"/>
      <c r="B7443" s="68"/>
      <c r="C7443" s="68"/>
      <c r="D7443" s="68"/>
      <c r="E7443" s="68"/>
      <c r="F7443" s="68"/>
      <c r="G7443" s="68"/>
      <c r="H7443" s="68"/>
      <c r="I7443" s="68"/>
    </row>
    <row r="7444" spans="1:9" x14ac:dyDescent="0.3">
      <c r="A7444" s="68"/>
      <c r="B7444" s="68"/>
      <c r="C7444" s="68"/>
      <c r="D7444" s="68"/>
      <c r="E7444" s="68"/>
      <c r="F7444" s="68"/>
      <c r="G7444" s="68"/>
      <c r="H7444" s="68"/>
      <c r="I7444" s="68"/>
    </row>
    <row r="7445" spans="1:9" x14ac:dyDescent="0.3">
      <c r="A7445" s="68"/>
      <c r="B7445" s="68"/>
      <c r="C7445" s="68"/>
      <c r="D7445" s="68"/>
      <c r="E7445" s="68"/>
      <c r="F7445" s="68"/>
      <c r="G7445" s="68"/>
      <c r="H7445" s="68"/>
      <c r="I7445" s="68"/>
    </row>
    <row r="7446" spans="1:9" x14ac:dyDescent="0.3">
      <c r="A7446" s="68"/>
      <c r="B7446" s="68"/>
      <c r="C7446" s="68"/>
      <c r="D7446" s="68"/>
      <c r="E7446" s="68"/>
      <c r="F7446" s="68"/>
      <c r="G7446" s="68"/>
      <c r="H7446" s="68"/>
      <c r="I7446" s="68"/>
    </row>
    <row r="7447" spans="1:9" x14ac:dyDescent="0.3">
      <c r="A7447" s="68"/>
      <c r="B7447" s="68"/>
      <c r="C7447" s="68"/>
      <c r="D7447" s="68"/>
      <c r="E7447" s="68"/>
      <c r="F7447" s="68"/>
      <c r="G7447" s="68"/>
      <c r="H7447" s="68"/>
      <c r="I7447" s="68"/>
    </row>
    <row r="7448" spans="1:9" x14ac:dyDescent="0.3">
      <c r="A7448" s="68"/>
      <c r="B7448" s="68"/>
      <c r="C7448" s="68"/>
      <c r="D7448" s="68"/>
      <c r="E7448" s="68"/>
      <c r="F7448" s="68"/>
      <c r="G7448" s="68"/>
      <c r="H7448" s="68"/>
      <c r="I7448" s="68"/>
    </row>
    <row r="7449" spans="1:9" x14ac:dyDescent="0.3">
      <c r="A7449" s="68"/>
      <c r="B7449" s="68"/>
      <c r="C7449" s="68"/>
      <c r="D7449" s="68"/>
      <c r="E7449" s="68"/>
      <c r="F7449" s="68"/>
      <c r="G7449" s="68"/>
      <c r="H7449" s="68"/>
      <c r="I7449" s="68"/>
    </row>
    <row r="7450" spans="1:9" x14ac:dyDescent="0.3">
      <c r="A7450" s="68"/>
      <c r="B7450" s="68"/>
      <c r="C7450" s="68"/>
      <c r="D7450" s="68"/>
      <c r="E7450" s="68"/>
      <c r="F7450" s="68"/>
      <c r="G7450" s="68"/>
      <c r="H7450" s="68"/>
      <c r="I7450" s="68"/>
    </row>
    <row r="7451" spans="1:9" x14ac:dyDescent="0.3">
      <c r="A7451" s="68"/>
      <c r="B7451" s="68"/>
      <c r="C7451" s="68"/>
      <c r="D7451" s="68"/>
      <c r="E7451" s="68"/>
      <c r="F7451" s="68"/>
      <c r="G7451" s="68"/>
      <c r="H7451" s="68"/>
      <c r="I7451" s="68"/>
    </row>
    <row r="7452" spans="1:9" x14ac:dyDescent="0.3">
      <c r="A7452" s="68"/>
      <c r="B7452" s="68"/>
      <c r="C7452" s="68"/>
      <c r="D7452" s="68"/>
      <c r="E7452" s="68"/>
      <c r="F7452" s="68"/>
      <c r="G7452" s="68"/>
      <c r="H7452" s="68"/>
      <c r="I7452" s="68"/>
    </row>
    <row r="7453" spans="1:9" x14ac:dyDescent="0.3">
      <c r="A7453" s="68"/>
      <c r="B7453" s="68"/>
      <c r="C7453" s="68"/>
      <c r="D7453" s="68"/>
      <c r="E7453" s="68"/>
      <c r="F7453" s="68"/>
      <c r="G7453" s="68"/>
      <c r="H7453" s="68"/>
      <c r="I7453" s="68"/>
    </row>
    <row r="7454" spans="1:9" x14ac:dyDescent="0.3">
      <c r="A7454" s="68"/>
      <c r="B7454" s="68"/>
      <c r="C7454" s="68"/>
      <c r="D7454" s="68"/>
      <c r="E7454" s="68"/>
      <c r="F7454" s="68"/>
      <c r="G7454" s="68"/>
      <c r="H7454" s="68"/>
      <c r="I7454" s="68"/>
    </row>
    <row r="7455" spans="1:9" x14ac:dyDescent="0.3">
      <c r="A7455" s="68"/>
      <c r="B7455" s="68"/>
      <c r="C7455" s="68"/>
      <c r="D7455" s="68"/>
      <c r="E7455" s="68"/>
      <c r="F7455" s="68"/>
      <c r="G7455" s="68"/>
      <c r="H7455" s="68"/>
      <c r="I7455" s="68"/>
    </row>
    <row r="7456" spans="1:9" x14ac:dyDescent="0.3">
      <c r="A7456" s="68"/>
      <c r="B7456" s="68"/>
      <c r="C7456" s="68"/>
      <c r="D7456" s="68"/>
      <c r="E7456" s="68"/>
      <c r="F7456" s="68"/>
      <c r="G7456" s="68"/>
      <c r="H7456" s="68"/>
      <c r="I7456" s="68"/>
    </row>
    <row r="7457" spans="1:9" x14ac:dyDescent="0.3">
      <c r="A7457" s="68"/>
      <c r="B7457" s="68"/>
      <c r="C7457" s="68"/>
      <c r="D7457" s="68"/>
      <c r="E7457" s="68"/>
      <c r="F7457" s="68"/>
      <c r="G7457" s="68"/>
      <c r="H7457" s="68"/>
      <c r="I7457" s="68"/>
    </row>
    <row r="7458" spans="1:9" x14ac:dyDescent="0.3">
      <c r="A7458" s="68"/>
      <c r="B7458" s="68"/>
      <c r="C7458" s="68"/>
      <c r="D7458" s="68"/>
      <c r="E7458" s="68"/>
      <c r="F7458" s="68"/>
      <c r="G7458" s="68"/>
      <c r="H7458" s="68"/>
      <c r="I7458" s="68"/>
    </row>
    <row r="7459" spans="1:9" x14ac:dyDescent="0.3">
      <c r="A7459" s="68"/>
      <c r="B7459" s="68"/>
      <c r="C7459" s="68"/>
      <c r="D7459" s="68"/>
      <c r="E7459" s="68"/>
      <c r="F7459" s="68"/>
      <c r="G7459" s="68"/>
      <c r="H7459" s="68"/>
      <c r="I7459" s="68"/>
    </row>
    <row r="7460" spans="1:9" x14ac:dyDescent="0.3">
      <c r="A7460" s="68"/>
      <c r="B7460" s="68"/>
      <c r="C7460" s="68"/>
      <c r="D7460" s="68"/>
      <c r="E7460" s="68"/>
      <c r="F7460" s="68"/>
      <c r="G7460" s="68"/>
      <c r="H7460" s="68"/>
      <c r="I7460" s="68"/>
    </row>
    <row r="7461" spans="1:9" x14ac:dyDescent="0.3">
      <c r="A7461" s="68"/>
      <c r="B7461" s="68"/>
      <c r="C7461" s="68"/>
      <c r="D7461" s="68"/>
      <c r="E7461" s="68"/>
      <c r="F7461" s="68"/>
      <c r="G7461" s="68"/>
      <c r="H7461" s="68"/>
      <c r="I7461" s="68"/>
    </row>
    <row r="7462" spans="1:9" x14ac:dyDescent="0.3">
      <c r="A7462" s="68"/>
      <c r="B7462" s="68"/>
      <c r="C7462" s="68"/>
      <c r="D7462" s="68"/>
      <c r="E7462" s="68"/>
      <c r="F7462" s="68"/>
      <c r="G7462" s="68"/>
      <c r="H7462" s="68"/>
      <c r="I7462" s="68"/>
    </row>
    <row r="7463" spans="1:9" x14ac:dyDescent="0.3">
      <c r="A7463" s="68"/>
      <c r="B7463" s="68"/>
      <c r="C7463" s="68"/>
      <c r="D7463" s="68"/>
      <c r="E7463" s="68"/>
      <c r="F7463" s="68"/>
      <c r="G7463" s="68"/>
      <c r="H7463" s="68"/>
      <c r="I7463" s="68"/>
    </row>
    <row r="7464" spans="1:9" x14ac:dyDescent="0.3">
      <c r="A7464" s="68"/>
      <c r="B7464" s="68"/>
      <c r="C7464" s="68"/>
      <c r="D7464" s="68"/>
      <c r="E7464" s="68"/>
      <c r="F7464" s="68"/>
      <c r="G7464" s="68"/>
      <c r="H7464" s="68"/>
      <c r="I7464" s="68"/>
    </row>
    <row r="7465" spans="1:9" x14ac:dyDescent="0.3">
      <c r="A7465" s="68"/>
      <c r="B7465" s="68"/>
      <c r="C7465" s="68"/>
      <c r="D7465" s="68"/>
      <c r="E7465" s="68"/>
      <c r="F7465" s="68"/>
      <c r="G7465" s="68"/>
      <c r="H7465" s="68"/>
      <c r="I7465" s="68"/>
    </row>
    <row r="7466" spans="1:9" x14ac:dyDescent="0.3">
      <c r="A7466" s="68"/>
      <c r="B7466" s="68"/>
      <c r="C7466" s="68"/>
      <c r="D7466" s="68"/>
      <c r="E7466" s="68"/>
      <c r="F7466" s="68"/>
      <c r="G7466" s="68"/>
      <c r="H7466" s="68"/>
      <c r="I7466" s="68"/>
    </row>
    <row r="7467" spans="1:9" x14ac:dyDescent="0.3">
      <c r="A7467" s="68"/>
      <c r="B7467" s="68"/>
      <c r="C7467" s="68"/>
      <c r="D7467" s="68"/>
      <c r="E7467" s="68"/>
      <c r="F7467" s="68"/>
      <c r="G7467" s="68"/>
      <c r="H7467" s="68"/>
      <c r="I7467" s="68"/>
    </row>
    <row r="7468" spans="1:9" x14ac:dyDescent="0.3">
      <c r="A7468" s="68"/>
      <c r="B7468" s="68"/>
      <c r="C7468" s="68"/>
      <c r="D7468" s="68"/>
      <c r="E7468" s="68"/>
      <c r="F7468" s="68"/>
      <c r="G7468" s="68"/>
      <c r="H7468" s="68"/>
      <c r="I7468" s="68"/>
    </row>
    <row r="7469" spans="1:9" x14ac:dyDescent="0.3">
      <c r="A7469" s="68"/>
      <c r="B7469" s="68"/>
      <c r="C7469" s="68"/>
      <c r="D7469" s="68"/>
      <c r="E7469" s="68"/>
      <c r="F7469" s="68"/>
      <c r="G7469" s="68"/>
      <c r="H7469" s="68"/>
      <c r="I7469" s="68"/>
    </row>
    <row r="7470" spans="1:9" x14ac:dyDescent="0.3">
      <c r="A7470" s="68"/>
      <c r="B7470" s="68"/>
      <c r="C7470" s="68"/>
      <c r="D7470" s="68"/>
      <c r="E7470" s="68"/>
      <c r="F7470" s="68"/>
      <c r="G7470" s="68"/>
      <c r="H7470" s="68"/>
      <c r="I7470" s="68"/>
    </row>
    <row r="7471" spans="1:9" x14ac:dyDescent="0.3">
      <c r="A7471" s="68"/>
      <c r="B7471" s="68"/>
      <c r="C7471" s="68"/>
      <c r="D7471" s="68"/>
      <c r="E7471" s="68"/>
      <c r="F7471" s="68"/>
      <c r="G7471" s="68"/>
      <c r="H7471" s="68"/>
      <c r="I7471" s="68"/>
    </row>
    <row r="7472" spans="1:9" x14ac:dyDescent="0.3">
      <c r="A7472" s="68"/>
      <c r="B7472" s="68"/>
      <c r="C7472" s="68"/>
      <c r="D7472" s="68"/>
      <c r="E7472" s="68"/>
      <c r="F7472" s="68"/>
      <c r="G7472" s="68"/>
      <c r="H7472" s="68"/>
      <c r="I7472" s="68"/>
    </row>
    <row r="7473" spans="1:9" x14ac:dyDescent="0.3">
      <c r="A7473" s="68"/>
      <c r="B7473" s="68"/>
      <c r="C7473" s="68"/>
      <c r="D7473" s="68"/>
      <c r="E7473" s="68"/>
      <c r="F7473" s="68"/>
      <c r="G7473" s="68"/>
      <c r="H7473" s="68"/>
      <c r="I7473" s="68"/>
    </row>
    <row r="7474" spans="1:9" x14ac:dyDescent="0.3">
      <c r="A7474" s="68"/>
      <c r="B7474" s="68"/>
      <c r="C7474" s="68"/>
      <c r="D7474" s="68"/>
      <c r="E7474" s="68"/>
      <c r="F7474" s="68"/>
      <c r="G7474" s="68"/>
      <c r="H7474" s="68"/>
      <c r="I7474" s="68"/>
    </row>
    <row r="7475" spans="1:9" x14ac:dyDescent="0.3">
      <c r="A7475" s="68"/>
      <c r="B7475" s="68"/>
      <c r="C7475" s="68"/>
      <c r="D7475" s="68"/>
      <c r="E7475" s="68"/>
      <c r="F7475" s="68"/>
      <c r="G7475" s="68"/>
      <c r="H7475" s="68"/>
      <c r="I7475" s="68"/>
    </row>
    <row r="7476" spans="1:9" x14ac:dyDescent="0.3">
      <c r="A7476" s="68"/>
      <c r="B7476" s="68"/>
      <c r="C7476" s="68"/>
      <c r="D7476" s="68"/>
      <c r="E7476" s="68"/>
      <c r="F7476" s="68"/>
      <c r="G7476" s="68"/>
      <c r="H7476" s="68"/>
      <c r="I7476" s="68"/>
    </row>
    <row r="7477" spans="1:9" x14ac:dyDescent="0.3">
      <c r="A7477" s="68"/>
      <c r="B7477" s="68"/>
      <c r="C7477" s="68"/>
      <c r="D7477" s="68"/>
      <c r="E7477" s="68"/>
      <c r="F7477" s="68"/>
      <c r="G7477" s="68"/>
      <c r="H7477" s="68"/>
      <c r="I7477" s="68"/>
    </row>
    <row r="7478" spans="1:9" x14ac:dyDescent="0.3">
      <c r="A7478" s="68"/>
      <c r="B7478" s="68"/>
      <c r="C7478" s="68"/>
      <c r="D7478" s="68"/>
      <c r="E7478" s="68"/>
      <c r="F7478" s="68"/>
      <c r="G7478" s="68"/>
      <c r="H7478" s="68"/>
      <c r="I7478" s="68"/>
    </row>
    <row r="7479" spans="1:9" x14ac:dyDescent="0.3">
      <c r="A7479" s="68"/>
      <c r="B7479" s="68"/>
      <c r="C7479" s="68"/>
      <c r="D7479" s="68"/>
      <c r="E7479" s="68"/>
      <c r="F7479" s="68"/>
      <c r="G7479" s="68"/>
      <c r="H7479" s="68"/>
      <c r="I7479" s="68"/>
    </row>
    <row r="7480" spans="1:9" x14ac:dyDescent="0.3">
      <c r="A7480" s="68"/>
      <c r="B7480" s="68"/>
      <c r="C7480" s="68"/>
      <c r="D7480" s="68"/>
      <c r="E7480" s="68"/>
      <c r="F7480" s="68"/>
      <c r="G7480" s="68"/>
      <c r="H7480" s="68"/>
      <c r="I7480" s="68"/>
    </row>
    <row r="7481" spans="1:9" x14ac:dyDescent="0.3">
      <c r="A7481" s="68"/>
      <c r="B7481" s="68"/>
      <c r="C7481" s="68"/>
      <c r="D7481" s="68"/>
      <c r="E7481" s="68"/>
      <c r="F7481" s="68"/>
      <c r="G7481" s="68"/>
      <c r="H7481" s="68"/>
      <c r="I7481" s="68"/>
    </row>
    <row r="7482" spans="1:9" x14ac:dyDescent="0.3">
      <c r="A7482" s="68"/>
      <c r="B7482" s="68"/>
      <c r="C7482" s="68"/>
      <c r="D7482" s="68"/>
      <c r="E7482" s="68"/>
      <c r="F7482" s="68"/>
      <c r="G7482" s="68"/>
      <c r="H7482" s="68"/>
      <c r="I7482" s="68"/>
    </row>
    <row r="7483" spans="1:9" x14ac:dyDescent="0.3">
      <c r="A7483" s="68"/>
      <c r="B7483" s="68"/>
      <c r="C7483" s="68"/>
      <c r="D7483" s="68"/>
      <c r="E7483" s="68"/>
      <c r="F7483" s="68"/>
      <c r="G7483" s="68"/>
      <c r="H7483" s="68"/>
      <c r="I7483" s="68"/>
    </row>
    <row r="7484" spans="1:9" x14ac:dyDescent="0.3">
      <c r="A7484" s="68"/>
      <c r="B7484" s="68"/>
      <c r="C7484" s="68"/>
      <c r="D7484" s="68"/>
      <c r="E7484" s="68"/>
      <c r="F7484" s="68"/>
      <c r="G7484" s="68"/>
      <c r="H7484" s="68"/>
      <c r="I7484" s="68"/>
    </row>
    <row r="7485" spans="1:9" x14ac:dyDescent="0.3">
      <c r="A7485" s="68"/>
      <c r="B7485" s="68"/>
      <c r="C7485" s="68"/>
      <c r="D7485" s="68"/>
      <c r="E7485" s="68"/>
      <c r="F7485" s="68"/>
      <c r="G7485" s="68"/>
      <c r="H7485" s="68"/>
      <c r="I7485" s="68"/>
    </row>
    <row r="7486" spans="1:9" x14ac:dyDescent="0.3">
      <c r="A7486" s="68"/>
      <c r="B7486" s="68"/>
      <c r="C7486" s="68"/>
      <c r="D7486" s="68"/>
      <c r="E7486" s="68"/>
      <c r="F7486" s="68"/>
      <c r="G7486" s="68"/>
      <c r="H7486" s="68"/>
      <c r="I7486" s="68"/>
    </row>
    <row r="7487" spans="1:9" x14ac:dyDescent="0.3">
      <c r="A7487" s="68"/>
      <c r="B7487" s="68"/>
      <c r="C7487" s="68"/>
      <c r="D7487" s="68"/>
      <c r="E7487" s="68"/>
      <c r="F7487" s="68"/>
      <c r="G7487" s="68"/>
      <c r="H7487" s="68"/>
      <c r="I7487" s="68"/>
    </row>
    <row r="7488" spans="1:9" x14ac:dyDescent="0.3">
      <c r="A7488" s="68"/>
      <c r="B7488" s="68"/>
      <c r="C7488" s="68"/>
      <c r="D7488" s="68"/>
      <c r="E7488" s="68"/>
      <c r="F7488" s="68"/>
      <c r="G7488" s="68"/>
      <c r="H7488" s="68"/>
      <c r="I7488" s="68"/>
    </row>
    <row r="7489" spans="1:9" x14ac:dyDescent="0.3">
      <c r="A7489" s="68"/>
      <c r="B7489" s="68"/>
      <c r="C7489" s="68"/>
      <c r="D7489" s="68"/>
      <c r="E7489" s="68"/>
      <c r="F7489" s="68"/>
      <c r="G7489" s="68"/>
      <c r="H7489" s="68"/>
      <c r="I7489" s="68"/>
    </row>
    <row r="7490" spans="1:9" x14ac:dyDescent="0.3">
      <c r="A7490" s="68"/>
      <c r="B7490" s="68"/>
      <c r="C7490" s="68"/>
      <c r="D7490" s="68"/>
      <c r="E7490" s="68"/>
      <c r="F7490" s="68"/>
      <c r="G7490" s="68"/>
      <c r="H7490" s="68"/>
      <c r="I7490" s="68"/>
    </row>
    <row r="7491" spans="1:9" x14ac:dyDescent="0.3">
      <c r="A7491" s="68"/>
      <c r="B7491" s="68"/>
      <c r="C7491" s="68"/>
      <c r="D7491" s="68"/>
      <c r="E7491" s="68"/>
      <c r="F7491" s="68"/>
      <c r="G7491" s="68"/>
      <c r="H7491" s="68"/>
      <c r="I7491" s="68"/>
    </row>
    <row r="7492" spans="1:9" x14ac:dyDescent="0.3">
      <c r="A7492" s="68"/>
      <c r="B7492" s="68"/>
      <c r="C7492" s="68"/>
      <c r="D7492" s="68"/>
      <c r="E7492" s="68"/>
      <c r="F7492" s="68"/>
      <c r="G7492" s="68"/>
      <c r="H7492" s="68"/>
      <c r="I7492" s="68"/>
    </row>
    <row r="7493" spans="1:9" x14ac:dyDescent="0.3">
      <c r="A7493" s="68"/>
      <c r="B7493" s="68"/>
      <c r="C7493" s="68"/>
      <c r="D7493" s="68"/>
      <c r="E7493" s="68"/>
      <c r="F7493" s="68"/>
      <c r="G7493" s="68"/>
      <c r="H7493" s="68"/>
      <c r="I7493" s="68"/>
    </row>
    <row r="7494" spans="1:9" x14ac:dyDescent="0.3">
      <c r="A7494" s="68"/>
      <c r="B7494" s="68"/>
      <c r="C7494" s="68"/>
      <c r="D7494" s="68"/>
      <c r="E7494" s="68"/>
      <c r="F7494" s="68"/>
      <c r="G7494" s="68"/>
      <c r="H7494" s="68"/>
      <c r="I7494" s="68"/>
    </row>
    <row r="7495" spans="1:9" x14ac:dyDescent="0.3">
      <c r="A7495" s="68"/>
      <c r="B7495" s="68"/>
      <c r="C7495" s="68"/>
      <c r="D7495" s="68"/>
      <c r="E7495" s="68"/>
      <c r="F7495" s="68"/>
      <c r="G7495" s="68"/>
      <c r="H7495" s="68"/>
      <c r="I7495" s="68"/>
    </row>
    <row r="7496" spans="1:9" x14ac:dyDescent="0.3">
      <c r="A7496" s="68"/>
      <c r="B7496" s="68"/>
      <c r="C7496" s="68"/>
      <c r="D7496" s="68"/>
      <c r="E7496" s="68"/>
      <c r="F7496" s="68"/>
      <c r="G7496" s="68"/>
      <c r="H7496" s="68"/>
      <c r="I7496" s="68"/>
    </row>
    <row r="7497" spans="1:9" x14ac:dyDescent="0.3">
      <c r="A7497" s="68"/>
      <c r="B7497" s="68"/>
      <c r="C7497" s="68"/>
      <c r="D7497" s="68"/>
      <c r="E7497" s="68"/>
      <c r="F7497" s="68"/>
      <c r="G7497" s="68"/>
      <c r="H7497" s="68"/>
      <c r="I7497" s="68"/>
    </row>
    <row r="7498" spans="1:9" x14ac:dyDescent="0.3">
      <c r="A7498" s="68"/>
      <c r="B7498" s="68"/>
      <c r="C7498" s="68"/>
      <c r="D7498" s="68"/>
      <c r="E7498" s="68"/>
      <c r="F7498" s="68"/>
      <c r="G7498" s="68"/>
      <c r="H7498" s="68"/>
      <c r="I7498" s="68"/>
    </row>
    <row r="7499" spans="1:9" x14ac:dyDescent="0.3">
      <c r="A7499" s="68"/>
      <c r="B7499" s="68"/>
      <c r="C7499" s="68"/>
      <c r="D7499" s="68"/>
      <c r="E7499" s="68"/>
      <c r="F7499" s="68"/>
      <c r="G7499" s="68"/>
      <c r="H7499" s="68"/>
      <c r="I7499" s="68"/>
    </row>
    <row r="7500" spans="1:9" x14ac:dyDescent="0.3">
      <c r="A7500" s="68"/>
      <c r="B7500" s="68"/>
      <c r="C7500" s="68"/>
      <c r="D7500" s="68"/>
      <c r="E7500" s="68"/>
      <c r="F7500" s="68"/>
      <c r="G7500" s="68"/>
      <c r="H7500" s="68"/>
      <c r="I7500" s="68"/>
    </row>
    <row r="7501" spans="1:9" x14ac:dyDescent="0.3">
      <c r="A7501" s="68"/>
      <c r="B7501" s="68"/>
      <c r="C7501" s="68"/>
      <c r="D7501" s="68"/>
      <c r="E7501" s="68"/>
      <c r="F7501" s="68"/>
      <c r="G7501" s="68"/>
      <c r="H7501" s="68"/>
      <c r="I7501" s="68"/>
    </row>
    <row r="7502" spans="1:9" x14ac:dyDescent="0.3">
      <c r="A7502" s="68"/>
      <c r="B7502" s="68"/>
      <c r="C7502" s="68"/>
      <c r="D7502" s="68"/>
      <c r="E7502" s="68"/>
      <c r="F7502" s="68"/>
      <c r="G7502" s="68"/>
      <c r="H7502" s="68"/>
      <c r="I7502" s="68"/>
    </row>
    <row r="7503" spans="1:9" x14ac:dyDescent="0.3">
      <c r="A7503" s="68"/>
      <c r="B7503" s="68"/>
      <c r="C7503" s="68"/>
      <c r="D7503" s="68"/>
      <c r="E7503" s="68"/>
      <c r="F7503" s="68"/>
      <c r="G7503" s="68"/>
      <c r="H7503" s="68"/>
      <c r="I7503" s="68"/>
    </row>
    <row r="7504" spans="1:9" x14ac:dyDescent="0.3">
      <c r="A7504" s="68"/>
      <c r="B7504" s="68"/>
      <c r="C7504" s="68"/>
      <c r="D7504" s="68"/>
      <c r="E7504" s="68"/>
      <c r="F7504" s="68"/>
      <c r="G7504" s="68"/>
      <c r="H7504" s="68"/>
      <c r="I7504" s="68"/>
    </row>
    <row r="7505" spans="1:9" x14ac:dyDescent="0.3">
      <c r="A7505" s="68"/>
      <c r="B7505" s="68"/>
      <c r="C7505" s="68"/>
      <c r="D7505" s="68"/>
      <c r="E7505" s="68"/>
      <c r="F7505" s="68"/>
      <c r="G7505" s="68"/>
      <c r="H7505" s="68"/>
      <c r="I7505" s="68"/>
    </row>
    <row r="7506" spans="1:9" x14ac:dyDescent="0.3">
      <c r="A7506" s="68"/>
      <c r="B7506" s="68"/>
      <c r="C7506" s="68"/>
      <c r="D7506" s="68"/>
      <c r="E7506" s="68"/>
      <c r="F7506" s="68"/>
      <c r="G7506" s="68"/>
      <c r="H7506" s="68"/>
      <c r="I7506" s="68"/>
    </row>
    <row r="7507" spans="1:9" x14ac:dyDescent="0.3">
      <c r="A7507" s="68"/>
      <c r="B7507" s="68"/>
      <c r="C7507" s="68"/>
      <c r="D7507" s="68"/>
      <c r="E7507" s="68"/>
      <c r="F7507" s="68"/>
      <c r="G7507" s="68"/>
      <c r="H7507" s="68"/>
      <c r="I7507" s="68"/>
    </row>
    <row r="7508" spans="1:9" x14ac:dyDescent="0.3">
      <c r="A7508" s="68"/>
      <c r="B7508" s="68"/>
      <c r="C7508" s="68"/>
      <c r="D7508" s="68"/>
      <c r="E7508" s="68"/>
      <c r="F7508" s="68"/>
      <c r="G7508" s="68"/>
      <c r="H7508" s="68"/>
      <c r="I7508" s="68"/>
    </row>
    <row r="7509" spans="1:9" x14ac:dyDescent="0.3">
      <c r="A7509" s="68"/>
      <c r="B7509" s="68"/>
      <c r="C7509" s="68"/>
      <c r="D7509" s="68"/>
      <c r="E7509" s="68"/>
      <c r="F7509" s="68"/>
      <c r="G7509" s="68"/>
      <c r="H7509" s="68"/>
      <c r="I7509" s="68"/>
    </row>
    <row r="7510" spans="1:9" x14ac:dyDescent="0.3">
      <c r="A7510" s="68"/>
      <c r="B7510" s="68"/>
      <c r="C7510" s="68"/>
      <c r="D7510" s="68"/>
      <c r="E7510" s="68"/>
      <c r="F7510" s="68"/>
      <c r="G7510" s="68"/>
      <c r="H7510" s="68"/>
      <c r="I7510" s="68"/>
    </row>
    <row r="7511" spans="1:9" x14ac:dyDescent="0.3">
      <c r="A7511" s="68"/>
      <c r="B7511" s="68"/>
      <c r="C7511" s="68"/>
      <c r="D7511" s="68"/>
      <c r="E7511" s="68"/>
      <c r="F7511" s="68"/>
      <c r="G7511" s="68"/>
      <c r="H7511" s="68"/>
      <c r="I7511" s="68"/>
    </row>
    <row r="7512" spans="1:9" x14ac:dyDescent="0.3">
      <c r="A7512" s="68"/>
      <c r="B7512" s="68"/>
      <c r="C7512" s="68"/>
      <c r="D7512" s="68"/>
      <c r="E7512" s="68"/>
      <c r="F7512" s="68"/>
      <c r="G7512" s="68"/>
      <c r="H7512" s="68"/>
      <c r="I7512" s="68"/>
    </row>
    <row r="7513" spans="1:9" x14ac:dyDescent="0.3">
      <c r="A7513" s="68"/>
      <c r="B7513" s="68"/>
      <c r="C7513" s="68"/>
      <c r="D7513" s="68"/>
      <c r="E7513" s="68"/>
      <c r="F7513" s="68"/>
      <c r="G7513" s="68"/>
      <c r="H7513" s="68"/>
      <c r="I7513" s="68"/>
    </row>
    <row r="7514" spans="1:9" x14ac:dyDescent="0.3">
      <c r="A7514" s="68"/>
      <c r="B7514" s="68"/>
      <c r="C7514" s="68"/>
      <c r="D7514" s="68"/>
      <c r="E7514" s="68"/>
      <c r="F7514" s="68"/>
      <c r="G7514" s="68"/>
      <c r="H7514" s="68"/>
      <c r="I7514" s="68"/>
    </row>
    <row r="7515" spans="1:9" x14ac:dyDescent="0.3">
      <c r="A7515" s="68"/>
      <c r="B7515" s="68"/>
      <c r="C7515" s="68"/>
      <c r="D7515" s="68"/>
      <c r="E7515" s="68"/>
      <c r="F7515" s="68"/>
      <c r="G7515" s="68"/>
      <c r="H7515" s="68"/>
      <c r="I7515" s="68"/>
    </row>
    <row r="7516" spans="1:9" x14ac:dyDescent="0.3">
      <c r="A7516" s="68"/>
      <c r="B7516" s="68"/>
      <c r="C7516" s="68"/>
      <c r="D7516" s="68"/>
      <c r="E7516" s="68"/>
      <c r="F7516" s="68"/>
      <c r="G7516" s="68"/>
      <c r="H7516" s="68"/>
      <c r="I7516" s="68"/>
    </row>
    <row r="7517" spans="1:9" x14ac:dyDescent="0.3">
      <c r="A7517" s="68"/>
      <c r="B7517" s="68"/>
      <c r="C7517" s="68"/>
      <c r="D7517" s="68"/>
      <c r="E7517" s="68"/>
      <c r="F7517" s="68"/>
      <c r="G7517" s="68"/>
      <c r="H7517" s="68"/>
      <c r="I7517" s="68"/>
    </row>
    <row r="7518" spans="1:9" x14ac:dyDescent="0.3">
      <c r="A7518" s="68"/>
      <c r="B7518" s="68"/>
      <c r="C7518" s="68"/>
      <c r="D7518" s="68"/>
      <c r="E7518" s="68"/>
      <c r="F7518" s="68"/>
      <c r="G7518" s="68"/>
      <c r="H7518" s="68"/>
      <c r="I7518" s="68"/>
    </row>
    <row r="7519" spans="1:9" x14ac:dyDescent="0.3">
      <c r="A7519" s="68"/>
      <c r="B7519" s="68"/>
      <c r="C7519" s="68"/>
      <c r="D7519" s="68"/>
      <c r="E7519" s="68"/>
      <c r="F7519" s="68"/>
      <c r="G7519" s="68"/>
      <c r="H7519" s="68"/>
      <c r="I7519" s="68"/>
    </row>
    <row r="7520" spans="1:9" x14ac:dyDescent="0.3">
      <c r="A7520" s="68"/>
      <c r="B7520" s="68"/>
      <c r="C7520" s="68"/>
      <c r="D7520" s="68"/>
      <c r="E7520" s="68"/>
      <c r="F7520" s="68"/>
      <c r="G7520" s="68"/>
      <c r="H7520" s="68"/>
      <c r="I7520" s="68"/>
    </row>
    <row r="7521" spans="1:9" x14ac:dyDescent="0.3">
      <c r="A7521" s="68"/>
      <c r="B7521" s="68"/>
      <c r="C7521" s="68"/>
      <c r="D7521" s="68"/>
      <c r="E7521" s="68"/>
      <c r="F7521" s="68"/>
      <c r="G7521" s="68"/>
      <c r="H7521" s="68"/>
      <c r="I7521" s="68"/>
    </row>
    <row r="7522" spans="1:9" x14ac:dyDescent="0.3">
      <c r="A7522" s="68"/>
      <c r="B7522" s="68"/>
      <c r="C7522" s="68"/>
      <c r="D7522" s="68"/>
      <c r="E7522" s="68"/>
      <c r="F7522" s="68"/>
      <c r="G7522" s="68"/>
      <c r="H7522" s="68"/>
      <c r="I7522" s="68"/>
    </row>
    <row r="7523" spans="1:9" x14ac:dyDescent="0.3">
      <c r="A7523" s="68"/>
      <c r="B7523" s="68"/>
      <c r="C7523" s="68"/>
      <c r="D7523" s="68"/>
      <c r="E7523" s="68"/>
      <c r="F7523" s="68"/>
      <c r="G7523" s="68"/>
      <c r="H7523" s="68"/>
      <c r="I7523" s="68"/>
    </row>
    <row r="7524" spans="1:9" x14ac:dyDescent="0.3">
      <c r="A7524" s="68"/>
      <c r="B7524" s="68"/>
      <c r="C7524" s="68"/>
      <c r="D7524" s="68"/>
      <c r="E7524" s="68"/>
      <c r="F7524" s="68"/>
      <c r="G7524" s="68"/>
      <c r="H7524" s="68"/>
      <c r="I7524" s="68"/>
    </row>
    <row r="7525" spans="1:9" x14ac:dyDescent="0.3">
      <c r="A7525" s="68"/>
      <c r="B7525" s="68"/>
      <c r="C7525" s="68"/>
      <c r="D7525" s="68"/>
      <c r="E7525" s="68"/>
      <c r="F7525" s="68"/>
      <c r="G7525" s="68"/>
      <c r="H7525" s="68"/>
      <c r="I7525" s="68"/>
    </row>
    <row r="7526" spans="1:9" x14ac:dyDescent="0.3">
      <c r="A7526" s="68"/>
      <c r="B7526" s="68"/>
      <c r="C7526" s="68"/>
      <c r="D7526" s="68"/>
      <c r="E7526" s="68"/>
      <c r="F7526" s="68"/>
      <c r="G7526" s="68"/>
      <c r="H7526" s="68"/>
      <c r="I7526" s="68"/>
    </row>
    <row r="7527" spans="1:9" x14ac:dyDescent="0.3">
      <c r="A7527" s="68"/>
      <c r="B7527" s="68"/>
      <c r="C7527" s="68"/>
      <c r="D7527" s="68"/>
      <c r="E7527" s="68"/>
      <c r="F7527" s="68"/>
      <c r="G7527" s="68"/>
      <c r="H7527" s="68"/>
      <c r="I7527" s="68"/>
    </row>
    <row r="7528" spans="1:9" x14ac:dyDescent="0.3">
      <c r="A7528" s="68"/>
      <c r="B7528" s="68"/>
      <c r="C7528" s="68"/>
      <c r="D7528" s="68"/>
      <c r="E7528" s="68"/>
      <c r="F7528" s="68"/>
      <c r="G7528" s="68"/>
      <c r="H7528" s="68"/>
      <c r="I7528" s="68"/>
    </row>
    <row r="7529" spans="1:9" x14ac:dyDescent="0.3">
      <c r="A7529" s="68"/>
      <c r="B7529" s="68"/>
      <c r="C7529" s="68"/>
      <c r="D7529" s="68"/>
      <c r="E7529" s="68"/>
      <c r="F7529" s="68"/>
      <c r="G7529" s="68"/>
      <c r="H7529" s="68"/>
      <c r="I7529" s="68"/>
    </row>
    <row r="7530" spans="1:9" x14ac:dyDescent="0.3">
      <c r="A7530" s="68"/>
      <c r="B7530" s="68"/>
      <c r="C7530" s="68"/>
      <c r="D7530" s="68"/>
      <c r="E7530" s="68"/>
      <c r="F7530" s="68"/>
      <c r="G7530" s="68"/>
      <c r="H7530" s="68"/>
      <c r="I7530" s="68"/>
    </row>
    <row r="7531" spans="1:9" x14ac:dyDescent="0.3">
      <c r="A7531" s="68"/>
      <c r="B7531" s="68"/>
      <c r="C7531" s="68"/>
      <c r="D7531" s="68"/>
      <c r="E7531" s="68"/>
      <c r="F7531" s="68"/>
      <c r="G7531" s="68"/>
      <c r="H7531" s="68"/>
      <c r="I7531" s="68"/>
    </row>
    <row r="7532" spans="1:9" x14ac:dyDescent="0.3">
      <c r="A7532" s="68"/>
      <c r="B7532" s="68"/>
      <c r="C7532" s="68"/>
      <c r="D7532" s="68"/>
      <c r="E7532" s="68"/>
      <c r="F7532" s="68"/>
      <c r="G7532" s="68"/>
      <c r="H7532" s="68"/>
      <c r="I7532" s="68"/>
    </row>
    <row r="7533" spans="1:9" x14ac:dyDescent="0.3">
      <c r="A7533" s="68"/>
      <c r="B7533" s="68"/>
      <c r="C7533" s="68"/>
      <c r="D7533" s="68"/>
      <c r="E7533" s="68"/>
      <c r="F7533" s="68"/>
      <c r="G7533" s="68"/>
      <c r="H7533" s="68"/>
      <c r="I7533" s="68"/>
    </row>
    <row r="7534" spans="1:9" x14ac:dyDescent="0.3">
      <c r="A7534" s="68"/>
      <c r="B7534" s="68"/>
      <c r="C7534" s="68"/>
      <c r="D7534" s="68"/>
      <c r="E7534" s="68"/>
      <c r="F7534" s="68"/>
      <c r="G7534" s="68"/>
      <c r="H7534" s="68"/>
      <c r="I7534" s="68"/>
    </row>
    <row r="7535" spans="1:9" x14ac:dyDescent="0.3">
      <c r="A7535" s="68"/>
      <c r="B7535" s="68"/>
      <c r="C7535" s="68"/>
      <c r="D7535" s="68"/>
      <c r="E7535" s="68"/>
      <c r="F7535" s="68"/>
      <c r="G7535" s="68"/>
      <c r="H7535" s="68"/>
      <c r="I7535" s="68"/>
    </row>
    <row r="7536" spans="1:9" x14ac:dyDescent="0.3">
      <c r="A7536" s="68"/>
      <c r="B7536" s="68"/>
      <c r="C7536" s="68"/>
      <c r="D7536" s="68"/>
      <c r="E7536" s="68"/>
      <c r="F7536" s="68"/>
      <c r="G7536" s="68"/>
      <c r="H7536" s="68"/>
      <c r="I7536" s="68"/>
    </row>
    <row r="7537" spans="1:9" x14ac:dyDescent="0.3">
      <c r="A7537" s="68"/>
      <c r="B7537" s="68"/>
      <c r="C7537" s="68"/>
      <c r="D7537" s="68"/>
      <c r="E7537" s="68"/>
      <c r="F7537" s="68"/>
      <c r="G7537" s="68"/>
      <c r="H7537" s="68"/>
      <c r="I7537" s="68"/>
    </row>
    <row r="7538" spans="1:9" x14ac:dyDescent="0.3">
      <c r="A7538" s="68"/>
      <c r="B7538" s="68"/>
      <c r="C7538" s="68"/>
      <c r="D7538" s="68"/>
      <c r="E7538" s="68"/>
      <c r="F7538" s="68"/>
      <c r="G7538" s="68"/>
      <c r="H7538" s="68"/>
      <c r="I7538" s="68"/>
    </row>
    <row r="7539" spans="1:9" x14ac:dyDescent="0.3">
      <c r="A7539" s="68"/>
      <c r="B7539" s="68"/>
      <c r="C7539" s="68"/>
      <c r="D7539" s="68"/>
      <c r="E7539" s="68"/>
      <c r="F7539" s="68"/>
      <c r="G7539" s="68"/>
      <c r="H7539" s="68"/>
      <c r="I7539" s="68"/>
    </row>
    <row r="7540" spans="1:9" x14ac:dyDescent="0.3">
      <c r="A7540" s="68"/>
      <c r="B7540" s="68"/>
      <c r="C7540" s="68"/>
      <c r="D7540" s="68"/>
      <c r="E7540" s="68"/>
      <c r="F7540" s="68"/>
      <c r="G7540" s="68"/>
      <c r="H7540" s="68"/>
      <c r="I7540" s="68"/>
    </row>
    <row r="7541" spans="1:9" x14ac:dyDescent="0.3">
      <c r="A7541" s="68"/>
      <c r="B7541" s="68"/>
      <c r="C7541" s="68"/>
      <c r="D7541" s="68"/>
      <c r="E7541" s="68"/>
      <c r="F7541" s="68"/>
      <c r="G7541" s="68"/>
      <c r="H7541" s="68"/>
      <c r="I7541" s="68"/>
    </row>
    <row r="7542" spans="1:9" x14ac:dyDescent="0.3">
      <c r="A7542" s="68"/>
      <c r="B7542" s="68"/>
      <c r="C7542" s="68"/>
      <c r="D7542" s="68"/>
      <c r="E7542" s="68"/>
      <c r="F7542" s="68"/>
      <c r="G7542" s="68"/>
      <c r="H7542" s="68"/>
      <c r="I7542" s="68"/>
    </row>
    <row r="7543" spans="1:9" x14ac:dyDescent="0.3">
      <c r="A7543" s="68"/>
      <c r="B7543" s="68"/>
      <c r="C7543" s="68"/>
      <c r="D7543" s="68"/>
      <c r="E7543" s="68"/>
      <c r="F7543" s="68"/>
      <c r="G7543" s="68"/>
      <c r="H7543" s="68"/>
      <c r="I7543" s="68"/>
    </row>
    <row r="7544" spans="1:9" x14ac:dyDescent="0.3">
      <c r="A7544" s="68"/>
      <c r="B7544" s="68"/>
      <c r="C7544" s="68"/>
      <c r="D7544" s="68"/>
      <c r="E7544" s="68"/>
      <c r="F7544" s="68"/>
      <c r="G7544" s="68"/>
      <c r="H7544" s="68"/>
      <c r="I7544" s="68"/>
    </row>
    <row r="7545" spans="1:9" x14ac:dyDescent="0.3">
      <c r="A7545" s="68"/>
      <c r="B7545" s="68"/>
      <c r="C7545" s="68"/>
      <c r="D7545" s="68"/>
      <c r="E7545" s="68"/>
      <c r="F7545" s="68"/>
      <c r="G7545" s="68"/>
      <c r="H7545" s="68"/>
      <c r="I7545" s="68"/>
    </row>
    <row r="7546" spans="1:9" x14ac:dyDescent="0.3">
      <c r="A7546" s="68"/>
      <c r="B7546" s="68"/>
      <c r="C7546" s="68"/>
      <c r="D7546" s="68"/>
      <c r="E7546" s="68"/>
      <c r="F7546" s="68"/>
      <c r="G7546" s="68"/>
      <c r="H7546" s="68"/>
      <c r="I7546" s="68"/>
    </row>
    <row r="7547" spans="1:9" x14ac:dyDescent="0.3">
      <c r="A7547" s="68"/>
      <c r="B7547" s="68"/>
      <c r="C7547" s="68"/>
      <c r="D7547" s="68"/>
      <c r="E7547" s="68"/>
      <c r="F7547" s="68"/>
      <c r="G7547" s="68"/>
      <c r="H7547" s="68"/>
      <c r="I7547" s="68"/>
    </row>
    <row r="7548" spans="1:9" x14ac:dyDescent="0.3">
      <c r="A7548" s="68"/>
      <c r="B7548" s="68"/>
      <c r="C7548" s="68"/>
      <c r="D7548" s="68"/>
      <c r="E7548" s="68"/>
      <c r="F7548" s="68"/>
      <c r="G7548" s="68"/>
      <c r="H7548" s="68"/>
      <c r="I7548" s="68"/>
    </row>
    <row r="7549" spans="1:9" x14ac:dyDescent="0.3">
      <c r="A7549" s="68"/>
      <c r="B7549" s="68"/>
      <c r="C7549" s="68"/>
      <c r="D7549" s="68"/>
      <c r="E7549" s="68"/>
      <c r="F7549" s="68"/>
      <c r="G7549" s="68"/>
      <c r="H7549" s="68"/>
      <c r="I7549" s="68"/>
    </row>
    <row r="7550" spans="1:9" x14ac:dyDescent="0.3">
      <c r="A7550" s="68"/>
      <c r="B7550" s="68"/>
      <c r="C7550" s="68"/>
      <c r="D7550" s="68"/>
      <c r="E7550" s="68"/>
      <c r="F7550" s="68"/>
      <c r="G7550" s="68"/>
      <c r="H7550" s="68"/>
      <c r="I7550" s="68"/>
    </row>
    <row r="7551" spans="1:9" x14ac:dyDescent="0.3">
      <c r="A7551" s="68"/>
      <c r="B7551" s="68"/>
      <c r="C7551" s="68"/>
      <c r="D7551" s="68"/>
      <c r="E7551" s="68"/>
      <c r="F7551" s="68"/>
      <c r="G7551" s="68"/>
      <c r="H7551" s="68"/>
      <c r="I7551" s="68"/>
    </row>
    <row r="7552" spans="1:9" x14ac:dyDescent="0.3">
      <c r="A7552" s="68"/>
      <c r="B7552" s="68"/>
      <c r="C7552" s="68"/>
      <c r="D7552" s="68"/>
      <c r="E7552" s="68"/>
      <c r="F7552" s="68"/>
      <c r="G7552" s="68"/>
      <c r="H7552" s="68"/>
      <c r="I7552" s="68"/>
    </row>
    <row r="7553" spans="1:9" x14ac:dyDescent="0.3">
      <c r="A7553" s="68"/>
      <c r="B7553" s="68"/>
      <c r="C7553" s="68"/>
      <c r="D7553" s="68"/>
      <c r="E7553" s="68"/>
      <c r="F7553" s="68"/>
      <c r="G7553" s="68"/>
      <c r="H7553" s="68"/>
      <c r="I7553" s="68"/>
    </row>
    <row r="7554" spans="1:9" x14ac:dyDescent="0.3">
      <c r="A7554" s="68"/>
      <c r="B7554" s="68"/>
      <c r="C7554" s="68"/>
      <c r="D7554" s="68"/>
      <c r="E7554" s="68"/>
      <c r="F7554" s="68"/>
      <c r="G7554" s="68"/>
      <c r="H7554" s="68"/>
      <c r="I7554" s="68"/>
    </row>
    <row r="7555" spans="1:9" x14ac:dyDescent="0.3">
      <c r="A7555" s="68"/>
      <c r="B7555" s="68"/>
      <c r="C7555" s="68"/>
      <c r="D7555" s="68"/>
      <c r="E7555" s="68"/>
      <c r="F7555" s="68"/>
      <c r="G7555" s="68"/>
      <c r="H7555" s="68"/>
      <c r="I7555" s="68"/>
    </row>
    <row r="7556" spans="1:9" x14ac:dyDescent="0.3">
      <c r="A7556" s="68"/>
      <c r="B7556" s="68"/>
      <c r="C7556" s="68"/>
      <c r="D7556" s="68"/>
      <c r="E7556" s="68"/>
      <c r="F7556" s="68"/>
      <c r="G7556" s="68"/>
      <c r="H7556" s="68"/>
      <c r="I7556" s="68"/>
    </row>
    <row r="7557" spans="1:9" x14ac:dyDescent="0.3">
      <c r="A7557" s="68"/>
      <c r="B7557" s="68"/>
      <c r="C7557" s="68"/>
      <c r="D7557" s="68"/>
      <c r="E7557" s="68"/>
      <c r="F7557" s="68"/>
      <c r="G7557" s="68"/>
      <c r="H7557" s="68"/>
      <c r="I7557" s="68"/>
    </row>
    <row r="7558" spans="1:9" x14ac:dyDescent="0.3">
      <c r="A7558" s="68"/>
      <c r="B7558" s="68"/>
      <c r="C7558" s="68"/>
      <c r="D7558" s="68"/>
      <c r="E7558" s="68"/>
      <c r="F7558" s="68"/>
      <c r="G7558" s="68"/>
      <c r="H7558" s="68"/>
      <c r="I7558" s="68"/>
    </row>
    <row r="7559" spans="1:9" x14ac:dyDescent="0.3">
      <c r="A7559" s="68"/>
      <c r="B7559" s="68"/>
      <c r="C7559" s="68"/>
      <c r="D7559" s="68"/>
      <c r="E7559" s="68"/>
      <c r="F7559" s="68"/>
      <c r="G7559" s="68"/>
      <c r="H7559" s="68"/>
      <c r="I7559" s="68"/>
    </row>
    <row r="7560" spans="1:9" x14ac:dyDescent="0.3">
      <c r="A7560" s="68"/>
      <c r="B7560" s="68"/>
      <c r="C7560" s="68"/>
      <c r="D7560" s="68"/>
      <c r="E7560" s="68"/>
      <c r="F7560" s="68"/>
      <c r="G7560" s="68"/>
      <c r="H7560" s="68"/>
      <c r="I7560" s="68"/>
    </row>
    <row r="7561" spans="1:9" x14ac:dyDescent="0.3">
      <c r="A7561" s="68"/>
      <c r="B7561" s="68"/>
      <c r="C7561" s="68"/>
      <c r="D7561" s="68"/>
      <c r="E7561" s="68"/>
      <c r="F7561" s="68"/>
      <c r="G7561" s="68"/>
      <c r="H7561" s="68"/>
      <c r="I7561" s="68"/>
    </row>
    <row r="7562" spans="1:9" x14ac:dyDescent="0.3">
      <c r="A7562" s="68"/>
      <c r="B7562" s="68"/>
      <c r="C7562" s="68"/>
      <c r="D7562" s="68"/>
      <c r="E7562" s="68"/>
      <c r="F7562" s="68"/>
      <c r="G7562" s="68"/>
      <c r="H7562" s="68"/>
      <c r="I7562" s="68"/>
    </row>
    <row r="7563" spans="1:9" x14ac:dyDescent="0.3">
      <c r="A7563" s="68"/>
      <c r="B7563" s="68"/>
      <c r="C7563" s="68"/>
      <c r="D7563" s="68"/>
      <c r="E7563" s="68"/>
      <c r="F7563" s="68"/>
      <c r="G7563" s="68"/>
      <c r="H7563" s="68"/>
      <c r="I7563" s="68"/>
    </row>
    <row r="7564" spans="1:9" x14ac:dyDescent="0.3">
      <c r="A7564" s="68"/>
      <c r="B7564" s="68"/>
      <c r="C7564" s="68"/>
      <c r="D7564" s="68"/>
      <c r="E7564" s="68"/>
      <c r="F7564" s="68"/>
      <c r="G7564" s="68"/>
      <c r="H7564" s="68"/>
      <c r="I7564" s="68"/>
    </row>
    <row r="7565" spans="1:9" x14ac:dyDescent="0.3">
      <c r="A7565" s="68"/>
      <c r="B7565" s="68"/>
      <c r="C7565" s="68"/>
      <c r="D7565" s="68"/>
      <c r="E7565" s="68"/>
      <c r="F7565" s="68"/>
      <c r="G7565" s="68"/>
      <c r="H7565" s="68"/>
      <c r="I7565" s="68"/>
    </row>
    <row r="7566" spans="1:9" x14ac:dyDescent="0.3">
      <c r="A7566" s="68"/>
      <c r="B7566" s="68"/>
      <c r="C7566" s="68"/>
      <c r="D7566" s="68"/>
      <c r="E7566" s="68"/>
      <c r="F7566" s="68"/>
      <c r="G7566" s="68"/>
      <c r="H7566" s="68"/>
      <c r="I7566" s="68"/>
    </row>
    <row r="7567" spans="1:9" x14ac:dyDescent="0.3">
      <c r="A7567" s="68"/>
      <c r="B7567" s="68"/>
      <c r="C7567" s="68"/>
      <c r="D7567" s="68"/>
      <c r="E7567" s="68"/>
      <c r="F7567" s="68"/>
      <c r="G7567" s="68"/>
      <c r="H7567" s="68"/>
      <c r="I7567" s="68"/>
    </row>
    <row r="7568" spans="1:9" x14ac:dyDescent="0.3">
      <c r="A7568" s="68"/>
      <c r="B7568" s="68"/>
      <c r="C7568" s="68"/>
      <c r="D7568" s="68"/>
      <c r="E7568" s="68"/>
      <c r="F7568" s="68"/>
      <c r="G7568" s="68"/>
      <c r="H7568" s="68"/>
      <c r="I7568" s="68"/>
    </row>
    <row r="7569" spans="1:9" x14ac:dyDescent="0.3">
      <c r="A7569" s="68"/>
      <c r="B7569" s="68"/>
      <c r="C7569" s="68"/>
      <c r="D7569" s="68"/>
      <c r="E7569" s="68"/>
      <c r="F7569" s="68"/>
      <c r="G7569" s="68"/>
      <c r="H7569" s="68"/>
      <c r="I7569" s="68"/>
    </row>
    <row r="7570" spans="1:9" x14ac:dyDescent="0.3">
      <c r="A7570" s="68"/>
      <c r="B7570" s="68"/>
      <c r="C7570" s="68"/>
      <c r="D7570" s="68"/>
      <c r="E7570" s="68"/>
      <c r="F7570" s="68"/>
      <c r="G7570" s="68"/>
      <c r="H7570" s="68"/>
      <c r="I7570" s="68"/>
    </row>
    <row r="7571" spans="1:9" x14ac:dyDescent="0.3">
      <c r="A7571" s="68"/>
      <c r="B7571" s="68"/>
      <c r="C7571" s="68"/>
      <c r="D7571" s="68"/>
      <c r="E7571" s="68"/>
      <c r="F7571" s="68"/>
      <c r="G7571" s="68"/>
      <c r="H7571" s="68"/>
      <c r="I7571" s="68"/>
    </row>
    <row r="7572" spans="1:9" x14ac:dyDescent="0.3">
      <c r="A7572" s="68"/>
      <c r="B7572" s="68"/>
      <c r="C7572" s="68"/>
      <c r="D7572" s="68"/>
      <c r="E7572" s="68"/>
      <c r="F7572" s="68"/>
      <c r="G7572" s="68"/>
      <c r="H7572" s="68"/>
      <c r="I7572" s="68"/>
    </row>
    <row r="7573" spans="1:9" x14ac:dyDescent="0.3">
      <c r="A7573" s="68"/>
      <c r="B7573" s="68"/>
      <c r="C7573" s="68"/>
      <c r="D7573" s="68"/>
      <c r="E7573" s="68"/>
      <c r="F7573" s="68"/>
      <c r="G7573" s="68"/>
      <c r="H7573" s="68"/>
      <c r="I7573" s="68"/>
    </row>
    <row r="7574" spans="1:9" x14ac:dyDescent="0.3">
      <c r="A7574" s="68"/>
      <c r="B7574" s="68"/>
      <c r="C7574" s="68"/>
      <c r="D7574" s="68"/>
      <c r="E7574" s="68"/>
      <c r="F7574" s="68"/>
      <c r="G7574" s="68"/>
      <c r="H7574" s="68"/>
      <c r="I7574" s="68"/>
    </row>
    <row r="7575" spans="1:9" x14ac:dyDescent="0.3">
      <c r="A7575" s="68"/>
      <c r="B7575" s="68"/>
      <c r="C7575" s="68"/>
      <c r="D7575" s="68"/>
      <c r="E7575" s="68"/>
      <c r="F7575" s="68"/>
      <c r="G7575" s="68"/>
      <c r="H7575" s="68"/>
      <c r="I7575" s="68"/>
    </row>
    <row r="7576" spans="1:9" x14ac:dyDescent="0.3">
      <c r="A7576" s="68"/>
      <c r="B7576" s="68"/>
      <c r="C7576" s="68"/>
      <c r="D7576" s="68"/>
      <c r="E7576" s="68"/>
      <c r="F7576" s="68"/>
      <c r="G7576" s="68"/>
      <c r="H7576" s="68"/>
      <c r="I7576" s="68"/>
    </row>
    <row r="7577" spans="1:9" x14ac:dyDescent="0.3">
      <c r="A7577" s="68"/>
      <c r="B7577" s="68"/>
      <c r="C7577" s="68"/>
      <c r="D7577" s="68"/>
      <c r="E7577" s="68"/>
      <c r="F7577" s="68"/>
      <c r="G7577" s="68"/>
      <c r="H7577" s="68"/>
      <c r="I7577" s="68"/>
    </row>
    <row r="7578" spans="1:9" x14ac:dyDescent="0.3">
      <c r="A7578" s="68"/>
      <c r="B7578" s="68"/>
      <c r="C7578" s="68"/>
      <c r="D7578" s="68"/>
      <c r="E7578" s="68"/>
      <c r="F7578" s="68"/>
      <c r="G7578" s="68"/>
      <c r="H7578" s="68"/>
      <c r="I7578" s="68"/>
    </row>
    <row r="7579" spans="1:9" x14ac:dyDescent="0.3">
      <c r="A7579" s="68"/>
      <c r="B7579" s="68"/>
      <c r="C7579" s="68"/>
      <c r="D7579" s="68"/>
      <c r="E7579" s="68"/>
      <c r="F7579" s="68"/>
      <c r="G7579" s="68"/>
      <c r="H7579" s="68"/>
      <c r="I7579" s="68"/>
    </row>
    <row r="7580" spans="1:9" x14ac:dyDescent="0.3">
      <c r="A7580" s="68"/>
      <c r="B7580" s="68"/>
      <c r="C7580" s="68"/>
      <c r="D7580" s="68"/>
      <c r="E7580" s="68"/>
      <c r="F7580" s="68"/>
      <c r="G7580" s="68"/>
      <c r="H7580" s="68"/>
      <c r="I7580" s="68"/>
    </row>
    <row r="7581" spans="1:9" x14ac:dyDescent="0.3">
      <c r="A7581" s="68"/>
      <c r="B7581" s="68"/>
      <c r="C7581" s="68"/>
      <c r="D7581" s="68"/>
      <c r="E7581" s="68"/>
      <c r="F7581" s="68"/>
      <c r="G7581" s="68"/>
      <c r="H7581" s="68"/>
      <c r="I7581" s="68"/>
    </row>
    <row r="7582" spans="1:9" x14ac:dyDescent="0.3">
      <c r="A7582" s="68"/>
      <c r="B7582" s="68"/>
      <c r="C7582" s="68"/>
      <c r="D7582" s="68"/>
      <c r="E7582" s="68"/>
      <c r="F7582" s="68"/>
      <c r="G7582" s="68"/>
      <c r="H7582" s="68"/>
      <c r="I7582" s="68"/>
    </row>
    <row r="7583" spans="1:9" x14ac:dyDescent="0.3">
      <c r="A7583" s="68"/>
      <c r="B7583" s="68"/>
      <c r="C7583" s="68"/>
      <c r="D7583" s="68"/>
      <c r="E7583" s="68"/>
      <c r="F7583" s="68"/>
      <c r="G7583" s="68"/>
      <c r="H7583" s="68"/>
      <c r="I7583" s="68"/>
    </row>
    <row r="7584" spans="1:9" x14ac:dyDescent="0.3">
      <c r="A7584" s="68"/>
      <c r="B7584" s="68"/>
      <c r="C7584" s="68"/>
      <c r="D7584" s="68"/>
      <c r="E7584" s="68"/>
      <c r="F7584" s="68"/>
      <c r="G7584" s="68"/>
      <c r="H7584" s="68"/>
      <c r="I7584" s="68"/>
    </row>
    <row r="7585" spans="1:9" x14ac:dyDescent="0.3">
      <c r="A7585" s="68"/>
      <c r="B7585" s="68"/>
      <c r="C7585" s="68"/>
      <c r="D7585" s="68"/>
      <c r="E7585" s="68"/>
      <c r="F7585" s="68"/>
      <c r="G7585" s="68"/>
      <c r="H7585" s="68"/>
      <c r="I7585" s="68"/>
    </row>
    <row r="7586" spans="1:9" x14ac:dyDescent="0.3">
      <c r="A7586" s="68"/>
      <c r="B7586" s="68"/>
      <c r="C7586" s="68"/>
      <c r="D7586" s="68"/>
      <c r="E7586" s="68"/>
      <c r="F7586" s="68"/>
      <c r="G7586" s="68"/>
      <c r="H7586" s="68"/>
      <c r="I7586" s="68"/>
    </row>
    <row r="7587" spans="1:9" x14ac:dyDescent="0.3">
      <c r="A7587" s="68"/>
      <c r="B7587" s="68"/>
      <c r="C7587" s="68"/>
      <c r="D7587" s="68"/>
      <c r="E7587" s="68"/>
      <c r="F7587" s="68"/>
      <c r="G7587" s="68"/>
      <c r="H7587" s="68"/>
      <c r="I7587" s="68"/>
    </row>
    <row r="7588" spans="1:9" x14ac:dyDescent="0.3">
      <c r="A7588" s="68"/>
      <c r="B7588" s="68"/>
      <c r="C7588" s="68"/>
      <c r="D7588" s="68"/>
      <c r="E7588" s="68"/>
      <c r="F7588" s="68"/>
      <c r="G7588" s="68"/>
      <c r="H7588" s="68"/>
      <c r="I7588" s="68"/>
    </row>
    <row r="7589" spans="1:9" x14ac:dyDescent="0.3">
      <c r="A7589" s="68"/>
      <c r="B7589" s="68"/>
      <c r="C7589" s="68"/>
      <c r="D7589" s="68"/>
      <c r="E7589" s="68"/>
      <c r="F7589" s="68"/>
      <c r="G7589" s="68"/>
      <c r="H7589" s="68"/>
      <c r="I7589" s="68"/>
    </row>
    <row r="7590" spans="1:9" x14ac:dyDescent="0.3">
      <c r="A7590" s="68"/>
      <c r="B7590" s="68"/>
      <c r="C7590" s="68"/>
      <c r="D7590" s="68"/>
      <c r="E7590" s="68"/>
      <c r="F7590" s="68"/>
      <c r="G7590" s="68"/>
      <c r="H7590" s="68"/>
      <c r="I7590" s="68"/>
    </row>
    <row r="7591" spans="1:9" x14ac:dyDescent="0.3">
      <c r="A7591" s="68"/>
      <c r="B7591" s="68"/>
      <c r="C7591" s="68"/>
      <c r="D7591" s="68"/>
      <c r="E7591" s="68"/>
      <c r="F7591" s="68"/>
      <c r="G7591" s="68"/>
      <c r="H7591" s="68"/>
      <c r="I7591" s="68"/>
    </row>
    <row r="7592" spans="1:9" x14ac:dyDescent="0.3">
      <c r="A7592" s="68"/>
      <c r="B7592" s="68"/>
      <c r="C7592" s="68"/>
      <c r="D7592" s="68"/>
      <c r="E7592" s="68"/>
      <c r="F7592" s="68"/>
      <c r="G7592" s="68"/>
      <c r="H7592" s="68"/>
      <c r="I7592" s="68"/>
    </row>
    <row r="7593" spans="1:9" x14ac:dyDescent="0.3">
      <c r="A7593" s="68"/>
      <c r="B7593" s="68"/>
      <c r="C7593" s="68"/>
      <c r="D7593" s="68"/>
      <c r="E7593" s="68"/>
      <c r="F7593" s="68"/>
      <c r="G7593" s="68"/>
      <c r="H7593" s="68"/>
      <c r="I7593" s="68"/>
    </row>
    <row r="7594" spans="1:9" x14ac:dyDescent="0.3">
      <c r="A7594" s="68"/>
      <c r="B7594" s="68"/>
      <c r="C7594" s="68"/>
      <c r="D7594" s="68"/>
      <c r="E7594" s="68"/>
      <c r="F7594" s="68"/>
      <c r="G7594" s="68"/>
      <c r="H7594" s="68"/>
      <c r="I7594" s="68"/>
    </row>
    <row r="7595" spans="1:9" x14ac:dyDescent="0.3">
      <c r="A7595" s="68"/>
      <c r="B7595" s="68"/>
      <c r="C7595" s="68"/>
      <c r="D7595" s="68"/>
      <c r="E7595" s="68"/>
      <c r="F7595" s="68"/>
      <c r="G7595" s="68"/>
      <c r="H7595" s="68"/>
      <c r="I7595" s="68"/>
    </row>
    <row r="7596" spans="1:9" x14ac:dyDescent="0.3">
      <c r="A7596" s="68"/>
      <c r="B7596" s="68"/>
      <c r="C7596" s="68"/>
      <c r="D7596" s="68"/>
      <c r="E7596" s="68"/>
      <c r="F7596" s="68"/>
      <c r="G7596" s="68"/>
      <c r="H7596" s="68"/>
      <c r="I7596" s="68"/>
    </row>
    <row r="7597" spans="1:9" x14ac:dyDescent="0.3">
      <c r="A7597" s="68"/>
      <c r="B7597" s="68"/>
      <c r="C7597" s="68"/>
      <c r="D7597" s="68"/>
      <c r="E7597" s="68"/>
      <c r="F7597" s="68"/>
      <c r="G7597" s="68"/>
      <c r="H7597" s="68"/>
      <c r="I7597" s="68"/>
    </row>
    <row r="7598" spans="1:9" x14ac:dyDescent="0.3">
      <c r="A7598" s="68"/>
      <c r="B7598" s="68"/>
      <c r="C7598" s="68"/>
      <c r="D7598" s="68"/>
      <c r="E7598" s="68"/>
      <c r="F7598" s="68"/>
      <c r="G7598" s="68"/>
      <c r="H7598" s="68"/>
      <c r="I7598" s="68"/>
    </row>
    <row r="7599" spans="1:9" x14ac:dyDescent="0.3">
      <c r="A7599" s="68"/>
      <c r="B7599" s="68"/>
      <c r="C7599" s="68"/>
      <c r="D7599" s="68"/>
      <c r="E7599" s="68"/>
      <c r="F7599" s="68"/>
      <c r="G7599" s="68"/>
      <c r="H7599" s="68"/>
      <c r="I7599" s="68"/>
    </row>
    <row r="7600" spans="1:9" x14ac:dyDescent="0.3">
      <c r="A7600" s="68"/>
      <c r="B7600" s="68"/>
      <c r="C7600" s="68"/>
      <c r="D7600" s="68"/>
      <c r="E7600" s="68"/>
      <c r="F7600" s="68"/>
      <c r="G7600" s="68"/>
      <c r="H7600" s="68"/>
      <c r="I7600" s="68"/>
    </row>
    <row r="7601" spans="1:9" x14ac:dyDescent="0.3">
      <c r="A7601" s="68"/>
      <c r="B7601" s="68"/>
      <c r="C7601" s="68"/>
      <c r="D7601" s="68"/>
      <c r="E7601" s="68"/>
      <c r="F7601" s="68"/>
      <c r="G7601" s="68"/>
      <c r="H7601" s="68"/>
      <c r="I7601" s="68"/>
    </row>
    <row r="7602" spans="1:9" x14ac:dyDescent="0.3">
      <c r="A7602" s="68"/>
      <c r="B7602" s="68"/>
      <c r="C7602" s="68"/>
      <c r="D7602" s="68"/>
      <c r="E7602" s="68"/>
      <c r="F7602" s="68"/>
      <c r="G7602" s="68"/>
      <c r="H7602" s="68"/>
      <c r="I7602" s="68"/>
    </row>
    <row r="7603" spans="1:9" x14ac:dyDescent="0.3">
      <c r="A7603" s="68"/>
      <c r="B7603" s="68"/>
      <c r="C7603" s="68"/>
      <c r="D7603" s="68"/>
      <c r="E7603" s="68"/>
      <c r="F7603" s="68"/>
      <c r="G7603" s="68"/>
      <c r="H7603" s="68"/>
      <c r="I7603" s="68"/>
    </row>
    <row r="7604" spans="1:9" x14ac:dyDescent="0.3">
      <c r="A7604" s="68"/>
      <c r="B7604" s="68"/>
      <c r="C7604" s="68"/>
      <c r="D7604" s="68"/>
      <c r="E7604" s="68"/>
      <c r="F7604" s="68"/>
      <c r="G7604" s="68"/>
      <c r="H7604" s="68"/>
      <c r="I7604" s="68"/>
    </row>
    <row r="7605" spans="1:9" x14ac:dyDescent="0.3">
      <c r="A7605" s="68"/>
      <c r="B7605" s="68"/>
      <c r="C7605" s="68"/>
      <c r="D7605" s="68"/>
      <c r="E7605" s="68"/>
      <c r="F7605" s="68"/>
      <c r="G7605" s="68"/>
      <c r="H7605" s="68"/>
      <c r="I7605" s="68"/>
    </row>
    <row r="7606" spans="1:9" x14ac:dyDescent="0.3">
      <c r="A7606" s="68"/>
      <c r="B7606" s="68"/>
      <c r="C7606" s="68"/>
      <c r="D7606" s="68"/>
      <c r="E7606" s="68"/>
      <c r="F7606" s="68"/>
      <c r="G7606" s="68"/>
      <c r="H7606" s="68"/>
      <c r="I7606" s="68"/>
    </row>
    <row r="7607" spans="1:9" x14ac:dyDescent="0.3">
      <c r="A7607" s="68"/>
      <c r="B7607" s="68"/>
      <c r="C7607" s="68"/>
      <c r="D7607" s="68"/>
      <c r="E7607" s="68"/>
      <c r="F7607" s="68"/>
      <c r="G7607" s="68"/>
      <c r="H7607" s="68"/>
      <c r="I7607" s="68"/>
    </row>
    <row r="7608" spans="1:9" x14ac:dyDescent="0.3">
      <c r="A7608" s="68"/>
      <c r="B7608" s="68"/>
      <c r="C7608" s="68"/>
      <c r="D7608" s="68"/>
      <c r="E7608" s="68"/>
      <c r="F7608" s="68"/>
      <c r="G7608" s="68"/>
      <c r="H7608" s="68"/>
      <c r="I7608" s="68"/>
    </row>
    <row r="7609" spans="1:9" x14ac:dyDescent="0.3">
      <c r="A7609" s="68"/>
      <c r="B7609" s="68"/>
      <c r="C7609" s="68"/>
      <c r="D7609" s="68"/>
      <c r="E7609" s="68"/>
      <c r="F7609" s="68"/>
      <c r="G7609" s="68"/>
      <c r="H7609" s="68"/>
      <c r="I7609" s="68"/>
    </row>
    <row r="7610" spans="1:9" x14ac:dyDescent="0.3">
      <c r="A7610" s="68"/>
      <c r="B7610" s="68"/>
      <c r="C7610" s="68"/>
      <c r="D7610" s="68"/>
      <c r="E7610" s="68"/>
      <c r="F7610" s="68"/>
      <c r="G7610" s="68"/>
      <c r="H7610" s="68"/>
      <c r="I7610" s="68"/>
    </row>
    <row r="7611" spans="1:9" x14ac:dyDescent="0.3">
      <c r="A7611" s="68"/>
      <c r="B7611" s="68"/>
      <c r="C7611" s="68"/>
      <c r="D7611" s="68"/>
      <c r="E7611" s="68"/>
      <c r="F7611" s="68"/>
      <c r="G7611" s="68"/>
      <c r="H7611" s="68"/>
      <c r="I7611" s="68"/>
    </row>
    <row r="7612" spans="1:9" x14ac:dyDescent="0.3">
      <c r="A7612" s="68"/>
      <c r="B7612" s="68"/>
      <c r="C7612" s="68"/>
      <c r="D7612" s="68"/>
      <c r="E7612" s="68"/>
      <c r="F7612" s="68"/>
      <c r="G7612" s="68"/>
      <c r="H7612" s="68"/>
      <c r="I7612" s="68"/>
    </row>
    <row r="7613" spans="1:9" x14ac:dyDescent="0.3">
      <c r="A7613" s="68"/>
      <c r="B7613" s="68"/>
      <c r="C7613" s="68"/>
      <c r="D7613" s="68"/>
      <c r="E7613" s="68"/>
      <c r="F7613" s="68"/>
      <c r="G7613" s="68"/>
      <c r="H7613" s="68"/>
      <c r="I7613" s="68"/>
    </row>
    <row r="7614" spans="1:9" x14ac:dyDescent="0.3">
      <c r="A7614" s="68"/>
      <c r="B7614" s="68"/>
      <c r="C7614" s="68"/>
      <c r="D7614" s="68"/>
      <c r="E7614" s="68"/>
      <c r="F7614" s="68"/>
      <c r="G7614" s="68"/>
      <c r="H7614" s="68"/>
      <c r="I7614" s="68"/>
    </row>
    <row r="7615" spans="1:9" x14ac:dyDescent="0.3">
      <c r="A7615" s="68"/>
      <c r="B7615" s="68"/>
      <c r="C7615" s="68"/>
      <c r="D7615" s="68"/>
      <c r="E7615" s="68"/>
      <c r="F7615" s="68"/>
      <c r="G7615" s="68"/>
      <c r="H7615" s="68"/>
      <c r="I7615" s="68"/>
    </row>
    <row r="7616" spans="1:9" x14ac:dyDescent="0.3">
      <c r="A7616" s="68"/>
      <c r="B7616" s="68"/>
      <c r="C7616" s="68"/>
      <c r="D7616" s="68"/>
      <c r="E7616" s="68"/>
      <c r="F7616" s="68"/>
      <c r="G7616" s="68"/>
      <c r="H7616" s="68"/>
      <c r="I7616" s="68"/>
    </row>
    <row r="7617" spans="1:9" x14ac:dyDescent="0.3">
      <c r="A7617" s="68"/>
      <c r="B7617" s="68"/>
      <c r="C7617" s="68"/>
      <c r="D7617" s="68"/>
      <c r="E7617" s="68"/>
      <c r="F7617" s="68"/>
      <c r="G7617" s="68"/>
      <c r="H7617" s="68"/>
      <c r="I7617" s="68"/>
    </row>
    <row r="7618" spans="1:9" x14ac:dyDescent="0.3">
      <c r="A7618" s="68"/>
      <c r="B7618" s="68"/>
      <c r="C7618" s="68"/>
      <c r="D7618" s="68"/>
      <c r="E7618" s="68"/>
      <c r="F7618" s="68"/>
      <c r="G7618" s="68"/>
      <c r="H7618" s="68"/>
      <c r="I7618" s="68"/>
    </row>
    <row r="7619" spans="1:9" x14ac:dyDescent="0.3">
      <c r="A7619" s="68"/>
      <c r="B7619" s="68"/>
      <c r="C7619" s="68"/>
      <c r="D7619" s="68"/>
      <c r="E7619" s="68"/>
      <c r="F7619" s="68"/>
      <c r="G7619" s="68"/>
      <c r="H7619" s="68"/>
      <c r="I7619" s="68"/>
    </row>
    <row r="7620" spans="1:9" x14ac:dyDescent="0.3">
      <c r="A7620" s="68"/>
      <c r="B7620" s="68"/>
      <c r="C7620" s="68"/>
      <c r="D7620" s="68"/>
      <c r="E7620" s="68"/>
      <c r="F7620" s="68"/>
      <c r="G7620" s="68"/>
      <c r="H7620" s="68"/>
      <c r="I7620" s="68"/>
    </row>
    <row r="7621" spans="1:9" x14ac:dyDescent="0.3">
      <c r="A7621" s="68"/>
      <c r="B7621" s="68"/>
      <c r="C7621" s="68"/>
      <c r="D7621" s="68"/>
      <c r="E7621" s="68"/>
      <c r="F7621" s="68"/>
      <c r="G7621" s="68"/>
      <c r="H7621" s="68"/>
      <c r="I7621" s="68"/>
    </row>
    <row r="7622" spans="1:9" x14ac:dyDescent="0.3">
      <c r="A7622" s="68"/>
      <c r="B7622" s="68"/>
      <c r="C7622" s="68"/>
      <c r="D7622" s="68"/>
      <c r="E7622" s="68"/>
      <c r="F7622" s="68"/>
      <c r="G7622" s="68"/>
      <c r="H7622" s="68"/>
      <c r="I7622" s="68"/>
    </row>
    <row r="7623" spans="1:9" x14ac:dyDescent="0.3">
      <c r="A7623" s="68"/>
      <c r="B7623" s="68"/>
      <c r="C7623" s="68"/>
      <c r="D7623" s="68"/>
      <c r="E7623" s="68"/>
      <c r="F7623" s="68"/>
      <c r="G7623" s="68"/>
      <c r="H7623" s="68"/>
      <c r="I7623" s="68"/>
    </row>
    <row r="7624" spans="1:9" x14ac:dyDescent="0.3">
      <c r="A7624" s="68"/>
      <c r="B7624" s="68"/>
      <c r="C7624" s="68"/>
      <c r="D7624" s="68"/>
      <c r="E7624" s="68"/>
      <c r="F7624" s="68"/>
      <c r="G7624" s="68"/>
      <c r="H7624" s="68"/>
      <c r="I7624" s="68"/>
    </row>
    <row r="7625" spans="1:9" x14ac:dyDescent="0.3">
      <c r="A7625" s="68"/>
      <c r="B7625" s="68"/>
      <c r="C7625" s="68"/>
      <c r="D7625" s="68"/>
      <c r="E7625" s="68"/>
      <c r="F7625" s="68"/>
      <c r="G7625" s="68"/>
      <c r="H7625" s="68"/>
      <c r="I7625" s="68"/>
    </row>
    <row r="7626" spans="1:9" x14ac:dyDescent="0.3">
      <c r="A7626" s="68"/>
      <c r="B7626" s="68"/>
      <c r="C7626" s="68"/>
      <c r="D7626" s="68"/>
      <c r="E7626" s="68"/>
      <c r="F7626" s="68"/>
      <c r="G7626" s="68"/>
      <c r="H7626" s="68"/>
      <c r="I7626" s="68"/>
    </row>
    <row r="7627" spans="1:9" x14ac:dyDescent="0.3">
      <c r="A7627" s="68"/>
      <c r="B7627" s="68"/>
      <c r="C7627" s="68"/>
      <c r="D7627" s="68"/>
      <c r="E7627" s="68"/>
      <c r="F7627" s="68"/>
      <c r="G7627" s="68"/>
      <c r="H7627" s="68"/>
      <c r="I7627" s="68"/>
    </row>
    <row r="7628" spans="1:9" x14ac:dyDescent="0.3">
      <c r="A7628" s="68"/>
      <c r="B7628" s="68"/>
      <c r="C7628" s="68"/>
      <c r="D7628" s="68"/>
      <c r="E7628" s="68"/>
      <c r="F7628" s="68"/>
      <c r="G7628" s="68"/>
      <c r="H7628" s="68"/>
      <c r="I7628" s="68"/>
    </row>
    <row r="7629" spans="1:9" x14ac:dyDescent="0.3">
      <c r="A7629" s="68"/>
      <c r="B7629" s="68"/>
      <c r="C7629" s="68"/>
      <c r="D7629" s="68"/>
      <c r="E7629" s="68"/>
      <c r="F7629" s="68"/>
      <c r="G7629" s="68"/>
      <c r="H7629" s="68"/>
      <c r="I7629" s="68"/>
    </row>
    <row r="7630" spans="1:9" x14ac:dyDescent="0.3">
      <c r="A7630" s="68"/>
      <c r="B7630" s="68"/>
      <c r="C7630" s="68"/>
      <c r="D7630" s="68"/>
      <c r="E7630" s="68"/>
      <c r="F7630" s="68"/>
      <c r="G7630" s="68"/>
      <c r="H7630" s="68"/>
      <c r="I7630" s="68"/>
    </row>
    <row r="7631" spans="1:9" x14ac:dyDescent="0.3">
      <c r="A7631" s="68"/>
      <c r="B7631" s="68"/>
      <c r="C7631" s="68"/>
      <c r="D7631" s="68"/>
      <c r="E7631" s="68"/>
      <c r="F7631" s="68"/>
      <c r="G7631" s="68"/>
      <c r="H7631" s="68"/>
      <c r="I7631" s="68"/>
    </row>
    <row r="7632" spans="1:9" x14ac:dyDescent="0.3">
      <c r="A7632" s="68"/>
      <c r="B7632" s="68"/>
      <c r="C7632" s="68"/>
      <c r="D7632" s="68"/>
      <c r="E7632" s="68"/>
      <c r="F7632" s="68"/>
      <c r="G7632" s="68"/>
      <c r="H7632" s="68"/>
      <c r="I7632" s="68"/>
    </row>
    <row r="7633" spans="1:9" x14ac:dyDescent="0.3">
      <c r="A7633" s="68"/>
      <c r="B7633" s="68"/>
      <c r="C7633" s="68"/>
      <c r="D7633" s="68"/>
      <c r="E7633" s="68"/>
      <c r="F7633" s="68"/>
      <c r="G7633" s="68"/>
      <c r="H7633" s="68"/>
      <c r="I7633" s="68"/>
    </row>
    <row r="7634" spans="1:9" x14ac:dyDescent="0.3">
      <c r="A7634" s="68"/>
      <c r="B7634" s="68"/>
      <c r="C7634" s="68"/>
      <c r="D7634" s="68"/>
      <c r="E7634" s="68"/>
      <c r="F7634" s="68"/>
      <c r="G7634" s="68"/>
      <c r="H7634" s="68"/>
      <c r="I7634" s="68"/>
    </row>
    <row r="7635" spans="1:9" x14ac:dyDescent="0.3">
      <c r="A7635" s="68"/>
      <c r="B7635" s="68"/>
      <c r="C7635" s="68"/>
      <c r="D7635" s="68"/>
      <c r="E7635" s="68"/>
      <c r="F7635" s="68"/>
      <c r="G7635" s="68"/>
      <c r="H7635" s="68"/>
      <c r="I7635" s="68"/>
    </row>
    <row r="7636" spans="1:9" x14ac:dyDescent="0.3">
      <c r="A7636" s="68"/>
      <c r="B7636" s="68"/>
      <c r="C7636" s="68"/>
      <c r="D7636" s="68"/>
      <c r="E7636" s="68"/>
      <c r="F7636" s="68"/>
      <c r="G7636" s="68"/>
      <c r="H7636" s="68"/>
      <c r="I7636" s="68"/>
    </row>
    <row r="7637" spans="1:9" x14ac:dyDescent="0.3">
      <c r="A7637" s="68"/>
      <c r="B7637" s="68"/>
      <c r="C7637" s="68"/>
      <c r="D7637" s="68"/>
      <c r="E7637" s="68"/>
      <c r="F7637" s="68"/>
      <c r="G7637" s="68"/>
      <c r="H7637" s="68"/>
      <c r="I7637" s="68"/>
    </row>
    <row r="7638" spans="1:9" x14ac:dyDescent="0.3">
      <c r="A7638" s="68"/>
      <c r="B7638" s="68"/>
      <c r="C7638" s="68"/>
      <c r="D7638" s="68"/>
      <c r="E7638" s="68"/>
      <c r="F7638" s="68"/>
      <c r="G7638" s="68"/>
      <c r="H7638" s="68"/>
      <c r="I7638" s="68"/>
    </row>
    <row r="7639" spans="1:9" x14ac:dyDescent="0.3">
      <c r="A7639" s="68"/>
      <c r="B7639" s="68"/>
      <c r="C7639" s="68"/>
      <c r="D7639" s="68"/>
      <c r="E7639" s="68"/>
      <c r="F7639" s="68"/>
      <c r="G7639" s="68"/>
      <c r="H7639" s="68"/>
      <c r="I7639" s="68"/>
    </row>
    <row r="7640" spans="1:9" x14ac:dyDescent="0.3">
      <c r="A7640" s="68"/>
      <c r="B7640" s="68"/>
      <c r="C7640" s="68"/>
      <c r="D7640" s="68"/>
      <c r="E7640" s="68"/>
      <c r="F7640" s="68"/>
      <c r="G7640" s="68"/>
      <c r="H7640" s="68"/>
      <c r="I7640" s="68"/>
    </row>
    <row r="7641" spans="1:9" x14ac:dyDescent="0.3">
      <c r="A7641" s="68"/>
      <c r="B7641" s="68"/>
      <c r="C7641" s="68"/>
      <c r="D7641" s="68"/>
      <c r="E7641" s="68"/>
      <c r="F7641" s="68"/>
      <c r="G7641" s="68"/>
      <c r="H7641" s="68"/>
      <c r="I7641" s="68"/>
    </row>
    <row r="7642" spans="1:9" x14ac:dyDescent="0.3">
      <c r="A7642" s="68"/>
      <c r="B7642" s="68"/>
      <c r="C7642" s="68"/>
      <c r="D7642" s="68"/>
      <c r="E7642" s="68"/>
      <c r="F7642" s="68"/>
      <c r="G7642" s="68"/>
      <c r="H7642" s="68"/>
      <c r="I7642" s="68"/>
    </row>
    <row r="7643" spans="1:9" x14ac:dyDescent="0.3">
      <c r="A7643" s="68"/>
      <c r="B7643" s="68"/>
      <c r="C7643" s="68"/>
      <c r="D7643" s="68"/>
      <c r="E7643" s="68"/>
      <c r="F7643" s="68"/>
      <c r="G7643" s="68"/>
      <c r="H7643" s="68"/>
      <c r="I7643" s="68"/>
    </row>
    <row r="7644" spans="1:9" x14ac:dyDescent="0.3">
      <c r="A7644" s="68"/>
      <c r="B7644" s="68"/>
      <c r="C7644" s="68"/>
      <c r="D7644" s="68"/>
      <c r="E7644" s="68"/>
      <c r="F7644" s="68"/>
      <c r="G7644" s="68"/>
      <c r="H7644" s="68"/>
      <c r="I7644" s="68"/>
    </row>
    <row r="7645" spans="1:9" x14ac:dyDescent="0.3">
      <c r="A7645" s="68"/>
      <c r="B7645" s="68"/>
      <c r="C7645" s="68"/>
      <c r="D7645" s="68"/>
      <c r="E7645" s="68"/>
      <c r="F7645" s="68"/>
      <c r="G7645" s="68"/>
      <c r="H7645" s="68"/>
      <c r="I7645" s="68"/>
    </row>
    <row r="7646" spans="1:9" x14ac:dyDescent="0.3">
      <c r="A7646" s="68"/>
      <c r="B7646" s="68"/>
      <c r="C7646" s="68"/>
      <c r="D7646" s="68"/>
      <c r="E7646" s="68"/>
      <c r="F7646" s="68"/>
      <c r="G7646" s="68"/>
      <c r="H7646" s="68"/>
      <c r="I7646" s="68"/>
    </row>
    <row r="7647" spans="1:9" x14ac:dyDescent="0.3">
      <c r="A7647" s="68"/>
      <c r="B7647" s="68"/>
      <c r="C7647" s="68"/>
      <c r="D7647" s="68"/>
      <c r="E7647" s="68"/>
      <c r="F7647" s="68"/>
      <c r="G7647" s="68"/>
      <c r="H7647" s="68"/>
      <c r="I7647" s="68"/>
    </row>
    <row r="7648" spans="1:9" x14ac:dyDescent="0.3">
      <c r="A7648" s="68"/>
      <c r="B7648" s="68"/>
      <c r="C7648" s="68"/>
      <c r="D7648" s="68"/>
      <c r="E7648" s="68"/>
      <c r="F7648" s="68"/>
      <c r="G7648" s="68"/>
      <c r="H7648" s="68"/>
      <c r="I7648" s="68"/>
    </row>
    <row r="7649" spans="1:9" x14ac:dyDescent="0.3">
      <c r="A7649" s="68"/>
      <c r="B7649" s="68"/>
      <c r="C7649" s="68"/>
      <c r="D7649" s="68"/>
      <c r="E7649" s="68"/>
      <c r="F7649" s="68"/>
      <c r="G7649" s="68"/>
      <c r="H7649" s="68"/>
      <c r="I7649" s="68"/>
    </row>
    <row r="7650" spans="1:9" x14ac:dyDescent="0.3">
      <c r="A7650" s="68"/>
      <c r="B7650" s="68"/>
      <c r="C7650" s="68"/>
      <c r="D7650" s="68"/>
      <c r="E7650" s="68"/>
      <c r="F7650" s="68"/>
      <c r="G7650" s="68"/>
      <c r="H7650" s="68"/>
      <c r="I7650" s="68"/>
    </row>
    <row r="7651" spans="1:9" x14ac:dyDescent="0.3">
      <c r="A7651" s="68"/>
      <c r="B7651" s="68"/>
      <c r="C7651" s="68"/>
      <c r="D7651" s="68"/>
      <c r="E7651" s="68"/>
      <c r="F7651" s="68"/>
      <c r="G7651" s="68"/>
      <c r="H7651" s="68"/>
      <c r="I7651" s="68"/>
    </row>
    <row r="7652" spans="1:9" x14ac:dyDescent="0.3">
      <c r="A7652" s="68"/>
      <c r="B7652" s="68"/>
      <c r="C7652" s="68"/>
      <c r="D7652" s="68"/>
      <c r="E7652" s="68"/>
      <c r="F7652" s="68"/>
      <c r="G7652" s="68"/>
      <c r="H7652" s="68"/>
      <c r="I7652" s="68"/>
    </row>
    <row r="7653" spans="1:9" x14ac:dyDescent="0.3">
      <c r="A7653" s="68"/>
      <c r="B7653" s="68"/>
      <c r="C7653" s="68"/>
      <c r="D7653" s="68"/>
      <c r="E7653" s="68"/>
      <c r="F7653" s="68"/>
      <c r="G7653" s="68"/>
      <c r="H7653" s="68"/>
      <c r="I7653" s="68"/>
    </row>
    <row r="7654" spans="1:9" x14ac:dyDescent="0.3">
      <c r="A7654" s="68"/>
      <c r="B7654" s="68"/>
      <c r="C7654" s="68"/>
      <c r="D7654" s="68"/>
      <c r="E7654" s="68"/>
      <c r="F7654" s="68"/>
      <c r="G7654" s="68"/>
      <c r="H7654" s="68"/>
      <c r="I7654" s="68"/>
    </row>
    <row r="7655" spans="1:9" x14ac:dyDescent="0.3">
      <c r="A7655" s="68"/>
      <c r="B7655" s="68"/>
      <c r="C7655" s="68"/>
      <c r="D7655" s="68"/>
      <c r="E7655" s="68"/>
      <c r="F7655" s="68"/>
      <c r="G7655" s="68"/>
      <c r="H7655" s="68"/>
      <c r="I7655" s="68"/>
    </row>
    <row r="7656" spans="1:9" x14ac:dyDescent="0.3">
      <c r="A7656" s="68"/>
      <c r="B7656" s="68"/>
      <c r="C7656" s="68"/>
      <c r="D7656" s="68"/>
      <c r="E7656" s="68"/>
      <c r="F7656" s="68"/>
      <c r="G7656" s="68"/>
      <c r="H7656" s="68"/>
      <c r="I7656" s="68"/>
    </row>
    <row r="7657" spans="1:9" x14ac:dyDescent="0.3">
      <c r="A7657" s="68"/>
      <c r="B7657" s="68"/>
      <c r="C7657" s="68"/>
      <c r="D7657" s="68"/>
      <c r="E7657" s="68"/>
      <c r="F7657" s="68"/>
      <c r="G7657" s="68"/>
      <c r="H7657" s="68"/>
      <c r="I7657" s="68"/>
    </row>
    <row r="7658" spans="1:9" x14ac:dyDescent="0.3">
      <c r="A7658" s="68"/>
      <c r="B7658" s="68"/>
      <c r="C7658" s="68"/>
      <c r="D7658" s="68"/>
      <c r="E7658" s="68"/>
      <c r="F7658" s="68"/>
      <c r="G7658" s="68"/>
      <c r="H7658" s="68"/>
      <c r="I7658" s="68"/>
    </row>
    <row r="7659" spans="1:9" x14ac:dyDescent="0.3">
      <c r="A7659" s="68"/>
      <c r="B7659" s="68"/>
      <c r="C7659" s="68"/>
      <c r="D7659" s="68"/>
      <c r="E7659" s="68"/>
      <c r="F7659" s="68"/>
      <c r="G7659" s="68"/>
      <c r="H7659" s="68"/>
      <c r="I7659" s="68"/>
    </row>
    <row r="7660" spans="1:9" x14ac:dyDescent="0.3">
      <c r="A7660" s="68"/>
      <c r="B7660" s="68"/>
      <c r="C7660" s="68"/>
      <c r="D7660" s="68"/>
      <c r="E7660" s="68"/>
      <c r="F7660" s="68"/>
      <c r="G7660" s="68"/>
      <c r="H7660" s="68"/>
      <c r="I7660" s="68"/>
    </row>
    <row r="7661" spans="1:9" x14ac:dyDescent="0.3">
      <c r="A7661" s="68"/>
      <c r="B7661" s="68"/>
      <c r="C7661" s="68"/>
      <c r="D7661" s="68"/>
      <c r="E7661" s="68"/>
      <c r="F7661" s="68"/>
      <c r="G7661" s="68"/>
      <c r="H7661" s="68"/>
      <c r="I7661" s="68"/>
    </row>
    <row r="7662" spans="1:9" x14ac:dyDescent="0.3">
      <c r="A7662" s="68"/>
      <c r="B7662" s="68"/>
      <c r="C7662" s="68"/>
      <c r="D7662" s="68"/>
      <c r="E7662" s="68"/>
      <c r="F7662" s="68"/>
      <c r="G7662" s="68"/>
      <c r="H7662" s="68"/>
      <c r="I7662" s="68"/>
    </row>
    <row r="7663" spans="1:9" x14ac:dyDescent="0.3">
      <c r="A7663" s="68"/>
      <c r="B7663" s="68"/>
      <c r="C7663" s="68"/>
      <c r="D7663" s="68"/>
      <c r="E7663" s="68"/>
      <c r="F7663" s="68"/>
      <c r="G7663" s="68"/>
      <c r="H7663" s="68"/>
      <c r="I7663" s="68"/>
    </row>
    <row r="7664" spans="1:9" x14ac:dyDescent="0.3">
      <c r="A7664" s="68"/>
      <c r="B7664" s="68"/>
      <c r="C7664" s="68"/>
      <c r="D7664" s="68"/>
      <c r="E7664" s="68"/>
      <c r="F7664" s="68"/>
      <c r="G7664" s="68"/>
      <c r="H7664" s="68"/>
      <c r="I7664" s="68"/>
    </row>
    <row r="7665" spans="1:9" x14ac:dyDescent="0.3">
      <c r="A7665" s="68"/>
      <c r="B7665" s="68"/>
      <c r="C7665" s="68"/>
      <c r="D7665" s="68"/>
      <c r="E7665" s="68"/>
      <c r="F7665" s="68"/>
      <c r="G7665" s="68"/>
      <c r="H7665" s="68"/>
      <c r="I7665" s="68"/>
    </row>
    <row r="7666" spans="1:9" x14ac:dyDescent="0.3">
      <c r="A7666" s="68"/>
      <c r="B7666" s="68"/>
      <c r="C7666" s="68"/>
      <c r="D7666" s="68"/>
      <c r="E7666" s="68"/>
      <c r="F7666" s="68"/>
      <c r="G7666" s="68"/>
      <c r="H7666" s="68"/>
      <c r="I7666" s="68"/>
    </row>
    <row r="7667" spans="1:9" x14ac:dyDescent="0.3">
      <c r="A7667" s="68"/>
      <c r="B7667" s="68"/>
      <c r="C7667" s="68"/>
      <c r="D7667" s="68"/>
      <c r="E7667" s="68"/>
      <c r="F7667" s="68"/>
      <c r="G7667" s="68"/>
      <c r="H7667" s="68"/>
      <c r="I7667" s="68"/>
    </row>
    <row r="7668" spans="1:9" x14ac:dyDescent="0.3">
      <c r="A7668" s="68"/>
      <c r="B7668" s="68"/>
      <c r="C7668" s="68"/>
      <c r="D7668" s="68"/>
      <c r="E7668" s="68"/>
      <c r="F7668" s="68"/>
      <c r="G7668" s="68"/>
      <c r="H7668" s="68"/>
      <c r="I7668" s="68"/>
    </row>
    <row r="7669" spans="1:9" x14ac:dyDescent="0.3">
      <c r="A7669" s="68"/>
      <c r="B7669" s="68"/>
      <c r="C7669" s="68"/>
      <c r="D7669" s="68"/>
      <c r="E7669" s="68"/>
      <c r="F7669" s="68"/>
      <c r="G7669" s="68"/>
      <c r="H7669" s="68"/>
      <c r="I7669" s="68"/>
    </row>
    <row r="7670" spans="1:9" x14ac:dyDescent="0.3">
      <c r="A7670" s="68"/>
      <c r="B7670" s="68"/>
      <c r="C7670" s="68"/>
      <c r="D7670" s="68"/>
      <c r="E7670" s="68"/>
      <c r="F7670" s="68"/>
      <c r="G7670" s="68"/>
      <c r="H7670" s="68"/>
      <c r="I7670" s="68"/>
    </row>
    <row r="7671" spans="1:9" x14ac:dyDescent="0.3">
      <c r="A7671" s="68"/>
      <c r="B7671" s="68"/>
      <c r="C7671" s="68"/>
      <c r="D7671" s="68"/>
      <c r="E7671" s="68"/>
      <c r="F7671" s="68"/>
      <c r="G7671" s="68"/>
      <c r="H7671" s="68"/>
      <c r="I7671" s="68"/>
    </row>
    <row r="7672" spans="1:9" x14ac:dyDescent="0.3">
      <c r="A7672" s="68"/>
      <c r="B7672" s="68"/>
      <c r="C7672" s="68"/>
      <c r="D7672" s="68"/>
      <c r="E7672" s="68"/>
      <c r="F7672" s="68"/>
      <c r="G7672" s="68"/>
      <c r="H7672" s="68"/>
      <c r="I7672" s="68"/>
    </row>
    <row r="7673" spans="1:9" x14ac:dyDescent="0.3">
      <c r="A7673" s="68"/>
      <c r="B7673" s="68"/>
      <c r="C7673" s="68"/>
      <c r="D7673" s="68"/>
      <c r="E7673" s="68"/>
      <c r="F7673" s="68"/>
      <c r="G7673" s="68"/>
      <c r="H7673" s="68"/>
      <c r="I7673" s="68"/>
    </row>
    <row r="7674" spans="1:9" x14ac:dyDescent="0.3">
      <c r="A7674" s="68"/>
      <c r="B7674" s="68"/>
      <c r="C7674" s="68"/>
      <c r="D7674" s="68"/>
      <c r="E7674" s="68"/>
      <c r="F7674" s="68"/>
      <c r="G7674" s="68"/>
      <c r="H7674" s="68"/>
      <c r="I7674" s="68"/>
    </row>
    <row r="7675" spans="1:9" x14ac:dyDescent="0.3">
      <c r="A7675" s="68"/>
      <c r="B7675" s="68"/>
      <c r="C7675" s="68"/>
      <c r="D7675" s="68"/>
      <c r="E7675" s="68"/>
      <c r="F7675" s="68"/>
      <c r="G7675" s="68"/>
      <c r="H7675" s="68"/>
      <c r="I7675" s="68"/>
    </row>
    <row r="7676" spans="1:9" x14ac:dyDescent="0.3">
      <c r="A7676" s="68"/>
      <c r="B7676" s="68"/>
      <c r="C7676" s="68"/>
      <c r="D7676" s="68"/>
      <c r="E7676" s="68"/>
      <c r="F7676" s="68"/>
      <c r="G7676" s="68"/>
      <c r="H7676" s="68"/>
      <c r="I7676" s="68"/>
    </row>
    <row r="7677" spans="1:9" x14ac:dyDescent="0.3">
      <c r="A7677" s="68"/>
      <c r="B7677" s="68"/>
      <c r="C7677" s="68"/>
      <c r="D7677" s="68"/>
      <c r="E7677" s="68"/>
      <c r="F7677" s="68"/>
      <c r="G7677" s="68"/>
      <c r="H7677" s="68"/>
      <c r="I7677" s="68"/>
    </row>
    <row r="7678" spans="1:9" x14ac:dyDescent="0.3">
      <c r="A7678" s="68"/>
      <c r="B7678" s="68"/>
      <c r="C7678" s="68"/>
      <c r="D7678" s="68"/>
      <c r="E7678" s="68"/>
      <c r="F7678" s="68"/>
      <c r="G7678" s="68"/>
      <c r="H7678" s="68"/>
      <c r="I7678" s="68"/>
    </row>
    <row r="7679" spans="1:9" x14ac:dyDescent="0.3">
      <c r="A7679" s="68"/>
      <c r="B7679" s="68"/>
      <c r="C7679" s="68"/>
      <c r="D7679" s="68"/>
      <c r="E7679" s="68"/>
      <c r="F7679" s="68"/>
      <c r="G7679" s="68"/>
      <c r="H7679" s="68"/>
      <c r="I7679" s="68"/>
    </row>
    <row r="7680" spans="1:9" x14ac:dyDescent="0.3">
      <c r="A7680" s="68"/>
      <c r="B7680" s="68"/>
      <c r="C7680" s="68"/>
      <c r="D7680" s="68"/>
      <c r="E7680" s="68"/>
      <c r="F7680" s="68"/>
      <c r="G7680" s="68"/>
      <c r="H7680" s="68"/>
      <c r="I7680" s="68"/>
    </row>
    <row r="7681" spans="1:9" x14ac:dyDescent="0.3">
      <c r="A7681" s="68"/>
      <c r="B7681" s="68"/>
      <c r="C7681" s="68"/>
      <c r="D7681" s="68"/>
      <c r="E7681" s="68"/>
      <c r="F7681" s="68"/>
      <c r="G7681" s="68"/>
      <c r="H7681" s="68"/>
      <c r="I7681" s="68"/>
    </row>
    <row r="7682" spans="1:9" x14ac:dyDescent="0.3">
      <c r="A7682" s="68"/>
      <c r="B7682" s="68"/>
      <c r="C7682" s="68"/>
      <c r="D7682" s="68"/>
      <c r="E7682" s="68"/>
      <c r="F7682" s="68"/>
      <c r="G7682" s="68"/>
      <c r="H7682" s="68"/>
      <c r="I7682" s="68"/>
    </row>
    <row r="7683" spans="1:9" x14ac:dyDescent="0.3">
      <c r="A7683" s="68"/>
      <c r="B7683" s="68"/>
      <c r="C7683" s="68"/>
      <c r="D7683" s="68"/>
      <c r="E7683" s="68"/>
      <c r="F7683" s="68"/>
      <c r="G7683" s="68"/>
      <c r="H7683" s="68"/>
      <c r="I7683" s="68"/>
    </row>
    <row r="7684" spans="1:9" x14ac:dyDescent="0.3">
      <c r="A7684" s="68"/>
      <c r="B7684" s="68"/>
      <c r="C7684" s="68"/>
      <c r="D7684" s="68"/>
      <c r="E7684" s="68"/>
      <c r="F7684" s="68"/>
      <c r="G7684" s="68"/>
      <c r="H7684" s="68"/>
      <c r="I7684" s="68"/>
    </row>
    <row r="7685" spans="1:9" x14ac:dyDescent="0.3">
      <c r="A7685" s="68"/>
      <c r="B7685" s="68"/>
      <c r="C7685" s="68"/>
      <c r="D7685" s="68"/>
      <c r="E7685" s="68"/>
      <c r="F7685" s="68"/>
      <c r="G7685" s="68"/>
      <c r="H7685" s="68"/>
      <c r="I7685" s="68"/>
    </row>
    <row r="7686" spans="1:9" x14ac:dyDescent="0.3">
      <c r="A7686" s="68"/>
      <c r="B7686" s="68"/>
      <c r="C7686" s="68"/>
      <c r="D7686" s="68"/>
      <c r="E7686" s="68"/>
      <c r="F7686" s="68"/>
      <c r="G7686" s="68"/>
      <c r="H7686" s="68"/>
      <c r="I7686" s="68"/>
    </row>
    <row r="7687" spans="1:9" x14ac:dyDescent="0.3">
      <c r="A7687" s="68"/>
      <c r="B7687" s="68"/>
      <c r="C7687" s="68"/>
      <c r="D7687" s="68"/>
      <c r="E7687" s="68"/>
      <c r="F7687" s="68"/>
      <c r="G7687" s="68"/>
      <c r="H7687" s="68"/>
      <c r="I7687" s="68"/>
    </row>
    <row r="7688" spans="1:9" x14ac:dyDescent="0.3">
      <c r="A7688" s="68"/>
      <c r="B7688" s="68"/>
      <c r="C7688" s="68"/>
      <c r="D7688" s="68"/>
      <c r="E7688" s="68"/>
      <c r="F7688" s="68"/>
      <c r="G7688" s="68"/>
      <c r="H7688" s="68"/>
      <c r="I7688" s="68"/>
    </row>
    <row r="7689" spans="1:9" x14ac:dyDescent="0.3">
      <c r="A7689" s="68"/>
      <c r="B7689" s="68"/>
      <c r="C7689" s="68"/>
      <c r="D7689" s="68"/>
      <c r="E7689" s="68"/>
      <c r="F7689" s="68"/>
      <c r="G7689" s="68"/>
      <c r="H7689" s="68"/>
      <c r="I7689" s="68"/>
    </row>
    <row r="7690" spans="1:9" x14ac:dyDescent="0.3">
      <c r="A7690" s="68"/>
      <c r="B7690" s="68"/>
      <c r="C7690" s="68"/>
      <c r="D7690" s="68"/>
      <c r="E7690" s="68"/>
      <c r="F7690" s="68"/>
      <c r="G7690" s="68"/>
      <c r="H7690" s="68"/>
      <c r="I7690" s="68"/>
    </row>
    <row r="7691" spans="1:9" x14ac:dyDescent="0.3">
      <c r="A7691" s="68"/>
      <c r="B7691" s="68"/>
      <c r="C7691" s="68"/>
      <c r="D7691" s="68"/>
      <c r="E7691" s="68"/>
      <c r="F7691" s="68"/>
      <c r="G7691" s="68"/>
      <c r="H7691" s="68"/>
      <c r="I7691" s="68"/>
    </row>
    <row r="7692" spans="1:9" x14ac:dyDescent="0.3">
      <c r="A7692" s="68"/>
      <c r="B7692" s="68"/>
      <c r="C7692" s="68"/>
      <c r="D7692" s="68"/>
      <c r="E7692" s="68"/>
      <c r="F7692" s="68"/>
      <c r="G7692" s="68"/>
      <c r="H7692" s="68"/>
      <c r="I7692" s="68"/>
    </row>
    <row r="7693" spans="1:9" x14ac:dyDescent="0.3">
      <c r="A7693" s="68"/>
      <c r="B7693" s="68"/>
      <c r="C7693" s="68"/>
      <c r="D7693" s="68"/>
      <c r="E7693" s="68"/>
      <c r="F7693" s="68"/>
      <c r="G7693" s="68"/>
      <c r="H7693" s="68"/>
      <c r="I7693" s="68"/>
    </row>
    <row r="7694" spans="1:9" x14ac:dyDescent="0.3">
      <c r="A7694" s="68"/>
      <c r="B7694" s="68"/>
      <c r="C7694" s="68"/>
      <c r="D7694" s="68"/>
      <c r="E7694" s="68"/>
      <c r="F7694" s="68"/>
      <c r="G7694" s="68"/>
      <c r="H7694" s="68"/>
      <c r="I7694" s="68"/>
    </row>
    <row r="7695" spans="1:9" x14ac:dyDescent="0.3">
      <c r="A7695" s="68"/>
      <c r="B7695" s="68"/>
      <c r="C7695" s="68"/>
      <c r="D7695" s="68"/>
      <c r="E7695" s="68"/>
      <c r="F7695" s="68"/>
      <c r="G7695" s="68"/>
      <c r="H7695" s="68"/>
      <c r="I7695" s="68"/>
    </row>
    <row r="7696" spans="1:9" x14ac:dyDescent="0.3">
      <c r="A7696" s="68"/>
      <c r="B7696" s="68"/>
      <c r="C7696" s="68"/>
      <c r="D7696" s="68"/>
      <c r="E7696" s="68"/>
      <c r="F7696" s="68"/>
      <c r="G7696" s="68"/>
      <c r="H7696" s="68"/>
      <c r="I7696" s="68"/>
    </row>
    <row r="7697" spans="1:9" x14ac:dyDescent="0.3">
      <c r="A7697" s="68"/>
      <c r="B7697" s="68"/>
      <c r="C7697" s="68"/>
      <c r="D7697" s="68"/>
      <c r="E7697" s="68"/>
      <c r="F7697" s="68"/>
      <c r="G7697" s="68"/>
      <c r="H7697" s="68"/>
      <c r="I7697" s="68"/>
    </row>
    <row r="7698" spans="1:9" x14ac:dyDescent="0.3">
      <c r="A7698" s="68"/>
      <c r="B7698" s="68"/>
      <c r="C7698" s="68"/>
      <c r="D7698" s="68"/>
      <c r="E7698" s="68"/>
      <c r="F7698" s="68"/>
      <c r="G7698" s="68"/>
      <c r="H7698" s="68"/>
      <c r="I7698" s="68"/>
    </row>
    <row r="7699" spans="1:9" x14ac:dyDescent="0.3">
      <c r="A7699" s="68"/>
      <c r="B7699" s="68"/>
      <c r="C7699" s="68"/>
      <c r="D7699" s="68"/>
      <c r="E7699" s="68"/>
      <c r="F7699" s="68"/>
      <c r="G7699" s="68"/>
      <c r="H7699" s="68"/>
      <c r="I7699" s="68"/>
    </row>
    <row r="7700" spans="1:9" x14ac:dyDescent="0.3">
      <c r="A7700" s="68"/>
      <c r="B7700" s="68"/>
      <c r="C7700" s="68"/>
      <c r="D7700" s="68"/>
      <c r="E7700" s="68"/>
      <c r="F7700" s="68"/>
      <c r="G7700" s="68"/>
      <c r="H7700" s="68"/>
      <c r="I7700" s="68"/>
    </row>
    <row r="7701" spans="1:9" x14ac:dyDescent="0.3">
      <c r="A7701" s="68"/>
      <c r="B7701" s="68"/>
      <c r="C7701" s="68"/>
      <c r="D7701" s="68"/>
      <c r="E7701" s="68"/>
      <c r="F7701" s="68"/>
      <c r="G7701" s="68"/>
      <c r="H7701" s="68"/>
      <c r="I7701" s="68"/>
    </row>
    <row r="7702" spans="1:9" x14ac:dyDescent="0.3">
      <c r="A7702" s="68"/>
      <c r="B7702" s="68"/>
      <c r="C7702" s="68"/>
      <c r="D7702" s="68"/>
      <c r="E7702" s="68"/>
      <c r="F7702" s="68"/>
      <c r="G7702" s="68"/>
      <c r="H7702" s="68"/>
      <c r="I7702" s="68"/>
    </row>
    <row r="7703" spans="1:9" x14ac:dyDescent="0.3">
      <c r="A7703" s="68"/>
      <c r="B7703" s="68"/>
      <c r="C7703" s="68"/>
      <c r="D7703" s="68"/>
      <c r="E7703" s="68"/>
      <c r="F7703" s="68"/>
      <c r="G7703" s="68"/>
      <c r="H7703" s="68"/>
      <c r="I7703" s="68"/>
    </row>
    <row r="7704" spans="1:9" x14ac:dyDescent="0.3">
      <c r="A7704" s="68"/>
      <c r="B7704" s="68"/>
      <c r="C7704" s="68"/>
      <c r="D7704" s="68"/>
      <c r="E7704" s="68"/>
      <c r="F7704" s="68"/>
      <c r="G7704" s="68"/>
      <c r="H7704" s="68"/>
      <c r="I7704" s="68"/>
    </row>
    <row r="7705" spans="1:9" x14ac:dyDescent="0.3">
      <c r="A7705" s="68"/>
      <c r="B7705" s="68"/>
      <c r="C7705" s="68"/>
      <c r="D7705" s="68"/>
      <c r="E7705" s="68"/>
      <c r="F7705" s="68"/>
      <c r="G7705" s="68"/>
      <c r="H7705" s="68"/>
      <c r="I7705" s="68"/>
    </row>
    <row r="7706" spans="1:9" x14ac:dyDescent="0.3">
      <c r="A7706" s="68"/>
      <c r="B7706" s="68"/>
      <c r="C7706" s="68"/>
      <c r="D7706" s="68"/>
      <c r="E7706" s="68"/>
      <c r="F7706" s="68"/>
      <c r="G7706" s="68"/>
      <c r="H7706" s="68"/>
      <c r="I7706" s="68"/>
    </row>
    <row r="7707" spans="1:9" x14ac:dyDescent="0.3">
      <c r="A7707" s="68"/>
      <c r="B7707" s="68"/>
      <c r="C7707" s="68"/>
      <c r="D7707" s="68"/>
      <c r="E7707" s="68"/>
      <c r="F7707" s="68"/>
      <c r="G7707" s="68"/>
      <c r="H7707" s="68"/>
      <c r="I7707" s="68"/>
    </row>
    <row r="7708" spans="1:9" x14ac:dyDescent="0.3">
      <c r="A7708" s="68"/>
      <c r="B7708" s="68"/>
      <c r="C7708" s="68"/>
      <c r="D7708" s="68"/>
      <c r="E7708" s="68"/>
      <c r="F7708" s="68"/>
      <c r="G7708" s="68"/>
      <c r="H7708" s="68"/>
      <c r="I7708" s="68"/>
    </row>
    <row r="7709" spans="1:9" x14ac:dyDescent="0.3">
      <c r="A7709" s="68"/>
      <c r="B7709" s="68"/>
      <c r="C7709" s="68"/>
      <c r="D7709" s="68"/>
      <c r="E7709" s="68"/>
      <c r="F7709" s="68"/>
      <c r="G7709" s="68"/>
      <c r="H7709" s="68"/>
      <c r="I7709" s="68"/>
    </row>
    <row r="7710" spans="1:9" x14ac:dyDescent="0.3">
      <c r="A7710" s="68"/>
      <c r="B7710" s="68"/>
      <c r="C7710" s="68"/>
      <c r="D7710" s="68"/>
      <c r="E7710" s="68"/>
      <c r="F7710" s="68"/>
      <c r="G7710" s="68"/>
      <c r="H7710" s="68"/>
      <c r="I7710" s="68"/>
    </row>
    <row r="7711" spans="1:9" x14ac:dyDescent="0.3">
      <c r="A7711" s="68"/>
      <c r="B7711" s="68"/>
      <c r="C7711" s="68"/>
      <c r="D7711" s="68"/>
      <c r="E7711" s="68"/>
      <c r="F7711" s="68"/>
      <c r="G7711" s="68"/>
      <c r="H7711" s="68"/>
      <c r="I7711" s="68"/>
    </row>
    <row r="7712" spans="1:9" x14ac:dyDescent="0.3">
      <c r="A7712" s="68"/>
      <c r="B7712" s="68"/>
      <c r="C7712" s="68"/>
      <c r="D7712" s="68"/>
      <c r="E7712" s="68"/>
      <c r="F7712" s="68"/>
      <c r="G7712" s="68"/>
      <c r="H7712" s="68"/>
      <c r="I7712" s="68"/>
    </row>
    <row r="7713" spans="1:9" x14ac:dyDescent="0.3">
      <c r="A7713" s="68"/>
      <c r="B7713" s="68"/>
      <c r="C7713" s="68"/>
      <c r="D7713" s="68"/>
      <c r="E7713" s="68"/>
      <c r="F7713" s="68"/>
      <c r="G7713" s="68"/>
      <c r="H7713" s="68"/>
      <c r="I7713" s="68"/>
    </row>
    <row r="7714" spans="1:9" x14ac:dyDescent="0.3">
      <c r="A7714" s="68"/>
      <c r="B7714" s="68"/>
      <c r="C7714" s="68"/>
      <c r="D7714" s="68"/>
      <c r="E7714" s="68"/>
      <c r="F7714" s="68"/>
      <c r="G7714" s="68"/>
      <c r="H7714" s="68"/>
      <c r="I7714" s="68"/>
    </row>
    <row r="7715" spans="1:9" x14ac:dyDescent="0.3">
      <c r="A7715" s="68"/>
      <c r="B7715" s="68"/>
      <c r="C7715" s="68"/>
      <c r="D7715" s="68"/>
      <c r="E7715" s="68"/>
      <c r="F7715" s="68"/>
      <c r="G7715" s="68"/>
      <c r="H7715" s="68"/>
      <c r="I7715" s="68"/>
    </row>
    <row r="7716" spans="1:9" x14ac:dyDescent="0.3">
      <c r="A7716" s="68"/>
      <c r="B7716" s="68"/>
      <c r="C7716" s="68"/>
      <c r="D7716" s="68"/>
      <c r="E7716" s="68"/>
      <c r="F7716" s="68"/>
      <c r="G7716" s="68"/>
      <c r="H7716" s="68"/>
      <c r="I7716" s="68"/>
    </row>
    <row r="7717" spans="1:9" x14ac:dyDescent="0.3">
      <c r="A7717" s="68"/>
      <c r="B7717" s="68"/>
      <c r="C7717" s="68"/>
      <c r="D7717" s="68"/>
      <c r="E7717" s="68"/>
      <c r="F7717" s="68"/>
      <c r="G7717" s="68"/>
      <c r="H7717" s="68"/>
      <c r="I7717" s="68"/>
    </row>
    <row r="7718" spans="1:9" x14ac:dyDescent="0.3">
      <c r="A7718" s="68"/>
      <c r="B7718" s="68"/>
      <c r="C7718" s="68"/>
      <c r="D7718" s="68"/>
      <c r="E7718" s="68"/>
      <c r="F7718" s="68"/>
      <c r="G7718" s="68"/>
      <c r="H7718" s="68"/>
      <c r="I7718" s="68"/>
    </row>
    <row r="7719" spans="1:9" x14ac:dyDescent="0.3">
      <c r="A7719" s="68"/>
      <c r="B7719" s="68"/>
      <c r="C7719" s="68"/>
      <c r="D7719" s="68"/>
      <c r="E7719" s="68"/>
      <c r="F7719" s="68"/>
      <c r="G7719" s="68"/>
      <c r="H7719" s="68"/>
      <c r="I7719" s="68"/>
    </row>
    <row r="7720" spans="1:9" x14ac:dyDescent="0.3">
      <c r="A7720" s="68"/>
      <c r="B7720" s="68"/>
      <c r="C7720" s="68"/>
      <c r="D7720" s="68"/>
      <c r="E7720" s="68"/>
      <c r="F7720" s="68"/>
      <c r="G7720" s="68"/>
      <c r="H7720" s="68"/>
      <c r="I7720" s="68"/>
    </row>
    <row r="7721" spans="1:9" x14ac:dyDescent="0.3">
      <c r="A7721" s="68"/>
      <c r="B7721" s="68"/>
      <c r="C7721" s="68"/>
      <c r="D7721" s="68"/>
      <c r="E7721" s="68"/>
      <c r="F7721" s="68"/>
      <c r="G7721" s="68"/>
      <c r="H7721" s="68"/>
      <c r="I7721" s="68"/>
    </row>
    <row r="7722" spans="1:9" x14ac:dyDescent="0.3">
      <c r="A7722" s="68"/>
      <c r="B7722" s="68"/>
      <c r="C7722" s="68"/>
      <c r="D7722" s="68"/>
      <c r="E7722" s="68"/>
      <c r="F7722" s="68"/>
      <c r="G7722" s="68"/>
      <c r="H7722" s="68"/>
      <c r="I7722" s="68"/>
    </row>
    <row r="7723" spans="1:9" x14ac:dyDescent="0.3">
      <c r="A7723" s="68"/>
      <c r="B7723" s="68"/>
      <c r="C7723" s="68"/>
      <c r="D7723" s="68"/>
      <c r="E7723" s="68"/>
      <c r="F7723" s="68"/>
      <c r="G7723" s="68"/>
      <c r="H7723" s="68"/>
      <c r="I7723" s="68"/>
    </row>
    <row r="7724" spans="1:9" x14ac:dyDescent="0.3">
      <c r="A7724" s="68"/>
      <c r="B7724" s="68"/>
      <c r="C7724" s="68"/>
      <c r="D7724" s="68"/>
      <c r="E7724" s="68"/>
      <c r="F7724" s="68"/>
      <c r="G7724" s="68"/>
      <c r="H7724" s="68"/>
      <c r="I7724" s="68"/>
    </row>
    <row r="7725" spans="1:9" x14ac:dyDescent="0.3">
      <c r="A7725" s="68"/>
      <c r="B7725" s="68"/>
      <c r="C7725" s="68"/>
      <c r="D7725" s="68"/>
      <c r="E7725" s="68"/>
      <c r="F7725" s="68"/>
      <c r="G7725" s="68"/>
      <c r="H7725" s="68"/>
      <c r="I7725" s="68"/>
    </row>
    <row r="7726" spans="1:9" x14ac:dyDescent="0.3">
      <c r="A7726" s="68"/>
      <c r="B7726" s="68"/>
      <c r="C7726" s="68"/>
      <c r="D7726" s="68"/>
      <c r="E7726" s="68"/>
      <c r="F7726" s="68"/>
      <c r="G7726" s="68"/>
      <c r="H7726" s="68"/>
      <c r="I7726" s="68"/>
    </row>
    <row r="7727" spans="1:9" x14ac:dyDescent="0.3">
      <c r="A7727" s="68"/>
      <c r="B7727" s="68"/>
      <c r="C7727" s="68"/>
      <c r="D7727" s="68"/>
      <c r="E7727" s="68"/>
      <c r="F7727" s="68"/>
      <c r="G7727" s="68"/>
      <c r="H7727" s="68"/>
      <c r="I7727" s="68"/>
    </row>
    <row r="7728" spans="1:9" x14ac:dyDescent="0.3">
      <c r="A7728" s="68"/>
      <c r="B7728" s="68"/>
      <c r="C7728" s="68"/>
      <c r="D7728" s="68"/>
      <c r="E7728" s="68"/>
      <c r="F7728" s="68"/>
      <c r="G7728" s="68"/>
      <c r="H7728" s="68"/>
      <c r="I7728" s="68"/>
    </row>
    <row r="7729" spans="1:9" x14ac:dyDescent="0.3">
      <c r="A7729" s="68"/>
      <c r="B7729" s="68"/>
      <c r="C7729" s="68"/>
      <c r="D7729" s="68"/>
      <c r="E7729" s="68"/>
      <c r="F7729" s="68"/>
      <c r="G7729" s="68"/>
      <c r="H7729" s="68"/>
      <c r="I7729" s="68"/>
    </row>
    <row r="7730" spans="1:9" x14ac:dyDescent="0.3">
      <c r="A7730" s="68"/>
      <c r="B7730" s="68"/>
      <c r="C7730" s="68"/>
      <c r="D7730" s="68"/>
      <c r="E7730" s="68"/>
      <c r="F7730" s="68"/>
      <c r="G7730" s="68"/>
      <c r="H7730" s="68"/>
      <c r="I7730" s="68"/>
    </row>
    <row r="7731" spans="1:9" x14ac:dyDescent="0.3">
      <c r="A7731" s="68"/>
      <c r="B7731" s="68"/>
      <c r="C7731" s="68"/>
      <c r="D7731" s="68"/>
      <c r="E7731" s="68"/>
      <c r="F7731" s="68"/>
      <c r="G7731" s="68"/>
      <c r="H7731" s="68"/>
      <c r="I7731" s="68"/>
    </row>
    <row r="7732" spans="1:9" x14ac:dyDescent="0.3">
      <c r="A7732" s="68"/>
      <c r="B7732" s="68"/>
      <c r="C7732" s="68"/>
      <c r="D7732" s="68"/>
      <c r="E7732" s="68"/>
      <c r="F7732" s="68"/>
      <c r="G7732" s="68"/>
      <c r="H7732" s="68"/>
      <c r="I7732" s="68"/>
    </row>
    <row r="7733" spans="1:9" x14ac:dyDescent="0.3">
      <c r="A7733" s="68"/>
      <c r="B7733" s="68"/>
      <c r="C7733" s="68"/>
      <c r="D7733" s="68"/>
      <c r="E7733" s="68"/>
      <c r="F7733" s="68"/>
      <c r="G7733" s="68"/>
      <c r="H7733" s="68"/>
      <c r="I7733" s="68"/>
    </row>
    <row r="7734" spans="1:9" x14ac:dyDescent="0.3">
      <c r="A7734" s="68"/>
      <c r="B7734" s="68"/>
      <c r="C7734" s="68"/>
      <c r="D7734" s="68"/>
      <c r="E7734" s="68"/>
      <c r="F7734" s="68"/>
      <c r="G7734" s="68"/>
      <c r="H7734" s="68"/>
      <c r="I7734" s="68"/>
    </row>
    <row r="7735" spans="1:9" x14ac:dyDescent="0.3">
      <c r="A7735" s="68"/>
      <c r="B7735" s="68"/>
      <c r="C7735" s="68"/>
      <c r="D7735" s="68"/>
      <c r="E7735" s="68"/>
      <c r="F7735" s="68"/>
      <c r="G7735" s="68"/>
      <c r="H7735" s="68"/>
      <c r="I7735" s="68"/>
    </row>
    <row r="7736" spans="1:9" x14ac:dyDescent="0.3">
      <c r="A7736" s="68"/>
      <c r="B7736" s="68"/>
      <c r="C7736" s="68"/>
      <c r="D7736" s="68"/>
      <c r="E7736" s="68"/>
      <c r="F7736" s="68"/>
      <c r="G7736" s="68"/>
      <c r="H7736" s="68"/>
      <c r="I7736" s="68"/>
    </row>
    <row r="7737" spans="1:9" x14ac:dyDescent="0.3">
      <c r="A7737" s="68"/>
      <c r="B7737" s="68"/>
      <c r="C7737" s="68"/>
      <c r="D7737" s="68"/>
      <c r="E7737" s="68"/>
      <c r="F7737" s="68"/>
      <c r="G7737" s="68"/>
      <c r="H7737" s="68"/>
      <c r="I7737" s="68"/>
    </row>
    <row r="7738" spans="1:9" x14ac:dyDescent="0.3">
      <c r="A7738" s="68"/>
      <c r="B7738" s="68"/>
      <c r="C7738" s="68"/>
      <c r="D7738" s="68"/>
      <c r="E7738" s="68"/>
      <c r="F7738" s="68"/>
      <c r="G7738" s="68"/>
      <c r="H7738" s="68"/>
      <c r="I7738" s="68"/>
    </row>
    <row r="7739" spans="1:9" x14ac:dyDescent="0.3">
      <c r="A7739" s="68"/>
      <c r="B7739" s="68"/>
      <c r="C7739" s="68"/>
      <c r="D7739" s="68"/>
      <c r="E7739" s="68"/>
      <c r="F7739" s="68"/>
      <c r="G7739" s="68"/>
      <c r="H7739" s="68"/>
      <c r="I7739" s="68"/>
    </row>
    <row r="7740" spans="1:9" x14ac:dyDescent="0.3">
      <c r="A7740" s="68"/>
      <c r="B7740" s="68"/>
      <c r="C7740" s="68"/>
      <c r="D7740" s="68"/>
      <c r="E7740" s="68"/>
      <c r="F7740" s="68"/>
      <c r="G7740" s="68"/>
      <c r="H7740" s="68"/>
      <c r="I7740" s="68"/>
    </row>
    <row r="7741" spans="1:9" x14ac:dyDescent="0.3">
      <c r="A7741" s="68"/>
      <c r="B7741" s="68"/>
      <c r="C7741" s="68"/>
      <c r="D7741" s="68"/>
      <c r="E7741" s="68"/>
      <c r="F7741" s="68"/>
      <c r="G7741" s="68"/>
      <c r="H7741" s="68"/>
      <c r="I7741" s="68"/>
    </row>
    <row r="7742" spans="1:9" x14ac:dyDescent="0.3">
      <c r="A7742" s="68"/>
      <c r="B7742" s="68"/>
      <c r="C7742" s="68"/>
      <c r="D7742" s="68"/>
      <c r="E7742" s="68"/>
      <c r="F7742" s="68"/>
      <c r="G7742" s="68"/>
      <c r="H7742" s="68"/>
      <c r="I7742" s="68"/>
    </row>
    <row r="7743" spans="1:9" x14ac:dyDescent="0.3">
      <c r="A7743" s="68"/>
      <c r="B7743" s="68"/>
      <c r="C7743" s="68"/>
      <c r="D7743" s="68"/>
      <c r="E7743" s="68"/>
      <c r="F7743" s="68"/>
      <c r="G7743" s="68"/>
      <c r="H7743" s="68"/>
      <c r="I7743" s="68"/>
    </row>
    <row r="7744" spans="1:9" x14ac:dyDescent="0.3">
      <c r="A7744" s="68"/>
      <c r="B7744" s="68"/>
      <c r="C7744" s="68"/>
      <c r="D7744" s="68"/>
      <c r="E7744" s="68"/>
      <c r="F7744" s="68"/>
      <c r="G7744" s="68"/>
      <c r="H7744" s="68"/>
      <c r="I7744" s="68"/>
    </row>
    <row r="7745" spans="1:9" x14ac:dyDescent="0.3">
      <c r="A7745" s="68"/>
      <c r="B7745" s="68"/>
      <c r="C7745" s="68"/>
      <c r="D7745" s="68"/>
      <c r="E7745" s="68"/>
      <c r="F7745" s="68"/>
      <c r="G7745" s="68"/>
      <c r="H7745" s="68"/>
      <c r="I7745" s="68"/>
    </row>
    <row r="7746" spans="1:9" x14ac:dyDescent="0.3">
      <c r="A7746" s="68"/>
      <c r="B7746" s="68"/>
      <c r="C7746" s="68"/>
      <c r="D7746" s="68"/>
      <c r="E7746" s="68"/>
      <c r="F7746" s="68"/>
      <c r="G7746" s="68"/>
      <c r="H7746" s="68"/>
      <c r="I7746" s="68"/>
    </row>
    <row r="7747" spans="1:9" x14ac:dyDescent="0.3">
      <c r="A7747" s="68"/>
      <c r="B7747" s="68"/>
      <c r="C7747" s="68"/>
      <c r="D7747" s="68"/>
      <c r="E7747" s="68"/>
      <c r="F7747" s="68"/>
      <c r="G7747" s="68"/>
      <c r="H7747" s="68"/>
      <c r="I7747" s="68"/>
    </row>
    <row r="7748" spans="1:9" x14ac:dyDescent="0.3">
      <c r="A7748" s="68"/>
      <c r="B7748" s="68"/>
      <c r="C7748" s="68"/>
      <c r="D7748" s="68"/>
      <c r="E7748" s="68"/>
      <c r="F7748" s="68"/>
      <c r="G7748" s="68"/>
      <c r="H7748" s="68"/>
      <c r="I7748" s="68"/>
    </row>
    <row r="7749" spans="1:9" x14ac:dyDescent="0.3">
      <c r="A7749" s="68"/>
      <c r="B7749" s="68"/>
      <c r="C7749" s="68"/>
      <c r="D7749" s="68"/>
      <c r="E7749" s="68"/>
      <c r="F7749" s="68"/>
      <c r="G7749" s="68"/>
      <c r="H7749" s="68"/>
      <c r="I7749" s="68"/>
    </row>
    <row r="7750" spans="1:9" x14ac:dyDescent="0.3">
      <c r="A7750" s="68"/>
      <c r="B7750" s="68"/>
      <c r="C7750" s="68"/>
      <c r="D7750" s="68"/>
      <c r="E7750" s="68"/>
      <c r="F7750" s="68"/>
      <c r="G7750" s="68"/>
      <c r="H7750" s="68"/>
      <c r="I7750" s="68"/>
    </row>
    <row r="7751" spans="1:9" x14ac:dyDescent="0.3">
      <c r="A7751" s="68"/>
      <c r="B7751" s="68"/>
      <c r="C7751" s="68"/>
      <c r="D7751" s="68"/>
      <c r="E7751" s="68"/>
      <c r="F7751" s="68"/>
      <c r="G7751" s="68"/>
      <c r="H7751" s="68"/>
      <c r="I7751" s="68"/>
    </row>
    <row r="7752" spans="1:9" x14ac:dyDescent="0.3">
      <c r="A7752" s="68"/>
      <c r="B7752" s="68"/>
      <c r="C7752" s="68"/>
      <c r="D7752" s="68"/>
      <c r="E7752" s="68"/>
      <c r="F7752" s="68"/>
      <c r="G7752" s="68"/>
      <c r="H7752" s="68"/>
      <c r="I7752" s="68"/>
    </row>
    <row r="7753" spans="1:9" x14ac:dyDescent="0.3">
      <c r="A7753" s="68"/>
      <c r="B7753" s="68"/>
      <c r="C7753" s="68"/>
      <c r="D7753" s="68"/>
      <c r="E7753" s="68"/>
      <c r="F7753" s="68"/>
      <c r="G7753" s="68"/>
      <c r="H7753" s="68"/>
      <c r="I7753" s="68"/>
    </row>
    <row r="7754" spans="1:9" x14ac:dyDescent="0.3">
      <c r="A7754" s="68"/>
      <c r="B7754" s="68"/>
      <c r="C7754" s="68"/>
      <c r="D7754" s="68"/>
      <c r="E7754" s="68"/>
      <c r="F7754" s="68"/>
      <c r="G7754" s="68"/>
      <c r="H7754" s="68"/>
      <c r="I7754" s="68"/>
    </row>
    <row r="7755" spans="1:9" x14ac:dyDescent="0.3">
      <c r="A7755" s="68"/>
      <c r="B7755" s="68"/>
      <c r="C7755" s="68"/>
      <c r="D7755" s="68"/>
      <c r="E7755" s="68"/>
      <c r="F7755" s="68"/>
      <c r="G7755" s="68"/>
      <c r="H7755" s="68"/>
      <c r="I7755" s="68"/>
    </row>
    <row r="7756" spans="1:9" x14ac:dyDescent="0.3">
      <c r="A7756" s="68"/>
      <c r="B7756" s="68"/>
      <c r="C7756" s="68"/>
      <c r="D7756" s="68"/>
      <c r="E7756" s="68"/>
      <c r="F7756" s="68"/>
      <c r="G7756" s="68"/>
      <c r="H7756" s="68"/>
      <c r="I7756" s="68"/>
    </row>
    <row r="7757" spans="1:9" x14ac:dyDescent="0.3">
      <c r="A7757" s="68"/>
      <c r="B7757" s="68"/>
      <c r="C7757" s="68"/>
      <c r="D7757" s="68"/>
      <c r="E7757" s="68"/>
      <c r="F7757" s="68"/>
      <c r="G7757" s="68"/>
      <c r="H7757" s="68"/>
      <c r="I7757" s="68"/>
    </row>
    <row r="7758" spans="1:9" x14ac:dyDescent="0.3">
      <c r="A7758" s="68"/>
      <c r="B7758" s="68"/>
      <c r="C7758" s="68"/>
      <c r="D7758" s="68"/>
      <c r="E7758" s="68"/>
      <c r="F7758" s="68"/>
      <c r="G7758" s="68"/>
      <c r="H7758" s="68"/>
      <c r="I7758" s="68"/>
    </row>
    <row r="7759" spans="1:9" x14ac:dyDescent="0.3">
      <c r="A7759" s="68"/>
      <c r="B7759" s="68"/>
      <c r="C7759" s="68"/>
      <c r="D7759" s="68"/>
      <c r="E7759" s="68"/>
      <c r="F7759" s="68"/>
      <c r="G7759" s="68"/>
      <c r="H7759" s="68"/>
      <c r="I7759" s="68"/>
    </row>
    <row r="7760" spans="1:9" x14ac:dyDescent="0.3">
      <c r="A7760" s="68"/>
      <c r="B7760" s="68"/>
      <c r="C7760" s="68"/>
      <c r="D7760" s="68"/>
      <c r="E7760" s="68"/>
      <c r="F7760" s="68"/>
      <c r="G7760" s="68"/>
      <c r="H7760" s="68"/>
      <c r="I7760" s="68"/>
    </row>
    <row r="7761" spans="1:9" x14ac:dyDescent="0.3">
      <c r="A7761" s="68"/>
      <c r="B7761" s="68"/>
      <c r="C7761" s="68"/>
      <c r="D7761" s="68"/>
      <c r="E7761" s="68"/>
      <c r="F7761" s="68"/>
      <c r="G7761" s="68"/>
      <c r="H7761" s="68"/>
      <c r="I7761" s="68"/>
    </row>
    <row r="7762" spans="1:9" x14ac:dyDescent="0.3">
      <c r="A7762" s="68"/>
      <c r="B7762" s="68"/>
      <c r="C7762" s="68"/>
      <c r="D7762" s="68"/>
      <c r="E7762" s="68"/>
      <c r="F7762" s="68"/>
      <c r="G7762" s="68"/>
      <c r="H7762" s="68"/>
      <c r="I7762" s="68"/>
    </row>
    <row r="7763" spans="1:9" x14ac:dyDescent="0.3">
      <c r="A7763" s="68"/>
      <c r="B7763" s="68"/>
      <c r="C7763" s="68"/>
      <c r="D7763" s="68"/>
      <c r="E7763" s="68"/>
      <c r="F7763" s="68"/>
      <c r="G7763" s="68"/>
      <c r="H7763" s="68"/>
      <c r="I7763" s="68"/>
    </row>
    <row r="7764" spans="1:9" x14ac:dyDescent="0.3">
      <c r="A7764" s="68"/>
      <c r="B7764" s="68"/>
      <c r="C7764" s="68"/>
      <c r="D7764" s="68"/>
      <c r="E7764" s="68"/>
      <c r="F7764" s="68"/>
      <c r="G7764" s="68"/>
      <c r="H7764" s="68"/>
      <c r="I7764" s="68"/>
    </row>
    <row r="7765" spans="1:9" x14ac:dyDescent="0.3">
      <c r="A7765" s="68"/>
      <c r="B7765" s="68"/>
      <c r="C7765" s="68"/>
      <c r="D7765" s="68"/>
      <c r="E7765" s="68"/>
      <c r="F7765" s="68"/>
      <c r="G7765" s="68"/>
      <c r="H7765" s="68"/>
      <c r="I7765" s="68"/>
    </row>
    <row r="7766" spans="1:9" x14ac:dyDescent="0.3">
      <c r="A7766" s="68"/>
      <c r="B7766" s="68"/>
      <c r="C7766" s="68"/>
      <c r="D7766" s="68"/>
      <c r="E7766" s="68"/>
      <c r="F7766" s="68"/>
      <c r="G7766" s="68"/>
      <c r="H7766" s="68"/>
      <c r="I7766" s="68"/>
    </row>
    <row r="7767" spans="1:9" x14ac:dyDescent="0.3">
      <c r="A7767" s="68"/>
      <c r="B7767" s="68"/>
      <c r="C7767" s="68"/>
      <c r="D7767" s="68"/>
      <c r="E7767" s="68"/>
      <c r="F7767" s="68"/>
      <c r="G7767" s="68"/>
      <c r="H7767" s="68"/>
      <c r="I7767" s="68"/>
    </row>
    <row r="7768" spans="1:9" x14ac:dyDescent="0.3">
      <c r="A7768" s="68"/>
      <c r="B7768" s="68"/>
      <c r="C7768" s="68"/>
      <c r="D7768" s="68"/>
      <c r="E7768" s="68"/>
      <c r="F7768" s="68"/>
      <c r="G7768" s="68"/>
      <c r="H7768" s="68"/>
      <c r="I7768" s="68"/>
    </row>
    <row r="7769" spans="1:9" x14ac:dyDescent="0.3">
      <c r="A7769" s="68"/>
      <c r="B7769" s="68"/>
      <c r="C7769" s="68"/>
      <c r="D7769" s="68"/>
      <c r="E7769" s="68"/>
      <c r="F7769" s="68"/>
      <c r="G7769" s="68"/>
      <c r="H7769" s="68"/>
      <c r="I7769" s="68"/>
    </row>
    <row r="7770" spans="1:9" x14ac:dyDescent="0.3">
      <c r="A7770" s="68"/>
      <c r="B7770" s="68"/>
      <c r="C7770" s="68"/>
      <c r="D7770" s="68"/>
      <c r="E7770" s="68"/>
      <c r="F7770" s="68"/>
      <c r="G7770" s="68"/>
      <c r="H7770" s="68"/>
      <c r="I7770" s="68"/>
    </row>
    <row r="7771" spans="1:9" x14ac:dyDescent="0.3">
      <c r="A7771" s="68"/>
      <c r="B7771" s="68"/>
      <c r="C7771" s="68"/>
      <c r="D7771" s="68"/>
      <c r="E7771" s="68"/>
      <c r="F7771" s="68"/>
      <c r="G7771" s="68"/>
      <c r="H7771" s="68"/>
      <c r="I7771" s="68"/>
    </row>
    <row r="7772" spans="1:9" x14ac:dyDescent="0.3">
      <c r="A7772" s="68"/>
      <c r="B7772" s="68"/>
      <c r="C7772" s="68"/>
      <c r="D7772" s="68"/>
      <c r="E7772" s="68"/>
      <c r="F7772" s="68"/>
      <c r="G7772" s="68"/>
      <c r="H7772" s="68"/>
      <c r="I7772" s="68"/>
    </row>
    <row r="7773" spans="1:9" x14ac:dyDescent="0.3">
      <c r="A7773" s="68"/>
      <c r="B7773" s="68"/>
      <c r="C7773" s="68"/>
      <c r="D7773" s="68"/>
      <c r="E7773" s="68"/>
      <c r="F7773" s="68"/>
      <c r="G7773" s="68"/>
      <c r="H7773" s="68"/>
      <c r="I7773" s="68"/>
    </row>
    <row r="7774" spans="1:9" x14ac:dyDescent="0.3">
      <c r="A7774" s="68"/>
      <c r="B7774" s="68"/>
      <c r="C7774" s="68"/>
      <c r="D7774" s="68"/>
      <c r="E7774" s="68"/>
      <c r="F7774" s="68"/>
      <c r="G7774" s="68"/>
      <c r="H7774" s="68"/>
      <c r="I7774" s="68"/>
    </row>
    <row r="7775" spans="1:9" x14ac:dyDescent="0.3">
      <c r="A7775" s="68"/>
      <c r="B7775" s="68"/>
      <c r="C7775" s="68"/>
      <c r="D7775" s="68"/>
      <c r="E7775" s="68"/>
      <c r="F7775" s="68"/>
      <c r="G7775" s="68"/>
      <c r="H7775" s="68"/>
      <c r="I7775" s="68"/>
    </row>
    <row r="7776" spans="1:9" x14ac:dyDescent="0.3">
      <c r="A7776" s="68"/>
      <c r="B7776" s="68"/>
      <c r="C7776" s="68"/>
      <c r="D7776" s="68"/>
      <c r="E7776" s="68"/>
      <c r="F7776" s="68"/>
      <c r="G7776" s="68"/>
      <c r="H7776" s="68"/>
      <c r="I7776" s="68"/>
    </row>
    <row r="7777" spans="1:9" x14ac:dyDescent="0.3">
      <c r="A7777" s="68"/>
      <c r="B7777" s="68"/>
      <c r="C7777" s="68"/>
      <c r="D7777" s="68"/>
      <c r="E7777" s="68"/>
      <c r="F7777" s="68"/>
      <c r="G7777" s="68"/>
      <c r="H7777" s="68"/>
      <c r="I7777" s="68"/>
    </row>
    <row r="7778" spans="1:9" x14ac:dyDescent="0.3">
      <c r="A7778" s="68"/>
      <c r="B7778" s="68"/>
      <c r="C7778" s="68"/>
      <c r="D7778" s="68"/>
      <c r="E7778" s="68"/>
      <c r="F7778" s="68"/>
      <c r="G7778" s="68"/>
      <c r="H7778" s="68"/>
      <c r="I7778" s="68"/>
    </row>
    <row r="7779" spans="1:9" x14ac:dyDescent="0.3">
      <c r="A7779" s="68"/>
      <c r="B7779" s="68"/>
      <c r="C7779" s="68"/>
      <c r="D7779" s="68"/>
      <c r="E7779" s="68"/>
      <c r="F7779" s="68"/>
      <c r="G7779" s="68"/>
      <c r="H7779" s="68"/>
      <c r="I7779" s="68"/>
    </row>
    <row r="7780" spans="1:9" x14ac:dyDescent="0.3">
      <c r="A7780" s="68"/>
      <c r="B7780" s="68"/>
      <c r="C7780" s="68"/>
      <c r="D7780" s="68"/>
      <c r="E7780" s="68"/>
      <c r="F7780" s="68"/>
      <c r="G7780" s="68"/>
      <c r="H7780" s="68"/>
      <c r="I7780" s="68"/>
    </row>
    <row r="7781" spans="1:9" x14ac:dyDescent="0.3">
      <c r="A7781" s="68"/>
      <c r="B7781" s="68"/>
      <c r="C7781" s="68"/>
      <c r="D7781" s="68"/>
      <c r="E7781" s="68"/>
      <c r="F7781" s="68"/>
      <c r="G7781" s="68"/>
      <c r="H7781" s="68"/>
      <c r="I7781" s="68"/>
    </row>
    <row r="7782" spans="1:9" x14ac:dyDescent="0.3">
      <c r="A7782" s="68"/>
      <c r="B7782" s="68"/>
      <c r="C7782" s="68"/>
      <c r="D7782" s="68"/>
      <c r="E7782" s="68"/>
      <c r="F7782" s="68"/>
      <c r="G7782" s="68"/>
      <c r="H7782" s="68"/>
      <c r="I7782" s="68"/>
    </row>
    <row r="7783" spans="1:9" x14ac:dyDescent="0.3">
      <c r="A7783" s="68"/>
      <c r="B7783" s="68"/>
      <c r="C7783" s="68"/>
      <c r="D7783" s="68"/>
      <c r="E7783" s="68"/>
      <c r="F7783" s="68"/>
      <c r="G7783" s="68"/>
      <c r="H7783" s="68"/>
      <c r="I7783" s="68"/>
    </row>
    <row r="7784" spans="1:9" x14ac:dyDescent="0.3">
      <c r="A7784" s="68"/>
      <c r="B7784" s="68"/>
      <c r="C7784" s="68"/>
      <c r="D7784" s="68"/>
      <c r="E7784" s="68"/>
      <c r="F7784" s="68"/>
      <c r="G7784" s="68"/>
      <c r="H7784" s="68"/>
      <c r="I7784" s="68"/>
    </row>
    <row r="7785" spans="1:9" x14ac:dyDescent="0.3">
      <c r="A7785" s="68"/>
      <c r="B7785" s="68"/>
      <c r="C7785" s="68"/>
      <c r="D7785" s="68"/>
      <c r="E7785" s="68"/>
      <c r="F7785" s="68"/>
      <c r="G7785" s="68"/>
      <c r="H7785" s="68"/>
      <c r="I7785" s="68"/>
    </row>
    <row r="7786" spans="1:9" x14ac:dyDescent="0.3">
      <c r="A7786" s="68"/>
      <c r="B7786" s="68"/>
      <c r="C7786" s="68"/>
      <c r="D7786" s="68"/>
      <c r="E7786" s="68"/>
      <c r="F7786" s="68"/>
      <c r="G7786" s="68"/>
      <c r="H7786" s="68"/>
      <c r="I7786" s="68"/>
    </row>
    <row r="7787" spans="1:9" x14ac:dyDescent="0.3">
      <c r="A7787" s="68"/>
      <c r="B7787" s="68"/>
      <c r="C7787" s="68"/>
      <c r="D7787" s="68"/>
      <c r="E7787" s="68"/>
      <c r="F7787" s="68"/>
      <c r="G7787" s="68"/>
      <c r="H7787" s="68"/>
      <c r="I7787" s="68"/>
    </row>
    <row r="7788" spans="1:9" x14ac:dyDescent="0.3">
      <c r="A7788" s="68"/>
      <c r="B7788" s="68"/>
      <c r="C7788" s="68"/>
      <c r="D7788" s="68"/>
      <c r="E7788" s="68"/>
      <c r="F7788" s="68"/>
      <c r="G7788" s="68"/>
      <c r="H7788" s="68"/>
      <c r="I7788" s="68"/>
    </row>
    <row r="7789" spans="1:9" x14ac:dyDescent="0.3">
      <c r="A7789" s="68"/>
      <c r="B7789" s="68"/>
      <c r="C7789" s="68"/>
      <c r="D7789" s="68"/>
      <c r="E7789" s="68"/>
      <c r="F7789" s="68"/>
      <c r="G7789" s="68"/>
      <c r="H7789" s="68"/>
      <c r="I7789" s="68"/>
    </row>
    <row r="7790" spans="1:9" x14ac:dyDescent="0.3">
      <c r="A7790" s="68"/>
      <c r="B7790" s="68"/>
      <c r="C7790" s="68"/>
      <c r="D7790" s="68"/>
      <c r="E7790" s="68"/>
      <c r="F7790" s="68"/>
      <c r="G7790" s="68"/>
      <c r="H7790" s="68"/>
      <c r="I7790" s="68"/>
    </row>
    <row r="7791" spans="1:9" x14ac:dyDescent="0.3">
      <c r="A7791" s="68"/>
      <c r="B7791" s="68"/>
      <c r="C7791" s="68"/>
      <c r="D7791" s="68"/>
      <c r="E7791" s="68"/>
      <c r="F7791" s="68"/>
      <c r="G7791" s="68"/>
      <c r="H7791" s="68"/>
      <c r="I7791" s="68"/>
    </row>
    <row r="7792" spans="1:9" x14ac:dyDescent="0.3">
      <c r="A7792" s="68"/>
      <c r="B7792" s="68"/>
      <c r="C7792" s="68"/>
      <c r="D7792" s="68"/>
      <c r="E7792" s="68"/>
      <c r="F7792" s="68"/>
      <c r="G7792" s="68"/>
      <c r="H7792" s="68"/>
      <c r="I7792" s="68"/>
    </row>
    <row r="7793" spans="1:9" x14ac:dyDescent="0.3">
      <c r="A7793" s="68"/>
      <c r="B7793" s="68"/>
      <c r="C7793" s="68"/>
      <c r="D7793" s="68"/>
      <c r="E7793" s="68"/>
      <c r="F7793" s="68"/>
      <c r="G7793" s="68"/>
      <c r="H7793" s="68"/>
      <c r="I7793" s="68"/>
    </row>
    <row r="7794" spans="1:9" x14ac:dyDescent="0.3">
      <c r="A7794" s="68"/>
      <c r="B7794" s="68"/>
      <c r="C7794" s="68"/>
      <c r="D7794" s="68"/>
      <c r="E7794" s="68"/>
      <c r="F7794" s="68"/>
      <c r="G7794" s="68"/>
      <c r="H7794" s="68"/>
      <c r="I7794" s="68"/>
    </row>
    <row r="7795" spans="1:9" x14ac:dyDescent="0.3">
      <c r="A7795" s="68"/>
      <c r="B7795" s="68"/>
      <c r="C7795" s="68"/>
      <c r="D7795" s="68"/>
      <c r="E7795" s="68"/>
      <c r="F7795" s="68"/>
      <c r="G7795" s="68"/>
      <c r="H7795" s="68"/>
      <c r="I7795" s="68"/>
    </row>
    <row r="7796" spans="1:9" x14ac:dyDescent="0.3">
      <c r="A7796" s="68"/>
      <c r="B7796" s="68"/>
      <c r="C7796" s="68"/>
      <c r="D7796" s="68"/>
      <c r="E7796" s="68"/>
      <c r="F7796" s="68"/>
      <c r="G7796" s="68"/>
      <c r="H7796" s="68"/>
      <c r="I7796" s="68"/>
    </row>
    <row r="7797" spans="1:9" x14ac:dyDescent="0.3">
      <c r="A7797" s="68"/>
      <c r="B7797" s="68"/>
      <c r="C7797" s="68"/>
      <c r="D7797" s="68"/>
      <c r="E7797" s="68"/>
      <c r="F7797" s="68"/>
      <c r="G7797" s="68"/>
      <c r="H7797" s="68"/>
      <c r="I7797" s="68"/>
    </row>
    <row r="7798" spans="1:9" x14ac:dyDescent="0.3">
      <c r="A7798" s="68"/>
      <c r="B7798" s="68"/>
      <c r="C7798" s="68"/>
      <c r="D7798" s="68"/>
      <c r="E7798" s="68"/>
      <c r="F7798" s="68"/>
      <c r="G7798" s="68"/>
      <c r="H7798" s="68"/>
      <c r="I7798" s="68"/>
    </row>
    <row r="7799" spans="1:9" x14ac:dyDescent="0.3">
      <c r="A7799" s="68"/>
      <c r="B7799" s="68"/>
      <c r="C7799" s="68"/>
      <c r="D7799" s="68"/>
      <c r="E7799" s="68"/>
      <c r="F7799" s="68"/>
      <c r="G7799" s="68"/>
      <c r="H7799" s="68"/>
      <c r="I7799" s="68"/>
    </row>
    <row r="7800" spans="1:9" x14ac:dyDescent="0.3">
      <c r="A7800" s="68"/>
      <c r="B7800" s="68"/>
      <c r="C7800" s="68"/>
      <c r="D7800" s="68"/>
      <c r="E7800" s="68"/>
      <c r="F7800" s="68"/>
      <c r="G7800" s="68"/>
      <c r="H7800" s="68"/>
      <c r="I7800" s="68"/>
    </row>
    <row r="7801" spans="1:9" x14ac:dyDescent="0.3">
      <c r="A7801" s="68"/>
      <c r="B7801" s="68"/>
      <c r="C7801" s="68"/>
      <c r="D7801" s="68"/>
      <c r="E7801" s="68"/>
      <c r="F7801" s="68"/>
      <c r="G7801" s="68"/>
      <c r="H7801" s="68"/>
      <c r="I7801" s="68"/>
    </row>
    <row r="7802" spans="1:9" x14ac:dyDescent="0.3">
      <c r="A7802" s="68"/>
      <c r="B7802" s="68"/>
      <c r="C7802" s="68"/>
      <c r="D7802" s="68"/>
      <c r="E7802" s="68"/>
      <c r="F7802" s="68"/>
      <c r="G7802" s="68"/>
      <c r="H7802" s="68"/>
      <c r="I7802" s="68"/>
    </row>
    <row r="7803" spans="1:9" x14ac:dyDescent="0.3">
      <c r="A7803" s="68"/>
      <c r="B7803" s="68"/>
      <c r="C7803" s="68"/>
      <c r="D7803" s="68"/>
      <c r="E7803" s="68"/>
      <c r="F7803" s="68"/>
      <c r="G7803" s="68"/>
      <c r="H7803" s="68"/>
      <c r="I7803" s="68"/>
    </row>
    <row r="7804" spans="1:9" x14ac:dyDescent="0.3">
      <c r="A7804" s="68"/>
      <c r="B7804" s="68"/>
      <c r="C7804" s="68"/>
      <c r="D7804" s="68"/>
      <c r="E7804" s="68"/>
      <c r="F7804" s="68"/>
      <c r="G7804" s="68"/>
      <c r="H7804" s="68"/>
      <c r="I7804" s="68"/>
    </row>
    <row r="7805" spans="1:9" x14ac:dyDescent="0.3">
      <c r="A7805" s="68"/>
      <c r="B7805" s="68"/>
      <c r="C7805" s="68"/>
      <c r="D7805" s="68"/>
      <c r="E7805" s="68"/>
      <c r="F7805" s="68"/>
      <c r="G7805" s="68"/>
      <c r="H7805" s="68"/>
      <c r="I7805" s="68"/>
    </row>
    <row r="7806" spans="1:9" x14ac:dyDescent="0.3">
      <c r="A7806" s="68"/>
      <c r="B7806" s="68"/>
      <c r="C7806" s="68"/>
      <c r="D7806" s="68"/>
      <c r="E7806" s="68"/>
      <c r="F7806" s="68"/>
      <c r="G7806" s="68"/>
      <c r="H7806" s="68"/>
      <c r="I7806" s="68"/>
    </row>
    <row r="7807" spans="1:9" x14ac:dyDescent="0.3">
      <c r="A7807" s="68"/>
      <c r="B7807" s="68"/>
      <c r="C7807" s="68"/>
      <c r="D7807" s="68"/>
      <c r="E7807" s="68"/>
      <c r="F7807" s="68"/>
      <c r="G7807" s="68"/>
      <c r="H7807" s="68"/>
      <c r="I7807" s="68"/>
    </row>
    <row r="7808" spans="1:9" x14ac:dyDescent="0.3">
      <c r="A7808" s="68"/>
      <c r="B7808" s="68"/>
      <c r="C7808" s="68"/>
      <c r="D7808" s="68"/>
      <c r="E7808" s="68"/>
      <c r="F7808" s="68"/>
      <c r="G7808" s="68"/>
      <c r="H7808" s="68"/>
      <c r="I7808" s="68"/>
    </row>
    <row r="7809" spans="1:9" x14ac:dyDescent="0.3">
      <c r="A7809" s="68"/>
      <c r="B7809" s="68"/>
      <c r="C7809" s="68"/>
      <c r="D7809" s="68"/>
      <c r="E7809" s="68"/>
      <c r="F7809" s="68"/>
      <c r="G7809" s="68"/>
      <c r="H7809" s="68"/>
      <c r="I7809" s="68"/>
    </row>
    <row r="7810" spans="1:9" x14ac:dyDescent="0.3">
      <c r="A7810" s="68"/>
      <c r="B7810" s="68"/>
      <c r="C7810" s="68"/>
      <c r="D7810" s="68"/>
      <c r="E7810" s="68"/>
      <c r="F7810" s="68"/>
      <c r="G7810" s="68"/>
      <c r="H7810" s="68"/>
      <c r="I7810" s="68"/>
    </row>
    <row r="7811" spans="1:9" x14ac:dyDescent="0.3">
      <c r="A7811" s="68"/>
      <c r="B7811" s="68"/>
      <c r="C7811" s="68"/>
      <c r="D7811" s="68"/>
      <c r="E7811" s="68"/>
      <c r="F7811" s="68"/>
      <c r="G7811" s="68"/>
      <c r="H7811" s="68"/>
      <c r="I7811" s="68"/>
    </row>
    <row r="7812" spans="1:9" x14ac:dyDescent="0.3">
      <c r="A7812" s="68"/>
      <c r="B7812" s="68"/>
      <c r="C7812" s="68"/>
      <c r="D7812" s="68"/>
      <c r="E7812" s="68"/>
      <c r="F7812" s="68"/>
      <c r="G7812" s="68"/>
      <c r="H7812" s="68"/>
      <c r="I7812" s="68"/>
    </row>
    <row r="7813" spans="1:9" x14ac:dyDescent="0.3">
      <c r="A7813" s="68"/>
      <c r="B7813" s="68"/>
      <c r="C7813" s="68"/>
      <c r="D7813" s="68"/>
      <c r="E7813" s="68"/>
      <c r="F7813" s="68"/>
      <c r="G7813" s="68"/>
      <c r="H7813" s="68"/>
      <c r="I7813" s="68"/>
    </row>
    <row r="7814" spans="1:9" x14ac:dyDescent="0.3">
      <c r="A7814" s="68"/>
      <c r="B7814" s="68"/>
      <c r="C7814" s="68"/>
      <c r="D7814" s="68"/>
      <c r="E7814" s="68"/>
      <c r="F7814" s="68"/>
      <c r="G7814" s="68"/>
      <c r="H7814" s="68"/>
      <c r="I7814" s="68"/>
    </row>
    <row r="7815" spans="1:9" x14ac:dyDescent="0.3">
      <c r="A7815" s="68"/>
      <c r="B7815" s="68"/>
      <c r="C7815" s="68"/>
      <c r="D7815" s="68"/>
      <c r="E7815" s="68"/>
      <c r="F7815" s="68"/>
      <c r="G7815" s="68"/>
      <c r="H7815" s="68"/>
      <c r="I7815" s="68"/>
    </row>
    <row r="7816" spans="1:9" x14ac:dyDescent="0.3">
      <c r="A7816" s="68"/>
      <c r="B7816" s="68"/>
      <c r="C7816" s="68"/>
      <c r="D7816" s="68"/>
      <c r="E7816" s="68"/>
      <c r="F7816" s="68"/>
      <c r="G7816" s="68"/>
      <c r="H7816" s="68"/>
      <c r="I7816" s="68"/>
    </row>
    <row r="7817" spans="1:9" x14ac:dyDescent="0.3">
      <c r="A7817" s="68"/>
      <c r="B7817" s="68"/>
      <c r="C7817" s="68"/>
      <c r="D7817" s="68"/>
      <c r="E7817" s="68"/>
      <c r="F7817" s="68"/>
      <c r="G7817" s="68"/>
      <c r="H7817" s="68"/>
      <c r="I7817" s="68"/>
    </row>
    <row r="7818" spans="1:9" x14ac:dyDescent="0.3">
      <c r="A7818" s="68"/>
      <c r="B7818" s="68"/>
      <c r="C7818" s="68"/>
      <c r="D7818" s="68"/>
      <c r="E7818" s="68"/>
      <c r="F7818" s="68"/>
      <c r="G7818" s="68"/>
      <c r="H7818" s="68"/>
      <c r="I7818" s="68"/>
    </row>
    <row r="7819" spans="1:9" x14ac:dyDescent="0.3">
      <c r="A7819" s="68"/>
      <c r="B7819" s="68"/>
      <c r="C7819" s="68"/>
      <c r="D7819" s="68"/>
      <c r="E7819" s="68"/>
      <c r="F7819" s="68"/>
      <c r="G7819" s="68"/>
      <c r="H7819" s="68"/>
      <c r="I7819" s="68"/>
    </row>
    <row r="7820" spans="1:9" x14ac:dyDescent="0.3">
      <c r="A7820" s="68"/>
      <c r="B7820" s="68"/>
      <c r="C7820" s="68"/>
      <c r="D7820" s="68"/>
      <c r="E7820" s="68"/>
      <c r="F7820" s="68"/>
      <c r="G7820" s="68"/>
      <c r="H7820" s="68"/>
      <c r="I7820" s="68"/>
    </row>
    <row r="7821" spans="1:9" x14ac:dyDescent="0.3">
      <c r="A7821" s="68"/>
      <c r="B7821" s="68"/>
      <c r="C7821" s="68"/>
      <c r="D7821" s="68"/>
      <c r="E7821" s="68"/>
      <c r="F7821" s="68"/>
      <c r="G7821" s="68"/>
      <c r="H7821" s="68"/>
      <c r="I7821" s="68"/>
    </row>
    <row r="7822" spans="1:9" x14ac:dyDescent="0.3">
      <c r="A7822" s="68"/>
      <c r="B7822" s="68"/>
      <c r="C7822" s="68"/>
      <c r="D7822" s="68"/>
      <c r="E7822" s="68"/>
      <c r="F7822" s="68"/>
      <c r="G7822" s="68"/>
      <c r="H7822" s="68"/>
      <c r="I7822" s="68"/>
    </row>
    <row r="7823" spans="1:9" x14ac:dyDescent="0.3">
      <c r="A7823" s="68"/>
      <c r="B7823" s="68"/>
      <c r="C7823" s="68"/>
      <c r="D7823" s="68"/>
      <c r="E7823" s="68"/>
      <c r="F7823" s="68"/>
      <c r="G7823" s="68"/>
      <c r="H7823" s="68"/>
      <c r="I7823" s="68"/>
    </row>
    <row r="7824" spans="1:9" x14ac:dyDescent="0.3">
      <c r="A7824" s="68"/>
      <c r="B7824" s="68"/>
      <c r="C7824" s="68"/>
      <c r="D7824" s="68"/>
      <c r="E7824" s="68"/>
      <c r="F7824" s="68"/>
      <c r="G7824" s="68"/>
      <c r="H7824" s="68"/>
      <c r="I7824" s="68"/>
    </row>
    <row r="7825" spans="1:9" x14ac:dyDescent="0.3">
      <c r="A7825" s="68"/>
      <c r="B7825" s="68"/>
      <c r="C7825" s="68"/>
      <c r="D7825" s="68"/>
      <c r="E7825" s="68"/>
      <c r="F7825" s="68"/>
      <c r="G7825" s="68"/>
      <c r="H7825" s="68"/>
      <c r="I7825" s="68"/>
    </row>
    <row r="7826" spans="1:9" x14ac:dyDescent="0.3">
      <c r="A7826" s="68"/>
      <c r="B7826" s="68"/>
      <c r="C7826" s="68"/>
      <c r="D7826" s="68"/>
      <c r="E7826" s="68"/>
      <c r="F7826" s="68"/>
      <c r="G7826" s="68"/>
      <c r="H7826" s="68"/>
      <c r="I7826" s="68"/>
    </row>
    <row r="7827" spans="1:9" x14ac:dyDescent="0.3">
      <c r="A7827" s="68"/>
      <c r="B7827" s="68"/>
      <c r="C7827" s="68"/>
      <c r="D7827" s="68"/>
      <c r="E7827" s="68"/>
      <c r="F7827" s="68"/>
      <c r="G7827" s="68"/>
      <c r="H7827" s="68"/>
      <c r="I7827" s="68"/>
    </row>
    <row r="7828" spans="1:9" x14ac:dyDescent="0.3">
      <c r="A7828" s="68"/>
      <c r="B7828" s="68"/>
      <c r="C7828" s="68"/>
      <c r="D7828" s="68"/>
      <c r="E7828" s="68"/>
      <c r="F7828" s="68"/>
      <c r="G7828" s="68"/>
      <c r="H7828" s="68"/>
      <c r="I7828" s="68"/>
    </row>
    <row r="7829" spans="1:9" x14ac:dyDescent="0.3">
      <c r="A7829" s="68"/>
      <c r="B7829" s="68"/>
      <c r="C7829" s="68"/>
      <c r="D7829" s="68"/>
      <c r="E7829" s="68"/>
      <c r="F7829" s="68"/>
      <c r="G7829" s="68"/>
      <c r="H7829" s="68"/>
      <c r="I7829" s="68"/>
    </row>
    <row r="7830" spans="1:9" x14ac:dyDescent="0.3">
      <c r="A7830" s="68"/>
      <c r="B7830" s="68"/>
      <c r="C7830" s="68"/>
      <c r="D7830" s="68"/>
      <c r="E7830" s="68"/>
      <c r="F7830" s="68"/>
      <c r="G7830" s="68"/>
      <c r="H7830" s="68"/>
      <c r="I7830" s="68"/>
    </row>
    <row r="7831" spans="1:9" x14ac:dyDescent="0.3">
      <c r="A7831" s="68"/>
      <c r="B7831" s="68"/>
      <c r="C7831" s="68"/>
      <c r="D7831" s="68"/>
      <c r="E7831" s="68"/>
      <c r="F7831" s="68"/>
      <c r="G7831" s="68"/>
      <c r="H7831" s="68"/>
      <c r="I7831" s="68"/>
    </row>
    <row r="7832" spans="1:9" x14ac:dyDescent="0.3">
      <c r="A7832" s="68"/>
      <c r="B7832" s="68"/>
      <c r="C7832" s="68"/>
      <c r="D7832" s="68"/>
      <c r="E7832" s="68"/>
      <c r="F7832" s="68"/>
      <c r="G7832" s="68"/>
      <c r="H7832" s="68"/>
      <c r="I7832" s="68"/>
    </row>
    <row r="7833" spans="1:9" x14ac:dyDescent="0.3">
      <c r="A7833" s="68"/>
      <c r="B7833" s="68"/>
      <c r="C7833" s="68"/>
      <c r="D7833" s="68"/>
      <c r="E7833" s="68"/>
      <c r="F7833" s="68"/>
      <c r="G7833" s="68"/>
      <c r="H7833" s="68"/>
      <c r="I7833" s="68"/>
    </row>
    <row r="7834" spans="1:9" x14ac:dyDescent="0.3">
      <c r="A7834" s="68"/>
      <c r="B7834" s="68"/>
      <c r="C7834" s="68"/>
      <c r="D7834" s="68"/>
      <c r="E7834" s="68"/>
      <c r="F7834" s="68"/>
      <c r="G7834" s="68"/>
      <c r="H7834" s="68"/>
      <c r="I7834" s="68"/>
    </row>
    <row r="7835" spans="1:9" x14ac:dyDescent="0.3">
      <c r="A7835" s="68"/>
      <c r="B7835" s="68"/>
      <c r="C7835" s="68"/>
      <c r="D7835" s="68"/>
      <c r="E7835" s="68"/>
      <c r="F7835" s="68"/>
      <c r="G7835" s="68"/>
      <c r="H7835" s="68"/>
      <c r="I7835" s="68"/>
    </row>
    <row r="7836" spans="1:9" x14ac:dyDescent="0.3">
      <c r="A7836" s="68"/>
      <c r="B7836" s="68"/>
      <c r="C7836" s="68"/>
      <c r="D7836" s="68"/>
      <c r="E7836" s="68"/>
      <c r="F7836" s="68"/>
      <c r="G7836" s="68"/>
      <c r="H7836" s="68"/>
      <c r="I7836" s="68"/>
    </row>
    <row r="7837" spans="1:9" x14ac:dyDescent="0.3">
      <c r="A7837" s="68"/>
      <c r="B7837" s="68"/>
      <c r="C7837" s="68"/>
      <c r="D7837" s="68"/>
      <c r="E7837" s="68"/>
      <c r="F7837" s="68"/>
      <c r="G7837" s="68"/>
      <c r="H7837" s="68"/>
      <c r="I7837" s="68"/>
    </row>
    <row r="7838" spans="1:9" x14ac:dyDescent="0.3">
      <c r="A7838" s="68"/>
      <c r="B7838" s="68"/>
      <c r="C7838" s="68"/>
      <c r="D7838" s="68"/>
      <c r="E7838" s="68"/>
      <c r="F7838" s="68"/>
      <c r="G7838" s="68"/>
      <c r="H7838" s="68"/>
      <c r="I7838" s="68"/>
    </row>
    <row r="7839" spans="1:9" x14ac:dyDescent="0.3">
      <c r="A7839" s="68"/>
      <c r="B7839" s="68"/>
      <c r="C7839" s="68"/>
      <c r="D7839" s="68"/>
      <c r="E7839" s="68"/>
      <c r="F7839" s="68"/>
      <c r="G7839" s="68"/>
      <c r="H7839" s="68"/>
      <c r="I7839" s="68"/>
    </row>
    <row r="7840" spans="1:9" x14ac:dyDescent="0.3">
      <c r="A7840" s="68"/>
      <c r="B7840" s="68"/>
      <c r="C7840" s="68"/>
      <c r="D7840" s="68"/>
      <c r="E7840" s="68"/>
      <c r="F7840" s="68"/>
      <c r="G7840" s="68"/>
      <c r="H7840" s="68"/>
      <c r="I7840" s="68"/>
    </row>
    <row r="7841" spans="1:9" x14ac:dyDescent="0.3">
      <c r="A7841" s="68"/>
      <c r="B7841" s="68"/>
      <c r="C7841" s="68"/>
      <c r="D7841" s="68"/>
      <c r="E7841" s="68"/>
      <c r="F7841" s="68"/>
      <c r="G7841" s="68"/>
      <c r="H7841" s="68"/>
      <c r="I7841" s="68"/>
    </row>
    <row r="7842" spans="1:9" x14ac:dyDescent="0.3">
      <c r="A7842" s="68"/>
      <c r="B7842" s="68"/>
      <c r="C7842" s="68"/>
      <c r="D7842" s="68"/>
      <c r="E7842" s="68"/>
      <c r="F7842" s="68"/>
      <c r="G7842" s="68"/>
      <c r="H7842" s="68"/>
      <c r="I7842" s="68"/>
    </row>
    <row r="7843" spans="1:9" x14ac:dyDescent="0.3">
      <c r="A7843" s="68"/>
      <c r="B7843" s="68"/>
      <c r="C7843" s="68"/>
      <c r="D7843" s="68"/>
      <c r="E7843" s="68"/>
      <c r="F7843" s="68"/>
      <c r="G7843" s="68"/>
      <c r="H7843" s="68"/>
      <c r="I7843" s="68"/>
    </row>
    <row r="7844" spans="1:9" x14ac:dyDescent="0.3">
      <c r="A7844" s="68"/>
      <c r="B7844" s="68"/>
      <c r="C7844" s="68"/>
      <c r="D7844" s="68"/>
      <c r="E7844" s="68"/>
      <c r="F7844" s="68"/>
      <c r="G7844" s="68"/>
      <c r="H7844" s="68"/>
      <c r="I7844" s="68"/>
    </row>
    <row r="7845" spans="1:9" x14ac:dyDescent="0.3">
      <c r="A7845" s="68"/>
      <c r="B7845" s="68"/>
      <c r="C7845" s="68"/>
      <c r="D7845" s="68"/>
      <c r="E7845" s="68"/>
      <c r="F7845" s="68"/>
      <c r="G7845" s="68"/>
      <c r="H7845" s="68"/>
      <c r="I7845" s="68"/>
    </row>
    <row r="7846" spans="1:9" x14ac:dyDescent="0.3">
      <c r="A7846" s="68"/>
      <c r="B7846" s="68"/>
      <c r="C7846" s="68"/>
      <c r="D7846" s="68"/>
      <c r="E7846" s="68"/>
      <c r="F7846" s="68"/>
      <c r="G7846" s="68"/>
      <c r="H7846" s="68"/>
      <c r="I7846" s="68"/>
    </row>
    <row r="7847" spans="1:9" x14ac:dyDescent="0.3">
      <c r="A7847" s="68"/>
      <c r="B7847" s="68"/>
      <c r="C7847" s="68"/>
      <c r="D7847" s="68"/>
      <c r="E7847" s="68"/>
      <c r="F7847" s="68"/>
      <c r="G7847" s="68"/>
      <c r="H7847" s="68"/>
      <c r="I7847" s="68"/>
    </row>
    <row r="7848" spans="1:9" x14ac:dyDescent="0.3">
      <c r="A7848" s="68"/>
      <c r="B7848" s="68"/>
      <c r="C7848" s="68"/>
      <c r="D7848" s="68"/>
      <c r="E7848" s="68"/>
      <c r="F7848" s="68"/>
      <c r="G7848" s="68"/>
      <c r="H7848" s="68"/>
      <c r="I7848" s="68"/>
    </row>
    <row r="7849" spans="1:9" x14ac:dyDescent="0.3">
      <c r="A7849" s="68"/>
      <c r="B7849" s="68"/>
      <c r="C7849" s="68"/>
      <c r="D7849" s="68"/>
      <c r="E7849" s="68"/>
      <c r="F7849" s="68"/>
      <c r="G7849" s="68"/>
      <c r="H7849" s="68"/>
      <c r="I7849" s="68"/>
    </row>
    <row r="7850" spans="1:9" x14ac:dyDescent="0.3">
      <c r="A7850" s="68"/>
      <c r="B7850" s="68"/>
      <c r="C7850" s="68"/>
      <c r="D7850" s="68"/>
      <c r="E7850" s="68"/>
      <c r="F7850" s="68"/>
      <c r="G7850" s="68"/>
      <c r="H7850" s="68"/>
      <c r="I7850" s="68"/>
    </row>
    <row r="7851" spans="1:9" x14ac:dyDescent="0.3">
      <c r="A7851" s="68"/>
      <c r="B7851" s="68"/>
      <c r="C7851" s="68"/>
      <c r="D7851" s="68"/>
      <c r="E7851" s="68"/>
      <c r="F7851" s="68"/>
      <c r="G7851" s="68"/>
      <c r="H7851" s="68"/>
      <c r="I7851" s="68"/>
    </row>
    <row r="7852" spans="1:9" x14ac:dyDescent="0.3">
      <c r="A7852" s="68"/>
      <c r="B7852" s="68"/>
      <c r="C7852" s="68"/>
      <c r="D7852" s="68"/>
      <c r="E7852" s="68"/>
      <c r="F7852" s="68"/>
      <c r="G7852" s="68"/>
      <c r="H7852" s="68"/>
      <c r="I7852" s="68"/>
    </row>
    <row r="7853" spans="1:9" x14ac:dyDescent="0.3">
      <c r="A7853" s="68"/>
      <c r="B7853" s="68"/>
      <c r="C7853" s="68"/>
      <c r="D7853" s="68"/>
      <c r="E7853" s="68"/>
      <c r="F7853" s="68"/>
      <c r="G7853" s="68"/>
      <c r="H7853" s="68"/>
      <c r="I7853" s="68"/>
    </row>
    <row r="7854" spans="1:9" x14ac:dyDescent="0.3">
      <c r="A7854" s="68"/>
      <c r="B7854" s="68"/>
      <c r="C7854" s="68"/>
      <c r="D7854" s="68"/>
      <c r="E7854" s="68"/>
      <c r="F7854" s="68"/>
      <c r="G7854" s="68"/>
      <c r="H7854" s="68"/>
      <c r="I7854" s="68"/>
    </row>
    <row r="7855" spans="1:9" x14ac:dyDescent="0.3">
      <c r="A7855" s="68"/>
      <c r="B7855" s="68"/>
      <c r="C7855" s="68"/>
      <c r="D7855" s="68"/>
      <c r="E7855" s="68"/>
      <c r="F7855" s="68"/>
      <c r="G7855" s="68"/>
      <c r="H7855" s="68"/>
      <c r="I7855" s="68"/>
    </row>
    <row r="7856" spans="1:9" x14ac:dyDescent="0.3">
      <c r="A7856" s="68"/>
      <c r="B7856" s="68"/>
      <c r="C7856" s="68"/>
      <c r="D7856" s="68"/>
      <c r="E7856" s="68"/>
      <c r="F7856" s="68"/>
      <c r="G7856" s="68"/>
      <c r="H7856" s="68"/>
      <c r="I7856" s="68"/>
    </row>
    <row r="7857" spans="1:9" x14ac:dyDescent="0.3">
      <c r="A7857" s="68"/>
      <c r="B7857" s="68"/>
      <c r="C7857" s="68"/>
      <c r="D7857" s="68"/>
      <c r="E7857" s="68"/>
      <c r="F7857" s="68"/>
      <c r="G7857" s="68"/>
      <c r="H7857" s="68"/>
      <c r="I7857" s="68"/>
    </row>
    <row r="7858" spans="1:9" x14ac:dyDescent="0.3">
      <c r="A7858" s="68"/>
      <c r="B7858" s="68"/>
      <c r="C7858" s="68"/>
      <c r="D7858" s="68"/>
      <c r="E7858" s="68"/>
      <c r="F7858" s="68"/>
      <c r="G7858" s="68"/>
      <c r="H7858" s="68"/>
      <c r="I7858" s="68"/>
    </row>
    <row r="7859" spans="1:9" x14ac:dyDescent="0.3">
      <c r="A7859" s="68"/>
      <c r="B7859" s="68"/>
      <c r="C7859" s="68"/>
      <c r="D7859" s="68"/>
      <c r="E7859" s="68"/>
      <c r="F7859" s="68"/>
      <c r="G7859" s="68"/>
      <c r="H7859" s="68"/>
      <c r="I7859" s="68"/>
    </row>
    <row r="7860" spans="1:9" x14ac:dyDescent="0.3">
      <c r="A7860" s="68"/>
      <c r="B7860" s="68"/>
      <c r="C7860" s="68"/>
      <c r="D7860" s="68"/>
      <c r="E7860" s="68"/>
      <c r="F7860" s="68"/>
      <c r="G7860" s="68"/>
      <c r="H7860" s="68"/>
      <c r="I7860" s="68"/>
    </row>
    <row r="7861" spans="1:9" x14ac:dyDescent="0.3">
      <c r="A7861" s="68"/>
      <c r="B7861" s="68"/>
      <c r="C7861" s="68"/>
      <c r="D7861" s="68"/>
      <c r="E7861" s="68"/>
      <c r="F7861" s="68"/>
      <c r="G7861" s="68"/>
      <c r="H7861" s="68"/>
      <c r="I7861" s="68"/>
    </row>
    <row r="7862" spans="1:9" x14ac:dyDescent="0.3">
      <c r="A7862" s="68"/>
      <c r="B7862" s="68"/>
      <c r="C7862" s="68"/>
      <c r="D7862" s="68"/>
      <c r="E7862" s="68"/>
      <c r="F7862" s="68"/>
      <c r="G7862" s="68"/>
      <c r="H7862" s="68"/>
      <c r="I7862" s="68"/>
    </row>
    <row r="7863" spans="1:9" x14ac:dyDescent="0.3">
      <c r="A7863" s="68"/>
      <c r="B7863" s="68"/>
      <c r="C7863" s="68"/>
      <c r="D7863" s="68"/>
      <c r="E7863" s="68"/>
      <c r="F7863" s="68"/>
      <c r="G7863" s="68"/>
      <c r="H7863" s="68"/>
      <c r="I7863" s="68"/>
    </row>
    <row r="7864" spans="1:9" x14ac:dyDescent="0.3">
      <c r="A7864" s="68"/>
      <c r="B7864" s="68"/>
      <c r="C7864" s="68"/>
      <c r="D7864" s="68"/>
      <c r="E7864" s="68"/>
      <c r="F7864" s="68"/>
      <c r="G7864" s="68"/>
      <c r="H7864" s="68"/>
      <c r="I7864" s="68"/>
    </row>
    <row r="7865" spans="1:9" x14ac:dyDescent="0.3">
      <c r="A7865" s="68"/>
      <c r="B7865" s="68"/>
      <c r="C7865" s="68"/>
      <c r="D7865" s="68"/>
      <c r="E7865" s="68"/>
      <c r="F7865" s="68"/>
      <c r="G7865" s="68"/>
      <c r="H7865" s="68"/>
      <c r="I7865" s="68"/>
    </row>
    <row r="7866" spans="1:9" x14ac:dyDescent="0.3">
      <c r="A7866" s="68"/>
      <c r="B7866" s="68"/>
      <c r="C7866" s="68"/>
      <c r="D7866" s="68"/>
      <c r="E7866" s="68"/>
      <c r="F7866" s="68"/>
      <c r="G7866" s="68"/>
      <c r="H7866" s="68"/>
      <c r="I7866" s="68"/>
    </row>
    <row r="7867" spans="1:9" x14ac:dyDescent="0.3">
      <c r="A7867" s="68"/>
      <c r="B7867" s="68"/>
      <c r="C7867" s="68"/>
      <c r="D7867" s="68"/>
      <c r="E7867" s="68"/>
      <c r="F7867" s="68"/>
      <c r="G7867" s="68"/>
      <c r="H7867" s="68"/>
      <c r="I7867" s="68"/>
    </row>
    <row r="7868" spans="1:9" x14ac:dyDescent="0.3">
      <c r="A7868" s="68"/>
      <c r="B7868" s="68"/>
      <c r="C7868" s="68"/>
      <c r="D7868" s="68"/>
      <c r="E7868" s="68"/>
      <c r="F7868" s="68"/>
      <c r="G7868" s="68"/>
      <c r="H7868" s="68"/>
      <c r="I7868" s="68"/>
    </row>
    <row r="7869" spans="1:9" x14ac:dyDescent="0.3">
      <c r="A7869" s="68"/>
      <c r="B7869" s="68"/>
      <c r="C7869" s="68"/>
      <c r="D7869" s="68"/>
      <c r="E7869" s="68"/>
      <c r="F7869" s="68"/>
      <c r="G7869" s="68"/>
      <c r="H7869" s="68"/>
      <c r="I7869" s="68"/>
    </row>
    <row r="7870" spans="1:9" x14ac:dyDescent="0.3">
      <c r="A7870" s="68"/>
      <c r="B7870" s="68"/>
      <c r="C7870" s="68"/>
      <c r="D7870" s="68"/>
      <c r="E7870" s="68"/>
      <c r="F7870" s="68"/>
      <c r="G7870" s="68"/>
      <c r="H7870" s="68"/>
      <c r="I7870" s="68"/>
    </row>
    <row r="7871" spans="1:9" x14ac:dyDescent="0.3">
      <c r="A7871" s="68"/>
      <c r="B7871" s="68"/>
      <c r="C7871" s="68"/>
      <c r="D7871" s="68"/>
      <c r="E7871" s="68"/>
      <c r="F7871" s="68"/>
      <c r="G7871" s="68"/>
      <c r="H7871" s="68"/>
      <c r="I7871" s="68"/>
    </row>
    <row r="7872" spans="1:9" x14ac:dyDescent="0.3">
      <c r="A7872" s="68"/>
      <c r="B7872" s="68"/>
      <c r="C7872" s="68"/>
      <c r="D7872" s="68"/>
      <c r="E7872" s="68"/>
      <c r="F7872" s="68"/>
      <c r="G7872" s="68"/>
      <c r="H7872" s="68"/>
      <c r="I7872" s="68"/>
    </row>
    <row r="7873" spans="1:9" x14ac:dyDescent="0.3">
      <c r="A7873" s="68"/>
      <c r="B7873" s="68"/>
      <c r="C7873" s="68"/>
      <c r="D7873" s="68"/>
      <c r="E7873" s="68"/>
      <c r="F7873" s="68"/>
      <c r="G7873" s="68"/>
      <c r="H7873" s="68"/>
      <c r="I7873" s="68"/>
    </row>
    <row r="7874" spans="1:9" x14ac:dyDescent="0.3">
      <c r="A7874" s="68"/>
      <c r="B7874" s="68"/>
      <c r="C7874" s="68"/>
      <c r="D7874" s="68"/>
      <c r="E7874" s="68"/>
      <c r="F7874" s="68"/>
      <c r="G7874" s="68"/>
      <c r="H7874" s="68"/>
      <c r="I7874" s="68"/>
    </row>
    <row r="7875" spans="1:9" x14ac:dyDescent="0.3">
      <c r="A7875" s="68"/>
      <c r="B7875" s="68"/>
      <c r="C7875" s="68"/>
      <c r="D7875" s="68"/>
      <c r="E7875" s="68"/>
      <c r="F7875" s="68"/>
      <c r="G7875" s="68"/>
      <c r="H7875" s="68"/>
      <c r="I7875" s="68"/>
    </row>
    <row r="7876" spans="1:9" x14ac:dyDescent="0.3">
      <c r="A7876" s="68"/>
      <c r="B7876" s="68"/>
      <c r="C7876" s="68"/>
      <c r="D7876" s="68"/>
      <c r="E7876" s="68"/>
      <c r="F7876" s="68"/>
      <c r="G7876" s="68"/>
      <c r="H7876" s="68"/>
      <c r="I7876" s="68"/>
    </row>
    <row r="7877" spans="1:9" x14ac:dyDescent="0.3">
      <c r="A7877" s="68"/>
      <c r="B7877" s="68"/>
      <c r="C7877" s="68"/>
      <c r="D7877" s="68"/>
      <c r="E7877" s="68"/>
      <c r="F7877" s="68"/>
      <c r="G7877" s="68"/>
      <c r="H7877" s="68"/>
      <c r="I7877" s="68"/>
    </row>
    <row r="7878" spans="1:9" x14ac:dyDescent="0.3">
      <c r="A7878" s="68"/>
      <c r="B7878" s="68"/>
      <c r="C7878" s="68"/>
      <c r="D7878" s="68"/>
      <c r="E7878" s="68"/>
      <c r="F7878" s="68"/>
      <c r="G7878" s="68"/>
      <c r="H7878" s="68"/>
      <c r="I7878" s="68"/>
    </row>
    <row r="7879" spans="1:9" x14ac:dyDescent="0.3">
      <c r="A7879" s="68"/>
      <c r="B7879" s="68"/>
      <c r="C7879" s="68"/>
      <c r="D7879" s="68"/>
      <c r="E7879" s="68"/>
      <c r="F7879" s="68"/>
      <c r="G7879" s="68"/>
      <c r="H7879" s="68"/>
      <c r="I7879" s="68"/>
    </row>
    <row r="7880" spans="1:9" x14ac:dyDescent="0.3">
      <c r="A7880" s="68"/>
      <c r="B7880" s="68"/>
      <c r="C7880" s="68"/>
      <c r="D7880" s="68"/>
      <c r="E7880" s="68"/>
      <c r="F7880" s="68"/>
      <c r="G7880" s="68"/>
      <c r="H7880" s="68"/>
      <c r="I7880" s="68"/>
    </row>
    <row r="7881" spans="1:9" x14ac:dyDescent="0.3">
      <c r="A7881" s="68"/>
      <c r="B7881" s="68"/>
      <c r="C7881" s="68"/>
      <c r="D7881" s="68"/>
      <c r="E7881" s="68"/>
      <c r="F7881" s="68"/>
      <c r="G7881" s="68"/>
      <c r="H7881" s="68"/>
      <c r="I7881" s="68"/>
    </row>
    <row r="7882" spans="1:9" x14ac:dyDescent="0.3">
      <c r="A7882" s="68"/>
      <c r="B7882" s="68"/>
      <c r="C7882" s="68"/>
      <c r="D7882" s="68"/>
      <c r="E7882" s="68"/>
      <c r="F7882" s="68"/>
      <c r="G7882" s="68"/>
      <c r="H7882" s="68"/>
      <c r="I7882" s="68"/>
    </row>
    <row r="7883" spans="1:9" x14ac:dyDescent="0.3">
      <c r="A7883" s="68"/>
      <c r="B7883" s="68"/>
      <c r="C7883" s="68"/>
      <c r="D7883" s="68"/>
      <c r="E7883" s="68"/>
      <c r="F7883" s="68"/>
      <c r="G7883" s="68"/>
      <c r="H7883" s="68"/>
      <c r="I7883" s="68"/>
    </row>
    <row r="7884" spans="1:9" x14ac:dyDescent="0.3">
      <c r="A7884" s="68"/>
      <c r="B7884" s="68"/>
      <c r="C7884" s="68"/>
      <c r="D7884" s="68"/>
      <c r="E7884" s="68"/>
      <c r="F7884" s="68"/>
      <c r="G7884" s="68"/>
      <c r="H7884" s="68"/>
      <c r="I7884" s="68"/>
    </row>
    <row r="7885" spans="1:9" x14ac:dyDescent="0.3">
      <c r="A7885" s="68"/>
      <c r="B7885" s="68"/>
      <c r="C7885" s="68"/>
      <c r="D7885" s="68"/>
      <c r="E7885" s="68"/>
      <c r="F7885" s="68"/>
      <c r="G7885" s="68"/>
      <c r="H7885" s="68"/>
      <c r="I7885" s="68"/>
    </row>
    <row r="7886" spans="1:9" x14ac:dyDescent="0.3">
      <c r="A7886" s="68"/>
      <c r="B7886" s="68"/>
      <c r="C7886" s="68"/>
      <c r="D7886" s="68"/>
      <c r="E7886" s="68"/>
      <c r="F7886" s="68"/>
      <c r="G7886" s="68"/>
      <c r="H7886" s="68"/>
      <c r="I7886" s="68"/>
    </row>
    <row r="7887" spans="1:9" x14ac:dyDescent="0.3">
      <c r="A7887" s="68"/>
      <c r="B7887" s="68"/>
      <c r="C7887" s="68"/>
      <c r="D7887" s="68"/>
      <c r="E7887" s="68"/>
      <c r="F7887" s="68"/>
      <c r="G7887" s="68"/>
      <c r="H7887" s="68"/>
      <c r="I7887" s="68"/>
    </row>
    <row r="7888" spans="1:9" x14ac:dyDescent="0.3">
      <c r="A7888" s="68"/>
      <c r="B7888" s="68"/>
      <c r="C7888" s="68"/>
      <c r="D7888" s="68"/>
      <c r="E7888" s="68"/>
      <c r="F7888" s="68"/>
      <c r="G7888" s="68"/>
      <c r="H7888" s="68"/>
      <c r="I7888" s="68"/>
    </row>
    <row r="7889" spans="1:9" x14ac:dyDescent="0.3">
      <c r="A7889" s="68"/>
      <c r="B7889" s="68"/>
      <c r="C7889" s="68"/>
      <c r="D7889" s="68"/>
      <c r="E7889" s="68"/>
      <c r="F7889" s="68"/>
      <c r="G7889" s="68"/>
      <c r="H7889" s="68"/>
      <c r="I7889" s="68"/>
    </row>
    <row r="7890" spans="1:9" x14ac:dyDescent="0.3">
      <c r="A7890" s="68"/>
      <c r="B7890" s="68"/>
      <c r="C7890" s="68"/>
      <c r="D7890" s="68"/>
      <c r="E7890" s="68"/>
      <c r="F7890" s="68"/>
      <c r="G7890" s="68"/>
      <c r="H7890" s="68"/>
      <c r="I7890" s="68"/>
    </row>
    <row r="7891" spans="1:9" x14ac:dyDescent="0.3">
      <c r="A7891" s="68"/>
      <c r="B7891" s="68"/>
      <c r="C7891" s="68"/>
      <c r="D7891" s="68"/>
      <c r="E7891" s="68"/>
      <c r="F7891" s="68"/>
      <c r="G7891" s="68"/>
      <c r="H7891" s="68"/>
      <c r="I7891" s="68"/>
    </row>
    <row r="7892" spans="1:9" x14ac:dyDescent="0.3">
      <c r="A7892" s="68"/>
      <c r="B7892" s="68"/>
      <c r="C7892" s="68"/>
      <c r="D7892" s="68"/>
      <c r="E7892" s="68"/>
      <c r="F7892" s="68"/>
      <c r="G7892" s="68"/>
      <c r="H7892" s="68"/>
      <c r="I7892" s="68"/>
    </row>
    <row r="7893" spans="1:9" x14ac:dyDescent="0.3">
      <c r="A7893" s="68"/>
      <c r="B7893" s="68"/>
      <c r="C7893" s="68"/>
      <c r="D7893" s="68"/>
      <c r="E7893" s="68"/>
      <c r="F7893" s="68"/>
      <c r="G7893" s="68"/>
      <c r="H7893" s="68"/>
      <c r="I7893" s="68"/>
    </row>
    <row r="7894" spans="1:9" x14ac:dyDescent="0.3">
      <c r="A7894" s="68"/>
      <c r="B7894" s="68"/>
      <c r="C7894" s="68"/>
      <c r="D7894" s="68"/>
      <c r="E7894" s="68"/>
      <c r="F7894" s="68"/>
      <c r="G7894" s="68"/>
      <c r="H7894" s="68"/>
      <c r="I7894" s="68"/>
    </row>
    <row r="7895" spans="1:9" x14ac:dyDescent="0.3">
      <c r="A7895" s="68"/>
      <c r="B7895" s="68"/>
      <c r="C7895" s="68"/>
      <c r="D7895" s="68"/>
      <c r="E7895" s="68"/>
      <c r="F7895" s="68"/>
      <c r="G7895" s="68"/>
      <c r="H7895" s="68"/>
      <c r="I7895" s="68"/>
    </row>
    <row r="7896" spans="1:9" x14ac:dyDescent="0.3">
      <c r="A7896" s="68"/>
      <c r="B7896" s="68"/>
      <c r="C7896" s="68"/>
      <c r="D7896" s="68"/>
      <c r="E7896" s="68"/>
      <c r="F7896" s="68"/>
      <c r="G7896" s="68"/>
      <c r="H7896" s="68"/>
      <c r="I7896" s="68"/>
    </row>
    <row r="7897" spans="1:9" x14ac:dyDescent="0.3">
      <c r="A7897" s="68"/>
      <c r="B7897" s="68"/>
      <c r="C7897" s="68"/>
      <c r="D7897" s="68"/>
      <c r="E7897" s="68"/>
      <c r="F7897" s="68"/>
      <c r="G7897" s="68"/>
      <c r="H7897" s="68"/>
      <c r="I7897" s="68"/>
    </row>
    <row r="7898" spans="1:9" x14ac:dyDescent="0.3">
      <c r="A7898" s="68"/>
      <c r="B7898" s="68"/>
      <c r="C7898" s="68"/>
      <c r="D7898" s="68"/>
      <c r="E7898" s="68"/>
      <c r="F7898" s="68"/>
      <c r="G7898" s="68"/>
      <c r="H7898" s="68"/>
      <c r="I7898" s="68"/>
    </row>
    <row r="7899" spans="1:9" x14ac:dyDescent="0.3">
      <c r="A7899" s="68"/>
      <c r="B7899" s="68"/>
      <c r="C7899" s="68"/>
      <c r="D7899" s="68"/>
      <c r="E7899" s="68"/>
      <c r="F7899" s="68"/>
      <c r="G7899" s="68"/>
      <c r="H7899" s="68"/>
      <c r="I7899" s="68"/>
    </row>
    <row r="7900" spans="1:9" x14ac:dyDescent="0.3">
      <c r="A7900" s="68"/>
      <c r="B7900" s="68"/>
      <c r="C7900" s="68"/>
      <c r="D7900" s="68"/>
      <c r="E7900" s="68"/>
      <c r="F7900" s="68"/>
      <c r="G7900" s="68"/>
      <c r="H7900" s="68"/>
      <c r="I7900" s="68"/>
    </row>
    <row r="7901" spans="1:9" x14ac:dyDescent="0.3">
      <c r="A7901" s="68"/>
      <c r="B7901" s="68"/>
      <c r="C7901" s="68"/>
      <c r="D7901" s="68"/>
      <c r="E7901" s="68"/>
      <c r="F7901" s="68"/>
      <c r="G7901" s="68"/>
      <c r="H7901" s="68"/>
      <c r="I7901" s="68"/>
    </row>
    <row r="7902" spans="1:9" x14ac:dyDescent="0.3">
      <c r="A7902" s="68"/>
      <c r="B7902" s="68"/>
      <c r="C7902" s="68"/>
      <c r="D7902" s="68"/>
      <c r="E7902" s="68"/>
      <c r="F7902" s="68"/>
      <c r="G7902" s="68"/>
      <c r="H7902" s="68"/>
      <c r="I7902" s="68"/>
    </row>
    <row r="7903" spans="1:9" x14ac:dyDescent="0.3">
      <c r="A7903" s="68"/>
      <c r="B7903" s="68"/>
      <c r="C7903" s="68"/>
      <c r="D7903" s="68"/>
      <c r="E7903" s="68"/>
      <c r="F7903" s="68"/>
      <c r="G7903" s="68"/>
      <c r="H7903" s="68"/>
      <c r="I7903" s="68"/>
    </row>
    <row r="7904" spans="1:9" x14ac:dyDescent="0.3">
      <c r="A7904" s="68"/>
      <c r="B7904" s="68"/>
      <c r="C7904" s="68"/>
      <c r="D7904" s="68"/>
      <c r="E7904" s="68"/>
      <c r="F7904" s="68"/>
      <c r="G7904" s="68"/>
      <c r="H7904" s="68"/>
      <c r="I7904" s="68"/>
    </row>
    <row r="7905" spans="1:9" x14ac:dyDescent="0.3">
      <c r="A7905" s="68"/>
      <c r="B7905" s="68"/>
      <c r="C7905" s="68"/>
      <c r="D7905" s="68"/>
      <c r="E7905" s="68"/>
      <c r="F7905" s="68"/>
      <c r="G7905" s="68"/>
      <c r="H7905" s="68"/>
      <c r="I7905" s="68"/>
    </row>
    <row r="7906" spans="1:9" x14ac:dyDescent="0.3">
      <c r="A7906" s="68"/>
      <c r="B7906" s="68"/>
      <c r="C7906" s="68"/>
      <c r="D7906" s="68"/>
      <c r="E7906" s="68"/>
      <c r="F7906" s="68"/>
      <c r="G7906" s="68"/>
      <c r="H7906" s="68"/>
      <c r="I7906" s="68"/>
    </row>
    <row r="7907" spans="1:9" x14ac:dyDescent="0.3">
      <c r="A7907" s="68"/>
      <c r="B7907" s="68"/>
      <c r="C7907" s="68"/>
      <c r="D7907" s="68"/>
      <c r="E7907" s="68"/>
      <c r="F7907" s="68"/>
      <c r="G7907" s="68"/>
      <c r="H7907" s="68"/>
      <c r="I7907" s="68"/>
    </row>
    <row r="7908" spans="1:9" x14ac:dyDescent="0.3">
      <c r="A7908" s="68"/>
      <c r="B7908" s="68"/>
      <c r="C7908" s="68"/>
      <c r="D7908" s="68"/>
      <c r="E7908" s="68"/>
      <c r="F7908" s="68"/>
      <c r="G7908" s="68"/>
      <c r="H7908" s="68"/>
      <c r="I7908" s="68"/>
    </row>
    <row r="7909" spans="1:9" x14ac:dyDescent="0.3">
      <c r="A7909" s="68"/>
      <c r="B7909" s="68"/>
      <c r="C7909" s="68"/>
      <c r="D7909" s="68"/>
      <c r="E7909" s="68"/>
      <c r="F7909" s="68"/>
      <c r="G7909" s="68"/>
      <c r="H7909" s="68"/>
      <c r="I7909" s="68"/>
    </row>
    <row r="7910" spans="1:9" x14ac:dyDescent="0.3">
      <c r="A7910" s="68"/>
      <c r="B7910" s="68"/>
      <c r="C7910" s="68"/>
      <c r="D7910" s="68"/>
      <c r="E7910" s="68"/>
      <c r="F7910" s="68"/>
      <c r="G7910" s="68"/>
      <c r="H7910" s="68"/>
      <c r="I7910" s="68"/>
    </row>
    <row r="7911" spans="1:9" x14ac:dyDescent="0.3">
      <c r="A7911" s="68"/>
      <c r="B7911" s="68"/>
      <c r="C7911" s="68"/>
      <c r="D7911" s="68"/>
      <c r="E7911" s="68"/>
      <c r="F7911" s="68"/>
      <c r="G7911" s="68"/>
      <c r="H7911" s="68"/>
      <c r="I7911" s="68"/>
    </row>
    <row r="7912" spans="1:9" x14ac:dyDescent="0.3">
      <c r="A7912" s="68"/>
      <c r="B7912" s="68"/>
      <c r="C7912" s="68"/>
      <c r="D7912" s="68"/>
      <c r="E7912" s="68"/>
      <c r="F7912" s="68"/>
      <c r="G7912" s="68"/>
      <c r="H7912" s="68"/>
      <c r="I7912" s="68"/>
    </row>
    <row r="7913" spans="1:9" x14ac:dyDescent="0.3">
      <c r="A7913" s="68"/>
      <c r="B7913" s="68"/>
      <c r="C7913" s="68"/>
      <c r="D7913" s="68"/>
      <c r="E7913" s="68"/>
      <c r="F7913" s="68"/>
      <c r="G7913" s="68"/>
      <c r="H7913" s="68"/>
      <c r="I7913" s="68"/>
    </row>
    <row r="7914" spans="1:9" x14ac:dyDescent="0.3">
      <c r="A7914" s="68"/>
      <c r="B7914" s="68"/>
      <c r="C7914" s="68"/>
      <c r="D7914" s="68"/>
      <c r="E7914" s="68"/>
      <c r="F7914" s="68"/>
      <c r="G7914" s="68"/>
      <c r="H7914" s="68"/>
      <c r="I7914" s="68"/>
    </row>
    <row r="7915" spans="1:9" x14ac:dyDescent="0.3">
      <c r="A7915" s="68"/>
      <c r="B7915" s="68"/>
      <c r="C7915" s="68"/>
      <c r="D7915" s="68"/>
      <c r="E7915" s="68"/>
      <c r="F7915" s="68"/>
      <c r="G7915" s="68"/>
      <c r="H7915" s="68"/>
      <c r="I7915" s="68"/>
    </row>
    <row r="7916" spans="1:9" x14ac:dyDescent="0.3">
      <c r="A7916" s="68"/>
      <c r="B7916" s="68"/>
      <c r="C7916" s="68"/>
      <c r="D7916" s="68"/>
      <c r="E7916" s="68"/>
      <c r="F7916" s="68"/>
      <c r="G7916" s="68"/>
      <c r="H7916" s="68"/>
      <c r="I7916" s="68"/>
    </row>
    <row r="7917" spans="1:9" x14ac:dyDescent="0.3">
      <c r="A7917" s="68"/>
      <c r="B7917" s="68"/>
      <c r="C7917" s="68"/>
      <c r="D7917" s="68"/>
      <c r="E7917" s="68"/>
      <c r="F7917" s="68"/>
      <c r="G7917" s="68"/>
      <c r="H7917" s="68"/>
      <c r="I7917" s="68"/>
    </row>
    <row r="7918" spans="1:9" x14ac:dyDescent="0.3">
      <c r="A7918" s="68"/>
      <c r="B7918" s="68"/>
      <c r="C7918" s="68"/>
      <c r="D7918" s="68"/>
      <c r="E7918" s="68"/>
      <c r="F7918" s="68"/>
      <c r="G7918" s="68"/>
      <c r="H7918" s="68"/>
      <c r="I7918" s="68"/>
    </row>
    <row r="7919" spans="1:9" x14ac:dyDescent="0.3">
      <c r="A7919" s="68"/>
      <c r="B7919" s="68"/>
      <c r="C7919" s="68"/>
      <c r="D7919" s="68"/>
      <c r="E7919" s="68"/>
      <c r="F7919" s="68"/>
      <c r="G7919" s="68"/>
      <c r="H7919" s="68"/>
      <c r="I7919" s="68"/>
    </row>
    <row r="7920" spans="1:9" x14ac:dyDescent="0.3">
      <c r="A7920" s="68"/>
      <c r="B7920" s="68"/>
      <c r="C7920" s="68"/>
      <c r="D7920" s="68"/>
      <c r="E7920" s="68"/>
      <c r="F7920" s="68"/>
      <c r="G7920" s="68"/>
      <c r="H7920" s="68"/>
      <c r="I7920" s="68"/>
    </row>
    <row r="7921" spans="1:9" x14ac:dyDescent="0.3">
      <c r="A7921" s="68"/>
      <c r="B7921" s="68"/>
      <c r="C7921" s="68"/>
      <c r="D7921" s="68"/>
      <c r="E7921" s="68"/>
      <c r="F7921" s="68"/>
      <c r="G7921" s="68"/>
      <c r="H7921" s="68"/>
      <c r="I7921" s="68"/>
    </row>
    <row r="7922" spans="1:9" x14ac:dyDescent="0.3">
      <c r="A7922" s="68"/>
      <c r="B7922" s="68"/>
      <c r="C7922" s="68"/>
      <c r="D7922" s="68"/>
      <c r="E7922" s="68"/>
      <c r="F7922" s="68"/>
      <c r="G7922" s="68"/>
      <c r="H7922" s="68"/>
      <c r="I7922" s="68"/>
    </row>
    <row r="7923" spans="1:9" x14ac:dyDescent="0.3">
      <c r="A7923" s="68"/>
      <c r="B7923" s="68"/>
      <c r="C7923" s="68"/>
      <c r="D7923" s="68"/>
      <c r="E7923" s="68"/>
      <c r="F7923" s="68"/>
      <c r="G7923" s="68"/>
      <c r="H7923" s="68"/>
      <c r="I7923" s="68"/>
    </row>
    <row r="7924" spans="1:9" x14ac:dyDescent="0.3">
      <c r="A7924" s="68"/>
      <c r="B7924" s="68"/>
      <c r="C7924" s="68"/>
      <c r="D7924" s="68"/>
      <c r="E7924" s="68"/>
      <c r="F7924" s="68"/>
      <c r="G7924" s="68"/>
      <c r="H7924" s="68"/>
      <c r="I7924" s="68"/>
    </row>
    <row r="7925" spans="1:9" x14ac:dyDescent="0.3">
      <c r="A7925" s="68"/>
      <c r="B7925" s="68"/>
      <c r="C7925" s="68"/>
      <c r="D7925" s="68"/>
      <c r="E7925" s="68"/>
      <c r="F7925" s="68"/>
      <c r="G7925" s="68"/>
      <c r="H7925" s="68"/>
      <c r="I7925" s="68"/>
    </row>
    <row r="7926" spans="1:9" x14ac:dyDescent="0.3">
      <c r="A7926" s="68"/>
      <c r="B7926" s="68"/>
      <c r="C7926" s="68"/>
      <c r="D7926" s="68"/>
      <c r="E7926" s="68"/>
      <c r="F7926" s="68"/>
      <c r="G7926" s="68"/>
      <c r="H7926" s="68"/>
      <c r="I7926" s="68"/>
    </row>
    <row r="7927" spans="1:9" x14ac:dyDescent="0.3">
      <c r="A7927" s="68"/>
      <c r="B7927" s="68"/>
      <c r="C7927" s="68"/>
      <c r="D7927" s="68"/>
      <c r="E7927" s="68"/>
      <c r="F7927" s="68"/>
      <c r="G7927" s="68"/>
      <c r="H7927" s="68"/>
      <c r="I7927" s="68"/>
    </row>
    <row r="7928" spans="1:9" x14ac:dyDescent="0.3">
      <c r="A7928" s="68"/>
      <c r="B7928" s="68"/>
      <c r="C7928" s="68"/>
      <c r="D7928" s="68"/>
      <c r="E7928" s="68"/>
      <c r="F7928" s="68"/>
      <c r="G7928" s="68"/>
      <c r="H7928" s="68"/>
      <c r="I7928" s="68"/>
    </row>
    <row r="7929" spans="1:9" x14ac:dyDescent="0.3">
      <c r="A7929" s="68"/>
      <c r="B7929" s="68"/>
      <c r="C7929" s="68"/>
      <c r="D7929" s="68"/>
      <c r="E7929" s="68"/>
      <c r="F7929" s="68"/>
      <c r="G7929" s="68"/>
      <c r="H7929" s="68"/>
      <c r="I7929" s="68"/>
    </row>
    <row r="7930" spans="1:9" x14ac:dyDescent="0.3">
      <c r="A7930" s="68"/>
      <c r="B7930" s="68"/>
      <c r="C7930" s="68"/>
      <c r="D7930" s="68"/>
      <c r="E7930" s="68"/>
      <c r="F7930" s="68"/>
      <c r="G7930" s="68"/>
      <c r="H7930" s="68"/>
      <c r="I7930" s="68"/>
    </row>
    <row r="7931" spans="1:9" x14ac:dyDescent="0.3">
      <c r="A7931" s="68"/>
      <c r="B7931" s="68"/>
      <c r="C7931" s="68"/>
      <c r="D7931" s="68"/>
      <c r="E7931" s="68"/>
      <c r="F7931" s="68"/>
      <c r="G7931" s="68"/>
      <c r="H7931" s="68"/>
      <c r="I7931" s="68"/>
    </row>
    <row r="7932" spans="1:9" x14ac:dyDescent="0.3">
      <c r="A7932" s="68"/>
      <c r="B7932" s="68"/>
      <c r="C7932" s="68"/>
      <c r="D7932" s="68"/>
      <c r="E7932" s="68"/>
      <c r="F7932" s="68"/>
      <c r="G7932" s="68"/>
      <c r="H7932" s="68"/>
      <c r="I7932" s="68"/>
    </row>
    <row r="7933" spans="1:9" x14ac:dyDescent="0.3">
      <c r="A7933" s="68"/>
      <c r="B7933" s="68"/>
      <c r="C7933" s="68"/>
      <c r="D7933" s="68"/>
      <c r="E7933" s="68"/>
      <c r="F7933" s="68"/>
      <c r="G7933" s="68"/>
      <c r="H7933" s="68"/>
      <c r="I7933" s="68"/>
    </row>
    <row r="7934" spans="1:9" x14ac:dyDescent="0.3">
      <c r="A7934" s="68"/>
      <c r="B7934" s="68"/>
      <c r="C7934" s="68"/>
      <c r="D7934" s="68"/>
      <c r="E7934" s="68"/>
      <c r="F7934" s="68"/>
      <c r="G7934" s="68"/>
      <c r="H7934" s="68"/>
      <c r="I7934" s="68"/>
    </row>
    <row r="7935" spans="1:9" x14ac:dyDescent="0.3">
      <c r="A7935" s="68"/>
      <c r="B7935" s="68"/>
      <c r="C7935" s="68"/>
      <c r="D7935" s="68"/>
      <c r="E7935" s="68"/>
      <c r="F7935" s="68"/>
      <c r="G7935" s="68"/>
      <c r="H7935" s="68"/>
      <c r="I7935" s="68"/>
    </row>
    <row r="7936" spans="1:9" x14ac:dyDescent="0.3">
      <c r="A7936" s="68"/>
      <c r="B7936" s="68"/>
      <c r="C7936" s="68"/>
      <c r="D7936" s="68"/>
      <c r="E7936" s="68"/>
      <c r="F7936" s="68"/>
      <c r="G7936" s="68"/>
      <c r="H7936" s="68"/>
      <c r="I7936" s="68"/>
    </row>
    <row r="7937" spans="1:9" x14ac:dyDescent="0.3">
      <c r="A7937" s="68"/>
      <c r="B7937" s="68"/>
      <c r="C7937" s="68"/>
      <c r="D7937" s="68"/>
      <c r="E7937" s="68"/>
      <c r="F7937" s="68"/>
      <c r="G7937" s="68"/>
      <c r="H7937" s="68"/>
      <c r="I7937" s="68"/>
    </row>
    <row r="7938" spans="1:9" x14ac:dyDescent="0.3">
      <c r="A7938" s="68"/>
      <c r="B7938" s="68"/>
      <c r="C7938" s="68"/>
      <c r="D7938" s="68"/>
      <c r="E7938" s="68"/>
      <c r="F7938" s="68"/>
      <c r="G7938" s="68"/>
      <c r="H7938" s="68"/>
      <c r="I7938" s="68"/>
    </row>
    <row r="7939" spans="1:9" x14ac:dyDescent="0.3">
      <c r="A7939" s="68"/>
      <c r="B7939" s="68"/>
      <c r="C7939" s="68"/>
      <c r="D7939" s="68"/>
      <c r="E7939" s="68"/>
      <c r="F7939" s="68"/>
      <c r="G7939" s="68"/>
      <c r="H7939" s="68"/>
      <c r="I7939" s="68"/>
    </row>
    <row r="7940" spans="1:9" x14ac:dyDescent="0.3">
      <c r="A7940" s="68"/>
      <c r="B7940" s="68"/>
      <c r="C7940" s="68"/>
      <c r="D7940" s="68"/>
      <c r="E7940" s="68"/>
      <c r="F7940" s="68"/>
      <c r="G7940" s="68"/>
      <c r="H7940" s="68"/>
      <c r="I7940" s="68"/>
    </row>
    <row r="7941" spans="1:9" x14ac:dyDescent="0.3">
      <c r="A7941" s="68"/>
      <c r="B7941" s="68"/>
      <c r="C7941" s="68"/>
      <c r="D7941" s="68"/>
      <c r="E7941" s="68"/>
      <c r="F7941" s="68"/>
      <c r="G7941" s="68"/>
      <c r="H7941" s="68"/>
      <c r="I7941" s="68"/>
    </row>
    <row r="7942" spans="1:9" x14ac:dyDescent="0.3">
      <c r="A7942" s="68"/>
      <c r="B7942" s="68"/>
      <c r="C7942" s="68"/>
      <c r="D7942" s="68"/>
      <c r="E7942" s="68"/>
      <c r="F7942" s="68"/>
      <c r="G7942" s="68"/>
      <c r="H7942" s="68"/>
      <c r="I7942" s="68"/>
    </row>
    <row r="7943" spans="1:9" x14ac:dyDescent="0.3">
      <c r="A7943" s="68"/>
      <c r="B7943" s="68"/>
      <c r="C7943" s="68"/>
      <c r="D7943" s="68"/>
      <c r="E7943" s="68"/>
      <c r="F7943" s="68"/>
      <c r="G7943" s="68"/>
      <c r="H7943" s="68"/>
      <c r="I7943" s="68"/>
    </row>
    <row r="7944" spans="1:9" x14ac:dyDescent="0.3">
      <c r="A7944" s="68"/>
      <c r="B7944" s="68"/>
      <c r="C7944" s="68"/>
      <c r="D7944" s="68"/>
      <c r="E7944" s="68"/>
      <c r="F7944" s="68"/>
      <c r="G7944" s="68"/>
      <c r="H7944" s="68"/>
      <c r="I7944" s="68"/>
    </row>
    <row r="7945" spans="1:9" x14ac:dyDescent="0.3">
      <c r="A7945" s="68"/>
      <c r="B7945" s="68"/>
      <c r="C7945" s="68"/>
      <c r="D7945" s="68"/>
      <c r="E7945" s="68"/>
      <c r="F7945" s="68"/>
      <c r="G7945" s="68"/>
      <c r="H7945" s="68"/>
      <c r="I7945" s="68"/>
    </row>
    <row r="7946" spans="1:9" x14ac:dyDescent="0.3">
      <c r="A7946" s="68"/>
      <c r="B7946" s="68"/>
      <c r="C7946" s="68"/>
      <c r="D7946" s="68"/>
      <c r="E7946" s="68"/>
      <c r="F7946" s="68"/>
      <c r="G7946" s="68"/>
      <c r="H7946" s="68"/>
      <c r="I7946" s="68"/>
    </row>
    <row r="7947" spans="1:9" x14ac:dyDescent="0.3">
      <c r="A7947" s="68"/>
      <c r="B7947" s="68"/>
      <c r="C7947" s="68"/>
      <c r="D7947" s="68"/>
      <c r="E7947" s="68"/>
      <c r="F7947" s="68"/>
      <c r="G7947" s="68"/>
      <c r="H7947" s="68"/>
      <c r="I7947" s="68"/>
    </row>
    <row r="7948" spans="1:9" x14ac:dyDescent="0.3">
      <c r="A7948" s="68"/>
      <c r="B7948" s="68"/>
      <c r="C7948" s="68"/>
      <c r="D7948" s="68"/>
      <c r="E7948" s="68"/>
      <c r="F7948" s="68"/>
      <c r="G7948" s="68"/>
      <c r="H7948" s="68"/>
      <c r="I7948" s="68"/>
    </row>
    <row r="7949" spans="1:9" x14ac:dyDescent="0.3">
      <c r="A7949" s="68"/>
      <c r="B7949" s="68"/>
      <c r="C7949" s="68"/>
      <c r="D7949" s="68"/>
      <c r="E7949" s="68"/>
      <c r="F7949" s="68"/>
      <c r="G7949" s="68"/>
      <c r="H7949" s="68"/>
      <c r="I7949" s="68"/>
    </row>
    <row r="7950" spans="1:9" x14ac:dyDescent="0.3">
      <c r="A7950" s="68"/>
      <c r="B7950" s="68"/>
      <c r="C7950" s="68"/>
      <c r="D7950" s="68"/>
      <c r="E7950" s="68"/>
      <c r="F7950" s="68"/>
      <c r="G7950" s="68"/>
      <c r="H7950" s="68"/>
      <c r="I7950" s="68"/>
    </row>
    <row r="7951" spans="1:9" x14ac:dyDescent="0.3">
      <c r="A7951" s="68"/>
      <c r="B7951" s="68"/>
      <c r="C7951" s="68"/>
      <c r="D7951" s="68"/>
      <c r="E7951" s="68"/>
      <c r="F7951" s="68"/>
      <c r="G7951" s="68"/>
      <c r="H7951" s="68"/>
      <c r="I7951" s="68"/>
    </row>
    <row r="7952" spans="1:9" x14ac:dyDescent="0.3">
      <c r="A7952" s="68"/>
      <c r="B7952" s="68"/>
      <c r="C7952" s="68"/>
      <c r="D7952" s="68"/>
      <c r="E7952" s="68"/>
      <c r="F7952" s="68"/>
      <c r="G7952" s="68"/>
      <c r="H7952" s="68"/>
      <c r="I7952" s="68"/>
    </row>
    <row r="7953" spans="1:9" x14ac:dyDescent="0.3">
      <c r="A7953" s="68"/>
      <c r="B7953" s="68"/>
      <c r="C7953" s="68"/>
      <c r="D7953" s="68"/>
      <c r="E7953" s="68"/>
      <c r="F7953" s="68"/>
      <c r="G7953" s="68"/>
      <c r="H7953" s="68"/>
      <c r="I7953" s="68"/>
    </row>
    <row r="7954" spans="1:9" x14ac:dyDescent="0.3">
      <c r="A7954" s="68"/>
      <c r="B7954" s="68"/>
      <c r="C7954" s="68"/>
      <c r="D7954" s="68"/>
      <c r="E7954" s="68"/>
      <c r="F7954" s="68"/>
      <c r="G7954" s="68"/>
      <c r="H7954" s="68"/>
      <c r="I7954" s="68"/>
    </row>
    <row r="7955" spans="1:9" x14ac:dyDescent="0.3">
      <c r="A7955" s="68"/>
      <c r="B7955" s="68"/>
      <c r="C7955" s="68"/>
      <c r="D7955" s="68"/>
      <c r="E7955" s="68"/>
      <c r="F7955" s="68"/>
      <c r="G7955" s="68"/>
      <c r="H7955" s="68"/>
      <c r="I7955" s="68"/>
    </row>
    <row r="7956" spans="1:9" x14ac:dyDescent="0.3">
      <c r="A7956" s="68"/>
      <c r="B7956" s="68"/>
      <c r="C7956" s="68"/>
      <c r="D7956" s="68"/>
      <c r="E7956" s="68"/>
      <c r="F7956" s="68"/>
      <c r="G7956" s="68"/>
      <c r="H7956" s="68"/>
      <c r="I7956" s="68"/>
    </row>
    <row r="7957" spans="1:9" x14ac:dyDescent="0.3">
      <c r="A7957" s="68"/>
      <c r="B7957" s="68"/>
      <c r="C7957" s="68"/>
      <c r="D7957" s="68"/>
      <c r="E7957" s="68"/>
      <c r="F7957" s="68"/>
      <c r="G7957" s="68"/>
      <c r="H7957" s="68"/>
      <c r="I7957" s="68"/>
    </row>
    <row r="7958" spans="1:9" x14ac:dyDescent="0.3">
      <c r="A7958" s="68"/>
      <c r="B7958" s="68"/>
      <c r="C7958" s="68"/>
      <c r="D7958" s="68"/>
      <c r="E7958" s="68"/>
      <c r="F7958" s="68"/>
      <c r="G7958" s="68"/>
      <c r="H7958" s="68"/>
      <c r="I7958" s="68"/>
    </row>
    <row r="7959" spans="1:9" x14ac:dyDescent="0.3">
      <c r="A7959" s="68"/>
      <c r="B7959" s="68"/>
      <c r="C7959" s="68"/>
      <c r="D7959" s="68"/>
      <c r="E7959" s="68"/>
      <c r="F7959" s="68"/>
      <c r="G7959" s="68"/>
      <c r="H7959" s="68"/>
      <c r="I7959" s="68"/>
    </row>
    <row r="7960" spans="1:9" x14ac:dyDescent="0.3">
      <c r="A7960" s="68"/>
      <c r="B7960" s="68"/>
      <c r="C7960" s="68"/>
      <c r="D7960" s="68"/>
      <c r="E7960" s="68"/>
      <c r="F7960" s="68"/>
      <c r="G7960" s="68"/>
      <c r="H7960" s="68"/>
      <c r="I7960" s="68"/>
    </row>
    <row r="7961" spans="1:9" x14ac:dyDescent="0.3">
      <c r="A7961" s="68"/>
      <c r="B7961" s="68"/>
      <c r="C7961" s="68"/>
      <c r="D7961" s="68"/>
      <c r="E7961" s="68"/>
      <c r="F7961" s="68"/>
      <c r="G7961" s="68"/>
      <c r="H7961" s="68"/>
      <c r="I7961" s="68"/>
    </row>
    <row r="7962" spans="1:9" x14ac:dyDescent="0.3">
      <c r="A7962" s="68"/>
      <c r="B7962" s="68"/>
      <c r="C7962" s="68"/>
      <c r="D7962" s="68"/>
      <c r="E7962" s="68"/>
      <c r="F7962" s="68"/>
      <c r="G7962" s="68"/>
      <c r="H7962" s="68"/>
      <c r="I7962" s="68"/>
    </row>
    <row r="7963" spans="1:9" x14ac:dyDescent="0.3">
      <c r="A7963" s="68"/>
      <c r="B7963" s="68"/>
      <c r="C7963" s="68"/>
      <c r="D7963" s="68"/>
      <c r="E7963" s="68"/>
      <c r="F7963" s="68"/>
      <c r="G7963" s="68"/>
      <c r="H7963" s="68"/>
      <c r="I7963" s="68"/>
    </row>
    <row r="7964" spans="1:9" x14ac:dyDescent="0.3">
      <c r="A7964" s="68"/>
      <c r="B7964" s="68"/>
      <c r="C7964" s="68"/>
      <c r="D7964" s="68"/>
      <c r="E7964" s="68"/>
      <c r="F7964" s="68"/>
      <c r="G7964" s="68"/>
      <c r="H7964" s="68"/>
      <c r="I7964" s="68"/>
    </row>
    <row r="7965" spans="1:9" x14ac:dyDescent="0.3">
      <c r="A7965" s="68"/>
      <c r="B7965" s="68"/>
      <c r="C7965" s="68"/>
      <c r="D7965" s="68"/>
      <c r="E7965" s="68"/>
      <c r="F7965" s="68"/>
      <c r="G7965" s="68"/>
      <c r="H7965" s="68"/>
      <c r="I7965" s="68"/>
    </row>
    <row r="7966" spans="1:9" x14ac:dyDescent="0.3">
      <c r="A7966" s="68"/>
      <c r="B7966" s="68"/>
      <c r="C7966" s="68"/>
      <c r="D7966" s="68"/>
      <c r="E7966" s="68"/>
      <c r="F7966" s="68"/>
      <c r="G7966" s="68"/>
      <c r="H7966" s="68"/>
      <c r="I7966" s="68"/>
    </row>
    <row r="7967" spans="1:9" x14ac:dyDescent="0.3">
      <c r="A7967" s="68"/>
      <c r="B7967" s="68"/>
      <c r="C7967" s="68"/>
      <c r="D7967" s="68"/>
      <c r="E7967" s="68"/>
      <c r="F7967" s="68"/>
      <c r="G7967" s="68"/>
      <c r="H7967" s="68"/>
      <c r="I7967" s="68"/>
    </row>
    <row r="7968" spans="1:9" x14ac:dyDescent="0.3">
      <c r="A7968" s="68"/>
      <c r="B7968" s="68"/>
      <c r="C7968" s="68"/>
      <c r="D7968" s="68"/>
      <c r="E7968" s="68"/>
      <c r="F7968" s="68"/>
      <c r="G7968" s="68"/>
      <c r="H7968" s="68"/>
      <c r="I7968" s="68"/>
    </row>
    <row r="7969" spans="1:9" x14ac:dyDescent="0.3">
      <c r="A7969" s="68"/>
      <c r="B7969" s="68"/>
      <c r="C7969" s="68"/>
      <c r="D7969" s="68"/>
      <c r="E7969" s="68"/>
      <c r="F7969" s="68"/>
      <c r="G7969" s="68"/>
      <c r="H7969" s="68"/>
      <c r="I7969" s="68"/>
    </row>
    <row r="7970" spans="1:9" x14ac:dyDescent="0.3">
      <c r="A7970" s="68"/>
      <c r="B7970" s="68"/>
      <c r="C7970" s="68"/>
      <c r="D7970" s="68"/>
      <c r="E7970" s="68"/>
      <c r="F7970" s="68"/>
      <c r="G7970" s="68"/>
      <c r="H7970" s="68"/>
      <c r="I7970" s="68"/>
    </row>
    <row r="7971" spans="1:9" x14ac:dyDescent="0.3">
      <c r="A7971" s="68"/>
      <c r="B7971" s="68"/>
      <c r="C7971" s="68"/>
      <c r="D7971" s="68"/>
      <c r="E7971" s="68"/>
      <c r="F7971" s="68"/>
      <c r="G7971" s="68"/>
      <c r="H7971" s="68"/>
      <c r="I7971" s="68"/>
    </row>
    <row r="7972" spans="1:9" x14ac:dyDescent="0.3">
      <c r="A7972" s="68"/>
      <c r="B7972" s="68"/>
      <c r="C7972" s="68"/>
      <c r="D7972" s="68"/>
      <c r="E7972" s="68"/>
      <c r="F7972" s="68"/>
      <c r="G7972" s="68"/>
      <c r="H7972" s="68"/>
      <c r="I7972" s="68"/>
    </row>
    <row r="7973" spans="1:9" x14ac:dyDescent="0.3">
      <c r="A7973" s="68"/>
      <c r="B7973" s="68"/>
      <c r="C7973" s="68"/>
      <c r="D7973" s="68"/>
      <c r="E7973" s="68"/>
      <c r="F7973" s="68"/>
      <c r="G7973" s="68"/>
      <c r="H7973" s="68"/>
      <c r="I7973" s="68"/>
    </row>
    <row r="7974" spans="1:9" x14ac:dyDescent="0.3">
      <c r="A7974" s="68"/>
      <c r="B7974" s="68"/>
      <c r="C7974" s="68"/>
      <c r="D7974" s="68"/>
      <c r="E7974" s="68"/>
      <c r="F7974" s="68"/>
      <c r="G7974" s="68"/>
      <c r="H7974" s="68"/>
      <c r="I7974" s="68"/>
    </row>
    <row r="7975" spans="1:9" x14ac:dyDescent="0.3">
      <c r="A7975" s="68"/>
      <c r="B7975" s="68"/>
      <c r="C7975" s="68"/>
      <c r="D7975" s="68"/>
      <c r="E7975" s="68"/>
      <c r="F7975" s="68"/>
      <c r="G7975" s="68"/>
      <c r="H7975" s="68"/>
      <c r="I7975" s="68"/>
    </row>
    <row r="7976" spans="1:9" x14ac:dyDescent="0.3">
      <c r="A7976" s="68"/>
      <c r="B7976" s="68"/>
      <c r="C7976" s="68"/>
      <c r="D7976" s="68"/>
      <c r="E7976" s="68"/>
      <c r="F7976" s="68"/>
      <c r="G7976" s="68"/>
      <c r="H7976" s="68"/>
      <c r="I7976" s="68"/>
    </row>
    <row r="7977" spans="1:9" x14ac:dyDescent="0.3">
      <c r="A7977" s="68"/>
      <c r="B7977" s="68"/>
      <c r="C7977" s="68"/>
      <c r="D7977" s="68"/>
      <c r="E7977" s="68"/>
      <c r="F7977" s="68"/>
      <c r="G7977" s="68"/>
      <c r="H7977" s="68"/>
      <c r="I7977" s="68"/>
    </row>
    <row r="7978" spans="1:9" x14ac:dyDescent="0.3">
      <c r="A7978" s="68"/>
      <c r="B7978" s="68"/>
      <c r="C7978" s="68"/>
      <c r="D7978" s="68"/>
      <c r="E7978" s="68"/>
      <c r="F7978" s="68"/>
      <c r="G7978" s="68"/>
      <c r="H7978" s="68"/>
      <c r="I7978" s="68"/>
    </row>
    <row r="7979" spans="1:9" x14ac:dyDescent="0.3">
      <c r="A7979" s="68"/>
      <c r="B7979" s="68"/>
      <c r="C7979" s="68"/>
      <c r="D7979" s="68"/>
      <c r="E7979" s="68"/>
      <c r="F7979" s="68"/>
      <c r="G7979" s="68"/>
      <c r="H7979" s="68"/>
      <c r="I7979" s="68"/>
    </row>
    <row r="7980" spans="1:9" x14ac:dyDescent="0.3">
      <c r="A7980" s="68"/>
      <c r="B7980" s="68"/>
      <c r="C7980" s="68"/>
      <c r="D7980" s="68"/>
      <c r="E7980" s="68"/>
      <c r="F7980" s="68"/>
      <c r="G7980" s="68"/>
      <c r="H7980" s="68"/>
      <c r="I7980" s="68"/>
    </row>
    <row r="7981" spans="1:9" x14ac:dyDescent="0.3">
      <c r="A7981" s="68"/>
      <c r="B7981" s="68"/>
      <c r="C7981" s="68"/>
      <c r="D7981" s="68"/>
      <c r="E7981" s="68"/>
      <c r="F7981" s="68"/>
      <c r="G7981" s="68"/>
      <c r="H7981" s="68"/>
      <c r="I7981" s="68"/>
    </row>
    <row r="7982" spans="1:9" x14ac:dyDescent="0.3">
      <c r="A7982" s="68"/>
      <c r="B7982" s="68"/>
      <c r="C7982" s="68"/>
      <c r="D7982" s="68"/>
      <c r="E7982" s="68"/>
      <c r="F7982" s="68"/>
      <c r="G7982" s="68"/>
      <c r="H7982" s="68"/>
      <c r="I7982" s="68"/>
    </row>
    <row r="7983" spans="1:9" x14ac:dyDescent="0.3">
      <c r="A7983" s="68"/>
      <c r="B7983" s="68"/>
      <c r="C7983" s="68"/>
      <c r="D7983" s="68"/>
      <c r="E7983" s="68"/>
      <c r="F7983" s="68"/>
      <c r="G7983" s="68"/>
      <c r="H7983" s="68"/>
      <c r="I7983" s="68"/>
    </row>
    <row r="7984" spans="1:9" x14ac:dyDescent="0.3">
      <c r="A7984" s="68"/>
      <c r="B7984" s="68"/>
      <c r="C7984" s="68"/>
      <c r="D7984" s="68"/>
      <c r="E7984" s="68"/>
      <c r="F7984" s="68"/>
      <c r="G7984" s="68"/>
      <c r="H7984" s="68"/>
      <c r="I7984" s="68"/>
    </row>
    <row r="7985" spans="1:9" x14ac:dyDescent="0.3">
      <c r="A7985" s="68"/>
      <c r="B7985" s="68"/>
      <c r="C7985" s="68"/>
      <c r="D7985" s="68"/>
      <c r="E7985" s="68"/>
      <c r="F7985" s="68"/>
      <c r="G7985" s="68"/>
      <c r="H7985" s="68"/>
      <c r="I7985" s="68"/>
    </row>
    <row r="7986" spans="1:9" x14ac:dyDescent="0.3">
      <c r="A7986" s="68"/>
      <c r="B7986" s="68"/>
      <c r="C7986" s="68"/>
      <c r="D7986" s="68"/>
      <c r="E7986" s="68"/>
      <c r="F7986" s="68"/>
      <c r="G7986" s="68"/>
      <c r="H7986" s="68"/>
      <c r="I7986" s="68"/>
    </row>
    <row r="7987" spans="1:9" x14ac:dyDescent="0.3">
      <c r="A7987" s="68"/>
      <c r="B7987" s="68"/>
      <c r="C7987" s="68"/>
      <c r="D7987" s="68"/>
      <c r="E7987" s="68"/>
      <c r="F7987" s="68"/>
      <c r="G7987" s="68"/>
      <c r="H7987" s="68"/>
      <c r="I7987" s="68"/>
    </row>
    <row r="7988" spans="1:9" x14ac:dyDescent="0.3">
      <c r="A7988" s="68"/>
      <c r="B7988" s="68"/>
      <c r="C7988" s="68"/>
      <c r="D7988" s="68"/>
      <c r="E7988" s="68"/>
      <c r="F7988" s="68"/>
      <c r="G7988" s="68"/>
      <c r="H7988" s="68"/>
      <c r="I7988" s="68"/>
    </row>
    <row r="7989" spans="1:9" x14ac:dyDescent="0.3">
      <c r="A7989" s="68"/>
      <c r="B7989" s="68"/>
      <c r="C7989" s="68"/>
      <c r="D7989" s="68"/>
      <c r="E7989" s="68"/>
      <c r="F7989" s="68"/>
      <c r="G7989" s="68"/>
      <c r="H7989" s="68"/>
      <c r="I7989" s="68"/>
    </row>
    <row r="7990" spans="1:9" x14ac:dyDescent="0.3">
      <c r="A7990" s="68"/>
      <c r="B7990" s="68"/>
      <c r="C7990" s="68"/>
      <c r="D7990" s="68"/>
      <c r="E7990" s="68"/>
      <c r="F7990" s="68"/>
      <c r="G7990" s="68"/>
      <c r="H7990" s="68"/>
      <c r="I7990" s="68"/>
    </row>
    <row r="7991" spans="1:9" x14ac:dyDescent="0.3">
      <c r="A7991" s="68"/>
      <c r="B7991" s="68"/>
      <c r="C7991" s="68"/>
      <c r="D7991" s="68"/>
      <c r="E7991" s="68"/>
      <c r="F7991" s="68"/>
      <c r="G7991" s="68"/>
      <c r="H7991" s="68"/>
      <c r="I7991" s="68"/>
    </row>
    <row r="7992" spans="1:9" x14ac:dyDescent="0.3">
      <c r="A7992" s="68"/>
      <c r="B7992" s="68"/>
      <c r="C7992" s="68"/>
      <c r="D7992" s="68"/>
      <c r="E7992" s="68"/>
      <c r="F7992" s="68"/>
      <c r="G7992" s="68"/>
      <c r="H7992" s="68"/>
      <c r="I7992" s="68"/>
    </row>
    <row r="7993" spans="1:9" x14ac:dyDescent="0.3">
      <c r="A7993" s="68"/>
      <c r="B7993" s="68"/>
      <c r="C7993" s="68"/>
      <c r="D7993" s="68"/>
      <c r="E7993" s="68"/>
      <c r="F7993" s="68"/>
      <c r="G7993" s="68"/>
      <c r="H7993" s="68"/>
      <c r="I7993" s="68"/>
    </row>
    <row r="7994" spans="1:9" x14ac:dyDescent="0.3">
      <c r="A7994" s="68"/>
      <c r="B7994" s="68"/>
      <c r="C7994" s="68"/>
      <c r="D7994" s="68"/>
      <c r="E7994" s="68"/>
      <c r="F7994" s="68"/>
      <c r="G7994" s="68"/>
      <c r="H7994" s="68"/>
      <c r="I7994" s="68"/>
    </row>
    <row r="7995" spans="1:9" x14ac:dyDescent="0.3">
      <c r="A7995" s="68"/>
      <c r="B7995" s="68"/>
      <c r="C7995" s="68"/>
      <c r="D7995" s="68"/>
      <c r="E7995" s="68"/>
      <c r="F7995" s="68"/>
      <c r="G7995" s="68"/>
      <c r="H7995" s="68"/>
      <c r="I7995" s="68"/>
    </row>
    <row r="7996" spans="1:9" x14ac:dyDescent="0.3">
      <c r="A7996" s="68"/>
      <c r="B7996" s="68"/>
      <c r="C7996" s="68"/>
      <c r="D7996" s="68"/>
      <c r="E7996" s="68"/>
      <c r="F7996" s="68"/>
      <c r="G7996" s="68"/>
      <c r="H7996" s="68"/>
      <c r="I7996" s="68"/>
    </row>
    <row r="7997" spans="1:9" x14ac:dyDescent="0.3">
      <c r="A7997" s="68"/>
      <c r="B7997" s="68"/>
      <c r="C7997" s="68"/>
      <c r="D7997" s="68"/>
      <c r="E7997" s="68"/>
      <c r="F7997" s="68"/>
      <c r="G7997" s="68"/>
      <c r="H7997" s="68"/>
      <c r="I7997" s="68"/>
    </row>
    <row r="7998" spans="1:9" x14ac:dyDescent="0.3">
      <c r="A7998" s="68"/>
      <c r="B7998" s="68"/>
      <c r="C7998" s="68"/>
      <c r="D7998" s="68"/>
      <c r="E7998" s="68"/>
      <c r="F7998" s="68"/>
      <c r="G7998" s="68"/>
      <c r="H7998" s="68"/>
      <c r="I7998" s="68"/>
    </row>
    <row r="7999" spans="1:9" x14ac:dyDescent="0.3">
      <c r="A7999" s="68"/>
      <c r="B7999" s="68"/>
      <c r="C7999" s="68"/>
      <c r="D7999" s="68"/>
      <c r="E7999" s="68"/>
      <c r="F7999" s="68"/>
      <c r="G7999" s="68"/>
      <c r="H7999" s="68"/>
      <c r="I7999" s="68"/>
    </row>
    <row r="8000" spans="1:9" x14ac:dyDescent="0.3">
      <c r="A8000" s="68"/>
      <c r="B8000" s="68"/>
      <c r="C8000" s="68"/>
      <c r="D8000" s="68"/>
      <c r="E8000" s="68"/>
      <c r="F8000" s="68"/>
      <c r="G8000" s="68"/>
      <c r="H8000" s="68"/>
      <c r="I8000" s="68"/>
    </row>
    <row r="8001" spans="1:9" x14ac:dyDescent="0.3">
      <c r="A8001" s="68"/>
      <c r="B8001" s="68"/>
      <c r="C8001" s="68"/>
      <c r="D8001" s="68"/>
      <c r="E8001" s="68"/>
      <c r="F8001" s="68"/>
      <c r="G8001" s="68"/>
      <c r="H8001" s="68"/>
      <c r="I8001" s="68"/>
    </row>
    <row r="8002" spans="1:9" x14ac:dyDescent="0.3">
      <c r="A8002" s="68"/>
      <c r="B8002" s="68"/>
      <c r="C8002" s="68"/>
      <c r="D8002" s="68"/>
      <c r="E8002" s="68"/>
      <c r="F8002" s="68"/>
      <c r="G8002" s="68"/>
      <c r="H8002" s="68"/>
      <c r="I8002" s="68"/>
    </row>
    <row r="8003" spans="1:9" x14ac:dyDescent="0.3">
      <c r="A8003" s="68"/>
      <c r="B8003" s="68"/>
      <c r="C8003" s="68"/>
      <c r="D8003" s="68"/>
      <c r="E8003" s="68"/>
      <c r="F8003" s="68"/>
      <c r="G8003" s="68"/>
      <c r="H8003" s="68"/>
      <c r="I8003" s="68"/>
    </row>
    <row r="8004" spans="1:9" x14ac:dyDescent="0.3">
      <c r="A8004" s="68"/>
      <c r="B8004" s="68"/>
      <c r="C8004" s="68"/>
      <c r="D8004" s="68"/>
      <c r="E8004" s="68"/>
      <c r="F8004" s="68"/>
      <c r="G8004" s="68"/>
      <c r="H8004" s="68"/>
      <c r="I8004" s="68"/>
    </row>
    <row r="8005" spans="1:9" x14ac:dyDescent="0.3">
      <c r="A8005" s="68"/>
      <c r="B8005" s="68"/>
      <c r="C8005" s="68"/>
      <c r="D8005" s="68"/>
      <c r="E8005" s="68"/>
      <c r="F8005" s="68"/>
      <c r="G8005" s="68"/>
      <c r="H8005" s="68"/>
      <c r="I8005" s="68"/>
    </row>
    <row r="8006" spans="1:9" x14ac:dyDescent="0.3">
      <c r="A8006" s="68"/>
      <c r="B8006" s="68"/>
      <c r="C8006" s="68"/>
      <c r="D8006" s="68"/>
      <c r="E8006" s="68"/>
      <c r="F8006" s="68"/>
      <c r="G8006" s="68"/>
      <c r="H8006" s="68"/>
      <c r="I8006" s="68"/>
    </row>
    <row r="8007" spans="1:9" x14ac:dyDescent="0.3">
      <c r="A8007" s="68"/>
      <c r="B8007" s="68"/>
      <c r="C8007" s="68"/>
      <c r="D8007" s="68"/>
      <c r="E8007" s="68"/>
      <c r="F8007" s="68"/>
      <c r="G8007" s="68"/>
      <c r="H8007" s="68"/>
      <c r="I8007" s="68"/>
    </row>
    <row r="8008" spans="1:9" x14ac:dyDescent="0.3">
      <c r="A8008" s="68"/>
      <c r="B8008" s="68"/>
      <c r="C8008" s="68"/>
      <c r="D8008" s="68"/>
      <c r="E8008" s="68"/>
      <c r="F8008" s="68"/>
      <c r="G8008" s="68"/>
      <c r="H8008" s="68"/>
      <c r="I8008" s="68"/>
    </row>
    <row r="8009" spans="1:9" x14ac:dyDescent="0.3">
      <c r="A8009" s="68"/>
      <c r="B8009" s="68"/>
      <c r="C8009" s="68"/>
      <c r="D8009" s="68"/>
      <c r="E8009" s="68"/>
      <c r="F8009" s="68"/>
      <c r="G8009" s="68"/>
      <c r="H8009" s="68"/>
      <c r="I8009" s="68"/>
    </row>
    <row r="8010" spans="1:9" x14ac:dyDescent="0.3">
      <c r="A8010" s="68"/>
      <c r="B8010" s="68"/>
      <c r="C8010" s="68"/>
      <c r="D8010" s="68"/>
      <c r="E8010" s="68"/>
      <c r="F8010" s="68"/>
      <c r="G8010" s="68"/>
      <c r="H8010" s="68"/>
      <c r="I8010" s="68"/>
    </row>
    <row r="8011" spans="1:9" x14ac:dyDescent="0.3">
      <c r="A8011" s="68"/>
      <c r="B8011" s="68"/>
      <c r="C8011" s="68"/>
      <c r="D8011" s="68"/>
      <c r="E8011" s="68"/>
      <c r="F8011" s="68"/>
      <c r="G8011" s="68"/>
      <c r="H8011" s="68"/>
      <c r="I8011" s="68"/>
    </row>
    <row r="8012" spans="1:9" x14ac:dyDescent="0.3">
      <c r="A8012" s="68"/>
      <c r="B8012" s="68"/>
      <c r="C8012" s="68"/>
      <c r="D8012" s="68"/>
      <c r="E8012" s="68"/>
      <c r="F8012" s="68"/>
      <c r="G8012" s="68"/>
      <c r="H8012" s="68"/>
      <c r="I8012" s="68"/>
    </row>
    <row r="8013" spans="1:9" x14ac:dyDescent="0.3">
      <c r="A8013" s="68"/>
      <c r="B8013" s="68"/>
      <c r="C8013" s="68"/>
      <c r="D8013" s="68"/>
      <c r="E8013" s="68"/>
      <c r="F8013" s="68"/>
      <c r="G8013" s="68"/>
      <c r="H8013" s="68"/>
      <c r="I8013" s="68"/>
    </row>
    <row r="8014" spans="1:9" x14ac:dyDescent="0.3">
      <c r="A8014" s="68"/>
      <c r="B8014" s="68"/>
      <c r="C8014" s="68"/>
      <c r="D8014" s="68"/>
      <c r="E8014" s="68"/>
      <c r="F8014" s="68"/>
      <c r="G8014" s="68"/>
      <c r="H8014" s="68"/>
      <c r="I8014" s="68"/>
    </row>
    <row r="8015" spans="1:9" x14ac:dyDescent="0.3">
      <c r="A8015" s="68"/>
      <c r="B8015" s="68"/>
      <c r="C8015" s="68"/>
      <c r="D8015" s="68"/>
      <c r="E8015" s="68"/>
      <c r="F8015" s="68"/>
      <c r="G8015" s="68"/>
      <c r="H8015" s="68"/>
      <c r="I8015" s="68"/>
    </row>
    <row r="8016" spans="1:9" x14ac:dyDescent="0.3">
      <c r="A8016" s="68"/>
      <c r="B8016" s="68"/>
      <c r="C8016" s="68"/>
      <c r="D8016" s="68"/>
      <c r="E8016" s="68"/>
      <c r="F8016" s="68"/>
      <c r="G8016" s="68"/>
      <c r="H8016" s="68"/>
      <c r="I8016" s="68"/>
    </row>
    <row r="8017" spans="1:9" x14ac:dyDescent="0.3">
      <c r="A8017" s="68"/>
      <c r="B8017" s="68"/>
      <c r="C8017" s="68"/>
      <c r="D8017" s="68"/>
      <c r="E8017" s="68"/>
      <c r="F8017" s="68"/>
      <c r="G8017" s="68"/>
      <c r="H8017" s="68"/>
      <c r="I8017" s="68"/>
    </row>
    <row r="8018" spans="1:9" x14ac:dyDescent="0.3">
      <c r="A8018" s="68"/>
      <c r="B8018" s="68"/>
      <c r="C8018" s="68"/>
      <c r="D8018" s="68"/>
      <c r="E8018" s="68"/>
      <c r="F8018" s="68"/>
      <c r="G8018" s="68"/>
      <c r="H8018" s="68"/>
      <c r="I8018" s="68"/>
    </row>
    <row r="8019" spans="1:9" x14ac:dyDescent="0.3">
      <c r="A8019" s="68"/>
      <c r="B8019" s="68"/>
      <c r="C8019" s="68"/>
      <c r="D8019" s="68"/>
      <c r="E8019" s="68"/>
      <c r="F8019" s="68"/>
      <c r="G8019" s="68"/>
      <c r="H8019" s="68"/>
      <c r="I8019" s="68"/>
    </row>
    <row r="8020" spans="1:9" x14ac:dyDescent="0.3">
      <c r="A8020" s="68"/>
      <c r="B8020" s="68"/>
      <c r="C8020" s="68"/>
      <c r="D8020" s="68"/>
      <c r="E8020" s="68"/>
      <c r="F8020" s="68"/>
      <c r="G8020" s="68"/>
      <c r="H8020" s="68"/>
      <c r="I8020" s="68"/>
    </row>
    <row r="8021" spans="1:9" x14ac:dyDescent="0.3">
      <c r="A8021" s="68"/>
      <c r="B8021" s="68"/>
      <c r="C8021" s="68"/>
      <c r="D8021" s="68"/>
      <c r="E8021" s="68"/>
      <c r="F8021" s="68"/>
      <c r="G8021" s="68"/>
      <c r="H8021" s="68"/>
      <c r="I8021" s="68"/>
    </row>
    <row r="8022" spans="1:9" x14ac:dyDescent="0.3">
      <c r="A8022" s="68"/>
      <c r="B8022" s="68"/>
      <c r="C8022" s="68"/>
      <c r="D8022" s="68"/>
      <c r="E8022" s="68"/>
      <c r="F8022" s="68"/>
      <c r="G8022" s="68"/>
      <c r="H8022" s="68"/>
      <c r="I8022" s="68"/>
    </row>
    <row r="8023" spans="1:9" x14ac:dyDescent="0.3">
      <c r="A8023" s="68"/>
      <c r="B8023" s="68"/>
      <c r="C8023" s="68"/>
      <c r="D8023" s="68"/>
      <c r="E8023" s="68"/>
      <c r="F8023" s="68"/>
      <c r="G8023" s="68"/>
      <c r="H8023" s="68"/>
      <c r="I8023" s="68"/>
    </row>
    <row r="8024" spans="1:9" x14ac:dyDescent="0.3">
      <c r="A8024" s="68"/>
      <c r="B8024" s="68"/>
      <c r="C8024" s="68"/>
      <c r="D8024" s="68"/>
      <c r="E8024" s="68"/>
      <c r="F8024" s="68"/>
      <c r="G8024" s="68"/>
      <c r="H8024" s="68"/>
      <c r="I8024" s="68"/>
    </row>
    <row r="8025" spans="1:9" x14ac:dyDescent="0.3">
      <c r="A8025" s="68"/>
      <c r="B8025" s="68"/>
      <c r="C8025" s="68"/>
      <c r="D8025" s="68"/>
      <c r="E8025" s="68"/>
      <c r="F8025" s="68"/>
      <c r="G8025" s="68"/>
      <c r="H8025" s="68"/>
      <c r="I8025" s="68"/>
    </row>
    <row r="8026" spans="1:9" x14ac:dyDescent="0.3">
      <c r="A8026" s="68"/>
      <c r="B8026" s="68"/>
      <c r="C8026" s="68"/>
      <c r="D8026" s="68"/>
      <c r="E8026" s="68"/>
      <c r="F8026" s="68"/>
      <c r="G8026" s="68"/>
      <c r="H8026" s="68"/>
      <c r="I8026" s="68"/>
    </row>
    <row r="8027" spans="1:9" x14ac:dyDescent="0.3">
      <c r="A8027" s="68"/>
      <c r="B8027" s="68"/>
      <c r="C8027" s="68"/>
      <c r="D8027" s="68"/>
      <c r="E8027" s="68"/>
      <c r="F8027" s="68"/>
      <c r="G8027" s="68"/>
      <c r="H8027" s="68"/>
      <c r="I8027" s="68"/>
    </row>
    <row r="8028" spans="1:9" x14ac:dyDescent="0.3">
      <c r="A8028" s="68"/>
      <c r="B8028" s="68"/>
      <c r="C8028" s="68"/>
      <c r="D8028" s="68"/>
      <c r="E8028" s="68"/>
      <c r="F8028" s="68"/>
      <c r="G8028" s="68"/>
      <c r="H8028" s="68"/>
      <c r="I8028" s="68"/>
    </row>
    <row r="8029" spans="1:9" x14ac:dyDescent="0.3">
      <c r="A8029" s="68"/>
      <c r="B8029" s="68"/>
      <c r="C8029" s="68"/>
      <c r="D8029" s="68"/>
      <c r="E8029" s="68"/>
      <c r="F8029" s="68"/>
      <c r="G8029" s="68"/>
      <c r="H8029" s="68"/>
      <c r="I8029" s="68"/>
    </row>
    <row r="8030" spans="1:9" x14ac:dyDescent="0.3">
      <c r="A8030" s="68"/>
      <c r="B8030" s="68"/>
      <c r="C8030" s="68"/>
      <c r="D8030" s="68"/>
      <c r="E8030" s="68"/>
      <c r="F8030" s="68"/>
      <c r="G8030" s="68"/>
      <c r="H8030" s="68"/>
      <c r="I8030" s="68"/>
    </row>
    <row r="8031" spans="1:9" x14ac:dyDescent="0.3">
      <c r="A8031" s="68"/>
      <c r="B8031" s="68"/>
      <c r="C8031" s="68"/>
      <c r="D8031" s="68"/>
      <c r="E8031" s="68"/>
      <c r="F8031" s="68"/>
      <c r="G8031" s="68"/>
      <c r="H8031" s="68"/>
      <c r="I8031" s="68"/>
    </row>
    <row r="8032" spans="1:9" x14ac:dyDescent="0.3">
      <c r="A8032" s="68"/>
      <c r="B8032" s="68"/>
      <c r="C8032" s="68"/>
      <c r="D8032" s="68"/>
      <c r="E8032" s="68"/>
      <c r="F8032" s="68"/>
      <c r="G8032" s="68"/>
      <c r="H8032" s="68"/>
      <c r="I8032" s="68"/>
    </row>
    <row r="8033" spans="1:9" x14ac:dyDescent="0.3">
      <c r="A8033" s="68"/>
      <c r="B8033" s="68"/>
      <c r="C8033" s="68"/>
      <c r="D8033" s="68"/>
      <c r="E8033" s="68"/>
      <c r="F8033" s="68"/>
      <c r="G8033" s="68"/>
      <c r="H8033" s="68"/>
      <c r="I8033" s="68"/>
    </row>
    <row r="8034" spans="1:9" x14ac:dyDescent="0.3">
      <c r="A8034" s="68"/>
      <c r="B8034" s="68"/>
      <c r="C8034" s="68"/>
      <c r="D8034" s="68"/>
      <c r="E8034" s="68"/>
      <c r="F8034" s="68"/>
      <c r="G8034" s="68"/>
      <c r="H8034" s="68"/>
      <c r="I8034" s="68"/>
    </row>
    <row r="8035" spans="1:9" x14ac:dyDescent="0.3">
      <c r="A8035" s="68"/>
      <c r="B8035" s="68"/>
      <c r="C8035" s="68"/>
      <c r="D8035" s="68"/>
      <c r="E8035" s="68"/>
      <c r="F8035" s="68"/>
      <c r="G8035" s="68"/>
      <c r="H8035" s="68"/>
      <c r="I8035" s="68"/>
    </row>
    <row r="8036" spans="1:9" x14ac:dyDescent="0.3">
      <c r="A8036" s="68"/>
      <c r="B8036" s="68"/>
      <c r="C8036" s="68"/>
      <c r="D8036" s="68"/>
      <c r="E8036" s="68"/>
      <c r="F8036" s="68"/>
      <c r="G8036" s="68"/>
      <c r="H8036" s="68"/>
      <c r="I8036" s="68"/>
    </row>
    <row r="8037" spans="1:9" x14ac:dyDescent="0.3">
      <c r="A8037" s="68"/>
      <c r="B8037" s="68"/>
      <c r="C8037" s="68"/>
      <c r="D8037" s="68"/>
      <c r="E8037" s="68"/>
      <c r="F8037" s="68"/>
      <c r="G8037" s="68"/>
      <c r="H8037" s="68"/>
      <c r="I8037" s="68"/>
    </row>
    <row r="8038" spans="1:9" x14ac:dyDescent="0.3">
      <c r="A8038" s="68"/>
      <c r="B8038" s="68"/>
      <c r="C8038" s="68"/>
      <c r="D8038" s="68"/>
      <c r="E8038" s="68"/>
      <c r="F8038" s="68"/>
      <c r="G8038" s="68"/>
      <c r="H8038" s="68"/>
      <c r="I8038" s="68"/>
    </row>
    <row r="8039" spans="1:9" x14ac:dyDescent="0.3">
      <c r="A8039" s="68"/>
      <c r="B8039" s="68"/>
      <c r="C8039" s="68"/>
      <c r="D8039" s="68"/>
      <c r="E8039" s="68"/>
      <c r="F8039" s="68"/>
      <c r="G8039" s="68"/>
      <c r="H8039" s="68"/>
      <c r="I8039" s="68"/>
    </row>
    <row r="8040" spans="1:9" x14ac:dyDescent="0.3">
      <c r="A8040" s="68"/>
      <c r="B8040" s="68"/>
      <c r="C8040" s="68"/>
      <c r="D8040" s="68"/>
      <c r="E8040" s="68"/>
      <c r="F8040" s="68"/>
      <c r="G8040" s="68"/>
      <c r="H8040" s="68"/>
      <c r="I8040" s="68"/>
    </row>
    <row r="8041" spans="1:9" x14ac:dyDescent="0.3">
      <c r="A8041" s="68"/>
      <c r="B8041" s="68"/>
      <c r="C8041" s="68"/>
      <c r="D8041" s="68"/>
      <c r="E8041" s="68"/>
      <c r="F8041" s="68"/>
      <c r="G8041" s="68"/>
      <c r="H8041" s="68"/>
      <c r="I8041" s="68"/>
    </row>
    <row r="8042" spans="1:9" x14ac:dyDescent="0.3">
      <c r="A8042" s="68"/>
      <c r="B8042" s="68"/>
      <c r="C8042" s="68"/>
      <c r="D8042" s="68"/>
      <c r="E8042" s="68"/>
      <c r="F8042" s="68"/>
      <c r="G8042" s="68"/>
      <c r="H8042" s="68"/>
      <c r="I8042" s="68"/>
    </row>
    <row r="8043" spans="1:9" x14ac:dyDescent="0.3">
      <c r="A8043" s="68"/>
      <c r="B8043" s="68"/>
      <c r="C8043" s="68"/>
      <c r="D8043" s="68"/>
      <c r="E8043" s="68"/>
      <c r="F8043" s="68"/>
      <c r="G8043" s="68"/>
      <c r="H8043" s="68"/>
      <c r="I8043" s="68"/>
    </row>
    <row r="8044" spans="1:9" x14ac:dyDescent="0.3">
      <c r="A8044" s="68"/>
      <c r="B8044" s="68"/>
      <c r="C8044" s="68"/>
      <c r="D8044" s="68"/>
      <c r="E8044" s="68"/>
      <c r="F8044" s="68"/>
      <c r="G8044" s="68"/>
      <c r="H8044" s="68"/>
      <c r="I8044" s="68"/>
    </row>
    <row r="8045" spans="1:9" x14ac:dyDescent="0.3">
      <c r="A8045" s="68"/>
      <c r="B8045" s="68"/>
      <c r="C8045" s="68"/>
      <c r="D8045" s="68"/>
      <c r="E8045" s="68"/>
      <c r="F8045" s="68"/>
      <c r="G8045" s="68"/>
      <c r="H8045" s="68"/>
      <c r="I8045" s="68"/>
    </row>
    <row r="8046" spans="1:9" x14ac:dyDescent="0.3">
      <c r="A8046" s="68"/>
      <c r="B8046" s="68"/>
      <c r="C8046" s="68"/>
      <c r="D8046" s="68"/>
      <c r="E8046" s="68"/>
      <c r="F8046" s="68"/>
      <c r="G8046" s="68"/>
      <c r="H8046" s="68"/>
      <c r="I8046" s="68"/>
    </row>
    <row r="8047" spans="1:9" x14ac:dyDescent="0.3">
      <c r="A8047" s="68"/>
      <c r="B8047" s="68"/>
      <c r="C8047" s="68"/>
      <c r="D8047" s="68"/>
      <c r="E8047" s="68"/>
      <c r="F8047" s="68"/>
      <c r="G8047" s="68"/>
      <c r="H8047" s="68"/>
      <c r="I8047" s="68"/>
    </row>
    <row r="8048" spans="1:9" x14ac:dyDescent="0.3">
      <c r="A8048" s="68"/>
      <c r="B8048" s="68"/>
      <c r="C8048" s="68"/>
      <c r="D8048" s="68"/>
      <c r="E8048" s="68"/>
      <c r="F8048" s="68"/>
      <c r="G8048" s="68"/>
      <c r="H8048" s="68"/>
      <c r="I8048" s="68"/>
    </row>
    <row r="8049" spans="1:9" x14ac:dyDescent="0.3">
      <c r="A8049" s="68"/>
      <c r="B8049" s="68"/>
      <c r="C8049" s="68"/>
      <c r="D8049" s="68"/>
      <c r="E8049" s="68"/>
      <c r="F8049" s="68"/>
      <c r="G8049" s="68"/>
      <c r="H8049" s="68"/>
      <c r="I8049" s="68"/>
    </row>
    <row r="8050" spans="1:9" x14ac:dyDescent="0.3">
      <c r="A8050" s="68"/>
      <c r="B8050" s="68"/>
      <c r="C8050" s="68"/>
      <c r="D8050" s="68"/>
      <c r="E8050" s="68"/>
      <c r="F8050" s="68"/>
      <c r="G8050" s="68"/>
      <c r="H8050" s="68"/>
      <c r="I8050" s="68"/>
    </row>
    <row r="8051" spans="1:9" x14ac:dyDescent="0.3">
      <c r="A8051" s="68"/>
      <c r="B8051" s="68"/>
      <c r="C8051" s="68"/>
      <c r="D8051" s="68"/>
      <c r="E8051" s="68"/>
      <c r="F8051" s="68"/>
      <c r="G8051" s="68"/>
      <c r="H8051" s="68"/>
      <c r="I8051" s="68"/>
    </row>
    <row r="8052" spans="1:9" x14ac:dyDescent="0.3">
      <c r="A8052" s="68"/>
      <c r="B8052" s="68"/>
      <c r="C8052" s="68"/>
      <c r="D8052" s="68"/>
      <c r="E8052" s="68"/>
      <c r="F8052" s="68"/>
      <c r="G8052" s="68"/>
      <c r="H8052" s="68"/>
      <c r="I8052" s="68"/>
    </row>
    <row r="8053" spans="1:9" x14ac:dyDescent="0.3">
      <c r="A8053" s="68"/>
      <c r="B8053" s="68"/>
      <c r="C8053" s="68"/>
      <c r="D8053" s="68"/>
      <c r="E8053" s="68"/>
      <c r="F8053" s="68"/>
      <c r="G8053" s="68"/>
      <c r="H8053" s="68"/>
      <c r="I8053" s="68"/>
    </row>
    <row r="8054" spans="1:9" x14ac:dyDescent="0.3">
      <c r="A8054" s="68"/>
      <c r="B8054" s="68"/>
      <c r="C8054" s="68"/>
      <c r="D8054" s="68"/>
      <c r="E8054" s="68"/>
      <c r="F8054" s="68"/>
      <c r="G8054" s="68"/>
      <c r="H8054" s="68"/>
      <c r="I8054" s="68"/>
    </row>
    <row r="8055" spans="1:9" x14ac:dyDescent="0.3">
      <c r="A8055" s="68"/>
      <c r="B8055" s="68"/>
      <c r="C8055" s="68"/>
      <c r="D8055" s="68"/>
      <c r="E8055" s="68"/>
      <c r="F8055" s="68"/>
      <c r="G8055" s="68"/>
      <c r="H8055" s="68"/>
      <c r="I8055" s="68"/>
    </row>
    <row r="8056" spans="1:9" x14ac:dyDescent="0.3">
      <c r="A8056" s="68"/>
      <c r="B8056" s="68"/>
      <c r="C8056" s="68"/>
      <c r="D8056" s="68"/>
      <c r="E8056" s="68"/>
      <c r="F8056" s="68"/>
      <c r="G8056" s="68"/>
      <c r="H8056" s="68"/>
      <c r="I8056" s="68"/>
    </row>
    <row r="8057" spans="1:9" x14ac:dyDescent="0.3">
      <c r="A8057" s="68"/>
      <c r="B8057" s="68"/>
      <c r="C8057" s="68"/>
      <c r="D8057" s="68"/>
      <c r="E8057" s="68"/>
      <c r="F8057" s="68"/>
      <c r="G8057" s="68"/>
      <c r="H8057" s="68"/>
      <c r="I8057" s="68"/>
    </row>
    <row r="8058" spans="1:9" x14ac:dyDescent="0.3">
      <c r="A8058" s="68"/>
      <c r="B8058" s="68"/>
      <c r="C8058" s="68"/>
      <c r="D8058" s="68"/>
      <c r="E8058" s="68"/>
      <c r="F8058" s="68"/>
      <c r="G8058" s="68"/>
      <c r="H8058" s="68"/>
      <c r="I8058" s="68"/>
    </row>
    <row r="8059" spans="1:9" x14ac:dyDescent="0.3">
      <c r="A8059" s="68"/>
      <c r="B8059" s="68"/>
      <c r="C8059" s="68"/>
      <c r="D8059" s="68"/>
      <c r="E8059" s="68"/>
      <c r="F8059" s="68"/>
      <c r="G8059" s="68"/>
      <c r="H8059" s="68"/>
      <c r="I8059" s="68"/>
    </row>
    <row r="8060" spans="1:9" x14ac:dyDescent="0.3">
      <c r="A8060" s="68"/>
      <c r="B8060" s="68"/>
      <c r="C8060" s="68"/>
      <c r="D8060" s="68"/>
      <c r="E8060" s="68"/>
      <c r="F8060" s="68"/>
      <c r="G8060" s="68"/>
      <c r="H8060" s="68"/>
      <c r="I8060" s="68"/>
    </row>
    <row r="8061" spans="1:9" x14ac:dyDescent="0.3">
      <c r="A8061" s="68"/>
      <c r="B8061" s="68"/>
      <c r="C8061" s="68"/>
      <c r="D8061" s="68"/>
      <c r="E8061" s="68"/>
      <c r="F8061" s="68"/>
      <c r="G8061" s="68"/>
      <c r="H8061" s="68"/>
      <c r="I8061" s="68"/>
    </row>
    <row r="8062" spans="1:9" x14ac:dyDescent="0.3">
      <c r="A8062" s="68"/>
      <c r="B8062" s="68"/>
      <c r="C8062" s="68"/>
      <c r="D8062" s="68"/>
      <c r="E8062" s="68"/>
      <c r="F8062" s="68"/>
      <c r="G8062" s="68"/>
      <c r="H8062" s="68"/>
      <c r="I8062" s="68"/>
    </row>
    <row r="8063" spans="1:9" x14ac:dyDescent="0.3">
      <c r="A8063" s="68"/>
      <c r="B8063" s="68"/>
      <c r="C8063" s="68"/>
      <c r="D8063" s="68"/>
      <c r="E8063" s="68"/>
      <c r="F8063" s="68"/>
      <c r="G8063" s="68"/>
      <c r="H8063" s="68"/>
      <c r="I8063" s="68"/>
    </row>
    <row r="8064" spans="1:9" x14ac:dyDescent="0.3">
      <c r="A8064" s="68"/>
      <c r="B8064" s="68"/>
      <c r="C8064" s="68"/>
      <c r="D8064" s="68"/>
      <c r="E8064" s="68"/>
      <c r="F8064" s="68"/>
      <c r="G8064" s="68"/>
      <c r="H8064" s="68"/>
      <c r="I8064" s="68"/>
    </row>
    <row r="8065" spans="1:9" x14ac:dyDescent="0.3">
      <c r="A8065" s="68"/>
      <c r="B8065" s="68"/>
      <c r="C8065" s="68"/>
      <c r="D8065" s="68"/>
      <c r="E8065" s="68"/>
      <c r="F8065" s="68"/>
      <c r="G8065" s="68"/>
      <c r="H8065" s="68"/>
      <c r="I8065" s="68"/>
    </row>
    <row r="8066" spans="1:9" x14ac:dyDescent="0.3">
      <c r="A8066" s="68"/>
      <c r="B8066" s="68"/>
      <c r="C8066" s="68"/>
      <c r="D8066" s="68"/>
      <c r="E8066" s="68"/>
      <c r="F8066" s="68"/>
      <c r="G8066" s="68"/>
      <c r="H8066" s="68"/>
      <c r="I8066" s="68"/>
    </row>
    <row r="8067" spans="1:9" x14ac:dyDescent="0.3">
      <c r="A8067" s="68"/>
      <c r="B8067" s="68"/>
      <c r="C8067" s="68"/>
      <c r="D8067" s="68"/>
      <c r="E8067" s="68"/>
      <c r="F8067" s="68"/>
      <c r="G8067" s="68"/>
      <c r="H8067" s="68"/>
      <c r="I8067" s="68"/>
    </row>
    <row r="8068" spans="1:9" x14ac:dyDescent="0.3">
      <c r="A8068" s="68"/>
      <c r="B8068" s="68"/>
      <c r="C8068" s="68"/>
      <c r="D8068" s="68"/>
      <c r="E8068" s="68"/>
      <c r="F8068" s="68"/>
      <c r="G8068" s="68"/>
      <c r="H8068" s="68"/>
      <c r="I8068" s="68"/>
    </row>
    <row r="8069" spans="1:9" x14ac:dyDescent="0.3">
      <c r="A8069" s="68"/>
      <c r="B8069" s="68"/>
      <c r="C8069" s="68"/>
      <c r="D8069" s="68"/>
      <c r="E8069" s="68"/>
      <c r="F8069" s="68"/>
      <c r="G8069" s="68"/>
      <c r="H8069" s="68"/>
      <c r="I8069" s="68"/>
    </row>
    <row r="8070" spans="1:9" x14ac:dyDescent="0.3">
      <c r="A8070" s="68"/>
      <c r="B8070" s="68"/>
      <c r="C8070" s="68"/>
      <c r="D8070" s="68"/>
      <c r="E8070" s="68"/>
      <c r="F8070" s="68"/>
      <c r="G8070" s="68"/>
      <c r="H8070" s="68"/>
      <c r="I8070" s="68"/>
    </row>
    <row r="8071" spans="1:9" x14ac:dyDescent="0.3">
      <c r="A8071" s="68"/>
      <c r="B8071" s="68"/>
      <c r="C8071" s="68"/>
      <c r="D8071" s="68"/>
      <c r="E8071" s="68"/>
      <c r="F8071" s="68"/>
      <c r="G8071" s="68"/>
      <c r="H8071" s="68"/>
      <c r="I8071" s="68"/>
    </row>
    <row r="8072" spans="1:9" x14ac:dyDescent="0.3">
      <c r="A8072" s="68"/>
      <c r="B8072" s="68"/>
      <c r="C8072" s="68"/>
      <c r="D8072" s="68"/>
      <c r="E8072" s="68"/>
      <c r="F8072" s="68"/>
      <c r="G8072" s="68"/>
      <c r="H8072" s="68"/>
      <c r="I8072" s="68"/>
    </row>
    <row r="8073" spans="1:9" x14ac:dyDescent="0.3">
      <c r="A8073" s="68"/>
      <c r="B8073" s="68"/>
      <c r="C8073" s="68"/>
      <c r="D8073" s="68"/>
      <c r="E8073" s="68"/>
      <c r="F8073" s="68"/>
      <c r="G8073" s="68"/>
      <c r="H8073" s="68"/>
      <c r="I8073" s="68"/>
    </row>
    <row r="8074" spans="1:9" x14ac:dyDescent="0.3">
      <c r="A8074" s="68"/>
      <c r="B8074" s="68"/>
      <c r="C8074" s="68"/>
      <c r="D8074" s="68"/>
      <c r="E8074" s="68"/>
      <c r="F8074" s="68"/>
      <c r="G8074" s="68"/>
      <c r="H8074" s="68"/>
      <c r="I8074" s="68"/>
    </row>
    <row r="8075" spans="1:9" x14ac:dyDescent="0.3">
      <c r="A8075" s="68"/>
      <c r="B8075" s="68"/>
      <c r="C8075" s="68"/>
      <c r="D8075" s="68"/>
      <c r="E8075" s="68"/>
      <c r="F8075" s="68"/>
      <c r="G8075" s="68"/>
      <c r="H8075" s="68"/>
      <c r="I8075" s="68"/>
    </row>
    <row r="8076" spans="1:9" x14ac:dyDescent="0.3">
      <c r="A8076" s="68"/>
      <c r="B8076" s="68"/>
      <c r="C8076" s="68"/>
      <c r="D8076" s="68"/>
      <c r="E8076" s="68"/>
      <c r="F8076" s="68"/>
      <c r="G8076" s="68"/>
      <c r="H8076" s="68"/>
      <c r="I8076" s="68"/>
    </row>
    <row r="8077" spans="1:9" x14ac:dyDescent="0.3">
      <c r="A8077" s="68"/>
      <c r="B8077" s="68"/>
      <c r="C8077" s="68"/>
      <c r="D8077" s="68"/>
      <c r="E8077" s="68"/>
      <c r="F8077" s="68"/>
      <c r="G8077" s="68"/>
      <c r="H8077" s="68"/>
      <c r="I8077" s="68"/>
    </row>
    <row r="8078" spans="1:9" x14ac:dyDescent="0.3">
      <c r="A8078" s="68"/>
      <c r="B8078" s="68"/>
      <c r="C8078" s="68"/>
      <c r="D8078" s="68"/>
      <c r="E8078" s="68"/>
      <c r="F8078" s="68"/>
      <c r="G8078" s="68"/>
      <c r="H8078" s="68"/>
      <c r="I8078" s="68"/>
    </row>
    <row r="8079" spans="1:9" x14ac:dyDescent="0.3">
      <c r="A8079" s="68"/>
      <c r="B8079" s="68"/>
      <c r="C8079" s="68"/>
      <c r="D8079" s="68"/>
      <c r="E8079" s="68"/>
      <c r="F8079" s="68"/>
      <c r="G8079" s="68"/>
      <c r="H8079" s="68"/>
      <c r="I8079" s="68"/>
    </row>
    <row r="8080" spans="1:9" x14ac:dyDescent="0.3">
      <c r="A8080" s="68"/>
      <c r="B8080" s="68"/>
      <c r="C8080" s="68"/>
      <c r="D8080" s="68"/>
      <c r="E8080" s="68"/>
      <c r="F8080" s="68"/>
      <c r="G8080" s="68"/>
      <c r="H8080" s="68"/>
      <c r="I8080" s="68"/>
    </row>
    <row r="8081" spans="1:9" x14ac:dyDescent="0.3">
      <c r="A8081" s="68"/>
      <c r="B8081" s="68"/>
      <c r="C8081" s="68"/>
      <c r="D8081" s="68"/>
      <c r="E8081" s="68"/>
      <c r="F8081" s="68"/>
      <c r="G8081" s="68"/>
      <c r="H8081" s="68"/>
      <c r="I8081" s="68"/>
    </row>
    <row r="8082" spans="1:9" x14ac:dyDescent="0.3">
      <c r="A8082" s="68"/>
      <c r="B8082" s="68"/>
      <c r="C8082" s="68"/>
      <c r="D8082" s="68"/>
      <c r="E8082" s="68"/>
      <c r="F8082" s="68"/>
      <c r="G8082" s="68"/>
      <c r="H8082" s="68"/>
      <c r="I8082" s="68"/>
    </row>
    <row r="8083" spans="1:9" x14ac:dyDescent="0.3">
      <c r="A8083" s="68"/>
      <c r="B8083" s="68"/>
      <c r="C8083" s="68"/>
      <c r="D8083" s="68"/>
      <c r="E8083" s="68"/>
      <c r="F8083" s="68"/>
      <c r="G8083" s="68"/>
      <c r="H8083" s="68"/>
      <c r="I8083" s="68"/>
    </row>
    <row r="8084" spans="1:9" x14ac:dyDescent="0.3">
      <c r="A8084" s="68"/>
      <c r="B8084" s="68"/>
      <c r="C8084" s="68"/>
      <c r="D8084" s="68"/>
      <c r="E8084" s="68"/>
      <c r="F8084" s="68"/>
      <c r="G8084" s="68"/>
      <c r="H8084" s="68"/>
      <c r="I8084" s="68"/>
    </row>
    <row r="8085" spans="1:9" x14ac:dyDescent="0.3">
      <c r="A8085" s="68"/>
      <c r="B8085" s="68"/>
      <c r="C8085" s="68"/>
      <c r="D8085" s="68"/>
      <c r="E8085" s="68"/>
      <c r="F8085" s="68"/>
      <c r="G8085" s="68"/>
      <c r="H8085" s="68"/>
      <c r="I8085" s="68"/>
    </row>
    <row r="8086" spans="1:9" x14ac:dyDescent="0.3">
      <c r="A8086" s="68"/>
      <c r="B8086" s="68"/>
      <c r="C8086" s="68"/>
      <c r="D8086" s="68"/>
      <c r="E8086" s="68"/>
      <c r="F8086" s="68"/>
      <c r="G8086" s="68"/>
      <c r="H8086" s="68"/>
      <c r="I8086" s="68"/>
    </row>
    <row r="8087" spans="1:9" x14ac:dyDescent="0.3">
      <c r="A8087" s="68"/>
      <c r="B8087" s="68"/>
      <c r="C8087" s="68"/>
      <c r="D8087" s="68"/>
      <c r="E8087" s="68"/>
      <c r="F8087" s="68"/>
      <c r="G8087" s="68"/>
      <c r="H8087" s="68"/>
      <c r="I8087" s="68"/>
    </row>
    <row r="8088" spans="1:9" x14ac:dyDescent="0.3">
      <c r="A8088" s="68"/>
      <c r="B8088" s="68"/>
      <c r="C8088" s="68"/>
      <c r="D8088" s="68"/>
      <c r="E8088" s="68"/>
      <c r="F8088" s="68"/>
      <c r="G8088" s="68"/>
      <c r="H8088" s="68"/>
      <c r="I8088" s="68"/>
    </row>
    <row r="8089" spans="1:9" x14ac:dyDescent="0.3">
      <c r="A8089" s="68"/>
      <c r="B8089" s="68"/>
      <c r="C8089" s="68"/>
      <c r="D8089" s="68"/>
      <c r="E8089" s="68"/>
      <c r="F8089" s="68"/>
      <c r="G8089" s="68"/>
      <c r="H8089" s="68"/>
      <c r="I8089" s="68"/>
    </row>
    <row r="8090" spans="1:9" x14ac:dyDescent="0.3">
      <c r="A8090" s="68"/>
      <c r="B8090" s="68"/>
      <c r="C8090" s="68"/>
      <c r="D8090" s="68"/>
      <c r="E8090" s="68"/>
      <c r="F8090" s="68"/>
      <c r="G8090" s="68"/>
      <c r="H8090" s="68"/>
      <c r="I8090" s="68"/>
    </row>
    <row r="8091" spans="1:9" x14ac:dyDescent="0.3">
      <c r="A8091" s="68"/>
      <c r="B8091" s="68"/>
      <c r="C8091" s="68"/>
      <c r="D8091" s="68"/>
      <c r="E8091" s="68"/>
      <c r="F8091" s="68"/>
      <c r="G8091" s="68"/>
      <c r="H8091" s="68"/>
      <c r="I8091" s="68"/>
    </row>
    <row r="8092" spans="1:9" x14ac:dyDescent="0.3">
      <c r="A8092" s="68"/>
      <c r="B8092" s="68"/>
      <c r="C8092" s="68"/>
      <c r="D8092" s="68"/>
      <c r="E8092" s="68"/>
      <c r="F8092" s="68"/>
      <c r="G8092" s="68"/>
      <c r="H8092" s="68"/>
      <c r="I8092" s="68"/>
    </row>
    <row r="8093" spans="1:9" x14ac:dyDescent="0.3">
      <c r="A8093" s="68"/>
      <c r="B8093" s="68"/>
      <c r="C8093" s="68"/>
      <c r="D8093" s="68"/>
      <c r="E8093" s="68"/>
      <c r="F8093" s="68"/>
      <c r="G8093" s="68"/>
      <c r="H8093" s="68"/>
      <c r="I8093" s="68"/>
    </row>
    <row r="8094" spans="1:9" x14ac:dyDescent="0.3">
      <c r="A8094" s="68"/>
      <c r="B8094" s="68"/>
      <c r="C8094" s="68"/>
      <c r="D8094" s="68"/>
      <c r="E8094" s="68"/>
      <c r="F8094" s="68"/>
      <c r="G8094" s="68"/>
      <c r="H8094" s="68"/>
      <c r="I8094" s="68"/>
    </row>
    <row r="8095" spans="1:9" x14ac:dyDescent="0.3">
      <c r="A8095" s="68"/>
      <c r="B8095" s="68"/>
      <c r="C8095" s="68"/>
      <c r="D8095" s="68"/>
      <c r="E8095" s="68"/>
      <c r="F8095" s="68"/>
      <c r="G8095" s="68"/>
      <c r="H8095" s="68"/>
      <c r="I8095" s="68"/>
    </row>
    <row r="8096" spans="1:9" x14ac:dyDescent="0.3">
      <c r="A8096" s="68"/>
      <c r="B8096" s="68"/>
      <c r="C8096" s="68"/>
      <c r="D8096" s="68"/>
      <c r="E8096" s="68"/>
      <c r="F8096" s="68"/>
      <c r="G8096" s="68"/>
      <c r="H8096" s="68"/>
      <c r="I8096" s="68"/>
    </row>
    <row r="8097" spans="1:9" x14ac:dyDescent="0.3">
      <c r="A8097" s="68"/>
      <c r="B8097" s="68"/>
      <c r="C8097" s="68"/>
      <c r="D8097" s="68"/>
      <c r="E8097" s="68"/>
      <c r="F8097" s="68"/>
      <c r="G8097" s="68"/>
      <c r="H8097" s="68"/>
      <c r="I8097" s="68"/>
    </row>
    <row r="8098" spans="1:9" x14ac:dyDescent="0.3">
      <c r="A8098" s="68"/>
      <c r="B8098" s="68"/>
      <c r="C8098" s="68"/>
      <c r="D8098" s="68"/>
      <c r="E8098" s="68"/>
      <c r="F8098" s="68"/>
      <c r="G8098" s="68"/>
      <c r="H8098" s="68"/>
      <c r="I8098" s="68"/>
    </row>
    <row r="8099" spans="1:9" x14ac:dyDescent="0.3">
      <c r="A8099" s="68"/>
      <c r="B8099" s="68"/>
      <c r="C8099" s="68"/>
      <c r="D8099" s="68"/>
      <c r="E8099" s="68"/>
      <c r="F8099" s="68"/>
      <c r="G8099" s="68"/>
      <c r="H8099" s="68"/>
      <c r="I8099" s="68"/>
    </row>
    <row r="8100" spans="1:9" x14ac:dyDescent="0.3">
      <c r="A8100" s="68"/>
      <c r="B8100" s="68"/>
      <c r="C8100" s="68"/>
      <c r="D8100" s="68"/>
      <c r="E8100" s="68"/>
      <c r="F8100" s="68"/>
      <c r="G8100" s="68"/>
      <c r="H8100" s="68"/>
      <c r="I8100" s="68"/>
    </row>
    <row r="8101" spans="1:9" x14ac:dyDescent="0.3">
      <c r="A8101" s="68"/>
      <c r="B8101" s="68"/>
      <c r="C8101" s="68"/>
      <c r="D8101" s="68"/>
      <c r="E8101" s="68"/>
      <c r="F8101" s="68"/>
      <c r="G8101" s="68"/>
      <c r="H8101" s="68"/>
      <c r="I8101" s="68"/>
    </row>
    <row r="8102" spans="1:9" x14ac:dyDescent="0.3">
      <c r="A8102" s="68"/>
      <c r="B8102" s="68"/>
      <c r="C8102" s="68"/>
      <c r="D8102" s="68"/>
      <c r="E8102" s="68"/>
      <c r="F8102" s="68"/>
      <c r="G8102" s="68"/>
      <c r="H8102" s="68"/>
      <c r="I8102" s="68"/>
    </row>
    <row r="8103" spans="1:9" x14ac:dyDescent="0.3">
      <c r="A8103" s="68"/>
      <c r="B8103" s="68"/>
      <c r="C8103" s="68"/>
      <c r="D8103" s="68"/>
      <c r="E8103" s="68"/>
      <c r="F8103" s="68"/>
      <c r="G8103" s="68"/>
      <c r="H8103" s="68"/>
      <c r="I8103" s="68"/>
    </row>
    <row r="8104" spans="1:9" x14ac:dyDescent="0.3">
      <c r="A8104" s="68"/>
      <c r="B8104" s="68"/>
      <c r="C8104" s="68"/>
      <c r="D8104" s="68"/>
      <c r="E8104" s="68"/>
      <c r="F8104" s="68"/>
      <c r="G8104" s="68"/>
      <c r="H8104" s="68"/>
      <c r="I8104" s="68"/>
    </row>
    <row r="8105" spans="1:9" x14ac:dyDescent="0.3">
      <c r="A8105" s="68"/>
      <c r="B8105" s="68"/>
      <c r="C8105" s="68"/>
      <c r="D8105" s="68"/>
      <c r="E8105" s="68"/>
      <c r="F8105" s="68"/>
      <c r="G8105" s="68"/>
      <c r="H8105" s="68"/>
      <c r="I8105" s="68"/>
    </row>
    <row r="8106" spans="1:9" x14ac:dyDescent="0.3">
      <c r="A8106" s="68"/>
      <c r="B8106" s="68"/>
      <c r="C8106" s="68"/>
      <c r="D8106" s="68"/>
      <c r="E8106" s="68"/>
      <c r="F8106" s="68"/>
      <c r="G8106" s="68"/>
      <c r="H8106" s="68"/>
      <c r="I8106" s="68"/>
    </row>
    <row r="8107" spans="1:9" x14ac:dyDescent="0.3">
      <c r="A8107" s="68"/>
      <c r="B8107" s="68"/>
      <c r="C8107" s="68"/>
      <c r="D8107" s="68"/>
      <c r="E8107" s="68"/>
      <c r="F8107" s="68"/>
      <c r="G8107" s="68"/>
      <c r="H8107" s="68"/>
      <c r="I8107" s="68"/>
    </row>
    <row r="8108" spans="1:9" x14ac:dyDescent="0.3">
      <c r="A8108" s="68"/>
      <c r="B8108" s="68"/>
      <c r="C8108" s="68"/>
      <c r="D8108" s="68"/>
      <c r="E8108" s="68"/>
      <c r="F8108" s="68"/>
      <c r="G8108" s="68"/>
      <c r="H8108" s="68"/>
      <c r="I8108" s="68"/>
    </row>
    <row r="8109" spans="1:9" x14ac:dyDescent="0.3">
      <c r="A8109" s="68"/>
      <c r="B8109" s="68"/>
      <c r="C8109" s="68"/>
      <c r="D8109" s="68"/>
      <c r="E8109" s="68"/>
      <c r="F8109" s="68"/>
      <c r="G8109" s="68"/>
      <c r="H8109" s="68"/>
      <c r="I8109" s="68"/>
    </row>
    <row r="8110" spans="1:9" x14ac:dyDescent="0.3">
      <c r="A8110" s="68"/>
      <c r="B8110" s="68"/>
      <c r="C8110" s="68"/>
      <c r="D8110" s="68"/>
      <c r="E8110" s="68"/>
      <c r="F8110" s="68"/>
      <c r="G8110" s="68"/>
      <c r="H8110" s="68"/>
      <c r="I8110" s="68"/>
    </row>
    <row r="8111" spans="1:9" x14ac:dyDescent="0.3">
      <c r="A8111" s="68"/>
      <c r="B8111" s="68"/>
      <c r="C8111" s="68"/>
      <c r="D8111" s="68"/>
      <c r="E8111" s="68"/>
      <c r="F8111" s="68"/>
      <c r="G8111" s="68"/>
      <c r="H8111" s="68"/>
      <c r="I8111" s="68"/>
    </row>
    <row r="8112" spans="1:9" x14ac:dyDescent="0.3">
      <c r="A8112" s="68"/>
      <c r="B8112" s="68"/>
      <c r="C8112" s="68"/>
      <c r="D8112" s="68"/>
      <c r="E8112" s="68"/>
      <c r="F8112" s="68"/>
      <c r="G8112" s="68"/>
      <c r="H8112" s="68"/>
      <c r="I8112" s="68"/>
    </row>
    <row r="8113" spans="1:9" x14ac:dyDescent="0.3">
      <c r="A8113" s="68"/>
      <c r="B8113" s="68"/>
      <c r="C8113" s="68"/>
      <c r="D8113" s="68"/>
      <c r="E8113" s="68"/>
      <c r="F8113" s="68"/>
      <c r="G8113" s="68"/>
      <c r="H8113" s="68"/>
      <c r="I8113" s="68"/>
    </row>
    <row r="8114" spans="1:9" x14ac:dyDescent="0.3">
      <c r="A8114" s="68"/>
      <c r="B8114" s="68"/>
      <c r="C8114" s="68"/>
      <c r="D8114" s="68"/>
      <c r="E8114" s="68"/>
      <c r="F8114" s="68"/>
      <c r="G8114" s="68"/>
      <c r="H8114" s="68"/>
      <c r="I8114" s="68"/>
    </row>
    <row r="8115" spans="1:9" x14ac:dyDescent="0.3">
      <c r="A8115" s="68"/>
      <c r="B8115" s="68"/>
      <c r="C8115" s="68"/>
      <c r="D8115" s="68"/>
      <c r="E8115" s="68"/>
      <c r="F8115" s="68"/>
      <c r="G8115" s="68"/>
      <c r="H8115" s="68"/>
      <c r="I8115" s="68"/>
    </row>
    <row r="8116" spans="1:9" x14ac:dyDescent="0.3">
      <c r="A8116" s="68"/>
      <c r="B8116" s="68"/>
      <c r="C8116" s="68"/>
      <c r="D8116" s="68"/>
      <c r="E8116" s="68"/>
      <c r="F8116" s="68"/>
      <c r="G8116" s="68"/>
      <c r="H8116" s="68"/>
      <c r="I8116" s="68"/>
    </row>
    <row r="8117" spans="1:9" x14ac:dyDescent="0.3">
      <c r="A8117" s="68"/>
      <c r="B8117" s="68"/>
      <c r="C8117" s="68"/>
      <c r="D8117" s="68"/>
      <c r="E8117" s="68"/>
      <c r="F8117" s="68"/>
      <c r="G8117" s="68"/>
      <c r="H8117" s="68"/>
      <c r="I8117" s="68"/>
    </row>
    <row r="8118" spans="1:9" x14ac:dyDescent="0.3">
      <c r="A8118" s="68"/>
      <c r="B8118" s="68"/>
      <c r="C8118" s="68"/>
      <c r="D8118" s="68"/>
      <c r="E8118" s="68"/>
      <c r="F8118" s="68"/>
      <c r="G8118" s="68"/>
      <c r="H8118" s="68"/>
      <c r="I8118" s="68"/>
    </row>
    <row r="8119" spans="1:9" x14ac:dyDescent="0.3">
      <c r="A8119" s="68"/>
      <c r="B8119" s="68"/>
      <c r="C8119" s="68"/>
      <c r="D8119" s="68"/>
      <c r="E8119" s="68"/>
      <c r="F8119" s="68"/>
      <c r="G8119" s="68"/>
      <c r="H8119" s="68"/>
      <c r="I8119" s="68"/>
    </row>
    <row r="8120" spans="1:9" x14ac:dyDescent="0.3">
      <c r="A8120" s="68"/>
      <c r="B8120" s="68"/>
      <c r="C8120" s="68"/>
      <c r="D8120" s="68"/>
      <c r="E8120" s="68"/>
      <c r="F8120" s="68"/>
      <c r="G8120" s="68"/>
      <c r="H8120" s="68"/>
      <c r="I8120" s="68"/>
    </row>
    <row r="8121" spans="1:9" x14ac:dyDescent="0.3">
      <c r="A8121" s="68"/>
      <c r="B8121" s="68"/>
      <c r="C8121" s="68"/>
      <c r="D8121" s="68"/>
      <c r="E8121" s="68"/>
      <c r="F8121" s="68"/>
      <c r="G8121" s="68"/>
      <c r="H8121" s="68"/>
      <c r="I8121" s="68"/>
    </row>
    <row r="8122" spans="1:9" x14ac:dyDescent="0.3">
      <c r="A8122" s="68"/>
      <c r="B8122" s="68"/>
      <c r="C8122" s="68"/>
      <c r="D8122" s="68"/>
      <c r="E8122" s="68"/>
      <c r="F8122" s="68"/>
      <c r="G8122" s="68"/>
      <c r="H8122" s="68"/>
      <c r="I8122" s="68"/>
    </row>
    <row r="8123" spans="1:9" x14ac:dyDescent="0.3">
      <c r="A8123" s="68"/>
      <c r="B8123" s="68"/>
      <c r="C8123" s="68"/>
      <c r="D8123" s="68"/>
      <c r="E8123" s="68"/>
      <c r="F8123" s="68"/>
      <c r="G8123" s="68"/>
      <c r="H8123" s="68"/>
      <c r="I8123" s="68"/>
    </row>
    <row r="8124" spans="1:9" x14ac:dyDescent="0.3">
      <c r="A8124" s="68"/>
      <c r="B8124" s="68"/>
      <c r="C8124" s="68"/>
      <c r="D8124" s="68"/>
      <c r="E8124" s="68"/>
      <c r="F8124" s="68"/>
      <c r="G8124" s="68"/>
      <c r="H8124" s="68"/>
      <c r="I8124" s="68"/>
    </row>
    <row r="8125" spans="1:9" x14ac:dyDescent="0.3">
      <c r="A8125" s="68"/>
      <c r="B8125" s="68"/>
      <c r="C8125" s="68"/>
      <c r="D8125" s="68"/>
      <c r="E8125" s="68"/>
      <c r="F8125" s="68"/>
      <c r="G8125" s="68"/>
      <c r="H8125" s="68"/>
      <c r="I8125" s="68"/>
    </row>
    <row r="8126" spans="1:9" x14ac:dyDescent="0.3">
      <c r="A8126" s="68"/>
      <c r="B8126" s="68"/>
      <c r="C8126" s="68"/>
      <c r="D8126" s="68"/>
      <c r="E8126" s="68"/>
      <c r="F8126" s="68"/>
      <c r="G8126" s="68"/>
      <c r="H8126" s="68"/>
      <c r="I8126" s="68"/>
    </row>
    <row r="8127" spans="1:9" x14ac:dyDescent="0.3">
      <c r="A8127" s="68"/>
      <c r="B8127" s="68"/>
      <c r="C8127" s="68"/>
      <c r="D8127" s="68"/>
      <c r="E8127" s="68"/>
      <c r="F8127" s="68"/>
      <c r="G8127" s="68"/>
      <c r="H8127" s="68"/>
      <c r="I8127" s="68"/>
    </row>
    <row r="8128" spans="1:9" x14ac:dyDescent="0.3">
      <c r="A8128" s="68"/>
      <c r="B8128" s="68"/>
      <c r="C8128" s="68"/>
      <c r="D8128" s="68"/>
      <c r="E8128" s="68"/>
      <c r="F8128" s="68"/>
      <c r="G8128" s="68"/>
      <c r="H8128" s="68"/>
      <c r="I8128" s="68"/>
    </row>
    <row r="8129" spans="1:9" x14ac:dyDescent="0.3">
      <c r="A8129" s="68"/>
      <c r="B8129" s="68"/>
      <c r="C8129" s="68"/>
      <c r="D8129" s="68"/>
      <c r="E8129" s="68"/>
      <c r="F8129" s="68"/>
      <c r="G8129" s="68"/>
      <c r="H8129" s="68"/>
      <c r="I8129" s="68"/>
    </row>
    <row r="8130" spans="1:9" x14ac:dyDescent="0.3">
      <c r="A8130" s="68"/>
      <c r="B8130" s="68"/>
      <c r="C8130" s="68"/>
      <c r="D8130" s="68"/>
      <c r="E8130" s="68"/>
      <c r="F8130" s="68"/>
      <c r="G8130" s="68"/>
      <c r="H8130" s="68"/>
      <c r="I8130" s="68"/>
    </row>
    <row r="8131" spans="1:9" x14ac:dyDescent="0.3">
      <c r="A8131" s="68"/>
      <c r="B8131" s="68"/>
      <c r="C8131" s="68"/>
      <c r="D8131" s="68"/>
      <c r="E8131" s="68"/>
      <c r="F8131" s="68"/>
      <c r="G8131" s="68"/>
      <c r="H8131" s="68"/>
      <c r="I8131" s="68"/>
    </row>
    <row r="8132" spans="1:9" x14ac:dyDescent="0.3">
      <c r="A8132" s="68"/>
      <c r="B8132" s="68"/>
      <c r="C8132" s="68"/>
      <c r="D8132" s="68"/>
      <c r="E8132" s="68"/>
      <c r="F8132" s="68"/>
      <c r="G8132" s="68"/>
      <c r="H8132" s="68"/>
      <c r="I8132" s="68"/>
    </row>
    <row r="8133" spans="1:9" x14ac:dyDescent="0.3">
      <c r="A8133" s="68"/>
      <c r="B8133" s="68"/>
      <c r="C8133" s="68"/>
      <c r="D8133" s="68"/>
      <c r="E8133" s="68"/>
      <c r="F8133" s="68"/>
      <c r="G8133" s="68"/>
      <c r="H8133" s="68"/>
      <c r="I8133" s="68"/>
    </row>
    <row r="8134" spans="1:9" x14ac:dyDescent="0.3">
      <c r="A8134" s="68"/>
      <c r="B8134" s="68"/>
      <c r="C8134" s="68"/>
      <c r="D8134" s="68"/>
      <c r="E8134" s="68"/>
      <c r="F8134" s="68"/>
      <c r="G8134" s="68"/>
      <c r="H8134" s="68"/>
      <c r="I8134" s="68"/>
    </row>
    <row r="8135" spans="1:9" x14ac:dyDescent="0.3">
      <c r="A8135" s="68"/>
      <c r="B8135" s="68"/>
      <c r="C8135" s="68"/>
      <c r="D8135" s="68"/>
      <c r="E8135" s="68"/>
      <c r="F8135" s="68"/>
      <c r="G8135" s="68"/>
      <c r="H8135" s="68"/>
      <c r="I8135" s="68"/>
    </row>
    <row r="8136" spans="1:9" x14ac:dyDescent="0.3">
      <c r="A8136" s="68"/>
      <c r="B8136" s="68"/>
      <c r="C8136" s="68"/>
      <c r="D8136" s="68"/>
      <c r="E8136" s="68"/>
      <c r="F8136" s="68"/>
      <c r="G8136" s="68"/>
      <c r="H8136" s="68"/>
      <c r="I8136" s="68"/>
    </row>
    <row r="8137" spans="1:9" x14ac:dyDescent="0.3">
      <c r="A8137" s="68"/>
      <c r="B8137" s="68"/>
      <c r="C8137" s="68"/>
      <c r="D8137" s="68"/>
      <c r="E8137" s="68"/>
      <c r="F8137" s="68"/>
      <c r="G8137" s="68"/>
      <c r="H8137" s="68"/>
      <c r="I8137" s="68"/>
    </row>
    <row r="8138" spans="1:9" x14ac:dyDescent="0.3">
      <c r="A8138" s="68"/>
      <c r="B8138" s="68"/>
      <c r="C8138" s="68"/>
      <c r="D8138" s="68"/>
      <c r="E8138" s="68"/>
      <c r="F8138" s="68"/>
      <c r="G8138" s="68"/>
      <c r="H8138" s="68"/>
      <c r="I8138" s="68"/>
    </row>
    <row r="8139" spans="1:9" x14ac:dyDescent="0.3">
      <c r="A8139" s="68"/>
      <c r="B8139" s="68"/>
      <c r="C8139" s="68"/>
      <c r="D8139" s="68"/>
      <c r="E8139" s="68"/>
      <c r="F8139" s="68"/>
      <c r="G8139" s="68"/>
      <c r="H8139" s="68"/>
      <c r="I8139" s="68"/>
    </row>
    <row r="8140" spans="1:9" x14ac:dyDescent="0.3">
      <c r="A8140" s="68"/>
      <c r="B8140" s="68"/>
      <c r="C8140" s="68"/>
      <c r="D8140" s="68"/>
      <c r="E8140" s="68"/>
      <c r="F8140" s="68"/>
      <c r="G8140" s="68"/>
      <c r="H8140" s="68"/>
      <c r="I8140" s="68"/>
    </row>
    <row r="8141" spans="1:9" x14ac:dyDescent="0.3">
      <c r="A8141" s="68"/>
      <c r="B8141" s="68"/>
      <c r="C8141" s="68"/>
      <c r="D8141" s="68"/>
      <c r="E8141" s="68"/>
      <c r="F8141" s="68"/>
      <c r="G8141" s="68"/>
      <c r="H8141" s="68"/>
      <c r="I8141" s="68"/>
    </row>
    <row r="8142" spans="1:9" x14ac:dyDescent="0.3">
      <c r="A8142" s="68"/>
      <c r="B8142" s="68"/>
      <c r="C8142" s="68"/>
      <c r="D8142" s="68"/>
      <c r="E8142" s="68"/>
      <c r="F8142" s="68"/>
      <c r="G8142" s="68"/>
      <c r="H8142" s="68"/>
      <c r="I8142" s="68"/>
    </row>
    <row r="8143" spans="1:9" x14ac:dyDescent="0.3">
      <c r="A8143" s="68"/>
      <c r="B8143" s="68"/>
      <c r="C8143" s="68"/>
      <c r="D8143" s="68"/>
      <c r="E8143" s="68"/>
      <c r="F8143" s="68"/>
      <c r="G8143" s="68"/>
      <c r="H8143" s="68"/>
      <c r="I8143" s="68"/>
    </row>
    <row r="8144" spans="1:9" x14ac:dyDescent="0.3">
      <c r="A8144" s="68"/>
      <c r="B8144" s="68"/>
      <c r="C8144" s="68"/>
      <c r="D8144" s="68"/>
      <c r="E8144" s="68"/>
      <c r="F8144" s="68"/>
      <c r="G8144" s="68"/>
      <c r="H8144" s="68"/>
      <c r="I8144" s="68"/>
    </row>
    <row r="8145" spans="1:9" x14ac:dyDescent="0.3">
      <c r="A8145" s="68"/>
      <c r="B8145" s="68"/>
      <c r="C8145" s="68"/>
      <c r="D8145" s="68"/>
      <c r="E8145" s="68"/>
      <c r="F8145" s="68"/>
      <c r="G8145" s="68"/>
      <c r="H8145" s="68"/>
      <c r="I8145" s="68"/>
    </row>
    <row r="8146" spans="1:9" x14ac:dyDescent="0.3">
      <c r="A8146" s="68"/>
      <c r="B8146" s="68"/>
      <c r="C8146" s="68"/>
      <c r="D8146" s="68"/>
      <c r="E8146" s="68"/>
      <c r="F8146" s="68"/>
      <c r="G8146" s="68"/>
      <c r="H8146" s="68"/>
      <c r="I8146" s="68"/>
    </row>
    <row r="8147" spans="1:9" x14ac:dyDescent="0.3">
      <c r="A8147" s="68"/>
      <c r="B8147" s="68"/>
      <c r="C8147" s="68"/>
      <c r="D8147" s="68"/>
      <c r="E8147" s="68"/>
      <c r="F8147" s="68"/>
      <c r="G8147" s="68"/>
      <c r="H8147" s="68"/>
      <c r="I8147" s="68"/>
    </row>
    <row r="8148" spans="1:9" x14ac:dyDescent="0.3">
      <c r="A8148" s="68"/>
      <c r="B8148" s="68"/>
      <c r="C8148" s="68"/>
      <c r="D8148" s="68"/>
      <c r="E8148" s="68"/>
      <c r="F8148" s="68"/>
      <c r="G8148" s="68"/>
      <c r="H8148" s="68"/>
      <c r="I8148" s="68"/>
    </row>
    <row r="8149" spans="1:9" x14ac:dyDescent="0.3">
      <c r="A8149" s="68"/>
      <c r="B8149" s="68"/>
      <c r="C8149" s="68"/>
      <c r="D8149" s="68"/>
      <c r="E8149" s="68"/>
      <c r="F8149" s="68"/>
      <c r="G8149" s="68"/>
      <c r="H8149" s="68"/>
      <c r="I8149" s="68"/>
    </row>
    <row r="8150" spans="1:9" x14ac:dyDescent="0.3">
      <c r="A8150" s="68"/>
      <c r="B8150" s="68"/>
      <c r="C8150" s="68"/>
      <c r="D8150" s="68"/>
      <c r="E8150" s="68"/>
      <c r="F8150" s="68"/>
      <c r="G8150" s="68"/>
      <c r="H8150" s="68"/>
      <c r="I8150" s="68"/>
    </row>
    <row r="8151" spans="1:9" x14ac:dyDescent="0.3">
      <c r="A8151" s="68"/>
      <c r="B8151" s="68"/>
      <c r="C8151" s="68"/>
      <c r="D8151" s="68"/>
      <c r="E8151" s="68"/>
      <c r="F8151" s="68"/>
      <c r="G8151" s="68"/>
      <c r="H8151" s="68"/>
      <c r="I8151" s="68"/>
    </row>
    <row r="8152" spans="1:9" x14ac:dyDescent="0.3">
      <c r="A8152" s="68"/>
      <c r="B8152" s="68"/>
      <c r="C8152" s="68"/>
      <c r="D8152" s="68"/>
      <c r="E8152" s="68"/>
      <c r="F8152" s="68"/>
      <c r="G8152" s="68"/>
      <c r="H8152" s="68"/>
      <c r="I8152" s="68"/>
    </row>
    <row r="8153" spans="1:9" x14ac:dyDescent="0.3">
      <c r="A8153" s="68"/>
      <c r="B8153" s="68"/>
      <c r="C8153" s="68"/>
      <c r="D8153" s="68"/>
      <c r="E8153" s="68"/>
      <c r="F8153" s="68"/>
      <c r="G8153" s="68"/>
      <c r="H8153" s="68"/>
      <c r="I8153" s="68"/>
    </row>
    <row r="8154" spans="1:9" x14ac:dyDescent="0.3">
      <c r="A8154" s="68"/>
      <c r="B8154" s="68"/>
      <c r="C8154" s="68"/>
      <c r="D8154" s="68"/>
      <c r="E8154" s="68"/>
      <c r="F8154" s="68"/>
      <c r="G8154" s="68"/>
      <c r="H8154" s="68"/>
      <c r="I8154" s="68"/>
    </row>
    <row r="8155" spans="1:9" x14ac:dyDescent="0.3">
      <c r="A8155" s="68"/>
      <c r="B8155" s="68"/>
      <c r="C8155" s="68"/>
      <c r="D8155" s="68"/>
      <c r="E8155" s="68"/>
      <c r="F8155" s="68"/>
      <c r="G8155" s="68"/>
      <c r="H8155" s="68"/>
      <c r="I8155" s="68"/>
    </row>
    <row r="8156" spans="1:9" x14ac:dyDescent="0.3">
      <c r="A8156" s="68"/>
      <c r="B8156" s="68"/>
      <c r="C8156" s="68"/>
      <c r="D8156" s="68"/>
      <c r="E8156" s="68"/>
      <c r="F8156" s="68"/>
      <c r="G8156" s="68"/>
      <c r="H8156" s="68"/>
      <c r="I8156" s="68"/>
    </row>
    <row r="8157" spans="1:9" x14ac:dyDescent="0.3">
      <c r="A8157" s="68"/>
      <c r="B8157" s="68"/>
      <c r="C8157" s="68"/>
      <c r="D8157" s="68"/>
      <c r="E8157" s="68"/>
      <c r="F8157" s="68"/>
      <c r="G8157" s="68"/>
      <c r="H8157" s="68"/>
      <c r="I8157" s="68"/>
    </row>
    <row r="8158" spans="1:9" x14ac:dyDescent="0.3">
      <c r="A8158" s="68"/>
      <c r="B8158" s="68"/>
      <c r="C8158" s="68"/>
      <c r="D8158" s="68"/>
      <c r="E8158" s="68"/>
      <c r="F8158" s="68"/>
      <c r="G8158" s="68"/>
      <c r="H8158" s="68"/>
      <c r="I8158" s="68"/>
    </row>
    <row r="8159" spans="1:9" x14ac:dyDescent="0.3">
      <c r="A8159" s="68"/>
      <c r="B8159" s="68"/>
      <c r="C8159" s="68"/>
      <c r="D8159" s="68"/>
      <c r="E8159" s="68"/>
      <c r="F8159" s="68"/>
      <c r="G8159" s="68"/>
      <c r="H8159" s="68"/>
      <c r="I8159" s="68"/>
    </row>
    <row r="8160" spans="1:9" x14ac:dyDescent="0.3">
      <c r="A8160" s="68"/>
      <c r="B8160" s="68"/>
      <c r="C8160" s="68"/>
      <c r="D8160" s="68"/>
      <c r="E8160" s="68"/>
      <c r="F8160" s="68"/>
      <c r="G8160" s="68"/>
      <c r="H8160" s="68"/>
      <c r="I8160" s="68"/>
    </row>
    <row r="8161" spans="1:9" x14ac:dyDescent="0.3">
      <c r="A8161" s="68"/>
      <c r="B8161" s="68"/>
      <c r="C8161" s="68"/>
      <c r="D8161" s="68"/>
      <c r="E8161" s="68"/>
      <c r="F8161" s="68"/>
      <c r="G8161" s="68"/>
      <c r="H8161" s="68"/>
      <c r="I8161" s="68"/>
    </row>
    <row r="8162" spans="1:9" x14ac:dyDescent="0.3">
      <c r="A8162" s="68"/>
      <c r="B8162" s="68"/>
      <c r="C8162" s="68"/>
      <c r="D8162" s="68"/>
      <c r="E8162" s="68"/>
      <c r="F8162" s="68"/>
      <c r="G8162" s="68"/>
      <c r="H8162" s="68"/>
      <c r="I8162" s="68"/>
    </row>
    <row r="8163" spans="1:9" x14ac:dyDescent="0.3">
      <c r="A8163" s="68"/>
      <c r="B8163" s="68"/>
      <c r="C8163" s="68"/>
      <c r="D8163" s="68"/>
      <c r="E8163" s="68"/>
      <c r="F8163" s="68"/>
      <c r="G8163" s="68"/>
      <c r="H8163" s="68"/>
      <c r="I8163" s="68"/>
    </row>
    <row r="8164" spans="1:9" x14ac:dyDescent="0.3">
      <c r="A8164" s="68"/>
      <c r="B8164" s="68"/>
      <c r="C8164" s="68"/>
      <c r="D8164" s="68"/>
      <c r="E8164" s="68"/>
      <c r="F8164" s="68"/>
      <c r="G8164" s="68"/>
      <c r="H8164" s="68"/>
      <c r="I8164" s="68"/>
    </row>
    <row r="8165" spans="1:9" x14ac:dyDescent="0.3">
      <c r="A8165" s="68"/>
      <c r="B8165" s="68"/>
      <c r="C8165" s="68"/>
      <c r="D8165" s="68"/>
      <c r="E8165" s="68"/>
      <c r="F8165" s="68"/>
      <c r="G8165" s="68"/>
      <c r="H8165" s="68"/>
      <c r="I8165" s="68"/>
    </row>
    <row r="8166" spans="1:9" x14ac:dyDescent="0.3">
      <c r="A8166" s="68"/>
      <c r="B8166" s="68"/>
      <c r="C8166" s="68"/>
      <c r="D8166" s="68"/>
      <c r="E8166" s="68"/>
      <c r="F8166" s="68"/>
      <c r="G8166" s="68"/>
      <c r="H8166" s="68"/>
      <c r="I8166" s="68"/>
    </row>
    <row r="8167" spans="1:9" x14ac:dyDescent="0.3">
      <c r="A8167" s="68"/>
      <c r="B8167" s="68"/>
      <c r="C8167" s="68"/>
      <c r="D8167" s="68"/>
      <c r="E8167" s="68"/>
      <c r="F8167" s="68"/>
      <c r="G8167" s="68"/>
      <c r="H8167" s="68"/>
      <c r="I8167" s="68"/>
    </row>
    <row r="8168" spans="1:9" x14ac:dyDescent="0.3">
      <c r="A8168" s="68"/>
      <c r="B8168" s="68"/>
      <c r="C8168" s="68"/>
      <c r="D8168" s="68"/>
      <c r="E8168" s="68"/>
      <c r="F8168" s="68"/>
      <c r="G8168" s="68"/>
      <c r="H8168" s="68"/>
      <c r="I8168" s="68"/>
    </row>
    <row r="8169" spans="1:9" x14ac:dyDescent="0.3">
      <c r="A8169" s="68"/>
      <c r="B8169" s="68"/>
      <c r="C8169" s="68"/>
      <c r="D8169" s="68"/>
      <c r="E8169" s="68"/>
      <c r="F8169" s="68"/>
      <c r="G8169" s="68"/>
      <c r="H8169" s="68"/>
      <c r="I8169" s="68"/>
    </row>
    <row r="8170" spans="1:9" x14ac:dyDescent="0.3">
      <c r="A8170" s="68"/>
      <c r="B8170" s="68"/>
      <c r="C8170" s="68"/>
      <c r="D8170" s="68"/>
      <c r="E8170" s="68"/>
      <c r="F8170" s="68"/>
      <c r="G8170" s="68"/>
      <c r="H8170" s="68"/>
      <c r="I8170" s="68"/>
    </row>
    <row r="8171" spans="1:9" x14ac:dyDescent="0.3">
      <c r="A8171" s="68"/>
      <c r="B8171" s="68"/>
      <c r="C8171" s="68"/>
      <c r="D8171" s="68"/>
      <c r="E8171" s="68"/>
      <c r="F8171" s="68"/>
      <c r="G8171" s="68"/>
      <c r="H8171" s="68"/>
      <c r="I8171" s="68"/>
    </row>
    <row r="8172" spans="1:9" x14ac:dyDescent="0.3">
      <c r="A8172" s="68"/>
      <c r="B8172" s="68"/>
      <c r="C8172" s="68"/>
      <c r="D8172" s="68"/>
      <c r="E8172" s="68"/>
      <c r="F8172" s="68"/>
      <c r="G8172" s="68"/>
      <c r="H8172" s="68"/>
      <c r="I8172" s="68"/>
    </row>
    <row r="8173" spans="1:9" x14ac:dyDescent="0.3">
      <c r="A8173" s="68"/>
      <c r="B8173" s="68"/>
      <c r="C8173" s="68"/>
      <c r="D8173" s="68"/>
      <c r="E8173" s="68"/>
      <c r="F8173" s="68"/>
      <c r="G8173" s="68"/>
      <c r="H8173" s="68"/>
      <c r="I8173" s="68"/>
    </row>
    <row r="8174" spans="1:9" x14ac:dyDescent="0.3">
      <c r="A8174" s="68"/>
      <c r="B8174" s="68"/>
      <c r="C8174" s="68"/>
      <c r="D8174" s="68"/>
      <c r="E8174" s="68"/>
      <c r="F8174" s="68"/>
      <c r="G8174" s="68"/>
      <c r="H8174" s="68"/>
      <c r="I8174" s="68"/>
    </row>
    <row r="8175" spans="1:9" x14ac:dyDescent="0.3">
      <c r="A8175" s="68"/>
      <c r="B8175" s="68"/>
      <c r="C8175" s="68"/>
      <c r="D8175" s="68"/>
      <c r="E8175" s="68"/>
      <c r="F8175" s="68"/>
      <c r="G8175" s="68"/>
      <c r="H8175" s="68"/>
      <c r="I8175" s="68"/>
    </row>
    <row r="8176" spans="1:9" x14ac:dyDescent="0.3">
      <c r="A8176" s="68"/>
      <c r="B8176" s="68"/>
      <c r="C8176" s="68"/>
      <c r="D8176" s="68"/>
      <c r="E8176" s="68"/>
      <c r="F8176" s="68"/>
      <c r="G8176" s="68"/>
      <c r="H8176" s="68"/>
      <c r="I8176" s="68"/>
    </row>
    <row r="8177" spans="1:9" x14ac:dyDescent="0.3">
      <c r="A8177" s="68"/>
      <c r="B8177" s="68"/>
      <c r="C8177" s="68"/>
      <c r="D8177" s="68"/>
      <c r="E8177" s="68"/>
      <c r="F8177" s="68"/>
      <c r="G8177" s="68"/>
      <c r="H8177" s="68"/>
      <c r="I8177" s="68"/>
    </row>
    <row r="8178" spans="1:9" x14ac:dyDescent="0.3">
      <c r="A8178" s="68"/>
      <c r="B8178" s="68"/>
      <c r="C8178" s="68"/>
      <c r="D8178" s="68"/>
      <c r="E8178" s="68"/>
      <c r="F8178" s="68"/>
      <c r="G8178" s="68"/>
      <c r="H8178" s="68"/>
      <c r="I8178" s="68"/>
    </row>
    <row r="8179" spans="1:9" x14ac:dyDescent="0.3">
      <c r="A8179" s="68"/>
      <c r="B8179" s="68"/>
      <c r="C8179" s="68"/>
      <c r="D8179" s="68"/>
      <c r="E8179" s="68"/>
      <c r="F8179" s="68"/>
      <c r="G8179" s="68"/>
      <c r="H8179" s="68"/>
      <c r="I8179" s="68"/>
    </row>
    <row r="8180" spans="1:9" x14ac:dyDescent="0.3">
      <c r="A8180" s="68"/>
      <c r="B8180" s="68"/>
      <c r="C8180" s="68"/>
      <c r="D8180" s="68"/>
      <c r="E8180" s="68"/>
      <c r="F8180" s="68"/>
      <c r="G8180" s="68"/>
      <c r="H8180" s="68"/>
      <c r="I8180" s="68"/>
    </row>
    <row r="8181" spans="1:9" x14ac:dyDescent="0.3">
      <c r="A8181" s="68"/>
      <c r="B8181" s="68"/>
      <c r="C8181" s="68"/>
      <c r="D8181" s="68"/>
      <c r="E8181" s="68"/>
      <c r="F8181" s="68"/>
      <c r="G8181" s="68"/>
      <c r="H8181" s="68"/>
      <c r="I8181" s="68"/>
    </row>
    <row r="8182" spans="1:9" x14ac:dyDescent="0.3">
      <c r="A8182" s="68"/>
      <c r="B8182" s="68"/>
      <c r="C8182" s="68"/>
      <c r="D8182" s="68"/>
      <c r="E8182" s="68"/>
      <c r="F8182" s="68"/>
      <c r="G8182" s="68"/>
      <c r="H8182" s="68"/>
      <c r="I8182" s="68"/>
    </row>
    <row r="8183" spans="1:9" x14ac:dyDescent="0.3">
      <c r="A8183" s="68"/>
      <c r="B8183" s="68"/>
      <c r="C8183" s="68"/>
      <c r="D8183" s="68"/>
      <c r="E8183" s="68"/>
      <c r="F8183" s="68"/>
      <c r="G8183" s="68"/>
      <c r="H8183" s="68"/>
      <c r="I8183" s="68"/>
    </row>
    <row r="8184" spans="1:9" x14ac:dyDescent="0.3">
      <c r="A8184" s="68"/>
      <c r="B8184" s="68"/>
      <c r="C8184" s="68"/>
      <c r="D8184" s="68"/>
      <c r="E8184" s="68"/>
      <c r="F8184" s="68"/>
      <c r="G8184" s="68"/>
      <c r="H8184" s="68"/>
      <c r="I8184" s="68"/>
    </row>
    <row r="8185" spans="1:9" x14ac:dyDescent="0.3">
      <c r="A8185" s="68"/>
      <c r="B8185" s="68"/>
      <c r="C8185" s="68"/>
      <c r="D8185" s="68"/>
      <c r="E8185" s="68"/>
      <c r="F8185" s="68"/>
      <c r="G8185" s="68"/>
      <c r="H8185" s="68"/>
      <c r="I8185" s="68"/>
    </row>
    <row r="8186" spans="1:9" x14ac:dyDescent="0.3">
      <c r="A8186" s="68"/>
      <c r="B8186" s="68"/>
      <c r="C8186" s="68"/>
      <c r="D8186" s="68"/>
      <c r="E8186" s="68"/>
      <c r="F8186" s="68"/>
      <c r="G8186" s="68"/>
      <c r="H8186" s="68"/>
      <c r="I8186" s="68"/>
    </row>
    <row r="8187" spans="1:9" x14ac:dyDescent="0.3">
      <c r="A8187" s="68"/>
      <c r="B8187" s="68"/>
      <c r="C8187" s="68"/>
      <c r="D8187" s="68"/>
      <c r="E8187" s="68"/>
      <c r="F8187" s="68"/>
      <c r="G8187" s="68"/>
      <c r="H8187" s="68"/>
      <c r="I8187" s="68"/>
    </row>
    <row r="8188" spans="1:9" x14ac:dyDescent="0.3">
      <c r="A8188" s="68"/>
      <c r="B8188" s="68"/>
      <c r="C8188" s="68"/>
      <c r="D8188" s="68"/>
      <c r="E8188" s="68"/>
      <c r="F8188" s="68"/>
      <c r="G8188" s="68"/>
      <c r="H8188" s="68"/>
      <c r="I8188" s="68"/>
    </row>
    <row r="8189" spans="1:9" x14ac:dyDescent="0.3">
      <c r="A8189" s="68"/>
      <c r="B8189" s="68"/>
      <c r="C8189" s="68"/>
      <c r="D8189" s="68"/>
      <c r="E8189" s="68"/>
      <c r="F8189" s="68"/>
      <c r="G8189" s="68"/>
      <c r="H8189" s="68"/>
      <c r="I8189" s="68"/>
    </row>
    <row r="8190" spans="1:9" x14ac:dyDescent="0.3">
      <c r="A8190" s="68"/>
      <c r="B8190" s="68"/>
      <c r="C8190" s="68"/>
      <c r="D8190" s="68"/>
      <c r="E8190" s="68"/>
      <c r="F8190" s="68"/>
      <c r="G8190" s="68"/>
      <c r="H8190" s="68"/>
      <c r="I8190" s="68"/>
    </row>
    <row r="8191" spans="1:9" x14ac:dyDescent="0.3">
      <c r="A8191" s="68"/>
      <c r="B8191" s="68"/>
      <c r="C8191" s="68"/>
      <c r="D8191" s="68"/>
      <c r="E8191" s="68"/>
      <c r="F8191" s="68"/>
      <c r="G8191" s="68"/>
      <c r="H8191" s="68"/>
      <c r="I8191" s="68"/>
    </row>
    <row r="8192" spans="1:9" x14ac:dyDescent="0.3">
      <c r="A8192" s="68"/>
      <c r="B8192" s="68"/>
      <c r="C8192" s="68"/>
      <c r="D8192" s="68"/>
      <c r="E8192" s="68"/>
      <c r="F8192" s="68"/>
      <c r="G8192" s="68"/>
      <c r="H8192" s="68"/>
      <c r="I8192" s="68"/>
    </row>
    <row r="8193" spans="1:9" x14ac:dyDescent="0.3">
      <c r="A8193" s="68"/>
      <c r="B8193" s="68"/>
      <c r="C8193" s="68"/>
      <c r="D8193" s="68"/>
      <c r="E8193" s="68"/>
      <c r="F8193" s="68"/>
      <c r="G8193" s="68"/>
      <c r="H8193" s="68"/>
      <c r="I8193" s="68"/>
    </row>
    <row r="8194" spans="1:9" x14ac:dyDescent="0.3">
      <c r="A8194" s="68"/>
      <c r="B8194" s="68"/>
      <c r="C8194" s="68"/>
      <c r="D8194" s="68"/>
      <c r="E8194" s="68"/>
      <c r="F8194" s="68"/>
      <c r="G8194" s="68"/>
      <c r="H8194" s="68"/>
      <c r="I8194" s="68"/>
    </row>
    <row r="8195" spans="1:9" x14ac:dyDescent="0.3">
      <c r="A8195" s="68"/>
      <c r="B8195" s="68"/>
      <c r="C8195" s="68"/>
      <c r="D8195" s="68"/>
      <c r="E8195" s="68"/>
      <c r="F8195" s="68"/>
      <c r="G8195" s="68"/>
      <c r="H8195" s="68"/>
      <c r="I8195" s="68"/>
    </row>
    <row r="8196" spans="1:9" x14ac:dyDescent="0.3">
      <c r="A8196" s="68"/>
      <c r="B8196" s="68"/>
      <c r="C8196" s="68"/>
      <c r="D8196" s="68"/>
      <c r="E8196" s="68"/>
      <c r="F8196" s="68"/>
      <c r="G8196" s="68"/>
      <c r="H8196" s="68"/>
      <c r="I8196" s="68"/>
    </row>
    <row r="8197" spans="1:9" x14ac:dyDescent="0.3">
      <c r="A8197" s="68"/>
      <c r="B8197" s="68"/>
      <c r="C8197" s="68"/>
      <c r="D8197" s="68"/>
      <c r="E8197" s="68"/>
      <c r="F8197" s="68"/>
      <c r="G8197" s="68"/>
      <c r="H8197" s="68"/>
      <c r="I8197" s="68"/>
    </row>
    <row r="8198" spans="1:9" x14ac:dyDescent="0.3">
      <c r="A8198" s="68"/>
      <c r="B8198" s="68"/>
      <c r="C8198" s="68"/>
      <c r="D8198" s="68"/>
      <c r="E8198" s="68"/>
      <c r="F8198" s="68"/>
      <c r="G8198" s="68"/>
      <c r="H8198" s="68"/>
      <c r="I8198" s="68"/>
    </row>
    <row r="8199" spans="1:9" x14ac:dyDescent="0.3">
      <c r="A8199" s="68"/>
      <c r="B8199" s="68"/>
      <c r="C8199" s="68"/>
      <c r="D8199" s="68"/>
      <c r="E8199" s="68"/>
      <c r="F8199" s="68"/>
      <c r="G8199" s="68"/>
      <c r="H8199" s="68"/>
      <c r="I8199" s="68"/>
    </row>
    <row r="8200" spans="1:9" x14ac:dyDescent="0.3">
      <c r="A8200" s="68"/>
      <c r="B8200" s="68"/>
      <c r="C8200" s="68"/>
      <c r="D8200" s="68"/>
      <c r="E8200" s="68"/>
      <c r="F8200" s="68"/>
      <c r="G8200" s="68"/>
      <c r="H8200" s="68"/>
      <c r="I8200" s="68"/>
    </row>
    <row r="8201" spans="1:9" x14ac:dyDescent="0.3">
      <c r="A8201" s="68"/>
      <c r="B8201" s="68"/>
      <c r="C8201" s="68"/>
      <c r="D8201" s="68"/>
      <c r="E8201" s="68"/>
      <c r="F8201" s="68"/>
      <c r="G8201" s="68"/>
      <c r="H8201" s="68"/>
      <c r="I8201" s="68"/>
    </row>
    <row r="8202" spans="1:9" x14ac:dyDescent="0.3">
      <c r="A8202" s="68"/>
      <c r="B8202" s="68"/>
      <c r="C8202" s="68"/>
      <c r="D8202" s="68"/>
      <c r="E8202" s="68"/>
      <c r="F8202" s="68"/>
      <c r="G8202" s="68"/>
      <c r="H8202" s="68"/>
      <c r="I8202" s="68"/>
    </row>
    <row r="8203" spans="1:9" x14ac:dyDescent="0.3">
      <c r="A8203" s="68"/>
      <c r="B8203" s="68"/>
      <c r="C8203" s="68"/>
      <c r="D8203" s="68"/>
      <c r="E8203" s="68"/>
      <c r="F8203" s="68"/>
      <c r="G8203" s="68"/>
      <c r="H8203" s="68"/>
      <c r="I8203" s="68"/>
    </row>
    <row r="8204" spans="1:9" x14ac:dyDescent="0.3">
      <c r="A8204" s="68"/>
      <c r="B8204" s="68"/>
      <c r="C8204" s="68"/>
      <c r="D8204" s="68"/>
      <c r="E8204" s="68"/>
      <c r="F8204" s="68"/>
      <c r="G8204" s="68"/>
      <c r="H8204" s="68"/>
      <c r="I8204" s="68"/>
    </row>
    <row r="8205" spans="1:9" x14ac:dyDescent="0.3">
      <c r="A8205" s="68"/>
      <c r="B8205" s="68"/>
      <c r="C8205" s="68"/>
      <c r="D8205" s="68"/>
      <c r="E8205" s="68"/>
      <c r="F8205" s="68"/>
      <c r="G8205" s="68"/>
      <c r="H8205" s="68"/>
      <c r="I8205" s="68"/>
    </row>
    <row r="8206" spans="1:9" x14ac:dyDescent="0.3">
      <c r="A8206" s="68"/>
      <c r="B8206" s="68"/>
      <c r="C8206" s="68"/>
      <c r="D8206" s="68"/>
      <c r="E8206" s="68"/>
      <c r="F8206" s="68"/>
      <c r="G8206" s="68"/>
      <c r="H8206" s="68"/>
      <c r="I8206" s="68"/>
    </row>
    <row r="8207" spans="1:9" x14ac:dyDescent="0.3">
      <c r="A8207" s="68"/>
      <c r="B8207" s="68"/>
      <c r="C8207" s="68"/>
      <c r="D8207" s="68"/>
      <c r="E8207" s="68"/>
      <c r="F8207" s="68"/>
      <c r="G8207" s="68"/>
      <c r="H8207" s="68"/>
      <c r="I8207" s="68"/>
    </row>
    <row r="8208" spans="1:9" x14ac:dyDescent="0.3">
      <c r="A8208" s="68"/>
      <c r="B8208" s="68"/>
      <c r="C8208" s="68"/>
      <c r="D8208" s="68"/>
      <c r="E8208" s="68"/>
      <c r="F8208" s="68"/>
      <c r="G8208" s="68"/>
      <c r="H8208" s="68"/>
      <c r="I8208" s="68"/>
    </row>
    <row r="8209" spans="1:9" x14ac:dyDescent="0.3">
      <c r="A8209" s="68"/>
      <c r="B8209" s="68"/>
      <c r="C8209" s="68"/>
      <c r="D8209" s="68"/>
      <c r="E8209" s="68"/>
      <c r="F8209" s="68"/>
      <c r="G8209" s="68"/>
      <c r="H8209" s="68"/>
      <c r="I8209" s="68"/>
    </row>
    <row r="8210" spans="1:9" x14ac:dyDescent="0.3">
      <c r="A8210" s="68"/>
      <c r="B8210" s="68"/>
      <c r="C8210" s="68"/>
      <c r="D8210" s="68"/>
      <c r="E8210" s="68"/>
      <c r="F8210" s="68"/>
      <c r="G8210" s="68"/>
      <c r="H8210" s="68"/>
      <c r="I8210" s="68"/>
    </row>
    <row r="8211" spans="1:9" x14ac:dyDescent="0.3">
      <c r="A8211" s="68"/>
      <c r="B8211" s="68"/>
      <c r="C8211" s="68"/>
      <c r="D8211" s="68"/>
      <c r="E8211" s="68"/>
      <c r="F8211" s="68"/>
      <c r="G8211" s="68"/>
      <c r="H8211" s="68"/>
      <c r="I8211" s="68"/>
    </row>
    <row r="8212" spans="1:9" x14ac:dyDescent="0.3">
      <c r="A8212" s="68"/>
      <c r="B8212" s="68"/>
      <c r="C8212" s="68"/>
      <c r="D8212" s="68"/>
      <c r="E8212" s="68"/>
      <c r="F8212" s="68"/>
      <c r="G8212" s="68"/>
      <c r="H8212" s="68"/>
      <c r="I8212" s="68"/>
    </row>
    <row r="8213" spans="1:9" x14ac:dyDescent="0.3">
      <c r="A8213" s="68"/>
      <c r="B8213" s="68"/>
      <c r="C8213" s="68"/>
      <c r="D8213" s="68"/>
      <c r="E8213" s="68"/>
      <c r="F8213" s="68"/>
      <c r="G8213" s="68"/>
      <c r="H8213" s="68"/>
      <c r="I8213" s="68"/>
    </row>
    <row r="8214" spans="1:9" x14ac:dyDescent="0.3">
      <c r="A8214" s="68"/>
      <c r="B8214" s="68"/>
      <c r="C8214" s="68"/>
      <c r="D8214" s="68"/>
      <c r="E8214" s="68"/>
      <c r="F8214" s="68"/>
      <c r="G8214" s="68"/>
      <c r="H8214" s="68"/>
      <c r="I8214" s="68"/>
    </row>
    <row r="8215" spans="1:9" x14ac:dyDescent="0.3">
      <c r="A8215" s="68"/>
      <c r="B8215" s="68"/>
      <c r="C8215" s="68"/>
      <c r="D8215" s="68"/>
      <c r="E8215" s="68"/>
      <c r="F8215" s="68"/>
      <c r="G8215" s="68"/>
      <c r="H8215" s="68"/>
      <c r="I8215" s="68"/>
    </row>
    <row r="8216" spans="1:9" x14ac:dyDescent="0.3">
      <c r="A8216" s="68"/>
      <c r="B8216" s="68"/>
      <c r="C8216" s="68"/>
      <c r="D8216" s="68"/>
      <c r="E8216" s="68"/>
      <c r="F8216" s="68"/>
      <c r="G8216" s="68"/>
      <c r="H8216" s="68"/>
      <c r="I8216" s="68"/>
    </row>
    <row r="8217" spans="1:9" x14ac:dyDescent="0.3">
      <c r="A8217" s="68"/>
      <c r="B8217" s="68"/>
      <c r="C8217" s="68"/>
      <c r="D8217" s="68"/>
      <c r="E8217" s="68"/>
      <c r="F8217" s="68"/>
      <c r="G8217" s="68"/>
      <c r="H8217" s="68"/>
      <c r="I8217" s="68"/>
    </row>
    <row r="8218" spans="1:9" x14ac:dyDescent="0.3">
      <c r="A8218" s="68"/>
      <c r="B8218" s="68"/>
      <c r="C8218" s="68"/>
      <c r="D8218" s="68"/>
      <c r="E8218" s="68"/>
      <c r="F8218" s="68"/>
      <c r="G8218" s="68"/>
      <c r="H8218" s="68"/>
      <c r="I8218" s="68"/>
    </row>
    <row r="8219" spans="1:9" x14ac:dyDescent="0.3">
      <c r="A8219" s="68"/>
      <c r="B8219" s="68"/>
      <c r="C8219" s="68"/>
      <c r="D8219" s="68"/>
      <c r="E8219" s="68"/>
      <c r="F8219" s="68"/>
      <c r="G8219" s="68"/>
      <c r="H8219" s="68"/>
      <c r="I8219" s="68"/>
    </row>
    <row r="8220" spans="1:9" x14ac:dyDescent="0.3">
      <c r="A8220" s="68"/>
      <c r="B8220" s="68"/>
      <c r="C8220" s="68"/>
      <c r="D8220" s="68"/>
      <c r="E8220" s="68"/>
      <c r="F8220" s="68"/>
      <c r="G8220" s="68"/>
      <c r="H8220" s="68"/>
      <c r="I8220" s="68"/>
    </row>
    <row r="8221" spans="1:9" x14ac:dyDescent="0.3">
      <c r="A8221" s="68"/>
      <c r="B8221" s="68"/>
      <c r="C8221" s="68"/>
      <c r="D8221" s="68"/>
      <c r="E8221" s="68"/>
      <c r="F8221" s="68"/>
      <c r="G8221" s="68"/>
      <c r="H8221" s="68"/>
      <c r="I8221" s="68"/>
    </row>
    <row r="8222" spans="1:9" x14ac:dyDescent="0.3">
      <c r="A8222" s="68"/>
      <c r="B8222" s="68"/>
      <c r="C8222" s="68"/>
      <c r="D8222" s="68"/>
      <c r="E8222" s="68"/>
      <c r="F8222" s="68"/>
      <c r="G8222" s="68"/>
      <c r="H8222" s="68"/>
      <c r="I8222" s="68"/>
    </row>
    <row r="8223" spans="1:9" x14ac:dyDescent="0.3">
      <c r="A8223" s="68"/>
      <c r="B8223" s="68"/>
      <c r="C8223" s="68"/>
      <c r="D8223" s="68"/>
      <c r="E8223" s="68"/>
      <c r="F8223" s="68"/>
      <c r="G8223" s="68"/>
      <c r="H8223" s="68"/>
      <c r="I8223" s="68"/>
    </row>
    <row r="8224" spans="1:9" x14ac:dyDescent="0.3">
      <c r="A8224" s="68"/>
      <c r="B8224" s="68"/>
      <c r="C8224" s="68"/>
      <c r="D8224" s="68"/>
      <c r="E8224" s="68"/>
      <c r="F8224" s="68"/>
      <c r="G8224" s="68"/>
      <c r="H8224" s="68"/>
      <c r="I8224" s="68"/>
    </row>
    <row r="8225" spans="1:9" x14ac:dyDescent="0.3">
      <c r="A8225" s="68"/>
      <c r="B8225" s="68"/>
      <c r="C8225" s="68"/>
      <c r="D8225" s="68"/>
      <c r="E8225" s="68"/>
      <c r="F8225" s="68"/>
      <c r="G8225" s="68"/>
      <c r="H8225" s="68"/>
      <c r="I8225" s="68"/>
    </row>
    <row r="8226" spans="1:9" x14ac:dyDescent="0.3">
      <c r="A8226" s="68"/>
      <c r="B8226" s="68"/>
      <c r="C8226" s="68"/>
      <c r="D8226" s="68"/>
      <c r="E8226" s="68"/>
      <c r="F8226" s="68"/>
      <c r="G8226" s="68"/>
      <c r="H8226" s="68"/>
      <c r="I8226" s="68"/>
    </row>
    <row r="8227" spans="1:9" x14ac:dyDescent="0.3">
      <c r="A8227" s="68"/>
      <c r="B8227" s="68"/>
      <c r="C8227" s="68"/>
      <c r="D8227" s="68"/>
      <c r="E8227" s="68"/>
      <c r="F8227" s="68"/>
      <c r="G8227" s="68"/>
      <c r="H8227" s="68"/>
      <c r="I8227" s="68"/>
    </row>
    <row r="8228" spans="1:9" x14ac:dyDescent="0.3">
      <c r="A8228" s="68"/>
      <c r="B8228" s="68"/>
      <c r="C8228" s="68"/>
      <c r="D8228" s="68"/>
      <c r="E8228" s="68"/>
      <c r="F8228" s="68"/>
      <c r="G8228" s="68"/>
      <c r="H8228" s="68"/>
      <c r="I8228" s="68"/>
    </row>
    <row r="8229" spans="1:9" x14ac:dyDescent="0.3">
      <c r="A8229" s="68"/>
      <c r="B8229" s="68"/>
      <c r="C8229" s="68"/>
      <c r="D8229" s="68"/>
      <c r="E8229" s="68"/>
      <c r="F8229" s="68"/>
      <c r="G8229" s="68"/>
      <c r="H8229" s="68"/>
      <c r="I8229" s="68"/>
    </row>
    <row r="8230" spans="1:9" x14ac:dyDescent="0.3">
      <c r="A8230" s="68"/>
      <c r="B8230" s="68"/>
      <c r="C8230" s="68"/>
      <c r="D8230" s="68"/>
      <c r="E8230" s="68"/>
      <c r="F8230" s="68"/>
      <c r="G8230" s="68"/>
      <c r="H8230" s="68"/>
      <c r="I8230" s="68"/>
    </row>
    <row r="8231" spans="1:9" x14ac:dyDescent="0.3">
      <c r="A8231" s="68"/>
      <c r="B8231" s="68"/>
      <c r="C8231" s="68"/>
      <c r="D8231" s="68"/>
      <c r="E8231" s="68"/>
      <c r="F8231" s="68"/>
      <c r="G8231" s="68"/>
      <c r="H8231" s="68"/>
      <c r="I8231" s="68"/>
    </row>
    <row r="8232" spans="1:9" x14ac:dyDescent="0.3">
      <c r="A8232" s="68"/>
      <c r="B8232" s="68"/>
      <c r="C8232" s="68"/>
      <c r="D8232" s="68"/>
      <c r="E8232" s="68"/>
      <c r="F8232" s="68"/>
      <c r="G8232" s="68"/>
      <c r="H8232" s="68"/>
      <c r="I8232" s="68"/>
    </row>
    <row r="8233" spans="1:9" x14ac:dyDescent="0.3">
      <c r="A8233" s="68"/>
      <c r="B8233" s="68"/>
      <c r="C8233" s="68"/>
      <c r="D8233" s="68"/>
      <c r="E8233" s="68"/>
      <c r="F8233" s="68"/>
      <c r="G8233" s="68"/>
      <c r="H8233" s="68"/>
      <c r="I8233" s="68"/>
    </row>
    <row r="8234" spans="1:9" x14ac:dyDescent="0.3">
      <c r="A8234" s="68"/>
      <c r="B8234" s="68"/>
      <c r="C8234" s="68"/>
      <c r="D8234" s="68"/>
      <c r="E8234" s="68"/>
      <c r="F8234" s="68"/>
      <c r="G8234" s="68"/>
      <c r="H8234" s="68"/>
      <c r="I8234" s="68"/>
    </row>
    <row r="8235" spans="1:9" x14ac:dyDescent="0.3">
      <c r="A8235" s="68"/>
      <c r="B8235" s="68"/>
      <c r="C8235" s="68"/>
      <c r="D8235" s="68"/>
      <c r="E8235" s="68"/>
      <c r="F8235" s="68"/>
      <c r="G8235" s="68"/>
      <c r="H8235" s="68"/>
      <c r="I8235" s="68"/>
    </row>
    <row r="8236" spans="1:9" x14ac:dyDescent="0.3">
      <c r="A8236" s="68"/>
      <c r="B8236" s="68"/>
      <c r="C8236" s="68"/>
      <c r="D8236" s="68"/>
      <c r="E8236" s="68"/>
      <c r="F8236" s="68"/>
      <c r="G8236" s="68"/>
      <c r="H8236" s="68"/>
      <c r="I8236" s="68"/>
    </row>
    <row r="8237" spans="1:9" x14ac:dyDescent="0.3">
      <c r="A8237" s="68"/>
      <c r="B8237" s="68"/>
      <c r="C8237" s="68"/>
      <c r="D8237" s="68"/>
      <c r="E8237" s="68"/>
      <c r="F8237" s="68"/>
      <c r="G8237" s="68"/>
      <c r="H8237" s="68"/>
      <c r="I8237" s="68"/>
    </row>
    <row r="8238" spans="1:9" x14ac:dyDescent="0.3">
      <c r="A8238" s="68"/>
      <c r="B8238" s="68"/>
      <c r="C8238" s="68"/>
      <c r="D8238" s="68"/>
      <c r="E8238" s="68"/>
      <c r="F8238" s="68"/>
      <c r="G8238" s="68"/>
      <c r="H8238" s="68"/>
      <c r="I8238" s="68"/>
    </row>
    <row r="8239" spans="1:9" x14ac:dyDescent="0.3">
      <c r="A8239" s="68"/>
      <c r="B8239" s="68"/>
      <c r="C8239" s="68"/>
      <c r="D8239" s="68"/>
      <c r="E8239" s="68"/>
      <c r="F8239" s="68"/>
      <c r="G8239" s="68"/>
      <c r="H8239" s="68"/>
      <c r="I8239" s="68"/>
    </row>
    <row r="8240" spans="1:9" x14ac:dyDescent="0.3">
      <c r="A8240" s="68"/>
      <c r="B8240" s="68"/>
      <c r="C8240" s="68"/>
      <c r="D8240" s="68"/>
      <c r="E8240" s="68"/>
      <c r="F8240" s="68"/>
      <c r="G8240" s="68"/>
      <c r="H8240" s="68"/>
      <c r="I8240" s="68"/>
    </row>
    <row r="8241" spans="1:9" x14ac:dyDescent="0.3">
      <c r="A8241" s="68"/>
      <c r="B8241" s="68"/>
      <c r="C8241" s="68"/>
      <c r="D8241" s="68"/>
      <c r="E8241" s="68"/>
      <c r="F8241" s="68"/>
      <c r="G8241" s="68"/>
      <c r="H8241" s="68"/>
      <c r="I8241" s="68"/>
    </row>
    <row r="8242" spans="1:9" x14ac:dyDescent="0.3">
      <c r="A8242" s="68"/>
      <c r="B8242" s="68"/>
      <c r="C8242" s="68"/>
      <c r="D8242" s="68"/>
      <c r="E8242" s="68"/>
      <c r="F8242" s="68"/>
      <c r="G8242" s="68"/>
      <c r="H8242" s="68"/>
      <c r="I8242" s="68"/>
    </row>
    <row r="8243" spans="1:9" x14ac:dyDescent="0.3">
      <c r="A8243" s="68"/>
      <c r="B8243" s="68"/>
      <c r="C8243" s="68"/>
      <c r="D8243" s="68"/>
      <c r="E8243" s="68"/>
      <c r="F8243" s="68"/>
      <c r="G8243" s="68"/>
      <c r="H8243" s="68"/>
      <c r="I8243" s="68"/>
    </row>
    <row r="8244" spans="1:9" x14ac:dyDescent="0.3">
      <c r="A8244" s="68"/>
      <c r="B8244" s="68"/>
      <c r="C8244" s="68"/>
      <c r="D8244" s="68"/>
      <c r="E8244" s="68"/>
      <c r="F8244" s="68"/>
      <c r="G8244" s="68"/>
      <c r="H8244" s="68"/>
      <c r="I8244" s="68"/>
    </row>
    <row r="8245" spans="1:9" x14ac:dyDescent="0.3">
      <c r="A8245" s="68"/>
      <c r="B8245" s="68"/>
      <c r="C8245" s="68"/>
      <c r="D8245" s="68"/>
      <c r="E8245" s="68"/>
      <c r="F8245" s="68"/>
      <c r="G8245" s="68"/>
      <c r="H8245" s="68"/>
      <c r="I8245" s="68"/>
    </row>
    <row r="8246" spans="1:9" x14ac:dyDescent="0.3">
      <c r="A8246" s="68"/>
      <c r="B8246" s="68"/>
      <c r="C8246" s="68"/>
      <c r="D8246" s="68"/>
      <c r="E8246" s="68"/>
      <c r="F8246" s="68"/>
      <c r="G8246" s="68"/>
      <c r="H8246" s="68"/>
      <c r="I8246" s="68"/>
    </row>
    <row r="8247" spans="1:9" x14ac:dyDescent="0.3">
      <c r="A8247" s="68"/>
      <c r="B8247" s="68"/>
      <c r="C8247" s="68"/>
      <c r="D8247" s="68"/>
      <c r="E8247" s="68"/>
      <c r="F8247" s="68"/>
      <c r="G8247" s="68"/>
      <c r="H8247" s="68"/>
      <c r="I8247" s="68"/>
    </row>
    <row r="8248" spans="1:9" x14ac:dyDescent="0.3">
      <c r="A8248" s="68"/>
      <c r="B8248" s="68"/>
      <c r="C8248" s="68"/>
      <c r="D8248" s="68"/>
      <c r="E8248" s="68"/>
      <c r="F8248" s="68"/>
      <c r="G8248" s="68"/>
      <c r="H8248" s="68"/>
      <c r="I8248" s="68"/>
    </row>
    <row r="8249" spans="1:9" x14ac:dyDescent="0.3">
      <c r="A8249" s="68"/>
      <c r="B8249" s="68"/>
      <c r="C8249" s="68"/>
      <c r="D8249" s="68"/>
      <c r="E8249" s="68"/>
      <c r="F8249" s="68"/>
      <c r="G8249" s="68"/>
      <c r="H8249" s="68"/>
      <c r="I8249" s="68"/>
    </row>
    <row r="8250" spans="1:9" x14ac:dyDescent="0.3">
      <c r="A8250" s="68"/>
      <c r="B8250" s="68"/>
      <c r="C8250" s="68"/>
      <c r="D8250" s="68"/>
      <c r="E8250" s="68"/>
      <c r="F8250" s="68"/>
      <c r="G8250" s="68"/>
      <c r="H8250" s="68"/>
      <c r="I8250" s="68"/>
    </row>
    <row r="8251" spans="1:9" x14ac:dyDescent="0.3">
      <c r="A8251" s="68"/>
      <c r="B8251" s="68"/>
      <c r="C8251" s="68"/>
      <c r="D8251" s="68"/>
      <c r="E8251" s="68"/>
      <c r="F8251" s="68"/>
      <c r="G8251" s="68"/>
      <c r="H8251" s="68"/>
      <c r="I8251" s="68"/>
    </row>
    <row r="8252" spans="1:9" x14ac:dyDescent="0.3">
      <c r="A8252" s="68"/>
      <c r="B8252" s="68"/>
      <c r="C8252" s="68"/>
      <c r="D8252" s="68"/>
      <c r="E8252" s="68"/>
      <c r="F8252" s="68"/>
      <c r="G8252" s="68"/>
      <c r="H8252" s="68"/>
      <c r="I8252" s="68"/>
    </row>
    <row r="8253" spans="1:9" x14ac:dyDescent="0.3">
      <c r="A8253" s="68"/>
      <c r="B8253" s="68"/>
      <c r="C8253" s="68"/>
      <c r="D8253" s="68"/>
      <c r="E8253" s="68"/>
      <c r="F8253" s="68"/>
      <c r="G8253" s="68"/>
      <c r="H8253" s="68"/>
      <c r="I8253" s="68"/>
    </row>
    <row r="8254" spans="1:9" x14ac:dyDescent="0.3">
      <c r="A8254" s="68"/>
      <c r="B8254" s="68"/>
      <c r="C8254" s="68"/>
      <c r="D8254" s="68"/>
      <c r="E8254" s="68"/>
      <c r="F8254" s="68"/>
      <c r="G8254" s="68"/>
      <c r="H8254" s="68"/>
      <c r="I8254" s="68"/>
    </row>
    <row r="8255" spans="1:9" x14ac:dyDescent="0.3">
      <c r="A8255" s="68"/>
      <c r="B8255" s="68"/>
      <c r="C8255" s="68"/>
      <c r="D8255" s="68"/>
      <c r="E8255" s="68"/>
      <c r="F8255" s="68"/>
      <c r="G8255" s="68"/>
      <c r="H8255" s="68"/>
      <c r="I8255" s="68"/>
    </row>
    <row r="8256" spans="1:9" x14ac:dyDescent="0.3">
      <c r="A8256" s="68"/>
      <c r="B8256" s="68"/>
      <c r="C8256" s="68"/>
      <c r="D8256" s="68"/>
      <c r="E8256" s="68"/>
      <c r="F8256" s="68"/>
      <c r="G8256" s="68"/>
      <c r="H8256" s="68"/>
      <c r="I8256" s="68"/>
    </row>
    <row r="8257" spans="1:9" x14ac:dyDescent="0.3">
      <c r="A8257" s="68"/>
      <c r="B8257" s="68"/>
      <c r="C8257" s="68"/>
      <c r="D8257" s="68"/>
      <c r="E8257" s="68"/>
      <c r="F8257" s="68"/>
      <c r="G8257" s="68"/>
      <c r="H8257" s="68"/>
      <c r="I8257" s="68"/>
    </row>
    <row r="8258" spans="1:9" x14ac:dyDescent="0.3">
      <c r="A8258" s="68"/>
      <c r="B8258" s="68"/>
      <c r="C8258" s="68"/>
      <c r="D8258" s="68"/>
      <c r="E8258" s="68"/>
      <c r="F8258" s="68"/>
      <c r="G8258" s="68"/>
      <c r="H8258" s="68"/>
      <c r="I8258" s="68"/>
    </row>
    <row r="8259" spans="1:9" x14ac:dyDescent="0.3">
      <c r="A8259" s="68"/>
      <c r="B8259" s="68"/>
      <c r="C8259" s="68"/>
      <c r="D8259" s="68"/>
      <c r="E8259" s="68"/>
      <c r="F8259" s="68"/>
      <c r="G8259" s="68"/>
      <c r="H8259" s="68"/>
      <c r="I8259" s="68"/>
    </row>
    <row r="8260" spans="1:9" x14ac:dyDescent="0.3">
      <c r="A8260" s="68"/>
      <c r="B8260" s="68"/>
      <c r="C8260" s="68"/>
      <c r="D8260" s="68"/>
      <c r="E8260" s="68"/>
      <c r="F8260" s="68"/>
      <c r="G8260" s="68"/>
      <c r="H8260" s="68"/>
      <c r="I8260" s="68"/>
    </row>
    <row r="8261" spans="1:9" x14ac:dyDescent="0.3">
      <c r="A8261" s="68"/>
      <c r="B8261" s="68"/>
      <c r="C8261" s="68"/>
      <c r="D8261" s="68"/>
      <c r="E8261" s="68"/>
      <c r="F8261" s="68"/>
      <c r="G8261" s="68"/>
      <c r="H8261" s="68"/>
      <c r="I8261" s="68"/>
    </row>
    <row r="8262" spans="1:9" x14ac:dyDescent="0.3">
      <c r="A8262" s="68"/>
      <c r="B8262" s="68"/>
      <c r="C8262" s="68"/>
      <c r="D8262" s="68"/>
      <c r="E8262" s="68"/>
      <c r="F8262" s="68"/>
      <c r="G8262" s="68"/>
      <c r="H8262" s="68"/>
      <c r="I8262" s="68"/>
    </row>
    <row r="8263" spans="1:9" x14ac:dyDescent="0.3">
      <c r="A8263" s="68"/>
      <c r="B8263" s="68"/>
      <c r="C8263" s="68"/>
      <c r="D8263" s="68"/>
      <c r="E8263" s="68"/>
      <c r="F8263" s="68"/>
      <c r="G8263" s="68"/>
      <c r="H8263" s="68"/>
      <c r="I8263" s="68"/>
    </row>
    <row r="8264" spans="1:9" x14ac:dyDescent="0.3">
      <c r="A8264" s="68"/>
      <c r="B8264" s="68"/>
      <c r="C8264" s="68"/>
      <c r="D8264" s="68"/>
      <c r="E8264" s="68"/>
      <c r="F8264" s="68"/>
      <c r="G8264" s="68"/>
      <c r="H8264" s="68"/>
      <c r="I8264" s="68"/>
    </row>
    <row r="8265" spans="1:9" x14ac:dyDescent="0.3">
      <c r="A8265" s="68"/>
      <c r="B8265" s="68"/>
      <c r="C8265" s="68"/>
      <c r="D8265" s="68"/>
      <c r="E8265" s="68"/>
      <c r="F8265" s="68"/>
      <c r="G8265" s="68"/>
      <c r="H8265" s="68"/>
      <c r="I8265" s="68"/>
    </row>
    <row r="8266" spans="1:9" x14ac:dyDescent="0.3">
      <c r="A8266" s="68"/>
      <c r="B8266" s="68"/>
      <c r="C8266" s="68"/>
      <c r="D8266" s="68"/>
      <c r="E8266" s="68"/>
      <c r="F8266" s="68"/>
      <c r="G8266" s="68"/>
      <c r="H8266" s="68"/>
      <c r="I8266" s="68"/>
    </row>
    <row r="8267" spans="1:9" x14ac:dyDescent="0.3">
      <c r="A8267" s="68"/>
      <c r="B8267" s="68"/>
      <c r="C8267" s="68"/>
      <c r="D8267" s="68"/>
      <c r="E8267" s="68"/>
      <c r="F8267" s="68"/>
      <c r="G8267" s="68"/>
      <c r="H8267" s="68"/>
      <c r="I8267" s="68"/>
    </row>
    <row r="8268" spans="1:9" x14ac:dyDescent="0.3">
      <c r="A8268" s="68"/>
      <c r="B8268" s="68"/>
      <c r="C8268" s="68"/>
      <c r="D8268" s="68"/>
      <c r="E8268" s="68"/>
      <c r="F8268" s="68"/>
      <c r="G8268" s="68"/>
      <c r="H8268" s="68"/>
      <c r="I8268" s="68"/>
    </row>
    <row r="8269" spans="1:9" x14ac:dyDescent="0.3">
      <c r="A8269" s="68"/>
      <c r="B8269" s="68"/>
      <c r="C8269" s="68"/>
      <c r="D8269" s="68"/>
      <c r="E8269" s="68"/>
      <c r="F8269" s="68"/>
      <c r="G8269" s="68"/>
      <c r="H8269" s="68"/>
      <c r="I8269" s="68"/>
    </row>
    <row r="8270" spans="1:9" x14ac:dyDescent="0.3">
      <c r="A8270" s="68"/>
      <c r="B8270" s="68"/>
      <c r="C8270" s="68"/>
      <c r="D8270" s="68"/>
      <c r="E8270" s="68"/>
      <c r="F8270" s="68"/>
      <c r="G8270" s="68"/>
      <c r="H8270" s="68"/>
      <c r="I8270" s="68"/>
    </row>
    <row r="8271" spans="1:9" x14ac:dyDescent="0.3">
      <c r="A8271" s="68"/>
      <c r="B8271" s="68"/>
      <c r="C8271" s="68"/>
      <c r="D8271" s="68"/>
      <c r="E8271" s="68"/>
      <c r="F8271" s="68"/>
      <c r="G8271" s="68"/>
      <c r="H8271" s="68"/>
      <c r="I8271" s="68"/>
    </row>
    <row r="8272" spans="1:9" x14ac:dyDescent="0.3">
      <c r="A8272" s="68"/>
      <c r="B8272" s="68"/>
      <c r="C8272" s="68"/>
      <c r="D8272" s="68"/>
      <c r="E8272" s="68"/>
      <c r="F8272" s="68"/>
      <c r="G8272" s="68"/>
      <c r="H8272" s="68"/>
      <c r="I8272" s="68"/>
    </row>
    <row r="8273" spans="1:9" x14ac:dyDescent="0.3">
      <c r="A8273" s="68"/>
      <c r="B8273" s="68"/>
      <c r="C8273" s="68"/>
      <c r="D8273" s="68"/>
      <c r="E8273" s="68"/>
      <c r="F8273" s="68"/>
      <c r="G8273" s="68"/>
      <c r="H8273" s="68"/>
      <c r="I8273" s="68"/>
    </row>
    <row r="8274" spans="1:9" x14ac:dyDescent="0.3">
      <c r="A8274" s="68"/>
      <c r="B8274" s="68"/>
      <c r="C8274" s="68"/>
      <c r="D8274" s="68"/>
      <c r="E8274" s="68"/>
      <c r="F8274" s="68"/>
      <c r="G8274" s="68"/>
      <c r="H8274" s="68"/>
      <c r="I8274" s="68"/>
    </row>
    <row r="8275" spans="1:9" x14ac:dyDescent="0.3">
      <c r="A8275" s="68"/>
      <c r="B8275" s="68"/>
      <c r="C8275" s="68"/>
      <c r="D8275" s="68"/>
      <c r="E8275" s="68"/>
      <c r="F8275" s="68"/>
      <c r="G8275" s="68"/>
      <c r="H8275" s="68"/>
      <c r="I8275" s="68"/>
    </row>
    <row r="8276" spans="1:9" x14ac:dyDescent="0.3">
      <c r="A8276" s="68"/>
      <c r="B8276" s="68"/>
      <c r="C8276" s="68"/>
      <c r="D8276" s="68"/>
      <c r="E8276" s="68"/>
      <c r="F8276" s="68"/>
      <c r="G8276" s="68"/>
      <c r="H8276" s="68"/>
      <c r="I8276" s="68"/>
    </row>
    <row r="8277" spans="1:9" x14ac:dyDescent="0.3">
      <c r="A8277" s="68"/>
      <c r="B8277" s="68"/>
      <c r="C8277" s="68"/>
      <c r="D8277" s="68"/>
      <c r="E8277" s="68"/>
      <c r="F8277" s="68"/>
      <c r="G8277" s="68"/>
      <c r="H8277" s="68"/>
      <c r="I8277" s="68"/>
    </row>
    <row r="8278" spans="1:9" x14ac:dyDescent="0.3">
      <c r="A8278" s="68"/>
      <c r="B8278" s="68"/>
      <c r="C8278" s="68"/>
      <c r="D8278" s="68"/>
      <c r="E8278" s="68"/>
      <c r="F8278" s="68"/>
      <c r="G8278" s="68"/>
      <c r="H8278" s="68"/>
      <c r="I8278" s="68"/>
    </row>
    <row r="8279" spans="1:9" x14ac:dyDescent="0.3">
      <c r="A8279" s="68"/>
      <c r="B8279" s="68"/>
      <c r="C8279" s="68"/>
      <c r="D8279" s="68"/>
      <c r="E8279" s="68"/>
      <c r="F8279" s="68"/>
      <c r="G8279" s="68"/>
      <c r="H8279" s="68"/>
      <c r="I8279" s="68"/>
    </row>
    <row r="8280" spans="1:9" x14ac:dyDescent="0.3">
      <c r="A8280" s="68"/>
      <c r="B8280" s="68"/>
      <c r="C8280" s="68"/>
      <c r="D8280" s="68"/>
      <c r="E8280" s="68"/>
      <c r="F8280" s="68"/>
      <c r="G8280" s="68"/>
      <c r="H8280" s="68"/>
      <c r="I8280" s="68"/>
    </row>
    <row r="8281" spans="1:9" x14ac:dyDescent="0.3">
      <c r="A8281" s="68"/>
      <c r="B8281" s="68"/>
      <c r="C8281" s="68"/>
      <c r="D8281" s="68"/>
      <c r="E8281" s="68"/>
      <c r="F8281" s="68"/>
      <c r="G8281" s="68"/>
      <c r="H8281" s="68"/>
      <c r="I8281" s="68"/>
    </row>
    <row r="8282" spans="1:9" x14ac:dyDescent="0.3">
      <c r="A8282" s="68"/>
      <c r="B8282" s="68"/>
      <c r="C8282" s="68"/>
      <c r="D8282" s="68"/>
      <c r="E8282" s="68"/>
      <c r="F8282" s="68"/>
      <c r="G8282" s="68"/>
      <c r="H8282" s="68"/>
      <c r="I8282" s="68"/>
    </row>
    <row r="8283" spans="1:9" x14ac:dyDescent="0.3">
      <c r="A8283" s="68"/>
      <c r="B8283" s="68"/>
      <c r="C8283" s="68"/>
      <c r="D8283" s="68"/>
      <c r="E8283" s="68"/>
      <c r="F8283" s="68"/>
      <c r="G8283" s="68"/>
      <c r="H8283" s="68"/>
      <c r="I8283" s="68"/>
    </row>
    <row r="8284" spans="1:9" x14ac:dyDescent="0.3">
      <c r="A8284" s="68"/>
      <c r="B8284" s="68"/>
      <c r="C8284" s="68"/>
      <c r="D8284" s="68"/>
      <c r="E8284" s="68"/>
      <c r="F8284" s="68"/>
      <c r="G8284" s="68"/>
      <c r="H8284" s="68"/>
      <c r="I8284" s="68"/>
    </row>
    <row r="8285" spans="1:9" x14ac:dyDescent="0.3">
      <c r="A8285" s="68"/>
      <c r="B8285" s="68"/>
      <c r="C8285" s="68"/>
      <c r="D8285" s="68"/>
      <c r="E8285" s="68"/>
      <c r="F8285" s="68"/>
      <c r="G8285" s="68"/>
      <c r="H8285" s="68"/>
      <c r="I8285" s="68"/>
    </row>
    <row r="8286" spans="1:9" x14ac:dyDescent="0.3">
      <c r="A8286" s="68"/>
      <c r="B8286" s="68"/>
      <c r="C8286" s="68"/>
      <c r="D8286" s="68"/>
      <c r="E8286" s="68"/>
      <c r="F8286" s="68"/>
      <c r="G8286" s="68"/>
      <c r="H8286" s="68"/>
      <c r="I8286" s="68"/>
    </row>
    <row r="8287" spans="1:9" x14ac:dyDescent="0.3">
      <c r="A8287" s="68"/>
      <c r="B8287" s="68"/>
      <c r="C8287" s="68"/>
      <c r="D8287" s="68"/>
      <c r="E8287" s="68"/>
      <c r="F8287" s="68"/>
      <c r="G8287" s="68"/>
      <c r="H8287" s="68"/>
      <c r="I8287" s="68"/>
    </row>
    <row r="8288" spans="1:9" x14ac:dyDescent="0.3">
      <c r="A8288" s="68"/>
      <c r="B8288" s="68"/>
      <c r="C8288" s="68"/>
      <c r="D8288" s="68"/>
      <c r="E8288" s="68"/>
      <c r="F8288" s="68"/>
      <c r="G8288" s="68"/>
      <c r="H8288" s="68"/>
      <c r="I8288" s="68"/>
    </row>
    <row r="8289" spans="1:9" x14ac:dyDescent="0.3">
      <c r="A8289" s="68"/>
      <c r="B8289" s="68"/>
      <c r="C8289" s="68"/>
      <c r="D8289" s="68"/>
      <c r="E8289" s="68"/>
      <c r="F8289" s="68"/>
      <c r="G8289" s="68"/>
      <c r="H8289" s="68"/>
      <c r="I8289" s="68"/>
    </row>
    <row r="8290" spans="1:9" x14ac:dyDescent="0.3">
      <c r="A8290" s="68"/>
      <c r="B8290" s="68"/>
      <c r="C8290" s="68"/>
      <c r="D8290" s="68"/>
      <c r="E8290" s="68"/>
      <c r="F8290" s="68"/>
      <c r="G8290" s="68"/>
      <c r="H8290" s="68"/>
      <c r="I8290" s="68"/>
    </row>
    <row r="8291" spans="1:9" x14ac:dyDescent="0.3">
      <c r="A8291" s="68"/>
      <c r="B8291" s="68"/>
      <c r="C8291" s="68"/>
      <c r="D8291" s="68"/>
      <c r="E8291" s="68"/>
      <c r="F8291" s="68"/>
      <c r="G8291" s="68"/>
      <c r="H8291" s="68"/>
      <c r="I8291" s="68"/>
    </row>
    <row r="8292" spans="1:9" x14ac:dyDescent="0.3">
      <c r="A8292" s="68"/>
      <c r="B8292" s="68"/>
      <c r="C8292" s="68"/>
      <c r="D8292" s="68"/>
      <c r="E8292" s="68"/>
      <c r="F8292" s="68"/>
      <c r="G8292" s="68"/>
      <c r="H8292" s="68"/>
      <c r="I8292" s="68"/>
    </row>
    <row r="8293" spans="1:9" x14ac:dyDescent="0.3">
      <c r="A8293" s="68"/>
      <c r="B8293" s="68"/>
      <c r="C8293" s="68"/>
      <c r="D8293" s="68"/>
      <c r="E8293" s="68"/>
      <c r="F8293" s="68"/>
      <c r="G8293" s="68"/>
      <c r="H8293" s="68"/>
      <c r="I8293" s="68"/>
    </row>
    <row r="8294" spans="1:9" x14ac:dyDescent="0.3">
      <c r="A8294" s="68"/>
      <c r="B8294" s="68"/>
      <c r="C8294" s="68"/>
      <c r="D8294" s="68"/>
      <c r="E8294" s="68"/>
      <c r="F8294" s="68"/>
      <c r="G8294" s="68"/>
      <c r="H8294" s="68"/>
      <c r="I8294" s="68"/>
    </row>
    <row r="8295" spans="1:9" x14ac:dyDescent="0.3">
      <c r="A8295" s="68"/>
      <c r="B8295" s="68"/>
      <c r="C8295" s="68"/>
      <c r="D8295" s="68"/>
      <c r="E8295" s="68"/>
      <c r="F8295" s="68"/>
      <c r="G8295" s="68"/>
      <c r="H8295" s="68"/>
      <c r="I8295" s="68"/>
    </row>
    <row r="8296" spans="1:9" x14ac:dyDescent="0.3">
      <c r="A8296" s="68"/>
      <c r="B8296" s="68"/>
      <c r="C8296" s="68"/>
      <c r="D8296" s="68"/>
      <c r="E8296" s="68"/>
      <c r="F8296" s="68"/>
      <c r="G8296" s="68"/>
      <c r="H8296" s="68"/>
      <c r="I8296" s="68"/>
    </row>
    <row r="8297" spans="1:9" x14ac:dyDescent="0.3">
      <c r="A8297" s="68"/>
      <c r="B8297" s="68"/>
      <c r="C8297" s="68"/>
      <c r="D8297" s="68"/>
      <c r="E8297" s="68"/>
      <c r="F8297" s="68"/>
      <c r="G8297" s="68"/>
      <c r="H8297" s="68"/>
      <c r="I8297" s="68"/>
    </row>
    <row r="8298" spans="1:9" x14ac:dyDescent="0.3">
      <c r="A8298" s="68"/>
      <c r="B8298" s="68"/>
      <c r="C8298" s="68"/>
      <c r="D8298" s="68"/>
      <c r="E8298" s="68"/>
      <c r="F8298" s="68"/>
      <c r="G8298" s="68"/>
      <c r="H8298" s="68"/>
      <c r="I8298" s="68"/>
    </row>
    <row r="8299" spans="1:9" x14ac:dyDescent="0.3">
      <c r="A8299" s="68"/>
      <c r="B8299" s="68"/>
      <c r="C8299" s="68"/>
      <c r="D8299" s="68"/>
      <c r="E8299" s="68"/>
      <c r="F8299" s="68"/>
      <c r="G8299" s="68"/>
      <c r="H8299" s="68"/>
      <c r="I8299" s="68"/>
    </row>
    <row r="8300" spans="1:9" x14ac:dyDescent="0.3">
      <c r="A8300" s="68"/>
      <c r="B8300" s="68"/>
      <c r="C8300" s="68"/>
      <c r="D8300" s="68"/>
      <c r="E8300" s="68"/>
      <c r="F8300" s="68"/>
      <c r="G8300" s="68"/>
      <c r="H8300" s="68"/>
      <c r="I8300" s="68"/>
    </row>
    <row r="8301" spans="1:9" x14ac:dyDescent="0.3">
      <c r="A8301" s="68"/>
      <c r="B8301" s="68"/>
      <c r="C8301" s="68"/>
      <c r="D8301" s="68"/>
      <c r="E8301" s="68"/>
      <c r="F8301" s="68"/>
      <c r="G8301" s="68"/>
      <c r="H8301" s="68"/>
      <c r="I8301" s="68"/>
    </row>
    <row r="8302" spans="1:9" x14ac:dyDescent="0.3">
      <c r="A8302" s="68"/>
      <c r="B8302" s="68"/>
      <c r="C8302" s="68"/>
      <c r="D8302" s="68"/>
      <c r="E8302" s="68"/>
      <c r="F8302" s="68"/>
      <c r="G8302" s="68"/>
      <c r="H8302" s="68"/>
      <c r="I8302" s="68"/>
    </row>
    <row r="8303" spans="1:9" x14ac:dyDescent="0.3">
      <c r="A8303" s="68"/>
      <c r="B8303" s="68"/>
      <c r="C8303" s="68"/>
      <c r="D8303" s="68"/>
      <c r="E8303" s="68"/>
      <c r="F8303" s="68"/>
      <c r="G8303" s="68"/>
      <c r="H8303" s="68"/>
      <c r="I8303" s="68"/>
    </row>
    <row r="8304" spans="1:9" x14ac:dyDescent="0.3">
      <c r="A8304" s="68"/>
      <c r="B8304" s="68"/>
      <c r="C8304" s="68"/>
      <c r="D8304" s="68"/>
      <c r="E8304" s="68"/>
      <c r="F8304" s="68"/>
      <c r="G8304" s="68"/>
      <c r="H8304" s="68"/>
      <c r="I8304" s="68"/>
    </row>
    <row r="8305" spans="1:9" x14ac:dyDescent="0.3">
      <c r="A8305" s="68"/>
      <c r="B8305" s="68"/>
      <c r="C8305" s="68"/>
      <c r="D8305" s="68"/>
      <c r="E8305" s="68"/>
      <c r="F8305" s="68"/>
      <c r="G8305" s="68"/>
      <c r="H8305" s="68"/>
      <c r="I8305" s="68"/>
    </row>
    <row r="8306" spans="1:9" x14ac:dyDescent="0.3">
      <c r="A8306" s="68"/>
      <c r="B8306" s="68"/>
      <c r="C8306" s="68"/>
      <c r="D8306" s="68"/>
      <c r="E8306" s="68"/>
      <c r="F8306" s="68"/>
      <c r="G8306" s="68"/>
      <c r="H8306" s="68"/>
      <c r="I8306" s="68"/>
    </row>
    <row r="8307" spans="1:9" x14ac:dyDescent="0.3">
      <c r="A8307" s="68"/>
      <c r="B8307" s="68"/>
      <c r="C8307" s="68"/>
      <c r="D8307" s="68"/>
      <c r="E8307" s="68"/>
      <c r="F8307" s="68"/>
      <c r="G8307" s="68"/>
      <c r="H8307" s="68"/>
      <c r="I8307" s="68"/>
    </row>
    <row r="8308" spans="1:9" x14ac:dyDescent="0.3">
      <c r="A8308" s="68"/>
      <c r="B8308" s="68"/>
      <c r="C8308" s="68"/>
      <c r="D8308" s="68"/>
      <c r="E8308" s="68"/>
      <c r="F8308" s="68"/>
      <c r="G8308" s="68"/>
      <c r="H8308" s="68"/>
      <c r="I8308" s="68"/>
    </row>
    <row r="8309" spans="1:9" x14ac:dyDescent="0.3">
      <c r="A8309" s="68"/>
      <c r="B8309" s="68"/>
      <c r="C8309" s="68"/>
      <c r="D8309" s="68"/>
      <c r="E8309" s="68"/>
      <c r="F8309" s="68"/>
      <c r="G8309" s="68"/>
      <c r="H8309" s="68"/>
      <c r="I8309" s="68"/>
    </row>
    <row r="8310" spans="1:9" x14ac:dyDescent="0.3">
      <c r="A8310" s="68"/>
      <c r="B8310" s="68"/>
      <c r="C8310" s="68"/>
      <c r="D8310" s="68"/>
      <c r="E8310" s="68"/>
      <c r="F8310" s="68"/>
      <c r="G8310" s="68"/>
      <c r="H8310" s="68"/>
      <c r="I8310" s="68"/>
    </row>
    <row r="8311" spans="1:9" x14ac:dyDescent="0.3">
      <c r="A8311" s="68"/>
      <c r="B8311" s="68"/>
      <c r="C8311" s="68"/>
      <c r="D8311" s="68"/>
      <c r="E8311" s="68"/>
      <c r="F8311" s="68"/>
      <c r="G8311" s="68"/>
      <c r="H8311" s="68"/>
      <c r="I8311" s="68"/>
    </row>
    <row r="8312" spans="1:9" x14ac:dyDescent="0.3">
      <c r="A8312" s="68"/>
      <c r="B8312" s="68"/>
      <c r="C8312" s="68"/>
      <c r="D8312" s="68"/>
      <c r="E8312" s="68"/>
      <c r="F8312" s="68"/>
      <c r="G8312" s="68"/>
      <c r="H8312" s="68"/>
      <c r="I8312" s="68"/>
    </row>
    <row r="8313" spans="1:9" x14ac:dyDescent="0.3">
      <c r="A8313" s="68"/>
      <c r="B8313" s="68"/>
      <c r="C8313" s="68"/>
      <c r="D8313" s="68"/>
      <c r="E8313" s="68"/>
      <c r="F8313" s="68"/>
      <c r="G8313" s="68"/>
      <c r="H8313" s="68"/>
      <c r="I8313" s="68"/>
    </row>
    <row r="8314" spans="1:9" x14ac:dyDescent="0.3">
      <c r="A8314" s="68"/>
      <c r="B8314" s="68"/>
      <c r="C8314" s="68"/>
      <c r="D8314" s="68"/>
      <c r="E8314" s="68"/>
      <c r="F8314" s="68"/>
      <c r="G8314" s="68"/>
      <c r="H8314" s="68"/>
      <c r="I8314" s="68"/>
    </row>
    <row r="8315" spans="1:9" x14ac:dyDescent="0.3">
      <c r="A8315" s="68"/>
      <c r="B8315" s="68"/>
      <c r="C8315" s="68"/>
      <c r="D8315" s="68"/>
      <c r="E8315" s="68"/>
      <c r="F8315" s="68"/>
      <c r="G8315" s="68"/>
      <c r="H8315" s="68"/>
      <c r="I8315" s="68"/>
    </row>
    <row r="8316" spans="1:9" x14ac:dyDescent="0.3">
      <c r="A8316" s="68"/>
      <c r="B8316" s="68"/>
      <c r="C8316" s="68"/>
      <c r="D8316" s="68"/>
      <c r="E8316" s="68"/>
      <c r="F8316" s="68"/>
      <c r="G8316" s="68"/>
      <c r="H8316" s="68"/>
      <c r="I8316" s="68"/>
    </row>
    <row r="8317" spans="1:9" x14ac:dyDescent="0.3">
      <c r="A8317" s="68"/>
      <c r="B8317" s="68"/>
      <c r="C8317" s="68"/>
      <c r="D8317" s="68"/>
      <c r="E8317" s="68"/>
      <c r="F8317" s="68"/>
      <c r="G8317" s="68"/>
      <c r="H8317" s="68"/>
      <c r="I8317" s="68"/>
    </row>
    <row r="8318" spans="1:9" x14ac:dyDescent="0.3">
      <c r="A8318" s="68"/>
      <c r="B8318" s="68"/>
      <c r="C8318" s="68"/>
      <c r="D8318" s="68"/>
      <c r="E8318" s="68"/>
      <c r="F8318" s="68"/>
      <c r="G8318" s="68"/>
      <c r="H8318" s="68"/>
      <c r="I8318" s="68"/>
    </row>
    <row r="8319" spans="1:9" x14ac:dyDescent="0.3">
      <c r="A8319" s="68"/>
      <c r="B8319" s="68"/>
      <c r="C8319" s="68"/>
      <c r="D8319" s="68"/>
      <c r="E8319" s="68"/>
      <c r="F8319" s="68"/>
      <c r="G8319" s="68"/>
      <c r="H8319" s="68"/>
      <c r="I8319" s="68"/>
    </row>
    <row r="8320" spans="1:9" x14ac:dyDescent="0.3">
      <c r="A8320" s="68"/>
      <c r="B8320" s="68"/>
      <c r="C8320" s="68"/>
      <c r="D8320" s="68"/>
      <c r="E8320" s="68"/>
      <c r="F8320" s="68"/>
      <c r="G8320" s="68"/>
      <c r="H8320" s="68"/>
      <c r="I8320" s="68"/>
    </row>
    <row r="8321" spans="1:9" x14ac:dyDescent="0.3">
      <c r="A8321" s="68"/>
      <c r="B8321" s="68"/>
      <c r="C8321" s="68"/>
      <c r="D8321" s="68"/>
      <c r="E8321" s="68"/>
      <c r="F8321" s="68"/>
      <c r="G8321" s="68"/>
      <c r="H8321" s="68"/>
      <c r="I8321" s="68"/>
    </row>
    <row r="8322" spans="1:9" x14ac:dyDescent="0.3">
      <c r="A8322" s="68"/>
      <c r="B8322" s="68"/>
      <c r="C8322" s="68"/>
      <c r="D8322" s="68"/>
      <c r="E8322" s="68"/>
      <c r="F8322" s="68"/>
      <c r="G8322" s="68"/>
      <c r="H8322" s="68"/>
      <c r="I8322" s="68"/>
    </row>
    <row r="8323" spans="1:9" x14ac:dyDescent="0.3">
      <c r="A8323" s="68"/>
      <c r="B8323" s="68"/>
      <c r="C8323" s="68"/>
      <c r="D8323" s="68"/>
      <c r="E8323" s="68"/>
      <c r="F8323" s="68"/>
      <c r="G8323" s="68"/>
      <c r="H8323" s="68"/>
      <c r="I8323" s="68"/>
    </row>
    <row r="8324" spans="1:9" x14ac:dyDescent="0.3">
      <c r="A8324" s="68"/>
      <c r="B8324" s="68"/>
      <c r="C8324" s="68"/>
      <c r="D8324" s="68"/>
      <c r="E8324" s="68"/>
      <c r="F8324" s="68"/>
      <c r="G8324" s="68"/>
      <c r="H8324" s="68"/>
      <c r="I8324" s="68"/>
    </row>
    <row r="8325" spans="1:9" x14ac:dyDescent="0.3">
      <c r="A8325" s="68"/>
      <c r="B8325" s="68"/>
      <c r="C8325" s="68"/>
      <c r="D8325" s="68"/>
      <c r="E8325" s="68"/>
      <c r="F8325" s="68"/>
      <c r="G8325" s="68"/>
      <c r="H8325" s="68"/>
      <c r="I8325" s="68"/>
    </row>
    <row r="8326" spans="1:9" x14ac:dyDescent="0.3">
      <c r="A8326" s="68"/>
      <c r="B8326" s="68"/>
      <c r="C8326" s="68"/>
      <c r="D8326" s="68"/>
      <c r="E8326" s="68"/>
      <c r="F8326" s="68"/>
      <c r="G8326" s="68"/>
      <c r="H8326" s="68"/>
      <c r="I8326" s="68"/>
    </row>
    <row r="8327" spans="1:9" x14ac:dyDescent="0.3">
      <c r="A8327" s="68"/>
      <c r="B8327" s="68"/>
      <c r="C8327" s="68"/>
      <c r="D8327" s="68"/>
      <c r="E8327" s="68"/>
      <c r="F8327" s="68"/>
      <c r="G8327" s="68"/>
      <c r="H8327" s="68"/>
      <c r="I8327" s="68"/>
    </row>
    <row r="8328" spans="1:9" x14ac:dyDescent="0.3">
      <c r="A8328" s="68"/>
      <c r="B8328" s="68"/>
      <c r="C8328" s="68"/>
      <c r="D8328" s="68"/>
      <c r="E8328" s="68"/>
      <c r="F8328" s="68"/>
      <c r="G8328" s="68"/>
      <c r="H8328" s="68"/>
      <c r="I8328" s="68"/>
    </row>
    <row r="8329" spans="1:9" x14ac:dyDescent="0.3">
      <c r="A8329" s="68"/>
      <c r="B8329" s="68"/>
      <c r="C8329" s="68"/>
      <c r="D8329" s="68"/>
      <c r="E8329" s="68"/>
      <c r="F8329" s="68"/>
      <c r="G8329" s="68"/>
      <c r="H8329" s="68"/>
      <c r="I8329" s="68"/>
    </row>
    <row r="8330" spans="1:9" x14ac:dyDescent="0.3">
      <c r="A8330" s="68"/>
      <c r="B8330" s="68"/>
      <c r="C8330" s="68"/>
      <c r="D8330" s="68"/>
      <c r="E8330" s="68"/>
      <c r="F8330" s="68"/>
      <c r="G8330" s="68"/>
      <c r="H8330" s="68"/>
      <c r="I8330" s="68"/>
    </row>
    <row r="8331" spans="1:9" x14ac:dyDescent="0.3">
      <c r="A8331" s="68"/>
      <c r="B8331" s="68"/>
      <c r="C8331" s="68"/>
      <c r="D8331" s="68"/>
      <c r="E8331" s="68"/>
      <c r="F8331" s="68"/>
      <c r="G8331" s="68"/>
      <c r="H8331" s="68"/>
      <c r="I8331" s="68"/>
    </row>
    <row r="8332" spans="1:9" x14ac:dyDescent="0.3">
      <c r="A8332" s="68"/>
      <c r="B8332" s="68"/>
      <c r="C8332" s="68"/>
      <c r="D8332" s="68"/>
      <c r="E8332" s="68"/>
      <c r="F8332" s="68"/>
      <c r="G8332" s="68"/>
      <c r="H8332" s="68"/>
      <c r="I8332" s="68"/>
    </row>
    <row r="8333" spans="1:9" x14ac:dyDescent="0.3">
      <c r="A8333" s="68"/>
      <c r="B8333" s="68"/>
      <c r="C8333" s="68"/>
      <c r="D8333" s="68"/>
      <c r="E8333" s="68"/>
      <c r="F8333" s="68"/>
      <c r="G8333" s="68"/>
      <c r="H8333" s="68"/>
      <c r="I8333" s="68"/>
    </row>
    <row r="8334" spans="1:9" x14ac:dyDescent="0.3">
      <c r="A8334" s="68"/>
      <c r="B8334" s="68"/>
      <c r="C8334" s="68"/>
      <c r="D8334" s="68"/>
      <c r="E8334" s="68"/>
      <c r="F8334" s="68"/>
      <c r="G8334" s="68"/>
      <c r="H8334" s="68"/>
      <c r="I8334" s="68"/>
    </row>
    <row r="8335" spans="1:9" x14ac:dyDescent="0.3">
      <c r="A8335" s="68"/>
      <c r="B8335" s="68"/>
      <c r="C8335" s="68"/>
      <c r="D8335" s="68"/>
      <c r="E8335" s="68"/>
      <c r="F8335" s="68"/>
      <c r="G8335" s="68"/>
      <c r="H8335" s="68"/>
      <c r="I8335" s="68"/>
    </row>
    <row r="8336" spans="1:9" x14ac:dyDescent="0.3">
      <c r="A8336" s="68"/>
      <c r="B8336" s="68"/>
      <c r="C8336" s="68"/>
      <c r="D8336" s="68"/>
      <c r="E8336" s="68"/>
      <c r="F8336" s="68"/>
      <c r="G8336" s="68"/>
      <c r="H8336" s="68"/>
      <c r="I8336" s="68"/>
    </row>
    <row r="8337" spans="1:9" x14ac:dyDescent="0.3">
      <c r="A8337" s="68"/>
      <c r="B8337" s="68"/>
      <c r="C8337" s="68"/>
      <c r="D8337" s="68"/>
      <c r="E8337" s="68"/>
      <c r="F8337" s="68"/>
      <c r="G8337" s="68"/>
      <c r="H8337" s="68"/>
      <c r="I8337" s="68"/>
    </row>
    <row r="8338" spans="1:9" x14ac:dyDescent="0.3">
      <c r="A8338" s="68"/>
      <c r="B8338" s="68"/>
      <c r="C8338" s="68"/>
      <c r="D8338" s="68"/>
      <c r="E8338" s="68"/>
      <c r="F8338" s="68"/>
      <c r="G8338" s="68"/>
      <c r="H8338" s="68"/>
      <c r="I8338" s="68"/>
    </row>
    <row r="8339" spans="1:9" x14ac:dyDescent="0.3">
      <c r="A8339" s="68"/>
      <c r="B8339" s="68"/>
      <c r="C8339" s="68"/>
      <c r="D8339" s="68"/>
      <c r="E8339" s="68"/>
      <c r="F8339" s="68"/>
      <c r="G8339" s="68"/>
      <c r="H8339" s="68"/>
      <c r="I8339" s="68"/>
    </row>
    <row r="8340" spans="1:9" x14ac:dyDescent="0.3">
      <c r="A8340" s="68"/>
      <c r="B8340" s="68"/>
      <c r="C8340" s="68"/>
      <c r="D8340" s="68"/>
      <c r="E8340" s="68"/>
      <c r="F8340" s="68"/>
      <c r="G8340" s="68"/>
      <c r="H8340" s="68"/>
      <c r="I8340" s="68"/>
    </row>
    <row r="8341" spans="1:9" x14ac:dyDescent="0.3">
      <c r="A8341" s="68"/>
      <c r="B8341" s="68"/>
      <c r="C8341" s="68"/>
      <c r="D8341" s="68"/>
      <c r="E8341" s="68"/>
      <c r="F8341" s="68"/>
      <c r="G8341" s="68"/>
      <c r="H8341" s="68"/>
      <c r="I8341" s="68"/>
    </row>
    <row r="8342" spans="1:9" x14ac:dyDescent="0.3">
      <c r="A8342" s="68"/>
      <c r="B8342" s="68"/>
      <c r="C8342" s="68"/>
      <c r="D8342" s="68"/>
      <c r="E8342" s="68"/>
      <c r="F8342" s="68"/>
      <c r="G8342" s="68"/>
      <c r="H8342" s="68"/>
      <c r="I8342" s="68"/>
    </row>
    <row r="8343" spans="1:9" x14ac:dyDescent="0.3">
      <c r="A8343" s="68"/>
      <c r="B8343" s="68"/>
      <c r="C8343" s="68"/>
      <c r="D8343" s="68"/>
      <c r="E8343" s="68"/>
      <c r="F8343" s="68"/>
      <c r="G8343" s="68"/>
      <c r="H8343" s="68"/>
      <c r="I8343" s="68"/>
    </row>
    <row r="8344" spans="1:9" x14ac:dyDescent="0.3">
      <c r="A8344" s="68"/>
      <c r="B8344" s="68"/>
      <c r="C8344" s="68"/>
      <c r="D8344" s="68"/>
      <c r="E8344" s="68"/>
      <c r="F8344" s="68"/>
      <c r="G8344" s="68"/>
      <c r="H8344" s="68"/>
      <c r="I8344" s="68"/>
    </row>
    <row r="8345" spans="1:9" x14ac:dyDescent="0.3">
      <c r="A8345" s="68"/>
      <c r="B8345" s="68"/>
      <c r="C8345" s="68"/>
      <c r="D8345" s="68"/>
      <c r="E8345" s="68"/>
      <c r="F8345" s="68"/>
      <c r="G8345" s="68"/>
      <c r="H8345" s="68"/>
      <c r="I8345" s="68"/>
    </row>
    <row r="8346" spans="1:9" x14ac:dyDescent="0.3">
      <c r="A8346" s="68"/>
      <c r="B8346" s="68"/>
      <c r="C8346" s="68"/>
      <c r="D8346" s="68"/>
      <c r="E8346" s="68"/>
      <c r="F8346" s="68"/>
      <c r="G8346" s="68"/>
      <c r="H8346" s="68"/>
      <c r="I8346" s="68"/>
    </row>
    <row r="8347" spans="1:9" x14ac:dyDescent="0.3">
      <c r="A8347" s="68"/>
      <c r="B8347" s="68"/>
      <c r="C8347" s="68"/>
      <c r="D8347" s="68"/>
      <c r="E8347" s="68"/>
      <c r="F8347" s="68"/>
      <c r="G8347" s="68"/>
      <c r="H8347" s="68"/>
      <c r="I8347" s="68"/>
    </row>
    <row r="8348" spans="1:9" x14ac:dyDescent="0.3">
      <c r="A8348" s="68"/>
      <c r="B8348" s="68"/>
      <c r="C8348" s="68"/>
      <c r="D8348" s="68"/>
      <c r="E8348" s="68"/>
      <c r="F8348" s="68"/>
      <c r="G8348" s="68"/>
      <c r="H8348" s="68"/>
      <c r="I8348" s="68"/>
    </row>
    <row r="8349" spans="1:9" x14ac:dyDescent="0.3">
      <c r="A8349" s="68"/>
      <c r="B8349" s="68"/>
      <c r="C8349" s="68"/>
      <c r="D8349" s="68"/>
      <c r="E8349" s="68"/>
      <c r="F8349" s="68"/>
      <c r="G8349" s="68"/>
      <c r="H8349" s="68"/>
      <c r="I8349" s="68"/>
    </row>
    <row r="8350" spans="1:9" x14ac:dyDescent="0.3">
      <c r="A8350" s="68"/>
      <c r="B8350" s="68"/>
      <c r="C8350" s="68"/>
      <c r="D8350" s="68"/>
      <c r="E8350" s="68"/>
      <c r="F8350" s="68"/>
      <c r="G8350" s="68"/>
      <c r="H8350" s="68"/>
      <c r="I8350" s="68"/>
    </row>
    <row r="8351" spans="1:9" x14ac:dyDescent="0.3">
      <c r="A8351" s="68"/>
      <c r="B8351" s="68"/>
      <c r="C8351" s="68"/>
      <c r="D8351" s="68"/>
      <c r="E8351" s="68"/>
      <c r="F8351" s="68"/>
      <c r="G8351" s="68"/>
      <c r="H8351" s="68"/>
      <c r="I8351" s="68"/>
    </row>
    <row r="8352" spans="1:9" x14ac:dyDescent="0.3">
      <c r="A8352" s="68"/>
      <c r="B8352" s="68"/>
      <c r="C8352" s="68"/>
      <c r="D8352" s="68"/>
      <c r="E8352" s="68"/>
      <c r="F8352" s="68"/>
      <c r="G8352" s="68"/>
      <c r="H8352" s="68"/>
      <c r="I8352" s="68"/>
    </row>
    <row r="8353" spans="1:9" x14ac:dyDescent="0.3">
      <c r="A8353" s="68"/>
      <c r="B8353" s="68"/>
      <c r="C8353" s="68"/>
      <c r="D8353" s="68"/>
      <c r="E8353" s="68"/>
      <c r="F8353" s="68"/>
      <c r="G8353" s="68"/>
      <c r="H8353" s="68"/>
      <c r="I8353" s="68"/>
    </row>
    <row r="8354" spans="1:9" x14ac:dyDescent="0.3">
      <c r="A8354" s="68"/>
      <c r="B8354" s="68"/>
      <c r="C8354" s="68"/>
      <c r="D8354" s="68"/>
      <c r="E8354" s="68"/>
      <c r="F8354" s="68"/>
      <c r="G8354" s="68"/>
      <c r="H8354" s="68"/>
      <c r="I8354" s="68"/>
    </row>
    <row r="8355" spans="1:9" x14ac:dyDescent="0.3">
      <c r="A8355" s="68"/>
      <c r="B8355" s="68"/>
      <c r="C8355" s="68"/>
      <c r="D8355" s="68"/>
      <c r="E8355" s="68"/>
      <c r="F8355" s="68"/>
      <c r="G8355" s="68"/>
      <c r="H8355" s="68"/>
      <c r="I8355" s="68"/>
    </row>
    <row r="8356" spans="1:9" x14ac:dyDescent="0.3">
      <c r="A8356" s="68"/>
      <c r="B8356" s="68"/>
      <c r="C8356" s="68"/>
      <c r="D8356" s="68"/>
      <c r="E8356" s="68"/>
      <c r="F8356" s="68"/>
      <c r="G8356" s="68"/>
      <c r="H8356" s="68"/>
      <c r="I8356" s="68"/>
    </row>
    <row r="8357" spans="1:9" x14ac:dyDescent="0.3">
      <c r="A8357" s="68"/>
      <c r="B8357" s="68"/>
      <c r="C8357" s="68"/>
      <c r="D8357" s="68"/>
      <c r="E8357" s="68"/>
      <c r="F8357" s="68"/>
      <c r="G8357" s="68"/>
      <c r="H8357" s="68"/>
      <c r="I8357" s="68"/>
    </row>
    <row r="8358" spans="1:9" x14ac:dyDescent="0.3">
      <c r="A8358" s="68"/>
      <c r="B8358" s="68"/>
      <c r="C8358" s="68"/>
      <c r="D8358" s="68"/>
      <c r="E8358" s="68"/>
      <c r="F8358" s="68"/>
      <c r="G8358" s="68"/>
      <c r="H8358" s="68"/>
      <c r="I8358" s="68"/>
    </row>
    <row r="8359" spans="1:9" x14ac:dyDescent="0.3">
      <c r="A8359" s="68"/>
      <c r="B8359" s="68"/>
      <c r="C8359" s="68"/>
      <c r="D8359" s="68"/>
      <c r="E8359" s="68"/>
      <c r="F8359" s="68"/>
      <c r="G8359" s="68"/>
      <c r="H8359" s="68"/>
      <c r="I8359" s="68"/>
    </row>
    <row r="8360" spans="1:9" x14ac:dyDescent="0.3">
      <c r="A8360" s="68"/>
      <c r="B8360" s="68"/>
      <c r="C8360" s="68"/>
      <c r="D8360" s="68"/>
      <c r="E8360" s="68"/>
      <c r="F8360" s="68"/>
      <c r="G8360" s="68"/>
      <c r="H8360" s="68"/>
      <c r="I8360" s="68"/>
    </row>
    <row r="8361" spans="1:9" x14ac:dyDescent="0.3">
      <c r="A8361" s="68"/>
      <c r="B8361" s="68"/>
      <c r="C8361" s="68"/>
      <c r="D8361" s="68"/>
      <c r="E8361" s="68"/>
      <c r="F8361" s="68"/>
      <c r="G8361" s="68"/>
      <c r="H8361" s="68"/>
      <c r="I8361" s="68"/>
    </row>
    <row r="8362" spans="1:9" x14ac:dyDescent="0.3">
      <c r="A8362" s="68"/>
      <c r="B8362" s="68"/>
      <c r="C8362" s="68"/>
      <c r="D8362" s="68"/>
      <c r="E8362" s="68"/>
      <c r="F8362" s="68"/>
      <c r="G8362" s="68"/>
      <c r="H8362" s="68"/>
      <c r="I8362" s="68"/>
    </row>
    <row r="8363" spans="1:9" x14ac:dyDescent="0.3">
      <c r="A8363" s="68"/>
      <c r="B8363" s="68"/>
      <c r="C8363" s="68"/>
      <c r="D8363" s="68"/>
      <c r="E8363" s="68"/>
      <c r="F8363" s="68"/>
      <c r="G8363" s="68"/>
      <c r="H8363" s="68"/>
      <c r="I8363" s="68"/>
    </row>
    <row r="8364" spans="1:9" x14ac:dyDescent="0.3">
      <c r="A8364" s="68"/>
      <c r="B8364" s="68"/>
      <c r="C8364" s="68"/>
      <c r="D8364" s="68"/>
      <c r="E8364" s="68"/>
      <c r="F8364" s="68"/>
      <c r="G8364" s="68"/>
      <c r="H8364" s="68"/>
      <c r="I8364" s="68"/>
    </row>
    <row r="8365" spans="1:9" x14ac:dyDescent="0.3">
      <c r="A8365" s="68"/>
      <c r="B8365" s="68"/>
      <c r="C8365" s="68"/>
      <c r="D8365" s="68"/>
      <c r="E8365" s="68"/>
      <c r="F8365" s="68"/>
      <c r="G8365" s="68"/>
      <c r="H8365" s="68"/>
      <c r="I8365" s="68"/>
    </row>
    <row r="8366" spans="1:9" x14ac:dyDescent="0.3">
      <c r="A8366" s="68"/>
      <c r="B8366" s="68"/>
      <c r="C8366" s="68"/>
      <c r="D8366" s="68"/>
      <c r="E8366" s="68"/>
      <c r="F8366" s="68"/>
      <c r="G8366" s="68"/>
      <c r="H8366" s="68"/>
      <c r="I8366" s="68"/>
    </row>
    <row r="8367" spans="1:9" x14ac:dyDescent="0.3">
      <c r="A8367" s="68"/>
      <c r="B8367" s="68"/>
      <c r="C8367" s="68"/>
      <c r="D8367" s="68"/>
      <c r="E8367" s="68"/>
      <c r="F8367" s="68"/>
      <c r="G8367" s="68"/>
      <c r="H8367" s="68"/>
      <c r="I8367" s="68"/>
    </row>
    <row r="8368" spans="1:9" x14ac:dyDescent="0.3">
      <c r="A8368" s="68"/>
      <c r="B8368" s="68"/>
      <c r="C8368" s="68"/>
      <c r="D8368" s="68"/>
      <c r="E8368" s="68"/>
      <c r="F8368" s="68"/>
      <c r="G8368" s="68"/>
      <c r="H8368" s="68"/>
      <c r="I8368" s="68"/>
    </row>
    <row r="8369" spans="1:9" x14ac:dyDescent="0.3">
      <c r="A8369" s="68"/>
      <c r="B8369" s="68"/>
      <c r="C8369" s="68"/>
      <c r="D8369" s="68"/>
      <c r="E8369" s="68"/>
      <c r="F8369" s="68"/>
      <c r="G8369" s="68"/>
      <c r="H8369" s="68"/>
      <c r="I8369" s="68"/>
    </row>
    <row r="8370" spans="1:9" x14ac:dyDescent="0.3">
      <c r="A8370" s="68"/>
      <c r="B8370" s="68"/>
      <c r="C8370" s="68"/>
      <c r="D8370" s="68"/>
      <c r="E8370" s="68"/>
      <c r="F8370" s="68"/>
      <c r="G8370" s="68"/>
      <c r="H8370" s="68"/>
      <c r="I8370" s="68"/>
    </row>
    <row r="8371" spans="1:9" x14ac:dyDescent="0.3">
      <c r="A8371" s="68"/>
      <c r="B8371" s="68"/>
      <c r="C8371" s="68"/>
      <c r="D8371" s="68"/>
      <c r="E8371" s="68"/>
      <c r="F8371" s="68"/>
      <c r="G8371" s="68"/>
      <c r="H8371" s="68"/>
      <c r="I8371" s="68"/>
    </row>
    <row r="8372" spans="1:9" x14ac:dyDescent="0.3">
      <c r="A8372" s="68"/>
      <c r="B8372" s="68"/>
      <c r="C8372" s="68"/>
      <c r="D8372" s="68"/>
      <c r="E8372" s="68"/>
      <c r="F8372" s="68"/>
      <c r="G8372" s="68"/>
      <c r="H8372" s="68"/>
      <c r="I8372" s="68"/>
    </row>
    <row r="8373" spans="1:9" x14ac:dyDescent="0.3">
      <c r="A8373" s="68"/>
      <c r="B8373" s="68"/>
      <c r="C8373" s="68"/>
      <c r="D8373" s="68"/>
      <c r="E8373" s="68"/>
      <c r="F8373" s="68"/>
      <c r="G8373" s="68"/>
      <c r="H8373" s="68"/>
      <c r="I8373" s="68"/>
    </row>
    <row r="8374" spans="1:9" x14ac:dyDescent="0.3">
      <c r="A8374" s="68"/>
      <c r="B8374" s="68"/>
      <c r="C8374" s="68"/>
      <c r="D8374" s="68"/>
      <c r="E8374" s="68"/>
      <c r="F8374" s="68"/>
      <c r="G8374" s="68"/>
      <c r="H8374" s="68"/>
      <c r="I8374" s="68"/>
    </row>
    <row r="8375" spans="1:9" x14ac:dyDescent="0.3">
      <c r="A8375" s="68"/>
      <c r="B8375" s="68"/>
      <c r="C8375" s="68"/>
      <c r="D8375" s="68"/>
      <c r="E8375" s="68"/>
      <c r="F8375" s="68"/>
      <c r="G8375" s="68"/>
      <c r="H8375" s="68"/>
      <c r="I8375" s="68"/>
    </row>
    <row r="8376" spans="1:9" x14ac:dyDescent="0.3">
      <c r="A8376" s="68"/>
      <c r="B8376" s="68"/>
      <c r="C8376" s="68"/>
      <c r="D8376" s="68"/>
      <c r="E8376" s="68"/>
      <c r="F8376" s="68"/>
      <c r="G8376" s="68"/>
      <c r="H8376" s="68"/>
      <c r="I8376" s="68"/>
    </row>
    <row r="8377" spans="1:9" x14ac:dyDescent="0.3">
      <c r="A8377" s="68"/>
      <c r="B8377" s="68"/>
      <c r="C8377" s="68"/>
      <c r="D8377" s="68"/>
      <c r="E8377" s="68"/>
      <c r="F8377" s="68"/>
      <c r="G8377" s="68"/>
      <c r="H8377" s="68"/>
      <c r="I8377" s="68"/>
    </row>
    <row r="8378" spans="1:9" x14ac:dyDescent="0.3">
      <c r="A8378" s="68"/>
      <c r="B8378" s="68"/>
      <c r="C8378" s="68"/>
      <c r="D8378" s="68"/>
      <c r="E8378" s="68"/>
      <c r="F8378" s="68"/>
      <c r="G8378" s="68"/>
      <c r="H8378" s="68"/>
      <c r="I8378" s="68"/>
    </row>
    <row r="8379" spans="1:9" x14ac:dyDescent="0.3">
      <c r="A8379" s="68"/>
      <c r="B8379" s="68"/>
      <c r="C8379" s="68"/>
      <c r="D8379" s="68"/>
      <c r="E8379" s="68"/>
      <c r="F8379" s="68"/>
      <c r="G8379" s="68"/>
      <c r="H8379" s="68"/>
      <c r="I8379" s="68"/>
    </row>
    <row r="8380" spans="1:9" x14ac:dyDescent="0.3">
      <c r="A8380" s="68"/>
      <c r="B8380" s="68"/>
      <c r="C8380" s="68"/>
      <c r="D8380" s="68"/>
      <c r="E8380" s="68"/>
      <c r="F8380" s="68"/>
      <c r="G8380" s="68"/>
      <c r="H8380" s="68"/>
      <c r="I8380" s="68"/>
    </row>
    <row r="8381" spans="1:9" x14ac:dyDescent="0.3">
      <c r="A8381" s="68"/>
      <c r="B8381" s="68"/>
      <c r="C8381" s="68"/>
      <c r="D8381" s="68"/>
      <c r="E8381" s="68"/>
      <c r="F8381" s="68"/>
      <c r="G8381" s="68"/>
      <c r="H8381" s="68"/>
      <c r="I8381" s="68"/>
    </row>
    <row r="8382" spans="1:9" x14ac:dyDescent="0.3">
      <c r="A8382" s="68"/>
      <c r="B8382" s="68"/>
      <c r="C8382" s="68"/>
      <c r="D8382" s="68"/>
      <c r="E8382" s="68"/>
      <c r="F8382" s="68"/>
      <c r="G8382" s="68"/>
      <c r="H8382" s="68"/>
      <c r="I8382" s="68"/>
    </row>
    <row r="8383" spans="1:9" x14ac:dyDescent="0.3">
      <c r="A8383" s="68"/>
      <c r="B8383" s="68"/>
      <c r="C8383" s="68"/>
      <c r="D8383" s="68"/>
      <c r="E8383" s="68"/>
      <c r="F8383" s="68"/>
      <c r="G8383" s="68"/>
      <c r="H8383" s="68"/>
      <c r="I8383" s="68"/>
    </row>
    <row r="8384" spans="1:9" x14ac:dyDescent="0.3">
      <c r="A8384" s="68"/>
      <c r="B8384" s="68"/>
      <c r="C8384" s="68"/>
      <c r="D8384" s="68"/>
      <c r="E8384" s="68"/>
      <c r="F8384" s="68"/>
      <c r="G8384" s="68"/>
      <c r="H8384" s="68"/>
      <c r="I8384" s="68"/>
    </row>
    <row r="8385" spans="1:9" x14ac:dyDescent="0.3">
      <c r="A8385" s="68"/>
      <c r="B8385" s="68"/>
      <c r="C8385" s="68"/>
      <c r="D8385" s="68"/>
      <c r="E8385" s="68"/>
      <c r="F8385" s="68"/>
      <c r="G8385" s="68"/>
      <c r="H8385" s="68"/>
      <c r="I8385" s="68"/>
    </row>
    <row r="8386" spans="1:9" x14ac:dyDescent="0.3">
      <c r="A8386" s="68"/>
      <c r="B8386" s="68"/>
      <c r="C8386" s="68"/>
      <c r="D8386" s="68"/>
      <c r="E8386" s="68"/>
      <c r="F8386" s="68"/>
      <c r="G8386" s="68"/>
      <c r="H8386" s="68"/>
      <c r="I8386" s="68"/>
    </row>
    <row r="8387" spans="1:9" x14ac:dyDescent="0.3">
      <c r="A8387" s="68"/>
      <c r="B8387" s="68"/>
      <c r="C8387" s="68"/>
      <c r="D8387" s="68"/>
      <c r="E8387" s="68"/>
      <c r="F8387" s="68"/>
      <c r="G8387" s="68"/>
      <c r="H8387" s="68"/>
      <c r="I8387" s="68"/>
    </row>
    <row r="8388" spans="1:9" x14ac:dyDescent="0.3">
      <c r="A8388" s="68"/>
      <c r="B8388" s="68"/>
      <c r="C8388" s="68"/>
      <c r="D8388" s="68"/>
      <c r="E8388" s="68"/>
      <c r="F8388" s="68"/>
      <c r="G8388" s="68"/>
      <c r="H8388" s="68"/>
      <c r="I8388" s="68"/>
    </row>
    <row r="8389" spans="1:9" x14ac:dyDescent="0.3">
      <c r="A8389" s="68"/>
      <c r="B8389" s="68"/>
      <c r="C8389" s="68"/>
      <c r="D8389" s="68"/>
      <c r="E8389" s="68"/>
      <c r="F8389" s="68"/>
      <c r="G8389" s="68"/>
      <c r="H8389" s="68"/>
      <c r="I8389" s="68"/>
    </row>
    <row r="8390" spans="1:9" x14ac:dyDescent="0.3">
      <c r="A8390" s="68"/>
      <c r="B8390" s="68"/>
      <c r="C8390" s="68"/>
      <c r="D8390" s="68"/>
      <c r="E8390" s="68"/>
      <c r="F8390" s="68"/>
      <c r="G8390" s="68"/>
      <c r="H8390" s="68"/>
      <c r="I8390" s="68"/>
    </row>
    <row r="8391" spans="1:9" x14ac:dyDescent="0.3">
      <c r="A8391" s="68"/>
      <c r="B8391" s="68"/>
      <c r="C8391" s="68"/>
      <c r="D8391" s="68"/>
      <c r="E8391" s="68"/>
      <c r="F8391" s="68"/>
      <c r="G8391" s="68"/>
      <c r="H8391" s="68"/>
      <c r="I8391" s="68"/>
    </row>
    <row r="8392" spans="1:9" x14ac:dyDescent="0.3">
      <c r="A8392" s="68"/>
      <c r="B8392" s="68"/>
      <c r="C8392" s="68"/>
      <c r="D8392" s="68"/>
      <c r="E8392" s="68"/>
      <c r="F8392" s="68"/>
      <c r="G8392" s="68"/>
      <c r="H8392" s="68"/>
      <c r="I8392" s="68"/>
    </row>
    <row r="8393" spans="1:9" x14ac:dyDescent="0.3">
      <c r="A8393" s="68"/>
      <c r="B8393" s="68"/>
      <c r="C8393" s="68"/>
      <c r="D8393" s="68"/>
      <c r="E8393" s="68"/>
      <c r="F8393" s="68"/>
      <c r="G8393" s="68"/>
      <c r="H8393" s="68"/>
      <c r="I8393" s="68"/>
    </row>
    <row r="8394" spans="1:9" x14ac:dyDescent="0.3">
      <c r="A8394" s="68"/>
      <c r="B8394" s="68"/>
      <c r="C8394" s="68"/>
      <c r="D8394" s="68"/>
      <c r="E8394" s="68"/>
      <c r="F8394" s="68"/>
      <c r="G8394" s="68"/>
      <c r="H8394" s="68"/>
      <c r="I8394" s="68"/>
    </row>
    <row r="8395" spans="1:9" x14ac:dyDescent="0.3">
      <c r="A8395" s="68"/>
      <c r="B8395" s="68"/>
      <c r="C8395" s="68"/>
      <c r="D8395" s="68"/>
      <c r="E8395" s="68"/>
      <c r="F8395" s="68"/>
      <c r="G8395" s="68"/>
      <c r="H8395" s="68"/>
      <c r="I8395" s="68"/>
    </row>
    <row r="8396" spans="1:9" x14ac:dyDescent="0.3">
      <c r="A8396" s="68"/>
      <c r="B8396" s="68"/>
      <c r="C8396" s="68"/>
      <c r="D8396" s="68"/>
      <c r="E8396" s="68"/>
      <c r="F8396" s="68"/>
      <c r="G8396" s="68"/>
      <c r="H8396" s="68"/>
      <c r="I8396" s="68"/>
    </row>
    <row r="8397" spans="1:9" x14ac:dyDescent="0.3">
      <c r="A8397" s="68"/>
      <c r="B8397" s="68"/>
      <c r="C8397" s="68"/>
      <c r="D8397" s="68"/>
      <c r="E8397" s="68"/>
      <c r="F8397" s="68"/>
      <c r="G8397" s="68"/>
      <c r="H8397" s="68"/>
      <c r="I8397" s="68"/>
    </row>
    <row r="8398" spans="1:9" x14ac:dyDescent="0.3">
      <c r="A8398" s="68"/>
      <c r="B8398" s="68"/>
      <c r="C8398" s="68"/>
      <c r="D8398" s="68"/>
      <c r="E8398" s="68"/>
      <c r="F8398" s="68"/>
      <c r="G8398" s="68"/>
      <c r="H8398" s="68"/>
      <c r="I8398" s="68"/>
    </row>
    <row r="8399" spans="1:9" x14ac:dyDescent="0.3">
      <c r="A8399" s="68"/>
      <c r="B8399" s="68"/>
      <c r="C8399" s="68"/>
      <c r="D8399" s="68"/>
      <c r="E8399" s="68"/>
      <c r="F8399" s="68"/>
      <c r="G8399" s="68"/>
      <c r="H8399" s="68"/>
      <c r="I8399" s="68"/>
    </row>
    <row r="8400" spans="1:9" x14ac:dyDescent="0.3">
      <c r="A8400" s="68"/>
      <c r="B8400" s="68"/>
      <c r="C8400" s="68"/>
      <c r="D8400" s="68"/>
      <c r="E8400" s="68"/>
      <c r="F8400" s="68"/>
      <c r="G8400" s="68"/>
      <c r="H8400" s="68"/>
      <c r="I8400" s="68"/>
    </row>
    <row r="8401" spans="1:9" x14ac:dyDescent="0.3">
      <c r="A8401" s="68"/>
      <c r="B8401" s="68"/>
      <c r="C8401" s="68"/>
      <c r="D8401" s="68"/>
      <c r="E8401" s="68"/>
      <c r="F8401" s="68"/>
      <c r="G8401" s="68"/>
      <c r="H8401" s="68"/>
      <c r="I8401" s="68"/>
    </row>
    <row r="8402" spans="1:9" x14ac:dyDescent="0.3">
      <c r="A8402" s="68"/>
      <c r="B8402" s="68"/>
      <c r="C8402" s="68"/>
      <c r="D8402" s="68"/>
      <c r="E8402" s="68"/>
      <c r="F8402" s="68"/>
      <c r="G8402" s="68"/>
      <c r="H8402" s="68"/>
      <c r="I8402" s="68"/>
    </row>
    <row r="8403" spans="1:9" x14ac:dyDescent="0.3">
      <c r="A8403" s="68"/>
      <c r="B8403" s="68"/>
      <c r="C8403" s="68"/>
      <c r="D8403" s="68"/>
      <c r="E8403" s="68"/>
      <c r="F8403" s="68"/>
      <c r="G8403" s="68"/>
      <c r="H8403" s="68"/>
      <c r="I8403" s="68"/>
    </row>
    <row r="8404" spans="1:9" x14ac:dyDescent="0.3">
      <c r="A8404" s="68"/>
      <c r="B8404" s="68"/>
      <c r="C8404" s="68"/>
      <c r="D8404" s="68"/>
      <c r="E8404" s="68"/>
      <c r="F8404" s="68"/>
      <c r="G8404" s="68"/>
      <c r="H8404" s="68"/>
      <c r="I8404" s="68"/>
    </row>
    <row r="8405" spans="1:9" x14ac:dyDescent="0.3">
      <c r="A8405" s="68"/>
      <c r="B8405" s="68"/>
      <c r="C8405" s="68"/>
      <c r="D8405" s="68"/>
      <c r="E8405" s="68"/>
      <c r="F8405" s="68"/>
      <c r="G8405" s="68"/>
      <c r="H8405" s="68"/>
      <c r="I8405" s="68"/>
    </row>
    <row r="8406" spans="1:9" x14ac:dyDescent="0.3">
      <c r="A8406" s="68"/>
      <c r="B8406" s="68"/>
      <c r="C8406" s="68"/>
      <c r="D8406" s="68"/>
      <c r="E8406" s="68"/>
      <c r="F8406" s="68"/>
      <c r="G8406" s="68"/>
      <c r="H8406" s="68"/>
      <c r="I8406" s="68"/>
    </row>
    <row r="8407" spans="1:9" x14ac:dyDescent="0.3">
      <c r="A8407" s="68"/>
      <c r="B8407" s="68"/>
      <c r="C8407" s="68"/>
      <c r="D8407" s="68"/>
      <c r="E8407" s="68"/>
      <c r="F8407" s="68"/>
      <c r="G8407" s="68"/>
      <c r="H8407" s="68"/>
      <c r="I8407" s="68"/>
    </row>
    <row r="8408" spans="1:9" x14ac:dyDescent="0.3">
      <c r="A8408" s="68"/>
      <c r="B8408" s="68"/>
      <c r="C8408" s="68"/>
      <c r="D8408" s="68"/>
      <c r="E8408" s="68"/>
      <c r="F8408" s="68"/>
      <c r="G8408" s="68"/>
      <c r="H8408" s="68"/>
      <c r="I8408" s="68"/>
    </row>
    <row r="8409" spans="1:9" x14ac:dyDescent="0.3">
      <c r="A8409" s="68"/>
      <c r="B8409" s="68"/>
      <c r="C8409" s="68"/>
      <c r="D8409" s="68"/>
      <c r="E8409" s="68"/>
      <c r="F8409" s="68"/>
      <c r="G8409" s="68"/>
      <c r="H8409" s="68"/>
      <c r="I8409" s="68"/>
    </row>
    <row r="8410" spans="1:9" x14ac:dyDescent="0.3">
      <c r="A8410" s="68"/>
      <c r="B8410" s="68"/>
      <c r="C8410" s="68"/>
      <c r="D8410" s="68"/>
      <c r="E8410" s="68"/>
      <c r="F8410" s="68"/>
      <c r="G8410" s="68"/>
      <c r="H8410" s="68"/>
      <c r="I8410" s="68"/>
    </row>
    <row r="8411" spans="1:9" x14ac:dyDescent="0.3">
      <c r="A8411" s="68"/>
      <c r="B8411" s="68"/>
      <c r="C8411" s="68"/>
      <c r="D8411" s="68"/>
      <c r="E8411" s="68"/>
      <c r="F8411" s="68"/>
      <c r="G8411" s="68"/>
      <c r="H8411" s="68"/>
      <c r="I8411" s="68"/>
    </row>
    <row r="8412" spans="1:9" x14ac:dyDescent="0.3">
      <c r="A8412" s="68"/>
      <c r="B8412" s="68"/>
      <c r="C8412" s="68"/>
      <c r="D8412" s="68"/>
      <c r="E8412" s="68"/>
      <c r="F8412" s="68"/>
      <c r="G8412" s="68"/>
      <c r="H8412" s="68"/>
      <c r="I8412" s="68"/>
    </row>
    <row r="8413" spans="1:9" x14ac:dyDescent="0.3">
      <c r="A8413" s="68"/>
      <c r="B8413" s="68"/>
      <c r="C8413" s="68"/>
      <c r="D8413" s="68"/>
      <c r="E8413" s="68"/>
      <c r="F8413" s="68"/>
      <c r="G8413" s="68"/>
      <c r="H8413" s="68"/>
      <c r="I8413" s="68"/>
    </row>
    <row r="8414" spans="1:9" x14ac:dyDescent="0.3">
      <c r="A8414" s="68"/>
      <c r="B8414" s="68"/>
      <c r="C8414" s="68"/>
      <c r="D8414" s="68"/>
      <c r="E8414" s="68"/>
      <c r="F8414" s="68"/>
      <c r="G8414" s="68"/>
      <c r="H8414" s="68"/>
      <c r="I8414" s="68"/>
    </row>
    <row r="8415" spans="1:9" x14ac:dyDescent="0.3">
      <c r="A8415" s="68"/>
      <c r="B8415" s="68"/>
      <c r="C8415" s="68"/>
      <c r="D8415" s="68"/>
      <c r="E8415" s="68"/>
      <c r="F8415" s="68"/>
      <c r="G8415" s="68"/>
      <c r="H8415" s="68"/>
      <c r="I8415" s="68"/>
    </row>
    <row r="8416" spans="1:9" x14ac:dyDescent="0.3">
      <c r="A8416" s="68"/>
      <c r="B8416" s="68"/>
      <c r="C8416" s="68"/>
      <c r="D8416" s="68"/>
      <c r="E8416" s="68"/>
      <c r="F8416" s="68"/>
      <c r="G8416" s="68"/>
      <c r="H8416" s="68"/>
      <c r="I8416" s="68"/>
    </row>
    <row r="8417" spans="1:9" x14ac:dyDescent="0.3">
      <c r="A8417" s="68"/>
      <c r="B8417" s="68"/>
      <c r="C8417" s="68"/>
      <c r="D8417" s="68"/>
      <c r="E8417" s="68"/>
      <c r="F8417" s="68"/>
      <c r="G8417" s="68"/>
      <c r="H8417" s="68"/>
      <c r="I8417" s="68"/>
    </row>
    <row r="8418" spans="1:9" x14ac:dyDescent="0.3">
      <c r="A8418" s="68"/>
      <c r="B8418" s="68"/>
      <c r="C8418" s="68"/>
      <c r="D8418" s="68"/>
      <c r="E8418" s="68"/>
      <c r="F8418" s="68"/>
      <c r="G8418" s="68"/>
      <c r="H8418" s="68"/>
      <c r="I8418" s="68"/>
    </row>
    <row r="8419" spans="1:9" x14ac:dyDescent="0.3">
      <c r="A8419" s="68"/>
      <c r="B8419" s="68"/>
      <c r="C8419" s="68"/>
      <c r="D8419" s="68"/>
      <c r="E8419" s="68"/>
      <c r="F8419" s="68"/>
      <c r="G8419" s="68"/>
      <c r="H8419" s="68"/>
      <c r="I8419" s="68"/>
    </row>
    <row r="8420" spans="1:9" x14ac:dyDescent="0.3">
      <c r="A8420" s="68"/>
      <c r="B8420" s="68"/>
      <c r="C8420" s="68"/>
      <c r="D8420" s="68"/>
      <c r="E8420" s="68"/>
      <c r="F8420" s="68"/>
      <c r="G8420" s="68"/>
      <c r="H8420" s="68"/>
      <c r="I8420" s="68"/>
    </row>
    <row r="8421" spans="1:9" x14ac:dyDescent="0.3">
      <c r="A8421" s="68"/>
      <c r="B8421" s="68"/>
      <c r="C8421" s="68"/>
      <c r="D8421" s="68"/>
      <c r="E8421" s="68"/>
      <c r="F8421" s="68"/>
      <c r="G8421" s="68"/>
      <c r="H8421" s="68"/>
      <c r="I8421" s="68"/>
    </row>
    <row r="8422" spans="1:9" x14ac:dyDescent="0.3">
      <c r="A8422" s="68"/>
      <c r="B8422" s="68"/>
      <c r="C8422" s="68"/>
      <c r="D8422" s="68"/>
      <c r="E8422" s="68"/>
      <c r="F8422" s="68"/>
      <c r="G8422" s="68"/>
      <c r="H8422" s="68"/>
      <c r="I8422" s="68"/>
    </row>
    <row r="8423" spans="1:9" x14ac:dyDescent="0.3">
      <c r="A8423" s="68"/>
      <c r="B8423" s="68"/>
      <c r="C8423" s="68"/>
      <c r="D8423" s="68"/>
      <c r="E8423" s="68"/>
      <c r="F8423" s="68"/>
      <c r="G8423" s="68"/>
      <c r="H8423" s="68"/>
      <c r="I8423" s="68"/>
    </row>
    <row r="8424" spans="1:9" x14ac:dyDescent="0.3">
      <c r="A8424" s="68"/>
      <c r="B8424" s="68"/>
      <c r="C8424" s="68"/>
      <c r="D8424" s="68"/>
      <c r="E8424" s="68"/>
      <c r="F8424" s="68"/>
      <c r="G8424" s="68"/>
      <c r="H8424" s="68"/>
      <c r="I8424" s="68"/>
    </row>
    <row r="8425" spans="1:9" x14ac:dyDescent="0.3">
      <c r="A8425" s="68"/>
      <c r="B8425" s="68"/>
      <c r="C8425" s="68"/>
      <c r="D8425" s="68"/>
      <c r="E8425" s="68"/>
      <c r="F8425" s="68"/>
      <c r="G8425" s="68"/>
      <c r="H8425" s="68"/>
      <c r="I8425" s="68"/>
    </row>
    <row r="8426" spans="1:9" x14ac:dyDescent="0.3">
      <c r="A8426" s="68"/>
      <c r="B8426" s="68"/>
      <c r="C8426" s="68"/>
      <c r="D8426" s="68"/>
      <c r="E8426" s="68"/>
      <c r="F8426" s="68"/>
      <c r="G8426" s="68"/>
      <c r="H8426" s="68"/>
      <c r="I8426" s="68"/>
    </row>
    <row r="8427" spans="1:9" x14ac:dyDescent="0.3">
      <c r="A8427" s="68"/>
      <c r="B8427" s="68"/>
      <c r="C8427" s="68"/>
      <c r="D8427" s="68"/>
      <c r="E8427" s="68"/>
      <c r="F8427" s="68"/>
      <c r="G8427" s="68"/>
      <c r="H8427" s="68"/>
      <c r="I8427" s="68"/>
    </row>
    <row r="8428" spans="1:9" x14ac:dyDescent="0.3">
      <c r="A8428" s="68"/>
      <c r="B8428" s="68"/>
      <c r="C8428" s="68"/>
      <c r="D8428" s="68"/>
      <c r="E8428" s="68"/>
      <c r="F8428" s="68"/>
      <c r="G8428" s="68"/>
      <c r="H8428" s="68"/>
      <c r="I8428" s="68"/>
    </row>
    <row r="8429" spans="1:9" x14ac:dyDescent="0.3">
      <c r="A8429" s="68"/>
      <c r="B8429" s="68"/>
      <c r="C8429" s="68"/>
      <c r="D8429" s="68"/>
      <c r="E8429" s="68"/>
      <c r="F8429" s="68"/>
      <c r="G8429" s="68"/>
      <c r="H8429" s="68"/>
      <c r="I8429" s="68"/>
    </row>
    <row r="8430" spans="1:9" x14ac:dyDescent="0.3">
      <c r="A8430" s="68"/>
      <c r="B8430" s="68"/>
      <c r="C8430" s="68"/>
      <c r="D8430" s="68"/>
      <c r="E8430" s="68"/>
      <c r="F8430" s="68"/>
      <c r="G8430" s="68"/>
      <c r="H8430" s="68"/>
      <c r="I8430" s="68"/>
    </row>
    <row r="8431" spans="1:9" x14ac:dyDescent="0.3">
      <c r="A8431" s="68"/>
      <c r="B8431" s="68"/>
      <c r="C8431" s="68"/>
      <c r="D8431" s="68"/>
      <c r="E8431" s="68"/>
      <c r="F8431" s="68"/>
      <c r="G8431" s="68"/>
      <c r="H8431" s="68"/>
      <c r="I8431" s="68"/>
    </row>
    <row r="8432" spans="1:9" x14ac:dyDescent="0.3">
      <c r="A8432" s="68"/>
      <c r="B8432" s="68"/>
      <c r="C8432" s="68"/>
      <c r="D8432" s="68"/>
      <c r="E8432" s="68"/>
      <c r="F8432" s="68"/>
      <c r="G8432" s="68"/>
      <c r="H8432" s="68"/>
      <c r="I8432" s="68"/>
    </row>
    <row r="8433" spans="1:9" x14ac:dyDescent="0.3">
      <c r="A8433" s="68"/>
      <c r="B8433" s="68"/>
      <c r="C8433" s="68"/>
      <c r="D8433" s="68"/>
      <c r="E8433" s="68"/>
      <c r="F8433" s="68"/>
      <c r="G8433" s="68"/>
      <c r="H8433" s="68"/>
      <c r="I8433" s="68"/>
    </row>
    <row r="8434" spans="1:9" x14ac:dyDescent="0.3">
      <c r="A8434" s="68"/>
      <c r="B8434" s="68"/>
      <c r="C8434" s="68"/>
      <c r="D8434" s="68"/>
      <c r="E8434" s="68"/>
      <c r="F8434" s="68"/>
      <c r="G8434" s="68"/>
      <c r="H8434" s="68"/>
      <c r="I8434" s="68"/>
    </row>
    <row r="8435" spans="1:9" x14ac:dyDescent="0.3">
      <c r="A8435" s="68"/>
      <c r="B8435" s="68"/>
      <c r="C8435" s="68"/>
      <c r="D8435" s="68"/>
      <c r="E8435" s="68"/>
      <c r="F8435" s="68"/>
      <c r="G8435" s="68"/>
      <c r="H8435" s="68"/>
      <c r="I8435" s="68"/>
    </row>
    <row r="8436" spans="1:9" x14ac:dyDescent="0.3">
      <c r="A8436" s="68"/>
      <c r="B8436" s="68"/>
      <c r="C8436" s="68"/>
      <c r="D8436" s="68"/>
      <c r="E8436" s="68"/>
      <c r="F8436" s="68"/>
      <c r="G8436" s="68"/>
      <c r="H8436" s="68"/>
      <c r="I8436" s="68"/>
    </row>
    <row r="8437" spans="1:9" x14ac:dyDescent="0.3">
      <c r="A8437" s="68"/>
      <c r="B8437" s="68"/>
      <c r="C8437" s="68"/>
      <c r="D8437" s="68"/>
      <c r="E8437" s="68"/>
      <c r="F8437" s="68"/>
      <c r="G8437" s="68"/>
      <c r="H8437" s="68"/>
      <c r="I8437" s="68"/>
    </row>
    <row r="8438" spans="1:9" x14ac:dyDescent="0.3">
      <c r="A8438" s="68"/>
      <c r="B8438" s="68"/>
      <c r="C8438" s="68"/>
      <c r="D8438" s="68"/>
      <c r="E8438" s="68"/>
      <c r="F8438" s="68"/>
      <c r="G8438" s="68"/>
      <c r="H8438" s="68"/>
      <c r="I8438" s="68"/>
    </row>
    <row r="8439" spans="1:9" x14ac:dyDescent="0.3">
      <c r="A8439" s="68"/>
      <c r="B8439" s="68"/>
      <c r="C8439" s="68"/>
      <c r="D8439" s="68"/>
      <c r="E8439" s="68"/>
      <c r="F8439" s="68"/>
      <c r="G8439" s="68"/>
      <c r="H8439" s="68"/>
      <c r="I8439" s="68"/>
    </row>
    <row r="8440" spans="1:9" x14ac:dyDescent="0.3">
      <c r="A8440" s="68"/>
      <c r="B8440" s="68"/>
      <c r="C8440" s="68"/>
      <c r="D8440" s="68"/>
      <c r="E8440" s="68"/>
      <c r="F8440" s="68"/>
      <c r="G8440" s="68"/>
      <c r="H8440" s="68"/>
      <c r="I8440" s="68"/>
    </row>
    <row r="8441" spans="1:9" x14ac:dyDescent="0.3">
      <c r="A8441" s="68"/>
      <c r="B8441" s="68"/>
      <c r="C8441" s="68"/>
      <c r="D8441" s="68"/>
      <c r="E8441" s="68"/>
      <c r="F8441" s="68"/>
      <c r="G8441" s="68"/>
      <c r="H8441" s="68"/>
      <c r="I8441" s="68"/>
    </row>
    <row r="8442" spans="1:9" x14ac:dyDescent="0.3">
      <c r="A8442" s="68"/>
      <c r="B8442" s="68"/>
      <c r="C8442" s="68"/>
      <c r="D8442" s="68"/>
      <c r="E8442" s="68"/>
      <c r="F8442" s="68"/>
      <c r="G8442" s="68"/>
      <c r="H8442" s="68"/>
      <c r="I8442" s="68"/>
    </row>
    <row r="8443" spans="1:9" x14ac:dyDescent="0.3">
      <c r="A8443" s="68"/>
      <c r="B8443" s="68"/>
      <c r="C8443" s="68"/>
      <c r="D8443" s="68"/>
      <c r="E8443" s="68"/>
      <c r="F8443" s="68"/>
      <c r="G8443" s="68"/>
      <c r="H8443" s="68"/>
      <c r="I8443" s="68"/>
    </row>
    <row r="8444" spans="1:9" x14ac:dyDescent="0.3">
      <c r="A8444" s="68"/>
      <c r="B8444" s="68"/>
      <c r="C8444" s="68"/>
      <c r="D8444" s="68"/>
      <c r="E8444" s="68"/>
      <c r="F8444" s="68"/>
      <c r="G8444" s="68"/>
      <c r="H8444" s="68"/>
      <c r="I8444" s="68"/>
    </row>
    <row r="8445" spans="1:9" x14ac:dyDescent="0.3">
      <c r="A8445" s="68"/>
      <c r="B8445" s="68"/>
      <c r="C8445" s="68"/>
      <c r="D8445" s="68"/>
      <c r="E8445" s="68"/>
      <c r="F8445" s="68"/>
      <c r="G8445" s="68"/>
      <c r="H8445" s="68"/>
      <c r="I8445" s="68"/>
    </row>
    <row r="8446" spans="1:9" x14ac:dyDescent="0.3">
      <c r="A8446" s="68"/>
      <c r="B8446" s="68"/>
      <c r="C8446" s="68"/>
      <c r="D8446" s="68"/>
      <c r="E8446" s="68"/>
      <c r="F8446" s="68"/>
      <c r="G8446" s="68"/>
      <c r="H8446" s="68"/>
      <c r="I8446" s="68"/>
    </row>
    <row r="8447" spans="1:9" x14ac:dyDescent="0.3">
      <c r="A8447" s="68"/>
      <c r="B8447" s="68"/>
      <c r="C8447" s="68"/>
      <c r="D8447" s="68"/>
      <c r="E8447" s="68"/>
      <c r="F8447" s="68"/>
      <c r="G8447" s="68"/>
      <c r="H8447" s="68"/>
      <c r="I8447" s="68"/>
    </row>
    <row r="8448" spans="1:9" x14ac:dyDescent="0.3">
      <c r="A8448" s="68"/>
      <c r="B8448" s="68"/>
      <c r="C8448" s="68"/>
      <c r="D8448" s="68"/>
      <c r="E8448" s="68"/>
      <c r="F8448" s="68"/>
      <c r="G8448" s="68"/>
      <c r="H8448" s="68"/>
      <c r="I8448" s="68"/>
    </row>
    <row r="8449" spans="1:9" x14ac:dyDescent="0.3">
      <c r="A8449" s="68"/>
      <c r="B8449" s="68"/>
      <c r="C8449" s="68"/>
      <c r="D8449" s="68"/>
      <c r="E8449" s="68"/>
      <c r="F8449" s="68"/>
      <c r="G8449" s="68"/>
      <c r="H8449" s="68"/>
      <c r="I8449" s="68"/>
    </row>
    <row r="8450" spans="1:9" x14ac:dyDescent="0.3">
      <c r="A8450" s="68"/>
      <c r="B8450" s="68"/>
      <c r="C8450" s="68"/>
      <c r="D8450" s="68"/>
      <c r="E8450" s="68"/>
      <c r="F8450" s="68"/>
      <c r="G8450" s="68"/>
      <c r="H8450" s="68"/>
      <c r="I8450" s="68"/>
    </row>
    <row r="8451" spans="1:9" x14ac:dyDescent="0.3">
      <c r="A8451" s="68"/>
      <c r="B8451" s="68"/>
      <c r="C8451" s="68"/>
      <c r="D8451" s="68"/>
      <c r="E8451" s="68"/>
      <c r="F8451" s="68"/>
      <c r="G8451" s="68"/>
      <c r="H8451" s="68"/>
      <c r="I8451" s="68"/>
    </row>
    <row r="8452" spans="1:9" x14ac:dyDescent="0.3">
      <c r="A8452" s="68"/>
      <c r="B8452" s="68"/>
      <c r="C8452" s="68"/>
      <c r="D8452" s="68"/>
      <c r="E8452" s="68"/>
      <c r="F8452" s="68"/>
      <c r="G8452" s="68"/>
      <c r="H8452" s="68"/>
      <c r="I8452" s="68"/>
    </row>
    <row r="8453" spans="1:9" x14ac:dyDescent="0.3">
      <c r="A8453" s="68"/>
      <c r="B8453" s="68"/>
      <c r="C8453" s="68"/>
      <c r="D8453" s="68"/>
      <c r="E8453" s="68"/>
      <c r="F8453" s="68"/>
      <c r="G8453" s="68"/>
      <c r="H8453" s="68"/>
      <c r="I8453" s="68"/>
    </row>
    <row r="8454" spans="1:9" x14ac:dyDescent="0.3">
      <c r="A8454" s="68"/>
      <c r="B8454" s="68"/>
      <c r="C8454" s="68"/>
      <c r="D8454" s="68"/>
      <c r="E8454" s="68"/>
      <c r="F8454" s="68"/>
      <c r="G8454" s="68"/>
      <c r="H8454" s="68"/>
      <c r="I8454" s="68"/>
    </row>
    <row r="8455" spans="1:9" x14ac:dyDescent="0.3">
      <c r="A8455" s="68"/>
      <c r="B8455" s="68"/>
      <c r="C8455" s="68"/>
      <c r="D8455" s="68"/>
      <c r="E8455" s="68"/>
      <c r="F8455" s="68"/>
      <c r="G8455" s="68"/>
      <c r="H8455" s="68"/>
      <c r="I8455" s="68"/>
    </row>
    <row r="8456" spans="1:9" x14ac:dyDescent="0.3">
      <c r="A8456" s="68"/>
      <c r="B8456" s="68"/>
      <c r="C8456" s="68"/>
      <c r="D8456" s="68"/>
      <c r="E8456" s="68"/>
      <c r="F8456" s="68"/>
      <c r="G8456" s="68"/>
      <c r="H8456" s="68"/>
      <c r="I8456" s="68"/>
    </row>
    <row r="8457" spans="1:9" x14ac:dyDescent="0.3">
      <c r="A8457" s="68"/>
      <c r="B8457" s="68"/>
      <c r="C8457" s="68"/>
      <c r="D8457" s="68"/>
      <c r="E8457" s="68"/>
      <c r="F8457" s="68"/>
      <c r="G8457" s="68"/>
      <c r="H8457" s="68"/>
      <c r="I8457" s="68"/>
    </row>
    <row r="8458" spans="1:9" x14ac:dyDescent="0.3">
      <c r="A8458" s="68"/>
      <c r="B8458" s="68"/>
      <c r="C8458" s="68"/>
      <c r="D8458" s="68"/>
      <c r="E8458" s="68"/>
      <c r="F8458" s="68"/>
      <c r="G8458" s="68"/>
      <c r="H8458" s="68"/>
      <c r="I8458" s="68"/>
    </row>
    <row r="8459" spans="1:9" x14ac:dyDescent="0.3">
      <c r="A8459" s="68"/>
      <c r="B8459" s="68"/>
      <c r="C8459" s="68"/>
      <c r="D8459" s="68"/>
      <c r="E8459" s="68"/>
      <c r="F8459" s="68"/>
      <c r="G8459" s="68"/>
      <c r="H8459" s="68"/>
      <c r="I8459" s="68"/>
    </row>
    <row r="8460" spans="1:9" x14ac:dyDescent="0.3">
      <c r="A8460" s="68"/>
      <c r="B8460" s="68"/>
      <c r="C8460" s="68"/>
      <c r="D8460" s="68"/>
      <c r="E8460" s="68"/>
      <c r="F8460" s="68"/>
      <c r="G8460" s="68"/>
      <c r="H8460" s="68"/>
      <c r="I8460" s="68"/>
    </row>
    <row r="8461" spans="1:9" x14ac:dyDescent="0.3">
      <c r="A8461" s="68"/>
      <c r="B8461" s="68"/>
      <c r="C8461" s="68"/>
      <c r="D8461" s="68"/>
      <c r="E8461" s="68"/>
      <c r="F8461" s="68"/>
      <c r="G8461" s="68"/>
      <c r="H8461" s="68"/>
      <c r="I8461" s="68"/>
    </row>
    <row r="8462" spans="1:9" x14ac:dyDescent="0.3">
      <c r="A8462" s="68"/>
      <c r="B8462" s="68"/>
      <c r="C8462" s="68"/>
      <c r="D8462" s="68"/>
      <c r="E8462" s="68"/>
      <c r="F8462" s="68"/>
      <c r="G8462" s="68"/>
      <c r="H8462" s="68"/>
      <c r="I8462" s="68"/>
    </row>
    <row r="8463" spans="1:9" x14ac:dyDescent="0.3">
      <c r="A8463" s="68"/>
      <c r="B8463" s="68"/>
      <c r="C8463" s="68"/>
      <c r="D8463" s="68"/>
      <c r="E8463" s="68"/>
      <c r="F8463" s="68"/>
      <c r="G8463" s="68"/>
      <c r="H8463" s="68"/>
      <c r="I8463" s="68"/>
    </row>
    <row r="8464" spans="1:9" x14ac:dyDescent="0.3">
      <c r="A8464" s="68"/>
      <c r="B8464" s="68"/>
      <c r="C8464" s="68"/>
      <c r="D8464" s="68"/>
      <c r="E8464" s="68"/>
      <c r="F8464" s="68"/>
      <c r="G8464" s="68"/>
      <c r="H8464" s="68"/>
      <c r="I8464" s="68"/>
    </row>
    <row r="8465" spans="1:9" x14ac:dyDescent="0.3">
      <c r="A8465" s="68"/>
      <c r="B8465" s="68"/>
      <c r="C8465" s="68"/>
      <c r="D8465" s="68"/>
      <c r="E8465" s="68"/>
      <c r="F8465" s="68"/>
      <c r="G8465" s="68"/>
      <c r="H8465" s="68"/>
      <c r="I8465" s="68"/>
    </row>
    <row r="8466" spans="1:9" x14ac:dyDescent="0.3">
      <c r="A8466" s="68"/>
      <c r="B8466" s="68"/>
      <c r="C8466" s="68"/>
      <c r="D8466" s="68"/>
      <c r="E8466" s="68"/>
      <c r="F8466" s="68"/>
      <c r="G8466" s="68"/>
      <c r="H8466" s="68"/>
      <c r="I8466" s="68"/>
    </row>
    <row r="8467" spans="1:9" x14ac:dyDescent="0.3">
      <c r="A8467" s="68"/>
      <c r="B8467" s="68"/>
      <c r="C8467" s="68"/>
      <c r="D8467" s="68"/>
      <c r="E8467" s="68"/>
      <c r="F8467" s="68"/>
      <c r="G8467" s="68"/>
      <c r="H8467" s="68"/>
      <c r="I8467" s="68"/>
    </row>
    <row r="8468" spans="1:9" x14ac:dyDescent="0.3">
      <c r="A8468" s="68"/>
      <c r="B8468" s="68"/>
      <c r="C8468" s="68"/>
      <c r="D8468" s="68"/>
      <c r="E8468" s="68"/>
      <c r="F8468" s="68"/>
      <c r="G8468" s="68"/>
      <c r="H8468" s="68"/>
      <c r="I8468" s="68"/>
    </row>
    <row r="8469" spans="1:9" x14ac:dyDescent="0.3">
      <c r="A8469" s="68"/>
      <c r="B8469" s="68"/>
      <c r="C8469" s="68"/>
      <c r="D8469" s="68"/>
      <c r="E8469" s="68"/>
      <c r="F8469" s="68"/>
      <c r="G8469" s="68"/>
      <c r="H8469" s="68"/>
      <c r="I8469" s="68"/>
    </row>
    <row r="8470" spans="1:9" x14ac:dyDescent="0.3">
      <c r="A8470" s="68"/>
      <c r="B8470" s="68"/>
      <c r="C8470" s="68"/>
      <c r="D8470" s="68"/>
      <c r="E8470" s="68"/>
      <c r="F8470" s="68"/>
      <c r="G8470" s="68"/>
      <c r="H8470" s="68"/>
      <c r="I8470" s="68"/>
    </row>
    <row r="8471" spans="1:9" x14ac:dyDescent="0.3">
      <c r="A8471" s="68"/>
      <c r="B8471" s="68"/>
      <c r="C8471" s="68"/>
      <c r="D8471" s="68"/>
      <c r="E8471" s="68"/>
      <c r="F8471" s="68"/>
      <c r="G8471" s="68"/>
      <c r="H8471" s="68"/>
      <c r="I8471" s="68"/>
    </row>
    <row r="8472" spans="1:9" x14ac:dyDescent="0.3">
      <c r="A8472" s="68"/>
      <c r="B8472" s="68"/>
      <c r="C8472" s="68"/>
      <c r="D8472" s="68"/>
      <c r="E8472" s="68"/>
      <c r="F8472" s="68"/>
      <c r="G8472" s="68"/>
      <c r="H8472" s="68"/>
      <c r="I8472" s="68"/>
    </row>
    <row r="8473" spans="1:9" x14ac:dyDescent="0.3">
      <c r="A8473" s="68"/>
      <c r="B8473" s="68"/>
      <c r="C8473" s="68"/>
      <c r="D8473" s="68"/>
      <c r="E8473" s="68"/>
      <c r="F8473" s="68"/>
      <c r="G8473" s="68"/>
      <c r="H8473" s="68"/>
      <c r="I8473" s="68"/>
    </row>
    <row r="8474" spans="1:9" x14ac:dyDescent="0.3">
      <c r="A8474" s="68"/>
      <c r="B8474" s="68"/>
      <c r="C8474" s="68"/>
      <c r="D8474" s="68"/>
      <c r="E8474" s="68"/>
      <c r="F8474" s="68"/>
      <c r="G8474" s="68"/>
      <c r="H8474" s="68"/>
      <c r="I8474" s="68"/>
    </row>
    <row r="8475" spans="1:9" x14ac:dyDescent="0.3">
      <c r="A8475" s="68"/>
      <c r="B8475" s="68"/>
      <c r="C8475" s="68"/>
      <c r="D8475" s="68"/>
      <c r="E8475" s="68"/>
      <c r="F8475" s="68"/>
      <c r="G8475" s="68"/>
      <c r="H8475" s="68"/>
      <c r="I8475" s="68"/>
    </row>
    <row r="8476" spans="1:9" x14ac:dyDescent="0.3">
      <c r="A8476" s="68"/>
      <c r="B8476" s="68"/>
      <c r="C8476" s="68"/>
      <c r="D8476" s="68"/>
      <c r="E8476" s="68"/>
      <c r="F8476" s="68"/>
      <c r="G8476" s="68"/>
      <c r="H8476" s="68"/>
      <c r="I8476" s="68"/>
    </row>
    <row r="8477" spans="1:9" x14ac:dyDescent="0.3">
      <c r="A8477" s="68"/>
      <c r="B8477" s="68"/>
      <c r="C8477" s="68"/>
      <c r="D8477" s="68"/>
      <c r="E8477" s="68"/>
      <c r="F8477" s="68"/>
      <c r="G8477" s="68"/>
      <c r="H8477" s="68"/>
      <c r="I8477" s="68"/>
    </row>
    <row r="8478" spans="1:9" x14ac:dyDescent="0.3">
      <c r="A8478" s="68"/>
      <c r="B8478" s="68"/>
      <c r="C8478" s="68"/>
      <c r="D8478" s="68"/>
      <c r="E8478" s="68"/>
      <c r="F8478" s="68"/>
      <c r="G8478" s="68"/>
      <c r="H8478" s="68"/>
      <c r="I8478" s="68"/>
    </row>
    <row r="8479" spans="1:9" x14ac:dyDescent="0.3">
      <c r="A8479" s="68"/>
      <c r="B8479" s="68"/>
      <c r="C8479" s="68"/>
      <c r="D8479" s="68"/>
      <c r="E8479" s="68"/>
      <c r="F8479" s="68"/>
      <c r="G8479" s="68"/>
      <c r="H8479" s="68"/>
      <c r="I8479" s="68"/>
    </row>
    <row r="8480" spans="1:9" x14ac:dyDescent="0.3">
      <c r="A8480" s="68"/>
      <c r="B8480" s="68"/>
      <c r="C8480" s="68"/>
      <c r="D8480" s="68"/>
      <c r="E8480" s="68"/>
      <c r="F8480" s="68"/>
      <c r="G8480" s="68"/>
      <c r="H8480" s="68"/>
      <c r="I8480" s="68"/>
    </row>
    <row r="8481" spans="1:9" x14ac:dyDescent="0.3">
      <c r="A8481" s="68"/>
      <c r="B8481" s="68"/>
      <c r="C8481" s="68"/>
      <c r="D8481" s="68"/>
      <c r="E8481" s="68"/>
      <c r="F8481" s="68"/>
      <c r="G8481" s="68"/>
      <c r="H8481" s="68"/>
      <c r="I8481" s="68"/>
    </row>
    <row r="8482" spans="1:9" x14ac:dyDescent="0.3">
      <c r="A8482" s="68"/>
      <c r="B8482" s="68"/>
      <c r="C8482" s="68"/>
      <c r="D8482" s="68"/>
      <c r="E8482" s="68"/>
      <c r="F8482" s="68"/>
      <c r="G8482" s="68"/>
      <c r="H8482" s="68"/>
      <c r="I8482" s="68"/>
    </row>
    <row r="8483" spans="1:9" x14ac:dyDescent="0.3">
      <c r="A8483" s="68"/>
      <c r="B8483" s="68"/>
      <c r="C8483" s="68"/>
      <c r="D8483" s="68"/>
      <c r="E8483" s="68"/>
      <c r="F8483" s="68"/>
      <c r="G8483" s="68"/>
      <c r="H8483" s="68"/>
      <c r="I8483" s="68"/>
    </row>
    <row r="8484" spans="1:9" x14ac:dyDescent="0.3">
      <c r="A8484" s="68"/>
      <c r="B8484" s="68"/>
      <c r="C8484" s="68"/>
      <c r="D8484" s="68"/>
      <c r="E8484" s="68"/>
      <c r="F8484" s="68"/>
      <c r="G8484" s="68"/>
      <c r="H8484" s="68"/>
      <c r="I8484" s="68"/>
    </row>
    <row r="8485" spans="1:9" x14ac:dyDescent="0.3">
      <c r="A8485" s="68"/>
      <c r="B8485" s="68"/>
      <c r="C8485" s="68"/>
      <c r="D8485" s="68"/>
      <c r="E8485" s="68"/>
      <c r="F8485" s="68"/>
      <c r="G8485" s="68"/>
      <c r="H8485" s="68"/>
      <c r="I8485" s="68"/>
    </row>
    <row r="8486" spans="1:9" x14ac:dyDescent="0.3">
      <c r="A8486" s="68"/>
      <c r="B8486" s="68"/>
      <c r="C8486" s="68"/>
      <c r="D8486" s="68"/>
      <c r="E8486" s="68"/>
      <c r="F8486" s="68"/>
      <c r="G8486" s="68"/>
      <c r="H8486" s="68"/>
      <c r="I8486" s="68"/>
    </row>
    <row r="8487" spans="1:9" x14ac:dyDescent="0.3">
      <c r="A8487" s="68"/>
      <c r="B8487" s="68"/>
      <c r="C8487" s="68"/>
      <c r="D8487" s="68"/>
      <c r="E8487" s="68"/>
      <c r="F8487" s="68"/>
      <c r="G8487" s="68"/>
      <c r="H8487" s="68"/>
      <c r="I8487" s="68"/>
    </row>
    <row r="8488" spans="1:9" x14ac:dyDescent="0.3">
      <c r="A8488" s="68"/>
      <c r="B8488" s="68"/>
      <c r="C8488" s="68"/>
      <c r="D8488" s="68"/>
      <c r="E8488" s="68"/>
      <c r="F8488" s="68"/>
      <c r="G8488" s="68"/>
      <c r="H8488" s="68"/>
      <c r="I8488" s="68"/>
    </row>
    <row r="8489" spans="1:9" x14ac:dyDescent="0.3">
      <c r="A8489" s="68"/>
      <c r="B8489" s="68"/>
      <c r="C8489" s="68"/>
      <c r="D8489" s="68"/>
      <c r="E8489" s="68"/>
      <c r="F8489" s="68"/>
      <c r="G8489" s="68"/>
      <c r="H8489" s="68"/>
      <c r="I8489" s="68"/>
    </row>
    <row r="8490" spans="1:9" x14ac:dyDescent="0.3">
      <c r="A8490" s="68"/>
      <c r="B8490" s="68"/>
      <c r="C8490" s="68"/>
      <c r="D8490" s="68"/>
      <c r="E8490" s="68"/>
      <c r="F8490" s="68"/>
      <c r="G8490" s="68"/>
      <c r="H8490" s="68"/>
      <c r="I8490" s="68"/>
    </row>
    <row r="8491" spans="1:9" x14ac:dyDescent="0.3">
      <c r="A8491" s="68"/>
      <c r="B8491" s="68"/>
      <c r="C8491" s="68"/>
      <c r="D8491" s="68"/>
      <c r="E8491" s="68"/>
      <c r="F8491" s="68"/>
      <c r="G8491" s="68"/>
      <c r="H8491" s="68"/>
      <c r="I8491" s="68"/>
    </row>
    <row r="8492" spans="1:9" x14ac:dyDescent="0.3">
      <c r="A8492" s="68"/>
      <c r="B8492" s="68"/>
      <c r="C8492" s="68"/>
      <c r="D8492" s="68"/>
      <c r="E8492" s="68"/>
      <c r="F8492" s="68"/>
      <c r="G8492" s="68"/>
      <c r="H8492" s="68"/>
      <c r="I8492" s="68"/>
    </row>
    <row r="8493" spans="1:9" x14ac:dyDescent="0.3">
      <c r="A8493" s="68"/>
      <c r="B8493" s="68"/>
      <c r="C8493" s="68"/>
      <c r="D8493" s="68"/>
      <c r="E8493" s="68"/>
      <c r="F8493" s="68"/>
      <c r="G8493" s="68"/>
      <c r="H8493" s="68"/>
      <c r="I8493" s="68"/>
    </row>
    <row r="8494" spans="1:9" x14ac:dyDescent="0.3">
      <c r="A8494" s="68"/>
      <c r="B8494" s="68"/>
      <c r="C8494" s="68"/>
      <c r="D8494" s="68"/>
      <c r="E8494" s="68"/>
      <c r="F8494" s="68"/>
      <c r="G8494" s="68"/>
      <c r="H8494" s="68"/>
      <c r="I8494" s="68"/>
    </row>
    <row r="8495" spans="1:9" x14ac:dyDescent="0.3">
      <c r="A8495" s="68"/>
      <c r="B8495" s="68"/>
      <c r="C8495" s="68"/>
      <c r="D8495" s="68"/>
      <c r="E8495" s="68"/>
      <c r="F8495" s="68"/>
      <c r="G8495" s="68"/>
      <c r="H8495" s="68"/>
      <c r="I8495" s="68"/>
    </row>
    <row r="8496" spans="1:9" x14ac:dyDescent="0.3">
      <c r="A8496" s="68"/>
      <c r="B8496" s="68"/>
      <c r="C8496" s="68"/>
      <c r="D8496" s="68"/>
      <c r="E8496" s="68"/>
      <c r="F8496" s="68"/>
      <c r="G8496" s="68"/>
      <c r="H8496" s="68"/>
      <c r="I8496" s="68"/>
    </row>
    <row r="8497" spans="1:9" x14ac:dyDescent="0.3">
      <c r="A8497" s="68"/>
      <c r="B8497" s="68"/>
      <c r="C8497" s="68"/>
      <c r="D8497" s="68"/>
      <c r="E8497" s="68"/>
      <c r="F8497" s="68"/>
      <c r="G8497" s="68"/>
      <c r="H8497" s="68"/>
      <c r="I8497" s="68"/>
    </row>
    <row r="8498" spans="1:9" x14ac:dyDescent="0.3">
      <c r="A8498" s="68"/>
      <c r="B8498" s="68"/>
      <c r="C8498" s="68"/>
      <c r="D8498" s="68"/>
      <c r="E8498" s="68"/>
      <c r="F8498" s="68"/>
      <c r="G8498" s="68"/>
      <c r="H8498" s="68"/>
      <c r="I8498" s="68"/>
    </row>
    <row r="8499" spans="1:9" x14ac:dyDescent="0.3">
      <c r="A8499" s="68"/>
      <c r="B8499" s="68"/>
      <c r="C8499" s="68"/>
      <c r="D8499" s="68"/>
      <c r="E8499" s="68"/>
      <c r="F8499" s="68"/>
      <c r="G8499" s="68"/>
      <c r="H8499" s="68"/>
      <c r="I8499" s="68"/>
    </row>
    <row r="8500" spans="1:9" x14ac:dyDescent="0.3">
      <c r="A8500" s="68"/>
      <c r="B8500" s="68"/>
      <c r="C8500" s="68"/>
      <c r="D8500" s="68"/>
      <c r="E8500" s="68"/>
      <c r="F8500" s="68"/>
      <c r="G8500" s="68"/>
      <c r="H8500" s="68"/>
      <c r="I8500" s="68"/>
    </row>
    <row r="8501" spans="1:9" x14ac:dyDescent="0.3">
      <c r="A8501" s="68"/>
      <c r="B8501" s="68"/>
      <c r="C8501" s="68"/>
      <c r="D8501" s="68"/>
      <c r="E8501" s="68"/>
      <c r="F8501" s="68"/>
      <c r="G8501" s="68"/>
      <c r="H8501" s="68"/>
      <c r="I8501" s="68"/>
    </row>
    <row r="8502" spans="1:9" x14ac:dyDescent="0.3">
      <c r="A8502" s="68"/>
      <c r="B8502" s="68"/>
      <c r="C8502" s="68"/>
      <c r="D8502" s="68"/>
      <c r="E8502" s="68"/>
      <c r="F8502" s="68"/>
      <c r="G8502" s="68"/>
      <c r="H8502" s="68"/>
      <c r="I8502" s="68"/>
    </row>
    <row r="8503" spans="1:9" x14ac:dyDescent="0.3">
      <c r="A8503" s="68"/>
      <c r="B8503" s="68"/>
      <c r="C8503" s="68"/>
      <c r="D8503" s="68"/>
      <c r="E8503" s="68"/>
      <c r="F8503" s="68"/>
      <c r="G8503" s="68"/>
      <c r="H8503" s="68"/>
      <c r="I8503" s="68"/>
    </row>
    <row r="8504" spans="1:9" x14ac:dyDescent="0.3">
      <c r="A8504" s="68"/>
      <c r="B8504" s="68"/>
      <c r="C8504" s="68"/>
      <c r="D8504" s="68"/>
      <c r="E8504" s="68"/>
      <c r="F8504" s="68"/>
      <c r="G8504" s="68"/>
      <c r="H8504" s="68"/>
      <c r="I8504" s="68"/>
    </row>
    <row r="8505" spans="1:9" x14ac:dyDescent="0.3">
      <c r="A8505" s="68"/>
      <c r="B8505" s="68"/>
      <c r="C8505" s="68"/>
      <c r="D8505" s="68"/>
      <c r="E8505" s="68"/>
      <c r="F8505" s="68"/>
      <c r="G8505" s="68"/>
      <c r="H8505" s="68"/>
      <c r="I8505" s="68"/>
    </row>
    <row r="8506" spans="1:9" x14ac:dyDescent="0.3">
      <c r="A8506" s="68"/>
      <c r="B8506" s="68"/>
      <c r="C8506" s="68"/>
      <c r="D8506" s="68"/>
      <c r="E8506" s="68"/>
      <c r="F8506" s="68"/>
      <c r="G8506" s="68"/>
      <c r="H8506" s="68"/>
      <c r="I8506" s="68"/>
    </row>
    <row r="8507" spans="1:9" x14ac:dyDescent="0.3">
      <c r="A8507" s="68"/>
      <c r="B8507" s="68"/>
      <c r="C8507" s="68"/>
      <c r="D8507" s="68"/>
      <c r="E8507" s="68"/>
      <c r="F8507" s="68"/>
      <c r="G8507" s="68"/>
      <c r="H8507" s="68"/>
      <c r="I8507" s="68"/>
    </row>
    <row r="8508" spans="1:9" x14ac:dyDescent="0.3">
      <c r="A8508" s="68"/>
      <c r="B8508" s="68"/>
      <c r="C8508" s="68"/>
      <c r="D8508" s="68"/>
      <c r="E8508" s="68"/>
      <c r="F8508" s="68"/>
      <c r="G8508" s="68"/>
      <c r="H8508" s="68"/>
      <c r="I8508" s="68"/>
    </row>
    <row r="8509" spans="1:9" x14ac:dyDescent="0.3">
      <c r="A8509" s="68"/>
      <c r="B8509" s="68"/>
      <c r="C8509" s="68"/>
      <c r="D8509" s="68"/>
      <c r="E8509" s="68"/>
      <c r="F8509" s="68"/>
      <c r="G8509" s="68"/>
      <c r="H8509" s="68"/>
      <c r="I8509" s="68"/>
    </row>
    <row r="8510" spans="1:9" x14ac:dyDescent="0.3">
      <c r="A8510" s="68"/>
      <c r="B8510" s="68"/>
      <c r="C8510" s="68"/>
      <c r="D8510" s="68"/>
      <c r="E8510" s="68"/>
      <c r="F8510" s="68"/>
      <c r="G8510" s="68"/>
      <c r="H8510" s="68"/>
      <c r="I8510" s="68"/>
    </row>
    <row r="8511" spans="1:9" x14ac:dyDescent="0.3">
      <c r="A8511" s="68"/>
      <c r="B8511" s="68"/>
      <c r="C8511" s="68"/>
      <c r="D8511" s="68"/>
      <c r="E8511" s="68"/>
      <c r="F8511" s="68"/>
      <c r="G8511" s="68"/>
      <c r="H8511" s="68"/>
      <c r="I8511" s="68"/>
    </row>
    <row r="8512" spans="1:9" x14ac:dyDescent="0.3">
      <c r="A8512" s="68"/>
      <c r="B8512" s="68"/>
      <c r="C8512" s="68"/>
      <c r="D8512" s="68"/>
      <c r="E8512" s="68"/>
      <c r="F8512" s="68"/>
      <c r="G8512" s="68"/>
      <c r="H8512" s="68"/>
      <c r="I8512" s="68"/>
    </row>
    <row r="8513" spans="1:9" x14ac:dyDescent="0.3">
      <c r="A8513" s="68"/>
      <c r="B8513" s="68"/>
      <c r="C8513" s="68"/>
      <c r="D8513" s="68"/>
      <c r="E8513" s="68"/>
      <c r="F8513" s="68"/>
      <c r="G8513" s="68"/>
      <c r="H8513" s="68"/>
      <c r="I8513" s="68"/>
    </row>
    <row r="8514" spans="1:9" x14ac:dyDescent="0.3">
      <c r="A8514" s="68"/>
      <c r="B8514" s="68"/>
      <c r="C8514" s="68"/>
      <c r="D8514" s="68"/>
      <c r="E8514" s="68"/>
      <c r="F8514" s="68"/>
      <c r="G8514" s="68"/>
      <c r="H8514" s="68"/>
      <c r="I8514" s="68"/>
    </row>
    <row r="8515" spans="1:9" x14ac:dyDescent="0.3">
      <c r="A8515" s="68"/>
      <c r="B8515" s="68"/>
      <c r="C8515" s="68"/>
      <c r="D8515" s="68"/>
      <c r="E8515" s="68"/>
      <c r="F8515" s="68"/>
      <c r="G8515" s="68"/>
      <c r="H8515" s="68"/>
      <c r="I8515" s="68"/>
    </row>
    <row r="8516" spans="1:9" x14ac:dyDescent="0.3">
      <c r="A8516" s="68"/>
      <c r="B8516" s="68"/>
      <c r="C8516" s="68"/>
      <c r="D8516" s="68"/>
      <c r="E8516" s="68"/>
      <c r="F8516" s="68"/>
      <c r="G8516" s="68"/>
      <c r="H8516" s="68"/>
      <c r="I8516" s="68"/>
    </row>
    <row r="8517" spans="1:9" x14ac:dyDescent="0.3">
      <c r="A8517" s="68"/>
      <c r="B8517" s="68"/>
      <c r="C8517" s="68"/>
      <c r="D8517" s="68"/>
      <c r="E8517" s="68"/>
      <c r="F8517" s="68"/>
      <c r="G8517" s="68"/>
      <c r="H8517" s="68"/>
      <c r="I8517" s="68"/>
    </row>
    <row r="8518" spans="1:9" x14ac:dyDescent="0.3">
      <c r="A8518" s="68"/>
      <c r="B8518" s="68"/>
      <c r="C8518" s="68"/>
      <c r="D8518" s="68"/>
      <c r="E8518" s="68"/>
      <c r="F8518" s="68"/>
      <c r="G8518" s="68"/>
      <c r="H8518" s="68"/>
      <c r="I8518" s="68"/>
    </row>
    <row r="8519" spans="1:9" x14ac:dyDescent="0.3">
      <c r="A8519" s="68"/>
      <c r="B8519" s="68"/>
      <c r="C8519" s="68"/>
      <c r="D8519" s="68"/>
      <c r="E8519" s="68"/>
      <c r="F8519" s="68"/>
      <c r="G8519" s="68"/>
      <c r="H8519" s="68"/>
      <c r="I8519" s="68"/>
    </row>
    <row r="8520" spans="1:9" x14ac:dyDescent="0.3">
      <c r="A8520" s="68"/>
      <c r="B8520" s="68"/>
      <c r="C8520" s="68"/>
      <c r="D8520" s="68"/>
      <c r="E8520" s="68"/>
      <c r="F8520" s="68"/>
      <c r="G8520" s="68"/>
      <c r="H8520" s="68"/>
      <c r="I8520" s="68"/>
    </row>
    <row r="8521" spans="1:9" x14ac:dyDescent="0.3">
      <c r="A8521" s="68"/>
      <c r="B8521" s="68"/>
      <c r="C8521" s="68"/>
      <c r="D8521" s="68"/>
      <c r="E8521" s="68"/>
      <c r="F8521" s="68"/>
      <c r="G8521" s="68"/>
      <c r="H8521" s="68"/>
      <c r="I8521" s="68"/>
    </row>
    <row r="8522" spans="1:9" x14ac:dyDescent="0.3">
      <c r="A8522" s="68"/>
      <c r="B8522" s="68"/>
      <c r="C8522" s="68"/>
      <c r="D8522" s="68"/>
      <c r="E8522" s="68"/>
      <c r="F8522" s="68"/>
      <c r="G8522" s="68"/>
      <c r="H8522" s="68"/>
      <c r="I8522" s="68"/>
    </row>
    <row r="8523" spans="1:9" x14ac:dyDescent="0.3">
      <c r="A8523" s="68"/>
      <c r="B8523" s="68"/>
      <c r="C8523" s="68"/>
      <c r="D8523" s="68"/>
      <c r="E8523" s="68"/>
      <c r="F8523" s="68"/>
      <c r="G8523" s="68"/>
      <c r="H8523" s="68"/>
      <c r="I8523" s="68"/>
    </row>
    <row r="8524" spans="1:9" x14ac:dyDescent="0.3">
      <c r="A8524" s="68"/>
      <c r="B8524" s="68"/>
      <c r="C8524" s="68"/>
      <c r="D8524" s="68"/>
      <c r="E8524" s="68"/>
      <c r="F8524" s="68"/>
      <c r="G8524" s="68"/>
      <c r="H8524" s="68"/>
      <c r="I8524" s="68"/>
    </row>
    <row r="8525" spans="1:9" x14ac:dyDescent="0.3">
      <c r="A8525" s="68"/>
      <c r="B8525" s="68"/>
      <c r="C8525" s="68"/>
      <c r="D8525" s="68"/>
      <c r="E8525" s="68"/>
      <c r="F8525" s="68"/>
      <c r="G8525" s="68"/>
      <c r="H8525" s="68"/>
      <c r="I8525" s="68"/>
    </row>
    <row r="8526" spans="1:9" x14ac:dyDescent="0.3">
      <c r="A8526" s="68"/>
      <c r="B8526" s="68"/>
      <c r="C8526" s="68"/>
      <c r="D8526" s="68"/>
      <c r="E8526" s="68"/>
      <c r="F8526" s="68"/>
      <c r="G8526" s="68"/>
      <c r="H8526" s="68"/>
      <c r="I8526" s="68"/>
    </row>
    <row r="8527" spans="1:9" x14ac:dyDescent="0.3">
      <c r="A8527" s="68"/>
      <c r="B8527" s="68"/>
      <c r="C8527" s="68"/>
      <c r="D8527" s="68"/>
      <c r="E8527" s="68"/>
      <c r="F8527" s="68"/>
      <c r="G8527" s="68"/>
      <c r="H8527" s="68"/>
      <c r="I8527" s="68"/>
    </row>
    <row r="8528" spans="1:9" x14ac:dyDescent="0.3">
      <c r="A8528" s="68"/>
      <c r="B8528" s="68"/>
      <c r="C8528" s="68"/>
      <c r="D8528" s="68"/>
      <c r="E8528" s="68"/>
      <c r="F8528" s="68"/>
      <c r="G8528" s="68"/>
      <c r="H8528" s="68"/>
      <c r="I8528" s="68"/>
    </row>
    <row r="8529" spans="1:9" x14ac:dyDescent="0.3">
      <c r="A8529" s="68"/>
      <c r="B8529" s="68"/>
      <c r="C8529" s="68"/>
      <c r="D8529" s="68"/>
      <c r="E8529" s="68"/>
      <c r="F8529" s="68"/>
      <c r="G8529" s="68"/>
      <c r="H8529" s="68"/>
      <c r="I8529" s="68"/>
    </row>
    <row r="8530" spans="1:9" x14ac:dyDescent="0.3">
      <c r="A8530" s="68"/>
      <c r="B8530" s="68"/>
      <c r="C8530" s="68"/>
      <c r="D8530" s="68"/>
      <c r="E8530" s="68"/>
      <c r="F8530" s="68"/>
      <c r="G8530" s="68"/>
      <c r="H8530" s="68"/>
      <c r="I8530" s="68"/>
    </row>
    <row r="8531" spans="1:9" x14ac:dyDescent="0.3">
      <c r="A8531" s="68"/>
      <c r="B8531" s="68"/>
      <c r="C8531" s="68"/>
      <c r="D8531" s="68"/>
      <c r="E8531" s="68"/>
      <c r="F8531" s="68"/>
      <c r="G8531" s="68"/>
      <c r="H8531" s="68"/>
      <c r="I8531" s="68"/>
    </row>
    <row r="8532" spans="1:9" x14ac:dyDescent="0.3">
      <c r="A8532" s="68"/>
      <c r="B8532" s="68"/>
      <c r="C8532" s="68"/>
      <c r="D8532" s="68"/>
      <c r="E8532" s="68"/>
      <c r="F8532" s="68"/>
      <c r="G8532" s="68"/>
      <c r="H8532" s="68"/>
      <c r="I8532" s="68"/>
    </row>
    <row r="8533" spans="1:9" x14ac:dyDescent="0.3">
      <c r="A8533" s="68"/>
      <c r="B8533" s="68"/>
      <c r="C8533" s="68"/>
      <c r="D8533" s="68"/>
      <c r="E8533" s="68"/>
      <c r="F8533" s="68"/>
      <c r="G8533" s="68"/>
      <c r="H8533" s="68"/>
      <c r="I8533" s="68"/>
    </row>
    <row r="8534" spans="1:9" x14ac:dyDescent="0.3">
      <c r="A8534" s="68"/>
      <c r="B8534" s="68"/>
      <c r="C8534" s="68"/>
      <c r="D8534" s="68"/>
      <c r="E8534" s="68"/>
      <c r="F8534" s="68"/>
      <c r="G8534" s="68"/>
      <c r="H8534" s="68"/>
      <c r="I8534" s="68"/>
    </row>
    <row r="8535" spans="1:9" x14ac:dyDescent="0.3">
      <c r="A8535" s="68"/>
      <c r="B8535" s="68"/>
      <c r="C8535" s="68"/>
      <c r="D8535" s="68"/>
      <c r="E8535" s="68"/>
      <c r="F8535" s="68"/>
      <c r="G8535" s="68"/>
      <c r="H8535" s="68"/>
      <c r="I8535" s="68"/>
    </row>
    <row r="8536" spans="1:9" x14ac:dyDescent="0.3">
      <c r="A8536" s="68"/>
      <c r="B8536" s="68"/>
      <c r="C8536" s="68"/>
      <c r="D8536" s="68"/>
      <c r="E8536" s="68"/>
      <c r="F8536" s="68"/>
      <c r="G8536" s="68"/>
      <c r="H8536" s="68"/>
      <c r="I8536" s="68"/>
    </row>
    <row r="8537" spans="1:9" x14ac:dyDescent="0.3">
      <c r="A8537" s="68"/>
      <c r="B8537" s="68"/>
      <c r="C8537" s="68"/>
      <c r="D8537" s="68"/>
      <c r="E8537" s="68"/>
      <c r="F8537" s="68"/>
      <c r="G8537" s="68"/>
      <c r="H8537" s="68"/>
      <c r="I8537" s="68"/>
    </row>
    <row r="8538" spans="1:9" x14ac:dyDescent="0.3">
      <c r="A8538" s="68"/>
      <c r="B8538" s="68"/>
      <c r="C8538" s="68"/>
      <c r="D8538" s="68"/>
      <c r="E8538" s="68"/>
      <c r="F8538" s="68"/>
      <c r="G8538" s="68"/>
      <c r="H8538" s="68"/>
      <c r="I8538" s="68"/>
    </row>
    <row r="8539" spans="1:9" x14ac:dyDescent="0.3">
      <c r="A8539" s="68"/>
      <c r="B8539" s="68"/>
      <c r="C8539" s="68"/>
      <c r="D8539" s="68"/>
      <c r="E8539" s="68"/>
      <c r="F8539" s="68"/>
      <c r="G8539" s="68"/>
      <c r="H8539" s="68"/>
      <c r="I8539" s="68"/>
    </row>
    <row r="8540" spans="1:9" x14ac:dyDescent="0.3">
      <c r="A8540" s="68"/>
      <c r="B8540" s="68"/>
      <c r="C8540" s="68"/>
      <c r="D8540" s="68"/>
      <c r="E8540" s="68"/>
      <c r="F8540" s="68"/>
      <c r="G8540" s="68"/>
      <c r="H8540" s="68"/>
      <c r="I8540" s="68"/>
    </row>
    <row r="8541" spans="1:9" x14ac:dyDescent="0.3">
      <c r="A8541" s="68"/>
      <c r="B8541" s="68"/>
      <c r="C8541" s="68"/>
      <c r="D8541" s="68"/>
      <c r="E8541" s="68"/>
      <c r="F8541" s="68"/>
      <c r="G8541" s="68"/>
      <c r="H8541" s="68"/>
      <c r="I8541" s="68"/>
    </row>
    <row r="8542" spans="1:9" x14ac:dyDescent="0.3">
      <c r="A8542" s="68"/>
      <c r="B8542" s="68"/>
      <c r="C8542" s="68"/>
      <c r="D8542" s="68"/>
      <c r="E8542" s="68"/>
      <c r="F8542" s="68"/>
      <c r="G8542" s="68"/>
      <c r="H8542" s="68"/>
      <c r="I8542" s="68"/>
    </row>
    <row r="8543" spans="1:9" x14ac:dyDescent="0.3">
      <c r="A8543" s="68"/>
      <c r="B8543" s="68"/>
      <c r="C8543" s="68"/>
      <c r="D8543" s="68"/>
      <c r="E8543" s="68"/>
      <c r="F8543" s="68"/>
      <c r="G8543" s="68"/>
      <c r="H8543" s="68"/>
      <c r="I8543" s="68"/>
    </row>
    <row r="8544" spans="1:9" x14ac:dyDescent="0.3">
      <c r="A8544" s="68"/>
      <c r="B8544" s="68"/>
      <c r="C8544" s="68"/>
      <c r="D8544" s="68"/>
      <c r="E8544" s="68"/>
      <c r="F8544" s="68"/>
      <c r="G8544" s="68"/>
      <c r="H8544" s="68"/>
      <c r="I8544" s="68"/>
    </row>
    <row r="8545" spans="1:9" x14ac:dyDescent="0.3">
      <c r="A8545" s="68"/>
      <c r="B8545" s="68"/>
      <c r="C8545" s="68"/>
      <c r="D8545" s="68"/>
      <c r="E8545" s="68"/>
      <c r="F8545" s="68"/>
      <c r="G8545" s="68"/>
      <c r="H8545" s="68"/>
      <c r="I8545" s="68"/>
    </row>
    <row r="8546" spans="1:9" x14ac:dyDescent="0.3">
      <c r="A8546" s="68"/>
      <c r="B8546" s="68"/>
      <c r="C8546" s="68"/>
      <c r="D8546" s="68"/>
      <c r="E8546" s="68"/>
      <c r="F8546" s="68"/>
      <c r="G8546" s="68"/>
      <c r="H8546" s="68"/>
      <c r="I8546" s="68"/>
    </row>
    <row r="8547" spans="1:9" x14ac:dyDescent="0.3">
      <c r="A8547" s="68"/>
      <c r="B8547" s="68"/>
      <c r="C8547" s="68"/>
      <c r="D8547" s="68"/>
      <c r="E8547" s="68"/>
      <c r="F8547" s="68"/>
      <c r="G8547" s="68"/>
      <c r="H8547" s="68"/>
      <c r="I8547" s="68"/>
    </row>
    <row r="8548" spans="1:9" x14ac:dyDescent="0.3">
      <c r="A8548" s="68"/>
      <c r="B8548" s="68"/>
      <c r="C8548" s="68"/>
      <c r="D8548" s="68"/>
      <c r="E8548" s="68"/>
      <c r="F8548" s="68"/>
      <c r="G8548" s="68"/>
      <c r="H8548" s="68"/>
      <c r="I8548" s="68"/>
    </row>
    <row r="8549" spans="1:9" x14ac:dyDescent="0.3">
      <c r="A8549" s="68"/>
      <c r="B8549" s="68"/>
      <c r="C8549" s="68"/>
      <c r="D8549" s="68"/>
      <c r="E8549" s="68"/>
      <c r="F8549" s="68"/>
      <c r="G8549" s="68"/>
      <c r="H8549" s="68"/>
      <c r="I8549" s="68"/>
    </row>
    <row r="8550" spans="1:9" x14ac:dyDescent="0.3">
      <c r="A8550" s="68"/>
      <c r="B8550" s="68"/>
      <c r="C8550" s="68"/>
      <c r="D8550" s="68"/>
      <c r="E8550" s="68"/>
      <c r="F8550" s="68"/>
      <c r="G8550" s="68"/>
      <c r="H8550" s="68"/>
      <c r="I8550" s="68"/>
    </row>
    <row r="8551" spans="1:9" x14ac:dyDescent="0.3">
      <c r="A8551" s="68"/>
      <c r="B8551" s="68"/>
      <c r="C8551" s="68"/>
      <c r="D8551" s="68"/>
      <c r="E8551" s="68"/>
      <c r="F8551" s="68"/>
      <c r="G8551" s="68"/>
      <c r="H8551" s="68"/>
      <c r="I8551" s="68"/>
    </row>
    <row r="8552" spans="1:9" x14ac:dyDescent="0.3">
      <c r="A8552" s="68"/>
      <c r="B8552" s="68"/>
      <c r="C8552" s="68"/>
      <c r="D8552" s="68"/>
      <c r="E8552" s="68"/>
      <c r="F8552" s="68"/>
      <c r="G8552" s="68"/>
      <c r="H8552" s="68"/>
      <c r="I8552" s="68"/>
    </row>
    <row r="8553" spans="1:9" x14ac:dyDescent="0.3">
      <c r="A8553" s="68"/>
      <c r="B8553" s="68"/>
      <c r="C8553" s="68"/>
      <c r="D8553" s="68"/>
      <c r="E8553" s="68"/>
      <c r="F8553" s="68"/>
      <c r="G8553" s="68"/>
      <c r="H8553" s="68"/>
      <c r="I8553" s="68"/>
    </row>
    <row r="8554" spans="1:9" x14ac:dyDescent="0.3">
      <c r="A8554" s="68"/>
      <c r="B8554" s="68"/>
      <c r="C8554" s="68"/>
      <c r="D8554" s="68"/>
      <c r="E8554" s="68"/>
      <c r="F8554" s="68"/>
      <c r="G8554" s="68"/>
      <c r="H8554" s="68"/>
      <c r="I8554" s="68"/>
    </row>
    <row r="8555" spans="1:9" x14ac:dyDescent="0.3">
      <c r="A8555" s="68"/>
      <c r="B8555" s="68"/>
      <c r="C8555" s="68"/>
      <c r="D8555" s="68"/>
      <c r="E8555" s="68"/>
      <c r="F8555" s="68"/>
      <c r="G8555" s="68"/>
      <c r="H8555" s="68"/>
      <c r="I8555" s="68"/>
    </row>
    <row r="8556" spans="1:9" x14ac:dyDescent="0.3">
      <c r="A8556" s="68"/>
      <c r="B8556" s="68"/>
      <c r="C8556" s="68"/>
      <c r="D8556" s="68"/>
      <c r="E8556" s="68"/>
      <c r="F8556" s="68"/>
      <c r="G8556" s="68"/>
      <c r="H8556" s="68"/>
      <c r="I8556" s="68"/>
    </row>
    <row r="8557" spans="1:9" x14ac:dyDescent="0.3">
      <c r="A8557" s="68"/>
      <c r="B8557" s="68"/>
      <c r="C8557" s="68"/>
      <c r="D8557" s="68"/>
      <c r="E8557" s="68"/>
      <c r="F8557" s="68"/>
      <c r="G8557" s="68"/>
      <c r="H8557" s="68"/>
      <c r="I8557" s="68"/>
    </row>
    <row r="8558" spans="1:9" x14ac:dyDescent="0.3">
      <c r="A8558" s="68"/>
      <c r="B8558" s="68"/>
      <c r="C8558" s="68"/>
      <c r="D8558" s="68"/>
      <c r="E8558" s="68"/>
      <c r="F8558" s="68"/>
      <c r="G8558" s="68"/>
      <c r="H8558" s="68"/>
      <c r="I8558" s="68"/>
    </row>
    <row r="8559" spans="1:9" x14ac:dyDescent="0.3">
      <c r="A8559" s="68"/>
      <c r="B8559" s="68"/>
      <c r="C8559" s="68"/>
      <c r="D8559" s="68"/>
      <c r="E8559" s="68"/>
      <c r="F8559" s="68"/>
      <c r="G8559" s="68"/>
      <c r="H8559" s="68"/>
      <c r="I8559" s="68"/>
    </row>
    <row r="8560" spans="1:9" x14ac:dyDescent="0.3">
      <c r="A8560" s="68"/>
      <c r="B8560" s="68"/>
      <c r="C8560" s="68"/>
      <c r="D8560" s="68"/>
      <c r="E8560" s="68"/>
      <c r="F8560" s="68"/>
      <c r="G8560" s="68"/>
      <c r="H8560" s="68"/>
      <c r="I8560" s="68"/>
    </row>
    <row r="8561" spans="1:9" x14ac:dyDescent="0.3">
      <c r="A8561" s="68"/>
      <c r="B8561" s="68"/>
      <c r="C8561" s="68"/>
      <c r="D8561" s="68"/>
      <c r="E8561" s="68"/>
      <c r="F8561" s="68"/>
      <c r="G8561" s="68"/>
      <c r="H8561" s="68"/>
      <c r="I8561" s="68"/>
    </row>
    <row r="8562" spans="1:9" x14ac:dyDescent="0.3">
      <c r="A8562" s="68"/>
      <c r="B8562" s="68"/>
      <c r="C8562" s="68"/>
      <c r="D8562" s="68"/>
      <c r="E8562" s="68"/>
      <c r="F8562" s="68"/>
      <c r="G8562" s="68"/>
      <c r="H8562" s="68"/>
      <c r="I8562" s="68"/>
    </row>
    <row r="8563" spans="1:9" x14ac:dyDescent="0.3">
      <c r="A8563" s="68"/>
      <c r="B8563" s="68"/>
      <c r="C8563" s="68"/>
      <c r="D8563" s="68"/>
      <c r="E8563" s="68"/>
      <c r="F8563" s="68"/>
      <c r="G8563" s="68"/>
      <c r="H8563" s="68"/>
      <c r="I8563" s="68"/>
    </row>
    <row r="8564" spans="1:9" x14ac:dyDescent="0.3">
      <c r="A8564" s="68"/>
      <c r="B8564" s="68"/>
      <c r="C8564" s="68"/>
      <c r="D8564" s="68"/>
      <c r="E8564" s="68"/>
      <c r="F8564" s="68"/>
      <c r="G8564" s="68"/>
      <c r="H8564" s="68"/>
      <c r="I8564" s="68"/>
    </row>
    <row r="8565" spans="1:9" x14ac:dyDescent="0.3">
      <c r="A8565" s="68"/>
      <c r="B8565" s="68"/>
      <c r="C8565" s="68"/>
      <c r="D8565" s="68"/>
      <c r="E8565" s="68"/>
      <c r="F8565" s="68"/>
      <c r="G8565" s="68"/>
      <c r="H8565" s="68"/>
      <c r="I8565" s="68"/>
    </row>
    <row r="8566" spans="1:9" x14ac:dyDescent="0.3">
      <c r="A8566" s="68"/>
      <c r="B8566" s="68"/>
      <c r="C8566" s="68"/>
      <c r="D8566" s="68"/>
      <c r="E8566" s="68"/>
      <c r="F8566" s="68"/>
      <c r="G8566" s="68"/>
      <c r="H8566" s="68"/>
      <c r="I8566" s="68"/>
    </row>
    <row r="8567" spans="1:9" x14ac:dyDescent="0.3">
      <c r="A8567" s="68"/>
      <c r="B8567" s="68"/>
      <c r="C8567" s="68"/>
      <c r="D8567" s="68"/>
      <c r="E8567" s="68"/>
      <c r="F8567" s="68"/>
      <c r="G8567" s="68"/>
      <c r="H8567" s="68"/>
      <c r="I8567" s="68"/>
    </row>
    <row r="8568" spans="1:9" x14ac:dyDescent="0.3">
      <c r="A8568" s="68"/>
      <c r="B8568" s="68"/>
      <c r="C8568" s="68"/>
      <c r="D8568" s="68"/>
      <c r="E8568" s="68"/>
      <c r="F8568" s="68"/>
      <c r="G8568" s="68"/>
      <c r="H8568" s="68"/>
      <c r="I8568" s="68"/>
    </row>
    <row r="8569" spans="1:9" x14ac:dyDescent="0.3">
      <c r="A8569" s="68"/>
      <c r="B8569" s="68"/>
      <c r="C8569" s="68"/>
      <c r="D8569" s="68"/>
      <c r="E8569" s="68"/>
      <c r="F8569" s="68"/>
      <c r="G8569" s="68"/>
      <c r="H8569" s="68"/>
      <c r="I8569" s="68"/>
    </row>
    <row r="8570" spans="1:9" x14ac:dyDescent="0.3">
      <c r="A8570" s="68"/>
      <c r="B8570" s="68"/>
      <c r="C8570" s="68"/>
      <c r="D8570" s="68"/>
      <c r="E8570" s="68"/>
      <c r="F8570" s="68"/>
      <c r="G8570" s="68"/>
      <c r="H8570" s="68"/>
      <c r="I8570" s="68"/>
    </row>
    <row r="8571" spans="1:9" x14ac:dyDescent="0.3">
      <c r="A8571" s="68"/>
      <c r="B8571" s="68"/>
      <c r="C8571" s="68"/>
      <c r="D8571" s="68"/>
      <c r="E8571" s="68"/>
      <c r="F8571" s="68"/>
      <c r="G8571" s="68"/>
      <c r="H8571" s="68"/>
      <c r="I8571" s="68"/>
    </row>
    <row r="8572" spans="1:9" x14ac:dyDescent="0.3">
      <c r="A8572" s="68"/>
      <c r="B8572" s="68"/>
      <c r="C8572" s="68"/>
      <c r="D8572" s="68"/>
      <c r="E8572" s="68"/>
      <c r="F8572" s="68"/>
      <c r="G8572" s="68"/>
      <c r="H8572" s="68"/>
      <c r="I8572" s="68"/>
    </row>
    <row r="8573" spans="1:9" x14ac:dyDescent="0.3">
      <c r="A8573" s="68"/>
      <c r="B8573" s="68"/>
      <c r="C8573" s="68"/>
      <c r="D8573" s="68"/>
      <c r="E8573" s="68"/>
      <c r="F8573" s="68"/>
      <c r="G8573" s="68"/>
      <c r="H8573" s="68"/>
      <c r="I8573" s="68"/>
    </row>
    <row r="8574" spans="1:9" x14ac:dyDescent="0.3">
      <c r="A8574" s="68"/>
      <c r="B8574" s="68"/>
      <c r="C8574" s="68"/>
      <c r="D8574" s="68"/>
      <c r="E8574" s="68"/>
      <c r="F8574" s="68"/>
      <c r="G8574" s="68"/>
      <c r="H8574" s="68"/>
      <c r="I8574" s="68"/>
    </row>
    <row r="8575" spans="1:9" x14ac:dyDescent="0.3">
      <c r="A8575" s="68"/>
      <c r="B8575" s="68"/>
      <c r="C8575" s="68"/>
      <c r="D8575" s="68"/>
      <c r="E8575" s="68"/>
      <c r="F8575" s="68"/>
      <c r="G8575" s="68"/>
      <c r="H8575" s="68"/>
      <c r="I8575" s="68"/>
    </row>
    <row r="8576" spans="1:9" x14ac:dyDescent="0.3">
      <c r="A8576" s="68"/>
      <c r="B8576" s="68"/>
      <c r="C8576" s="68"/>
      <c r="D8576" s="68"/>
      <c r="E8576" s="68"/>
      <c r="F8576" s="68"/>
      <c r="G8576" s="68"/>
      <c r="H8576" s="68"/>
      <c r="I8576" s="68"/>
    </row>
    <row r="8577" spans="1:9" x14ac:dyDescent="0.3">
      <c r="A8577" s="68"/>
      <c r="B8577" s="68"/>
      <c r="C8577" s="68"/>
      <c r="D8577" s="68"/>
      <c r="E8577" s="68"/>
      <c r="F8577" s="68"/>
      <c r="G8577" s="68"/>
      <c r="H8577" s="68"/>
      <c r="I8577" s="68"/>
    </row>
    <row r="8578" spans="1:9" x14ac:dyDescent="0.3">
      <c r="A8578" s="68"/>
      <c r="B8578" s="68"/>
      <c r="C8578" s="68"/>
      <c r="D8578" s="68"/>
      <c r="E8578" s="68"/>
      <c r="F8578" s="68"/>
      <c r="G8578" s="68"/>
      <c r="H8578" s="68"/>
      <c r="I8578" s="68"/>
    </row>
    <row r="8579" spans="1:9" x14ac:dyDescent="0.3">
      <c r="A8579" s="68"/>
      <c r="B8579" s="68"/>
      <c r="C8579" s="68"/>
      <c r="D8579" s="68"/>
      <c r="E8579" s="68"/>
      <c r="F8579" s="68"/>
      <c r="G8579" s="68"/>
      <c r="H8579" s="68"/>
      <c r="I8579" s="68"/>
    </row>
    <row r="8580" spans="1:9" x14ac:dyDescent="0.3">
      <c r="A8580" s="68"/>
      <c r="B8580" s="68"/>
      <c r="C8580" s="68"/>
      <c r="D8580" s="68"/>
      <c r="E8580" s="68"/>
      <c r="F8580" s="68"/>
      <c r="G8580" s="68"/>
      <c r="H8580" s="68"/>
      <c r="I8580" s="68"/>
    </row>
    <row r="8581" spans="1:9" x14ac:dyDescent="0.3">
      <c r="A8581" s="68"/>
      <c r="B8581" s="68"/>
      <c r="C8581" s="68"/>
      <c r="D8581" s="68"/>
      <c r="E8581" s="68"/>
      <c r="F8581" s="68"/>
      <c r="G8581" s="68"/>
      <c r="H8581" s="68"/>
      <c r="I8581" s="68"/>
    </row>
    <row r="8582" spans="1:9" x14ac:dyDescent="0.3">
      <c r="A8582" s="68"/>
      <c r="B8582" s="68"/>
      <c r="C8582" s="68"/>
      <c r="D8582" s="68"/>
      <c r="E8582" s="68"/>
      <c r="F8582" s="68"/>
      <c r="G8582" s="68"/>
      <c r="H8582" s="68"/>
      <c r="I8582" s="68"/>
    </row>
    <row r="8583" spans="1:9" x14ac:dyDescent="0.3">
      <c r="A8583" s="68"/>
      <c r="B8583" s="68"/>
      <c r="C8583" s="68"/>
      <c r="D8583" s="68"/>
      <c r="E8583" s="68"/>
      <c r="F8583" s="68"/>
      <c r="G8583" s="68"/>
      <c r="H8583" s="68"/>
      <c r="I8583" s="68"/>
    </row>
    <row r="8584" spans="1:9" x14ac:dyDescent="0.3">
      <c r="A8584" s="68"/>
      <c r="B8584" s="68"/>
      <c r="C8584" s="68"/>
      <c r="D8584" s="68"/>
      <c r="E8584" s="68"/>
      <c r="F8584" s="68"/>
      <c r="G8584" s="68"/>
      <c r="H8584" s="68"/>
      <c r="I8584" s="68"/>
    </row>
    <row r="8585" spans="1:9" x14ac:dyDescent="0.3">
      <c r="A8585" s="68"/>
      <c r="B8585" s="68"/>
      <c r="C8585" s="68"/>
      <c r="D8585" s="68"/>
      <c r="E8585" s="68"/>
      <c r="F8585" s="68"/>
      <c r="G8585" s="68"/>
      <c r="H8585" s="68"/>
      <c r="I8585" s="68"/>
    </row>
    <row r="8586" spans="1:9" x14ac:dyDescent="0.3">
      <c r="A8586" s="68"/>
      <c r="B8586" s="68"/>
      <c r="C8586" s="68"/>
      <c r="D8586" s="68"/>
      <c r="E8586" s="68"/>
      <c r="F8586" s="68"/>
      <c r="G8586" s="68"/>
      <c r="H8586" s="68"/>
      <c r="I8586" s="68"/>
    </row>
    <row r="8587" spans="1:9" x14ac:dyDescent="0.3">
      <c r="A8587" s="68"/>
      <c r="B8587" s="68"/>
      <c r="C8587" s="68"/>
      <c r="D8587" s="68"/>
      <c r="E8587" s="68"/>
      <c r="F8587" s="68"/>
      <c r="G8587" s="68"/>
      <c r="H8587" s="68"/>
      <c r="I8587" s="68"/>
    </row>
    <row r="8588" spans="1:9" x14ac:dyDescent="0.3">
      <c r="A8588" s="68"/>
      <c r="B8588" s="68"/>
      <c r="C8588" s="68"/>
      <c r="D8588" s="68"/>
      <c r="E8588" s="68"/>
      <c r="F8588" s="68"/>
      <c r="G8588" s="68"/>
      <c r="H8588" s="68"/>
      <c r="I8588" s="68"/>
    </row>
    <row r="8589" spans="1:9" x14ac:dyDescent="0.3">
      <c r="A8589" s="68"/>
      <c r="B8589" s="68"/>
      <c r="C8589" s="68"/>
      <c r="D8589" s="68"/>
      <c r="E8589" s="68"/>
      <c r="F8589" s="68"/>
      <c r="G8589" s="68"/>
      <c r="H8589" s="68"/>
      <c r="I8589" s="68"/>
    </row>
    <row r="8590" spans="1:9" x14ac:dyDescent="0.3">
      <c r="A8590" s="68"/>
      <c r="B8590" s="68"/>
      <c r="C8590" s="68"/>
      <c r="D8590" s="68"/>
      <c r="E8590" s="68"/>
      <c r="F8590" s="68"/>
      <c r="G8590" s="68"/>
      <c r="H8590" s="68"/>
      <c r="I8590" s="68"/>
    </row>
    <row r="8591" spans="1:9" x14ac:dyDescent="0.3">
      <c r="A8591" s="68"/>
      <c r="B8591" s="68"/>
      <c r="C8591" s="68"/>
      <c r="D8591" s="68"/>
      <c r="E8591" s="68"/>
      <c r="F8591" s="68"/>
      <c r="G8591" s="68"/>
      <c r="H8591" s="68"/>
      <c r="I8591" s="68"/>
    </row>
    <row r="8592" spans="1:9" x14ac:dyDescent="0.3">
      <c r="A8592" s="68"/>
      <c r="B8592" s="68"/>
      <c r="C8592" s="68"/>
      <c r="D8592" s="68"/>
      <c r="E8592" s="68"/>
      <c r="F8592" s="68"/>
      <c r="G8592" s="68"/>
      <c r="H8592" s="68"/>
      <c r="I8592" s="68"/>
    </row>
    <row r="8593" spans="1:9" x14ac:dyDescent="0.3">
      <c r="A8593" s="68"/>
      <c r="B8593" s="68"/>
      <c r="C8593" s="68"/>
      <c r="D8593" s="68"/>
      <c r="E8593" s="68"/>
      <c r="F8593" s="68"/>
      <c r="G8593" s="68"/>
      <c r="H8593" s="68"/>
      <c r="I8593" s="68"/>
    </row>
    <row r="8594" spans="1:9" x14ac:dyDescent="0.3">
      <c r="A8594" s="68"/>
      <c r="B8594" s="68"/>
      <c r="C8594" s="68"/>
      <c r="D8594" s="68"/>
      <c r="E8594" s="68"/>
      <c r="F8594" s="68"/>
      <c r="G8594" s="68"/>
      <c r="H8594" s="68"/>
      <c r="I8594" s="68"/>
    </row>
    <row r="8595" spans="1:9" x14ac:dyDescent="0.3">
      <c r="A8595" s="68"/>
      <c r="B8595" s="68"/>
      <c r="C8595" s="68"/>
      <c r="D8595" s="68"/>
      <c r="E8595" s="68"/>
      <c r="F8595" s="68"/>
      <c r="G8595" s="68"/>
      <c r="H8595" s="68"/>
      <c r="I8595" s="68"/>
    </row>
    <row r="8596" spans="1:9" x14ac:dyDescent="0.3">
      <c r="A8596" s="68"/>
      <c r="B8596" s="68"/>
      <c r="C8596" s="68"/>
      <c r="D8596" s="68"/>
      <c r="E8596" s="68"/>
      <c r="F8596" s="68"/>
      <c r="G8596" s="68"/>
      <c r="H8596" s="68"/>
      <c r="I8596" s="68"/>
    </row>
    <row r="8597" spans="1:9" x14ac:dyDescent="0.3">
      <c r="A8597" s="68"/>
      <c r="B8597" s="68"/>
      <c r="C8597" s="68"/>
      <c r="D8597" s="68"/>
      <c r="E8597" s="68"/>
      <c r="F8597" s="68"/>
      <c r="G8597" s="68"/>
      <c r="H8597" s="68"/>
      <c r="I8597" s="68"/>
    </row>
    <row r="8598" spans="1:9" x14ac:dyDescent="0.3">
      <c r="A8598" s="68"/>
      <c r="B8598" s="68"/>
      <c r="C8598" s="68"/>
      <c r="D8598" s="68"/>
      <c r="E8598" s="68"/>
      <c r="F8598" s="68"/>
      <c r="G8598" s="68"/>
      <c r="H8598" s="68"/>
      <c r="I8598" s="68"/>
    </row>
    <row r="8599" spans="1:9" x14ac:dyDescent="0.3">
      <c r="A8599" s="68"/>
      <c r="B8599" s="68"/>
      <c r="C8599" s="68"/>
      <c r="D8599" s="68"/>
      <c r="E8599" s="68"/>
      <c r="F8599" s="68"/>
      <c r="G8599" s="68"/>
      <c r="H8599" s="68"/>
      <c r="I8599" s="68"/>
    </row>
    <row r="8600" spans="1:9" x14ac:dyDescent="0.3">
      <c r="A8600" s="68"/>
      <c r="B8600" s="68"/>
      <c r="C8600" s="68"/>
      <c r="D8600" s="68"/>
      <c r="E8600" s="68"/>
      <c r="F8600" s="68"/>
      <c r="G8600" s="68"/>
      <c r="H8600" s="68"/>
      <c r="I8600" s="68"/>
    </row>
    <row r="8601" spans="1:9" x14ac:dyDescent="0.3">
      <c r="A8601" s="68"/>
      <c r="B8601" s="68"/>
      <c r="C8601" s="68"/>
      <c r="D8601" s="68"/>
      <c r="E8601" s="68"/>
      <c r="F8601" s="68"/>
      <c r="G8601" s="68"/>
      <c r="H8601" s="68"/>
      <c r="I8601" s="68"/>
    </row>
    <row r="8602" spans="1:9" x14ac:dyDescent="0.3">
      <c r="A8602" s="68"/>
      <c r="B8602" s="68"/>
      <c r="C8602" s="68"/>
      <c r="D8602" s="68"/>
      <c r="E8602" s="68"/>
      <c r="F8602" s="68"/>
      <c r="G8602" s="68"/>
      <c r="H8602" s="68"/>
      <c r="I8602" s="68"/>
    </row>
    <row r="8603" spans="1:9" x14ac:dyDescent="0.3">
      <c r="A8603" s="68"/>
      <c r="B8603" s="68"/>
      <c r="C8603" s="68"/>
      <c r="D8603" s="68"/>
      <c r="E8603" s="68"/>
      <c r="F8603" s="68"/>
      <c r="G8603" s="68"/>
      <c r="H8603" s="68"/>
      <c r="I8603" s="68"/>
    </row>
    <row r="8604" spans="1:9" x14ac:dyDescent="0.3">
      <c r="A8604" s="68"/>
      <c r="B8604" s="68"/>
      <c r="C8604" s="68"/>
      <c r="D8604" s="68"/>
      <c r="E8604" s="68"/>
      <c r="F8604" s="68"/>
      <c r="G8604" s="68"/>
      <c r="H8604" s="68"/>
      <c r="I8604" s="68"/>
    </row>
    <row r="8605" spans="1:9" x14ac:dyDescent="0.3">
      <c r="A8605" s="68"/>
      <c r="B8605" s="68"/>
      <c r="C8605" s="68"/>
      <c r="D8605" s="68"/>
      <c r="E8605" s="68"/>
      <c r="F8605" s="68"/>
      <c r="G8605" s="68"/>
      <c r="H8605" s="68"/>
      <c r="I8605" s="68"/>
    </row>
    <row r="8606" spans="1:9" x14ac:dyDescent="0.3">
      <c r="A8606" s="68"/>
      <c r="B8606" s="68"/>
      <c r="C8606" s="68"/>
      <c r="D8606" s="68"/>
      <c r="E8606" s="68"/>
      <c r="F8606" s="68"/>
      <c r="G8606" s="68"/>
      <c r="H8606" s="68"/>
      <c r="I8606" s="68"/>
    </row>
    <row r="8607" spans="1:9" x14ac:dyDescent="0.3">
      <c r="A8607" s="68"/>
      <c r="B8607" s="68"/>
      <c r="C8607" s="68"/>
      <c r="D8607" s="68"/>
      <c r="E8607" s="68"/>
      <c r="F8607" s="68"/>
      <c r="G8607" s="68"/>
      <c r="H8607" s="68"/>
      <c r="I8607" s="68"/>
    </row>
    <row r="8608" spans="1:9" x14ac:dyDescent="0.3">
      <c r="A8608" s="68"/>
      <c r="B8608" s="68"/>
      <c r="C8608" s="68"/>
      <c r="D8608" s="68"/>
      <c r="E8608" s="68"/>
      <c r="F8608" s="68"/>
      <c r="G8608" s="68"/>
      <c r="H8608" s="68"/>
      <c r="I8608" s="68"/>
    </row>
    <row r="8609" spans="1:9" x14ac:dyDescent="0.3">
      <c r="A8609" s="68"/>
      <c r="B8609" s="68"/>
      <c r="C8609" s="68"/>
      <c r="D8609" s="68"/>
      <c r="E8609" s="68"/>
      <c r="F8609" s="68"/>
      <c r="G8609" s="68"/>
      <c r="H8609" s="68"/>
      <c r="I8609" s="68"/>
    </row>
    <row r="8610" spans="1:9" x14ac:dyDescent="0.3">
      <c r="A8610" s="68"/>
      <c r="B8610" s="68"/>
      <c r="C8610" s="68"/>
      <c r="D8610" s="68"/>
      <c r="E8610" s="68"/>
      <c r="F8610" s="68"/>
      <c r="G8610" s="68"/>
      <c r="H8610" s="68"/>
      <c r="I8610" s="68"/>
    </row>
    <row r="8611" spans="1:9" x14ac:dyDescent="0.3">
      <c r="A8611" s="68"/>
      <c r="B8611" s="68"/>
      <c r="C8611" s="68"/>
      <c r="D8611" s="68"/>
      <c r="E8611" s="68"/>
      <c r="F8611" s="68"/>
      <c r="G8611" s="68"/>
      <c r="H8611" s="68"/>
      <c r="I8611" s="68"/>
    </row>
    <row r="8612" spans="1:9" x14ac:dyDescent="0.3">
      <c r="A8612" s="68"/>
      <c r="B8612" s="68"/>
      <c r="C8612" s="68"/>
      <c r="D8612" s="68"/>
      <c r="E8612" s="68"/>
      <c r="F8612" s="68"/>
      <c r="G8612" s="68"/>
      <c r="H8612" s="68"/>
      <c r="I8612" s="68"/>
    </row>
    <row r="8613" spans="1:9" x14ac:dyDescent="0.3">
      <c r="A8613" s="68"/>
      <c r="B8613" s="68"/>
      <c r="C8613" s="68"/>
      <c r="D8613" s="68"/>
      <c r="E8613" s="68"/>
      <c r="F8613" s="68"/>
      <c r="G8613" s="68"/>
      <c r="H8613" s="68"/>
      <c r="I8613" s="68"/>
    </row>
    <row r="8614" spans="1:9" x14ac:dyDescent="0.3">
      <c r="A8614" s="68"/>
      <c r="B8614" s="68"/>
      <c r="C8614" s="68"/>
      <c r="D8614" s="68"/>
      <c r="E8614" s="68"/>
      <c r="F8614" s="68"/>
      <c r="G8614" s="68"/>
      <c r="H8614" s="68"/>
      <c r="I8614" s="68"/>
    </row>
    <row r="8615" spans="1:9" x14ac:dyDescent="0.3">
      <c r="A8615" s="68"/>
      <c r="B8615" s="68"/>
      <c r="C8615" s="68"/>
      <c r="D8615" s="68"/>
      <c r="E8615" s="68"/>
      <c r="F8615" s="68"/>
      <c r="G8615" s="68"/>
      <c r="H8615" s="68"/>
      <c r="I8615" s="68"/>
    </row>
    <row r="8616" spans="1:9" x14ac:dyDescent="0.3">
      <c r="A8616" s="68"/>
      <c r="B8616" s="68"/>
      <c r="C8616" s="68"/>
      <c r="D8616" s="68"/>
      <c r="E8616" s="68"/>
      <c r="F8616" s="68"/>
      <c r="G8616" s="68"/>
      <c r="H8616" s="68"/>
      <c r="I8616" s="68"/>
    </row>
    <row r="8617" spans="1:9" x14ac:dyDescent="0.3">
      <c r="A8617" s="68"/>
      <c r="B8617" s="68"/>
      <c r="C8617" s="68"/>
      <c r="D8617" s="68"/>
      <c r="E8617" s="68"/>
      <c r="F8617" s="68"/>
      <c r="G8617" s="68"/>
      <c r="H8617" s="68"/>
      <c r="I8617" s="68"/>
    </row>
    <row r="8618" spans="1:9" x14ac:dyDescent="0.3">
      <c r="A8618" s="68"/>
      <c r="B8618" s="68"/>
      <c r="C8618" s="68"/>
      <c r="D8618" s="68"/>
      <c r="E8618" s="68"/>
      <c r="F8618" s="68"/>
      <c r="G8618" s="68"/>
      <c r="H8618" s="68"/>
      <c r="I8618" s="68"/>
    </row>
    <row r="8619" spans="1:9" x14ac:dyDescent="0.3">
      <c r="A8619" s="68"/>
      <c r="B8619" s="68"/>
      <c r="C8619" s="68"/>
      <c r="D8619" s="68"/>
      <c r="E8619" s="68"/>
      <c r="F8619" s="68"/>
      <c r="G8619" s="68"/>
      <c r="H8619" s="68"/>
      <c r="I8619" s="68"/>
    </row>
    <row r="8620" spans="1:9" x14ac:dyDescent="0.3">
      <c r="A8620" s="68"/>
      <c r="B8620" s="68"/>
      <c r="C8620" s="68"/>
      <c r="D8620" s="68"/>
      <c r="E8620" s="68"/>
      <c r="F8620" s="68"/>
      <c r="G8620" s="68"/>
      <c r="H8620" s="68"/>
      <c r="I8620" s="68"/>
    </row>
    <row r="8621" spans="1:9" x14ac:dyDescent="0.3">
      <c r="A8621" s="68"/>
      <c r="B8621" s="68"/>
      <c r="C8621" s="68"/>
      <c r="D8621" s="68"/>
      <c r="E8621" s="68"/>
      <c r="F8621" s="68"/>
      <c r="G8621" s="68"/>
      <c r="H8621" s="68"/>
      <c r="I8621" s="68"/>
    </row>
    <row r="8622" spans="1:9" x14ac:dyDescent="0.3">
      <c r="A8622" s="68"/>
      <c r="B8622" s="68"/>
      <c r="C8622" s="68"/>
      <c r="D8622" s="68"/>
      <c r="E8622" s="68"/>
      <c r="F8622" s="68"/>
      <c r="G8622" s="68"/>
      <c r="H8622" s="68"/>
      <c r="I8622" s="68"/>
    </row>
    <row r="8623" spans="1:9" x14ac:dyDescent="0.3">
      <c r="A8623" s="68"/>
      <c r="B8623" s="68"/>
      <c r="C8623" s="68"/>
      <c r="D8623" s="68"/>
      <c r="E8623" s="68"/>
      <c r="F8623" s="68"/>
      <c r="G8623" s="68"/>
      <c r="H8623" s="68"/>
      <c r="I8623" s="68"/>
    </row>
    <row r="8624" spans="1:9" x14ac:dyDescent="0.3">
      <c r="A8624" s="68"/>
      <c r="B8624" s="68"/>
      <c r="C8624" s="68"/>
      <c r="D8624" s="68"/>
      <c r="E8624" s="68"/>
      <c r="F8624" s="68"/>
      <c r="G8624" s="68"/>
      <c r="H8624" s="68"/>
      <c r="I8624" s="68"/>
    </row>
    <row r="8625" spans="1:9" x14ac:dyDescent="0.3">
      <c r="A8625" s="68"/>
      <c r="B8625" s="68"/>
      <c r="C8625" s="68"/>
      <c r="D8625" s="68"/>
      <c r="E8625" s="68"/>
      <c r="F8625" s="68"/>
      <c r="G8625" s="68"/>
      <c r="H8625" s="68"/>
      <c r="I8625" s="68"/>
    </row>
    <row r="8626" spans="1:9" x14ac:dyDescent="0.3">
      <c r="A8626" s="68"/>
      <c r="B8626" s="68"/>
      <c r="C8626" s="68"/>
      <c r="D8626" s="68"/>
      <c r="E8626" s="68"/>
      <c r="F8626" s="68"/>
      <c r="G8626" s="68"/>
      <c r="H8626" s="68"/>
      <c r="I8626" s="68"/>
    </row>
    <row r="8627" spans="1:9" x14ac:dyDescent="0.3">
      <c r="A8627" s="68"/>
      <c r="B8627" s="68"/>
      <c r="C8627" s="68"/>
      <c r="D8627" s="68"/>
      <c r="E8627" s="68"/>
      <c r="F8627" s="68"/>
      <c r="G8627" s="68"/>
      <c r="H8627" s="68"/>
      <c r="I8627" s="68"/>
    </row>
    <row r="8628" spans="1:9" x14ac:dyDescent="0.3">
      <c r="A8628" s="68"/>
      <c r="B8628" s="68"/>
      <c r="C8628" s="68"/>
      <c r="D8628" s="68"/>
      <c r="E8628" s="68"/>
      <c r="F8628" s="68"/>
      <c r="G8628" s="68"/>
      <c r="H8628" s="68"/>
      <c r="I8628" s="68"/>
    </row>
    <row r="8629" spans="1:9" x14ac:dyDescent="0.3">
      <c r="A8629" s="68"/>
      <c r="B8629" s="68"/>
      <c r="C8629" s="68"/>
      <c r="D8629" s="68"/>
      <c r="E8629" s="68"/>
      <c r="F8629" s="68"/>
      <c r="G8629" s="68"/>
      <c r="H8629" s="68"/>
      <c r="I8629" s="68"/>
    </row>
    <row r="8630" spans="1:9" x14ac:dyDescent="0.3">
      <c r="A8630" s="68"/>
      <c r="B8630" s="68"/>
      <c r="C8630" s="68"/>
      <c r="D8630" s="68"/>
      <c r="E8630" s="68"/>
      <c r="F8630" s="68"/>
      <c r="G8630" s="68"/>
      <c r="H8630" s="68"/>
      <c r="I8630" s="68"/>
    </row>
    <row r="8631" spans="1:9" x14ac:dyDescent="0.3">
      <c r="A8631" s="68"/>
      <c r="B8631" s="68"/>
      <c r="C8631" s="68"/>
      <c r="D8631" s="68"/>
      <c r="E8631" s="68"/>
      <c r="F8631" s="68"/>
      <c r="G8631" s="68"/>
      <c r="H8631" s="68"/>
      <c r="I8631" s="68"/>
    </row>
    <row r="8632" spans="1:9" x14ac:dyDescent="0.3">
      <c r="A8632" s="68"/>
      <c r="B8632" s="68"/>
      <c r="C8632" s="68"/>
      <c r="D8632" s="68"/>
      <c r="E8632" s="68"/>
      <c r="F8632" s="68"/>
      <c r="G8632" s="68"/>
      <c r="H8632" s="68"/>
      <c r="I8632" s="68"/>
    </row>
    <row r="8633" spans="1:9" x14ac:dyDescent="0.3">
      <c r="A8633" s="68"/>
      <c r="B8633" s="68"/>
      <c r="C8633" s="68"/>
      <c r="D8633" s="68"/>
      <c r="E8633" s="68"/>
      <c r="F8633" s="68"/>
      <c r="G8633" s="68"/>
      <c r="H8633" s="68"/>
      <c r="I8633" s="68"/>
    </row>
    <row r="8634" spans="1:9" x14ac:dyDescent="0.3">
      <c r="A8634" s="68"/>
      <c r="B8634" s="68"/>
      <c r="C8634" s="68"/>
      <c r="D8634" s="68"/>
      <c r="E8634" s="68"/>
      <c r="F8634" s="68"/>
      <c r="G8634" s="68"/>
      <c r="H8634" s="68"/>
      <c r="I8634" s="68"/>
    </row>
    <row r="8635" spans="1:9" x14ac:dyDescent="0.3">
      <c r="A8635" s="68"/>
      <c r="B8635" s="68"/>
      <c r="C8635" s="68"/>
      <c r="D8635" s="68"/>
      <c r="E8635" s="68"/>
      <c r="F8635" s="68"/>
      <c r="G8635" s="68"/>
      <c r="H8635" s="68"/>
      <c r="I8635" s="68"/>
    </row>
    <row r="8636" spans="1:9" x14ac:dyDescent="0.3">
      <c r="A8636" s="68"/>
      <c r="B8636" s="68"/>
      <c r="C8636" s="68"/>
      <c r="D8636" s="68"/>
      <c r="E8636" s="68"/>
      <c r="F8636" s="68"/>
      <c r="G8636" s="68"/>
      <c r="H8636" s="68"/>
      <c r="I8636" s="68"/>
    </row>
    <row r="8637" spans="1:9" x14ac:dyDescent="0.3">
      <c r="A8637" s="68"/>
      <c r="B8637" s="68"/>
      <c r="C8637" s="68"/>
      <c r="D8637" s="68"/>
      <c r="E8637" s="68"/>
      <c r="F8637" s="68"/>
      <c r="G8637" s="68"/>
      <c r="H8637" s="68"/>
      <c r="I8637" s="68"/>
    </row>
    <row r="8638" spans="1:9" x14ac:dyDescent="0.3">
      <c r="A8638" s="68"/>
      <c r="B8638" s="68"/>
      <c r="C8638" s="68"/>
      <c r="D8638" s="68"/>
      <c r="E8638" s="68"/>
      <c r="F8638" s="68"/>
      <c r="G8638" s="68"/>
      <c r="H8638" s="68"/>
      <c r="I8638" s="68"/>
    </row>
    <row r="8639" spans="1:9" x14ac:dyDescent="0.3">
      <c r="A8639" s="68"/>
      <c r="B8639" s="68"/>
      <c r="C8639" s="68"/>
      <c r="D8639" s="68"/>
      <c r="E8639" s="68"/>
      <c r="F8639" s="68"/>
      <c r="G8639" s="68"/>
      <c r="H8639" s="68"/>
      <c r="I8639" s="68"/>
    </row>
    <row r="8640" spans="1:9" x14ac:dyDescent="0.3">
      <c r="A8640" s="68"/>
      <c r="B8640" s="68"/>
      <c r="C8640" s="68"/>
      <c r="D8640" s="68"/>
      <c r="E8640" s="68"/>
      <c r="F8640" s="68"/>
      <c r="G8640" s="68"/>
      <c r="H8640" s="68"/>
      <c r="I8640" s="68"/>
    </row>
    <row r="8641" spans="1:9" x14ac:dyDescent="0.3">
      <c r="A8641" s="68"/>
      <c r="B8641" s="68"/>
      <c r="C8641" s="68"/>
      <c r="D8641" s="68"/>
      <c r="E8641" s="68"/>
      <c r="F8641" s="68"/>
      <c r="G8641" s="68"/>
      <c r="H8641" s="68"/>
      <c r="I8641" s="68"/>
    </row>
    <row r="8642" spans="1:9" x14ac:dyDescent="0.3">
      <c r="A8642" s="68"/>
      <c r="B8642" s="68"/>
      <c r="C8642" s="68"/>
      <c r="D8642" s="68"/>
      <c r="E8642" s="68"/>
      <c r="F8642" s="68"/>
      <c r="G8642" s="68"/>
      <c r="H8642" s="68"/>
      <c r="I8642" s="68"/>
    </row>
    <row r="8643" spans="1:9" x14ac:dyDescent="0.3">
      <c r="A8643" s="68"/>
      <c r="B8643" s="68"/>
      <c r="C8643" s="68"/>
      <c r="D8643" s="68"/>
      <c r="E8643" s="68"/>
      <c r="F8643" s="68"/>
      <c r="G8643" s="68"/>
      <c r="H8643" s="68"/>
      <c r="I8643" s="68"/>
    </row>
    <row r="8644" spans="1:9" x14ac:dyDescent="0.3">
      <c r="A8644" s="68"/>
      <c r="B8644" s="68"/>
      <c r="C8644" s="68"/>
      <c r="D8644" s="68"/>
      <c r="E8644" s="68"/>
      <c r="F8644" s="68"/>
      <c r="G8644" s="68"/>
      <c r="H8644" s="68"/>
      <c r="I8644" s="68"/>
    </row>
    <row r="8645" spans="1:9" x14ac:dyDescent="0.3">
      <c r="A8645" s="68"/>
      <c r="B8645" s="68"/>
      <c r="C8645" s="68"/>
      <c r="D8645" s="68"/>
      <c r="E8645" s="68"/>
      <c r="F8645" s="68"/>
      <c r="G8645" s="68"/>
      <c r="H8645" s="68"/>
      <c r="I8645" s="68"/>
    </row>
    <row r="8646" spans="1:9" x14ac:dyDescent="0.3">
      <c r="A8646" s="68"/>
      <c r="B8646" s="68"/>
      <c r="C8646" s="68"/>
      <c r="D8646" s="68"/>
      <c r="E8646" s="68"/>
      <c r="F8646" s="68"/>
      <c r="G8646" s="68"/>
      <c r="H8646" s="68"/>
      <c r="I8646" s="68"/>
    </row>
    <row r="8647" spans="1:9" x14ac:dyDescent="0.3">
      <c r="A8647" s="68"/>
      <c r="B8647" s="68"/>
      <c r="C8647" s="68"/>
      <c r="D8647" s="68"/>
      <c r="E8647" s="68"/>
      <c r="F8647" s="68"/>
      <c r="G8647" s="68"/>
      <c r="H8647" s="68"/>
      <c r="I8647" s="68"/>
    </row>
    <row r="8648" spans="1:9" x14ac:dyDescent="0.3">
      <c r="A8648" s="68"/>
      <c r="B8648" s="68"/>
      <c r="C8648" s="68"/>
      <c r="D8648" s="68"/>
      <c r="E8648" s="68"/>
      <c r="F8648" s="68"/>
      <c r="G8648" s="68"/>
      <c r="H8648" s="68"/>
      <c r="I8648" s="68"/>
    </row>
    <row r="8649" spans="1:9" x14ac:dyDescent="0.3">
      <c r="A8649" s="68"/>
      <c r="B8649" s="68"/>
      <c r="C8649" s="68"/>
      <c r="D8649" s="68"/>
      <c r="E8649" s="68"/>
      <c r="F8649" s="68"/>
      <c r="G8649" s="68"/>
      <c r="H8649" s="68"/>
      <c r="I8649" s="68"/>
    </row>
    <row r="8650" spans="1:9" x14ac:dyDescent="0.3">
      <c r="A8650" s="68"/>
      <c r="B8650" s="68"/>
      <c r="C8650" s="68"/>
      <c r="D8650" s="68"/>
      <c r="E8650" s="68"/>
      <c r="F8650" s="68"/>
      <c r="G8650" s="68"/>
      <c r="H8650" s="68"/>
      <c r="I8650" s="68"/>
    </row>
    <row r="8651" spans="1:9" x14ac:dyDescent="0.3">
      <c r="A8651" s="68"/>
      <c r="B8651" s="68"/>
      <c r="C8651" s="68"/>
      <c r="D8651" s="68"/>
      <c r="E8651" s="68"/>
      <c r="F8651" s="68"/>
      <c r="G8651" s="68"/>
      <c r="H8651" s="68"/>
      <c r="I8651" s="68"/>
    </row>
    <row r="8652" spans="1:9" x14ac:dyDescent="0.3">
      <c r="A8652" s="68"/>
      <c r="B8652" s="68"/>
      <c r="C8652" s="68"/>
      <c r="D8652" s="68"/>
      <c r="E8652" s="68"/>
      <c r="F8652" s="68"/>
      <c r="G8652" s="68"/>
      <c r="H8652" s="68"/>
      <c r="I8652" s="68"/>
    </row>
    <row r="8653" spans="1:9" x14ac:dyDescent="0.3">
      <c r="A8653" s="68"/>
      <c r="B8653" s="68"/>
      <c r="C8653" s="68"/>
      <c r="D8653" s="68"/>
      <c r="E8653" s="68"/>
      <c r="F8653" s="68"/>
      <c r="G8653" s="68"/>
      <c r="H8653" s="68"/>
      <c r="I8653" s="68"/>
    </row>
    <row r="8654" spans="1:9" x14ac:dyDescent="0.3">
      <c r="A8654" s="68"/>
      <c r="B8654" s="68"/>
      <c r="C8654" s="68"/>
      <c r="D8654" s="68"/>
      <c r="E8654" s="68"/>
      <c r="F8654" s="68"/>
      <c r="G8654" s="68"/>
      <c r="H8654" s="68"/>
      <c r="I8654" s="68"/>
    </row>
    <row r="8655" spans="1:9" x14ac:dyDescent="0.3">
      <c r="A8655" s="68"/>
      <c r="B8655" s="68"/>
      <c r="C8655" s="68"/>
      <c r="D8655" s="68"/>
      <c r="E8655" s="68"/>
      <c r="F8655" s="68"/>
      <c r="G8655" s="68"/>
      <c r="H8655" s="68"/>
      <c r="I8655" s="68"/>
    </row>
    <row r="8656" spans="1:9" x14ac:dyDescent="0.3">
      <c r="A8656" s="68"/>
      <c r="B8656" s="68"/>
      <c r="C8656" s="68"/>
      <c r="D8656" s="68"/>
      <c r="E8656" s="68"/>
      <c r="F8656" s="68"/>
      <c r="G8656" s="68"/>
      <c r="H8656" s="68"/>
      <c r="I8656" s="68"/>
    </row>
    <row r="8657" spans="1:9" x14ac:dyDescent="0.3">
      <c r="A8657" s="68"/>
      <c r="B8657" s="68"/>
      <c r="C8657" s="68"/>
      <c r="D8657" s="68"/>
      <c r="E8657" s="68"/>
      <c r="F8657" s="68"/>
      <c r="G8657" s="68"/>
      <c r="H8657" s="68"/>
      <c r="I8657" s="68"/>
    </row>
    <row r="8658" spans="1:9" x14ac:dyDescent="0.3">
      <c r="A8658" s="68"/>
      <c r="B8658" s="68"/>
      <c r="C8658" s="68"/>
      <c r="D8658" s="68"/>
      <c r="E8658" s="68"/>
      <c r="F8658" s="68"/>
      <c r="G8658" s="68"/>
      <c r="H8658" s="68"/>
      <c r="I8658" s="68"/>
    </row>
    <row r="8659" spans="1:9" x14ac:dyDescent="0.3">
      <c r="A8659" s="68"/>
      <c r="B8659" s="68"/>
      <c r="C8659" s="68"/>
      <c r="D8659" s="68"/>
      <c r="E8659" s="68"/>
      <c r="F8659" s="68"/>
      <c r="G8659" s="68"/>
      <c r="H8659" s="68"/>
      <c r="I8659" s="68"/>
    </row>
    <row r="8660" spans="1:9" x14ac:dyDescent="0.3">
      <c r="A8660" s="68"/>
      <c r="B8660" s="68"/>
      <c r="C8660" s="68"/>
      <c r="D8660" s="68"/>
      <c r="E8660" s="68"/>
      <c r="F8660" s="68"/>
      <c r="G8660" s="68"/>
      <c r="H8660" s="68"/>
      <c r="I8660" s="68"/>
    </row>
    <row r="8661" spans="1:9" x14ac:dyDescent="0.3">
      <c r="A8661" s="68"/>
      <c r="B8661" s="68"/>
      <c r="C8661" s="68"/>
      <c r="D8661" s="68"/>
      <c r="E8661" s="68"/>
      <c r="F8661" s="68"/>
      <c r="G8661" s="68"/>
      <c r="H8661" s="68"/>
      <c r="I8661" s="68"/>
    </row>
    <row r="8662" spans="1:9" x14ac:dyDescent="0.3">
      <c r="A8662" s="68"/>
      <c r="B8662" s="68"/>
      <c r="C8662" s="68"/>
      <c r="D8662" s="68"/>
      <c r="E8662" s="68"/>
      <c r="F8662" s="68"/>
      <c r="G8662" s="68"/>
      <c r="H8662" s="68"/>
      <c r="I8662" s="68"/>
    </row>
    <row r="8663" spans="1:9" x14ac:dyDescent="0.3">
      <c r="A8663" s="68"/>
      <c r="B8663" s="68"/>
      <c r="C8663" s="68"/>
      <c r="D8663" s="68"/>
      <c r="E8663" s="68"/>
      <c r="F8663" s="68"/>
      <c r="G8663" s="68"/>
      <c r="H8663" s="68"/>
      <c r="I8663" s="68"/>
    </row>
    <row r="8664" spans="1:9" x14ac:dyDescent="0.3">
      <c r="A8664" s="68"/>
      <c r="B8664" s="68"/>
      <c r="C8664" s="68"/>
      <c r="D8664" s="68"/>
      <c r="E8664" s="68"/>
      <c r="F8664" s="68"/>
      <c r="G8664" s="68"/>
      <c r="H8664" s="68"/>
      <c r="I8664" s="68"/>
    </row>
    <row r="8665" spans="1:9" x14ac:dyDescent="0.3">
      <c r="A8665" s="68"/>
      <c r="B8665" s="68"/>
      <c r="C8665" s="68"/>
      <c r="D8665" s="68"/>
      <c r="E8665" s="68"/>
      <c r="F8665" s="68"/>
      <c r="G8665" s="68"/>
      <c r="H8665" s="68"/>
      <c r="I8665" s="68"/>
    </row>
    <row r="8666" spans="1:9" x14ac:dyDescent="0.3">
      <c r="A8666" s="68"/>
      <c r="B8666" s="68"/>
      <c r="C8666" s="68"/>
      <c r="D8666" s="68"/>
      <c r="E8666" s="68"/>
      <c r="F8666" s="68"/>
      <c r="G8666" s="68"/>
      <c r="H8666" s="68"/>
      <c r="I8666" s="68"/>
    </row>
    <row r="8667" spans="1:9" x14ac:dyDescent="0.3">
      <c r="A8667" s="68"/>
      <c r="B8667" s="68"/>
      <c r="C8667" s="68"/>
      <c r="D8667" s="68"/>
      <c r="E8667" s="68"/>
      <c r="F8667" s="68"/>
      <c r="G8667" s="68"/>
      <c r="H8667" s="68"/>
      <c r="I8667" s="68"/>
    </row>
    <row r="8668" spans="1:9" x14ac:dyDescent="0.3">
      <c r="A8668" s="68"/>
      <c r="B8668" s="68"/>
      <c r="C8668" s="68"/>
      <c r="D8668" s="68"/>
      <c r="E8668" s="68"/>
      <c r="F8668" s="68"/>
      <c r="G8668" s="68"/>
      <c r="H8668" s="68"/>
      <c r="I8668" s="68"/>
    </row>
    <row r="8669" spans="1:9" x14ac:dyDescent="0.3">
      <c r="A8669" s="68"/>
      <c r="B8669" s="68"/>
      <c r="C8669" s="68"/>
      <c r="D8669" s="68"/>
      <c r="E8669" s="68"/>
      <c r="F8669" s="68"/>
      <c r="G8669" s="68"/>
      <c r="H8669" s="68"/>
      <c r="I8669" s="68"/>
    </row>
    <row r="8670" spans="1:9" x14ac:dyDescent="0.3">
      <c r="A8670" s="68"/>
      <c r="B8670" s="68"/>
      <c r="C8670" s="68"/>
      <c r="D8670" s="68"/>
      <c r="E8670" s="68"/>
      <c r="F8670" s="68"/>
      <c r="G8670" s="68"/>
      <c r="H8670" s="68"/>
      <c r="I8670" s="68"/>
    </row>
    <row r="8671" spans="1:9" x14ac:dyDescent="0.3">
      <c r="A8671" s="68"/>
      <c r="B8671" s="68"/>
      <c r="C8671" s="68"/>
      <c r="D8671" s="68"/>
      <c r="E8671" s="68"/>
      <c r="F8671" s="68"/>
      <c r="G8671" s="68"/>
      <c r="H8671" s="68"/>
      <c r="I8671" s="68"/>
    </row>
    <row r="8672" spans="1:9" x14ac:dyDescent="0.3">
      <c r="A8672" s="68"/>
      <c r="B8672" s="68"/>
      <c r="C8672" s="68"/>
      <c r="D8672" s="68"/>
      <c r="E8672" s="68"/>
      <c r="F8672" s="68"/>
      <c r="G8672" s="68"/>
      <c r="H8672" s="68"/>
      <c r="I8672" s="68"/>
    </row>
    <row r="8673" spans="1:9" x14ac:dyDescent="0.3">
      <c r="A8673" s="68"/>
      <c r="B8673" s="68"/>
      <c r="C8673" s="68"/>
      <c r="D8673" s="68"/>
      <c r="E8673" s="68"/>
      <c r="F8673" s="68"/>
      <c r="G8673" s="68"/>
      <c r="H8673" s="68"/>
      <c r="I8673" s="68"/>
    </row>
    <row r="8674" spans="1:9" x14ac:dyDescent="0.3">
      <c r="A8674" s="68"/>
      <c r="B8674" s="68"/>
      <c r="C8674" s="68"/>
      <c r="D8674" s="68"/>
      <c r="E8674" s="68"/>
      <c r="F8674" s="68"/>
      <c r="G8674" s="68"/>
      <c r="H8674" s="68"/>
      <c r="I8674" s="68"/>
    </row>
    <row r="8675" spans="1:9" x14ac:dyDescent="0.3">
      <c r="A8675" s="68"/>
      <c r="B8675" s="68"/>
      <c r="C8675" s="68"/>
      <c r="D8675" s="68"/>
      <c r="E8675" s="68"/>
      <c r="F8675" s="68"/>
      <c r="G8675" s="68"/>
      <c r="H8675" s="68"/>
      <c r="I8675" s="68"/>
    </row>
    <row r="8676" spans="1:9" x14ac:dyDescent="0.3">
      <c r="A8676" s="68"/>
      <c r="B8676" s="68"/>
      <c r="C8676" s="68"/>
      <c r="D8676" s="68"/>
      <c r="E8676" s="68"/>
      <c r="F8676" s="68"/>
      <c r="G8676" s="68"/>
      <c r="H8676" s="68"/>
      <c r="I8676" s="68"/>
    </row>
    <row r="8677" spans="1:9" x14ac:dyDescent="0.3">
      <c r="A8677" s="68"/>
      <c r="B8677" s="68"/>
      <c r="C8677" s="68"/>
      <c r="D8677" s="68"/>
      <c r="E8677" s="68"/>
      <c r="F8677" s="68"/>
      <c r="G8677" s="68"/>
      <c r="H8677" s="68"/>
      <c r="I8677" s="68"/>
    </row>
    <row r="8678" spans="1:9" x14ac:dyDescent="0.3">
      <c r="A8678" s="68"/>
      <c r="B8678" s="68"/>
      <c r="C8678" s="68"/>
      <c r="D8678" s="68"/>
      <c r="E8678" s="68"/>
      <c r="F8678" s="68"/>
      <c r="G8678" s="68"/>
      <c r="H8678" s="68"/>
      <c r="I8678" s="68"/>
    </row>
    <row r="8679" spans="1:9" x14ac:dyDescent="0.3">
      <c r="A8679" s="68"/>
      <c r="B8679" s="68"/>
      <c r="C8679" s="68"/>
      <c r="D8679" s="68"/>
      <c r="E8679" s="68"/>
      <c r="F8679" s="68"/>
      <c r="G8679" s="68"/>
      <c r="H8679" s="68"/>
      <c r="I8679" s="68"/>
    </row>
    <row r="8680" spans="1:9" x14ac:dyDescent="0.3">
      <c r="A8680" s="68"/>
      <c r="B8680" s="68"/>
      <c r="C8680" s="68"/>
      <c r="D8680" s="68"/>
      <c r="E8680" s="68"/>
      <c r="F8680" s="68"/>
      <c r="G8680" s="68"/>
      <c r="H8680" s="68"/>
      <c r="I8680" s="68"/>
    </row>
    <row r="8681" spans="1:9" x14ac:dyDescent="0.3">
      <c r="A8681" s="68"/>
      <c r="B8681" s="68"/>
      <c r="C8681" s="68"/>
      <c r="D8681" s="68"/>
      <c r="E8681" s="68"/>
      <c r="F8681" s="68"/>
      <c r="G8681" s="68"/>
      <c r="H8681" s="68"/>
      <c r="I8681" s="68"/>
    </row>
    <row r="8682" spans="1:9" x14ac:dyDescent="0.3">
      <c r="A8682" s="68"/>
      <c r="B8682" s="68"/>
      <c r="C8682" s="68"/>
      <c r="D8682" s="68"/>
      <c r="E8682" s="68"/>
      <c r="F8682" s="68"/>
      <c r="G8682" s="68"/>
      <c r="H8682" s="68"/>
      <c r="I8682" s="68"/>
    </row>
    <row r="8683" spans="1:9" x14ac:dyDescent="0.3">
      <c r="A8683" s="68"/>
      <c r="B8683" s="68"/>
      <c r="C8683" s="68"/>
      <c r="D8683" s="68"/>
      <c r="E8683" s="68"/>
      <c r="F8683" s="68"/>
      <c r="G8683" s="68"/>
      <c r="H8683" s="68"/>
      <c r="I8683" s="68"/>
    </row>
    <row r="8684" spans="1:9" x14ac:dyDescent="0.3">
      <c r="A8684" s="68"/>
      <c r="B8684" s="68"/>
      <c r="C8684" s="68"/>
      <c r="D8684" s="68"/>
      <c r="E8684" s="68"/>
      <c r="F8684" s="68"/>
      <c r="G8684" s="68"/>
      <c r="H8684" s="68"/>
      <c r="I8684" s="68"/>
    </row>
    <row r="8685" spans="1:9" x14ac:dyDescent="0.3">
      <c r="A8685" s="68"/>
      <c r="B8685" s="68"/>
      <c r="C8685" s="68"/>
      <c r="D8685" s="68"/>
      <c r="E8685" s="68"/>
      <c r="F8685" s="68"/>
      <c r="G8685" s="68"/>
      <c r="H8685" s="68"/>
      <c r="I8685" s="68"/>
    </row>
    <row r="8686" spans="1:9" x14ac:dyDescent="0.3">
      <c r="A8686" s="68"/>
      <c r="B8686" s="68"/>
      <c r="C8686" s="68"/>
      <c r="D8686" s="68"/>
      <c r="E8686" s="68"/>
      <c r="F8686" s="68"/>
      <c r="G8686" s="68"/>
      <c r="H8686" s="68"/>
      <c r="I8686" s="68"/>
    </row>
    <row r="8687" spans="1:9" x14ac:dyDescent="0.3">
      <c r="A8687" s="68"/>
      <c r="B8687" s="68"/>
      <c r="C8687" s="68"/>
      <c r="D8687" s="68"/>
      <c r="E8687" s="68"/>
      <c r="F8687" s="68"/>
      <c r="G8687" s="68"/>
      <c r="H8687" s="68"/>
      <c r="I8687" s="68"/>
    </row>
    <row r="8688" spans="1:9" x14ac:dyDescent="0.3">
      <c r="A8688" s="68"/>
      <c r="B8688" s="68"/>
      <c r="C8688" s="68"/>
      <c r="D8688" s="68"/>
      <c r="E8688" s="68"/>
      <c r="F8688" s="68"/>
      <c r="G8688" s="68"/>
      <c r="H8688" s="68"/>
      <c r="I8688" s="68"/>
    </row>
    <row r="8689" spans="1:9" x14ac:dyDescent="0.3">
      <c r="A8689" s="68"/>
      <c r="B8689" s="68"/>
      <c r="C8689" s="68"/>
      <c r="D8689" s="68"/>
      <c r="E8689" s="68"/>
      <c r="F8689" s="68"/>
      <c r="G8689" s="68"/>
      <c r="H8689" s="68"/>
      <c r="I8689" s="68"/>
    </row>
    <row r="8690" spans="1:9" x14ac:dyDescent="0.3">
      <c r="A8690" s="68"/>
      <c r="B8690" s="68"/>
      <c r="C8690" s="68"/>
      <c r="D8690" s="68"/>
      <c r="E8690" s="68"/>
      <c r="F8690" s="68"/>
      <c r="G8690" s="68"/>
      <c r="H8690" s="68"/>
      <c r="I8690" s="68"/>
    </row>
    <row r="8691" spans="1:9" x14ac:dyDescent="0.3">
      <c r="A8691" s="68"/>
      <c r="B8691" s="68"/>
      <c r="C8691" s="68"/>
      <c r="D8691" s="68"/>
      <c r="E8691" s="68"/>
      <c r="F8691" s="68"/>
      <c r="G8691" s="68"/>
      <c r="H8691" s="68"/>
      <c r="I8691" s="68"/>
    </row>
    <row r="8692" spans="1:9" x14ac:dyDescent="0.3">
      <c r="A8692" s="68"/>
      <c r="B8692" s="68"/>
      <c r="C8692" s="68"/>
      <c r="D8692" s="68"/>
      <c r="E8692" s="68"/>
      <c r="F8692" s="68"/>
      <c r="G8692" s="68"/>
      <c r="H8692" s="68"/>
      <c r="I8692" s="68"/>
    </row>
    <row r="8693" spans="1:9" x14ac:dyDescent="0.3">
      <c r="A8693" s="68"/>
      <c r="B8693" s="68"/>
      <c r="C8693" s="68"/>
      <c r="D8693" s="68"/>
      <c r="E8693" s="68"/>
      <c r="F8693" s="68"/>
      <c r="G8693" s="68"/>
      <c r="H8693" s="68"/>
      <c r="I8693" s="68"/>
    </row>
    <row r="8694" spans="1:9" x14ac:dyDescent="0.3">
      <c r="A8694" s="68"/>
      <c r="B8694" s="68"/>
      <c r="C8694" s="68"/>
      <c r="D8694" s="68"/>
      <c r="E8694" s="68"/>
      <c r="F8694" s="68"/>
      <c r="G8694" s="68"/>
      <c r="H8694" s="68"/>
      <c r="I8694" s="68"/>
    </row>
    <row r="8695" spans="1:9" x14ac:dyDescent="0.3">
      <c r="A8695" s="68"/>
      <c r="B8695" s="68"/>
      <c r="C8695" s="68"/>
      <c r="D8695" s="68"/>
      <c r="E8695" s="68"/>
      <c r="F8695" s="68"/>
      <c r="G8695" s="68"/>
      <c r="H8695" s="68"/>
      <c r="I8695" s="68"/>
    </row>
    <row r="8696" spans="1:9" x14ac:dyDescent="0.3">
      <c r="A8696" s="68"/>
      <c r="B8696" s="68"/>
      <c r="C8696" s="68"/>
      <c r="D8696" s="68"/>
      <c r="E8696" s="68"/>
      <c r="F8696" s="68"/>
      <c r="G8696" s="68"/>
      <c r="H8696" s="68"/>
      <c r="I8696" s="68"/>
    </row>
    <row r="8697" spans="1:9" x14ac:dyDescent="0.3">
      <c r="A8697" s="68"/>
      <c r="B8697" s="68"/>
      <c r="C8697" s="68"/>
      <c r="D8697" s="68"/>
      <c r="E8697" s="68"/>
      <c r="F8697" s="68"/>
      <c r="G8697" s="68"/>
      <c r="H8697" s="68"/>
      <c r="I8697" s="68"/>
    </row>
    <row r="8698" spans="1:9" x14ac:dyDescent="0.3">
      <c r="A8698" s="68"/>
      <c r="B8698" s="68"/>
      <c r="C8698" s="68"/>
      <c r="D8698" s="68"/>
      <c r="E8698" s="68"/>
      <c r="F8698" s="68"/>
      <c r="G8698" s="68"/>
      <c r="H8698" s="68"/>
      <c r="I8698" s="68"/>
    </row>
    <row r="8699" spans="1:9" x14ac:dyDescent="0.3">
      <c r="A8699" s="68"/>
      <c r="B8699" s="68"/>
      <c r="C8699" s="68"/>
      <c r="D8699" s="68"/>
      <c r="E8699" s="68"/>
      <c r="F8699" s="68"/>
      <c r="G8699" s="68"/>
      <c r="H8699" s="68"/>
      <c r="I8699" s="68"/>
    </row>
    <row r="8700" spans="1:9" x14ac:dyDescent="0.3">
      <c r="A8700" s="68"/>
      <c r="B8700" s="68"/>
      <c r="C8700" s="68"/>
      <c r="D8700" s="68"/>
      <c r="E8700" s="68"/>
      <c r="F8700" s="68"/>
      <c r="G8700" s="68"/>
      <c r="H8700" s="68"/>
      <c r="I8700" s="68"/>
    </row>
    <row r="8701" spans="1:9" x14ac:dyDescent="0.3">
      <c r="A8701" s="68"/>
      <c r="B8701" s="68"/>
      <c r="C8701" s="68"/>
      <c r="D8701" s="68"/>
      <c r="E8701" s="68"/>
      <c r="F8701" s="68"/>
      <c r="G8701" s="68"/>
      <c r="H8701" s="68"/>
      <c r="I8701" s="68"/>
    </row>
    <row r="8702" spans="1:9" x14ac:dyDescent="0.3">
      <c r="A8702" s="68"/>
      <c r="B8702" s="68"/>
      <c r="C8702" s="68"/>
      <c r="D8702" s="68"/>
      <c r="E8702" s="68"/>
      <c r="F8702" s="68"/>
      <c r="G8702" s="68"/>
      <c r="H8702" s="68"/>
      <c r="I8702" s="68"/>
    </row>
    <row r="8703" spans="1:9" x14ac:dyDescent="0.3">
      <c r="A8703" s="68"/>
      <c r="B8703" s="68"/>
      <c r="C8703" s="68"/>
      <c r="D8703" s="68"/>
      <c r="E8703" s="68"/>
      <c r="F8703" s="68"/>
      <c r="G8703" s="68"/>
      <c r="H8703" s="68"/>
      <c r="I8703" s="68"/>
    </row>
    <row r="8704" spans="1:9" x14ac:dyDescent="0.3">
      <c r="A8704" s="68"/>
      <c r="B8704" s="68"/>
      <c r="C8704" s="68"/>
      <c r="D8704" s="68"/>
      <c r="E8704" s="68"/>
      <c r="F8704" s="68"/>
      <c r="G8704" s="68"/>
      <c r="H8704" s="68"/>
      <c r="I8704" s="68"/>
    </row>
    <row r="8705" spans="1:9" x14ac:dyDescent="0.3">
      <c r="A8705" s="68"/>
      <c r="B8705" s="68"/>
      <c r="C8705" s="68"/>
      <c r="D8705" s="68"/>
      <c r="E8705" s="68"/>
      <c r="F8705" s="68"/>
      <c r="G8705" s="68"/>
      <c r="H8705" s="68"/>
      <c r="I8705" s="68"/>
    </row>
    <row r="8706" spans="1:9" x14ac:dyDescent="0.3">
      <c r="A8706" s="68"/>
      <c r="B8706" s="68"/>
      <c r="C8706" s="68"/>
      <c r="D8706" s="68"/>
      <c r="E8706" s="68"/>
      <c r="F8706" s="68"/>
      <c r="G8706" s="68"/>
      <c r="H8706" s="68"/>
      <c r="I8706" s="68"/>
    </row>
    <row r="8707" spans="1:9" x14ac:dyDescent="0.3">
      <c r="A8707" s="68"/>
      <c r="B8707" s="68"/>
      <c r="C8707" s="68"/>
      <c r="D8707" s="68"/>
      <c r="E8707" s="68"/>
      <c r="F8707" s="68"/>
      <c r="G8707" s="68"/>
      <c r="H8707" s="68"/>
      <c r="I8707" s="68"/>
    </row>
    <row r="8708" spans="1:9" x14ac:dyDescent="0.3">
      <c r="A8708" s="68"/>
      <c r="B8708" s="68"/>
      <c r="C8708" s="68"/>
      <c r="D8708" s="68"/>
      <c r="E8708" s="68"/>
      <c r="F8708" s="68"/>
      <c r="G8708" s="68"/>
      <c r="H8708" s="68"/>
      <c r="I8708" s="68"/>
    </row>
    <row r="8709" spans="1:9" x14ac:dyDescent="0.3">
      <c r="A8709" s="68"/>
      <c r="B8709" s="68"/>
      <c r="C8709" s="68"/>
      <c r="D8709" s="68"/>
      <c r="E8709" s="68"/>
      <c r="F8709" s="68"/>
      <c r="G8709" s="68"/>
      <c r="H8709" s="68"/>
      <c r="I8709" s="68"/>
    </row>
    <row r="8710" spans="1:9" x14ac:dyDescent="0.3">
      <c r="A8710" s="68"/>
      <c r="B8710" s="68"/>
      <c r="C8710" s="68"/>
      <c r="D8710" s="68"/>
      <c r="E8710" s="68"/>
      <c r="F8710" s="68"/>
      <c r="G8710" s="68"/>
      <c r="H8710" s="68"/>
      <c r="I8710" s="68"/>
    </row>
    <row r="8711" spans="1:9" x14ac:dyDescent="0.3">
      <c r="A8711" s="68"/>
      <c r="B8711" s="68"/>
      <c r="C8711" s="68"/>
      <c r="D8711" s="68"/>
      <c r="E8711" s="68"/>
      <c r="F8711" s="68"/>
      <c r="G8711" s="68"/>
      <c r="H8711" s="68"/>
      <c r="I8711" s="68"/>
    </row>
    <row r="8712" spans="1:9" x14ac:dyDescent="0.3">
      <c r="A8712" s="68"/>
      <c r="B8712" s="68"/>
      <c r="C8712" s="68"/>
      <c r="D8712" s="68"/>
      <c r="E8712" s="68"/>
      <c r="F8712" s="68"/>
      <c r="G8712" s="68"/>
      <c r="H8712" s="68"/>
      <c r="I8712" s="68"/>
    </row>
    <row r="8713" spans="1:9" x14ac:dyDescent="0.3">
      <c r="A8713" s="68"/>
      <c r="B8713" s="68"/>
      <c r="C8713" s="68"/>
      <c r="D8713" s="68"/>
      <c r="E8713" s="68"/>
      <c r="F8713" s="68"/>
      <c r="G8713" s="68"/>
      <c r="H8713" s="68"/>
      <c r="I8713" s="68"/>
    </row>
    <row r="8714" spans="1:9" x14ac:dyDescent="0.3">
      <c r="A8714" s="68"/>
      <c r="B8714" s="68"/>
      <c r="C8714" s="68"/>
      <c r="D8714" s="68"/>
      <c r="E8714" s="68"/>
      <c r="F8714" s="68"/>
      <c r="G8714" s="68"/>
      <c r="H8714" s="68"/>
      <c r="I8714" s="68"/>
    </row>
    <row r="8715" spans="1:9" x14ac:dyDescent="0.3">
      <c r="A8715" s="68"/>
      <c r="B8715" s="68"/>
      <c r="C8715" s="68"/>
      <c r="D8715" s="68"/>
      <c r="E8715" s="68"/>
      <c r="F8715" s="68"/>
      <c r="G8715" s="68"/>
      <c r="H8715" s="68"/>
      <c r="I8715" s="68"/>
    </row>
    <row r="8716" spans="1:9" x14ac:dyDescent="0.3">
      <c r="A8716" s="68"/>
      <c r="B8716" s="68"/>
      <c r="C8716" s="68"/>
      <c r="D8716" s="68"/>
      <c r="E8716" s="68"/>
      <c r="F8716" s="68"/>
      <c r="G8716" s="68"/>
      <c r="H8716" s="68"/>
      <c r="I8716" s="68"/>
    </row>
    <row r="8717" spans="1:9" x14ac:dyDescent="0.3">
      <c r="A8717" s="68"/>
      <c r="B8717" s="68"/>
      <c r="C8717" s="68"/>
      <c r="D8717" s="68"/>
      <c r="E8717" s="68"/>
      <c r="F8717" s="68"/>
      <c r="G8717" s="68"/>
      <c r="H8717" s="68"/>
      <c r="I8717" s="68"/>
    </row>
    <row r="8718" spans="1:9" x14ac:dyDescent="0.3">
      <c r="A8718" s="68"/>
      <c r="B8718" s="68"/>
      <c r="C8718" s="68"/>
      <c r="D8718" s="68"/>
      <c r="E8718" s="68"/>
      <c r="F8718" s="68"/>
      <c r="G8718" s="68"/>
      <c r="H8718" s="68"/>
      <c r="I8718" s="68"/>
    </row>
    <row r="8719" spans="1:9" x14ac:dyDescent="0.3">
      <c r="A8719" s="68"/>
      <c r="B8719" s="68"/>
      <c r="C8719" s="68"/>
      <c r="D8719" s="68"/>
      <c r="E8719" s="68"/>
      <c r="F8719" s="68"/>
      <c r="G8719" s="68"/>
      <c r="H8719" s="68"/>
      <c r="I8719" s="68"/>
    </row>
    <row r="8720" spans="1:9" x14ac:dyDescent="0.3">
      <c r="A8720" s="68"/>
      <c r="B8720" s="68"/>
      <c r="C8720" s="68"/>
      <c r="D8720" s="68"/>
      <c r="E8720" s="68"/>
      <c r="F8720" s="68"/>
      <c r="G8720" s="68"/>
      <c r="H8720" s="68"/>
      <c r="I8720" s="68"/>
    </row>
    <row r="8721" spans="1:9" x14ac:dyDescent="0.3">
      <c r="A8721" s="68"/>
      <c r="B8721" s="68"/>
      <c r="C8721" s="68"/>
      <c r="D8721" s="68"/>
      <c r="E8721" s="68"/>
      <c r="F8721" s="68"/>
      <c r="G8721" s="68"/>
      <c r="H8721" s="68"/>
      <c r="I8721" s="68"/>
    </row>
    <row r="8722" spans="1:9" x14ac:dyDescent="0.3">
      <c r="A8722" s="68"/>
      <c r="B8722" s="68"/>
      <c r="C8722" s="68"/>
      <c r="D8722" s="68"/>
      <c r="E8722" s="68"/>
      <c r="F8722" s="68"/>
      <c r="G8722" s="68"/>
      <c r="H8722" s="68"/>
      <c r="I8722" s="68"/>
    </row>
    <row r="8723" spans="1:9" x14ac:dyDescent="0.3">
      <c r="A8723" s="68"/>
      <c r="B8723" s="68"/>
      <c r="C8723" s="68"/>
      <c r="D8723" s="68"/>
      <c r="E8723" s="68"/>
      <c r="F8723" s="68"/>
      <c r="G8723" s="68"/>
      <c r="H8723" s="68"/>
      <c r="I8723" s="68"/>
    </row>
    <row r="8724" spans="1:9" x14ac:dyDescent="0.3">
      <c r="A8724" s="68"/>
      <c r="B8724" s="68"/>
      <c r="C8724" s="68"/>
      <c r="D8724" s="68"/>
      <c r="E8724" s="68"/>
      <c r="F8724" s="68"/>
      <c r="G8724" s="68"/>
      <c r="H8724" s="68"/>
      <c r="I8724" s="68"/>
    </row>
    <row r="8725" spans="1:9" x14ac:dyDescent="0.3">
      <c r="A8725" s="68"/>
      <c r="B8725" s="68"/>
      <c r="C8725" s="68"/>
      <c r="D8725" s="68"/>
      <c r="E8725" s="68"/>
      <c r="F8725" s="68"/>
      <c r="G8725" s="68"/>
      <c r="H8725" s="68"/>
      <c r="I8725" s="68"/>
    </row>
    <row r="8726" spans="1:9" x14ac:dyDescent="0.3">
      <c r="A8726" s="68"/>
      <c r="B8726" s="68"/>
      <c r="C8726" s="68"/>
      <c r="D8726" s="68"/>
      <c r="E8726" s="68"/>
      <c r="F8726" s="68"/>
      <c r="G8726" s="68"/>
      <c r="H8726" s="68"/>
      <c r="I8726" s="68"/>
    </row>
    <row r="8727" spans="1:9" x14ac:dyDescent="0.3">
      <c r="A8727" s="68"/>
      <c r="B8727" s="68"/>
      <c r="C8727" s="68"/>
      <c r="D8727" s="68"/>
      <c r="E8727" s="68"/>
      <c r="F8727" s="68"/>
      <c r="G8727" s="68"/>
      <c r="H8727" s="68"/>
      <c r="I8727" s="68"/>
    </row>
    <row r="8728" spans="1:9" x14ac:dyDescent="0.3">
      <c r="A8728" s="68"/>
      <c r="B8728" s="68"/>
      <c r="C8728" s="68"/>
      <c r="D8728" s="68"/>
      <c r="E8728" s="68"/>
      <c r="F8728" s="68"/>
      <c r="G8728" s="68"/>
      <c r="H8728" s="68"/>
      <c r="I8728" s="68"/>
    </row>
    <row r="8729" spans="1:9" x14ac:dyDescent="0.3">
      <c r="A8729" s="68"/>
      <c r="B8729" s="68"/>
      <c r="C8729" s="68"/>
      <c r="D8729" s="68"/>
      <c r="E8729" s="68"/>
      <c r="F8729" s="68"/>
      <c r="G8729" s="68"/>
      <c r="H8729" s="68"/>
      <c r="I8729" s="68"/>
    </row>
    <row r="8730" spans="1:9" x14ac:dyDescent="0.3">
      <c r="A8730" s="68"/>
      <c r="B8730" s="68"/>
      <c r="C8730" s="68"/>
      <c r="D8730" s="68"/>
      <c r="E8730" s="68"/>
      <c r="F8730" s="68"/>
      <c r="G8730" s="68"/>
      <c r="H8730" s="68"/>
      <c r="I8730" s="68"/>
    </row>
    <row r="8731" spans="1:9" x14ac:dyDescent="0.3">
      <c r="A8731" s="68"/>
      <c r="B8731" s="68"/>
      <c r="C8731" s="68"/>
      <c r="D8731" s="68"/>
      <c r="E8731" s="68"/>
      <c r="F8731" s="68"/>
      <c r="G8731" s="68"/>
      <c r="H8731" s="68"/>
      <c r="I8731" s="68"/>
    </row>
    <row r="8732" spans="1:9" x14ac:dyDescent="0.3">
      <c r="A8732" s="68"/>
      <c r="B8732" s="68"/>
      <c r="C8732" s="68"/>
      <c r="D8732" s="68"/>
      <c r="E8732" s="68"/>
      <c r="F8732" s="68"/>
      <c r="G8732" s="68"/>
      <c r="H8732" s="68"/>
      <c r="I8732" s="68"/>
    </row>
    <row r="8733" spans="1:9" x14ac:dyDescent="0.3">
      <c r="A8733" s="68"/>
      <c r="B8733" s="68"/>
      <c r="C8733" s="68"/>
      <c r="D8733" s="68"/>
      <c r="E8733" s="68"/>
      <c r="F8733" s="68"/>
      <c r="G8733" s="68"/>
      <c r="H8733" s="68"/>
      <c r="I8733" s="68"/>
    </row>
    <row r="8734" spans="1:9" x14ac:dyDescent="0.3">
      <c r="A8734" s="68"/>
      <c r="B8734" s="68"/>
      <c r="C8734" s="68"/>
      <c r="D8734" s="68"/>
      <c r="E8734" s="68"/>
      <c r="F8734" s="68"/>
      <c r="G8734" s="68"/>
      <c r="H8734" s="68"/>
      <c r="I8734" s="68"/>
    </row>
    <row r="8735" spans="1:9" x14ac:dyDescent="0.3">
      <c r="A8735" s="68"/>
      <c r="B8735" s="68"/>
      <c r="C8735" s="68"/>
      <c r="D8735" s="68"/>
      <c r="E8735" s="68"/>
      <c r="F8735" s="68"/>
      <c r="G8735" s="68"/>
      <c r="H8735" s="68"/>
      <c r="I8735" s="68"/>
    </row>
    <row r="8736" spans="1:9" x14ac:dyDescent="0.3">
      <c r="A8736" s="68"/>
      <c r="B8736" s="68"/>
      <c r="C8736" s="68"/>
      <c r="D8736" s="68"/>
      <c r="E8736" s="68"/>
      <c r="F8736" s="68"/>
      <c r="G8736" s="68"/>
      <c r="H8736" s="68"/>
      <c r="I8736" s="68"/>
    </row>
    <row r="8737" spans="1:9" x14ac:dyDescent="0.3">
      <c r="A8737" s="68"/>
      <c r="B8737" s="68"/>
      <c r="C8737" s="68"/>
      <c r="D8737" s="68"/>
      <c r="E8737" s="68"/>
      <c r="F8737" s="68"/>
      <c r="G8737" s="68"/>
      <c r="H8737" s="68"/>
      <c r="I8737" s="68"/>
    </row>
    <row r="8738" spans="1:9" x14ac:dyDescent="0.3">
      <c r="A8738" s="68"/>
      <c r="B8738" s="68"/>
      <c r="C8738" s="68"/>
      <c r="D8738" s="68"/>
      <c r="E8738" s="68"/>
      <c r="F8738" s="68"/>
      <c r="G8738" s="68"/>
      <c r="H8738" s="68"/>
      <c r="I8738" s="68"/>
    </row>
    <row r="8739" spans="1:9" x14ac:dyDescent="0.3">
      <c r="A8739" s="68"/>
      <c r="B8739" s="68"/>
      <c r="C8739" s="68"/>
      <c r="D8739" s="68"/>
      <c r="E8739" s="68"/>
      <c r="F8739" s="68"/>
      <c r="G8739" s="68"/>
      <c r="H8739" s="68"/>
      <c r="I8739" s="68"/>
    </row>
    <row r="8740" spans="1:9" x14ac:dyDescent="0.3">
      <c r="A8740" s="68"/>
      <c r="B8740" s="68"/>
      <c r="C8740" s="68"/>
      <c r="D8740" s="68"/>
      <c r="E8740" s="68"/>
      <c r="F8740" s="68"/>
      <c r="G8740" s="68"/>
      <c r="H8740" s="68"/>
      <c r="I8740" s="68"/>
    </row>
    <row r="8741" spans="1:9" x14ac:dyDescent="0.3">
      <c r="A8741" s="68"/>
      <c r="B8741" s="68"/>
      <c r="C8741" s="68"/>
      <c r="D8741" s="68"/>
      <c r="E8741" s="68"/>
      <c r="F8741" s="68"/>
      <c r="G8741" s="68"/>
      <c r="H8741" s="68"/>
      <c r="I8741" s="68"/>
    </row>
    <row r="8742" spans="1:9" x14ac:dyDescent="0.3">
      <c r="A8742" s="68"/>
      <c r="B8742" s="68"/>
      <c r="C8742" s="68"/>
      <c r="D8742" s="68"/>
      <c r="E8742" s="68"/>
      <c r="F8742" s="68"/>
      <c r="G8742" s="68"/>
      <c r="H8742" s="68"/>
      <c r="I8742" s="68"/>
    </row>
    <row r="8743" spans="1:9" x14ac:dyDescent="0.3">
      <c r="A8743" s="68"/>
      <c r="B8743" s="68"/>
      <c r="C8743" s="68"/>
      <c r="D8743" s="68"/>
      <c r="E8743" s="68"/>
      <c r="F8743" s="68"/>
      <c r="G8743" s="68"/>
      <c r="H8743" s="68"/>
      <c r="I8743" s="68"/>
    </row>
    <row r="8744" spans="1:9" x14ac:dyDescent="0.3">
      <c r="A8744" s="68"/>
      <c r="B8744" s="68"/>
      <c r="C8744" s="68"/>
      <c r="D8744" s="68"/>
      <c r="E8744" s="68"/>
      <c r="F8744" s="68"/>
      <c r="G8744" s="68"/>
      <c r="H8744" s="68"/>
      <c r="I8744" s="68"/>
    </row>
    <row r="8745" spans="1:9" x14ac:dyDescent="0.3">
      <c r="A8745" s="68"/>
      <c r="B8745" s="68"/>
      <c r="C8745" s="68"/>
      <c r="D8745" s="68"/>
      <c r="E8745" s="68"/>
      <c r="F8745" s="68"/>
      <c r="G8745" s="68"/>
      <c r="H8745" s="68"/>
      <c r="I8745" s="68"/>
    </row>
    <row r="8746" spans="1:9" x14ac:dyDescent="0.3">
      <c r="A8746" s="68"/>
      <c r="B8746" s="68"/>
      <c r="C8746" s="68"/>
      <c r="D8746" s="68"/>
      <c r="E8746" s="68"/>
      <c r="F8746" s="68"/>
      <c r="G8746" s="68"/>
      <c r="H8746" s="68"/>
      <c r="I8746" s="68"/>
    </row>
    <row r="8747" spans="1:9" x14ac:dyDescent="0.3">
      <c r="A8747" s="68"/>
      <c r="B8747" s="68"/>
      <c r="C8747" s="68"/>
      <c r="D8747" s="68"/>
      <c r="E8747" s="68"/>
      <c r="F8747" s="68"/>
      <c r="G8747" s="68"/>
      <c r="H8747" s="68"/>
      <c r="I8747" s="68"/>
    </row>
    <row r="8748" spans="1:9" x14ac:dyDescent="0.3">
      <c r="A8748" s="68"/>
      <c r="B8748" s="68"/>
      <c r="C8748" s="68"/>
      <c r="D8748" s="68"/>
      <c r="E8748" s="68"/>
      <c r="F8748" s="68"/>
      <c r="G8748" s="68"/>
      <c r="H8748" s="68"/>
      <c r="I8748" s="68"/>
    </row>
    <row r="8749" spans="1:9" x14ac:dyDescent="0.3">
      <c r="A8749" s="68"/>
      <c r="B8749" s="68"/>
      <c r="C8749" s="68"/>
      <c r="D8749" s="68"/>
      <c r="E8749" s="68"/>
      <c r="F8749" s="68"/>
      <c r="G8749" s="68"/>
      <c r="H8749" s="68"/>
      <c r="I8749" s="68"/>
    </row>
    <row r="8750" spans="1:9" x14ac:dyDescent="0.3">
      <c r="A8750" s="68"/>
      <c r="B8750" s="68"/>
      <c r="C8750" s="68"/>
      <c r="D8750" s="68"/>
      <c r="E8750" s="68"/>
      <c r="F8750" s="68"/>
      <c r="G8750" s="68"/>
      <c r="H8750" s="68"/>
      <c r="I8750" s="68"/>
    </row>
    <row r="8751" spans="1:9" x14ac:dyDescent="0.3">
      <c r="A8751" s="68"/>
      <c r="B8751" s="68"/>
      <c r="C8751" s="68"/>
      <c r="D8751" s="68"/>
      <c r="E8751" s="68"/>
      <c r="F8751" s="68"/>
      <c r="G8751" s="68"/>
      <c r="H8751" s="68"/>
      <c r="I8751" s="68"/>
    </row>
    <row r="8752" spans="1:9" x14ac:dyDescent="0.3">
      <c r="A8752" s="68"/>
      <c r="B8752" s="68"/>
      <c r="C8752" s="68"/>
      <c r="D8752" s="68"/>
      <c r="E8752" s="68"/>
      <c r="F8752" s="68"/>
      <c r="G8752" s="68"/>
      <c r="H8752" s="68"/>
      <c r="I8752" s="68"/>
    </row>
    <row r="8753" spans="1:9" x14ac:dyDescent="0.3">
      <c r="A8753" s="68"/>
      <c r="B8753" s="68"/>
      <c r="C8753" s="68"/>
      <c r="D8753" s="68"/>
      <c r="E8753" s="68"/>
      <c r="F8753" s="68"/>
      <c r="G8753" s="68"/>
      <c r="H8753" s="68"/>
      <c r="I8753" s="68"/>
    </row>
    <row r="8754" spans="1:9" x14ac:dyDescent="0.3">
      <c r="A8754" s="68"/>
      <c r="B8754" s="68"/>
      <c r="C8754" s="68"/>
      <c r="D8754" s="68"/>
      <c r="E8754" s="68"/>
      <c r="F8754" s="68"/>
      <c r="G8754" s="68"/>
      <c r="H8754" s="68"/>
      <c r="I8754" s="68"/>
    </row>
    <row r="8755" spans="1:9" x14ac:dyDescent="0.3">
      <c r="A8755" s="68"/>
      <c r="B8755" s="68"/>
      <c r="C8755" s="68"/>
      <c r="D8755" s="68"/>
      <c r="E8755" s="68"/>
      <c r="F8755" s="68"/>
      <c r="G8755" s="68"/>
      <c r="H8755" s="68"/>
      <c r="I8755" s="68"/>
    </row>
    <row r="8756" spans="1:9" x14ac:dyDescent="0.3">
      <c r="A8756" s="68"/>
      <c r="B8756" s="68"/>
      <c r="C8756" s="68"/>
      <c r="D8756" s="68"/>
      <c r="E8756" s="68"/>
      <c r="F8756" s="68"/>
      <c r="G8756" s="68"/>
      <c r="H8756" s="68"/>
      <c r="I8756" s="68"/>
    </row>
    <row r="8757" spans="1:9" x14ac:dyDescent="0.3">
      <c r="A8757" s="68"/>
      <c r="B8757" s="68"/>
      <c r="C8757" s="68"/>
      <c r="D8757" s="68"/>
      <c r="E8757" s="68"/>
      <c r="F8757" s="68"/>
      <c r="G8757" s="68"/>
      <c r="H8757" s="68"/>
      <c r="I8757" s="68"/>
    </row>
    <row r="8758" spans="1:9" x14ac:dyDescent="0.3">
      <c r="A8758" s="68"/>
      <c r="B8758" s="68"/>
      <c r="C8758" s="68"/>
      <c r="D8758" s="68"/>
      <c r="E8758" s="68"/>
      <c r="F8758" s="68"/>
      <c r="G8758" s="68"/>
      <c r="H8758" s="68"/>
      <c r="I8758" s="68"/>
    </row>
    <row r="8759" spans="1:9" x14ac:dyDescent="0.3">
      <c r="A8759" s="68"/>
      <c r="B8759" s="68"/>
      <c r="C8759" s="68"/>
      <c r="D8759" s="68"/>
      <c r="E8759" s="68"/>
      <c r="F8759" s="68"/>
      <c r="G8759" s="68"/>
      <c r="H8759" s="68"/>
      <c r="I8759" s="68"/>
    </row>
    <row r="8760" spans="1:9" x14ac:dyDescent="0.3">
      <c r="A8760" s="68"/>
      <c r="B8760" s="68"/>
      <c r="C8760" s="68"/>
      <c r="D8760" s="68"/>
      <c r="E8760" s="68"/>
      <c r="F8760" s="68"/>
      <c r="G8760" s="68"/>
      <c r="H8760" s="68"/>
      <c r="I8760" s="68"/>
    </row>
    <row r="8761" spans="1:9" x14ac:dyDescent="0.3">
      <c r="A8761" s="68"/>
      <c r="B8761" s="68"/>
      <c r="C8761" s="68"/>
      <c r="D8761" s="68"/>
      <c r="E8761" s="68"/>
      <c r="F8761" s="68"/>
      <c r="G8761" s="68"/>
      <c r="H8761" s="68"/>
      <c r="I8761" s="68"/>
    </row>
    <row r="8762" spans="1:9" x14ac:dyDescent="0.3">
      <c r="A8762" s="68"/>
      <c r="B8762" s="68"/>
      <c r="C8762" s="68"/>
      <c r="D8762" s="68"/>
      <c r="E8762" s="68"/>
      <c r="F8762" s="68"/>
      <c r="G8762" s="68"/>
      <c r="H8762" s="68"/>
      <c r="I8762" s="68"/>
    </row>
    <row r="8763" spans="1:9" x14ac:dyDescent="0.3">
      <c r="A8763" s="68"/>
      <c r="B8763" s="68"/>
      <c r="C8763" s="68"/>
      <c r="D8763" s="68"/>
      <c r="E8763" s="68"/>
      <c r="F8763" s="68"/>
      <c r="G8763" s="68"/>
      <c r="H8763" s="68"/>
      <c r="I8763" s="68"/>
    </row>
    <row r="8764" spans="1:9" x14ac:dyDescent="0.3">
      <c r="A8764" s="68"/>
      <c r="B8764" s="68"/>
      <c r="C8764" s="68"/>
      <c r="D8764" s="68"/>
      <c r="E8764" s="68"/>
      <c r="F8764" s="68"/>
      <c r="G8764" s="68"/>
      <c r="H8764" s="68"/>
      <c r="I8764" s="68"/>
    </row>
    <row r="8765" spans="1:9" x14ac:dyDescent="0.3">
      <c r="A8765" s="68"/>
      <c r="B8765" s="68"/>
      <c r="C8765" s="68"/>
      <c r="D8765" s="68"/>
      <c r="E8765" s="68"/>
      <c r="F8765" s="68"/>
      <c r="G8765" s="68"/>
      <c r="H8765" s="68"/>
      <c r="I8765" s="68"/>
    </row>
    <row r="8766" spans="1:9" x14ac:dyDescent="0.3">
      <c r="A8766" s="68"/>
      <c r="B8766" s="68"/>
      <c r="C8766" s="68"/>
      <c r="D8766" s="68"/>
      <c r="E8766" s="68"/>
      <c r="F8766" s="68"/>
      <c r="G8766" s="68"/>
      <c r="H8766" s="68"/>
      <c r="I8766" s="68"/>
    </row>
    <row r="8767" spans="1:9" x14ac:dyDescent="0.3">
      <c r="A8767" s="68"/>
      <c r="B8767" s="68"/>
      <c r="C8767" s="68"/>
      <c r="D8767" s="68"/>
      <c r="E8767" s="68"/>
      <c r="F8767" s="68"/>
      <c r="G8767" s="68"/>
      <c r="H8767" s="68"/>
      <c r="I8767" s="68"/>
    </row>
    <row r="8768" spans="1:9" x14ac:dyDescent="0.3">
      <c r="A8768" s="68"/>
      <c r="B8768" s="68"/>
      <c r="C8768" s="68"/>
      <c r="D8768" s="68"/>
      <c r="E8768" s="68"/>
      <c r="F8768" s="68"/>
      <c r="G8768" s="68"/>
      <c r="H8768" s="68"/>
      <c r="I8768" s="68"/>
    </row>
    <row r="8769" spans="1:9" x14ac:dyDescent="0.3">
      <c r="A8769" s="68"/>
      <c r="B8769" s="68"/>
      <c r="C8769" s="68"/>
      <c r="D8769" s="68"/>
      <c r="E8769" s="68"/>
      <c r="F8769" s="68"/>
      <c r="G8769" s="68"/>
      <c r="H8769" s="68"/>
      <c r="I8769" s="68"/>
    </row>
    <row r="8770" spans="1:9" x14ac:dyDescent="0.3">
      <c r="A8770" s="68"/>
      <c r="B8770" s="68"/>
      <c r="C8770" s="68"/>
      <c r="D8770" s="68"/>
      <c r="E8770" s="68"/>
      <c r="F8770" s="68"/>
      <c r="G8770" s="68"/>
      <c r="H8770" s="68"/>
      <c r="I8770" s="68"/>
    </row>
    <row r="8771" spans="1:9" x14ac:dyDescent="0.3">
      <c r="A8771" s="68"/>
      <c r="B8771" s="68"/>
      <c r="C8771" s="68"/>
      <c r="D8771" s="68"/>
      <c r="E8771" s="68"/>
      <c r="F8771" s="68"/>
      <c r="G8771" s="68"/>
      <c r="H8771" s="68"/>
      <c r="I8771" s="68"/>
    </row>
    <row r="8772" spans="1:9" x14ac:dyDescent="0.3">
      <c r="A8772" s="68"/>
      <c r="B8772" s="68"/>
      <c r="C8772" s="68"/>
      <c r="D8772" s="68"/>
      <c r="E8772" s="68"/>
      <c r="F8772" s="68"/>
      <c r="G8772" s="68"/>
      <c r="H8772" s="68"/>
      <c r="I8772" s="68"/>
    </row>
    <row r="8773" spans="1:9" x14ac:dyDescent="0.3">
      <c r="A8773" s="68"/>
      <c r="B8773" s="68"/>
      <c r="C8773" s="68"/>
      <c r="D8773" s="68"/>
      <c r="E8773" s="68"/>
      <c r="F8773" s="68"/>
      <c r="G8773" s="68"/>
      <c r="H8773" s="68"/>
      <c r="I8773" s="68"/>
    </row>
    <row r="8774" spans="1:9" x14ac:dyDescent="0.3">
      <c r="A8774" s="68"/>
      <c r="B8774" s="68"/>
      <c r="C8774" s="68"/>
      <c r="D8774" s="68"/>
      <c r="E8774" s="68"/>
      <c r="F8774" s="68"/>
      <c r="G8774" s="68"/>
      <c r="H8774" s="68"/>
      <c r="I8774" s="68"/>
    </row>
    <row r="8775" spans="1:9" x14ac:dyDescent="0.3">
      <c r="A8775" s="68"/>
      <c r="B8775" s="68"/>
      <c r="C8775" s="68"/>
      <c r="D8775" s="68"/>
      <c r="E8775" s="68"/>
      <c r="F8775" s="68"/>
      <c r="G8775" s="68"/>
      <c r="H8775" s="68"/>
      <c r="I8775" s="68"/>
    </row>
    <row r="8776" spans="1:9" x14ac:dyDescent="0.3">
      <c r="A8776" s="68"/>
      <c r="B8776" s="68"/>
      <c r="C8776" s="68"/>
      <c r="D8776" s="68"/>
      <c r="E8776" s="68"/>
      <c r="F8776" s="68"/>
      <c r="G8776" s="68"/>
      <c r="H8776" s="68"/>
      <c r="I8776" s="68"/>
    </row>
    <row r="8777" spans="1:9" x14ac:dyDescent="0.3">
      <c r="A8777" s="68"/>
      <c r="B8777" s="68"/>
      <c r="C8777" s="68"/>
      <c r="D8777" s="68"/>
      <c r="E8777" s="68"/>
      <c r="F8777" s="68"/>
      <c r="G8777" s="68"/>
      <c r="H8777" s="68"/>
      <c r="I8777" s="68"/>
    </row>
    <row r="8778" spans="1:9" x14ac:dyDescent="0.3">
      <c r="A8778" s="68"/>
      <c r="B8778" s="68"/>
      <c r="C8778" s="68"/>
      <c r="D8778" s="68"/>
      <c r="E8778" s="68"/>
      <c r="F8778" s="68"/>
      <c r="G8778" s="68"/>
      <c r="H8778" s="68"/>
      <c r="I8778" s="68"/>
    </row>
    <row r="8779" spans="1:9" x14ac:dyDescent="0.3">
      <c r="A8779" s="68"/>
      <c r="B8779" s="68"/>
      <c r="C8779" s="68"/>
      <c r="D8779" s="68"/>
      <c r="E8779" s="68"/>
      <c r="F8779" s="68"/>
      <c r="G8779" s="68"/>
      <c r="H8779" s="68"/>
      <c r="I8779" s="68"/>
    </row>
    <row r="8780" spans="1:9" x14ac:dyDescent="0.3">
      <c r="A8780" s="68"/>
      <c r="B8780" s="68"/>
      <c r="C8780" s="68"/>
      <c r="D8780" s="68"/>
      <c r="E8780" s="68"/>
      <c r="F8780" s="68"/>
      <c r="G8780" s="68"/>
      <c r="H8780" s="68"/>
      <c r="I8780" s="68"/>
    </row>
    <row r="8781" spans="1:9" x14ac:dyDescent="0.3">
      <c r="A8781" s="68"/>
      <c r="B8781" s="68"/>
      <c r="C8781" s="68"/>
      <c r="D8781" s="68"/>
      <c r="E8781" s="68"/>
      <c r="F8781" s="68"/>
      <c r="G8781" s="68"/>
      <c r="H8781" s="68"/>
      <c r="I8781" s="68"/>
    </row>
    <row r="8782" spans="1:9" x14ac:dyDescent="0.3">
      <c r="A8782" s="68"/>
      <c r="B8782" s="68"/>
      <c r="C8782" s="68"/>
      <c r="D8782" s="68"/>
      <c r="E8782" s="68"/>
      <c r="F8782" s="68"/>
      <c r="G8782" s="68"/>
      <c r="H8782" s="68"/>
      <c r="I8782" s="68"/>
    </row>
    <row r="8783" spans="1:9" x14ac:dyDescent="0.3">
      <c r="A8783" s="68"/>
      <c r="B8783" s="68"/>
      <c r="C8783" s="68"/>
      <c r="D8783" s="68"/>
      <c r="E8783" s="68"/>
      <c r="F8783" s="68"/>
      <c r="G8783" s="68"/>
      <c r="H8783" s="68"/>
      <c r="I8783" s="68"/>
    </row>
    <row r="8784" spans="1:9" x14ac:dyDescent="0.3">
      <c r="A8784" s="68"/>
      <c r="B8784" s="68"/>
      <c r="C8784" s="68"/>
      <c r="D8784" s="68"/>
      <c r="E8784" s="68"/>
      <c r="F8784" s="68"/>
      <c r="G8784" s="68"/>
      <c r="H8784" s="68"/>
      <c r="I8784" s="68"/>
    </row>
    <row r="8785" spans="1:9" x14ac:dyDescent="0.3">
      <c r="A8785" s="68"/>
      <c r="B8785" s="68"/>
      <c r="C8785" s="68"/>
      <c r="D8785" s="68"/>
      <c r="E8785" s="68"/>
      <c r="F8785" s="68"/>
      <c r="G8785" s="68"/>
      <c r="H8785" s="68"/>
      <c r="I8785" s="68"/>
    </row>
    <row r="8786" spans="1:9" x14ac:dyDescent="0.3">
      <c r="A8786" s="68"/>
      <c r="B8786" s="68"/>
      <c r="C8786" s="68"/>
      <c r="D8786" s="68"/>
      <c r="E8786" s="68"/>
      <c r="F8786" s="68"/>
      <c r="G8786" s="68"/>
      <c r="H8786" s="68"/>
      <c r="I8786" s="68"/>
    </row>
    <row r="8787" spans="1:9" x14ac:dyDescent="0.3">
      <c r="A8787" s="68"/>
      <c r="B8787" s="68"/>
      <c r="C8787" s="68"/>
      <c r="D8787" s="68"/>
      <c r="E8787" s="68"/>
      <c r="F8787" s="68"/>
      <c r="G8787" s="68"/>
      <c r="H8787" s="68"/>
      <c r="I8787" s="68"/>
    </row>
    <row r="8788" spans="1:9" x14ac:dyDescent="0.3">
      <c r="A8788" s="68"/>
      <c r="B8788" s="68"/>
      <c r="C8788" s="68"/>
      <c r="D8788" s="68"/>
      <c r="E8788" s="68"/>
      <c r="F8788" s="68"/>
      <c r="G8788" s="68"/>
      <c r="H8788" s="68"/>
      <c r="I8788" s="68"/>
    </row>
    <row r="8789" spans="1:9" x14ac:dyDescent="0.3">
      <c r="A8789" s="68"/>
      <c r="B8789" s="68"/>
      <c r="C8789" s="68"/>
      <c r="D8789" s="68"/>
      <c r="E8789" s="68"/>
      <c r="F8789" s="68"/>
      <c r="G8789" s="68"/>
      <c r="H8789" s="68"/>
      <c r="I8789" s="68"/>
    </row>
    <row r="8790" spans="1:9" x14ac:dyDescent="0.3">
      <c r="A8790" s="68"/>
      <c r="B8790" s="68"/>
      <c r="C8790" s="68"/>
      <c r="D8790" s="68"/>
      <c r="E8790" s="68"/>
      <c r="F8790" s="68"/>
      <c r="G8790" s="68"/>
      <c r="H8790" s="68"/>
      <c r="I8790" s="68"/>
    </row>
    <row r="8791" spans="1:9" x14ac:dyDescent="0.3">
      <c r="A8791" s="68"/>
      <c r="B8791" s="68"/>
      <c r="C8791" s="68"/>
      <c r="D8791" s="68"/>
      <c r="E8791" s="68"/>
      <c r="F8791" s="68"/>
      <c r="G8791" s="68"/>
      <c r="H8791" s="68"/>
      <c r="I8791" s="68"/>
    </row>
    <row r="8792" spans="1:9" x14ac:dyDescent="0.3">
      <c r="A8792" s="68"/>
      <c r="B8792" s="68"/>
      <c r="C8792" s="68"/>
      <c r="D8792" s="68"/>
      <c r="E8792" s="68"/>
      <c r="F8792" s="68"/>
      <c r="G8792" s="68"/>
      <c r="H8792" s="68"/>
      <c r="I8792" s="68"/>
    </row>
    <row r="8793" spans="1:9" x14ac:dyDescent="0.3">
      <c r="A8793" s="68"/>
      <c r="B8793" s="68"/>
      <c r="C8793" s="68"/>
      <c r="D8793" s="68"/>
      <c r="E8793" s="68"/>
      <c r="F8793" s="68"/>
      <c r="G8793" s="68"/>
      <c r="H8793" s="68"/>
      <c r="I8793" s="68"/>
    </row>
    <row r="8794" spans="1:9" x14ac:dyDescent="0.3">
      <c r="A8794" s="68"/>
      <c r="B8794" s="68"/>
      <c r="C8794" s="68"/>
      <c r="D8794" s="68"/>
      <c r="E8794" s="68"/>
      <c r="F8794" s="68"/>
      <c r="G8794" s="68"/>
      <c r="H8794" s="68"/>
      <c r="I8794" s="68"/>
    </row>
    <row r="8795" spans="1:9" x14ac:dyDescent="0.3">
      <c r="A8795" s="68"/>
      <c r="B8795" s="68"/>
      <c r="C8795" s="68"/>
      <c r="D8795" s="68"/>
      <c r="E8795" s="68"/>
      <c r="F8795" s="68"/>
      <c r="G8795" s="68"/>
      <c r="H8795" s="68"/>
      <c r="I8795" s="68"/>
    </row>
    <row r="8796" spans="1:9" x14ac:dyDescent="0.3">
      <c r="A8796" s="68"/>
      <c r="B8796" s="68"/>
      <c r="C8796" s="68"/>
      <c r="D8796" s="68"/>
      <c r="E8796" s="68"/>
      <c r="F8796" s="68"/>
      <c r="G8796" s="68"/>
      <c r="H8796" s="68"/>
      <c r="I8796" s="68"/>
    </row>
    <row r="8797" spans="1:9" x14ac:dyDescent="0.3">
      <c r="A8797" s="68"/>
      <c r="B8797" s="68"/>
      <c r="C8797" s="68"/>
      <c r="D8797" s="68"/>
      <c r="E8797" s="68"/>
      <c r="F8797" s="68"/>
      <c r="G8797" s="68"/>
      <c r="H8797" s="68"/>
      <c r="I8797" s="68"/>
    </row>
    <row r="8798" spans="1:9" x14ac:dyDescent="0.3">
      <c r="A8798" s="68"/>
      <c r="B8798" s="68"/>
      <c r="C8798" s="68"/>
      <c r="D8798" s="68"/>
      <c r="E8798" s="68"/>
      <c r="F8798" s="68"/>
      <c r="G8798" s="68"/>
      <c r="H8798" s="68"/>
      <c r="I8798" s="68"/>
    </row>
    <row r="8799" spans="1:9" x14ac:dyDescent="0.3">
      <c r="A8799" s="68"/>
      <c r="B8799" s="68"/>
      <c r="C8799" s="68"/>
      <c r="D8799" s="68"/>
      <c r="E8799" s="68"/>
      <c r="F8799" s="68"/>
      <c r="G8799" s="68"/>
      <c r="H8799" s="68"/>
      <c r="I8799" s="68"/>
    </row>
    <row r="8800" spans="1:9" x14ac:dyDescent="0.3">
      <c r="A8800" s="68"/>
      <c r="B8800" s="68"/>
      <c r="C8800" s="68"/>
      <c r="D8800" s="68"/>
      <c r="E8800" s="68"/>
      <c r="F8800" s="68"/>
      <c r="G8800" s="68"/>
      <c r="H8800" s="68"/>
      <c r="I8800" s="68"/>
    </row>
    <row r="8801" spans="1:9" x14ac:dyDescent="0.3">
      <c r="A8801" s="68"/>
      <c r="B8801" s="68"/>
      <c r="C8801" s="68"/>
      <c r="D8801" s="68"/>
      <c r="E8801" s="68"/>
      <c r="F8801" s="68"/>
      <c r="G8801" s="68"/>
      <c r="H8801" s="68"/>
      <c r="I8801" s="68"/>
    </row>
    <row r="8802" spans="1:9" x14ac:dyDescent="0.3">
      <c r="A8802" s="68"/>
      <c r="B8802" s="68"/>
      <c r="C8802" s="68"/>
      <c r="D8802" s="68"/>
      <c r="E8802" s="68"/>
      <c r="F8802" s="68"/>
      <c r="G8802" s="68"/>
      <c r="H8802" s="68"/>
      <c r="I8802" s="68"/>
    </row>
    <row r="8803" spans="1:9" x14ac:dyDescent="0.3">
      <c r="A8803" s="68"/>
      <c r="B8803" s="68"/>
      <c r="C8803" s="68"/>
      <c r="D8803" s="68"/>
      <c r="E8803" s="68"/>
      <c r="F8803" s="68"/>
      <c r="G8803" s="68"/>
      <c r="H8803" s="68"/>
      <c r="I8803" s="68"/>
    </row>
    <row r="8804" spans="1:9" x14ac:dyDescent="0.3">
      <c r="A8804" s="68"/>
      <c r="B8804" s="68"/>
      <c r="C8804" s="68"/>
      <c r="D8804" s="68"/>
      <c r="E8804" s="68"/>
      <c r="F8804" s="68"/>
      <c r="G8804" s="68"/>
      <c r="H8804" s="68"/>
      <c r="I8804" s="68"/>
    </row>
    <row r="8805" spans="1:9" x14ac:dyDescent="0.3">
      <c r="A8805" s="68"/>
      <c r="B8805" s="68"/>
      <c r="C8805" s="68"/>
      <c r="D8805" s="68"/>
      <c r="E8805" s="68"/>
      <c r="F8805" s="68"/>
      <c r="G8805" s="68"/>
      <c r="H8805" s="68"/>
      <c r="I8805" s="68"/>
    </row>
    <row r="8806" spans="1:9" x14ac:dyDescent="0.3">
      <c r="A8806" s="68"/>
      <c r="B8806" s="68"/>
      <c r="C8806" s="68"/>
      <c r="D8806" s="68"/>
      <c r="E8806" s="68"/>
      <c r="F8806" s="68"/>
      <c r="G8806" s="68"/>
      <c r="H8806" s="68"/>
      <c r="I8806" s="68"/>
    </row>
    <row r="8807" spans="1:9" x14ac:dyDescent="0.3">
      <c r="A8807" s="68"/>
      <c r="B8807" s="68"/>
      <c r="C8807" s="68"/>
      <c r="D8807" s="68"/>
      <c r="E8807" s="68"/>
      <c r="F8807" s="68"/>
      <c r="G8807" s="68"/>
      <c r="H8807" s="68"/>
      <c r="I8807" s="68"/>
    </row>
    <row r="8808" spans="1:9" x14ac:dyDescent="0.3">
      <c r="A8808" s="68"/>
      <c r="B8808" s="68"/>
      <c r="C8808" s="68"/>
      <c r="D8808" s="68"/>
      <c r="E8808" s="68"/>
      <c r="F8808" s="68"/>
      <c r="G8808" s="68"/>
      <c r="H8808" s="68"/>
      <c r="I8808" s="68"/>
    </row>
    <row r="8809" spans="1:9" x14ac:dyDescent="0.3">
      <c r="A8809" s="68"/>
      <c r="B8809" s="68"/>
      <c r="C8809" s="68"/>
      <c r="D8809" s="68"/>
      <c r="E8809" s="68"/>
      <c r="F8809" s="68"/>
      <c r="G8809" s="68"/>
      <c r="H8809" s="68"/>
      <c r="I8809" s="68"/>
    </row>
    <row r="8810" spans="1:9" x14ac:dyDescent="0.3">
      <c r="A8810" s="68"/>
      <c r="B8810" s="68"/>
      <c r="C8810" s="68"/>
      <c r="D8810" s="68"/>
      <c r="E8810" s="68"/>
      <c r="F8810" s="68"/>
      <c r="G8810" s="68"/>
      <c r="H8810" s="68"/>
      <c r="I8810" s="68"/>
    </row>
    <row r="8811" spans="1:9" x14ac:dyDescent="0.3">
      <c r="A8811" s="68"/>
      <c r="B8811" s="68"/>
      <c r="C8811" s="68"/>
      <c r="D8811" s="68"/>
      <c r="E8811" s="68"/>
      <c r="F8811" s="68"/>
      <c r="G8811" s="68"/>
      <c r="H8811" s="68"/>
      <c r="I8811" s="68"/>
    </row>
    <row r="8812" spans="1:9" x14ac:dyDescent="0.3">
      <c r="A8812" s="68"/>
      <c r="B8812" s="68"/>
      <c r="C8812" s="68"/>
      <c r="D8812" s="68"/>
      <c r="E8812" s="68"/>
      <c r="F8812" s="68"/>
      <c r="G8812" s="68"/>
      <c r="H8812" s="68"/>
      <c r="I8812" s="68"/>
    </row>
    <row r="8813" spans="1:9" x14ac:dyDescent="0.3">
      <c r="A8813" s="68"/>
      <c r="B8813" s="68"/>
      <c r="C8813" s="68"/>
      <c r="D8813" s="68"/>
      <c r="E8813" s="68"/>
      <c r="F8813" s="68"/>
      <c r="G8813" s="68"/>
      <c r="H8813" s="68"/>
      <c r="I8813" s="68"/>
    </row>
    <row r="8814" spans="1:9" x14ac:dyDescent="0.3">
      <c r="A8814" s="68"/>
      <c r="B8814" s="68"/>
      <c r="C8814" s="68"/>
      <c r="D8814" s="68"/>
      <c r="E8814" s="68"/>
      <c r="F8814" s="68"/>
      <c r="G8814" s="68"/>
      <c r="H8814" s="68"/>
      <c r="I8814" s="68"/>
    </row>
    <row r="8815" spans="1:9" x14ac:dyDescent="0.3">
      <c r="A8815" s="68"/>
      <c r="B8815" s="68"/>
      <c r="C8815" s="68"/>
      <c r="D8815" s="68"/>
      <c r="E8815" s="68"/>
      <c r="F8815" s="68"/>
      <c r="G8815" s="68"/>
      <c r="H8815" s="68"/>
      <c r="I8815" s="68"/>
    </row>
    <row r="8816" spans="1:9" x14ac:dyDescent="0.3">
      <c r="A8816" s="68"/>
      <c r="B8816" s="68"/>
      <c r="C8816" s="68"/>
      <c r="D8816" s="68"/>
      <c r="E8816" s="68"/>
      <c r="F8816" s="68"/>
      <c r="G8816" s="68"/>
      <c r="H8816" s="68"/>
      <c r="I8816" s="68"/>
    </row>
    <row r="8817" spans="1:9" x14ac:dyDescent="0.3">
      <c r="A8817" s="68"/>
      <c r="B8817" s="68"/>
      <c r="C8817" s="68"/>
      <c r="D8817" s="68"/>
      <c r="E8817" s="68"/>
      <c r="F8817" s="68"/>
      <c r="G8817" s="68"/>
      <c r="H8817" s="68"/>
      <c r="I8817" s="68"/>
    </row>
    <row r="8818" spans="1:9" x14ac:dyDescent="0.3">
      <c r="A8818" s="68"/>
      <c r="B8818" s="68"/>
      <c r="C8818" s="68"/>
      <c r="D8818" s="68"/>
      <c r="E8818" s="68"/>
      <c r="F8818" s="68"/>
      <c r="G8818" s="68"/>
      <c r="H8818" s="68"/>
      <c r="I8818" s="68"/>
    </row>
    <row r="8819" spans="1:9" x14ac:dyDescent="0.3">
      <c r="A8819" s="68"/>
      <c r="B8819" s="68"/>
      <c r="C8819" s="68"/>
      <c r="D8819" s="68"/>
      <c r="E8819" s="68"/>
      <c r="F8819" s="68"/>
      <c r="G8819" s="68"/>
      <c r="H8819" s="68"/>
      <c r="I8819" s="68"/>
    </row>
    <row r="8820" spans="1:9" x14ac:dyDescent="0.3">
      <c r="A8820" s="68"/>
      <c r="B8820" s="68"/>
      <c r="C8820" s="68"/>
      <c r="D8820" s="68"/>
      <c r="E8820" s="68"/>
      <c r="F8820" s="68"/>
      <c r="G8820" s="68"/>
      <c r="H8820" s="68"/>
      <c r="I8820" s="68"/>
    </row>
    <row r="8821" spans="1:9" x14ac:dyDescent="0.3">
      <c r="A8821" s="68"/>
      <c r="B8821" s="68"/>
      <c r="C8821" s="68"/>
      <c r="D8821" s="68"/>
      <c r="E8821" s="68"/>
      <c r="F8821" s="68"/>
      <c r="G8821" s="68"/>
      <c r="H8821" s="68"/>
      <c r="I8821" s="68"/>
    </row>
    <row r="8822" spans="1:9" x14ac:dyDescent="0.3">
      <c r="A8822" s="68"/>
      <c r="B8822" s="68"/>
      <c r="C8822" s="68"/>
      <c r="D8822" s="68"/>
      <c r="E8822" s="68"/>
      <c r="F8822" s="68"/>
      <c r="G8822" s="68"/>
      <c r="H8822" s="68"/>
      <c r="I8822" s="68"/>
    </row>
    <row r="8823" spans="1:9" x14ac:dyDescent="0.3">
      <c r="A8823" s="68"/>
      <c r="B8823" s="68"/>
      <c r="C8823" s="68"/>
      <c r="D8823" s="68"/>
      <c r="E8823" s="68"/>
      <c r="F8823" s="68"/>
      <c r="G8823" s="68"/>
      <c r="H8823" s="68"/>
      <c r="I8823" s="68"/>
    </row>
    <row r="8824" spans="1:9" x14ac:dyDescent="0.3">
      <c r="A8824" s="68"/>
      <c r="B8824" s="68"/>
      <c r="C8824" s="68"/>
      <c r="D8824" s="68"/>
      <c r="E8824" s="68"/>
      <c r="F8824" s="68"/>
      <c r="G8824" s="68"/>
      <c r="H8824" s="68"/>
      <c r="I8824" s="68"/>
    </row>
    <row r="8825" spans="1:9" x14ac:dyDescent="0.3">
      <c r="A8825" s="68"/>
      <c r="B8825" s="68"/>
      <c r="C8825" s="68"/>
      <c r="D8825" s="68"/>
      <c r="E8825" s="68"/>
      <c r="F8825" s="68"/>
      <c r="G8825" s="68"/>
      <c r="H8825" s="68"/>
      <c r="I8825" s="68"/>
    </row>
    <row r="8826" spans="1:9" x14ac:dyDescent="0.3">
      <c r="A8826" s="68"/>
      <c r="B8826" s="68"/>
      <c r="C8826" s="68"/>
      <c r="D8826" s="68"/>
      <c r="E8826" s="68"/>
      <c r="F8826" s="68"/>
      <c r="G8826" s="68"/>
      <c r="H8826" s="68"/>
      <c r="I8826" s="68"/>
    </row>
    <row r="8827" spans="1:9" x14ac:dyDescent="0.3">
      <c r="A8827" s="68"/>
      <c r="B8827" s="68"/>
      <c r="C8827" s="68"/>
      <c r="D8827" s="68"/>
      <c r="E8827" s="68"/>
      <c r="F8827" s="68"/>
      <c r="G8827" s="68"/>
      <c r="H8827" s="68"/>
      <c r="I8827" s="68"/>
    </row>
    <row r="8828" spans="1:9" x14ac:dyDescent="0.3">
      <c r="A8828" s="68"/>
      <c r="B8828" s="68"/>
      <c r="C8828" s="68"/>
      <c r="D8828" s="68"/>
      <c r="E8828" s="68"/>
      <c r="F8828" s="68"/>
      <c r="G8828" s="68"/>
      <c r="H8828" s="68"/>
      <c r="I8828" s="68"/>
    </row>
    <row r="8829" spans="1:9" x14ac:dyDescent="0.3">
      <c r="A8829" s="68"/>
      <c r="B8829" s="68"/>
      <c r="C8829" s="68"/>
      <c r="D8829" s="68"/>
      <c r="E8829" s="68"/>
      <c r="F8829" s="68"/>
      <c r="G8829" s="68"/>
      <c r="H8829" s="68"/>
      <c r="I8829" s="68"/>
    </row>
    <row r="8830" spans="1:9" x14ac:dyDescent="0.3">
      <c r="A8830" s="68"/>
      <c r="B8830" s="68"/>
      <c r="C8830" s="68"/>
      <c r="D8830" s="68"/>
      <c r="E8830" s="68"/>
      <c r="F8830" s="68"/>
      <c r="G8830" s="68"/>
      <c r="H8830" s="68"/>
      <c r="I8830" s="68"/>
    </row>
    <row r="8831" spans="1:9" x14ac:dyDescent="0.3">
      <c r="A8831" s="68"/>
      <c r="B8831" s="68"/>
      <c r="C8831" s="68"/>
      <c r="D8831" s="68"/>
      <c r="E8831" s="68"/>
      <c r="F8831" s="68"/>
      <c r="G8831" s="68"/>
      <c r="H8831" s="68"/>
      <c r="I8831" s="68"/>
    </row>
    <row r="8832" spans="1:9" x14ac:dyDescent="0.3">
      <c r="A8832" s="68"/>
      <c r="B8832" s="68"/>
      <c r="C8832" s="68"/>
      <c r="D8832" s="68"/>
      <c r="E8832" s="68"/>
      <c r="F8832" s="68"/>
      <c r="G8832" s="68"/>
      <c r="H8832" s="68"/>
      <c r="I8832" s="68"/>
    </row>
    <row r="8833" spans="1:9" x14ac:dyDescent="0.3">
      <c r="A8833" s="68"/>
      <c r="B8833" s="68"/>
      <c r="C8833" s="68"/>
      <c r="D8833" s="68"/>
      <c r="E8833" s="68"/>
      <c r="F8833" s="68"/>
      <c r="G8833" s="68"/>
      <c r="H8833" s="68"/>
      <c r="I8833" s="68"/>
    </row>
    <row r="8834" spans="1:9" x14ac:dyDescent="0.3">
      <c r="A8834" s="68"/>
      <c r="B8834" s="68"/>
      <c r="C8834" s="68"/>
      <c r="D8834" s="68"/>
      <c r="E8834" s="68"/>
      <c r="F8834" s="68"/>
      <c r="G8834" s="68"/>
      <c r="H8834" s="68"/>
      <c r="I8834" s="68"/>
    </row>
    <row r="8835" spans="1:9" x14ac:dyDescent="0.3">
      <c r="A8835" s="68"/>
      <c r="B8835" s="68"/>
      <c r="C8835" s="68"/>
      <c r="D8835" s="68"/>
      <c r="E8835" s="68"/>
      <c r="F8835" s="68"/>
      <c r="G8835" s="68"/>
      <c r="H8835" s="68"/>
      <c r="I8835" s="68"/>
    </row>
    <row r="8836" spans="1:9" x14ac:dyDescent="0.3">
      <c r="A8836" s="68"/>
      <c r="B8836" s="68"/>
      <c r="C8836" s="68"/>
      <c r="D8836" s="68"/>
      <c r="E8836" s="68"/>
      <c r="F8836" s="68"/>
      <c r="G8836" s="68"/>
      <c r="H8836" s="68"/>
      <c r="I8836" s="68"/>
    </row>
    <row r="8837" spans="1:9" x14ac:dyDescent="0.3">
      <c r="A8837" s="68"/>
      <c r="B8837" s="68"/>
      <c r="C8837" s="68"/>
      <c r="D8837" s="68"/>
      <c r="E8837" s="68"/>
      <c r="F8837" s="68"/>
      <c r="G8837" s="68"/>
      <c r="H8837" s="68"/>
      <c r="I8837" s="68"/>
    </row>
    <row r="8838" spans="1:9" x14ac:dyDescent="0.3">
      <c r="A8838" s="68"/>
      <c r="B8838" s="68"/>
      <c r="C8838" s="68"/>
      <c r="D8838" s="68"/>
      <c r="E8838" s="68"/>
      <c r="F8838" s="68"/>
      <c r="G8838" s="68"/>
      <c r="H8838" s="68"/>
      <c r="I8838" s="68"/>
    </row>
    <row r="8839" spans="1:9" x14ac:dyDescent="0.3">
      <c r="A8839" s="68"/>
      <c r="B8839" s="68"/>
      <c r="C8839" s="68"/>
      <c r="D8839" s="68"/>
      <c r="E8839" s="68"/>
      <c r="F8839" s="68"/>
      <c r="G8839" s="68"/>
      <c r="H8839" s="68"/>
      <c r="I8839" s="68"/>
    </row>
    <row r="8840" spans="1:9" x14ac:dyDescent="0.3">
      <c r="A8840" s="68"/>
      <c r="B8840" s="68"/>
      <c r="C8840" s="68"/>
      <c r="D8840" s="68"/>
      <c r="E8840" s="68"/>
      <c r="F8840" s="68"/>
      <c r="G8840" s="68"/>
      <c r="H8840" s="68"/>
      <c r="I8840" s="68"/>
    </row>
    <row r="8841" spans="1:9" x14ac:dyDescent="0.3">
      <c r="A8841" s="68"/>
      <c r="B8841" s="68"/>
      <c r="C8841" s="68"/>
      <c r="D8841" s="68"/>
      <c r="E8841" s="68"/>
      <c r="F8841" s="68"/>
      <c r="G8841" s="68"/>
      <c r="H8841" s="68"/>
      <c r="I8841" s="68"/>
    </row>
    <row r="8842" spans="1:9" x14ac:dyDescent="0.3">
      <c r="A8842" s="68"/>
      <c r="B8842" s="68"/>
      <c r="C8842" s="68"/>
      <c r="D8842" s="68"/>
      <c r="E8842" s="68"/>
      <c r="F8842" s="68"/>
      <c r="G8842" s="68"/>
      <c r="H8842" s="68"/>
      <c r="I8842" s="68"/>
    </row>
    <row r="8843" spans="1:9" x14ac:dyDescent="0.3">
      <c r="A8843" s="68"/>
      <c r="B8843" s="68"/>
      <c r="C8843" s="68"/>
      <c r="D8843" s="68"/>
      <c r="E8843" s="68"/>
      <c r="F8843" s="68"/>
      <c r="G8843" s="68"/>
      <c r="H8843" s="68"/>
      <c r="I8843" s="68"/>
    </row>
    <row r="8844" spans="1:9" x14ac:dyDescent="0.3">
      <c r="A8844" s="68"/>
      <c r="B8844" s="68"/>
      <c r="C8844" s="68"/>
      <c r="D8844" s="68"/>
      <c r="E8844" s="68"/>
      <c r="F8844" s="68"/>
      <c r="G8844" s="68"/>
      <c r="H8844" s="68"/>
      <c r="I8844" s="68"/>
    </row>
    <row r="8845" spans="1:9" x14ac:dyDescent="0.3">
      <c r="A8845" s="68"/>
      <c r="B8845" s="68"/>
      <c r="C8845" s="68"/>
      <c r="D8845" s="68"/>
      <c r="E8845" s="68"/>
      <c r="F8845" s="68"/>
      <c r="G8845" s="68"/>
      <c r="H8845" s="68"/>
      <c r="I8845" s="68"/>
    </row>
    <row r="8846" spans="1:9" x14ac:dyDescent="0.3">
      <c r="A8846" s="68"/>
      <c r="B8846" s="68"/>
      <c r="C8846" s="68"/>
      <c r="D8846" s="68"/>
      <c r="E8846" s="68"/>
      <c r="F8846" s="68"/>
      <c r="G8846" s="68"/>
      <c r="H8846" s="68"/>
      <c r="I8846" s="68"/>
    </row>
    <row r="8847" spans="1:9" x14ac:dyDescent="0.3">
      <c r="A8847" s="68"/>
      <c r="B8847" s="68"/>
      <c r="C8847" s="68"/>
      <c r="D8847" s="68"/>
      <c r="E8847" s="68"/>
      <c r="F8847" s="68"/>
      <c r="G8847" s="68"/>
      <c r="H8847" s="68"/>
      <c r="I8847" s="68"/>
    </row>
    <row r="8848" spans="1:9" x14ac:dyDescent="0.3">
      <c r="A8848" s="68"/>
      <c r="B8848" s="68"/>
      <c r="C8848" s="68"/>
      <c r="D8848" s="68"/>
      <c r="E8848" s="68"/>
      <c r="F8848" s="68"/>
      <c r="G8848" s="68"/>
      <c r="H8848" s="68"/>
      <c r="I8848" s="68"/>
    </row>
    <row r="8849" spans="1:9" x14ac:dyDescent="0.3">
      <c r="A8849" s="68"/>
      <c r="B8849" s="68"/>
      <c r="C8849" s="68"/>
      <c r="D8849" s="68"/>
      <c r="E8849" s="68"/>
      <c r="F8849" s="68"/>
      <c r="G8849" s="68"/>
      <c r="H8849" s="68"/>
      <c r="I8849" s="68"/>
    </row>
    <row r="8850" spans="1:9" x14ac:dyDescent="0.3">
      <c r="A8850" s="68"/>
      <c r="B8850" s="68"/>
      <c r="C8850" s="68"/>
      <c r="D8850" s="68"/>
      <c r="E8850" s="68"/>
      <c r="F8850" s="68"/>
      <c r="G8850" s="68"/>
      <c r="H8850" s="68"/>
      <c r="I8850" s="68"/>
    </row>
    <row r="8851" spans="1:9" x14ac:dyDescent="0.3">
      <c r="A8851" s="68"/>
      <c r="B8851" s="68"/>
      <c r="C8851" s="68"/>
      <c r="D8851" s="68"/>
      <c r="E8851" s="68"/>
      <c r="F8851" s="68"/>
      <c r="G8851" s="68"/>
      <c r="H8851" s="68"/>
      <c r="I8851" s="68"/>
    </row>
    <row r="8852" spans="1:9" x14ac:dyDescent="0.3">
      <c r="A8852" s="68"/>
      <c r="B8852" s="68"/>
      <c r="C8852" s="68"/>
      <c r="D8852" s="68"/>
      <c r="E8852" s="68"/>
      <c r="F8852" s="68"/>
      <c r="G8852" s="68"/>
      <c r="H8852" s="68"/>
      <c r="I8852" s="68"/>
    </row>
    <row r="8853" spans="1:9" x14ac:dyDescent="0.3">
      <c r="A8853" s="68"/>
      <c r="B8853" s="68"/>
      <c r="C8853" s="68"/>
      <c r="D8853" s="68"/>
      <c r="E8853" s="68"/>
      <c r="F8853" s="68"/>
      <c r="G8853" s="68"/>
      <c r="H8853" s="68"/>
      <c r="I8853" s="68"/>
    </row>
    <row r="8854" spans="1:9" x14ac:dyDescent="0.3">
      <c r="A8854" s="68"/>
      <c r="B8854" s="68"/>
      <c r="C8854" s="68"/>
      <c r="D8854" s="68"/>
      <c r="E8854" s="68"/>
      <c r="F8854" s="68"/>
      <c r="G8854" s="68"/>
      <c r="H8854" s="68"/>
      <c r="I8854" s="68"/>
    </row>
    <row r="8855" spans="1:9" x14ac:dyDescent="0.3">
      <c r="A8855" s="68"/>
      <c r="B8855" s="68"/>
      <c r="C8855" s="68"/>
      <c r="D8855" s="68"/>
      <c r="E8855" s="68"/>
      <c r="F8855" s="68"/>
      <c r="G8855" s="68"/>
      <c r="H8855" s="68"/>
      <c r="I8855" s="68"/>
    </row>
    <row r="8856" spans="1:9" x14ac:dyDescent="0.3">
      <c r="A8856" s="68"/>
      <c r="B8856" s="68"/>
      <c r="C8856" s="68"/>
      <c r="D8856" s="68"/>
      <c r="E8856" s="68"/>
      <c r="F8856" s="68"/>
      <c r="G8856" s="68"/>
      <c r="H8856" s="68"/>
      <c r="I8856" s="68"/>
    </row>
    <row r="8857" spans="1:9" x14ac:dyDescent="0.3">
      <c r="A8857" s="68"/>
      <c r="B8857" s="68"/>
      <c r="C8857" s="68"/>
      <c r="D8857" s="68"/>
      <c r="E8857" s="68"/>
      <c r="F8857" s="68"/>
      <c r="G8857" s="68"/>
      <c r="H8857" s="68"/>
      <c r="I8857" s="68"/>
    </row>
    <row r="8858" spans="1:9" x14ac:dyDescent="0.3">
      <c r="A8858" s="68"/>
      <c r="B8858" s="68"/>
      <c r="C8858" s="68"/>
      <c r="D8858" s="68"/>
      <c r="E8858" s="68"/>
      <c r="F8858" s="68"/>
      <c r="G8858" s="68"/>
      <c r="H8858" s="68"/>
      <c r="I8858" s="68"/>
    </row>
    <row r="8859" spans="1:9" x14ac:dyDescent="0.3">
      <c r="A8859" s="68"/>
      <c r="B8859" s="68"/>
      <c r="C8859" s="68"/>
      <c r="D8859" s="68"/>
      <c r="E8859" s="68"/>
      <c r="F8859" s="68"/>
      <c r="G8859" s="68"/>
      <c r="H8859" s="68"/>
      <c r="I8859" s="68"/>
    </row>
    <row r="8860" spans="1:9" x14ac:dyDescent="0.3">
      <c r="A8860" s="68"/>
      <c r="B8860" s="68"/>
      <c r="C8860" s="68"/>
      <c r="D8860" s="68"/>
      <c r="E8860" s="68"/>
      <c r="F8860" s="68"/>
      <c r="G8860" s="68"/>
      <c r="H8860" s="68"/>
      <c r="I8860" s="68"/>
    </row>
    <row r="8861" spans="1:9" x14ac:dyDescent="0.3">
      <c r="A8861" s="68"/>
      <c r="B8861" s="68"/>
      <c r="C8861" s="68"/>
      <c r="D8861" s="68"/>
      <c r="E8861" s="68"/>
      <c r="F8861" s="68"/>
      <c r="G8861" s="68"/>
      <c r="H8861" s="68"/>
      <c r="I8861" s="68"/>
    </row>
    <row r="8862" spans="1:9" x14ac:dyDescent="0.3">
      <c r="A8862" s="68"/>
      <c r="B8862" s="68"/>
      <c r="C8862" s="68"/>
      <c r="D8862" s="68"/>
      <c r="E8862" s="68"/>
      <c r="F8862" s="68"/>
      <c r="G8862" s="68"/>
      <c r="H8862" s="68"/>
      <c r="I8862" s="68"/>
    </row>
    <row r="8863" spans="1:9" x14ac:dyDescent="0.3">
      <c r="A8863" s="68"/>
      <c r="B8863" s="68"/>
      <c r="C8863" s="68"/>
      <c r="D8863" s="68"/>
      <c r="E8863" s="68"/>
      <c r="F8863" s="68"/>
      <c r="G8863" s="68"/>
      <c r="H8863" s="68"/>
      <c r="I8863" s="68"/>
    </row>
    <row r="8864" spans="1:9" x14ac:dyDescent="0.3">
      <c r="A8864" s="68"/>
      <c r="B8864" s="68"/>
      <c r="C8864" s="68"/>
      <c r="D8864" s="68"/>
      <c r="E8864" s="68"/>
      <c r="F8864" s="68"/>
      <c r="G8864" s="68"/>
      <c r="H8864" s="68"/>
      <c r="I8864" s="68"/>
    </row>
    <row r="8865" spans="1:9" x14ac:dyDescent="0.3">
      <c r="A8865" s="68"/>
      <c r="B8865" s="68"/>
      <c r="C8865" s="68"/>
      <c r="D8865" s="68"/>
      <c r="E8865" s="68"/>
      <c r="F8865" s="68"/>
      <c r="G8865" s="68"/>
      <c r="H8865" s="68"/>
      <c r="I8865" s="68"/>
    </row>
    <row r="8866" spans="1:9" x14ac:dyDescent="0.3">
      <c r="A8866" s="68"/>
      <c r="B8866" s="68"/>
      <c r="C8866" s="68"/>
      <c r="D8866" s="68"/>
      <c r="E8866" s="68"/>
      <c r="F8866" s="68"/>
      <c r="G8866" s="68"/>
      <c r="H8866" s="68"/>
      <c r="I8866" s="68"/>
    </row>
    <row r="8867" spans="1:9" x14ac:dyDescent="0.3">
      <c r="A8867" s="68"/>
      <c r="B8867" s="68"/>
      <c r="C8867" s="68"/>
      <c r="D8867" s="68"/>
      <c r="E8867" s="68"/>
      <c r="F8867" s="68"/>
      <c r="G8867" s="68"/>
      <c r="H8867" s="68"/>
      <c r="I8867" s="68"/>
    </row>
    <row r="8868" spans="1:9" x14ac:dyDescent="0.3">
      <c r="A8868" s="68"/>
      <c r="B8868" s="68"/>
      <c r="C8868" s="68"/>
      <c r="D8868" s="68"/>
      <c r="E8868" s="68"/>
      <c r="F8868" s="68"/>
      <c r="G8868" s="68"/>
      <c r="H8868" s="68"/>
      <c r="I8868" s="68"/>
    </row>
    <row r="8869" spans="1:9" x14ac:dyDescent="0.3">
      <c r="A8869" s="68"/>
      <c r="B8869" s="68"/>
      <c r="C8869" s="68"/>
      <c r="D8869" s="68"/>
      <c r="E8869" s="68"/>
      <c r="F8869" s="68"/>
      <c r="G8869" s="68"/>
      <c r="H8869" s="68"/>
      <c r="I8869" s="68"/>
    </row>
    <row r="8870" spans="1:9" x14ac:dyDescent="0.3">
      <c r="A8870" s="68"/>
      <c r="B8870" s="68"/>
      <c r="C8870" s="68"/>
      <c r="D8870" s="68"/>
      <c r="E8870" s="68"/>
      <c r="F8870" s="68"/>
      <c r="G8870" s="68"/>
      <c r="H8870" s="68"/>
      <c r="I8870" s="68"/>
    </row>
    <row r="8871" spans="1:9" x14ac:dyDescent="0.3">
      <c r="A8871" s="68"/>
      <c r="B8871" s="68"/>
      <c r="C8871" s="68"/>
      <c r="D8871" s="68"/>
      <c r="E8871" s="68"/>
      <c r="F8871" s="68"/>
      <c r="G8871" s="68"/>
      <c r="H8871" s="68"/>
      <c r="I8871" s="68"/>
    </row>
    <row r="8872" spans="1:9" x14ac:dyDescent="0.3">
      <c r="A8872" s="68"/>
      <c r="B8872" s="68"/>
      <c r="C8872" s="68"/>
      <c r="D8872" s="68"/>
      <c r="E8872" s="68"/>
      <c r="F8872" s="68"/>
      <c r="G8872" s="68"/>
      <c r="H8872" s="68"/>
      <c r="I8872" s="68"/>
    </row>
    <row r="8873" spans="1:9" x14ac:dyDescent="0.3">
      <c r="A8873" s="68"/>
      <c r="B8873" s="68"/>
      <c r="C8873" s="68"/>
      <c r="D8873" s="68"/>
      <c r="E8873" s="68"/>
      <c r="F8873" s="68"/>
      <c r="G8873" s="68"/>
      <c r="H8873" s="68"/>
      <c r="I8873" s="68"/>
    </row>
    <row r="8874" spans="1:9" x14ac:dyDescent="0.3">
      <c r="A8874" s="68"/>
      <c r="B8874" s="68"/>
      <c r="C8874" s="68"/>
      <c r="D8874" s="68"/>
      <c r="E8874" s="68"/>
      <c r="F8874" s="68"/>
      <c r="G8874" s="68"/>
      <c r="H8874" s="68"/>
      <c r="I8874" s="68"/>
    </row>
    <row r="8875" spans="1:9" x14ac:dyDescent="0.3">
      <c r="A8875" s="68"/>
      <c r="B8875" s="68"/>
      <c r="C8875" s="68"/>
      <c r="D8875" s="68"/>
      <c r="E8875" s="68"/>
      <c r="F8875" s="68"/>
      <c r="G8875" s="68"/>
      <c r="H8875" s="68"/>
      <c r="I8875" s="68"/>
    </row>
    <row r="8876" spans="1:9" x14ac:dyDescent="0.3">
      <c r="A8876" s="68"/>
      <c r="B8876" s="68"/>
      <c r="C8876" s="68"/>
      <c r="D8876" s="68"/>
      <c r="E8876" s="68"/>
      <c r="F8876" s="68"/>
      <c r="G8876" s="68"/>
      <c r="H8876" s="68"/>
      <c r="I8876" s="68"/>
    </row>
    <row r="8877" spans="1:9" x14ac:dyDescent="0.3">
      <c r="A8877" s="68"/>
      <c r="B8877" s="68"/>
      <c r="C8877" s="68"/>
      <c r="D8877" s="68"/>
      <c r="E8877" s="68"/>
      <c r="F8877" s="68"/>
      <c r="G8877" s="68"/>
      <c r="H8877" s="68"/>
      <c r="I8877" s="68"/>
    </row>
    <row r="8878" spans="1:9" x14ac:dyDescent="0.3">
      <c r="A8878" s="68"/>
      <c r="B8878" s="68"/>
      <c r="C8878" s="68"/>
      <c r="D8878" s="68"/>
      <c r="E8878" s="68"/>
      <c r="F8878" s="68"/>
      <c r="G8878" s="68"/>
      <c r="H8878" s="68"/>
      <c r="I8878" s="68"/>
    </row>
    <row r="8879" spans="1:9" x14ac:dyDescent="0.3">
      <c r="A8879" s="68"/>
      <c r="B8879" s="68"/>
      <c r="C8879" s="68"/>
      <c r="D8879" s="68"/>
      <c r="E8879" s="68"/>
      <c r="F8879" s="68"/>
      <c r="G8879" s="68"/>
      <c r="H8879" s="68"/>
      <c r="I8879" s="68"/>
    </row>
    <row r="8880" spans="1:9" x14ac:dyDescent="0.3">
      <c r="A8880" s="68"/>
      <c r="B8880" s="68"/>
      <c r="C8880" s="68"/>
      <c r="D8880" s="68"/>
      <c r="E8880" s="68"/>
      <c r="F8880" s="68"/>
      <c r="G8880" s="68"/>
      <c r="H8880" s="68"/>
      <c r="I8880" s="68"/>
    </row>
    <row r="8881" spans="1:9" x14ac:dyDescent="0.3">
      <c r="A8881" s="68"/>
      <c r="B8881" s="68"/>
      <c r="C8881" s="68"/>
      <c r="D8881" s="68"/>
      <c r="E8881" s="68"/>
      <c r="F8881" s="68"/>
      <c r="G8881" s="68"/>
      <c r="H8881" s="68"/>
      <c r="I8881" s="68"/>
    </row>
    <row r="8882" spans="1:9" x14ac:dyDescent="0.3">
      <c r="A8882" s="68"/>
      <c r="B8882" s="68"/>
      <c r="C8882" s="68"/>
      <c r="D8882" s="68"/>
      <c r="E8882" s="68"/>
      <c r="F8882" s="68"/>
      <c r="G8882" s="68"/>
      <c r="H8882" s="68"/>
      <c r="I8882" s="68"/>
    </row>
    <row r="8883" spans="1:9" x14ac:dyDescent="0.3">
      <c r="A8883" s="68"/>
      <c r="B8883" s="68"/>
      <c r="C8883" s="68"/>
      <c r="D8883" s="68"/>
      <c r="E8883" s="68"/>
      <c r="F8883" s="68"/>
      <c r="G8883" s="68"/>
      <c r="H8883" s="68"/>
      <c r="I8883" s="68"/>
    </row>
    <row r="8884" spans="1:9" x14ac:dyDescent="0.3">
      <c r="A8884" s="68"/>
      <c r="B8884" s="68"/>
      <c r="C8884" s="68"/>
      <c r="D8884" s="68"/>
      <c r="E8884" s="68"/>
      <c r="F8884" s="68"/>
      <c r="G8884" s="68"/>
      <c r="H8884" s="68"/>
      <c r="I8884" s="68"/>
    </row>
    <row r="8885" spans="1:9" x14ac:dyDescent="0.3">
      <c r="A8885" s="68"/>
      <c r="B8885" s="68"/>
      <c r="C8885" s="68"/>
      <c r="D8885" s="68"/>
      <c r="E8885" s="68"/>
      <c r="F8885" s="68"/>
      <c r="G8885" s="68"/>
      <c r="H8885" s="68"/>
      <c r="I8885" s="68"/>
    </row>
    <row r="8886" spans="1:9" x14ac:dyDescent="0.3">
      <c r="A8886" s="68"/>
      <c r="B8886" s="68"/>
      <c r="C8886" s="68"/>
      <c r="D8886" s="68"/>
      <c r="E8886" s="68"/>
      <c r="F8886" s="68"/>
      <c r="G8886" s="68"/>
      <c r="H8886" s="68"/>
      <c r="I8886" s="68"/>
    </row>
    <row r="8887" spans="1:9" x14ac:dyDescent="0.3">
      <c r="A8887" s="68"/>
      <c r="B8887" s="68"/>
      <c r="C8887" s="68"/>
      <c r="D8887" s="68"/>
      <c r="E8887" s="68"/>
      <c r="F8887" s="68"/>
      <c r="G8887" s="68"/>
      <c r="H8887" s="68"/>
      <c r="I8887" s="68"/>
    </row>
    <row r="8888" spans="1:9" x14ac:dyDescent="0.3">
      <c r="A8888" s="68"/>
      <c r="B8888" s="68"/>
      <c r="C8888" s="68"/>
      <c r="D8888" s="68"/>
      <c r="E8888" s="68"/>
      <c r="F8888" s="68"/>
      <c r="G8888" s="68"/>
      <c r="H8888" s="68"/>
      <c r="I8888" s="68"/>
    </row>
    <row r="8889" spans="1:9" x14ac:dyDescent="0.3">
      <c r="A8889" s="68"/>
      <c r="B8889" s="68"/>
      <c r="C8889" s="68"/>
      <c r="D8889" s="68"/>
      <c r="E8889" s="68"/>
      <c r="F8889" s="68"/>
      <c r="G8889" s="68"/>
      <c r="H8889" s="68"/>
      <c r="I8889" s="68"/>
    </row>
    <row r="8890" spans="1:9" x14ac:dyDescent="0.3">
      <c r="A8890" s="68"/>
      <c r="B8890" s="68"/>
      <c r="C8890" s="68"/>
      <c r="D8890" s="68"/>
      <c r="E8890" s="68"/>
      <c r="F8890" s="68"/>
      <c r="G8890" s="68"/>
      <c r="H8890" s="68"/>
      <c r="I8890" s="68"/>
    </row>
    <row r="8891" spans="1:9" x14ac:dyDescent="0.3">
      <c r="A8891" s="68"/>
      <c r="B8891" s="68"/>
      <c r="C8891" s="68"/>
      <c r="D8891" s="68"/>
      <c r="E8891" s="68"/>
      <c r="F8891" s="68"/>
      <c r="G8891" s="68"/>
      <c r="H8891" s="68"/>
      <c r="I8891" s="68"/>
    </row>
    <row r="8892" spans="1:9" x14ac:dyDescent="0.3">
      <c r="A8892" s="68"/>
      <c r="B8892" s="68"/>
      <c r="C8892" s="68"/>
      <c r="D8892" s="68"/>
      <c r="E8892" s="68"/>
      <c r="F8892" s="68"/>
      <c r="G8892" s="68"/>
      <c r="H8892" s="68"/>
      <c r="I8892" s="68"/>
    </row>
    <row r="8893" spans="1:9" x14ac:dyDescent="0.3">
      <c r="A8893" s="68"/>
      <c r="B8893" s="68"/>
      <c r="C8893" s="68"/>
      <c r="D8893" s="68"/>
      <c r="E8893" s="68"/>
      <c r="F8893" s="68"/>
      <c r="G8893" s="68"/>
      <c r="H8893" s="68"/>
      <c r="I8893" s="68"/>
    </row>
    <row r="8894" spans="1:9" x14ac:dyDescent="0.3">
      <c r="A8894" s="68"/>
      <c r="B8894" s="68"/>
      <c r="C8894" s="68"/>
      <c r="D8894" s="68"/>
      <c r="E8894" s="68"/>
      <c r="F8894" s="68"/>
      <c r="G8894" s="68"/>
      <c r="H8894" s="68"/>
      <c r="I8894" s="68"/>
    </row>
    <row r="8895" spans="1:9" x14ac:dyDescent="0.3">
      <c r="A8895" s="68"/>
      <c r="B8895" s="68"/>
      <c r="C8895" s="68"/>
      <c r="D8895" s="68"/>
      <c r="E8895" s="68"/>
      <c r="F8895" s="68"/>
      <c r="G8895" s="68"/>
      <c r="H8895" s="68"/>
      <c r="I8895" s="68"/>
    </row>
    <row r="8896" spans="1:9" x14ac:dyDescent="0.3">
      <c r="A8896" s="68"/>
      <c r="B8896" s="68"/>
      <c r="C8896" s="68"/>
      <c r="D8896" s="68"/>
      <c r="E8896" s="68"/>
      <c r="F8896" s="68"/>
      <c r="G8896" s="68"/>
      <c r="H8896" s="68"/>
      <c r="I8896" s="68"/>
    </row>
    <row r="8897" spans="1:9" x14ac:dyDescent="0.3">
      <c r="A8897" s="68"/>
      <c r="B8897" s="68"/>
      <c r="C8897" s="68"/>
      <c r="D8897" s="68"/>
      <c r="E8897" s="68"/>
      <c r="F8897" s="68"/>
      <c r="G8897" s="68"/>
      <c r="H8897" s="68"/>
      <c r="I8897" s="68"/>
    </row>
    <row r="8898" spans="1:9" x14ac:dyDescent="0.3">
      <c r="A8898" s="68"/>
      <c r="B8898" s="68"/>
      <c r="C8898" s="68"/>
      <c r="D8898" s="68"/>
      <c r="E8898" s="68"/>
      <c r="F8898" s="68"/>
      <c r="G8898" s="68"/>
      <c r="H8898" s="68"/>
      <c r="I8898" s="68"/>
    </row>
    <row r="8899" spans="1:9" x14ac:dyDescent="0.3">
      <c r="A8899" s="68"/>
      <c r="B8899" s="68"/>
      <c r="C8899" s="68"/>
      <c r="D8899" s="68"/>
      <c r="E8899" s="68"/>
      <c r="F8899" s="68"/>
      <c r="G8899" s="68"/>
      <c r="H8899" s="68"/>
      <c r="I8899" s="68"/>
    </row>
    <row r="8900" spans="1:9" x14ac:dyDescent="0.3">
      <c r="A8900" s="68"/>
      <c r="B8900" s="68"/>
      <c r="C8900" s="68"/>
      <c r="D8900" s="68"/>
      <c r="E8900" s="68"/>
      <c r="F8900" s="68"/>
      <c r="G8900" s="68"/>
      <c r="H8900" s="68"/>
      <c r="I8900" s="68"/>
    </row>
    <row r="8901" spans="1:9" x14ac:dyDescent="0.3">
      <c r="A8901" s="68"/>
      <c r="B8901" s="68"/>
      <c r="C8901" s="68"/>
      <c r="D8901" s="68"/>
      <c r="E8901" s="68"/>
      <c r="F8901" s="68"/>
      <c r="G8901" s="68"/>
      <c r="H8901" s="68"/>
      <c r="I8901" s="68"/>
    </row>
    <row r="8902" spans="1:9" x14ac:dyDescent="0.3">
      <c r="A8902" s="68"/>
      <c r="B8902" s="68"/>
      <c r="C8902" s="68"/>
      <c r="D8902" s="68"/>
      <c r="E8902" s="68"/>
      <c r="F8902" s="68"/>
      <c r="G8902" s="68"/>
      <c r="H8902" s="68"/>
      <c r="I8902" s="68"/>
    </row>
    <row r="8903" spans="1:9" x14ac:dyDescent="0.3">
      <c r="A8903" s="68"/>
      <c r="B8903" s="68"/>
      <c r="C8903" s="68"/>
      <c r="D8903" s="68"/>
      <c r="E8903" s="68"/>
      <c r="F8903" s="68"/>
      <c r="G8903" s="68"/>
      <c r="H8903" s="68"/>
      <c r="I8903" s="68"/>
    </row>
    <row r="8904" spans="1:9" x14ac:dyDescent="0.3">
      <c r="A8904" s="68"/>
      <c r="B8904" s="68"/>
      <c r="C8904" s="68"/>
      <c r="D8904" s="68"/>
      <c r="E8904" s="68"/>
      <c r="F8904" s="68"/>
      <c r="G8904" s="68"/>
      <c r="H8904" s="68"/>
      <c r="I8904" s="68"/>
    </row>
    <row r="8905" spans="1:9" x14ac:dyDescent="0.3">
      <c r="A8905" s="68"/>
      <c r="B8905" s="68"/>
      <c r="C8905" s="68"/>
      <c r="D8905" s="68"/>
      <c r="E8905" s="68"/>
      <c r="F8905" s="68"/>
      <c r="G8905" s="68"/>
      <c r="H8905" s="68"/>
      <c r="I8905" s="68"/>
    </row>
    <row r="8906" spans="1:9" x14ac:dyDescent="0.3">
      <c r="A8906" s="68"/>
      <c r="B8906" s="68"/>
      <c r="C8906" s="68"/>
      <c r="D8906" s="68"/>
      <c r="E8906" s="68"/>
      <c r="F8906" s="68"/>
      <c r="G8906" s="68"/>
      <c r="H8906" s="68"/>
      <c r="I8906" s="68"/>
    </row>
    <row r="8907" spans="1:9" x14ac:dyDescent="0.3">
      <c r="A8907" s="68"/>
      <c r="B8907" s="68"/>
      <c r="C8907" s="68"/>
      <c r="D8907" s="68"/>
      <c r="E8907" s="68"/>
      <c r="F8907" s="68"/>
      <c r="G8907" s="68"/>
      <c r="H8907" s="68"/>
      <c r="I8907" s="68"/>
    </row>
    <row r="8908" spans="1:9" x14ac:dyDescent="0.3">
      <c r="A8908" s="68"/>
      <c r="B8908" s="68"/>
      <c r="C8908" s="68"/>
      <c r="D8908" s="68"/>
      <c r="E8908" s="68"/>
      <c r="F8908" s="68"/>
      <c r="G8908" s="68"/>
      <c r="H8908" s="68"/>
      <c r="I8908" s="68"/>
    </row>
    <row r="8909" spans="1:9" x14ac:dyDescent="0.3">
      <c r="A8909" s="68"/>
      <c r="B8909" s="68"/>
      <c r="C8909" s="68"/>
      <c r="D8909" s="68"/>
      <c r="E8909" s="68"/>
      <c r="F8909" s="68"/>
      <c r="G8909" s="68"/>
      <c r="H8909" s="68"/>
      <c r="I8909" s="68"/>
    </row>
    <row r="8910" spans="1:9" x14ac:dyDescent="0.3">
      <c r="A8910" s="68"/>
      <c r="B8910" s="68"/>
      <c r="C8910" s="68"/>
      <c r="D8910" s="68"/>
      <c r="E8910" s="68"/>
      <c r="F8910" s="68"/>
      <c r="G8910" s="68"/>
      <c r="H8910" s="68"/>
      <c r="I8910" s="68"/>
    </row>
    <row r="8911" spans="1:9" x14ac:dyDescent="0.3">
      <c r="A8911" s="68"/>
      <c r="B8911" s="68"/>
      <c r="C8911" s="68"/>
      <c r="D8911" s="68"/>
      <c r="E8911" s="68"/>
      <c r="F8911" s="68"/>
      <c r="G8911" s="68"/>
      <c r="H8911" s="68"/>
      <c r="I8911" s="68"/>
    </row>
    <row r="8912" spans="1:9" x14ac:dyDescent="0.3">
      <c r="A8912" s="68"/>
      <c r="B8912" s="68"/>
      <c r="C8912" s="68"/>
      <c r="D8912" s="68"/>
      <c r="E8912" s="68"/>
      <c r="F8912" s="68"/>
      <c r="G8912" s="68"/>
      <c r="H8912" s="68"/>
      <c r="I8912" s="68"/>
    </row>
    <row r="8913" spans="1:9" x14ac:dyDescent="0.3">
      <c r="A8913" s="68"/>
      <c r="B8913" s="68"/>
      <c r="C8913" s="68"/>
      <c r="D8913" s="68"/>
      <c r="E8913" s="68"/>
      <c r="F8913" s="68"/>
      <c r="G8913" s="68"/>
      <c r="H8913" s="68"/>
      <c r="I8913" s="68"/>
    </row>
    <row r="8914" spans="1:9" x14ac:dyDescent="0.3">
      <c r="A8914" s="68"/>
      <c r="B8914" s="68"/>
      <c r="C8914" s="68"/>
      <c r="D8914" s="68"/>
      <c r="E8914" s="68"/>
      <c r="F8914" s="68"/>
      <c r="G8914" s="68"/>
      <c r="H8914" s="68"/>
      <c r="I8914" s="68"/>
    </row>
    <row r="8915" spans="1:9" x14ac:dyDescent="0.3">
      <c r="A8915" s="68"/>
      <c r="B8915" s="68"/>
      <c r="C8915" s="68"/>
      <c r="D8915" s="68"/>
      <c r="E8915" s="68"/>
      <c r="F8915" s="68"/>
      <c r="G8915" s="68"/>
      <c r="H8915" s="68"/>
      <c r="I8915" s="68"/>
    </row>
    <row r="8916" spans="1:9" x14ac:dyDescent="0.3">
      <c r="A8916" s="68"/>
      <c r="B8916" s="68"/>
      <c r="C8916" s="68"/>
      <c r="D8916" s="68"/>
      <c r="E8916" s="68"/>
      <c r="F8916" s="68"/>
      <c r="G8916" s="68"/>
      <c r="H8916" s="68"/>
      <c r="I8916" s="68"/>
    </row>
    <row r="8917" spans="1:9" x14ac:dyDescent="0.3">
      <c r="A8917" s="68"/>
      <c r="B8917" s="68"/>
      <c r="C8917" s="68"/>
      <c r="D8917" s="68"/>
      <c r="E8917" s="68"/>
      <c r="F8917" s="68"/>
      <c r="G8917" s="68"/>
      <c r="H8917" s="68"/>
      <c r="I8917" s="68"/>
    </row>
    <row r="8918" spans="1:9" x14ac:dyDescent="0.3">
      <c r="A8918" s="68"/>
      <c r="B8918" s="68"/>
      <c r="C8918" s="68"/>
      <c r="D8918" s="68"/>
      <c r="E8918" s="68"/>
      <c r="F8918" s="68"/>
      <c r="G8918" s="68"/>
      <c r="H8918" s="68"/>
      <c r="I8918" s="68"/>
    </row>
    <row r="8919" spans="1:9" x14ac:dyDescent="0.3">
      <c r="A8919" s="68"/>
      <c r="B8919" s="68"/>
      <c r="C8919" s="68"/>
      <c r="D8919" s="68"/>
      <c r="E8919" s="68"/>
      <c r="F8919" s="68"/>
      <c r="G8919" s="68"/>
      <c r="H8919" s="68"/>
      <c r="I8919" s="68"/>
    </row>
    <row r="8920" spans="1:9" x14ac:dyDescent="0.3">
      <c r="A8920" s="68"/>
      <c r="B8920" s="68"/>
      <c r="C8920" s="68"/>
      <c r="D8920" s="68"/>
      <c r="E8920" s="68"/>
      <c r="F8920" s="68"/>
      <c r="G8920" s="68"/>
      <c r="H8920" s="68"/>
      <c r="I8920" s="68"/>
    </row>
    <row r="8921" spans="1:9" x14ac:dyDescent="0.3">
      <c r="A8921" s="68"/>
      <c r="B8921" s="68"/>
      <c r="C8921" s="68"/>
      <c r="D8921" s="68"/>
      <c r="E8921" s="68"/>
      <c r="F8921" s="68"/>
      <c r="G8921" s="68"/>
      <c r="H8921" s="68"/>
      <c r="I8921" s="68"/>
    </row>
    <row r="8922" spans="1:9" x14ac:dyDescent="0.3">
      <c r="A8922" s="68"/>
      <c r="B8922" s="68"/>
      <c r="C8922" s="68"/>
      <c r="D8922" s="68"/>
      <c r="E8922" s="68"/>
      <c r="F8922" s="68"/>
      <c r="G8922" s="68"/>
      <c r="H8922" s="68"/>
      <c r="I8922" s="68"/>
    </row>
    <row r="8923" spans="1:9" x14ac:dyDescent="0.3">
      <c r="A8923" s="68"/>
      <c r="B8923" s="68"/>
      <c r="C8923" s="68"/>
      <c r="D8923" s="68"/>
      <c r="E8923" s="68"/>
      <c r="F8923" s="68"/>
      <c r="G8923" s="68"/>
      <c r="H8923" s="68"/>
      <c r="I8923" s="68"/>
    </row>
    <row r="8924" spans="1:9" x14ac:dyDescent="0.3">
      <c r="A8924" s="68"/>
      <c r="B8924" s="68"/>
      <c r="C8924" s="68"/>
      <c r="D8924" s="68"/>
      <c r="E8924" s="68"/>
      <c r="F8924" s="68"/>
      <c r="G8924" s="68"/>
      <c r="H8924" s="68"/>
      <c r="I8924" s="68"/>
    </row>
    <row r="8925" spans="1:9" x14ac:dyDescent="0.3">
      <c r="A8925" s="68"/>
      <c r="B8925" s="68"/>
      <c r="C8925" s="68"/>
      <c r="D8925" s="68"/>
      <c r="E8925" s="68"/>
      <c r="F8925" s="68"/>
      <c r="G8925" s="68"/>
      <c r="H8925" s="68"/>
      <c r="I8925" s="68"/>
    </row>
    <row r="8926" spans="1:9" x14ac:dyDescent="0.3">
      <c r="A8926" s="68"/>
      <c r="B8926" s="68"/>
      <c r="C8926" s="68"/>
      <c r="D8926" s="68"/>
      <c r="E8926" s="68"/>
      <c r="F8926" s="68"/>
      <c r="G8926" s="68"/>
      <c r="H8926" s="68"/>
      <c r="I8926" s="68"/>
    </row>
    <row r="8927" spans="1:9" x14ac:dyDescent="0.3">
      <c r="A8927" s="68"/>
      <c r="B8927" s="68"/>
      <c r="C8927" s="68"/>
      <c r="D8927" s="68"/>
      <c r="E8927" s="68"/>
      <c r="F8927" s="68"/>
      <c r="G8927" s="68"/>
      <c r="H8927" s="68"/>
      <c r="I8927" s="68"/>
    </row>
    <row r="8928" spans="1:9" x14ac:dyDescent="0.3">
      <c r="A8928" s="68"/>
      <c r="B8928" s="68"/>
      <c r="C8928" s="68"/>
      <c r="D8928" s="68"/>
      <c r="E8928" s="68"/>
      <c r="F8928" s="68"/>
      <c r="G8928" s="68"/>
      <c r="H8928" s="68"/>
      <c r="I8928" s="68"/>
    </row>
    <row r="8929" spans="1:9" x14ac:dyDescent="0.3">
      <c r="A8929" s="68"/>
      <c r="B8929" s="68"/>
      <c r="C8929" s="68"/>
      <c r="D8929" s="68"/>
      <c r="E8929" s="68"/>
      <c r="F8929" s="68"/>
      <c r="G8929" s="68"/>
      <c r="H8929" s="68"/>
      <c r="I8929" s="68"/>
    </row>
    <row r="8930" spans="1:9" x14ac:dyDescent="0.3">
      <c r="A8930" s="68"/>
      <c r="B8930" s="68"/>
      <c r="C8930" s="68"/>
      <c r="D8930" s="68"/>
      <c r="E8930" s="68"/>
      <c r="F8930" s="68"/>
      <c r="G8930" s="68"/>
      <c r="H8930" s="68"/>
      <c r="I8930" s="68"/>
    </row>
    <row r="8931" spans="1:9" x14ac:dyDescent="0.3">
      <c r="A8931" s="68"/>
      <c r="B8931" s="68"/>
      <c r="C8931" s="68"/>
      <c r="D8931" s="68"/>
      <c r="E8931" s="68"/>
      <c r="F8931" s="68"/>
      <c r="G8931" s="68"/>
      <c r="H8931" s="68"/>
      <c r="I8931" s="68"/>
    </row>
    <row r="8932" spans="1:9" x14ac:dyDescent="0.3">
      <c r="A8932" s="68"/>
      <c r="B8932" s="68"/>
      <c r="C8932" s="68"/>
      <c r="D8932" s="68"/>
      <c r="E8932" s="68"/>
      <c r="F8932" s="68"/>
      <c r="G8932" s="68"/>
      <c r="H8932" s="68"/>
      <c r="I8932" s="68"/>
    </row>
    <row r="8933" spans="1:9" x14ac:dyDescent="0.3">
      <c r="A8933" s="68"/>
      <c r="B8933" s="68"/>
      <c r="C8933" s="68"/>
      <c r="D8933" s="68"/>
      <c r="E8933" s="68"/>
      <c r="F8933" s="68"/>
      <c r="G8933" s="68"/>
      <c r="H8933" s="68"/>
      <c r="I8933" s="68"/>
    </row>
    <row r="8934" spans="1:9" x14ac:dyDescent="0.3">
      <c r="A8934" s="68"/>
      <c r="B8934" s="68"/>
      <c r="C8934" s="68"/>
      <c r="D8934" s="68"/>
      <c r="E8934" s="68"/>
      <c r="F8934" s="68"/>
      <c r="G8934" s="68"/>
      <c r="H8934" s="68"/>
      <c r="I8934" s="68"/>
    </row>
    <row r="8935" spans="1:9" x14ac:dyDescent="0.3">
      <c r="A8935" s="68"/>
      <c r="B8935" s="68"/>
      <c r="C8935" s="68"/>
      <c r="D8935" s="68"/>
      <c r="E8935" s="68"/>
      <c r="F8935" s="68"/>
      <c r="G8935" s="68"/>
      <c r="H8935" s="68"/>
      <c r="I8935" s="68"/>
    </row>
    <row r="8936" spans="1:9" x14ac:dyDescent="0.3">
      <c r="A8936" s="68"/>
      <c r="B8936" s="68"/>
      <c r="C8936" s="68"/>
      <c r="D8936" s="68"/>
      <c r="E8936" s="68"/>
      <c r="F8936" s="68"/>
      <c r="G8936" s="68"/>
      <c r="H8936" s="68"/>
      <c r="I8936" s="68"/>
    </row>
    <row r="8937" spans="1:9" x14ac:dyDescent="0.3">
      <c r="A8937" s="68"/>
      <c r="B8937" s="68"/>
      <c r="C8937" s="68"/>
      <c r="D8937" s="68"/>
      <c r="E8937" s="68"/>
      <c r="F8937" s="68"/>
      <c r="G8937" s="68"/>
      <c r="H8937" s="68"/>
      <c r="I8937" s="68"/>
    </row>
    <row r="8938" spans="1:9" x14ac:dyDescent="0.3">
      <c r="A8938" s="68"/>
      <c r="B8938" s="68"/>
      <c r="C8938" s="68"/>
      <c r="D8938" s="68"/>
      <c r="E8938" s="68"/>
      <c r="F8938" s="68"/>
      <c r="G8938" s="68"/>
      <c r="H8938" s="68"/>
      <c r="I8938" s="68"/>
    </row>
    <row r="8939" spans="1:9" x14ac:dyDescent="0.3">
      <c r="A8939" s="68"/>
      <c r="B8939" s="68"/>
      <c r="C8939" s="68"/>
      <c r="D8939" s="68"/>
      <c r="E8939" s="68"/>
      <c r="F8939" s="68"/>
      <c r="G8939" s="68"/>
      <c r="H8939" s="68"/>
      <c r="I8939" s="68"/>
    </row>
    <row r="8940" spans="1:9" x14ac:dyDescent="0.3">
      <c r="A8940" s="68"/>
      <c r="B8940" s="68"/>
      <c r="C8940" s="68"/>
      <c r="D8940" s="68"/>
      <c r="E8940" s="68"/>
      <c r="F8940" s="68"/>
      <c r="G8940" s="68"/>
      <c r="H8940" s="68"/>
      <c r="I8940" s="68"/>
    </row>
    <row r="8941" spans="1:9" x14ac:dyDescent="0.3">
      <c r="A8941" s="68"/>
      <c r="B8941" s="68"/>
      <c r="C8941" s="68"/>
      <c r="D8941" s="68"/>
      <c r="E8941" s="68"/>
      <c r="F8941" s="68"/>
      <c r="G8941" s="68"/>
      <c r="H8941" s="68"/>
      <c r="I8941" s="68"/>
    </row>
    <row r="8942" spans="1:9" x14ac:dyDescent="0.3">
      <c r="A8942" s="68"/>
      <c r="B8942" s="68"/>
      <c r="C8942" s="68"/>
      <c r="D8942" s="68"/>
      <c r="E8942" s="68"/>
      <c r="F8942" s="68"/>
      <c r="G8942" s="68"/>
      <c r="H8942" s="68"/>
      <c r="I8942" s="68"/>
    </row>
    <row r="8943" spans="1:9" x14ac:dyDescent="0.3">
      <c r="A8943" s="68"/>
      <c r="B8943" s="68"/>
      <c r="C8943" s="68"/>
      <c r="D8943" s="68"/>
      <c r="E8943" s="68"/>
      <c r="F8943" s="68"/>
      <c r="G8943" s="68"/>
      <c r="H8943" s="68"/>
      <c r="I8943" s="68"/>
    </row>
    <row r="8944" spans="1:9" x14ac:dyDescent="0.3">
      <c r="A8944" s="68"/>
      <c r="B8944" s="68"/>
      <c r="C8944" s="68"/>
      <c r="D8944" s="68"/>
      <c r="E8944" s="68"/>
      <c r="F8944" s="68"/>
      <c r="G8944" s="68"/>
      <c r="H8944" s="68"/>
      <c r="I8944" s="68"/>
    </row>
    <row r="8945" spans="1:9" x14ac:dyDescent="0.3">
      <c r="A8945" s="68"/>
      <c r="B8945" s="68"/>
      <c r="C8945" s="68"/>
      <c r="D8945" s="68"/>
      <c r="E8945" s="68"/>
      <c r="F8945" s="68"/>
      <c r="G8945" s="68"/>
      <c r="H8945" s="68"/>
      <c r="I8945" s="68"/>
    </row>
    <row r="8946" spans="1:9" x14ac:dyDescent="0.3">
      <c r="A8946" s="68"/>
      <c r="B8946" s="68"/>
      <c r="C8946" s="68"/>
      <c r="D8946" s="68"/>
      <c r="E8946" s="68"/>
      <c r="F8946" s="68"/>
      <c r="G8946" s="68"/>
      <c r="H8946" s="68"/>
      <c r="I8946" s="68"/>
    </row>
    <row r="8947" spans="1:9" x14ac:dyDescent="0.3">
      <c r="A8947" s="68"/>
      <c r="B8947" s="68"/>
      <c r="C8947" s="68"/>
      <c r="D8947" s="68"/>
      <c r="E8947" s="68"/>
      <c r="F8947" s="68"/>
      <c r="G8947" s="68"/>
      <c r="H8947" s="68"/>
      <c r="I8947" s="68"/>
    </row>
    <row r="8948" spans="1:9" x14ac:dyDescent="0.3">
      <c r="A8948" s="68"/>
      <c r="B8948" s="68"/>
      <c r="C8948" s="68"/>
      <c r="D8948" s="68"/>
      <c r="E8948" s="68"/>
      <c r="F8948" s="68"/>
      <c r="G8948" s="68"/>
      <c r="H8948" s="68"/>
      <c r="I8948" s="68"/>
    </row>
    <row r="8949" spans="1:9" x14ac:dyDescent="0.3">
      <c r="A8949" s="68"/>
      <c r="B8949" s="68"/>
      <c r="C8949" s="68"/>
      <c r="D8949" s="68"/>
      <c r="E8949" s="68"/>
      <c r="F8949" s="68"/>
      <c r="G8949" s="68"/>
      <c r="H8949" s="68"/>
      <c r="I8949" s="68"/>
    </row>
    <row r="8950" spans="1:9" x14ac:dyDescent="0.3">
      <c r="A8950" s="68"/>
      <c r="B8950" s="68"/>
      <c r="C8950" s="68"/>
      <c r="D8950" s="68"/>
      <c r="E8950" s="68"/>
      <c r="F8950" s="68"/>
      <c r="G8950" s="68"/>
      <c r="H8950" s="68"/>
      <c r="I8950" s="68"/>
    </row>
    <row r="8951" spans="1:9" x14ac:dyDescent="0.3">
      <c r="A8951" s="68"/>
      <c r="B8951" s="68"/>
      <c r="C8951" s="68"/>
      <c r="D8951" s="68"/>
      <c r="E8951" s="68"/>
      <c r="F8951" s="68"/>
      <c r="G8951" s="68"/>
      <c r="H8951" s="68"/>
      <c r="I8951" s="68"/>
    </row>
    <row r="8952" spans="1:9" x14ac:dyDescent="0.3">
      <c r="A8952" s="68"/>
      <c r="B8952" s="68"/>
      <c r="C8952" s="68"/>
      <c r="D8952" s="68"/>
      <c r="E8952" s="68"/>
      <c r="F8952" s="68"/>
      <c r="G8952" s="68"/>
      <c r="H8952" s="68"/>
      <c r="I8952" s="68"/>
    </row>
    <row r="8953" spans="1:9" x14ac:dyDescent="0.3">
      <c r="A8953" s="68"/>
      <c r="B8953" s="68"/>
      <c r="C8953" s="68"/>
      <c r="D8953" s="68"/>
      <c r="E8953" s="68"/>
      <c r="F8953" s="68"/>
      <c r="G8953" s="68"/>
      <c r="H8953" s="68"/>
      <c r="I8953" s="68"/>
    </row>
    <row r="8954" spans="1:9" x14ac:dyDescent="0.3">
      <c r="A8954" s="68"/>
      <c r="B8954" s="68"/>
      <c r="C8954" s="68"/>
      <c r="D8954" s="68"/>
      <c r="E8954" s="68"/>
      <c r="F8954" s="68"/>
      <c r="G8954" s="68"/>
      <c r="H8954" s="68"/>
      <c r="I8954" s="68"/>
    </row>
    <row r="8955" spans="1:9" x14ac:dyDescent="0.3">
      <c r="A8955" s="68"/>
      <c r="B8955" s="68"/>
      <c r="C8955" s="68"/>
      <c r="D8955" s="68"/>
      <c r="E8955" s="68"/>
      <c r="F8955" s="68"/>
      <c r="G8955" s="68"/>
      <c r="H8955" s="68"/>
      <c r="I8955" s="68"/>
    </row>
    <row r="8956" spans="1:9" x14ac:dyDescent="0.3">
      <c r="A8956" s="68"/>
      <c r="B8956" s="68"/>
      <c r="C8956" s="68"/>
      <c r="D8956" s="68"/>
      <c r="E8956" s="68"/>
      <c r="F8956" s="68"/>
      <c r="G8956" s="68"/>
      <c r="H8956" s="68"/>
      <c r="I8956" s="68"/>
    </row>
    <row r="8957" spans="1:9" x14ac:dyDescent="0.3">
      <c r="A8957" s="68"/>
      <c r="B8957" s="68"/>
      <c r="C8957" s="68"/>
      <c r="D8957" s="68"/>
      <c r="E8957" s="68"/>
      <c r="F8957" s="68"/>
      <c r="G8957" s="68"/>
      <c r="H8957" s="68"/>
      <c r="I8957" s="68"/>
    </row>
    <row r="8958" spans="1:9" x14ac:dyDescent="0.3">
      <c r="A8958" s="68"/>
      <c r="B8958" s="68"/>
      <c r="C8958" s="68"/>
      <c r="D8958" s="68"/>
      <c r="E8958" s="68"/>
      <c r="F8958" s="68"/>
      <c r="G8958" s="68"/>
      <c r="H8958" s="68"/>
      <c r="I8958" s="68"/>
    </row>
    <row r="8959" spans="1:9" x14ac:dyDescent="0.3">
      <c r="A8959" s="68"/>
      <c r="B8959" s="68"/>
      <c r="C8959" s="68"/>
      <c r="D8959" s="68"/>
      <c r="E8959" s="68"/>
      <c r="F8959" s="68"/>
      <c r="G8959" s="68"/>
      <c r="H8959" s="68"/>
      <c r="I8959" s="68"/>
    </row>
    <row r="8960" spans="1:9" x14ac:dyDescent="0.3">
      <c r="A8960" s="68"/>
      <c r="B8960" s="68"/>
      <c r="C8960" s="68"/>
      <c r="D8960" s="68"/>
      <c r="E8960" s="68"/>
      <c r="F8960" s="68"/>
      <c r="G8960" s="68"/>
      <c r="H8960" s="68"/>
      <c r="I8960" s="68"/>
    </row>
    <row r="8961" spans="1:9" x14ac:dyDescent="0.3">
      <c r="A8961" s="68"/>
      <c r="B8961" s="68"/>
      <c r="C8961" s="68"/>
      <c r="D8961" s="68"/>
      <c r="E8961" s="68"/>
      <c r="F8961" s="68"/>
      <c r="G8961" s="68"/>
      <c r="H8961" s="68"/>
      <c r="I8961" s="68"/>
    </row>
    <row r="8962" spans="1:9" x14ac:dyDescent="0.3">
      <c r="A8962" s="68"/>
      <c r="B8962" s="68"/>
      <c r="C8962" s="68"/>
      <c r="D8962" s="68"/>
      <c r="E8962" s="68"/>
      <c r="F8962" s="68"/>
      <c r="G8962" s="68"/>
      <c r="H8962" s="68"/>
      <c r="I8962" s="68"/>
    </row>
    <row r="8963" spans="1:9" x14ac:dyDescent="0.3">
      <c r="A8963" s="68"/>
      <c r="B8963" s="68"/>
      <c r="C8963" s="68"/>
      <c r="D8963" s="68"/>
      <c r="E8963" s="68"/>
      <c r="F8963" s="68"/>
      <c r="G8963" s="68"/>
      <c r="H8963" s="68"/>
      <c r="I8963" s="68"/>
    </row>
    <row r="8964" spans="1:9" x14ac:dyDescent="0.3">
      <c r="A8964" s="68"/>
      <c r="B8964" s="68"/>
      <c r="C8964" s="68"/>
      <c r="D8964" s="68"/>
      <c r="E8964" s="68"/>
      <c r="F8964" s="68"/>
      <c r="G8964" s="68"/>
      <c r="H8964" s="68"/>
      <c r="I8964" s="68"/>
    </row>
    <row r="8965" spans="1:9" x14ac:dyDescent="0.3">
      <c r="A8965" s="68"/>
      <c r="B8965" s="68"/>
      <c r="C8965" s="68"/>
      <c r="D8965" s="68"/>
      <c r="E8965" s="68"/>
      <c r="F8965" s="68"/>
      <c r="G8965" s="68"/>
      <c r="H8965" s="68"/>
      <c r="I8965" s="68"/>
    </row>
    <row r="8966" spans="1:9" x14ac:dyDescent="0.3">
      <c r="A8966" s="68"/>
      <c r="B8966" s="68"/>
      <c r="C8966" s="68"/>
      <c r="D8966" s="68"/>
      <c r="E8966" s="68"/>
      <c r="F8966" s="68"/>
      <c r="G8966" s="68"/>
      <c r="H8966" s="68"/>
      <c r="I8966" s="68"/>
    </row>
    <row r="8967" spans="1:9" x14ac:dyDescent="0.3">
      <c r="A8967" s="68"/>
      <c r="B8967" s="68"/>
      <c r="C8967" s="68"/>
      <c r="D8967" s="68"/>
      <c r="E8967" s="68"/>
      <c r="F8967" s="68"/>
      <c r="G8967" s="68"/>
      <c r="H8967" s="68"/>
      <c r="I8967" s="68"/>
    </row>
    <row r="8968" spans="1:9" x14ac:dyDescent="0.3">
      <c r="A8968" s="68"/>
      <c r="B8968" s="68"/>
      <c r="C8968" s="68"/>
      <c r="D8968" s="68"/>
      <c r="E8968" s="68"/>
      <c r="F8968" s="68"/>
      <c r="G8968" s="68"/>
      <c r="H8968" s="68"/>
      <c r="I8968" s="68"/>
    </row>
    <row r="8969" spans="1:9" x14ac:dyDescent="0.3">
      <c r="A8969" s="68"/>
      <c r="B8969" s="68"/>
      <c r="C8969" s="68"/>
      <c r="D8969" s="68"/>
      <c r="E8969" s="68"/>
      <c r="F8969" s="68"/>
      <c r="G8969" s="68"/>
      <c r="H8969" s="68"/>
      <c r="I8969" s="68"/>
    </row>
    <row r="8970" spans="1:9" x14ac:dyDescent="0.3">
      <c r="A8970" s="68"/>
      <c r="B8970" s="68"/>
      <c r="C8970" s="68"/>
      <c r="D8970" s="68"/>
      <c r="E8970" s="68"/>
      <c r="F8970" s="68"/>
      <c r="G8970" s="68"/>
      <c r="H8970" s="68"/>
      <c r="I8970" s="68"/>
    </row>
    <row r="8971" spans="1:9" x14ac:dyDescent="0.3">
      <c r="A8971" s="68"/>
      <c r="B8971" s="68"/>
      <c r="C8971" s="68"/>
      <c r="D8971" s="68"/>
      <c r="E8971" s="68"/>
      <c r="F8971" s="68"/>
      <c r="G8971" s="68"/>
      <c r="H8971" s="68"/>
      <c r="I8971" s="68"/>
    </row>
    <row r="8972" spans="1:9" x14ac:dyDescent="0.3">
      <c r="A8972" s="68"/>
      <c r="B8972" s="68"/>
      <c r="C8972" s="68"/>
      <c r="D8972" s="68"/>
      <c r="E8972" s="68"/>
      <c r="F8972" s="68"/>
      <c r="G8972" s="68"/>
      <c r="H8972" s="68"/>
      <c r="I8972" s="68"/>
    </row>
    <row r="8973" spans="1:9" x14ac:dyDescent="0.3">
      <c r="A8973" s="68"/>
      <c r="B8973" s="68"/>
      <c r="C8973" s="68"/>
      <c r="D8973" s="68"/>
      <c r="E8973" s="68"/>
      <c r="F8973" s="68"/>
      <c r="G8973" s="68"/>
      <c r="H8973" s="68"/>
      <c r="I8973" s="68"/>
    </row>
    <row r="8974" spans="1:9" x14ac:dyDescent="0.3">
      <c r="A8974" s="68"/>
      <c r="B8974" s="68"/>
      <c r="C8974" s="68"/>
      <c r="D8974" s="68"/>
      <c r="E8974" s="68"/>
      <c r="F8974" s="68"/>
      <c r="G8974" s="68"/>
      <c r="H8974" s="68"/>
      <c r="I8974" s="68"/>
    </row>
    <row r="8975" spans="1:9" x14ac:dyDescent="0.3">
      <c r="A8975" s="68"/>
      <c r="B8975" s="68"/>
      <c r="C8975" s="68"/>
      <c r="D8975" s="68"/>
      <c r="E8975" s="68"/>
      <c r="F8975" s="68"/>
      <c r="G8975" s="68"/>
      <c r="H8975" s="68"/>
      <c r="I8975" s="68"/>
    </row>
    <row r="8976" spans="1:9" x14ac:dyDescent="0.3">
      <c r="A8976" s="68"/>
      <c r="B8976" s="68"/>
      <c r="C8976" s="68"/>
      <c r="D8976" s="68"/>
      <c r="E8976" s="68"/>
      <c r="F8976" s="68"/>
      <c r="G8976" s="68"/>
      <c r="H8976" s="68"/>
      <c r="I8976" s="68"/>
    </row>
    <row r="8977" spans="1:9" x14ac:dyDescent="0.3">
      <c r="A8977" s="68"/>
      <c r="B8977" s="68"/>
      <c r="C8977" s="68"/>
      <c r="D8977" s="68"/>
      <c r="E8977" s="68"/>
      <c r="F8977" s="68"/>
      <c r="G8977" s="68"/>
      <c r="H8977" s="68"/>
      <c r="I8977" s="68"/>
    </row>
    <row r="8978" spans="1:9" x14ac:dyDescent="0.3">
      <c r="A8978" s="68"/>
      <c r="B8978" s="68"/>
      <c r="C8978" s="68"/>
      <c r="D8978" s="68"/>
      <c r="E8978" s="68"/>
      <c r="F8978" s="68"/>
      <c r="G8978" s="68"/>
      <c r="H8978" s="68"/>
      <c r="I8978" s="68"/>
    </row>
    <row r="8979" spans="1:9" x14ac:dyDescent="0.3">
      <c r="A8979" s="68"/>
      <c r="B8979" s="68"/>
      <c r="C8979" s="68"/>
      <c r="D8979" s="68"/>
      <c r="E8979" s="68"/>
      <c r="F8979" s="68"/>
      <c r="G8979" s="68"/>
      <c r="H8979" s="68"/>
      <c r="I8979" s="68"/>
    </row>
    <row r="8980" spans="1:9" x14ac:dyDescent="0.3">
      <c r="A8980" s="68"/>
      <c r="B8980" s="68"/>
      <c r="C8980" s="68"/>
      <c r="D8980" s="68"/>
      <c r="E8980" s="68"/>
      <c r="F8980" s="68"/>
      <c r="G8980" s="68"/>
      <c r="H8980" s="68"/>
      <c r="I8980" s="68"/>
    </row>
    <row r="8981" spans="1:9" x14ac:dyDescent="0.3">
      <c r="A8981" s="68"/>
      <c r="B8981" s="68"/>
      <c r="C8981" s="68"/>
      <c r="D8981" s="68"/>
      <c r="E8981" s="68"/>
      <c r="F8981" s="68"/>
      <c r="G8981" s="68"/>
      <c r="H8981" s="68"/>
      <c r="I8981" s="68"/>
    </row>
    <row r="8982" spans="1:9" x14ac:dyDescent="0.3">
      <c r="A8982" s="68"/>
      <c r="B8982" s="68"/>
      <c r="C8982" s="68"/>
      <c r="D8982" s="68"/>
      <c r="E8982" s="68"/>
      <c r="F8982" s="68"/>
      <c r="G8982" s="68"/>
      <c r="H8982" s="68"/>
      <c r="I8982" s="68"/>
    </row>
    <row r="8983" spans="1:9" x14ac:dyDescent="0.3">
      <c r="A8983" s="68"/>
      <c r="B8983" s="68"/>
      <c r="C8983" s="68"/>
      <c r="D8983" s="68"/>
      <c r="E8983" s="68"/>
      <c r="F8983" s="68"/>
      <c r="G8983" s="68"/>
      <c r="H8983" s="68"/>
      <c r="I8983" s="68"/>
    </row>
    <row r="8984" spans="1:9" x14ac:dyDescent="0.3">
      <c r="A8984" s="68"/>
      <c r="B8984" s="68"/>
      <c r="C8984" s="68"/>
      <c r="D8984" s="68"/>
      <c r="E8984" s="68"/>
      <c r="F8984" s="68"/>
      <c r="G8984" s="68"/>
      <c r="H8984" s="68"/>
      <c r="I8984" s="68"/>
    </row>
    <row r="8985" spans="1:9" x14ac:dyDescent="0.3">
      <c r="A8985" s="68"/>
      <c r="B8985" s="68"/>
      <c r="C8985" s="68"/>
      <c r="D8985" s="68"/>
      <c r="E8985" s="68"/>
      <c r="F8985" s="68"/>
      <c r="G8985" s="68"/>
      <c r="H8985" s="68"/>
      <c r="I8985" s="68"/>
    </row>
    <row r="8986" spans="1:9" x14ac:dyDescent="0.3">
      <c r="A8986" s="68"/>
      <c r="B8986" s="68"/>
      <c r="C8986" s="68"/>
      <c r="D8986" s="68"/>
      <c r="E8986" s="68"/>
      <c r="F8986" s="68"/>
      <c r="G8986" s="68"/>
      <c r="H8986" s="68"/>
      <c r="I8986" s="68"/>
    </row>
    <row r="8987" spans="1:9" x14ac:dyDescent="0.3">
      <c r="A8987" s="68"/>
      <c r="B8987" s="68"/>
      <c r="C8987" s="68"/>
      <c r="D8987" s="68"/>
      <c r="E8987" s="68"/>
      <c r="F8987" s="68"/>
      <c r="G8987" s="68"/>
      <c r="H8987" s="68"/>
      <c r="I8987" s="68"/>
    </row>
    <row r="8988" spans="1:9" x14ac:dyDescent="0.3">
      <c r="A8988" s="68"/>
      <c r="B8988" s="68"/>
      <c r="C8988" s="68"/>
      <c r="D8988" s="68"/>
      <c r="E8988" s="68"/>
      <c r="F8988" s="68"/>
      <c r="G8988" s="68"/>
      <c r="H8988" s="68"/>
      <c r="I8988" s="68"/>
    </row>
    <row r="8989" spans="1:9" x14ac:dyDescent="0.3">
      <c r="A8989" s="68"/>
      <c r="B8989" s="68"/>
      <c r="C8989" s="68"/>
      <c r="D8989" s="68"/>
      <c r="E8989" s="68"/>
      <c r="F8989" s="68"/>
      <c r="G8989" s="68"/>
      <c r="H8989" s="68"/>
      <c r="I8989" s="68"/>
    </row>
    <row r="8990" spans="1:9" x14ac:dyDescent="0.3">
      <c r="A8990" s="68"/>
      <c r="B8990" s="68"/>
      <c r="C8990" s="68"/>
      <c r="D8990" s="68"/>
      <c r="E8990" s="68"/>
      <c r="F8990" s="68"/>
      <c r="G8990" s="68"/>
      <c r="H8990" s="68"/>
      <c r="I8990" s="68"/>
    </row>
    <row r="8991" spans="1:9" x14ac:dyDescent="0.3">
      <c r="A8991" s="68"/>
      <c r="B8991" s="68"/>
      <c r="C8991" s="68"/>
      <c r="D8991" s="68"/>
      <c r="E8991" s="68"/>
      <c r="F8991" s="68"/>
      <c r="G8991" s="68"/>
      <c r="H8991" s="68"/>
      <c r="I8991" s="68"/>
    </row>
    <row r="8992" spans="1:9" x14ac:dyDescent="0.3">
      <c r="A8992" s="68"/>
      <c r="B8992" s="68"/>
      <c r="C8992" s="68"/>
      <c r="D8992" s="68"/>
      <c r="E8992" s="68"/>
      <c r="F8992" s="68"/>
      <c r="G8992" s="68"/>
      <c r="H8992" s="68"/>
      <c r="I8992" s="68"/>
    </row>
    <row r="8993" spans="1:9" x14ac:dyDescent="0.3">
      <c r="A8993" s="68"/>
      <c r="B8993" s="68"/>
      <c r="C8993" s="68"/>
      <c r="D8993" s="68"/>
      <c r="E8993" s="68"/>
      <c r="F8993" s="68"/>
      <c r="G8993" s="68"/>
      <c r="H8993" s="68"/>
      <c r="I8993" s="68"/>
    </row>
    <row r="8994" spans="1:9" x14ac:dyDescent="0.3">
      <c r="A8994" s="68"/>
      <c r="B8994" s="68"/>
      <c r="C8994" s="68"/>
      <c r="D8994" s="68"/>
      <c r="E8994" s="68"/>
      <c r="F8994" s="68"/>
      <c r="G8994" s="68"/>
      <c r="H8994" s="68"/>
      <c r="I8994" s="68"/>
    </row>
    <row r="8995" spans="1:9" x14ac:dyDescent="0.3">
      <c r="A8995" s="68"/>
      <c r="B8995" s="68"/>
      <c r="C8995" s="68"/>
      <c r="D8995" s="68"/>
      <c r="E8995" s="68"/>
      <c r="F8995" s="68"/>
      <c r="G8995" s="68"/>
      <c r="H8995" s="68"/>
      <c r="I8995" s="68"/>
    </row>
    <row r="8996" spans="1:9" x14ac:dyDescent="0.3">
      <c r="A8996" s="68"/>
      <c r="B8996" s="68"/>
      <c r="C8996" s="68"/>
      <c r="D8996" s="68"/>
      <c r="E8996" s="68"/>
      <c r="F8996" s="68"/>
      <c r="G8996" s="68"/>
      <c r="H8996" s="68"/>
      <c r="I8996" s="68"/>
    </row>
    <row r="8997" spans="1:9" x14ac:dyDescent="0.3">
      <c r="A8997" s="68"/>
      <c r="B8997" s="68"/>
      <c r="C8997" s="68"/>
      <c r="D8997" s="68"/>
      <c r="E8997" s="68"/>
      <c r="F8997" s="68"/>
      <c r="G8997" s="68"/>
      <c r="H8997" s="68"/>
      <c r="I8997" s="68"/>
    </row>
    <row r="8998" spans="1:9" x14ac:dyDescent="0.3">
      <c r="A8998" s="68"/>
      <c r="B8998" s="68"/>
      <c r="C8998" s="68"/>
      <c r="D8998" s="68"/>
      <c r="E8998" s="68"/>
      <c r="F8998" s="68"/>
      <c r="G8998" s="68"/>
      <c r="H8998" s="68"/>
      <c r="I8998" s="68"/>
    </row>
    <row r="8999" spans="1:9" x14ac:dyDescent="0.3">
      <c r="A8999" s="68"/>
      <c r="B8999" s="68"/>
      <c r="C8999" s="68"/>
      <c r="D8999" s="68"/>
      <c r="E8999" s="68"/>
      <c r="F8999" s="68"/>
      <c r="G8999" s="68"/>
      <c r="H8999" s="68"/>
      <c r="I8999" s="68"/>
    </row>
    <row r="9000" spans="1:9" x14ac:dyDescent="0.3">
      <c r="A9000" s="68"/>
      <c r="B9000" s="68"/>
      <c r="C9000" s="68"/>
      <c r="D9000" s="68"/>
      <c r="E9000" s="68"/>
      <c r="F9000" s="68"/>
      <c r="G9000" s="68"/>
      <c r="H9000" s="68"/>
      <c r="I9000" s="68"/>
    </row>
    <row r="9001" spans="1:9" x14ac:dyDescent="0.3">
      <c r="A9001" s="68"/>
      <c r="B9001" s="68"/>
      <c r="C9001" s="68"/>
      <c r="D9001" s="68"/>
      <c r="E9001" s="68"/>
      <c r="F9001" s="68"/>
      <c r="G9001" s="68"/>
      <c r="H9001" s="68"/>
      <c r="I9001" s="68"/>
    </row>
    <row r="9002" spans="1:9" x14ac:dyDescent="0.3">
      <c r="A9002" s="68"/>
      <c r="B9002" s="68"/>
      <c r="C9002" s="68"/>
      <c r="D9002" s="68"/>
      <c r="E9002" s="68"/>
      <c r="F9002" s="68"/>
      <c r="G9002" s="68"/>
      <c r="H9002" s="68"/>
      <c r="I9002" s="68"/>
    </row>
    <row r="9003" spans="1:9" x14ac:dyDescent="0.3">
      <c r="A9003" s="68"/>
      <c r="B9003" s="68"/>
      <c r="C9003" s="68"/>
      <c r="D9003" s="68"/>
      <c r="E9003" s="68"/>
      <c r="F9003" s="68"/>
      <c r="G9003" s="68"/>
      <c r="H9003" s="68"/>
      <c r="I9003" s="68"/>
    </row>
    <row r="9004" spans="1:9" x14ac:dyDescent="0.3">
      <c r="A9004" s="68"/>
      <c r="B9004" s="68"/>
      <c r="C9004" s="68"/>
      <c r="D9004" s="68"/>
      <c r="E9004" s="68"/>
      <c r="F9004" s="68"/>
      <c r="G9004" s="68"/>
      <c r="H9004" s="68"/>
      <c r="I9004" s="68"/>
    </row>
    <row r="9005" spans="1:9" x14ac:dyDescent="0.3">
      <c r="A9005" s="68"/>
      <c r="B9005" s="68"/>
      <c r="C9005" s="68"/>
      <c r="D9005" s="68"/>
      <c r="E9005" s="68"/>
      <c r="F9005" s="68"/>
      <c r="G9005" s="68"/>
      <c r="H9005" s="68"/>
      <c r="I9005" s="68"/>
    </row>
    <row r="9006" spans="1:9" x14ac:dyDescent="0.3">
      <c r="A9006" s="68"/>
      <c r="B9006" s="68"/>
      <c r="C9006" s="68"/>
      <c r="D9006" s="68"/>
      <c r="E9006" s="68"/>
      <c r="F9006" s="68"/>
      <c r="G9006" s="68"/>
      <c r="H9006" s="68"/>
      <c r="I9006" s="68"/>
    </row>
    <row r="9007" spans="1:9" x14ac:dyDescent="0.3">
      <c r="A9007" s="68"/>
      <c r="B9007" s="68"/>
      <c r="C9007" s="68"/>
      <c r="D9007" s="68"/>
      <c r="E9007" s="68"/>
      <c r="F9007" s="68"/>
      <c r="G9007" s="68"/>
      <c r="H9007" s="68"/>
      <c r="I9007" s="68"/>
    </row>
    <row r="9008" spans="1:9" x14ac:dyDescent="0.3">
      <c r="A9008" s="68"/>
      <c r="B9008" s="68"/>
      <c r="C9008" s="68"/>
      <c r="D9008" s="68"/>
      <c r="E9008" s="68"/>
      <c r="F9008" s="68"/>
      <c r="G9008" s="68"/>
      <c r="H9008" s="68"/>
      <c r="I9008" s="68"/>
    </row>
    <row r="9009" spans="1:9" x14ac:dyDescent="0.3">
      <c r="A9009" s="68"/>
      <c r="B9009" s="68"/>
      <c r="C9009" s="68"/>
      <c r="D9009" s="68"/>
      <c r="E9009" s="68"/>
      <c r="F9009" s="68"/>
      <c r="G9009" s="68"/>
      <c r="H9009" s="68"/>
      <c r="I9009" s="68"/>
    </row>
    <row r="9010" spans="1:9" x14ac:dyDescent="0.3">
      <c r="A9010" s="68"/>
      <c r="B9010" s="68"/>
      <c r="C9010" s="68"/>
      <c r="D9010" s="68"/>
      <c r="E9010" s="68"/>
      <c r="F9010" s="68"/>
      <c r="G9010" s="68"/>
      <c r="H9010" s="68"/>
      <c r="I9010" s="68"/>
    </row>
    <row r="9011" spans="1:9" x14ac:dyDescent="0.3">
      <c r="A9011" s="68"/>
      <c r="B9011" s="68"/>
      <c r="C9011" s="68"/>
      <c r="D9011" s="68"/>
      <c r="E9011" s="68"/>
      <c r="F9011" s="68"/>
      <c r="G9011" s="68"/>
      <c r="H9011" s="68"/>
      <c r="I9011" s="68"/>
    </row>
    <row r="9012" spans="1:9" x14ac:dyDescent="0.3">
      <c r="A9012" s="68"/>
      <c r="B9012" s="68"/>
      <c r="C9012" s="68"/>
      <c r="D9012" s="68"/>
      <c r="E9012" s="68"/>
      <c r="F9012" s="68"/>
      <c r="G9012" s="68"/>
      <c r="H9012" s="68"/>
      <c r="I9012" s="68"/>
    </row>
    <row r="9013" spans="1:9" x14ac:dyDescent="0.3">
      <c r="A9013" s="68"/>
      <c r="B9013" s="68"/>
      <c r="C9013" s="68"/>
      <c r="D9013" s="68"/>
      <c r="E9013" s="68"/>
      <c r="F9013" s="68"/>
      <c r="G9013" s="68"/>
      <c r="H9013" s="68"/>
      <c r="I9013" s="68"/>
    </row>
    <row r="9014" spans="1:9" x14ac:dyDescent="0.3">
      <c r="A9014" s="68"/>
      <c r="B9014" s="68"/>
      <c r="C9014" s="68"/>
      <c r="D9014" s="68"/>
      <c r="E9014" s="68"/>
      <c r="F9014" s="68"/>
      <c r="G9014" s="68"/>
      <c r="H9014" s="68"/>
      <c r="I9014" s="68"/>
    </row>
    <row r="9015" spans="1:9" x14ac:dyDescent="0.3">
      <c r="A9015" s="68"/>
      <c r="B9015" s="68"/>
      <c r="C9015" s="68"/>
      <c r="D9015" s="68"/>
      <c r="E9015" s="68"/>
      <c r="F9015" s="68"/>
      <c r="G9015" s="68"/>
      <c r="H9015" s="68"/>
      <c r="I9015" s="68"/>
    </row>
    <row r="9016" spans="1:9" x14ac:dyDescent="0.3">
      <c r="A9016" s="68"/>
      <c r="B9016" s="68"/>
      <c r="C9016" s="68"/>
      <c r="D9016" s="68"/>
      <c r="E9016" s="68"/>
      <c r="F9016" s="68"/>
      <c r="G9016" s="68"/>
      <c r="H9016" s="68"/>
      <c r="I9016" s="68"/>
    </row>
    <row r="9017" spans="1:9" x14ac:dyDescent="0.3">
      <c r="A9017" s="68"/>
      <c r="B9017" s="68"/>
      <c r="C9017" s="68"/>
      <c r="D9017" s="68"/>
      <c r="E9017" s="68"/>
      <c r="F9017" s="68"/>
      <c r="G9017" s="68"/>
      <c r="H9017" s="68"/>
      <c r="I9017" s="68"/>
    </row>
    <row r="9018" spans="1:9" x14ac:dyDescent="0.3">
      <c r="A9018" s="68"/>
      <c r="B9018" s="68"/>
      <c r="C9018" s="68"/>
      <c r="D9018" s="68"/>
      <c r="E9018" s="68"/>
      <c r="F9018" s="68"/>
      <c r="G9018" s="68"/>
      <c r="H9018" s="68"/>
      <c r="I9018" s="68"/>
    </row>
    <row r="9019" spans="1:9" x14ac:dyDescent="0.3">
      <c r="A9019" s="68"/>
      <c r="B9019" s="68"/>
      <c r="C9019" s="68"/>
      <c r="D9019" s="68"/>
      <c r="E9019" s="68"/>
      <c r="F9019" s="68"/>
      <c r="G9019" s="68"/>
      <c r="H9019" s="68"/>
      <c r="I9019" s="68"/>
    </row>
    <row r="9020" spans="1:9" x14ac:dyDescent="0.3">
      <c r="A9020" s="68"/>
      <c r="B9020" s="68"/>
      <c r="C9020" s="68"/>
      <c r="D9020" s="68"/>
      <c r="E9020" s="68"/>
      <c r="F9020" s="68"/>
      <c r="G9020" s="68"/>
      <c r="H9020" s="68"/>
      <c r="I9020" s="68"/>
    </row>
    <row r="9021" spans="1:9" x14ac:dyDescent="0.3">
      <c r="A9021" s="68"/>
      <c r="B9021" s="68"/>
      <c r="C9021" s="68"/>
      <c r="D9021" s="68"/>
      <c r="E9021" s="68"/>
      <c r="F9021" s="68"/>
      <c r="G9021" s="68"/>
      <c r="H9021" s="68"/>
      <c r="I9021" s="68"/>
    </row>
    <row r="9022" spans="1:9" x14ac:dyDescent="0.3">
      <c r="A9022" s="68"/>
      <c r="B9022" s="68"/>
      <c r="C9022" s="68"/>
      <c r="D9022" s="68"/>
      <c r="E9022" s="68"/>
      <c r="F9022" s="68"/>
      <c r="G9022" s="68"/>
      <c r="H9022" s="68"/>
      <c r="I9022" s="68"/>
    </row>
    <row r="9023" spans="1:9" x14ac:dyDescent="0.3">
      <c r="A9023" s="68"/>
      <c r="B9023" s="68"/>
      <c r="C9023" s="68"/>
      <c r="D9023" s="68"/>
      <c r="E9023" s="68"/>
      <c r="F9023" s="68"/>
      <c r="G9023" s="68"/>
      <c r="H9023" s="68"/>
      <c r="I9023" s="68"/>
    </row>
    <row r="9024" spans="1:9" x14ac:dyDescent="0.3">
      <c r="A9024" s="68"/>
      <c r="B9024" s="68"/>
      <c r="C9024" s="68"/>
      <c r="D9024" s="68"/>
      <c r="E9024" s="68"/>
      <c r="F9024" s="68"/>
      <c r="G9024" s="68"/>
      <c r="H9024" s="68"/>
      <c r="I9024" s="68"/>
    </row>
    <row r="9025" spans="1:9" x14ac:dyDescent="0.3">
      <c r="A9025" s="68"/>
      <c r="B9025" s="68"/>
      <c r="C9025" s="68"/>
      <c r="D9025" s="68"/>
      <c r="E9025" s="68"/>
      <c r="F9025" s="68"/>
      <c r="G9025" s="68"/>
      <c r="H9025" s="68"/>
      <c r="I9025" s="68"/>
    </row>
    <row r="9026" spans="1:9" x14ac:dyDescent="0.3">
      <c r="A9026" s="68"/>
      <c r="B9026" s="68"/>
      <c r="C9026" s="68"/>
      <c r="D9026" s="68"/>
      <c r="E9026" s="68"/>
      <c r="F9026" s="68"/>
      <c r="G9026" s="68"/>
      <c r="H9026" s="68"/>
      <c r="I9026" s="68"/>
    </row>
    <row r="9027" spans="1:9" x14ac:dyDescent="0.3">
      <c r="A9027" s="68"/>
      <c r="B9027" s="68"/>
      <c r="C9027" s="68"/>
      <c r="D9027" s="68"/>
      <c r="E9027" s="68"/>
      <c r="F9027" s="68"/>
      <c r="G9027" s="68"/>
      <c r="H9027" s="68"/>
      <c r="I9027" s="68"/>
    </row>
    <row r="9028" spans="1:9" x14ac:dyDescent="0.3">
      <c r="A9028" s="68"/>
      <c r="B9028" s="68"/>
      <c r="C9028" s="68"/>
      <c r="D9028" s="68"/>
      <c r="E9028" s="68"/>
      <c r="F9028" s="68"/>
      <c r="G9028" s="68"/>
      <c r="H9028" s="68"/>
      <c r="I9028" s="68"/>
    </row>
    <row r="9029" spans="1:9" x14ac:dyDescent="0.3">
      <c r="A9029" s="68"/>
      <c r="B9029" s="68"/>
      <c r="C9029" s="68"/>
      <c r="D9029" s="68"/>
      <c r="E9029" s="68"/>
      <c r="F9029" s="68"/>
      <c r="G9029" s="68"/>
      <c r="H9029" s="68"/>
      <c r="I9029" s="68"/>
    </row>
    <row r="9030" spans="1:9" x14ac:dyDescent="0.3">
      <c r="A9030" s="68"/>
      <c r="B9030" s="68"/>
      <c r="C9030" s="68"/>
      <c r="D9030" s="68"/>
      <c r="E9030" s="68"/>
      <c r="F9030" s="68"/>
      <c r="G9030" s="68"/>
      <c r="H9030" s="68"/>
      <c r="I9030" s="68"/>
    </row>
    <row r="9031" spans="1:9" x14ac:dyDescent="0.3">
      <c r="A9031" s="68"/>
      <c r="B9031" s="68"/>
      <c r="C9031" s="68"/>
      <c r="D9031" s="68"/>
      <c r="E9031" s="68"/>
      <c r="F9031" s="68"/>
      <c r="G9031" s="68"/>
      <c r="H9031" s="68"/>
      <c r="I9031" s="68"/>
    </row>
    <row r="9032" spans="1:9" x14ac:dyDescent="0.3">
      <c r="A9032" s="68"/>
      <c r="B9032" s="68"/>
      <c r="C9032" s="68"/>
      <c r="D9032" s="68"/>
      <c r="E9032" s="68"/>
      <c r="F9032" s="68"/>
      <c r="G9032" s="68"/>
      <c r="H9032" s="68"/>
      <c r="I9032" s="68"/>
    </row>
    <row r="9033" spans="1:9" x14ac:dyDescent="0.3">
      <c r="A9033" s="68"/>
      <c r="B9033" s="68"/>
      <c r="C9033" s="68"/>
      <c r="D9033" s="68"/>
      <c r="E9033" s="68"/>
      <c r="F9033" s="68"/>
      <c r="G9033" s="68"/>
      <c r="H9033" s="68"/>
      <c r="I9033" s="68"/>
    </row>
    <row r="9034" spans="1:9" x14ac:dyDescent="0.3">
      <c r="A9034" s="68"/>
      <c r="B9034" s="68"/>
      <c r="C9034" s="68"/>
      <c r="D9034" s="68"/>
      <c r="E9034" s="68"/>
      <c r="F9034" s="68"/>
      <c r="G9034" s="68"/>
      <c r="H9034" s="68"/>
      <c r="I9034" s="68"/>
    </row>
    <row r="9035" spans="1:9" x14ac:dyDescent="0.3">
      <c r="A9035" s="68"/>
      <c r="B9035" s="68"/>
      <c r="C9035" s="68"/>
      <c r="D9035" s="68"/>
      <c r="E9035" s="68"/>
      <c r="F9035" s="68"/>
      <c r="G9035" s="68"/>
      <c r="H9035" s="68"/>
      <c r="I9035" s="68"/>
    </row>
    <row r="9036" spans="1:9" x14ac:dyDescent="0.3">
      <c r="A9036" s="68"/>
      <c r="B9036" s="68"/>
      <c r="C9036" s="68"/>
      <c r="D9036" s="68"/>
      <c r="E9036" s="68"/>
      <c r="F9036" s="68"/>
      <c r="G9036" s="68"/>
      <c r="H9036" s="68"/>
      <c r="I9036" s="68"/>
    </row>
    <row r="9037" spans="1:9" x14ac:dyDescent="0.3">
      <c r="A9037" s="68"/>
      <c r="B9037" s="68"/>
      <c r="C9037" s="68"/>
      <c r="D9037" s="68"/>
      <c r="E9037" s="68"/>
      <c r="F9037" s="68"/>
      <c r="G9037" s="68"/>
      <c r="H9037" s="68"/>
      <c r="I9037" s="68"/>
    </row>
    <row r="9038" spans="1:9" x14ac:dyDescent="0.3">
      <c r="A9038" s="68"/>
      <c r="B9038" s="68"/>
      <c r="C9038" s="68"/>
      <c r="D9038" s="68"/>
      <c r="E9038" s="68"/>
      <c r="F9038" s="68"/>
      <c r="G9038" s="68"/>
      <c r="H9038" s="68"/>
      <c r="I9038" s="68"/>
    </row>
    <row r="9039" spans="1:9" x14ac:dyDescent="0.3">
      <c r="A9039" s="68"/>
      <c r="B9039" s="68"/>
      <c r="C9039" s="68"/>
      <c r="D9039" s="68"/>
      <c r="E9039" s="68"/>
      <c r="F9039" s="68"/>
      <c r="G9039" s="68"/>
      <c r="H9039" s="68"/>
      <c r="I9039" s="68"/>
    </row>
    <row r="9040" spans="1:9" x14ac:dyDescent="0.3">
      <c r="A9040" s="68"/>
      <c r="B9040" s="68"/>
      <c r="C9040" s="68"/>
      <c r="D9040" s="68"/>
      <c r="E9040" s="68"/>
      <c r="F9040" s="68"/>
      <c r="G9040" s="68"/>
      <c r="H9040" s="68"/>
      <c r="I9040" s="68"/>
    </row>
    <row r="9041" spans="1:9" x14ac:dyDescent="0.3">
      <c r="A9041" s="68"/>
      <c r="B9041" s="68"/>
      <c r="C9041" s="68"/>
      <c r="D9041" s="68"/>
      <c r="E9041" s="68"/>
      <c r="F9041" s="68"/>
      <c r="G9041" s="68"/>
      <c r="H9041" s="68"/>
      <c r="I9041" s="68"/>
    </row>
    <row r="9042" spans="1:9" x14ac:dyDescent="0.3">
      <c r="A9042" s="68"/>
      <c r="B9042" s="68"/>
      <c r="C9042" s="68"/>
      <c r="D9042" s="68"/>
      <c r="E9042" s="68"/>
      <c r="F9042" s="68"/>
      <c r="G9042" s="68"/>
      <c r="H9042" s="68"/>
      <c r="I9042" s="68"/>
    </row>
    <row r="9043" spans="1:9" x14ac:dyDescent="0.3">
      <c r="A9043" s="68"/>
      <c r="B9043" s="68"/>
      <c r="C9043" s="68"/>
      <c r="D9043" s="68"/>
      <c r="E9043" s="68"/>
      <c r="F9043" s="68"/>
      <c r="G9043" s="68"/>
      <c r="H9043" s="68"/>
      <c r="I9043" s="68"/>
    </row>
    <row r="9044" spans="1:9" x14ac:dyDescent="0.3">
      <c r="A9044" s="68"/>
      <c r="B9044" s="68"/>
      <c r="C9044" s="68"/>
      <c r="D9044" s="68"/>
      <c r="E9044" s="68"/>
      <c r="F9044" s="68"/>
      <c r="G9044" s="68"/>
      <c r="H9044" s="68"/>
      <c r="I9044" s="68"/>
    </row>
    <row r="9045" spans="1:9" x14ac:dyDescent="0.3">
      <c r="A9045" s="68"/>
      <c r="B9045" s="68"/>
      <c r="C9045" s="68"/>
      <c r="D9045" s="68"/>
      <c r="E9045" s="68"/>
      <c r="F9045" s="68"/>
      <c r="G9045" s="68"/>
      <c r="H9045" s="68"/>
      <c r="I9045" s="68"/>
    </row>
    <row r="9046" spans="1:9" x14ac:dyDescent="0.3">
      <c r="A9046" s="68"/>
      <c r="B9046" s="68"/>
      <c r="C9046" s="68"/>
      <c r="D9046" s="68"/>
      <c r="E9046" s="68"/>
      <c r="F9046" s="68"/>
      <c r="G9046" s="68"/>
      <c r="H9046" s="68"/>
      <c r="I9046" s="68"/>
    </row>
    <row r="9047" spans="1:9" x14ac:dyDescent="0.3">
      <c r="A9047" s="68"/>
      <c r="B9047" s="68"/>
      <c r="C9047" s="68"/>
      <c r="D9047" s="68"/>
      <c r="E9047" s="68"/>
      <c r="F9047" s="68"/>
      <c r="G9047" s="68"/>
      <c r="H9047" s="68"/>
      <c r="I9047" s="68"/>
    </row>
    <row r="9048" spans="1:9" x14ac:dyDescent="0.3">
      <c r="A9048" s="68"/>
      <c r="B9048" s="68"/>
      <c r="C9048" s="68"/>
      <c r="D9048" s="68"/>
      <c r="E9048" s="68"/>
      <c r="F9048" s="68"/>
      <c r="G9048" s="68"/>
      <c r="H9048" s="68"/>
      <c r="I9048" s="68"/>
    </row>
    <row r="9049" spans="1:9" x14ac:dyDescent="0.3">
      <c r="A9049" s="68"/>
      <c r="B9049" s="68"/>
      <c r="C9049" s="68"/>
      <c r="D9049" s="68"/>
      <c r="E9049" s="68"/>
      <c r="F9049" s="68"/>
      <c r="G9049" s="68"/>
      <c r="H9049" s="68"/>
      <c r="I9049" s="68"/>
    </row>
    <row r="9050" spans="1:9" x14ac:dyDescent="0.3">
      <c r="A9050" s="68"/>
      <c r="B9050" s="68"/>
      <c r="C9050" s="68"/>
      <c r="D9050" s="68"/>
      <c r="E9050" s="68"/>
      <c r="F9050" s="68"/>
      <c r="G9050" s="68"/>
      <c r="H9050" s="68"/>
      <c r="I9050" s="68"/>
    </row>
    <row r="9051" spans="1:9" x14ac:dyDescent="0.3">
      <c r="A9051" s="68"/>
      <c r="B9051" s="68"/>
      <c r="C9051" s="68"/>
      <c r="D9051" s="68"/>
      <c r="E9051" s="68"/>
      <c r="F9051" s="68"/>
      <c r="G9051" s="68"/>
      <c r="H9051" s="68"/>
      <c r="I9051" s="68"/>
    </row>
    <row r="9052" spans="1:9" x14ac:dyDescent="0.3">
      <c r="A9052" s="68"/>
      <c r="B9052" s="68"/>
      <c r="C9052" s="68"/>
      <c r="D9052" s="68"/>
      <c r="E9052" s="68"/>
      <c r="F9052" s="68"/>
      <c r="G9052" s="68"/>
      <c r="H9052" s="68"/>
      <c r="I9052" s="68"/>
    </row>
    <row r="9053" spans="1:9" x14ac:dyDescent="0.3">
      <c r="A9053" s="68"/>
      <c r="B9053" s="68"/>
      <c r="C9053" s="68"/>
      <c r="D9053" s="68"/>
      <c r="E9053" s="68"/>
      <c r="F9053" s="68"/>
      <c r="G9053" s="68"/>
      <c r="H9053" s="68"/>
      <c r="I9053" s="68"/>
    </row>
    <row r="9054" spans="1:9" x14ac:dyDescent="0.3">
      <c r="A9054" s="68"/>
      <c r="B9054" s="68"/>
      <c r="C9054" s="68"/>
      <c r="D9054" s="68"/>
      <c r="E9054" s="68"/>
      <c r="F9054" s="68"/>
      <c r="G9054" s="68"/>
      <c r="H9054" s="68"/>
      <c r="I9054" s="68"/>
    </row>
    <row r="9055" spans="1:9" x14ac:dyDescent="0.3">
      <c r="A9055" s="68"/>
      <c r="B9055" s="68"/>
      <c r="C9055" s="68"/>
      <c r="D9055" s="68"/>
      <c r="E9055" s="68"/>
      <c r="F9055" s="68"/>
      <c r="G9055" s="68"/>
      <c r="H9055" s="68"/>
      <c r="I9055" s="68"/>
    </row>
    <row r="9056" spans="1:9" x14ac:dyDescent="0.3">
      <c r="A9056" s="68"/>
      <c r="B9056" s="68"/>
      <c r="C9056" s="68"/>
      <c r="D9056" s="68"/>
      <c r="E9056" s="68"/>
      <c r="F9056" s="68"/>
      <c r="G9056" s="68"/>
      <c r="H9056" s="68"/>
      <c r="I9056" s="68"/>
    </row>
    <row r="9057" spans="1:9" x14ac:dyDescent="0.3">
      <c r="A9057" s="68"/>
      <c r="B9057" s="68"/>
      <c r="C9057" s="68"/>
      <c r="D9057" s="68"/>
      <c r="E9057" s="68"/>
      <c r="F9057" s="68"/>
      <c r="G9057" s="68"/>
      <c r="H9057" s="68"/>
      <c r="I9057" s="68"/>
    </row>
    <row r="9058" spans="1:9" x14ac:dyDescent="0.3">
      <c r="A9058" s="68"/>
      <c r="B9058" s="68"/>
      <c r="C9058" s="68"/>
      <c r="D9058" s="68"/>
      <c r="E9058" s="68"/>
      <c r="F9058" s="68"/>
      <c r="G9058" s="68"/>
      <c r="H9058" s="68"/>
      <c r="I9058" s="68"/>
    </row>
    <row r="9059" spans="1:9" x14ac:dyDescent="0.3">
      <c r="A9059" s="68"/>
      <c r="B9059" s="68"/>
      <c r="C9059" s="68"/>
      <c r="D9059" s="68"/>
      <c r="E9059" s="68"/>
      <c r="F9059" s="68"/>
      <c r="G9059" s="68"/>
      <c r="H9059" s="68"/>
      <c r="I9059" s="68"/>
    </row>
    <row r="9060" spans="1:9" x14ac:dyDescent="0.3">
      <c r="A9060" s="68"/>
      <c r="B9060" s="68"/>
      <c r="C9060" s="68"/>
      <c r="D9060" s="68"/>
      <c r="E9060" s="68"/>
      <c r="F9060" s="68"/>
      <c r="G9060" s="68"/>
      <c r="H9060" s="68"/>
      <c r="I9060" s="68"/>
    </row>
    <row r="9061" spans="1:9" x14ac:dyDescent="0.3">
      <c r="A9061" s="68"/>
      <c r="B9061" s="68"/>
      <c r="C9061" s="68"/>
      <c r="D9061" s="68"/>
      <c r="E9061" s="68"/>
      <c r="F9061" s="68"/>
      <c r="G9061" s="68"/>
      <c r="H9061" s="68"/>
      <c r="I9061" s="68"/>
    </row>
    <row r="9062" spans="1:9" x14ac:dyDescent="0.3">
      <c r="A9062" s="68"/>
      <c r="B9062" s="68"/>
      <c r="C9062" s="68"/>
      <c r="D9062" s="68"/>
      <c r="E9062" s="68"/>
      <c r="F9062" s="68"/>
      <c r="G9062" s="68"/>
      <c r="H9062" s="68"/>
      <c r="I9062" s="68"/>
    </row>
    <row r="9063" spans="1:9" x14ac:dyDescent="0.3">
      <c r="A9063" s="68"/>
      <c r="B9063" s="68"/>
      <c r="C9063" s="68"/>
      <c r="D9063" s="68"/>
      <c r="E9063" s="68"/>
      <c r="F9063" s="68"/>
      <c r="G9063" s="68"/>
      <c r="H9063" s="68"/>
      <c r="I9063" s="68"/>
    </row>
    <row r="9064" spans="1:9" x14ac:dyDescent="0.3">
      <c r="A9064" s="68"/>
      <c r="B9064" s="68"/>
      <c r="C9064" s="68"/>
      <c r="D9064" s="68"/>
      <c r="E9064" s="68"/>
      <c r="F9064" s="68"/>
      <c r="G9064" s="68"/>
      <c r="H9064" s="68"/>
      <c r="I9064" s="68"/>
    </row>
    <row r="9065" spans="1:9" x14ac:dyDescent="0.3">
      <c r="A9065" s="68"/>
      <c r="B9065" s="68"/>
      <c r="C9065" s="68"/>
      <c r="D9065" s="68"/>
      <c r="E9065" s="68"/>
      <c r="F9065" s="68"/>
      <c r="G9065" s="68"/>
      <c r="H9065" s="68"/>
      <c r="I9065" s="68"/>
    </row>
    <row r="9066" spans="1:9" x14ac:dyDescent="0.3">
      <c r="A9066" s="68"/>
      <c r="B9066" s="68"/>
      <c r="C9066" s="68"/>
      <c r="D9066" s="68"/>
      <c r="E9066" s="68"/>
      <c r="F9066" s="68"/>
      <c r="G9066" s="68"/>
      <c r="H9066" s="68"/>
      <c r="I9066" s="68"/>
    </row>
    <row r="9067" spans="1:9" x14ac:dyDescent="0.3">
      <c r="A9067" s="68"/>
      <c r="B9067" s="68"/>
      <c r="C9067" s="68"/>
      <c r="D9067" s="68"/>
      <c r="E9067" s="68"/>
      <c r="F9067" s="68"/>
      <c r="G9067" s="68"/>
      <c r="H9067" s="68"/>
      <c r="I9067" s="68"/>
    </row>
    <row r="9068" spans="1:9" x14ac:dyDescent="0.3">
      <c r="A9068" s="68"/>
      <c r="B9068" s="68"/>
      <c r="C9068" s="68"/>
      <c r="D9068" s="68"/>
      <c r="E9068" s="68"/>
      <c r="F9068" s="68"/>
      <c r="G9068" s="68"/>
      <c r="H9068" s="68"/>
      <c r="I9068" s="68"/>
    </row>
    <row r="9069" spans="1:9" x14ac:dyDescent="0.3">
      <c r="A9069" s="68"/>
      <c r="B9069" s="68"/>
      <c r="C9069" s="68"/>
      <c r="D9069" s="68"/>
      <c r="E9069" s="68"/>
      <c r="F9069" s="68"/>
      <c r="G9069" s="68"/>
      <c r="H9069" s="68"/>
      <c r="I9069" s="68"/>
    </row>
    <row r="9070" spans="1:9" x14ac:dyDescent="0.3">
      <c r="A9070" s="68"/>
      <c r="B9070" s="68"/>
      <c r="C9070" s="68"/>
      <c r="D9070" s="68"/>
      <c r="E9070" s="68"/>
      <c r="F9070" s="68"/>
      <c r="G9070" s="68"/>
      <c r="H9070" s="68"/>
      <c r="I9070" s="68"/>
    </row>
    <row r="9071" spans="1:9" x14ac:dyDescent="0.3">
      <c r="A9071" s="68"/>
      <c r="B9071" s="68"/>
      <c r="C9071" s="68"/>
      <c r="D9071" s="68"/>
      <c r="E9071" s="68"/>
      <c r="F9071" s="68"/>
      <c r="G9071" s="68"/>
      <c r="H9071" s="68"/>
      <c r="I9071" s="68"/>
    </row>
    <row r="9072" spans="1:9" x14ac:dyDescent="0.3">
      <c r="A9072" s="68"/>
      <c r="B9072" s="68"/>
      <c r="C9072" s="68"/>
      <c r="D9072" s="68"/>
      <c r="E9072" s="68"/>
      <c r="F9072" s="68"/>
      <c r="G9072" s="68"/>
      <c r="H9072" s="68"/>
      <c r="I9072" s="68"/>
    </row>
    <row r="9073" spans="1:9" x14ac:dyDescent="0.3">
      <c r="A9073" s="68"/>
      <c r="B9073" s="68"/>
      <c r="C9073" s="68"/>
      <c r="D9073" s="68"/>
      <c r="E9073" s="68"/>
      <c r="F9073" s="68"/>
      <c r="G9073" s="68"/>
      <c r="H9073" s="68"/>
      <c r="I9073" s="68"/>
    </row>
    <row r="9074" spans="1:9" x14ac:dyDescent="0.3">
      <c r="A9074" s="68"/>
      <c r="B9074" s="68"/>
      <c r="C9074" s="68"/>
      <c r="D9074" s="68"/>
      <c r="E9074" s="68"/>
      <c r="F9074" s="68"/>
      <c r="G9074" s="68"/>
      <c r="H9074" s="68"/>
      <c r="I9074" s="68"/>
    </row>
    <row r="9075" spans="1:9" x14ac:dyDescent="0.3">
      <c r="A9075" s="68"/>
      <c r="B9075" s="68"/>
      <c r="C9075" s="68"/>
      <c r="D9075" s="68"/>
      <c r="E9075" s="68"/>
      <c r="F9075" s="68"/>
      <c r="G9075" s="68"/>
      <c r="H9075" s="68"/>
      <c r="I9075" s="68"/>
    </row>
    <row r="9076" spans="1:9" x14ac:dyDescent="0.3">
      <c r="A9076" s="68"/>
      <c r="B9076" s="68"/>
      <c r="C9076" s="68"/>
      <c r="D9076" s="68"/>
      <c r="E9076" s="68"/>
      <c r="F9076" s="68"/>
      <c r="G9076" s="68"/>
      <c r="H9076" s="68"/>
      <c r="I9076" s="68"/>
    </row>
    <row r="9077" spans="1:9" x14ac:dyDescent="0.3">
      <c r="A9077" s="68"/>
      <c r="B9077" s="68"/>
      <c r="C9077" s="68"/>
      <c r="D9077" s="68"/>
      <c r="E9077" s="68"/>
      <c r="F9077" s="68"/>
      <c r="G9077" s="68"/>
      <c r="H9077" s="68"/>
      <c r="I9077" s="68"/>
    </row>
    <row r="9078" spans="1:9" x14ac:dyDescent="0.3">
      <c r="A9078" s="68"/>
      <c r="B9078" s="68"/>
      <c r="C9078" s="68"/>
      <c r="D9078" s="68"/>
      <c r="E9078" s="68"/>
      <c r="F9078" s="68"/>
      <c r="G9078" s="68"/>
      <c r="H9078" s="68"/>
      <c r="I9078" s="68"/>
    </row>
    <row r="9079" spans="1:9" x14ac:dyDescent="0.3">
      <c r="A9079" s="68"/>
      <c r="B9079" s="68"/>
      <c r="C9079" s="68"/>
      <c r="D9079" s="68"/>
      <c r="E9079" s="68"/>
      <c r="F9079" s="68"/>
      <c r="G9079" s="68"/>
      <c r="H9079" s="68"/>
      <c r="I9079" s="68"/>
    </row>
    <row r="9080" spans="1:9" x14ac:dyDescent="0.3">
      <c r="A9080" s="68"/>
      <c r="B9080" s="68"/>
      <c r="C9080" s="68"/>
      <c r="D9080" s="68"/>
      <c r="E9080" s="68"/>
      <c r="F9080" s="68"/>
      <c r="G9080" s="68"/>
      <c r="H9080" s="68"/>
      <c r="I9080" s="68"/>
    </row>
    <row r="9081" spans="1:9" x14ac:dyDescent="0.3">
      <c r="A9081" s="68"/>
      <c r="B9081" s="68"/>
      <c r="C9081" s="68"/>
      <c r="D9081" s="68"/>
      <c r="E9081" s="68"/>
      <c r="F9081" s="68"/>
      <c r="G9081" s="68"/>
      <c r="H9081" s="68"/>
      <c r="I9081" s="68"/>
    </row>
    <row r="9082" spans="1:9" x14ac:dyDescent="0.3">
      <c r="A9082" s="68"/>
      <c r="B9082" s="68"/>
      <c r="C9082" s="68"/>
      <c r="D9082" s="68"/>
      <c r="E9082" s="68"/>
      <c r="F9082" s="68"/>
      <c r="G9082" s="68"/>
      <c r="H9082" s="68"/>
      <c r="I9082" s="68"/>
    </row>
    <row r="9083" spans="1:9" x14ac:dyDescent="0.3">
      <c r="A9083" s="68"/>
      <c r="B9083" s="68"/>
      <c r="C9083" s="68"/>
      <c r="D9083" s="68"/>
      <c r="E9083" s="68"/>
      <c r="F9083" s="68"/>
      <c r="G9083" s="68"/>
      <c r="H9083" s="68"/>
      <c r="I9083" s="68"/>
    </row>
    <row r="9084" spans="1:9" x14ac:dyDescent="0.3">
      <c r="A9084" s="68"/>
      <c r="B9084" s="68"/>
      <c r="C9084" s="68"/>
      <c r="D9084" s="68"/>
      <c r="E9084" s="68"/>
      <c r="F9084" s="68"/>
      <c r="G9084" s="68"/>
      <c r="H9084" s="68"/>
      <c r="I9084" s="68"/>
    </row>
    <row r="9085" spans="1:9" x14ac:dyDescent="0.3">
      <c r="A9085" s="68"/>
      <c r="B9085" s="68"/>
      <c r="C9085" s="68"/>
      <c r="D9085" s="68"/>
      <c r="E9085" s="68"/>
      <c r="F9085" s="68"/>
      <c r="G9085" s="68"/>
      <c r="H9085" s="68"/>
      <c r="I9085" s="68"/>
    </row>
    <row r="9086" spans="1:9" x14ac:dyDescent="0.3">
      <c r="A9086" s="68"/>
      <c r="B9086" s="68"/>
      <c r="C9086" s="68"/>
      <c r="D9086" s="68"/>
      <c r="E9086" s="68"/>
      <c r="F9086" s="68"/>
      <c r="G9086" s="68"/>
      <c r="H9086" s="68"/>
      <c r="I9086" s="68"/>
    </row>
    <row r="9087" spans="1:9" x14ac:dyDescent="0.3">
      <c r="A9087" s="68"/>
      <c r="B9087" s="68"/>
      <c r="C9087" s="68"/>
      <c r="D9087" s="68"/>
      <c r="E9087" s="68"/>
      <c r="F9087" s="68"/>
      <c r="G9087" s="68"/>
      <c r="H9087" s="68"/>
      <c r="I9087" s="68"/>
    </row>
    <row r="9088" spans="1:9" x14ac:dyDescent="0.3">
      <c r="A9088" s="68"/>
      <c r="B9088" s="68"/>
      <c r="C9088" s="68"/>
      <c r="D9088" s="68"/>
      <c r="E9088" s="68"/>
      <c r="F9088" s="68"/>
      <c r="G9088" s="68"/>
      <c r="H9088" s="68"/>
      <c r="I9088" s="68"/>
    </row>
    <row r="9089" spans="1:9" x14ac:dyDescent="0.3">
      <c r="A9089" s="68"/>
      <c r="B9089" s="68"/>
      <c r="C9089" s="68"/>
      <c r="D9089" s="68"/>
      <c r="E9089" s="68"/>
      <c r="F9089" s="68"/>
      <c r="G9089" s="68"/>
      <c r="H9089" s="68"/>
      <c r="I9089" s="68"/>
    </row>
    <row r="9090" spans="1:9" x14ac:dyDescent="0.3">
      <c r="A9090" s="68"/>
      <c r="B9090" s="68"/>
      <c r="C9090" s="68"/>
      <c r="D9090" s="68"/>
      <c r="E9090" s="68"/>
      <c r="F9090" s="68"/>
      <c r="G9090" s="68"/>
      <c r="H9090" s="68"/>
      <c r="I9090" s="68"/>
    </row>
    <row r="9091" spans="1:9" x14ac:dyDescent="0.3">
      <c r="A9091" s="68"/>
      <c r="B9091" s="68"/>
      <c r="C9091" s="68"/>
      <c r="D9091" s="68"/>
      <c r="E9091" s="68"/>
      <c r="F9091" s="68"/>
      <c r="G9091" s="68"/>
      <c r="H9091" s="68"/>
      <c r="I9091" s="68"/>
    </row>
    <row r="9092" spans="1:9" x14ac:dyDescent="0.3">
      <c r="A9092" s="68"/>
      <c r="B9092" s="68"/>
      <c r="C9092" s="68"/>
      <c r="D9092" s="68"/>
      <c r="E9092" s="68"/>
      <c r="F9092" s="68"/>
      <c r="G9092" s="68"/>
      <c r="H9092" s="68"/>
      <c r="I9092" s="68"/>
    </row>
    <row r="9093" spans="1:9" x14ac:dyDescent="0.3">
      <c r="A9093" s="68"/>
      <c r="B9093" s="68"/>
      <c r="C9093" s="68"/>
      <c r="D9093" s="68"/>
      <c r="E9093" s="68"/>
      <c r="F9093" s="68"/>
      <c r="G9093" s="68"/>
      <c r="H9093" s="68"/>
      <c r="I9093" s="68"/>
    </row>
    <row r="9094" spans="1:9" x14ac:dyDescent="0.3">
      <c r="A9094" s="68"/>
      <c r="B9094" s="68"/>
      <c r="C9094" s="68"/>
      <c r="D9094" s="68"/>
      <c r="E9094" s="68"/>
      <c r="F9094" s="68"/>
      <c r="G9094" s="68"/>
      <c r="H9094" s="68"/>
      <c r="I9094" s="68"/>
    </row>
    <row r="9095" spans="1:9" x14ac:dyDescent="0.3">
      <c r="A9095" s="68"/>
      <c r="B9095" s="68"/>
      <c r="C9095" s="68"/>
      <c r="D9095" s="68"/>
      <c r="E9095" s="68"/>
      <c r="F9095" s="68"/>
      <c r="G9095" s="68"/>
      <c r="H9095" s="68"/>
      <c r="I9095" s="68"/>
    </row>
    <row r="9096" spans="1:9" x14ac:dyDescent="0.3">
      <c r="A9096" s="68"/>
      <c r="B9096" s="68"/>
      <c r="C9096" s="68"/>
      <c r="D9096" s="68"/>
      <c r="E9096" s="68"/>
      <c r="F9096" s="68"/>
      <c r="G9096" s="68"/>
      <c r="H9096" s="68"/>
      <c r="I9096" s="68"/>
    </row>
    <row r="9097" spans="1:9" x14ac:dyDescent="0.3">
      <c r="A9097" s="68"/>
      <c r="B9097" s="68"/>
      <c r="C9097" s="68"/>
      <c r="D9097" s="68"/>
      <c r="E9097" s="68"/>
      <c r="F9097" s="68"/>
      <c r="G9097" s="68"/>
      <c r="H9097" s="68"/>
      <c r="I9097" s="68"/>
    </row>
    <row r="9098" spans="1:9" x14ac:dyDescent="0.3">
      <c r="A9098" s="68"/>
      <c r="B9098" s="68"/>
      <c r="C9098" s="68"/>
      <c r="D9098" s="68"/>
      <c r="E9098" s="68"/>
      <c r="F9098" s="68"/>
      <c r="G9098" s="68"/>
      <c r="H9098" s="68"/>
      <c r="I9098" s="68"/>
    </row>
    <row r="9099" spans="1:9" x14ac:dyDescent="0.3">
      <c r="A9099" s="68"/>
      <c r="B9099" s="68"/>
      <c r="C9099" s="68"/>
      <c r="D9099" s="68"/>
      <c r="E9099" s="68"/>
      <c r="F9099" s="68"/>
      <c r="G9099" s="68"/>
      <c r="H9099" s="68"/>
      <c r="I9099" s="68"/>
    </row>
    <row r="9100" spans="1:9" x14ac:dyDescent="0.3">
      <c r="A9100" s="68"/>
      <c r="B9100" s="68"/>
      <c r="C9100" s="68"/>
      <c r="D9100" s="68"/>
      <c r="E9100" s="68"/>
      <c r="F9100" s="68"/>
      <c r="G9100" s="68"/>
      <c r="H9100" s="68"/>
      <c r="I9100" s="68"/>
    </row>
    <row r="9101" spans="1:9" x14ac:dyDescent="0.3">
      <c r="A9101" s="68"/>
      <c r="B9101" s="68"/>
      <c r="C9101" s="68"/>
      <c r="D9101" s="68"/>
      <c r="E9101" s="68"/>
      <c r="F9101" s="68"/>
      <c r="G9101" s="68"/>
      <c r="H9101" s="68"/>
      <c r="I9101" s="68"/>
    </row>
    <row r="9102" spans="1:9" x14ac:dyDescent="0.3">
      <c r="A9102" s="68"/>
      <c r="B9102" s="68"/>
      <c r="C9102" s="68"/>
      <c r="D9102" s="68"/>
      <c r="E9102" s="68"/>
      <c r="F9102" s="68"/>
      <c r="G9102" s="68"/>
      <c r="H9102" s="68"/>
      <c r="I9102" s="68"/>
    </row>
    <row r="9103" spans="1:9" x14ac:dyDescent="0.3">
      <c r="A9103" s="68"/>
      <c r="B9103" s="68"/>
      <c r="C9103" s="68"/>
      <c r="D9103" s="68"/>
      <c r="E9103" s="68"/>
      <c r="F9103" s="68"/>
      <c r="G9103" s="68"/>
      <c r="H9103" s="68"/>
      <c r="I9103" s="68"/>
    </row>
    <row r="9104" spans="1:9" x14ac:dyDescent="0.3">
      <c r="A9104" s="68"/>
      <c r="B9104" s="68"/>
      <c r="C9104" s="68"/>
      <c r="D9104" s="68"/>
      <c r="E9104" s="68"/>
      <c r="F9104" s="68"/>
      <c r="G9104" s="68"/>
      <c r="H9104" s="68"/>
      <c r="I9104" s="68"/>
    </row>
    <row r="9105" spans="1:9" x14ac:dyDescent="0.3">
      <c r="A9105" s="68"/>
      <c r="B9105" s="68"/>
      <c r="C9105" s="68"/>
      <c r="D9105" s="68"/>
      <c r="E9105" s="68"/>
      <c r="F9105" s="68"/>
      <c r="G9105" s="68"/>
      <c r="H9105" s="68"/>
      <c r="I9105" s="68"/>
    </row>
    <row r="9106" spans="1:9" x14ac:dyDescent="0.3">
      <c r="A9106" s="68"/>
      <c r="B9106" s="68"/>
      <c r="C9106" s="68"/>
      <c r="D9106" s="68"/>
      <c r="E9106" s="68"/>
      <c r="F9106" s="68"/>
      <c r="G9106" s="68"/>
      <c r="H9106" s="68"/>
      <c r="I9106" s="68"/>
    </row>
    <row r="9107" spans="1:9" x14ac:dyDescent="0.3">
      <c r="A9107" s="68"/>
      <c r="B9107" s="68"/>
      <c r="C9107" s="68"/>
      <c r="D9107" s="68"/>
      <c r="E9107" s="68"/>
      <c r="F9107" s="68"/>
      <c r="G9107" s="68"/>
      <c r="H9107" s="68"/>
      <c r="I9107" s="68"/>
    </row>
    <row r="9108" spans="1:9" x14ac:dyDescent="0.3">
      <c r="A9108" s="68"/>
      <c r="B9108" s="68"/>
      <c r="C9108" s="68"/>
      <c r="D9108" s="68"/>
      <c r="E9108" s="68"/>
      <c r="F9108" s="68"/>
      <c r="G9108" s="68"/>
      <c r="H9108" s="68"/>
      <c r="I9108" s="68"/>
    </row>
    <row r="9109" spans="1:9" x14ac:dyDescent="0.3">
      <c r="A9109" s="68"/>
      <c r="B9109" s="68"/>
      <c r="C9109" s="68"/>
      <c r="D9109" s="68"/>
      <c r="E9109" s="68"/>
      <c r="F9109" s="68"/>
      <c r="G9109" s="68"/>
      <c r="H9109" s="68"/>
      <c r="I9109" s="68"/>
    </row>
    <row r="9110" spans="1:9" x14ac:dyDescent="0.3">
      <c r="A9110" s="68"/>
      <c r="B9110" s="68"/>
      <c r="C9110" s="68"/>
      <c r="D9110" s="68"/>
      <c r="E9110" s="68"/>
      <c r="F9110" s="68"/>
      <c r="G9110" s="68"/>
      <c r="H9110" s="68"/>
      <c r="I9110" s="68"/>
    </row>
    <row r="9111" spans="1:9" x14ac:dyDescent="0.3">
      <c r="A9111" s="68"/>
      <c r="B9111" s="68"/>
      <c r="C9111" s="68"/>
      <c r="D9111" s="68"/>
      <c r="E9111" s="68"/>
      <c r="F9111" s="68"/>
      <c r="G9111" s="68"/>
      <c r="H9111" s="68"/>
      <c r="I9111" s="68"/>
    </row>
    <row r="9112" spans="1:9" x14ac:dyDescent="0.3">
      <c r="A9112" s="68"/>
      <c r="B9112" s="68"/>
      <c r="C9112" s="68"/>
      <c r="D9112" s="68"/>
      <c r="E9112" s="68"/>
      <c r="F9112" s="68"/>
      <c r="G9112" s="68"/>
      <c r="H9112" s="68"/>
      <c r="I9112" s="68"/>
    </row>
    <row r="9113" spans="1:9" x14ac:dyDescent="0.3">
      <c r="A9113" s="68"/>
      <c r="B9113" s="68"/>
      <c r="C9113" s="68"/>
      <c r="D9113" s="68"/>
      <c r="E9113" s="68"/>
      <c r="F9113" s="68"/>
      <c r="G9113" s="68"/>
      <c r="H9113" s="68"/>
      <c r="I9113" s="68"/>
    </row>
    <row r="9114" spans="1:9" x14ac:dyDescent="0.3">
      <c r="A9114" s="68"/>
      <c r="B9114" s="68"/>
      <c r="C9114" s="68"/>
      <c r="D9114" s="68"/>
      <c r="E9114" s="68"/>
      <c r="F9114" s="68"/>
      <c r="G9114" s="68"/>
      <c r="H9114" s="68"/>
      <c r="I9114" s="68"/>
    </row>
    <row r="9115" spans="1:9" x14ac:dyDescent="0.3">
      <c r="A9115" s="68"/>
      <c r="B9115" s="68"/>
      <c r="C9115" s="68"/>
      <c r="D9115" s="68"/>
      <c r="E9115" s="68"/>
      <c r="F9115" s="68"/>
      <c r="G9115" s="68"/>
      <c r="H9115" s="68"/>
      <c r="I9115" s="68"/>
    </row>
    <row r="9116" spans="1:9" x14ac:dyDescent="0.3">
      <c r="A9116" s="68"/>
      <c r="B9116" s="68"/>
      <c r="C9116" s="68"/>
      <c r="D9116" s="68"/>
      <c r="E9116" s="68"/>
      <c r="F9116" s="68"/>
      <c r="G9116" s="68"/>
      <c r="H9116" s="68"/>
      <c r="I9116" s="68"/>
    </row>
    <row r="9117" spans="1:9" x14ac:dyDescent="0.3">
      <c r="A9117" s="68"/>
      <c r="B9117" s="68"/>
      <c r="C9117" s="68"/>
      <c r="D9117" s="68"/>
      <c r="E9117" s="68"/>
      <c r="F9117" s="68"/>
      <c r="G9117" s="68"/>
      <c r="H9117" s="68"/>
      <c r="I9117" s="68"/>
    </row>
    <row r="9118" spans="1:9" x14ac:dyDescent="0.3">
      <c r="A9118" s="68"/>
      <c r="B9118" s="68"/>
      <c r="C9118" s="68"/>
      <c r="D9118" s="68"/>
      <c r="E9118" s="68"/>
      <c r="F9118" s="68"/>
      <c r="G9118" s="68"/>
      <c r="H9118" s="68"/>
      <c r="I9118" s="68"/>
    </row>
    <row r="9119" spans="1:9" x14ac:dyDescent="0.3">
      <c r="A9119" s="68"/>
      <c r="B9119" s="68"/>
      <c r="C9119" s="68"/>
      <c r="D9119" s="68"/>
      <c r="E9119" s="68"/>
      <c r="F9119" s="68"/>
      <c r="G9119" s="68"/>
      <c r="H9119" s="68"/>
      <c r="I9119" s="68"/>
    </row>
    <row r="9120" spans="1:9" x14ac:dyDescent="0.3">
      <c r="A9120" s="68"/>
      <c r="B9120" s="68"/>
      <c r="C9120" s="68"/>
      <c r="D9120" s="68"/>
      <c r="E9120" s="68"/>
      <c r="F9120" s="68"/>
      <c r="G9120" s="68"/>
      <c r="H9120" s="68"/>
      <c r="I9120" s="68"/>
    </row>
    <row r="9121" spans="1:9" x14ac:dyDescent="0.3">
      <c r="A9121" s="68"/>
      <c r="B9121" s="68"/>
      <c r="C9121" s="68"/>
      <c r="D9121" s="68"/>
      <c r="E9121" s="68"/>
      <c r="F9121" s="68"/>
      <c r="G9121" s="68"/>
      <c r="H9121" s="68"/>
      <c r="I9121" s="68"/>
    </row>
    <row r="9122" spans="1:9" x14ac:dyDescent="0.3">
      <c r="A9122" s="68"/>
      <c r="B9122" s="68"/>
      <c r="C9122" s="68"/>
      <c r="D9122" s="68"/>
      <c r="E9122" s="68"/>
      <c r="F9122" s="68"/>
      <c r="G9122" s="68"/>
      <c r="H9122" s="68"/>
      <c r="I9122" s="68"/>
    </row>
    <row r="9123" spans="1:9" x14ac:dyDescent="0.3">
      <c r="A9123" s="68"/>
      <c r="B9123" s="68"/>
      <c r="C9123" s="68"/>
      <c r="D9123" s="68"/>
      <c r="E9123" s="68"/>
      <c r="F9123" s="68"/>
      <c r="G9123" s="68"/>
      <c r="H9123" s="68"/>
      <c r="I9123" s="68"/>
    </row>
    <row r="9124" spans="1:9" x14ac:dyDescent="0.3">
      <c r="A9124" s="68"/>
      <c r="B9124" s="68"/>
      <c r="C9124" s="68"/>
      <c r="D9124" s="68"/>
      <c r="E9124" s="68"/>
      <c r="F9124" s="68"/>
      <c r="G9124" s="68"/>
      <c r="H9124" s="68"/>
      <c r="I9124" s="68"/>
    </row>
    <row r="9125" spans="1:9" x14ac:dyDescent="0.3">
      <c r="A9125" s="68"/>
      <c r="B9125" s="68"/>
      <c r="C9125" s="68"/>
      <c r="D9125" s="68"/>
      <c r="E9125" s="68"/>
      <c r="F9125" s="68"/>
      <c r="G9125" s="68"/>
      <c r="H9125" s="68"/>
      <c r="I9125" s="68"/>
    </row>
    <row r="9126" spans="1:9" x14ac:dyDescent="0.3">
      <c r="A9126" s="68"/>
      <c r="B9126" s="68"/>
      <c r="C9126" s="68"/>
      <c r="D9126" s="68"/>
      <c r="E9126" s="68"/>
      <c r="F9126" s="68"/>
      <c r="G9126" s="68"/>
      <c r="H9126" s="68"/>
      <c r="I9126" s="68"/>
    </row>
    <row r="9127" spans="1:9" x14ac:dyDescent="0.3">
      <c r="A9127" s="68"/>
      <c r="B9127" s="68"/>
      <c r="C9127" s="68"/>
      <c r="D9127" s="68"/>
      <c r="E9127" s="68"/>
      <c r="F9127" s="68"/>
      <c r="G9127" s="68"/>
      <c r="H9127" s="68"/>
      <c r="I9127" s="68"/>
    </row>
    <row r="9128" spans="1:9" x14ac:dyDescent="0.3">
      <c r="A9128" s="68"/>
      <c r="B9128" s="68"/>
      <c r="C9128" s="68"/>
      <c r="D9128" s="68"/>
      <c r="E9128" s="68"/>
      <c r="F9128" s="68"/>
      <c r="G9128" s="68"/>
      <c r="H9128" s="68"/>
      <c r="I9128" s="68"/>
    </row>
    <row r="9129" spans="1:9" x14ac:dyDescent="0.3">
      <c r="A9129" s="68"/>
      <c r="B9129" s="68"/>
      <c r="C9129" s="68"/>
      <c r="D9129" s="68"/>
      <c r="E9129" s="68"/>
      <c r="F9129" s="68"/>
      <c r="G9129" s="68"/>
      <c r="H9129" s="68"/>
      <c r="I9129" s="68"/>
    </row>
    <row r="9130" spans="1:9" x14ac:dyDescent="0.3">
      <c r="A9130" s="68"/>
      <c r="B9130" s="68"/>
      <c r="C9130" s="68"/>
      <c r="D9130" s="68"/>
      <c r="E9130" s="68"/>
      <c r="F9130" s="68"/>
      <c r="G9130" s="68"/>
      <c r="H9130" s="68"/>
      <c r="I9130" s="68"/>
    </row>
    <row r="9131" spans="1:9" x14ac:dyDescent="0.3">
      <c r="A9131" s="68"/>
      <c r="B9131" s="68"/>
      <c r="C9131" s="68"/>
      <c r="D9131" s="68"/>
      <c r="E9131" s="68"/>
      <c r="F9131" s="68"/>
      <c r="G9131" s="68"/>
      <c r="H9131" s="68"/>
      <c r="I9131" s="68"/>
    </row>
    <row r="9132" spans="1:9" x14ac:dyDescent="0.3">
      <c r="A9132" s="68"/>
      <c r="B9132" s="68"/>
      <c r="C9132" s="68"/>
      <c r="D9132" s="68"/>
      <c r="E9132" s="68"/>
      <c r="F9132" s="68"/>
      <c r="G9132" s="68"/>
      <c r="H9132" s="68"/>
      <c r="I9132" s="68"/>
    </row>
    <row r="9133" spans="1:9" x14ac:dyDescent="0.3">
      <c r="A9133" s="68"/>
      <c r="B9133" s="68"/>
      <c r="C9133" s="68"/>
      <c r="D9133" s="68"/>
      <c r="E9133" s="68"/>
      <c r="F9133" s="68"/>
      <c r="G9133" s="68"/>
      <c r="H9133" s="68"/>
      <c r="I9133" s="68"/>
    </row>
    <row r="9134" spans="1:9" x14ac:dyDescent="0.3">
      <c r="A9134" s="68"/>
      <c r="B9134" s="68"/>
      <c r="C9134" s="68"/>
      <c r="D9134" s="68"/>
      <c r="E9134" s="68"/>
      <c r="F9134" s="68"/>
      <c r="G9134" s="68"/>
      <c r="H9134" s="68"/>
      <c r="I9134" s="68"/>
    </row>
    <row r="9135" spans="1:9" x14ac:dyDescent="0.3">
      <c r="A9135" s="68"/>
      <c r="B9135" s="68"/>
      <c r="C9135" s="68"/>
      <c r="D9135" s="68"/>
      <c r="E9135" s="68"/>
      <c r="F9135" s="68"/>
      <c r="G9135" s="68"/>
      <c r="H9135" s="68"/>
      <c r="I9135" s="68"/>
    </row>
    <row r="9136" spans="1:9" x14ac:dyDescent="0.3">
      <c r="A9136" s="68"/>
      <c r="B9136" s="68"/>
      <c r="C9136" s="68"/>
      <c r="D9136" s="68"/>
      <c r="E9136" s="68"/>
      <c r="F9136" s="68"/>
      <c r="G9136" s="68"/>
      <c r="H9136" s="68"/>
      <c r="I9136" s="68"/>
    </row>
    <row r="9137" spans="1:9" x14ac:dyDescent="0.3">
      <c r="A9137" s="68"/>
      <c r="B9137" s="68"/>
      <c r="C9137" s="68"/>
      <c r="D9137" s="68"/>
      <c r="E9137" s="68"/>
      <c r="F9137" s="68"/>
      <c r="G9137" s="68"/>
      <c r="H9137" s="68"/>
      <c r="I9137" s="68"/>
    </row>
    <row r="9138" spans="1:9" x14ac:dyDescent="0.3">
      <c r="A9138" s="68"/>
      <c r="B9138" s="68"/>
      <c r="C9138" s="68"/>
      <c r="D9138" s="68"/>
      <c r="E9138" s="68"/>
      <c r="F9138" s="68"/>
      <c r="G9138" s="68"/>
      <c r="H9138" s="68"/>
      <c r="I9138" s="68"/>
    </row>
    <row r="9139" spans="1:9" x14ac:dyDescent="0.3">
      <c r="A9139" s="68"/>
      <c r="B9139" s="68"/>
      <c r="C9139" s="68"/>
      <c r="D9139" s="68"/>
      <c r="E9139" s="68"/>
      <c r="F9139" s="68"/>
      <c r="G9139" s="68"/>
      <c r="H9139" s="68"/>
      <c r="I9139" s="68"/>
    </row>
    <row r="9140" spans="1:9" x14ac:dyDescent="0.3">
      <c r="A9140" s="68"/>
      <c r="B9140" s="68"/>
      <c r="C9140" s="68"/>
      <c r="D9140" s="68"/>
      <c r="E9140" s="68"/>
      <c r="F9140" s="68"/>
      <c r="G9140" s="68"/>
      <c r="H9140" s="68"/>
      <c r="I9140" s="68"/>
    </row>
    <row r="9141" spans="1:9" x14ac:dyDescent="0.3">
      <c r="A9141" s="68"/>
      <c r="B9141" s="68"/>
      <c r="C9141" s="68"/>
      <c r="D9141" s="68"/>
      <c r="E9141" s="68"/>
      <c r="F9141" s="68"/>
      <c r="G9141" s="68"/>
      <c r="H9141" s="68"/>
      <c r="I9141" s="68"/>
    </row>
    <row r="9142" spans="1:9" x14ac:dyDescent="0.3">
      <c r="A9142" s="68"/>
      <c r="B9142" s="68"/>
      <c r="C9142" s="68"/>
      <c r="D9142" s="68"/>
      <c r="E9142" s="68"/>
      <c r="F9142" s="68"/>
      <c r="G9142" s="68"/>
      <c r="H9142" s="68"/>
      <c r="I9142" s="68"/>
    </row>
    <row r="9143" spans="1:9" x14ac:dyDescent="0.3">
      <c r="A9143" s="68"/>
      <c r="B9143" s="68"/>
      <c r="C9143" s="68"/>
      <c r="D9143" s="68"/>
      <c r="E9143" s="68"/>
      <c r="F9143" s="68"/>
      <c r="G9143" s="68"/>
      <c r="H9143" s="68"/>
      <c r="I9143" s="68"/>
    </row>
    <row r="9144" spans="1:9" x14ac:dyDescent="0.3">
      <c r="A9144" s="68"/>
      <c r="B9144" s="68"/>
      <c r="C9144" s="68"/>
      <c r="D9144" s="68"/>
      <c r="E9144" s="68"/>
      <c r="F9144" s="68"/>
      <c r="G9144" s="68"/>
      <c r="H9144" s="68"/>
      <c r="I9144" s="68"/>
    </row>
    <row r="9145" spans="1:9" x14ac:dyDescent="0.3">
      <c r="A9145" s="68"/>
      <c r="B9145" s="68"/>
      <c r="C9145" s="68"/>
      <c r="D9145" s="68"/>
      <c r="E9145" s="68"/>
      <c r="F9145" s="68"/>
      <c r="G9145" s="68"/>
      <c r="H9145" s="68"/>
      <c r="I9145" s="68"/>
    </row>
    <row r="9146" spans="1:9" x14ac:dyDescent="0.3">
      <c r="A9146" s="68"/>
      <c r="B9146" s="68"/>
      <c r="C9146" s="68"/>
      <c r="D9146" s="68"/>
      <c r="E9146" s="68"/>
      <c r="F9146" s="68"/>
      <c r="G9146" s="68"/>
      <c r="H9146" s="68"/>
      <c r="I9146" s="68"/>
    </row>
    <row r="9147" spans="1:9" x14ac:dyDescent="0.3">
      <c r="A9147" s="68"/>
      <c r="B9147" s="68"/>
      <c r="C9147" s="68"/>
      <c r="D9147" s="68"/>
      <c r="E9147" s="68"/>
      <c r="F9147" s="68"/>
      <c r="G9147" s="68"/>
      <c r="H9147" s="68"/>
      <c r="I9147" s="68"/>
    </row>
    <row r="9148" spans="1:9" x14ac:dyDescent="0.3">
      <c r="A9148" s="68"/>
      <c r="B9148" s="68"/>
      <c r="C9148" s="68"/>
      <c r="D9148" s="68"/>
      <c r="E9148" s="68"/>
      <c r="F9148" s="68"/>
      <c r="G9148" s="68"/>
      <c r="H9148" s="68"/>
      <c r="I9148" s="68"/>
    </row>
    <row r="9149" spans="1:9" x14ac:dyDescent="0.3">
      <c r="A9149" s="68"/>
      <c r="B9149" s="68"/>
      <c r="C9149" s="68"/>
      <c r="D9149" s="68"/>
      <c r="E9149" s="68"/>
      <c r="F9149" s="68"/>
      <c r="G9149" s="68"/>
      <c r="H9149" s="68"/>
      <c r="I9149" s="68"/>
    </row>
    <row r="9150" spans="1:9" x14ac:dyDescent="0.3">
      <c r="A9150" s="68"/>
      <c r="B9150" s="68"/>
      <c r="C9150" s="68"/>
      <c r="D9150" s="68"/>
      <c r="E9150" s="68"/>
      <c r="F9150" s="68"/>
      <c r="G9150" s="68"/>
      <c r="H9150" s="68"/>
      <c r="I9150" s="68"/>
    </row>
    <row r="9151" spans="1:9" x14ac:dyDescent="0.3">
      <c r="A9151" s="68"/>
      <c r="B9151" s="68"/>
      <c r="C9151" s="68"/>
      <c r="D9151" s="68"/>
      <c r="E9151" s="68"/>
      <c r="F9151" s="68"/>
      <c r="G9151" s="68"/>
      <c r="H9151" s="68"/>
      <c r="I9151" s="68"/>
    </row>
    <row r="9152" spans="1:9" x14ac:dyDescent="0.3">
      <c r="A9152" s="68"/>
      <c r="B9152" s="68"/>
      <c r="C9152" s="68"/>
      <c r="D9152" s="68"/>
      <c r="E9152" s="68"/>
      <c r="F9152" s="68"/>
      <c r="G9152" s="68"/>
      <c r="H9152" s="68"/>
      <c r="I9152" s="68"/>
    </row>
    <row r="9153" spans="1:9" x14ac:dyDescent="0.3">
      <c r="A9153" s="68"/>
      <c r="B9153" s="68"/>
      <c r="C9153" s="68"/>
      <c r="D9153" s="68"/>
      <c r="E9153" s="68"/>
      <c r="F9153" s="68"/>
      <c r="G9153" s="68"/>
      <c r="H9153" s="68"/>
      <c r="I9153" s="68"/>
    </row>
    <row r="9154" spans="1:9" x14ac:dyDescent="0.3">
      <c r="A9154" s="68"/>
      <c r="B9154" s="68"/>
      <c r="C9154" s="68"/>
      <c r="D9154" s="68"/>
      <c r="E9154" s="68"/>
      <c r="F9154" s="68"/>
      <c r="G9154" s="68"/>
      <c r="H9154" s="68"/>
      <c r="I9154" s="68"/>
    </row>
    <row r="9155" spans="1:9" x14ac:dyDescent="0.3">
      <c r="A9155" s="68"/>
      <c r="B9155" s="68"/>
      <c r="C9155" s="68"/>
      <c r="D9155" s="68"/>
      <c r="E9155" s="68"/>
      <c r="F9155" s="68"/>
      <c r="G9155" s="68"/>
      <c r="H9155" s="68"/>
      <c r="I9155" s="68"/>
    </row>
    <row r="9156" spans="1:9" x14ac:dyDescent="0.3">
      <c r="A9156" s="68"/>
      <c r="B9156" s="68"/>
      <c r="C9156" s="68"/>
      <c r="D9156" s="68"/>
      <c r="E9156" s="68"/>
      <c r="F9156" s="68"/>
      <c r="G9156" s="68"/>
      <c r="H9156" s="68"/>
      <c r="I9156" s="68"/>
    </row>
    <row r="9157" spans="1:9" x14ac:dyDescent="0.3">
      <c r="A9157" s="68"/>
      <c r="B9157" s="68"/>
      <c r="C9157" s="68"/>
      <c r="D9157" s="68"/>
      <c r="E9157" s="68"/>
      <c r="F9157" s="68"/>
      <c r="G9157" s="68"/>
      <c r="H9157" s="68"/>
      <c r="I9157" s="68"/>
    </row>
    <row r="9158" spans="1:9" x14ac:dyDescent="0.3">
      <c r="A9158" s="68"/>
      <c r="B9158" s="68"/>
      <c r="C9158" s="68"/>
      <c r="D9158" s="68"/>
      <c r="E9158" s="68"/>
      <c r="F9158" s="68"/>
      <c r="G9158" s="68"/>
      <c r="H9158" s="68"/>
      <c r="I9158" s="68"/>
    </row>
    <row r="9159" spans="1:9" x14ac:dyDescent="0.3">
      <c r="A9159" s="68"/>
      <c r="B9159" s="68"/>
      <c r="C9159" s="68"/>
      <c r="D9159" s="68"/>
      <c r="E9159" s="68"/>
      <c r="F9159" s="68"/>
      <c r="G9159" s="68"/>
      <c r="H9159" s="68"/>
      <c r="I9159" s="68"/>
    </row>
    <row r="9160" spans="1:9" x14ac:dyDescent="0.3">
      <c r="A9160" s="68"/>
      <c r="B9160" s="68"/>
      <c r="C9160" s="68"/>
      <c r="D9160" s="68"/>
      <c r="E9160" s="68"/>
      <c r="F9160" s="68"/>
      <c r="G9160" s="68"/>
      <c r="H9160" s="68"/>
      <c r="I9160" s="68"/>
    </row>
    <row r="9161" spans="1:9" x14ac:dyDescent="0.3">
      <c r="A9161" s="68"/>
      <c r="B9161" s="68"/>
      <c r="C9161" s="68"/>
      <c r="D9161" s="68"/>
      <c r="E9161" s="68"/>
      <c r="F9161" s="68"/>
      <c r="G9161" s="68"/>
      <c r="H9161" s="68"/>
      <c r="I9161" s="68"/>
    </row>
    <row r="9162" spans="1:9" x14ac:dyDescent="0.3">
      <c r="A9162" s="68"/>
      <c r="B9162" s="68"/>
      <c r="C9162" s="68"/>
      <c r="D9162" s="68"/>
      <c r="E9162" s="68"/>
      <c r="F9162" s="68"/>
      <c r="G9162" s="68"/>
      <c r="H9162" s="68"/>
      <c r="I9162" s="68"/>
    </row>
    <row r="9163" spans="1:9" x14ac:dyDescent="0.3">
      <c r="A9163" s="68"/>
      <c r="B9163" s="68"/>
      <c r="C9163" s="68"/>
      <c r="D9163" s="68"/>
      <c r="E9163" s="68"/>
      <c r="F9163" s="68"/>
      <c r="G9163" s="68"/>
      <c r="H9163" s="68"/>
      <c r="I9163" s="68"/>
    </row>
    <row r="9164" spans="1:9" x14ac:dyDescent="0.3">
      <c r="A9164" s="68"/>
      <c r="B9164" s="68"/>
      <c r="C9164" s="68"/>
      <c r="D9164" s="68"/>
      <c r="E9164" s="68"/>
      <c r="F9164" s="68"/>
      <c r="G9164" s="68"/>
      <c r="H9164" s="68"/>
      <c r="I9164" s="68"/>
    </row>
    <row r="9165" spans="1:9" x14ac:dyDescent="0.3">
      <c r="A9165" s="68"/>
      <c r="B9165" s="68"/>
      <c r="C9165" s="68"/>
      <c r="D9165" s="68"/>
      <c r="E9165" s="68"/>
      <c r="F9165" s="68"/>
      <c r="G9165" s="68"/>
      <c r="H9165" s="68"/>
      <c r="I9165" s="68"/>
    </row>
    <row r="9166" spans="1:9" x14ac:dyDescent="0.3">
      <c r="A9166" s="68"/>
      <c r="B9166" s="68"/>
      <c r="C9166" s="68"/>
      <c r="D9166" s="68"/>
      <c r="E9166" s="68"/>
      <c r="F9166" s="68"/>
      <c r="G9166" s="68"/>
      <c r="H9166" s="68"/>
      <c r="I9166" s="68"/>
    </row>
    <row r="9167" spans="1:9" x14ac:dyDescent="0.3">
      <c r="A9167" s="68"/>
      <c r="B9167" s="68"/>
      <c r="C9167" s="68"/>
      <c r="D9167" s="68"/>
      <c r="E9167" s="68"/>
      <c r="F9167" s="68"/>
      <c r="G9167" s="68"/>
      <c r="H9167" s="68"/>
      <c r="I9167" s="68"/>
    </row>
    <row r="9168" spans="1:9" x14ac:dyDescent="0.3">
      <c r="A9168" s="68"/>
      <c r="B9168" s="68"/>
      <c r="C9168" s="68"/>
      <c r="D9168" s="68"/>
      <c r="E9168" s="68"/>
      <c r="F9168" s="68"/>
      <c r="G9168" s="68"/>
      <c r="H9168" s="68"/>
      <c r="I9168" s="68"/>
    </row>
    <row r="9169" spans="1:9" x14ac:dyDescent="0.3">
      <c r="A9169" s="68"/>
      <c r="B9169" s="68"/>
      <c r="C9169" s="68"/>
      <c r="D9169" s="68"/>
      <c r="E9169" s="68"/>
      <c r="F9169" s="68"/>
      <c r="G9169" s="68"/>
      <c r="H9169" s="68"/>
      <c r="I9169" s="68"/>
    </row>
    <row r="9170" spans="1:9" x14ac:dyDescent="0.3">
      <c r="A9170" s="68"/>
      <c r="B9170" s="68"/>
      <c r="C9170" s="68"/>
      <c r="D9170" s="68"/>
      <c r="E9170" s="68"/>
      <c r="F9170" s="68"/>
      <c r="G9170" s="68"/>
      <c r="H9170" s="68"/>
      <c r="I9170" s="68"/>
    </row>
    <row r="9171" spans="1:9" x14ac:dyDescent="0.3">
      <c r="A9171" s="68"/>
      <c r="B9171" s="68"/>
      <c r="C9171" s="68"/>
      <c r="D9171" s="68"/>
      <c r="E9171" s="68"/>
      <c r="F9171" s="68"/>
      <c r="G9171" s="68"/>
      <c r="H9171" s="68"/>
      <c r="I9171" s="68"/>
    </row>
    <row r="9172" spans="1:9" x14ac:dyDescent="0.3">
      <c r="A9172" s="68"/>
      <c r="B9172" s="68"/>
      <c r="C9172" s="68"/>
      <c r="D9172" s="68"/>
      <c r="E9172" s="68"/>
      <c r="F9172" s="68"/>
      <c r="G9172" s="68"/>
      <c r="H9172" s="68"/>
      <c r="I9172" s="68"/>
    </row>
    <row r="9173" spans="1:9" x14ac:dyDescent="0.3">
      <c r="A9173" s="68"/>
      <c r="B9173" s="68"/>
      <c r="C9173" s="68"/>
      <c r="D9173" s="68"/>
      <c r="E9173" s="68"/>
      <c r="F9173" s="68"/>
      <c r="G9173" s="68"/>
      <c r="H9173" s="68"/>
      <c r="I9173" s="68"/>
    </row>
    <row r="9174" spans="1:9" x14ac:dyDescent="0.3">
      <c r="A9174" s="68"/>
      <c r="B9174" s="68"/>
      <c r="C9174" s="68"/>
      <c r="D9174" s="68"/>
      <c r="E9174" s="68"/>
      <c r="F9174" s="68"/>
      <c r="G9174" s="68"/>
      <c r="H9174" s="68"/>
      <c r="I9174" s="68"/>
    </row>
    <row r="9175" spans="1:9" x14ac:dyDescent="0.3">
      <c r="A9175" s="68"/>
      <c r="B9175" s="68"/>
      <c r="C9175" s="68"/>
      <c r="D9175" s="68"/>
      <c r="E9175" s="68"/>
      <c r="F9175" s="68"/>
      <c r="G9175" s="68"/>
      <c r="H9175" s="68"/>
      <c r="I9175" s="68"/>
    </row>
    <row r="9176" spans="1:9" x14ac:dyDescent="0.3">
      <c r="A9176" s="68"/>
      <c r="B9176" s="68"/>
      <c r="C9176" s="68"/>
      <c r="D9176" s="68"/>
      <c r="E9176" s="68"/>
      <c r="F9176" s="68"/>
      <c r="G9176" s="68"/>
      <c r="H9176" s="68"/>
      <c r="I9176" s="68"/>
    </row>
    <row r="9177" spans="1:9" x14ac:dyDescent="0.3">
      <c r="A9177" s="68"/>
      <c r="B9177" s="68"/>
      <c r="C9177" s="68"/>
      <c r="D9177" s="68"/>
      <c r="E9177" s="68"/>
      <c r="F9177" s="68"/>
      <c r="G9177" s="68"/>
      <c r="H9177" s="68"/>
      <c r="I9177" s="68"/>
    </row>
    <row r="9178" spans="1:9" x14ac:dyDescent="0.3">
      <c r="A9178" s="68"/>
      <c r="B9178" s="68"/>
      <c r="C9178" s="68"/>
      <c r="D9178" s="68"/>
      <c r="E9178" s="68"/>
      <c r="F9178" s="68"/>
      <c r="G9178" s="68"/>
      <c r="H9178" s="68"/>
      <c r="I9178" s="68"/>
    </row>
    <row r="9179" spans="1:9" x14ac:dyDescent="0.3">
      <c r="A9179" s="68"/>
      <c r="B9179" s="68"/>
      <c r="C9179" s="68"/>
      <c r="D9179" s="68"/>
      <c r="E9179" s="68"/>
      <c r="F9179" s="68"/>
      <c r="G9179" s="68"/>
      <c r="H9179" s="68"/>
      <c r="I9179" s="68"/>
    </row>
    <row r="9180" spans="1:9" x14ac:dyDescent="0.3">
      <c r="A9180" s="68"/>
      <c r="B9180" s="68"/>
      <c r="C9180" s="68"/>
      <c r="D9180" s="68"/>
      <c r="E9180" s="68"/>
      <c r="F9180" s="68"/>
      <c r="G9180" s="68"/>
      <c r="H9180" s="68"/>
      <c r="I9180" s="68"/>
    </row>
    <row r="9181" spans="1:9" x14ac:dyDescent="0.3">
      <c r="A9181" s="68"/>
      <c r="B9181" s="68"/>
      <c r="C9181" s="68"/>
      <c r="D9181" s="68"/>
      <c r="E9181" s="68"/>
      <c r="F9181" s="68"/>
      <c r="G9181" s="68"/>
      <c r="H9181" s="68"/>
      <c r="I9181" s="68"/>
    </row>
    <row r="9182" spans="1:9" x14ac:dyDescent="0.3">
      <c r="A9182" s="68"/>
      <c r="B9182" s="68"/>
      <c r="C9182" s="68"/>
      <c r="D9182" s="68"/>
      <c r="E9182" s="68"/>
      <c r="F9182" s="68"/>
      <c r="G9182" s="68"/>
      <c r="H9182" s="68"/>
      <c r="I9182" s="68"/>
    </row>
    <row r="9183" spans="1:9" x14ac:dyDescent="0.3">
      <c r="A9183" s="68"/>
      <c r="B9183" s="68"/>
      <c r="C9183" s="68"/>
      <c r="D9183" s="68"/>
      <c r="E9183" s="68"/>
      <c r="F9183" s="68"/>
      <c r="G9183" s="68"/>
      <c r="H9183" s="68"/>
      <c r="I9183" s="68"/>
    </row>
    <row r="9184" spans="1:9" x14ac:dyDescent="0.3">
      <c r="A9184" s="68"/>
      <c r="B9184" s="68"/>
      <c r="C9184" s="68"/>
      <c r="D9184" s="68"/>
      <c r="E9184" s="68"/>
      <c r="F9184" s="68"/>
      <c r="G9184" s="68"/>
      <c r="H9184" s="68"/>
      <c r="I9184" s="68"/>
    </row>
    <row r="9185" spans="1:9" x14ac:dyDescent="0.3">
      <c r="A9185" s="68"/>
      <c r="B9185" s="68"/>
      <c r="C9185" s="68"/>
      <c r="D9185" s="68"/>
      <c r="E9185" s="68"/>
      <c r="F9185" s="68"/>
      <c r="G9185" s="68"/>
      <c r="H9185" s="68"/>
      <c r="I9185" s="68"/>
    </row>
    <row r="9186" spans="1:9" x14ac:dyDescent="0.3">
      <c r="A9186" s="68"/>
      <c r="B9186" s="68"/>
      <c r="C9186" s="68"/>
      <c r="D9186" s="68"/>
      <c r="E9186" s="68"/>
      <c r="F9186" s="68"/>
      <c r="G9186" s="68"/>
      <c r="H9186" s="68"/>
      <c r="I9186" s="68"/>
    </row>
    <row r="9187" spans="1:9" x14ac:dyDescent="0.3">
      <c r="A9187" s="68"/>
      <c r="B9187" s="68"/>
      <c r="C9187" s="68"/>
      <c r="D9187" s="68"/>
      <c r="E9187" s="68"/>
      <c r="F9187" s="68"/>
      <c r="G9187" s="68"/>
      <c r="H9187" s="68"/>
      <c r="I9187" s="68"/>
    </row>
    <row r="9188" spans="1:9" x14ac:dyDescent="0.3">
      <c r="A9188" s="68"/>
      <c r="B9188" s="68"/>
      <c r="C9188" s="68"/>
      <c r="D9188" s="68"/>
      <c r="E9188" s="68"/>
      <c r="F9188" s="68"/>
      <c r="G9188" s="68"/>
      <c r="H9188" s="68"/>
      <c r="I9188" s="68"/>
    </row>
    <row r="9189" spans="1:9" x14ac:dyDescent="0.3">
      <c r="A9189" s="68"/>
      <c r="B9189" s="68"/>
      <c r="C9189" s="68"/>
      <c r="D9189" s="68"/>
      <c r="E9189" s="68"/>
      <c r="F9189" s="68"/>
      <c r="G9189" s="68"/>
      <c r="H9189" s="68"/>
      <c r="I9189" s="68"/>
    </row>
    <row r="9190" spans="1:9" x14ac:dyDescent="0.3">
      <c r="A9190" s="68"/>
      <c r="B9190" s="68"/>
      <c r="C9190" s="68"/>
      <c r="D9190" s="68"/>
      <c r="E9190" s="68"/>
      <c r="F9190" s="68"/>
      <c r="G9190" s="68"/>
      <c r="H9190" s="68"/>
      <c r="I9190" s="68"/>
    </row>
    <row r="9191" spans="1:9" x14ac:dyDescent="0.3">
      <c r="A9191" s="68"/>
      <c r="B9191" s="68"/>
      <c r="C9191" s="68"/>
      <c r="D9191" s="68"/>
      <c r="E9191" s="68"/>
      <c r="F9191" s="68"/>
      <c r="G9191" s="68"/>
      <c r="H9191" s="68"/>
      <c r="I9191" s="68"/>
    </row>
    <row r="9192" spans="1:9" x14ac:dyDescent="0.3">
      <c r="A9192" s="68"/>
      <c r="B9192" s="68"/>
      <c r="C9192" s="68"/>
      <c r="D9192" s="68"/>
      <c r="E9192" s="68"/>
      <c r="F9192" s="68"/>
      <c r="G9192" s="68"/>
      <c r="H9192" s="68"/>
      <c r="I9192" s="68"/>
    </row>
    <row r="9193" spans="1:9" x14ac:dyDescent="0.3">
      <c r="A9193" s="68"/>
      <c r="B9193" s="68"/>
      <c r="C9193" s="68"/>
      <c r="D9193" s="68"/>
      <c r="E9193" s="68"/>
      <c r="F9193" s="68"/>
      <c r="G9193" s="68"/>
      <c r="H9193" s="68"/>
      <c r="I9193" s="68"/>
    </row>
    <row r="9194" spans="1:9" x14ac:dyDescent="0.3">
      <c r="A9194" s="68"/>
      <c r="B9194" s="68"/>
      <c r="C9194" s="68"/>
      <c r="D9194" s="68"/>
      <c r="E9194" s="68"/>
      <c r="F9194" s="68"/>
      <c r="G9194" s="68"/>
      <c r="H9194" s="68"/>
      <c r="I9194" s="68"/>
    </row>
    <row r="9195" spans="1:9" x14ac:dyDescent="0.3">
      <c r="A9195" s="68"/>
      <c r="B9195" s="68"/>
      <c r="C9195" s="68"/>
      <c r="D9195" s="68"/>
      <c r="E9195" s="68"/>
      <c r="F9195" s="68"/>
      <c r="G9195" s="68"/>
      <c r="H9195" s="68"/>
      <c r="I9195" s="68"/>
    </row>
    <row r="9196" spans="1:9" x14ac:dyDescent="0.3">
      <c r="A9196" s="68"/>
      <c r="B9196" s="68"/>
      <c r="C9196" s="68"/>
      <c r="D9196" s="68"/>
      <c r="E9196" s="68"/>
      <c r="F9196" s="68"/>
      <c r="G9196" s="68"/>
      <c r="H9196" s="68"/>
      <c r="I9196" s="68"/>
    </row>
    <row r="9197" spans="1:9" x14ac:dyDescent="0.3">
      <c r="A9197" s="68"/>
      <c r="B9197" s="68"/>
      <c r="C9197" s="68"/>
      <c r="D9197" s="68"/>
      <c r="E9197" s="68"/>
      <c r="F9197" s="68"/>
      <c r="G9197" s="68"/>
      <c r="H9197" s="68"/>
      <c r="I9197" s="68"/>
    </row>
    <row r="9198" spans="1:9" x14ac:dyDescent="0.3">
      <c r="A9198" s="68"/>
      <c r="B9198" s="68"/>
      <c r="C9198" s="68"/>
      <c r="D9198" s="68"/>
      <c r="E9198" s="68"/>
      <c r="F9198" s="68"/>
      <c r="G9198" s="68"/>
      <c r="H9198" s="68"/>
      <c r="I9198" s="68"/>
    </row>
    <row r="9199" spans="1:9" x14ac:dyDescent="0.3">
      <c r="A9199" s="68"/>
      <c r="B9199" s="68"/>
      <c r="C9199" s="68"/>
      <c r="D9199" s="68"/>
      <c r="E9199" s="68"/>
      <c r="F9199" s="68"/>
      <c r="G9199" s="68"/>
      <c r="H9199" s="68"/>
      <c r="I9199" s="68"/>
    </row>
    <row r="9200" spans="1:9" x14ac:dyDescent="0.3">
      <c r="A9200" s="68"/>
      <c r="B9200" s="68"/>
      <c r="C9200" s="68"/>
      <c r="D9200" s="68"/>
      <c r="E9200" s="68"/>
      <c r="F9200" s="68"/>
      <c r="G9200" s="68"/>
      <c r="H9200" s="68"/>
      <c r="I9200" s="68"/>
    </row>
    <row r="9201" spans="1:9" x14ac:dyDescent="0.3">
      <c r="A9201" s="68"/>
      <c r="B9201" s="68"/>
      <c r="C9201" s="68"/>
      <c r="D9201" s="68"/>
      <c r="E9201" s="68"/>
      <c r="F9201" s="68"/>
      <c r="G9201" s="68"/>
      <c r="H9201" s="68"/>
      <c r="I9201" s="68"/>
    </row>
    <row r="9202" spans="1:9" x14ac:dyDescent="0.3">
      <c r="A9202" s="68"/>
      <c r="B9202" s="68"/>
      <c r="C9202" s="68"/>
      <c r="D9202" s="68"/>
      <c r="E9202" s="68"/>
      <c r="F9202" s="68"/>
      <c r="G9202" s="68"/>
      <c r="H9202" s="68"/>
      <c r="I9202" s="68"/>
    </row>
    <row r="9203" spans="1:9" x14ac:dyDescent="0.3">
      <c r="A9203" s="68"/>
      <c r="B9203" s="68"/>
      <c r="C9203" s="68"/>
      <c r="D9203" s="68"/>
      <c r="E9203" s="68"/>
      <c r="F9203" s="68"/>
      <c r="G9203" s="68"/>
      <c r="H9203" s="68"/>
      <c r="I9203" s="68"/>
    </row>
    <row r="9204" spans="1:9" x14ac:dyDescent="0.3">
      <c r="A9204" s="68"/>
      <c r="B9204" s="68"/>
      <c r="C9204" s="68"/>
      <c r="D9204" s="68"/>
      <c r="E9204" s="68"/>
      <c r="F9204" s="68"/>
      <c r="G9204" s="68"/>
      <c r="H9204" s="68"/>
      <c r="I9204" s="68"/>
    </row>
    <row r="9205" spans="1:9" x14ac:dyDescent="0.3">
      <c r="A9205" s="68"/>
      <c r="B9205" s="68"/>
      <c r="C9205" s="68"/>
      <c r="D9205" s="68"/>
      <c r="E9205" s="68"/>
      <c r="F9205" s="68"/>
      <c r="G9205" s="68"/>
      <c r="H9205" s="68"/>
      <c r="I9205" s="68"/>
    </row>
    <row r="9206" spans="1:9" x14ac:dyDescent="0.3">
      <c r="A9206" s="68"/>
      <c r="B9206" s="68"/>
      <c r="C9206" s="68"/>
      <c r="D9206" s="68"/>
      <c r="E9206" s="68"/>
      <c r="F9206" s="68"/>
      <c r="G9206" s="68"/>
      <c r="H9206" s="68"/>
      <c r="I9206" s="68"/>
    </row>
    <row r="9207" spans="1:9" x14ac:dyDescent="0.3">
      <c r="A9207" s="68"/>
      <c r="B9207" s="68"/>
      <c r="C9207" s="68"/>
      <c r="D9207" s="68"/>
      <c r="E9207" s="68"/>
      <c r="F9207" s="68"/>
      <c r="G9207" s="68"/>
      <c r="H9207" s="68"/>
      <c r="I9207" s="68"/>
    </row>
    <row r="9208" spans="1:9" x14ac:dyDescent="0.3">
      <c r="A9208" s="68"/>
      <c r="B9208" s="68"/>
      <c r="C9208" s="68"/>
      <c r="D9208" s="68"/>
      <c r="E9208" s="68"/>
      <c r="F9208" s="68"/>
      <c r="G9208" s="68"/>
      <c r="H9208" s="68"/>
      <c r="I9208" s="68"/>
    </row>
    <row r="9209" spans="1:9" x14ac:dyDescent="0.3">
      <c r="A9209" s="68"/>
      <c r="B9209" s="68"/>
      <c r="C9209" s="68"/>
      <c r="D9209" s="68"/>
      <c r="E9209" s="68"/>
      <c r="F9209" s="68"/>
      <c r="G9209" s="68"/>
      <c r="H9209" s="68"/>
      <c r="I9209" s="68"/>
    </row>
    <row r="9210" spans="1:9" x14ac:dyDescent="0.3">
      <c r="A9210" s="68"/>
      <c r="B9210" s="68"/>
      <c r="C9210" s="68"/>
      <c r="D9210" s="68"/>
      <c r="E9210" s="68"/>
      <c r="F9210" s="68"/>
      <c r="G9210" s="68"/>
      <c r="H9210" s="68"/>
      <c r="I9210" s="68"/>
    </row>
    <row r="9211" spans="1:9" x14ac:dyDescent="0.3">
      <c r="A9211" s="68"/>
      <c r="B9211" s="68"/>
      <c r="C9211" s="68"/>
      <c r="D9211" s="68"/>
      <c r="E9211" s="68"/>
      <c r="F9211" s="68"/>
      <c r="G9211" s="68"/>
      <c r="H9211" s="68"/>
      <c r="I9211" s="68"/>
    </row>
    <row r="9212" spans="1:9" x14ac:dyDescent="0.3">
      <c r="A9212" s="68"/>
      <c r="B9212" s="68"/>
      <c r="C9212" s="68"/>
      <c r="D9212" s="68"/>
      <c r="E9212" s="68"/>
      <c r="F9212" s="68"/>
      <c r="G9212" s="68"/>
      <c r="H9212" s="68"/>
      <c r="I9212" s="68"/>
    </row>
    <row r="9213" spans="1:9" x14ac:dyDescent="0.3">
      <c r="A9213" s="68"/>
      <c r="B9213" s="68"/>
      <c r="C9213" s="68"/>
      <c r="D9213" s="68"/>
      <c r="E9213" s="68"/>
      <c r="F9213" s="68"/>
      <c r="G9213" s="68"/>
      <c r="H9213" s="68"/>
      <c r="I9213" s="68"/>
    </row>
    <row r="9214" spans="1:9" x14ac:dyDescent="0.3">
      <c r="A9214" s="68"/>
      <c r="B9214" s="68"/>
      <c r="C9214" s="68"/>
      <c r="D9214" s="68"/>
      <c r="E9214" s="68"/>
      <c r="F9214" s="68"/>
      <c r="G9214" s="68"/>
      <c r="H9214" s="68"/>
      <c r="I9214" s="68"/>
    </row>
    <row r="9215" spans="1:9" x14ac:dyDescent="0.3">
      <c r="A9215" s="68"/>
      <c r="B9215" s="68"/>
      <c r="C9215" s="68"/>
      <c r="D9215" s="68"/>
      <c r="E9215" s="68"/>
      <c r="F9215" s="68"/>
      <c r="G9215" s="68"/>
      <c r="H9215" s="68"/>
      <c r="I9215" s="68"/>
    </row>
    <row r="9216" spans="1:9" x14ac:dyDescent="0.3">
      <c r="A9216" s="68"/>
      <c r="B9216" s="68"/>
      <c r="C9216" s="68"/>
      <c r="D9216" s="68"/>
      <c r="E9216" s="68"/>
      <c r="F9216" s="68"/>
      <c r="G9216" s="68"/>
      <c r="H9216" s="68"/>
      <c r="I9216" s="68"/>
    </row>
    <row r="9217" spans="1:9" x14ac:dyDescent="0.3">
      <c r="A9217" s="68"/>
      <c r="B9217" s="68"/>
      <c r="C9217" s="68"/>
      <c r="D9217" s="68"/>
      <c r="E9217" s="68"/>
      <c r="F9217" s="68"/>
      <c r="G9217" s="68"/>
      <c r="H9217" s="68"/>
      <c r="I9217" s="68"/>
    </row>
    <row r="9218" spans="1:9" x14ac:dyDescent="0.3">
      <c r="A9218" s="68"/>
      <c r="B9218" s="68"/>
      <c r="C9218" s="68"/>
      <c r="D9218" s="68"/>
      <c r="E9218" s="68"/>
      <c r="F9218" s="68"/>
      <c r="G9218" s="68"/>
      <c r="H9218" s="68"/>
      <c r="I9218" s="68"/>
    </row>
    <row r="9219" spans="1:9" x14ac:dyDescent="0.3">
      <c r="A9219" s="68"/>
      <c r="B9219" s="68"/>
      <c r="C9219" s="68"/>
      <c r="D9219" s="68"/>
      <c r="E9219" s="68"/>
      <c r="F9219" s="68"/>
      <c r="G9219" s="68"/>
      <c r="H9219" s="68"/>
      <c r="I9219" s="68"/>
    </row>
    <row r="9220" spans="1:9" x14ac:dyDescent="0.3">
      <c r="A9220" s="68"/>
      <c r="B9220" s="68"/>
      <c r="C9220" s="68"/>
      <c r="D9220" s="68"/>
      <c r="E9220" s="68"/>
      <c r="F9220" s="68"/>
      <c r="G9220" s="68"/>
      <c r="H9220" s="68"/>
      <c r="I9220" s="68"/>
    </row>
    <row r="9221" spans="1:9" x14ac:dyDescent="0.3">
      <c r="A9221" s="68"/>
      <c r="B9221" s="68"/>
      <c r="C9221" s="68"/>
      <c r="D9221" s="68"/>
      <c r="E9221" s="68"/>
      <c r="F9221" s="68"/>
      <c r="G9221" s="68"/>
      <c r="H9221" s="68"/>
      <c r="I9221" s="68"/>
    </row>
    <row r="9222" spans="1:9" x14ac:dyDescent="0.3">
      <c r="A9222" s="68"/>
      <c r="B9222" s="68"/>
      <c r="C9222" s="68"/>
      <c r="D9222" s="68"/>
      <c r="E9222" s="68"/>
      <c r="F9222" s="68"/>
      <c r="G9222" s="68"/>
      <c r="H9222" s="68"/>
      <c r="I9222" s="68"/>
    </row>
    <row r="9223" spans="1:9" x14ac:dyDescent="0.3">
      <c r="A9223" s="68"/>
      <c r="B9223" s="68"/>
      <c r="C9223" s="68"/>
      <c r="D9223" s="68"/>
      <c r="E9223" s="68"/>
      <c r="F9223" s="68"/>
      <c r="G9223" s="68"/>
      <c r="H9223" s="68"/>
      <c r="I9223" s="68"/>
    </row>
    <row r="9224" spans="1:9" x14ac:dyDescent="0.3">
      <c r="A9224" s="68"/>
      <c r="B9224" s="68"/>
      <c r="C9224" s="68"/>
      <c r="D9224" s="68"/>
      <c r="E9224" s="68"/>
      <c r="F9224" s="68"/>
      <c r="G9224" s="68"/>
      <c r="H9224" s="68"/>
      <c r="I9224" s="68"/>
    </row>
    <row r="9225" spans="1:9" x14ac:dyDescent="0.3">
      <c r="A9225" s="68"/>
      <c r="B9225" s="68"/>
      <c r="C9225" s="68"/>
      <c r="D9225" s="68"/>
      <c r="E9225" s="68"/>
      <c r="F9225" s="68"/>
      <c r="G9225" s="68"/>
      <c r="H9225" s="68"/>
      <c r="I9225" s="68"/>
    </row>
    <row r="9226" spans="1:9" x14ac:dyDescent="0.3">
      <c r="A9226" s="68"/>
      <c r="B9226" s="68"/>
      <c r="C9226" s="68"/>
      <c r="D9226" s="68"/>
      <c r="E9226" s="68"/>
      <c r="F9226" s="68"/>
      <c r="G9226" s="68"/>
      <c r="H9226" s="68"/>
      <c r="I9226" s="68"/>
    </row>
    <row r="9227" spans="1:9" x14ac:dyDescent="0.3">
      <c r="A9227" s="68"/>
      <c r="B9227" s="68"/>
      <c r="C9227" s="68"/>
      <c r="D9227" s="68"/>
      <c r="E9227" s="68"/>
      <c r="F9227" s="68"/>
      <c r="G9227" s="68"/>
      <c r="H9227" s="68"/>
      <c r="I9227" s="68"/>
    </row>
    <row r="9228" spans="1:9" x14ac:dyDescent="0.3">
      <c r="A9228" s="68"/>
      <c r="B9228" s="68"/>
      <c r="C9228" s="68"/>
      <c r="D9228" s="68"/>
      <c r="E9228" s="68"/>
      <c r="F9228" s="68"/>
      <c r="G9228" s="68"/>
      <c r="H9228" s="68"/>
      <c r="I9228" s="68"/>
    </row>
    <row r="9229" spans="1:9" x14ac:dyDescent="0.3">
      <c r="A9229" s="68"/>
      <c r="B9229" s="68"/>
      <c r="C9229" s="68"/>
      <c r="D9229" s="68"/>
      <c r="E9229" s="68"/>
      <c r="F9229" s="68"/>
      <c r="G9229" s="68"/>
      <c r="H9229" s="68"/>
      <c r="I9229" s="68"/>
    </row>
    <row r="9230" spans="1:9" x14ac:dyDescent="0.3">
      <c r="A9230" s="68"/>
      <c r="B9230" s="68"/>
      <c r="C9230" s="68"/>
      <c r="D9230" s="68"/>
      <c r="E9230" s="68"/>
      <c r="F9230" s="68"/>
      <c r="G9230" s="68"/>
      <c r="H9230" s="68"/>
      <c r="I9230" s="68"/>
    </row>
    <row r="9231" spans="1:9" x14ac:dyDescent="0.3">
      <c r="A9231" s="68"/>
      <c r="B9231" s="68"/>
      <c r="C9231" s="68"/>
      <c r="D9231" s="68"/>
      <c r="E9231" s="68"/>
      <c r="F9231" s="68"/>
      <c r="G9231" s="68"/>
      <c r="H9231" s="68"/>
      <c r="I9231" s="68"/>
    </row>
    <row r="9232" spans="1:9" x14ac:dyDescent="0.3">
      <c r="A9232" s="68"/>
      <c r="B9232" s="68"/>
      <c r="C9232" s="68"/>
      <c r="D9232" s="68"/>
      <c r="E9232" s="68"/>
      <c r="F9232" s="68"/>
      <c r="G9232" s="68"/>
      <c r="H9232" s="68"/>
      <c r="I9232" s="68"/>
    </row>
    <row r="9233" spans="1:9" x14ac:dyDescent="0.3">
      <c r="A9233" s="68"/>
      <c r="B9233" s="68"/>
      <c r="C9233" s="68"/>
      <c r="D9233" s="68"/>
      <c r="E9233" s="68"/>
      <c r="F9233" s="68"/>
      <c r="G9233" s="68"/>
      <c r="H9233" s="68"/>
      <c r="I9233" s="68"/>
    </row>
    <row r="9234" spans="1:9" x14ac:dyDescent="0.3">
      <c r="A9234" s="68"/>
      <c r="B9234" s="68"/>
      <c r="C9234" s="68"/>
      <c r="D9234" s="68"/>
      <c r="E9234" s="68"/>
      <c r="F9234" s="68"/>
      <c r="G9234" s="68"/>
      <c r="H9234" s="68"/>
      <c r="I9234" s="68"/>
    </row>
    <row r="9235" spans="1:9" x14ac:dyDescent="0.3">
      <c r="A9235" s="68"/>
      <c r="B9235" s="68"/>
      <c r="C9235" s="68"/>
      <c r="D9235" s="68"/>
      <c r="E9235" s="68"/>
      <c r="F9235" s="68"/>
      <c r="G9235" s="68"/>
      <c r="H9235" s="68"/>
      <c r="I9235" s="68"/>
    </row>
    <row r="9236" spans="1:9" x14ac:dyDescent="0.3">
      <c r="A9236" s="68"/>
      <c r="B9236" s="68"/>
      <c r="C9236" s="68"/>
      <c r="D9236" s="68"/>
      <c r="E9236" s="68"/>
      <c r="F9236" s="68"/>
      <c r="G9236" s="68"/>
      <c r="H9236" s="68"/>
      <c r="I9236" s="68"/>
    </row>
    <row r="9237" spans="1:9" x14ac:dyDescent="0.3">
      <c r="A9237" s="68"/>
      <c r="B9237" s="68"/>
      <c r="C9237" s="68"/>
      <c r="D9237" s="68"/>
      <c r="E9237" s="68"/>
      <c r="F9237" s="68"/>
      <c r="G9237" s="68"/>
      <c r="H9237" s="68"/>
      <c r="I9237" s="68"/>
    </row>
    <row r="9238" spans="1:9" x14ac:dyDescent="0.3">
      <c r="A9238" s="68"/>
      <c r="B9238" s="68"/>
      <c r="C9238" s="68"/>
      <c r="D9238" s="68"/>
      <c r="E9238" s="68"/>
      <c r="F9238" s="68"/>
      <c r="G9238" s="68"/>
      <c r="H9238" s="68"/>
      <c r="I9238" s="68"/>
    </row>
    <row r="9239" spans="1:9" x14ac:dyDescent="0.3">
      <c r="A9239" s="68"/>
      <c r="B9239" s="68"/>
      <c r="C9239" s="68"/>
      <c r="D9239" s="68"/>
      <c r="E9239" s="68"/>
      <c r="F9239" s="68"/>
      <c r="G9239" s="68"/>
      <c r="H9239" s="68"/>
      <c r="I9239" s="68"/>
    </row>
    <row r="9240" spans="1:9" x14ac:dyDescent="0.3">
      <c r="A9240" s="68"/>
      <c r="B9240" s="68"/>
      <c r="C9240" s="68"/>
      <c r="D9240" s="68"/>
      <c r="E9240" s="68"/>
      <c r="F9240" s="68"/>
      <c r="G9240" s="68"/>
      <c r="H9240" s="68"/>
      <c r="I9240" s="68"/>
    </row>
    <row r="9241" spans="1:9" x14ac:dyDescent="0.3">
      <c r="A9241" s="68"/>
      <c r="B9241" s="68"/>
      <c r="C9241" s="68"/>
      <c r="D9241" s="68"/>
      <c r="E9241" s="68"/>
      <c r="F9241" s="68"/>
      <c r="G9241" s="68"/>
      <c r="H9241" s="68"/>
      <c r="I9241" s="68"/>
    </row>
    <row r="9242" spans="1:9" x14ac:dyDescent="0.3">
      <c r="A9242" s="68"/>
      <c r="B9242" s="68"/>
      <c r="C9242" s="68"/>
      <c r="D9242" s="68"/>
      <c r="E9242" s="68"/>
      <c r="F9242" s="68"/>
      <c r="G9242" s="68"/>
      <c r="H9242" s="68"/>
      <c r="I9242" s="68"/>
    </row>
    <row r="9243" spans="1:9" x14ac:dyDescent="0.3">
      <c r="A9243" s="68"/>
      <c r="B9243" s="68"/>
      <c r="C9243" s="68"/>
      <c r="D9243" s="68"/>
      <c r="E9243" s="68"/>
      <c r="F9243" s="68"/>
      <c r="G9243" s="68"/>
      <c r="H9243" s="68"/>
      <c r="I9243" s="68"/>
    </row>
    <row r="9244" spans="1:9" x14ac:dyDescent="0.3">
      <c r="A9244" s="68"/>
      <c r="B9244" s="68"/>
      <c r="C9244" s="68"/>
      <c r="D9244" s="68"/>
      <c r="E9244" s="68"/>
      <c r="F9244" s="68"/>
      <c r="G9244" s="68"/>
      <c r="H9244" s="68"/>
      <c r="I9244" s="68"/>
    </row>
    <row r="9245" spans="1:9" x14ac:dyDescent="0.3">
      <c r="A9245" s="68"/>
      <c r="B9245" s="68"/>
      <c r="C9245" s="68"/>
      <c r="D9245" s="68"/>
      <c r="E9245" s="68"/>
      <c r="F9245" s="68"/>
      <c r="G9245" s="68"/>
      <c r="H9245" s="68"/>
      <c r="I9245" s="68"/>
    </row>
    <row r="9246" spans="1:9" x14ac:dyDescent="0.3">
      <c r="A9246" s="68"/>
      <c r="B9246" s="68"/>
      <c r="C9246" s="68"/>
      <c r="D9246" s="68"/>
      <c r="E9246" s="68"/>
      <c r="F9246" s="68"/>
      <c r="G9246" s="68"/>
      <c r="H9246" s="68"/>
      <c r="I9246" s="68"/>
    </row>
    <row r="9247" spans="1:9" x14ac:dyDescent="0.3">
      <c r="A9247" s="68"/>
      <c r="B9247" s="68"/>
      <c r="C9247" s="68"/>
      <c r="D9247" s="68"/>
      <c r="E9247" s="68"/>
      <c r="F9247" s="68"/>
      <c r="G9247" s="68"/>
      <c r="H9247" s="68"/>
      <c r="I9247" s="68"/>
    </row>
    <row r="9248" spans="1:9" x14ac:dyDescent="0.3">
      <c r="A9248" s="68"/>
      <c r="B9248" s="68"/>
      <c r="C9248" s="68"/>
      <c r="D9248" s="68"/>
      <c r="E9248" s="68"/>
      <c r="F9248" s="68"/>
      <c r="G9248" s="68"/>
      <c r="H9248" s="68"/>
      <c r="I9248" s="68"/>
    </row>
    <row r="9249" spans="1:9" x14ac:dyDescent="0.3">
      <c r="A9249" s="68"/>
      <c r="B9249" s="68"/>
      <c r="C9249" s="68"/>
      <c r="D9249" s="68"/>
      <c r="E9249" s="68"/>
      <c r="F9249" s="68"/>
      <c r="G9249" s="68"/>
      <c r="H9249" s="68"/>
      <c r="I9249" s="68"/>
    </row>
    <row r="9250" spans="1:9" x14ac:dyDescent="0.3">
      <c r="A9250" s="68"/>
      <c r="B9250" s="68"/>
      <c r="C9250" s="68"/>
      <c r="D9250" s="68"/>
      <c r="E9250" s="68"/>
      <c r="F9250" s="68"/>
      <c r="G9250" s="68"/>
      <c r="H9250" s="68"/>
      <c r="I9250" s="68"/>
    </row>
    <row r="9251" spans="1:9" x14ac:dyDescent="0.3">
      <c r="A9251" s="68"/>
      <c r="B9251" s="68"/>
      <c r="C9251" s="68"/>
      <c r="D9251" s="68"/>
      <c r="E9251" s="68"/>
      <c r="F9251" s="68"/>
      <c r="G9251" s="68"/>
      <c r="H9251" s="68"/>
      <c r="I9251" s="68"/>
    </row>
    <row r="9252" spans="1:9" x14ac:dyDescent="0.3">
      <c r="A9252" s="68"/>
      <c r="B9252" s="68"/>
      <c r="C9252" s="68"/>
      <c r="D9252" s="68"/>
      <c r="E9252" s="68"/>
      <c r="F9252" s="68"/>
      <c r="G9252" s="68"/>
      <c r="H9252" s="68"/>
      <c r="I9252" s="68"/>
    </row>
    <row r="9253" spans="1:9" x14ac:dyDescent="0.3">
      <c r="A9253" s="68"/>
      <c r="B9253" s="68"/>
      <c r="C9253" s="68"/>
      <c r="D9253" s="68"/>
      <c r="E9253" s="68"/>
      <c r="F9253" s="68"/>
      <c r="G9253" s="68"/>
      <c r="H9253" s="68"/>
      <c r="I9253" s="68"/>
    </row>
    <row r="9254" spans="1:9" x14ac:dyDescent="0.3">
      <c r="A9254" s="68"/>
      <c r="B9254" s="68"/>
      <c r="C9254" s="68"/>
      <c r="D9254" s="68"/>
      <c r="E9254" s="68"/>
      <c r="F9254" s="68"/>
      <c r="G9254" s="68"/>
      <c r="H9254" s="68"/>
      <c r="I9254" s="68"/>
    </row>
    <row r="9255" spans="1:9" x14ac:dyDescent="0.3">
      <c r="A9255" s="68"/>
      <c r="B9255" s="68"/>
      <c r="C9255" s="68"/>
      <c r="D9255" s="68"/>
      <c r="E9255" s="68"/>
      <c r="F9255" s="68"/>
      <c r="G9255" s="68"/>
      <c r="H9255" s="68"/>
      <c r="I9255" s="68"/>
    </row>
    <row r="9256" spans="1:9" x14ac:dyDescent="0.3">
      <c r="A9256" s="68"/>
      <c r="B9256" s="68"/>
      <c r="C9256" s="68"/>
      <c r="D9256" s="68"/>
      <c r="E9256" s="68"/>
      <c r="F9256" s="68"/>
      <c r="G9256" s="68"/>
      <c r="H9256" s="68"/>
      <c r="I9256" s="68"/>
    </row>
    <row r="9257" spans="1:9" x14ac:dyDescent="0.3">
      <c r="A9257" s="68"/>
      <c r="B9257" s="68"/>
      <c r="C9257" s="68"/>
      <c r="D9257" s="68"/>
      <c r="E9257" s="68"/>
      <c r="F9257" s="68"/>
      <c r="G9257" s="68"/>
      <c r="H9257" s="68"/>
      <c r="I9257" s="68"/>
    </row>
    <row r="9258" spans="1:9" x14ac:dyDescent="0.3">
      <c r="A9258" s="68"/>
      <c r="B9258" s="68"/>
      <c r="C9258" s="68"/>
      <c r="D9258" s="68"/>
      <c r="E9258" s="68"/>
      <c r="F9258" s="68"/>
      <c r="G9258" s="68"/>
      <c r="H9258" s="68"/>
      <c r="I9258" s="68"/>
    </row>
    <row r="9259" spans="1:9" x14ac:dyDescent="0.3">
      <c r="A9259" s="68"/>
      <c r="B9259" s="68"/>
      <c r="C9259" s="68"/>
      <c r="D9259" s="68"/>
      <c r="E9259" s="68"/>
      <c r="F9259" s="68"/>
      <c r="G9259" s="68"/>
      <c r="H9259" s="68"/>
      <c r="I9259" s="68"/>
    </row>
    <row r="9260" spans="1:9" x14ac:dyDescent="0.3">
      <c r="A9260" s="68"/>
      <c r="B9260" s="68"/>
      <c r="C9260" s="68"/>
      <c r="D9260" s="68"/>
      <c r="E9260" s="68"/>
      <c r="F9260" s="68"/>
      <c r="G9260" s="68"/>
      <c r="H9260" s="68"/>
      <c r="I9260" s="68"/>
    </row>
    <row r="9261" spans="1:9" x14ac:dyDescent="0.3">
      <c r="A9261" s="68"/>
      <c r="B9261" s="68"/>
      <c r="C9261" s="68"/>
      <c r="D9261" s="68"/>
      <c r="E9261" s="68"/>
      <c r="F9261" s="68"/>
      <c r="G9261" s="68"/>
      <c r="H9261" s="68"/>
      <c r="I9261" s="68"/>
    </row>
    <row r="9262" spans="1:9" x14ac:dyDescent="0.3">
      <c r="A9262" s="68"/>
      <c r="B9262" s="68"/>
      <c r="C9262" s="68"/>
      <c r="D9262" s="68"/>
      <c r="E9262" s="68"/>
      <c r="F9262" s="68"/>
      <c r="G9262" s="68"/>
      <c r="H9262" s="68"/>
      <c r="I9262" s="68"/>
    </row>
    <row r="9263" spans="1:9" x14ac:dyDescent="0.3">
      <c r="A9263" s="68"/>
      <c r="B9263" s="68"/>
      <c r="C9263" s="68"/>
      <c r="D9263" s="68"/>
      <c r="E9263" s="68"/>
      <c r="F9263" s="68"/>
      <c r="G9263" s="68"/>
      <c r="H9263" s="68"/>
      <c r="I9263" s="68"/>
    </row>
    <row r="9264" spans="1:9" x14ac:dyDescent="0.3">
      <c r="A9264" s="68"/>
      <c r="B9264" s="68"/>
      <c r="C9264" s="68"/>
      <c r="D9264" s="68"/>
      <c r="E9264" s="68"/>
      <c r="F9264" s="68"/>
      <c r="G9264" s="68"/>
      <c r="H9264" s="68"/>
      <c r="I9264" s="68"/>
    </row>
    <row r="9265" spans="1:9" x14ac:dyDescent="0.3">
      <c r="A9265" s="68"/>
      <c r="B9265" s="68"/>
      <c r="C9265" s="68"/>
      <c r="D9265" s="68"/>
      <c r="E9265" s="68"/>
      <c r="F9265" s="68"/>
      <c r="G9265" s="68"/>
      <c r="H9265" s="68"/>
      <c r="I9265" s="68"/>
    </row>
    <row r="9266" spans="1:9" x14ac:dyDescent="0.3">
      <c r="A9266" s="68"/>
      <c r="B9266" s="68"/>
      <c r="C9266" s="68"/>
      <c r="D9266" s="68"/>
      <c r="E9266" s="68"/>
      <c r="F9266" s="68"/>
      <c r="G9266" s="68"/>
      <c r="H9266" s="68"/>
      <c r="I9266" s="68"/>
    </row>
    <row r="9267" spans="1:9" x14ac:dyDescent="0.3">
      <c r="A9267" s="68"/>
      <c r="B9267" s="68"/>
      <c r="C9267" s="68"/>
      <c r="D9267" s="68"/>
      <c r="E9267" s="68"/>
      <c r="F9267" s="68"/>
      <c r="G9267" s="68"/>
      <c r="H9267" s="68"/>
      <c r="I9267" s="68"/>
    </row>
    <row r="9268" spans="1:9" x14ac:dyDescent="0.3">
      <c r="A9268" s="68"/>
      <c r="B9268" s="68"/>
      <c r="C9268" s="68"/>
      <c r="D9268" s="68"/>
      <c r="E9268" s="68"/>
      <c r="F9268" s="68"/>
      <c r="G9268" s="68"/>
      <c r="H9268" s="68"/>
      <c r="I9268" s="68"/>
    </row>
    <row r="9269" spans="1:9" x14ac:dyDescent="0.3">
      <c r="A9269" s="68"/>
      <c r="B9269" s="68"/>
      <c r="C9269" s="68"/>
      <c r="D9269" s="68"/>
      <c r="E9269" s="68"/>
      <c r="F9269" s="68"/>
      <c r="G9269" s="68"/>
      <c r="H9269" s="68"/>
      <c r="I9269" s="68"/>
    </row>
    <row r="9270" spans="1:9" x14ac:dyDescent="0.3">
      <c r="A9270" s="68"/>
      <c r="B9270" s="68"/>
      <c r="C9270" s="68"/>
      <c r="D9270" s="68"/>
      <c r="E9270" s="68"/>
      <c r="F9270" s="68"/>
      <c r="G9270" s="68"/>
      <c r="H9270" s="68"/>
      <c r="I9270" s="68"/>
    </row>
    <row r="9271" spans="1:9" x14ac:dyDescent="0.3">
      <c r="A9271" s="68"/>
      <c r="B9271" s="68"/>
      <c r="C9271" s="68"/>
      <c r="D9271" s="68"/>
      <c r="E9271" s="68"/>
      <c r="F9271" s="68"/>
      <c r="G9271" s="68"/>
      <c r="H9271" s="68"/>
      <c r="I9271" s="68"/>
    </row>
    <row r="9272" spans="1:9" x14ac:dyDescent="0.3">
      <c r="A9272" s="68"/>
      <c r="B9272" s="68"/>
      <c r="C9272" s="68"/>
      <c r="D9272" s="68"/>
      <c r="E9272" s="68"/>
      <c r="F9272" s="68"/>
      <c r="G9272" s="68"/>
      <c r="H9272" s="68"/>
      <c r="I9272" s="68"/>
    </row>
    <row r="9273" spans="1:9" x14ac:dyDescent="0.3">
      <c r="A9273" s="68"/>
      <c r="B9273" s="68"/>
      <c r="C9273" s="68"/>
      <c r="D9273" s="68"/>
      <c r="E9273" s="68"/>
      <c r="F9273" s="68"/>
      <c r="G9273" s="68"/>
      <c r="H9273" s="68"/>
      <c r="I9273" s="68"/>
    </row>
    <row r="9274" spans="1:9" x14ac:dyDescent="0.3">
      <c r="A9274" s="68"/>
      <c r="B9274" s="68"/>
      <c r="C9274" s="68"/>
      <c r="D9274" s="68"/>
      <c r="E9274" s="68"/>
      <c r="F9274" s="68"/>
      <c r="G9274" s="68"/>
      <c r="H9274" s="68"/>
      <c r="I9274" s="68"/>
    </row>
    <row r="9275" spans="1:9" x14ac:dyDescent="0.3">
      <c r="A9275" s="68"/>
      <c r="B9275" s="68"/>
      <c r="C9275" s="68"/>
      <c r="D9275" s="68"/>
      <c r="E9275" s="68"/>
      <c r="F9275" s="68"/>
      <c r="G9275" s="68"/>
      <c r="H9275" s="68"/>
      <c r="I9275" s="68"/>
    </row>
    <row r="9276" spans="1:9" x14ac:dyDescent="0.3">
      <c r="A9276" s="68"/>
      <c r="B9276" s="68"/>
      <c r="C9276" s="68"/>
      <c r="D9276" s="68"/>
      <c r="E9276" s="68"/>
      <c r="F9276" s="68"/>
      <c r="G9276" s="68"/>
      <c r="H9276" s="68"/>
      <c r="I9276" s="68"/>
    </row>
    <row r="9277" spans="1:9" x14ac:dyDescent="0.3">
      <c r="A9277" s="68"/>
      <c r="B9277" s="68"/>
      <c r="C9277" s="68"/>
      <c r="D9277" s="68"/>
      <c r="E9277" s="68"/>
      <c r="F9277" s="68"/>
      <c r="G9277" s="68"/>
      <c r="H9277" s="68"/>
      <c r="I9277" s="68"/>
    </row>
    <row r="9278" spans="1:9" x14ac:dyDescent="0.3">
      <c r="A9278" s="68"/>
      <c r="B9278" s="68"/>
      <c r="C9278" s="68"/>
      <c r="D9278" s="68"/>
      <c r="E9278" s="68"/>
      <c r="F9278" s="68"/>
      <c r="G9278" s="68"/>
      <c r="H9278" s="68"/>
      <c r="I9278" s="68"/>
    </row>
    <row r="9279" spans="1:9" x14ac:dyDescent="0.3">
      <c r="A9279" s="68"/>
      <c r="B9279" s="68"/>
      <c r="C9279" s="68"/>
      <c r="D9279" s="68"/>
      <c r="E9279" s="68"/>
      <c r="F9279" s="68"/>
      <c r="G9279" s="68"/>
      <c r="H9279" s="68"/>
      <c r="I9279" s="68"/>
    </row>
    <row r="9280" spans="1:9" x14ac:dyDescent="0.3">
      <c r="A9280" s="68"/>
      <c r="B9280" s="68"/>
      <c r="C9280" s="68"/>
      <c r="D9280" s="68"/>
      <c r="E9280" s="68"/>
      <c r="F9280" s="68"/>
      <c r="G9280" s="68"/>
      <c r="H9280" s="68"/>
      <c r="I9280" s="68"/>
    </row>
    <row r="9281" spans="1:9" x14ac:dyDescent="0.3">
      <c r="A9281" s="68"/>
      <c r="B9281" s="68"/>
      <c r="C9281" s="68"/>
      <c r="D9281" s="68"/>
      <c r="E9281" s="68"/>
      <c r="F9281" s="68"/>
      <c r="G9281" s="68"/>
      <c r="H9281" s="68"/>
      <c r="I9281" s="68"/>
    </row>
    <row r="9282" spans="1:9" x14ac:dyDescent="0.3">
      <c r="A9282" s="68"/>
      <c r="B9282" s="68"/>
      <c r="C9282" s="68"/>
      <c r="D9282" s="68"/>
      <c r="E9282" s="68"/>
      <c r="F9282" s="68"/>
      <c r="G9282" s="68"/>
      <c r="H9282" s="68"/>
      <c r="I9282" s="68"/>
    </row>
    <row r="9283" spans="1:9" x14ac:dyDescent="0.3">
      <c r="A9283" s="68"/>
      <c r="B9283" s="68"/>
      <c r="C9283" s="68"/>
      <c r="D9283" s="68"/>
      <c r="E9283" s="68"/>
      <c r="F9283" s="68"/>
      <c r="G9283" s="68"/>
      <c r="H9283" s="68"/>
      <c r="I9283" s="68"/>
    </row>
    <row r="9284" spans="1:9" x14ac:dyDescent="0.3">
      <c r="A9284" s="68"/>
      <c r="B9284" s="68"/>
      <c r="C9284" s="68"/>
      <c r="D9284" s="68"/>
      <c r="E9284" s="68"/>
      <c r="F9284" s="68"/>
      <c r="G9284" s="68"/>
      <c r="H9284" s="68"/>
      <c r="I9284" s="68"/>
    </row>
    <row r="9285" spans="1:9" x14ac:dyDescent="0.3">
      <c r="A9285" s="68"/>
      <c r="B9285" s="68"/>
      <c r="C9285" s="68"/>
      <c r="D9285" s="68"/>
      <c r="E9285" s="68"/>
      <c r="F9285" s="68"/>
      <c r="G9285" s="68"/>
      <c r="H9285" s="68"/>
      <c r="I9285" s="68"/>
    </row>
    <row r="9286" spans="1:9" x14ac:dyDescent="0.3">
      <c r="A9286" s="68"/>
      <c r="B9286" s="68"/>
      <c r="C9286" s="68"/>
      <c r="D9286" s="68"/>
      <c r="E9286" s="68"/>
      <c r="F9286" s="68"/>
      <c r="G9286" s="68"/>
      <c r="H9286" s="68"/>
      <c r="I9286" s="68"/>
    </row>
    <row r="9287" spans="1:9" x14ac:dyDescent="0.3">
      <c r="A9287" s="68"/>
      <c r="B9287" s="68"/>
      <c r="C9287" s="68"/>
      <c r="D9287" s="68"/>
      <c r="E9287" s="68"/>
      <c r="F9287" s="68"/>
      <c r="G9287" s="68"/>
      <c r="H9287" s="68"/>
      <c r="I9287" s="68"/>
    </row>
    <row r="9288" spans="1:9" x14ac:dyDescent="0.3">
      <c r="A9288" s="68"/>
      <c r="B9288" s="68"/>
      <c r="C9288" s="68"/>
      <c r="D9288" s="68"/>
      <c r="E9288" s="68"/>
      <c r="F9288" s="68"/>
      <c r="G9288" s="68"/>
      <c r="H9288" s="68"/>
      <c r="I9288" s="68"/>
    </row>
    <row r="9289" spans="1:9" x14ac:dyDescent="0.3">
      <c r="A9289" s="68"/>
      <c r="B9289" s="68"/>
      <c r="C9289" s="68"/>
      <c r="D9289" s="68"/>
      <c r="E9289" s="68"/>
      <c r="F9289" s="68"/>
      <c r="G9289" s="68"/>
      <c r="H9289" s="68"/>
      <c r="I9289" s="68"/>
    </row>
    <row r="9290" spans="1:9" x14ac:dyDescent="0.3">
      <c r="A9290" s="68"/>
      <c r="B9290" s="68"/>
      <c r="C9290" s="68"/>
      <c r="D9290" s="68"/>
      <c r="E9290" s="68"/>
      <c r="F9290" s="68"/>
      <c r="G9290" s="68"/>
      <c r="H9290" s="68"/>
      <c r="I9290" s="68"/>
    </row>
    <row r="9291" spans="1:9" x14ac:dyDescent="0.3">
      <c r="A9291" s="68"/>
      <c r="B9291" s="68"/>
      <c r="C9291" s="68"/>
      <c r="D9291" s="68"/>
      <c r="E9291" s="68"/>
      <c r="F9291" s="68"/>
      <c r="G9291" s="68"/>
      <c r="H9291" s="68"/>
      <c r="I9291" s="68"/>
    </row>
    <row r="9292" spans="1:9" x14ac:dyDescent="0.3">
      <c r="A9292" s="68"/>
      <c r="B9292" s="68"/>
      <c r="C9292" s="68"/>
      <c r="D9292" s="68"/>
      <c r="E9292" s="68"/>
      <c r="F9292" s="68"/>
      <c r="G9292" s="68"/>
      <c r="H9292" s="68"/>
      <c r="I9292" s="68"/>
    </row>
    <row r="9293" spans="1:9" x14ac:dyDescent="0.3">
      <c r="A9293" s="68"/>
      <c r="B9293" s="68"/>
      <c r="C9293" s="68"/>
      <c r="D9293" s="68"/>
      <c r="E9293" s="68"/>
      <c r="F9293" s="68"/>
      <c r="G9293" s="68"/>
      <c r="H9293" s="68"/>
      <c r="I9293" s="68"/>
    </row>
    <row r="9294" spans="1:9" x14ac:dyDescent="0.3">
      <c r="A9294" s="68"/>
      <c r="B9294" s="68"/>
      <c r="C9294" s="68"/>
      <c r="D9294" s="68"/>
      <c r="E9294" s="68"/>
      <c r="F9294" s="68"/>
      <c r="G9294" s="68"/>
      <c r="H9294" s="68"/>
      <c r="I9294" s="68"/>
    </row>
    <row r="9295" spans="1:9" x14ac:dyDescent="0.3">
      <c r="A9295" s="68"/>
      <c r="B9295" s="68"/>
      <c r="C9295" s="68"/>
      <c r="D9295" s="68"/>
      <c r="E9295" s="68"/>
      <c r="F9295" s="68"/>
      <c r="G9295" s="68"/>
      <c r="H9295" s="68"/>
      <c r="I9295" s="68"/>
    </row>
    <row r="9296" spans="1:9" x14ac:dyDescent="0.3">
      <c r="A9296" s="68"/>
      <c r="B9296" s="68"/>
      <c r="C9296" s="68"/>
      <c r="D9296" s="68"/>
      <c r="E9296" s="68"/>
      <c r="F9296" s="68"/>
      <c r="G9296" s="68"/>
      <c r="H9296" s="68"/>
      <c r="I9296" s="68"/>
    </row>
    <row r="9297" spans="1:9" x14ac:dyDescent="0.3">
      <c r="A9297" s="68"/>
      <c r="B9297" s="68"/>
      <c r="C9297" s="68"/>
      <c r="D9297" s="68"/>
      <c r="E9297" s="68"/>
      <c r="F9297" s="68"/>
      <c r="G9297" s="68"/>
      <c r="H9297" s="68"/>
      <c r="I9297" s="68"/>
    </row>
    <row r="9298" spans="1:9" x14ac:dyDescent="0.3">
      <c r="A9298" s="68"/>
      <c r="B9298" s="68"/>
      <c r="C9298" s="68"/>
      <c r="D9298" s="68"/>
      <c r="E9298" s="68"/>
      <c r="F9298" s="68"/>
      <c r="G9298" s="68"/>
      <c r="H9298" s="68"/>
      <c r="I9298" s="68"/>
    </row>
    <row r="9299" spans="1:9" x14ac:dyDescent="0.3">
      <c r="A9299" s="68"/>
      <c r="B9299" s="68"/>
      <c r="C9299" s="68"/>
      <c r="D9299" s="68"/>
      <c r="E9299" s="68"/>
      <c r="F9299" s="68"/>
      <c r="G9299" s="68"/>
      <c r="H9299" s="68"/>
      <c r="I9299" s="68"/>
    </row>
    <row r="9300" spans="1:9" x14ac:dyDescent="0.3">
      <c r="A9300" s="68"/>
      <c r="B9300" s="68"/>
      <c r="C9300" s="68"/>
      <c r="D9300" s="68"/>
      <c r="E9300" s="68"/>
      <c r="F9300" s="68"/>
      <c r="G9300" s="68"/>
      <c r="H9300" s="68"/>
      <c r="I9300" s="68"/>
    </row>
    <row r="9301" spans="1:9" x14ac:dyDescent="0.3">
      <c r="A9301" s="68"/>
      <c r="B9301" s="68"/>
      <c r="C9301" s="68"/>
      <c r="D9301" s="68"/>
      <c r="E9301" s="68"/>
      <c r="F9301" s="68"/>
      <c r="G9301" s="68"/>
      <c r="H9301" s="68"/>
      <c r="I9301" s="68"/>
    </row>
    <row r="9302" spans="1:9" x14ac:dyDescent="0.3">
      <c r="A9302" s="68"/>
      <c r="B9302" s="68"/>
      <c r="C9302" s="68"/>
      <c r="D9302" s="68"/>
      <c r="E9302" s="68"/>
      <c r="F9302" s="68"/>
      <c r="G9302" s="68"/>
      <c r="H9302" s="68"/>
      <c r="I9302" s="68"/>
    </row>
    <row r="9303" spans="1:9" x14ac:dyDescent="0.3">
      <c r="A9303" s="68"/>
      <c r="B9303" s="68"/>
      <c r="C9303" s="68"/>
      <c r="D9303" s="68"/>
      <c r="E9303" s="68"/>
      <c r="F9303" s="68"/>
      <c r="G9303" s="68"/>
      <c r="H9303" s="68"/>
      <c r="I9303" s="68"/>
    </row>
    <row r="9304" spans="1:9" x14ac:dyDescent="0.3">
      <c r="A9304" s="68"/>
      <c r="B9304" s="68"/>
      <c r="C9304" s="68"/>
      <c r="D9304" s="68"/>
      <c r="E9304" s="68"/>
      <c r="F9304" s="68"/>
      <c r="G9304" s="68"/>
      <c r="H9304" s="68"/>
      <c r="I9304" s="68"/>
    </row>
    <row r="9305" spans="1:9" x14ac:dyDescent="0.3">
      <c r="A9305" s="68"/>
      <c r="B9305" s="68"/>
      <c r="C9305" s="68"/>
      <c r="D9305" s="68"/>
      <c r="E9305" s="68"/>
      <c r="F9305" s="68"/>
      <c r="G9305" s="68"/>
      <c r="H9305" s="68"/>
      <c r="I9305" s="68"/>
    </row>
    <row r="9306" spans="1:9" x14ac:dyDescent="0.3">
      <c r="A9306" s="68"/>
      <c r="B9306" s="68"/>
      <c r="C9306" s="68"/>
      <c r="D9306" s="68"/>
      <c r="E9306" s="68"/>
      <c r="F9306" s="68"/>
      <c r="G9306" s="68"/>
      <c r="H9306" s="68"/>
      <c r="I9306" s="68"/>
    </row>
    <row r="9307" spans="1:9" x14ac:dyDescent="0.3">
      <c r="A9307" s="68"/>
      <c r="B9307" s="68"/>
      <c r="C9307" s="68"/>
      <c r="D9307" s="68"/>
      <c r="E9307" s="68"/>
      <c r="F9307" s="68"/>
      <c r="G9307" s="68"/>
      <c r="H9307" s="68"/>
      <c r="I9307" s="68"/>
    </row>
    <row r="9308" spans="1:9" x14ac:dyDescent="0.3">
      <c r="A9308" s="68"/>
      <c r="B9308" s="68"/>
      <c r="C9308" s="68"/>
      <c r="D9308" s="68"/>
      <c r="E9308" s="68"/>
      <c r="F9308" s="68"/>
      <c r="G9308" s="68"/>
      <c r="H9308" s="68"/>
      <c r="I9308" s="68"/>
    </row>
    <row r="9309" spans="1:9" x14ac:dyDescent="0.3">
      <c r="A9309" s="68"/>
      <c r="B9309" s="68"/>
      <c r="C9309" s="68"/>
      <c r="D9309" s="68"/>
      <c r="E9309" s="68"/>
      <c r="F9309" s="68"/>
      <c r="G9309" s="68"/>
      <c r="H9309" s="68"/>
      <c r="I9309" s="68"/>
    </row>
    <row r="9310" spans="1:9" x14ac:dyDescent="0.3">
      <c r="A9310" s="68"/>
      <c r="B9310" s="68"/>
      <c r="C9310" s="68"/>
      <c r="D9310" s="68"/>
      <c r="E9310" s="68"/>
      <c r="F9310" s="68"/>
      <c r="G9310" s="68"/>
      <c r="H9310" s="68"/>
      <c r="I9310" s="68"/>
    </row>
    <row r="9311" spans="1:9" x14ac:dyDescent="0.3">
      <c r="A9311" s="68"/>
      <c r="B9311" s="68"/>
      <c r="C9311" s="68"/>
      <c r="D9311" s="68"/>
      <c r="E9311" s="68"/>
      <c r="F9311" s="68"/>
      <c r="G9311" s="68"/>
      <c r="H9311" s="68"/>
      <c r="I9311" s="68"/>
    </row>
    <row r="9312" spans="1:9" x14ac:dyDescent="0.3">
      <c r="A9312" s="68"/>
      <c r="B9312" s="68"/>
      <c r="C9312" s="68"/>
      <c r="D9312" s="68"/>
      <c r="E9312" s="68"/>
      <c r="F9312" s="68"/>
      <c r="G9312" s="68"/>
      <c r="H9312" s="68"/>
      <c r="I9312" s="68"/>
    </row>
    <row r="9313" spans="1:9" x14ac:dyDescent="0.3">
      <c r="A9313" s="68"/>
      <c r="B9313" s="68"/>
      <c r="C9313" s="68"/>
      <c r="D9313" s="68"/>
      <c r="E9313" s="68"/>
      <c r="F9313" s="68"/>
      <c r="G9313" s="68"/>
      <c r="H9313" s="68"/>
      <c r="I9313" s="68"/>
    </row>
    <row r="9314" spans="1:9" x14ac:dyDescent="0.3">
      <c r="A9314" s="68"/>
      <c r="B9314" s="68"/>
      <c r="C9314" s="68"/>
      <c r="D9314" s="68"/>
      <c r="E9314" s="68"/>
      <c r="F9314" s="68"/>
      <c r="G9314" s="68"/>
      <c r="H9314" s="68"/>
      <c r="I9314" s="68"/>
    </row>
    <row r="9315" spans="1:9" x14ac:dyDescent="0.3">
      <c r="A9315" s="68"/>
      <c r="B9315" s="68"/>
      <c r="C9315" s="68"/>
      <c r="D9315" s="68"/>
      <c r="E9315" s="68"/>
      <c r="F9315" s="68"/>
      <c r="G9315" s="68"/>
      <c r="H9315" s="68"/>
      <c r="I9315" s="68"/>
    </row>
    <row r="9316" spans="1:9" x14ac:dyDescent="0.3">
      <c r="A9316" s="68"/>
      <c r="B9316" s="68"/>
      <c r="C9316" s="68"/>
      <c r="D9316" s="68"/>
      <c r="E9316" s="68"/>
      <c r="F9316" s="68"/>
      <c r="G9316" s="68"/>
      <c r="H9316" s="68"/>
      <c r="I9316" s="68"/>
    </row>
    <row r="9317" spans="1:9" x14ac:dyDescent="0.3">
      <c r="A9317" s="68"/>
      <c r="B9317" s="68"/>
      <c r="C9317" s="68"/>
      <c r="D9317" s="68"/>
      <c r="E9317" s="68"/>
      <c r="F9317" s="68"/>
      <c r="G9317" s="68"/>
      <c r="H9317" s="68"/>
      <c r="I9317" s="68"/>
    </row>
    <row r="9318" spans="1:9" x14ac:dyDescent="0.3">
      <c r="A9318" s="68"/>
      <c r="B9318" s="68"/>
      <c r="C9318" s="68"/>
      <c r="D9318" s="68"/>
      <c r="E9318" s="68"/>
      <c r="F9318" s="68"/>
      <c r="G9318" s="68"/>
      <c r="H9318" s="68"/>
      <c r="I9318" s="68"/>
    </row>
    <row r="9319" spans="1:9" x14ac:dyDescent="0.3">
      <c r="A9319" s="68"/>
      <c r="B9319" s="68"/>
      <c r="C9319" s="68"/>
      <c r="D9319" s="68"/>
      <c r="E9319" s="68"/>
      <c r="F9319" s="68"/>
      <c r="G9319" s="68"/>
      <c r="H9319" s="68"/>
      <c r="I9319" s="68"/>
    </row>
    <row r="9320" spans="1:9" x14ac:dyDescent="0.3">
      <c r="A9320" s="68"/>
      <c r="B9320" s="68"/>
      <c r="C9320" s="68"/>
      <c r="D9320" s="68"/>
      <c r="E9320" s="68"/>
      <c r="F9320" s="68"/>
      <c r="G9320" s="68"/>
      <c r="H9320" s="68"/>
      <c r="I9320" s="68"/>
    </row>
    <row r="9321" spans="1:9" x14ac:dyDescent="0.3">
      <c r="A9321" s="68"/>
      <c r="B9321" s="68"/>
      <c r="C9321" s="68"/>
      <c r="D9321" s="68"/>
      <c r="E9321" s="68"/>
      <c r="F9321" s="68"/>
      <c r="G9321" s="68"/>
      <c r="H9321" s="68"/>
      <c r="I9321" s="68"/>
    </row>
    <row r="9322" spans="1:9" x14ac:dyDescent="0.3">
      <c r="A9322" s="68"/>
      <c r="B9322" s="68"/>
      <c r="C9322" s="68"/>
      <c r="D9322" s="68"/>
      <c r="E9322" s="68"/>
      <c r="F9322" s="68"/>
      <c r="G9322" s="68"/>
      <c r="H9322" s="68"/>
      <c r="I9322" s="68"/>
    </row>
    <row r="9323" spans="1:9" x14ac:dyDescent="0.3">
      <c r="A9323" s="68"/>
      <c r="B9323" s="68"/>
      <c r="C9323" s="68"/>
      <c r="D9323" s="68"/>
      <c r="E9323" s="68"/>
      <c r="F9323" s="68"/>
      <c r="G9323" s="68"/>
      <c r="H9323" s="68"/>
      <c r="I9323" s="68"/>
    </row>
    <row r="9324" spans="1:9" x14ac:dyDescent="0.3">
      <c r="A9324" s="68"/>
      <c r="B9324" s="68"/>
      <c r="C9324" s="68"/>
      <c r="D9324" s="68"/>
      <c r="E9324" s="68"/>
      <c r="F9324" s="68"/>
      <c r="G9324" s="68"/>
      <c r="H9324" s="68"/>
      <c r="I9324" s="68"/>
    </row>
    <row r="9325" spans="1:9" x14ac:dyDescent="0.3">
      <c r="A9325" s="68"/>
      <c r="B9325" s="68"/>
      <c r="C9325" s="68"/>
      <c r="D9325" s="68"/>
      <c r="E9325" s="68"/>
      <c r="F9325" s="68"/>
      <c r="G9325" s="68"/>
      <c r="H9325" s="68"/>
      <c r="I9325" s="68"/>
    </row>
    <row r="9326" spans="1:9" x14ac:dyDescent="0.3">
      <c r="A9326" s="68"/>
      <c r="B9326" s="68"/>
      <c r="C9326" s="68"/>
      <c r="D9326" s="68"/>
      <c r="E9326" s="68"/>
      <c r="F9326" s="68"/>
      <c r="G9326" s="68"/>
      <c r="H9326" s="68"/>
      <c r="I9326" s="68"/>
    </row>
    <row r="9327" spans="1:9" x14ac:dyDescent="0.3">
      <c r="A9327" s="68"/>
      <c r="B9327" s="68"/>
      <c r="C9327" s="68"/>
      <c r="D9327" s="68"/>
      <c r="E9327" s="68"/>
      <c r="F9327" s="68"/>
      <c r="G9327" s="68"/>
      <c r="H9327" s="68"/>
      <c r="I9327" s="68"/>
    </row>
    <row r="9328" spans="1:9" x14ac:dyDescent="0.3">
      <c r="A9328" s="68"/>
      <c r="B9328" s="68"/>
      <c r="C9328" s="68"/>
      <c r="D9328" s="68"/>
      <c r="E9328" s="68"/>
      <c r="F9328" s="68"/>
      <c r="G9328" s="68"/>
      <c r="H9328" s="68"/>
      <c r="I9328" s="68"/>
    </row>
    <row r="9329" spans="1:9" x14ac:dyDescent="0.3">
      <c r="A9329" s="68"/>
      <c r="B9329" s="68"/>
      <c r="C9329" s="68"/>
      <c r="D9329" s="68"/>
      <c r="E9329" s="68"/>
      <c r="F9329" s="68"/>
      <c r="G9329" s="68"/>
      <c r="H9329" s="68"/>
      <c r="I9329" s="68"/>
    </row>
    <row r="9330" spans="1:9" x14ac:dyDescent="0.3">
      <c r="A9330" s="68"/>
      <c r="B9330" s="68"/>
      <c r="C9330" s="68"/>
      <c r="D9330" s="68"/>
      <c r="E9330" s="68"/>
      <c r="F9330" s="68"/>
      <c r="G9330" s="68"/>
      <c r="H9330" s="68"/>
      <c r="I9330" s="68"/>
    </row>
    <row r="9331" spans="1:9" x14ac:dyDescent="0.3">
      <c r="A9331" s="68"/>
      <c r="B9331" s="68"/>
      <c r="C9331" s="68"/>
      <c r="D9331" s="68"/>
      <c r="E9331" s="68"/>
      <c r="F9331" s="68"/>
      <c r="G9331" s="68"/>
      <c r="H9331" s="68"/>
      <c r="I9331" s="68"/>
    </row>
    <row r="9332" spans="1:9" x14ac:dyDescent="0.3">
      <c r="A9332" s="68"/>
      <c r="B9332" s="68"/>
      <c r="C9332" s="68"/>
      <c r="D9332" s="68"/>
      <c r="E9332" s="68"/>
      <c r="F9332" s="68"/>
      <c r="G9332" s="68"/>
      <c r="H9332" s="68"/>
      <c r="I9332" s="68"/>
    </row>
    <row r="9333" spans="1:9" x14ac:dyDescent="0.3">
      <c r="A9333" s="68"/>
      <c r="B9333" s="68"/>
      <c r="C9333" s="68"/>
      <c r="D9333" s="68"/>
      <c r="E9333" s="68"/>
      <c r="F9333" s="68"/>
      <c r="G9333" s="68"/>
      <c r="H9333" s="68"/>
      <c r="I9333" s="68"/>
    </row>
    <row r="9334" spans="1:9" x14ac:dyDescent="0.3">
      <c r="A9334" s="68"/>
      <c r="B9334" s="68"/>
      <c r="C9334" s="68"/>
      <c r="D9334" s="68"/>
      <c r="E9334" s="68"/>
      <c r="F9334" s="68"/>
      <c r="G9334" s="68"/>
      <c r="H9334" s="68"/>
      <c r="I9334" s="68"/>
    </row>
    <row r="9335" spans="1:9" x14ac:dyDescent="0.3">
      <c r="A9335" s="68"/>
      <c r="B9335" s="68"/>
      <c r="C9335" s="68"/>
      <c r="D9335" s="68"/>
      <c r="E9335" s="68"/>
      <c r="F9335" s="68"/>
      <c r="G9335" s="68"/>
      <c r="H9335" s="68"/>
      <c r="I9335" s="68"/>
    </row>
    <row r="9336" spans="1:9" x14ac:dyDescent="0.3">
      <c r="A9336" s="68"/>
      <c r="B9336" s="68"/>
      <c r="C9336" s="68"/>
      <c r="D9336" s="68"/>
      <c r="E9336" s="68"/>
      <c r="F9336" s="68"/>
      <c r="G9336" s="68"/>
      <c r="H9336" s="68"/>
      <c r="I9336" s="68"/>
    </row>
    <row r="9337" spans="1:9" x14ac:dyDescent="0.3">
      <c r="A9337" s="68"/>
      <c r="B9337" s="68"/>
      <c r="C9337" s="68"/>
      <c r="D9337" s="68"/>
      <c r="E9337" s="68"/>
      <c r="F9337" s="68"/>
      <c r="G9337" s="68"/>
      <c r="H9337" s="68"/>
      <c r="I9337" s="68"/>
    </row>
    <row r="9338" spans="1:9" x14ac:dyDescent="0.3">
      <c r="A9338" s="68"/>
      <c r="B9338" s="68"/>
      <c r="C9338" s="68"/>
      <c r="D9338" s="68"/>
      <c r="E9338" s="68"/>
      <c r="F9338" s="68"/>
      <c r="G9338" s="68"/>
      <c r="H9338" s="68"/>
      <c r="I9338" s="68"/>
    </row>
    <row r="9339" spans="1:9" x14ac:dyDescent="0.3">
      <c r="A9339" s="68"/>
      <c r="B9339" s="68"/>
      <c r="C9339" s="68"/>
      <c r="D9339" s="68"/>
      <c r="E9339" s="68"/>
      <c r="F9339" s="68"/>
      <c r="G9339" s="68"/>
      <c r="H9339" s="68"/>
      <c r="I9339" s="68"/>
    </row>
    <row r="9340" spans="1:9" x14ac:dyDescent="0.3">
      <c r="A9340" s="68"/>
      <c r="B9340" s="68"/>
      <c r="C9340" s="68"/>
      <c r="D9340" s="68"/>
      <c r="E9340" s="68"/>
      <c r="F9340" s="68"/>
      <c r="G9340" s="68"/>
      <c r="H9340" s="68"/>
      <c r="I9340" s="68"/>
    </row>
    <row r="9341" spans="1:9" x14ac:dyDescent="0.3">
      <c r="A9341" s="68"/>
      <c r="B9341" s="68"/>
      <c r="C9341" s="68"/>
      <c r="D9341" s="68"/>
      <c r="E9341" s="68"/>
      <c r="F9341" s="68"/>
      <c r="G9341" s="68"/>
      <c r="H9341" s="68"/>
      <c r="I9341" s="68"/>
    </row>
    <row r="9342" spans="1:9" x14ac:dyDescent="0.3">
      <c r="A9342" s="68"/>
      <c r="B9342" s="68"/>
      <c r="C9342" s="68"/>
      <c r="D9342" s="68"/>
      <c r="E9342" s="68"/>
      <c r="F9342" s="68"/>
      <c r="G9342" s="68"/>
      <c r="H9342" s="68"/>
      <c r="I9342" s="68"/>
    </row>
    <row r="9343" spans="1:9" x14ac:dyDescent="0.3">
      <c r="A9343" s="68"/>
      <c r="B9343" s="68"/>
      <c r="C9343" s="68"/>
      <c r="D9343" s="68"/>
      <c r="E9343" s="68"/>
      <c r="F9343" s="68"/>
      <c r="G9343" s="68"/>
      <c r="H9343" s="68"/>
      <c r="I9343" s="68"/>
    </row>
    <row r="9344" spans="1:9" x14ac:dyDescent="0.3">
      <c r="A9344" s="68"/>
      <c r="B9344" s="68"/>
      <c r="C9344" s="68"/>
      <c r="D9344" s="68"/>
      <c r="E9344" s="68"/>
      <c r="F9344" s="68"/>
      <c r="G9344" s="68"/>
      <c r="H9344" s="68"/>
      <c r="I9344" s="68"/>
    </row>
    <row r="9345" spans="1:9" x14ac:dyDescent="0.3">
      <c r="A9345" s="68"/>
      <c r="B9345" s="68"/>
      <c r="C9345" s="68"/>
      <c r="D9345" s="68"/>
      <c r="E9345" s="68"/>
      <c r="F9345" s="68"/>
      <c r="G9345" s="68"/>
      <c r="H9345" s="68"/>
      <c r="I9345" s="68"/>
    </row>
    <row r="9346" spans="1:9" x14ac:dyDescent="0.3">
      <c r="A9346" s="68"/>
      <c r="B9346" s="68"/>
      <c r="C9346" s="68"/>
      <c r="D9346" s="68"/>
      <c r="E9346" s="68"/>
      <c r="F9346" s="68"/>
      <c r="G9346" s="68"/>
      <c r="H9346" s="68"/>
      <c r="I9346" s="68"/>
    </row>
    <row r="9347" spans="1:9" x14ac:dyDescent="0.3">
      <c r="A9347" s="68"/>
      <c r="B9347" s="68"/>
      <c r="C9347" s="68"/>
      <c r="D9347" s="68"/>
      <c r="E9347" s="68"/>
      <c r="F9347" s="68"/>
      <c r="G9347" s="68"/>
      <c r="H9347" s="68"/>
      <c r="I9347" s="68"/>
    </row>
    <row r="9348" spans="1:9" x14ac:dyDescent="0.3">
      <c r="A9348" s="68"/>
      <c r="B9348" s="68"/>
      <c r="C9348" s="68"/>
      <c r="D9348" s="68"/>
      <c r="E9348" s="68"/>
      <c r="F9348" s="68"/>
      <c r="G9348" s="68"/>
      <c r="H9348" s="68"/>
      <c r="I9348" s="68"/>
    </row>
    <row r="9349" spans="1:9" x14ac:dyDescent="0.3">
      <c r="A9349" s="68"/>
      <c r="B9349" s="68"/>
      <c r="C9349" s="68"/>
      <c r="D9349" s="68"/>
      <c r="E9349" s="68"/>
      <c r="F9349" s="68"/>
      <c r="G9349" s="68"/>
      <c r="H9349" s="68"/>
      <c r="I9349" s="68"/>
    </row>
    <row r="9350" spans="1:9" x14ac:dyDescent="0.3">
      <c r="A9350" s="68"/>
      <c r="B9350" s="68"/>
      <c r="C9350" s="68"/>
      <c r="D9350" s="68"/>
      <c r="E9350" s="68"/>
      <c r="F9350" s="68"/>
      <c r="G9350" s="68"/>
      <c r="H9350" s="68"/>
      <c r="I9350" s="68"/>
    </row>
    <row r="9351" spans="1:9" x14ac:dyDescent="0.3">
      <c r="A9351" s="68"/>
      <c r="B9351" s="68"/>
      <c r="C9351" s="68"/>
      <c r="D9351" s="68"/>
      <c r="E9351" s="68"/>
      <c r="F9351" s="68"/>
      <c r="G9351" s="68"/>
      <c r="H9351" s="68"/>
      <c r="I9351" s="68"/>
    </row>
    <row r="9352" spans="1:9" x14ac:dyDescent="0.3">
      <c r="A9352" s="68"/>
      <c r="B9352" s="68"/>
      <c r="C9352" s="68"/>
      <c r="D9352" s="68"/>
      <c r="E9352" s="68"/>
      <c r="F9352" s="68"/>
      <c r="G9352" s="68"/>
      <c r="H9352" s="68"/>
      <c r="I9352" s="68"/>
    </row>
    <row r="9353" spans="1:9" x14ac:dyDescent="0.3">
      <c r="A9353" s="68"/>
      <c r="B9353" s="68"/>
      <c r="C9353" s="68"/>
      <c r="D9353" s="68"/>
      <c r="E9353" s="68"/>
      <c r="F9353" s="68"/>
      <c r="G9353" s="68"/>
      <c r="H9353" s="68"/>
      <c r="I9353" s="68"/>
    </row>
    <row r="9354" spans="1:9" x14ac:dyDescent="0.3">
      <c r="A9354" s="68"/>
      <c r="B9354" s="68"/>
      <c r="C9354" s="68"/>
      <c r="D9354" s="68"/>
      <c r="E9354" s="68"/>
      <c r="F9354" s="68"/>
      <c r="G9354" s="68"/>
      <c r="H9354" s="68"/>
      <c r="I9354" s="68"/>
    </row>
    <row r="9355" spans="1:9" x14ac:dyDescent="0.3">
      <c r="A9355" s="68"/>
      <c r="B9355" s="68"/>
      <c r="C9355" s="68"/>
      <c r="D9355" s="68"/>
      <c r="E9355" s="68"/>
      <c r="F9355" s="68"/>
      <c r="G9355" s="68"/>
      <c r="H9355" s="68"/>
      <c r="I9355" s="68"/>
    </row>
    <row r="9356" spans="1:9" x14ac:dyDescent="0.3">
      <c r="A9356" s="68"/>
      <c r="B9356" s="68"/>
      <c r="C9356" s="68"/>
      <c r="D9356" s="68"/>
      <c r="E9356" s="68"/>
      <c r="F9356" s="68"/>
      <c r="G9356" s="68"/>
      <c r="H9356" s="68"/>
      <c r="I9356" s="68"/>
    </row>
    <row r="9357" spans="1:9" x14ac:dyDescent="0.3">
      <c r="A9357" s="68"/>
      <c r="B9357" s="68"/>
      <c r="C9357" s="68"/>
      <c r="D9357" s="68"/>
      <c r="E9357" s="68"/>
      <c r="F9357" s="68"/>
      <c r="G9357" s="68"/>
      <c r="H9357" s="68"/>
      <c r="I9357" s="68"/>
    </row>
    <row r="9358" spans="1:9" x14ac:dyDescent="0.3">
      <c r="A9358" s="68"/>
      <c r="B9358" s="68"/>
      <c r="C9358" s="68"/>
      <c r="D9358" s="68"/>
      <c r="E9358" s="68"/>
      <c r="F9358" s="68"/>
      <c r="G9358" s="68"/>
      <c r="H9358" s="68"/>
      <c r="I9358" s="68"/>
    </row>
    <row r="9359" spans="1:9" x14ac:dyDescent="0.3">
      <c r="A9359" s="68"/>
      <c r="B9359" s="68"/>
      <c r="C9359" s="68"/>
      <c r="D9359" s="68"/>
      <c r="E9359" s="68"/>
      <c r="F9359" s="68"/>
      <c r="G9359" s="68"/>
      <c r="H9359" s="68"/>
      <c r="I9359" s="68"/>
    </row>
    <row r="9360" spans="1:9" x14ac:dyDescent="0.3">
      <c r="A9360" s="68"/>
      <c r="B9360" s="68"/>
      <c r="C9360" s="68"/>
      <c r="D9360" s="68"/>
      <c r="E9360" s="68"/>
      <c r="F9360" s="68"/>
      <c r="G9360" s="68"/>
      <c r="H9360" s="68"/>
      <c r="I9360" s="68"/>
    </row>
    <row r="9361" spans="1:9" x14ac:dyDescent="0.3">
      <c r="A9361" s="68"/>
      <c r="B9361" s="68"/>
      <c r="C9361" s="68"/>
      <c r="D9361" s="68"/>
      <c r="E9361" s="68"/>
      <c r="F9361" s="68"/>
      <c r="G9361" s="68"/>
      <c r="H9361" s="68"/>
      <c r="I9361" s="68"/>
    </row>
    <row r="9362" spans="1:9" x14ac:dyDescent="0.3">
      <c r="A9362" s="68"/>
      <c r="B9362" s="68"/>
      <c r="C9362" s="68"/>
      <c r="D9362" s="68"/>
      <c r="E9362" s="68"/>
      <c r="F9362" s="68"/>
      <c r="G9362" s="68"/>
      <c r="H9362" s="68"/>
      <c r="I9362" s="68"/>
    </row>
    <row r="9363" spans="1:9" x14ac:dyDescent="0.3">
      <c r="A9363" s="68"/>
      <c r="B9363" s="68"/>
      <c r="C9363" s="68"/>
      <c r="D9363" s="68"/>
      <c r="E9363" s="68"/>
      <c r="F9363" s="68"/>
      <c r="G9363" s="68"/>
      <c r="H9363" s="68"/>
      <c r="I9363" s="68"/>
    </row>
    <row r="9364" spans="1:9" x14ac:dyDescent="0.3">
      <c r="A9364" s="68"/>
      <c r="B9364" s="68"/>
      <c r="C9364" s="68"/>
      <c r="D9364" s="68"/>
      <c r="E9364" s="68"/>
      <c r="F9364" s="68"/>
      <c r="G9364" s="68"/>
      <c r="H9364" s="68"/>
      <c r="I9364" s="68"/>
    </row>
    <row r="9365" spans="1:9" x14ac:dyDescent="0.3">
      <c r="A9365" s="68"/>
      <c r="B9365" s="68"/>
      <c r="C9365" s="68"/>
      <c r="D9365" s="68"/>
      <c r="E9365" s="68"/>
      <c r="F9365" s="68"/>
      <c r="G9365" s="68"/>
      <c r="H9365" s="68"/>
      <c r="I9365" s="68"/>
    </row>
    <row r="9366" spans="1:9" x14ac:dyDescent="0.3">
      <c r="A9366" s="68"/>
      <c r="B9366" s="68"/>
      <c r="C9366" s="68"/>
      <c r="D9366" s="68"/>
      <c r="E9366" s="68"/>
      <c r="F9366" s="68"/>
      <c r="G9366" s="68"/>
      <c r="H9366" s="68"/>
      <c r="I9366" s="68"/>
    </row>
    <row r="9367" spans="1:9" x14ac:dyDescent="0.3">
      <c r="A9367" s="68"/>
      <c r="B9367" s="68"/>
      <c r="C9367" s="68"/>
      <c r="D9367" s="68"/>
      <c r="E9367" s="68"/>
      <c r="F9367" s="68"/>
      <c r="G9367" s="68"/>
      <c r="H9367" s="68"/>
      <c r="I9367" s="68"/>
    </row>
    <row r="9368" spans="1:9" x14ac:dyDescent="0.3">
      <c r="A9368" s="68"/>
      <c r="B9368" s="68"/>
      <c r="C9368" s="68"/>
      <c r="D9368" s="68"/>
      <c r="E9368" s="68"/>
      <c r="F9368" s="68"/>
      <c r="G9368" s="68"/>
      <c r="H9368" s="68"/>
      <c r="I9368" s="68"/>
    </row>
    <row r="9369" spans="1:9" x14ac:dyDescent="0.3">
      <c r="A9369" s="68"/>
      <c r="B9369" s="68"/>
      <c r="C9369" s="68"/>
      <c r="D9369" s="68"/>
      <c r="E9369" s="68"/>
      <c r="F9369" s="68"/>
      <c r="G9369" s="68"/>
      <c r="H9369" s="68"/>
      <c r="I9369" s="68"/>
    </row>
    <row r="9370" spans="1:9" x14ac:dyDescent="0.3">
      <c r="A9370" s="68"/>
      <c r="B9370" s="68"/>
      <c r="C9370" s="68"/>
      <c r="D9370" s="68"/>
      <c r="E9370" s="68"/>
      <c r="F9370" s="68"/>
      <c r="G9370" s="68"/>
      <c r="H9370" s="68"/>
      <c r="I9370" s="68"/>
    </row>
    <row r="9371" spans="1:9" x14ac:dyDescent="0.3">
      <c r="A9371" s="68"/>
      <c r="B9371" s="68"/>
      <c r="C9371" s="68"/>
      <c r="D9371" s="68"/>
      <c r="E9371" s="68"/>
      <c r="F9371" s="68"/>
      <c r="G9371" s="68"/>
      <c r="H9371" s="68"/>
      <c r="I9371" s="68"/>
    </row>
    <row r="9372" spans="1:9" x14ac:dyDescent="0.3">
      <c r="A9372" s="68"/>
      <c r="B9372" s="68"/>
      <c r="C9372" s="68"/>
      <c r="D9372" s="68"/>
      <c r="E9372" s="68"/>
      <c r="F9372" s="68"/>
      <c r="G9372" s="68"/>
      <c r="H9372" s="68"/>
      <c r="I9372" s="68"/>
    </row>
    <row r="9373" spans="1:9" x14ac:dyDescent="0.3">
      <c r="A9373" s="68"/>
      <c r="B9373" s="68"/>
      <c r="C9373" s="68"/>
      <c r="D9373" s="68"/>
      <c r="E9373" s="68"/>
      <c r="F9373" s="68"/>
      <c r="G9373" s="68"/>
      <c r="H9373" s="68"/>
      <c r="I9373" s="68"/>
    </row>
    <row r="9374" spans="1:9" x14ac:dyDescent="0.3">
      <c r="A9374" s="68"/>
      <c r="B9374" s="68"/>
      <c r="C9374" s="68"/>
      <c r="D9374" s="68"/>
      <c r="E9374" s="68"/>
      <c r="F9374" s="68"/>
      <c r="G9374" s="68"/>
      <c r="H9374" s="68"/>
      <c r="I9374" s="68"/>
    </row>
    <row r="9375" spans="1:9" x14ac:dyDescent="0.3">
      <c r="A9375" s="68"/>
      <c r="B9375" s="68"/>
      <c r="C9375" s="68"/>
      <c r="D9375" s="68"/>
      <c r="E9375" s="68"/>
      <c r="F9375" s="68"/>
      <c r="G9375" s="68"/>
      <c r="H9375" s="68"/>
      <c r="I9375" s="68"/>
    </row>
    <row r="9376" spans="1:9" x14ac:dyDescent="0.3">
      <c r="A9376" s="68"/>
      <c r="B9376" s="68"/>
      <c r="C9376" s="68"/>
      <c r="D9376" s="68"/>
      <c r="E9376" s="68"/>
      <c r="F9376" s="68"/>
      <c r="G9376" s="68"/>
      <c r="H9376" s="68"/>
      <c r="I9376" s="68"/>
    </row>
    <row r="9377" spans="1:9" x14ac:dyDescent="0.3">
      <c r="A9377" s="68"/>
      <c r="B9377" s="68"/>
      <c r="C9377" s="68"/>
      <c r="D9377" s="68"/>
      <c r="E9377" s="68"/>
      <c r="F9377" s="68"/>
      <c r="G9377" s="68"/>
      <c r="H9377" s="68"/>
      <c r="I9377" s="68"/>
    </row>
    <row r="9378" spans="1:9" x14ac:dyDescent="0.3">
      <c r="A9378" s="68"/>
      <c r="B9378" s="68"/>
      <c r="C9378" s="68"/>
      <c r="D9378" s="68"/>
      <c r="E9378" s="68"/>
      <c r="F9378" s="68"/>
      <c r="G9378" s="68"/>
      <c r="H9378" s="68"/>
      <c r="I9378" s="68"/>
    </row>
    <row r="9379" spans="1:9" x14ac:dyDescent="0.3">
      <c r="A9379" s="68"/>
      <c r="B9379" s="68"/>
      <c r="C9379" s="68"/>
      <c r="D9379" s="68"/>
      <c r="E9379" s="68"/>
      <c r="F9379" s="68"/>
      <c r="G9379" s="68"/>
      <c r="H9379" s="68"/>
      <c r="I9379" s="68"/>
    </row>
    <row r="9380" spans="1:9" x14ac:dyDescent="0.3">
      <c r="A9380" s="68"/>
      <c r="B9380" s="68"/>
      <c r="C9380" s="68"/>
      <c r="D9380" s="68"/>
      <c r="E9380" s="68"/>
      <c r="F9380" s="68"/>
      <c r="G9380" s="68"/>
      <c r="H9380" s="68"/>
      <c r="I9380" s="68"/>
    </row>
    <row r="9381" spans="1:9" x14ac:dyDescent="0.3">
      <c r="A9381" s="68"/>
      <c r="B9381" s="68"/>
      <c r="C9381" s="68"/>
      <c r="D9381" s="68"/>
      <c r="E9381" s="68"/>
      <c r="F9381" s="68"/>
      <c r="G9381" s="68"/>
      <c r="H9381" s="68"/>
      <c r="I9381" s="68"/>
    </row>
    <row r="9382" spans="1:9" x14ac:dyDescent="0.3">
      <c r="A9382" s="68"/>
      <c r="B9382" s="68"/>
      <c r="C9382" s="68"/>
      <c r="D9382" s="68"/>
      <c r="E9382" s="68"/>
      <c r="F9382" s="68"/>
      <c r="G9382" s="68"/>
      <c r="H9382" s="68"/>
      <c r="I9382" s="68"/>
    </row>
    <row r="9383" spans="1:9" x14ac:dyDescent="0.3">
      <c r="A9383" s="68"/>
      <c r="B9383" s="68"/>
      <c r="C9383" s="68"/>
      <c r="D9383" s="68"/>
      <c r="E9383" s="68"/>
      <c r="F9383" s="68"/>
      <c r="G9383" s="68"/>
      <c r="H9383" s="68"/>
      <c r="I9383" s="68"/>
    </row>
    <row r="9384" spans="1:9" x14ac:dyDescent="0.3">
      <c r="A9384" s="68"/>
      <c r="B9384" s="68"/>
      <c r="C9384" s="68"/>
      <c r="D9384" s="68"/>
      <c r="E9384" s="68"/>
      <c r="F9384" s="68"/>
      <c r="G9384" s="68"/>
      <c r="H9384" s="68"/>
      <c r="I9384" s="68"/>
    </row>
    <row r="9385" spans="1:9" x14ac:dyDescent="0.3">
      <c r="A9385" s="68"/>
      <c r="B9385" s="68"/>
      <c r="C9385" s="68"/>
      <c r="D9385" s="68"/>
      <c r="E9385" s="68"/>
      <c r="F9385" s="68"/>
      <c r="G9385" s="68"/>
      <c r="H9385" s="68"/>
      <c r="I9385" s="68"/>
    </row>
    <row r="9386" spans="1:9" x14ac:dyDescent="0.3">
      <c r="A9386" s="68"/>
      <c r="B9386" s="68"/>
      <c r="C9386" s="68"/>
      <c r="D9386" s="68"/>
      <c r="E9386" s="68"/>
      <c r="F9386" s="68"/>
      <c r="G9386" s="68"/>
      <c r="H9386" s="68"/>
      <c r="I9386" s="68"/>
    </row>
    <row r="9387" spans="1:9" x14ac:dyDescent="0.3">
      <c r="A9387" s="68"/>
      <c r="B9387" s="68"/>
      <c r="C9387" s="68"/>
      <c r="D9387" s="68"/>
      <c r="E9387" s="68"/>
      <c r="F9387" s="68"/>
      <c r="G9387" s="68"/>
      <c r="H9387" s="68"/>
      <c r="I9387" s="68"/>
    </row>
    <row r="9388" spans="1:9" x14ac:dyDescent="0.3">
      <c r="A9388" s="68"/>
      <c r="B9388" s="68"/>
      <c r="C9388" s="68"/>
      <c r="D9388" s="68"/>
      <c r="E9388" s="68"/>
      <c r="F9388" s="68"/>
      <c r="G9388" s="68"/>
      <c r="H9388" s="68"/>
      <c r="I9388" s="68"/>
    </row>
    <row r="9389" spans="1:9" x14ac:dyDescent="0.3">
      <c r="A9389" s="68"/>
      <c r="B9389" s="68"/>
      <c r="C9389" s="68"/>
      <c r="D9389" s="68"/>
      <c r="E9389" s="68"/>
      <c r="F9389" s="68"/>
      <c r="G9389" s="68"/>
      <c r="H9389" s="68"/>
      <c r="I9389" s="68"/>
    </row>
    <row r="9390" spans="1:9" x14ac:dyDescent="0.3">
      <c r="A9390" s="68"/>
      <c r="B9390" s="68"/>
      <c r="C9390" s="68"/>
      <c r="D9390" s="68"/>
      <c r="E9390" s="68"/>
      <c r="F9390" s="68"/>
      <c r="G9390" s="68"/>
      <c r="H9390" s="68"/>
      <c r="I9390" s="68"/>
    </row>
    <row r="9391" spans="1:9" x14ac:dyDescent="0.3">
      <c r="A9391" s="68"/>
      <c r="B9391" s="68"/>
      <c r="C9391" s="68"/>
      <c r="D9391" s="68"/>
      <c r="E9391" s="68"/>
      <c r="F9391" s="68"/>
      <c r="G9391" s="68"/>
      <c r="H9391" s="68"/>
      <c r="I9391" s="68"/>
    </row>
    <row r="9392" spans="1:9" x14ac:dyDescent="0.3">
      <c r="A9392" s="68"/>
      <c r="B9392" s="68"/>
      <c r="C9392" s="68"/>
      <c r="D9392" s="68"/>
      <c r="E9392" s="68"/>
      <c r="F9392" s="68"/>
      <c r="G9392" s="68"/>
      <c r="H9392" s="68"/>
      <c r="I9392" s="68"/>
    </row>
    <row r="9393" spans="1:9" x14ac:dyDescent="0.3">
      <c r="A9393" s="68"/>
      <c r="B9393" s="68"/>
      <c r="C9393" s="68"/>
      <c r="D9393" s="68"/>
      <c r="E9393" s="68"/>
      <c r="F9393" s="68"/>
      <c r="G9393" s="68"/>
      <c r="H9393" s="68"/>
      <c r="I9393" s="68"/>
    </row>
    <row r="9394" spans="1:9" x14ac:dyDescent="0.3">
      <c r="A9394" s="68"/>
      <c r="B9394" s="68"/>
      <c r="C9394" s="68"/>
      <c r="D9394" s="68"/>
      <c r="E9394" s="68"/>
      <c r="F9394" s="68"/>
      <c r="G9394" s="68"/>
      <c r="H9394" s="68"/>
      <c r="I9394" s="68"/>
    </row>
    <row r="9395" spans="1:9" x14ac:dyDescent="0.3">
      <c r="A9395" s="68"/>
      <c r="B9395" s="68"/>
      <c r="C9395" s="68"/>
      <c r="D9395" s="68"/>
      <c r="E9395" s="68"/>
      <c r="F9395" s="68"/>
      <c r="G9395" s="68"/>
      <c r="H9395" s="68"/>
      <c r="I9395" s="68"/>
    </row>
    <row r="9396" spans="1:9" x14ac:dyDescent="0.3">
      <c r="A9396" s="68"/>
      <c r="B9396" s="68"/>
      <c r="C9396" s="68"/>
      <c r="D9396" s="68"/>
      <c r="E9396" s="68"/>
      <c r="F9396" s="68"/>
      <c r="G9396" s="68"/>
      <c r="H9396" s="68"/>
      <c r="I9396" s="68"/>
    </row>
    <row r="9397" spans="1:9" x14ac:dyDescent="0.3">
      <c r="A9397" s="68"/>
      <c r="B9397" s="68"/>
      <c r="C9397" s="68"/>
      <c r="D9397" s="68"/>
      <c r="E9397" s="68"/>
      <c r="F9397" s="68"/>
      <c r="G9397" s="68"/>
      <c r="H9397" s="68"/>
      <c r="I9397" s="68"/>
    </row>
    <row r="9398" spans="1:9" x14ac:dyDescent="0.3">
      <c r="A9398" s="68"/>
      <c r="B9398" s="68"/>
      <c r="C9398" s="68"/>
      <c r="D9398" s="68"/>
      <c r="E9398" s="68"/>
      <c r="F9398" s="68"/>
      <c r="G9398" s="68"/>
      <c r="H9398" s="68"/>
      <c r="I9398" s="68"/>
    </row>
    <row r="9399" spans="1:9" x14ac:dyDescent="0.3">
      <c r="A9399" s="68"/>
      <c r="B9399" s="68"/>
      <c r="C9399" s="68"/>
      <c r="D9399" s="68"/>
      <c r="E9399" s="68"/>
      <c r="F9399" s="68"/>
      <c r="G9399" s="68"/>
      <c r="H9399" s="68"/>
      <c r="I9399" s="68"/>
    </row>
    <row r="9400" spans="1:9" x14ac:dyDescent="0.3">
      <c r="A9400" s="68"/>
      <c r="B9400" s="68"/>
      <c r="C9400" s="68"/>
      <c r="D9400" s="68"/>
      <c r="E9400" s="68"/>
      <c r="F9400" s="68"/>
      <c r="G9400" s="68"/>
      <c r="H9400" s="68"/>
      <c r="I9400" s="68"/>
    </row>
    <row r="9401" spans="1:9" x14ac:dyDescent="0.3">
      <c r="A9401" s="68"/>
      <c r="B9401" s="68"/>
      <c r="C9401" s="68"/>
      <c r="D9401" s="68"/>
      <c r="E9401" s="68"/>
      <c r="F9401" s="68"/>
      <c r="G9401" s="68"/>
      <c r="H9401" s="68"/>
      <c r="I9401" s="68"/>
    </row>
    <row r="9402" spans="1:9" x14ac:dyDescent="0.3">
      <c r="A9402" s="68"/>
      <c r="B9402" s="68"/>
      <c r="C9402" s="68"/>
      <c r="D9402" s="68"/>
      <c r="E9402" s="68"/>
      <c r="F9402" s="68"/>
      <c r="G9402" s="68"/>
      <c r="H9402" s="68"/>
      <c r="I9402" s="68"/>
    </row>
    <row r="9403" spans="1:9" x14ac:dyDescent="0.3">
      <c r="A9403" s="68"/>
      <c r="B9403" s="68"/>
      <c r="C9403" s="68"/>
      <c r="D9403" s="68"/>
      <c r="E9403" s="68"/>
      <c r="F9403" s="68"/>
      <c r="G9403" s="68"/>
      <c r="H9403" s="68"/>
      <c r="I9403" s="68"/>
    </row>
    <row r="9404" spans="1:9" x14ac:dyDescent="0.3">
      <c r="A9404" s="68"/>
      <c r="B9404" s="68"/>
      <c r="C9404" s="68"/>
      <c r="D9404" s="68"/>
      <c r="E9404" s="68"/>
      <c r="F9404" s="68"/>
      <c r="G9404" s="68"/>
      <c r="H9404" s="68"/>
      <c r="I9404" s="68"/>
    </row>
    <row r="9405" spans="1:9" x14ac:dyDescent="0.3">
      <c r="A9405" s="68"/>
      <c r="B9405" s="68"/>
      <c r="C9405" s="68"/>
      <c r="D9405" s="68"/>
      <c r="E9405" s="68"/>
      <c r="F9405" s="68"/>
      <c r="G9405" s="68"/>
      <c r="H9405" s="68"/>
      <c r="I9405" s="68"/>
    </row>
    <row r="9406" spans="1:9" x14ac:dyDescent="0.3">
      <c r="A9406" s="68"/>
      <c r="B9406" s="68"/>
      <c r="C9406" s="68"/>
      <c r="D9406" s="68"/>
      <c r="E9406" s="68"/>
      <c r="F9406" s="68"/>
      <c r="G9406" s="68"/>
      <c r="H9406" s="68"/>
      <c r="I9406" s="68"/>
    </row>
    <row r="9407" spans="1:9" x14ac:dyDescent="0.3">
      <c r="A9407" s="68"/>
      <c r="B9407" s="68"/>
      <c r="C9407" s="68"/>
      <c r="D9407" s="68"/>
      <c r="E9407" s="68"/>
      <c r="F9407" s="68"/>
      <c r="G9407" s="68"/>
      <c r="H9407" s="68"/>
      <c r="I9407" s="68"/>
    </row>
    <row r="9408" spans="1:9" x14ac:dyDescent="0.3">
      <c r="A9408" s="68"/>
      <c r="B9408" s="68"/>
      <c r="C9408" s="68"/>
      <c r="D9408" s="68"/>
      <c r="E9408" s="68"/>
      <c r="F9408" s="68"/>
      <c r="G9408" s="68"/>
      <c r="H9408" s="68"/>
      <c r="I9408" s="68"/>
    </row>
    <row r="9409" spans="1:9" x14ac:dyDescent="0.3">
      <c r="A9409" s="68"/>
      <c r="B9409" s="68"/>
      <c r="C9409" s="68"/>
      <c r="D9409" s="68"/>
      <c r="E9409" s="68"/>
      <c r="F9409" s="68"/>
      <c r="G9409" s="68"/>
      <c r="H9409" s="68"/>
      <c r="I9409" s="68"/>
    </row>
    <row r="9410" spans="1:9" x14ac:dyDescent="0.3">
      <c r="A9410" s="68"/>
      <c r="B9410" s="68"/>
      <c r="C9410" s="68"/>
      <c r="D9410" s="68"/>
      <c r="E9410" s="68"/>
      <c r="F9410" s="68"/>
      <c r="G9410" s="68"/>
      <c r="H9410" s="68"/>
      <c r="I9410" s="68"/>
    </row>
    <row r="9411" spans="1:9" x14ac:dyDescent="0.3">
      <c r="A9411" s="68"/>
      <c r="B9411" s="68"/>
      <c r="C9411" s="68"/>
      <c r="D9411" s="68"/>
      <c r="E9411" s="68"/>
      <c r="F9411" s="68"/>
      <c r="G9411" s="68"/>
      <c r="H9411" s="68"/>
      <c r="I9411" s="68"/>
    </row>
    <row r="9412" spans="1:9" x14ac:dyDescent="0.3">
      <c r="A9412" s="68"/>
      <c r="B9412" s="68"/>
      <c r="C9412" s="68"/>
      <c r="D9412" s="68"/>
      <c r="E9412" s="68"/>
      <c r="F9412" s="68"/>
      <c r="G9412" s="68"/>
      <c r="H9412" s="68"/>
      <c r="I9412" s="68"/>
    </row>
    <row r="9413" spans="1:9" x14ac:dyDescent="0.3">
      <c r="A9413" s="68"/>
      <c r="B9413" s="68"/>
      <c r="C9413" s="68"/>
      <c r="D9413" s="68"/>
      <c r="E9413" s="68"/>
      <c r="F9413" s="68"/>
      <c r="G9413" s="68"/>
      <c r="H9413" s="68"/>
      <c r="I9413" s="68"/>
    </row>
    <row r="9414" spans="1:9" x14ac:dyDescent="0.3">
      <c r="A9414" s="68"/>
      <c r="B9414" s="68"/>
      <c r="C9414" s="68"/>
      <c r="D9414" s="68"/>
      <c r="E9414" s="68"/>
      <c r="F9414" s="68"/>
      <c r="G9414" s="68"/>
      <c r="H9414" s="68"/>
      <c r="I9414" s="68"/>
    </row>
    <row r="9415" spans="1:9" x14ac:dyDescent="0.3">
      <c r="A9415" s="68"/>
      <c r="B9415" s="68"/>
      <c r="C9415" s="68"/>
      <c r="D9415" s="68"/>
      <c r="E9415" s="68"/>
      <c r="F9415" s="68"/>
      <c r="G9415" s="68"/>
      <c r="H9415" s="68"/>
      <c r="I9415" s="68"/>
    </row>
    <row r="9416" spans="1:9" x14ac:dyDescent="0.3">
      <c r="A9416" s="68"/>
      <c r="B9416" s="68"/>
      <c r="C9416" s="68"/>
      <c r="D9416" s="68"/>
      <c r="E9416" s="68"/>
      <c r="F9416" s="68"/>
      <c r="G9416" s="68"/>
      <c r="H9416" s="68"/>
      <c r="I9416" s="68"/>
    </row>
    <row r="9417" spans="1:9" x14ac:dyDescent="0.3">
      <c r="A9417" s="68"/>
      <c r="B9417" s="68"/>
      <c r="C9417" s="68"/>
      <c r="D9417" s="68"/>
      <c r="E9417" s="68"/>
      <c r="F9417" s="68"/>
      <c r="G9417" s="68"/>
      <c r="H9417" s="68"/>
      <c r="I9417" s="68"/>
    </row>
    <row r="9418" spans="1:9" x14ac:dyDescent="0.3">
      <c r="A9418" s="68"/>
      <c r="B9418" s="68"/>
      <c r="C9418" s="68"/>
      <c r="D9418" s="68"/>
      <c r="E9418" s="68"/>
      <c r="F9418" s="68"/>
      <c r="G9418" s="68"/>
      <c r="H9418" s="68"/>
      <c r="I9418" s="68"/>
    </row>
    <row r="9419" spans="1:9" x14ac:dyDescent="0.3">
      <c r="A9419" s="68"/>
      <c r="B9419" s="68"/>
      <c r="C9419" s="68"/>
      <c r="D9419" s="68"/>
      <c r="E9419" s="68"/>
      <c r="F9419" s="68"/>
      <c r="G9419" s="68"/>
      <c r="H9419" s="68"/>
      <c r="I9419" s="68"/>
    </row>
    <row r="9420" spans="1:9" x14ac:dyDescent="0.3">
      <c r="A9420" s="68"/>
      <c r="B9420" s="68"/>
      <c r="C9420" s="68"/>
      <c r="D9420" s="68"/>
      <c r="E9420" s="68"/>
      <c r="F9420" s="68"/>
      <c r="G9420" s="68"/>
      <c r="H9420" s="68"/>
      <c r="I9420" s="68"/>
    </row>
    <row r="9421" spans="1:9" x14ac:dyDescent="0.3">
      <c r="A9421" s="68"/>
      <c r="B9421" s="68"/>
      <c r="C9421" s="68"/>
      <c r="D9421" s="68"/>
      <c r="E9421" s="68"/>
      <c r="F9421" s="68"/>
      <c r="G9421" s="68"/>
      <c r="H9421" s="68"/>
      <c r="I9421" s="68"/>
    </row>
    <row r="9422" spans="1:9" x14ac:dyDescent="0.3">
      <c r="A9422" s="68"/>
      <c r="B9422" s="68"/>
      <c r="C9422" s="68"/>
      <c r="D9422" s="68"/>
      <c r="E9422" s="68"/>
      <c r="F9422" s="68"/>
      <c r="G9422" s="68"/>
      <c r="H9422" s="68"/>
      <c r="I9422" s="68"/>
    </row>
    <row r="9423" spans="1:9" x14ac:dyDescent="0.3">
      <c r="A9423" s="68"/>
      <c r="B9423" s="68"/>
      <c r="C9423" s="68"/>
      <c r="D9423" s="68"/>
      <c r="E9423" s="68"/>
      <c r="F9423" s="68"/>
      <c r="G9423" s="68"/>
      <c r="H9423" s="68"/>
      <c r="I9423" s="68"/>
    </row>
    <row r="9424" spans="1:9" x14ac:dyDescent="0.3">
      <c r="A9424" s="68"/>
      <c r="B9424" s="68"/>
      <c r="C9424" s="68"/>
      <c r="D9424" s="68"/>
      <c r="E9424" s="68"/>
      <c r="F9424" s="68"/>
      <c r="G9424" s="68"/>
      <c r="H9424" s="68"/>
      <c r="I9424" s="68"/>
    </row>
    <row r="9425" spans="1:9" x14ac:dyDescent="0.3">
      <c r="A9425" s="68"/>
      <c r="B9425" s="68"/>
      <c r="C9425" s="68"/>
      <c r="D9425" s="68"/>
      <c r="E9425" s="68"/>
      <c r="F9425" s="68"/>
      <c r="G9425" s="68"/>
      <c r="H9425" s="68"/>
      <c r="I9425" s="68"/>
    </row>
    <row r="9426" spans="1:9" x14ac:dyDescent="0.3">
      <c r="A9426" s="68"/>
      <c r="B9426" s="68"/>
      <c r="C9426" s="68"/>
      <c r="D9426" s="68"/>
      <c r="E9426" s="68"/>
      <c r="F9426" s="68"/>
      <c r="G9426" s="68"/>
      <c r="H9426" s="68"/>
      <c r="I9426" s="68"/>
    </row>
    <row r="9427" spans="1:9" x14ac:dyDescent="0.3">
      <c r="A9427" s="68"/>
      <c r="B9427" s="68"/>
      <c r="C9427" s="68"/>
      <c r="D9427" s="68"/>
      <c r="E9427" s="68"/>
      <c r="F9427" s="68"/>
      <c r="G9427" s="68"/>
      <c r="H9427" s="68"/>
      <c r="I9427" s="68"/>
    </row>
    <row r="9428" spans="1:9" x14ac:dyDescent="0.3">
      <c r="A9428" s="68"/>
      <c r="B9428" s="68"/>
      <c r="C9428" s="68"/>
      <c r="D9428" s="68"/>
      <c r="E9428" s="68"/>
      <c r="F9428" s="68"/>
      <c r="G9428" s="68"/>
      <c r="H9428" s="68"/>
      <c r="I9428" s="68"/>
    </row>
    <row r="9429" spans="1:9" x14ac:dyDescent="0.3">
      <c r="A9429" s="68"/>
      <c r="B9429" s="68"/>
      <c r="C9429" s="68"/>
      <c r="D9429" s="68"/>
      <c r="E9429" s="68"/>
      <c r="F9429" s="68"/>
      <c r="G9429" s="68"/>
      <c r="H9429" s="68"/>
      <c r="I9429" s="68"/>
    </row>
    <row r="9430" spans="1:9" x14ac:dyDescent="0.3">
      <c r="A9430" s="68"/>
      <c r="B9430" s="68"/>
      <c r="C9430" s="68"/>
      <c r="D9430" s="68"/>
      <c r="E9430" s="68"/>
      <c r="F9430" s="68"/>
      <c r="G9430" s="68"/>
      <c r="H9430" s="68"/>
      <c r="I9430" s="68"/>
    </row>
    <row r="9431" spans="1:9" x14ac:dyDescent="0.3">
      <c r="A9431" s="68"/>
      <c r="B9431" s="68"/>
      <c r="C9431" s="68"/>
      <c r="D9431" s="68"/>
      <c r="E9431" s="68"/>
      <c r="F9431" s="68"/>
      <c r="G9431" s="68"/>
      <c r="H9431" s="68"/>
      <c r="I9431" s="68"/>
    </row>
    <row r="9432" spans="1:9" x14ac:dyDescent="0.3">
      <c r="A9432" s="68"/>
      <c r="B9432" s="68"/>
      <c r="C9432" s="68"/>
      <c r="D9432" s="68"/>
      <c r="E9432" s="68"/>
      <c r="F9432" s="68"/>
      <c r="G9432" s="68"/>
      <c r="H9432" s="68"/>
      <c r="I9432" s="68"/>
    </row>
    <row r="9433" spans="1:9" x14ac:dyDescent="0.3">
      <c r="A9433" s="68"/>
      <c r="B9433" s="68"/>
      <c r="C9433" s="68"/>
      <c r="D9433" s="68"/>
      <c r="E9433" s="68"/>
      <c r="F9433" s="68"/>
      <c r="G9433" s="68"/>
      <c r="H9433" s="68"/>
      <c r="I9433" s="68"/>
    </row>
    <row r="9434" spans="1:9" x14ac:dyDescent="0.3">
      <c r="A9434" s="68"/>
      <c r="B9434" s="68"/>
      <c r="C9434" s="68"/>
      <c r="D9434" s="68"/>
      <c r="E9434" s="68"/>
      <c r="F9434" s="68"/>
      <c r="G9434" s="68"/>
      <c r="H9434" s="68"/>
      <c r="I9434" s="68"/>
    </row>
    <row r="9435" spans="1:9" x14ac:dyDescent="0.3">
      <c r="A9435" s="68"/>
      <c r="B9435" s="68"/>
      <c r="C9435" s="68"/>
      <c r="D9435" s="68"/>
      <c r="E9435" s="68"/>
      <c r="F9435" s="68"/>
      <c r="G9435" s="68"/>
      <c r="H9435" s="68"/>
      <c r="I9435" s="68"/>
    </row>
    <row r="9436" spans="1:9" x14ac:dyDescent="0.3">
      <c r="A9436" s="68"/>
      <c r="B9436" s="68"/>
      <c r="C9436" s="68"/>
      <c r="D9436" s="68"/>
      <c r="E9436" s="68"/>
      <c r="F9436" s="68"/>
      <c r="G9436" s="68"/>
      <c r="H9436" s="68"/>
      <c r="I9436" s="68"/>
    </row>
    <row r="9437" spans="1:9" x14ac:dyDescent="0.3">
      <c r="A9437" s="68"/>
      <c r="B9437" s="68"/>
      <c r="C9437" s="68"/>
      <c r="D9437" s="68"/>
      <c r="E9437" s="68"/>
      <c r="F9437" s="68"/>
      <c r="G9437" s="68"/>
      <c r="H9437" s="68"/>
      <c r="I9437" s="68"/>
    </row>
    <row r="9438" spans="1:9" x14ac:dyDescent="0.3">
      <c r="A9438" s="68"/>
      <c r="B9438" s="68"/>
      <c r="C9438" s="68"/>
      <c r="D9438" s="68"/>
      <c r="E9438" s="68"/>
      <c r="F9438" s="68"/>
      <c r="G9438" s="68"/>
      <c r="H9438" s="68"/>
      <c r="I9438" s="68"/>
    </row>
    <row r="9439" spans="1:9" x14ac:dyDescent="0.3">
      <c r="A9439" s="68"/>
      <c r="B9439" s="68"/>
      <c r="C9439" s="68"/>
      <c r="D9439" s="68"/>
      <c r="E9439" s="68"/>
      <c r="F9439" s="68"/>
      <c r="G9439" s="68"/>
      <c r="H9439" s="68"/>
      <c r="I9439" s="68"/>
    </row>
    <row r="9440" spans="1:9" x14ac:dyDescent="0.3">
      <c r="A9440" s="68"/>
      <c r="B9440" s="68"/>
      <c r="C9440" s="68"/>
      <c r="D9440" s="68"/>
      <c r="E9440" s="68"/>
      <c r="F9440" s="68"/>
      <c r="G9440" s="68"/>
      <c r="H9440" s="68"/>
      <c r="I9440" s="68"/>
    </row>
    <row r="9441" spans="1:9" x14ac:dyDescent="0.3">
      <c r="A9441" s="68"/>
      <c r="B9441" s="68"/>
      <c r="C9441" s="68"/>
      <c r="D9441" s="68"/>
      <c r="E9441" s="68"/>
      <c r="F9441" s="68"/>
      <c r="G9441" s="68"/>
      <c r="H9441" s="68"/>
      <c r="I9441" s="68"/>
    </row>
    <row r="9442" spans="1:9" x14ac:dyDescent="0.3">
      <c r="A9442" s="68"/>
      <c r="B9442" s="68"/>
      <c r="C9442" s="68"/>
      <c r="D9442" s="68"/>
      <c r="E9442" s="68"/>
      <c r="F9442" s="68"/>
      <c r="G9442" s="68"/>
      <c r="H9442" s="68"/>
      <c r="I9442" s="68"/>
    </row>
    <row r="9443" spans="1:9" x14ac:dyDescent="0.3">
      <c r="A9443" s="68"/>
      <c r="B9443" s="68"/>
      <c r="C9443" s="68"/>
      <c r="D9443" s="68"/>
      <c r="E9443" s="68"/>
      <c r="F9443" s="68"/>
      <c r="G9443" s="68"/>
      <c r="H9443" s="68"/>
      <c r="I9443" s="68"/>
    </row>
    <row r="9444" spans="1:9" x14ac:dyDescent="0.3">
      <c r="A9444" s="68"/>
      <c r="B9444" s="68"/>
      <c r="C9444" s="68"/>
      <c r="D9444" s="68"/>
      <c r="E9444" s="68"/>
      <c r="F9444" s="68"/>
      <c r="G9444" s="68"/>
      <c r="H9444" s="68"/>
      <c r="I9444" s="68"/>
    </row>
    <row r="9445" spans="1:9" x14ac:dyDescent="0.3">
      <c r="A9445" s="68"/>
      <c r="B9445" s="68"/>
      <c r="C9445" s="68"/>
      <c r="D9445" s="68"/>
      <c r="E9445" s="68"/>
      <c r="F9445" s="68"/>
      <c r="G9445" s="68"/>
      <c r="H9445" s="68"/>
      <c r="I9445" s="68"/>
    </row>
    <row r="9446" spans="1:9" x14ac:dyDescent="0.3">
      <c r="A9446" s="68"/>
      <c r="B9446" s="68"/>
      <c r="C9446" s="68"/>
      <c r="D9446" s="68"/>
      <c r="E9446" s="68"/>
      <c r="F9446" s="68"/>
      <c r="G9446" s="68"/>
      <c r="H9446" s="68"/>
      <c r="I9446" s="68"/>
    </row>
    <row r="9447" spans="1:9" x14ac:dyDescent="0.3">
      <c r="A9447" s="68"/>
      <c r="B9447" s="68"/>
      <c r="C9447" s="68"/>
      <c r="D9447" s="68"/>
      <c r="E9447" s="68"/>
      <c r="F9447" s="68"/>
      <c r="G9447" s="68"/>
      <c r="H9447" s="68"/>
      <c r="I9447" s="68"/>
    </row>
    <row r="9448" spans="1:9" x14ac:dyDescent="0.3">
      <c r="A9448" s="68"/>
      <c r="B9448" s="68"/>
      <c r="C9448" s="68"/>
      <c r="D9448" s="68"/>
      <c r="E9448" s="68"/>
      <c r="F9448" s="68"/>
      <c r="G9448" s="68"/>
      <c r="H9448" s="68"/>
      <c r="I9448" s="68"/>
    </row>
    <row r="9449" spans="1:9" x14ac:dyDescent="0.3">
      <c r="A9449" s="68"/>
      <c r="B9449" s="68"/>
      <c r="C9449" s="68"/>
      <c r="D9449" s="68"/>
      <c r="E9449" s="68"/>
      <c r="F9449" s="68"/>
      <c r="G9449" s="68"/>
      <c r="H9449" s="68"/>
      <c r="I9449" s="68"/>
    </row>
    <row r="9450" spans="1:9" x14ac:dyDescent="0.3">
      <c r="A9450" s="68"/>
      <c r="B9450" s="68"/>
      <c r="C9450" s="68"/>
      <c r="D9450" s="68"/>
      <c r="E9450" s="68"/>
      <c r="F9450" s="68"/>
      <c r="G9450" s="68"/>
      <c r="H9450" s="68"/>
      <c r="I9450" s="68"/>
    </row>
    <row r="9451" spans="1:9" x14ac:dyDescent="0.3">
      <c r="A9451" s="68"/>
      <c r="B9451" s="68"/>
      <c r="C9451" s="68"/>
      <c r="D9451" s="68"/>
      <c r="E9451" s="68"/>
      <c r="F9451" s="68"/>
      <c r="G9451" s="68"/>
      <c r="H9451" s="68"/>
      <c r="I9451" s="68"/>
    </row>
    <row r="9452" spans="1:9" x14ac:dyDescent="0.3">
      <c r="A9452" s="68"/>
      <c r="B9452" s="68"/>
      <c r="C9452" s="68"/>
      <c r="D9452" s="68"/>
      <c r="E9452" s="68"/>
      <c r="F9452" s="68"/>
      <c r="G9452" s="68"/>
      <c r="H9452" s="68"/>
      <c r="I9452" s="68"/>
    </row>
    <row r="9453" spans="1:9" x14ac:dyDescent="0.3">
      <c r="A9453" s="68"/>
      <c r="B9453" s="68"/>
      <c r="C9453" s="68"/>
      <c r="D9453" s="68"/>
      <c r="E9453" s="68"/>
      <c r="F9453" s="68"/>
      <c r="G9453" s="68"/>
      <c r="H9453" s="68"/>
      <c r="I9453" s="68"/>
    </row>
    <row r="9454" spans="1:9" x14ac:dyDescent="0.3">
      <c r="A9454" s="68"/>
      <c r="B9454" s="68"/>
      <c r="C9454" s="68"/>
      <c r="D9454" s="68"/>
      <c r="E9454" s="68"/>
      <c r="F9454" s="68"/>
      <c r="G9454" s="68"/>
      <c r="H9454" s="68"/>
      <c r="I9454" s="68"/>
    </row>
    <row r="9455" spans="1:9" x14ac:dyDescent="0.3">
      <c r="A9455" s="68"/>
      <c r="B9455" s="68"/>
      <c r="C9455" s="68"/>
      <c r="D9455" s="68"/>
      <c r="E9455" s="68"/>
      <c r="F9455" s="68"/>
      <c r="G9455" s="68"/>
      <c r="H9455" s="68"/>
      <c r="I9455" s="68"/>
    </row>
    <row r="9456" spans="1:9" x14ac:dyDescent="0.3">
      <c r="A9456" s="68"/>
      <c r="B9456" s="68"/>
      <c r="C9456" s="68"/>
      <c r="D9456" s="68"/>
      <c r="E9456" s="68"/>
      <c r="F9456" s="68"/>
      <c r="G9456" s="68"/>
      <c r="H9456" s="68"/>
      <c r="I9456" s="68"/>
    </row>
    <row r="9457" spans="1:9" x14ac:dyDescent="0.3">
      <c r="A9457" s="68"/>
      <c r="B9457" s="68"/>
      <c r="C9457" s="68"/>
      <c r="D9457" s="68"/>
      <c r="E9457" s="68"/>
      <c r="F9457" s="68"/>
      <c r="G9457" s="68"/>
      <c r="H9457" s="68"/>
      <c r="I9457" s="68"/>
    </row>
    <row r="9458" spans="1:9" x14ac:dyDescent="0.3">
      <c r="A9458" s="68"/>
      <c r="B9458" s="68"/>
      <c r="C9458" s="68"/>
      <c r="D9458" s="68"/>
      <c r="E9458" s="68"/>
      <c r="F9458" s="68"/>
      <c r="G9458" s="68"/>
      <c r="H9458" s="68"/>
      <c r="I9458" s="68"/>
    </row>
    <row r="9459" spans="1:9" x14ac:dyDescent="0.3">
      <c r="A9459" s="68"/>
      <c r="B9459" s="68"/>
      <c r="C9459" s="68"/>
      <c r="D9459" s="68"/>
      <c r="E9459" s="68"/>
      <c r="F9459" s="68"/>
      <c r="G9459" s="68"/>
      <c r="H9459" s="68"/>
      <c r="I9459" s="68"/>
    </row>
    <row r="9460" spans="1:9" x14ac:dyDescent="0.3">
      <c r="A9460" s="68"/>
      <c r="B9460" s="68"/>
      <c r="C9460" s="68"/>
      <c r="D9460" s="68"/>
      <c r="E9460" s="68"/>
      <c r="F9460" s="68"/>
      <c r="G9460" s="68"/>
      <c r="H9460" s="68"/>
      <c r="I9460" s="68"/>
    </row>
    <row r="9461" spans="1:9" x14ac:dyDescent="0.3">
      <c r="A9461" s="68"/>
      <c r="B9461" s="68"/>
      <c r="C9461" s="68"/>
      <c r="D9461" s="68"/>
      <c r="E9461" s="68"/>
      <c r="F9461" s="68"/>
      <c r="G9461" s="68"/>
      <c r="H9461" s="68"/>
      <c r="I9461" s="68"/>
    </row>
    <row r="9462" spans="1:9" x14ac:dyDescent="0.3">
      <c r="A9462" s="68"/>
      <c r="B9462" s="68"/>
      <c r="C9462" s="68"/>
      <c r="D9462" s="68"/>
      <c r="E9462" s="68"/>
      <c r="F9462" s="68"/>
      <c r="G9462" s="68"/>
      <c r="H9462" s="68"/>
      <c r="I9462" s="68"/>
    </row>
    <row r="9463" spans="1:9" x14ac:dyDescent="0.3">
      <c r="A9463" s="68"/>
      <c r="B9463" s="68"/>
      <c r="C9463" s="68"/>
      <c r="D9463" s="68"/>
      <c r="E9463" s="68"/>
      <c r="F9463" s="68"/>
      <c r="G9463" s="68"/>
      <c r="H9463" s="68"/>
      <c r="I9463" s="68"/>
    </row>
    <row r="9464" spans="1:9" x14ac:dyDescent="0.3">
      <c r="A9464" s="68"/>
      <c r="B9464" s="68"/>
      <c r="C9464" s="68"/>
      <c r="D9464" s="68"/>
      <c r="E9464" s="68"/>
      <c r="F9464" s="68"/>
      <c r="G9464" s="68"/>
      <c r="H9464" s="68"/>
      <c r="I9464" s="68"/>
    </row>
    <row r="9465" spans="1:9" x14ac:dyDescent="0.3">
      <c r="A9465" s="68"/>
      <c r="B9465" s="68"/>
      <c r="C9465" s="68"/>
      <c r="D9465" s="68"/>
      <c r="E9465" s="68"/>
      <c r="F9465" s="68"/>
      <c r="G9465" s="68"/>
      <c r="H9465" s="68"/>
      <c r="I9465" s="68"/>
    </row>
    <row r="9466" spans="1:9" x14ac:dyDescent="0.3">
      <c r="A9466" s="68"/>
      <c r="B9466" s="68"/>
      <c r="C9466" s="68"/>
      <c r="D9466" s="68"/>
      <c r="E9466" s="68"/>
      <c r="F9466" s="68"/>
      <c r="G9466" s="68"/>
      <c r="H9466" s="68"/>
      <c r="I9466" s="68"/>
    </row>
    <row r="9467" spans="1:9" x14ac:dyDescent="0.3">
      <c r="A9467" s="68"/>
      <c r="B9467" s="68"/>
      <c r="C9467" s="68"/>
      <c r="D9467" s="68"/>
      <c r="E9467" s="68"/>
      <c r="F9467" s="68"/>
      <c r="G9467" s="68"/>
      <c r="H9467" s="68"/>
      <c r="I9467" s="68"/>
    </row>
    <row r="9468" spans="1:9" x14ac:dyDescent="0.3">
      <c r="A9468" s="68"/>
      <c r="B9468" s="68"/>
      <c r="C9468" s="68"/>
      <c r="D9468" s="68"/>
      <c r="E9468" s="68"/>
      <c r="F9468" s="68"/>
      <c r="G9468" s="68"/>
      <c r="H9468" s="68"/>
      <c r="I9468" s="68"/>
    </row>
    <row r="9469" spans="1:9" x14ac:dyDescent="0.3">
      <c r="A9469" s="68"/>
      <c r="B9469" s="68"/>
      <c r="C9469" s="68"/>
      <c r="D9469" s="68"/>
      <c r="E9469" s="68"/>
      <c r="F9469" s="68"/>
      <c r="G9469" s="68"/>
      <c r="H9469" s="68"/>
      <c r="I9469" s="68"/>
    </row>
    <row r="9470" spans="1:9" x14ac:dyDescent="0.3">
      <c r="A9470" s="68"/>
      <c r="B9470" s="68"/>
      <c r="C9470" s="68"/>
      <c r="D9470" s="68"/>
      <c r="E9470" s="68"/>
      <c r="F9470" s="68"/>
      <c r="G9470" s="68"/>
      <c r="H9470" s="68"/>
      <c r="I9470" s="68"/>
    </row>
    <row r="9471" spans="1:9" x14ac:dyDescent="0.3">
      <c r="A9471" s="68"/>
      <c r="B9471" s="68"/>
      <c r="C9471" s="68"/>
      <c r="D9471" s="68"/>
      <c r="E9471" s="68"/>
      <c r="F9471" s="68"/>
      <c r="G9471" s="68"/>
      <c r="H9471" s="68"/>
      <c r="I9471" s="68"/>
    </row>
    <row r="9472" spans="1:9" x14ac:dyDescent="0.3">
      <c r="A9472" s="68"/>
      <c r="B9472" s="68"/>
      <c r="C9472" s="68"/>
      <c r="D9472" s="68"/>
      <c r="E9472" s="68"/>
      <c r="F9472" s="68"/>
      <c r="G9472" s="68"/>
      <c r="H9472" s="68"/>
      <c r="I9472" s="68"/>
    </row>
    <row r="9473" spans="1:9" x14ac:dyDescent="0.3">
      <c r="A9473" s="68"/>
      <c r="B9473" s="68"/>
      <c r="C9473" s="68"/>
      <c r="D9473" s="68"/>
      <c r="E9473" s="68"/>
      <c r="F9473" s="68"/>
      <c r="G9473" s="68"/>
      <c r="H9473" s="68"/>
      <c r="I9473" s="68"/>
    </row>
    <row r="9474" spans="1:9" x14ac:dyDescent="0.3">
      <c r="A9474" s="68"/>
      <c r="B9474" s="68"/>
      <c r="C9474" s="68"/>
      <c r="D9474" s="68"/>
      <c r="E9474" s="68"/>
      <c r="F9474" s="68"/>
      <c r="G9474" s="68"/>
      <c r="H9474" s="68"/>
      <c r="I9474" s="68"/>
    </row>
    <row r="9475" spans="1:9" x14ac:dyDescent="0.3">
      <c r="A9475" s="68"/>
      <c r="B9475" s="68"/>
      <c r="C9475" s="68"/>
      <c r="D9475" s="68"/>
      <c r="E9475" s="68"/>
      <c r="F9475" s="68"/>
      <c r="G9475" s="68"/>
      <c r="H9475" s="68"/>
      <c r="I9475" s="68"/>
    </row>
    <row r="9476" spans="1:9" x14ac:dyDescent="0.3">
      <c r="A9476" s="68"/>
      <c r="B9476" s="68"/>
      <c r="C9476" s="68"/>
      <c r="D9476" s="68"/>
      <c r="E9476" s="68"/>
      <c r="F9476" s="68"/>
      <c r="G9476" s="68"/>
      <c r="H9476" s="68"/>
      <c r="I9476" s="68"/>
    </row>
    <row r="9477" spans="1:9" x14ac:dyDescent="0.3">
      <c r="A9477" s="68"/>
      <c r="B9477" s="68"/>
      <c r="C9477" s="68"/>
      <c r="D9477" s="68"/>
      <c r="E9477" s="68"/>
      <c r="F9477" s="68"/>
      <c r="G9477" s="68"/>
      <c r="H9477" s="68"/>
      <c r="I9477" s="68"/>
    </row>
    <row r="9478" spans="1:9" x14ac:dyDescent="0.3">
      <c r="A9478" s="68"/>
      <c r="B9478" s="68"/>
      <c r="C9478" s="68"/>
      <c r="D9478" s="68"/>
      <c r="E9478" s="68"/>
      <c r="F9478" s="68"/>
      <c r="G9478" s="68"/>
      <c r="H9478" s="68"/>
      <c r="I9478" s="68"/>
    </row>
    <row r="9479" spans="1:9" x14ac:dyDescent="0.3">
      <c r="A9479" s="68"/>
      <c r="B9479" s="68"/>
      <c r="C9479" s="68"/>
      <c r="D9479" s="68"/>
      <c r="E9479" s="68"/>
      <c r="F9479" s="68"/>
      <c r="G9479" s="68"/>
      <c r="H9479" s="68"/>
      <c r="I9479" s="68"/>
    </row>
    <row r="9480" spans="1:9" x14ac:dyDescent="0.3">
      <c r="A9480" s="68"/>
      <c r="B9480" s="68"/>
      <c r="C9480" s="68"/>
      <c r="D9480" s="68"/>
      <c r="E9480" s="68"/>
      <c r="F9480" s="68"/>
      <c r="G9480" s="68"/>
      <c r="H9480" s="68"/>
      <c r="I9480" s="68"/>
    </row>
    <row r="9481" spans="1:9" x14ac:dyDescent="0.3">
      <c r="A9481" s="68"/>
      <c r="B9481" s="68"/>
      <c r="C9481" s="68"/>
      <c r="D9481" s="68"/>
      <c r="E9481" s="68"/>
      <c r="F9481" s="68"/>
      <c r="G9481" s="68"/>
      <c r="H9481" s="68"/>
      <c r="I9481" s="68"/>
    </row>
    <row r="9482" spans="1:9" x14ac:dyDescent="0.3">
      <c r="A9482" s="68"/>
      <c r="B9482" s="68"/>
      <c r="C9482" s="68"/>
      <c r="D9482" s="68"/>
      <c r="E9482" s="68"/>
      <c r="F9482" s="68"/>
      <c r="G9482" s="68"/>
      <c r="H9482" s="68"/>
      <c r="I9482" s="68"/>
    </row>
    <row r="9483" spans="1:9" x14ac:dyDescent="0.3">
      <c r="A9483" s="68"/>
      <c r="B9483" s="68"/>
      <c r="C9483" s="68"/>
      <c r="D9483" s="68"/>
      <c r="E9483" s="68"/>
      <c r="F9483" s="68"/>
      <c r="G9483" s="68"/>
      <c r="H9483" s="68"/>
      <c r="I9483" s="68"/>
    </row>
    <row r="9484" spans="1:9" x14ac:dyDescent="0.3">
      <c r="A9484" s="68"/>
      <c r="B9484" s="68"/>
      <c r="C9484" s="68"/>
      <c r="D9484" s="68"/>
      <c r="E9484" s="68"/>
      <c r="F9484" s="68"/>
      <c r="G9484" s="68"/>
      <c r="H9484" s="68"/>
      <c r="I9484" s="68"/>
    </row>
    <row r="9485" spans="1:9" x14ac:dyDescent="0.3">
      <c r="A9485" s="68"/>
      <c r="B9485" s="68"/>
      <c r="C9485" s="68"/>
      <c r="D9485" s="68"/>
      <c r="E9485" s="68"/>
      <c r="F9485" s="68"/>
      <c r="G9485" s="68"/>
      <c r="H9485" s="68"/>
      <c r="I9485" s="68"/>
    </row>
    <row r="9486" spans="1:9" x14ac:dyDescent="0.3">
      <c r="A9486" s="68"/>
      <c r="B9486" s="68"/>
      <c r="C9486" s="68"/>
      <c r="D9486" s="68"/>
      <c r="E9486" s="68"/>
      <c r="F9486" s="68"/>
      <c r="G9486" s="68"/>
      <c r="H9486" s="68"/>
      <c r="I9486" s="68"/>
    </row>
    <row r="9487" spans="1:9" x14ac:dyDescent="0.3">
      <c r="A9487" s="68"/>
      <c r="B9487" s="68"/>
      <c r="C9487" s="68"/>
      <c r="D9487" s="68"/>
      <c r="E9487" s="68"/>
      <c r="F9487" s="68"/>
      <c r="G9487" s="68"/>
      <c r="H9487" s="68"/>
      <c r="I9487" s="68"/>
    </row>
    <row r="9488" spans="1:9" x14ac:dyDescent="0.3">
      <c r="A9488" s="68"/>
      <c r="B9488" s="68"/>
      <c r="C9488" s="68"/>
      <c r="D9488" s="68"/>
      <c r="E9488" s="68"/>
      <c r="F9488" s="68"/>
      <c r="G9488" s="68"/>
      <c r="H9488" s="68"/>
      <c r="I9488" s="68"/>
    </row>
    <row r="9489" spans="1:9" x14ac:dyDescent="0.3">
      <c r="A9489" s="68"/>
      <c r="B9489" s="68"/>
      <c r="C9489" s="68"/>
      <c r="D9489" s="68"/>
      <c r="E9489" s="68"/>
      <c r="F9489" s="68"/>
      <c r="G9489" s="68"/>
      <c r="H9489" s="68"/>
      <c r="I9489" s="68"/>
    </row>
    <row r="9490" spans="1:9" x14ac:dyDescent="0.3">
      <c r="A9490" s="68"/>
      <c r="B9490" s="68"/>
      <c r="C9490" s="68"/>
      <c r="D9490" s="68"/>
      <c r="E9490" s="68"/>
      <c r="F9490" s="68"/>
      <c r="G9490" s="68"/>
      <c r="H9490" s="68"/>
      <c r="I9490" s="68"/>
    </row>
    <row r="9491" spans="1:9" x14ac:dyDescent="0.3">
      <c r="A9491" s="68"/>
      <c r="B9491" s="68"/>
      <c r="C9491" s="68"/>
      <c r="D9491" s="68"/>
      <c r="E9491" s="68"/>
      <c r="F9491" s="68"/>
      <c r="G9491" s="68"/>
      <c r="H9491" s="68"/>
      <c r="I9491" s="68"/>
    </row>
    <row r="9492" spans="1:9" x14ac:dyDescent="0.3">
      <c r="A9492" s="68"/>
      <c r="B9492" s="68"/>
      <c r="C9492" s="68"/>
      <c r="D9492" s="68"/>
      <c r="E9492" s="68"/>
      <c r="F9492" s="68"/>
      <c r="G9492" s="68"/>
      <c r="H9492" s="68"/>
      <c r="I9492" s="68"/>
    </row>
    <row r="9493" spans="1:9" x14ac:dyDescent="0.3">
      <c r="A9493" s="68"/>
      <c r="B9493" s="68"/>
      <c r="C9493" s="68"/>
      <c r="D9493" s="68"/>
      <c r="E9493" s="68"/>
      <c r="F9493" s="68"/>
      <c r="G9493" s="68"/>
      <c r="H9493" s="68"/>
      <c r="I9493" s="68"/>
    </row>
    <row r="9494" spans="1:9" x14ac:dyDescent="0.3">
      <c r="A9494" s="68"/>
      <c r="B9494" s="68"/>
      <c r="C9494" s="68"/>
      <c r="D9494" s="68"/>
      <c r="E9494" s="68"/>
      <c r="F9494" s="68"/>
      <c r="G9494" s="68"/>
      <c r="H9494" s="68"/>
      <c r="I9494" s="68"/>
    </row>
    <row r="9495" spans="1:9" x14ac:dyDescent="0.3">
      <c r="A9495" s="68"/>
      <c r="B9495" s="68"/>
      <c r="C9495" s="68"/>
      <c r="D9495" s="68"/>
      <c r="E9495" s="68"/>
      <c r="F9495" s="68"/>
      <c r="G9495" s="68"/>
      <c r="H9495" s="68"/>
      <c r="I9495" s="68"/>
    </row>
    <row r="9496" spans="1:9" x14ac:dyDescent="0.3">
      <c r="A9496" s="68"/>
      <c r="B9496" s="68"/>
      <c r="C9496" s="68"/>
      <c r="D9496" s="68"/>
      <c r="E9496" s="68"/>
      <c r="F9496" s="68"/>
      <c r="G9496" s="68"/>
      <c r="H9496" s="68"/>
      <c r="I9496" s="68"/>
    </row>
    <row r="9497" spans="1:9" x14ac:dyDescent="0.3">
      <c r="A9497" s="68"/>
      <c r="B9497" s="68"/>
      <c r="C9497" s="68"/>
      <c r="D9497" s="68"/>
      <c r="E9497" s="68"/>
      <c r="F9497" s="68"/>
      <c r="G9497" s="68"/>
      <c r="H9497" s="68"/>
      <c r="I9497" s="68"/>
    </row>
    <row r="9498" spans="1:9" x14ac:dyDescent="0.3">
      <c r="A9498" s="68"/>
      <c r="B9498" s="68"/>
      <c r="C9498" s="68"/>
      <c r="D9498" s="68"/>
      <c r="E9498" s="68"/>
      <c r="F9498" s="68"/>
      <c r="G9498" s="68"/>
      <c r="H9498" s="68"/>
      <c r="I9498" s="68"/>
    </row>
    <row r="9499" spans="1:9" x14ac:dyDescent="0.3">
      <c r="A9499" s="68"/>
      <c r="B9499" s="68"/>
      <c r="C9499" s="68"/>
      <c r="D9499" s="68"/>
      <c r="E9499" s="68"/>
      <c r="F9499" s="68"/>
      <c r="G9499" s="68"/>
      <c r="H9499" s="68"/>
      <c r="I9499" s="68"/>
    </row>
    <row r="9500" spans="1:9" x14ac:dyDescent="0.3">
      <c r="A9500" s="68"/>
      <c r="B9500" s="68"/>
      <c r="C9500" s="68"/>
      <c r="D9500" s="68"/>
      <c r="E9500" s="68"/>
      <c r="F9500" s="68"/>
      <c r="G9500" s="68"/>
      <c r="H9500" s="68"/>
      <c r="I9500" s="68"/>
    </row>
    <row r="9501" spans="1:9" x14ac:dyDescent="0.3">
      <c r="A9501" s="68"/>
      <c r="B9501" s="68"/>
      <c r="C9501" s="68"/>
      <c r="D9501" s="68"/>
      <c r="E9501" s="68"/>
      <c r="F9501" s="68"/>
      <c r="G9501" s="68"/>
      <c r="H9501" s="68"/>
      <c r="I9501" s="68"/>
    </row>
    <row r="9502" spans="1:9" x14ac:dyDescent="0.3">
      <c r="A9502" s="68"/>
      <c r="B9502" s="68"/>
      <c r="C9502" s="68"/>
      <c r="D9502" s="68"/>
      <c r="E9502" s="68"/>
      <c r="F9502" s="68"/>
      <c r="G9502" s="68"/>
      <c r="H9502" s="68"/>
      <c r="I9502" s="68"/>
    </row>
    <row r="9503" spans="1:9" x14ac:dyDescent="0.3">
      <c r="A9503" s="68"/>
      <c r="B9503" s="68"/>
      <c r="C9503" s="68"/>
      <c r="D9503" s="68"/>
      <c r="E9503" s="68"/>
      <c r="F9503" s="68"/>
      <c r="G9503" s="68"/>
      <c r="H9503" s="68"/>
      <c r="I9503" s="68"/>
    </row>
    <row r="9504" spans="1:9" x14ac:dyDescent="0.3">
      <c r="A9504" s="68"/>
      <c r="B9504" s="68"/>
      <c r="C9504" s="68"/>
      <c r="D9504" s="68"/>
      <c r="E9504" s="68"/>
      <c r="F9504" s="68"/>
      <c r="G9504" s="68"/>
      <c r="H9504" s="68"/>
      <c r="I9504" s="68"/>
    </row>
    <row r="9505" spans="1:9" x14ac:dyDescent="0.3">
      <c r="A9505" s="68"/>
      <c r="B9505" s="68"/>
      <c r="C9505" s="68"/>
      <c r="D9505" s="68"/>
      <c r="E9505" s="68"/>
      <c r="F9505" s="68"/>
      <c r="G9505" s="68"/>
      <c r="H9505" s="68"/>
      <c r="I9505" s="68"/>
    </row>
    <row r="9506" spans="1:9" x14ac:dyDescent="0.3">
      <c r="A9506" s="68"/>
      <c r="B9506" s="68"/>
      <c r="C9506" s="68"/>
      <c r="D9506" s="68"/>
      <c r="E9506" s="68"/>
      <c r="F9506" s="68"/>
      <c r="G9506" s="68"/>
      <c r="H9506" s="68"/>
      <c r="I9506" s="68"/>
    </row>
    <row r="9507" spans="1:9" x14ac:dyDescent="0.3">
      <c r="A9507" s="68"/>
      <c r="B9507" s="68"/>
      <c r="C9507" s="68"/>
      <c r="D9507" s="68"/>
      <c r="E9507" s="68"/>
      <c r="F9507" s="68"/>
      <c r="G9507" s="68"/>
      <c r="H9507" s="68"/>
      <c r="I9507" s="68"/>
    </row>
    <row r="9508" spans="1:9" x14ac:dyDescent="0.3">
      <c r="A9508" s="68"/>
      <c r="B9508" s="68"/>
      <c r="C9508" s="68"/>
      <c r="D9508" s="68"/>
      <c r="E9508" s="68"/>
      <c r="F9508" s="68"/>
      <c r="G9508" s="68"/>
      <c r="H9508" s="68"/>
      <c r="I9508" s="68"/>
    </row>
    <row r="9509" spans="1:9" x14ac:dyDescent="0.3">
      <c r="A9509" s="68"/>
      <c r="B9509" s="68"/>
      <c r="C9509" s="68"/>
      <c r="D9509" s="68"/>
      <c r="E9509" s="68"/>
      <c r="F9509" s="68"/>
      <c r="G9509" s="68"/>
      <c r="H9509" s="68"/>
      <c r="I9509" s="68"/>
    </row>
    <row r="9510" spans="1:9" x14ac:dyDescent="0.3">
      <c r="A9510" s="68"/>
      <c r="B9510" s="68"/>
      <c r="C9510" s="68"/>
      <c r="D9510" s="68"/>
      <c r="E9510" s="68"/>
      <c r="F9510" s="68"/>
      <c r="G9510" s="68"/>
      <c r="H9510" s="68"/>
      <c r="I9510" s="68"/>
    </row>
    <row r="9511" spans="1:9" x14ac:dyDescent="0.3">
      <c r="A9511" s="68"/>
      <c r="B9511" s="68"/>
      <c r="C9511" s="68"/>
      <c r="D9511" s="68"/>
      <c r="E9511" s="68"/>
      <c r="F9511" s="68"/>
      <c r="G9511" s="68"/>
      <c r="H9511" s="68"/>
      <c r="I9511" s="68"/>
    </row>
    <row r="9512" spans="1:9" x14ac:dyDescent="0.3">
      <c r="A9512" s="68"/>
      <c r="B9512" s="68"/>
      <c r="C9512" s="68"/>
      <c r="D9512" s="68"/>
      <c r="E9512" s="68"/>
      <c r="F9512" s="68"/>
      <c r="G9512" s="68"/>
      <c r="H9512" s="68"/>
      <c r="I9512" s="68"/>
    </row>
    <row r="9513" spans="1:9" x14ac:dyDescent="0.3">
      <c r="A9513" s="68"/>
      <c r="B9513" s="68"/>
      <c r="C9513" s="68"/>
      <c r="D9513" s="68"/>
      <c r="E9513" s="68"/>
      <c r="F9513" s="68"/>
      <c r="G9513" s="68"/>
      <c r="H9513" s="68"/>
      <c r="I9513" s="68"/>
    </row>
    <row r="9514" spans="1:9" x14ac:dyDescent="0.3">
      <c r="A9514" s="68"/>
      <c r="B9514" s="68"/>
      <c r="C9514" s="68"/>
      <c r="D9514" s="68"/>
      <c r="E9514" s="68"/>
      <c r="F9514" s="68"/>
      <c r="G9514" s="68"/>
      <c r="H9514" s="68"/>
      <c r="I9514" s="68"/>
    </row>
    <row r="9515" spans="1:9" x14ac:dyDescent="0.3">
      <c r="A9515" s="68"/>
      <c r="B9515" s="68"/>
      <c r="C9515" s="68"/>
      <c r="D9515" s="68"/>
      <c r="E9515" s="68"/>
      <c r="F9515" s="68"/>
      <c r="G9515" s="68"/>
      <c r="H9515" s="68"/>
      <c r="I9515" s="68"/>
    </row>
    <row r="9516" spans="1:9" x14ac:dyDescent="0.3">
      <c r="A9516" s="68"/>
      <c r="B9516" s="68"/>
      <c r="C9516" s="68"/>
      <c r="D9516" s="68"/>
      <c r="E9516" s="68"/>
      <c r="F9516" s="68"/>
      <c r="G9516" s="68"/>
      <c r="H9516" s="68"/>
      <c r="I9516" s="68"/>
    </row>
    <row r="9517" spans="1:9" x14ac:dyDescent="0.3">
      <c r="A9517" s="68"/>
      <c r="B9517" s="68"/>
      <c r="C9517" s="68"/>
      <c r="D9517" s="68"/>
      <c r="E9517" s="68"/>
      <c r="F9517" s="68"/>
      <c r="G9517" s="68"/>
      <c r="H9517" s="68"/>
      <c r="I9517" s="68"/>
    </row>
    <row r="9518" spans="1:9" x14ac:dyDescent="0.3">
      <c r="A9518" s="68"/>
      <c r="B9518" s="68"/>
      <c r="C9518" s="68"/>
      <c r="D9518" s="68"/>
      <c r="E9518" s="68"/>
      <c r="F9518" s="68"/>
      <c r="G9518" s="68"/>
      <c r="H9518" s="68"/>
      <c r="I9518" s="68"/>
    </row>
    <row r="9519" spans="1:9" x14ac:dyDescent="0.3">
      <c r="A9519" s="68"/>
      <c r="B9519" s="68"/>
      <c r="C9519" s="68"/>
      <c r="D9519" s="68"/>
      <c r="E9519" s="68"/>
      <c r="F9519" s="68"/>
      <c r="G9519" s="68"/>
      <c r="H9519" s="68"/>
      <c r="I9519" s="68"/>
    </row>
    <row r="9520" spans="1:9" x14ac:dyDescent="0.3">
      <c r="A9520" s="68"/>
      <c r="B9520" s="68"/>
      <c r="C9520" s="68"/>
      <c r="D9520" s="68"/>
      <c r="E9520" s="68"/>
      <c r="F9520" s="68"/>
      <c r="G9520" s="68"/>
      <c r="H9520" s="68"/>
      <c r="I9520" s="68"/>
    </row>
    <row r="9521" spans="1:9" x14ac:dyDescent="0.3">
      <c r="A9521" s="68"/>
      <c r="B9521" s="68"/>
      <c r="C9521" s="68"/>
      <c r="D9521" s="68"/>
      <c r="E9521" s="68"/>
      <c r="F9521" s="68"/>
      <c r="G9521" s="68"/>
      <c r="H9521" s="68"/>
      <c r="I9521" s="68"/>
    </row>
    <row r="9522" spans="1:9" x14ac:dyDescent="0.3">
      <c r="A9522" s="68"/>
      <c r="B9522" s="68"/>
      <c r="C9522" s="68"/>
      <c r="D9522" s="68"/>
      <c r="E9522" s="68"/>
      <c r="F9522" s="68"/>
      <c r="G9522" s="68"/>
      <c r="H9522" s="68"/>
      <c r="I9522" s="68"/>
    </row>
    <row r="9523" spans="1:9" x14ac:dyDescent="0.3">
      <c r="A9523" s="68"/>
      <c r="B9523" s="68"/>
      <c r="C9523" s="68"/>
      <c r="D9523" s="68"/>
      <c r="E9523" s="68"/>
      <c r="F9523" s="68"/>
      <c r="G9523" s="68"/>
      <c r="H9523" s="68"/>
      <c r="I9523" s="68"/>
    </row>
    <row r="9524" spans="1:9" x14ac:dyDescent="0.3">
      <c r="A9524" s="68"/>
      <c r="B9524" s="68"/>
      <c r="C9524" s="68"/>
      <c r="D9524" s="68"/>
      <c r="E9524" s="68"/>
      <c r="F9524" s="68"/>
      <c r="G9524" s="68"/>
      <c r="H9524" s="68"/>
      <c r="I9524" s="68"/>
    </row>
    <row r="9525" spans="1:9" x14ac:dyDescent="0.3">
      <c r="A9525" s="68"/>
      <c r="B9525" s="68"/>
      <c r="C9525" s="68"/>
      <c r="D9525" s="68"/>
      <c r="E9525" s="68"/>
      <c r="F9525" s="68"/>
      <c r="G9525" s="68"/>
      <c r="H9525" s="68"/>
      <c r="I9525" s="68"/>
    </row>
    <row r="9526" spans="1:9" x14ac:dyDescent="0.3">
      <c r="A9526" s="68"/>
      <c r="B9526" s="68"/>
      <c r="C9526" s="68"/>
      <c r="D9526" s="68"/>
      <c r="E9526" s="68"/>
      <c r="F9526" s="68"/>
      <c r="G9526" s="68"/>
      <c r="H9526" s="68"/>
      <c r="I9526" s="68"/>
    </row>
    <row r="9527" spans="1:9" x14ac:dyDescent="0.3">
      <c r="A9527" s="68"/>
      <c r="B9527" s="68"/>
      <c r="C9527" s="68"/>
      <c r="D9527" s="68"/>
      <c r="E9527" s="68"/>
      <c r="F9527" s="68"/>
      <c r="G9527" s="68"/>
      <c r="H9527" s="68"/>
      <c r="I9527" s="68"/>
    </row>
    <row r="9528" spans="1:9" x14ac:dyDescent="0.3">
      <c r="A9528" s="68"/>
      <c r="B9528" s="68"/>
      <c r="C9528" s="68"/>
      <c r="D9528" s="68"/>
      <c r="E9528" s="68"/>
      <c r="F9528" s="68"/>
      <c r="G9528" s="68"/>
      <c r="H9528" s="68"/>
      <c r="I9528" s="68"/>
    </row>
    <row r="9529" spans="1:9" x14ac:dyDescent="0.3">
      <c r="A9529" s="68"/>
      <c r="B9529" s="68"/>
      <c r="C9529" s="68"/>
      <c r="D9529" s="68"/>
      <c r="E9529" s="68"/>
      <c r="F9529" s="68"/>
      <c r="G9529" s="68"/>
      <c r="H9529" s="68"/>
      <c r="I9529" s="68"/>
    </row>
    <row r="9530" spans="1:9" x14ac:dyDescent="0.3">
      <c r="A9530" s="68"/>
      <c r="B9530" s="68"/>
      <c r="C9530" s="68"/>
      <c r="D9530" s="68"/>
      <c r="E9530" s="68"/>
      <c r="F9530" s="68"/>
      <c r="G9530" s="68"/>
      <c r="H9530" s="68"/>
      <c r="I9530" s="68"/>
    </row>
    <row r="9531" spans="1:9" x14ac:dyDescent="0.3">
      <c r="A9531" s="68"/>
      <c r="B9531" s="68"/>
      <c r="C9531" s="68"/>
      <c r="D9531" s="68"/>
      <c r="E9531" s="68"/>
      <c r="F9531" s="68"/>
      <c r="G9531" s="68"/>
      <c r="H9531" s="68"/>
      <c r="I9531" s="68"/>
    </row>
    <row r="9532" spans="1:9" x14ac:dyDescent="0.3">
      <c r="A9532" s="68"/>
      <c r="B9532" s="68"/>
      <c r="C9532" s="68"/>
      <c r="D9532" s="68"/>
      <c r="E9532" s="68"/>
      <c r="F9532" s="68"/>
      <c r="G9532" s="68"/>
      <c r="H9532" s="68"/>
      <c r="I9532" s="68"/>
    </row>
    <row r="9533" spans="1:9" x14ac:dyDescent="0.3">
      <c r="A9533" s="68"/>
      <c r="B9533" s="68"/>
      <c r="C9533" s="68"/>
      <c r="D9533" s="68"/>
      <c r="E9533" s="68"/>
      <c r="F9533" s="68"/>
      <c r="G9533" s="68"/>
      <c r="H9533" s="68"/>
      <c r="I9533" s="68"/>
    </row>
    <row r="9534" spans="1:9" x14ac:dyDescent="0.3">
      <c r="A9534" s="68"/>
      <c r="B9534" s="68"/>
      <c r="C9534" s="68"/>
      <c r="D9534" s="68"/>
      <c r="E9534" s="68"/>
      <c r="F9534" s="68"/>
      <c r="G9534" s="68"/>
      <c r="H9534" s="68"/>
      <c r="I9534" s="68"/>
    </row>
    <row r="9535" spans="1:9" x14ac:dyDescent="0.3">
      <c r="A9535" s="68"/>
      <c r="B9535" s="68"/>
      <c r="C9535" s="68"/>
      <c r="D9535" s="68"/>
      <c r="E9535" s="68"/>
      <c r="F9535" s="68"/>
      <c r="G9535" s="68"/>
      <c r="H9535" s="68"/>
      <c r="I9535" s="68"/>
    </row>
    <row r="9536" spans="1:9" x14ac:dyDescent="0.3">
      <c r="A9536" s="68"/>
      <c r="B9536" s="68"/>
      <c r="C9536" s="68"/>
      <c r="D9536" s="68"/>
      <c r="E9536" s="68"/>
      <c r="F9536" s="68"/>
      <c r="G9536" s="68"/>
      <c r="H9536" s="68"/>
      <c r="I9536" s="68"/>
    </row>
    <row r="9537" spans="1:9" x14ac:dyDescent="0.3">
      <c r="A9537" s="68"/>
      <c r="B9537" s="68"/>
      <c r="C9537" s="68"/>
      <c r="D9537" s="68"/>
      <c r="E9537" s="68"/>
      <c r="F9537" s="68"/>
      <c r="G9537" s="68"/>
      <c r="H9537" s="68"/>
      <c r="I9537" s="68"/>
    </row>
    <row r="9538" spans="1:9" x14ac:dyDescent="0.3">
      <c r="A9538" s="68"/>
      <c r="B9538" s="68"/>
      <c r="C9538" s="68"/>
      <c r="D9538" s="68"/>
      <c r="E9538" s="68"/>
      <c r="F9538" s="68"/>
      <c r="G9538" s="68"/>
      <c r="H9538" s="68"/>
      <c r="I9538" s="68"/>
    </row>
    <row r="9539" spans="1:9" x14ac:dyDescent="0.3">
      <c r="A9539" s="68"/>
      <c r="B9539" s="68"/>
      <c r="C9539" s="68"/>
      <c r="D9539" s="68"/>
      <c r="E9539" s="68"/>
      <c r="F9539" s="68"/>
      <c r="G9539" s="68"/>
      <c r="H9539" s="68"/>
      <c r="I9539" s="68"/>
    </row>
    <row r="9540" spans="1:9" x14ac:dyDescent="0.3">
      <c r="A9540" s="68"/>
      <c r="B9540" s="68"/>
      <c r="C9540" s="68"/>
      <c r="D9540" s="68"/>
      <c r="E9540" s="68"/>
      <c r="F9540" s="68"/>
      <c r="G9540" s="68"/>
      <c r="H9540" s="68"/>
      <c r="I9540" s="68"/>
    </row>
    <row r="9541" spans="1:9" x14ac:dyDescent="0.3">
      <c r="A9541" s="68"/>
      <c r="B9541" s="68"/>
      <c r="C9541" s="68"/>
      <c r="D9541" s="68"/>
      <c r="E9541" s="68"/>
      <c r="F9541" s="68"/>
      <c r="G9541" s="68"/>
      <c r="H9541" s="68"/>
      <c r="I9541" s="68"/>
    </row>
    <row r="9542" spans="1:9" x14ac:dyDescent="0.3">
      <c r="A9542" s="68"/>
      <c r="B9542" s="68"/>
      <c r="C9542" s="68"/>
      <c r="D9542" s="68"/>
      <c r="E9542" s="68"/>
      <c r="F9542" s="68"/>
      <c r="G9542" s="68"/>
      <c r="H9542" s="68"/>
      <c r="I9542" s="68"/>
    </row>
    <row r="9543" spans="1:9" x14ac:dyDescent="0.3">
      <c r="A9543" s="68"/>
      <c r="B9543" s="68"/>
      <c r="C9543" s="68"/>
      <c r="D9543" s="68"/>
      <c r="E9543" s="68"/>
      <c r="F9543" s="68"/>
      <c r="G9543" s="68"/>
      <c r="H9543" s="68"/>
      <c r="I9543" s="68"/>
    </row>
    <row r="9544" spans="1:9" x14ac:dyDescent="0.3">
      <c r="A9544" s="68"/>
      <c r="B9544" s="68"/>
      <c r="C9544" s="68"/>
      <c r="D9544" s="68"/>
      <c r="E9544" s="68"/>
      <c r="F9544" s="68"/>
      <c r="G9544" s="68"/>
      <c r="H9544" s="68"/>
      <c r="I9544" s="68"/>
    </row>
    <row r="9545" spans="1:9" x14ac:dyDescent="0.3">
      <c r="A9545" s="68"/>
      <c r="B9545" s="68"/>
      <c r="C9545" s="68"/>
      <c r="D9545" s="68"/>
      <c r="E9545" s="68"/>
      <c r="F9545" s="68"/>
      <c r="G9545" s="68"/>
      <c r="H9545" s="68"/>
      <c r="I9545" s="68"/>
    </row>
    <row r="9546" spans="1:9" x14ac:dyDescent="0.3">
      <c r="A9546" s="68"/>
      <c r="B9546" s="68"/>
      <c r="C9546" s="68"/>
      <c r="D9546" s="68"/>
      <c r="E9546" s="68"/>
      <c r="F9546" s="68"/>
      <c r="G9546" s="68"/>
      <c r="H9546" s="68"/>
      <c r="I9546" s="68"/>
    </row>
    <row r="9547" spans="1:9" x14ac:dyDescent="0.3">
      <c r="A9547" s="68"/>
      <c r="B9547" s="68"/>
      <c r="C9547" s="68"/>
      <c r="D9547" s="68"/>
      <c r="E9547" s="68"/>
      <c r="F9547" s="68"/>
      <c r="G9547" s="68"/>
      <c r="H9547" s="68"/>
      <c r="I9547" s="68"/>
    </row>
    <row r="9548" spans="1:9" x14ac:dyDescent="0.3">
      <c r="A9548" s="68"/>
      <c r="B9548" s="68"/>
      <c r="C9548" s="68"/>
      <c r="D9548" s="68"/>
      <c r="E9548" s="68"/>
      <c r="F9548" s="68"/>
      <c r="G9548" s="68"/>
      <c r="H9548" s="68"/>
      <c r="I9548" s="68"/>
    </row>
    <row r="9549" spans="1:9" x14ac:dyDescent="0.3">
      <c r="A9549" s="68"/>
      <c r="B9549" s="68"/>
      <c r="C9549" s="68"/>
      <c r="D9549" s="68"/>
      <c r="E9549" s="68"/>
      <c r="F9549" s="68"/>
      <c r="G9549" s="68"/>
      <c r="H9549" s="68"/>
      <c r="I9549" s="68"/>
    </row>
    <row r="9550" spans="1:9" x14ac:dyDescent="0.3">
      <c r="A9550" s="68"/>
      <c r="B9550" s="68"/>
      <c r="C9550" s="68"/>
      <c r="D9550" s="68"/>
      <c r="E9550" s="68"/>
      <c r="F9550" s="68"/>
      <c r="G9550" s="68"/>
      <c r="H9550" s="68"/>
      <c r="I9550" s="68"/>
    </row>
    <row r="9551" spans="1:9" x14ac:dyDescent="0.3">
      <c r="A9551" s="68"/>
      <c r="B9551" s="68"/>
      <c r="C9551" s="68"/>
      <c r="D9551" s="68"/>
      <c r="E9551" s="68"/>
      <c r="F9551" s="68"/>
      <c r="G9551" s="68"/>
      <c r="H9551" s="68"/>
      <c r="I9551" s="68"/>
    </row>
    <row r="9552" spans="1:9" x14ac:dyDescent="0.3">
      <c r="A9552" s="68"/>
      <c r="B9552" s="68"/>
      <c r="C9552" s="68"/>
      <c r="D9552" s="68"/>
      <c r="E9552" s="68"/>
      <c r="F9552" s="68"/>
      <c r="G9552" s="68"/>
      <c r="H9552" s="68"/>
      <c r="I9552" s="68"/>
    </row>
    <row r="9553" spans="1:9" x14ac:dyDescent="0.3">
      <c r="A9553" s="68"/>
      <c r="B9553" s="68"/>
      <c r="C9553" s="68"/>
      <c r="D9553" s="68"/>
      <c r="E9553" s="68"/>
      <c r="F9553" s="68"/>
      <c r="G9553" s="68"/>
      <c r="H9553" s="68"/>
      <c r="I9553" s="68"/>
    </row>
    <row r="9554" spans="1:9" x14ac:dyDescent="0.3">
      <c r="A9554" s="68"/>
      <c r="B9554" s="68"/>
      <c r="C9554" s="68"/>
      <c r="D9554" s="68"/>
      <c r="E9554" s="68"/>
      <c r="F9554" s="68"/>
      <c r="G9554" s="68"/>
      <c r="H9554" s="68"/>
      <c r="I9554" s="68"/>
    </row>
    <row r="9555" spans="1:9" x14ac:dyDescent="0.3">
      <c r="A9555" s="68"/>
      <c r="B9555" s="68"/>
      <c r="C9555" s="68"/>
      <c r="D9555" s="68"/>
      <c r="E9555" s="68"/>
      <c r="F9555" s="68"/>
      <c r="G9555" s="68"/>
      <c r="H9555" s="68"/>
      <c r="I9555" s="68"/>
    </row>
    <row r="9556" spans="1:9" x14ac:dyDescent="0.3">
      <c r="A9556" s="68"/>
      <c r="B9556" s="68"/>
      <c r="C9556" s="68"/>
      <c r="D9556" s="68"/>
      <c r="E9556" s="68"/>
      <c r="F9556" s="68"/>
      <c r="G9556" s="68"/>
      <c r="H9556" s="68"/>
      <c r="I9556" s="68"/>
    </row>
    <row r="9557" spans="1:9" x14ac:dyDescent="0.3">
      <c r="A9557" s="68"/>
      <c r="B9557" s="68"/>
      <c r="C9557" s="68"/>
      <c r="D9557" s="68"/>
      <c r="E9557" s="68"/>
      <c r="F9557" s="68"/>
      <c r="G9557" s="68"/>
      <c r="H9557" s="68"/>
      <c r="I9557" s="68"/>
    </row>
    <row r="9558" spans="1:9" x14ac:dyDescent="0.3">
      <c r="A9558" s="68"/>
      <c r="B9558" s="68"/>
      <c r="C9558" s="68"/>
      <c r="D9558" s="68"/>
      <c r="E9558" s="68"/>
      <c r="F9558" s="68"/>
      <c r="G9558" s="68"/>
      <c r="H9558" s="68"/>
      <c r="I9558" s="68"/>
    </row>
    <row r="9559" spans="1:9" x14ac:dyDescent="0.3">
      <c r="A9559" s="68"/>
      <c r="B9559" s="68"/>
      <c r="C9559" s="68"/>
      <c r="D9559" s="68"/>
      <c r="E9559" s="68"/>
      <c r="F9559" s="68"/>
      <c r="G9559" s="68"/>
      <c r="H9559" s="68"/>
      <c r="I9559" s="68"/>
    </row>
    <row r="9560" spans="1:9" x14ac:dyDescent="0.3">
      <c r="A9560" s="68"/>
      <c r="B9560" s="68"/>
      <c r="C9560" s="68"/>
      <c r="D9560" s="68"/>
      <c r="E9560" s="68"/>
      <c r="F9560" s="68"/>
      <c r="G9560" s="68"/>
      <c r="H9560" s="68"/>
      <c r="I9560" s="68"/>
    </row>
    <row r="9561" spans="1:9" x14ac:dyDescent="0.3">
      <c r="A9561" s="68"/>
      <c r="B9561" s="68"/>
      <c r="C9561" s="68"/>
      <c r="D9561" s="68"/>
      <c r="E9561" s="68"/>
      <c r="F9561" s="68"/>
      <c r="G9561" s="68"/>
      <c r="H9561" s="68"/>
      <c r="I9561" s="68"/>
    </row>
    <row r="9562" spans="1:9" x14ac:dyDescent="0.3">
      <c r="A9562" s="68"/>
      <c r="B9562" s="68"/>
      <c r="C9562" s="68"/>
      <c r="D9562" s="68"/>
      <c r="E9562" s="68"/>
      <c r="F9562" s="68"/>
      <c r="G9562" s="68"/>
      <c r="H9562" s="68"/>
      <c r="I9562" s="68"/>
    </row>
    <row r="9563" spans="1:9" x14ac:dyDescent="0.3">
      <c r="A9563" s="68"/>
      <c r="B9563" s="68"/>
      <c r="C9563" s="68"/>
      <c r="D9563" s="68"/>
      <c r="E9563" s="68"/>
      <c r="F9563" s="68"/>
      <c r="G9563" s="68"/>
      <c r="H9563" s="68"/>
      <c r="I9563" s="68"/>
    </row>
    <row r="9564" spans="1:9" x14ac:dyDescent="0.3">
      <c r="A9564" s="68"/>
      <c r="B9564" s="68"/>
      <c r="C9564" s="68"/>
      <c r="D9564" s="68"/>
      <c r="E9564" s="68"/>
      <c r="F9564" s="68"/>
      <c r="G9564" s="68"/>
      <c r="H9564" s="68"/>
      <c r="I9564" s="68"/>
    </row>
    <row r="9565" spans="1:9" x14ac:dyDescent="0.3">
      <c r="A9565" s="68"/>
      <c r="B9565" s="68"/>
      <c r="C9565" s="68"/>
      <c r="D9565" s="68"/>
      <c r="E9565" s="68"/>
      <c r="F9565" s="68"/>
      <c r="G9565" s="68"/>
      <c r="H9565" s="68"/>
      <c r="I9565" s="68"/>
    </row>
    <row r="9566" spans="1:9" x14ac:dyDescent="0.3">
      <c r="A9566" s="68"/>
      <c r="B9566" s="68"/>
      <c r="C9566" s="68"/>
      <c r="D9566" s="68"/>
      <c r="E9566" s="68"/>
      <c r="F9566" s="68"/>
      <c r="G9566" s="68"/>
      <c r="H9566" s="68"/>
      <c r="I9566" s="68"/>
    </row>
    <row r="9567" spans="1:9" x14ac:dyDescent="0.3">
      <c r="A9567" s="68"/>
      <c r="B9567" s="68"/>
      <c r="C9567" s="68"/>
      <c r="D9567" s="68"/>
      <c r="E9567" s="68"/>
      <c r="F9567" s="68"/>
      <c r="G9567" s="68"/>
      <c r="H9567" s="68"/>
      <c r="I9567" s="68"/>
    </row>
    <row r="9568" spans="1:9" x14ac:dyDescent="0.3">
      <c r="A9568" s="68"/>
      <c r="B9568" s="68"/>
      <c r="C9568" s="68"/>
      <c r="D9568" s="68"/>
      <c r="E9568" s="68"/>
      <c r="F9568" s="68"/>
      <c r="G9568" s="68"/>
      <c r="H9568" s="68"/>
      <c r="I9568" s="68"/>
    </row>
    <row r="9569" spans="1:9" x14ac:dyDescent="0.3">
      <c r="A9569" s="68"/>
      <c r="B9569" s="68"/>
      <c r="C9569" s="68"/>
      <c r="D9569" s="68"/>
      <c r="E9569" s="68"/>
      <c r="F9569" s="68"/>
      <c r="G9569" s="68"/>
      <c r="H9569" s="68"/>
      <c r="I9569" s="68"/>
    </row>
    <row r="9570" spans="1:9" x14ac:dyDescent="0.3">
      <c r="A9570" s="68"/>
      <c r="B9570" s="68"/>
      <c r="C9570" s="68"/>
      <c r="D9570" s="68"/>
      <c r="E9570" s="68"/>
      <c r="F9570" s="68"/>
      <c r="G9570" s="68"/>
      <c r="H9570" s="68"/>
      <c r="I9570" s="68"/>
    </row>
    <row r="9571" spans="1:9" x14ac:dyDescent="0.3">
      <c r="A9571" s="68"/>
      <c r="B9571" s="68"/>
      <c r="C9571" s="68"/>
      <c r="D9571" s="68"/>
      <c r="E9571" s="68"/>
      <c r="F9571" s="68"/>
      <c r="G9571" s="68"/>
      <c r="H9571" s="68"/>
      <c r="I9571" s="68"/>
    </row>
    <row r="9572" spans="1:9" x14ac:dyDescent="0.3">
      <c r="A9572" s="68"/>
      <c r="B9572" s="68"/>
      <c r="C9572" s="68"/>
      <c r="D9572" s="68"/>
      <c r="E9572" s="68"/>
      <c r="F9572" s="68"/>
      <c r="G9572" s="68"/>
      <c r="H9572" s="68"/>
      <c r="I9572" s="68"/>
    </row>
    <row r="9573" spans="1:9" x14ac:dyDescent="0.3">
      <c r="A9573" s="68"/>
      <c r="B9573" s="68"/>
      <c r="C9573" s="68"/>
      <c r="D9573" s="68"/>
      <c r="E9573" s="68"/>
      <c r="F9573" s="68"/>
      <c r="G9573" s="68"/>
      <c r="H9573" s="68"/>
      <c r="I9573" s="68"/>
    </row>
    <row r="9574" spans="1:9" x14ac:dyDescent="0.3">
      <c r="A9574" s="68"/>
      <c r="B9574" s="68"/>
      <c r="C9574" s="68"/>
      <c r="D9574" s="68"/>
      <c r="E9574" s="68"/>
      <c r="F9574" s="68"/>
      <c r="G9574" s="68"/>
      <c r="H9574" s="68"/>
      <c r="I9574" s="68"/>
    </row>
    <row r="9575" spans="1:9" x14ac:dyDescent="0.3">
      <c r="A9575" s="68"/>
      <c r="B9575" s="68"/>
      <c r="C9575" s="68"/>
      <c r="D9575" s="68"/>
      <c r="E9575" s="68"/>
      <c r="F9575" s="68"/>
      <c r="G9575" s="68"/>
      <c r="H9575" s="68"/>
      <c r="I9575" s="68"/>
    </row>
    <row r="9576" spans="1:9" x14ac:dyDescent="0.3">
      <c r="A9576" s="68"/>
      <c r="B9576" s="68"/>
      <c r="C9576" s="68"/>
      <c r="D9576" s="68"/>
      <c r="E9576" s="68"/>
      <c r="F9576" s="68"/>
      <c r="G9576" s="68"/>
      <c r="H9576" s="68"/>
      <c r="I9576" s="68"/>
    </row>
    <row r="9577" spans="1:9" x14ac:dyDescent="0.3">
      <c r="A9577" s="68"/>
      <c r="B9577" s="68"/>
      <c r="C9577" s="68"/>
      <c r="D9577" s="68"/>
      <c r="E9577" s="68"/>
      <c r="F9577" s="68"/>
      <c r="G9577" s="68"/>
      <c r="H9577" s="68"/>
      <c r="I9577" s="68"/>
    </row>
    <row r="9578" spans="1:9" x14ac:dyDescent="0.3">
      <c r="A9578" s="68"/>
      <c r="B9578" s="68"/>
      <c r="C9578" s="68"/>
      <c r="D9578" s="68"/>
      <c r="E9578" s="68"/>
      <c r="F9578" s="68"/>
      <c r="G9578" s="68"/>
      <c r="H9578" s="68"/>
      <c r="I9578" s="68"/>
    </row>
    <row r="9579" spans="1:9" x14ac:dyDescent="0.3">
      <c r="A9579" s="68"/>
      <c r="B9579" s="68"/>
      <c r="C9579" s="68"/>
      <c r="D9579" s="68"/>
      <c r="E9579" s="68"/>
      <c r="F9579" s="68"/>
      <c r="G9579" s="68"/>
      <c r="H9579" s="68"/>
      <c r="I9579" s="68"/>
    </row>
    <row r="9580" spans="1:9" x14ac:dyDescent="0.3">
      <c r="A9580" s="68"/>
      <c r="B9580" s="68"/>
      <c r="C9580" s="68"/>
      <c r="D9580" s="68"/>
      <c r="E9580" s="68"/>
      <c r="F9580" s="68"/>
      <c r="G9580" s="68"/>
      <c r="H9580" s="68"/>
      <c r="I9580" s="68"/>
    </row>
    <row r="9581" spans="1:9" x14ac:dyDescent="0.3">
      <c r="A9581" s="68"/>
      <c r="B9581" s="68"/>
      <c r="C9581" s="68"/>
      <c r="D9581" s="68"/>
      <c r="E9581" s="68"/>
      <c r="F9581" s="68"/>
      <c r="G9581" s="68"/>
      <c r="H9581" s="68"/>
      <c r="I9581" s="68"/>
    </row>
    <row r="9582" spans="1:9" x14ac:dyDescent="0.3">
      <c r="A9582" s="68"/>
      <c r="B9582" s="68"/>
      <c r="C9582" s="68"/>
      <c r="D9582" s="68"/>
      <c r="E9582" s="68"/>
      <c r="F9582" s="68"/>
      <c r="G9582" s="68"/>
      <c r="H9582" s="68"/>
      <c r="I9582" s="68"/>
    </row>
    <row r="9583" spans="1:9" x14ac:dyDescent="0.3">
      <c r="A9583" s="68"/>
      <c r="B9583" s="68"/>
      <c r="C9583" s="68"/>
      <c r="D9583" s="68"/>
      <c r="E9583" s="68"/>
      <c r="F9583" s="68"/>
      <c r="G9583" s="68"/>
      <c r="H9583" s="68"/>
      <c r="I9583" s="68"/>
    </row>
    <row r="9584" spans="1:9" x14ac:dyDescent="0.3">
      <c r="A9584" s="68"/>
      <c r="B9584" s="68"/>
      <c r="C9584" s="68"/>
      <c r="D9584" s="68"/>
      <c r="E9584" s="68"/>
      <c r="F9584" s="68"/>
      <c r="G9584" s="68"/>
      <c r="H9584" s="68"/>
      <c r="I9584" s="68"/>
    </row>
    <row r="9585" spans="1:9" x14ac:dyDescent="0.3">
      <c r="A9585" s="68"/>
      <c r="B9585" s="68"/>
      <c r="C9585" s="68"/>
      <c r="D9585" s="68"/>
      <c r="E9585" s="68"/>
      <c r="F9585" s="68"/>
      <c r="G9585" s="68"/>
      <c r="H9585" s="68"/>
      <c r="I9585" s="68"/>
    </row>
    <row r="9586" spans="1:9" x14ac:dyDescent="0.3">
      <c r="A9586" s="68"/>
      <c r="B9586" s="68"/>
      <c r="C9586" s="68"/>
      <c r="D9586" s="68"/>
      <c r="E9586" s="68"/>
      <c r="F9586" s="68"/>
      <c r="G9586" s="68"/>
      <c r="H9586" s="68"/>
      <c r="I9586" s="68"/>
    </row>
    <row r="9587" spans="1:9" x14ac:dyDescent="0.3">
      <c r="A9587" s="68"/>
      <c r="B9587" s="68"/>
      <c r="C9587" s="68"/>
      <c r="D9587" s="68"/>
      <c r="E9587" s="68"/>
      <c r="F9587" s="68"/>
      <c r="G9587" s="68"/>
      <c r="H9587" s="68"/>
      <c r="I9587" s="68"/>
    </row>
    <row r="9588" spans="1:9" x14ac:dyDescent="0.3">
      <c r="A9588" s="68"/>
      <c r="B9588" s="68"/>
      <c r="C9588" s="68"/>
      <c r="D9588" s="68"/>
      <c r="E9588" s="68"/>
      <c r="F9588" s="68"/>
      <c r="G9588" s="68"/>
      <c r="H9588" s="68"/>
      <c r="I9588" s="68"/>
    </row>
    <row r="9589" spans="1:9" x14ac:dyDescent="0.3">
      <c r="A9589" s="68"/>
      <c r="B9589" s="68"/>
      <c r="C9589" s="68"/>
      <c r="D9589" s="68"/>
      <c r="E9589" s="68"/>
      <c r="F9589" s="68"/>
      <c r="G9589" s="68"/>
      <c r="H9589" s="68"/>
      <c r="I9589" s="68"/>
    </row>
    <row r="9590" spans="1:9" x14ac:dyDescent="0.3">
      <c r="A9590" s="68"/>
      <c r="B9590" s="68"/>
      <c r="C9590" s="68"/>
      <c r="D9590" s="68"/>
      <c r="E9590" s="68"/>
      <c r="F9590" s="68"/>
      <c r="G9590" s="68"/>
      <c r="H9590" s="68"/>
      <c r="I9590" s="68"/>
    </row>
    <row r="9591" spans="1:9" x14ac:dyDescent="0.3">
      <c r="A9591" s="68"/>
      <c r="B9591" s="68"/>
      <c r="C9591" s="68"/>
      <c r="D9591" s="68"/>
      <c r="E9591" s="68"/>
      <c r="F9591" s="68"/>
      <c r="G9591" s="68"/>
      <c r="H9591" s="68"/>
      <c r="I9591" s="68"/>
    </row>
    <row r="9592" spans="1:9" x14ac:dyDescent="0.3">
      <c r="A9592" s="68"/>
      <c r="B9592" s="68"/>
      <c r="C9592" s="68"/>
      <c r="D9592" s="68"/>
      <c r="E9592" s="68"/>
      <c r="F9592" s="68"/>
      <c r="G9592" s="68"/>
      <c r="H9592" s="68"/>
      <c r="I9592" s="68"/>
    </row>
    <row r="9593" spans="1:9" x14ac:dyDescent="0.3">
      <c r="A9593" s="68"/>
      <c r="B9593" s="68"/>
      <c r="C9593" s="68"/>
      <c r="D9593" s="68"/>
      <c r="E9593" s="68"/>
      <c r="F9593" s="68"/>
      <c r="G9593" s="68"/>
      <c r="H9593" s="68"/>
      <c r="I9593" s="68"/>
    </row>
    <row r="9594" spans="1:9" x14ac:dyDescent="0.3">
      <c r="A9594" s="68"/>
      <c r="B9594" s="68"/>
      <c r="C9594" s="68"/>
      <c r="D9594" s="68"/>
      <c r="E9594" s="68"/>
      <c r="F9594" s="68"/>
      <c r="G9594" s="68"/>
      <c r="H9594" s="68"/>
      <c r="I9594" s="68"/>
    </row>
    <row r="9595" spans="1:9" x14ac:dyDescent="0.3">
      <c r="A9595" s="68"/>
      <c r="B9595" s="68"/>
      <c r="C9595" s="68"/>
      <c r="D9595" s="68"/>
      <c r="E9595" s="68"/>
      <c r="F9595" s="68"/>
      <c r="G9595" s="68"/>
      <c r="H9595" s="68"/>
      <c r="I9595" s="68"/>
    </row>
    <row r="9596" spans="1:9" x14ac:dyDescent="0.3">
      <c r="A9596" s="68"/>
      <c r="B9596" s="68"/>
      <c r="C9596" s="68"/>
      <c r="D9596" s="68"/>
      <c r="E9596" s="68"/>
      <c r="F9596" s="68"/>
      <c r="G9596" s="68"/>
      <c r="H9596" s="68"/>
      <c r="I9596" s="68"/>
    </row>
    <row r="9597" spans="1:9" x14ac:dyDescent="0.3">
      <c r="A9597" s="68"/>
      <c r="B9597" s="68"/>
      <c r="C9597" s="68"/>
      <c r="D9597" s="68"/>
      <c r="E9597" s="68"/>
      <c r="F9597" s="68"/>
      <c r="G9597" s="68"/>
      <c r="H9597" s="68"/>
      <c r="I9597" s="68"/>
    </row>
    <row r="9598" spans="1:9" x14ac:dyDescent="0.3">
      <c r="A9598" s="68"/>
      <c r="B9598" s="68"/>
      <c r="C9598" s="68"/>
      <c r="D9598" s="68"/>
      <c r="E9598" s="68"/>
      <c r="F9598" s="68"/>
      <c r="G9598" s="68"/>
      <c r="H9598" s="68"/>
      <c r="I9598" s="68"/>
    </row>
    <row r="9599" spans="1:9" x14ac:dyDescent="0.3">
      <c r="A9599" s="68"/>
      <c r="B9599" s="68"/>
      <c r="C9599" s="68"/>
      <c r="D9599" s="68"/>
      <c r="E9599" s="68"/>
      <c r="F9599" s="68"/>
      <c r="G9599" s="68"/>
      <c r="H9599" s="68"/>
      <c r="I9599" s="68"/>
    </row>
    <row r="9600" spans="1:9" x14ac:dyDescent="0.3">
      <c r="A9600" s="68"/>
      <c r="B9600" s="68"/>
      <c r="C9600" s="68"/>
      <c r="D9600" s="68"/>
      <c r="E9600" s="68"/>
      <c r="F9600" s="68"/>
      <c r="G9600" s="68"/>
      <c r="H9600" s="68"/>
      <c r="I9600" s="68"/>
    </row>
    <row r="9601" spans="1:9" x14ac:dyDescent="0.3">
      <c r="A9601" s="68"/>
      <c r="B9601" s="68"/>
      <c r="C9601" s="68"/>
      <c r="D9601" s="68"/>
      <c r="E9601" s="68"/>
      <c r="F9601" s="68"/>
      <c r="G9601" s="68"/>
      <c r="H9601" s="68"/>
      <c r="I9601" s="68"/>
    </row>
    <row r="9602" spans="1:9" x14ac:dyDescent="0.3">
      <c r="A9602" s="68"/>
      <c r="B9602" s="68"/>
      <c r="C9602" s="68"/>
      <c r="D9602" s="68"/>
      <c r="E9602" s="68"/>
      <c r="F9602" s="68"/>
      <c r="G9602" s="68"/>
      <c r="H9602" s="68"/>
      <c r="I9602" s="68"/>
    </row>
    <row r="9603" spans="1:9" x14ac:dyDescent="0.3">
      <c r="A9603" s="68"/>
      <c r="B9603" s="68"/>
      <c r="C9603" s="68"/>
      <c r="D9603" s="68"/>
      <c r="E9603" s="68"/>
      <c r="F9603" s="68"/>
      <c r="G9603" s="68"/>
      <c r="H9603" s="68"/>
      <c r="I9603" s="68"/>
    </row>
    <row r="9604" spans="1:9" x14ac:dyDescent="0.3">
      <c r="A9604" s="68"/>
      <c r="B9604" s="68"/>
      <c r="C9604" s="68"/>
      <c r="D9604" s="68"/>
      <c r="E9604" s="68"/>
      <c r="F9604" s="68"/>
      <c r="G9604" s="68"/>
      <c r="H9604" s="68"/>
      <c r="I9604" s="68"/>
    </row>
    <row r="9605" spans="1:9" x14ac:dyDescent="0.3">
      <c r="A9605" s="68"/>
      <c r="B9605" s="68"/>
      <c r="C9605" s="68"/>
      <c r="D9605" s="68"/>
      <c r="E9605" s="68"/>
      <c r="F9605" s="68"/>
      <c r="G9605" s="68"/>
      <c r="H9605" s="68"/>
      <c r="I9605" s="68"/>
    </row>
    <row r="9606" spans="1:9" x14ac:dyDescent="0.3">
      <c r="A9606" s="68"/>
      <c r="B9606" s="68"/>
      <c r="C9606" s="68"/>
      <c r="D9606" s="68"/>
      <c r="E9606" s="68"/>
      <c r="F9606" s="68"/>
      <c r="G9606" s="68"/>
      <c r="H9606" s="68"/>
      <c r="I9606" s="68"/>
    </row>
    <row r="9607" spans="1:9" x14ac:dyDescent="0.3">
      <c r="A9607" s="68"/>
      <c r="B9607" s="68"/>
      <c r="C9607" s="68"/>
      <c r="D9607" s="68"/>
      <c r="E9607" s="68"/>
      <c r="F9607" s="68"/>
      <c r="G9607" s="68"/>
      <c r="H9607" s="68"/>
      <c r="I9607" s="68"/>
    </row>
    <row r="9608" spans="1:9" x14ac:dyDescent="0.3">
      <c r="A9608" s="68"/>
      <c r="B9608" s="68"/>
      <c r="C9608" s="68"/>
      <c r="D9608" s="68"/>
      <c r="E9608" s="68"/>
      <c r="F9608" s="68"/>
      <c r="G9608" s="68"/>
      <c r="H9608" s="68"/>
      <c r="I9608" s="68"/>
    </row>
    <row r="9609" spans="1:9" x14ac:dyDescent="0.3">
      <c r="A9609" s="68"/>
      <c r="B9609" s="68"/>
      <c r="C9609" s="68"/>
      <c r="D9609" s="68"/>
      <c r="E9609" s="68"/>
      <c r="F9609" s="68"/>
      <c r="G9609" s="68"/>
      <c r="H9609" s="68"/>
      <c r="I9609" s="68"/>
    </row>
    <row r="9610" spans="1:9" x14ac:dyDescent="0.3">
      <c r="A9610" s="68"/>
      <c r="B9610" s="68"/>
      <c r="C9610" s="68"/>
      <c r="D9610" s="68"/>
      <c r="E9610" s="68"/>
      <c r="F9610" s="68"/>
      <c r="G9610" s="68"/>
      <c r="H9610" s="68"/>
      <c r="I9610" s="68"/>
    </row>
    <row r="9611" spans="1:9" x14ac:dyDescent="0.3">
      <c r="A9611" s="68"/>
      <c r="B9611" s="68"/>
      <c r="C9611" s="68"/>
      <c r="D9611" s="68"/>
      <c r="E9611" s="68"/>
      <c r="F9611" s="68"/>
      <c r="G9611" s="68"/>
      <c r="H9611" s="68"/>
      <c r="I9611" s="68"/>
    </row>
    <row r="9612" spans="1:9" x14ac:dyDescent="0.3">
      <c r="A9612" s="68"/>
      <c r="B9612" s="68"/>
      <c r="C9612" s="68"/>
      <c r="D9612" s="68"/>
      <c r="E9612" s="68"/>
      <c r="F9612" s="68"/>
      <c r="G9612" s="68"/>
      <c r="H9612" s="68"/>
      <c r="I9612" s="68"/>
    </row>
    <row r="9613" spans="1:9" x14ac:dyDescent="0.3">
      <c r="A9613" s="68"/>
      <c r="B9613" s="68"/>
      <c r="C9613" s="68"/>
      <c r="D9613" s="68"/>
      <c r="E9613" s="68"/>
      <c r="F9613" s="68"/>
      <c r="G9613" s="68"/>
      <c r="H9613" s="68"/>
      <c r="I9613" s="68"/>
    </row>
    <row r="9614" spans="1:9" x14ac:dyDescent="0.3">
      <c r="A9614" s="68"/>
      <c r="B9614" s="68"/>
      <c r="C9614" s="68"/>
      <c r="D9614" s="68"/>
      <c r="E9614" s="68"/>
      <c r="F9614" s="68"/>
      <c r="G9614" s="68"/>
      <c r="H9614" s="68"/>
      <c r="I9614" s="68"/>
    </row>
    <row r="9615" spans="1:9" x14ac:dyDescent="0.3">
      <c r="A9615" s="68"/>
      <c r="B9615" s="68"/>
      <c r="C9615" s="68"/>
      <c r="D9615" s="68"/>
      <c r="E9615" s="68"/>
      <c r="F9615" s="68"/>
      <c r="G9615" s="68"/>
      <c r="H9615" s="68"/>
      <c r="I9615" s="68"/>
    </row>
    <row r="9616" spans="1:9" x14ac:dyDescent="0.3">
      <c r="A9616" s="68"/>
      <c r="B9616" s="68"/>
      <c r="C9616" s="68"/>
      <c r="D9616" s="68"/>
      <c r="E9616" s="68"/>
      <c r="F9616" s="68"/>
      <c r="G9616" s="68"/>
      <c r="H9616" s="68"/>
      <c r="I9616" s="68"/>
    </row>
    <row r="9617" spans="1:9" x14ac:dyDescent="0.3">
      <c r="A9617" s="68"/>
      <c r="B9617" s="68"/>
      <c r="C9617" s="68"/>
      <c r="D9617" s="68"/>
      <c r="E9617" s="68"/>
      <c r="F9617" s="68"/>
      <c r="G9617" s="68"/>
      <c r="H9617" s="68"/>
      <c r="I9617" s="68"/>
    </row>
    <row r="9618" spans="1:9" x14ac:dyDescent="0.3">
      <c r="A9618" s="68"/>
      <c r="B9618" s="68"/>
      <c r="C9618" s="68"/>
      <c r="D9618" s="68"/>
      <c r="E9618" s="68"/>
      <c r="F9618" s="68"/>
      <c r="G9618" s="68"/>
      <c r="H9618" s="68"/>
      <c r="I9618" s="68"/>
    </row>
    <row r="9619" spans="1:9" x14ac:dyDescent="0.3">
      <c r="A9619" s="68"/>
      <c r="B9619" s="68"/>
      <c r="C9619" s="68"/>
      <c r="D9619" s="68"/>
      <c r="E9619" s="68"/>
      <c r="F9619" s="68"/>
      <c r="G9619" s="68"/>
      <c r="H9619" s="68"/>
      <c r="I9619" s="68"/>
    </row>
    <row r="9620" spans="1:9" x14ac:dyDescent="0.3">
      <c r="A9620" s="68"/>
      <c r="B9620" s="68"/>
      <c r="C9620" s="68"/>
      <c r="D9620" s="68"/>
      <c r="E9620" s="68"/>
      <c r="F9620" s="68"/>
      <c r="G9620" s="68"/>
      <c r="H9620" s="68"/>
      <c r="I9620" s="68"/>
    </row>
    <row r="9621" spans="1:9" x14ac:dyDescent="0.3">
      <c r="A9621" s="68"/>
      <c r="B9621" s="68"/>
      <c r="C9621" s="68"/>
      <c r="D9621" s="68"/>
      <c r="E9621" s="68"/>
      <c r="F9621" s="68"/>
      <c r="G9621" s="68"/>
      <c r="H9621" s="68"/>
      <c r="I9621" s="68"/>
    </row>
    <row r="9622" spans="1:9" x14ac:dyDescent="0.3">
      <c r="A9622" s="68"/>
      <c r="B9622" s="68"/>
      <c r="C9622" s="68"/>
      <c r="D9622" s="68"/>
      <c r="E9622" s="68"/>
      <c r="F9622" s="68"/>
      <c r="G9622" s="68"/>
      <c r="H9622" s="68"/>
      <c r="I9622" s="68"/>
    </row>
    <row r="9623" spans="1:9" x14ac:dyDescent="0.3">
      <c r="A9623" s="68"/>
      <c r="B9623" s="68"/>
      <c r="C9623" s="68"/>
      <c r="D9623" s="68"/>
      <c r="E9623" s="68"/>
      <c r="F9623" s="68"/>
      <c r="G9623" s="68"/>
      <c r="H9623" s="68"/>
      <c r="I9623" s="68"/>
    </row>
    <row r="9624" spans="1:9" x14ac:dyDescent="0.3">
      <c r="A9624" s="68"/>
      <c r="B9624" s="68"/>
      <c r="C9624" s="68"/>
      <c r="D9624" s="68"/>
      <c r="E9624" s="68"/>
      <c r="F9624" s="68"/>
      <c r="G9624" s="68"/>
      <c r="H9624" s="68"/>
      <c r="I9624" s="68"/>
    </row>
    <row r="9625" spans="1:9" x14ac:dyDescent="0.3">
      <c r="A9625" s="68"/>
      <c r="B9625" s="68"/>
      <c r="C9625" s="68"/>
      <c r="D9625" s="68"/>
      <c r="E9625" s="68"/>
      <c r="F9625" s="68"/>
      <c r="G9625" s="68"/>
      <c r="H9625" s="68"/>
      <c r="I9625" s="68"/>
    </row>
    <row r="9626" spans="1:9" x14ac:dyDescent="0.3">
      <c r="A9626" s="68"/>
      <c r="B9626" s="68"/>
      <c r="C9626" s="68"/>
      <c r="D9626" s="68"/>
      <c r="E9626" s="68"/>
      <c r="F9626" s="68"/>
      <c r="G9626" s="68"/>
      <c r="H9626" s="68"/>
      <c r="I9626" s="68"/>
    </row>
    <row r="9627" spans="1:9" x14ac:dyDescent="0.3">
      <c r="A9627" s="68"/>
      <c r="B9627" s="68"/>
      <c r="C9627" s="68"/>
      <c r="D9627" s="68"/>
      <c r="E9627" s="68"/>
      <c r="F9627" s="68"/>
      <c r="G9627" s="68"/>
      <c r="H9627" s="68"/>
      <c r="I9627" s="68"/>
    </row>
    <row r="9628" spans="1:9" x14ac:dyDescent="0.3">
      <c r="A9628" s="68"/>
      <c r="B9628" s="68"/>
      <c r="C9628" s="68"/>
      <c r="D9628" s="68"/>
      <c r="E9628" s="68"/>
      <c r="F9628" s="68"/>
      <c r="G9628" s="68"/>
      <c r="H9628" s="68"/>
      <c r="I9628" s="68"/>
    </row>
    <row r="9629" spans="1:9" x14ac:dyDescent="0.3">
      <c r="A9629" s="68"/>
      <c r="B9629" s="68"/>
      <c r="C9629" s="68"/>
      <c r="D9629" s="68"/>
      <c r="E9629" s="68"/>
      <c r="F9629" s="68"/>
      <c r="G9629" s="68"/>
      <c r="H9629" s="68"/>
      <c r="I9629" s="68"/>
    </row>
    <row r="9630" spans="1:9" x14ac:dyDescent="0.3">
      <c r="A9630" s="68"/>
      <c r="B9630" s="68"/>
      <c r="C9630" s="68"/>
      <c r="D9630" s="68"/>
      <c r="E9630" s="68"/>
      <c r="F9630" s="68"/>
      <c r="G9630" s="68"/>
      <c r="H9630" s="68"/>
      <c r="I9630" s="68"/>
    </row>
    <row r="9631" spans="1:9" x14ac:dyDescent="0.3">
      <c r="A9631" s="68"/>
      <c r="B9631" s="68"/>
      <c r="C9631" s="68"/>
      <c r="D9631" s="68"/>
      <c r="E9631" s="68"/>
      <c r="F9631" s="68"/>
      <c r="G9631" s="68"/>
      <c r="H9631" s="68"/>
      <c r="I9631" s="68"/>
    </row>
    <row r="9632" spans="1:9" x14ac:dyDescent="0.3">
      <c r="A9632" s="68"/>
      <c r="B9632" s="68"/>
      <c r="C9632" s="68"/>
      <c r="D9632" s="68"/>
      <c r="E9632" s="68"/>
      <c r="F9632" s="68"/>
      <c r="G9632" s="68"/>
      <c r="H9632" s="68"/>
      <c r="I9632" s="68"/>
    </row>
    <row r="9633" spans="1:9" x14ac:dyDescent="0.3">
      <c r="A9633" s="68"/>
      <c r="B9633" s="68"/>
      <c r="C9633" s="68"/>
      <c r="D9633" s="68"/>
      <c r="E9633" s="68"/>
      <c r="F9633" s="68"/>
      <c r="G9633" s="68"/>
      <c r="H9633" s="68"/>
      <c r="I9633" s="68"/>
    </row>
    <row r="9634" spans="1:9" x14ac:dyDescent="0.3">
      <c r="A9634" s="68"/>
      <c r="B9634" s="68"/>
      <c r="C9634" s="68"/>
      <c r="D9634" s="68"/>
      <c r="E9634" s="68"/>
      <c r="F9634" s="68"/>
      <c r="G9634" s="68"/>
      <c r="H9634" s="68"/>
      <c r="I9634" s="68"/>
    </row>
    <row r="9635" spans="1:9" x14ac:dyDescent="0.3">
      <c r="A9635" s="68"/>
      <c r="B9635" s="68"/>
      <c r="C9635" s="68"/>
      <c r="D9635" s="68"/>
      <c r="E9635" s="68"/>
      <c r="F9635" s="68"/>
      <c r="G9635" s="68"/>
      <c r="H9635" s="68"/>
      <c r="I9635" s="68"/>
    </row>
    <row r="9636" spans="1:9" x14ac:dyDescent="0.3">
      <c r="A9636" s="68"/>
      <c r="B9636" s="68"/>
      <c r="C9636" s="68"/>
      <c r="D9636" s="68"/>
      <c r="E9636" s="68"/>
      <c r="F9636" s="68"/>
      <c r="G9636" s="68"/>
      <c r="H9636" s="68"/>
      <c r="I9636" s="68"/>
    </row>
    <row r="9637" spans="1:9" x14ac:dyDescent="0.3">
      <c r="A9637" s="68"/>
      <c r="B9637" s="68"/>
      <c r="C9637" s="68"/>
      <c r="D9637" s="68"/>
      <c r="E9637" s="68"/>
      <c r="F9637" s="68"/>
      <c r="G9637" s="68"/>
      <c r="H9637" s="68"/>
      <c r="I9637" s="68"/>
    </row>
    <row r="9638" spans="1:9" x14ac:dyDescent="0.3">
      <c r="A9638" s="68"/>
      <c r="B9638" s="68"/>
      <c r="C9638" s="68"/>
      <c r="D9638" s="68"/>
      <c r="E9638" s="68"/>
      <c r="F9638" s="68"/>
      <c r="G9638" s="68"/>
      <c r="H9638" s="68"/>
      <c r="I9638" s="68"/>
    </row>
    <row r="9639" spans="1:9" x14ac:dyDescent="0.3">
      <c r="A9639" s="68"/>
      <c r="B9639" s="68"/>
      <c r="C9639" s="68"/>
      <c r="D9639" s="68"/>
      <c r="E9639" s="68"/>
      <c r="F9639" s="68"/>
      <c r="G9639" s="68"/>
      <c r="H9639" s="68"/>
      <c r="I9639" s="68"/>
    </row>
    <row r="9640" spans="1:9" x14ac:dyDescent="0.3">
      <c r="A9640" s="68"/>
      <c r="B9640" s="68"/>
      <c r="C9640" s="68"/>
      <c r="D9640" s="68"/>
      <c r="E9640" s="68"/>
      <c r="F9640" s="68"/>
      <c r="G9640" s="68"/>
      <c r="H9640" s="68"/>
      <c r="I9640" s="68"/>
    </row>
    <row r="9641" spans="1:9" x14ac:dyDescent="0.3">
      <c r="A9641" s="68"/>
      <c r="B9641" s="68"/>
      <c r="C9641" s="68"/>
      <c r="D9641" s="68"/>
      <c r="E9641" s="68"/>
      <c r="F9641" s="68"/>
      <c r="G9641" s="68"/>
      <c r="H9641" s="68"/>
      <c r="I9641" s="68"/>
    </row>
    <row r="9642" spans="1:9" x14ac:dyDescent="0.3">
      <c r="A9642" s="68"/>
      <c r="B9642" s="68"/>
      <c r="C9642" s="68"/>
      <c r="D9642" s="68"/>
      <c r="E9642" s="68"/>
      <c r="F9642" s="68"/>
      <c r="G9642" s="68"/>
      <c r="H9642" s="68"/>
      <c r="I9642" s="68"/>
    </row>
    <row r="9643" spans="1:9" x14ac:dyDescent="0.3">
      <c r="A9643" s="68"/>
      <c r="B9643" s="68"/>
      <c r="C9643" s="68"/>
      <c r="D9643" s="68"/>
      <c r="E9643" s="68"/>
      <c r="F9643" s="68"/>
      <c r="G9643" s="68"/>
      <c r="H9643" s="68"/>
      <c r="I9643" s="68"/>
    </row>
    <row r="9644" spans="1:9" x14ac:dyDescent="0.3">
      <c r="A9644" s="68"/>
      <c r="B9644" s="68"/>
      <c r="C9644" s="68"/>
      <c r="D9644" s="68"/>
      <c r="E9644" s="68"/>
      <c r="F9644" s="68"/>
      <c r="G9644" s="68"/>
      <c r="H9644" s="68"/>
      <c r="I9644" s="68"/>
    </row>
    <row r="9645" spans="1:9" x14ac:dyDescent="0.3">
      <c r="A9645" s="68"/>
      <c r="B9645" s="68"/>
      <c r="C9645" s="68"/>
      <c r="D9645" s="68"/>
      <c r="E9645" s="68"/>
      <c r="F9645" s="68"/>
      <c r="G9645" s="68"/>
      <c r="H9645" s="68"/>
      <c r="I9645" s="68"/>
    </row>
    <row r="9646" spans="1:9" x14ac:dyDescent="0.3">
      <c r="A9646" s="68"/>
      <c r="B9646" s="68"/>
      <c r="C9646" s="68"/>
      <c r="D9646" s="68"/>
      <c r="E9646" s="68"/>
      <c r="F9646" s="68"/>
      <c r="G9646" s="68"/>
      <c r="H9646" s="68"/>
      <c r="I9646" s="68"/>
    </row>
    <row r="9647" spans="1:9" x14ac:dyDescent="0.3">
      <c r="A9647" s="68"/>
      <c r="B9647" s="68"/>
      <c r="C9647" s="68"/>
      <c r="D9647" s="68"/>
      <c r="E9647" s="68"/>
      <c r="F9647" s="68"/>
      <c r="G9647" s="68"/>
      <c r="H9647" s="68"/>
      <c r="I9647" s="68"/>
    </row>
    <row r="9648" spans="1:9" x14ac:dyDescent="0.3">
      <c r="A9648" s="68"/>
      <c r="B9648" s="68"/>
      <c r="C9648" s="68"/>
      <c r="D9648" s="68"/>
      <c r="E9648" s="68"/>
      <c r="F9648" s="68"/>
      <c r="G9648" s="68"/>
      <c r="H9648" s="68"/>
      <c r="I9648" s="68"/>
    </row>
    <row r="9649" spans="1:9" x14ac:dyDescent="0.3">
      <c r="A9649" s="68"/>
      <c r="B9649" s="68"/>
      <c r="C9649" s="68"/>
      <c r="D9649" s="68"/>
      <c r="E9649" s="68"/>
      <c r="F9649" s="68"/>
      <c r="G9649" s="68"/>
      <c r="H9649" s="68"/>
      <c r="I9649" s="68"/>
    </row>
    <row r="9650" spans="1:9" x14ac:dyDescent="0.3">
      <c r="A9650" s="68"/>
      <c r="B9650" s="68"/>
      <c r="C9650" s="68"/>
      <c r="D9650" s="68"/>
      <c r="E9650" s="68"/>
      <c r="F9650" s="68"/>
      <c r="G9650" s="68"/>
      <c r="H9650" s="68"/>
      <c r="I9650" s="68"/>
    </row>
    <row r="9651" spans="1:9" x14ac:dyDescent="0.3">
      <c r="A9651" s="68"/>
      <c r="B9651" s="68"/>
      <c r="C9651" s="68"/>
      <c r="D9651" s="68"/>
      <c r="E9651" s="68"/>
      <c r="F9651" s="68"/>
      <c r="G9651" s="68"/>
      <c r="H9651" s="68"/>
      <c r="I9651" s="68"/>
    </row>
    <row r="9652" spans="1:9" x14ac:dyDescent="0.3">
      <c r="A9652" s="68"/>
      <c r="B9652" s="68"/>
      <c r="C9652" s="68"/>
      <c r="D9652" s="68"/>
      <c r="E9652" s="68"/>
      <c r="F9652" s="68"/>
      <c r="G9652" s="68"/>
      <c r="H9652" s="68"/>
      <c r="I9652" s="68"/>
    </row>
    <row r="9653" spans="1:9" x14ac:dyDescent="0.3">
      <c r="A9653" s="68"/>
      <c r="B9653" s="68"/>
      <c r="C9653" s="68"/>
      <c r="D9653" s="68"/>
      <c r="E9653" s="68"/>
      <c r="F9653" s="68"/>
      <c r="G9653" s="68"/>
      <c r="H9653" s="68"/>
      <c r="I9653" s="68"/>
    </row>
    <row r="9654" spans="1:9" x14ac:dyDescent="0.3">
      <c r="A9654" s="68"/>
      <c r="B9654" s="68"/>
      <c r="C9654" s="68"/>
      <c r="D9654" s="68"/>
      <c r="E9654" s="68"/>
      <c r="F9654" s="68"/>
      <c r="G9654" s="68"/>
      <c r="H9654" s="68"/>
      <c r="I9654" s="68"/>
    </row>
    <row r="9655" spans="1:9" x14ac:dyDescent="0.3">
      <c r="A9655" s="68"/>
      <c r="B9655" s="68"/>
      <c r="C9655" s="68"/>
      <c r="D9655" s="68"/>
      <c r="E9655" s="68"/>
      <c r="F9655" s="68"/>
      <c r="G9655" s="68"/>
      <c r="H9655" s="68"/>
      <c r="I9655" s="68"/>
    </row>
    <row r="9656" spans="1:9" x14ac:dyDescent="0.3">
      <c r="A9656" s="68"/>
      <c r="B9656" s="68"/>
      <c r="C9656" s="68"/>
      <c r="D9656" s="68"/>
      <c r="E9656" s="68"/>
      <c r="F9656" s="68"/>
      <c r="G9656" s="68"/>
      <c r="H9656" s="68"/>
      <c r="I9656" s="68"/>
    </row>
    <row r="9657" spans="1:9" x14ac:dyDescent="0.3">
      <c r="A9657" s="68"/>
      <c r="B9657" s="68"/>
      <c r="C9657" s="68"/>
      <c r="D9657" s="68"/>
      <c r="E9657" s="68"/>
      <c r="F9657" s="68"/>
      <c r="G9657" s="68"/>
      <c r="H9657" s="68"/>
      <c r="I9657" s="68"/>
    </row>
    <row r="9658" spans="1:9" x14ac:dyDescent="0.3">
      <c r="A9658" s="68"/>
      <c r="B9658" s="68"/>
      <c r="C9658" s="68"/>
      <c r="D9658" s="68"/>
      <c r="E9658" s="68"/>
      <c r="F9658" s="68"/>
      <c r="G9658" s="68"/>
      <c r="H9658" s="68"/>
      <c r="I9658" s="68"/>
    </row>
    <row r="9659" spans="1:9" x14ac:dyDescent="0.3">
      <c r="A9659" s="68"/>
      <c r="B9659" s="68"/>
      <c r="C9659" s="68"/>
      <c r="D9659" s="68"/>
      <c r="E9659" s="68"/>
      <c r="F9659" s="68"/>
      <c r="G9659" s="68"/>
      <c r="H9659" s="68"/>
      <c r="I9659" s="68"/>
    </row>
    <row r="9660" spans="1:9" x14ac:dyDescent="0.3">
      <c r="A9660" s="68"/>
      <c r="B9660" s="68"/>
      <c r="C9660" s="68"/>
      <c r="D9660" s="68"/>
      <c r="E9660" s="68"/>
      <c r="F9660" s="68"/>
      <c r="G9660" s="68"/>
      <c r="H9660" s="68"/>
      <c r="I9660" s="68"/>
    </row>
    <row r="9661" spans="1:9" x14ac:dyDescent="0.3">
      <c r="A9661" s="68"/>
      <c r="B9661" s="68"/>
      <c r="C9661" s="68"/>
      <c r="D9661" s="68"/>
      <c r="E9661" s="68"/>
      <c r="F9661" s="68"/>
      <c r="G9661" s="68"/>
      <c r="H9661" s="68"/>
      <c r="I9661" s="68"/>
    </row>
    <row r="9662" spans="1:9" x14ac:dyDescent="0.3">
      <c r="A9662" s="68"/>
      <c r="B9662" s="68"/>
      <c r="C9662" s="68"/>
      <c r="D9662" s="68"/>
      <c r="E9662" s="68"/>
      <c r="F9662" s="68"/>
      <c r="G9662" s="68"/>
      <c r="H9662" s="68"/>
      <c r="I9662" s="68"/>
    </row>
    <row r="9663" spans="1:9" x14ac:dyDescent="0.3">
      <c r="A9663" s="68"/>
      <c r="B9663" s="68"/>
      <c r="C9663" s="68"/>
      <c r="D9663" s="68"/>
      <c r="E9663" s="68"/>
      <c r="F9663" s="68"/>
      <c r="G9663" s="68"/>
      <c r="H9663" s="68"/>
      <c r="I9663" s="68"/>
    </row>
    <row r="9664" spans="1:9" x14ac:dyDescent="0.3">
      <c r="A9664" s="68"/>
      <c r="B9664" s="68"/>
      <c r="C9664" s="68"/>
      <c r="D9664" s="68"/>
      <c r="E9664" s="68"/>
      <c r="F9664" s="68"/>
      <c r="G9664" s="68"/>
      <c r="H9664" s="68"/>
      <c r="I9664" s="68"/>
    </row>
    <row r="9665" spans="1:9" x14ac:dyDescent="0.3">
      <c r="A9665" s="68"/>
      <c r="B9665" s="68"/>
      <c r="C9665" s="68"/>
      <c r="D9665" s="68"/>
      <c r="E9665" s="68"/>
      <c r="F9665" s="68"/>
      <c r="G9665" s="68"/>
      <c r="H9665" s="68"/>
      <c r="I9665" s="68"/>
    </row>
    <row r="9666" spans="1:9" x14ac:dyDescent="0.3">
      <c r="A9666" s="68"/>
      <c r="B9666" s="68"/>
      <c r="C9666" s="68"/>
      <c r="D9666" s="68"/>
      <c r="E9666" s="68"/>
      <c r="F9666" s="68"/>
      <c r="G9666" s="68"/>
      <c r="H9666" s="68"/>
      <c r="I9666" s="68"/>
    </row>
    <row r="9667" spans="1:9" x14ac:dyDescent="0.3">
      <c r="A9667" s="68"/>
      <c r="B9667" s="68"/>
      <c r="C9667" s="68"/>
      <c r="D9667" s="68"/>
      <c r="E9667" s="68"/>
      <c r="F9667" s="68"/>
      <c r="G9667" s="68"/>
      <c r="H9667" s="68"/>
      <c r="I9667" s="68"/>
    </row>
    <row r="9668" spans="1:9" x14ac:dyDescent="0.3">
      <c r="A9668" s="68"/>
      <c r="B9668" s="68"/>
      <c r="C9668" s="68"/>
      <c r="D9668" s="68"/>
      <c r="E9668" s="68"/>
      <c r="F9668" s="68"/>
      <c r="G9668" s="68"/>
      <c r="H9668" s="68"/>
      <c r="I9668" s="68"/>
    </row>
    <row r="9669" spans="1:9" x14ac:dyDescent="0.3">
      <c r="A9669" s="68"/>
      <c r="B9669" s="68"/>
      <c r="C9669" s="68"/>
      <c r="D9669" s="68"/>
      <c r="E9669" s="68"/>
      <c r="F9669" s="68"/>
      <c r="G9669" s="68"/>
      <c r="H9669" s="68"/>
      <c r="I9669" s="68"/>
    </row>
    <row r="9670" spans="1:9" x14ac:dyDescent="0.3">
      <c r="A9670" s="68"/>
      <c r="B9670" s="68"/>
      <c r="C9670" s="68"/>
      <c r="D9670" s="68"/>
      <c r="E9670" s="68"/>
      <c r="F9670" s="68"/>
      <c r="G9670" s="68"/>
      <c r="H9670" s="68"/>
      <c r="I9670" s="68"/>
    </row>
    <row r="9671" spans="1:9" x14ac:dyDescent="0.3">
      <c r="A9671" s="68"/>
      <c r="B9671" s="68"/>
      <c r="C9671" s="68"/>
      <c r="D9671" s="68"/>
      <c r="E9671" s="68"/>
      <c r="F9671" s="68"/>
      <c r="G9671" s="68"/>
      <c r="H9671" s="68"/>
      <c r="I9671" s="68"/>
    </row>
    <row r="9672" spans="1:9" x14ac:dyDescent="0.3">
      <c r="A9672" s="68"/>
      <c r="B9672" s="68"/>
      <c r="C9672" s="68"/>
      <c r="D9672" s="68"/>
      <c r="E9672" s="68"/>
      <c r="F9672" s="68"/>
      <c r="G9672" s="68"/>
      <c r="H9672" s="68"/>
      <c r="I9672" s="68"/>
    </row>
    <row r="9673" spans="1:9" x14ac:dyDescent="0.3">
      <c r="A9673" s="68"/>
      <c r="B9673" s="68"/>
      <c r="C9673" s="68"/>
      <c r="D9673" s="68"/>
      <c r="E9673" s="68"/>
      <c r="F9673" s="68"/>
      <c r="G9673" s="68"/>
      <c r="H9673" s="68"/>
      <c r="I9673" s="68"/>
    </row>
    <row r="9674" spans="1:9" x14ac:dyDescent="0.3">
      <c r="A9674" s="68"/>
      <c r="B9674" s="68"/>
      <c r="C9674" s="68"/>
      <c r="D9674" s="68"/>
      <c r="E9674" s="68"/>
      <c r="F9674" s="68"/>
      <c r="G9674" s="68"/>
      <c r="H9674" s="68"/>
      <c r="I9674" s="68"/>
    </row>
    <row r="9675" spans="1:9" x14ac:dyDescent="0.3">
      <c r="A9675" s="68"/>
      <c r="B9675" s="68"/>
      <c r="C9675" s="68"/>
      <c r="D9675" s="68"/>
      <c r="E9675" s="68"/>
      <c r="F9675" s="68"/>
      <c r="G9675" s="68"/>
      <c r="H9675" s="68"/>
      <c r="I9675" s="68"/>
    </row>
    <row r="9676" spans="1:9" x14ac:dyDescent="0.3">
      <c r="A9676" s="68"/>
      <c r="B9676" s="68"/>
      <c r="C9676" s="68"/>
      <c r="D9676" s="68"/>
      <c r="E9676" s="68"/>
      <c r="F9676" s="68"/>
      <c r="G9676" s="68"/>
      <c r="H9676" s="68"/>
      <c r="I9676" s="68"/>
    </row>
    <row r="9677" spans="1:9" x14ac:dyDescent="0.3">
      <c r="A9677" s="68"/>
      <c r="B9677" s="68"/>
      <c r="C9677" s="68"/>
      <c r="D9677" s="68"/>
      <c r="E9677" s="68"/>
      <c r="F9677" s="68"/>
      <c r="G9677" s="68"/>
      <c r="H9677" s="68"/>
      <c r="I9677" s="68"/>
    </row>
    <row r="9678" spans="1:9" x14ac:dyDescent="0.3">
      <c r="A9678" s="68"/>
      <c r="B9678" s="68"/>
      <c r="C9678" s="68"/>
      <c r="D9678" s="68"/>
      <c r="E9678" s="68"/>
      <c r="F9678" s="68"/>
      <c r="G9678" s="68"/>
      <c r="H9678" s="68"/>
      <c r="I9678" s="68"/>
    </row>
    <row r="9679" spans="1:9" x14ac:dyDescent="0.3">
      <c r="A9679" s="68"/>
      <c r="B9679" s="68"/>
      <c r="C9679" s="68"/>
      <c r="D9679" s="68"/>
      <c r="E9679" s="68"/>
      <c r="F9679" s="68"/>
      <c r="G9679" s="68"/>
      <c r="H9679" s="68"/>
      <c r="I9679" s="68"/>
    </row>
    <row r="9680" spans="1:9" x14ac:dyDescent="0.3">
      <c r="A9680" s="68"/>
      <c r="B9680" s="68"/>
      <c r="C9680" s="68"/>
      <c r="D9680" s="68"/>
      <c r="E9680" s="68"/>
      <c r="F9680" s="68"/>
      <c r="G9680" s="68"/>
      <c r="H9680" s="68"/>
      <c r="I9680" s="68"/>
    </row>
    <row r="9681" spans="1:9" x14ac:dyDescent="0.3">
      <c r="A9681" s="68"/>
      <c r="B9681" s="68"/>
      <c r="C9681" s="68"/>
      <c r="D9681" s="68"/>
      <c r="E9681" s="68"/>
      <c r="F9681" s="68"/>
      <c r="G9681" s="68"/>
      <c r="H9681" s="68"/>
      <c r="I9681" s="68"/>
    </row>
    <row r="9682" spans="1:9" x14ac:dyDescent="0.3">
      <c r="A9682" s="68"/>
      <c r="B9682" s="68"/>
      <c r="C9682" s="68"/>
      <c r="D9682" s="68"/>
      <c r="E9682" s="68"/>
      <c r="F9682" s="68"/>
      <c r="G9682" s="68"/>
      <c r="H9682" s="68"/>
      <c r="I9682" s="68"/>
    </row>
    <row r="9683" spans="1:9" x14ac:dyDescent="0.3">
      <c r="A9683" s="68"/>
      <c r="B9683" s="68"/>
      <c r="C9683" s="68"/>
      <c r="D9683" s="68"/>
      <c r="E9683" s="68"/>
      <c r="F9683" s="68"/>
      <c r="G9683" s="68"/>
      <c r="H9683" s="68"/>
      <c r="I9683" s="68"/>
    </row>
    <row r="9684" spans="1:9" x14ac:dyDescent="0.3">
      <c r="A9684" s="68"/>
      <c r="B9684" s="68"/>
      <c r="C9684" s="68"/>
      <c r="D9684" s="68"/>
      <c r="E9684" s="68"/>
      <c r="F9684" s="68"/>
      <c r="G9684" s="68"/>
      <c r="H9684" s="68"/>
      <c r="I9684" s="68"/>
    </row>
    <row r="9685" spans="1:9" x14ac:dyDescent="0.3">
      <c r="A9685" s="68"/>
      <c r="B9685" s="68"/>
      <c r="C9685" s="68"/>
      <c r="D9685" s="68"/>
      <c r="E9685" s="68"/>
      <c r="F9685" s="68"/>
      <c r="G9685" s="68"/>
      <c r="H9685" s="68"/>
      <c r="I9685" s="68"/>
    </row>
    <row r="9686" spans="1:9" x14ac:dyDescent="0.3">
      <c r="A9686" s="68"/>
      <c r="B9686" s="68"/>
      <c r="C9686" s="68"/>
      <c r="D9686" s="68"/>
      <c r="E9686" s="68"/>
      <c r="F9686" s="68"/>
      <c r="G9686" s="68"/>
      <c r="H9686" s="68"/>
      <c r="I9686" s="68"/>
    </row>
    <row r="9687" spans="1:9" x14ac:dyDescent="0.3">
      <c r="A9687" s="68"/>
      <c r="B9687" s="68"/>
      <c r="C9687" s="68"/>
      <c r="D9687" s="68"/>
      <c r="E9687" s="68"/>
      <c r="F9687" s="68"/>
      <c r="G9687" s="68"/>
      <c r="H9687" s="68"/>
      <c r="I9687" s="68"/>
    </row>
    <row r="9688" spans="1:9" x14ac:dyDescent="0.3">
      <c r="A9688" s="68"/>
      <c r="B9688" s="68"/>
      <c r="C9688" s="68"/>
      <c r="D9688" s="68"/>
      <c r="E9688" s="68"/>
      <c r="F9688" s="68"/>
      <c r="G9688" s="68"/>
      <c r="H9688" s="68"/>
      <c r="I9688" s="68"/>
    </row>
    <row r="9689" spans="1:9" x14ac:dyDescent="0.3">
      <c r="A9689" s="68"/>
      <c r="B9689" s="68"/>
      <c r="C9689" s="68"/>
      <c r="D9689" s="68"/>
      <c r="E9689" s="68"/>
      <c r="F9689" s="68"/>
      <c r="G9689" s="68"/>
      <c r="H9689" s="68"/>
      <c r="I9689" s="68"/>
    </row>
    <row r="9690" spans="1:9" x14ac:dyDescent="0.3">
      <c r="A9690" s="68"/>
      <c r="B9690" s="68"/>
      <c r="C9690" s="68"/>
      <c r="D9690" s="68"/>
      <c r="E9690" s="68"/>
      <c r="F9690" s="68"/>
      <c r="G9690" s="68"/>
      <c r="H9690" s="68"/>
      <c r="I9690" s="68"/>
    </row>
    <row r="9691" spans="1:9" x14ac:dyDescent="0.3">
      <c r="A9691" s="68"/>
      <c r="B9691" s="68"/>
      <c r="C9691" s="68"/>
      <c r="D9691" s="68"/>
      <c r="E9691" s="68"/>
      <c r="F9691" s="68"/>
      <c r="G9691" s="68"/>
      <c r="H9691" s="68"/>
      <c r="I9691" s="68"/>
    </row>
    <row r="9692" spans="1:9" x14ac:dyDescent="0.3">
      <c r="A9692" s="68"/>
      <c r="B9692" s="68"/>
      <c r="C9692" s="68"/>
      <c r="D9692" s="68"/>
      <c r="E9692" s="68"/>
      <c r="F9692" s="68"/>
      <c r="G9692" s="68"/>
      <c r="H9692" s="68"/>
      <c r="I9692" s="68"/>
    </row>
    <row r="9693" spans="1:9" x14ac:dyDescent="0.3">
      <c r="A9693" s="68"/>
      <c r="B9693" s="68"/>
      <c r="C9693" s="68"/>
      <c r="D9693" s="68"/>
      <c r="E9693" s="68"/>
      <c r="F9693" s="68"/>
      <c r="G9693" s="68"/>
      <c r="H9693" s="68"/>
      <c r="I9693" s="68"/>
    </row>
    <row r="9694" spans="1:9" x14ac:dyDescent="0.3">
      <c r="A9694" s="68"/>
      <c r="B9694" s="68"/>
      <c r="C9694" s="68"/>
      <c r="D9694" s="68"/>
      <c r="E9694" s="68"/>
      <c r="F9694" s="68"/>
      <c r="G9694" s="68"/>
      <c r="H9694" s="68"/>
      <c r="I9694" s="68"/>
    </row>
    <row r="9695" spans="1:9" x14ac:dyDescent="0.3">
      <c r="A9695" s="68"/>
      <c r="B9695" s="68"/>
      <c r="C9695" s="68"/>
      <c r="D9695" s="68"/>
      <c r="E9695" s="68"/>
      <c r="F9695" s="68"/>
      <c r="G9695" s="68"/>
      <c r="H9695" s="68"/>
      <c r="I9695" s="68"/>
    </row>
    <row r="9696" spans="1:9" x14ac:dyDescent="0.3">
      <c r="A9696" s="68"/>
      <c r="B9696" s="68"/>
      <c r="C9696" s="68"/>
      <c r="D9696" s="68"/>
      <c r="E9696" s="68"/>
      <c r="F9696" s="68"/>
      <c r="G9696" s="68"/>
      <c r="H9696" s="68"/>
      <c r="I9696" s="68"/>
    </row>
    <row r="9697" spans="1:9" x14ac:dyDescent="0.3">
      <c r="A9697" s="68"/>
      <c r="B9697" s="68"/>
      <c r="C9697" s="68"/>
      <c r="D9697" s="68"/>
      <c r="E9697" s="68"/>
      <c r="F9697" s="68"/>
      <c r="G9697" s="68"/>
      <c r="H9697" s="68"/>
      <c r="I9697" s="68"/>
    </row>
    <row r="9698" spans="1:9" x14ac:dyDescent="0.3">
      <c r="A9698" s="68"/>
      <c r="B9698" s="68"/>
      <c r="C9698" s="68"/>
      <c r="D9698" s="68"/>
      <c r="E9698" s="68"/>
      <c r="F9698" s="68"/>
      <c r="G9698" s="68"/>
      <c r="H9698" s="68"/>
      <c r="I9698" s="68"/>
    </row>
    <row r="9699" spans="1:9" x14ac:dyDescent="0.3">
      <c r="A9699" s="68"/>
      <c r="B9699" s="68"/>
      <c r="C9699" s="68"/>
      <c r="D9699" s="68"/>
      <c r="E9699" s="68"/>
      <c r="F9699" s="68"/>
      <c r="G9699" s="68"/>
      <c r="H9699" s="68"/>
      <c r="I9699" s="68"/>
    </row>
    <row r="9700" spans="1:9" x14ac:dyDescent="0.3">
      <c r="A9700" s="68"/>
      <c r="B9700" s="68"/>
      <c r="C9700" s="68"/>
      <c r="D9700" s="68"/>
      <c r="E9700" s="68"/>
      <c r="F9700" s="68"/>
      <c r="G9700" s="68"/>
      <c r="H9700" s="68"/>
      <c r="I9700" s="68"/>
    </row>
    <row r="9701" spans="1:9" x14ac:dyDescent="0.3">
      <c r="A9701" s="68"/>
      <c r="B9701" s="68"/>
      <c r="C9701" s="68"/>
      <c r="D9701" s="68"/>
      <c r="E9701" s="68"/>
      <c r="F9701" s="68"/>
      <c r="G9701" s="68"/>
      <c r="H9701" s="68"/>
      <c r="I9701" s="68"/>
    </row>
    <row r="9702" spans="1:9" x14ac:dyDescent="0.3">
      <c r="A9702" s="68"/>
      <c r="B9702" s="68"/>
      <c r="C9702" s="68"/>
      <c r="D9702" s="68"/>
      <c r="E9702" s="68"/>
      <c r="F9702" s="68"/>
      <c r="G9702" s="68"/>
      <c r="H9702" s="68"/>
      <c r="I9702" s="68"/>
    </row>
    <row r="9703" spans="1:9" x14ac:dyDescent="0.3">
      <c r="A9703" s="68"/>
      <c r="B9703" s="68"/>
      <c r="C9703" s="68"/>
      <c r="D9703" s="68"/>
      <c r="E9703" s="68"/>
      <c r="F9703" s="68"/>
      <c r="G9703" s="68"/>
      <c r="H9703" s="68"/>
      <c r="I9703" s="68"/>
    </row>
    <row r="9704" spans="1:9" x14ac:dyDescent="0.3">
      <c r="A9704" s="68"/>
      <c r="B9704" s="68"/>
      <c r="C9704" s="68"/>
      <c r="D9704" s="68"/>
      <c r="E9704" s="68"/>
      <c r="F9704" s="68"/>
      <c r="G9704" s="68"/>
      <c r="H9704" s="68"/>
      <c r="I9704" s="68"/>
    </row>
    <row r="9705" spans="1:9" x14ac:dyDescent="0.3">
      <c r="A9705" s="68"/>
      <c r="B9705" s="68"/>
      <c r="C9705" s="68"/>
      <c r="D9705" s="68"/>
      <c r="E9705" s="68"/>
      <c r="F9705" s="68"/>
      <c r="G9705" s="68"/>
      <c r="H9705" s="68"/>
      <c r="I9705" s="68"/>
    </row>
    <row r="9706" spans="1:9" x14ac:dyDescent="0.3">
      <c r="A9706" s="68"/>
      <c r="B9706" s="68"/>
      <c r="C9706" s="68"/>
      <c r="D9706" s="68"/>
      <c r="E9706" s="68"/>
      <c r="F9706" s="68"/>
      <c r="G9706" s="68"/>
      <c r="H9706" s="68"/>
      <c r="I9706" s="68"/>
    </row>
    <row r="9707" spans="1:9" x14ac:dyDescent="0.3">
      <c r="A9707" s="68"/>
      <c r="B9707" s="68"/>
      <c r="C9707" s="68"/>
      <c r="D9707" s="68"/>
      <c r="E9707" s="68"/>
      <c r="F9707" s="68"/>
      <c r="G9707" s="68"/>
      <c r="H9707" s="68"/>
      <c r="I9707" s="68"/>
    </row>
    <row r="9708" spans="1:9" x14ac:dyDescent="0.3">
      <c r="A9708" s="68"/>
      <c r="B9708" s="68"/>
      <c r="C9708" s="68"/>
      <c r="D9708" s="68"/>
      <c r="E9708" s="68"/>
      <c r="F9708" s="68"/>
      <c r="G9708" s="68"/>
      <c r="H9708" s="68"/>
      <c r="I9708" s="68"/>
    </row>
    <row r="9709" spans="1:9" x14ac:dyDescent="0.3">
      <c r="A9709" s="68"/>
      <c r="B9709" s="68"/>
      <c r="C9709" s="68"/>
      <c r="D9709" s="68"/>
      <c r="E9709" s="68"/>
      <c r="F9709" s="68"/>
      <c r="G9709" s="68"/>
      <c r="H9709" s="68"/>
      <c r="I9709" s="68"/>
    </row>
    <row r="9710" spans="1:9" x14ac:dyDescent="0.3">
      <c r="A9710" s="68"/>
      <c r="B9710" s="68"/>
      <c r="C9710" s="68"/>
      <c r="D9710" s="68"/>
      <c r="E9710" s="68"/>
      <c r="F9710" s="68"/>
      <c r="G9710" s="68"/>
      <c r="H9710" s="68"/>
      <c r="I9710" s="68"/>
    </row>
    <row r="9711" spans="1:9" x14ac:dyDescent="0.3">
      <c r="A9711" s="68"/>
      <c r="B9711" s="68"/>
      <c r="C9711" s="68"/>
      <c r="D9711" s="68"/>
      <c r="E9711" s="68"/>
      <c r="F9711" s="68"/>
      <c r="G9711" s="68"/>
      <c r="H9711" s="68"/>
      <c r="I9711" s="68"/>
    </row>
    <row r="9712" spans="1:9" x14ac:dyDescent="0.3">
      <c r="A9712" s="68"/>
      <c r="B9712" s="68"/>
      <c r="C9712" s="68"/>
      <c r="D9712" s="68"/>
      <c r="E9712" s="68"/>
      <c r="F9712" s="68"/>
      <c r="G9712" s="68"/>
      <c r="H9712" s="68"/>
      <c r="I9712" s="68"/>
    </row>
    <row r="9713" spans="1:9" x14ac:dyDescent="0.3">
      <c r="A9713" s="68"/>
      <c r="B9713" s="68"/>
      <c r="C9713" s="68"/>
      <c r="D9713" s="68"/>
      <c r="E9713" s="68"/>
      <c r="F9713" s="68"/>
      <c r="G9713" s="68"/>
      <c r="H9713" s="68"/>
      <c r="I9713" s="68"/>
    </row>
    <row r="9714" spans="1:9" x14ac:dyDescent="0.3">
      <c r="A9714" s="68"/>
      <c r="B9714" s="68"/>
      <c r="C9714" s="68"/>
      <c r="D9714" s="68"/>
      <c r="E9714" s="68"/>
      <c r="F9714" s="68"/>
      <c r="G9714" s="68"/>
      <c r="H9714" s="68"/>
      <c r="I9714" s="68"/>
    </row>
    <row r="9715" spans="1:9" x14ac:dyDescent="0.3">
      <c r="A9715" s="68"/>
      <c r="B9715" s="68"/>
      <c r="C9715" s="68"/>
      <c r="D9715" s="68"/>
      <c r="E9715" s="68"/>
      <c r="F9715" s="68"/>
      <c r="G9715" s="68"/>
      <c r="H9715" s="68"/>
      <c r="I9715" s="68"/>
    </row>
    <row r="9716" spans="1:9" x14ac:dyDescent="0.3">
      <c r="A9716" s="68"/>
      <c r="B9716" s="68"/>
      <c r="C9716" s="68"/>
      <c r="D9716" s="68"/>
      <c r="E9716" s="68"/>
      <c r="F9716" s="68"/>
      <c r="G9716" s="68"/>
      <c r="H9716" s="68"/>
      <c r="I9716" s="68"/>
    </row>
    <row r="9717" spans="1:9" x14ac:dyDescent="0.3">
      <c r="A9717" s="68"/>
      <c r="B9717" s="68"/>
      <c r="C9717" s="68"/>
      <c r="D9717" s="68"/>
      <c r="E9717" s="68"/>
      <c r="F9717" s="68"/>
      <c r="G9717" s="68"/>
      <c r="H9717" s="68"/>
      <c r="I9717" s="68"/>
    </row>
    <row r="9718" spans="1:9" x14ac:dyDescent="0.3">
      <c r="A9718" s="68"/>
      <c r="B9718" s="68"/>
      <c r="C9718" s="68"/>
      <c r="D9718" s="68"/>
      <c r="E9718" s="68"/>
      <c r="F9718" s="68"/>
      <c r="G9718" s="68"/>
      <c r="H9718" s="68"/>
      <c r="I9718" s="68"/>
    </row>
    <row r="9719" spans="1:9" x14ac:dyDescent="0.3">
      <c r="A9719" s="68"/>
      <c r="B9719" s="68"/>
      <c r="C9719" s="68"/>
      <c r="D9719" s="68"/>
      <c r="E9719" s="68"/>
      <c r="F9719" s="68"/>
      <c r="G9719" s="68"/>
      <c r="H9719" s="68"/>
      <c r="I9719" s="68"/>
    </row>
    <row r="9720" spans="1:9" x14ac:dyDescent="0.3">
      <c r="A9720" s="68"/>
      <c r="B9720" s="68"/>
      <c r="C9720" s="68"/>
      <c r="D9720" s="68"/>
      <c r="E9720" s="68"/>
      <c r="F9720" s="68"/>
      <c r="G9720" s="68"/>
      <c r="H9720" s="68"/>
      <c r="I9720" s="68"/>
    </row>
    <row r="9721" spans="1:9" x14ac:dyDescent="0.3">
      <c r="A9721" s="68"/>
      <c r="B9721" s="68"/>
      <c r="C9721" s="68"/>
      <c r="D9721" s="68"/>
      <c r="E9721" s="68"/>
      <c r="F9721" s="68"/>
      <c r="G9721" s="68"/>
      <c r="H9721" s="68"/>
      <c r="I9721" s="68"/>
    </row>
    <row r="9722" spans="1:9" x14ac:dyDescent="0.3">
      <c r="A9722" s="68"/>
      <c r="B9722" s="68"/>
      <c r="C9722" s="68"/>
      <c r="D9722" s="68"/>
      <c r="E9722" s="68"/>
      <c r="F9722" s="68"/>
      <c r="G9722" s="68"/>
      <c r="H9722" s="68"/>
      <c r="I9722" s="68"/>
    </row>
    <row r="9723" spans="1:9" x14ac:dyDescent="0.3">
      <c r="A9723" s="68"/>
      <c r="B9723" s="68"/>
      <c r="C9723" s="68"/>
      <c r="D9723" s="68"/>
      <c r="E9723" s="68"/>
      <c r="F9723" s="68"/>
      <c r="G9723" s="68"/>
      <c r="H9723" s="68"/>
      <c r="I9723" s="68"/>
    </row>
    <row r="9724" spans="1:9" x14ac:dyDescent="0.3">
      <c r="A9724" s="68"/>
      <c r="B9724" s="68"/>
      <c r="C9724" s="68"/>
      <c r="D9724" s="68"/>
      <c r="E9724" s="68"/>
      <c r="F9724" s="68"/>
      <c r="G9724" s="68"/>
      <c r="H9724" s="68"/>
      <c r="I9724" s="68"/>
    </row>
    <row r="9725" spans="1:9" x14ac:dyDescent="0.3">
      <c r="A9725" s="68"/>
      <c r="B9725" s="68"/>
      <c r="C9725" s="68"/>
      <c r="D9725" s="68"/>
      <c r="E9725" s="68"/>
      <c r="F9725" s="68"/>
      <c r="G9725" s="68"/>
      <c r="H9725" s="68"/>
      <c r="I9725" s="68"/>
    </row>
    <row r="9726" spans="1:9" x14ac:dyDescent="0.3">
      <c r="A9726" s="68"/>
      <c r="B9726" s="68"/>
      <c r="C9726" s="68"/>
      <c r="D9726" s="68"/>
      <c r="E9726" s="68"/>
      <c r="F9726" s="68"/>
      <c r="G9726" s="68"/>
      <c r="H9726" s="68"/>
      <c r="I9726" s="68"/>
    </row>
    <row r="9727" spans="1:9" x14ac:dyDescent="0.3">
      <c r="A9727" s="68"/>
      <c r="B9727" s="68"/>
      <c r="C9727" s="68"/>
      <c r="D9727" s="68"/>
      <c r="E9727" s="68"/>
      <c r="F9727" s="68"/>
      <c r="G9727" s="68"/>
      <c r="H9727" s="68"/>
      <c r="I9727" s="68"/>
    </row>
    <row r="9728" spans="1:9" x14ac:dyDescent="0.3">
      <c r="A9728" s="68"/>
      <c r="B9728" s="68"/>
      <c r="C9728" s="68"/>
      <c r="D9728" s="68"/>
      <c r="E9728" s="68"/>
      <c r="F9728" s="68"/>
      <c r="G9728" s="68"/>
      <c r="H9728" s="68"/>
      <c r="I9728" s="68"/>
    </row>
    <row r="9729" spans="1:9" x14ac:dyDescent="0.3">
      <c r="A9729" s="68"/>
      <c r="B9729" s="68"/>
      <c r="C9729" s="68"/>
      <c r="D9729" s="68"/>
      <c r="E9729" s="68"/>
      <c r="F9729" s="68"/>
      <c r="G9729" s="68"/>
      <c r="H9729" s="68"/>
      <c r="I9729" s="68"/>
    </row>
    <row r="9730" spans="1:9" x14ac:dyDescent="0.3">
      <c r="A9730" s="68"/>
      <c r="B9730" s="68"/>
      <c r="C9730" s="68"/>
      <c r="D9730" s="68"/>
      <c r="E9730" s="68"/>
      <c r="F9730" s="68"/>
      <c r="G9730" s="68"/>
      <c r="H9730" s="68"/>
      <c r="I9730" s="68"/>
    </row>
    <row r="9731" spans="1:9" x14ac:dyDescent="0.3">
      <c r="A9731" s="68"/>
      <c r="B9731" s="68"/>
      <c r="C9731" s="68"/>
      <c r="D9731" s="68"/>
      <c r="E9731" s="68"/>
      <c r="F9731" s="68"/>
      <c r="G9731" s="68"/>
      <c r="H9731" s="68"/>
      <c r="I9731" s="68"/>
    </row>
    <row r="9732" spans="1:9" x14ac:dyDescent="0.3">
      <c r="A9732" s="68"/>
      <c r="B9732" s="68"/>
      <c r="C9732" s="68"/>
      <c r="D9732" s="68"/>
      <c r="E9732" s="68"/>
      <c r="F9732" s="68"/>
      <c r="G9732" s="68"/>
      <c r="H9732" s="68"/>
      <c r="I9732" s="68"/>
    </row>
    <row r="9733" spans="1:9" x14ac:dyDescent="0.3">
      <c r="A9733" s="68"/>
      <c r="B9733" s="68"/>
      <c r="C9733" s="68"/>
      <c r="D9733" s="68"/>
      <c r="E9733" s="68"/>
      <c r="F9733" s="68"/>
      <c r="G9733" s="68"/>
      <c r="H9733" s="68"/>
      <c r="I9733" s="68"/>
    </row>
    <row r="9734" spans="1:9" x14ac:dyDescent="0.3">
      <c r="A9734" s="68"/>
      <c r="B9734" s="68"/>
      <c r="C9734" s="68"/>
      <c r="D9734" s="68"/>
      <c r="E9734" s="68"/>
      <c r="F9734" s="68"/>
      <c r="G9734" s="68"/>
      <c r="H9734" s="68"/>
      <c r="I9734" s="68"/>
    </row>
    <row r="9735" spans="1:9" x14ac:dyDescent="0.3">
      <c r="A9735" s="68"/>
      <c r="B9735" s="68"/>
      <c r="C9735" s="68"/>
      <c r="D9735" s="68"/>
      <c r="E9735" s="68"/>
      <c r="F9735" s="68"/>
      <c r="G9735" s="68"/>
      <c r="H9735" s="68"/>
      <c r="I9735" s="68"/>
    </row>
    <row r="9736" spans="1:9" x14ac:dyDescent="0.3">
      <c r="A9736" s="68"/>
      <c r="B9736" s="68"/>
      <c r="C9736" s="68"/>
      <c r="D9736" s="68"/>
      <c r="E9736" s="68"/>
      <c r="F9736" s="68"/>
      <c r="G9736" s="68"/>
      <c r="H9736" s="68"/>
      <c r="I9736" s="68"/>
    </row>
    <row r="9737" spans="1:9" x14ac:dyDescent="0.3">
      <c r="A9737" s="68"/>
      <c r="B9737" s="68"/>
      <c r="C9737" s="68"/>
      <c r="D9737" s="68"/>
      <c r="E9737" s="68"/>
      <c r="F9737" s="68"/>
      <c r="G9737" s="68"/>
      <c r="H9737" s="68"/>
      <c r="I9737" s="68"/>
    </row>
    <row r="9738" spans="1:9" x14ac:dyDescent="0.3">
      <c r="A9738" s="68"/>
      <c r="B9738" s="68"/>
      <c r="C9738" s="68"/>
      <c r="D9738" s="68"/>
      <c r="E9738" s="68"/>
      <c r="F9738" s="68"/>
      <c r="G9738" s="68"/>
      <c r="H9738" s="68"/>
      <c r="I9738" s="68"/>
    </row>
    <row r="9739" spans="1:9" x14ac:dyDescent="0.3">
      <c r="A9739" s="68"/>
      <c r="B9739" s="68"/>
      <c r="C9739" s="68"/>
      <c r="D9739" s="68"/>
      <c r="E9739" s="68"/>
      <c r="F9739" s="68"/>
      <c r="G9739" s="68"/>
      <c r="H9739" s="68"/>
      <c r="I9739" s="68"/>
    </row>
    <row r="9740" spans="1:9" x14ac:dyDescent="0.3">
      <c r="A9740" s="68"/>
      <c r="B9740" s="68"/>
      <c r="C9740" s="68"/>
      <c r="D9740" s="68"/>
      <c r="E9740" s="68"/>
      <c r="F9740" s="68"/>
      <c r="G9740" s="68"/>
      <c r="H9740" s="68"/>
      <c r="I9740" s="68"/>
    </row>
    <row r="9741" spans="1:9" x14ac:dyDescent="0.3">
      <c r="A9741" s="68"/>
      <c r="B9741" s="68"/>
      <c r="C9741" s="68"/>
      <c r="D9741" s="68"/>
      <c r="E9741" s="68"/>
      <c r="F9741" s="68"/>
      <c r="G9741" s="68"/>
      <c r="H9741" s="68"/>
      <c r="I9741" s="68"/>
    </row>
    <row r="9742" spans="1:9" x14ac:dyDescent="0.3">
      <c r="A9742" s="68"/>
      <c r="B9742" s="68"/>
      <c r="C9742" s="68"/>
      <c r="D9742" s="68"/>
      <c r="E9742" s="68"/>
      <c r="F9742" s="68"/>
      <c r="G9742" s="68"/>
      <c r="H9742" s="68"/>
      <c r="I9742" s="68"/>
    </row>
    <row r="9743" spans="1:9" x14ac:dyDescent="0.3">
      <c r="A9743" s="68"/>
      <c r="B9743" s="68"/>
      <c r="C9743" s="68"/>
      <c r="D9743" s="68"/>
      <c r="E9743" s="68"/>
      <c r="F9743" s="68"/>
      <c r="G9743" s="68"/>
      <c r="H9743" s="68"/>
      <c r="I9743" s="68"/>
    </row>
    <row r="9744" spans="1:9" x14ac:dyDescent="0.3">
      <c r="A9744" s="68"/>
      <c r="B9744" s="68"/>
      <c r="C9744" s="68"/>
      <c r="D9744" s="68"/>
      <c r="E9744" s="68"/>
      <c r="F9744" s="68"/>
      <c r="G9744" s="68"/>
      <c r="H9744" s="68"/>
      <c r="I9744" s="68"/>
    </row>
    <row r="9745" spans="1:9" x14ac:dyDescent="0.3">
      <c r="A9745" s="68"/>
      <c r="B9745" s="68"/>
      <c r="C9745" s="68"/>
      <c r="D9745" s="68"/>
      <c r="E9745" s="68"/>
      <c r="F9745" s="68"/>
      <c r="G9745" s="68"/>
      <c r="H9745" s="68"/>
      <c r="I9745" s="68"/>
    </row>
    <row r="9746" spans="1:9" x14ac:dyDescent="0.3">
      <c r="A9746" s="68"/>
      <c r="B9746" s="68"/>
      <c r="C9746" s="68"/>
      <c r="D9746" s="68"/>
      <c r="E9746" s="68"/>
      <c r="F9746" s="68"/>
      <c r="G9746" s="68"/>
      <c r="H9746" s="68"/>
      <c r="I9746" s="68"/>
    </row>
    <row r="9747" spans="1:9" x14ac:dyDescent="0.3">
      <c r="A9747" s="68"/>
      <c r="B9747" s="68"/>
      <c r="C9747" s="68"/>
      <c r="D9747" s="68"/>
      <c r="E9747" s="68"/>
      <c r="F9747" s="68"/>
      <c r="G9747" s="68"/>
      <c r="H9747" s="68"/>
      <c r="I9747" s="68"/>
    </row>
    <row r="9748" spans="1:9" x14ac:dyDescent="0.3">
      <c r="A9748" s="68"/>
      <c r="B9748" s="68"/>
      <c r="C9748" s="68"/>
      <c r="D9748" s="68"/>
      <c r="E9748" s="68"/>
      <c r="F9748" s="68"/>
      <c r="G9748" s="68"/>
      <c r="H9748" s="68"/>
      <c r="I9748" s="68"/>
    </row>
    <row r="9749" spans="1:9" x14ac:dyDescent="0.3">
      <c r="A9749" s="68"/>
      <c r="B9749" s="68"/>
      <c r="C9749" s="68"/>
      <c r="D9749" s="68"/>
      <c r="E9749" s="68"/>
      <c r="F9749" s="68"/>
      <c r="G9749" s="68"/>
      <c r="H9749" s="68"/>
      <c r="I9749" s="68"/>
    </row>
    <row r="9750" spans="1:9" x14ac:dyDescent="0.3">
      <c r="A9750" s="68"/>
      <c r="B9750" s="68"/>
      <c r="C9750" s="68"/>
      <c r="D9750" s="68"/>
      <c r="E9750" s="68"/>
      <c r="F9750" s="68"/>
      <c r="G9750" s="68"/>
      <c r="H9750" s="68"/>
      <c r="I9750" s="68"/>
    </row>
    <row r="9751" spans="1:9" x14ac:dyDescent="0.3">
      <c r="A9751" s="68"/>
      <c r="B9751" s="68"/>
      <c r="C9751" s="68"/>
      <c r="D9751" s="68"/>
      <c r="E9751" s="68"/>
      <c r="F9751" s="68"/>
      <c r="G9751" s="68"/>
      <c r="H9751" s="68"/>
      <c r="I9751" s="68"/>
    </row>
    <row r="9752" spans="1:9" x14ac:dyDescent="0.3">
      <c r="A9752" s="68"/>
      <c r="B9752" s="68"/>
      <c r="C9752" s="68"/>
      <c r="D9752" s="68"/>
      <c r="E9752" s="68"/>
      <c r="F9752" s="68"/>
      <c r="G9752" s="68"/>
      <c r="H9752" s="68"/>
      <c r="I9752" s="68"/>
    </row>
    <row r="9753" spans="1:9" x14ac:dyDescent="0.3">
      <c r="A9753" s="68"/>
      <c r="B9753" s="68"/>
      <c r="C9753" s="68"/>
      <c r="D9753" s="68"/>
      <c r="E9753" s="68"/>
      <c r="F9753" s="68"/>
      <c r="G9753" s="68"/>
      <c r="H9753" s="68"/>
      <c r="I9753" s="68"/>
    </row>
    <row r="9754" spans="1:9" x14ac:dyDescent="0.3">
      <c r="A9754" s="68"/>
      <c r="B9754" s="68"/>
      <c r="C9754" s="68"/>
      <c r="D9754" s="68"/>
      <c r="E9754" s="68"/>
      <c r="F9754" s="68"/>
      <c r="G9754" s="68"/>
      <c r="H9754" s="68"/>
      <c r="I9754" s="68"/>
    </row>
    <row r="9755" spans="1:9" x14ac:dyDescent="0.3">
      <c r="A9755" s="68"/>
      <c r="B9755" s="68"/>
      <c r="C9755" s="68"/>
      <c r="D9755" s="68"/>
      <c r="E9755" s="68"/>
      <c r="F9755" s="68"/>
      <c r="G9755" s="68"/>
      <c r="H9755" s="68"/>
      <c r="I9755" s="68"/>
    </row>
    <row r="9756" spans="1:9" x14ac:dyDescent="0.3">
      <c r="A9756" s="68"/>
      <c r="B9756" s="68"/>
      <c r="C9756" s="68"/>
      <c r="D9756" s="68"/>
      <c r="E9756" s="68"/>
      <c r="F9756" s="68"/>
      <c r="G9756" s="68"/>
      <c r="H9756" s="68"/>
      <c r="I9756" s="68"/>
    </row>
    <row r="9757" spans="1:9" x14ac:dyDescent="0.3">
      <c r="A9757" s="68"/>
      <c r="B9757" s="68"/>
      <c r="C9757" s="68"/>
      <c r="D9757" s="68"/>
      <c r="E9757" s="68"/>
      <c r="F9757" s="68"/>
      <c r="G9757" s="68"/>
      <c r="H9757" s="68"/>
      <c r="I9757" s="68"/>
    </row>
    <row r="9758" spans="1:9" x14ac:dyDescent="0.3">
      <c r="A9758" s="68"/>
      <c r="B9758" s="68"/>
      <c r="C9758" s="68"/>
      <c r="D9758" s="68"/>
      <c r="E9758" s="68"/>
      <c r="F9758" s="68"/>
      <c r="G9758" s="68"/>
      <c r="H9758" s="68"/>
      <c r="I9758" s="68"/>
    </row>
    <row r="9759" spans="1:9" x14ac:dyDescent="0.3">
      <c r="A9759" s="68"/>
      <c r="B9759" s="68"/>
      <c r="C9759" s="68"/>
      <c r="D9759" s="68"/>
      <c r="E9759" s="68"/>
      <c r="F9759" s="68"/>
      <c r="G9759" s="68"/>
      <c r="H9759" s="68"/>
      <c r="I9759" s="68"/>
    </row>
    <row r="9760" spans="1:9" x14ac:dyDescent="0.3">
      <c r="A9760" s="68"/>
      <c r="B9760" s="68"/>
      <c r="C9760" s="68"/>
      <c r="D9760" s="68"/>
      <c r="E9760" s="68"/>
      <c r="F9760" s="68"/>
      <c r="G9760" s="68"/>
      <c r="H9760" s="68"/>
      <c r="I9760" s="68"/>
    </row>
    <row r="9761" spans="1:9" x14ac:dyDescent="0.3">
      <c r="A9761" s="68"/>
      <c r="B9761" s="68"/>
      <c r="C9761" s="68"/>
      <c r="D9761" s="68"/>
      <c r="E9761" s="68"/>
      <c r="F9761" s="68"/>
      <c r="G9761" s="68"/>
      <c r="H9761" s="68"/>
      <c r="I9761" s="68"/>
    </row>
    <row r="9762" spans="1:9" x14ac:dyDescent="0.3">
      <c r="A9762" s="68"/>
      <c r="B9762" s="68"/>
      <c r="C9762" s="68"/>
      <c r="D9762" s="68"/>
      <c r="E9762" s="68"/>
      <c r="F9762" s="68"/>
      <c r="G9762" s="68"/>
      <c r="H9762" s="68"/>
      <c r="I9762" s="68"/>
    </row>
    <row r="9763" spans="1:9" x14ac:dyDescent="0.3">
      <c r="A9763" s="68"/>
      <c r="B9763" s="68"/>
      <c r="C9763" s="68"/>
      <c r="D9763" s="68"/>
      <c r="E9763" s="68"/>
      <c r="F9763" s="68"/>
      <c r="G9763" s="68"/>
      <c r="H9763" s="68"/>
      <c r="I9763" s="68"/>
    </row>
    <row r="9764" spans="1:9" x14ac:dyDescent="0.3">
      <c r="A9764" s="68"/>
      <c r="B9764" s="68"/>
      <c r="C9764" s="68"/>
      <c r="D9764" s="68"/>
      <c r="E9764" s="68"/>
      <c r="F9764" s="68"/>
      <c r="G9764" s="68"/>
      <c r="H9764" s="68"/>
      <c r="I9764" s="68"/>
    </row>
    <row r="9765" spans="1:9" x14ac:dyDescent="0.3">
      <c r="A9765" s="68"/>
      <c r="B9765" s="68"/>
      <c r="C9765" s="68"/>
      <c r="D9765" s="68"/>
      <c r="E9765" s="68"/>
      <c r="F9765" s="68"/>
      <c r="G9765" s="68"/>
      <c r="H9765" s="68"/>
      <c r="I9765" s="68"/>
    </row>
    <row r="9766" spans="1:9" x14ac:dyDescent="0.3">
      <c r="A9766" s="68"/>
      <c r="B9766" s="68"/>
      <c r="C9766" s="68"/>
      <c r="D9766" s="68"/>
      <c r="E9766" s="68"/>
      <c r="F9766" s="68"/>
      <c r="G9766" s="68"/>
      <c r="H9766" s="68"/>
      <c r="I9766" s="68"/>
    </row>
    <row r="9767" spans="1:9" x14ac:dyDescent="0.3">
      <c r="A9767" s="68"/>
      <c r="B9767" s="68"/>
      <c r="C9767" s="68"/>
      <c r="D9767" s="68"/>
      <c r="E9767" s="68"/>
      <c r="F9767" s="68"/>
      <c r="G9767" s="68"/>
      <c r="H9767" s="68"/>
      <c r="I9767" s="68"/>
    </row>
    <row r="9768" spans="1:9" x14ac:dyDescent="0.3">
      <c r="A9768" s="68"/>
      <c r="B9768" s="68"/>
      <c r="C9768" s="68"/>
      <c r="D9768" s="68"/>
      <c r="E9768" s="68"/>
      <c r="F9768" s="68"/>
      <c r="G9768" s="68"/>
      <c r="H9768" s="68"/>
      <c r="I9768" s="68"/>
    </row>
    <row r="9769" spans="1:9" x14ac:dyDescent="0.3">
      <c r="A9769" s="68"/>
      <c r="B9769" s="68"/>
      <c r="C9769" s="68"/>
      <c r="D9769" s="68"/>
      <c r="E9769" s="68"/>
      <c r="F9769" s="68"/>
      <c r="G9769" s="68"/>
      <c r="H9769" s="68"/>
      <c r="I9769" s="68"/>
    </row>
    <row r="9770" spans="1:9" x14ac:dyDescent="0.3">
      <c r="A9770" s="68"/>
      <c r="B9770" s="68"/>
      <c r="C9770" s="68"/>
      <c r="D9770" s="68"/>
      <c r="E9770" s="68"/>
      <c r="F9770" s="68"/>
      <c r="G9770" s="68"/>
      <c r="H9770" s="68"/>
      <c r="I9770" s="68"/>
    </row>
    <row r="9771" spans="1:9" x14ac:dyDescent="0.3">
      <c r="A9771" s="68"/>
      <c r="B9771" s="68"/>
      <c r="C9771" s="68"/>
      <c r="D9771" s="68"/>
      <c r="E9771" s="68"/>
      <c r="F9771" s="68"/>
      <c r="G9771" s="68"/>
      <c r="H9771" s="68"/>
      <c r="I9771" s="68"/>
    </row>
    <row r="9772" spans="1:9" x14ac:dyDescent="0.3">
      <c r="A9772" s="68"/>
      <c r="B9772" s="68"/>
      <c r="C9772" s="68"/>
      <c r="D9772" s="68"/>
      <c r="E9772" s="68"/>
      <c r="F9772" s="68"/>
      <c r="G9772" s="68"/>
      <c r="H9772" s="68"/>
      <c r="I9772" s="68"/>
    </row>
    <row r="9773" spans="1:9" x14ac:dyDescent="0.3">
      <c r="A9773" s="68"/>
      <c r="B9773" s="68"/>
      <c r="C9773" s="68"/>
      <c r="D9773" s="68"/>
      <c r="E9773" s="68"/>
      <c r="F9773" s="68"/>
      <c r="G9773" s="68"/>
      <c r="H9773" s="68"/>
      <c r="I9773" s="68"/>
    </row>
    <row r="9774" spans="1:9" x14ac:dyDescent="0.3">
      <c r="A9774" s="68"/>
      <c r="B9774" s="68"/>
      <c r="C9774" s="68"/>
      <c r="D9774" s="68"/>
      <c r="E9774" s="68"/>
      <c r="F9774" s="68"/>
      <c r="G9774" s="68"/>
      <c r="H9774" s="68"/>
      <c r="I9774" s="68"/>
    </row>
    <row r="9775" spans="1:9" x14ac:dyDescent="0.3">
      <c r="A9775" s="68"/>
      <c r="B9775" s="68"/>
      <c r="C9775" s="68"/>
      <c r="D9775" s="68"/>
      <c r="E9775" s="68"/>
      <c r="F9775" s="68"/>
      <c r="G9775" s="68"/>
      <c r="H9775" s="68"/>
      <c r="I9775" s="68"/>
    </row>
    <row r="9776" spans="1:9" x14ac:dyDescent="0.3">
      <c r="A9776" s="68"/>
      <c r="B9776" s="68"/>
      <c r="C9776" s="68"/>
      <c r="D9776" s="68"/>
      <c r="E9776" s="68"/>
      <c r="F9776" s="68"/>
      <c r="G9776" s="68"/>
      <c r="H9776" s="68"/>
      <c r="I9776" s="68"/>
    </row>
    <row r="9777" spans="1:9" x14ac:dyDescent="0.3">
      <c r="A9777" s="68"/>
      <c r="B9777" s="68"/>
      <c r="C9777" s="68"/>
      <c r="D9777" s="68"/>
      <c r="E9777" s="68"/>
      <c r="F9777" s="68"/>
      <c r="G9777" s="68"/>
      <c r="H9777" s="68"/>
      <c r="I9777" s="68"/>
    </row>
    <row r="9778" spans="1:9" x14ac:dyDescent="0.3">
      <c r="A9778" s="68"/>
      <c r="B9778" s="68"/>
      <c r="C9778" s="68"/>
      <c r="D9778" s="68"/>
      <c r="E9778" s="68"/>
      <c r="F9778" s="68"/>
      <c r="G9778" s="68"/>
      <c r="H9778" s="68"/>
      <c r="I9778" s="68"/>
    </row>
    <row r="9779" spans="1:9" x14ac:dyDescent="0.3">
      <c r="A9779" s="68"/>
      <c r="B9779" s="68"/>
      <c r="C9779" s="68"/>
      <c r="D9779" s="68"/>
      <c r="E9779" s="68"/>
      <c r="F9779" s="68"/>
      <c r="G9779" s="68"/>
      <c r="H9779" s="68"/>
      <c r="I9779" s="68"/>
    </row>
    <row r="9780" spans="1:9" x14ac:dyDescent="0.3">
      <c r="A9780" s="68"/>
      <c r="B9780" s="68"/>
      <c r="C9780" s="68"/>
      <c r="D9780" s="68"/>
      <c r="E9780" s="68"/>
      <c r="F9780" s="68"/>
      <c r="G9780" s="68"/>
      <c r="H9780" s="68"/>
      <c r="I9780" s="68"/>
    </row>
    <row r="9781" spans="1:9" x14ac:dyDescent="0.3">
      <c r="A9781" s="68"/>
      <c r="B9781" s="68"/>
      <c r="C9781" s="68"/>
      <c r="D9781" s="68"/>
      <c r="E9781" s="68"/>
      <c r="F9781" s="68"/>
      <c r="G9781" s="68"/>
      <c r="H9781" s="68"/>
      <c r="I9781" s="68"/>
    </row>
    <row r="9782" spans="1:9" x14ac:dyDescent="0.3">
      <c r="A9782" s="68"/>
      <c r="B9782" s="68"/>
      <c r="C9782" s="68"/>
      <c r="D9782" s="68"/>
      <c r="E9782" s="68"/>
      <c r="F9782" s="68"/>
      <c r="G9782" s="68"/>
      <c r="H9782" s="68"/>
      <c r="I9782" s="68"/>
    </row>
    <row r="9783" spans="1:9" x14ac:dyDescent="0.3">
      <c r="A9783" s="68"/>
      <c r="B9783" s="68"/>
      <c r="C9783" s="68"/>
      <c r="D9783" s="68"/>
      <c r="E9783" s="68"/>
      <c r="F9783" s="68"/>
      <c r="G9783" s="68"/>
      <c r="H9783" s="68"/>
      <c r="I9783" s="68"/>
    </row>
    <row r="9784" spans="1:9" x14ac:dyDescent="0.3">
      <c r="A9784" s="68"/>
      <c r="B9784" s="68"/>
      <c r="C9784" s="68"/>
      <c r="D9784" s="68"/>
      <c r="E9784" s="68"/>
      <c r="F9784" s="68"/>
      <c r="G9784" s="68"/>
      <c r="H9784" s="68"/>
      <c r="I9784" s="68"/>
    </row>
    <row r="9785" spans="1:9" x14ac:dyDescent="0.3">
      <c r="A9785" s="68"/>
      <c r="B9785" s="68"/>
      <c r="C9785" s="68"/>
      <c r="D9785" s="68"/>
      <c r="E9785" s="68"/>
      <c r="F9785" s="68"/>
      <c r="G9785" s="68"/>
      <c r="H9785" s="68"/>
      <c r="I9785" s="68"/>
    </row>
    <row r="9786" spans="1:9" x14ac:dyDescent="0.3">
      <c r="A9786" s="68"/>
      <c r="B9786" s="68"/>
      <c r="C9786" s="68"/>
      <c r="D9786" s="68"/>
      <c r="E9786" s="68"/>
      <c r="F9786" s="68"/>
      <c r="G9786" s="68"/>
      <c r="H9786" s="68"/>
      <c r="I9786" s="68"/>
    </row>
    <row r="9787" spans="1:9" x14ac:dyDescent="0.3">
      <c r="A9787" s="68"/>
      <c r="B9787" s="68"/>
      <c r="C9787" s="68"/>
      <c r="D9787" s="68"/>
      <c r="E9787" s="68"/>
      <c r="F9787" s="68"/>
      <c r="G9787" s="68"/>
      <c r="H9787" s="68"/>
      <c r="I9787" s="68"/>
    </row>
    <row r="9788" spans="1:9" x14ac:dyDescent="0.3">
      <c r="A9788" s="68"/>
      <c r="B9788" s="68"/>
      <c r="C9788" s="68"/>
      <c r="D9788" s="68"/>
      <c r="E9788" s="68"/>
      <c r="F9788" s="68"/>
      <c r="G9788" s="68"/>
      <c r="H9788" s="68"/>
      <c r="I9788" s="68"/>
    </row>
    <row r="9789" spans="1:9" x14ac:dyDescent="0.3">
      <c r="A9789" s="68"/>
      <c r="B9789" s="68"/>
      <c r="C9789" s="68"/>
      <c r="D9789" s="68"/>
      <c r="E9789" s="68"/>
      <c r="F9789" s="68"/>
      <c r="G9789" s="68"/>
      <c r="H9789" s="68"/>
      <c r="I9789" s="68"/>
    </row>
    <row r="9790" spans="1:9" x14ac:dyDescent="0.3">
      <c r="A9790" s="68"/>
      <c r="B9790" s="68"/>
      <c r="C9790" s="68"/>
      <c r="D9790" s="68"/>
      <c r="E9790" s="68"/>
      <c r="F9790" s="68"/>
      <c r="G9790" s="68"/>
      <c r="H9790" s="68"/>
      <c r="I9790" s="68"/>
    </row>
    <row r="9791" spans="1:9" x14ac:dyDescent="0.3">
      <c r="A9791" s="68"/>
      <c r="B9791" s="68"/>
      <c r="C9791" s="68"/>
      <c r="D9791" s="68"/>
      <c r="E9791" s="68"/>
      <c r="F9791" s="68"/>
      <c r="G9791" s="68"/>
      <c r="H9791" s="68"/>
      <c r="I9791" s="68"/>
    </row>
    <row r="9792" spans="1:9" x14ac:dyDescent="0.3">
      <c r="A9792" s="68"/>
      <c r="B9792" s="68"/>
      <c r="C9792" s="68"/>
      <c r="D9792" s="68"/>
      <c r="E9792" s="68"/>
      <c r="F9792" s="68"/>
      <c r="G9792" s="68"/>
      <c r="H9792" s="68"/>
      <c r="I9792" s="68"/>
    </row>
    <row r="9793" spans="1:9" x14ac:dyDescent="0.3">
      <c r="A9793" s="68"/>
      <c r="B9793" s="68"/>
      <c r="C9793" s="68"/>
      <c r="D9793" s="68"/>
      <c r="E9793" s="68"/>
      <c r="F9793" s="68"/>
      <c r="G9793" s="68"/>
      <c r="H9793" s="68"/>
      <c r="I9793" s="68"/>
    </row>
    <row r="9794" spans="1:9" x14ac:dyDescent="0.3">
      <c r="A9794" s="68"/>
      <c r="B9794" s="68"/>
      <c r="C9794" s="68"/>
      <c r="D9794" s="68"/>
      <c r="E9794" s="68"/>
      <c r="F9794" s="68"/>
      <c r="G9794" s="68"/>
      <c r="H9794" s="68"/>
      <c r="I9794" s="68"/>
    </row>
    <row r="9795" spans="1:9" x14ac:dyDescent="0.3">
      <c r="A9795" s="68"/>
      <c r="B9795" s="68"/>
      <c r="C9795" s="68"/>
      <c r="D9795" s="68"/>
      <c r="E9795" s="68"/>
      <c r="F9795" s="68"/>
      <c r="G9795" s="68"/>
      <c r="H9795" s="68"/>
      <c r="I9795" s="68"/>
    </row>
    <row r="9796" spans="1:9" x14ac:dyDescent="0.3">
      <c r="A9796" s="68"/>
      <c r="B9796" s="68"/>
      <c r="C9796" s="68"/>
      <c r="D9796" s="68"/>
      <c r="E9796" s="68"/>
      <c r="F9796" s="68"/>
      <c r="G9796" s="68"/>
      <c r="H9796" s="68"/>
      <c r="I9796" s="68"/>
    </row>
    <row r="9797" spans="1:9" x14ac:dyDescent="0.3">
      <c r="A9797" s="68"/>
      <c r="B9797" s="68"/>
      <c r="C9797" s="68"/>
      <c r="D9797" s="68"/>
      <c r="E9797" s="68"/>
      <c r="F9797" s="68"/>
      <c r="G9797" s="68"/>
      <c r="H9797" s="68"/>
      <c r="I9797" s="68"/>
    </row>
    <row r="9798" spans="1:9" x14ac:dyDescent="0.3">
      <c r="A9798" s="68"/>
      <c r="B9798" s="68"/>
      <c r="C9798" s="68"/>
      <c r="D9798" s="68"/>
      <c r="E9798" s="68"/>
      <c r="F9798" s="68"/>
      <c r="G9798" s="68"/>
      <c r="H9798" s="68"/>
      <c r="I9798" s="68"/>
    </row>
    <row r="9799" spans="1:9" x14ac:dyDescent="0.3">
      <c r="A9799" s="68"/>
      <c r="B9799" s="68"/>
      <c r="C9799" s="68"/>
      <c r="D9799" s="68"/>
      <c r="E9799" s="68"/>
      <c r="F9799" s="68"/>
      <c r="G9799" s="68"/>
      <c r="H9799" s="68"/>
      <c r="I9799" s="68"/>
    </row>
    <row r="9800" spans="1:9" x14ac:dyDescent="0.3">
      <c r="A9800" s="68"/>
      <c r="B9800" s="68"/>
      <c r="C9800" s="68"/>
      <c r="D9800" s="68"/>
      <c r="E9800" s="68"/>
      <c r="F9800" s="68"/>
      <c r="G9800" s="68"/>
      <c r="H9800" s="68"/>
      <c r="I9800" s="68"/>
    </row>
    <row r="9801" spans="1:9" x14ac:dyDescent="0.3">
      <c r="A9801" s="68"/>
      <c r="B9801" s="68"/>
      <c r="C9801" s="68"/>
      <c r="D9801" s="68"/>
      <c r="E9801" s="68"/>
      <c r="F9801" s="68"/>
      <c r="G9801" s="68"/>
      <c r="H9801" s="68"/>
      <c r="I9801" s="68"/>
    </row>
    <row r="9802" spans="1:9" x14ac:dyDescent="0.3">
      <c r="A9802" s="68"/>
      <c r="B9802" s="68"/>
      <c r="C9802" s="68"/>
      <c r="D9802" s="68"/>
      <c r="E9802" s="68"/>
      <c r="F9802" s="68"/>
      <c r="G9802" s="68"/>
      <c r="H9802" s="68"/>
      <c r="I9802" s="68"/>
    </row>
    <row r="9803" spans="1:9" x14ac:dyDescent="0.3">
      <c r="A9803" s="68"/>
      <c r="B9803" s="68"/>
      <c r="C9803" s="68"/>
      <c r="D9803" s="68"/>
      <c r="E9803" s="68"/>
      <c r="F9803" s="68"/>
      <c r="G9803" s="68"/>
      <c r="H9803" s="68"/>
      <c r="I9803" s="68"/>
    </row>
    <row r="9804" spans="1:9" x14ac:dyDescent="0.3">
      <c r="A9804" s="68"/>
      <c r="B9804" s="68"/>
      <c r="C9804" s="68"/>
      <c r="D9804" s="68"/>
      <c r="E9804" s="68"/>
      <c r="F9804" s="68"/>
      <c r="G9804" s="68"/>
      <c r="H9804" s="68"/>
      <c r="I9804" s="68"/>
    </row>
    <row r="9805" spans="1:9" x14ac:dyDescent="0.3">
      <c r="A9805" s="68"/>
      <c r="B9805" s="68"/>
      <c r="C9805" s="68"/>
      <c r="D9805" s="68"/>
      <c r="E9805" s="68"/>
      <c r="F9805" s="68"/>
      <c r="G9805" s="68"/>
      <c r="H9805" s="68"/>
      <c r="I9805" s="68"/>
    </row>
    <row r="9806" spans="1:9" x14ac:dyDescent="0.3">
      <c r="A9806" s="68"/>
      <c r="B9806" s="68"/>
      <c r="C9806" s="68"/>
      <c r="D9806" s="68"/>
      <c r="E9806" s="68"/>
      <c r="F9806" s="68"/>
      <c r="G9806" s="68"/>
      <c r="H9806" s="68"/>
      <c r="I9806" s="68"/>
    </row>
    <row r="9807" spans="1:9" x14ac:dyDescent="0.3">
      <c r="A9807" s="68"/>
      <c r="B9807" s="68"/>
      <c r="C9807" s="68"/>
      <c r="D9807" s="68"/>
      <c r="E9807" s="68"/>
      <c r="F9807" s="68"/>
      <c r="G9807" s="68"/>
      <c r="H9807" s="68"/>
      <c r="I9807" s="68"/>
    </row>
    <row r="9808" spans="1:9" x14ac:dyDescent="0.3">
      <c r="A9808" s="68"/>
      <c r="B9808" s="68"/>
      <c r="C9808" s="68"/>
      <c r="D9808" s="68"/>
      <c r="E9808" s="68"/>
      <c r="F9808" s="68"/>
      <c r="G9808" s="68"/>
      <c r="H9808" s="68"/>
      <c r="I9808" s="68"/>
    </row>
    <row r="9809" spans="1:9" x14ac:dyDescent="0.3">
      <c r="A9809" s="68"/>
      <c r="B9809" s="68"/>
      <c r="C9809" s="68"/>
      <c r="D9809" s="68"/>
      <c r="E9809" s="68"/>
      <c r="F9809" s="68"/>
      <c r="G9809" s="68"/>
      <c r="H9809" s="68"/>
      <c r="I9809" s="68"/>
    </row>
    <row r="9810" spans="1:9" x14ac:dyDescent="0.3">
      <c r="A9810" s="68"/>
      <c r="B9810" s="68"/>
      <c r="C9810" s="68"/>
      <c r="D9810" s="68"/>
      <c r="E9810" s="68"/>
      <c r="F9810" s="68"/>
      <c r="G9810" s="68"/>
      <c r="H9810" s="68"/>
      <c r="I9810" s="68"/>
    </row>
    <row r="9811" spans="1:9" x14ac:dyDescent="0.3">
      <c r="A9811" s="68"/>
      <c r="B9811" s="68"/>
      <c r="C9811" s="68"/>
      <c r="D9811" s="68"/>
      <c r="E9811" s="68"/>
      <c r="F9811" s="68"/>
      <c r="G9811" s="68"/>
      <c r="H9811" s="68"/>
      <c r="I9811" s="68"/>
    </row>
    <row r="9812" spans="1:9" x14ac:dyDescent="0.3">
      <c r="A9812" s="68"/>
      <c r="B9812" s="68"/>
      <c r="C9812" s="68"/>
      <c r="D9812" s="68"/>
      <c r="E9812" s="68"/>
      <c r="F9812" s="68"/>
      <c r="G9812" s="68"/>
      <c r="H9812" s="68"/>
      <c r="I9812" s="68"/>
    </row>
    <row r="9813" spans="1:9" x14ac:dyDescent="0.3">
      <c r="A9813" s="68"/>
      <c r="B9813" s="68"/>
      <c r="C9813" s="68"/>
      <c r="D9813" s="68"/>
      <c r="E9813" s="68"/>
      <c r="F9813" s="68"/>
      <c r="G9813" s="68"/>
      <c r="H9813" s="68"/>
      <c r="I9813" s="68"/>
    </row>
    <row r="9814" spans="1:9" x14ac:dyDescent="0.3">
      <c r="A9814" s="68"/>
      <c r="B9814" s="68"/>
      <c r="C9814" s="68"/>
      <c r="D9814" s="68"/>
      <c r="E9814" s="68"/>
      <c r="F9814" s="68"/>
      <c r="G9814" s="68"/>
      <c r="H9814" s="68"/>
      <c r="I9814" s="68"/>
    </row>
    <row r="9815" spans="1:9" x14ac:dyDescent="0.3">
      <c r="A9815" s="68"/>
      <c r="B9815" s="68"/>
      <c r="C9815" s="68"/>
      <c r="D9815" s="68"/>
      <c r="E9815" s="68"/>
      <c r="F9815" s="68"/>
      <c r="G9815" s="68"/>
      <c r="H9815" s="68"/>
      <c r="I9815" s="68"/>
    </row>
    <row r="9816" spans="1:9" x14ac:dyDescent="0.3">
      <c r="A9816" s="68"/>
      <c r="B9816" s="68"/>
      <c r="C9816" s="68"/>
      <c r="D9816" s="68"/>
      <c r="E9816" s="68"/>
      <c r="F9816" s="68"/>
      <c r="G9816" s="68"/>
      <c r="H9816" s="68"/>
      <c r="I9816" s="68"/>
    </row>
    <row r="9817" spans="1:9" x14ac:dyDescent="0.3">
      <c r="A9817" s="68"/>
      <c r="B9817" s="68"/>
      <c r="C9817" s="68"/>
      <c r="D9817" s="68"/>
      <c r="E9817" s="68"/>
      <c r="F9817" s="68"/>
      <c r="G9817" s="68"/>
      <c r="H9817" s="68"/>
      <c r="I9817" s="68"/>
    </row>
    <row r="9818" spans="1:9" x14ac:dyDescent="0.3">
      <c r="A9818" s="68"/>
      <c r="B9818" s="68"/>
      <c r="C9818" s="68"/>
      <c r="D9818" s="68"/>
      <c r="E9818" s="68"/>
      <c r="F9818" s="68"/>
      <c r="G9818" s="68"/>
      <c r="H9818" s="68"/>
      <c r="I9818" s="68"/>
    </row>
    <row r="9819" spans="1:9" x14ac:dyDescent="0.3">
      <c r="A9819" s="68"/>
      <c r="B9819" s="68"/>
      <c r="C9819" s="68"/>
      <c r="D9819" s="68"/>
      <c r="E9819" s="68"/>
      <c r="F9819" s="68"/>
      <c r="G9819" s="68"/>
      <c r="H9819" s="68"/>
      <c r="I9819" s="68"/>
    </row>
    <row r="9820" spans="1:9" x14ac:dyDescent="0.3">
      <c r="A9820" s="68"/>
      <c r="B9820" s="68"/>
      <c r="C9820" s="68"/>
      <c r="D9820" s="68"/>
      <c r="E9820" s="68"/>
      <c r="F9820" s="68"/>
      <c r="G9820" s="68"/>
      <c r="H9820" s="68"/>
      <c r="I9820" s="68"/>
    </row>
    <row r="9821" spans="1:9" x14ac:dyDescent="0.3">
      <c r="A9821" s="68"/>
      <c r="B9821" s="68"/>
      <c r="C9821" s="68"/>
      <c r="D9821" s="68"/>
      <c r="E9821" s="68"/>
      <c r="F9821" s="68"/>
      <c r="G9821" s="68"/>
      <c r="H9821" s="68"/>
      <c r="I9821" s="68"/>
    </row>
    <row r="9822" spans="1:9" x14ac:dyDescent="0.3">
      <c r="A9822" s="68"/>
      <c r="B9822" s="68"/>
      <c r="C9822" s="68"/>
      <c r="D9822" s="68"/>
      <c r="E9822" s="68"/>
      <c r="F9822" s="68"/>
      <c r="G9822" s="68"/>
      <c r="H9822" s="68"/>
      <c r="I9822" s="68"/>
    </row>
    <row r="9823" spans="1:9" x14ac:dyDescent="0.3">
      <c r="A9823" s="68"/>
      <c r="B9823" s="68"/>
      <c r="C9823" s="68"/>
      <c r="D9823" s="68"/>
      <c r="E9823" s="68"/>
      <c r="F9823" s="68"/>
      <c r="G9823" s="68"/>
      <c r="H9823" s="68"/>
      <c r="I9823" s="68"/>
    </row>
    <row r="9824" spans="1:9" x14ac:dyDescent="0.3">
      <c r="A9824" s="68"/>
      <c r="B9824" s="68"/>
      <c r="C9824" s="68"/>
      <c r="D9824" s="68"/>
      <c r="E9824" s="68"/>
      <c r="F9824" s="68"/>
      <c r="G9824" s="68"/>
      <c r="H9824" s="68"/>
      <c r="I9824" s="68"/>
    </row>
    <row r="9825" spans="1:9" x14ac:dyDescent="0.3">
      <c r="A9825" s="68"/>
      <c r="B9825" s="68"/>
      <c r="C9825" s="68"/>
      <c r="D9825" s="68"/>
      <c r="E9825" s="68"/>
      <c r="F9825" s="68"/>
      <c r="G9825" s="68"/>
      <c r="H9825" s="68"/>
      <c r="I9825" s="68"/>
    </row>
    <row r="9826" spans="1:9" x14ac:dyDescent="0.3">
      <c r="A9826" s="68"/>
      <c r="B9826" s="68"/>
      <c r="C9826" s="68"/>
      <c r="D9826" s="68"/>
      <c r="E9826" s="68"/>
      <c r="F9826" s="68"/>
      <c r="G9826" s="68"/>
      <c r="H9826" s="68"/>
      <c r="I9826" s="68"/>
    </row>
    <row r="9827" spans="1:9" x14ac:dyDescent="0.3">
      <c r="A9827" s="68"/>
      <c r="B9827" s="68"/>
      <c r="C9827" s="68"/>
      <c r="D9827" s="68"/>
      <c r="E9827" s="68"/>
      <c r="F9827" s="68"/>
      <c r="G9827" s="68"/>
      <c r="H9827" s="68"/>
      <c r="I9827" s="68"/>
    </row>
    <row r="9828" spans="1:9" x14ac:dyDescent="0.3">
      <c r="A9828" s="68"/>
      <c r="B9828" s="68"/>
      <c r="C9828" s="68"/>
      <c r="D9828" s="68"/>
      <c r="E9828" s="68"/>
      <c r="F9828" s="68"/>
      <c r="G9828" s="68"/>
      <c r="H9828" s="68"/>
      <c r="I9828" s="68"/>
    </row>
    <row r="9829" spans="1:9" x14ac:dyDescent="0.3">
      <c r="A9829" s="68"/>
      <c r="B9829" s="68"/>
      <c r="C9829" s="68"/>
      <c r="D9829" s="68"/>
      <c r="E9829" s="68"/>
      <c r="F9829" s="68"/>
      <c r="G9829" s="68"/>
      <c r="H9829" s="68"/>
      <c r="I9829" s="68"/>
    </row>
    <row r="9830" spans="1:9" x14ac:dyDescent="0.3">
      <c r="A9830" s="68"/>
      <c r="B9830" s="68"/>
      <c r="C9830" s="68"/>
      <c r="D9830" s="68"/>
      <c r="E9830" s="68"/>
      <c r="F9830" s="68"/>
      <c r="G9830" s="68"/>
      <c r="H9830" s="68"/>
      <c r="I9830" s="68"/>
    </row>
    <row r="9831" spans="1:9" x14ac:dyDescent="0.3">
      <c r="A9831" s="68"/>
      <c r="B9831" s="68"/>
      <c r="C9831" s="68"/>
      <c r="D9831" s="68"/>
      <c r="E9831" s="68"/>
      <c r="F9831" s="68"/>
      <c r="G9831" s="68"/>
      <c r="H9831" s="68"/>
      <c r="I9831" s="68"/>
    </row>
    <row r="9832" spans="1:9" x14ac:dyDescent="0.3">
      <c r="A9832" s="68"/>
      <c r="B9832" s="68"/>
      <c r="C9832" s="68"/>
      <c r="D9832" s="68"/>
      <c r="E9832" s="68"/>
      <c r="F9832" s="68"/>
      <c r="G9832" s="68"/>
      <c r="H9832" s="68"/>
      <c r="I9832" s="68"/>
    </row>
    <row r="9833" spans="1:9" x14ac:dyDescent="0.3">
      <c r="A9833" s="68"/>
      <c r="B9833" s="68"/>
      <c r="C9833" s="68"/>
      <c r="D9833" s="68"/>
      <c r="E9833" s="68"/>
      <c r="F9833" s="68"/>
      <c r="G9833" s="68"/>
      <c r="H9833" s="68"/>
      <c r="I9833" s="68"/>
    </row>
    <row r="9834" spans="1:9" x14ac:dyDescent="0.3">
      <c r="A9834" s="68"/>
      <c r="B9834" s="68"/>
      <c r="C9834" s="68"/>
      <c r="D9834" s="68"/>
      <c r="E9834" s="68"/>
      <c r="F9834" s="68"/>
      <c r="G9834" s="68"/>
      <c r="H9834" s="68"/>
      <c r="I9834" s="68"/>
    </row>
    <row r="9835" spans="1:9" x14ac:dyDescent="0.3">
      <c r="A9835" s="68"/>
      <c r="B9835" s="68"/>
      <c r="C9835" s="68"/>
      <c r="D9835" s="68"/>
      <c r="E9835" s="68"/>
      <c r="F9835" s="68"/>
      <c r="G9835" s="68"/>
      <c r="H9835" s="68"/>
      <c r="I9835" s="68"/>
    </row>
    <row r="9836" spans="1:9" x14ac:dyDescent="0.3">
      <c r="A9836" s="68"/>
      <c r="B9836" s="68"/>
      <c r="C9836" s="68"/>
      <c r="D9836" s="68"/>
      <c r="E9836" s="68"/>
      <c r="F9836" s="68"/>
      <c r="G9836" s="68"/>
      <c r="H9836" s="68"/>
      <c r="I9836" s="68"/>
    </row>
    <row r="9837" spans="1:9" x14ac:dyDescent="0.3">
      <c r="A9837" s="68"/>
      <c r="B9837" s="68"/>
      <c r="C9837" s="68"/>
      <c r="D9837" s="68"/>
      <c r="E9837" s="68"/>
      <c r="F9837" s="68"/>
      <c r="G9837" s="68"/>
      <c r="H9837" s="68"/>
      <c r="I9837" s="68"/>
    </row>
    <row r="9838" spans="1:9" x14ac:dyDescent="0.3">
      <c r="A9838" s="68"/>
      <c r="B9838" s="68"/>
      <c r="C9838" s="68"/>
      <c r="D9838" s="68"/>
      <c r="E9838" s="68"/>
      <c r="F9838" s="68"/>
      <c r="G9838" s="68"/>
      <c r="H9838" s="68"/>
      <c r="I9838" s="68"/>
    </row>
    <row r="9839" spans="1:9" x14ac:dyDescent="0.3">
      <c r="A9839" s="68"/>
      <c r="B9839" s="68"/>
      <c r="C9839" s="68"/>
      <c r="D9839" s="68"/>
      <c r="E9839" s="68"/>
      <c r="F9839" s="68"/>
      <c r="G9839" s="68"/>
      <c r="H9839" s="68"/>
      <c r="I9839" s="68"/>
    </row>
    <row r="9840" spans="1:9" x14ac:dyDescent="0.3">
      <c r="A9840" s="68"/>
      <c r="B9840" s="68"/>
      <c r="C9840" s="68"/>
      <c r="D9840" s="68"/>
      <c r="E9840" s="68"/>
      <c r="F9840" s="68"/>
      <c r="G9840" s="68"/>
      <c r="H9840" s="68"/>
      <c r="I9840" s="68"/>
    </row>
    <row r="9841" spans="1:9" x14ac:dyDescent="0.3">
      <c r="A9841" s="68"/>
      <c r="B9841" s="68"/>
      <c r="C9841" s="68"/>
      <c r="D9841" s="68"/>
      <c r="E9841" s="68"/>
      <c r="F9841" s="68"/>
      <c r="G9841" s="68"/>
      <c r="H9841" s="68"/>
      <c r="I9841" s="68"/>
    </row>
    <row r="9842" spans="1:9" x14ac:dyDescent="0.3">
      <c r="A9842" s="68"/>
      <c r="B9842" s="68"/>
      <c r="C9842" s="68"/>
      <c r="D9842" s="68"/>
      <c r="E9842" s="68"/>
      <c r="F9842" s="68"/>
      <c r="G9842" s="68"/>
      <c r="H9842" s="68"/>
      <c r="I9842" s="68"/>
    </row>
    <row r="9843" spans="1:9" x14ac:dyDescent="0.3">
      <c r="A9843" s="68"/>
      <c r="B9843" s="68"/>
      <c r="C9843" s="68"/>
      <c r="D9843" s="68"/>
      <c r="E9843" s="68"/>
      <c r="F9843" s="68"/>
      <c r="G9843" s="68"/>
      <c r="H9843" s="68"/>
      <c r="I9843" s="68"/>
    </row>
    <row r="9844" spans="1:9" x14ac:dyDescent="0.3">
      <c r="A9844" s="68"/>
      <c r="B9844" s="68"/>
      <c r="C9844" s="68"/>
      <c r="D9844" s="68"/>
      <c r="E9844" s="68"/>
      <c r="F9844" s="68"/>
      <c r="G9844" s="68"/>
      <c r="H9844" s="68"/>
      <c r="I9844" s="68"/>
    </row>
    <row r="9845" spans="1:9" x14ac:dyDescent="0.3">
      <c r="A9845" s="68"/>
      <c r="B9845" s="68"/>
      <c r="C9845" s="68"/>
      <c r="D9845" s="68"/>
      <c r="E9845" s="68"/>
      <c r="F9845" s="68"/>
      <c r="G9845" s="68"/>
      <c r="H9845" s="68"/>
      <c r="I9845" s="68"/>
    </row>
    <row r="9846" spans="1:9" x14ac:dyDescent="0.3">
      <c r="A9846" s="68"/>
      <c r="B9846" s="68"/>
      <c r="C9846" s="68"/>
      <c r="D9846" s="68"/>
      <c r="E9846" s="68"/>
      <c r="F9846" s="68"/>
      <c r="G9846" s="68"/>
      <c r="H9846" s="68"/>
      <c r="I9846" s="68"/>
    </row>
    <row r="9847" spans="1:9" x14ac:dyDescent="0.3">
      <c r="A9847" s="68"/>
      <c r="B9847" s="68"/>
      <c r="C9847" s="68"/>
      <c r="D9847" s="68"/>
      <c r="E9847" s="68"/>
      <c r="F9847" s="68"/>
      <c r="G9847" s="68"/>
      <c r="H9847" s="68"/>
      <c r="I9847" s="68"/>
    </row>
    <row r="9848" spans="1:9" x14ac:dyDescent="0.3">
      <c r="A9848" s="68"/>
      <c r="B9848" s="68"/>
      <c r="C9848" s="68"/>
      <c r="D9848" s="68"/>
      <c r="E9848" s="68"/>
      <c r="F9848" s="68"/>
      <c r="G9848" s="68"/>
      <c r="H9848" s="68"/>
      <c r="I9848" s="68"/>
    </row>
    <row r="9849" spans="1:9" x14ac:dyDescent="0.3">
      <c r="A9849" s="68"/>
      <c r="B9849" s="68"/>
      <c r="C9849" s="68"/>
      <c r="D9849" s="68"/>
      <c r="E9849" s="68"/>
      <c r="F9849" s="68"/>
      <c r="G9849" s="68"/>
      <c r="H9849" s="68"/>
      <c r="I9849" s="68"/>
    </row>
    <row r="9850" spans="1:9" x14ac:dyDescent="0.3">
      <c r="A9850" s="68"/>
      <c r="B9850" s="68"/>
      <c r="C9850" s="68"/>
      <c r="D9850" s="68"/>
      <c r="E9850" s="68"/>
      <c r="F9850" s="68"/>
      <c r="G9850" s="68"/>
      <c r="H9850" s="68"/>
      <c r="I9850" s="68"/>
    </row>
    <row r="9851" spans="1:9" x14ac:dyDescent="0.3">
      <c r="A9851" s="68"/>
      <c r="B9851" s="68"/>
      <c r="C9851" s="68"/>
      <c r="D9851" s="68"/>
      <c r="E9851" s="68"/>
      <c r="F9851" s="68"/>
      <c r="G9851" s="68"/>
      <c r="H9851" s="68"/>
      <c r="I9851" s="68"/>
    </row>
    <row r="9852" spans="1:9" x14ac:dyDescent="0.3">
      <c r="A9852" s="68"/>
      <c r="B9852" s="68"/>
      <c r="C9852" s="68"/>
      <c r="D9852" s="68"/>
      <c r="E9852" s="68"/>
      <c r="F9852" s="68"/>
      <c r="G9852" s="68"/>
      <c r="H9852" s="68"/>
      <c r="I9852" s="68"/>
    </row>
    <row r="9853" spans="1:9" x14ac:dyDescent="0.3">
      <c r="A9853" s="68"/>
      <c r="B9853" s="68"/>
      <c r="C9853" s="68"/>
      <c r="D9853" s="68"/>
      <c r="E9853" s="68"/>
      <c r="F9853" s="68"/>
      <c r="G9853" s="68"/>
      <c r="H9853" s="68"/>
      <c r="I9853" s="68"/>
    </row>
    <row r="9854" spans="1:9" x14ac:dyDescent="0.3">
      <c r="A9854" s="68"/>
      <c r="B9854" s="68"/>
      <c r="C9854" s="68"/>
      <c r="D9854" s="68"/>
      <c r="E9854" s="68"/>
      <c r="F9854" s="68"/>
      <c r="G9854" s="68"/>
      <c r="H9854" s="68"/>
      <c r="I9854" s="68"/>
    </row>
    <row r="9855" spans="1:9" x14ac:dyDescent="0.3">
      <c r="A9855" s="68"/>
      <c r="B9855" s="68"/>
      <c r="C9855" s="68"/>
      <c r="D9855" s="68"/>
      <c r="E9855" s="68"/>
      <c r="F9855" s="68"/>
      <c r="G9855" s="68"/>
      <c r="H9855" s="68"/>
      <c r="I9855" s="68"/>
    </row>
    <row r="9856" spans="1:9" x14ac:dyDescent="0.3">
      <c r="A9856" s="68"/>
      <c r="B9856" s="68"/>
      <c r="C9856" s="68"/>
      <c r="D9856" s="68"/>
      <c r="E9856" s="68"/>
      <c r="F9856" s="68"/>
      <c r="G9856" s="68"/>
      <c r="H9856" s="68"/>
      <c r="I9856" s="68"/>
    </row>
    <row r="9857" spans="1:9" x14ac:dyDescent="0.3">
      <c r="A9857" s="68"/>
      <c r="B9857" s="68"/>
      <c r="C9857" s="68"/>
      <c r="D9857" s="68"/>
      <c r="E9857" s="68"/>
      <c r="F9857" s="68"/>
      <c r="G9857" s="68"/>
      <c r="H9857" s="68"/>
      <c r="I9857" s="68"/>
    </row>
    <row r="9858" spans="1:9" x14ac:dyDescent="0.3">
      <c r="A9858" s="68"/>
      <c r="B9858" s="68"/>
      <c r="C9858" s="68"/>
      <c r="D9858" s="68"/>
      <c r="E9858" s="68"/>
      <c r="F9858" s="68"/>
      <c r="G9858" s="68"/>
      <c r="H9858" s="68"/>
      <c r="I9858" s="68"/>
    </row>
    <row r="9859" spans="1:9" x14ac:dyDescent="0.3">
      <c r="A9859" s="68"/>
      <c r="B9859" s="68"/>
      <c r="C9859" s="68"/>
      <c r="D9859" s="68"/>
      <c r="E9859" s="68"/>
      <c r="F9859" s="68"/>
      <c r="G9859" s="68"/>
      <c r="H9859" s="68"/>
      <c r="I9859" s="68"/>
    </row>
    <row r="9860" spans="1:9" x14ac:dyDescent="0.3">
      <c r="A9860" s="68"/>
      <c r="B9860" s="68"/>
      <c r="C9860" s="68"/>
      <c r="D9860" s="68"/>
      <c r="E9860" s="68"/>
      <c r="F9860" s="68"/>
      <c r="G9860" s="68"/>
      <c r="H9860" s="68"/>
      <c r="I9860" s="68"/>
    </row>
    <row r="9861" spans="1:9" x14ac:dyDescent="0.3">
      <c r="A9861" s="68"/>
      <c r="B9861" s="68"/>
      <c r="C9861" s="68"/>
      <c r="D9861" s="68"/>
      <c r="E9861" s="68"/>
      <c r="F9861" s="68"/>
      <c r="G9861" s="68"/>
      <c r="H9861" s="68"/>
      <c r="I9861" s="68"/>
    </row>
    <row r="9862" spans="1:9" x14ac:dyDescent="0.3">
      <c r="A9862" s="68"/>
      <c r="B9862" s="68"/>
      <c r="C9862" s="68"/>
      <c r="D9862" s="68"/>
      <c r="E9862" s="68"/>
      <c r="F9862" s="68"/>
      <c r="G9862" s="68"/>
      <c r="H9862" s="68"/>
      <c r="I9862" s="68"/>
    </row>
    <row r="9863" spans="1:9" x14ac:dyDescent="0.3">
      <c r="A9863" s="68"/>
      <c r="B9863" s="68"/>
      <c r="C9863" s="68"/>
      <c r="D9863" s="68"/>
      <c r="E9863" s="68"/>
      <c r="F9863" s="68"/>
      <c r="G9863" s="68"/>
      <c r="H9863" s="68"/>
      <c r="I9863" s="68"/>
    </row>
    <row r="9864" spans="1:9" x14ac:dyDescent="0.3">
      <c r="A9864" s="68"/>
      <c r="B9864" s="68"/>
      <c r="C9864" s="68"/>
      <c r="D9864" s="68"/>
      <c r="E9864" s="68"/>
      <c r="F9864" s="68"/>
      <c r="G9864" s="68"/>
      <c r="H9864" s="68"/>
      <c r="I9864" s="68"/>
    </row>
    <row r="9865" spans="1:9" x14ac:dyDescent="0.3">
      <c r="A9865" s="68"/>
      <c r="B9865" s="68"/>
      <c r="C9865" s="68"/>
      <c r="D9865" s="68"/>
      <c r="E9865" s="68"/>
      <c r="F9865" s="68"/>
      <c r="G9865" s="68"/>
      <c r="H9865" s="68"/>
      <c r="I9865" s="68"/>
    </row>
    <row r="9866" spans="1:9" x14ac:dyDescent="0.3">
      <c r="A9866" s="68"/>
      <c r="B9866" s="68"/>
      <c r="C9866" s="68"/>
      <c r="D9866" s="68"/>
      <c r="E9866" s="68"/>
      <c r="F9866" s="68"/>
      <c r="G9866" s="68"/>
      <c r="H9866" s="68"/>
      <c r="I9866" s="68"/>
    </row>
    <row r="9867" spans="1:9" x14ac:dyDescent="0.3">
      <c r="A9867" s="68"/>
      <c r="B9867" s="68"/>
      <c r="C9867" s="68"/>
      <c r="D9867" s="68"/>
      <c r="E9867" s="68"/>
      <c r="F9867" s="68"/>
      <c r="G9867" s="68"/>
      <c r="H9867" s="68"/>
      <c r="I9867" s="68"/>
    </row>
    <row r="9868" spans="1:9" x14ac:dyDescent="0.3">
      <c r="A9868" s="68"/>
      <c r="B9868" s="68"/>
      <c r="C9868" s="68"/>
      <c r="D9868" s="68"/>
      <c r="E9868" s="68"/>
      <c r="F9868" s="68"/>
      <c r="G9868" s="68"/>
      <c r="H9868" s="68"/>
      <c r="I9868" s="68"/>
    </row>
    <row r="9869" spans="1:9" x14ac:dyDescent="0.3">
      <c r="A9869" s="68"/>
      <c r="B9869" s="68"/>
      <c r="C9869" s="68"/>
      <c r="D9869" s="68"/>
      <c r="E9869" s="68"/>
      <c r="F9869" s="68"/>
      <c r="G9869" s="68"/>
      <c r="H9869" s="68"/>
      <c r="I9869" s="68"/>
    </row>
    <row r="9870" spans="1:9" x14ac:dyDescent="0.3">
      <c r="A9870" s="68"/>
      <c r="B9870" s="68"/>
      <c r="C9870" s="68"/>
      <c r="D9870" s="68"/>
      <c r="E9870" s="68"/>
      <c r="F9870" s="68"/>
      <c r="G9870" s="68"/>
      <c r="H9870" s="68"/>
      <c r="I9870" s="68"/>
    </row>
    <row r="9871" spans="1:9" x14ac:dyDescent="0.3">
      <c r="A9871" s="68"/>
      <c r="B9871" s="68"/>
      <c r="C9871" s="68"/>
      <c r="D9871" s="68"/>
      <c r="E9871" s="68"/>
      <c r="F9871" s="68"/>
      <c r="G9871" s="68"/>
      <c r="H9871" s="68"/>
      <c r="I9871" s="68"/>
    </row>
    <row r="9872" spans="1:9" x14ac:dyDescent="0.3">
      <c r="A9872" s="68"/>
      <c r="B9872" s="68"/>
      <c r="C9872" s="68"/>
      <c r="D9872" s="68"/>
      <c r="E9872" s="68"/>
      <c r="F9872" s="68"/>
      <c r="G9872" s="68"/>
      <c r="H9872" s="68"/>
      <c r="I9872" s="68"/>
    </row>
    <row r="9873" spans="1:9" x14ac:dyDescent="0.3">
      <c r="A9873" s="68"/>
      <c r="B9873" s="68"/>
      <c r="C9873" s="68"/>
      <c r="D9873" s="68"/>
      <c r="E9873" s="68"/>
      <c r="F9873" s="68"/>
      <c r="G9873" s="68"/>
      <c r="H9873" s="68"/>
      <c r="I9873" s="68"/>
    </row>
    <row r="9874" spans="1:9" x14ac:dyDescent="0.3">
      <c r="A9874" s="68"/>
      <c r="B9874" s="68"/>
      <c r="C9874" s="68"/>
      <c r="D9874" s="68"/>
      <c r="E9874" s="68"/>
      <c r="F9874" s="68"/>
      <c r="G9874" s="68"/>
      <c r="H9874" s="68"/>
      <c r="I9874" s="68"/>
    </row>
    <row r="9875" spans="1:9" x14ac:dyDescent="0.3">
      <c r="A9875" s="68"/>
      <c r="B9875" s="68"/>
      <c r="C9875" s="68"/>
      <c r="D9875" s="68"/>
      <c r="E9875" s="68"/>
      <c r="F9875" s="68"/>
      <c r="G9875" s="68"/>
      <c r="H9875" s="68"/>
      <c r="I9875" s="68"/>
    </row>
    <row r="9876" spans="1:9" x14ac:dyDescent="0.3">
      <c r="A9876" s="68"/>
      <c r="B9876" s="68"/>
      <c r="C9876" s="68"/>
      <c r="D9876" s="68"/>
      <c r="E9876" s="68"/>
      <c r="F9876" s="68"/>
      <c r="G9876" s="68"/>
      <c r="H9876" s="68"/>
      <c r="I9876" s="68"/>
    </row>
    <row r="9877" spans="1:9" x14ac:dyDescent="0.3">
      <c r="A9877" s="68"/>
      <c r="B9877" s="68"/>
      <c r="C9877" s="68"/>
      <c r="D9877" s="68"/>
      <c r="E9877" s="68"/>
      <c r="F9877" s="68"/>
      <c r="G9877" s="68"/>
      <c r="H9877" s="68"/>
      <c r="I9877" s="68"/>
    </row>
    <row r="9878" spans="1:9" x14ac:dyDescent="0.3">
      <c r="A9878" s="68"/>
      <c r="B9878" s="68"/>
      <c r="C9878" s="68"/>
      <c r="D9878" s="68"/>
      <c r="E9878" s="68"/>
      <c r="F9878" s="68"/>
      <c r="G9878" s="68"/>
      <c r="H9878" s="68"/>
      <c r="I9878" s="68"/>
    </row>
    <row r="9879" spans="1:9" x14ac:dyDescent="0.3">
      <c r="A9879" s="68"/>
      <c r="B9879" s="68"/>
      <c r="C9879" s="68"/>
      <c r="D9879" s="68"/>
      <c r="E9879" s="68"/>
      <c r="F9879" s="68"/>
      <c r="G9879" s="68"/>
      <c r="H9879" s="68"/>
      <c r="I9879" s="68"/>
    </row>
    <row r="9880" spans="1:9" x14ac:dyDescent="0.3">
      <c r="A9880" s="68"/>
      <c r="B9880" s="68"/>
      <c r="C9880" s="68"/>
      <c r="D9880" s="68"/>
      <c r="E9880" s="68"/>
      <c r="F9880" s="68"/>
      <c r="G9880" s="68"/>
      <c r="H9880" s="68"/>
      <c r="I9880" s="68"/>
    </row>
    <row r="9881" spans="1:9" x14ac:dyDescent="0.3">
      <c r="A9881" s="68"/>
      <c r="B9881" s="68"/>
      <c r="C9881" s="68"/>
      <c r="D9881" s="68"/>
      <c r="E9881" s="68"/>
      <c r="F9881" s="68"/>
      <c r="G9881" s="68"/>
      <c r="H9881" s="68"/>
      <c r="I9881" s="68"/>
    </row>
    <row r="9882" spans="1:9" x14ac:dyDescent="0.3">
      <c r="A9882" s="68"/>
      <c r="B9882" s="68"/>
      <c r="C9882" s="68"/>
      <c r="D9882" s="68"/>
      <c r="E9882" s="68"/>
      <c r="F9882" s="68"/>
      <c r="G9882" s="68"/>
      <c r="H9882" s="68"/>
      <c r="I9882" s="68"/>
    </row>
    <row r="9883" spans="1:9" x14ac:dyDescent="0.3">
      <c r="A9883" s="68"/>
      <c r="B9883" s="68"/>
      <c r="C9883" s="68"/>
      <c r="D9883" s="68"/>
      <c r="E9883" s="68"/>
      <c r="F9883" s="68"/>
      <c r="G9883" s="68"/>
      <c r="H9883" s="68"/>
      <c r="I9883" s="68"/>
    </row>
    <row r="9884" spans="1:9" x14ac:dyDescent="0.3">
      <c r="A9884" s="68"/>
      <c r="B9884" s="68"/>
      <c r="C9884" s="68"/>
      <c r="D9884" s="68"/>
      <c r="E9884" s="68"/>
      <c r="F9884" s="68"/>
      <c r="G9884" s="68"/>
      <c r="H9884" s="68"/>
      <c r="I9884" s="68"/>
    </row>
    <row r="9885" spans="1:9" x14ac:dyDescent="0.3">
      <c r="A9885" s="68"/>
      <c r="B9885" s="68"/>
      <c r="C9885" s="68"/>
      <c r="D9885" s="68"/>
      <c r="E9885" s="68"/>
      <c r="F9885" s="68"/>
      <c r="G9885" s="68"/>
      <c r="H9885" s="68"/>
      <c r="I9885" s="68"/>
    </row>
    <row r="9886" spans="1:9" x14ac:dyDescent="0.3">
      <c r="A9886" s="68"/>
      <c r="B9886" s="68"/>
      <c r="C9886" s="68"/>
      <c r="D9886" s="68"/>
      <c r="E9886" s="68"/>
      <c r="F9886" s="68"/>
      <c r="G9886" s="68"/>
      <c r="H9886" s="68"/>
      <c r="I9886" s="68"/>
    </row>
    <row r="9887" spans="1:9" x14ac:dyDescent="0.3">
      <c r="A9887" s="68"/>
      <c r="B9887" s="68"/>
      <c r="C9887" s="68"/>
      <c r="D9887" s="68"/>
      <c r="E9887" s="68"/>
      <c r="F9887" s="68"/>
      <c r="G9887" s="68"/>
      <c r="H9887" s="68"/>
      <c r="I9887" s="68"/>
    </row>
    <row r="9888" spans="1:9" x14ac:dyDescent="0.3">
      <c r="A9888" s="68"/>
      <c r="B9888" s="68"/>
      <c r="C9888" s="68"/>
      <c r="D9888" s="68"/>
      <c r="E9888" s="68"/>
      <c r="F9888" s="68"/>
      <c r="G9888" s="68"/>
      <c r="H9888" s="68"/>
      <c r="I9888" s="68"/>
    </row>
    <row r="9889" spans="1:9" x14ac:dyDescent="0.3">
      <c r="A9889" s="68"/>
      <c r="B9889" s="68"/>
      <c r="C9889" s="68"/>
      <c r="D9889" s="68"/>
      <c r="E9889" s="68"/>
      <c r="F9889" s="68"/>
      <c r="G9889" s="68"/>
      <c r="H9889" s="68"/>
      <c r="I9889" s="68"/>
    </row>
    <row r="9890" spans="1:9" x14ac:dyDescent="0.3">
      <c r="A9890" s="68"/>
      <c r="B9890" s="68"/>
      <c r="C9890" s="68"/>
      <c r="D9890" s="68"/>
      <c r="E9890" s="68"/>
      <c r="F9890" s="68"/>
      <c r="G9890" s="68"/>
      <c r="H9890" s="68"/>
      <c r="I9890" s="68"/>
    </row>
    <row r="9891" spans="1:9" x14ac:dyDescent="0.3">
      <c r="A9891" s="68"/>
      <c r="B9891" s="68"/>
      <c r="C9891" s="68"/>
      <c r="D9891" s="68"/>
      <c r="E9891" s="68"/>
      <c r="F9891" s="68"/>
      <c r="G9891" s="68"/>
      <c r="H9891" s="68"/>
      <c r="I9891" s="68"/>
    </row>
    <row r="9892" spans="1:9" x14ac:dyDescent="0.3">
      <c r="A9892" s="68"/>
      <c r="B9892" s="68"/>
      <c r="C9892" s="68"/>
      <c r="D9892" s="68"/>
      <c r="E9892" s="68"/>
      <c r="F9892" s="68"/>
      <c r="G9892" s="68"/>
      <c r="H9892" s="68"/>
      <c r="I9892" s="68"/>
    </row>
    <row r="9893" spans="1:9" x14ac:dyDescent="0.3">
      <c r="A9893" s="68"/>
      <c r="B9893" s="68"/>
      <c r="C9893" s="68"/>
      <c r="D9893" s="68"/>
      <c r="E9893" s="68"/>
      <c r="F9893" s="68"/>
      <c r="G9893" s="68"/>
      <c r="H9893" s="68"/>
      <c r="I9893" s="68"/>
    </row>
    <row r="9894" spans="1:9" x14ac:dyDescent="0.3">
      <c r="A9894" s="68"/>
      <c r="B9894" s="68"/>
      <c r="C9894" s="68"/>
      <c r="D9894" s="68"/>
      <c r="E9894" s="68"/>
      <c r="F9894" s="68"/>
      <c r="G9894" s="68"/>
      <c r="H9894" s="68"/>
      <c r="I9894" s="68"/>
    </row>
    <row r="9895" spans="1:9" x14ac:dyDescent="0.3">
      <c r="A9895" s="68"/>
      <c r="B9895" s="68"/>
      <c r="C9895" s="68"/>
      <c r="D9895" s="68"/>
      <c r="E9895" s="68"/>
      <c r="F9895" s="68"/>
      <c r="G9895" s="68"/>
      <c r="H9895" s="68"/>
      <c r="I9895" s="68"/>
    </row>
    <row r="9896" spans="1:9" x14ac:dyDescent="0.3">
      <c r="A9896" s="68"/>
      <c r="B9896" s="68"/>
      <c r="C9896" s="68"/>
      <c r="D9896" s="68"/>
      <c r="E9896" s="68"/>
      <c r="F9896" s="68"/>
      <c r="G9896" s="68"/>
      <c r="H9896" s="68"/>
      <c r="I9896" s="68"/>
    </row>
    <row r="9897" spans="1:9" x14ac:dyDescent="0.3">
      <c r="A9897" s="68"/>
      <c r="B9897" s="68"/>
      <c r="C9897" s="68"/>
      <c r="D9897" s="68"/>
      <c r="E9897" s="68"/>
      <c r="F9897" s="68"/>
      <c r="G9897" s="68"/>
      <c r="H9897" s="68"/>
      <c r="I9897" s="68"/>
    </row>
    <row r="9898" spans="1:9" x14ac:dyDescent="0.3">
      <c r="A9898" s="68"/>
      <c r="B9898" s="68"/>
      <c r="C9898" s="68"/>
      <c r="D9898" s="68"/>
      <c r="E9898" s="68"/>
      <c r="F9898" s="68"/>
      <c r="G9898" s="68"/>
      <c r="H9898" s="68"/>
      <c r="I9898" s="68"/>
    </row>
    <row r="9899" spans="1:9" x14ac:dyDescent="0.3">
      <c r="A9899" s="68"/>
      <c r="B9899" s="68"/>
      <c r="C9899" s="68"/>
      <c r="D9899" s="68"/>
      <c r="E9899" s="68"/>
      <c r="F9899" s="68"/>
      <c r="G9899" s="68"/>
      <c r="H9899" s="68"/>
      <c r="I9899" s="68"/>
    </row>
    <row r="9900" spans="1:9" x14ac:dyDescent="0.3">
      <c r="A9900" s="68"/>
      <c r="B9900" s="68"/>
      <c r="C9900" s="68"/>
      <c r="D9900" s="68"/>
      <c r="E9900" s="68"/>
      <c r="F9900" s="68"/>
      <c r="G9900" s="68"/>
      <c r="H9900" s="68"/>
      <c r="I9900" s="68"/>
    </row>
    <row r="9901" spans="1:9" x14ac:dyDescent="0.3">
      <c r="A9901" s="68"/>
      <c r="B9901" s="68"/>
      <c r="C9901" s="68"/>
      <c r="D9901" s="68"/>
      <c r="E9901" s="68"/>
      <c r="F9901" s="68"/>
      <c r="G9901" s="68"/>
      <c r="H9901" s="68"/>
      <c r="I9901" s="68"/>
    </row>
    <row r="9902" spans="1:9" x14ac:dyDescent="0.3">
      <c r="A9902" s="68"/>
      <c r="B9902" s="68"/>
      <c r="C9902" s="68"/>
      <c r="D9902" s="68"/>
      <c r="E9902" s="68"/>
      <c r="F9902" s="68"/>
      <c r="G9902" s="68"/>
      <c r="H9902" s="68"/>
      <c r="I9902" s="68"/>
    </row>
    <row r="9903" spans="1:9" x14ac:dyDescent="0.3">
      <c r="A9903" s="68"/>
      <c r="B9903" s="68"/>
      <c r="C9903" s="68"/>
      <c r="D9903" s="68"/>
      <c r="E9903" s="68"/>
      <c r="F9903" s="68"/>
      <c r="G9903" s="68"/>
      <c r="H9903" s="68"/>
      <c r="I9903" s="68"/>
    </row>
    <row r="9904" spans="1:9" x14ac:dyDescent="0.3">
      <c r="A9904" s="68"/>
      <c r="B9904" s="68"/>
      <c r="C9904" s="68"/>
      <c r="D9904" s="68"/>
      <c r="E9904" s="68"/>
      <c r="F9904" s="68"/>
      <c r="G9904" s="68"/>
      <c r="H9904" s="68"/>
      <c r="I9904" s="68"/>
    </row>
    <row r="9905" spans="1:9" x14ac:dyDescent="0.3">
      <c r="A9905" s="68"/>
      <c r="B9905" s="68"/>
      <c r="C9905" s="68"/>
      <c r="D9905" s="68"/>
      <c r="E9905" s="68"/>
      <c r="F9905" s="68"/>
      <c r="G9905" s="68"/>
      <c r="H9905" s="68"/>
      <c r="I9905" s="68"/>
    </row>
    <row r="9906" spans="1:9" x14ac:dyDescent="0.3">
      <c r="A9906" s="68"/>
      <c r="B9906" s="68"/>
      <c r="C9906" s="68"/>
      <c r="D9906" s="68"/>
      <c r="E9906" s="68"/>
      <c r="F9906" s="68"/>
      <c r="G9906" s="68"/>
      <c r="H9906" s="68"/>
      <c r="I9906" s="68"/>
    </row>
    <row r="9907" spans="1:9" x14ac:dyDescent="0.3">
      <c r="A9907" s="68"/>
      <c r="B9907" s="68"/>
      <c r="C9907" s="68"/>
      <c r="D9907" s="68"/>
      <c r="E9907" s="68"/>
      <c r="F9907" s="68"/>
      <c r="G9907" s="68"/>
      <c r="H9907" s="68"/>
      <c r="I9907" s="68"/>
    </row>
    <row r="9908" spans="1:9" x14ac:dyDescent="0.3">
      <c r="A9908" s="68"/>
      <c r="B9908" s="68"/>
      <c r="C9908" s="68"/>
      <c r="D9908" s="68"/>
      <c r="E9908" s="68"/>
      <c r="F9908" s="68"/>
      <c r="G9908" s="68"/>
      <c r="H9908" s="68"/>
      <c r="I9908" s="68"/>
    </row>
    <row r="9909" spans="1:9" x14ac:dyDescent="0.3">
      <c r="A9909" s="68"/>
      <c r="B9909" s="68"/>
      <c r="C9909" s="68"/>
      <c r="D9909" s="68"/>
      <c r="E9909" s="68"/>
      <c r="F9909" s="68"/>
      <c r="G9909" s="68"/>
      <c r="H9909" s="68"/>
      <c r="I9909" s="68"/>
    </row>
    <row r="9910" spans="1:9" x14ac:dyDescent="0.3">
      <c r="A9910" s="68"/>
      <c r="B9910" s="68"/>
      <c r="C9910" s="68"/>
      <c r="D9910" s="68"/>
      <c r="E9910" s="68"/>
      <c r="F9910" s="68"/>
      <c r="G9910" s="68"/>
      <c r="H9910" s="68"/>
      <c r="I9910" s="68"/>
    </row>
    <row r="9911" spans="1:9" x14ac:dyDescent="0.3">
      <c r="A9911" s="68"/>
      <c r="B9911" s="68"/>
      <c r="C9911" s="68"/>
      <c r="D9911" s="68"/>
      <c r="E9911" s="68"/>
      <c r="F9911" s="68"/>
      <c r="G9911" s="68"/>
      <c r="H9911" s="68"/>
      <c r="I9911" s="68"/>
    </row>
    <row r="9912" spans="1:9" x14ac:dyDescent="0.3">
      <c r="A9912" s="68"/>
      <c r="B9912" s="68"/>
      <c r="C9912" s="68"/>
      <c r="D9912" s="68"/>
      <c r="E9912" s="68"/>
      <c r="F9912" s="68"/>
      <c r="G9912" s="68"/>
      <c r="H9912" s="68"/>
      <c r="I9912" s="68"/>
    </row>
    <row r="9913" spans="1:9" x14ac:dyDescent="0.3">
      <c r="A9913" s="68"/>
      <c r="B9913" s="68"/>
      <c r="C9913" s="68"/>
      <c r="D9913" s="68"/>
      <c r="E9913" s="68"/>
      <c r="F9913" s="68"/>
      <c r="G9913" s="68"/>
      <c r="H9913" s="68"/>
      <c r="I9913" s="68"/>
    </row>
    <row r="9914" spans="1:9" x14ac:dyDescent="0.3">
      <c r="A9914" s="68"/>
      <c r="B9914" s="68"/>
      <c r="C9914" s="68"/>
      <c r="D9914" s="68"/>
      <c r="E9914" s="68"/>
      <c r="F9914" s="68"/>
      <c r="G9914" s="68"/>
      <c r="H9914" s="68"/>
      <c r="I9914" s="68"/>
    </row>
    <row r="9915" spans="1:9" x14ac:dyDescent="0.3">
      <c r="A9915" s="68"/>
      <c r="B9915" s="68"/>
      <c r="C9915" s="68"/>
      <c r="D9915" s="68"/>
      <c r="E9915" s="68"/>
      <c r="F9915" s="68"/>
      <c r="G9915" s="68"/>
      <c r="H9915" s="68"/>
      <c r="I9915" s="68"/>
    </row>
    <row r="9916" spans="1:9" x14ac:dyDescent="0.3">
      <c r="A9916" s="68"/>
      <c r="B9916" s="68"/>
      <c r="C9916" s="68"/>
      <c r="D9916" s="68"/>
      <c r="E9916" s="68"/>
      <c r="F9916" s="68"/>
      <c r="G9916" s="68"/>
      <c r="H9916" s="68"/>
      <c r="I9916" s="68"/>
    </row>
    <row r="9917" spans="1:9" x14ac:dyDescent="0.3">
      <c r="A9917" s="68"/>
      <c r="B9917" s="68"/>
      <c r="C9917" s="68"/>
      <c r="D9917" s="68"/>
      <c r="E9917" s="68"/>
      <c r="F9917" s="68"/>
      <c r="G9917" s="68"/>
      <c r="H9917" s="68"/>
      <c r="I9917" s="68"/>
    </row>
    <row r="9918" spans="1:9" x14ac:dyDescent="0.3">
      <c r="A9918" s="68"/>
      <c r="B9918" s="68"/>
      <c r="C9918" s="68"/>
      <c r="D9918" s="68"/>
      <c r="E9918" s="68"/>
      <c r="F9918" s="68"/>
      <c r="G9918" s="68"/>
      <c r="H9918" s="68"/>
      <c r="I9918" s="68"/>
    </row>
    <row r="9919" spans="1:9" x14ac:dyDescent="0.3">
      <c r="A9919" s="68"/>
      <c r="B9919" s="68"/>
      <c r="C9919" s="68"/>
      <c r="D9919" s="68"/>
      <c r="E9919" s="68"/>
      <c r="F9919" s="68"/>
      <c r="G9919" s="68"/>
      <c r="H9919" s="68"/>
      <c r="I9919" s="68"/>
    </row>
    <row r="9920" spans="1:9" x14ac:dyDescent="0.3">
      <c r="A9920" s="68"/>
      <c r="B9920" s="68"/>
      <c r="C9920" s="68"/>
      <c r="D9920" s="68"/>
      <c r="E9920" s="68"/>
      <c r="F9920" s="68"/>
      <c r="G9920" s="68"/>
      <c r="H9920" s="68"/>
      <c r="I9920" s="68"/>
    </row>
    <row r="9921" spans="1:9" x14ac:dyDescent="0.3">
      <c r="A9921" s="68"/>
      <c r="B9921" s="68"/>
      <c r="C9921" s="68"/>
      <c r="D9921" s="68"/>
      <c r="E9921" s="68"/>
      <c r="F9921" s="68"/>
      <c r="G9921" s="68"/>
      <c r="H9921" s="68"/>
      <c r="I9921" s="68"/>
    </row>
    <row r="9922" spans="1:9" x14ac:dyDescent="0.3">
      <c r="A9922" s="68"/>
      <c r="B9922" s="68"/>
      <c r="C9922" s="68"/>
      <c r="D9922" s="68"/>
      <c r="E9922" s="68"/>
      <c r="F9922" s="68"/>
      <c r="G9922" s="68"/>
      <c r="H9922" s="68"/>
      <c r="I9922" s="68"/>
    </row>
    <row r="9923" spans="1:9" x14ac:dyDescent="0.3">
      <c r="A9923" s="68"/>
      <c r="B9923" s="68"/>
      <c r="C9923" s="68"/>
      <c r="D9923" s="68"/>
      <c r="E9923" s="68"/>
      <c r="F9923" s="68"/>
      <c r="G9923" s="68"/>
      <c r="H9923" s="68"/>
      <c r="I9923" s="68"/>
    </row>
    <row r="9924" spans="1:9" x14ac:dyDescent="0.3">
      <c r="A9924" s="68"/>
      <c r="B9924" s="68"/>
      <c r="C9924" s="68"/>
      <c r="D9924" s="68"/>
      <c r="E9924" s="68"/>
      <c r="F9924" s="68"/>
      <c r="G9924" s="68"/>
      <c r="H9924" s="68"/>
      <c r="I9924" s="68"/>
    </row>
    <row r="9925" spans="1:9" x14ac:dyDescent="0.3">
      <c r="A9925" s="68"/>
      <c r="B9925" s="68"/>
      <c r="C9925" s="68"/>
      <c r="D9925" s="68"/>
      <c r="E9925" s="68"/>
      <c r="F9925" s="68"/>
      <c r="G9925" s="68"/>
      <c r="H9925" s="68"/>
      <c r="I9925" s="68"/>
    </row>
    <row r="9926" spans="1:9" x14ac:dyDescent="0.3">
      <c r="A9926" s="68"/>
      <c r="B9926" s="68"/>
      <c r="C9926" s="68"/>
      <c r="D9926" s="68"/>
      <c r="E9926" s="68"/>
      <c r="F9926" s="68"/>
      <c r="G9926" s="68"/>
      <c r="H9926" s="68"/>
      <c r="I9926" s="68"/>
    </row>
    <row r="9927" spans="1:9" x14ac:dyDescent="0.3">
      <c r="A9927" s="68"/>
      <c r="B9927" s="68"/>
      <c r="C9927" s="68"/>
      <c r="D9927" s="68"/>
      <c r="E9927" s="68"/>
      <c r="F9927" s="68"/>
      <c r="G9927" s="68"/>
      <c r="H9927" s="68"/>
      <c r="I9927" s="68"/>
    </row>
    <row r="9928" spans="1:9" x14ac:dyDescent="0.3">
      <c r="A9928" s="68"/>
      <c r="B9928" s="68"/>
      <c r="C9928" s="68"/>
      <c r="D9928" s="68"/>
      <c r="E9928" s="68"/>
      <c r="F9928" s="68"/>
      <c r="G9928" s="68"/>
      <c r="H9928" s="68"/>
      <c r="I9928" s="68"/>
    </row>
    <row r="9929" spans="1:9" x14ac:dyDescent="0.3">
      <c r="A9929" s="68"/>
      <c r="B9929" s="68"/>
      <c r="C9929" s="68"/>
      <c r="D9929" s="68"/>
      <c r="E9929" s="68"/>
      <c r="F9929" s="68"/>
      <c r="G9929" s="68"/>
      <c r="H9929" s="68"/>
      <c r="I9929" s="68"/>
    </row>
    <row r="9930" spans="1:9" x14ac:dyDescent="0.3">
      <c r="A9930" s="68"/>
      <c r="B9930" s="68"/>
      <c r="C9930" s="68"/>
      <c r="D9930" s="68"/>
      <c r="E9930" s="68"/>
      <c r="F9930" s="68"/>
      <c r="G9930" s="68"/>
      <c r="H9930" s="68"/>
      <c r="I9930" s="68"/>
    </row>
    <row r="9931" spans="1:9" x14ac:dyDescent="0.3">
      <c r="A9931" s="68"/>
      <c r="B9931" s="68"/>
      <c r="C9931" s="68"/>
      <c r="D9931" s="68"/>
      <c r="E9931" s="68"/>
      <c r="F9931" s="68"/>
      <c r="G9931" s="68"/>
      <c r="H9931" s="68"/>
      <c r="I9931" s="68"/>
    </row>
    <row r="9932" spans="1:9" x14ac:dyDescent="0.3">
      <c r="A9932" s="68"/>
      <c r="B9932" s="68"/>
      <c r="C9932" s="68"/>
      <c r="D9932" s="68"/>
      <c r="E9932" s="68"/>
      <c r="F9932" s="68"/>
      <c r="G9932" s="68"/>
      <c r="H9932" s="68"/>
      <c r="I9932" s="68"/>
    </row>
    <row r="9933" spans="1:9" x14ac:dyDescent="0.3">
      <c r="A9933" s="68"/>
      <c r="B9933" s="68"/>
      <c r="C9933" s="68"/>
      <c r="D9933" s="68"/>
      <c r="E9933" s="68"/>
      <c r="F9933" s="68"/>
      <c r="G9933" s="68"/>
      <c r="H9933" s="68"/>
      <c r="I9933" s="68"/>
    </row>
    <row r="9934" spans="1:9" x14ac:dyDescent="0.3">
      <c r="A9934" s="68"/>
      <c r="B9934" s="68"/>
      <c r="C9934" s="68"/>
      <c r="D9934" s="68"/>
      <c r="E9934" s="68"/>
      <c r="F9934" s="68"/>
      <c r="G9934" s="68"/>
      <c r="H9934" s="68"/>
      <c r="I9934" s="68"/>
    </row>
    <row r="9935" spans="1:9" x14ac:dyDescent="0.3">
      <c r="A9935" s="68"/>
      <c r="B9935" s="68"/>
      <c r="C9935" s="68"/>
      <c r="D9935" s="68"/>
      <c r="E9935" s="68"/>
      <c r="F9935" s="68"/>
      <c r="G9935" s="68"/>
      <c r="H9935" s="68"/>
      <c r="I9935" s="68"/>
    </row>
    <row r="9936" spans="1:9" x14ac:dyDescent="0.3">
      <c r="A9936" s="68"/>
      <c r="B9936" s="68"/>
      <c r="C9936" s="68"/>
      <c r="D9936" s="68"/>
      <c r="E9936" s="68"/>
      <c r="F9936" s="68"/>
      <c r="G9936" s="68"/>
      <c r="H9936" s="68"/>
      <c r="I9936" s="68"/>
    </row>
    <row r="9937" spans="1:9" x14ac:dyDescent="0.3">
      <c r="A9937" s="68"/>
      <c r="B9937" s="68"/>
      <c r="C9937" s="68"/>
      <c r="D9937" s="68"/>
      <c r="E9937" s="68"/>
      <c r="F9937" s="68"/>
      <c r="G9937" s="68"/>
      <c r="H9937" s="68"/>
      <c r="I9937" s="68"/>
    </row>
    <row r="9938" spans="1:9" x14ac:dyDescent="0.3">
      <c r="A9938" s="68"/>
      <c r="B9938" s="68"/>
      <c r="C9938" s="68"/>
      <c r="D9938" s="68"/>
      <c r="E9938" s="68"/>
      <c r="F9938" s="68"/>
      <c r="G9938" s="68"/>
      <c r="H9938" s="68"/>
      <c r="I9938" s="68"/>
    </row>
    <row r="9939" spans="1:9" x14ac:dyDescent="0.3">
      <c r="A9939" s="68"/>
      <c r="B9939" s="68"/>
      <c r="C9939" s="68"/>
      <c r="D9939" s="68"/>
      <c r="E9939" s="68"/>
      <c r="F9939" s="68"/>
      <c r="G9939" s="68"/>
      <c r="H9939" s="68"/>
      <c r="I9939" s="68"/>
    </row>
    <row r="9940" spans="1:9" x14ac:dyDescent="0.3">
      <c r="A9940" s="68"/>
      <c r="B9940" s="68"/>
      <c r="C9940" s="68"/>
      <c r="D9940" s="68"/>
      <c r="E9940" s="68"/>
      <c r="F9940" s="68"/>
      <c r="G9940" s="68"/>
      <c r="H9940" s="68"/>
      <c r="I9940" s="68"/>
    </row>
    <row r="9941" spans="1:9" x14ac:dyDescent="0.3">
      <c r="A9941" s="68"/>
      <c r="B9941" s="68"/>
      <c r="C9941" s="68"/>
      <c r="D9941" s="68"/>
      <c r="E9941" s="68"/>
      <c r="F9941" s="68"/>
      <c r="G9941" s="68"/>
      <c r="H9941" s="68"/>
      <c r="I9941" s="68"/>
    </row>
    <row r="9942" spans="1:9" x14ac:dyDescent="0.3">
      <c r="A9942" s="68"/>
      <c r="B9942" s="68"/>
      <c r="C9942" s="68"/>
      <c r="D9942" s="68"/>
      <c r="E9942" s="68"/>
      <c r="F9942" s="68"/>
      <c r="G9942" s="68"/>
      <c r="H9942" s="68"/>
      <c r="I9942" s="68"/>
    </row>
    <row r="9943" spans="1:9" x14ac:dyDescent="0.3">
      <c r="A9943" s="68"/>
      <c r="B9943" s="68"/>
      <c r="C9943" s="68"/>
      <c r="D9943" s="68"/>
      <c r="E9943" s="68"/>
      <c r="F9943" s="68"/>
      <c r="G9943" s="68"/>
      <c r="H9943" s="68"/>
      <c r="I9943" s="68"/>
    </row>
    <row r="9944" spans="1:9" x14ac:dyDescent="0.3">
      <c r="A9944" s="68"/>
      <c r="B9944" s="68"/>
      <c r="C9944" s="68"/>
      <c r="D9944" s="68"/>
      <c r="E9944" s="68"/>
      <c r="F9944" s="68"/>
      <c r="G9944" s="68"/>
      <c r="H9944" s="68"/>
      <c r="I9944" s="68"/>
    </row>
    <row r="9945" spans="1:9" x14ac:dyDescent="0.3">
      <c r="A9945" s="68"/>
      <c r="B9945" s="68"/>
      <c r="C9945" s="68"/>
      <c r="D9945" s="68"/>
      <c r="E9945" s="68"/>
      <c r="F9945" s="68"/>
      <c r="G9945" s="68"/>
      <c r="H9945" s="68"/>
      <c r="I9945" s="68"/>
    </row>
    <row r="9946" spans="1:9" x14ac:dyDescent="0.3">
      <c r="A9946" s="68"/>
      <c r="B9946" s="68"/>
      <c r="C9946" s="68"/>
      <c r="D9946" s="68"/>
      <c r="E9946" s="68"/>
      <c r="F9946" s="68"/>
      <c r="G9946" s="68"/>
      <c r="H9946" s="68"/>
      <c r="I9946" s="68"/>
    </row>
    <row r="9947" spans="1:9" x14ac:dyDescent="0.3">
      <c r="A9947" s="68"/>
      <c r="B9947" s="68"/>
      <c r="C9947" s="68"/>
      <c r="D9947" s="68"/>
      <c r="E9947" s="68"/>
      <c r="F9947" s="68"/>
      <c r="G9947" s="68"/>
      <c r="H9947" s="68"/>
      <c r="I9947" s="68"/>
    </row>
    <row r="9948" spans="1:9" x14ac:dyDescent="0.3">
      <c r="A9948" s="68"/>
      <c r="B9948" s="68"/>
      <c r="C9948" s="68"/>
      <c r="D9948" s="68"/>
      <c r="E9948" s="68"/>
      <c r="F9948" s="68"/>
      <c r="G9948" s="68"/>
      <c r="H9948" s="68"/>
      <c r="I9948" s="68"/>
    </row>
    <row r="9949" spans="1:9" x14ac:dyDescent="0.3">
      <c r="A9949" s="68"/>
      <c r="B9949" s="68"/>
      <c r="C9949" s="68"/>
      <c r="D9949" s="68"/>
      <c r="E9949" s="68"/>
      <c r="F9949" s="68"/>
      <c r="G9949" s="68"/>
      <c r="H9949" s="68"/>
      <c r="I9949" s="68"/>
    </row>
    <row r="9950" spans="1:9" x14ac:dyDescent="0.3">
      <c r="A9950" s="68"/>
      <c r="B9950" s="68"/>
      <c r="C9950" s="68"/>
      <c r="D9950" s="68"/>
      <c r="E9950" s="68"/>
      <c r="F9950" s="68"/>
      <c r="G9950" s="68"/>
      <c r="H9950" s="68"/>
      <c r="I9950" s="68"/>
    </row>
    <row r="9951" spans="1:9" x14ac:dyDescent="0.3">
      <c r="A9951" s="68"/>
      <c r="B9951" s="68"/>
      <c r="C9951" s="68"/>
      <c r="D9951" s="68"/>
      <c r="E9951" s="68"/>
      <c r="F9951" s="68"/>
      <c r="G9951" s="68"/>
      <c r="H9951" s="68"/>
      <c r="I9951" s="68"/>
    </row>
    <row r="9952" spans="1:9" x14ac:dyDescent="0.3">
      <c r="A9952" s="68"/>
      <c r="B9952" s="68"/>
      <c r="C9952" s="68"/>
      <c r="D9952" s="68"/>
      <c r="E9952" s="68"/>
      <c r="F9952" s="68"/>
      <c r="G9952" s="68"/>
      <c r="H9952" s="68"/>
      <c r="I9952" s="68"/>
    </row>
    <row r="9953" spans="1:9" x14ac:dyDescent="0.3">
      <c r="A9953" s="68"/>
      <c r="B9953" s="68"/>
      <c r="C9953" s="68"/>
      <c r="D9953" s="68"/>
      <c r="E9953" s="68"/>
      <c r="F9953" s="68"/>
      <c r="G9953" s="68"/>
      <c r="H9953" s="68"/>
      <c r="I9953" s="68"/>
    </row>
    <row r="9954" spans="1:9" x14ac:dyDescent="0.3">
      <c r="A9954" s="68"/>
      <c r="B9954" s="68"/>
      <c r="C9954" s="68"/>
      <c r="D9954" s="68"/>
      <c r="E9954" s="68"/>
      <c r="F9954" s="68"/>
      <c r="G9954" s="68"/>
      <c r="H9954" s="68"/>
      <c r="I9954" s="68"/>
    </row>
    <row r="9955" spans="1:9" x14ac:dyDescent="0.3">
      <c r="A9955" s="68"/>
      <c r="B9955" s="68"/>
      <c r="C9955" s="68"/>
      <c r="D9955" s="68"/>
      <c r="E9955" s="68"/>
      <c r="F9955" s="68"/>
      <c r="G9955" s="68"/>
      <c r="H9955" s="68"/>
      <c r="I9955" s="68"/>
    </row>
    <row r="9956" spans="1:9" x14ac:dyDescent="0.3">
      <c r="A9956" s="68"/>
      <c r="B9956" s="68"/>
      <c r="C9956" s="68"/>
      <c r="D9956" s="68"/>
      <c r="E9956" s="68"/>
      <c r="F9956" s="68"/>
      <c r="G9956" s="68"/>
      <c r="H9956" s="68"/>
      <c r="I9956" s="68"/>
    </row>
    <row r="9957" spans="1:9" x14ac:dyDescent="0.3">
      <c r="A9957" s="68"/>
      <c r="B9957" s="68"/>
      <c r="C9957" s="68"/>
      <c r="D9957" s="68"/>
      <c r="E9957" s="68"/>
      <c r="F9957" s="68"/>
      <c r="G9957" s="68"/>
      <c r="H9957" s="68"/>
      <c r="I9957" s="68"/>
    </row>
    <row r="9958" spans="1:9" x14ac:dyDescent="0.3">
      <c r="A9958" s="68"/>
      <c r="B9958" s="68"/>
      <c r="C9958" s="68"/>
      <c r="D9958" s="68"/>
      <c r="E9958" s="68"/>
      <c r="F9958" s="68"/>
      <c r="G9958" s="68"/>
      <c r="H9958" s="68"/>
      <c r="I9958" s="68"/>
    </row>
    <row r="9959" spans="1:9" x14ac:dyDescent="0.3">
      <c r="A9959" s="68"/>
      <c r="B9959" s="68"/>
      <c r="C9959" s="68"/>
      <c r="D9959" s="68"/>
      <c r="E9959" s="68"/>
      <c r="F9959" s="68"/>
      <c r="G9959" s="68"/>
      <c r="H9959" s="68"/>
      <c r="I9959" s="68"/>
    </row>
    <row r="9960" spans="1:9" x14ac:dyDescent="0.3">
      <c r="A9960" s="68"/>
      <c r="B9960" s="68"/>
      <c r="C9960" s="68"/>
      <c r="D9960" s="68"/>
      <c r="E9960" s="68"/>
      <c r="F9960" s="68"/>
      <c r="G9960" s="68"/>
      <c r="H9960" s="68"/>
      <c r="I9960" s="68"/>
    </row>
    <row r="9961" spans="1:9" x14ac:dyDescent="0.3">
      <c r="A9961" s="68"/>
      <c r="B9961" s="68"/>
      <c r="C9961" s="68"/>
      <c r="D9961" s="68"/>
      <c r="E9961" s="68"/>
      <c r="F9961" s="68"/>
      <c r="G9961" s="68"/>
      <c r="H9961" s="68"/>
      <c r="I9961" s="68"/>
    </row>
    <row r="9962" spans="1:9" x14ac:dyDescent="0.3">
      <c r="A9962" s="68"/>
      <c r="B9962" s="68"/>
      <c r="C9962" s="68"/>
      <c r="D9962" s="68"/>
      <c r="E9962" s="68"/>
      <c r="F9962" s="68"/>
      <c r="G9962" s="68"/>
      <c r="H9962" s="68"/>
      <c r="I9962" s="68"/>
    </row>
    <row r="9963" spans="1:9" x14ac:dyDescent="0.3">
      <c r="A9963" s="68"/>
      <c r="B9963" s="68"/>
      <c r="C9963" s="68"/>
      <c r="D9963" s="68"/>
      <c r="E9963" s="68"/>
      <c r="F9963" s="68"/>
      <c r="G9963" s="68"/>
      <c r="H9963" s="68"/>
      <c r="I9963" s="68"/>
    </row>
    <row r="9964" spans="1:9" x14ac:dyDescent="0.3">
      <c r="A9964" s="68"/>
      <c r="B9964" s="68"/>
      <c r="C9964" s="68"/>
      <c r="D9964" s="68"/>
      <c r="E9964" s="68"/>
      <c r="F9964" s="68"/>
      <c r="G9964" s="68"/>
      <c r="H9964" s="68"/>
      <c r="I9964" s="68"/>
    </row>
    <row r="9965" spans="1:9" x14ac:dyDescent="0.3">
      <c r="A9965" s="68"/>
      <c r="B9965" s="68"/>
      <c r="C9965" s="68"/>
      <c r="D9965" s="68"/>
      <c r="E9965" s="68"/>
      <c r="F9965" s="68"/>
      <c r="G9965" s="68"/>
      <c r="H9965" s="68"/>
      <c r="I9965" s="68"/>
    </row>
    <row r="9966" spans="1:9" x14ac:dyDescent="0.3">
      <c r="A9966" s="68"/>
      <c r="B9966" s="68"/>
      <c r="C9966" s="68"/>
      <c r="D9966" s="68"/>
      <c r="E9966" s="68"/>
      <c r="F9966" s="68"/>
      <c r="G9966" s="68"/>
      <c r="H9966" s="68"/>
      <c r="I9966" s="68"/>
    </row>
    <row r="9967" spans="1:9" x14ac:dyDescent="0.3">
      <c r="A9967" s="68"/>
      <c r="B9967" s="68"/>
      <c r="C9967" s="68"/>
      <c r="D9967" s="68"/>
      <c r="E9967" s="68"/>
      <c r="F9967" s="68"/>
      <c r="G9967" s="68"/>
      <c r="H9967" s="68"/>
      <c r="I9967" s="68"/>
    </row>
    <row r="9968" spans="1:9" x14ac:dyDescent="0.3">
      <c r="A9968" s="68"/>
      <c r="B9968" s="68"/>
      <c r="C9968" s="68"/>
      <c r="D9968" s="68"/>
      <c r="E9968" s="68"/>
      <c r="F9968" s="68"/>
      <c r="G9968" s="68"/>
      <c r="H9968" s="68"/>
      <c r="I9968" s="68"/>
    </row>
    <row r="9969" spans="1:9" x14ac:dyDescent="0.3">
      <c r="A9969" s="68"/>
      <c r="B9969" s="68"/>
      <c r="C9969" s="68"/>
      <c r="D9969" s="68"/>
      <c r="E9969" s="68"/>
      <c r="F9969" s="68"/>
      <c r="G9969" s="68"/>
      <c r="H9969" s="68"/>
      <c r="I9969" s="68"/>
    </row>
    <row r="9970" spans="1:9" x14ac:dyDescent="0.3">
      <c r="A9970" s="68"/>
      <c r="B9970" s="68"/>
      <c r="C9970" s="68"/>
      <c r="D9970" s="68"/>
      <c r="E9970" s="68"/>
      <c r="F9970" s="68"/>
      <c r="G9970" s="68"/>
      <c r="H9970" s="68"/>
      <c r="I9970" s="68"/>
    </row>
    <row r="9971" spans="1:9" x14ac:dyDescent="0.3">
      <c r="A9971" s="68"/>
      <c r="B9971" s="68"/>
      <c r="C9971" s="68"/>
      <c r="D9971" s="68"/>
      <c r="E9971" s="68"/>
      <c r="F9971" s="68"/>
      <c r="G9971" s="68"/>
      <c r="H9971" s="68"/>
      <c r="I9971" s="68"/>
    </row>
    <row r="9972" spans="1:9" x14ac:dyDescent="0.3">
      <c r="A9972" s="68"/>
      <c r="B9972" s="68"/>
      <c r="C9972" s="68"/>
      <c r="D9972" s="68"/>
      <c r="E9972" s="68"/>
      <c r="F9972" s="68"/>
      <c r="G9972" s="68"/>
      <c r="H9972" s="68"/>
      <c r="I9972" s="68"/>
    </row>
    <row r="9973" spans="1:9" x14ac:dyDescent="0.3">
      <c r="A9973" s="68"/>
      <c r="B9973" s="68"/>
      <c r="C9973" s="68"/>
      <c r="D9973" s="68"/>
      <c r="E9973" s="68"/>
      <c r="F9973" s="68"/>
      <c r="G9973" s="68"/>
      <c r="H9973" s="68"/>
      <c r="I9973" s="68"/>
    </row>
    <row r="9974" spans="1:9" x14ac:dyDescent="0.3">
      <c r="A9974" s="68"/>
      <c r="B9974" s="68"/>
      <c r="C9974" s="68"/>
      <c r="D9974" s="68"/>
      <c r="E9974" s="68"/>
      <c r="F9974" s="68"/>
      <c r="G9974" s="68"/>
      <c r="H9974" s="68"/>
      <c r="I9974" s="68"/>
    </row>
    <row r="9975" spans="1:9" x14ac:dyDescent="0.3">
      <c r="A9975" s="68"/>
      <c r="B9975" s="68"/>
      <c r="C9975" s="68"/>
      <c r="D9975" s="68"/>
      <c r="E9975" s="68"/>
      <c r="F9975" s="68"/>
      <c r="G9975" s="68"/>
      <c r="H9975" s="68"/>
      <c r="I9975" s="68"/>
    </row>
    <row r="9976" spans="1:9" x14ac:dyDescent="0.3">
      <c r="A9976" s="68"/>
      <c r="B9976" s="68"/>
      <c r="C9976" s="68"/>
      <c r="D9976" s="68"/>
      <c r="E9976" s="68"/>
      <c r="F9976" s="68"/>
      <c r="G9976" s="68"/>
      <c r="H9976" s="68"/>
      <c r="I9976" s="68"/>
    </row>
    <row r="9977" spans="1:9" x14ac:dyDescent="0.3">
      <c r="A9977" s="68"/>
      <c r="B9977" s="68"/>
      <c r="C9977" s="68"/>
      <c r="D9977" s="68"/>
      <c r="E9977" s="68"/>
      <c r="F9977" s="68"/>
      <c r="G9977" s="68"/>
      <c r="H9977" s="68"/>
      <c r="I9977" s="68"/>
    </row>
    <row r="9978" spans="1:9" x14ac:dyDescent="0.3">
      <c r="A9978" s="68"/>
      <c r="B9978" s="68"/>
      <c r="C9978" s="68"/>
      <c r="D9978" s="68"/>
      <c r="E9978" s="68"/>
      <c r="F9978" s="68"/>
      <c r="G9978" s="68"/>
      <c r="H9978" s="68"/>
      <c r="I9978" s="68"/>
    </row>
    <row r="9979" spans="1:9" x14ac:dyDescent="0.3">
      <c r="A9979" s="68"/>
      <c r="B9979" s="68"/>
      <c r="C9979" s="68"/>
      <c r="D9979" s="68"/>
      <c r="E9979" s="68"/>
      <c r="F9979" s="68"/>
      <c r="G9979" s="68"/>
      <c r="H9979" s="68"/>
      <c r="I9979" s="68"/>
    </row>
    <row r="9980" spans="1:9" x14ac:dyDescent="0.3">
      <c r="A9980" s="68"/>
      <c r="B9980" s="68"/>
      <c r="C9980" s="68"/>
      <c r="D9980" s="68"/>
      <c r="E9980" s="68"/>
      <c r="F9980" s="68"/>
      <c r="G9980" s="68"/>
      <c r="H9980" s="68"/>
      <c r="I9980" s="68"/>
    </row>
    <row r="9981" spans="1:9" x14ac:dyDescent="0.3">
      <c r="A9981" s="68"/>
      <c r="B9981" s="68"/>
      <c r="C9981" s="68"/>
      <c r="D9981" s="68"/>
      <c r="E9981" s="68"/>
      <c r="F9981" s="68"/>
      <c r="G9981" s="68"/>
      <c r="H9981" s="68"/>
      <c r="I9981" s="68"/>
    </row>
    <row r="9982" spans="1:9" x14ac:dyDescent="0.3">
      <c r="A9982" s="68"/>
      <c r="B9982" s="68"/>
      <c r="C9982" s="68"/>
      <c r="D9982" s="68"/>
      <c r="E9982" s="68"/>
      <c r="F9982" s="68"/>
      <c r="G9982" s="68"/>
      <c r="H9982" s="68"/>
      <c r="I9982" s="68"/>
    </row>
    <row r="9983" spans="1:9" x14ac:dyDescent="0.3">
      <c r="A9983" s="68"/>
      <c r="B9983" s="68"/>
      <c r="C9983" s="68"/>
      <c r="D9983" s="68"/>
      <c r="E9983" s="68"/>
      <c r="F9983" s="68"/>
      <c r="G9983" s="68"/>
      <c r="H9983" s="68"/>
      <c r="I9983" s="68"/>
    </row>
    <row r="9984" spans="1:9" x14ac:dyDescent="0.3">
      <c r="A9984" s="68"/>
      <c r="B9984" s="68"/>
      <c r="C9984" s="68"/>
      <c r="D9984" s="68"/>
      <c r="E9984" s="68"/>
      <c r="F9984" s="68"/>
      <c r="G9984" s="68"/>
      <c r="H9984" s="68"/>
      <c r="I9984" s="68"/>
    </row>
    <row r="9985" spans="1:9" x14ac:dyDescent="0.3">
      <c r="A9985" s="68"/>
      <c r="B9985" s="68"/>
      <c r="C9985" s="68"/>
      <c r="D9985" s="68"/>
      <c r="E9985" s="68"/>
      <c r="F9985" s="68"/>
      <c r="G9985" s="68"/>
      <c r="H9985" s="68"/>
      <c r="I9985" s="68"/>
    </row>
    <row r="9986" spans="1:9" x14ac:dyDescent="0.3">
      <c r="A9986" s="68"/>
      <c r="B9986" s="68"/>
      <c r="C9986" s="68"/>
      <c r="D9986" s="68"/>
      <c r="E9986" s="68"/>
      <c r="F9986" s="68"/>
      <c r="G9986" s="68"/>
      <c r="H9986" s="68"/>
      <c r="I9986" s="68"/>
    </row>
    <row r="9987" spans="1:9" x14ac:dyDescent="0.3">
      <c r="A9987" s="68"/>
      <c r="B9987" s="68"/>
      <c r="C9987" s="68"/>
      <c r="D9987" s="68"/>
      <c r="E9987" s="68"/>
      <c r="F9987" s="68"/>
      <c r="G9987" s="68"/>
      <c r="H9987" s="68"/>
      <c r="I9987" s="68"/>
    </row>
    <row r="9988" spans="1:9" x14ac:dyDescent="0.3">
      <c r="A9988" s="68"/>
      <c r="B9988" s="68"/>
      <c r="C9988" s="68"/>
      <c r="D9988" s="68"/>
      <c r="E9988" s="68"/>
      <c r="F9988" s="68"/>
      <c r="G9988" s="68"/>
      <c r="H9988" s="68"/>
      <c r="I9988" s="68"/>
    </row>
    <row r="9989" spans="1:9" x14ac:dyDescent="0.3">
      <c r="A9989" s="68"/>
      <c r="B9989" s="68"/>
      <c r="C9989" s="68"/>
      <c r="D9989" s="68"/>
      <c r="E9989" s="68"/>
      <c r="F9989" s="68"/>
      <c r="G9989" s="68"/>
      <c r="H9989" s="68"/>
      <c r="I9989" s="68"/>
    </row>
    <row r="9990" spans="1:9" x14ac:dyDescent="0.3">
      <c r="A9990" s="68"/>
      <c r="B9990" s="68"/>
      <c r="C9990" s="68"/>
      <c r="D9990" s="68"/>
      <c r="E9990" s="68"/>
      <c r="F9990" s="68"/>
      <c r="G9990" s="68"/>
      <c r="H9990" s="68"/>
      <c r="I9990" s="68"/>
    </row>
    <row r="9991" spans="1:9" x14ac:dyDescent="0.3">
      <c r="A9991" s="68"/>
      <c r="B9991" s="68"/>
      <c r="C9991" s="68"/>
      <c r="D9991" s="68"/>
      <c r="E9991" s="68"/>
      <c r="F9991" s="68"/>
      <c r="G9991" s="68"/>
      <c r="H9991" s="68"/>
      <c r="I9991" s="68"/>
    </row>
    <row r="9992" spans="1:9" x14ac:dyDescent="0.3">
      <c r="A9992" s="68"/>
      <c r="B9992" s="68"/>
      <c r="C9992" s="68"/>
      <c r="D9992" s="68"/>
      <c r="E9992" s="68"/>
      <c r="F9992" s="68"/>
      <c r="G9992" s="68"/>
      <c r="H9992" s="68"/>
      <c r="I9992" s="68"/>
    </row>
    <row r="9993" spans="1:9" x14ac:dyDescent="0.3">
      <c r="A9993" s="68"/>
      <c r="B9993" s="68"/>
      <c r="C9993" s="68"/>
      <c r="D9993" s="68"/>
      <c r="E9993" s="68"/>
      <c r="F9993" s="68"/>
      <c r="G9993" s="68"/>
      <c r="H9993" s="68"/>
      <c r="I9993" s="68"/>
    </row>
    <row r="9994" spans="1:9" x14ac:dyDescent="0.3">
      <c r="A9994" s="68"/>
      <c r="B9994" s="68"/>
      <c r="C9994" s="68"/>
      <c r="D9994" s="68"/>
      <c r="E9994" s="68"/>
      <c r="F9994" s="68"/>
      <c r="G9994" s="68"/>
      <c r="H9994" s="68"/>
      <c r="I9994" s="68"/>
    </row>
    <row r="9995" spans="1:9" x14ac:dyDescent="0.3">
      <c r="A9995" s="68"/>
      <c r="B9995" s="68"/>
      <c r="C9995" s="68"/>
      <c r="D9995" s="68"/>
      <c r="E9995" s="68"/>
      <c r="F9995" s="68"/>
      <c r="G9995" s="68"/>
      <c r="H9995" s="68"/>
      <c r="I9995" s="68"/>
    </row>
    <row r="9996" spans="1:9" x14ac:dyDescent="0.3">
      <c r="A9996" s="68"/>
      <c r="B9996" s="68"/>
      <c r="C9996" s="68"/>
      <c r="D9996" s="68"/>
      <c r="E9996" s="68"/>
      <c r="F9996" s="68"/>
      <c r="G9996" s="68"/>
      <c r="H9996" s="68"/>
      <c r="I9996" s="68"/>
    </row>
    <row r="9997" spans="1:9" x14ac:dyDescent="0.3">
      <c r="A9997" s="68"/>
      <c r="B9997" s="68"/>
      <c r="C9997" s="68"/>
      <c r="D9997" s="68"/>
      <c r="E9997" s="68"/>
      <c r="F9997" s="68"/>
      <c r="G9997" s="68"/>
      <c r="H9997" s="68"/>
      <c r="I9997" s="68"/>
    </row>
    <row r="9998" spans="1:9" x14ac:dyDescent="0.3">
      <c r="A9998" s="68"/>
      <c r="B9998" s="68"/>
      <c r="C9998" s="68"/>
      <c r="D9998" s="68"/>
      <c r="E9998" s="68"/>
      <c r="F9998" s="68"/>
      <c r="G9998" s="68"/>
      <c r="H9998" s="68"/>
      <c r="I9998" s="68"/>
    </row>
    <row r="9999" spans="1:9" x14ac:dyDescent="0.3">
      <c r="A9999" s="68"/>
      <c r="B9999" s="68"/>
      <c r="C9999" s="68"/>
      <c r="D9999" s="68"/>
      <c r="E9999" s="68"/>
      <c r="F9999" s="68"/>
      <c r="G9999" s="68"/>
      <c r="H9999" s="68"/>
      <c r="I9999" s="68"/>
    </row>
    <row r="10000" spans="1:9" x14ac:dyDescent="0.3">
      <c r="A10000" s="68"/>
      <c r="B10000" s="68"/>
      <c r="C10000" s="68"/>
      <c r="D10000" s="68"/>
      <c r="E10000" s="68"/>
      <c r="F10000" s="68"/>
      <c r="G10000" s="68"/>
      <c r="H10000" s="68"/>
      <c r="I10000" s="68"/>
    </row>
  </sheetData>
  <pageMargins left="0.25" right="0.25"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P27"/>
  <sheetViews>
    <sheetView workbookViewId="0">
      <selection activeCell="N4" sqref="N4"/>
    </sheetView>
  </sheetViews>
  <sheetFormatPr defaultRowHeight="14.4" x14ac:dyDescent="0.3"/>
  <cols>
    <col min="3" max="3" width="10" customWidth="1"/>
    <col min="4" max="4" width="11.88671875" customWidth="1"/>
    <col min="5" max="5" width="10.6640625" customWidth="1"/>
    <col min="7" max="7" width="14.109375" customWidth="1"/>
    <col min="8" max="8" width="11.5546875" customWidth="1"/>
    <col min="11" max="11" width="11.5546875" customWidth="1"/>
  </cols>
  <sheetData>
    <row r="1" spans="1:16" ht="31.8" x14ac:dyDescent="0.3">
      <c r="A1" s="882"/>
      <c r="B1" s="883" t="s">
        <v>126</v>
      </c>
      <c r="C1" s="883"/>
      <c r="D1" s="883"/>
      <c r="E1" s="883"/>
      <c r="F1" s="883"/>
      <c r="G1" s="883"/>
      <c r="H1" s="883"/>
      <c r="I1" s="883"/>
      <c r="J1" s="883"/>
      <c r="K1" s="883"/>
      <c r="L1" s="883"/>
      <c r="M1" s="883"/>
    </row>
    <row r="2" spans="1:16" ht="19.2" x14ac:dyDescent="0.3">
      <c r="A2" s="882"/>
      <c r="B2" s="884" t="s">
        <v>553</v>
      </c>
      <c r="C2" s="884"/>
      <c r="D2" s="884"/>
      <c r="E2" s="884"/>
      <c r="F2" s="884"/>
      <c r="G2" s="884"/>
      <c r="H2" s="884"/>
      <c r="I2" s="884"/>
      <c r="J2" s="884"/>
      <c r="K2" s="884"/>
      <c r="L2" s="884"/>
      <c r="M2" s="884"/>
    </row>
    <row r="3" spans="1:16" ht="19.2" x14ac:dyDescent="0.3">
      <c r="A3" s="882"/>
      <c r="B3" s="885">
        <v>45016</v>
      </c>
      <c r="C3" s="885"/>
      <c r="D3" s="885"/>
      <c r="E3" s="885"/>
      <c r="F3" s="885"/>
      <c r="G3" s="885"/>
      <c r="H3" s="885"/>
      <c r="I3" s="885"/>
      <c r="J3" s="885"/>
      <c r="K3" s="885"/>
      <c r="L3" s="885"/>
      <c r="M3" s="885"/>
    </row>
    <row r="4" spans="1:16" x14ac:dyDescent="0.3">
      <c r="A4" s="886" t="s">
        <v>527</v>
      </c>
      <c r="B4" s="887"/>
      <c r="C4" s="666"/>
      <c r="D4" s="888" t="s">
        <v>533</v>
      </c>
      <c r="E4" s="889"/>
      <c r="F4" s="666"/>
      <c r="G4" s="888" t="s">
        <v>534</v>
      </c>
      <c r="H4" s="889"/>
      <c r="I4" s="890"/>
      <c r="J4" s="666"/>
      <c r="K4" s="888" t="s">
        <v>538</v>
      </c>
      <c r="L4" s="889"/>
      <c r="M4" s="889"/>
    </row>
    <row r="5" spans="1:16" x14ac:dyDescent="0.3">
      <c r="A5" s="634" t="s">
        <v>528</v>
      </c>
      <c r="B5" s="635" t="s">
        <v>529</v>
      </c>
      <c r="C5" s="666"/>
      <c r="D5" s="637" t="s">
        <v>528</v>
      </c>
      <c r="E5" s="637" t="s">
        <v>529</v>
      </c>
      <c r="F5" s="666"/>
      <c r="G5" s="637" t="s">
        <v>528</v>
      </c>
      <c r="H5" s="637" t="s">
        <v>554</v>
      </c>
      <c r="I5" s="637" t="s">
        <v>529</v>
      </c>
      <c r="J5" s="666"/>
      <c r="K5" s="636" t="s">
        <v>528</v>
      </c>
      <c r="L5" s="637" t="s">
        <v>554</v>
      </c>
      <c r="M5" s="638" t="s">
        <v>529</v>
      </c>
    </row>
    <row r="6" spans="1:16" x14ac:dyDescent="0.3">
      <c r="A6" s="647" t="s">
        <v>530</v>
      </c>
      <c r="B6" s="648">
        <v>120</v>
      </c>
      <c r="C6" s="666"/>
      <c r="D6" s="649">
        <v>44927</v>
      </c>
      <c r="E6" s="650">
        <v>14</v>
      </c>
      <c r="F6" s="666"/>
      <c r="G6" s="650" t="s">
        <v>530</v>
      </c>
      <c r="H6" s="649">
        <v>44927</v>
      </c>
      <c r="I6" s="650">
        <v>0</v>
      </c>
      <c r="J6" s="666"/>
      <c r="K6" s="649">
        <v>44927</v>
      </c>
      <c r="L6" s="650" t="s">
        <v>530</v>
      </c>
      <c r="M6" s="651">
        <v>15</v>
      </c>
    </row>
    <row r="7" spans="1:16" x14ac:dyDescent="0.3">
      <c r="A7" s="647" t="s">
        <v>530</v>
      </c>
      <c r="B7" s="652">
        <v>0</v>
      </c>
      <c r="C7" s="666"/>
      <c r="D7" s="649">
        <v>44928</v>
      </c>
      <c r="E7" s="650">
        <v>0</v>
      </c>
      <c r="F7" s="666"/>
      <c r="G7" s="650" t="s">
        <v>530</v>
      </c>
      <c r="H7" s="649">
        <v>44928</v>
      </c>
      <c r="I7" s="650">
        <v>10</v>
      </c>
      <c r="J7" s="666"/>
      <c r="K7" s="649">
        <v>44928</v>
      </c>
      <c r="L7" s="650" t="s">
        <v>530</v>
      </c>
      <c r="M7" s="651">
        <v>0</v>
      </c>
    </row>
    <row r="8" spans="1:16" x14ac:dyDescent="0.3">
      <c r="A8" s="647" t="s">
        <v>530</v>
      </c>
      <c r="B8" s="652">
        <v>0</v>
      </c>
      <c r="C8" s="666"/>
      <c r="D8" s="649">
        <v>44929</v>
      </c>
      <c r="E8" s="650">
        <v>15</v>
      </c>
      <c r="F8" s="666"/>
      <c r="G8" s="650" t="s">
        <v>530</v>
      </c>
      <c r="H8" s="649">
        <v>44929</v>
      </c>
      <c r="I8" s="650">
        <v>0</v>
      </c>
      <c r="J8" s="666"/>
      <c r="K8" s="649">
        <v>44929</v>
      </c>
      <c r="L8" s="650" t="s">
        <v>530</v>
      </c>
      <c r="M8" s="651">
        <v>17</v>
      </c>
    </row>
    <row r="9" spans="1:16" x14ac:dyDescent="0.3">
      <c r="A9" s="647" t="s">
        <v>530</v>
      </c>
      <c r="B9" s="652">
        <v>0</v>
      </c>
      <c r="C9" s="666"/>
      <c r="D9" s="649">
        <v>44930</v>
      </c>
      <c r="E9" s="650">
        <v>0</v>
      </c>
      <c r="F9" s="666"/>
      <c r="G9" s="650" t="s">
        <v>530</v>
      </c>
      <c r="H9" s="649">
        <v>44930</v>
      </c>
      <c r="I9" s="650">
        <v>20</v>
      </c>
      <c r="J9" s="666"/>
      <c r="K9" s="649">
        <v>44930</v>
      </c>
      <c r="L9" s="650" t="s">
        <v>530</v>
      </c>
      <c r="M9" s="651">
        <v>0</v>
      </c>
    </row>
    <row r="10" spans="1:16" x14ac:dyDescent="0.3">
      <c r="A10" s="647" t="s">
        <v>530</v>
      </c>
      <c r="B10" s="652">
        <v>0</v>
      </c>
      <c r="C10" s="666"/>
      <c r="D10" s="649">
        <v>44931</v>
      </c>
      <c r="E10" s="650">
        <v>17</v>
      </c>
      <c r="F10" s="666"/>
      <c r="G10" s="650" t="s">
        <v>530</v>
      </c>
      <c r="H10" s="649">
        <v>44931</v>
      </c>
      <c r="I10" s="650">
        <v>12</v>
      </c>
      <c r="J10" s="666"/>
      <c r="K10" s="649">
        <v>44931</v>
      </c>
      <c r="L10" s="650" t="s">
        <v>530</v>
      </c>
      <c r="M10" s="651">
        <v>40</v>
      </c>
    </row>
    <row r="11" spans="1:16" x14ac:dyDescent="0.3">
      <c r="A11" s="647" t="s">
        <v>530</v>
      </c>
      <c r="B11" s="652">
        <v>0</v>
      </c>
      <c r="C11" s="666"/>
      <c r="D11" s="649">
        <v>44932</v>
      </c>
      <c r="E11" s="650">
        <v>0</v>
      </c>
      <c r="F11" s="666"/>
      <c r="G11" s="650" t="s">
        <v>530</v>
      </c>
      <c r="H11" s="649">
        <v>44932</v>
      </c>
      <c r="I11" s="650">
        <v>17</v>
      </c>
      <c r="J11" s="666"/>
      <c r="K11" s="649">
        <v>44932</v>
      </c>
      <c r="L11" s="650" t="s">
        <v>530</v>
      </c>
      <c r="M11" s="651">
        <v>22</v>
      </c>
    </row>
    <row r="12" spans="1:16" x14ac:dyDescent="0.3">
      <c r="A12" s="647" t="s">
        <v>530</v>
      </c>
      <c r="B12" s="652">
        <v>0</v>
      </c>
      <c r="C12" s="666"/>
      <c r="D12" s="649">
        <v>44933</v>
      </c>
      <c r="E12" s="650">
        <v>18</v>
      </c>
      <c r="F12" s="666"/>
      <c r="G12" s="650" t="s">
        <v>530</v>
      </c>
      <c r="H12" s="649">
        <v>44933</v>
      </c>
      <c r="I12" s="650">
        <v>18</v>
      </c>
      <c r="J12" s="666"/>
      <c r="K12" s="649">
        <v>44933</v>
      </c>
      <c r="L12" s="650" t="s">
        <v>530</v>
      </c>
      <c r="M12" s="651">
        <v>0</v>
      </c>
    </row>
    <row r="13" spans="1:16" x14ac:dyDescent="0.3">
      <c r="A13" s="647" t="s">
        <v>530</v>
      </c>
      <c r="B13" s="652">
        <v>0</v>
      </c>
      <c r="C13" s="666"/>
      <c r="D13" s="649">
        <v>44934</v>
      </c>
      <c r="E13" s="650">
        <v>0</v>
      </c>
      <c r="F13" s="666"/>
      <c r="G13" s="650" t="s">
        <v>530</v>
      </c>
      <c r="H13" s="649">
        <v>44934</v>
      </c>
      <c r="I13" s="650">
        <v>22</v>
      </c>
      <c r="J13" s="666"/>
      <c r="K13" s="649">
        <v>44934</v>
      </c>
      <c r="L13" s="650" t="s">
        <v>530</v>
      </c>
      <c r="M13" s="651">
        <v>0</v>
      </c>
    </row>
    <row r="14" spans="1:16" x14ac:dyDescent="0.3">
      <c r="A14" s="647" t="s">
        <v>530</v>
      </c>
      <c r="B14" s="664">
        <v>0</v>
      </c>
      <c r="C14" s="666"/>
      <c r="D14" s="665">
        <v>44935</v>
      </c>
      <c r="E14" s="653">
        <v>22</v>
      </c>
      <c r="F14" s="666"/>
      <c r="G14" s="650" t="s">
        <v>530</v>
      </c>
      <c r="H14" s="649">
        <v>44935</v>
      </c>
      <c r="I14" s="650">
        <v>0</v>
      </c>
      <c r="J14" s="666"/>
      <c r="K14" s="649">
        <v>44935</v>
      </c>
      <c r="L14" s="650" t="s">
        <v>530</v>
      </c>
      <c r="M14" s="651">
        <v>0</v>
      </c>
    </row>
    <row r="15" spans="1:16" x14ac:dyDescent="0.3">
      <c r="A15" s="647" t="s">
        <v>530</v>
      </c>
      <c r="B15" s="652">
        <v>0</v>
      </c>
      <c r="C15" s="666"/>
      <c r="D15" s="661">
        <v>44936</v>
      </c>
      <c r="E15" s="654">
        <v>17</v>
      </c>
      <c r="F15" s="666"/>
      <c r="G15" s="650" t="s">
        <v>530</v>
      </c>
      <c r="H15" s="649">
        <v>44936</v>
      </c>
      <c r="I15" s="650">
        <v>25</v>
      </c>
      <c r="J15" s="666"/>
      <c r="K15" s="649">
        <v>44936</v>
      </c>
      <c r="L15" s="650" t="s">
        <v>530</v>
      </c>
      <c r="M15" s="651">
        <v>0</v>
      </c>
      <c r="P15" t="s">
        <v>581</v>
      </c>
    </row>
    <row r="16" spans="1:16" x14ac:dyDescent="0.3">
      <c r="A16" s="647" t="s">
        <v>530</v>
      </c>
      <c r="B16" s="652">
        <v>0</v>
      </c>
      <c r="C16" s="666"/>
      <c r="D16" s="662">
        <v>44937</v>
      </c>
      <c r="E16" s="660">
        <v>16</v>
      </c>
      <c r="F16" s="666"/>
      <c r="G16" s="650" t="s">
        <v>530</v>
      </c>
      <c r="H16" s="649">
        <v>44937</v>
      </c>
      <c r="I16" s="650">
        <v>26</v>
      </c>
      <c r="J16" s="666"/>
      <c r="K16" s="649">
        <v>44937</v>
      </c>
      <c r="L16" s="650" t="s">
        <v>530</v>
      </c>
      <c r="M16" s="651">
        <v>0</v>
      </c>
    </row>
    <row r="17" spans="1:13" x14ac:dyDescent="0.3">
      <c r="A17" s="647" t="s">
        <v>530</v>
      </c>
      <c r="B17" s="652">
        <v>0</v>
      </c>
      <c r="C17" s="666"/>
      <c r="D17" s="663">
        <v>44938</v>
      </c>
      <c r="E17" s="660">
        <v>15</v>
      </c>
      <c r="F17" s="666"/>
      <c r="G17" s="650" t="s">
        <v>530</v>
      </c>
      <c r="H17" s="649">
        <v>44938</v>
      </c>
      <c r="I17" s="650">
        <v>16</v>
      </c>
      <c r="J17" s="666"/>
      <c r="K17" s="649">
        <v>44938</v>
      </c>
      <c r="L17" s="650" t="s">
        <v>530</v>
      </c>
      <c r="M17" s="651">
        <v>25</v>
      </c>
    </row>
    <row r="18" spans="1:13" x14ac:dyDescent="0.3">
      <c r="A18" s="647" t="s">
        <v>530</v>
      </c>
      <c r="B18" s="652">
        <v>0</v>
      </c>
      <c r="C18" s="666"/>
      <c r="D18" s="649">
        <v>44939</v>
      </c>
      <c r="E18" s="650">
        <v>0</v>
      </c>
      <c r="F18" s="666"/>
      <c r="G18" s="650" t="s">
        <v>530</v>
      </c>
      <c r="H18" s="649">
        <v>44939</v>
      </c>
      <c r="I18" s="650">
        <v>15</v>
      </c>
      <c r="J18" s="666"/>
      <c r="K18" s="649">
        <v>44939</v>
      </c>
      <c r="L18" s="650" t="s">
        <v>530</v>
      </c>
      <c r="M18" s="651">
        <v>28</v>
      </c>
    </row>
    <row r="19" spans="1:13" x14ac:dyDescent="0.3">
      <c r="A19" s="647" t="s">
        <v>530</v>
      </c>
      <c r="B19" s="652">
        <v>0</v>
      </c>
      <c r="C19" s="666"/>
      <c r="D19" s="649">
        <v>44940</v>
      </c>
      <c r="E19" s="650">
        <v>0</v>
      </c>
      <c r="F19" s="666"/>
      <c r="G19" s="650" t="s">
        <v>530</v>
      </c>
      <c r="H19" s="649">
        <v>44940</v>
      </c>
      <c r="I19" s="650">
        <v>0</v>
      </c>
      <c r="J19" s="666"/>
      <c r="K19" s="649">
        <v>44940</v>
      </c>
      <c r="L19" s="650" t="s">
        <v>530</v>
      </c>
      <c r="M19" s="651">
        <v>0</v>
      </c>
    </row>
    <row r="20" spans="1:13" x14ac:dyDescent="0.3">
      <c r="A20" s="647" t="s">
        <v>530</v>
      </c>
      <c r="B20" s="652">
        <v>0</v>
      </c>
      <c r="C20" s="666"/>
      <c r="D20" s="649">
        <v>44941</v>
      </c>
      <c r="E20" s="650">
        <v>0</v>
      </c>
      <c r="F20" s="666"/>
      <c r="G20" s="650" t="s">
        <v>530</v>
      </c>
      <c r="H20" s="649">
        <v>44941</v>
      </c>
      <c r="I20" s="650">
        <v>0</v>
      </c>
      <c r="J20" s="666"/>
      <c r="K20" s="649">
        <v>44941</v>
      </c>
      <c r="L20" s="650" t="s">
        <v>530</v>
      </c>
      <c r="M20" s="651">
        <v>0</v>
      </c>
    </row>
    <row r="21" spans="1:13" x14ac:dyDescent="0.3">
      <c r="A21" s="647" t="s">
        <v>530</v>
      </c>
      <c r="B21" s="652">
        <v>0</v>
      </c>
      <c r="C21" s="666"/>
      <c r="D21" s="649">
        <v>44942</v>
      </c>
      <c r="E21" s="650">
        <v>0</v>
      </c>
      <c r="F21" s="666"/>
      <c r="G21" s="650" t="s">
        <v>530</v>
      </c>
      <c r="H21" s="649">
        <v>44942</v>
      </c>
      <c r="I21" s="650">
        <v>0</v>
      </c>
      <c r="J21" s="666"/>
      <c r="K21" s="649">
        <v>44942</v>
      </c>
      <c r="L21" s="650" t="s">
        <v>530</v>
      </c>
      <c r="M21" s="651">
        <v>0</v>
      </c>
    </row>
    <row r="22" spans="1:13" x14ac:dyDescent="0.3">
      <c r="A22" s="647" t="s">
        <v>530</v>
      </c>
      <c r="B22" s="652">
        <v>0</v>
      </c>
      <c r="C22" s="666"/>
      <c r="D22" s="649">
        <v>44943</v>
      </c>
      <c r="E22" s="650">
        <v>0</v>
      </c>
      <c r="F22" s="666"/>
      <c r="G22" s="650" t="s">
        <v>530</v>
      </c>
      <c r="H22" s="649">
        <v>44943</v>
      </c>
      <c r="I22" s="650">
        <v>0</v>
      </c>
      <c r="J22" s="666"/>
      <c r="K22" s="649">
        <v>44943</v>
      </c>
      <c r="L22" s="650" t="s">
        <v>530</v>
      </c>
      <c r="M22" s="651">
        <v>0</v>
      </c>
    </row>
    <row r="23" spans="1:13" x14ac:dyDescent="0.3">
      <c r="A23" s="647" t="s">
        <v>530</v>
      </c>
      <c r="B23" s="652">
        <v>0</v>
      </c>
      <c r="C23" s="666"/>
      <c r="D23" s="649">
        <v>44944</v>
      </c>
      <c r="E23" s="650">
        <v>0</v>
      </c>
      <c r="F23" s="666"/>
      <c r="G23" s="650" t="s">
        <v>530</v>
      </c>
      <c r="H23" s="649">
        <v>44944</v>
      </c>
      <c r="I23" s="650">
        <v>0</v>
      </c>
      <c r="J23" s="666"/>
      <c r="K23" s="649">
        <v>44944</v>
      </c>
      <c r="L23" s="650" t="s">
        <v>530</v>
      </c>
      <c r="M23" s="651">
        <v>0</v>
      </c>
    </row>
    <row r="24" spans="1:13" x14ac:dyDescent="0.3">
      <c r="A24" s="655" t="s">
        <v>530</v>
      </c>
      <c r="B24" s="656">
        <v>0</v>
      </c>
      <c r="C24" s="666"/>
      <c r="D24" s="649">
        <v>44945</v>
      </c>
      <c r="E24" s="657">
        <v>0</v>
      </c>
      <c r="F24" s="666"/>
      <c r="G24" s="657" t="s">
        <v>530</v>
      </c>
      <c r="H24" s="649">
        <v>44945</v>
      </c>
      <c r="I24" s="657">
        <v>0</v>
      </c>
      <c r="J24" s="666"/>
      <c r="K24" s="649">
        <v>44945</v>
      </c>
      <c r="L24" s="650" t="s">
        <v>530</v>
      </c>
      <c r="M24" s="651">
        <v>0</v>
      </c>
    </row>
    <row r="25" spans="1:13" x14ac:dyDescent="0.3">
      <c r="A25" s="658" t="s">
        <v>530</v>
      </c>
      <c r="B25" s="648">
        <v>0</v>
      </c>
      <c r="C25" s="666"/>
      <c r="D25" s="649">
        <v>44946</v>
      </c>
      <c r="E25" s="659">
        <v>0</v>
      </c>
      <c r="F25" s="666"/>
      <c r="G25" s="659" t="s">
        <v>530</v>
      </c>
      <c r="H25" s="649">
        <v>44946</v>
      </c>
      <c r="I25" s="659">
        <v>0</v>
      </c>
      <c r="J25" s="666"/>
      <c r="K25" s="649">
        <v>44946</v>
      </c>
      <c r="L25" s="650" t="s">
        <v>530</v>
      </c>
      <c r="M25" s="651">
        <v>0</v>
      </c>
    </row>
    <row r="26" spans="1:13" x14ac:dyDescent="0.3">
      <c r="A26" s="647" t="s">
        <v>530</v>
      </c>
      <c r="B26" s="652">
        <v>0</v>
      </c>
      <c r="C26" s="666"/>
      <c r="D26" s="649">
        <v>44947</v>
      </c>
      <c r="E26" s="650">
        <v>0</v>
      </c>
      <c r="F26" s="666"/>
      <c r="G26" s="650" t="s">
        <v>530</v>
      </c>
      <c r="H26" s="649">
        <v>44947</v>
      </c>
      <c r="I26" s="650">
        <v>0</v>
      </c>
      <c r="J26" s="666"/>
      <c r="K26" s="649">
        <v>44947</v>
      </c>
      <c r="L26" s="650" t="s">
        <v>530</v>
      </c>
      <c r="M26" s="651">
        <v>0</v>
      </c>
    </row>
    <row r="27" spans="1:13" x14ac:dyDescent="0.3">
      <c r="A27" s="640" t="s">
        <v>99</v>
      </c>
      <c r="B27" s="641">
        <f>SUM(B6:B26)</f>
        <v>120</v>
      </c>
      <c r="C27" s="666"/>
      <c r="D27" s="642" t="s">
        <v>99</v>
      </c>
      <c r="E27" s="641">
        <f>SUM(E6:E26)</f>
        <v>134</v>
      </c>
      <c r="F27" s="666"/>
      <c r="G27" s="642" t="s">
        <v>99</v>
      </c>
      <c r="H27" s="639"/>
      <c r="I27" s="641">
        <f>SUM(I6:I26)</f>
        <v>181</v>
      </c>
      <c r="J27" s="666"/>
      <c r="K27" s="642" t="s">
        <v>99</v>
      </c>
      <c r="L27" s="639"/>
      <c r="M27" s="643">
        <f>SUM(M6:M26)</f>
        <v>147</v>
      </c>
    </row>
  </sheetData>
  <sheetProtection selectLockedCells="1"/>
  <mergeCells count="8">
    <mergeCell ref="A1:A3"/>
    <mergeCell ref="B1:M1"/>
    <mergeCell ref="B2:M2"/>
    <mergeCell ref="B3:M3"/>
    <mergeCell ref="A4:B4"/>
    <mergeCell ref="D4:E4"/>
    <mergeCell ref="G4:I4"/>
    <mergeCell ref="K4:M4"/>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N62"/>
  <sheetViews>
    <sheetView workbookViewId="0">
      <selection activeCell="H13" sqref="H13"/>
    </sheetView>
  </sheetViews>
  <sheetFormatPr defaultRowHeight="14.4" x14ac:dyDescent="0.3"/>
  <cols>
    <col min="1" max="1" width="42" customWidth="1"/>
    <col min="2" max="2" width="14.88671875" customWidth="1"/>
    <col min="3" max="3" width="10.6640625" style="10" customWidth="1"/>
    <col min="4" max="5" width="11.6640625" customWidth="1"/>
    <col min="14" max="14" width="11.5546875" customWidth="1"/>
  </cols>
  <sheetData>
    <row r="1" spans="1:14" s="10" customFormat="1" ht="15" x14ac:dyDescent="0.3">
      <c r="A1" s="618" t="str">
        <f>Profile!C1</f>
        <v>A.B.C COMPUTERS PVT LTD</v>
      </c>
    </row>
    <row r="2" spans="1:14" s="10" customFormat="1" x14ac:dyDescent="0.3">
      <c r="A2" s="4" t="str">
        <f>Profile!C2</f>
        <v>33 DROVER LANE</v>
      </c>
    </row>
    <row r="3" spans="1:14" s="10" customFormat="1" x14ac:dyDescent="0.3">
      <c r="A3" s="4" t="str">
        <f>Profile!C3</f>
        <v>SERAMPORE</v>
      </c>
    </row>
    <row r="4" spans="1:14" s="10" customFormat="1" x14ac:dyDescent="0.3">
      <c r="A4" s="4" t="str">
        <f>Profile!C4&amp;", "&amp;Profile!D4&amp;","&amp;Profile!F4</f>
        <v>DT. HOOGHLY, West Bengal,712201</v>
      </c>
    </row>
    <row r="5" spans="1:14" s="10" customFormat="1" ht="15" x14ac:dyDescent="0.3">
      <c r="A5" s="646" t="s">
        <v>519</v>
      </c>
      <c r="B5" s="219"/>
      <c r="C5" s="219"/>
      <c r="D5" s="219"/>
      <c r="E5" s="219"/>
      <c r="N5" s="615" t="s">
        <v>133</v>
      </c>
    </row>
    <row r="6" spans="1:14" s="10" customFormat="1" x14ac:dyDescent="0.3">
      <c r="A6" s="617" t="s">
        <v>520</v>
      </c>
      <c r="B6" s="219"/>
      <c r="C6" s="219"/>
      <c r="D6" s="219"/>
      <c r="E6" s="219"/>
      <c r="N6" s="615" t="s">
        <v>518</v>
      </c>
    </row>
    <row r="7" spans="1:14" s="10" customFormat="1" ht="33" customHeight="1" x14ac:dyDescent="0.3">
      <c r="A7" s="617" t="s">
        <v>521</v>
      </c>
      <c r="B7" s="645" t="str">
        <f>Profile!C12</f>
        <v>Axis Bank Limited</v>
      </c>
      <c r="C7" s="219"/>
      <c r="D7" s="619" t="s">
        <v>522</v>
      </c>
      <c r="E7" s="620">
        <f>Profile!D17</f>
        <v>45016</v>
      </c>
    </row>
    <row r="8" spans="1:14" s="10" customFormat="1" x14ac:dyDescent="0.3">
      <c r="A8" s="617" t="s">
        <v>523</v>
      </c>
      <c r="B8" s="644">
        <f>Profile!C9</f>
        <v>112278</v>
      </c>
      <c r="C8" s="219"/>
      <c r="D8" s="539" t="s">
        <v>524</v>
      </c>
      <c r="E8" s="621" t="s">
        <v>525</v>
      </c>
    </row>
    <row r="9" spans="1:14" s="10" customFormat="1" x14ac:dyDescent="0.3">
      <c r="A9" s="616"/>
    </row>
    <row r="10" spans="1:14" s="10" customFormat="1" x14ac:dyDescent="0.3">
      <c r="A10" s="891" t="s">
        <v>526</v>
      </c>
      <c r="B10" s="891"/>
      <c r="C10" s="891"/>
      <c r="D10" s="891"/>
      <c r="E10" s="632">
        <v>145200.5</v>
      </c>
    </row>
    <row r="11" spans="1:14" ht="36.75" customHeight="1" x14ac:dyDescent="0.3">
      <c r="A11" s="897"/>
      <c r="B11" s="898"/>
      <c r="C11" s="898"/>
      <c r="D11" s="899"/>
      <c r="E11" s="632"/>
    </row>
    <row r="12" spans="1:14" x14ac:dyDescent="0.3">
      <c r="A12" s="893" t="s">
        <v>527</v>
      </c>
      <c r="B12" s="893"/>
      <c r="C12" s="893"/>
      <c r="D12" s="893"/>
      <c r="E12" s="632"/>
    </row>
    <row r="13" spans="1:14" x14ac:dyDescent="0.3">
      <c r="A13" s="624" t="s">
        <v>528</v>
      </c>
      <c r="B13" s="624" t="s">
        <v>529</v>
      </c>
      <c r="C13" s="624" t="s">
        <v>528</v>
      </c>
      <c r="D13" s="624" t="s">
        <v>529</v>
      </c>
      <c r="E13" s="632"/>
    </row>
    <row r="14" spans="1:14" x14ac:dyDescent="0.3">
      <c r="A14" s="625">
        <v>44954</v>
      </c>
      <c r="B14" s="632">
        <v>555</v>
      </c>
      <c r="C14" s="626" t="s">
        <v>530</v>
      </c>
      <c r="D14" s="632">
        <v>0</v>
      </c>
      <c r="E14" s="632"/>
    </row>
    <row r="15" spans="1:14" x14ac:dyDescent="0.3">
      <c r="A15" s="625">
        <v>44955</v>
      </c>
      <c r="B15" s="632">
        <v>536</v>
      </c>
      <c r="C15" s="626" t="s">
        <v>530</v>
      </c>
      <c r="D15" s="632">
        <v>0</v>
      </c>
      <c r="E15" s="623"/>
    </row>
    <row r="16" spans="1:14" x14ac:dyDescent="0.3">
      <c r="A16" s="625">
        <v>44955</v>
      </c>
      <c r="B16" s="632">
        <v>525</v>
      </c>
      <c r="C16" s="626" t="s">
        <v>530</v>
      </c>
      <c r="D16" s="632">
        <v>0</v>
      </c>
      <c r="E16" s="623"/>
    </row>
    <row r="17" spans="1:6" x14ac:dyDescent="0.3">
      <c r="A17" s="625">
        <v>44956</v>
      </c>
      <c r="B17" s="632">
        <v>1468</v>
      </c>
      <c r="C17" s="626" t="s">
        <v>530</v>
      </c>
      <c r="D17" s="632">
        <v>0</v>
      </c>
      <c r="E17" s="623"/>
    </row>
    <row r="18" spans="1:6" x14ac:dyDescent="0.3">
      <c r="A18" s="625">
        <v>44956</v>
      </c>
      <c r="B18" s="632">
        <v>2500</v>
      </c>
      <c r="C18" s="626" t="s">
        <v>530</v>
      </c>
      <c r="D18" s="632">
        <v>0</v>
      </c>
      <c r="E18" s="623"/>
    </row>
    <row r="19" spans="1:6" x14ac:dyDescent="0.3">
      <c r="A19" s="891" t="s">
        <v>531</v>
      </c>
      <c r="B19" s="891"/>
      <c r="C19" s="891"/>
      <c r="D19" s="891"/>
      <c r="E19" s="632">
        <f>SUMPRODUCT(B14:B18)+SUMPRODUCT(D14:D18)</f>
        <v>5584</v>
      </c>
    </row>
    <row r="20" spans="1:6" x14ac:dyDescent="0.3">
      <c r="A20" s="893" t="s">
        <v>532</v>
      </c>
      <c r="B20" s="893"/>
      <c r="C20" s="893"/>
      <c r="D20" s="893"/>
      <c r="E20" s="632"/>
    </row>
    <row r="21" spans="1:6" x14ac:dyDescent="0.3">
      <c r="A21" s="624" t="s">
        <v>528</v>
      </c>
      <c r="B21" s="624" t="s">
        <v>529</v>
      </c>
      <c r="C21" s="624" t="s">
        <v>528</v>
      </c>
      <c r="D21" s="624" t="s">
        <v>529</v>
      </c>
      <c r="E21" s="632"/>
    </row>
    <row r="22" spans="1:6" x14ac:dyDescent="0.3">
      <c r="A22" s="625">
        <v>44954</v>
      </c>
      <c r="B22" s="632">
        <v>250</v>
      </c>
      <c r="C22" s="626" t="s">
        <v>530</v>
      </c>
      <c r="D22" s="632">
        <v>0</v>
      </c>
      <c r="E22" s="632"/>
    </row>
    <row r="23" spans="1:6" x14ac:dyDescent="0.3">
      <c r="A23" s="625">
        <v>44955</v>
      </c>
      <c r="B23" s="632">
        <v>368</v>
      </c>
      <c r="C23" s="626" t="s">
        <v>530</v>
      </c>
      <c r="D23" s="632">
        <v>0</v>
      </c>
      <c r="E23" s="632"/>
    </row>
    <row r="24" spans="1:6" x14ac:dyDescent="0.3">
      <c r="A24" s="625">
        <v>44955</v>
      </c>
      <c r="B24" s="632">
        <v>255</v>
      </c>
      <c r="C24" s="626" t="s">
        <v>530</v>
      </c>
      <c r="D24" s="632">
        <v>0</v>
      </c>
      <c r="E24" s="623"/>
    </row>
    <row r="25" spans="1:6" x14ac:dyDescent="0.3">
      <c r="A25" s="625">
        <v>44956</v>
      </c>
      <c r="B25" s="632">
        <v>400</v>
      </c>
      <c r="C25" s="626" t="s">
        <v>530</v>
      </c>
      <c r="D25" s="632">
        <v>0</v>
      </c>
      <c r="E25" s="623"/>
    </row>
    <row r="26" spans="1:6" x14ac:dyDescent="0.3">
      <c r="A26" s="625">
        <v>44956</v>
      </c>
      <c r="B26" s="632">
        <v>352</v>
      </c>
      <c r="C26" s="626" t="s">
        <v>530</v>
      </c>
      <c r="D26" s="632">
        <v>0</v>
      </c>
      <c r="E26" s="623"/>
    </row>
    <row r="27" spans="1:6" x14ac:dyDescent="0.3">
      <c r="A27" s="891" t="s">
        <v>533</v>
      </c>
      <c r="B27" s="891"/>
      <c r="C27" s="891"/>
      <c r="D27" s="891"/>
      <c r="E27" s="632">
        <f>SUMPRODUCT(B22:B26)+SUMPRODUCT(D22:D26)</f>
        <v>1625</v>
      </c>
    </row>
    <row r="28" spans="1:6" x14ac:dyDescent="0.3">
      <c r="A28" s="893" t="s">
        <v>534</v>
      </c>
      <c r="B28" s="893"/>
      <c r="C28" s="893"/>
      <c r="D28" s="893"/>
      <c r="E28" s="632"/>
    </row>
    <row r="29" spans="1:6" x14ac:dyDescent="0.3">
      <c r="A29" s="891" t="s">
        <v>535</v>
      </c>
      <c r="B29" s="891"/>
      <c r="C29" s="891"/>
      <c r="D29" s="632">
        <v>265.5</v>
      </c>
      <c r="E29" s="632"/>
    </row>
    <row r="30" spans="1:6" s="10" customFormat="1" x14ac:dyDescent="0.3">
      <c r="A30" s="891" t="s">
        <v>536</v>
      </c>
      <c r="B30" s="891"/>
      <c r="C30" s="891"/>
      <c r="D30" s="632">
        <v>1500</v>
      </c>
      <c r="E30" s="632"/>
    </row>
    <row r="31" spans="1:6" s="10" customFormat="1" x14ac:dyDescent="0.3">
      <c r="A31" s="892" t="s">
        <v>530</v>
      </c>
      <c r="B31" s="892"/>
      <c r="C31" s="892"/>
      <c r="D31" s="632">
        <v>0</v>
      </c>
      <c r="E31" s="632"/>
      <c r="F31" s="450"/>
    </row>
    <row r="32" spans="1:6" x14ac:dyDescent="0.3">
      <c r="A32" s="892" t="s">
        <v>530</v>
      </c>
      <c r="B32" s="892"/>
      <c r="C32" s="892"/>
      <c r="D32" s="632">
        <v>0</v>
      </c>
      <c r="E32" s="623"/>
    </row>
    <row r="33" spans="1:5" x14ac:dyDescent="0.3">
      <c r="A33" s="892" t="s">
        <v>530</v>
      </c>
      <c r="B33" s="892"/>
      <c r="C33" s="892"/>
      <c r="D33" s="632">
        <v>0</v>
      </c>
      <c r="E33" s="623"/>
    </row>
    <row r="34" spans="1:5" x14ac:dyDescent="0.3">
      <c r="A34" s="891" t="s">
        <v>537</v>
      </c>
      <c r="B34" s="891"/>
      <c r="C34" s="891"/>
      <c r="D34" s="891"/>
      <c r="E34" s="632">
        <f>SUM(D29:D33)</f>
        <v>1765.5</v>
      </c>
    </row>
    <row r="35" spans="1:5" x14ac:dyDescent="0.3">
      <c r="A35" s="893" t="s">
        <v>538</v>
      </c>
      <c r="B35" s="893"/>
      <c r="C35" s="893"/>
      <c r="D35" s="893"/>
      <c r="E35" s="632"/>
    </row>
    <row r="36" spans="1:5" x14ac:dyDescent="0.3">
      <c r="A36" s="891" t="s">
        <v>539</v>
      </c>
      <c r="B36" s="891"/>
      <c r="C36" s="891"/>
      <c r="D36" s="632">
        <v>150</v>
      </c>
      <c r="E36" s="632"/>
    </row>
    <row r="37" spans="1:5" x14ac:dyDescent="0.3">
      <c r="A37" s="891" t="s">
        <v>540</v>
      </c>
      <c r="B37" s="891"/>
      <c r="C37" s="891"/>
      <c r="D37" s="632">
        <v>1250</v>
      </c>
      <c r="E37" s="632"/>
    </row>
    <row r="38" spans="1:5" x14ac:dyDescent="0.3">
      <c r="A38" s="891" t="s">
        <v>541</v>
      </c>
      <c r="B38" s="891"/>
      <c r="C38" s="891"/>
      <c r="D38" s="632">
        <v>400</v>
      </c>
      <c r="E38" s="632"/>
    </row>
    <row r="39" spans="1:5" x14ac:dyDescent="0.3">
      <c r="A39" s="892" t="s">
        <v>530</v>
      </c>
      <c r="B39" s="892"/>
      <c r="C39" s="892"/>
      <c r="D39" s="632">
        <v>0</v>
      </c>
      <c r="E39" s="623"/>
    </row>
    <row r="40" spans="1:5" x14ac:dyDescent="0.3">
      <c r="A40" s="892" t="s">
        <v>530</v>
      </c>
      <c r="B40" s="892"/>
      <c r="C40" s="892"/>
      <c r="D40" s="632">
        <v>0</v>
      </c>
      <c r="E40" s="623"/>
    </row>
    <row r="41" spans="1:5" x14ac:dyDescent="0.3">
      <c r="A41" s="891" t="s">
        <v>542</v>
      </c>
      <c r="B41" s="891"/>
      <c r="C41" s="891"/>
      <c r="D41" s="891"/>
      <c r="E41" s="632">
        <f>SUM(D36:D40)</f>
        <v>1800</v>
      </c>
    </row>
    <row r="42" spans="1:5" x14ac:dyDescent="0.3">
      <c r="A42" s="893" t="s">
        <v>543</v>
      </c>
      <c r="B42" s="893"/>
      <c r="C42" s="893"/>
      <c r="D42" s="893"/>
      <c r="E42" s="632"/>
    </row>
    <row r="43" spans="1:5" x14ac:dyDescent="0.3">
      <c r="A43" s="627" t="s">
        <v>528</v>
      </c>
      <c r="B43" s="628" t="s">
        <v>544</v>
      </c>
      <c r="C43" s="628" t="s">
        <v>545</v>
      </c>
      <c r="D43" s="628" t="s">
        <v>546</v>
      </c>
      <c r="E43" s="632"/>
    </row>
    <row r="44" spans="1:5" x14ac:dyDescent="0.3">
      <c r="A44" s="625">
        <v>44941</v>
      </c>
      <c r="B44" s="632">
        <v>1400</v>
      </c>
      <c r="C44" s="632">
        <v>1000</v>
      </c>
      <c r="D44" s="632">
        <f>B44-C44</f>
        <v>400</v>
      </c>
      <c r="E44" s="632"/>
    </row>
    <row r="45" spans="1:5" x14ac:dyDescent="0.3">
      <c r="A45" s="627"/>
      <c r="B45" s="622"/>
      <c r="C45" s="622"/>
      <c r="D45" s="622"/>
      <c r="E45" s="632"/>
    </row>
    <row r="46" spans="1:5" x14ac:dyDescent="0.3">
      <c r="A46" s="627"/>
      <c r="B46" s="622"/>
      <c r="C46" s="622"/>
      <c r="D46" s="622"/>
      <c r="E46" s="622"/>
    </row>
    <row r="47" spans="1:5" x14ac:dyDescent="0.3">
      <c r="A47" s="891" t="s">
        <v>547</v>
      </c>
      <c r="B47" s="891"/>
      <c r="C47" s="891"/>
      <c r="D47" s="891"/>
      <c r="E47" s="633">
        <f>SUM(D44:D46)</f>
        <v>400</v>
      </c>
    </row>
    <row r="48" spans="1:5" x14ac:dyDescent="0.3">
      <c r="A48" s="893"/>
      <c r="B48" s="893"/>
      <c r="C48" s="893"/>
      <c r="D48" s="893"/>
      <c r="E48" s="622"/>
    </row>
    <row r="49" spans="1:5" x14ac:dyDescent="0.3">
      <c r="A49" s="891" t="s">
        <v>548</v>
      </c>
      <c r="B49" s="891"/>
      <c r="C49" s="891"/>
      <c r="D49" s="891"/>
      <c r="E49" s="633">
        <f>E10+E19-E27+E34-E41-E47</f>
        <v>148725</v>
      </c>
    </row>
    <row r="50" spans="1:5" x14ac:dyDescent="0.3">
      <c r="A50" s="629"/>
      <c r="B50" s="629"/>
      <c r="C50" s="629"/>
      <c r="D50" s="629"/>
      <c r="E50" s="630"/>
    </row>
    <row r="51" spans="1:5" x14ac:dyDescent="0.3">
      <c r="A51" s="894" t="s">
        <v>549</v>
      </c>
      <c r="B51" s="895"/>
      <c r="C51" s="895"/>
      <c r="D51" s="895"/>
      <c r="E51" s="896"/>
    </row>
    <row r="52" spans="1:5" x14ac:dyDescent="0.3">
      <c r="A52" s="891" t="s">
        <v>550</v>
      </c>
      <c r="B52" s="891"/>
      <c r="C52" s="891"/>
      <c r="D52" s="891"/>
      <c r="E52" s="633">
        <v>149777</v>
      </c>
    </row>
    <row r="53" spans="1:5" x14ac:dyDescent="0.3">
      <c r="A53" s="891" t="s">
        <v>548</v>
      </c>
      <c r="B53" s="891"/>
      <c r="C53" s="891"/>
      <c r="D53" s="891"/>
      <c r="E53" s="633">
        <f>E49</f>
        <v>148725</v>
      </c>
    </row>
    <row r="54" spans="1:5" x14ac:dyDescent="0.3">
      <c r="A54" s="893" t="s">
        <v>551</v>
      </c>
      <c r="B54" s="893"/>
      <c r="C54" s="893"/>
      <c r="D54" s="893"/>
      <c r="E54" s="622"/>
    </row>
    <row r="55" spans="1:5" x14ac:dyDescent="0.3">
      <c r="A55" s="627" t="s">
        <v>528</v>
      </c>
      <c r="B55" s="628" t="s">
        <v>544</v>
      </c>
      <c r="C55" s="628" t="s">
        <v>545</v>
      </c>
      <c r="D55" s="628" t="s">
        <v>546</v>
      </c>
      <c r="E55" s="622"/>
    </row>
    <row r="56" spans="1:5" x14ac:dyDescent="0.3">
      <c r="A56" s="625">
        <v>44941</v>
      </c>
      <c r="B56" s="632">
        <v>2400</v>
      </c>
      <c r="C56" s="632">
        <v>1400</v>
      </c>
      <c r="D56" s="632">
        <f>B56-C56</f>
        <v>1000</v>
      </c>
      <c r="E56" s="622"/>
    </row>
    <row r="57" spans="1:5" x14ac:dyDescent="0.3">
      <c r="A57" s="627"/>
      <c r="B57" s="622"/>
      <c r="C57" s="622"/>
      <c r="D57" s="622"/>
      <c r="E57" s="622"/>
    </row>
    <row r="58" spans="1:5" x14ac:dyDescent="0.3">
      <c r="A58" s="627"/>
      <c r="B58" s="622"/>
      <c r="C58" s="622"/>
      <c r="D58" s="622"/>
      <c r="E58" s="622"/>
    </row>
    <row r="59" spans="1:5" x14ac:dyDescent="0.3">
      <c r="A59" s="891" t="s">
        <v>552</v>
      </c>
      <c r="B59" s="891"/>
      <c r="C59" s="891"/>
      <c r="D59" s="891"/>
      <c r="E59" s="633">
        <f>SUM(D56:D58)</f>
        <v>1000</v>
      </c>
    </row>
    <row r="60" spans="1:5" x14ac:dyDescent="0.3">
      <c r="A60" s="891" t="s">
        <v>546</v>
      </c>
      <c r="B60" s="891"/>
      <c r="C60" s="891"/>
      <c r="D60" s="891"/>
      <c r="E60" s="633">
        <f>E52-(E53+E59)</f>
        <v>52</v>
      </c>
    </row>
    <row r="61" spans="1:5" x14ac:dyDescent="0.3">
      <c r="A61" s="631"/>
      <c r="B61" s="631"/>
      <c r="C61" s="631"/>
      <c r="D61" s="631"/>
      <c r="E61" s="631"/>
    </row>
    <row r="62" spans="1:5" x14ac:dyDescent="0.3">
      <c r="A62" s="631"/>
      <c r="B62" s="631"/>
      <c r="C62" s="631"/>
      <c r="D62" s="631"/>
      <c r="E62" s="631"/>
    </row>
  </sheetData>
  <mergeCells count="30">
    <mergeCell ref="A27:D27"/>
    <mergeCell ref="A10:D10"/>
    <mergeCell ref="A11:D11"/>
    <mergeCell ref="A12:D12"/>
    <mergeCell ref="A19:D19"/>
    <mergeCell ref="A20:D20"/>
    <mergeCell ref="A39:C39"/>
    <mergeCell ref="A28:D28"/>
    <mergeCell ref="A29:C29"/>
    <mergeCell ref="A30:C30"/>
    <mergeCell ref="A31:C31"/>
    <mergeCell ref="A32:C32"/>
    <mergeCell ref="A33:C33"/>
    <mergeCell ref="A34:D34"/>
    <mergeCell ref="A35:D35"/>
    <mergeCell ref="A36:C36"/>
    <mergeCell ref="A37:C37"/>
    <mergeCell ref="A38:C38"/>
    <mergeCell ref="A60:D60"/>
    <mergeCell ref="A40:C40"/>
    <mergeCell ref="A41:D41"/>
    <mergeCell ref="A42:D42"/>
    <mergeCell ref="A47:D47"/>
    <mergeCell ref="A48:D48"/>
    <mergeCell ref="A49:D49"/>
    <mergeCell ref="A51:E51"/>
    <mergeCell ref="A52:D52"/>
    <mergeCell ref="A53:D53"/>
    <mergeCell ref="A54:D54"/>
    <mergeCell ref="A59:D59"/>
  </mergeCells>
  <dataValidations count="1">
    <dataValidation type="list" allowBlank="1" showInputMessage="1" showErrorMessage="1" sqref="B30 B12">
      <formula1>$N$5:$N$6</formula1>
    </dataValidation>
  </dataValidations>
  <pageMargins left="0.25" right="0.25"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M58"/>
  <sheetViews>
    <sheetView workbookViewId="0">
      <selection activeCell="C12" sqref="C12"/>
    </sheetView>
  </sheetViews>
  <sheetFormatPr defaultRowHeight="14.4" x14ac:dyDescent="0.3"/>
  <cols>
    <col min="1" max="1" width="9.109375" style="818"/>
    <col min="2" max="2" width="30.6640625" style="818" customWidth="1"/>
    <col min="3" max="3" width="11.5546875" style="818" customWidth="1"/>
    <col min="4" max="4" width="11" style="818" customWidth="1"/>
    <col min="5" max="5" width="11.88671875" style="818" customWidth="1"/>
  </cols>
  <sheetData>
    <row r="1" spans="1:13" x14ac:dyDescent="0.3">
      <c r="A1" s="816"/>
      <c r="B1" s="820" t="str">
        <f>Profile!C1</f>
        <v>A.B.C COMPUTERS PVT LTD</v>
      </c>
      <c r="C1" s="820"/>
      <c r="D1" s="816"/>
      <c r="E1" s="816"/>
      <c r="F1" s="242"/>
      <c r="G1" s="242"/>
      <c r="H1" s="242"/>
      <c r="I1" s="242"/>
      <c r="J1" s="242"/>
      <c r="K1" s="242"/>
      <c r="L1" s="242"/>
      <c r="M1" s="242"/>
    </row>
    <row r="2" spans="1:13" x14ac:dyDescent="0.3">
      <c r="A2" s="816"/>
      <c r="B2" s="820" t="str">
        <f>Profile!C2</f>
        <v>33 DROVER LANE</v>
      </c>
      <c r="C2" s="820" t="str">
        <f>Profile!C3</f>
        <v>SERAMPORE</v>
      </c>
      <c r="D2" s="816"/>
      <c r="E2" s="816"/>
      <c r="F2" s="242"/>
      <c r="G2" s="242"/>
      <c r="H2" s="242"/>
      <c r="I2" s="242"/>
      <c r="J2" s="242"/>
      <c r="K2" s="242"/>
      <c r="L2" s="242"/>
      <c r="M2" s="242"/>
    </row>
    <row r="3" spans="1:13" x14ac:dyDescent="0.3">
      <c r="A3" s="816"/>
      <c r="B3" s="820" t="str">
        <f>Profile!C4</f>
        <v>DT. HOOGHLY</v>
      </c>
      <c r="C3" s="820"/>
      <c r="D3" s="816"/>
      <c r="E3" s="816"/>
      <c r="F3" s="242"/>
      <c r="G3" s="242"/>
      <c r="H3" s="242"/>
      <c r="I3" s="242"/>
      <c r="J3" s="242"/>
      <c r="K3" s="242"/>
      <c r="L3" s="242"/>
      <c r="M3" s="242"/>
    </row>
    <row r="4" spans="1:13" x14ac:dyDescent="0.3">
      <c r="A4" s="821" t="s">
        <v>637</v>
      </c>
      <c r="B4" s="821" t="s">
        <v>638</v>
      </c>
      <c r="C4" s="822">
        <f>Profile!C14</f>
        <v>44927</v>
      </c>
      <c r="D4" s="823" t="s">
        <v>131</v>
      </c>
      <c r="E4" s="822">
        <f>Profile!C15</f>
        <v>44985</v>
      </c>
      <c r="F4" s="242"/>
      <c r="G4" s="242"/>
      <c r="H4" s="242"/>
      <c r="I4" s="242"/>
      <c r="J4" s="242"/>
      <c r="K4" s="242"/>
      <c r="L4" s="242"/>
      <c r="M4" s="242"/>
    </row>
    <row r="5" spans="1:13" x14ac:dyDescent="0.3">
      <c r="A5" s="824" t="s">
        <v>32</v>
      </c>
      <c r="B5" s="825" t="s">
        <v>33</v>
      </c>
      <c r="C5" s="826" t="s">
        <v>79</v>
      </c>
      <c r="D5" s="824" t="s">
        <v>80</v>
      </c>
      <c r="E5" s="827" t="s">
        <v>84</v>
      </c>
      <c r="F5" s="242"/>
      <c r="G5" s="242"/>
      <c r="H5" s="242"/>
      <c r="I5" s="242"/>
      <c r="J5" s="242"/>
      <c r="K5" s="242"/>
      <c r="L5" s="242"/>
      <c r="M5" s="242"/>
    </row>
    <row r="6" spans="1:13" x14ac:dyDescent="0.3">
      <c r="A6" s="819">
        <f>VLOOKUP(B6,SortedACMaster!A:B,2,0)</f>
        <v>100048</v>
      </c>
      <c r="B6" s="817" t="s">
        <v>43</v>
      </c>
      <c r="C6" s="816">
        <f>VLOOKUP(A6,ACMaster!A:G,4,0)</f>
        <v>50000</v>
      </c>
      <c r="D6" s="817"/>
      <c r="F6" t="s">
        <v>649</v>
      </c>
      <c r="J6" s="242"/>
      <c r="K6" s="242"/>
      <c r="L6" s="242"/>
      <c r="M6" s="242"/>
    </row>
    <row r="7" spans="1:13" x14ac:dyDescent="0.3">
      <c r="A7" s="819">
        <f>VLOOKUP(B7,SortedACMaster!A:B,2,0)</f>
        <v>600046</v>
      </c>
      <c r="B7" s="817" t="s">
        <v>27</v>
      </c>
      <c r="C7" s="816">
        <f>VLOOKUP(A7,ACMaster!A:G,7,0)</f>
        <v>242650</v>
      </c>
      <c r="D7" s="817"/>
      <c r="J7" s="242"/>
      <c r="K7" s="242"/>
      <c r="L7" s="242"/>
      <c r="M7" s="242"/>
    </row>
    <row r="8" spans="1:13" x14ac:dyDescent="0.3">
      <c r="A8" s="819">
        <f>VLOOKUP(B8,SortedACMaster!A:B,2,0)</f>
        <v>100116</v>
      </c>
      <c r="B8" s="817" t="s">
        <v>95</v>
      </c>
      <c r="C8" s="816">
        <f>VLOOKUP(A8,ACMaster!A:G,7,0)</f>
        <v>1200</v>
      </c>
      <c r="D8" s="817"/>
      <c r="J8" s="242"/>
      <c r="K8" s="242"/>
      <c r="L8" s="242"/>
      <c r="M8" s="242"/>
    </row>
    <row r="9" spans="1:13" x14ac:dyDescent="0.3">
      <c r="A9" s="819">
        <f>VLOOKUP(B9,SortedACMaster!A:B,2,0)</f>
        <v>600060</v>
      </c>
      <c r="B9" s="817" t="s">
        <v>639</v>
      </c>
      <c r="C9" s="817">
        <f>SUM(C6:C8)</f>
        <v>293850</v>
      </c>
      <c r="D9" s="817"/>
      <c r="J9" s="242"/>
      <c r="K9" s="242"/>
      <c r="L9" s="242"/>
      <c r="M9" s="242"/>
    </row>
    <row r="10" spans="1:13" x14ac:dyDescent="0.3">
      <c r="A10" s="819">
        <f>VLOOKUP(B10,SortedACMaster!A:B,2,0)</f>
        <v>100120</v>
      </c>
      <c r="B10" s="817" t="s">
        <v>423</v>
      </c>
      <c r="C10" s="816">
        <f>VLOOKUP(A10,ACMaster!A:G,7,0)</f>
        <v>860</v>
      </c>
      <c r="D10" s="817"/>
      <c r="J10" s="242"/>
      <c r="K10" s="242"/>
      <c r="L10" s="242"/>
      <c r="M10" s="242"/>
    </row>
    <row r="11" spans="1:13" x14ac:dyDescent="0.3">
      <c r="A11" s="819">
        <f>VLOOKUP(B11,SortedACMaster!A:B,2,0)</f>
        <v>100048</v>
      </c>
      <c r="B11" s="817" t="s">
        <v>43</v>
      </c>
      <c r="C11" s="816">
        <f>VLOOKUP(A11,ACMaster!A:G,7,0)</f>
        <v>50000</v>
      </c>
      <c r="D11" s="817"/>
      <c r="F11" t="s">
        <v>648</v>
      </c>
      <c r="J11" s="242"/>
      <c r="K11" s="242"/>
      <c r="L11" s="242"/>
      <c r="M11" s="242"/>
    </row>
    <row r="12" spans="1:13" x14ac:dyDescent="0.3">
      <c r="A12" s="819">
        <f>VLOOKUP(B12,SortedACMaster!A:B,2,0)</f>
        <v>600056</v>
      </c>
      <c r="B12" s="817" t="s">
        <v>640</v>
      </c>
      <c r="C12" s="817">
        <f>C9-C10-C11</f>
        <v>242990</v>
      </c>
      <c r="D12" s="817"/>
      <c r="J12" s="242"/>
      <c r="K12" s="242"/>
      <c r="L12" s="242"/>
      <c r="M12" s="242"/>
    </row>
    <row r="13" spans="1:13" x14ac:dyDescent="0.3">
      <c r="A13" s="817"/>
      <c r="B13" s="817" t="s">
        <v>641</v>
      </c>
      <c r="C13" s="817">
        <f>PLAccount!C13</f>
        <v>254060</v>
      </c>
      <c r="D13" s="817"/>
      <c r="J13" s="242"/>
      <c r="K13" s="242"/>
      <c r="L13" s="242"/>
      <c r="M13" s="242"/>
    </row>
    <row r="14" spans="1:13" s="10" customFormat="1" x14ac:dyDescent="0.3">
      <c r="A14" s="819">
        <f>VLOOKUP(B14,SortedACMaster!A:B,2,0)</f>
        <v>400040</v>
      </c>
      <c r="B14" s="817" t="s">
        <v>23</v>
      </c>
      <c r="C14" s="818"/>
      <c r="D14" s="819">
        <f>VLOOKUP(A14,ACMaster!A:G,7,0)</f>
        <v>382000</v>
      </c>
      <c r="E14" s="818"/>
      <c r="J14" s="242"/>
      <c r="K14" s="242"/>
      <c r="L14" s="242"/>
      <c r="M14" s="242"/>
    </row>
    <row r="15" spans="1:13" s="10" customFormat="1" x14ac:dyDescent="0.3">
      <c r="A15" s="819">
        <f>VLOOKUP(B15,SortedACMaster!A:B,2,0)</f>
        <v>600036</v>
      </c>
      <c r="B15" s="817" t="s">
        <v>352</v>
      </c>
      <c r="C15" s="818"/>
      <c r="D15" s="819">
        <f>VLOOKUP(A15,ACMaster!A:G,7,0)</f>
        <v>32000</v>
      </c>
      <c r="E15" s="818"/>
      <c r="J15" s="242"/>
      <c r="K15" s="242"/>
      <c r="L15" s="242"/>
      <c r="M15" s="242"/>
    </row>
    <row r="16" spans="1:13" s="10" customFormat="1" x14ac:dyDescent="0.3">
      <c r="A16" s="817"/>
      <c r="B16" s="817" t="s">
        <v>650</v>
      </c>
      <c r="C16" s="817">
        <f>C12+C13</f>
        <v>497050</v>
      </c>
      <c r="D16" s="817">
        <f>D14-D15</f>
        <v>350000</v>
      </c>
      <c r="E16" s="818"/>
      <c r="J16" s="242"/>
      <c r="K16" s="242"/>
      <c r="L16" s="242"/>
      <c r="M16" s="242"/>
    </row>
    <row r="17" spans="1:13" s="10" customFormat="1" x14ac:dyDescent="0.3">
      <c r="A17" s="819">
        <f>VLOOKUP(B17,SortedACMaster!A:B,2,0)</f>
        <v>600001</v>
      </c>
      <c r="B17" s="819" t="s">
        <v>417</v>
      </c>
      <c r="C17" s="819">
        <f>VLOOKUP(A17,ACMaster!A:G,7,0)</f>
        <v>0</v>
      </c>
      <c r="D17" s="819"/>
      <c r="E17" s="819"/>
      <c r="F17" s="803"/>
      <c r="J17" s="242"/>
      <c r="K17" s="242"/>
      <c r="L17" s="242"/>
      <c r="M17" s="242"/>
    </row>
    <row r="18" spans="1:13" s="10" customFormat="1" x14ac:dyDescent="0.3">
      <c r="A18" s="819">
        <f>VLOOKUP(B18,SortedACMaster!A:B,2,0)</f>
        <v>600020</v>
      </c>
      <c r="B18" s="819" t="s">
        <v>52</v>
      </c>
      <c r="C18" s="819">
        <f>VLOOKUP(A18,ACMaster!A:G,7,0)</f>
        <v>3515</v>
      </c>
      <c r="D18" s="819"/>
      <c r="E18" s="819"/>
      <c r="F18" s="803"/>
      <c r="J18" s="242"/>
      <c r="K18" s="242"/>
      <c r="L18" s="242"/>
      <c r="M18" s="242"/>
    </row>
    <row r="19" spans="1:13" x14ac:dyDescent="0.3">
      <c r="A19" s="819">
        <f>VLOOKUP(B19,SortedACMaster!A:B,2,0)</f>
        <v>600020</v>
      </c>
      <c r="B19" s="819" t="s">
        <v>52</v>
      </c>
      <c r="C19" s="819">
        <f>VLOOKUP(A19,ACMaster!A:G,7,0)</f>
        <v>3515</v>
      </c>
      <c r="J19" s="242"/>
      <c r="K19" s="242"/>
      <c r="L19" s="242"/>
      <c r="M19" s="242"/>
    </row>
    <row r="20" spans="1:13" x14ac:dyDescent="0.3">
      <c r="A20" s="819">
        <f>VLOOKUP(B20,SortedACMaster!A:B,2,0)</f>
        <v>100120</v>
      </c>
      <c r="B20" s="817" t="s">
        <v>423</v>
      </c>
      <c r="C20" s="819">
        <f>VLOOKUP(A20,ACMaster!A:G,7,0)</f>
        <v>860</v>
      </c>
      <c r="D20" s="819"/>
      <c r="J20" s="242"/>
      <c r="K20" s="242"/>
      <c r="L20" s="242"/>
      <c r="M20" s="242"/>
    </row>
    <row r="21" spans="1:13" x14ac:dyDescent="0.3">
      <c r="A21" s="819">
        <f>VLOOKUP(B21,SortedACMaster!A:B,2,0)</f>
        <v>600048</v>
      </c>
      <c r="B21" s="819" t="s">
        <v>41</v>
      </c>
      <c r="C21" s="819">
        <f>VLOOKUP(A21,ACMaster!A:G,7,0)</f>
        <v>0</v>
      </c>
      <c r="D21" s="819"/>
      <c r="J21" s="242"/>
      <c r="K21" s="242"/>
      <c r="L21" s="242"/>
      <c r="M21" s="242"/>
    </row>
    <row r="22" spans="1:13" s="10" customFormat="1" x14ac:dyDescent="0.3">
      <c r="A22" s="819">
        <f>VLOOKUP(B22,SortedACMaster!A:B,2,0)</f>
        <v>100124</v>
      </c>
      <c r="B22" s="819" t="s">
        <v>13</v>
      </c>
      <c r="C22" s="819">
        <f>VLOOKUP(A22,ACMaster!A:G,7,0)</f>
        <v>9000</v>
      </c>
      <c r="D22" s="819"/>
      <c r="E22" s="819"/>
      <c r="F22" s="803"/>
      <c r="J22" s="242"/>
      <c r="K22" s="242"/>
      <c r="L22" s="242"/>
      <c r="M22" s="242"/>
    </row>
    <row r="23" spans="1:13" x14ac:dyDescent="0.3">
      <c r="A23" s="819">
        <f>VLOOKUP(B23,SortedACMaster!A:B,2,0)</f>
        <v>100224</v>
      </c>
      <c r="B23" s="819" t="s">
        <v>442</v>
      </c>
      <c r="C23" s="819">
        <f>VLOOKUP(A23,ACMaster!A:G,7,0)</f>
        <v>3380</v>
      </c>
      <c r="J23" s="242"/>
      <c r="K23" s="242"/>
      <c r="L23" s="242"/>
      <c r="M23" s="242"/>
    </row>
    <row r="24" spans="1:13" x14ac:dyDescent="0.3">
      <c r="A24" s="819">
        <f>VLOOKUP(B24,SortedACMaster!A:B,2,0)</f>
        <v>600120</v>
      </c>
      <c r="B24" s="819" t="s">
        <v>49</v>
      </c>
      <c r="C24" s="819">
        <f>VLOOKUP(A24,ACMaster!A:G,7,0)</f>
        <v>0</v>
      </c>
      <c r="D24" s="819"/>
      <c r="E24" s="819"/>
      <c r="F24" s="803"/>
      <c r="J24" s="242"/>
      <c r="K24" s="242"/>
      <c r="L24" s="242"/>
      <c r="M24" s="242"/>
    </row>
    <row r="25" spans="1:13" x14ac:dyDescent="0.3">
      <c r="A25" s="819">
        <f>VLOOKUP(B25,SortedACMaster!A:B,2,0)</f>
        <v>600068</v>
      </c>
      <c r="B25" s="819" t="s">
        <v>18</v>
      </c>
      <c r="C25" s="819">
        <f>VLOOKUP(A25,ACMaster!A:G,7,0)</f>
        <v>280</v>
      </c>
      <c r="D25" s="819"/>
      <c r="E25" s="819"/>
      <c r="F25" s="803"/>
      <c r="J25" s="242"/>
      <c r="K25" s="242"/>
      <c r="L25" s="242"/>
      <c r="M25" s="242"/>
    </row>
    <row r="26" spans="1:13" s="10" customFormat="1" x14ac:dyDescent="0.3">
      <c r="A26" s="819">
        <f>VLOOKUP(B26,SortedACMaster!A:B,2,0)</f>
        <v>600028</v>
      </c>
      <c r="B26" s="817" t="s">
        <v>82</v>
      </c>
      <c r="C26" s="819">
        <f>VLOOKUP(A26,ACMaster!A:G,7,0)</f>
        <v>13000</v>
      </c>
      <c r="D26" s="819"/>
      <c r="E26" s="819"/>
      <c r="F26" s="803"/>
      <c r="J26" s="242"/>
      <c r="K26" s="242"/>
      <c r="L26" s="242"/>
      <c r="M26" s="242"/>
    </row>
    <row r="27" spans="1:13" s="10" customFormat="1" x14ac:dyDescent="0.3">
      <c r="A27" s="819">
        <f>VLOOKUP(B27,SortedACMaster!A:B,2,0)</f>
        <v>600076</v>
      </c>
      <c r="B27" s="819" t="s">
        <v>62</v>
      </c>
      <c r="C27" s="819">
        <f>VLOOKUP(A27,ACMaster!A:G,7,0)</f>
        <v>7000</v>
      </c>
      <c r="D27" s="819"/>
      <c r="E27" s="819"/>
      <c r="F27" s="803"/>
      <c r="J27" s="242"/>
      <c r="K27" s="242"/>
      <c r="L27" s="242"/>
      <c r="M27" s="242"/>
    </row>
    <row r="28" spans="1:13" s="10" customFormat="1" x14ac:dyDescent="0.3">
      <c r="A28" s="819">
        <f>VLOOKUP(B28,SortedACMaster!A:B,2,0)</f>
        <v>600032</v>
      </c>
      <c r="B28" s="819" t="s">
        <v>19</v>
      </c>
      <c r="C28" s="819">
        <f>VLOOKUP(A28,ACMaster!A:G,7,0)</f>
        <v>150000</v>
      </c>
      <c r="D28" s="819"/>
      <c r="E28" s="819"/>
      <c r="F28" s="803"/>
      <c r="J28" s="242"/>
      <c r="K28" s="242"/>
      <c r="L28" s="242"/>
      <c r="M28" s="242"/>
    </row>
    <row r="29" spans="1:13" s="10" customFormat="1" x14ac:dyDescent="0.3">
      <c r="A29" s="819">
        <f>VLOOKUP(B29,SortedACMaster!A:B,2,0)</f>
        <v>600124</v>
      </c>
      <c r="B29" s="819" t="s">
        <v>85</v>
      </c>
      <c r="C29" s="819">
        <f>VLOOKUP(A29,ACMaster!A:G,7,0)</f>
        <v>400</v>
      </c>
      <c r="D29" s="819"/>
      <c r="E29" s="819"/>
      <c r="F29" s="803"/>
      <c r="J29" s="242"/>
      <c r="K29" s="242"/>
      <c r="L29" s="242"/>
      <c r="M29" s="242"/>
    </row>
    <row r="30" spans="1:13" s="10" customFormat="1" x14ac:dyDescent="0.3">
      <c r="A30" s="819">
        <f>VLOOKUP(B30,SortedACMaster!A:B,2,0)</f>
        <v>600038</v>
      </c>
      <c r="B30" s="819" t="s">
        <v>50</v>
      </c>
      <c r="C30" s="819">
        <f>VLOOKUP(A30,ACMaster!A:G,7,0)</f>
        <v>0</v>
      </c>
      <c r="D30" s="819"/>
      <c r="E30" s="819"/>
      <c r="F30" s="803"/>
      <c r="J30" s="242"/>
      <c r="K30" s="242"/>
      <c r="L30" s="242"/>
      <c r="M30" s="242"/>
    </row>
    <row r="31" spans="1:13" s="10" customFormat="1" x14ac:dyDescent="0.3">
      <c r="A31" s="819">
        <f>VLOOKUP(B31,SortedACMaster!A:B,2,0)</f>
        <v>300004</v>
      </c>
      <c r="B31" s="817" t="s">
        <v>644</v>
      </c>
      <c r="C31" s="819">
        <f>VLOOKUP(A31,ACMaster!A:G,7,0)</f>
        <v>0</v>
      </c>
      <c r="D31" s="819"/>
      <c r="E31" s="819"/>
      <c r="F31" s="803"/>
      <c r="J31" s="242"/>
      <c r="K31" s="242"/>
      <c r="L31" s="242"/>
      <c r="M31" s="242"/>
    </row>
    <row r="32" spans="1:13" s="10" customFormat="1" x14ac:dyDescent="0.3">
      <c r="A32" s="819">
        <f>VLOOKUP(B32,SortedACMaster!A:B,2,0)</f>
        <v>300008</v>
      </c>
      <c r="B32" s="817" t="s">
        <v>223</v>
      </c>
      <c r="C32" s="819">
        <f>VLOOKUP(A32,ACMaster!A:G,7,0)</f>
        <v>0</v>
      </c>
      <c r="D32" s="819"/>
      <c r="E32" s="819"/>
      <c r="F32" s="803"/>
      <c r="J32" s="242"/>
      <c r="K32" s="242"/>
      <c r="L32" s="242"/>
      <c r="M32" s="242"/>
    </row>
    <row r="33" spans="1:13" x14ac:dyDescent="0.3">
      <c r="A33" s="819">
        <f>VLOOKUP(B33,SortedACMaster!A:B,2,0)</f>
        <v>600218</v>
      </c>
      <c r="B33" s="817" t="s">
        <v>67</v>
      </c>
      <c r="C33" s="819">
        <f>VLOOKUP(A33,ACMaster!A:G,7,0)</f>
        <v>300</v>
      </c>
      <c r="D33" s="819"/>
      <c r="E33" s="819"/>
      <c r="F33" s="803"/>
      <c r="J33" s="242"/>
      <c r="K33" s="242"/>
      <c r="L33" s="242"/>
      <c r="M33" s="242"/>
    </row>
    <row r="34" spans="1:13" x14ac:dyDescent="0.3">
      <c r="A34" s="819">
        <f>VLOOKUP(B34,SortedACMaster!A:B,2,0)</f>
        <v>100012</v>
      </c>
      <c r="B34" s="817" t="s">
        <v>93</v>
      </c>
      <c r="C34" s="819">
        <f>VLOOKUP(A34,ACMaster!A:G,7,0)</f>
        <v>0</v>
      </c>
      <c r="D34" s="819"/>
      <c r="E34" s="819"/>
      <c r="F34" s="803"/>
      <c r="J34" s="242"/>
      <c r="K34" s="242"/>
      <c r="L34" s="242"/>
      <c r="M34" s="242"/>
    </row>
    <row r="35" spans="1:13" x14ac:dyDescent="0.3">
      <c r="B35" s="819" t="s">
        <v>647</v>
      </c>
      <c r="C35" s="819">
        <f>SUM(C17:C34)</f>
        <v>191250</v>
      </c>
      <c r="D35" s="817"/>
      <c r="E35" s="819"/>
      <c r="F35" s="803"/>
      <c r="J35" s="242"/>
      <c r="K35" s="242"/>
      <c r="L35" s="242"/>
      <c r="M35" s="242"/>
    </row>
    <row r="36" spans="1:13" x14ac:dyDescent="0.3">
      <c r="A36" s="817"/>
      <c r="B36" s="817" t="s">
        <v>642</v>
      </c>
      <c r="C36" s="817">
        <f>PLAccount!C76</f>
        <v>210335</v>
      </c>
      <c r="D36" s="817"/>
      <c r="J36" s="242"/>
      <c r="K36" s="242"/>
      <c r="L36" s="242"/>
      <c r="M36" s="242"/>
    </row>
    <row r="37" spans="1:13" x14ac:dyDescent="0.3">
      <c r="A37" s="817"/>
      <c r="B37" s="817" t="s">
        <v>641</v>
      </c>
      <c r="C37" s="817"/>
      <c r="D37" s="817">
        <f>PLAccount!C13</f>
        <v>254060</v>
      </c>
      <c r="F37" s="242"/>
      <c r="G37" s="242"/>
      <c r="H37" s="242"/>
      <c r="I37" s="242"/>
      <c r="J37" s="242"/>
      <c r="K37" s="242"/>
      <c r="L37" s="242"/>
      <c r="M37" s="242"/>
    </row>
    <row r="38" spans="1:13" x14ac:dyDescent="0.3">
      <c r="A38" s="819">
        <f>VLOOKUP(B38,SortedACMaster!A:B,2,0)</f>
        <v>600064</v>
      </c>
      <c r="B38" s="817" t="s">
        <v>40</v>
      </c>
      <c r="C38" s="817"/>
      <c r="D38" s="816">
        <f>VLOOKUP(A38,ACMaster!A:G,7,0)</f>
        <v>14800</v>
      </c>
      <c r="F38" s="242"/>
      <c r="G38" s="242"/>
      <c r="H38" s="242"/>
      <c r="I38" s="242"/>
      <c r="J38" s="242"/>
      <c r="K38" s="242"/>
      <c r="L38" s="242"/>
      <c r="M38" s="242"/>
    </row>
    <row r="39" spans="1:13" x14ac:dyDescent="0.3">
      <c r="A39" s="819">
        <f>VLOOKUP(B39,SortedACMaster!A:B,2,0)</f>
        <v>600204</v>
      </c>
      <c r="B39" s="817" t="s">
        <v>21</v>
      </c>
      <c r="C39" s="817"/>
      <c r="D39" s="816">
        <f>VLOOKUP(A39,ACMaster!A:G,7,0)</f>
        <v>800</v>
      </c>
      <c r="F39" s="242"/>
      <c r="G39" s="242"/>
      <c r="H39" s="242"/>
      <c r="I39" s="242"/>
      <c r="J39" s="242"/>
      <c r="K39" s="242"/>
      <c r="L39" s="242"/>
      <c r="M39" s="242"/>
    </row>
    <row r="40" spans="1:13" x14ac:dyDescent="0.3">
      <c r="A40" s="819">
        <f>VLOOKUP(B40,SortedACMaster!A:B,2,0)</f>
        <v>400036</v>
      </c>
      <c r="B40" s="817" t="s">
        <v>12</v>
      </c>
      <c r="C40" s="817"/>
      <c r="D40" s="816">
        <f>VLOOKUP(A40,ACMaster!A:G,7,0)</f>
        <v>53450</v>
      </c>
      <c r="F40" s="242"/>
      <c r="G40" s="242"/>
      <c r="H40" s="242"/>
      <c r="I40" s="242"/>
      <c r="J40" s="242"/>
      <c r="K40" s="242"/>
      <c r="L40" s="242"/>
      <c r="M40" s="242"/>
    </row>
    <row r="41" spans="1:13" x14ac:dyDescent="0.3">
      <c r="A41" s="819">
        <f>VLOOKUP(B41,SortedACMaster!A:B,2,0)</f>
        <v>100108</v>
      </c>
      <c r="B41" s="817" t="s">
        <v>22</v>
      </c>
      <c r="C41" s="817"/>
      <c r="D41" s="816">
        <f>VLOOKUP(A41,ACMaster!A:G,7,0)</f>
        <v>0</v>
      </c>
      <c r="F41" s="242"/>
      <c r="G41" s="242"/>
      <c r="H41" s="242"/>
      <c r="I41" s="242"/>
      <c r="J41" s="242"/>
      <c r="K41" s="242"/>
      <c r="L41" s="242"/>
      <c r="M41" s="242"/>
    </row>
    <row r="42" spans="1:13" x14ac:dyDescent="0.3">
      <c r="A42" s="819">
        <f>VLOOKUP(B42,SortedACMaster!A:B,2,0)</f>
        <v>400100</v>
      </c>
      <c r="B42" s="817" t="s">
        <v>451</v>
      </c>
      <c r="C42" s="817"/>
      <c r="D42" s="816">
        <f>VLOOKUP(A42,ACMaster!A:G,7,0)</f>
        <v>78000</v>
      </c>
      <c r="F42" s="242"/>
      <c r="G42" s="242"/>
      <c r="H42" s="242"/>
      <c r="I42" s="242"/>
      <c r="J42" s="242"/>
      <c r="K42" s="242"/>
      <c r="L42" s="242"/>
      <c r="M42" s="242"/>
    </row>
    <row r="43" spans="1:13" x14ac:dyDescent="0.3">
      <c r="A43" s="819">
        <f>VLOOKUP(B43,SortedACMaster!A:B,2,0)</f>
        <v>200088</v>
      </c>
      <c r="B43" s="817" t="s">
        <v>59</v>
      </c>
      <c r="C43" s="817"/>
      <c r="D43" s="816">
        <f>VLOOKUP(A43,ACMaster!A:G,7,0)</f>
        <v>0</v>
      </c>
      <c r="F43" s="242"/>
      <c r="G43" s="242"/>
      <c r="H43" s="242"/>
      <c r="I43" s="242"/>
      <c r="J43" s="242"/>
      <c r="K43" s="242"/>
      <c r="L43" s="242"/>
      <c r="M43" s="242"/>
    </row>
    <row r="44" spans="1:13" x14ac:dyDescent="0.3">
      <c r="A44" s="817"/>
      <c r="B44" s="817" t="s">
        <v>646</v>
      </c>
      <c r="C44" s="817"/>
      <c r="D44" s="817">
        <f>PLAccount!C76</f>
        <v>210335</v>
      </c>
      <c r="F44" s="242"/>
      <c r="G44" s="242"/>
      <c r="H44" s="242"/>
      <c r="I44" s="242"/>
      <c r="J44" s="242"/>
      <c r="K44" s="242"/>
      <c r="L44" s="242"/>
      <c r="M44" s="242"/>
    </row>
    <row r="45" spans="1:13" x14ac:dyDescent="0.3">
      <c r="A45" s="817"/>
      <c r="B45" s="817" t="s">
        <v>99</v>
      </c>
      <c r="C45" s="573">
        <f>SUM(C13+C35+C36)</f>
        <v>655645</v>
      </c>
      <c r="D45" s="573">
        <f>SUM(D37:D44)</f>
        <v>611445</v>
      </c>
      <c r="F45" s="242"/>
      <c r="G45" s="242"/>
      <c r="H45" s="242"/>
      <c r="I45" s="242"/>
      <c r="J45" s="242"/>
      <c r="K45" s="242"/>
      <c r="L45" s="242"/>
      <c r="M45" s="242"/>
    </row>
    <row r="46" spans="1:13" x14ac:dyDescent="0.3">
      <c r="A46" s="817"/>
      <c r="B46" s="817"/>
      <c r="C46" s="817"/>
      <c r="D46" s="817"/>
      <c r="F46" s="242"/>
      <c r="G46" s="242"/>
      <c r="H46" s="242"/>
      <c r="I46" s="242"/>
      <c r="J46" s="242"/>
      <c r="K46" s="242"/>
      <c r="L46" s="242"/>
      <c r="M46" s="242"/>
    </row>
    <row r="47" spans="1:13" x14ac:dyDescent="0.3">
      <c r="A47" s="817"/>
      <c r="B47" s="817"/>
      <c r="C47" s="817"/>
      <c r="D47" s="817"/>
      <c r="F47" s="242"/>
      <c r="G47" s="242"/>
      <c r="H47" s="242"/>
      <c r="I47" s="242"/>
      <c r="J47" s="242"/>
      <c r="K47" s="242"/>
      <c r="L47" s="242"/>
      <c r="M47" s="242"/>
    </row>
    <row r="48" spans="1:13" x14ac:dyDescent="0.3">
      <c r="A48" s="817"/>
      <c r="B48" s="817"/>
      <c r="C48" s="817"/>
      <c r="D48" s="817"/>
      <c r="F48" s="242"/>
      <c r="G48" s="242"/>
      <c r="H48" s="242"/>
      <c r="I48" s="242"/>
      <c r="J48" s="242"/>
      <c r="K48" s="242"/>
      <c r="L48" s="242"/>
      <c r="M48" s="242"/>
    </row>
    <row r="49" spans="1:13" x14ac:dyDescent="0.3">
      <c r="A49" s="817"/>
      <c r="B49" s="817"/>
      <c r="C49" s="817"/>
      <c r="D49" s="817"/>
      <c r="F49" s="242"/>
      <c r="G49" s="242"/>
      <c r="H49" s="242"/>
      <c r="I49" s="242"/>
      <c r="J49" s="242"/>
      <c r="K49" s="242"/>
      <c r="L49" s="242"/>
      <c r="M49" s="242"/>
    </row>
    <row r="50" spans="1:13" x14ac:dyDescent="0.3">
      <c r="A50" s="817"/>
      <c r="B50" s="817"/>
      <c r="C50" s="817"/>
      <c r="D50" s="817"/>
      <c r="F50" s="242"/>
      <c r="G50" s="242"/>
      <c r="H50" s="242"/>
      <c r="I50" s="242"/>
      <c r="J50" s="242"/>
      <c r="K50" s="242"/>
      <c r="L50" s="242"/>
      <c r="M50" s="242"/>
    </row>
    <row r="51" spans="1:13" x14ac:dyDescent="0.3">
      <c r="A51" s="817"/>
      <c r="B51" s="817"/>
      <c r="C51" s="817"/>
      <c r="D51" s="817"/>
      <c r="E51" s="817"/>
      <c r="F51" s="242"/>
      <c r="G51" s="242"/>
      <c r="H51" s="242"/>
      <c r="I51" s="242"/>
      <c r="J51" s="242"/>
      <c r="K51" s="242"/>
      <c r="L51" s="242"/>
      <c r="M51" s="242"/>
    </row>
    <row r="52" spans="1:13" x14ac:dyDescent="0.3">
      <c r="A52" s="817"/>
      <c r="B52" s="817"/>
      <c r="C52" s="817"/>
      <c r="D52" s="817"/>
      <c r="E52" s="817"/>
      <c r="F52" s="242"/>
      <c r="G52" s="242"/>
      <c r="H52" s="242"/>
      <c r="I52" s="242"/>
      <c r="J52" s="242"/>
      <c r="K52" s="242"/>
      <c r="L52" s="242"/>
      <c r="M52" s="242"/>
    </row>
    <row r="53" spans="1:13" x14ac:dyDescent="0.3">
      <c r="A53" s="817"/>
      <c r="B53" s="817"/>
      <c r="C53" s="817"/>
      <c r="D53" s="817"/>
      <c r="E53" s="817"/>
      <c r="F53" s="242"/>
      <c r="G53" s="242"/>
      <c r="H53" s="242"/>
      <c r="I53" s="242"/>
      <c r="J53" s="242"/>
      <c r="K53" s="242"/>
      <c r="L53" s="242"/>
      <c r="M53" s="242"/>
    </row>
    <row r="54" spans="1:13" x14ac:dyDescent="0.3">
      <c r="A54" s="817"/>
      <c r="B54" s="817"/>
      <c r="C54" s="817"/>
      <c r="D54" s="817"/>
      <c r="E54" s="817"/>
      <c r="F54" s="242"/>
      <c r="G54" s="242"/>
      <c r="H54" s="242"/>
      <c r="I54" s="242"/>
      <c r="J54" s="242"/>
      <c r="K54" s="242"/>
      <c r="L54" s="242"/>
      <c r="M54" s="242"/>
    </row>
    <row r="55" spans="1:13" x14ac:dyDescent="0.3">
      <c r="A55" s="817"/>
      <c r="B55" s="817"/>
      <c r="C55" s="817"/>
      <c r="D55" s="817"/>
      <c r="E55" s="817"/>
      <c r="F55" s="242"/>
      <c r="G55" s="242"/>
      <c r="H55" s="242"/>
      <c r="I55" s="242"/>
      <c r="J55" s="242"/>
      <c r="K55" s="242"/>
      <c r="L55" s="242"/>
      <c r="M55" s="242"/>
    </row>
    <row r="56" spans="1:13" x14ac:dyDescent="0.3">
      <c r="A56" s="817"/>
      <c r="B56" s="817"/>
      <c r="C56" s="817"/>
      <c r="D56" s="817"/>
      <c r="E56" s="817"/>
      <c r="F56" s="242"/>
      <c r="G56" s="242"/>
      <c r="H56" s="242"/>
      <c r="I56" s="242"/>
      <c r="J56" s="242"/>
      <c r="K56" s="242"/>
      <c r="L56" s="242"/>
      <c r="M56" s="242"/>
    </row>
    <row r="57" spans="1:13" x14ac:dyDescent="0.3">
      <c r="A57" s="817"/>
      <c r="B57" s="817"/>
      <c r="C57" s="817"/>
      <c r="D57" s="817"/>
      <c r="E57" s="817"/>
      <c r="F57" s="242"/>
      <c r="G57" s="242"/>
      <c r="H57" s="242"/>
      <c r="I57" s="242"/>
      <c r="J57" s="242"/>
      <c r="K57" s="242"/>
      <c r="L57" s="242"/>
      <c r="M57" s="242"/>
    </row>
    <row r="58" spans="1:13" x14ac:dyDescent="0.3">
      <c r="A58" s="817"/>
      <c r="B58" s="817"/>
      <c r="C58" s="817"/>
      <c r="D58" s="817"/>
      <c r="E58" s="817"/>
      <c r="F58" s="242"/>
      <c r="G58" s="242"/>
      <c r="H58" s="242"/>
      <c r="I58" s="242"/>
      <c r="J58" s="242"/>
      <c r="K58" s="242"/>
      <c r="L58" s="242"/>
      <c r="M58" s="242"/>
    </row>
  </sheetData>
  <sortState ref="A20:C32">
    <sortCondition ref="B20:B32"/>
  </sortState>
  <pageMargins left="0.25" right="0.25" top="0.75" bottom="0.75" header="0.3" footer="0.3"/>
  <pageSetup orientation="portrait" r:id="rId1"/>
  <ignoredErrors>
    <ignoredError sqref="C9"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42"/>
  <sheetViews>
    <sheetView showGridLines="0" showRowColHeaders="0" tabSelected="1" zoomScaleNormal="100" workbookViewId="0">
      <selection activeCell="G36" sqref="G36"/>
    </sheetView>
  </sheetViews>
  <sheetFormatPr defaultColWidth="0" defaultRowHeight="14.4" zeroHeight="1" x14ac:dyDescent="0.3"/>
  <cols>
    <col min="1" max="5" width="9.109375" customWidth="1"/>
    <col min="6" max="6" width="24.5546875" customWidth="1"/>
    <col min="7" max="12" width="9.109375" customWidth="1"/>
    <col min="13" max="13" width="9" customWidth="1"/>
    <col min="14" max="19" width="9.109375" hidden="1" customWidth="1"/>
    <col min="20" max="16384" width="9.109375" hidden="1"/>
  </cols>
  <sheetData>
    <row r="1" spans="1:16" x14ac:dyDescent="0.3">
      <c r="A1" s="56"/>
      <c r="B1" s="56"/>
      <c r="C1" s="56"/>
      <c r="D1" s="56"/>
      <c r="E1" s="56"/>
      <c r="F1" s="912"/>
      <c r="G1" s="912"/>
      <c r="H1" s="912"/>
      <c r="I1" s="56"/>
      <c r="J1" s="56"/>
      <c r="K1" s="56"/>
      <c r="L1" s="56"/>
      <c r="M1" s="56"/>
    </row>
    <row r="2" spans="1:16" x14ac:dyDescent="0.3">
      <c r="A2" s="907"/>
      <c r="B2" s="907"/>
      <c r="C2" s="907"/>
      <c r="D2" s="907"/>
      <c r="E2" s="907"/>
      <c r="F2" s="56"/>
      <c r="G2" s="56"/>
      <c r="H2" s="56"/>
      <c r="I2" s="904"/>
      <c r="J2" s="904"/>
      <c r="K2" s="904"/>
      <c r="L2" s="904"/>
      <c r="M2" s="904"/>
    </row>
    <row r="3" spans="1:16" x14ac:dyDescent="0.3">
      <c r="A3" s="907"/>
      <c r="B3" s="907"/>
      <c r="C3" s="907"/>
      <c r="D3" s="907"/>
      <c r="E3" s="907"/>
      <c r="I3" s="904"/>
      <c r="J3" s="904"/>
      <c r="K3" s="904"/>
      <c r="L3" s="904"/>
      <c r="M3" s="904"/>
    </row>
    <row r="4" spans="1:16" x14ac:dyDescent="0.3">
      <c r="A4" s="59"/>
      <c r="B4" s="59"/>
      <c r="C4" s="59"/>
      <c r="D4" s="59"/>
      <c r="E4" s="59"/>
      <c r="F4" s="56"/>
      <c r="G4" s="30"/>
      <c r="H4" s="56"/>
      <c r="I4" s="56"/>
      <c r="J4" s="56"/>
      <c r="K4" s="56"/>
      <c r="L4" s="56"/>
      <c r="M4" s="56"/>
    </row>
    <row r="5" spans="1:16" x14ac:dyDescent="0.3">
      <c r="A5" s="905"/>
      <c r="B5" s="905"/>
      <c r="C5" s="905"/>
      <c r="D5" s="905"/>
      <c r="E5" s="905"/>
      <c r="I5" s="905"/>
      <c r="J5" s="905"/>
      <c r="K5" s="905"/>
      <c r="L5" s="905"/>
      <c r="M5" s="905"/>
    </row>
    <row r="6" spans="1:16" x14ac:dyDescent="0.3">
      <c r="A6" s="60"/>
      <c r="B6" s="186" t="s">
        <v>583</v>
      </c>
      <c r="C6" s="187"/>
      <c r="D6" s="187"/>
      <c r="E6" s="705"/>
      <c r="F6" s="188" t="s">
        <v>366</v>
      </c>
      <c r="G6" s="19" t="s">
        <v>367</v>
      </c>
      <c r="H6" s="189"/>
      <c r="I6" s="190" t="s">
        <v>584</v>
      </c>
      <c r="J6" s="187"/>
      <c r="K6" s="187"/>
      <c r="L6" s="707"/>
      <c r="M6" s="706"/>
    </row>
    <row r="7" spans="1:16" x14ac:dyDescent="0.3">
      <c r="A7" s="908"/>
      <c r="B7" s="908"/>
      <c r="C7" s="908"/>
      <c r="D7" s="908"/>
      <c r="E7" s="908"/>
      <c r="I7" s="908"/>
      <c r="J7" s="908"/>
      <c r="K7" s="908"/>
      <c r="L7" s="908"/>
      <c r="M7" s="908"/>
    </row>
    <row r="8" spans="1:16" x14ac:dyDescent="0.3">
      <c r="A8" s="909"/>
      <c r="B8" s="909"/>
      <c r="C8" s="909"/>
      <c r="D8" s="909"/>
      <c r="E8" s="909"/>
      <c r="F8" s="56"/>
      <c r="G8" s="56"/>
      <c r="H8" s="56"/>
    </row>
    <row r="9" spans="1:16" x14ac:dyDescent="0.3">
      <c r="B9" s="160"/>
    </row>
    <row r="10" spans="1:16" x14ac:dyDescent="0.3"/>
    <row r="11" spans="1:16" x14ac:dyDescent="0.3"/>
    <row r="12" spans="1:16" x14ac:dyDescent="0.3">
      <c r="A12" s="56"/>
      <c r="B12" s="56"/>
      <c r="C12" s="56"/>
      <c r="D12" s="56"/>
      <c r="E12" s="56"/>
      <c r="F12" s="56"/>
      <c r="G12" s="56"/>
      <c r="H12" s="56"/>
      <c r="I12" s="901"/>
      <c r="J12" s="901"/>
      <c r="K12" s="901"/>
      <c r="L12" s="901"/>
      <c r="M12" s="901"/>
    </row>
    <row r="13" spans="1:16" x14ac:dyDescent="0.3">
      <c r="A13" s="906"/>
      <c r="B13" s="906"/>
      <c r="C13" s="906"/>
      <c r="D13" s="906"/>
      <c r="E13" s="906"/>
      <c r="I13" s="901"/>
      <c r="J13" s="901"/>
      <c r="K13" s="901"/>
      <c r="L13" s="901"/>
      <c r="M13" s="901"/>
    </row>
    <row r="14" spans="1:16" x14ac:dyDescent="0.3">
      <c r="A14" s="906"/>
      <c r="B14" s="906"/>
      <c r="C14" s="906"/>
      <c r="D14" s="906"/>
      <c r="E14" s="906"/>
      <c r="F14" s="56"/>
      <c r="G14" s="56"/>
      <c r="H14" s="56"/>
      <c r="I14" s="56"/>
      <c r="J14" s="56"/>
      <c r="K14" s="56"/>
      <c r="L14" s="56"/>
      <c r="M14" s="56"/>
      <c r="O14" s="161"/>
      <c r="P14" s="161"/>
    </row>
    <row r="15" spans="1:16" x14ac:dyDescent="0.3">
      <c r="A15" s="906"/>
      <c r="B15" s="906"/>
      <c r="C15" s="906"/>
      <c r="D15" s="906"/>
      <c r="E15" s="906"/>
      <c r="F15" s="56"/>
      <c r="G15" s="56"/>
      <c r="H15" s="56"/>
      <c r="I15" s="902"/>
      <c r="J15" s="902"/>
      <c r="K15" s="902"/>
      <c r="L15" s="902"/>
      <c r="M15" s="902"/>
    </row>
    <row r="16" spans="1:16" x14ac:dyDescent="0.3">
      <c r="A16" s="56"/>
      <c r="B16" s="56"/>
      <c r="C16" s="56"/>
      <c r="D16" s="56"/>
      <c r="E16" s="56"/>
      <c r="F16" s="56"/>
      <c r="G16" s="56"/>
      <c r="H16" s="56"/>
      <c r="I16" s="158"/>
      <c r="J16" s="158"/>
      <c r="K16" s="158"/>
      <c r="L16" s="158"/>
      <c r="M16" s="158"/>
    </row>
    <row r="17" spans="1:17" x14ac:dyDescent="0.3">
      <c r="A17" s="910"/>
      <c r="B17" s="910"/>
      <c r="C17" s="910"/>
      <c r="D17" s="910"/>
      <c r="E17" s="910"/>
      <c r="I17" s="903"/>
      <c r="J17" s="903"/>
      <c r="K17" s="903"/>
      <c r="L17" s="903"/>
      <c r="M17" s="903"/>
    </row>
    <row r="18" spans="1:17" x14ac:dyDescent="0.3">
      <c r="A18" s="910"/>
      <c r="B18" s="910"/>
      <c r="C18" s="910"/>
      <c r="D18" s="910"/>
      <c r="E18" s="910"/>
      <c r="F18" s="56"/>
      <c r="G18" s="56"/>
      <c r="H18" s="56"/>
      <c r="I18" s="56"/>
      <c r="J18" s="56"/>
      <c r="K18" s="56"/>
      <c r="L18" s="56"/>
      <c r="M18" s="56"/>
    </row>
    <row r="19" spans="1:17" x14ac:dyDescent="0.3"/>
    <row r="20" spans="1:17" x14ac:dyDescent="0.3">
      <c r="A20" s="56"/>
      <c r="B20" s="56"/>
      <c r="C20" s="56"/>
      <c r="D20" s="56"/>
      <c r="E20" s="56"/>
      <c r="F20" s="56"/>
      <c r="G20" s="56"/>
      <c r="H20" s="56"/>
      <c r="I20" s="903"/>
      <c r="J20" s="903"/>
      <c r="K20" s="903"/>
      <c r="L20" s="903"/>
      <c r="M20" s="903"/>
    </row>
    <row r="21" spans="1:17" x14ac:dyDescent="0.3">
      <c r="A21" s="56"/>
      <c r="B21" s="56"/>
      <c r="C21" s="56"/>
      <c r="D21" s="56"/>
      <c r="E21" s="56"/>
      <c r="I21" s="56"/>
      <c r="J21" s="56"/>
      <c r="K21" s="56"/>
      <c r="L21" s="56"/>
      <c r="M21" s="56"/>
    </row>
    <row r="22" spans="1:17" x14ac:dyDescent="0.3">
      <c r="A22" s="911"/>
      <c r="B22" s="911"/>
      <c r="C22" s="911"/>
      <c r="D22" s="911"/>
      <c r="E22" s="911"/>
      <c r="F22" s="56"/>
      <c r="G22" s="56"/>
      <c r="H22" s="56"/>
      <c r="I22" s="56"/>
      <c r="J22" s="56"/>
      <c r="K22" s="56"/>
      <c r="L22" s="56"/>
      <c r="M22" s="56"/>
    </row>
    <row r="23" spans="1:17" x14ac:dyDescent="0.3">
      <c r="A23" s="911"/>
      <c r="B23" s="911"/>
      <c r="C23" s="911"/>
      <c r="D23" s="911"/>
      <c r="E23" s="911"/>
      <c r="F23" s="56"/>
      <c r="G23" s="56"/>
      <c r="H23" s="56"/>
      <c r="I23" s="900"/>
      <c r="J23" s="900"/>
      <c r="K23" s="900"/>
      <c r="L23" s="900"/>
      <c r="M23" s="900"/>
    </row>
    <row r="24" spans="1:17" x14ac:dyDescent="0.3">
      <c r="A24" s="911"/>
      <c r="B24" s="911"/>
      <c r="C24" s="911"/>
      <c r="D24" s="911"/>
      <c r="E24" s="911"/>
      <c r="F24" s="56"/>
      <c r="G24" s="56"/>
      <c r="H24" s="56"/>
      <c r="I24" s="900"/>
      <c r="J24" s="900"/>
      <c r="K24" s="900"/>
      <c r="L24" s="900"/>
      <c r="M24" s="900"/>
      <c r="N24" s="22"/>
      <c r="O24" s="22"/>
      <c r="P24" s="22"/>
      <c r="Q24" s="22"/>
    </row>
    <row r="25" spans="1:17" x14ac:dyDescent="0.3">
      <c r="A25" s="914" t="s">
        <v>585</v>
      </c>
      <c r="B25" s="914"/>
      <c r="C25" s="914"/>
      <c r="D25" s="914"/>
      <c r="E25" s="914"/>
      <c r="F25" s="56"/>
      <c r="G25" s="56"/>
      <c r="H25" s="56"/>
      <c r="I25" s="904"/>
      <c r="J25" s="904"/>
      <c r="K25" s="904"/>
      <c r="L25" s="904"/>
      <c r="M25" s="904"/>
    </row>
    <row r="26" spans="1:17" x14ac:dyDescent="0.3">
      <c r="A26" s="907"/>
      <c r="B26" s="907"/>
      <c r="C26" s="907"/>
      <c r="D26" s="907"/>
      <c r="E26" s="907"/>
      <c r="F26" s="56"/>
      <c r="G26" s="56"/>
      <c r="H26" s="56"/>
      <c r="I26" s="904"/>
      <c r="J26" s="904"/>
      <c r="K26" s="904"/>
      <c r="L26" s="904"/>
      <c r="M26" s="904"/>
    </row>
    <row r="27" spans="1:17" x14ac:dyDescent="0.3">
      <c r="A27" s="59"/>
      <c r="B27" s="59"/>
      <c r="C27" s="59"/>
      <c r="D27" s="59"/>
      <c r="E27" s="59"/>
      <c r="F27" s="56"/>
      <c r="G27" s="30"/>
      <c r="H27" s="56"/>
      <c r="I27" s="56"/>
      <c r="J27" s="56"/>
      <c r="K27" s="56"/>
      <c r="L27" s="56"/>
      <c r="M27" s="56"/>
    </row>
    <row r="28" spans="1:17" x14ac:dyDescent="0.3">
      <c r="A28" s="908"/>
      <c r="B28" s="908"/>
      <c r="C28" s="908"/>
      <c r="D28" s="908"/>
      <c r="E28" s="908"/>
      <c r="F28" s="56"/>
      <c r="G28" s="56"/>
      <c r="H28" s="56"/>
      <c r="I28" s="905"/>
      <c r="J28" s="905"/>
      <c r="K28" s="905"/>
      <c r="L28" s="905"/>
      <c r="M28" s="905"/>
    </row>
    <row r="29" spans="1:17" x14ac:dyDescent="0.3">
      <c r="A29" s="908"/>
      <c r="B29" s="908"/>
      <c r="C29" s="908"/>
      <c r="D29" s="908"/>
      <c r="E29" s="908"/>
      <c r="F29" s="56"/>
      <c r="G29" s="56"/>
      <c r="H29" s="56"/>
      <c r="I29" s="165" t="s">
        <v>172</v>
      </c>
      <c r="J29" s="165"/>
      <c r="K29" s="60"/>
      <c r="L29" s="60"/>
      <c r="M29" s="60"/>
      <c r="O29" s="14"/>
    </row>
    <row r="30" spans="1:17" x14ac:dyDescent="0.3">
      <c r="A30" s="908"/>
      <c r="B30" s="908"/>
      <c r="C30" s="908"/>
      <c r="D30" s="908"/>
      <c r="E30" s="908"/>
      <c r="F30" s="10"/>
      <c r="G30" s="56"/>
      <c r="H30" s="56"/>
      <c r="I30" s="165" t="s">
        <v>173</v>
      </c>
      <c r="J30" s="165"/>
      <c r="K30" s="56"/>
      <c r="L30" s="56"/>
      <c r="M30" s="56"/>
    </row>
    <row r="31" spans="1:17" x14ac:dyDescent="0.3">
      <c r="A31" s="10"/>
      <c r="B31" s="159"/>
      <c r="C31" s="10"/>
      <c r="D31" s="10"/>
      <c r="E31" s="10"/>
      <c r="F31" s="915" t="s">
        <v>245</v>
      </c>
      <c r="G31" s="915"/>
      <c r="H31" s="10"/>
      <c r="I31" s="165" t="s">
        <v>31</v>
      </c>
      <c r="J31" s="165"/>
      <c r="K31" s="10"/>
      <c r="L31" s="10"/>
      <c r="M31" s="10"/>
    </row>
    <row r="32" spans="1:17" x14ac:dyDescent="0.3">
      <c r="A32" s="10"/>
      <c r="B32" s="160"/>
      <c r="C32" s="10"/>
      <c r="D32" s="10"/>
      <c r="E32" s="10"/>
      <c r="G32" s="22"/>
      <c r="H32" s="22"/>
      <c r="I32" s="165" t="s">
        <v>174</v>
      </c>
      <c r="J32" s="165"/>
      <c r="K32" s="10"/>
      <c r="L32" s="10"/>
      <c r="M32" s="10"/>
    </row>
    <row r="33" spans="1:13" x14ac:dyDescent="0.3">
      <c r="A33" s="10"/>
      <c r="B33" s="10"/>
      <c r="C33" s="10"/>
      <c r="D33" s="10"/>
      <c r="E33" s="10"/>
      <c r="F33" s="722" t="s">
        <v>244</v>
      </c>
      <c r="G33" s="710"/>
      <c r="H33" s="277"/>
      <c r="I33" s="165" t="s">
        <v>175</v>
      </c>
      <c r="J33" s="165"/>
      <c r="K33" s="10"/>
      <c r="L33" s="10"/>
      <c r="M33" s="10"/>
    </row>
    <row r="34" spans="1:13" x14ac:dyDescent="0.3">
      <c r="A34" s="10"/>
      <c r="B34" s="10"/>
      <c r="C34" s="10"/>
      <c r="D34" s="10"/>
      <c r="E34" s="10"/>
      <c r="F34" s="10"/>
      <c r="G34" s="10"/>
      <c r="H34" s="10"/>
      <c r="I34" s="165" t="s">
        <v>176</v>
      </c>
      <c r="J34" s="165"/>
      <c r="K34" s="10"/>
      <c r="L34" s="10"/>
      <c r="M34" s="10"/>
    </row>
    <row r="35" spans="1:13" x14ac:dyDescent="0.3">
      <c r="A35" s="56"/>
      <c r="B35" s="56"/>
      <c r="C35" s="56"/>
      <c r="D35" s="56"/>
      <c r="E35" s="56"/>
      <c r="H35" s="711"/>
      <c r="I35" s="712"/>
      <c r="J35" s="165"/>
      <c r="K35" s="708"/>
      <c r="L35" s="708"/>
      <c r="M35" s="708"/>
    </row>
    <row r="36" spans="1:13" x14ac:dyDescent="0.3">
      <c r="A36" s="913"/>
      <c r="B36" s="913"/>
      <c r="C36" s="913"/>
      <c r="D36" s="913"/>
      <c r="E36" s="913"/>
      <c r="F36" s="191" t="s">
        <v>188</v>
      </c>
      <c r="G36" s="711" t="s">
        <v>189</v>
      </c>
      <c r="H36" s="716"/>
      <c r="I36" s="716"/>
      <c r="J36" s="716"/>
      <c r="K36" s="709"/>
      <c r="L36" s="709"/>
      <c r="M36" s="709"/>
    </row>
    <row r="37" spans="1:13" x14ac:dyDescent="0.3">
      <c r="I37" s="11"/>
    </row>
    <row r="38" spans="1:13" x14ac:dyDescent="0.3"/>
    <row r="39" spans="1:13" x14ac:dyDescent="0.3"/>
    <row r="40" spans="1:13" x14ac:dyDescent="0.3"/>
    <row r="41" spans="1:13" hidden="1" x14ac:dyDescent="0.3">
      <c r="F41" s="191"/>
      <c r="G41" s="10"/>
      <c r="H41" s="191"/>
      <c r="I41" s="192"/>
    </row>
    <row r="42" spans="1:13" hidden="1" x14ac:dyDescent="0.3">
      <c r="F42" s="192"/>
      <c r="G42" s="192"/>
      <c r="H42" s="192"/>
      <c r="I42" s="192"/>
    </row>
  </sheetData>
  <sheetProtection password="B954" sheet="1" objects="1" scenarios="1"/>
  <mergeCells count="35">
    <mergeCell ref="I26:M26"/>
    <mergeCell ref="I28:M28"/>
    <mergeCell ref="I25:M25"/>
    <mergeCell ref="F31:G31"/>
    <mergeCell ref="A29:E29"/>
    <mergeCell ref="A30:E30"/>
    <mergeCell ref="A36:E36"/>
    <mergeCell ref="A25:E25"/>
    <mergeCell ref="A26:E26"/>
    <mergeCell ref="A28:E28"/>
    <mergeCell ref="A23:E23"/>
    <mergeCell ref="A24:E24"/>
    <mergeCell ref="A15:E15"/>
    <mergeCell ref="A18:E18"/>
    <mergeCell ref="A17:E17"/>
    <mergeCell ref="A22:E22"/>
    <mergeCell ref="F1:H1"/>
    <mergeCell ref="I2:M2"/>
    <mergeCell ref="I3:M3"/>
    <mergeCell ref="I5:M5"/>
    <mergeCell ref="A14:E14"/>
    <mergeCell ref="A2:E2"/>
    <mergeCell ref="A3:E3"/>
    <mergeCell ref="A7:E7"/>
    <mergeCell ref="A8:E8"/>
    <mergeCell ref="A13:E13"/>
    <mergeCell ref="A5:E5"/>
    <mergeCell ref="I7:M7"/>
    <mergeCell ref="I23:M23"/>
    <mergeCell ref="I24:M24"/>
    <mergeCell ref="I12:M12"/>
    <mergeCell ref="I13:M13"/>
    <mergeCell ref="I15:M15"/>
    <mergeCell ref="I17:M17"/>
    <mergeCell ref="I20:M20"/>
  </mergeCells>
  <dataValidations count="1">
    <dataValidation type="list" allowBlank="1" showInputMessage="1" showErrorMessage="1" sqref="F33">
      <formula1>PrintStatement</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R117"/>
  <sheetViews>
    <sheetView workbookViewId="0">
      <selection activeCell="I15" sqref="I15"/>
    </sheetView>
  </sheetViews>
  <sheetFormatPr defaultRowHeight="14.4" x14ac:dyDescent="0.3"/>
  <cols>
    <col min="1" max="3" width="9.109375" style="45"/>
    <col min="4" max="4" width="9.109375" style="554"/>
    <col min="5" max="5" width="9.109375" style="48"/>
    <col min="6" max="6" width="9.109375" style="558"/>
    <col min="7" max="9" width="9.109375" style="45"/>
    <col min="14" max="14" width="9.109375" style="513"/>
  </cols>
  <sheetData>
    <row r="1" spans="1:18" s="10" customFormat="1" ht="36" customHeight="1" x14ac:dyDescent="0.3">
      <c r="A1" s="583" t="s">
        <v>499</v>
      </c>
      <c r="B1" s="585" t="s">
        <v>329</v>
      </c>
      <c r="C1" s="587" t="s">
        <v>492</v>
      </c>
      <c r="D1" s="584" t="s">
        <v>95</v>
      </c>
      <c r="E1" s="588" t="s">
        <v>493</v>
      </c>
      <c r="F1" s="589" t="s">
        <v>494</v>
      </c>
      <c r="G1" s="590" t="s">
        <v>495</v>
      </c>
      <c r="H1" s="553" t="s">
        <v>496</v>
      </c>
      <c r="I1" s="591" t="s">
        <v>497</v>
      </c>
      <c r="J1" s="592" t="s">
        <v>498</v>
      </c>
      <c r="K1" s="586" t="s">
        <v>500</v>
      </c>
      <c r="L1" s="593" t="s">
        <v>511</v>
      </c>
      <c r="M1" s="594" t="s">
        <v>501</v>
      </c>
      <c r="N1" s="584" t="s">
        <v>502</v>
      </c>
      <c r="O1" s="595" t="s">
        <v>503</v>
      </c>
    </row>
    <row r="2" spans="1:18" ht="30" customHeight="1" x14ac:dyDescent="0.3">
      <c r="A2" s="546" t="s">
        <v>491</v>
      </c>
      <c r="B2" s="596">
        <v>6</v>
      </c>
      <c r="C2" s="596">
        <v>4600</v>
      </c>
      <c r="D2" s="554">
        <v>0</v>
      </c>
      <c r="E2" s="549"/>
      <c r="F2" s="557"/>
      <c r="G2" s="546"/>
      <c r="H2" s="546"/>
      <c r="I2" s="547"/>
      <c r="J2" s="223"/>
      <c r="K2" s="222"/>
      <c r="L2" s="542"/>
      <c r="N2" s="513">
        <f>B2*(C2+D2)</f>
        <v>27600</v>
      </c>
      <c r="P2" s="574" t="s">
        <v>507</v>
      </c>
      <c r="Q2" s="575"/>
      <c r="R2" s="576"/>
    </row>
    <row r="3" spans="1:18" ht="27" customHeight="1" x14ac:dyDescent="0.3">
      <c r="A3" s="560" t="s">
        <v>27</v>
      </c>
      <c r="B3" s="546">
        <v>21</v>
      </c>
      <c r="C3" s="48">
        <v>4600</v>
      </c>
      <c r="D3" s="555">
        <v>80</v>
      </c>
      <c r="E3" s="549"/>
      <c r="F3" s="557"/>
      <c r="G3" s="546"/>
      <c r="H3" s="546"/>
      <c r="I3" s="546"/>
      <c r="J3" s="546"/>
      <c r="K3" s="546"/>
      <c r="L3" s="542"/>
      <c r="N3" s="513">
        <f>B3*(C3+D3)</f>
        <v>98280</v>
      </c>
      <c r="P3" s="577" t="s">
        <v>508</v>
      </c>
      <c r="Q3" s="578"/>
      <c r="R3" s="579"/>
    </row>
    <row r="4" spans="1:18" ht="30.75" customHeight="1" x14ac:dyDescent="0.3">
      <c r="A4" s="545" t="s">
        <v>228</v>
      </c>
      <c r="B4" s="546"/>
      <c r="C4" s="546"/>
      <c r="D4" s="555"/>
      <c r="E4" s="549"/>
      <c r="F4" s="557"/>
      <c r="G4" s="546"/>
      <c r="H4" s="546"/>
      <c r="I4" s="546"/>
      <c r="J4" s="546"/>
      <c r="K4" s="546"/>
      <c r="L4" s="542"/>
      <c r="P4" s="577" t="s">
        <v>509</v>
      </c>
      <c r="Q4" s="578"/>
      <c r="R4" s="579"/>
    </row>
    <row r="5" spans="1:18" s="10" customFormat="1" ht="36" customHeight="1" x14ac:dyDescent="0.3">
      <c r="A5" s="561" t="s">
        <v>505</v>
      </c>
      <c r="B5" s="546">
        <f>B2+B3-B4</f>
        <v>27</v>
      </c>
      <c r="C5" s="23">
        <v>4600</v>
      </c>
      <c r="D5" s="555">
        <v>80</v>
      </c>
      <c r="E5" s="549">
        <v>80</v>
      </c>
      <c r="F5" s="557">
        <v>600</v>
      </c>
      <c r="G5" s="546">
        <v>800</v>
      </c>
      <c r="H5" s="546">
        <v>10</v>
      </c>
      <c r="I5" s="546">
        <v>16</v>
      </c>
      <c r="J5" s="546">
        <v>8</v>
      </c>
      <c r="K5" s="546">
        <v>6194</v>
      </c>
      <c r="L5" s="546">
        <v>0</v>
      </c>
      <c r="M5" s="14">
        <f>K5+K5*L5/100</f>
        <v>6194</v>
      </c>
      <c r="N5" s="513">
        <f>M5*B5</f>
        <v>167238</v>
      </c>
      <c r="P5" s="580" t="s">
        <v>510</v>
      </c>
      <c r="Q5" s="581"/>
      <c r="R5" s="582"/>
    </row>
    <row r="6" spans="1:18" x14ac:dyDescent="0.3">
      <c r="A6" s="562" t="s">
        <v>23</v>
      </c>
      <c r="B6" s="546">
        <v>20</v>
      </c>
      <c r="C6" s="558">
        <v>4600</v>
      </c>
      <c r="D6" s="555">
        <v>80</v>
      </c>
      <c r="E6" s="549">
        <v>80</v>
      </c>
      <c r="F6" s="557">
        <v>600</v>
      </c>
      <c r="G6" s="546">
        <v>800</v>
      </c>
      <c r="H6" s="546">
        <v>10</v>
      </c>
      <c r="I6" s="546">
        <v>16</v>
      </c>
      <c r="J6" s="546">
        <v>8</v>
      </c>
      <c r="K6" s="546">
        <f>SUM(C6:J6)</f>
        <v>6194</v>
      </c>
      <c r="L6" s="546">
        <v>25</v>
      </c>
      <c r="M6" s="14">
        <f>K6+K6*L6/100</f>
        <v>7742.5</v>
      </c>
      <c r="N6" s="513">
        <f>M6*B6</f>
        <v>154850</v>
      </c>
    </row>
    <row r="7" spans="1:18" s="10" customFormat="1" x14ac:dyDescent="0.3">
      <c r="A7" s="545"/>
      <c r="B7" s="546">
        <v>20</v>
      </c>
      <c r="C7" s="597">
        <v>4600</v>
      </c>
      <c r="D7" s="555">
        <v>80</v>
      </c>
      <c r="E7" s="549"/>
      <c r="F7" s="557"/>
      <c r="G7" s="546"/>
      <c r="H7" s="546"/>
      <c r="I7" s="546"/>
      <c r="J7" s="546"/>
      <c r="K7" s="546"/>
      <c r="L7" s="542"/>
      <c r="N7" s="513">
        <f>B7*(C7+D7)</f>
        <v>93600</v>
      </c>
    </row>
    <row r="9" spans="1:18" ht="27.6" x14ac:dyDescent="0.3">
      <c r="A9" s="563" t="s">
        <v>352</v>
      </c>
      <c r="B9" s="546"/>
      <c r="C9" s="546"/>
      <c r="D9" s="555"/>
      <c r="E9" s="549"/>
      <c r="F9" s="557"/>
      <c r="G9" s="546"/>
      <c r="H9" s="546"/>
      <c r="I9" s="546"/>
      <c r="J9" s="546"/>
      <c r="K9" s="546"/>
      <c r="L9" s="542"/>
    </row>
    <row r="10" spans="1:18" ht="27.6" x14ac:dyDescent="0.3">
      <c r="A10" s="564" t="s">
        <v>504</v>
      </c>
      <c r="B10" s="546">
        <f>B2+B3-B6</f>
        <v>7</v>
      </c>
      <c r="C10" s="546">
        <v>4600</v>
      </c>
      <c r="D10" s="555">
        <v>80</v>
      </c>
      <c r="E10" s="549"/>
      <c r="F10" s="557"/>
      <c r="G10" s="546"/>
      <c r="H10" s="546"/>
      <c r="I10" s="546"/>
      <c r="J10" s="546"/>
      <c r="K10" s="546"/>
      <c r="L10" s="542"/>
      <c r="M10" t="s">
        <v>506</v>
      </c>
      <c r="N10" s="513">
        <f>B10*(C10+D10)</f>
        <v>32760</v>
      </c>
    </row>
    <row r="11" spans="1:18" x14ac:dyDescent="0.3">
      <c r="A11" s="544"/>
      <c r="B11" s="546"/>
      <c r="C11" s="546"/>
      <c r="D11" s="555"/>
      <c r="E11" s="549"/>
      <c r="F11" s="557"/>
      <c r="G11" s="546"/>
      <c r="H11" s="546"/>
      <c r="I11" s="546"/>
      <c r="J11" s="546"/>
      <c r="K11" s="546"/>
      <c r="L11" s="542"/>
    </row>
    <row r="12" spans="1:18" x14ac:dyDescent="0.3">
      <c r="A12" s="544"/>
      <c r="B12" s="546"/>
      <c r="C12" s="546"/>
      <c r="D12" s="555"/>
      <c r="E12" s="549"/>
      <c r="F12" s="557"/>
      <c r="G12" s="546"/>
      <c r="H12" s="546"/>
      <c r="I12" s="546"/>
      <c r="J12" s="546"/>
      <c r="K12" s="546"/>
      <c r="L12" s="542" t="s">
        <v>506</v>
      </c>
    </row>
    <row r="13" spans="1:18" x14ac:dyDescent="0.3">
      <c r="A13" s="544"/>
      <c r="B13" s="546"/>
      <c r="C13" s="546"/>
      <c r="D13" s="555"/>
      <c r="E13" s="549"/>
      <c r="F13" s="557"/>
      <c r="G13" s="546"/>
      <c r="H13" s="546"/>
      <c r="I13" s="546"/>
      <c r="J13" s="546"/>
      <c r="K13" s="546"/>
      <c r="L13" s="542"/>
    </row>
    <row r="14" spans="1:18" x14ac:dyDescent="0.3">
      <c r="A14" s="544"/>
      <c r="B14" s="546"/>
      <c r="C14" s="546"/>
      <c r="D14" s="555"/>
      <c r="E14" s="549"/>
      <c r="F14" s="557"/>
      <c r="G14" s="546"/>
      <c r="H14" s="546"/>
      <c r="I14" s="546"/>
      <c r="J14" s="546"/>
      <c r="K14" s="546"/>
      <c r="L14" s="542"/>
    </row>
    <row r="15" spans="1:18" x14ac:dyDescent="0.3">
      <c r="A15" s="544"/>
      <c r="B15" s="546"/>
      <c r="C15" s="546"/>
      <c r="D15" s="555"/>
      <c r="E15" s="549"/>
      <c r="F15" s="557"/>
      <c r="G15" s="546"/>
      <c r="H15" s="546"/>
      <c r="I15" s="546"/>
      <c r="J15" s="546"/>
      <c r="K15" s="546"/>
      <c r="L15" s="542"/>
    </row>
    <row r="16" spans="1:18" x14ac:dyDescent="0.3">
      <c r="A16" s="544"/>
      <c r="B16" s="546"/>
      <c r="C16" s="546"/>
      <c r="D16" s="555"/>
      <c r="E16" s="549"/>
      <c r="F16" s="557"/>
      <c r="G16" s="546"/>
      <c r="H16" s="546"/>
      <c r="I16" s="546"/>
      <c r="J16" s="546"/>
      <c r="K16" s="546"/>
      <c r="L16" s="542"/>
    </row>
    <row r="17" spans="1:12" x14ac:dyDescent="0.3">
      <c r="A17" s="544"/>
      <c r="B17" s="546"/>
      <c r="C17" s="546"/>
      <c r="D17" s="555"/>
      <c r="E17" s="549"/>
      <c r="F17" s="557"/>
      <c r="G17" s="546"/>
      <c r="H17" s="546"/>
      <c r="I17" s="546"/>
      <c r="J17" s="546"/>
      <c r="K17" s="546"/>
      <c r="L17" s="542"/>
    </row>
    <row r="18" spans="1:12" x14ac:dyDescent="0.3">
      <c r="A18" s="544"/>
      <c r="B18" s="546"/>
      <c r="C18" s="546"/>
      <c r="D18" s="555"/>
      <c r="E18" s="549"/>
      <c r="F18" s="557"/>
      <c r="G18" s="546"/>
      <c r="H18" s="546"/>
      <c r="I18" s="546"/>
      <c r="J18" s="546"/>
      <c r="K18" s="546"/>
      <c r="L18" s="542"/>
    </row>
    <row r="19" spans="1:12" x14ac:dyDescent="0.3">
      <c r="A19" s="544"/>
      <c r="B19" s="546"/>
      <c r="C19" s="546"/>
      <c r="D19" s="555"/>
      <c r="E19" s="549"/>
      <c r="F19" s="557"/>
      <c r="G19" s="546"/>
      <c r="H19" s="546"/>
      <c r="I19" s="546"/>
      <c r="J19" s="546"/>
      <c r="K19" s="546"/>
      <c r="L19" s="542"/>
    </row>
    <row r="20" spans="1:12" x14ac:dyDescent="0.3">
      <c r="A20" s="544"/>
      <c r="B20" s="546"/>
      <c r="C20" s="546"/>
      <c r="D20" s="555"/>
      <c r="E20" s="549"/>
      <c r="F20" s="557"/>
      <c r="G20" s="546"/>
      <c r="H20" s="546"/>
      <c r="I20" s="546"/>
      <c r="J20" s="546"/>
      <c r="K20" s="546"/>
      <c r="L20" s="542"/>
    </row>
    <row r="21" spans="1:12" x14ac:dyDescent="0.3">
      <c r="A21" s="544"/>
      <c r="B21" s="546"/>
      <c r="C21" s="546"/>
      <c r="D21" s="555"/>
      <c r="E21" s="549"/>
      <c r="F21" s="557"/>
      <c r="G21" s="546"/>
      <c r="H21" s="546"/>
      <c r="I21" s="546"/>
      <c r="J21" s="546"/>
      <c r="K21" s="546"/>
      <c r="L21" s="542"/>
    </row>
    <row r="22" spans="1:12" x14ac:dyDescent="0.3">
      <c r="A22" s="544"/>
      <c r="B22" s="546"/>
      <c r="C22" s="546"/>
      <c r="D22" s="555"/>
      <c r="E22" s="549"/>
      <c r="F22" s="557"/>
      <c r="G22" s="546"/>
      <c r="H22" s="546"/>
      <c r="I22" s="546"/>
      <c r="J22" s="546"/>
      <c r="K22" s="546"/>
      <c r="L22" s="542"/>
    </row>
    <row r="23" spans="1:12" x14ac:dyDescent="0.3">
      <c r="A23" s="544"/>
      <c r="B23" s="546"/>
      <c r="C23" s="546"/>
      <c r="D23" s="555"/>
      <c r="E23" s="549"/>
      <c r="F23" s="557"/>
      <c r="G23" s="546"/>
      <c r="H23" s="546"/>
      <c r="I23" s="546"/>
      <c r="J23" s="546"/>
      <c r="K23" s="546"/>
      <c r="L23" s="542"/>
    </row>
    <row r="24" spans="1:12" x14ac:dyDescent="0.3">
      <c r="A24" s="544"/>
      <c r="B24" s="546"/>
      <c r="C24" s="546"/>
      <c r="D24" s="555"/>
      <c r="E24" s="549"/>
      <c r="F24" s="557"/>
      <c r="G24" s="546"/>
      <c r="H24" s="546"/>
      <c r="I24" s="546"/>
      <c r="J24" s="546"/>
      <c r="K24" s="546"/>
      <c r="L24" s="542"/>
    </row>
    <row r="25" spans="1:12" x14ac:dyDescent="0.3">
      <c r="A25" s="544"/>
      <c r="B25" s="546"/>
      <c r="C25" s="546"/>
      <c r="D25" s="555"/>
      <c r="E25" s="549"/>
      <c r="F25" s="557"/>
      <c r="G25" s="546"/>
      <c r="H25" s="546"/>
      <c r="I25" s="546"/>
      <c r="J25" s="546"/>
      <c r="K25" s="546"/>
      <c r="L25" s="542"/>
    </row>
    <row r="26" spans="1:12" x14ac:dyDescent="0.3">
      <c r="A26" s="544"/>
      <c r="B26" s="546"/>
      <c r="C26" s="546"/>
      <c r="D26" s="555"/>
      <c r="E26" s="549"/>
      <c r="F26" s="557"/>
      <c r="G26" s="546"/>
      <c r="H26" s="546"/>
      <c r="I26" s="546"/>
      <c r="J26" s="546"/>
      <c r="K26" s="546"/>
      <c r="L26" s="542"/>
    </row>
    <row r="27" spans="1:12" x14ac:dyDescent="0.3">
      <c r="A27" s="544"/>
      <c r="B27" s="546"/>
      <c r="C27" s="546"/>
      <c r="D27" s="555"/>
      <c r="E27" s="549"/>
      <c r="F27" s="557"/>
      <c r="G27" s="546"/>
      <c r="H27" s="546"/>
      <c r="I27" s="546"/>
      <c r="J27" s="546"/>
      <c r="K27" s="546"/>
      <c r="L27" s="542"/>
    </row>
    <row r="28" spans="1:12" x14ac:dyDescent="0.3">
      <c r="A28" s="544"/>
      <c r="B28" s="546"/>
      <c r="C28" s="546"/>
      <c r="D28" s="555"/>
      <c r="E28" s="549"/>
      <c r="F28" s="557"/>
      <c r="G28" s="546"/>
      <c r="H28" s="546"/>
      <c r="I28" s="546"/>
      <c r="J28" s="546"/>
      <c r="K28" s="546"/>
      <c r="L28" s="542"/>
    </row>
    <row r="29" spans="1:12" x14ac:dyDescent="0.3">
      <c r="A29" s="544"/>
      <c r="B29" s="544"/>
      <c r="C29" s="544"/>
      <c r="D29" s="555"/>
      <c r="E29" s="549"/>
      <c r="F29" s="557"/>
      <c r="G29" s="546"/>
      <c r="H29" s="546"/>
      <c r="I29" s="547"/>
      <c r="J29" s="222"/>
      <c r="K29" s="232"/>
      <c r="L29" s="542"/>
    </row>
    <row r="30" spans="1:12" x14ac:dyDescent="0.3">
      <c r="A30" s="544"/>
      <c r="B30" s="544"/>
      <c r="C30" s="544"/>
      <c r="D30" s="555"/>
      <c r="E30" s="549"/>
      <c r="F30" s="557"/>
      <c r="G30" s="546"/>
      <c r="H30" s="546"/>
      <c r="I30" s="547"/>
      <c r="J30" s="222"/>
      <c r="K30" s="232"/>
      <c r="L30" s="542"/>
    </row>
    <row r="31" spans="1:12" x14ac:dyDescent="0.3">
      <c r="A31" s="544"/>
      <c r="B31" s="544"/>
      <c r="C31" s="544"/>
      <c r="D31" s="555"/>
      <c r="E31" s="549"/>
      <c r="F31" s="557"/>
      <c r="G31" s="546"/>
      <c r="H31" s="546"/>
      <c r="I31" s="547"/>
      <c r="J31" s="223"/>
      <c r="K31" s="223"/>
      <c r="L31" s="542"/>
    </row>
    <row r="32" spans="1:12" x14ac:dyDescent="0.3">
      <c r="A32" s="544"/>
      <c r="B32" s="544"/>
      <c r="C32" s="544"/>
      <c r="D32" s="555"/>
      <c r="E32" s="549"/>
      <c r="F32" s="557"/>
      <c r="G32" s="546"/>
      <c r="H32" s="546"/>
      <c r="I32" s="547"/>
      <c r="J32" s="222"/>
      <c r="K32" s="232"/>
      <c r="L32" s="542"/>
    </row>
    <row r="33" spans="1:12" x14ac:dyDescent="0.3">
      <c r="A33" s="544"/>
      <c r="B33" s="544"/>
      <c r="C33" s="544"/>
      <c r="D33" s="555"/>
      <c r="E33" s="549"/>
      <c r="F33" s="557"/>
      <c r="G33" s="546"/>
      <c r="H33" s="546"/>
      <c r="I33" s="547"/>
      <c r="J33" s="223"/>
      <c r="K33" s="223"/>
      <c r="L33" s="542"/>
    </row>
    <row r="34" spans="1:12" x14ac:dyDescent="0.3">
      <c r="A34" s="544"/>
      <c r="B34" s="544"/>
      <c r="C34" s="544"/>
      <c r="D34" s="555"/>
      <c r="E34" s="549"/>
      <c r="F34" s="557"/>
      <c r="G34" s="546"/>
      <c r="H34" s="546"/>
      <c r="I34" s="547"/>
      <c r="J34" s="223"/>
      <c r="K34" s="222"/>
      <c r="L34" s="542"/>
    </row>
    <row r="35" spans="1:12" x14ac:dyDescent="0.3">
      <c r="A35" s="544"/>
      <c r="B35" s="544"/>
      <c r="C35" s="544"/>
      <c r="D35" s="555"/>
      <c r="E35" s="549"/>
      <c r="F35" s="557"/>
      <c r="G35" s="546"/>
      <c r="H35" s="546"/>
      <c r="I35" s="547"/>
      <c r="J35" s="222"/>
      <c r="K35" s="232"/>
      <c r="L35" s="542"/>
    </row>
    <row r="36" spans="1:12" x14ac:dyDescent="0.3">
      <c r="A36" s="544"/>
      <c r="B36" s="544"/>
      <c r="C36" s="544"/>
      <c r="D36" s="555"/>
      <c r="E36" s="549"/>
      <c r="F36" s="557"/>
      <c r="G36" s="546"/>
      <c r="H36" s="546"/>
      <c r="I36" s="547"/>
      <c r="J36" s="222"/>
      <c r="K36" s="232"/>
      <c r="L36" s="542"/>
    </row>
    <row r="37" spans="1:12" x14ac:dyDescent="0.3">
      <c r="A37" s="544"/>
      <c r="B37" s="544"/>
      <c r="C37" s="544"/>
      <c r="D37" s="555"/>
      <c r="E37" s="549"/>
      <c r="F37" s="557"/>
      <c r="G37" s="546"/>
      <c r="H37" s="546"/>
      <c r="I37" s="547"/>
      <c r="J37" s="222"/>
      <c r="K37" s="232"/>
      <c r="L37" s="542"/>
    </row>
    <row r="38" spans="1:12" x14ac:dyDescent="0.3">
      <c r="A38" s="544"/>
      <c r="B38" s="544"/>
      <c r="C38" s="544"/>
      <c r="D38" s="555"/>
      <c r="E38" s="549"/>
      <c r="F38" s="557"/>
      <c r="G38" s="548"/>
      <c r="H38" s="549"/>
      <c r="I38" s="547"/>
      <c r="J38" s="223"/>
      <c r="K38" s="223"/>
      <c r="L38" s="542"/>
    </row>
    <row r="39" spans="1:12" x14ac:dyDescent="0.3">
      <c r="A39" s="544"/>
      <c r="B39" s="544"/>
      <c r="C39" s="544"/>
      <c r="D39" s="555"/>
      <c r="E39" s="549"/>
      <c r="F39" s="557"/>
      <c r="G39" s="546"/>
      <c r="H39" s="546"/>
      <c r="I39" s="547"/>
      <c r="J39" s="223"/>
      <c r="K39" s="222"/>
      <c r="L39" s="542"/>
    </row>
    <row r="40" spans="1:12" x14ac:dyDescent="0.3">
      <c r="A40" s="544"/>
      <c r="B40" s="544"/>
      <c r="C40" s="544"/>
      <c r="D40" s="555"/>
      <c r="E40" s="549"/>
      <c r="F40" s="557"/>
      <c r="G40" s="546"/>
      <c r="H40" s="546"/>
      <c r="I40" s="547"/>
      <c r="J40" s="222"/>
      <c r="K40" s="232"/>
      <c r="L40" s="542"/>
    </row>
    <row r="41" spans="1:12" x14ac:dyDescent="0.3">
      <c r="A41" s="550"/>
      <c r="B41" s="550"/>
      <c r="C41" s="550"/>
      <c r="D41" s="555"/>
      <c r="E41" s="556"/>
      <c r="F41" s="559"/>
      <c r="G41" s="551"/>
      <c r="H41" s="551"/>
      <c r="I41" s="552"/>
      <c r="J41" s="240"/>
      <c r="K41" s="543"/>
      <c r="L41" s="542"/>
    </row>
    <row r="42" spans="1:12" x14ac:dyDescent="0.3">
      <c r="A42" s="544"/>
      <c r="B42" s="544"/>
      <c r="C42" s="544"/>
      <c r="D42" s="555"/>
      <c r="E42" s="549"/>
      <c r="F42" s="557"/>
      <c r="G42" s="546"/>
      <c r="H42" s="546"/>
      <c r="I42" s="547"/>
      <c r="J42" s="222"/>
      <c r="K42" s="232"/>
      <c r="L42" s="542"/>
    </row>
    <row r="43" spans="1:12" x14ac:dyDescent="0.3">
      <c r="A43" s="544"/>
      <c r="B43" s="544"/>
      <c r="C43" s="544"/>
      <c r="D43" s="555"/>
      <c r="E43" s="549"/>
      <c r="F43" s="557"/>
      <c r="G43" s="546"/>
      <c r="H43" s="546"/>
      <c r="I43" s="547"/>
      <c r="J43" s="222"/>
      <c r="K43" s="232"/>
      <c r="L43" s="542"/>
    </row>
    <row r="44" spans="1:12" x14ac:dyDescent="0.3">
      <c r="A44" s="544"/>
      <c r="B44" s="544"/>
      <c r="C44" s="544"/>
      <c r="D44" s="555"/>
      <c r="E44" s="549"/>
      <c r="F44" s="557"/>
      <c r="G44" s="546"/>
      <c r="H44" s="546"/>
      <c r="I44" s="547"/>
      <c r="J44" s="223"/>
      <c r="K44" s="222"/>
      <c r="L44" s="542"/>
    </row>
    <row r="45" spans="1:12" x14ac:dyDescent="0.3">
      <c r="A45" s="544"/>
      <c r="B45" s="544"/>
      <c r="C45" s="544"/>
      <c r="D45" s="555"/>
      <c r="E45" s="549"/>
      <c r="F45" s="557"/>
      <c r="G45" s="546"/>
      <c r="H45" s="546"/>
      <c r="I45" s="547"/>
      <c r="J45" s="222"/>
      <c r="K45" s="232"/>
      <c r="L45" s="542"/>
    </row>
    <row r="46" spans="1:12" x14ac:dyDescent="0.3">
      <c r="A46" s="544"/>
      <c r="B46" s="544"/>
      <c r="C46" s="544"/>
      <c r="D46" s="555"/>
      <c r="E46" s="549"/>
      <c r="F46" s="557"/>
      <c r="G46" s="546"/>
      <c r="H46" s="546"/>
      <c r="I46" s="547"/>
      <c r="J46" s="222"/>
      <c r="K46" s="232"/>
      <c r="L46" s="542"/>
    </row>
    <row r="47" spans="1:12" x14ac:dyDescent="0.3">
      <c r="A47" s="544"/>
      <c r="B47" s="544"/>
      <c r="C47" s="544"/>
      <c r="D47" s="555"/>
      <c r="E47" s="549"/>
      <c r="F47" s="557"/>
      <c r="G47" s="546"/>
      <c r="H47" s="546"/>
      <c r="I47" s="547"/>
      <c r="J47" s="222"/>
      <c r="K47" s="232"/>
      <c r="L47" s="542"/>
    </row>
    <row r="48" spans="1:12" x14ac:dyDescent="0.3">
      <c r="A48" s="544"/>
      <c r="B48" s="544"/>
      <c r="C48" s="544"/>
      <c r="D48" s="555"/>
      <c r="E48" s="549"/>
      <c r="F48" s="557"/>
      <c r="G48" s="546"/>
      <c r="H48" s="546"/>
      <c r="I48" s="547"/>
      <c r="J48" s="222"/>
      <c r="K48" s="232"/>
      <c r="L48" s="542"/>
    </row>
    <row r="49" spans="1:12" x14ac:dyDescent="0.3">
      <c r="A49" s="544"/>
      <c r="B49" s="544"/>
      <c r="C49" s="544"/>
      <c r="D49" s="555"/>
      <c r="E49" s="549"/>
      <c r="F49" s="557"/>
      <c r="G49" s="546"/>
      <c r="H49" s="546"/>
      <c r="I49" s="547"/>
      <c r="J49" s="223"/>
      <c r="K49" s="223"/>
      <c r="L49" s="542"/>
    </row>
    <row r="50" spans="1:12" x14ac:dyDescent="0.3">
      <c r="A50" s="544"/>
      <c r="B50" s="544"/>
      <c r="C50" s="544"/>
      <c r="D50" s="555"/>
      <c r="E50" s="549"/>
      <c r="F50" s="557"/>
      <c r="G50" s="546"/>
      <c r="H50" s="546"/>
      <c r="I50" s="547"/>
      <c r="J50" s="223"/>
      <c r="K50" s="222"/>
      <c r="L50" s="542"/>
    </row>
    <row r="51" spans="1:12" x14ac:dyDescent="0.3">
      <c r="A51" s="544"/>
      <c r="B51" s="544"/>
      <c r="C51" s="544"/>
      <c r="D51" s="555"/>
      <c r="E51" s="549"/>
      <c r="F51" s="557"/>
      <c r="G51" s="546"/>
      <c r="H51" s="546"/>
      <c r="I51" s="547"/>
      <c r="J51" s="223"/>
      <c r="K51" s="223"/>
      <c r="L51" s="542"/>
    </row>
    <row r="52" spans="1:12" x14ac:dyDescent="0.3">
      <c r="A52" s="544"/>
      <c r="B52" s="544"/>
      <c r="C52" s="544"/>
      <c r="D52" s="555"/>
      <c r="E52" s="549"/>
      <c r="F52" s="557"/>
      <c r="G52" s="546"/>
      <c r="H52" s="546"/>
      <c r="I52" s="547"/>
      <c r="J52" s="222"/>
      <c r="K52" s="232"/>
      <c r="L52" s="542"/>
    </row>
    <row r="53" spans="1:12" x14ac:dyDescent="0.3">
      <c r="A53" s="544"/>
      <c r="B53" s="544"/>
      <c r="C53" s="544"/>
      <c r="D53" s="555"/>
      <c r="E53" s="549"/>
      <c r="F53" s="557"/>
      <c r="G53" s="546"/>
      <c r="H53" s="546"/>
      <c r="I53" s="547"/>
      <c r="J53" s="223"/>
      <c r="K53" s="222"/>
      <c r="L53" s="542"/>
    </row>
    <row r="54" spans="1:12" x14ac:dyDescent="0.3">
      <c r="A54" s="544"/>
      <c r="B54" s="544"/>
      <c r="C54" s="544"/>
      <c r="D54" s="555"/>
      <c r="E54" s="549"/>
      <c r="F54" s="557"/>
      <c r="G54" s="546"/>
      <c r="H54" s="546"/>
      <c r="I54" s="547"/>
      <c r="J54" s="222"/>
      <c r="K54" s="232"/>
      <c r="L54" s="542"/>
    </row>
    <row r="55" spans="1:12" x14ac:dyDescent="0.3">
      <c r="A55" s="544"/>
      <c r="B55" s="544"/>
      <c r="C55" s="544"/>
      <c r="D55" s="555"/>
      <c r="E55" s="549"/>
      <c r="F55" s="557"/>
      <c r="G55" s="548"/>
      <c r="H55" s="549"/>
      <c r="I55" s="547"/>
      <c r="J55" s="223"/>
      <c r="K55" s="223"/>
      <c r="L55" s="542"/>
    </row>
    <row r="56" spans="1:12" x14ac:dyDescent="0.3">
      <c r="A56" s="544"/>
      <c r="B56" s="544"/>
      <c r="C56" s="544"/>
      <c r="D56" s="555"/>
      <c r="E56" s="549"/>
      <c r="F56" s="557"/>
      <c r="G56" s="546"/>
      <c r="H56" s="546"/>
      <c r="I56" s="547"/>
      <c r="J56" s="222"/>
      <c r="K56" s="232"/>
      <c r="L56" s="542"/>
    </row>
    <row r="57" spans="1:12" x14ac:dyDescent="0.3">
      <c r="A57" s="544"/>
      <c r="B57" s="544"/>
      <c r="C57" s="544"/>
      <c r="D57" s="555"/>
      <c r="E57" s="549"/>
      <c r="F57" s="557"/>
      <c r="G57" s="546"/>
      <c r="H57" s="546"/>
      <c r="I57" s="547"/>
      <c r="J57" s="223"/>
      <c r="K57" s="223"/>
      <c r="L57" s="542"/>
    </row>
    <row r="58" spans="1:12" x14ac:dyDescent="0.3">
      <c r="A58" s="544"/>
      <c r="B58" s="544"/>
      <c r="C58" s="544"/>
      <c r="D58" s="555"/>
      <c r="E58" s="549"/>
      <c r="F58" s="557"/>
      <c r="G58" s="546"/>
      <c r="H58" s="546"/>
      <c r="I58" s="547"/>
      <c r="J58" s="222"/>
      <c r="K58" s="232"/>
      <c r="L58" s="542"/>
    </row>
    <row r="59" spans="1:12" x14ac:dyDescent="0.3">
      <c r="A59" s="544"/>
      <c r="B59" s="544"/>
      <c r="C59" s="544"/>
      <c r="D59" s="555"/>
      <c r="E59" s="549"/>
      <c r="F59" s="557"/>
      <c r="G59" s="548"/>
      <c r="H59" s="549"/>
      <c r="I59" s="547"/>
      <c r="J59" s="223"/>
      <c r="K59" s="223"/>
      <c r="L59" s="542"/>
    </row>
    <row r="60" spans="1:12" x14ac:dyDescent="0.3">
      <c r="A60" s="544"/>
      <c r="B60" s="544"/>
      <c r="C60" s="544"/>
      <c r="D60" s="555"/>
      <c r="E60" s="549"/>
      <c r="F60" s="557"/>
      <c r="G60" s="546"/>
      <c r="H60" s="546"/>
      <c r="I60" s="547"/>
      <c r="J60" s="223"/>
      <c r="K60" s="222"/>
      <c r="L60" s="542"/>
    </row>
    <row r="61" spans="1:12" x14ac:dyDescent="0.3">
      <c r="A61" s="544"/>
      <c r="B61" s="544"/>
      <c r="C61" s="544"/>
      <c r="D61" s="555"/>
      <c r="E61" s="549"/>
      <c r="F61" s="557"/>
      <c r="G61" s="546"/>
      <c r="H61" s="546"/>
      <c r="I61" s="547"/>
      <c r="J61" s="222"/>
      <c r="K61" s="232"/>
      <c r="L61" s="542"/>
    </row>
    <row r="62" spans="1:12" x14ac:dyDescent="0.3">
      <c r="A62" s="544"/>
      <c r="B62" s="544"/>
      <c r="C62" s="544"/>
      <c r="D62" s="555"/>
      <c r="E62" s="549"/>
      <c r="F62" s="557"/>
      <c r="G62" s="546"/>
      <c r="H62" s="546"/>
      <c r="I62" s="547"/>
      <c r="J62" s="223"/>
      <c r="K62" s="222"/>
      <c r="L62" s="542"/>
    </row>
    <row r="63" spans="1:12" x14ac:dyDescent="0.3">
      <c r="A63" s="544"/>
      <c r="B63" s="544"/>
      <c r="C63" s="544"/>
      <c r="D63" s="555"/>
      <c r="E63" s="549"/>
      <c r="F63" s="557"/>
      <c r="G63" s="546"/>
      <c r="H63" s="546"/>
      <c r="I63" s="547"/>
      <c r="J63" s="222"/>
      <c r="K63" s="232"/>
      <c r="L63" s="542"/>
    </row>
    <row r="64" spans="1:12" x14ac:dyDescent="0.3">
      <c r="A64" s="544"/>
      <c r="B64" s="544"/>
      <c r="C64" s="544"/>
      <c r="D64" s="555"/>
      <c r="E64" s="549"/>
      <c r="F64" s="557"/>
      <c r="G64" s="546"/>
      <c r="H64" s="546"/>
      <c r="I64" s="547"/>
      <c r="J64" s="223"/>
      <c r="K64" s="222"/>
      <c r="L64" s="542"/>
    </row>
    <row r="65" spans="1:12" x14ac:dyDescent="0.3">
      <c r="A65" s="544"/>
      <c r="B65" s="544"/>
      <c r="C65" s="544"/>
      <c r="D65" s="555"/>
      <c r="E65" s="549"/>
      <c r="F65" s="557"/>
      <c r="G65" s="546"/>
      <c r="H65" s="546"/>
      <c r="I65" s="547"/>
      <c r="J65" s="222"/>
      <c r="K65" s="232"/>
      <c r="L65" s="542"/>
    </row>
    <row r="66" spans="1:12" x14ac:dyDescent="0.3">
      <c r="A66" s="544"/>
      <c r="B66" s="544"/>
      <c r="C66" s="544"/>
      <c r="D66" s="555"/>
      <c r="E66" s="549"/>
      <c r="F66" s="557"/>
      <c r="G66" s="546"/>
      <c r="H66" s="546"/>
      <c r="I66" s="547"/>
      <c r="J66" s="223"/>
      <c r="K66" s="222"/>
      <c r="L66" s="542"/>
    </row>
    <row r="67" spans="1:12" x14ac:dyDescent="0.3">
      <c r="A67" s="544"/>
      <c r="B67" s="544"/>
      <c r="C67" s="544"/>
      <c r="D67" s="555"/>
      <c r="E67" s="549"/>
      <c r="F67" s="557"/>
      <c r="G67" s="546"/>
      <c r="H67" s="546"/>
      <c r="I67" s="547"/>
      <c r="J67" s="223"/>
      <c r="K67" s="222"/>
      <c r="L67" s="542"/>
    </row>
    <row r="68" spans="1:12" x14ac:dyDescent="0.3">
      <c r="A68" s="544"/>
      <c r="B68" s="544"/>
      <c r="C68" s="544"/>
      <c r="D68" s="555"/>
      <c r="E68" s="549"/>
      <c r="F68" s="557"/>
      <c r="G68" s="546"/>
      <c r="H68" s="546"/>
      <c r="I68" s="547"/>
      <c r="J68" s="223"/>
      <c r="K68" s="222"/>
      <c r="L68" s="542"/>
    </row>
    <row r="69" spans="1:12" x14ac:dyDescent="0.3">
      <c r="A69" s="544"/>
      <c r="B69" s="544"/>
      <c r="C69" s="544"/>
      <c r="D69" s="555"/>
      <c r="E69" s="549"/>
      <c r="F69" s="557"/>
      <c r="G69" s="546"/>
      <c r="H69" s="546"/>
      <c r="I69" s="547"/>
      <c r="J69" s="222"/>
      <c r="K69" s="232"/>
      <c r="L69" s="542"/>
    </row>
    <row r="70" spans="1:12" x14ac:dyDescent="0.3">
      <c r="A70" s="544"/>
      <c r="B70" s="544"/>
      <c r="C70" s="544"/>
      <c r="D70" s="555"/>
      <c r="E70" s="549"/>
      <c r="F70" s="557"/>
      <c r="G70" s="546"/>
      <c r="H70" s="546"/>
      <c r="I70" s="547"/>
      <c r="J70" s="222"/>
      <c r="K70" s="232"/>
      <c r="L70" s="542"/>
    </row>
    <row r="71" spans="1:12" x14ac:dyDescent="0.3">
      <c r="A71" s="544"/>
      <c r="B71" s="544"/>
      <c r="C71" s="544"/>
      <c r="D71" s="555"/>
      <c r="E71" s="549"/>
      <c r="F71" s="557"/>
      <c r="G71" s="546"/>
      <c r="H71" s="546"/>
      <c r="I71" s="547"/>
      <c r="J71" s="223"/>
      <c r="K71" s="223"/>
      <c r="L71" s="542"/>
    </row>
    <row r="72" spans="1:12" x14ac:dyDescent="0.3">
      <c r="A72" s="544"/>
      <c r="B72" s="544"/>
      <c r="C72" s="544"/>
      <c r="D72" s="555"/>
      <c r="E72" s="549"/>
      <c r="F72" s="557"/>
      <c r="G72" s="546"/>
      <c r="H72" s="546"/>
      <c r="I72" s="547"/>
      <c r="J72" s="223"/>
      <c r="K72" s="222"/>
      <c r="L72" s="542"/>
    </row>
    <row r="73" spans="1:12" x14ac:dyDescent="0.3">
      <c r="A73" s="544"/>
      <c r="B73" s="544"/>
      <c r="C73" s="544"/>
      <c r="D73" s="555"/>
      <c r="E73" s="549"/>
      <c r="F73" s="557"/>
      <c r="G73" s="546"/>
      <c r="H73" s="546"/>
      <c r="I73" s="547"/>
      <c r="J73" s="222"/>
      <c r="K73" s="223"/>
      <c r="L73" s="542"/>
    </row>
    <row r="74" spans="1:12" x14ac:dyDescent="0.3">
      <c r="A74" s="544"/>
      <c r="B74" s="544"/>
      <c r="C74" s="544"/>
      <c r="D74" s="555"/>
      <c r="E74" s="549"/>
      <c r="F74" s="557"/>
      <c r="G74" s="546"/>
      <c r="H74" s="546"/>
      <c r="I74" s="547"/>
      <c r="J74" s="222"/>
      <c r="K74" s="232"/>
      <c r="L74" s="542"/>
    </row>
    <row r="75" spans="1:12" x14ac:dyDescent="0.3">
      <c r="A75" s="544"/>
      <c r="B75" s="544"/>
      <c r="C75" s="544"/>
      <c r="D75" s="555"/>
      <c r="E75" s="549"/>
      <c r="F75" s="557"/>
      <c r="G75" s="546"/>
      <c r="H75" s="546"/>
      <c r="I75" s="547"/>
      <c r="J75" s="223"/>
      <c r="K75" s="223"/>
      <c r="L75" s="542"/>
    </row>
    <row r="76" spans="1:12" x14ac:dyDescent="0.3">
      <c r="A76" s="544"/>
      <c r="B76" s="544"/>
      <c r="C76" s="544"/>
      <c r="D76" s="555"/>
      <c r="E76" s="549"/>
      <c r="F76" s="557"/>
      <c r="G76" s="546"/>
      <c r="H76" s="546"/>
      <c r="I76" s="547"/>
      <c r="J76" s="222"/>
      <c r="K76" s="223"/>
      <c r="L76" s="542"/>
    </row>
    <row r="77" spans="1:12" x14ac:dyDescent="0.3">
      <c r="A77" s="544"/>
      <c r="B77" s="544"/>
      <c r="C77" s="544"/>
      <c r="D77" s="555"/>
      <c r="E77" s="549"/>
      <c r="F77" s="557"/>
      <c r="G77" s="546"/>
      <c r="H77" s="546"/>
      <c r="I77" s="547"/>
      <c r="J77" s="223"/>
      <c r="K77" s="222"/>
      <c r="L77" s="542"/>
    </row>
    <row r="78" spans="1:12" x14ac:dyDescent="0.3">
      <c r="A78" s="544"/>
      <c r="B78" s="544"/>
      <c r="C78" s="544"/>
      <c r="D78" s="555"/>
      <c r="E78" s="549"/>
      <c r="F78" s="557"/>
      <c r="G78" s="546"/>
      <c r="H78" s="546"/>
      <c r="I78" s="547"/>
      <c r="J78" s="222"/>
      <c r="K78" s="232"/>
      <c r="L78" s="542"/>
    </row>
    <row r="79" spans="1:12" x14ac:dyDescent="0.3">
      <c r="A79" s="544"/>
      <c r="B79" s="544"/>
      <c r="C79" s="544"/>
      <c r="D79" s="555"/>
      <c r="E79" s="549"/>
      <c r="F79" s="557"/>
      <c r="G79" s="546"/>
      <c r="H79" s="546"/>
      <c r="I79" s="547"/>
      <c r="J79" s="222"/>
      <c r="K79" s="232"/>
      <c r="L79" s="542"/>
    </row>
    <row r="80" spans="1:12" x14ac:dyDescent="0.3">
      <c r="A80" s="544"/>
      <c r="B80" s="544"/>
      <c r="C80" s="544"/>
      <c r="D80" s="555"/>
      <c r="E80" s="549"/>
      <c r="F80" s="557"/>
      <c r="G80" s="546"/>
      <c r="H80" s="546"/>
      <c r="I80" s="547"/>
      <c r="J80" s="223"/>
      <c r="K80" s="222"/>
      <c r="L80" s="542"/>
    </row>
    <row r="81" spans="1:12" x14ac:dyDescent="0.3">
      <c r="A81" s="544"/>
      <c r="B81" s="544"/>
      <c r="C81" s="544"/>
      <c r="D81" s="555"/>
      <c r="E81" s="549"/>
      <c r="F81" s="557"/>
      <c r="G81" s="546"/>
      <c r="H81" s="546"/>
      <c r="I81" s="547"/>
      <c r="J81" s="222"/>
      <c r="K81" s="232"/>
      <c r="L81" s="542"/>
    </row>
    <row r="82" spans="1:12" x14ac:dyDescent="0.3">
      <c r="A82" s="544"/>
      <c r="B82" s="544"/>
      <c r="C82" s="544"/>
      <c r="D82" s="555"/>
      <c r="E82" s="549"/>
      <c r="F82" s="557"/>
      <c r="G82" s="548"/>
      <c r="H82" s="549"/>
      <c r="I82" s="547"/>
      <c r="J82" s="223"/>
      <c r="K82" s="223"/>
      <c r="L82" s="542"/>
    </row>
    <row r="83" spans="1:12" x14ac:dyDescent="0.3">
      <c r="A83" s="544"/>
      <c r="B83" s="544"/>
      <c r="C83" s="544"/>
      <c r="D83" s="555"/>
      <c r="E83" s="549"/>
      <c r="F83" s="557"/>
      <c r="G83" s="546"/>
      <c r="H83" s="546"/>
      <c r="I83" s="547"/>
      <c r="J83" s="222"/>
      <c r="K83" s="232"/>
      <c r="L83" s="542"/>
    </row>
    <row r="84" spans="1:12" x14ac:dyDescent="0.3">
      <c r="A84" s="544"/>
      <c r="B84" s="544"/>
      <c r="C84" s="544"/>
      <c r="D84" s="555"/>
      <c r="E84" s="549"/>
      <c r="F84" s="557"/>
      <c r="G84" s="546"/>
      <c r="H84" s="546"/>
      <c r="I84" s="547"/>
      <c r="J84" s="223"/>
      <c r="K84" s="222"/>
      <c r="L84" s="542"/>
    </row>
    <row r="85" spans="1:12" x14ac:dyDescent="0.3">
      <c r="A85" s="544"/>
      <c r="B85" s="544"/>
      <c r="C85" s="544"/>
      <c r="D85" s="555"/>
      <c r="E85" s="549"/>
      <c r="F85" s="557"/>
      <c r="G85" s="546"/>
      <c r="H85" s="546"/>
      <c r="I85" s="547"/>
      <c r="J85" s="222"/>
      <c r="K85" s="232"/>
      <c r="L85" s="542"/>
    </row>
    <row r="86" spans="1:12" x14ac:dyDescent="0.3">
      <c r="A86" s="544"/>
      <c r="B86" s="544"/>
      <c r="C86" s="544"/>
      <c r="D86" s="555"/>
      <c r="E86" s="549"/>
      <c r="F86" s="557"/>
      <c r="G86" s="546"/>
      <c r="H86" s="546"/>
      <c r="I86" s="547"/>
      <c r="J86" s="223"/>
      <c r="K86" s="223"/>
      <c r="L86" s="542"/>
    </row>
    <row r="87" spans="1:12" x14ac:dyDescent="0.3">
      <c r="A87" s="544"/>
      <c r="B87" s="544"/>
      <c r="C87" s="544"/>
      <c r="D87" s="555"/>
      <c r="E87" s="549"/>
      <c r="F87" s="557"/>
      <c r="G87" s="546"/>
      <c r="H87" s="546"/>
      <c r="I87" s="547"/>
      <c r="J87" s="223"/>
      <c r="K87" s="222"/>
      <c r="L87" s="542"/>
    </row>
    <row r="88" spans="1:12" x14ac:dyDescent="0.3">
      <c r="A88" s="544"/>
      <c r="B88" s="544"/>
      <c r="C88" s="544"/>
      <c r="D88" s="555"/>
      <c r="E88" s="549"/>
      <c r="F88" s="557"/>
      <c r="G88" s="546"/>
      <c r="H88" s="546"/>
      <c r="I88" s="547"/>
      <c r="J88" s="222"/>
      <c r="K88" s="232"/>
      <c r="L88" s="542"/>
    </row>
    <row r="89" spans="1:12" x14ac:dyDescent="0.3">
      <c r="A89" s="544"/>
      <c r="B89" s="544"/>
      <c r="C89" s="544"/>
      <c r="D89" s="555"/>
      <c r="E89" s="549"/>
      <c r="F89" s="557"/>
      <c r="G89" s="546"/>
      <c r="H89" s="546"/>
      <c r="I89" s="547"/>
      <c r="J89" s="222"/>
      <c r="K89" s="223"/>
      <c r="L89" s="542"/>
    </row>
    <row r="90" spans="1:12" x14ac:dyDescent="0.3">
      <c r="A90" s="544"/>
      <c r="B90" s="544"/>
      <c r="C90" s="544"/>
      <c r="D90" s="555"/>
      <c r="E90" s="549"/>
      <c r="F90" s="557"/>
      <c r="G90" s="546"/>
      <c r="H90" s="546"/>
      <c r="I90" s="547"/>
      <c r="J90" s="223"/>
      <c r="K90" s="222"/>
      <c r="L90" s="542"/>
    </row>
    <row r="91" spans="1:12" x14ac:dyDescent="0.3">
      <c r="A91" s="544"/>
      <c r="B91" s="544"/>
      <c r="C91" s="544"/>
      <c r="D91" s="555"/>
      <c r="E91" s="549"/>
      <c r="F91" s="557"/>
      <c r="G91" s="546"/>
      <c r="H91" s="546"/>
      <c r="I91" s="547"/>
      <c r="J91" s="222"/>
      <c r="K91" s="232"/>
      <c r="L91" s="542"/>
    </row>
    <row r="92" spans="1:12" x14ac:dyDescent="0.3">
      <c r="A92" s="544"/>
      <c r="B92" s="544"/>
      <c r="C92" s="544"/>
      <c r="D92" s="555"/>
      <c r="E92" s="549"/>
      <c r="F92" s="557"/>
      <c r="G92" s="546"/>
      <c r="H92" s="546"/>
      <c r="I92" s="547"/>
      <c r="J92" s="223"/>
      <c r="K92" s="223"/>
      <c r="L92" s="542"/>
    </row>
    <row r="93" spans="1:12" x14ac:dyDescent="0.3">
      <c r="A93" s="544"/>
      <c r="B93" s="544"/>
      <c r="C93" s="544"/>
      <c r="D93" s="555"/>
      <c r="E93" s="549"/>
      <c r="F93" s="557"/>
      <c r="G93" s="546"/>
      <c r="H93" s="546"/>
      <c r="I93" s="547"/>
      <c r="J93" s="222"/>
      <c r="K93" s="232"/>
      <c r="L93" s="542"/>
    </row>
    <row r="94" spans="1:12" x14ac:dyDescent="0.3">
      <c r="A94" s="544"/>
      <c r="B94" s="544"/>
      <c r="C94" s="544"/>
      <c r="D94" s="555"/>
      <c r="E94" s="549"/>
      <c r="F94" s="557"/>
      <c r="G94" s="546"/>
      <c r="H94" s="546"/>
      <c r="I94" s="547"/>
      <c r="J94" s="222"/>
      <c r="K94" s="232"/>
      <c r="L94" s="542"/>
    </row>
    <row r="95" spans="1:12" x14ac:dyDescent="0.3">
      <c r="A95" s="544"/>
      <c r="B95" s="544"/>
      <c r="C95" s="544"/>
      <c r="D95" s="555"/>
      <c r="E95" s="549"/>
      <c r="F95" s="557"/>
      <c r="G95" s="546"/>
      <c r="H95" s="546"/>
      <c r="I95" s="547"/>
      <c r="J95" s="222"/>
      <c r="K95" s="232"/>
      <c r="L95" s="542"/>
    </row>
    <row r="96" spans="1:12" x14ac:dyDescent="0.3">
      <c r="A96" s="544"/>
      <c r="B96" s="544"/>
      <c r="C96" s="544"/>
      <c r="D96" s="555"/>
      <c r="E96" s="549"/>
      <c r="F96" s="557"/>
      <c r="G96" s="546"/>
      <c r="H96" s="546"/>
      <c r="I96" s="547"/>
      <c r="J96" s="222"/>
      <c r="K96" s="232"/>
      <c r="L96" s="542"/>
    </row>
    <row r="97" spans="1:12" x14ac:dyDescent="0.3">
      <c r="A97" s="544"/>
      <c r="B97" s="544"/>
      <c r="C97" s="544"/>
      <c r="D97" s="555"/>
      <c r="E97" s="549"/>
      <c r="F97" s="557"/>
      <c r="G97" s="546"/>
      <c r="H97" s="546"/>
      <c r="I97" s="547"/>
      <c r="J97" s="222"/>
      <c r="K97" s="232"/>
      <c r="L97" s="542"/>
    </row>
    <row r="98" spans="1:12" x14ac:dyDescent="0.3">
      <c r="A98" s="544"/>
      <c r="B98" s="544"/>
      <c r="C98" s="544"/>
      <c r="D98" s="555"/>
      <c r="E98" s="549"/>
      <c r="F98" s="557"/>
      <c r="G98" s="546"/>
      <c r="H98" s="546"/>
      <c r="I98" s="547"/>
      <c r="J98" s="222"/>
      <c r="K98" s="222"/>
      <c r="L98" s="542"/>
    </row>
    <row r="99" spans="1:12" x14ac:dyDescent="0.3">
      <c r="A99" s="544"/>
      <c r="B99" s="544"/>
      <c r="C99" s="544"/>
      <c r="D99" s="555"/>
      <c r="E99" s="549"/>
      <c r="F99" s="557"/>
      <c r="G99" s="546"/>
      <c r="H99" s="546"/>
      <c r="I99" s="547"/>
      <c r="J99" s="222"/>
      <c r="K99" s="232"/>
      <c r="L99" s="542"/>
    </row>
    <row r="100" spans="1:12" x14ac:dyDescent="0.3">
      <c r="A100" s="544"/>
      <c r="B100" s="544"/>
      <c r="C100" s="544"/>
      <c r="D100" s="555"/>
      <c r="E100" s="549"/>
      <c r="F100" s="557"/>
      <c r="G100" s="548"/>
      <c r="H100" s="549"/>
      <c r="I100" s="547"/>
      <c r="J100" s="223"/>
      <c r="K100" s="223"/>
      <c r="L100" s="542"/>
    </row>
    <row r="101" spans="1:12" x14ac:dyDescent="0.3">
      <c r="A101" s="544"/>
      <c r="B101" s="544"/>
      <c r="C101" s="544"/>
      <c r="D101" s="555"/>
      <c r="E101" s="549"/>
      <c r="F101" s="557"/>
      <c r="G101" s="546"/>
      <c r="H101" s="546"/>
      <c r="I101" s="547"/>
      <c r="J101" s="222"/>
      <c r="K101" s="232"/>
      <c r="L101" s="542"/>
    </row>
    <row r="102" spans="1:12" x14ac:dyDescent="0.3">
      <c r="A102" s="544"/>
      <c r="B102" s="544"/>
      <c r="C102" s="544"/>
      <c r="D102" s="555"/>
      <c r="E102" s="549"/>
      <c r="F102" s="557"/>
      <c r="G102" s="546"/>
      <c r="H102" s="546"/>
      <c r="I102" s="547"/>
      <c r="J102" s="223"/>
      <c r="K102" s="223"/>
      <c r="L102" s="542"/>
    </row>
    <row r="103" spans="1:12" x14ac:dyDescent="0.3">
      <c r="A103" s="544"/>
      <c r="B103" s="544"/>
      <c r="C103" s="544"/>
      <c r="D103" s="555"/>
      <c r="E103" s="549"/>
      <c r="F103" s="557"/>
      <c r="G103" s="548"/>
      <c r="H103" s="549"/>
      <c r="I103" s="547"/>
      <c r="J103" s="223"/>
      <c r="K103" s="223"/>
      <c r="L103" s="542"/>
    </row>
    <row r="104" spans="1:12" x14ac:dyDescent="0.3">
      <c r="A104" s="544"/>
      <c r="B104" s="544"/>
      <c r="C104" s="544"/>
      <c r="D104" s="555"/>
      <c r="E104" s="549"/>
      <c r="F104" s="557"/>
      <c r="G104" s="546"/>
      <c r="H104" s="546"/>
      <c r="I104" s="547"/>
      <c r="J104" s="222"/>
      <c r="K104" s="232"/>
      <c r="L104" s="542"/>
    </row>
    <row r="105" spans="1:12" x14ac:dyDescent="0.3">
      <c r="A105" s="544"/>
      <c r="B105" s="544"/>
      <c r="C105" s="544"/>
      <c r="D105" s="555"/>
      <c r="E105" s="549"/>
      <c r="F105" s="557"/>
      <c r="G105" s="546"/>
      <c r="H105" s="546"/>
      <c r="I105" s="547"/>
      <c r="J105" s="223"/>
      <c r="K105" s="222"/>
      <c r="L105" s="542"/>
    </row>
    <row r="106" spans="1:12" x14ac:dyDescent="0.3">
      <c r="A106" s="544"/>
      <c r="B106" s="544"/>
      <c r="C106" s="544"/>
      <c r="D106" s="555"/>
      <c r="E106" s="549"/>
      <c r="F106" s="557"/>
      <c r="G106" s="546"/>
      <c r="H106" s="546"/>
      <c r="I106" s="547"/>
      <c r="J106" s="222"/>
      <c r="K106" s="232"/>
      <c r="L106" s="542"/>
    </row>
    <row r="107" spans="1:12" x14ac:dyDescent="0.3">
      <c r="A107" s="544"/>
      <c r="B107" s="544"/>
      <c r="C107" s="544"/>
      <c r="D107" s="555"/>
      <c r="E107" s="549"/>
      <c r="F107" s="557"/>
      <c r="G107" s="546"/>
      <c r="H107" s="546"/>
      <c r="I107" s="547"/>
      <c r="J107" s="223"/>
      <c r="K107" s="222"/>
      <c r="L107" s="542"/>
    </row>
    <row r="108" spans="1:12" x14ac:dyDescent="0.3">
      <c r="A108" s="544"/>
      <c r="B108" s="544"/>
      <c r="C108" s="544"/>
      <c r="D108" s="555"/>
      <c r="E108" s="549"/>
      <c r="F108" s="557"/>
      <c r="G108" s="546"/>
      <c r="H108" s="546"/>
      <c r="I108" s="547"/>
      <c r="J108" s="222"/>
      <c r="K108" s="223"/>
      <c r="L108" s="542"/>
    </row>
    <row r="109" spans="1:12" x14ac:dyDescent="0.3">
      <c r="A109" s="544"/>
      <c r="B109" s="544"/>
      <c r="C109" s="544"/>
      <c r="D109" s="555"/>
      <c r="E109" s="549"/>
      <c r="F109" s="557"/>
      <c r="G109" s="546"/>
      <c r="H109" s="546"/>
      <c r="I109" s="547"/>
      <c r="J109" s="222"/>
      <c r="K109" s="232"/>
      <c r="L109" s="542"/>
    </row>
    <row r="110" spans="1:12" x14ac:dyDescent="0.3">
      <c r="A110" s="544"/>
      <c r="B110" s="544"/>
      <c r="C110" s="544"/>
      <c r="D110" s="555"/>
      <c r="E110" s="549"/>
      <c r="F110" s="557"/>
      <c r="G110" s="548"/>
      <c r="H110" s="549"/>
      <c r="I110" s="547"/>
      <c r="J110" s="223"/>
      <c r="K110" s="223"/>
      <c r="L110" s="542"/>
    </row>
    <row r="111" spans="1:12" x14ac:dyDescent="0.3">
      <c r="A111" s="544"/>
      <c r="B111" s="544"/>
      <c r="C111" s="544"/>
      <c r="D111" s="555"/>
      <c r="E111" s="549"/>
      <c r="F111" s="557"/>
      <c r="G111" s="546"/>
      <c r="H111" s="546"/>
      <c r="I111" s="547"/>
      <c r="J111" s="223"/>
      <c r="K111" s="223"/>
      <c r="L111" s="542"/>
    </row>
    <row r="112" spans="1:12" x14ac:dyDescent="0.3">
      <c r="A112" s="544"/>
      <c r="B112" s="544"/>
      <c r="C112" s="544"/>
      <c r="D112" s="555"/>
      <c r="E112" s="549"/>
      <c r="F112" s="557"/>
      <c r="G112" s="546"/>
      <c r="H112" s="546"/>
      <c r="I112" s="547"/>
      <c r="J112" s="222"/>
      <c r="K112" s="232"/>
      <c r="L112" s="542"/>
    </row>
    <row r="113" spans="1:12" x14ac:dyDescent="0.3">
      <c r="A113" s="544"/>
      <c r="B113" s="544"/>
      <c r="C113" s="544"/>
      <c r="D113" s="555"/>
      <c r="E113" s="549"/>
      <c r="F113" s="557"/>
      <c r="G113" s="546"/>
      <c r="H113" s="546"/>
      <c r="I113" s="547"/>
      <c r="J113" s="222"/>
      <c r="K113" s="232"/>
      <c r="L113" s="542"/>
    </row>
    <row r="114" spans="1:12" x14ac:dyDescent="0.3">
      <c r="A114" s="544"/>
      <c r="B114" s="544"/>
      <c r="C114" s="544"/>
      <c r="D114" s="555"/>
      <c r="E114" s="549"/>
      <c r="F114" s="557"/>
      <c r="G114" s="546"/>
      <c r="H114" s="546"/>
      <c r="I114" s="547"/>
      <c r="J114" s="222"/>
      <c r="K114" s="232"/>
      <c r="L114" s="542"/>
    </row>
    <row r="115" spans="1:12" x14ac:dyDescent="0.3">
      <c r="A115" s="544"/>
      <c r="B115" s="544"/>
      <c r="C115" s="544"/>
      <c r="D115" s="555"/>
      <c r="E115" s="549"/>
      <c r="F115" s="557"/>
      <c r="G115" s="546"/>
      <c r="H115" s="546"/>
      <c r="I115" s="547"/>
      <c r="J115" s="222"/>
      <c r="K115" s="232"/>
      <c r="L115" s="542"/>
    </row>
    <row r="116" spans="1:12" x14ac:dyDescent="0.3">
      <c r="A116" s="544"/>
      <c r="B116" s="544"/>
      <c r="C116" s="544"/>
      <c r="D116" s="555"/>
      <c r="E116" s="549"/>
      <c r="F116" s="557"/>
      <c r="G116" s="548"/>
      <c r="H116" s="549"/>
      <c r="I116" s="547"/>
      <c r="J116" s="223"/>
      <c r="K116" s="223"/>
      <c r="L116" s="542"/>
    </row>
    <row r="117" spans="1:12" x14ac:dyDescent="0.3">
      <c r="A117" s="544"/>
      <c r="B117" s="544"/>
      <c r="C117" s="544"/>
      <c r="D117" s="555"/>
      <c r="E117" s="549"/>
      <c r="F117" s="557"/>
      <c r="G117" s="546"/>
      <c r="H117" s="546"/>
      <c r="I117" s="547"/>
      <c r="J117" s="223"/>
      <c r="K117" s="222"/>
      <c r="L117" s="542"/>
    </row>
  </sheetData>
  <dataValidations disablePrompts="1" count="1">
    <dataValidation type="list" allowBlank="1" showInputMessage="1" showErrorMessage="1" sqref="D29:D117">
      <formula1>$M$2:$M$3</formula1>
    </dataValidation>
  </dataValidations>
  <pageMargins left="0.7" right="0.7" top="0.75" bottom="0.75" header="0.3" footer="0.3"/>
  <pageSetup paperSize="9" orientation="portrait" r:id="rId1"/>
  <ignoredErrors>
    <ignoredError sqref="K6" formulaRange="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K229"/>
  <sheetViews>
    <sheetView topLeftCell="A2" workbookViewId="0"/>
  </sheetViews>
  <sheetFormatPr defaultRowHeight="14.4" x14ac:dyDescent="0.3"/>
  <cols>
    <col min="2" max="2" width="31.44140625" style="219" customWidth="1"/>
    <col min="4" max="8" width="9.109375" style="220"/>
    <col min="11" max="11" width="25.6640625" customWidth="1"/>
  </cols>
  <sheetData>
    <row r="1" spans="1:11" x14ac:dyDescent="0.3">
      <c r="A1" s="224" t="s">
        <v>32</v>
      </c>
      <c r="B1" s="225" t="s">
        <v>1</v>
      </c>
      <c r="C1" s="226" t="s">
        <v>2</v>
      </c>
      <c r="D1" s="226" t="s">
        <v>3</v>
      </c>
      <c r="E1" s="227" t="s">
        <v>4</v>
      </c>
      <c r="F1" s="228" t="s">
        <v>5</v>
      </c>
      <c r="G1" s="229" t="s">
        <v>6</v>
      </c>
      <c r="H1" s="231" t="s">
        <v>210</v>
      </c>
      <c r="I1" s="226" t="s">
        <v>86</v>
      </c>
      <c r="J1" s="230" t="s">
        <v>101</v>
      </c>
      <c r="K1" s="536" t="s">
        <v>458</v>
      </c>
    </row>
    <row r="2" spans="1:11" x14ac:dyDescent="0.3">
      <c r="A2">
        <v>100001</v>
      </c>
      <c r="B2" s="219" t="s">
        <v>353</v>
      </c>
      <c r="C2" t="s">
        <v>7</v>
      </c>
      <c r="D2" s="220">
        <v>86845</v>
      </c>
      <c r="E2" s="220">
        <v>13200</v>
      </c>
      <c r="F2" s="220">
        <v>84060</v>
      </c>
      <c r="G2" s="220">
        <v>15985</v>
      </c>
      <c r="H2" s="220">
        <v>12023</v>
      </c>
      <c r="I2" t="s">
        <v>54</v>
      </c>
      <c r="K2" t="s">
        <v>232</v>
      </c>
    </row>
    <row r="3" spans="1:11" x14ac:dyDescent="0.3">
      <c r="A3">
        <v>100002</v>
      </c>
      <c r="B3" s="219" t="s">
        <v>424</v>
      </c>
      <c r="C3" t="s">
        <v>7</v>
      </c>
      <c r="D3" s="220">
        <v>239845</v>
      </c>
      <c r="E3" s="220">
        <v>521584</v>
      </c>
      <c r="F3" s="220">
        <v>657630</v>
      </c>
      <c r="G3" s="220">
        <v>103799</v>
      </c>
      <c r="H3" s="220">
        <v>12023</v>
      </c>
      <c r="I3" t="s">
        <v>54</v>
      </c>
      <c r="K3" t="s">
        <v>232</v>
      </c>
    </row>
    <row r="4" spans="1:11" x14ac:dyDescent="0.3">
      <c r="A4">
        <v>100006</v>
      </c>
      <c r="B4" s="219" t="s">
        <v>220</v>
      </c>
      <c r="C4" t="s">
        <v>7</v>
      </c>
      <c r="E4" s="220">
        <v>0</v>
      </c>
      <c r="F4" s="220">
        <v>0</v>
      </c>
      <c r="G4" s="220">
        <v>0</v>
      </c>
      <c r="H4" s="220">
        <v>12023</v>
      </c>
      <c r="I4" t="s">
        <v>54</v>
      </c>
      <c r="K4" t="s">
        <v>232</v>
      </c>
    </row>
    <row r="5" spans="1:11" x14ac:dyDescent="0.3">
      <c r="A5">
        <v>100012</v>
      </c>
      <c r="B5" s="219" t="s">
        <v>93</v>
      </c>
      <c r="C5" t="s">
        <v>7</v>
      </c>
      <c r="E5" s="220">
        <v>0</v>
      </c>
      <c r="F5" s="220">
        <v>0</v>
      </c>
      <c r="G5" s="220">
        <v>0</v>
      </c>
      <c r="H5" s="220">
        <v>12023</v>
      </c>
      <c r="I5" t="s">
        <v>54</v>
      </c>
      <c r="K5" t="s">
        <v>232</v>
      </c>
    </row>
    <row r="6" spans="1:11" x14ac:dyDescent="0.3">
      <c r="A6">
        <v>100020</v>
      </c>
      <c r="B6" s="219" t="s">
        <v>68</v>
      </c>
      <c r="C6" t="s">
        <v>7</v>
      </c>
      <c r="E6" s="220">
        <v>0</v>
      </c>
      <c r="F6" s="220">
        <v>0</v>
      </c>
      <c r="G6" s="220">
        <v>0</v>
      </c>
      <c r="H6" s="220">
        <v>12023</v>
      </c>
      <c r="I6" t="s">
        <v>54</v>
      </c>
      <c r="K6" t="s">
        <v>232</v>
      </c>
    </row>
    <row r="7" spans="1:11" x14ac:dyDescent="0.3">
      <c r="A7">
        <v>100024</v>
      </c>
      <c r="B7" s="219" t="s">
        <v>9</v>
      </c>
      <c r="C7" t="s">
        <v>7</v>
      </c>
      <c r="E7" s="220">
        <v>62500</v>
      </c>
      <c r="F7" s="220">
        <v>0</v>
      </c>
      <c r="G7" s="220">
        <v>62500</v>
      </c>
      <c r="H7" s="220">
        <v>12023</v>
      </c>
      <c r="I7" t="s">
        <v>54</v>
      </c>
      <c r="K7" t="s">
        <v>232</v>
      </c>
    </row>
    <row r="8" spans="1:11" x14ac:dyDescent="0.3">
      <c r="A8">
        <v>100032</v>
      </c>
      <c r="B8" s="219" t="s">
        <v>24</v>
      </c>
      <c r="C8" t="s">
        <v>7</v>
      </c>
      <c r="E8" s="220">
        <v>12000</v>
      </c>
      <c r="F8" s="220">
        <v>0</v>
      </c>
      <c r="G8" s="220">
        <v>12000</v>
      </c>
      <c r="H8" s="220">
        <v>12023</v>
      </c>
      <c r="I8" t="s">
        <v>54</v>
      </c>
      <c r="K8" t="s">
        <v>232</v>
      </c>
    </row>
    <row r="9" spans="1:11" x14ac:dyDescent="0.3">
      <c r="A9">
        <v>100036</v>
      </c>
      <c r="B9" s="219" t="s">
        <v>230</v>
      </c>
      <c r="C9" t="s">
        <v>7</v>
      </c>
      <c r="E9" s="220">
        <v>0</v>
      </c>
      <c r="F9" s="220">
        <v>0</v>
      </c>
      <c r="G9" s="220">
        <v>0</v>
      </c>
      <c r="H9" s="220">
        <v>12023</v>
      </c>
      <c r="I9" t="s">
        <v>54</v>
      </c>
      <c r="K9" t="s">
        <v>232</v>
      </c>
    </row>
    <row r="10" spans="1:11" x14ac:dyDescent="0.3">
      <c r="A10">
        <v>100044</v>
      </c>
      <c r="B10" s="219" t="s">
        <v>233</v>
      </c>
      <c r="C10" t="s">
        <v>7</v>
      </c>
      <c r="E10" s="220">
        <v>0</v>
      </c>
      <c r="F10" s="220">
        <v>0</v>
      </c>
      <c r="G10" s="220">
        <v>0</v>
      </c>
      <c r="H10" s="220">
        <v>12023</v>
      </c>
      <c r="I10" t="s">
        <v>54</v>
      </c>
      <c r="K10" t="s">
        <v>232</v>
      </c>
    </row>
    <row r="11" spans="1:11" x14ac:dyDescent="0.3">
      <c r="A11">
        <v>100048</v>
      </c>
      <c r="B11" s="219" t="s">
        <v>43</v>
      </c>
      <c r="C11" t="s">
        <v>7</v>
      </c>
      <c r="D11" s="220">
        <v>50000</v>
      </c>
      <c r="E11" s="220">
        <v>0</v>
      </c>
      <c r="F11" s="220">
        <v>0</v>
      </c>
      <c r="G11" s="220">
        <v>50000</v>
      </c>
      <c r="H11" s="220">
        <v>12023</v>
      </c>
      <c r="I11" t="s">
        <v>54</v>
      </c>
      <c r="J11" t="s">
        <v>90</v>
      </c>
      <c r="K11" t="s">
        <v>232</v>
      </c>
    </row>
    <row r="12" spans="1:11" x14ac:dyDescent="0.3">
      <c r="A12">
        <v>100052</v>
      </c>
      <c r="B12" s="219" t="s">
        <v>441</v>
      </c>
      <c r="C12" t="s">
        <v>7</v>
      </c>
      <c r="E12" s="220">
        <v>34000</v>
      </c>
      <c r="F12" s="220">
        <v>0</v>
      </c>
      <c r="G12" s="220">
        <v>34000</v>
      </c>
      <c r="H12" s="220">
        <v>12023</v>
      </c>
      <c r="I12" t="s">
        <v>54</v>
      </c>
      <c r="K12" t="s">
        <v>232</v>
      </c>
    </row>
    <row r="13" spans="1:11" x14ac:dyDescent="0.3">
      <c r="A13">
        <v>100056</v>
      </c>
      <c r="B13" s="219" t="s">
        <v>65</v>
      </c>
      <c r="C13" t="s">
        <v>7</v>
      </c>
      <c r="E13" s="220">
        <v>0</v>
      </c>
      <c r="F13" s="220">
        <v>0</v>
      </c>
      <c r="G13" s="220">
        <v>0</v>
      </c>
      <c r="H13" s="220">
        <v>12023</v>
      </c>
      <c r="I13" t="s">
        <v>54</v>
      </c>
      <c r="K13" t="s">
        <v>232</v>
      </c>
    </row>
    <row r="14" spans="1:11" x14ac:dyDescent="0.3">
      <c r="A14">
        <v>100074</v>
      </c>
      <c r="B14" s="219" t="s">
        <v>66</v>
      </c>
      <c r="C14" t="s">
        <v>7</v>
      </c>
      <c r="E14" s="220">
        <v>0</v>
      </c>
      <c r="F14" s="220">
        <v>0</v>
      </c>
      <c r="G14" s="220">
        <v>0</v>
      </c>
      <c r="H14" s="220">
        <v>12023</v>
      </c>
      <c r="I14" t="s">
        <v>54</v>
      </c>
      <c r="K14" t="s">
        <v>232</v>
      </c>
    </row>
    <row r="15" spans="1:11" x14ac:dyDescent="0.3">
      <c r="A15">
        <v>100080</v>
      </c>
      <c r="B15" s="219" t="s">
        <v>453</v>
      </c>
      <c r="C15" t="s">
        <v>7</v>
      </c>
      <c r="E15" s="220">
        <v>0</v>
      </c>
      <c r="F15" s="220">
        <v>0</v>
      </c>
      <c r="G15" s="220">
        <v>0</v>
      </c>
      <c r="H15" s="220">
        <v>12023</v>
      </c>
      <c r="I15" t="s">
        <v>54</v>
      </c>
      <c r="K15" t="s">
        <v>232</v>
      </c>
    </row>
    <row r="16" spans="1:11" x14ac:dyDescent="0.3">
      <c r="A16">
        <v>100086</v>
      </c>
      <c r="B16" s="219" t="s">
        <v>468</v>
      </c>
      <c r="C16" t="s">
        <v>7</v>
      </c>
      <c r="E16" s="220">
        <v>2000</v>
      </c>
      <c r="F16" s="220">
        <v>0</v>
      </c>
      <c r="G16" s="220">
        <v>2000</v>
      </c>
      <c r="H16" s="220">
        <v>12023</v>
      </c>
      <c r="I16" t="s">
        <v>54</v>
      </c>
      <c r="K16" t="s">
        <v>232</v>
      </c>
    </row>
    <row r="17" spans="1:11" x14ac:dyDescent="0.3">
      <c r="A17">
        <v>100096</v>
      </c>
      <c r="B17" s="219" t="s">
        <v>55</v>
      </c>
      <c r="C17" t="s">
        <v>7</v>
      </c>
      <c r="E17" s="220">
        <v>0</v>
      </c>
      <c r="F17" s="220">
        <v>0</v>
      </c>
      <c r="G17" s="220">
        <v>0</v>
      </c>
      <c r="H17" s="220">
        <v>12023</v>
      </c>
      <c r="I17" t="s">
        <v>54</v>
      </c>
      <c r="J17" t="s">
        <v>90</v>
      </c>
      <c r="K17" t="s">
        <v>232</v>
      </c>
    </row>
    <row r="18" spans="1:11" x14ac:dyDescent="0.3">
      <c r="A18">
        <v>100098</v>
      </c>
      <c r="B18" s="219" t="s">
        <v>87</v>
      </c>
      <c r="C18" t="s">
        <v>7</v>
      </c>
      <c r="E18" s="220">
        <v>0</v>
      </c>
      <c r="F18" s="220">
        <v>0</v>
      </c>
      <c r="G18" s="220">
        <v>0</v>
      </c>
      <c r="H18" s="220">
        <v>12023</v>
      </c>
      <c r="I18" t="s">
        <v>60</v>
      </c>
      <c r="K18" t="s">
        <v>232</v>
      </c>
    </row>
    <row r="19" spans="1:11" x14ac:dyDescent="0.3">
      <c r="A19">
        <v>100104</v>
      </c>
      <c r="B19" s="219" t="s">
        <v>218</v>
      </c>
      <c r="C19" t="s">
        <v>7</v>
      </c>
      <c r="D19" s="220">
        <v>40000</v>
      </c>
      <c r="E19" s="220">
        <v>0</v>
      </c>
      <c r="F19" s="220">
        <v>0</v>
      </c>
      <c r="G19" s="220">
        <v>40000</v>
      </c>
      <c r="H19" s="220">
        <v>12023</v>
      </c>
      <c r="I19" t="s">
        <v>54</v>
      </c>
      <c r="J19" t="s">
        <v>90</v>
      </c>
      <c r="K19" t="s">
        <v>418</v>
      </c>
    </row>
    <row r="20" spans="1:11" x14ac:dyDescent="0.3">
      <c r="A20">
        <v>100108</v>
      </c>
      <c r="B20" s="219" t="s">
        <v>22</v>
      </c>
      <c r="C20" t="s">
        <v>8</v>
      </c>
      <c r="E20" s="220">
        <v>0</v>
      </c>
      <c r="F20" s="220">
        <v>0</v>
      </c>
      <c r="G20" s="220">
        <v>0</v>
      </c>
      <c r="H20" s="220">
        <v>12023</v>
      </c>
      <c r="I20" t="s">
        <v>54</v>
      </c>
      <c r="J20" t="s">
        <v>90</v>
      </c>
      <c r="K20" t="s">
        <v>418</v>
      </c>
    </row>
    <row r="21" spans="1:11" x14ac:dyDescent="0.3">
      <c r="A21">
        <v>100112</v>
      </c>
      <c r="B21" s="219" t="s">
        <v>234</v>
      </c>
      <c r="C21" t="s">
        <v>7</v>
      </c>
      <c r="D21" s="220">
        <v>18700</v>
      </c>
      <c r="E21" s="220">
        <v>80000</v>
      </c>
      <c r="F21" s="220">
        <v>0</v>
      </c>
      <c r="G21" s="220">
        <v>98700</v>
      </c>
      <c r="H21" s="220">
        <v>12023</v>
      </c>
      <c r="I21" t="s">
        <v>54</v>
      </c>
      <c r="K21" t="s">
        <v>418</v>
      </c>
    </row>
    <row r="22" spans="1:11" x14ac:dyDescent="0.3">
      <c r="A22">
        <v>100116</v>
      </c>
      <c r="B22" s="219" t="s">
        <v>95</v>
      </c>
      <c r="C22" t="s">
        <v>7</v>
      </c>
      <c r="D22" s="220">
        <v>0</v>
      </c>
      <c r="E22" s="220">
        <v>0</v>
      </c>
      <c r="F22" s="220">
        <v>0</v>
      </c>
      <c r="G22" s="220">
        <v>0</v>
      </c>
      <c r="H22" s="220">
        <v>12023</v>
      </c>
      <c r="I22" t="s">
        <v>57</v>
      </c>
      <c r="K22" t="s">
        <v>418</v>
      </c>
    </row>
    <row r="23" spans="1:11" x14ac:dyDescent="0.3">
      <c r="A23">
        <v>100120</v>
      </c>
      <c r="B23" s="219" t="s">
        <v>423</v>
      </c>
      <c r="C23" t="s">
        <v>7</v>
      </c>
      <c r="E23" s="220">
        <v>260</v>
      </c>
      <c r="F23" s="220">
        <v>0</v>
      </c>
      <c r="G23" s="220">
        <v>260</v>
      </c>
      <c r="H23" s="220">
        <v>12023</v>
      </c>
      <c r="I23" t="s">
        <v>54</v>
      </c>
      <c r="J23" t="s">
        <v>90</v>
      </c>
      <c r="K23" t="s">
        <v>418</v>
      </c>
    </row>
    <row r="24" spans="1:11" x14ac:dyDescent="0.3">
      <c r="A24">
        <v>100124</v>
      </c>
      <c r="B24" s="219" t="s">
        <v>13</v>
      </c>
      <c r="C24" t="s">
        <v>7</v>
      </c>
      <c r="E24" s="220">
        <v>6600</v>
      </c>
      <c r="F24" s="220">
        <v>0</v>
      </c>
      <c r="G24" s="220">
        <v>6600</v>
      </c>
      <c r="H24" s="220">
        <v>12023</v>
      </c>
      <c r="I24" t="s">
        <v>54</v>
      </c>
      <c r="K24" t="s">
        <v>418</v>
      </c>
    </row>
    <row r="25" spans="1:11" x14ac:dyDescent="0.3">
      <c r="A25">
        <v>100132</v>
      </c>
      <c r="B25" s="219" t="s">
        <v>437</v>
      </c>
      <c r="C25" t="s">
        <v>7</v>
      </c>
      <c r="E25" s="220">
        <v>10000</v>
      </c>
      <c r="F25" s="220">
        <v>0</v>
      </c>
      <c r="G25" s="220">
        <v>10000</v>
      </c>
      <c r="H25" s="220">
        <v>12023</v>
      </c>
      <c r="I25" t="s">
        <v>54</v>
      </c>
      <c r="K25" t="s">
        <v>418</v>
      </c>
    </row>
    <row r="26" spans="1:11" x14ac:dyDescent="0.3">
      <c r="A26">
        <v>100138</v>
      </c>
      <c r="B26" s="219" t="s">
        <v>444</v>
      </c>
      <c r="C26" t="s">
        <v>7</v>
      </c>
      <c r="E26" s="220">
        <v>0</v>
      </c>
      <c r="F26" s="220">
        <v>0</v>
      </c>
      <c r="G26" s="220">
        <v>0</v>
      </c>
      <c r="H26" s="220">
        <v>12023</v>
      </c>
      <c r="I26" t="s">
        <v>54</v>
      </c>
      <c r="K26" t="s">
        <v>418</v>
      </c>
    </row>
    <row r="27" spans="1:11" x14ac:dyDescent="0.3">
      <c r="A27">
        <v>100142</v>
      </c>
      <c r="B27" s="219" t="s">
        <v>16</v>
      </c>
      <c r="C27" t="s">
        <v>7</v>
      </c>
      <c r="D27" s="220">
        <v>26680</v>
      </c>
      <c r="E27" s="220">
        <v>0</v>
      </c>
      <c r="F27" s="220">
        <v>0</v>
      </c>
      <c r="G27" s="220">
        <v>26680</v>
      </c>
      <c r="H27" s="220">
        <v>12023</v>
      </c>
      <c r="I27" t="s">
        <v>54</v>
      </c>
      <c r="K27" t="s">
        <v>418</v>
      </c>
    </row>
    <row r="28" spans="1:11" x14ac:dyDescent="0.3">
      <c r="A28">
        <v>100144</v>
      </c>
      <c r="B28" s="219" t="s">
        <v>456</v>
      </c>
      <c r="C28" t="s">
        <v>7</v>
      </c>
      <c r="E28" s="220">
        <v>0</v>
      </c>
      <c r="F28" s="220">
        <v>0</v>
      </c>
      <c r="G28" s="220">
        <v>0</v>
      </c>
      <c r="H28" s="220">
        <v>12023</v>
      </c>
      <c r="I28" t="s">
        <v>54</v>
      </c>
      <c r="J28" t="s">
        <v>89</v>
      </c>
      <c r="K28" t="s">
        <v>418</v>
      </c>
    </row>
    <row r="29" spans="1:11" x14ac:dyDescent="0.3">
      <c r="A29">
        <v>100204</v>
      </c>
      <c r="B29" s="219" t="s">
        <v>425</v>
      </c>
      <c r="C29" t="s">
        <v>8</v>
      </c>
      <c r="E29" s="220">
        <v>0</v>
      </c>
      <c r="F29" s="220">
        <v>0</v>
      </c>
      <c r="G29" s="220">
        <v>0</v>
      </c>
      <c r="H29" s="220">
        <v>12023</v>
      </c>
      <c r="I29" t="s">
        <v>54</v>
      </c>
      <c r="J29" t="s">
        <v>90</v>
      </c>
      <c r="K29" t="s">
        <v>235</v>
      </c>
    </row>
    <row r="30" spans="1:11" x14ac:dyDescent="0.3">
      <c r="A30">
        <v>100208</v>
      </c>
      <c r="B30" s="219" t="s">
        <v>45</v>
      </c>
      <c r="C30" t="s">
        <v>7</v>
      </c>
      <c r="E30" s="220">
        <v>0</v>
      </c>
      <c r="F30" s="220">
        <v>0</v>
      </c>
      <c r="G30" s="220">
        <v>0</v>
      </c>
      <c r="H30" s="220">
        <v>12023</v>
      </c>
      <c r="I30" t="s">
        <v>54</v>
      </c>
      <c r="J30" t="s">
        <v>90</v>
      </c>
      <c r="K30" t="s">
        <v>235</v>
      </c>
    </row>
    <row r="31" spans="1:11" x14ac:dyDescent="0.3">
      <c r="A31">
        <v>100216</v>
      </c>
      <c r="B31" s="219" t="s">
        <v>455</v>
      </c>
      <c r="C31" t="s">
        <v>7</v>
      </c>
      <c r="E31" s="220">
        <v>0</v>
      </c>
      <c r="F31" s="220">
        <v>0</v>
      </c>
      <c r="G31" s="220">
        <v>0</v>
      </c>
      <c r="H31" s="220">
        <v>12023</v>
      </c>
      <c r="I31" t="s">
        <v>54</v>
      </c>
      <c r="J31" t="s">
        <v>90</v>
      </c>
      <c r="K31" t="s">
        <v>235</v>
      </c>
    </row>
    <row r="32" spans="1:11" x14ac:dyDescent="0.3">
      <c r="A32">
        <v>100224</v>
      </c>
      <c r="B32" s="219" t="s">
        <v>442</v>
      </c>
      <c r="C32" t="s">
        <v>7</v>
      </c>
      <c r="E32" s="220">
        <v>3380</v>
      </c>
      <c r="F32" s="220">
        <v>0</v>
      </c>
      <c r="G32" s="220">
        <v>3380</v>
      </c>
      <c r="H32" s="220">
        <v>12023</v>
      </c>
      <c r="I32" t="s">
        <v>54</v>
      </c>
      <c r="J32" t="s">
        <v>90</v>
      </c>
      <c r="K32" t="s">
        <v>443</v>
      </c>
    </row>
    <row r="33" spans="1:11" x14ac:dyDescent="0.3">
      <c r="A33">
        <v>200004</v>
      </c>
      <c r="B33" s="219" t="s">
        <v>10</v>
      </c>
      <c r="C33" t="s">
        <v>8</v>
      </c>
      <c r="E33" s="220">
        <v>0</v>
      </c>
      <c r="F33" s="220">
        <v>89930</v>
      </c>
      <c r="G33" s="220">
        <v>89930</v>
      </c>
      <c r="H33" s="220">
        <v>12023</v>
      </c>
      <c r="I33" t="s">
        <v>57</v>
      </c>
      <c r="K33" t="s">
        <v>238</v>
      </c>
    </row>
    <row r="34" spans="1:11" x14ac:dyDescent="0.3">
      <c r="A34">
        <v>200006</v>
      </c>
      <c r="B34" s="219" t="s">
        <v>92</v>
      </c>
      <c r="C34" t="s">
        <v>8</v>
      </c>
      <c r="E34" s="220">
        <v>0</v>
      </c>
      <c r="F34" s="220">
        <v>0</v>
      </c>
      <c r="G34" s="220">
        <v>0</v>
      </c>
      <c r="H34" s="220">
        <v>12023</v>
      </c>
      <c r="I34" t="s">
        <v>57</v>
      </c>
      <c r="J34" t="s">
        <v>94</v>
      </c>
      <c r="K34" t="s">
        <v>238</v>
      </c>
    </row>
    <row r="35" spans="1:11" x14ac:dyDescent="0.3">
      <c r="A35">
        <v>200012</v>
      </c>
      <c r="B35" s="219" t="s">
        <v>58</v>
      </c>
      <c r="C35" t="s">
        <v>8</v>
      </c>
      <c r="E35" s="220">
        <v>0</v>
      </c>
      <c r="F35" s="220">
        <v>0</v>
      </c>
      <c r="G35" s="220">
        <v>0</v>
      </c>
      <c r="H35" s="220">
        <v>12023</v>
      </c>
      <c r="I35" t="s">
        <v>57</v>
      </c>
      <c r="K35" t="s">
        <v>238</v>
      </c>
    </row>
    <row r="36" spans="1:11" x14ac:dyDescent="0.3">
      <c r="A36">
        <v>200016</v>
      </c>
      <c r="B36" s="219" t="s">
        <v>213</v>
      </c>
      <c r="C36" t="s">
        <v>8</v>
      </c>
      <c r="E36" s="220">
        <v>0</v>
      </c>
      <c r="F36" s="220">
        <v>100000</v>
      </c>
      <c r="G36" s="220">
        <v>100000</v>
      </c>
      <c r="H36" s="220">
        <v>12023</v>
      </c>
      <c r="I36" t="s">
        <v>57</v>
      </c>
      <c r="J36" t="s">
        <v>90</v>
      </c>
      <c r="K36" t="s">
        <v>238</v>
      </c>
    </row>
    <row r="37" spans="1:11" x14ac:dyDescent="0.3">
      <c r="A37">
        <v>200024</v>
      </c>
      <c r="B37" s="219" t="s">
        <v>419</v>
      </c>
      <c r="C37" t="s">
        <v>8</v>
      </c>
      <c r="E37" s="220">
        <v>0</v>
      </c>
      <c r="F37" s="220">
        <v>0</v>
      </c>
      <c r="G37" s="220">
        <v>0</v>
      </c>
      <c r="H37" s="220">
        <v>12023</v>
      </c>
      <c r="I37" t="s">
        <v>57</v>
      </c>
      <c r="J37" t="s">
        <v>89</v>
      </c>
      <c r="K37" t="s">
        <v>238</v>
      </c>
    </row>
    <row r="38" spans="1:11" x14ac:dyDescent="0.3">
      <c r="A38">
        <v>200026</v>
      </c>
      <c r="B38" s="219" t="s">
        <v>20</v>
      </c>
      <c r="C38" t="s">
        <v>8</v>
      </c>
      <c r="E38" s="220">
        <v>7000</v>
      </c>
      <c r="F38" s="220">
        <v>9000</v>
      </c>
      <c r="G38" s="220">
        <v>2000</v>
      </c>
      <c r="H38" s="220">
        <v>12023</v>
      </c>
      <c r="I38" t="s">
        <v>57</v>
      </c>
      <c r="K38" t="s">
        <v>238</v>
      </c>
    </row>
    <row r="39" spans="1:11" x14ac:dyDescent="0.3">
      <c r="A39">
        <v>200028</v>
      </c>
      <c r="B39" s="219" t="s">
        <v>426</v>
      </c>
      <c r="C39" t="s">
        <v>8</v>
      </c>
      <c r="E39" s="220">
        <v>0</v>
      </c>
      <c r="F39" s="220">
        <v>0</v>
      </c>
      <c r="G39" s="220">
        <v>0</v>
      </c>
      <c r="H39" s="220">
        <v>12023</v>
      </c>
      <c r="I39" t="s">
        <v>57</v>
      </c>
      <c r="J39" t="s">
        <v>75</v>
      </c>
      <c r="K39" t="s">
        <v>238</v>
      </c>
    </row>
    <row r="40" spans="1:11" x14ac:dyDescent="0.3">
      <c r="A40">
        <v>200032</v>
      </c>
      <c r="B40" s="219" t="s">
        <v>231</v>
      </c>
      <c r="C40" t="s">
        <v>8</v>
      </c>
      <c r="E40" s="220">
        <v>0</v>
      </c>
      <c r="F40" s="220">
        <v>0</v>
      </c>
      <c r="G40" s="220">
        <v>0</v>
      </c>
      <c r="H40" s="220">
        <v>12023</v>
      </c>
      <c r="I40" t="s">
        <v>57</v>
      </c>
      <c r="K40" t="s">
        <v>238</v>
      </c>
    </row>
    <row r="41" spans="1:11" x14ac:dyDescent="0.3">
      <c r="A41">
        <v>200036</v>
      </c>
      <c r="B41" s="219" t="s">
        <v>91</v>
      </c>
      <c r="C41" t="s">
        <v>8</v>
      </c>
      <c r="E41" s="220">
        <v>0</v>
      </c>
      <c r="F41" s="220">
        <v>0</v>
      </c>
      <c r="G41" s="220">
        <v>0</v>
      </c>
      <c r="H41" s="220">
        <v>12023</v>
      </c>
      <c r="I41" t="s">
        <v>57</v>
      </c>
      <c r="J41" t="s">
        <v>90</v>
      </c>
      <c r="K41" t="s">
        <v>238</v>
      </c>
    </row>
    <row r="42" spans="1:11" x14ac:dyDescent="0.3">
      <c r="A42">
        <v>200038</v>
      </c>
      <c r="B42" s="219" t="s">
        <v>11</v>
      </c>
      <c r="C42" t="s">
        <v>8</v>
      </c>
      <c r="E42" s="220">
        <v>260000</v>
      </c>
      <c r="F42" s="220">
        <v>0</v>
      </c>
      <c r="G42" s="220">
        <v>260000</v>
      </c>
      <c r="H42" s="220">
        <v>12023</v>
      </c>
      <c r="I42" t="s">
        <v>57</v>
      </c>
      <c r="J42" t="s">
        <v>90</v>
      </c>
      <c r="K42" t="s">
        <v>238</v>
      </c>
    </row>
    <row r="43" spans="1:11" x14ac:dyDescent="0.3">
      <c r="A43">
        <v>200040</v>
      </c>
      <c r="B43" s="219" t="s">
        <v>78</v>
      </c>
      <c r="C43" t="s">
        <v>8</v>
      </c>
      <c r="E43" s="220">
        <v>0</v>
      </c>
      <c r="F43" s="220">
        <v>0</v>
      </c>
      <c r="G43" s="220">
        <v>0</v>
      </c>
      <c r="H43" s="220">
        <v>12023</v>
      </c>
      <c r="I43" t="s">
        <v>57</v>
      </c>
      <c r="K43" t="s">
        <v>238</v>
      </c>
    </row>
    <row r="44" spans="1:11" x14ac:dyDescent="0.3">
      <c r="A44">
        <v>200048</v>
      </c>
      <c r="B44" s="219" t="s">
        <v>447</v>
      </c>
      <c r="C44" t="s">
        <v>8</v>
      </c>
      <c r="E44" s="220">
        <v>0</v>
      </c>
      <c r="F44" s="220">
        <v>0</v>
      </c>
      <c r="G44" s="220">
        <v>0</v>
      </c>
      <c r="H44" s="220">
        <v>12023</v>
      </c>
      <c r="I44" t="s">
        <v>57</v>
      </c>
      <c r="J44" t="s">
        <v>90</v>
      </c>
      <c r="K44" t="s">
        <v>238</v>
      </c>
    </row>
    <row r="45" spans="1:11" x14ac:dyDescent="0.3">
      <c r="A45">
        <v>200056</v>
      </c>
      <c r="B45" s="219" t="s">
        <v>224</v>
      </c>
      <c r="C45" t="s">
        <v>8</v>
      </c>
      <c r="E45" s="220">
        <v>0</v>
      </c>
      <c r="F45" s="220">
        <v>0</v>
      </c>
      <c r="G45" s="220">
        <v>0</v>
      </c>
      <c r="H45" s="220">
        <v>12023</v>
      </c>
      <c r="I45" t="s">
        <v>57</v>
      </c>
      <c r="J45" t="s">
        <v>90</v>
      </c>
      <c r="K45" t="s">
        <v>238</v>
      </c>
    </row>
    <row r="46" spans="1:11" x14ac:dyDescent="0.3">
      <c r="A46">
        <v>200060</v>
      </c>
      <c r="B46" s="219" t="s">
        <v>221</v>
      </c>
      <c r="C46" t="s">
        <v>8</v>
      </c>
      <c r="E46" s="220">
        <v>0</v>
      </c>
      <c r="F46" s="220">
        <v>0</v>
      </c>
      <c r="G46" s="220">
        <v>0</v>
      </c>
      <c r="H46" s="220">
        <v>12023</v>
      </c>
      <c r="I46" t="s">
        <v>57</v>
      </c>
      <c r="J46" t="s">
        <v>90</v>
      </c>
      <c r="K46" t="s">
        <v>238</v>
      </c>
    </row>
    <row r="47" spans="1:11" x14ac:dyDescent="0.3">
      <c r="A47">
        <v>200064</v>
      </c>
      <c r="B47" s="219" t="s">
        <v>77</v>
      </c>
      <c r="C47" t="s">
        <v>8</v>
      </c>
      <c r="E47" s="220">
        <v>0</v>
      </c>
      <c r="F47" s="220">
        <v>0</v>
      </c>
      <c r="G47" s="220">
        <v>0</v>
      </c>
      <c r="H47" s="220">
        <v>12023</v>
      </c>
      <c r="I47" t="s">
        <v>57</v>
      </c>
      <c r="K47" t="s">
        <v>238</v>
      </c>
    </row>
    <row r="48" spans="1:11" x14ac:dyDescent="0.3">
      <c r="A48">
        <v>200070</v>
      </c>
      <c r="B48" s="219" t="s">
        <v>44</v>
      </c>
      <c r="C48" t="s">
        <v>7</v>
      </c>
      <c r="E48" s="220">
        <v>0</v>
      </c>
      <c r="F48" s="220">
        <v>0</v>
      </c>
      <c r="G48" s="220">
        <v>0</v>
      </c>
      <c r="H48" s="220">
        <v>12023</v>
      </c>
      <c r="I48" t="s">
        <v>57</v>
      </c>
      <c r="J48" t="s">
        <v>89</v>
      </c>
      <c r="K48" t="s">
        <v>238</v>
      </c>
    </row>
    <row r="49" spans="1:11" x14ac:dyDescent="0.3">
      <c r="A49">
        <v>200074</v>
      </c>
      <c r="B49" s="219" t="s">
        <v>88</v>
      </c>
      <c r="C49" t="s">
        <v>7</v>
      </c>
      <c r="E49" s="220">
        <v>0</v>
      </c>
      <c r="F49" s="220">
        <v>0</v>
      </c>
      <c r="G49" s="220">
        <v>0</v>
      </c>
      <c r="H49" s="220">
        <v>12023</v>
      </c>
      <c r="I49" t="s">
        <v>57</v>
      </c>
      <c r="K49" t="s">
        <v>238</v>
      </c>
    </row>
    <row r="50" spans="1:11" x14ac:dyDescent="0.3">
      <c r="A50">
        <v>200088</v>
      </c>
      <c r="B50" s="219" t="s">
        <v>59</v>
      </c>
      <c r="C50" t="s">
        <v>8</v>
      </c>
      <c r="E50" s="220">
        <v>0</v>
      </c>
      <c r="F50" s="220">
        <v>0</v>
      </c>
      <c r="G50" s="220">
        <v>0</v>
      </c>
      <c r="H50" s="220">
        <v>12023</v>
      </c>
      <c r="I50" t="s">
        <v>57</v>
      </c>
      <c r="K50" t="s">
        <v>238</v>
      </c>
    </row>
    <row r="51" spans="1:11" x14ac:dyDescent="0.3">
      <c r="A51">
        <v>200090</v>
      </c>
      <c r="B51" s="219" t="s">
        <v>462</v>
      </c>
      <c r="C51" t="s">
        <v>8</v>
      </c>
      <c r="E51" s="220">
        <v>0</v>
      </c>
      <c r="F51" s="220">
        <v>0</v>
      </c>
      <c r="G51" s="220">
        <v>0</v>
      </c>
      <c r="H51" s="220">
        <v>12023</v>
      </c>
      <c r="I51" t="s">
        <v>57</v>
      </c>
      <c r="K51" t="s">
        <v>238</v>
      </c>
    </row>
    <row r="52" spans="1:11" x14ac:dyDescent="0.3">
      <c r="A52">
        <v>200096</v>
      </c>
      <c r="B52" s="219" t="s">
        <v>420</v>
      </c>
      <c r="C52" t="s">
        <v>8</v>
      </c>
      <c r="E52" s="220">
        <v>0</v>
      </c>
      <c r="F52" s="220">
        <v>0</v>
      </c>
      <c r="G52" s="220">
        <v>0</v>
      </c>
      <c r="H52" s="220">
        <v>12023</v>
      </c>
      <c r="I52" t="s">
        <v>57</v>
      </c>
      <c r="K52" t="s">
        <v>421</v>
      </c>
    </row>
    <row r="53" spans="1:11" x14ac:dyDescent="0.3">
      <c r="A53">
        <v>200116</v>
      </c>
      <c r="B53" s="219" t="s">
        <v>438</v>
      </c>
      <c r="C53" t="s">
        <v>8</v>
      </c>
      <c r="E53" s="220">
        <v>0</v>
      </c>
      <c r="F53" s="220">
        <v>50000</v>
      </c>
      <c r="G53" s="220">
        <v>50000</v>
      </c>
      <c r="H53" s="220">
        <v>12023</v>
      </c>
      <c r="I53" t="s">
        <v>57</v>
      </c>
      <c r="J53" t="s">
        <v>90</v>
      </c>
      <c r="K53" t="s">
        <v>240</v>
      </c>
    </row>
    <row r="54" spans="1:11" x14ac:dyDescent="0.3">
      <c r="A54">
        <v>200124</v>
      </c>
      <c r="B54" s="219" t="s">
        <v>439</v>
      </c>
      <c r="C54" t="s">
        <v>8</v>
      </c>
      <c r="E54" s="220">
        <v>0</v>
      </c>
      <c r="F54" s="220">
        <v>0</v>
      </c>
      <c r="G54" s="220">
        <v>0</v>
      </c>
      <c r="H54" s="220">
        <v>12023</v>
      </c>
      <c r="I54" t="s">
        <v>57</v>
      </c>
      <c r="K54" t="s">
        <v>240</v>
      </c>
    </row>
    <row r="55" spans="1:11" x14ac:dyDescent="0.3">
      <c r="A55">
        <v>200128</v>
      </c>
      <c r="B55" s="219" t="s">
        <v>56</v>
      </c>
      <c r="C55" t="s">
        <v>7</v>
      </c>
      <c r="E55" s="220">
        <v>0</v>
      </c>
      <c r="F55" s="220">
        <v>0</v>
      </c>
      <c r="G55" s="220">
        <v>0</v>
      </c>
      <c r="H55" s="220">
        <v>12023</v>
      </c>
      <c r="I55" t="s">
        <v>57</v>
      </c>
      <c r="K55" t="s">
        <v>240</v>
      </c>
    </row>
    <row r="56" spans="1:11" x14ac:dyDescent="0.3">
      <c r="A56">
        <v>200132</v>
      </c>
      <c r="B56" s="219" t="s">
        <v>460</v>
      </c>
      <c r="C56" t="s">
        <v>8</v>
      </c>
      <c r="E56" s="220">
        <v>0</v>
      </c>
      <c r="F56" s="220">
        <v>0</v>
      </c>
      <c r="G56" s="220">
        <v>0</v>
      </c>
      <c r="H56" s="220">
        <v>12023</v>
      </c>
      <c r="I56" t="s">
        <v>57</v>
      </c>
      <c r="K56" t="s">
        <v>240</v>
      </c>
    </row>
    <row r="57" spans="1:11" x14ac:dyDescent="0.3">
      <c r="A57">
        <v>200144</v>
      </c>
      <c r="B57" s="219" t="s">
        <v>239</v>
      </c>
      <c r="C57" t="s">
        <v>8</v>
      </c>
      <c r="E57" s="220">
        <v>0</v>
      </c>
      <c r="F57" s="220">
        <v>5000</v>
      </c>
      <c r="G57" s="220">
        <v>5000</v>
      </c>
      <c r="H57" s="220">
        <v>12023</v>
      </c>
      <c r="I57" t="s">
        <v>57</v>
      </c>
      <c r="K57" t="s">
        <v>454</v>
      </c>
    </row>
    <row r="58" spans="1:11" x14ac:dyDescent="0.3">
      <c r="A58">
        <v>200276</v>
      </c>
      <c r="B58" s="219" t="s">
        <v>440</v>
      </c>
      <c r="C58" t="s">
        <v>7</v>
      </c>
      <c r="E58" s="220">
        <v>0</v>
      </c>
      <c r="F58" s="220">
        <v>0</v>
      </c>
      <c r="G58" s="220">
        <v>0</v>
      </c>
      <c r="H58" s="220">
        <v>12023</v>
      </c>
      <c r="I58" t="s">
        <v>54</v>
      </c>
      <c r="K58" t="s">
        <v>237</v>
      </c>
    </row>
    <row r="59" spans="1:11" x14ac:dyDescent="0.3">
      <c r="A59">
        <v>200296</v>
      </c>
      <c r="B59" s="219" t="s">
        <v>436</v>
      </c>
      <c r="C59" t="s">
        <v>7</v>
      </c>
      <c r="E59" s="220">
        <v>0</v>
      </c>
      <c r="F59" s="220">
        <v>0</v>
      </c>
      <c r="G59" s="220">
        <v>0</v>
      </c>
      <c r="H59" s="220">
        <v>12023</v>
      </c>
      <c r="I59" t="s">
        <v>57</v>
      </c>
      <c r="K59" t="s">
        <v>240</v>
      </c>
    </row>
    <row r="60" spans="1:11" x14ac:dyDescent="0.3">
      <c r="A60">
        <v>300004</v>
      </c>
      <c r="B60" s="219" t="s">
        <v>644</v>
      </c>
      <c r="C60" t="s">
        <v>7</v>
      </c>
      <c r="E60" s="220">
        <v>0</v>
      </c>
      <c r="F60" s="220">
        <v>0</v>
      </c>
      <c r="G60" s="220">
        <v>0</v>
      </c>
      <c r="H60" s="220">
        <v>12023</v>
      </c>
      <c r="I60" t="s">
        <v>392</v>
      </c>
      <c r="J60" t="s">
        <v>90</v>
      </c>
      <c r="K60" t="s">
        <v>61</v>
      </c>
    </row>
    <row r="61" spans="1:11" x14ac:dyDescent="0.3">
      <c r="A61">
        <v>300008</v>
      </c>
      <c r="B61" s="219" t="s">
        <v>223</v>
      </c>
      <c r="C61" t="s">
        <v>7</v>
      </c>
      <c r="E61" s="220">
        <v>0</v>
      </c>
      <c r="F61" s="220">
        <v>0</v>
      </c>
      <c r="G61" s="220">
        <v>0</v>
      </c>
      <c r="H61" s="220">
        <v>12023</v>
      </c>
      <c r="I61" t="s">
        <v>392</v>
      </c>
      <c r="K61" t="s">
        <v>61</v>
      </c>
    </row>
    <row r="62" spans="1:11" x14ac:dyDescent="0.3">
      <c r="A62">
        <v>300012</v>
      </c>
      <c r="B62" s="219" t="s">
        <v>61</v>
      </c>
      <c r="C62" t="s">
        <v>7</v>
      </c>
      <c r="E62" s="220">
        <v>0</v>
      </c>
      <c r="F62" s="220">
        <v>0</v>
      </c>
      <c r="G62" s="220">
        <v>0</v>
      </c>
      <c r="H62" s="220">
        <v>12023</v>
      </c>
      <c r="I62" t="s">
        <v>392</v>
      </c>
      <c r="K62" t="s">
        <v>61</v>
      </c>
    </row>
    <row r="63" spans="1:11" x14ac:dyDescent="0.3">
      <c r="A63">
        <v>300016</v>
      </c>
      <c r="B63" s="219" t="s">
        <v>227</v>
      </c>
      <c r="C63" t="s">
        <v>7</v>
      </c>
      <c r="E63" s="220">
        <v>0</v>
      </c>
      <c r="F63" s="220">
        <v>0</v>
      </c>
      <c r="G63" s="220">
        <v>0</v>
      </c>
      <c r="H63" s="220">
        <v>12023</v>
      </c>
      <c r="I63" t="s">
        <v>392</v>
      </c>
      <c r="K63" t="s">
        <v>61</v>
      </c>
    </row>
    <row r="64" spans="1:11" x14ac:dyDescent="0.3">
      <c r="A64">
        <v>400004</v>
      </c>
      <c r="B64" s="219" t="s">
        <v>452</v>
      </c>
      <c r="C64" t="s">
        <v>8</v>
      </c>
      <c r="E64" s="220">
        <v>0</v>
      </c>
      <c r="F64" s="220">
        <v>0</v>
      </c>
      <c r="G64" s="220">
        <v>0</v>
      </c>
      <c r="H64" s="220">
        <v>12023</v>
      </c>
      <c r="I64" t="s">
        <v>461</v>
      </c>
      <c r="J64" t="s">
        <v>90</v>
      </c>
      <c r="K64" t="s">
        <v>422</v>
      </c>
    </row>
    <row r="65" spans="1:11" x14ac:dyDescent="0.3">
      <c r="A65">
        <v>400008</v>
      </c>
      <c r="B65" s="219" t="s">
        <v>220</v>
      </c>
      <c r="C65" t="s">
        <v>8</v>
      </c>
      <c r="E65" s="220">
        <v>0</v>
      </c>
      <c r="F65" s="220">
        <v>0</v>
      </c>
      <c r="G65" s="220">
        <v>0</v>
      </c>
      <c r="H65" s="220">
        <v>12023</v>
      </c>
      <c r="I65" t="s">
        <v>461</v>
      </c>
      <c r="J65" t="s">
        <v>90</v>
      </c>
      <c r="K65" t="s">
        <v>422</v>
      </c>
    </row>
    <row r="66" spans="1:11" x14ac:dyDescent="0.3">
      <c r="A66">
        <v>400012</v>
      </c>
      <c r="B66" s="219" t="s">
        <v>472</v>
      </c>
      <c r="C66" t="s">
        <v>8</v>
      </c>
      <c r="E66" s="220">
        <v>0</v>
      </c>
      <c r="F66" s="220">
        <v>0</v>
      </c>
      <c r="G66" s="220">
        <v>0</v>
      </c>
      <c r="H66" s="220">
        <v>12023</v>
      </c>
      <c r="I66" t="s">
        <v>461</v>
      </c>
      <c r="J66" t="s">
        <v>90</v>
      </c>
      <c r="K66" t="s">
        <v>422</v>
      </c>
    </row>
    <row r="67" spans="1:11" x14ac:dyDescent="0.3">
      <c r="A67">
        <v>400016</v>
      </c>
      <c r="B67" s="219" t="s">
        <v>473</v>
      </c>
      <c r="C67" t="s">
        <v>8</v>
      </c>
      <c r="E67" s="220">
        <v>0</v>
      </c>
      <c r="F67" s="220">
        <v>0</v>
      </c>
      <c r="G67" s="220">
        <v>0</v>
      </c>
      <c r="H67" s="220">
        <v>12023</v>
      </c>
      <c r="I67" t="s">
        <v>461</v>
      </c>
      <c r="J67" t="s">
        <v>90</v>
      </c>
      <c r="K67" t="s">
        <v>422</v>
      </c>
    </row>
    <row r="68" spans="1:11" x14ac:dyDescent="0.3">
      <c r="A68">
        <v>400032</v>
      </c>
      <c r="B68" s="219" t="s">
        <v>430</v>
      </c>
      <c r="C68" t="s">
        <v>7</v>
      </c>
      <c r="E68" s="220">
        <v>0</v>
      </c>
      <c r="F68" s="220">
        <v>0</v>
      </c>
      <c r="G68" s="220">
        <v>0</v>
      </c>
      <c r="H68" s="220">
        <v>12023</v>
      </c>
      <c r="I68" t="s">
        <v>89</v>
      </c>
      <c r="K68" t="s">
        <v>431</v>
      </c>
    </row>
    <row r="69" spans="1:11" x14ac:dyDescent="0.3">
      <c r="A69">
        <v>400036</v>
      </c>
      <c r="B69" s="219" t="s">
        <v>12</v>
      </c>
      <c r="C69" t="s">
        <v>8</v>
      </c>
      <c r="E69" s="220">
        <v>4000</v>
      </c>
      <c r="F69" s="220">
        <v>23200</v>
      </c>
      <c r="G69" s="220">
        <v>19200</v>
      </c>
      <c r="H69" s="220">
        <v>12023</v>
      </c>
      <c r="I69" t="s">
        <v>54</v>
      </c>
      <c r="K69" t="s">
        <v>232</v>
      </c>
    </row>
    <row r="70" spans="1:11" x14ac:dyDescent="0.3">
      <c r="A70">
        <v>400040</v>
      </c>
      <c r="B70" s="219" t="s">
        <v>23</v>
      </c>
      <c r="C70" t="s">
        <v>8</v>
      </c>
      <c r="E70" s="220">
        <v>24000</v>
      </c>
      <c r="F70" s="220">
        <v>336500</v>
      </c>
      <c r="G70" s="220">
        <v>312500</v>
      </c>
      <c r="H70" s="220">
        <v>12023</v>
      </c>
      <c r="I70" t="s">
        <v>89</v>
      </c>
      <c r="J70" t="s">
        <v>90</v>
      </c>
      <c r="K70" t="s">
        <v>431</v>
      </c>
    </row>
    <row r="71" spans="1:11" x14ac:dyDescent="0.3">
      <c r="A71">
        <v>400048</v>
      </c>
      <c r="B71" s="219" t="s">
        <v>435</v>
      </c>
      <c r="C71" t="s">
        <v>7</v>
      </c>
      <c r="E71" s="220">
        <v>0</v>
      </c>
      <c r="F71" s="220">
        <v>0</v>
      </c>
      <c r="G71" s="220">
        <v>0</v>
      </c>
      <c r="H71" s="220">
        <v>12023</v>
      </c>
      <c r="I71" t="s">
        <v>54</v>
      </c>
      <c r="J71" t="s">
        <v>89</v>
      </c>
      <c r="K71" t="s">
        <v>237</v>
      </c>
    </row>
    <row r="72" spans="1:11" x14ac:dyDescent="0.3">
      <c r="A72">
        <v>400100</v>
      </c>
      <c r="B72" s="219" t="s">
        <v>451</v>
      </c>
      <c r="C72" t="s">
        <v>8</v>
      </c>
      <c r="E72" s="220">
        <v>0</v>
      </c>
      <c r="F72" s="220">
        <v>66000</v>
      </c>
      <c r="G72" s="220">
        <v>66000</v>
      </c>
      <c r="H72" s="220">
        <v>12023</v>
      </c>
      <c r="I72" t="s">
        <v>89</v>
      </c>
      <c r="J72" t="s">
        <v>94</v>
      </c>
      <c r="K72" t="s">
        <v>431</v>
      </c>
    </row>
    <row r="73" spans="1:11" x14ac:dyDescent="0.3">
      <c r="A73">
        <v>600001</v>
      </c>
      <c r="B73" s="219" t="s">
        <v>417</v>
      </c>
      <c r="C73" t="s">
        <v>7</v>
      </c>
      <c r="E73" s="220">
        <v>0</v>
      </c>
      <c r="F73" s="220">
        <v>0</v>
      </c>
      <c r="G73" s="220">
        <v>0</v>
      </c>
      <c r="H73" s="220">
        <v>12023</v>
      </c>
      <c r="I73" t="s">
        <v>60</v>
      </c>
      <c r="K73" t="s">
        <v>97</v>
      </c>
    </row>
    <row r="74" spans="1:11" x14ac:dyDescent="0.3">
      <c r="A74">
        <v>600020</v>
      </c>
      <c r="B74" s="219" t="s">
        <v>52</v>
      </c>
      <c r="C74" t="s">
        <v>7</v>
      </c>
      <c r="E74" s="220">
        <v>0</v>
      </c>
      <c r="F74" s="220">
        <v>0</v>
      </c>
      <c r="G74" s="220">
        <v>0</v>
      </c>
      <c r="H74" s="220">
        <v>12023</v>
      </c>
      <c r="I74" t="s">
        <v>60</v>
      </c>
      <c r="K74" t="s">
        <v>97</v>
      </c>
    </row>
    <row r="75" spans="1:11" x14ac:dyDescent="0.3">
      <c r="A75">
        <v>600028</v>
      </c>
      <c r="B75" s="219" t="s">
        <v>82</v>
      </c>
      <c r="C75" t="s">
        <v>7</v>
      </c>
      <c r="E75" s="220">
        <v>10000</v>
      </c>
      <c r="F75" s="220">
        <v>0</v>
      </c>
      <c r="G75" s="220">
        <v>10000</v>
      </c>
      <c r="H75" s="220">
        <v>12023</v>
      </c>
      <c r="I75" t="s">
        <v>54</v>
      </c>
      <c r="K75" t="s">
        <v>97</v>
      </c>
    </row>
    <row r="76" spans="1:11" x14ac:dyDescent="0.3">
      <c r="A76">
        <v>600032</v>
      </c>
      <c r="B76" s="219" t="s">
        <v>19</v>
      </c>
      <c r="C76" t="s">
        <v>7</v>
      </c>
      <c r="E76" s="220">
        <v>150000</v>
      </c>
      <c r="F76" s="220">
        <v>0</v>
      </c>
      <c r="G76" s="220">
        <v>150000</v>
      </c>
      <c r="H76" s="220">
        <v>12023</v>
      </c>
      <c r="I76" t="s">
        <v>60</v>
      </c>
      <c r="K76" t="s">
        <v>97</v>
      </c>
    </row>
    <row r="77" spans="1:11" x14ac:dyDescent="0.3">
      <c r="A77">
        <v>600036</v>
      </c>
      <c r="B77" s="219" t="s">
        <v>352</v>
      </c>
      <c r="C77" t="s">
        <v>7</v>
      </c>
      <c r="E77" s="220">
        <v>8000</v>
      </c>
      <c r="F77" s="220">
        <v>0</v>
      </c>
      <c r="G77" s="220">
        <v>8000</v>
      </c>
      <c r="H77" s="220">
        <v>12023</v>
      </c>
      <c r="I77" t="s">
        <v>54</v>
      </c>
      <c r="J77" t="s">
        <v>54</v>
      </c>
      <c r="K77" t="s">
        <v>449</v>
      </c>
    </row>
    <row r="78" spans="1:11" x14ac:dyDescent="0.3">
      <c r="A78">
        <v>600038</v>
      </c>
      <c r="B78" s="219" t="s">
        <v>50</v>
      </c>
      <c r="C78" t="s">
        <v>7</v>
      </c>
      <c r="E78" s="220">
        <v>0</v>
      </c>
      <c r="F78" s="220">
        <v>0</v>
      </c>
      <c r="G78" s="220">
        <v>0</v>
      </c>
      <c r="H78" s="220">
        <v>12023</v>
      </c>
      <c r="I78" t="s">
        <v>60</v>
      </c>
      <c r="K78" t="s">
        <v>111</v>
      </c>
    </row>
    <row r="79" spans="1:11" x14ac:dyDescent="0.3">
      <c r="A79">
        <v>600040</v>
      </c>
      <c r="B79" s="219" t="s">
        <v>46</v>
      </c>
      <c r="C79" t="s">
        <v>7</v>
      </c>
      <c r="E79" s="220">
        <v>0</v>
      </c>
      <c r="F79" s="220">
        <v>0</v>
      </c>
      <c r="G79" s="220">
        <v>0</v>
      </c>
      <c r="H79" s="220">
        <v>12023</v>
      </c>
      <c r="I79" t="s">
        <v>60</v>
      </c>
      <c r="J79" t="s">
        <v>94</v>
      </c>
      <c r="K79" t="s">
        <v>97</v>
      </c>
    </row>
    <row r="80" spans="1:11" x14ac:dyDescent="0.3">
      <c r="A80">
        <v>600044</v>
      </c>
      <c r="B80" s="219" t="s">
        <v>17</v>
      </c>
      <c r="C80" t="s">
        <v>7</v>
      </c>
      <c r="E80" s="220">
        <v>2600</v>
      </c>
      <c r="F80" s="220">
        <v>0</v>
      </c>
      <c r="G80" s="220">
        <v>2600</v>
      </c>
      <c r="H80" s="220">
        <v>12023</v>
      </c>
      <c r="I80" t="s">
        <v>54</v>
      </c>
      <c r="K80" t="s">
        <v>97</v>
      </c>
    </row>
    <row r="81" spans="1:11" x14ac:dyDescent="0.3">
      <c r="A81">
        <v>600046</v>
      </c>
      <c r="B81" s="219" t="s">
        <v>27</v>
      </c>
      <c r="C81" t="s">
        <v>7</v>
      </c>
      <c r="E81" s="220">
        <v>202650</v>
      </c>
      <c r="F81" s="220">
        <v>0</v>
      </c>
      <c r="G81" s="220">
        <v>202650</v>
      </c>
      <c r="H81" s="220">
        <v>12023</v>
      </c>
      <c r="I81" t="s">
        <v>60</v>
      </c>
      <c r="K81" t="s">
        <v>102</v>
      </c>
    </row>
    <row r="82" spans="1:11" x14ac:dyDescent="0.3">
      <c r="A82">
        <v>600048</v>
      </c>
      <c r="B82" s="219" t="s">
        <v>41</v>
      </c>
      <c r="C82" t="s">
        <v>7</v>
      </c>
      <c r="E82" s="220">
        <v>0</v>
      </c>
      <c r="F82" s="220">
        <v>0</v>
      </c>
      <c r="G82" s="220">
        <v>0</v>
      </c>
      <c r="H82" s="220">
        <v>12023</v>
      </c>
      <c r="I82" t="s">
        <v>60</v>
      </c>
      <c r="K82" t="s">
        <v>97</v>
      </c>
    </row>
    <row r="83" spans="1:11" x14ac:dyDescent="0.3">
      <c r="A83">
        <v>600052</v>
      </c>
      <c r="B83" s="219" t="s">
        <v>450</v>
      </c>
      <c r="C83" t="s">
        <v>7</v>
      </c>
      <c r="E83" s="220">
        <v>0</v>
      </c>
      <c r="F83" s="220">
        <v>0</v>
      </c>
      <c r="G83" s="220">
        <v>0</v>
      </c>
      <c r="H83" s="220">
        <v>12023</v>
      </c>
      <c r="I83" t="s">
        <v>60</v>
      </c>
      <c r="K83" t="s">
        <v>97</v>
      </c>
    </row>
    <row r="84" spans="1:11" x14ac:dyDescent="0.3">
      <c r="A84">
        <v>600056</v>
      </c>
      <c r="B84" s="219" t="s">
        <v>51</v>
      </c>
      <c r="C84" t="s">
        <v>8</v>
      </c>
      <c r="E84" s="220">
        <v>0</v>
      </c>
      <c r="F84" s="220">
        <v>0</v>
      </c>
      <c r="G84" s="220">
        <v>201850</v>
      </c>
      <c r="H84" s="220">
        <v>12023</v>
      </c>
      <c r="K84" t="s">
        <v>97</v>
      </c>
    </row>
    <row r="85" spans="1:11" x14ac:dyDescent="0.3">
      <c r="A85">
        <v>600060</v>
      </c>
      <c r="B85" s="219" t="s">
        <v>643</v>
      </c>
      <c r="C85" t="s">
        <v>8</v>
      </c>
      <c r="E85" s="220">
        <v>0</v>
      </c>
      <c r="F85" s="220">
        <v>0</v>
      </c>
      <c r="G85" s="220">
        <v>0</v>
      </c>
      <c r="H85" s="220">
        <v>12023</v>
      </c>
    </row>
    <row r="86" spans="1:11" x14ac:dyDescent="0.3">
      <c r="A86">
        <v>600064</v>
      </c>
      <c r="B86" s="219" t="s">
        <v>40</v>
      </c>
      <c r="C86" t="s">
        <v>8</v>
      </c>
      <c r="E86" s="220">
        <v>0</v>
      </c>
      <c r="F86" s="220">
        <v>10000</v>
      </c>
      <c r="G86" s="220">
        <v>10000</v>
      </c>
      <c r="H86" s="220">
        <v>12023</v>
      </c>
      <c r="I86" t="s">
        <v>94</v>
      </c>
      <c r="J86" t="s">
        <v>90</v>
      </c>
      <c r="K86" t="s">
        <v>433</v>
      </c>
    </row>
    <row r="87" spans="1:11" x14ac:dyDescent="0.3">
      <c r="A87">
        <v>600068</v>
      </c>
      <c r="B87" s="219" t="s">
        <v>18</v>
      </c>
      <c r="C87" t="s">
        <v>7</v>
      </c>
      <c r="E87" s="220">
        <v>0</v>
      </c>
      <c r="F87" s="220">
        <v>0</v>
      </c>
      <c r="G87" s="220">
        <v>0</v>
      </c>
      <c r="H87" s="220">
        <v>12023</v>
      </c>
      <c r="I87" t="s">
        <v>60</v>
      </c>
      <c r="K87" t="s">
        <v>416</v>
      </c>
    </row>
    <row r="88" spans="1:11" x14ac:dyDescent="0.3">
      <c r="A88">
        <v>600070</v>
      </c>
      <c r="B88" s="219" t="s">
        <v>434</v>
      </c>
      <c r="C88" t="s">
        <v>7</v>
      </c>
      <c r="E88" s="220">
        <v>0</v>
      </c>
      <c r="F88" s="220">
        <v>0</v>
      </c>
      <c r="G88" s="220">
        <v>0</v>
      </c>
      <c r="H88" s="220">
        <v>12023</v>
      </c>
      <c r="I88" t="s">
        <v>94</v>
      </c>
      <c r="J88" t="s">
        <v>90</v>
      </c>
      <c r="K88" t="s">
        <v>433</v>
      </c>
    </row>
    <row r="89" spans="1:11" x14ac:dyDescent="0.3">
      <c r="A89">
        <v>600072</v>
      </c>
      <c r="B89" s="219" t="s">
        <v>63</v>
      </c>
      <c r="C89" t="s">
        <v>7</v>
      </c>
      <c r="E89" s="220">
        <v>1200</v>
      </c>
      <c r="F89" s="220">
        <v>0</v>
      </c>
      <c r="G89" s="220">
        <v>1200</v>
      </c>
      <c r="H89" s="220">
        <v>12023</v>
      </c>
      <c r="I89" t="s">
        <v>60</v>
      </c>
      <c r="K89" t="s">
        <v>427</v>
      </c>
    </row>
    <row r="90" spans="1:11" x14ac:dyDescent="0.3">
      <c r="A90">
        <v>600074</v>
      </c>
      <c r="B90" s="219" t="s">
        <v>64</v>
      </c>
      <c r="C90" t="s">
        <v>7</v>
      </c>
      <c r="E90" s="220">
        <v>0</v>
      </c>
      <c r="F90" s="220">
        <v>0</v>
      </c>
      <c r="G90" s="220">
        <v>0</v>
      </c>
      <c r="H90" s="220">
        <v>12023</v>
      </c>
      <c r="I90" t="s">
        <v>60</v>
      </c>
      <c r="K90" t="s">
        <v>97</v>
      </c>
    </row>
    <row r="91" spans="1:11" x14ac:dyDescent="0.3">
      <c r="A91">
        <v>600076</v>
      </c>
      <c r="B91" s="219" t="s">
        <v>62</v>
      </c>
      <c r="C91" t="s">
        <v>7</v>
      </c>
      <c r="E91" s="220">
        <v>3000</v>
      </c>
      <c r="F91" s="220">
        <v>0</v>
      </c>
      <c r="G91" s="220">
        <v>3000</v>
      </c>
      <c r="H91" s="220">
        <v>12023</v>
      </c>
      <c r="I91" t="s">
        <v>60</v>
      </c>
      <c r="J91" t="s">
        <v>90</v>
      </c>
      <c r="K91" t="s">
        <v>97</v>
      </c>
    </row>
    <row r="92" spans="1:11" x14ac:dyDescent="0.3">
      <c r="A92">
        <v>600078</v>
      </c>
      <c r="B92" s="219" t="s">
        <v>47</v>
      </c>
      <c r="C92" t="s">
        <v>7</v>
      </c>
      <c r="E92" s="220">
        <v>0</v>
      </c>
      <c r="F92" s="220">
        <v>0</v>
      </c>
      <c r="G92" s="220">
        <v>0</v>
      </c>
      <c r="H92" s="220">
        <v>12023</v>
      </c>
      <c r="I92" t="s">
        <v>60</v>
      </c>
      <c r="K92" t="s">
        <v>97</v>
      </c>
    </row>
    <row r="93" spans="1:11" x14ac:dyDescent="0.3">
      <c r="A93">
        <v>600080</v>
      </c>
      <c r="B93" s="219" t="s">
        <v>432</v>
      </c>
      <c r="C93" t="s">
        <v>7</v>
      </c>
      <c r="E93" s="220">
        <v>1640</v>
      </c>
      <c r="F93" s="220">
        <v>0</v>
      </c>
      <c r="G93" s="220">
        <v>1640</v>
      </c>
      <c r="H93" s="220">
        <v>12023</v>
      </c>
      <c r="I93" t="s">
        <v>60</v>
      </c>
      <c r="J93" t="s">
        <v>90</v>
      </c>
      <c r="K93" t="s">
        <v>429</v>
      </c>
    </row>
    <row r="94" spans="1:11" x14ac:dyDescent="0.3">
      <c r="A94">
        <v>600082</v>
      </c>
      <c r="B94" s="219" t="s">
        <v>464</v>
      </c>
      <c r="C94" t="s">
        <v>7</v>
      </c>
      <c r="E94" s="220">
        <v>0</v>
      </c>
      <c r="F94" s="220">
        <v>0</v>
      </c>
      <c r="G94" s="220">
        <v>0</v>
      </c>
      <c r="H94" s="220">
        <v>12023</v>
      </c>
      <c r="I94" t="s">
        <v>60</v>
      </c>
      <c r="K94" t="s">
        <v>102</v>
      </c>
    </row>
    <row r="95" spans="1:11" x14ac:dyDescent="0.3">
      <c r="A95">
        <v>600096</v>
      </c>
      <c r="B95" s="219" t="s">
        <v>445</v>
      </c>
      <c r="C95" t="s">
        <v>7</v>
      </c>
      <c r="E95" s="220">
        <v>0</v>
      </c>
      <c r="F95" s="220">
        <v>0</v>
      </c>
      <c r="G95" s="220">
        <v>0</v>
      </c>
      <c r="H95" s="220">
        <v>12023</v>
      </c>
      <c r="I95" t="s">
        <v>60</v>
      </c>
      <c r="K95" t="s">
        <v>97</v>
      </c>
    </row>
    <row r="96" spans="1:11" x14ac:dyDescent="0.3">
      <c r="A96">
        <v>600100</v>
      </c>
      <c r="B96" s="219" t="s">
        <v>83</v>
      </c>
      <c r="C96" t="s">
        <v>7</v>
      </c>
      <c r="E96" s="220">
        <v>3000</v>
      </c>
      <c r="F96" s="220">
        <v>0</v>
      </c>
      <c r="G96" s="220">
        <v>3000</v>
      </c>
      <c r="H96" s="220">
        <v>12023</v>
      </c>
      <c r="I96" t="s">
        <v>60</v>
      </c>
      <c r="K96" t="s">
        <v>97</v>
      </c>
    </row>
    <row r="97" spans="1:11" x14ac:dyDescent="0.3">
      <c r="A97">
        <v>600104</v>
      </c>
      <c r="B97" s="219" t="s">
        <v>446</v>
      </c>
      <c r="C97" t="s">
        <v>7</v>
      </c>
      <c r="E97" s="220">
        <v>0</v>
      </c>
      <c r="F97" s="220">
        <v>0</v>
      </c>
      <c r="G97" s="220">
        <v>0</v>
      </c>
      <c r="H97" s="220">
        <v>12023</v>
      </c>
      <c r="I97" t="s">
        <v>60</v>
      </c>
      <c r="J97" t="s">
        <v>90</v>
      </c>
      <c r="K97" t="s">
        <v>97</v>
      </c>
    </row>
    <row r="98" spans="1:11" x14ac:dyDescent="0.3">
      <c r="A98">
        <v>600104</v>
      </c>
      <c r="B98" s="219" t="s">
        <v>76</v>
      </c>
      <c r="C98" t="s">
        <v>8</v>
      </c>
      <c r="E98" s="220">
        <v>0</v>
      </c>
      <c r="F98" s="220">
        <v>0</v>
      </c>
      <c r="G98" s="220">
        <v>0</v>
      </c>
      <c r="H98" s="220">
        <v>12023</v>
      </c>
      <c r="I98" t="s">
        <v>60</v>
      </c>
      <c r="K98" t="s">
        <v>429</v>
      </c>
    </row>
    <row r="99" spans="1:11" x14ac:dyDescent="0.3">
      <c r="A99">
        <v>600106</v>
      </c>
      <c r="B99" s="219" t="s">
        <v>236</v>
      </c>
      <c r="C99" t="s">
        <v>7</v>
      </c>
      <c r="E99" s="220">
        <v>0</v>
      </c>
      <c r="F99" s="220">
        <v>0</v>
      </c>
      <c r="G99" s="220">
        <v>0</v>
      </c>
      <c r="H99" s="220">
        <v>12023</v>
      </c>
      <c r="I99" t="s">
        <v>54</v>
      </c>
      <c r="K99" t="s">
        <v>237</v>
      </c>
    </row>
    <row r="100" spans="1:11" x14ac:dyDescent="0.3">
      <c r="A100">
        <v>600108</v>
      </c>
      <c r="B100" s="219" t="s">
        <v>48</v>
      </c>
      <c r="C100" t="s">
        <v>7</v>
      </c>
      <c r="E100" s="220">
        <v>0</v>
      </c>
      <c r="F100" s="220">
        <v>0</v>
      </c>
      <c r="G100" s="220">
        <v>0</v>
      </c>
      <c r="H100" s="220">
        <v>12023</v>
      </c>
      <c r="I100" t="s">
        <v>60</v>
      </c>
      <c r="J100" t="s">
        <v>75</v>
      </c>
      <c r="K100" t="s">
        <v>97</v>
      </c>
    </row>
    <row r="101" spans="1:11" x14ac:dyDescent="0.3">
      <c r="A101">
        <v>600120</v>
      </c>
      <c r="B101" s="219" t="s">
        <v>448</v>
      </c>
      <c r="C101" t="s">
        <v>7</v>
      </c>
      <c r="E101" s="220">
        <v>0</v>
      </c>
      <c r="F101" s="220">
        <v>0</v>
      </c>
      <c r="G101" s="220">
        <v>0</v>
      </c>
      <c r="H101" s="220">
        <v>12023</v>
      </c>
      <c r="I101" t="s">
        <v>60</v>
      </c>
      <c r="J101" t="s">
        <v>90</v>
      </c>
      <c r="K101" t="s">
        <v>429</v>
      </c>
    </row>
    <row r="102" spans="1:11" x14ac:dyDescent="0.3">
      <c r="A102">
        <v>600124</v>
      </c>
      <c r="B102" s="219" t="s">
        <v>85</v>
      </c>
      <c r="C102" t="s">
        <v>7</v>
      </c>
      <c r="E102" s="220">
        <v>400</v>
      </c>
      <c r="F102" s="220">
        <v>0</v>
      </c>
      <c r="G102" s="220">
        <v>400</v>
      </c>
      <c r="H102" s="220">
        <v>12023</v>
      </c>
      <c r="I102" t="s">
        <v>60</v>
      </c>
      <c r="K102" t="s">
        <v>97</v>
      </c>
    </row>
    <row r="103" spans="1:11" x14ac:dyDescent="0.3">
      <c r="A103">
        <v>600172</v>
      </c>
      <c r="B103" s="219" t="s">
        <v>225</v>
      </c>
      <c r="C103" t="s">
        <v>8</v>
      </c>
      <c r="E103" s="220">
        <v>1500</v>
      </c>
      <c r="F103" s="220">
        <v>6792</v>
      </c>
      <c r="G103" s="220">
        <v>5292</v>
      </c>
      <c r="H103" s="220">
        <v>12023</v>
      </c>
      <c r="I103" t="s">
        <v>60</v>
      </c>
      <c r="K103" t="s">
        <v>429</v>
      </c>
    </row>
    <row r="104" spans="1:11" x14ac:dyDescent="0.3">
      <c r="A104">
        <v>600182</v>
      </c>
      <c r="B104" s="219" t="s">
        <v>365</v>
      </c>
      <c r="C104" t="s">
        <v>8</v>
      </c>
      <c r="E104" s="220">
        <v>1500</v>
      </c>
      <c r="F104" s="220">
        <v>6792</v>
      </c>
      <c r="G104" s="220">
        <v>5292</v>
      </c>
      <c r="H104" s="220">
        <v>12023</v>
      </c>
      <c r="I104" t="s">
        <v>60</v>
      </c>
      <c r="K104" t="s">
        <v>429</v>
      </c>
    </row>
    <row r="105" spans="1:11" x14ac:dyDescent="0.3">
      <c r="A105">
        <v>600184</v>
      </c>
      <c r="B105" s="219" t="s">
        <v>226</v>
      </c>
      <c r="C105" t="s">
        <v>7</v>
      </c>
      <c r="E105" s="220">
        <v>0</v>
      </c>
      <c r="F105" s="220">
        <v>0</v>
      </c>
      <c r="G105" s="220">
        <v>0</v>
      </c>
      <c r="H105" s="220">
        <v>12023</v>
      </c>
      <c r="I105" t="s">
        <v>54</v>
      </c>
      <c r="K105" t="s">
        <v>237</v>
      </c>
    </row>
    <row r="106" spans="1:11" x14ac:dyDescent="0.3">
      <c r="A106">
        <v>600196</v>
      </c>
      <c r="B106" s="219" t="s">
        <v>69</v>
      </c>
      <c r="C106" t="s">
        <v>7</v>
      </c>
      <c r="E106" s="220">
        <v>600</v>
      </c>
      <c r="F106" s="220">
        <v>0</v>
      </c>
      <c r="G106" s="220">
        <v>600</v>
      </c>
      <c r="H106" s="220">
        <v>12023</v>
      </c>
      <c r="I106" t="s">
        <v>60</v>
      </c>
      <c r="K106" t="s">
        <v>97</v>
      </c>
    </row>
    <row r="107" spans="1:11" x14ac:dyDescent="0.3">
      <c r="A107">
        <v>600198</v>
      </c>
      <c r="B107" s="219" t="s">
        <v>463</v>
      </c>
      <c r="C107" t="s">
        <v>7</v>
      </c>
      <c r="E107" s="220">
        <v>0</v>
      </c>
      <c r="F107" s="220">
        <v>0</v>
      </c>
      <c r="G107" s="220">
        <v>0</v>
      </c>
      <c r="H107" s="220">
        <v>12023</v>
      </c>
      <c r="I107" t="s">
        <v>89</v>
      </c>
      <c r="K107" t="s">
        <v>428</v>
      </c>
    </row>
    <row r="108" spans="1:11" x14ac:dyDescent="0.3">
      <c r="A108">
        <v>600204</v>
      </c>
      <c r="B108" s="219" t="s">
        <v>21</v>
      </c>
      <c r="C108" t="s">
        <v>7</v>
      </c>
      <c r="E108" s="220">
        <v>800</v>
      </c>
      <c r="F108" s="220">
        <v>0</v>
      </c>
      <c r="G108" s="220">
        <v>800</v>
      </c>
      <c r="H108" s="220">
        <v>12023</v>
      </c>
      <c r="I108" t="s">
        <v>89</v>
      </c>
      <c r="K108" t="s">
        <v>428</v>
      </c>
    </row>
    <row r="109" spans="1:11" x14ac:dyDescent="0.3">
      <c r="A109">
        <v>600208</v>
      </c>
      <c r="B109" s="219" t="s">
        <v>219</v>
      </c>
      <c r="C109" t="s">
        <v>7</v>
      </c>
      <c r="E109" s="220">
        <v>14250</v>
      </c>
      <c r="F109" s="220">
        <v>0</v>
      </c>
      <c r="G109" s="220">
        <v>14250</v>
      </c>
      <c r="H109" s="220">
        <v>12023</v>
      </c>
      <c r="I109" t="s">
        <v>60</v>
      </c>
      <c r="J109" t="s">
        <v>90</v>
      </c>
      <c r="K109" t="s">
        <v>429</v>
      </c>
    </row>
    <row r="110" spans="1:11" x14ac:dyDescent="0.3">
      <c r="A110">
        <v>600212</v>
      </c>
      <c r="B110" s="219" t="s">
        <v>457</v>
      </c>
      <c r="C110" t="s">
        <v>7</v>
      </c>
      <c r="E110" s="220">
        <v>0</v>
      </c>
      <c r="F110" s="220">
        <v>0</v>
      </c>
      <c r="G110" s="220">
        <v>0</v>
      </c>
      <c r="H110" s="220">
        <v>12023</v>
      </c>
      <c r="I110" t="s">
        <v>60</v>
      </c>
      <c r="J110" t="s">
        <v>75</v>
      </c>
      <c r="K110" t="s">
        <v>429</v>
      </c>
    </row>
    <row r="111" spans="1:11" x14ac:dyDescent="0.3">
      <c r="A111">
        <v>600218</v>
      </c>
      <c r="B111" s="219" t="s">
        <v>67</v>
      </c>
      <c r="C111" t="s">
        <v>7</v>
      </c>
      <c r="E111" s="220">
        <v>0</v>
      </c>
      <c r="F111" s="220">
        <v>0</v>
      </c>
      <c r="G111" s="220">
        <v>0</v>
      </c>
      <c r="H111" s="220">
        <v>12023</v>
      </c>
      <c r="I111" t="s">
        <v>60</v>
      </c>
      <c r="J111" t="s">
        <v>90</v>
      </c>
      <c r="K111" t="s">
        <v>427</v>
      </c>
    </row>
    <row r="112" spans="1:11" x14ac:dyDescent="0.3">
      <c r="A112">
        <v>600412</v>
      </c>
      <c r="B112" s="219" t="s">
        <v>104</v>
      </c>
      <c r="C112" t="s">
        <v>7</v>
      </c>
      <c r="E112" s="220">
        <v>0</v>
      </c>
      <c r="F112" s="220">
        <v>0</v>
      </c>
      <c r="G112" s="220">
        <v>0</v>
      </c>
      <c r="H112" s="220">
        <v>12023</v>
      </c>
      <c r="I112" t="s">
        <v>60</v>
      </c>
      <c r="J112" t="s">
        <v>90</v>
      </c>
      <c r="K112" t="s">
        <v>429</v>
      </c>
    </row>
    <row r="113" spans="1:11" x14ac:dyDescent="0.3">
      <c r="A113">
        <v>600424</v>
      </c>
      <c r="B113" s="219" t="s">
        <v>103</v>
      </c>
      <c r="C113" t="s">
        <v>8</v>
      </c>
      <c r="E113" s="220">
        <v>0</v>
      </c>
      <c r="F113" s="220">
        <v>0</v>
      </c>
      <c r="G113" s="220">
        <v>0</v>
      </c>
      <c r="H113" s="220">
        <v>12023</v>
      </c>
      <c r="I113" t="s">
        <v>60</v>
      </c>
      <c r="J113" t="s">
        <v>89</v>
      </c>
      <c r="K113" t="s">
        <v>429</v>
      </c>
    </row>
    <row r="114" spans="1:11" x14ac:dyDescent="0.3">
      <c r="A114">
        <v>601106</v>
      </c>
      <c r="B114" s="219" t="s">
        <v>228</v>
      </c>
      <c r="C114" t="s">
        <v>7</v>
      </c>
      <c r="E114" s="220">
        <v>0</v>
      </c>
      <c r="F114" s="220">
        <v>0</v>
      </c>
      <c r="G114" s="220">
        <v>0</v>
      </c>
      <c r="H114" s="220">
        <v>12023</v>
      </c>
      <c r="I114" t="s">
        <v>94</v>
      </c>
      <c r="K114" t="s">
        <v>459</v>
      </c>
    </row>
    <row r="115" spans="1:11" x14ac:dyDescent="0.3">
      <c r="A115">
        <v>630112</v>
      </c>
      <c r="B115" s="219" t="s">
        <v>229</v>
      </c>
      <c r="C115" t="s">
        <v>7</v>
      </c>
      <c r="E115" s="220">
        <v>0</v>
      </c>
      <c r="F115" s="220">
        <v>0</v>
      </c>
      <c r="G115" s="220">
        <v>0</v>
      </c>
      <c r="H115" s="220">
        <v>12023</v>
      </c>
      <c r="I115" t="s">
        <v>60</v>
      </c>
      <c r="K115" t="s">
        <v>427</v>
      </c>
    </row>
    <row r="116" spans="1:11" x14ac:dyDescent="0.3">
      <c r="A116">
        <v>630116</v>
      </c>
      <c r="B116" s="219" t="s">
        <v>645</v>
      </c>
      <c r="C116" t="s">
        <v>7</v>
      </c>
      <c r="E116" s="220">
        <v>0</v>
      </c>
      <c r="F116" s="220">
        <v>0</v>
      </c>
      <c r="G116" s="220">
        <v>0</v>
      </c>
      <c r="H116" s="220">
        <v>12023</v>
      </c>
      <c r="I116" t="s">
        <v>60</v>
      </c>
      <c r="K116" t="s">
        <v>97</v>
      </c>
    </row>
    <row r="117" spans="1:11" x14ac:dyDescent="0.3">
      <c r="A117">
        <v>100001</v>
      </c>
      <c r="B117" s="219" t="s">
        <v>353</v>
      </c>
      <c r="C117" t="s">
        <v>7</v>
      </c>
      <c r="D117" s="220">
        <v>11350</v>
      </c>
      <c r="E117" s="220">
        <v>62050</v>
      </c>
      <c r="F117" s="220">
        <v>50700</v>
      </c>
      <c r="G117" s="220">
        <v>22700</v>
      </c>
      <c r="H117" s="220">
        <v>22023</v>
      </c>
      <c r="I117" t="s">
        <v>54</v>
      </c>
      <c r="K117" t="s">
        <v>232</v>
      </c>
    </row>
    <row r="118" spans="1:11" x14ac:dyDescent="0.3">
      <c r="A118">
        <v>100002</v>
      </c>
      <c r="B118" s="219" t="s">
        <v>424</v>
      </c>
      <c r="C118" t="s">
        <v>7</v>
      </c>
      <c r="D118" s="220">
        <v>210300</v>
      </c>
      <c r="E118" s="220">
        <v>434080</v>
      </c>
      <c r="F118" s="220">
        <v>233270</v>
      </c>
      <c r="G118" s="220">
        <v>411110</v>
      </c>
      <c r="H118" s="220">
        <v>22023</v>
      </c>
      <c r="I118" t="s">
        <v>54</v>
      </c>
      <c r="K118" t="s">
        <v>232</v>
      </c>
    </row>
    <row r="119" spans="1:11" x14ac:dyDescent="0.3">
      <c r="A119">
        <v>100012</v>
      </c>
      <c r="B119" s="219" t="s">
        <v>93</v>
      </c>
      <c r="C119" t="s">
        <v>7</v>
      </c>
      <c r="D119" s="220">
        <v>0</v>
      </c>
      <c r="E119" s="220">
        <v>0</v>
      </c>
      <c r="F119" s="220">
        <v>0</v>
      </c>
      <c r="G119" s="220">
        <v>0</v>
      </c>
      <c r="H119" s="220">
        <v>22023</v>
      </c>
      <c r="I119" t="s">
        <v>54</v>
      </c>
      <c r="K119" t="s">
        <v>232</v>
      </c>
    </row>
    <row r="120" spans="1:11" x14ac:dyDescent="0.3">
      <c r="A120">
        <v>100020</v>
      </c>
      <c r="B120" s="219" t="s">
        <v>68</v>
      </c>
      <c r="C120" t="s">
        <v>7</v>
      </c>
      <c r="D120" s="220">
        <v>0</v>
      </c>
      <c r="E120" s="220">
        <v>0</v>
      </c>
      <c r="F120" s="220">
        <v>0</v>
      </c>
      <c r="G120" s="220">
        <v>0</v>
      </c>
      <c r="H120" s="220">
        <v>22023</v>
      </c>
      <c r="I120" t="s">
        <v>54</v>
      </c>
      <c r="K120" t="s">
        <v>232</v>
      </c>
    </row>
    <row r="121" spans="1:11" x14ac:dyDescent="0.3">
      <c r="A121">
        <v>100024</v>
      </c>
      <c r="B121" s="219" t="s">
        <v>9</v>
      </c>
      <c r="C121" t="s">
        <v>7</v>
      </c>
      <c r="D121" s="220">
        <v>62500</v>
      </c>
      <c r="E121" s="220">
        <v>62500</v>
      </c>
      <c r="F121" s="220">
        <v>0</v>
      </c>
      <c r="G121" s="220">
        <v>125000</v>
      </c>
      <c r="H121" s="220">
        <v>22023</v>
      </c>
      <c r="I121" t="s">
        <v>54</v>
      </c>
      <c r="K121" t="s">
        <v>232</v>
      </c>
    </row>
    <row r="122" spans="1:11" x14ac:dyDescent="0.3">
      <c r="A122">
        <v>100032</v>
      </c>
      <c r="B122" s="219" t="s">
        <v>24</v>
      </c>
      <c r="C122" t="s">
        <v>7</v>
      </c>
      <c r="D122" s="220">
        <v>22000</v>
      </c>
      <c r="E122" s="220">
        <v>22000</v>
      </c>
      <c r="F122" s="220">
        <v>0</v>
      </c>
      <c r="G122" s="220">
        <v>44000</v>
      </c>
      <c r="H122" s="220">
        <v>22023</v>
      </c>
      <c r="I122" t="s">
        <v>54</v>
      </c>
      <c r="K122" t="s">
        <v>232</v>
      </c>
    </row>
    <row r="123" spans="1:11" x14ac:dyDescent="0.3">
      <c r="A123">
        <v>100036</v>
      </c>
      <c r="B123" s="219" t="s">
        <v>230</v>
      </c>
      <c r="C123" t="s">
        <v>7</v>
      </c>
      <c r="D123" s="220">
        <v>0</v>
      </c>
      <c r="E123" s="220">
        <v>0</v>
      </c>
      <c r="F123" s="220">
        <v>0</v>
      </c>
      <c r="G123" s="220">
        <v>0</v>
      </c>
      <c r="H123" s="220">
        <v>22023</v>
      </c>
      <c r="I123" t="s">
        <v>54</v>
      </c>
      <c r="K123" t="s">
        <v>232</v>
      </c>
    </row>
    <row r="124" spans="1:11" x14ac:dyDescent="0.3">
      <c r="A124">
        <v>100044</v>
      </c>
      <c r="B124" s="219" t="s">
        <v>233</v>
      </c>
      <c r="C124" t="s">
        <v>7</v>
      </c>
      <c r="D124" s="220">
        <v>0</v>
      </c>
      <c r="E124" s="220">
        <v>0</v>
      </c>
      <c r="F124" s="220">
        <v>0</v>
      </c>
      <c r="G124" s="220">
        <v>0</v>
      </c>
      <c r="H124" s="220">
        <v>22023</v>
      </c>
      <c r="I124" t="s">
        <v>54</v>
      </c>
      <c r="K124" t="s">
        <v>232</v>
      </c>
    </row>
    <row r="125" spans="1:11" x14ac:dyDescent="0.3">
      <c r="A125">
        <v>100048</v>
      </c>
      <c r="B125" s="219" t="s">
        <v>43</v>
      </c>
      <c r="C125" t="s">
        <v>7</v>
      </c>
      <c r="D125" s="220">
        <v>32760</v>
      </c>
      <c r="H125" s="220">
        <v>22023</v>
      </c>
      <c r="I125" t="s">
        <v>54</v>
      </c>
      <c r="J125" t="s">
        <v>90</v>
      </c>
      <c r="K125" t="s">
        <v>232</v>
      </c>
    </row>
    <row r="126" spans="1:11" x14ac:dyDescent="0.3">
      <c r="A126">
        <v>100052</v>
      </c>
      <c r="B126" s="219" t="s">
        <v>441</v>
      </c>
      <c r="C126" t="s">
        <v>7</v>
      </c>
      <c r="D126" s="220">
        <v>21600</v>
      </c>
      <c r="E126" s="220">
        <v>21600</v>
      </c>
      <c r="F126" s="220">
        <v>0</v>
      </c>
      <c r="G126" s="220">
        <v>43200</v>
      </c>
      <c r="H126" s="220">
        <v>22023</v>
      </c>
      <c r="I126" t="s">
        <v>54</v>
      </c>
      <c r="K126" t="s">
        <v>232</v>
      </c>
    </row>
    <row r="127" spans="1:11" x14ac:dyDescent="0.3">
      <c r="A127">
        <v>100056</v>
      </c>
      <c r="B127" s="219" t="s">
        <v>65</v>
      </c>
      <c r="C127" t="s">
        <v>7</v>
      </c>
      <c r="D127" s="220">
        <v>0</v>
      </c>
      <c r="E127" s="220">
        <v>0</v>
      </c>
      <c r="F127" s="220">
        <v>0</v>
      </c>
      <c r="G127" s="220">
        <v>0</v>
      </c>
      <c r="H127" s="220">
        <v>22023</v>
      </c>
      <c r="I127" t="s">
        <v>54</v>
      </c>
      <c r="K127" t="s">
        <v>232</v>
      </c>
    </row>
    <row r="128" spans="1:11" x14ac:dyDescent="0.3">
      <c r="A128">
        <v>100074</v>
      </c>
      <c r="B128" s="219" t="s">
        <v>66</v>
      </c>
      <c r="C128" t="s">
        <v>7</v>
      </c>
      <c r="D128" s="220">
        <v>0</v>
      </c>
      <c r="E128" s="220">
        <v>0</v>
      </c>
      <c r="F128" s="220">
        <v>0</v>
      </c>
      <c r="G128" s="220">
        <v>0</v>
      </c>
      <c r="H128" s="220">
        <v>22023</v>
      </c>
      <c r="I128" t="s">
        <v>54</v>
      </c>
      <c r="K128" t="s">
        <v>232</v>
      </c>
    </row>
    <row r="129" spans="1:11" x14ac:dyDescent="0.3">
      <c r="A129">
        <v>100080</v>
      </c>
      <c r="B129" s="219" t="s">
        <v>453</v>
      </c>
      <c r="C129" t="s">
        <v>7</v>
      </c>
      <c r="D129" s="220">
        <v>0</v>
      </c>
      <c r="E129" s="220">
        <v>0</v>
      </c>
      <c r="F129" s="220">
        <v>0</v>
      </c>
      <c r="G129" s="220">
        <v>0</v>
      </c>
      <c r="H129" s="220">
        <v>22023</v>
      </c>
      <c r="I129" t="s">
        <v>54</v>
      </c>
      <c r="K129" t="s">
        <v>232</v>
      </c>
    </row>
    <row r="130" spans="1:11" x14ac:dyDescent="0.3">
      <c r="A130">
        <v>100086</v>
      </c>
      <c r="B130" s="219" t="s">
        <v>468</v>
      </c>
      <c r="C130" t="s">
        <v>7</v>
      </c>
      <c r="D130" s="220">
        <v>1600</v>
      </c>
      <c r="E130" s="220">
        <v>1600</v>
      </c>
      <c r="F130" s="220">
        <v>0</v>
      </c>
      <c r="G130" s="220">
        <v>3200</v>
      </c>
      <c r="H130" s="220">
        <v>22023</v>
      </c>
      <c r="I130" t="s">
        <v>54</v>
      </c>
      <c r="K130" t="s">
        <v>232</v>
      </c>
    </row>
    <row r="131" spans="1:11" x14ac:dyDescent="0.3">
      <c r="A131">
        <v>100096</v>
      </c>
      <c r="B131" s="219" t="s">
        <v>55</v>
      </c>
      <c r="C131" t="s">
        <v>7</v>
      </c>
      <c r="D131" s="220">
        <v>0</v>
      </c>
      <c r="E131" s="220">
        <v>0</v>
      </c>
      <c r="F131" s="220">
        <v>0</v>
      </c>
      <c r="G131" s="220">
        <v>0</v>
      </c>
      <c r="H131" s="220">
        <v>22023</v>
      </c>
      <c r="I131" t="s">
        <v>54</v>
      </c>
      <c r="J131" t="s">
        <v>90</v>
      </c>
      <c r="K131" t="s">
        <v>232</v>
      </c>
    </row>
    <row r="132" spans="1:11" x14ac:dyDescent="0.3">
      <c r="A132">
        <v>100098</v>
      </c>
      <c r="B132" s="219" t="s">
        <v>87</v>
      </c>
      <c r="C132" t="s">
        <v>7</v>
      </c>
      <c r="D132" s="220">
        <v>0</v>
      </c>
      <c r="E132" s="220">
        <v>0</v>
      </c>
      <c r="F132" s="220">
        <v>0</v>
      </c>
      <c r="G132" s="220">
        <v>0</v>
      </c>
      <c r="H132" s="220">
        <v>22023</v>
      </c>
      <c r="I132" t="s">
        <v>60</v>
      </c>
      <c r="K132" t="s">
        <v>232</v>
      </c>
    </row>
    <row r="133" spans="1:11" x14ac:dyDescent="0.3">
      <c r="A133">
        <v>100104</v>
      </c>
      <c r="B133" s="219" t="s">
        <v>218</v>
      </c>
      <c r="C133" t="s">
        <v>7</v>
      </c>
      <c r="D133" s="220">
        <v>0</v>
      </c>
      <c r="E133" s="220">
        <v>0</v>
      </c>
      <c r="F133" s="220">
        <v>0</v>
      </c>
      <c r="G133" s="220">
        <v>0</v>
      </c>
      <c r="H133" s="220">
        <v>22023</v>
      </c>
      <c r="I133" t="s">
        <v>54</v>
      </c>
      <c r="J133" t="s">
        <v>90</v>
      </c>
      <c r="K133" t="s">
        <v>418</v>
      </c>
    </row>
    <row r="134" spans="1:11" x14ac:dyDescent="0.3">
      <c r="A134">
        <v>100108</v>
      </c>
      <c r="B134" s="219" t="s">
        <v>22</v>
      </c>
      <c r="C134" t="s">
        <v>8</v>
      </c>
      <c r="D134" s="220">
        <v>0</v>
      </c>
      <c r="E134" s="220">
        <v>0</v>
      </c>
      <c r="F134" s="220">
        <v>0</v>
      </c>
      <c r="G134" s="220">
        <v>0</v>
      </c>
      <c r="H134" s="220">
        <v>22023</v>
      </c>
      <c r="I134" t="s">
        <v>54</v>
      </c>
      <c r="J134" t="s">
        <v>90</v>
      </c>
      <c r="K134" t="s">
        <v>418</v>
      </c>
    </row>
    <row r="135" spans="1:11" x14ac:dyDescent="0.3">
      <c r="A135">
        <v>100112</v>
      </c>
      <c r="B135" s="219" t="s">
        <v>234</v>
      </c>
      <c r="C135" t="s">
        <v>7</v>
      </c>
      <c r="D135" s="220">
        <v>60000</v>
      </c>
      <c r="E135" s="220">
        <v>60000</v>
      </c>
      <c r="F135" s="220">
        <v>0</v>
      </c>
      <c r="G135" s="220">
        <v>120000</v>
      </c>
      <c r="H135" s="220">
        <v>22023</v>
      </c>
      <c r="I135" t="s">
        <v>54</v>
      </c>
      <c r="K135" t="s">
        <v>418</v>
      </c>
    </row>
    <row r="136" spans="1:11" x14ac:dyDescent="0.3">
      <c r="A136">
        <v>100116</v>
      </c>
      <c r="B136" s="219" t="s">
        <v>95</v>
      </c>
      <c r="C136" t="s">
        <v>7</v>
      </c>
      <c r="D136" s="220">
        <v>0</v>
      </c>
      <c r="E136" s="220">
        <v>0</v>
      </c>
      <c r="F136" s="220">
        <v>0</v>
      </c>
      <c r="G136" s="220">
        <v>0</v>
      </c>
      <c r="H136" s="220">
        <v>22023</v>
      </c>
      <c r="I136" t="s">
        <v>57</v>
      </c>
      <c r="K136" t="s">
        <v>418</v>
      </c>
    </row>
    <row r="137" spans="1:11" x14ac:dyDescent="0.3">
      <c r="A137">
        <v>100120</v>
      </c>
      <c r="B137" s="219" t="s">
        <v>423</v>
      </c>
      <c r="C137" t="s">
        <v>7</v>
      </c>
      <c r="D137" s="220">
        <v>0</v>
      </c>
      <c r="E137" s="220">
        <v>0</v>
      </c>
      <c r="F137" s="220">
        <v>0</v>
      </c>
      <c r="G137" s="220">
        <v>0</v>
      </c>
      <c r="H137" s="220">
        <v>22023</v>
      </c>
      <c r="I137" t="s">
        <v>54</v>
      </c>
      <c r="J137" t="s">
        <v>90</v>
      </c>
      <c r="K137" t="s">
        <v>418</v>
      </c>
    </row>
    <row r="138" spans="1:11" x14ac:dyDescent="0.3">
      <c r="A138">
        <v>100124</v>
      </c>
      <c r="B138" s="219" t="s">
        <v>13</v>
      </c>
      <c r="C138" t="s">
        <v>7</v>
      </c>
      <c r="D138" s="220">
        <v>6600</v>
      </c>
      <c r="E138" s="220">
        <v>6600</v>
      </c>
      <c r="F138" s="220">
        <v>0</v>
      </c>
      <c r="G138" s="220">
        <v>13200</v>
      </c>
      <c r="H138" s="220">
        <v>22023</v>
      </c>
      <c r="I138" t="s">
        <v>54</v>
      </c>
      <c r="K138" t="s">
        <v>418</v>
      </c>
    </row>
    <row r="139" spans="1:11" x14ac:dyDescent="0.3">
      <c r="A139">
        <v>100132</v>
      </c>
      <c r="B139" s="219" t="s">
        <v>437</v>
      </c>
      <c r="C139" t="s">
        <v>7</v>
      </c>
      <c r="D139" s="220">
        <v>10000</v>
      </c>
      <c r="E139" s="220">
        <v>10000</v>
      </c>
      <c r="F139" s="220">
        <v>0</v>
      </c>
      <c r="G139" s="220">
        <v>20000</v>
      </c>
      <c r="H139" s="220">
        <v>22023</v>
      </c>
      <c r="I139" t="s">
        <v>54</v>
      </c>
      <c r="K139" t="s">
        <v>418</v>
      </c>
    </row>
    <row r="140" spans="1:11" x14ac:dyDescent="0.3">
      <c r="A140">
        <v>100138</v>
      </c>
      <c r="B140" s="219" t="s">
        <v>444</v>
      </c>
      <c r="C140" t="s">
        <v>7</v>
      </c>
      <c r="D140" s="220">
        <v>0</v>
      </c>
      <c r="E140" s="220">
        <v>0</v>
      </c>
      <c r="F140" s="220">
        <v>0</v>
      </c>
      <c r="G140" s="220">
        <v>0</v>
      </c>
      <c r="H140" s="220">
        <v>22023</v>
      </c>
      <c r="I140" t="s">
        <v>54</v>
      </c>
      <c r="K140" t="s">
        <v>418</v>
      </c>
    </row>
    <row r="141" spans="1:11" x14ac:dyDescent="0.3">
      <c r="A141">
        <v>100142</v>
      </c>
      <c r="B141" s="219" t="s">
        <v>16</v>
      </c>
      <c r="C141" t="s">
        <v>7</v>
      </c>
      <c r="D141" s="220">
        <v>0</v>
      </c>
      <c r="E141" s="220">
        <v>0</v>
      </c>
      <c r="F141" s="220">
        <v>0</v>
      </c>
      <c r="G141" s="220">
        <v>0</v>
      </c>
      <c r="H141" s="220">
        <v>22023</v>
      </c>
      <c r="I141" t="s">
        <v>54</v>
      </c>
      <c r="K141" t="s">
        <v>418</v>
      </c>
    </row>
    <row r="142" spans="1:11" x14ac:dyDescent="0.3">
      <c r="A142">
        <v>100144</v>
      </c>
      <c r="B142" s="219" t="s">
        <v>456</v>
      </c>
      <c r="C142" t="s">
        <v>7</v>
      </c>
      <c r="D142" s="220">
        <v>0</v>
      </c>
      <c r="E142" s="220">
        <v>0</v>
      </c>
      <c r="F142" s="220">
        <v>0</v>
      </c>
      <c r="G142" s="220">
        <v>0</v>
      </c>
      <c r="H142" s="220">
        <v>22023</v>
      </c>
      <c r="I142" t="s">
        <v>54</v>
      </c>
      <c r="J142" t="s">
        <v>89</v>
      </c>
      <c r="K142" t="s">
        <v>418</v>
      </c>
    </row>
    <row r="143" spans="1:11" x14ac:dyDescent="0.3">
      <c r="A143">
        <v>100204</v>
      </c>
      <c r="B143" s="219" t="s">
        <v>425</v>
      </c>
      <c r="C143" t="s">
        <v>8</v>
      </c>
      <c r="D143" s="220">
        <v>0</v>
      </c>
      <c r="E143" s="220">
        <v>0</v>
      </c>
      <c r="F143" s="220">
        <v>0</v>
      </c>
      <c r="G143" s="220">
        <v>0</v>
      </c>
      <c r="H143" s="220">
        <v>22023</v>
      </c>
      <c r="I143" t="s">
        <v>54</v>
      </c>
      <c r="J143" t="s">
        <v>90</v>
      </c>
      <c r="K143" t="s">
        <v>235</v>
      </c>
    </row>
    <row r="144" spans="1:11" x14ac:dyDescent="0.3">
      <c r="A144">
        <v>100208</v>
      </c>
      <c r="B144" s="219" t="s">
        <v>45</v>
      </c>
      <c r="C144" t="s">
        <v>7</v>
      </c>
      <c r="D144" s="220">
        <v>0</v>
      </c>
      <c r="E144" s="220">
        <v>0</v>
      </c>
      <c r="F144" s="220">
        <v>0</v>
      </c>
      <c r="G144" s="220">
        <v>0</v>
      </c>
      <c r="H144" s="220">
        <v>22023</v>
      </c>
      <c r="I144" t="s">
        <v>54</v>
      </c>
      <c r="J144" t="s">
        <v>90</v>
      </c>
      <c r="K144" t="s">
        <v>235</v>
      </c>
    </row>
    <row r="145" spans="1:11" x14ac:dyDescent="0.3">
      <c r="A145">
        <v>100216</v>
      </c>
      <c r="B145" s="219" t="s">
        <v>455</v>
      </c>
      <c r="C145" t="s">
        <v>7</v>
      </c>
      <c r="D145" s="220">
        <v>0</v>
      </c>
      <c r="E145" s="220">
        <v>0</v>
      </c>
      <c r="F145" s="220">
        <v>0</v>
      </c>
      <c r="G145" s="220">
        <v>0</v>
      </c>
      <c r="H145" s="220">
        <v>22023</v>
      </c>
      <c r="I145" t="s">
        <v>54</v>
      </c>
      <c r="J145" t="s">
        <v>90</v>
      </c>
      <c r="K145" t="s">
        <v>235</v>
      </c>
    </row>
    <row r="146" spans="1:11" x14ac:dyDescent="0.3">
      <c r="A146">
        <v>100224</v>
      </c>
      <c r="B146" s="219" t="s">
        <v>442</v>
      </c>
      <c r="C146" t="s">
        <v>7</v>
      </c>
      <c r="D146" s="220">
        <v>3380</v>
      </c>
      <c r="E146" s="220">
        <v>3380</v>
      </c>
      <c r="F146" s="220">
        <v>0</v>
      </c>
      <c r="G146" s="220">
        <v>6760</v>
      </c>
      <c r="H146" s="220">
        <v>22023</v>
      </c>
      <c r="I146" t="s">
        <v>54</v>
      </c>
      <c r="J146" t="s">
        <v>90</v>
      </c>
      <c r="K146" t="s">
        <v>443</v>
      </c>
    </row>
    <row r="147" spans="1:11" x14ac:dyDescent="0.3">
      <c r="A147">
        <v>200004</v>
      </c>
      <c r="B147" s="219" t="s">
        <v>10</v>
      </c>
      <c r="C147" t="s">
        <v>8</v>
      </c>
      <c r="D147" s="220">
        <v>24250</v>
      </c>
      <c r="E147" s="220">
        <v>0</v>
      </c>
      <c r="F147" s="220">
        <v>24250</v>
      </c>
      <c r="G147" s="220">
        <v>48500</v>
      </c>
      <c r="H147" s="220">
        <v>22023</v>
      </c>
      <c r="I147" t="s">
        <v>57</v>
      </c>
      <c r="K147" t="s">
        <v>238</v>
      </c>
    </row>
    <row r="148" spans="1:11" x14ac:dyDescent="0.3">
      <c r="A148">
        <v>200006</v>
      </c>
      <c r="B148" s="219" t="s">
        <v>92</v>
      </c>
      <c r="C148" t="s">
        <v>8</v>
      </c>
      <c r="D148" s="220">
        <v>0</v>
      </c>
      <c r="E148" s="220">
        <v>0</v>
      </c>
      <c r="F148" s="220">
        <v>0</v>
      </c>
      <c r="G148" s="220">
        <v>0</v>
      </c>
      <c r="H148" s="220">
        <v>22023</v>
      </c>
      <c r="I148" t="s">
        <v>57</v>
      </c>
      <c r="J148" t="s">
        <v>94</v>
      </c>
      <c r="K148" t="s">
        <v>238</v>
      </c>
    </row>
    <row r="149" spans="1:11" x14ac:dyDescent="0.3">
      <c r="A149">
        <v>200012</v>
      </c>
      <c r="B149" s="219" t="s">
        <v>58</v>
      </c>
      <c r="C149" t="s">
        <v>8</v>
      </c>
      <c r="D149" s="220">
        <v>0</v>
      </c>
      <c r="E149" s="220">
        <v>0</v>
      </c>
      <c r="F149" s="220">
        <v>0</v>
      </c>
      <c r="G149" s="220">
        <v>0</v>
      </c>
      <c r="H149" s="220">
        <v>22023</v>
      </c>
      <c r="I149" t="s">
        <v>57</v>
      </c>
      <c r="K149" t="s">
        <v>238</v>
      </c>
    </row>
    <row r="150" spans="1:11" x14ac:dyDescent="0.3">
      <c r="A150">
        <v>200016</v>
      </c>
      <c r="B150" s="219" t="s">
        <v>213</v>
      </c>
      <c r="C150" t="s">
        <v>8</v>
      </c>
      <c r="D150" s="220">
        <v>25000</v>
      </c>
      <c r="E150" s="220">
        <v>0</v>
      </c>
      <c r="F150" s="220">
        <v>25000</v>
      </c>
      <c r="G150" s="220">
        <v>50000</v>
      </c>
      <c r="H150" s="220">
        <v>22023</v>
      </c>
      <c r="I150" t="s">
        <v>57</v>
      </c>
      <c r="J150" t="s">
        <v>90</v>
      </c>
      <c r="K150" t="s">
        <v>238</v>
      </c>
    </row>
    <row r="151" spans="1:11" x14ac:dyDescent="0.3">
      <c r="A151">
        <v>200024</v>
      </c>
      <c r="B151" s="219" t="s">
        <v>419</v>
      </c>
      <c r="C151" t="s">
        <v>8</v>
      </c>
      <c r="D151" s="220">
        <v>0</v>
      </c>
      <c r="E151" s="220">
        <v>0</v>
      </c>
      <c r="F151" s="220">
        <v>0</v>
      </c>
      <c r="G151" s="220">
        <v>0</v>
      </c>
      <c r="H151" s="220">
        <v>22023</v>
      </c>
      <c r="I151" t="s">
        <v>57</v>
      </c>
      <c r="J151" t="s">
        <v>89</v>
      </c>
      <c r="K151" t="s">
        <v>238</v>
      </c>
    </row>
    <row r="152" spans="1:11" x14ac:dyDescent="0.3">
      <c r="A152">
        <v>200026</v>
      </c>
      <c r="B152" s="219" t="s">
        <v>20</v>
      </c>
      <c r="C152" t="s">
        <v>8</v>
      </c>
      <c r="D152" s="220">
        <v>10000</v>
      </c>
      <c r="E152" s="220">
        <v>7000</v>
      </c>
      <c r="F152" s="220">
        <v>17000</v>
      </c>
      <c r="G152" s="220">
        <v>20000</v>
      </c>
      <c r="H152" s="220">
        <v>22023</v>
      </c>
      <c r="I152" t="s">
        <v>57</v>
      </c>
      <c r="K152" t="s">
        <v>238</v>
      </c>
    </row>
    <row r="153" spans="1:11" x14ac:dyDescent="0.3">
      <c r="A153">
        <v>200028</v>
      </c>
      <c r="B153" s="219" t="s">
        <v>426</v>
      </c>
      <c r="C153" t="s">
        <v>8</v>
      </c>
      <c r="D153" s="220">
        <v>0</v>
      </c>
      <c r="E153" s="220">
        <v>0</v>
      </c>
      <c r="F153" s="220">
        <v>0</v>
      </c>
      <c r="G153" s="220">
        <v>0</v>
      </c>
      <c r="H153" s="220">
        <v>22023</v>
      </c>
      <c r="I153" t="s">
        <v>57</v>
      </c>
      <c r="J153" t="s">
        <v>75</v>
      </c>
      <c r="K153" t="s">
        <v>238</v>
      </c>
    </row>
    <row r="154" spans="1:11" x14ac:dyDescent="0.3">
      <c r="A154">
        <v>200032</v>
      </c>
      <c r="B154" s="219" t="s">
        <v>231</v>
      </c>
      <c r="C154" t="s">
        <v>8</v>
      </c>
      <c r="D154" s="220">
        <v>0</v>
      </c>
      <c r="E154" s="220">
        <v>0</v>
      </c>
      <c r="F154" s="220">
        <v>0</v>
      </c>
      <c r="G154" s="220">
        <v>0</v>
      </c>
      <c r="H154" s="220">
        <v>22023</v>
      </c>
      <c r="I154" t="s">
        <v>57</v>
      </c>
      <c r="K154" t="s">
        <v>238</v>
      </c>
    </row>
    <row r="155" spans="1:11" x14ac:dyDescent="0.3">
      <c r="A155">
        <v>200036</v>
      </c>
      <c r="B155" s="219" t="s">
        <v>91</v>
      </c>
      <c r="C155" t="s">
        <v>8</v>
      </c>
      <c r="D155" s="220">
        <v>1975</v>
      </c>
      <c r="E155" s="220">
        <v>0</v>
      </c>
      <c r="F155" s="220">
        <v>0</v>
      </c>
      <c r="G155" s="220">
        <v>1975</v>
      </c>
      <c r="H155" s="220">
        <v>22023</v>
      </c>
      <c r="I155" t="s">
        <v>57</v>
      </c>
      <c r="J155" t="s">
        <v>90</v>
      </c>
      <c r="K155" t="s">
        <v>238</v>
      </c>
    </row>
    <row r="156" spans="1:11" x14ac:dyDescent="0.3">
      <c r="A156">
        <v>200038</v>
      </c>
      <c r="B156" s="219" t="s">
        <v>11</v>
      </c>
      <c r="C156" t="s">
        <v>8</v>
      </c>
      <c r="D156" s="220">
        <v>120000</v>
      </c>
      <c r="E156" s="220">
        <v>0</v>
      </c>
      <c r="F156" s="220">
        <v>100000</v>
      </c>
      <c r="G156" s="220">
        <v>20000</v>
      </c>
      <c r="H156" s="220">
        <v>22023</v>
      </c>
      <c r="I156" t="s">
        <v>57</v>
      </c>
      <c r="J156" t="s">
        <v>90</v>
      </c>
      <c r="K156" t="s">
        <v>238</v>
      </c>
    </row>
    <row r="157" spans="1:11" x14ac:dyDescent="0.3">
      <c r="A157">
        <v>200040</v>
      </c>
      <c r="B157" s="219" t="s">
        <v>78</v>
      </c>
      <c r="C157" t="s">
        <v>8</v>
      </c>
      <c r="D157" s="220">
        <v>0</v>
      </c>
      <c r="E157" s="220">
        <v>0</v>
      </c>
      <c r="F157" s="220">
        <v>0</v>
      </c>
      <c r="G157" s="220">
        <v>0</v>
      </c>
      <c r="H157" s="220">
        <v>22023</v>
      </c>
      <c r="I157" t="s">
        <v>57</v>
      </c>
      <c r="K157" t="s">
        <v>238</v>
      </c>
    </row>
    <row r="158" spans="1:11" x14ac:dyDescent="0.3">
      <c r="A158">
        <v>200048</v>
      </c>
      <c r="B158" s="219" t="s">
        <v>447</v>
      </c>
      <c r="C158" t="s">
        <v>8</v>
      </c>
      <c r="D158" s="220">
        <v>0</v>
      </c>
      <c r="E158" s="220">
        <v>0</v>
      </c>
      <c r="F158" s="220">
        <v>0</v>
      </c>
      <c r="G158" s="220">
        <v>0</v>
      </c>
      <c r="H158" s="220">
        <v>22023</v>
      </c>
      <c r="I158" t="s">
        <v>57</v>
      </c>
      <c r="J158" t="s">
        <v>90</v>
      </c>
      <c r="K158" t="s">
        <v>238</v>
      </c>
    </row>
    <row r="159" spans="1:11" x14ac:dyDescent="0.3">
      <c r="A159">
        <v>200056</v>
      </c>
      <c r="B159" s="219" t="s">
        <v>224</v>
      </c>
      <c r="C159" t="s">
        <v>8</v>
      </c>
      <c r="D159" s="220">
        <v>0</v>
      </c>
      <c r="E159" s="220">
        <v>0</v>
      </c>
      <c r="F159" s="220">
        <v>0</v>
      </c>
      <c r="G159" s="220">
        <v>0</v>
      </c>
      <c r="H159" s="220">
        <v>22023</v>
      </c>
      <c r="I159" t="s">
        <v>57</v>
      </c>
      <c r="J159" t="s">
        <v>90</v>
      </c>
      <c r="K159" t="s">
        <v>238</v>
      </c>
    </row>
    <row r="160" spans="1:11" x14ac:dyDescent="0.3">
      <c r="A160">
        <v>200060</v>
      </c>
      <c r="B160" s="219" t="s">
        <v>221</v>
      </c>
      <c r="C160" t="s">
        <v>8</v>
      </c>
      <c r="D160" s="220">
        <v>0</v>
      </c>
      <c r="E160" s="220">
        <v>0</v>
      </c>
      <c r="F160" s="220">
        <v>0</v>
      </c>
      <c r="G160" s="220">
        <v>0</v>
      </c>
      <c r="H160" s="220">
        <v>22023</v>
      </c>
      <c r="I160" t="s">
        <v>57</v>
      </c>
      <c r="J160" t="s">
        <v>90</v>
      </c>
      <c r="K160" t="s">
        <v>238</v>
      </c>
    </row>
    <row r="161" spans="1:11" x14ac:dyDescent="0.3">
      <c r="A161">
        <v>200064</v>
      </c>
      <c r="B161" s="219" t="s">
        <v>77</v>
      </c>
      <c r="C161" t="s">
        <v>8</v>
      </c>
      <c r="D161" s="220">
        <v>2000</v>
      </c>
      <c r="E161" s="220">
        <v>0</v>
      </c>
      <c r="F161" s="220">
        <v>0</v>
      </c>
      <c r="G161" s="220">
        <v>2000</v>
      </c>
      <c r="H161" s="220">
        <v>22023</v>
      </c>
      <c r="I161" t="s">
        <v>57</v>
      </c>
      <c r="K161" t="s">
        <v>238</v>
      </c>
    </row>
    <row r="162" spans="1:11" x14ac:dyDescent="0.3">
      <c r="A162">
        <v>200070</v>
      </c>
      <c r="B162" s="219" t="s">
        <v>44</v>
      </c>
      <c r="C162" t="s">
        <v>7</v>
      </c>
      <c r="D162" s="220">
        <v>0</v>
      </c>
      <c r="E162" s="220">
        <v>0</v>
      </c>
      <c r="F162" s="220">
        <v>0</v>
      </c>
      <c r="G162" s="220">
        <v>0</v>
      </c>
      <c r="H162" s="220">
        <v>22023</v>
      </c>
      <c r="I162" t="s">
        <v>57</v>
      </c>
      <c r="J162" t="s">
        <v>89</v>
      </c>
      <c r="K162" t="s">
        <v>238</v>
      </c>
    </row>
    <row r="163" spans="1:11" x14ac:dyDescent="0.3">
      <c r="A163">
        <v>200074</v>
      </c>
      <c r="B163" s="219" t="s">
        <v>88</v>
      </c>
      <c r="C163" t="s">
        <v>8</v>
      </c>
      <c r="D163" s="220">
        <v>0</v>
      </c>
      <c r="E163" s="220">
        <v>0</v>
      </c>
      <c r="F163" s="220">
        <v>0</v>
      </c>
      <c r="G163" s="220">
        <v>0</v>
      </c>
      <c r="H163" s="220">
        <v>22023</v>
      </c>
      <c r="I163" t="s">
        <v>57</v>
      </c>
      <c r="K163" t="s">
        <v>238</v>
      </c>
    </row>
    <row r="164" spans="1:11" x14ac:dyDescent="0.3">
      <c r="A164">
        <v>200088</v>
      </c>
      <c r="B164" s="219" t="s">
        <v>59</v>
      </c>
      <c r="C164" t="s">
        <v>8</v>
      </c>
      <c r="D164" s="220">
        <v>3275</v>
      </c>
      <c r="E164" s="220">
        <v>0</v>
      </c>
      <c r="F164" s="220">
        <v>0</v>
      </c>
      <c r="G164" s="220">
        <v>3275</v>
      </c>
      <c r="H164" s="220">
        <v>22023</v>
      </c>
      <c r="I164" t="s">
        <v>57</v>
      </c>
      <c r="K164" t="s">
        <v>238</v>
      </c>
    </row>
    <row r="165" spans="1:11" x14ac:dyDescent="0.3">
      <c r="A165">
        <v>200090</v>
      </c>
      <c r="B165" s="219" t="s">
        <v>462</v>
      </c>
      <c r="C165" t="s">
        <v>8</v>
      </c>
      <c r="D165" s="220">
        <v>0</v>
      </c>
      <c r="E165" s="220">
        <v>0</v>
      </c>
      <c r="F165" s="220">
        <v>0</v>
      </c>
      <c r="G165" s="220">
        <v>0</v>
      </c>
      <c r="H165" s="220">
        <v>22023</v>
      </c>
      <c r="I165" t="s">
        <v>57</v>
      </c>
      <c r="K165" t="s">
        <v>238</v>
      </c>
    </row>
    <row r="166" spans="1:11" x14ac:dyDescent="0.3">
      <c r="A166">
        <v>200096</v>
      </c>
      <c r="B166" s="219" t="s">
        <v>420</v>
      </c>
      <c r="C166" t="s">
        <v>8</v>
      </c>
      <c r="D166" s="220">
        <v>0</v>
      </c>
      <c r="E166" s="220">
        <v>0</v>
      </c>
      <c r="F166" s="220">
        <v>0</v>
      </c>
      <c r="G166" s="220">
        <v>0</v>
      </c>
      <c r="H166" s="220">
        <v>22023</v>
      </c>
      <c r="I166" t="s">
        <v>57</v>
      </c>
      <c r="K166" t="s">
        <v>421</v>
      </c>
    </row>
    <row r="167" spans="1:11" x14ac:dyDescent="0.3">
      <c r="A167">
        <v>200116</v>
      </c>
      <c r="B167" s="219" t="s">
        <v>438</v>
      </c>
      <c r="C167" t="s">
        <v>8</v>
      </c>
      <c r="D167" s="220">
        <v>50000</v>
      </c>
      <c r="E167" s="220">
        <v>0</v>
      </c>
      <c r="F167" s="220">
        <v>50000</v>
      </c>
      <c r="G167" s="220">
        <v>100000</v>
      </c>
      <c r="H167" s="220">
        <v>22023</v>
      </c>
      <c r="I167" t="s">
        <v>57</v>
      </c>
      <c r="J167" t="s">
        <v>90</v>
      </c>
      <c r="K167" t="s">
        <v>240</v>
      </c>
    </row>
    <row r="168" spans="1:11" x14ac:dyDescent="0.3">
      <c r="A168">
        <v>200124</v>
      </c>
      <c r="B168" s="219" t="s">
        <v>439</v>
      </c>
      <c r="C168" t="s">
        <v>8</v>
      </c>
      <c r="D168" s="220">
        <v>0</v>
      </c>
      <c r="E168" s="220">
        <v>0</v>
      </c>
      <c r="F168" s="220">
        <v>0</v>
      </c>
      <c r="G168" s="220">
        <v>0</v>
      </c>
      <c r="H168" s="220">
        <v>22023</v>
      </c>
      <c r="I168" t="s">
        <v>57</v>
      </c>
      <c r="K168" t="s">
        <v>240</v>
      </c>
    </row>
    <row r="169" spans="1:11" x14ac:dyDescent="0.3">
      <c r="A169">
        <v>200128</v>
      </c>
      <c r="B169" s="219" t="s">
        <v>56</v>
      </c>
      <c r="C169" t="s">
        <v>7</v>
      </c>
      <c r="D169" s="220">
        <v>0</v>
      </c>
      <c r="E169" s="220">
        <v>0</v>
      </c>
      <c r="F169" s="220">
        <v>0</v>
      </c>
      <c r="G169" s="220">
        <v>0</v>
      </c>
      <c r="H169" s="220">
        <v>22023</v>
      </c>
      <c r="I169" t="s">
        <v>57</v>
      </c>
      <c r="K169" t="s">
        <v>240</v>
      </c>
    </row>
    <row r="170" spans="1:11" x14ac:dyDescent="0.3">
      <c r="A170">
        <v>200132</v>
      </c>
      <c r="B170" s="219" t="s">
        <v>460</v>
      </c>
      <c r="D170" s="220">
        <v>0</v>
      </c>
      <c r="E170" s="220">
        <v>0</v>
      </c>
      <c r="F170" s="220">
        <v>0</v>
      </c>
      <c r="G170" s="220">
        <v>0</v>
      </c>
      <c r="H170" s="220">
        <v>22023</v>
      </c>
      <c r="I170" t="s">
        <v>57</v>
      </c>
      <c r="K170" t="s">
        <v>240</v>
      </c>
    </row>
    <row r="171" spans="1:11" x14ac:dyDescent="0.3">
      <c r="A171">
        <v>200144</v>
      </c>
      <c r="B171" s="219" t="s">
        <v>239</v>
      </c>
      <c r="C171" t="s">
        <v>8</v>
      </c>
      <c r="D171" s="220">
        <v>5000</v>
      </c>
      <c r="E171" s="220">
        <v>0</v>
      </c>
      <c r="F171" s="220">
        <v>5000</v>
      </c>
      <c r="G171" s="220">
        <v>10000</v>
      </c>
      <c r="H171" s="220">
        <v>22023</v>
      </c>
      <c r="I171" t="s">
        <v>57</v>
      </c>
      <c r="K171" t="s">
        <v>454</v>
      </c>
    </row>
    <row r="172" spans="1:11" x14ac:dyDescent="0.3">
      <c r="A172">
        <v>200276</v>
      </c>
      <c r="B172" s="219" t="s">
        <v>440</v>
      </c>
      <c r="C172" t="s">
        <v>7</v>
      </c>
      <c r="D172" s="220">
        <v>0</v>
      </c>
      <c r="E172" s="220">
        <v>0</v>
      </c>
      <c r="F172" s="220">
        <v>0</v>
      </c>
      <c r="G172" s="220">
        <v>0</v>
      </c>
      <c r="H172" s="220">
        <v>22023</v>
      </c>
      <c r="I172" t="s">
        <v>54</v>
      </c>
      <c r="K172" t="s">
        <v>237</v>
      </c>
    </row>
    <row r="173" spans="1:11" x14ac:dyDescent="0.3">
      <c r="A173">
        <v>200296</v>
      </c>
      <c r="B173" s="219" t="s">
        <v>436</v>
      </c>
      <c r="C173" t="s">
        <v>7</v>
      </c>
      <c r="D173" s="220">
        <v>0</v>
      </c>
      <c r="E173" s="220">
        <v>0</v>
      </c>
      <c r="F173" s="220">
        <v>0</v>
      </c>
      <c r="G173" s="220">
        <v>0</v>
      </c>
      <c r="H173" s="220">
        <v>22023</v>
      </c>
      <c r="I173" t="s">
        <v>57</v>
      </c>
      <c r="K173" t="s">
        <v>240</v>
      </c>
    </row>
    <row r="174" spans="1:11" x14ac:dyDescent="0.3">
      <c r="A174">
        <v>300004</v>
      </c>
      <c r="B174" s="219" t="s">
        <v>222</v>
      </c>
      <c r="C174" t="s">
        <v>8</v>
      </c>
      <c r="D174" s="220">
        <v>0</v>
      </c>
      <c r="E174" s="220">
        <v>0</v>
      </c>
      <c r="F174" s="220">
        <v>0</v>
      </c>
      <c r="G174" s="220">
        <v>0</v>
      </c>
      <c r="H174" s="220">
        <v>22023</v>
      </c>
      <c r="I174" t="s">
        <v>392</v>
      </c>
      <c r="J174" t="s">
        <v>90</v>
      </c>
      <c r="K174" t="s">
        <v>61</v>
      </c>
    </row>
    <row r="175" spans="1:11" x14ac:dyDescent="0.3">
      <c r="A175">
        <v>300008</v>
      </c>
      <c r="B175" s="219" t="s">
        <v>223</v>
      </c>
      <c r="C175" t="s">
        <v>8</v>
      </c>
      <c r="D175" s="220">
        <v>0</v>
      </c>
      <c r="E175" s="220">
        <v>0</v>
      </c>
      <c r="F175" s="220">
        <v>0</v>
      </c>
      <c r="G175" s="220">
        <v>0</v>
      </c>
      <c r="H175" s="220">
        <v>22023</v>
      </c>
      <c r="I175" t="s">
        <v>392</v>
      </c>
      <c r="K175" t="s">
        <v>61</v>
      </c>
    </row>
    <row r="176" spans="1:11" x14ac:dyDescent="0.3">
      <c r="A176">
        <v>300012</v>
      </c>
      <c r="B176" s="219" t="s">
        <v>61</v>
      </c>
      <c r="C176" t="s">
        <v>8</v>
      </c>
      <c r="D176" s="220">
        <v>0</v>
      </c>
      <c r="E176" s="220">
        <v>0</v>
      </c>
      <c r="F176" s="220">
        <v>0</v>
      </c>
      <c r="G176" s="220">
        <v>0</v>
      </c>
      <c r="H176" s="220">
        <v>22023</v>
      </c>
      <c r="I176" t="s">
        <v>392</v>
      </c>
      <c r="K176" t="s">
        <v>61</v>
      </c>
    </row>
    <row r="177" spans="1:11" x14ac:dyDescent="0.3">
      <c r="A177">
        <v>300016</v>
      </c>
      <c r="B177" s="219" t="s">
        <v>227</v>
      </c>
      <c r="C177" t="s">
        <v>7</v>
      </c>
      <c r="D177" s="220">
        <v>0</v>
      </c>
      <c r="E177" s="220">
        <v>0</v>
      </c>
      <c r="F177" s="220">
        <v>0</v>
      </c>
      <c r="G177" s="220">
        <v>0</v>
      </c>
      <c r="H177" s="220">
        <v>22023</v>
      </c>
      <c r="I177" t="s">
        <v>392</v>
      </c>
      <c r="K177" t="s">
        <v>61</v>
      </c>
    </row>
    <row r="178" spans="1:11" x14ac:dyDescent="0.3">
      <c r="A178">
        <v>400004</v>
      </c>
      <c r="B178" s="219" t="s">
        <v>452</v>
      </c>
      <c r="C178" t="s">
        <v>8</v>
      </c>
      <c r="D178" s="220">
        <v>0</v>
      </c>
      <c r="E178" s="220">
        <v>0</v>
      </c>
      <c r="F178" s="220">
        <v>0</v>
      </c>
      <c r="G178" s="220">
        <v>0</v>
      </c>
      <c r="H178" s="220">
        <v>22023</v>
      </c>
      <c r="I178" t="s">
        <v>461</v>
      </c>
      <c r="J178" t="s">
        <v>90</v>
      </c>
      <c r="K178" t="s">
        <v>422</v>
      </c>
    </row>
    <row r="179" spans="1:11" x14ac:dyDescent="0.3">
      <c r="A179">
        <v>400008</v>
      </c>
      <c r="B179" s="219" t="s">
        <v>220</v>
      </c>
      <c r="C179" t="s">
        <v>8</v>
      </c>
      <c r="D179" s="220">
        <v>10000</v>
      </c>
      <c r="E179" s="220">
        <v>0</v>
      </c>
      <c r="F179" s="220">
        <v>0</v>
      </c>
      <c r="G179" s="220">
        <v>10000</v>
      </c>
      <c r="H179" s="220">
        <v>22023</v>
      </c>
      <c r="I179" t="s">
        <v>461</v>
      </c>
      <c r="J179" t="s">
        <v>90</v>
      </c>
      <c r="K179" t="s">
        <v>422</v>
      </c>
    </row>
    <row r="180" spans="1:11" x14ac:dyDescent="0.3">
      <c r="A180">
        <v>400012</v>
      </c>
      <c r="B180" s="219" t="s">
        <v>472</v>
      </c>
      <c r="C180" t="s">
        <v>8</v>
      </c>
      <c r="D180" s="220">
        <v>0</v>
      </c>
      <c r="E180" s="220">
        <v>0</v>
      </c>
      <c r="F180" s="220">
        <v>0</v>
      </c>
      <c r="G180" s="220">
        <v>0</v>
      </c>
      <c r="H180" s="220">
        <v>22023</v>
      </c>
      <c r="I180" t="s">
        <v>461</v>
      </c>
      <c r="J180" t="s">
        <v>90</v>
      </c>
      <c r="K180" t="s">
        <v>422</v>
      </c>
    </row>
    <row r="181" spans="1:11" x14ac:dyDescent="0.3">
      <c r="A181">
        <v>400016</v>
      </c>
      <c r="B181" s="219" t="s">
        <v>473</v>
      </c>
      <c r="C181" t="s">
        <v>8</v>
      </c>
      <c r="D181" s="220">
        <v>0</v>
      </c>
      <c r="E181" s="220">
        <v>0</v>
      </c>
      <c r="F181" s="220">
        <v>0</v>
      </c>
      <c r="G181" s="220">
        <v>0</v>
      </c>
      <c r="H181" s="220">
        <v>22023</v>
      </c>
      <c r="I181" t="s">
        <v>461</v>
      </c>
      <c r="J181" t="s">
        <v>90</v>
      </c>
      <c r="K181" t="s">
        <v>422</v>
      </c>
    </row>
    <row r="182" spans="1:11" x14ac:dyDescent="0.3">
      <c r="A182">
        <v>400032</v>
      </c>
      <c r="B182" s="219" t="s">
        <v>430</v>
      </c>
      <c r="C182" t="s">
        <v>7</v>
      </c>
      <c r="D182" s="220">
        <v>0</v>
      </c>
      <c r="E182" s="220">
        <v>0</v>
      </c>
      <c r="F182" s="220">
        <v>0</v>
      </c>
      <c r="G182" s="220">
        <v>0</v>
      </c>
      <c r="H182" s="220">
        <v>22023</v>
      </c>
      <c r="I182" t="s">
        <v>89</v>
      </c>
      <c r="K182" t="s">
        <v>431</v>
      </c>
    </row>
    <row r="183" spans="1:11" x14ac:dyDescent="0.3">
      <c r="A183">
        <v>400036</v>
      </c>
      <c r="B183" s="219" t="s">
        <v>12</v>
      </c>
      <c r="C183" t="s">
        <v>8</v>
      </c>
      <c r="D183" s="220">
        <v>18800</v>
      </c>
      <c r="E183" s="220">
        <v>4000</v>
      </c>
      <c r="F183" s="220">
        <v>22800</v>
      </c>
      <c r="G183" s="220">
        <v>37600</v>
      </c>
      <c r="H183" s="220">
        <v>22023</v>
      </c>
      <c r="I183" t="s">
        <v>89</v>
      </c>
      <c r="J183" t="s">
        <v>94</v>
      </c>
      <c r="K183" t="s">
        <v>431</v>
      </c>
    </row>
    <row r="184" spans="1:11" x14ac:dyDescent="0.3">
      <c r="A184">
        <v>400040</v>
      </c>
      <c r="B184" s="219" t="s">
        <v>23</v>
      </c>
      <c r="C184" t="s">
        <v>8</v>
      </c>
      <c r="D184" s="220">
        <v>330500</v>
      </c>
      <c r="E184" s="220">
        <v>14000</v>
      </c>
      <c r="F184" s="220">
        <v>344500</v>
      </c>
      <c r="G184" s="220">
        <v>661000</v>
      </c>
      <c r="H184" s="220">
        <v>22023</v>
      </c>
      <c r="I184" t="s">
        <v>89</v>
      </c>
      <c r="J184" t="s">
        <v>94</v>
      </c>
      <c r="K184" t="s">
        <v>431</v>
      </c>
    </row>
    <row r="185" spans="1:11" x14ac:dyDescent="0.3">
      <c r="A185">
        <v>400048</v>
      </c>
      <c r="B185" s="219" t="s">
        <v>435</v>
      </c>
      <c r="C185" t="s">
        <v>7</v>
      </c>
      <c r="D185" s="220">
        <v>0</v>
      </c>
      <c r="E185" s="220">
        <v>0</v>
      </c>
      <c r="F185" s="220">
        <v>0</v>
      </c>
      <c r="G185" s="220">
        <v>0</v>
      </c>
      <c r="H185" s="220">
        <v>22023</v>
      </c>
      <c r="I185" t="s">
        <v>54</v>
      </c>
      <c r="J185" t="s">
        <v>89</v>
      </c>
      <c r="K185" t="s">
        <v>237</v>
      </c>
    </row>
    <row r="186" spans="1:11" x14ac:dyDescent="0.3">
      <c r="A186">
        <v>400100</v>
      </c>
      <c r="B186" s="219" t="s">
        <v>451</v>
      </c>
      <c r="C186" t="s">
        <v>8</v>
      </c>
      <c r="D186" s="220">
        <v>13000</v>
      </c>
      <c r="E186" s="220">
        <v>1000</v>
      </c>
      <c r="F186" s="220">
        <v>14000</v>
      </c>
      <c r="G186" s="220">
        <v>26000</v>
      </c>
      <c r="H186" s="220">
        <v>22023</v>
      </c>
      <c r="I186" t="s">
        <v>89</v>
      </c>
      <c r="J186" t="s">
        <v>94</v>
      </c>
      <c r="K186" t="s">
        <v>431</v>
      </c>
    </row>
    <row r="187" spans="1:11" x14ac:dyDescent="0.3">
      <c r="A187">
        <v>600001</v>
      </c>
      <c r="B187" s="219" t="s">
        <v>417</v>
      </c>
      <c r="C187" t="s">
        <v>7</v>
      </c>
      <c r="D187" s="220">
        <v>1200</v>
      </c>
      <c r="E187" s="220">
        <v>1200</v>
      </c>
      <c r="F187" s="220">
        <v>0</v>
      </c>
      <c r="G187" s="220">
        <v>2400</v>
      </c>
      <c r="H187" s="220">
        <v>22023</v>
      </c>
      <c r="I187" t="s">
        <v>60</v>
      </c>
      <c r="K187" t="s">
        <v>97</v>
      </c>
    </row>
    <row r="188" spans="1:11" x14ac:dyDescent="0.3">
      <c r="A188">
        <v>600020</v>
      </c>
      <c r="B188" s="219" t="s">
        <v>52</v>
      </c>
      <c r="C188" t="s">
        <v>7</v>
      </c>
      <c r="D188" s="220">
        <v>0</v>
      </c>
      <c r="E188" s="220">
        <v>0</v>
      </c>
      <c r="F188" s="220">
        <v>0</v>
      </c>
      <c r="G188" s="220">
        <v>0</v>
      </c>
      <c r="H188" s="220">
        <v>22023</v>
      </c>
      <c r="I188" t="s">
        <v>60</v>
      </c>
      <c r="K188" t="s">
        <v>97</v>
      </c>
    </row>
    <row r="189" spans="1:11" x14ac:dyDescent="0.3">
      <c r="A189">
        <v>600028</v>
      </c>
      <c r="B189" s="219" t="s">
        <v>82</v>
      </c>
      <c r="C189" t="s">
        <v>7</v>
      </c>
      <c r="D189" s="220">
        <v>6000</v>
      </c>
      <c r="E189" s="220">
        <v>6000</v>
      </c>
      <c r="F189" s="220">
        <v>0</v>
      </c>
      <c r="G189" s="220">
        <v>12000</v>
      </c>
      <c r="H189" s="220">
        <v>22023</v>
      </c>
      <c r="I189" t="s">
        <v>60</v>
      </c>
      <c r="J189" t="s">
        <v>90</v>
      </c>
      <c r="K189" t="s">
        <v>97</v>
      </c>
    </row>
    <row r="190" spans="1:11" x14ac:dyDescent="0.3">
      <c r="A190">
        <v>600032</v>
      </c>
      <c r="B190" s="219" t="s">
        <v>19</v>
      </c>
      <c r="C190" t="s">
        <v>7</v>
      </c>
      <c r="D190" s="220">
        <v>40000</v>
      </c>
      <c r="E190" s="220">
        <v>40000</v>
      </c>
      <c r="F190" s="220">
        <v>0</v>
      </c>
      <c r="G190" s="220">
        <v>80000</v>
      </c>
      <c r="H190" s="220">
        <v>22023</v>
      </c>
      <c r="I190" t="s">
        <v>60</v>
      </c>
      <c r="K190" t="s">
        <v>97</v>
      </c>
    </row>
    <row r="191" spans="1:11" x14ac:dyDescent="0.3">
      <c r="A191">
        <v>600036</v>
      </c>
      <c r="B191" s="219" t="s">
        <v>352</v>
      </c>
      <c r="C191" t="s">
        <v>7</v>
      </c>
      <c r="D191" s="220">
        <v>8000</v>
      </c>
      <c r="E191" s="220">
        <v>8000</v>
      </c>
      <c r="F191" s="220">
        <v>0</v>
      </c>
      <c r="G191" s="220">
        <v>16000</v>
      </c>
      <c r="H191" s="220">
        <v>22023</v>
      </c>
      <c r="I191" t="s">
        <v>54</v>
      </c>
      <c r="J191" t="s">
        <v>54</v>
      </c>
      <c r="K191" t="s">
        <v>449</v>
      </c>
    </row>
    <row r="192" spans="1:11" x14ac:dyDescent="0.3">
      <c r="A192">
        <v>600038</v>
      </c>
      <c r="B192" s="219" t="s">
        <v>50</v>
      </c>
      <c r="C192" t="s">
        <v>7</v>
      </c>
      <c r="D192" s="220">
        <v>0</v>
      </c>
      <c r="E192" s="220">
        <v>0</v>
      </c>
      <c r="F192" s="220">
        <v>0</v>
      </c>
      <c r="G192" s="220">
        <v>0</v>
      </c>
      <c r="H192" s="220">
        <v>22023</v>
      </c>
      <c r="I192" t="s">
        <v>60</v>
      </c>
      <c r="K192" t="s">
        <v>111</v>
      </c>
    </row>
    <row r="193" spans="1:11" x14ac:dyDescent="0.3">
      <c r="A193">
        <v>600040</v>
      </c>
      <c r="B193" s="219" t="s">
        <v>46</v>
      </c>
      <c r="C193" t="s">
        <v>7</v>
      </c>
      <c r="D193" s="220">
        <v>0</v>
      </c>
      <c r="E193" s="220">
        <v>0</v>
      </c>
      <c r="F193" s="220">
        <v>0</v>
      </c>
      <c r="G193" s="220">
        <v>0</v>
      </c>
      <c r="H193" s="220">
        <v>22023</v>
      </c>
      <c r="I193" t="s">
        <v>60</v>
      </c>
      <c r="J193" t="s">
        <v>94</v>
      </c>
      <c r="K193" t="s">
        <v>97</v>
      </c>
    </row>
    <row r="194" spans="1:11" x14ac:dyDescent="0.3">
      <c r="A194">
        <v>600044</v>
      </c>
      <c r="B194" s="219" t="s">
        <v>17</v>
      </c>
      <c r="C194" t="s">
        <v>7</v>
      </c>
      <c r="D194" s="220">
        <v>600</v>
      </c>
      <c r="E194" s="220">
        <v>600</v>
      </c>
      <c r="F194" s="220">
        <v>0</v>
      </c>
      <c r="G194" s="220">
        <v>1200</v>
      </c>
      <c r="H194" s="220">
        <v>22023</v>
      </c>
      <c r="I194" t="s">
        <v>54</v>
      </c>
      <c r="K194" t="s">
        <v>97</v>
      </c>
    </row>
    <row r="195" spans="1:11" x14ac:dyDescent="0.3">
      <c r="A195">
        <v>600046</v>
      </c>
      <c r="B195" s="219" t="s">
        <v>27</v>
      </c>
      <c r="C195" t="s">
        <v>7</v>
      </c>
      <c r="D195" s="220">
        <v>99650</v>
      </c>
      <c r="E195" s="220">
        <v>99650</v>
      </c>
      <c r="F195" s="220">
        <v>0</v>
      </c>
      <c r="G195" s="220">
        <v>199300</v>
      </c>
      <c r="H195" s="220">
        <v>22023</v>
      </c>
      <c r="I195" t="s">
        <v>60</v>
      </c>
      <c r="K195" t="s">
        <v>102</v>
      </c>
    </row>
    <row r="196" spans="1:11" x14ac:dyDescent="0.3">
      <c r="A196">
        <v>600048</v>
      </c>
      <c r="B196" s="219" t="s">
        <v>41</v>
      </c>
      <c r="C196" t="s">
        <v>7</v>
      </c>
      <c r="D196" s="220">
        <v>8000</v>
      </c>
      <c r="E196" s="220">
        <v>8000</v>
      </c>
      <c r="F196" s="220">
        <v>0</v>
      </c>
      <c r="G196" s="220">
        <v>16000</v>
      </c>
      <c r="H196" s="220">
        <v>22023</v>
      </c>
      <c r="I196" t="s">
        <v>60</v>
      </c>
      <c r="K196" t="s">
        <v>97</v>
      </c>
    </row>
    <row r="197" spans="1:11" x14ac:dyDescent="0.3">
      <c r="A197">
        <v>600052</v>
      </c>
      <c r="B197" s="219" t="s">
        <v>450</v>
      </c>
      <c r="C197" t="s">
        <v>7</v>
      </c>
      <c r="D197" s="220">
        <v>0</v>
      </c>
      <c r="E197" s="220">
        <v>0</v>
      </c>
      <c r="F197" s="220">
        <v>0</v>
      </c>
      <c r="G197" s="220">
        <v>0</v>
      </c>
      <c r="H197" s="220">
        <v>22023</v>
      </c>
      <c r="I197" t="s">
        <v>60</v>
      </c>
      <c r="K197" t="s">
        <v>97</v>
      </c>
    </row>
    <row r="198" spans="1:11" x14ac:dyDescent="0.3">
      <c r="A198">
        <v>600056</v>
      </c>
      <c r="B198" s="219" t="s">
        <v>51</v>
      </c>
      <c r="C198" t="s">
        <v>7</v>
      </c>
      <c r="D198" s="220">
        <v>93400</v>
      </c>
      <c r="E198" s="220">
        <v>0</v>
      </c>
      <c r="F198" s="220">
        <v>0</v>
      </c>
      <c r="G198" s="220">
        <v>229560</v>
      </c>
      <c r="H198" s="220">
        <v>22023</v>
      </c>
      <c r="K198" t="s">
        <v>97</v>
      </c>
    </row>
    <row r="199" spans="1:11" x14ac:dyDescent="0.3">
      <c r="A199">
        <v>600064</v>
      </c>
      <c r="B199" s="219" t="s">
        <v>40</v>
      </c>
      <c r="C199" t="s">
        <v>8</v>
      </c>
      <c r="D199" s="220">
        <v>10000</v>
      </c>
      <c r="E199" s="220">
        <v>0</v>
      </c>
      <c r="F199" s="220">
        <v>10000</v>
      </c>
      <c r="G199" s="220">
        <v>20000</v>
      </c>
      <c r="H199" s="220">
        <v>22023</v>
      </c>
      <c r="I199" t="s">
        <v>94</v>
      </c>
      <c r="J199" t="s">
        <v>90</v>
      </c>
      <c r="K199" t="s">
        <v>433</v>
      </c>
    </row>
    <row r="200" spans="1:11" x14ac:dyDescent="0.3">
      <c r="A200">
        <v>600068</v>
      </c>
      <c r="B200" s="219" t="s">
        <v>18</v>
      </c>
      <c r="C200" t="s">
        <v>7</v>
      </c>
      <c r="D200" s="220">
        <v>0</v>
      </c>
      <c r="E200" s="220">
        <v>0</v>
      </c>
      <c r="F200" s="220">
        <v>0</v>
      </c>
      <c r="G200" s="220">
        <v>0</v>
      </c>
      <c r="H200" s="220">
        <v>22023</v>
      </c>
      <c r="I200" t="s">
        <v>60</v>
      </c>
      <c r="K200" t="s">
        <v>416</v>
      </c>
    </row>
    <row r="201" spans="1:11" x14ac:dyDescent="0.3">
      <c r="A201">
        <v>600072</v>
      </c>
      <c r="B201" s="219" t="s">
        <v>63</v>
      </c>
      <c r="C201" t="s">
        <v>7</v>
      </c>
      <c r="D201" s="220">
        <v>1000</v>
      </c>
      <c r="E201" s="220">
        <v>1000</v>
      </c>
      <c r="F201" s="220">
        <v>0</v>
      </c>
      <c r="G201" s="220">
        <v>2000</v>
      </c>
      <c r="H201" s="220">
        <v>22023</v>
      </c>
      <c r="I201" t="s">
        <v>60</v>
      </c>
      <c r="K201" t="s">
        <v>427</v>
      </c>
    </row>
    <row r="202" spans="1:11" x14ac:dyDescent="0.3">
      <c r="A202">
        <v>600074</v>
      </c>
      <c r="B202" s="219" t="s">
        <v>64</v>
      </c>
      <c r="C202" t="s">
        <v>7</v>
      </c>
      <c r="D202" s="220">
        <v>1200</v>
      </c>
      <c r="E202" s="220">
        <v>1200</v>
      </c>
      <c r="F202" s="220">
        <v>0</v>
      </c>
      <c r="G202" s="220">
        <v>2400</v>
      </c>
      <c r="H202" s="220">
        <v>22023</v>
      </c>
      <c r="I202" t="s">
        <v>60</v>
      </c>
      <c r="K202" t="s">
        <v>97</v>
      </c>
    </row>
    <row r="203" spans="1:11" x14ac:dyDescent="0.3">
      <c r="A203">
        <v>600076</v>
      </c>
      <c r="B203" s="219" t="s">
        <v>62</v>
      </c>
      <c r="C203" t="s">
        <v>7</v>
      </c>
      <c r="D203" s="220">
        <v>2000</v>
      </c>
      <c r="E203" s="220">
        <v>2000</v>
      </c>
      <c r="F203" s="220">
        <v>0</v>
      </c>
      <c r="G203" s="220">
        <v>4000</v>
      </c>
      <c r="H203" s="220">
        <v>22023</v>
      </c>
      <c r="I203" t="s">
        <v>60</v>
      </c>
      <c r="J203" t="s">
        <v>90</v>
      </c>
      <c r="K203" t="s">
        <v>97</v>
      </c>
    </row>
    <row r="204" spans="1:11" x14ac:dyDescent="0.3">
      <c r="A204">
        <v>600078</v>
      </c>
      <c r="B204" s="219" t="s">
        <v>47</v>
      </c>
      <c r="C204" t="s">
        <v>7</v>
      </c>
      <c r="D204" s="220">
        <v>0</v>
      </c>
      <c r="E204" s="220">
        <v>0</v>
      </c>
      <c r="F204" s="220">
        <v>0</v>
      </c>
      <c r="G204" s="220">
        <v>0</v>
      </c>
      <c r="H204" s="220">
        <v>22023</v>
      </c>
      <c r="I204" t="s">
        <v>60</v>
      </c>
      <c r="K204" t="s">
        <v>97</v>
      </c>
    </row>
    <row r="205" spans="1:11" x14ac:dyDescent="0.3">
      <c r="A205">
        <v>600080</v>
      </c>
      <c r="B205" s="219" t="s">
        <v>432</v>
      </c>
      <c r="C205" t="s">
        <v>7</v>
      </c>
      <c r="D205" s="220">
        <v>1720</v>
      </c>
      <c r="E205" s="220">
        <v>1720</v>
      </c>
      <c r="F205" s="220">
        <v>0</v>
      </c>
      <c r="G205" s="220">
        <v>3440</v>
      </c>
      <c r="H205" s="220">
        <v>22023</v>
      </c>
      <c r="I205" t="s">
        <v>60</v>
      </c>
      <c r="J205" t="s">
        <v>90</v>
      </c>
      <c r="K205" t="s">
        <v>429</v>
      </c>
    </row>
    <row r="206" spans="1:11" x14ac:dyDescent="0.3">
      <c r="A206">
        <v>600082</v>
      </c>
      <c r="B206" s="219" t="s">
        <v>464</v>
      </c>
      <c r="C206" t="s">
        <v>7</v>
      </c>
      <c r="D206" s="220">
        <v>0</v>
      </c>
      <c r="E206" s="220">
        <v>0</v>
      </c>
      <c r="F206" s="220">
        <v>0</v>
      </c>
      <c r="G206" s="220">
        <v>0</v>
      </c>
      <c r="H206" s="220">
        <v>22023</v>
      </c>
      <c r="I206" t="s">
        <v>60</v>
      </c>
      <c r="K206" t="s">
        <v>102</v>
      </c>
    </row>
    <row r="207" spans="1:11" x14ac:dyDescent="0.3">
      <c r="A207">
        <v>600084</v>
      </c>
      <c r="B207" s="219" t="s">
        <v>489</v>
      </c>
      <c r="C207" t="s">
        <v>7</v>
      </c>
      <c r="D207" s="220">
        <v>200</v>
      </c>
      <c r="E207" s="220">
        <v>200</v>
      </c>
      <c r="F207" s="220">
        <v>0</v>
      </c>
      <c r="G207" s="220">
        <v>400</v>
      </c>
      <c r="H207" s="220">
        <v>22023</v>
      </c>
      <c r="I207" t="s">
        <v>60</v>
      </c>
      <c r="J207" t="s">
        <v>90</v>
      </c>
      <c r="K207" t="s">
        <v>97</v>
      </c>
    </row>
    <row r="208" spans="1:11" x14ac:dyDescent="0.3">
      <c r="A208">
        <v>600096</v>
      </c>
      <c r="B208" s="219" t="s">
        <v>445</v>
      </c>
      <c r="C208" t="s">
        <v>7</v>
      </c>
      <c r="D208" s="220">
        <v>0</v>
      </c>
      <c r="E208" s="220">
        <v>0</v>
      </c>
      <c r="F208" s="220">
        <v>0</v>
      </c>
      <c r="G208" s="220">
        <v>0</v>
      </c>
      <c r="H208" s="220">
        <v>22023</v>
      </c>
      <c r="I208" t="s">
        <v>60</v>
      </c>
      <c r="K208" t="s">
        <v>97</v>
      </c>
    </row>
    <row r="209" spans="1:11" x14ac:dyDescent="0.3">
      <c r="A209">
        <v>600100</v>
      </c>
      <c r="B209" s="219" t="s">
        <v>83</v>
      </c>
      <c r="C209" t="s">
        <v>7</v>
      </c>
      <c r="D209" s="220">
        <v>3800</v>
      </c>
      <c r="E209" s="220">
        <v>3800</v>
      </c>
      <c r="F209" s="220">
        <v>0</v>
      </c>
      <c r="G209" s="220">
        <v>7600</v>
      </c>
      <c r="H209" s="220">
        <v>22023</v>
      </c>
      <c r="I209" t="s">
        <v>60</v>
      </c>
      <c r="K209" t="s">
        <v>97</v>
      </c>
    </row>
    <row r="210" spans="1:11" x14ac:dyDescent="0.3">
      <c r="A210">
        <v>600104</v>
      </c>
      <c r="B210" s="219" t="s">
        <v>446</v>
      </c>
      <c r="C210" t="s">
        <v>7</v>
      </c>
      <c r="D210" s="220">
        <v>0</v>
      </c>
      <c r="E210" s="220">
        <v>0</v>
      </c>
      <c r="F210" s="220">
        <v>0</v>
      </c>
      <c r="G210" s="220">
        <v>0</v>
      </c>
      <c r="H210" s="220">
        <v>22023</v>
      </c>
      <c r="I210" t="s">
        <v>60</v>
      </c>
      <c r="J210" t="s">
        <v>90</v>
      </c>
      <c r="K210" t="s">
        <v>97</v>
      </c>
    </row>
    <row r="211" spans="1:11" x14ac:dyDescent="0.3">
      <c r="A211">
        <v>600104</v>
      </c>
      <c r="B211" s="219" t="s">
        <v>76</v>
      </c>
      <c r="C211" t="s">
        <v>8</v>
      </c>
      <c r="D211" s="220">
        <v>0</v>
      </c>
      <c r="E211" s="220">
        <v>0</v>
      </c>
      <c r="F211" s="220">
        <v>0</v>
      </c>
      <c r="G211" s="220">
        <v>0</v>
      </c>
      <c r="H211" s="220">
        <v>22023</v>
      </c>
      <c r="I211" t="s">
        <v>60</v>
      </c>
      <c r="K211" t="s">
        <v>429</v>
      </c>
    </row>
    <row r="212" spans="1:11" x14ac:dyDescent="0.3">
      <c r="A212">
        <v>600106</v>
      </c>
      <c r="B212" s="219" t="s">
        <v>236</v>
      </c>
      <c r="C212" t="s">
        <v>7</v>
      </c>
      <c r="D212" s="220">
        <v>0</v>
      </c>
      <c r="E212" s="220">
        <v>0</v>
      </c>
      <c r="F212" s="220">
        <v>0</v>
      </c>
      <c r="G212" s="220">
        <v>0</v>
      </c>
      <c r="H212" s="220">
        <v>22023</v>
      </c>
      <c r="I212" t="s">
        <v>54</v>
      </c>
      <c r="K212" t="s">
        <v>237</v>
      </c>
    </row>
    <row r="213" spans="1:11" x14ac:dyDescent="0.3">
      <c r="A213">
        <v>600108</v>
      </c>
      <c r="B213" s="219" t="s">
        <v>48</v>
      </c>
      <c r="C213" t="s">
        <v>7</v>
      </c>
      <c r="D213" s="220">
        <v>300</v>
      </c>
      <c r="E213" s="220">
        <v>300</v>
      </c>
      <c r="F213" s="220">
        <v>0</v>
      </c>
      <c r="G213" s="220">
        <v>600</v>
      </c>
      <c r="H213" s="220">
        <v>22023</v>
      </c>
      <c r="I213" t="s">
        <v>60</v>
      </c>
      <c r="J213" t="s">
        <v>75</v>
      </c>
      <c r="K213" t="s">
        <v>97</v>
      </c>
    </row>
    <row r="214" spans="1:11" x14ac:dyDescent="0.3">
      <c r="A214">
        <v>600120</v>
      </c>
      <c r="B214" s="219" t="s">
        <v>448</v>
      </c>
      <c r="C214" t="s">
        <v>7</v>
      </c>
      <c r="D214" s="220">
        <v>0</v>
      </c>
      <c r="E214" s="220">
        <v>0</v>
      </c>
      <c r="F214" s="220">
        <v>0</v>
      </c>
      <c r="G214" s="220">
        <v>0</v>
      </c>
      <c r="H214" s="220">
        <v>22023</v>
      </c>
      <c r="I214" t="s">
        <v>60</v>
      </c>
      <c r="J214" t="s">
        <v>90</v>
      </c>
      <c r="K214" t="s">
        <v>429</v>
      </c>
    </row>
    <row r="215" spans="1:11" x14ac:dyDescent="0.3">
      <c r="A215">
        <v>600124</v>
      </c>
      <c r="B215" s="219" t="s">
        <v>85</v>
      </c>
      <c r="C215" t="s">
        <v>7</v>
      </c>
      <c r="D215" s="220">
        <v>800</v>
      </c>
      <c r="E215" s="220">
        <v>800</v>
      </c>
      <c r="F215" s="220">
        <v>0</v>
      </c>
      <c r="G215" s="220">
        <v>1600</v>
      </c>
      <c r="H215" s="220">
        <v>22023</v>
      </c>
      <c r="I215" t="s">
        <v>60</v>
      </c>
      <c r="K215" t="s">
        <v>97</v>
      </c>
    </row>
    <row r="216" spans="1:11" x14ac:dyDescent="0.3">
      <c r="A216">
        <v>600172</v>
      </c>
      <c r="B216" s="219" t="s">
        <v>225</v>
      </c>
      <c r="C216" t="s">
        <v>8</v>
      </c>
      <c r="D216" s="220">
        <v>540</v>
      </c>
      <c r="E216" s="220">
        <v>0</v>
      </c>
      <c r="F216" s="220">
        <v>540</v>
      </c>
      <c r="G216" s="220">
        <v>1080</v>
      </c>
      <c r="H216" s="220">
        <v>22023</v>
      </c>
      <c r="I216" t="s">
        <v>60</v>
      </c>
      <c r="K216" t="s">
        <v>429</v>
      </c>
    </row>
    <row r="217" spans="1:11" x14ac:dyDescent="0.3">
      <c r="A217">
        <v>600182</v>
      </c>
      <c r="B217" s="219" t="s">
        <v>365</v>
      </c>
      <c r="C217" t="s">
        <v>8</v>
      </c>
      <c r="D217" s="220">
        <v>540</v>
      </c>
      <c r="E217" s="220">
        <v>0</v>
      </c>
      <c r="F217" s="220">
        <v>540</v>
      </c>
      <c r="G217" s="220">
        <v>1080</v>
      </c>
      <c r="H217" s="220">
        <v>22023</v>
      </c>
      <c r="I217" t="s">
        <v>60</v>
      </c>
      <c r="K217" t="s">
        <v>429</v>
      </c>
    </row>
    <row r="218" spans="1:11" x14ac:dyDescent="0.3">
      <c r="A218">
        <v>600184</v>
      </c>
      <c r="B218" s="219" t="s">
        <v>226</v>
      </c>
      <c r="C218" t="s">
        <v>7</v>
      </c>
      <c r="D218" s="220">
        <v>0</v>
      </c>
      <c r="E218" s="220">
        <v>0</v>
      </c>
      <c r="F218" s="220">
        <v>0</v>
      </c>
      <c r="G218" s="220">
        <v>0</v>
      </c>
      <c r="H218" s="220">
        <v>22023</v>
      </c>
      <c r="I218" t="s">
        <v>54</v>
      </c>
      <c r="K218" t="s">
        <v>237</v>
      </c>
    </row>
    <row r="219" spans="1:11" x14ac:dyDescent="0.3">
      <c r="A219">
        <v>600196</v>
      </c>
      <c r="B219" s="219" t="s">
        <v>69</v>
      </c>
      <c r="C219" t="s">
        <v>7</v>
      </c>
      <c r="D219" s="220">
        <v>600</v>
      </c>
      <c r="E219" s="220">
        <v>600</v>
      </c>
      <c r="F219" s="220">
        <v>0</v>
      </c>
      <c r="G219" s="220">
        <v>1200</v>
      </c>
      <c r="H219" s="220">
        <v>22023</v>
      </c>
      <c r="I219" t="s">
        <v>60</v>
      </c>
      <c r="K219" t="s">
        <v>97</v>
      </c>
    </row>
    <row r="220" spans="1:11" x14ac:dyDescent="0.3">
      <c r="A220">
        <v>600198</v>
      </c>
      <c r="B220" s="219" t="s">
        <v>463</v>
      </c>
      <c r="C220" t="s">
        <v>7</v>
      </c>
      <c r="D220" s="220">
        <v>0</v>
      </c>
      <c r="E220" s="220">
        <v>0</v>
      </c>
      <c r="F220" s="220">
        <v>0</v>
      </c>
      <c r="G220" s="220">
        <v>0</v>
      </c>
      <c r="H220" s="220">
        <v>22023</v>
      </c>
      <c r="I220" t="s">
        <v>89</v>
      </c>
      <c r="K220" t="s">
        <v>428</v>
      </c>
    </row>
    <row r="221" spans="1:11" x14ac:dyDescent="0.3">
      <c r="A221">
        <v>600204</v>
      </c>
      <c r="B221" s="219" t="s">
        <v>21</v>
      </c>
      <c r="C221" t="s">
        <v>8</v>
      </c>
      <c r="D221" s="220">
        <v>1250</v>
      </c>
      <c r="E221" s="220">
        <v>0</v>
      </c>
      <c r="F221" s="220">
        <v>1250</v>
      </c>
      <c r="G221" s="220">
        <v>2500</v>
      </c>
      <c r="H221" s="220">
        <v>22023</v>
      </c>
      <c r="I221" t="s">
        <v>89</v>
      </c>
      <c r="K221" t="s">
        <v>428</v>
      </c>
    </row>
    <row r="222" spans="1:11" x14ac:dyDescent="0.3">
      <c r="A222">
        <v>600208</v>
      </c>
      <c r="B222" s="219" t="s">
        <v>219</v>
      </c>
      <c r="C222" t="s">
        <v>7</v>
      </c>
      <c r="D222" s="220">
        <v>12250</v>
      </c>
      <c r="E222" s="220">
        <v>12250</v>
      </c>
      <c r="F222" s="220">
        <v>0</v>
      </c>
      <c r="G222" s="220">
        <v>24500</v>
      </c>
      <c r="H222" s="220">
        <v>22023</v>
      </c>
      <c r="I222" t="s">
        <v>60</v>
      </c>
      <c r="J222" t="s">
        <v>90</v>
      </c>
      <c r="K222" t="s">
        <v>429</v>
      </c>
    </row>
    <row r="223" spans="1:11" x14ac:dyDescent="0.3">
      <c r="A223">
        <v>600212</v>
      </c>
      <c r="B223" s="219" t="s">
        <v>457</v>
      </c>
      <c r="C223" t="s">
        <v>7</v>
      </c>
      <c r="D223" s="220">
        <v>0</v>
      </c>
      <c r="E223" s="220">
        <v>0</v>
      </c>
      <c r="F223" s="220">
        <v>0</v>
      </c>
      <c r="G223" s="220">
        <v>0</v>
      </c>
      <c r="H223" s="220">
        <v>22023</v>
      </c>
      <c r="I223" t="s">
        <v>60</v>
      </c>
      <c r="J223" t="s">
        <v>75</v>
      </c>
      <c r="K223" t="s">
        <v>429</v>
      </c>
    </row>
    <row r="224" spans="1:11" x14ac:dyDescent="0.3">
      <c r="A224">
        <v>600218</v>
      </c>
      <c r="B224" s="219" t="s">
        <v>67</v>
      </c>
      <c r="C224" t="s">
        <v>7</v>
      </c>
      <c r="D224" s="220">
        <v>0</v>
      </c>
      <c r="E224" s="220">
        <v>0</v>
      </c>
      <c r="F224" s="220">
        <v>0</v>
      </c>
      <c r="G224" s="220">
        <v>0</v>
      </c>
      <c r="H224" s="220">
        <v>22023</v>
      </c>
      <c r="I224" t="s">
        <v>60</v>
      </c>
      <c r="J224" t="s">
        <v>90</v>
      </c>
      <c r="K224" t="s">
        <v>427</v>
      </c>
    </row>
    <row r="225" spans="1:11" x14ac:dyDescent="0.3">
      <c r="A225">
        <v>600412</v>
      </c>
      <c r="B225" s="219" t="s">
        <v>104</v>
      </c>
      <c r="C225" t="s">
        <v>7</v>
      </c>
      <c r="D225" s="220">
        <v>1720</v>
      </c>
      <c r="E225" s="220">
        <v>1720</v>
      </c>
      <c r="F225" s="220">
        <v>0</v>
      </c>
      <c r="G225" s="220">
        <v>3440</v>
      </c>
      <c r="H225" s="220">
        <v>22023</v>
      </c>
      <c r="I225" t="s">
        <v>60</v>
      </c>
      <c r="J225" t="s">
        <v>90</v>
      </c>
      <c r="K225" t="s">
        <v>429</v>
      </c>
    </row>
    <row r="226" spans="1:11" x14ac:dyDescent="0.3">
      <c r="A226">
        <v>600424</v>
      </c>
      <c r="B226" s="219" t="s">
        <v>103</v>
      </c>
      <c r="C226" t="s">
        <v>8</v>
      </c>
      <c r="D226" s="220">
        <v>0</v>
      </c>
      <c r="E226" s="220">
        <v>0</v>
      </c>
      <c r="F226" s="220">
        <v>0</v>
      </c>
      <c r="G226" s="220">
        <v>0</v>
      </c>
      <c r="H226" s="220">
        <v>22023</v>
      </c>
      <c r="I226" t="s">
        <v>60</v>
      </c>
      <c r="J226" t="s">
        <v>89</v>
      </c>
      <c r="K226" t="s">
        <v>429</v>
      </c>
    </row>
    <row r="227" spans="1:11" x14ac:dyDescent="0.3">
      <c r="A227">
        <v>601106</v>
      </c>
      <c r="B227" s="219" t="s">
        <v>477</v>
      </c>
      <c r="C227" t="s">
        <v>7</v>
      </c>
      <c r="D227" s="220">
        <v>0</v>
      </c>
      <c r="E227" s="220">
        <v>0</v>
      </c>
      <c r="F227" s="220">
        <v>0</v>
      </c>
      <c r="G227" s="220">
        <v>0</v>
      </c>
      <c r="H227" s="220">
        <v>22023</v>
      </c>
      <c r="J227" t="s">
        <v>90</v>
      </c>
      <c r="K227" t="s">
        <v>97</v>
      </c>
    </row>
    <row r="228" spans="1:11" x14ac:dyDescent="0.3">
      <c r="A228">
        <v>601106</v>
      </c>
      <c r="B228" s="219" t="s">
        <v>228</v>
      </c>
      <c r="C228" t="s">
        <v>7</v>
      </c>
      <c r="D228" s="220">
        <v>0</v>
      </c>
      <c r="E228" s="220">
        <v>0</v>
      </c>
      <c r="F228" s="220">
        <v>0</v>
      </c>
      <c r="G228" s="220">
        <v>0</v>
      </c>
      <c r="H228" s="220">
        <v>22023</v>
      </c>
      <c r="I228" t="s">
        <v>94</v>
      </c>
      <c r="K228" t="s">
        <v>459</v>
      </c>
    </row>
    <row r="229" spans="1:11" x14ac:dyDescent="0.3">
      <c r="A229">
        <v>630112</v>
      </c>
      <c r="B229" s="219" t="s">
        <v>229</v>
      </c>
      <c r="C229" t="s">
        <v>7</v>
      </c>
      <c r="D229" s="220">
        <v>0</v>
      </c>
      <c r="E229" s="220">
        <v>0</v>
      </c>
      <c r="F229" s="220">
        <v>0</v>
      </c>
      <c r="G229" s="220">
        <v>0</v>
      </c>
      <c r="H229" s="220">
        <v>22023</v>
      </c>
      <c r="I229" t="s">
        <v>60</v>
      </c>
      <c r="K229" t="s">
        <v>427</v>
      </c>
    </row>
  </sheetData>
  <sheetProtection password="B954" sheet="1" objects="1" scenarios="1"/>
  <sortState ref="A2:K229">
    <sortCondition ref="H2:H229"/>
    <sortCondition ref="A2:A229"/>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R48"/>
  <sheetViews>
    <sheetView showGridLines="0" workbookViewId="0">
      <selection activeCell="F5" sqref="F5"/>
    </sheetView>
  </sheetViews>
  <sheetFormatPr defaultColWidth="0" defaultRowHeight="14.4" x14ac:dyDescent="0.3"/>
  <cols>
    <col min="1" max="2" width="9.109375" style="53" customWidth="1"/>
    <col min="3" max="3" width="13.6640625" style="53" customWidth="1"/>
    <col min="4" max="4" width="11" style="53" customWidth="1"/>
    <col min="5" max="5" width="10.6640625" style="53" customWidth="1"/>
    <col min="6" max="10" width="9.109375" style="53" customWidth="1"/>
    <col min="11" max="18" width="0" style="53" hidden="1" customWidth="1"/>
    <col min="19" max="16384" width="9.109375" hidden="1"/>
  </cols>
  <sheetData>
    <row r="1" spans="1:18" x14ac:dyDescent="0.3">
      <c r="A1" s="919" t="s">
        <v>114</v>
      </c>
      <c r="B1" s="919"/>
      <c r="C1" s="308" t="s">
        <v>126</v>
      </c>
      <c r="D1" s="308"/>
      <c r="E1" s="70"/>
      <c r="F1" s="71"/>
      <c r="G1" s="56"/>
      <c r="H1" s="56"/>
      <c r="I1" s="56"/>
      <c r="J1" s="56"/>
      <c r="K1" s="56"/>
      <c r="L1" s="56"/>
      <c r="M1" s="56"/>
    </row>
    <row r="2" spans="1:18" x14ac:dyDescent="0.3">
      <c r="A2" s="919" t="s">
        <v>115</v>
      </c>
      <c r="B2" s="919"/>
      <c r="C2" s="309" t="s">
        <v>127</v>
      </c>
      <c r="D2" s="309"/>
      <c r="E2" s="72"/>
      <c r="F2" s="73"/>
      <c r="G2" s="56"/>
      <c r="H2" s="56"/>
      <c r="I2" s="56"/>
      <c r="J2" s="56"/>
      <c r="K2" s="56"/>
      <c r="L2" s="56"/>
      <c r="M2" s="56"/>
    </row>
    <row r="3" spans="1:18" x14ac:dyDescent="0.3">
      <c r="A3" s="51"/>
      <c r="B3" s="51"/>
      <c r="C3" s="308" t="s">
        <v>128</v>
      </c>
      <c r="D3" s="308"/>
      <c r="E3" s="70"/>
      <c r="F3" s="71"/>
      <c r="G3" s="56"/>
      <c r="H3" s="56"/>
      <c r="I3" s="56"/>
      <c r="J3" s="56"/>
      <c r="K3" s="56"/>
      <c r="L3" s="56"/>
      <c r="M3" s="56"/>
    </row>
    <row r="4" spans="1:18" s="10" customFormat="1" x14ac:dyDescent="0.3">
      <c r="A4" s="51"/>
      <c r="B4" s="51"/>
      <c r="C4" s="308" t="s">
        <v>129</v>
      </c>
      <c r="D4" s="308" t="s">
        <v>253</v>
      </c>
      <c r="E4" s="70" t="s">
        <v>254</v>
      </c>
      <c r="F4" s="317" t="s">
        <v>257</v>
      </c>
      <c r="G4" s="56"/>
      <c r="H4" s="56"/>
      <c r="I4" s="56"/>
      <c r="J4" s="56"/>
      <c r="K4" s="56"/>
      <c r="L4" s="56"/>
      <c r="M4" s="56"/>
      <c r="N4" s="53"/>
      <c r="O4" s="53"/>
      <c r="P4" s="53"/>
      <c r="Q4" s="53"/>
      <c r="R4" s="53"/>
    </row>
    <row r="5" spans="1:18" x14ac:dyDescent="0.3">
      <c r="A5" s="920" t="s">
        <v>125</v>
      </c>
      <c r="B5" s="920"/>
      <c r="C5" s="74">
        <v>11223344</v>
      </c>
      <c r="D5" s="75"/>
      <c r="E5" s="75"/>
      <c r="F5" s="75"/>
      <c r="G5" s="56"/>
      <c r="H5" s="56"/>
      <c r="I5" s="56"/>
      <c r="J5" s="56"/>
      <c r="K5" s="56"/>
      <c r="L5" s="56"/>
      <c r="M5" s="56"/>
    </row>
    <row r="6" spans="1:18" x14ac:dyDescent="0.3">
      <c r="A6" s="920" t="s">
        <v>124</v>
      </c>
      <c r="B6" s="920"/>
      <c r="C6" s="74">
        <v>88447766</v>
      </c>
      <c r="D6" s="75"/>
      <c r="E6" s="75"/>
      <c r="F6" s="75"/>
      <c r="G6" s="56"/>
      <c r="H6" s="56"/>
      <c r="I6" s="56"/>
      <c r="J6" s="56"/>
      <c r="K6" s="56"/>
      <c r="L6" s="56"/>
      <c r="M6" s="56"/>
    </row>
    <row r="7" spans="1:18" x14ac:dyDescent="0.3">
      <c r="A7" s="920" t="s">
        <v>116</v>
      </c>
      <c r="B7" s="920"/>
      <c r="C7" s="76">
        <v>66775544</v>
      </c>
      <c r="D7" s="75"/>
      <c r="E7" s="75"/>
      <c r="F7" s="75"/>
      <c r="G7" s="56"/>
      <c r="H7" s="56"/>
      <c r="I7" s="56"/>
      <c r="J7" s="56"/>
      <c r="K7" s="56"/>
      <c r="L7" s="56"/>
      <c r="M7" s="56"/>
    </row>
    <row r="8" spans="1:18" s="10" customFormat="1" x14ac:dyDescent="0.3">
      <c r="A8" s="52" t="s">
        <v>130</v>
      </c>
      <c r="B8" s="52"/>
      <c r="C8" s="916" t="s">
        <v>178</v>
      </c>
      <c r="D8" s="917"/>
      <c r="E8" s="917"/>
      <c r="F8" s="918"/>
      <c r="G8" s="56"/>
      <c r="H8" s="56"/>
      <c r="I8" s="56"/>
      <c r="J8" s="56"/>
      <c r="K8" s="56"/>
      <c r="L8" s="56"/>
      <c r="M8" s="56"/>
      <c r="N8" s="53"/>
      <c r="O8" s="53"/>
      <c r="P8" s="53"/>
      <c r="Q8" s="53"/>
      <c r="R8" s="53"/>
    </row>
    <row r="9" spans="1:18" x14ac:dyDescent="0.3">
      <c r="A9" s="923" t="s">
        <v>117</v>
      </c>
      <c r="B9" s="923"/>
      <c r="C9" s="921">
        <v>112278</v>
      </c>
      <c r="D9" s="921"/>
      <c r="E9" s="921"/>
      <c r="F9" s="922"/>
      <c r="G9" s="56"/>
      <c r="H9" s="56"/>
      <c r="I9" s="56"/>
      <c r="J9" s="56"/>
      <c r="K9" s="56"/>
      <c r="L9" s="56"/>
      <c r="M9" s="56"/>
    </row>
    <row r="10" spans="1:18" x14ac:dyDescent="0.3">
      <c r="A10" s="923" t="s">
        <v>123</v>
      </c>
      <c r="B10" s="923"/>
      <c r="C10" s="921" t="s">
        <v>181</v>
      </c>
      <c r="D10" s="921"/>
      <c r="E10" s="921"/>
      <c r="F10" s="922"/>
      <c r="G10" s="56"/>
      <c r="H10" s="56"/>
      <c r="I10" s="56"/>
      <c r="J10" s="56"/>
      <c r="K10" s="56"/>
      <c r="L10" s="56"/>
      <c r="M10" s="56"/>
    </row>
    <row r="11" spans="1:18" x14ac:dyDescent="0.3">
      <c r="A11" s="923" t="s">
        <v>118</v>
      </c>
      <c r="B11" s="923"/>
      <c r="C11" s="921" t="s">
        <v>258</v>
      </c>
      <c r="D11" s="921"/>
      <c r="E11" s="921"/>
      <c r="F11" s="922"/>
      <c r="G11" s="56"/>
      <c r="H11" s="56"/>
      <c r="I11" s="56"/>
      <c r="J11" s="56"/>
      <c r="K11" s="56"/>
      <c r="L11" s="56"/>
      <c r="M11" s="56"/>
    </row>
    <row r="12" spans="1:18" x14ac:dyDescent="0.3">
      <c r="A12" s="923" t="s">
        <v>119</v>
      </c>
      <c r="B12" s="923"/>
      <c r="C12" s="921" t="s">
        <v>261</v>
      </c>
      <c r="D12" s="921"/>
      <c r="E12" s="921"/>
      <c r="F12" s="922"/>
      <c r="G12" s="56"/>
      <c r="H12" s="56"/>
      <c r="I12" s="56"/>
      <c r="J12" s="56"/>
      <c r="K12" s="56"/>
      <c r="L12" s="56"/>
      <c r="M12" s="56"/>
      <c r="P12" s="62"/>
    </row>
    <row r="13" spans="1:18" x14ac:dyDescent="0.3">
      <c r="A13" s="923" t="s">
        <v>120</v>
      </c>
      <c r="B13" s="923"/>
      <c r="C13" s="921" t="s">
        <v>182</v>
      </c>
      <c r="D13" s="921"/>
      <c r="E13" s="921"/>
      <c r="F13" s="922"/>
      <c r="G13" s="56"/>
      <c r="H13" s="56"/>
      <c r="I13" s="61"/>
      <c r="J13" s="56"/>
      <c r="K13" s="56"/>
      <c r="L13" s="56"/>
      <c r="M13" s="56"/>
    </row>
    <row r="14" spans="1:18" x14ac:dyDescent="0.3">
      <c r="A14" s="924" t="s">
        <v>121</v>
      </c>
      <c r="B14" s="925"/>
      <c r="C14" s="77">
        <v>44927</v>
      </c>
      <c r="D14" s="78"/>
      <c r="E14" s="78"/>
      <c r="F14" s="78"/>
      <c r="G14" s="56"/>
      <c r="H14" s="56"/>
      <c r="I14" s="56"/>
      <c r="J14" s="56"/>
      <c r="K14" s="56"/>
      <c r="L14" s="56"/>
      <c r="M14" s="56"/>
    </row>
    <row r="15" spans="1:18" x14ac:dyDescent="0.3">
      <c r="A15" s="926" t="s">
        <v>122</v>
      </c>
      <c r="B15" s="926"/>
      <c r="C15" s="140">
        <v>44985</v>
      </c>
      <c r="D15" s="78"/>
      <c r="E15" s="78"/>
      <c r="F15" s="78"/>
      <c r="G15" s="56"/>
      <c r="H15" s="56"/>
      <c r="I15" s="56"/>
      <c r="J15" s="56"/>
      <c r="K15" s="56"/>
      <c r="L15" s="56"/>
      <c r="M15" s="56"/>
    </row>
    <row r="16" spans="1:18" x14ac:dyDescent="0.3">
      <c r="A16" s="54" t="s">
        <v>183</v>
      </c>
      <c r="B16" s="54"/>
      <c r="C16" s="79" t="s">
        <v>184</v>
      </c>
      <c r="D16" s="79" t="s">
        <v>185</v>
      </c>
      <c r="E16" s="78"/>
      <c r="F16" s="78"/>
      <c r="G16" s="56"/>
      <c r="H16" s="56"/>
      <c r="I16" s="56"/>
      <c r="J16" s="56"/>
      <c r="K16" s="56"/>
      <c r="L16" s="56"/>
      <c r="M16" s="56"/>
    </row>
    <row r="17" spans="1:18" s="10" customFormat="1" x14ac:dyDescent="0.3">
      <c r="A17" s="927" t="s">
        <v>209</v>
      </c>
      <c r="B17" s="928"/>
      <c r="C17" s="116">
        <v>44927</v>
      </c>
      <c r="D17" s="117">
        <v>45016</v>
      </c>
      <c r="E17" s="311">
        <f>YEAR(C17)*100+MONTH(C17)</f>
        <v>202301</v>
      </c>
      <c r="F17" s="311">
        <f>YEAR(D17)*100+MONTH(D17)</f>
        <v>202303</v>
      </c>
      <c r="G17" s="56"/>
      <c r="H17" s="56"/>
      <c r="I17" s="56"/>
      <c r="J17" s="56"/>
      <c r="K17" s="56"/>
      <c r="L17" s="56"/>
      <c r="M17" s="56"/>
      <c r="N17" s="53"/>
      <c r="O17" s="53"/>
      <c r="P17" s="53"/>
      <c r="Q17" s="53"/>
      <c r="R17" s="53"/>
    </row>
    <row r="18" spans="1:18" x14ac:dyDescent="0.3">
      <c r="A18" s="924" t="s">
        <v>196</v>
      </c>
      <c r="B18" s="925"/>
      <c r="C18" s="77" t="s">
        <v>260</v>
      </c>
      <c r="D18" s="314" t="s">
        <v>255</v>
      </c>
      <c r="E18" s="313" t="s">
        <v>354</v>
      </c>
      <c r="F18" s="312"/>
      <c r="G18" s="56"/>
      <c r="H18" s="56"/>
      <c r="I18" s="56"/>
      <c r="J18" s="56"/>
      <c r="K18" s="56"/>
      <c r="L18" s="56"/>
      <c r="M18" s="56"/>
    </row>
    <row r="19" spans="1:18" x14ac:dyDescent="0.3">
      <c r="A19" s="924" t="s">
        <v>197</v>
      </c>
      <c r="B19" s="925"/>
      <c r="C19" s="77" t="s">
        <v>259</v>
      </c>
      <c r="D19" s="310"/>
      <c r="E19" s="312"/>
      <c r="F19" s="312"/>
      <c r="G19" s="56"/>
      <c r="H19" s="56"/>
      <c r="I19" s="56"/>
      <c r="J19" s="56"/>
      <c r="K19" s="56"/>
      <c r="L19" s="56"/>
      <c r="M19" s="56"/>
    </row>
    <row r="20" spans="1:18" x14ac:dyDescent="0.3">
      <c r="A20" s="275" t="s">
        <v>133</v>
      </c>
      <c r="B20" s="275"/>
      <c r="C20" s="276"/>
      <c r="D20" s="312" t="s">
        <v>256</v>
      </c>
      <c r="E20" s="315">
        <v>45124</v>
      </c>
      <c r="F20" s="316" t="s">
        <v>604</v>
      </c>
      <c r="G20" s="56"/>
      <c r="H20" s="56"/>
      <c r="I20" s="56"/>
      <c r="J20" s="56"/>
      <c r="K20" s="56"/>
      <c r="L20" s="56"/>
      <c r="M20" s="56"/>
    </row>
    <row r="21" spans="1:18" x14ac:dyDescent="0.3">
      <c r="A21" s="275" t="s">
        <v>31</v>
      </c>
      <c r="B21" s="275"/>
      <c r="C21" s="275"/>
      <c r="D21" s="56"/>
      <c r="E21" s="56"/>
      <c r="F21" s="56"/>
      <c r="G21" s="56"/>
      <c r="H21" s="56"/>
      <c r="I21" s="56"/>
      <c r="J21" s="56"/>
      <c r="K21" s="56"/>
      <c r="L21" s="56"/>
      <c r="M21" s="56"/>
    </row>
    <row r="22" spans="1:18" x14ac:dyDescent="0.3">
      <c r="A22" s="275" t="s">
        <v>174</v>
      </c>
      <c r="B22" s="275"/>
      <c r="C22" s="275"/>
      <c r="D22" s="56"/>
      <c r="E22" s="56"/>
      <c r="F22" s="56"/>
      <c r="G22" s="56"/>
      <c r="H22" s="56"/>
      <c r="I22" s="56"/>
      <c r="J22" s="56"/>
      <c r="K22" s="56"/>
      <c r="L22" s="56"/>
      <c r="M22" s="56"/>
    </row>
    <row r="23" spans="1:18" x14ac:dyDescent="0.3">
      <c r="A23" s="275" t="s">
        <v>175</v>
      </c>
      <c r="B23" s="275"/>
      <c r="C23" s="275"/>
      <c r="D23" s="56"/>
      <c r="E23" s="56"/>
      <c r="F23" s="56"/>
      <c r="G23" s="56"/>
      <c r="H23" s="56"/>
      <c r="I23" s="56"/>
      <c r="J23" s="56"/>
      <c r="K23" s="56"/>
      <c r="L23" s="56"/>
      <c r="M23" s="56"/>
    </row>
    <row r="24" spans="1:18" x14ac:dyDescent="0.3">
      <c r="A24" s="275" t="s">
        <v>242</v>
      </c>
      <c r="B24" s="275"/>
      <c r="C24" s="275"/>
      <c r="D24" s="56"/>
      <c r="E24" s="56"/>
      <c r="F24" s="56"/>
      <c r="G24" s="56"/>
      <c r="H24" s="56"/>
      <c r="I24" s="56"/>
      <c r="J24" s="56"/>
      <c r="K24" s="56"/>
      <c r="L24" s="56"/>
      <c r="M24" s="56"/>
    </row>
    <row r="25" spans="1:18" x14ac:dyDescent="0.3">
      <c r="A25" s="275" t="s">
        <v>243</v>
      </c>
      <c r="B25" s="275"/>
      <c r="C25" s="275"/>
      <c r="D25" s="56"/>
      <c r="E25" s="56"/>
      <c r="F25" s="56"/>
      <c r="G25" s="56"/>
      <c r="H25" s="56"/>
      <c r="I25" s="56"/>
      <c r="J25" s="56"/>
      <c r="K25" s="56"/>
      <c r="L25" s="56"/>
      <c r="M25" s="56"/>
    </row>
    <row r="26" spans="1:18" x14ac:dyDescent="0.3">
      <c r="A26" s="275" t="s">
        <v>244</v>
      </c>
      <c r="B26" s="275"/>
      <c r="C26" s="275"/>
      <c r="D26" s="56"/>
      <c r="E26" s="56"/>
      <c r="F26" s="56"/>
      <c r="G26" s="56"/>
      <c r="H26" s="56"/>
      <c r="I26" s="56"/>
      <c r="J26" s="56"/>
      <c r="K26" s="56"/>
      <c r="L26" s="56"/>
      <c r="M26" s="56"/>
    </row>
    <row r="27" spans="1:18" x14ac:dyDescent="0.3">
      <c r="A27" s="56"/>
      <c r="B27" s="56"/>
      <c r="C27" s="56"/>
      <c r="D27" s="56"/>
      <c r="E27" s="56"/>
      <c r="F27" s="56"/>
      <c r="G27" s="56"/>
      <c r="H27" s="56"/>
      <c r="I27" s="56"/>
      <c r="J27" s="56"/>
      <c r="K27" s="56"/>
      <c r="L27" s="56"/>
      <c r="M27" s="56"/>
    </row>
    <row r="28" spans="1:18" x14ac:dyDescent="0.3">
      <c r="A28" s="56"/>
      <c r="B28" s="56"/>
      <c r="C28" s="56"/>
      <c r="D28" s="56"/>
      <c r="E28" s="56"/>
      <c r="F28" s="56"/>
      <c r="G28" s="56"/>
      <c r="H28" s="56"/>
      <c r="I28" s="56"/>
      <c r="J28" s="56"/>
      <c r="K28" s="56"/>
      <c r="L28" s="56"/>
      <c r="M28" s="56"/>
    </row>
    <row r="29" spans="1:18" x14ac:dyDescent="0.3">
      <c r="B29" s="56"/>
      <c r="C29" s="56"/>
      <c r="D29" s="56"/>
      <c r="E29" s="56"/>
      <c r="F29" s="56"/>
      <c r="G29" s="56"/>
      <c r="H29" s="56"/>
      <c r="I29" s="56"/>
      <c r="J29" s="56"/>
      <c r="K29" s="56"/>
      <c r="L29" s="56"/>
      <c r="M29" s="56"/>
    </row>
    <row r="30" spans="1:18" x14ac:dyDescent="0.3">
      <c r="B30" s="56"/>
      <c r="C30" s="56"/>
      <c r="D30" s="56"/>
      <c r="E30" s="56"/>
      <c r="F30" s="56"/>
      <c r="G30" s="56"/>
      <c r="H30" s="56"/>
      <c r="I30" s="56"/>
      <c r="J30" s="56"/>
      <c r="K30" s="56"/>
      <c r="L30" s="56"/>
      <c r="M30" s="56"/>
    </row>
    <row r="31" spans="1:18" x14ac:dyDescent="0.3">
      <c r="A31" s="673" t="s">
        <v>71</v>
      </c>
      <c r="B31" s="56"/>
      <c r="C31" s="56"/>
      <c r="D31" s="56"/>
      <c r="E31" s="56"/>
      <c r="F31" s="56"/>
      <c r="G31" s="56"/>
      <c r="H31" s="56"/>
      <c r="I31" s="56"/>
      <c r="J31" s="56"/>
      <c r="K31" s="56"/>
      <c r="L31" s="56"/>
      <c r="M31" s="56"/>
    </row>
    <row r="32" spans="1:18" x14ac:dyDescent="0.3">
      <c r="A32" s="673" t="s">
        <v>72</v>
      </c>
      <c r="B32" s="56"/>
      <c r="C32" s="56"/>
      <c r="D32" s="56"/>
      <c r="E32" s="56"/>
      <c r="F32" s="56"/>
      <c r="G32" s="56"/>
      <c r="H32" s="56"/>
      <c r="I32" s="56"/>
      <c r="J32" s="56"/>
      <c r="K32" s="56"/>
      <c r="L32" s="56"/>
      <c r="M32" s="56"/>
    </row>
    <row r="33" spans="1:1" x14ac:dyDescent="0.3">
      <c r="A33" s="674" t="s">
        <v>8</v>
      </c>
    </row>
    <row r="34" spans="1:1" x14ac:dyDescent="0.3">
      <c r="A34" s="670" t="s">
        <v>71</v>
      </c>
    </row>
    <row r="35" spans="1:1" x14ac:dyDescent="0.3">
      <c r="A35" s="670" t="s">
        <v>557</v>
      </c>
    </row>
    <row r="36" spans="1:1" x14ac:dyDescent="0.3">
      <c r="A36" s="670" t="s">
        <v>555</v>
      </c>
    </row>
    <row r="37" spans="1:1" x14ac:dyDescent="0.3">
      <c r="A37" s="670" t="s">
        <v>556</v>
      </c>
    </row>
    <row r="38" spans="1:1" x14ac:dyDescent="0.3">
      <c r="A38" s="670" t="s">
        <v>558</v>
      </c>
    </row>
    <row r="39" spans="1:1" x14ac:dyDescent="0.3">
      <c r="A39" s="671" t="s">
        <v>559</v>
      </c>
    </row>
    <row r="40" spans="1:1" x14ac:dyDescent="0.3">
      <c r="A40" s="671" t="s">
        <v>560</v>
      </c>
    </row>
    <row r="41" spans="1:1" x14ac:dyDescent="0.3">
      <c r="A41" s="671" t="s">
        <v>562</v>
      </c>
    </row>
    <row r="42" spans="1:1" x14ac:dyDescent="0.3">
      <c r="A42" s="671" t="s">
        <v>572</v>
      </c>
    </row>
    <row r="43" spans="1:1" x14ac:dyDescent="0.3">
      <c r="A43" s="671" t="s">
        <v>561</v>
      </c>
    </row>
    <row r="44" spans="1:1" x14ac:dyDescent="0.3">
      <c r="A44" s="671" t="s">
        <v>563</v>
      </c>
    </row>
    <row r="45" spans="1:1" x14ac:dyDescent="0.3">
      <c r="A45" s="671" t="s">
        <v>564</v>
      </c>
    </row>
    <row r="46" spans="1:1" x14ac:dyDescent="0.3">
      <c r="A46" s="671" t="s">
        <v>565</v>
      </c>
    </row>
    <row r="47" spans="1:1" x14ac:dyDescent="0.3">
      <c r="A47" s="150" t="s">
        <v>568</v>
      </c>
    </row>
    <row r="48" spans="1:1" x14ac:dyDescent="0.3">
      <c r="A48" s="672"/>
    </row>
  </sheetData>
  <mergeCells count="21">
    <mergeCell ref="A18:B18"/>
    <mergeCell ref="A19:B19"/>
    <mergeCell ref="C11:F11"/>
    <mergeCell ref="C12:F12"/>
    <mergeCell ref="C13:F13"/>
    <mergeCell ref="A15:B15"/>
    <mergeCell ref="A17:B17"/>
    <mergeCell ref="C9:F9"/>
    <mergeCell ref="C10:F10"/>
    <mergeCell ref="A10:B10"/>
    <mergeCell ref="A11:B11"/>
    <mergeCell ref="A14:B14"/>
    <mergeCell ref="A13:B13"/>
    <mergeCell ref="A12:B12"/>
    <mergeCell ref="A9:B9"/>
    <mergeCell ref="C8:F8"/>
    <mergeCell ref="A1:B1"/>
    <mergeCell ref="A2:B2"/>
    <mergeCell ref="A5:B5"/>
    <mergeCell ref="A6:B6"/>
    <mergeCell ref="A7:B7"/>
  </mergeCells>
  <hyperlinks>
    <hyperlink ref="C8" r:id="rId1"/>
  </hyperlinks>
  <pageMargins left="0.7" right="0.7" top="0.75" bottom="0.75" header="0.3" footer="0.3"/>
  <pageSetup paperSize="9" orientation="portrait" r:id="rId2"/>
  <ignoredErrors>
    <ignoredError sqref="E17:F17" unlockedFormula="1"/>
  </ignoredError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M64"/>
  <sheetViews>
    <sheetView showGridLines="0" workbookViewId="0">
      <selection activeCell="J25" sqref="J25"/>
    </sheetView>
  </sheetViews>
  <sheetFormatPr defaultColWidth="0" defaultRowHeight="14.4" x14ac:dyDescent="0.3"/>
  <cols>
    <col min="1" max="1" width="9.109375" style="14" customWidth="1"/>
    <col min="2" max="2" width="9.6640625" style="14" customWidth="1"/>
    <col min="3" max="3" width="9.109375" style="31" customWidth="1"/>
    <col min="4" max="4" width="9.109375" style="32" customWidth="1"/>
    <col min="5" max="5" width="9.109375" style="15" customWidth="1"/>
    <col min="6" max="6" width="9.109375" style="33" customWidth="1"/>
    <col min="7" max="7" width="11.6640625" style="34" customWidth="1"/>
    <col min="8" max="8" width="10.33203125" style="24" customWidth="1"/>
    <col min="9" max="9" width="10" style="29" customWidth="1"/>
    <col min="10" max="10" width="11.5546875" customWidth="1"/>
    <col min="11" max="13" width="9.109375" customWidth="1"/>
    <col min="14" max="16384" width="9.109375" hidden="1"/>
  </cols>
  <sheetData>
    <row r="1" spans="1:13" s="10" customFormat="1" x14ac:dyDescent="0.3">
      <c r="A1" s="445"/>
      <c r="E1" s="482"/>
      <c r="J1" s="278"/>
      <c r="K1" s="450"/>
      <c r="M1" s="165"/>
    </row>
    <row r="2" spans="1:13" s="10" customFormat="1" ht="20.399999999999999" x14ac:dyDescent="0.35">
      <c r="A2" s="445"/>
      <c r="E2" s="482"/>
      <c r="F2" s="483"/>
      <c r="G2" s="484" t="s">
        <v>368</v>
      </c>
      <c r="H2" s="484"/>
      <c r="I2" s="485" t="s">
        <v>369</v>
      </c>
      <c r="J2" s="278"/>
      <c r="K2" s="450"/>
      <c r="M2" s="165"/>
    </row>
    <row r="3" spans="1:13" s="10" customFormat="1" ht="20.399999999999999" x14ac:dyDescent="0.35">
      <c r="A3" s="487" t="s">
        <v>378</v>
      </c>
      <c r="E3" s="482"/>
      <c r="F3" s="483"/>
      <c r="G3" s="484"/>
      <c r="H3" s="484"/>
      <c r="I3" s="485"/>
      <c r="J3" s="278"/>
      <c r="K3" s="450"/>
      <c r="M3" s="165"/>
    </row>
    <row r="4" spans="1:13" s="10" customFormat="1" x14ac:dyDescent="0.3">
      <c r="A4" s="445" t="s">
        <v>370</v>
      </c>
      <c r="B4" s="445"/>
      <c r="C4" s="118"/>
      <c r="D4" s="446"/>
      <c r="E4" s="447"/>
      <c r="F4" s="448"/>
      <c r="G4" s="449"/>
      <c r="H4" s="279"/>
      <c r="I4" s="280"/>
      <c r="J4" s="450"/>
      <c r="K4" s="450"/>
      <c r="M4" s="165"/>
    </row>
    <row r="5" spans="1:13" s="10" customFormat="1" x14ac:dyDescent="0.3">
      <c r="A5" s="445" t="s">
        <v>592</v>
      </c>
      <c r="B5" s="445"/>
      <c r="C5" s="118"/>
      <c r="D5" s="446"/>
      <c r="E5" s="447"/>
      <c r="F5" s="448"/>
      <c r="G5" s="449"/>
      <c r="H5" s="279"/>
      <c r="I5" s="280"/>
      <c r="J5" s="450"/>
      <c r="K5" s="450"/>
      <c r="M5" s="165"/>
    </row>
    <row r="6" spans="1:13" s="10" customFormat="1" x14ac:dyDescent="0.3">
      <c r="A6" s="445" t="s">
        <v>371</v>
      </c>
      <c r="B6" s="445"/>
      <c r="C6" s="118"/>
      <c r="D6" s="446"/>
      <c r="E6" s="447" t="s">
        <v>512</v>
      </c>
      <c r="F6" s="448" t="s">
        <v>513</v>
      </c>
      <c r="G6" s="449" t="s">
        <v>514</v>
      </c>
      <c r="H6" s="11" t="s">
        <v>596</v>
      </c>
      <c r="I6" s="280" t="s">
        <v>597</v>
      </c>
      <c r="J6" s="450"/>
      <c r="M6" s="165"/>
    </row>
    <row r="7" spans="1:13" s="10" customFormat="1" x14ac:dyDescent="0.3">
      <c r="A7" s="279" t="s">
        <v>593</v>
      </c>
      <c r="B7" s="445" t="s">
        <v>594</v>
      </c>
      <c r="C7" s="118"/>
      <c r="D7" s="446"/>
      <c r="E7" s="447"/>
      <c r="F7" s="448"/>
      <c r="G7" s="449"/>
      <c r="H7" s="279"/>
      <c r="I7" s="280"/>
      <c r="J7" s="217"/>
      <c r="K7" s="450"/>
      <c r="M7" s="165"/>
    </row>
    <row r="8" spans="1:13" s="10" customFormat="1" x14ac:dyDescent="0.3">
      <c r="A8" s="465" t="s">
        <v>595</v>
      </c>
    </row>
    <row r="9" spans="1:13" s="10" customFormat="1" x14ac:dyDescent="0.3">
      <c r="A9" s="445" t="s">
        <v>372</v>
      </c>
      <c r="B9" s="14"/>
      <c r="C9" s="31"/>
      <c r="D9" s="32"/>
      <c r="E9" s="15"/>
      <c r="F9" s="33"/>
      <c r="G9" s="34"/>
      <c r="H9" s="24"/>
      <c r="I9" s="29"/>
      <c r="J9" s="217"/>
      <c r="M9" s="282"/>
    </row>
    <row r="10" spans="1:13" s="10" customFormat="1" x14ac:dyDescent="0.3">
      <c r="A10" s="445" t="s">
        <v>373</v>
      </c>
      <c r="B10" s="445"/>
      <c r="C10" s="118"/>
      <c r="D10" s="446"/>
      <c r="E10" s="447"/>
      <c r="F10" s="448"/>
      <c r="G10" s="449"/>
      <c r="H10" s="279"/>
      <c r="M10" s="282"/>
    </row>
    <row r="11" spans="1:13" s="10" customFormat="1" x14ac:dyDescent="0.3">
      <c r="A11" s="445" t="s">
        <v>374</v>
      </c>
      <c r="M11" s="281"/>
    </row>
    <row r="12" spans="1:13" s="10" customFormat="1" x14ac:dyDescent="0.3">
      <c r="A12" s="14" t="s">
        <v>375</v>
      </c>
      <c r="B12" s="452"/>
      <c r="C12" s="486"/>
      <c r="D12" s="446"/>
      <c r="E12" s="447"/>
      <c r="F12" s="448"/>
      <c r="G12" s="449"/>
      <c r="H12" s="279"/>
      <c r="I12" s="280"/>
      <c r="J12" s="450"/>
      <c r="K12" s="450"/>
    </row>
    <row r="13" spans="1:13" s="10" customFormat="1" x14ac:dyDescent="0.3">
      <c r="A13" s="21" t="s">
        <v>376</v>
      </c>
      <c r="B13" s="452"/>
      <c r="C13" s="486"/>
      <c r="D13" s="446"/>
      <c r="E13" s="447"/>
      <c r="F13" s="448"/>
      <c r="G13" s="449"/>
      <c r="H13" s="279"/>
      <c r="I13" s="280"/>
      <c r="J13" s="450"/>
      <c r="K13" s="450"/>
    </row>
    <row r="14" spans="1:13" s="10" customFormat="1" x14ac:dyDescent="0.3">
      <c r="A14" s="21" t="s">
        <v>377</v>
      </c>
      <c r="B14" s="445"/>
      <c r="C14" s="118"/>
      <c r="D14" s="446"/>
      <c r="E14" s="447"/>
      <c r="F14" s="448"/>
      <c r="G14" s="449"/>
      <c r="H14" s="279"/>
      <c r="I14" s="280"/>
      <c r="J14" s="450"/>
      <c r="K14" s="450"/>
    </row>
    <row r="15" spans="1:13" s="10" customFormat="1" x14ac:dyDescent="0.3">
      <c r="A15" s="21"/>
      <c r="B15" s="445"/>
      <c r="C15" s="118"/>
      <c r="D15" s="446"/>
      <c r="E15" s="740"/>
      <c r="F15" s="448"/>
      <c r="G15" s="449"/>
      <c r="H15" s="279"/>
      <c r="I15" s="280"/>
      <c r="J15" s="450"/>
      <c r="K15" s="450"/>
    </row>
    <row r="16" spans="1:13" s="10" customFormat="1" x14ac:dyDescent="0.3">
      <c r="A16" s="21"/>
      <c r="B16" s="445"/>
      <c r="C16" s="118"/>
      <c r="D16" s="446"/>
      <c r="E16" s="740"/>
      <c r="F16" s="448"/>
      <c r="G16" s="449"/>
      <c r="H16" s="279"/>
      <c r="I16" s="280"/>
      <c r="J16" s="450"/>
      <c r="K16" s="450"/>
    </row>
    <row r="17" spans="1:13" s="10" customFormat="1" x14ac:dyDescent="0.3">
      <c r="A17" s="21"/>
      <c r="B17" s="741"/>
      <c r="C17" s="118"/>
      <c r="D17" s="446"/>
      <c r="E17" s="740"/>
      <c r="F17" s="448"/>
      <c r="G17" s="449"/>
      <c r="H17" s="279"/>
      <c r="I17" s="280"/>
      <c r="J17" s="450"/>
      <c r="K17" s="450"/>
    </row>
    <row r="18" spans="1:13" s="10" customFormat="1" x14ac:dyDescent="0.3">
      <c r="A18" s="21"/>
      <c r="B18" s="445"/>
      <c r="C18" s="118"/>
      <c r="D18" s="446"/>
      <c r="E18" s="740"/>
      <c r="F18" s="448"/>
      <c r="G18" s="449"/>
      <c r="H18" s="279"/>
      <c r="I18" s="280"/>
      <c r="J18" s="450"/>
      <c r="K18" s="450"/>
    </row>
    <row r="19" spans="1:13" s="10" customFormat="1" x14ac:dyDescent="0.3">
      <c r="A19" s="21"/>
      <c r="B19" s="445"/>
      <c r="C19" s="118"/>
      <c r="D19" s="446"/>
      <c r="E19" s="740"/>
      <c r="F19" s="448"/>
      <c r="G19" s="449"/>
      <c r="H19" s="279"/>
      <c r="I19" s="280"/>
      <c r="J19" s="450"/>
      <c r="K19" s="450"/>
    </row>
    <row r="20" spans="1:13" s="10" customFormat="1" x14ac:dyDescent="0.3">
      <c r="A20" s="21"/>
      <c r="B20" s="445"/>
      <c r="C20" s="118"/>
      <c r="D20" s="446"/>
      <c r="E20" s="740"/>
      <c r="F20" s="448"/>
      <c r="G20" s="449"/>
      <c r="H20" s="279"/>
      <c r="I20" s="280"/>
      <c r="J20" s="450"/>
      <c r="K20" s="450"/>
    </row>
    <row r="21" spans="1:13" s="10" customFormat="1" x14ac:dyDescent="0.3">
      <c r="A21" s="21"/>
      <c r="B21" s="445"/>
      <c r="C21" s="118"/>
      <c r="D21" s="446"/>
      <c r="E21" s="740"/>
      <c r="F21" s="448"/>
      <c r="G21" s="449"/>
      <c r="H21" s="279"/>
      <c r="I21" s="280"/>
      <c r="J21" s="450"/>
      <c r="K21" s="450"/>
    </row>
    <row r="22" spans="1:13" s="10" customFormat="1" x14ac:dyDescent="0.3">
      <c r="A22" s="21"/>
      <c r="B22" s="445"/>
      <c r="C22" s="118"/>
      <c r="D22" s="446"/>
      <c r="E22" s="740"/>
      <c r="F22" s="448"/>
      <c r="G22" s="449"/>
      <c r="H22" s="279"/>
      <c r="I22" s="280"/>
      <c r="J22" s="450"/>
      <c r="K22" s="450"/>
    </row>
    <row r="23" spans="1:13" s="10" customFormat="1" x14ac:dyDescent="0.3">
      <c r="A23" s="21"/>
      <c r="B23" s="445"/>
      <c r="C23" s="118"/>
      <c r="D23" s="446"/>
      <c r="E23" s="740"/>
      <c r="F23" s="448"/>
      <c r="G23" s="449"/>
      <c r="H23" s="279"/>
      <c r="I23" s="280"/>
      <c r="J23" s="450"/>
      <c r="K23" s="450"/>
    </row>
    <row r="24" spans="1:13" s="10" customFormat="1" x14ac:dyDescent="0.3">
      <c r="A24" s="21"/>
      <c r="B24" s="445"/>
      <c r="C24" s="118"/>
      <c r="D24" s="446"/>
      <c r="E24" s="740"/>
      <c r="F24" s="448"/>
      <c r="G24" s="449"/>
      <c r="H24" s="279"/>
      <c r="I24" s="280"/>
      <c r="J24" s="450"/>
      <c r="K24" s="450"/>
    </row>
    <row r="25" spans="1:13" s="10" customFormat="1" x14ac:dyDescent="0.3">
      <c r="A25" s="489" t="s">
        <v>384</v>
      </c>
      <c r="B25" s="445"/>
      <c r="C25" s="118"/>
      <c r="D25" s="446"/>
      <c r="E25" s="447"/>
      <c r="F25" s="448"/>
      <c r="G25" s="449"/>
      <c r="H25" s="279"/>
      <c r="I25" s="280"/>
      <c r="J25" s="450"/>
      <c r="K25" s="450"/>
    </row>
    <row r="26" spans="1:13" x14ac:dyDescent="0.3">
      <c r="A26" s="445" t="s">
        <v>379</v>
      </c>
      <c r="B26" s="445"/>
      <c r="C26" s="118"/>
      <c r="D26" s="446"/>
      <c r="E26" s="447"/>
      <c r="F26" s="448"/>
      <c r="G26" s="449"/>
      <c r="H26" s="279"/>
      <c r="I26" s="280"/>
      <c r="J26" s="450"/>
      <c r="K26" s="450"/>
      <c r="L26" s="10"/>
      <c r="M26" s="10"/>
    </row>
    <row r="27" spans="1:13" x14ac:dyDescent="0.3">
      <c r="A27" s="445" t="s">
        <v>380</v>
      </c>
      <c r="B27" s="445"/>
      <c r="C27" s="118"/>
      <c r="D27" s="446"/>
      <c r="E27" s="447"/>
      <c r="F27" s="448"/>
      <c r="G27" s="449"/>
      <c r="H27" s="279"/>
      <c r="I27" s="280"/>
      <c r="J27" s="450"/>
      <c r="K27" s="450"/>
    </row>
    <row r="28" spans="1:13" x14ac:dyDescent="0.3">
      <c r="A28" s="445" t="s">
        <v>381</v>
      </c>
      <c r="B28" s="445"/>
      <c r="C28" s="118"/>
      <c r="D28" s="446"/>
      <c r="E28" s="447"/>
      <c r="F28" s="448"/>
      <c r="G28" s="449"/>
      <c r="H28" s="279"/>
      <c r="I28" s="280"/>
      <c r="J28" s="450"/>
      <c r="K28" s="450"/>
    </row>
    <row r="29" spans="1:13" x14ac:dyDescent="0.3">
      <c r="A29" s="445" t="s">
        <v>382</v>
      </c>
      <c r="B29" s="445"/>
      <c r="C29" s="118"/>
      <c r="D29" s="451"/>
      <c r="E29" s="447"/>
      <c r="F29" s="448"/>
      <c r="G29" s="449"/>
      <c r="H29" s="452"/>
      <c r="I29" s="452"/>
      <c r="J29" s="452"/>
      <c r="K29" s="450"/>
    </row>
    <row r="30" spans="1:13" ht="15" customHeight="1" x14ac:dyDescent="0.3">
      <c r="A30" s="445"/>
      <c r="B30" s="445"/>
      <c r="C30" s="118"/>
      <c r="D30" s="446"/>
      <c r="E30" s="447"/>
      <c r="F30" s="448"/>
      <c r="G30" s="449"/>
      <c r="H30" s="453"/>
      <c r="I30" s="453"/>
      <c r="J30" s="454"/>
      <c r="K30" s="450"/>
    </row>
    <row r="31" spans="1:13" s="10" customFormat="1" x14ac:dyDescent="0.3">
      <c r="A31" s="488" t="s">
        <v>383</v>
      </c>
      <c r="B31" s="456"/>
      <c r="C31" s="457"/>
      <c r="D31" s="458"/>
      <c r="E31" s="456"/>
      <c r="F31" s="459"/>
      <c r="G31" s="460"/>
      <c r="H31" s="461"/>
      <c r="I31" s="462"/>
      <c r="J31" s="463"/>
      <c r="K31" s="450"/>
      <c r="L31"/>
      <c r="M31"/>
    </row>
    <row r="32" spans="1:13" x14ac:dyDescent="0.3">
      <c r="A32" s="455" t="s">
        <v>385</v>
      </c>
      <c r="B32" s="465"/>
      <c r="C32" s="464"/>
      <c r="D32" s="466"/>
      <c r="E32" s="467"/>
      <c r="F32" s="468"/>
      <c r="G32" s="469"/>
      <c r="H32" s="470"/>
      <c r="I32" s="471"/>
      <c r="J32" s="217"/>
      <c r="K32" s="217"/>
      <c r="L32" s="10"/>
      <c r="M32" s="10"/>
    </row>
    <row r="33" spans="1:13" x14ac:dyDescent="0.3">
      <c r="A33" s="465" t="s">
        <v>386</v>
      </c>
      <c r="B33" s="465"/>
      <c r="C33" s="464"/>
      <c r="D33" s="466"/>
      <c r="E33" s="467"/>
      <c r="F33" s="468"/>
      <c r="G33" s="469"/>
      <c r="H33" s="470"/>
      <c r="I33" s="471"/>
      <c r="J33" s="217"/>
      <c r="K33" s="217"/>
    </row>
    <row r="34" spans="1:13" x14ac:dyDescent="0.3">
      <c r="A34" s="465" t="s">
        <v>387</v>
      </c>
      <c r="B34" s="472"/>
      <c r="C34" s="473"/>
      <c r="D34" s="473"/>
      <c r="E34" s="473"/>
      <c r="F34" s="473"/>
      <c r="G34" s="473"/>
      <c r="H34" s="472"/>
      <c r="I34" s="471"/>
      <c r="J34" s="217"/>
      <c r="K34" s="217"/>
    </row>
    <row r="35" spans="1:13" x14ac:dyDescent="0.3">
      <c r="A35" s="465" t="s">
        <v>388</v>
      </c>
      <c r="B35" s="465"/>
      <c r="C35" s="464"/>
      <c r="D35" s="466"/>
      <c r="E35" s="467"/>
      <c r="F35" s="468"/>
      <c r="G35" s="469"/>
      <c r="H35" s="470"/>
      <c r="I35" s="471"/>
      <c r="J35" s="217"/>
      <c r="K35" s="217"/>
    </row>
    <row r="36" spans="1:13" s="10" customFormat="1" x14ac:dyDescent="0.3">
      <c r="A36" s="465" t="s">
        <v>389</v>
      </c>
      <c r="B36" s="474"/>
      <c r="C36" s="217"/>
      <c r="D36" s="217"/>
      <c r="E36" s="467"/>
      <c r="F36" s="468"/>
      <c r="G36" s="469"/>
      <c r="H36" s="470"/>
      <c r="I36" s="471"/>
      <c r="J36" s="217"/>
      <c r="K36" s="217"/>
      <c r="L36"/>
      <c r="M36"/>
    </row>
    <row r="37" spans="1:13" ht="17.25" customHeight="1" x14ac:dyDescent="0.3">
      <c r="A37" s="465" t="s">
        <v>390</v>
      </c>
      <c r="B37" s="474"/>
      <c r="C37" s="217"/>
      <c r="D37" s="217"/>
      <c r="E37" s="467"/>
      <c r="F37" s="468"/>
      <c r="G37" s="469"/>
      <c r="H37" s="470"/>
      <c r="I37" s="471"/>
      <c r="J37" s="217"/>
      <c r="K37" s="217"/>
      <c r="L37" s="10"/>
      <c r="M37" s="10"/>
    </row>
    <row r="38" spans="1:13" ht="21.6" x14ac:dyDescent="0.4">
      <c r="A38" s="465" t="s">
        <v>391</v>
      </c>
      <c r="B38" s="465"/>
      <c r="C38" s="475"/>
      <c r="D38" s="476"/>
      <c r="E38" s="477"/>
      <c r="F38" s="478"/>
      <c r="G38" s="490"/>
      <c r="H38" s="490"/>
      <c r="I38" s="490"/>
      <c r="J38" s="479"/>
      <c r="K38" s="480"/>
    </row>
    <row r="39" spans="1:13" x14ac:dyDescent="0.3">
      <c r="A39" s="465" t="s">
        <v>393</v>
      </c>
      <c r="B39" s="493" t="s">
        <v>33</v>
      </c>
      <c r="C39" s="494" t="s">
        <v>34</v>
      </c>
      <c r="D39" s="493" t="s">
        <v>35</v>
      </c>
      <c r="E39" s="491" t="s">
        <v>70</v>
      </c>
      <c r="F39" s="509" t="s">
        <v>394</v>
      </c>
      <c r="G39" s="510"/>
      <c r="H39" s="511"/>
      <c r="I39" s="511"/>
      <c r="J39" s="512" t="s">
        <v>395</v>
      </c>
      <c r="K39" s="513"/>
      <c r="L39" s="513"/>
    </row>
    <row r="40" spans="1:13" x14ac:dyDescent="0.3">
      <c r="A40" s="493" t="s">
        <v>32</v>
      </c>
      <c r="B40" s="495" t="s">
        <v>14</v>
      </c>
      <c r="C40" s="495">
        <v>8000</v>
      </c>
      <c r="D40" s="495">
        <v>0</v>
      </c>
      <c r="E40" s="495" t="s">
        <v>72</v>
      </c>
      <c r="F40" s="497" t="s">
        <v>32</v>
      </c>
      <c r="G40" s="497" t="s">
        <v>33</v>
      </c>
      <c r="H40" s="498" t="s">
        <v>34</v>
      </c>
      <c r="I40" s="497" t="s">
        <v>35</v>
      </c>
      <c r="J40" s="499" t="s">
        <v>569</v>
      </c>
      <c r="K40" s="497" t="s">
        <v>586</v>
      </c>
    </row>
    <row r="41" spans="1:13" x14ac:dyDescent="0.3">
      <c r="A41" s="495">
        <v>100002</v>
      </c>
      <c r="B41" s="492" t="s">
        <v>23</v>
      </c>
      <c r="C41" s="492">
        <v>0</v>
      </c>
      <c r="D41" s="492">
        <v>8000</v>
      </c>
      <c r="E41" s="492" t="s">
        <v>72</v>
      </c>
      <c r="F41" s="507">
        <v>100002</v>
      </c>
      <c r="G41" s="500" t="s">
        <v>14</v>
      </c>
      <c r="H41" s="501">
        <v>6000</v>
      </c>
      <c r="I41" s="502"/>
      <c r="J41" s="495" t="s">
        <v>72</v>
      </c>
      <c r="K41" s="713" t="s">
        <v>557</v>
      </c>
      <c r="L41" s="714"/>
    </row>
    <row r="42" spans="1:13" x14ac:dyDescent="0.3">
      <c r="A42" s="492">
        <v>400004</v>
      </c>
      <c r="B42" s="496" t="s">
        <v>9</v>
      </c>
      <c r="C42" s="496">
        <v>4000</v>
      </c>
      <c r="D42" s="496"/>
      <c r="E42" s="496" t="s">
        <v>8</v>
      </c>
      <c r="F42" s="508">
        <v>601106</v>
      </c>
      <c r="G42" s="503" t="s">
        <v>228</v>
      </c>
      <c r="H42" s="503"/>
      <c r="I42" s="504">
        <v>6000</v>
      </c>
      <c r="J42" s="492" t="s">
        <v>72</v>
      </c>
      <c r="K42" s="713" t="s">
        <v>587</v>
      </c>
      <c r="L42" s="714"/>
    </row>
    <row r="43" spans="1:13" x14ac:dyDescent="0.3">
      <c r="A43" s="496">
        <v>100012</v>
      </c>
      <c r="B43" s="492" t="s">
        <v>23</v>
      </c>
      <c r="C43" s="492"/>
      <c r="D43" s="492">
        <v>4000</v>
      </c>
      <c r="E43" s="492" t="s">
        <v>8</v>
      </c>
      <c r="F43" s="507">
        <v>100002</v>
      </c>
      <c r="G43" s="500" t="s">
        <v>14</v>
      </c>
      <c r="H43" s="501">
        <v>1000</v>
      </c>
      <c r="I43" s="504"/>
      <c r="J43" s="495" t="s">
        <v>72</v>
      </c>
      <c r="K43" s="713" t="s">
        <v>588</v>
      </c>
      <c r="L43" s="714"/>
    </row>
    <row r="44" spans="1:13" x14ac:dyDescent="0.3">
      <c r="A44" s="492">
        <v>400004</v>
      </c>
      <c r="B44" s="465"/>
      <c r="C44" s="464"/>
      <c r="D44" s="466"/>
      <c r="E44" s="467"/>
      <c r="F44" s="506">
        <v>600172</v>
      </c>
      <c r="G44" s="505" t="s">
        <v>225</v>
      </c>
      <c r="H44" s="501"/>
      <c r="I44" s="504">
        <v>1000</v>
      </c>
      <c r="J44" s="492" t="s">
        <v>72</v>
      </c>
      <c r="K44" s="713" t="s">
        <v>589</v>
      </c>
      <c r="L44" s="714"/>
    </row>
    <row r="45" spans="1:13" x14ac:dyDescent="0.3">
      <c r="A45" s="465"/>
    </row>
    <row r="46" spans="1:13" x14ac:dyDescent="0.3">
      <c r="A46" s="14" t="s">
        <v>590</v>
      </c>
    </row>
    <row r="47" spans="1:13" x14ac:dyDescent="0.3">
      <c r="A47" s="14" t="s">
        <v>591</v>
      </c>
      <c r="B47" s="514"/>
      <c r="C47" s="514"/>
      <c r="D47" s="217"/>
      <c r="E47" s="467"/>
      <c r="F47" s="468"/>
      <c r="G47" s="469"/>
      <c r="H47" s="470"/>
      <c r="I47" s="471"/>
      <c r="J47" s="217"/>
      <c r="K47" s="217"/>
    </row>
    <row r="48" spans="1:13" x14ac:dyDescent="0.3">
      <c r="A48" s="514" t="s">
        <v>396</v>
      </c>
      <c r="B48" s="465"/>
      <c r="C48" s="464"/>
      <c r="D48" s="481"/>
      <c r="E48" s="481"/>
      <c r="F48" s="481"/>
      <c r="G48" s="481"/>
      <c r="H48" s="470"/>
      <c r="I48" s="471"/>
      <c r="J48" s="217"/>
      <c r="K48" s="217"/>
    </row>
    <row r="49" spans="1:11" x14ac:dyDescent="0.3">
      <c r="A49" s="465" t="s">
        <v>397</v>
      </c>
      <c r="B49" s="445"/>
      <c r="C49" s="118"/>
      <c r="D49" s="218"/>
      <c r="E49" s="218"/>
      <c r="F49" s="218"/>
      <c r="G49" s="218"/>
      <c r="H49" s="279"/>
      <c r="I49" s="280"/>
      <c r="J49" s="450"/>
      <c r="K49" s="450"/>
    </row>
    <row r="50" spans="1:11" x14ac:dyDescent="0.3">
      <c r="A50" s="445" t="s">
        <v>398</v>
      </c>
      <c r="B50" s="445"/>
      <c r="C50" s="118"/>
      <c r="D50" s="218"/>
      <c r="E50" s="218"/>
      <c r="F50" s="218"/>
      <c r="G50" s="218"/>
      <c r="H50" s="279"/>
      <c r="I50" s="280"/>
      <c r="J50" s="450"/>
      <c r="K50" s="450"/>
    </row>
    <row r="51" spans="1:11" ht="15.75" customHeight="1" x14ac:dyDescent="0.3">
      <c r="A51" s="445" t="s">
        <v>399</v>
      </c>
      <c r="B51" s="445"/>
      <c r="C51" s="118"/>
      <c r="D51" s="446"/>
      <c r="E51" s="447"/>
      <c r="F51" s="448"/>
      <c r="G51" s="449"/>
      <c r="H51" s="279"/>
      <c r="I51" s="280"/>
      <c r="J51" s="450"/>
      <c r="K51" s="450"/>
    </row>
    <row r="52" spans="1:11" x14ac:dyDescent="0.3">
      <c r="A52" s="445"/>
      <c r="B52" s="445"/>
      <c r="C52" s="118"/>
      <c r="D52" s="446"/>
      <c r="E52" s="447"/>
      <c r="F52" s="448"/>
      <c r="G52" s="449"/>
      <c r="H52" s="279"/>
      <c r="I52" s="280"/>
      <c r="J52" s="450"/>
      <c r="K52" s="450"/>
    </row>
    <row r="53" spans="1:11" x14ac:dyDescent="0.3">
      <c r="A53" s="515" t="s">
        <v>400</v>
      </c>
      <c r="B53" s="445"/>
      <c r="C53" s="118"/>
      <c r="D53" s="446"/>
      <c r="E53" s="447"/>
      <c r="F53" s="448"/>
      <c r="G53" s="449"/>
      <c r="H53" s="279"/>
      <c r="I53" s="280"/>
      <c r="J53" s="450"/>
      <c r="K53" s="450"/>
    </row>
    <row r="54" spans="1:11" x14ac:dyDescent="0.3">
      <c r="A54" s="445" t="s">
        <v>401</v>
      </c>
    </row>
    <row r="55" spans="1:11" x14ac:dyDescent="0.3">
      <c r="A55" s="14" t="s">
        <v>402</v>
      </c>
    </row>
    <row r="56" spans="1:11" x14ac:dyDescent="0.3">
      <c r="A56" s="14" t="s">
        <v>403</v>
      </c>
    </row>
    <row r="57" spans="1:11" x14ac:dyDescent="0.3">
      <c r="A57" s="14" t="s">
        <v>404</v>
      </c>
    </row>
    <row r="58" spans="1:11" x14ac:dyDescent="0.3">
      <c r="A58" s="14" t="s">
        <v>405</v>
      </c>
    </row>
    <row r="59" spans="1:11" x14ac:dyDescent="0.3">
      <c r="A59" s="14" t="s">
        <v>406</v>
      </c>
    </row>
    <row r="60" spans="1:11" x14ac:dyDescent="0.3">
      <c r="A60" s="14" t="s">
        <v>407</v>
      </c>
    </row>
    <row r="61" spans="1:11" x14ac:dyDescent="0.3">
      <c r="B61" s="516"/>
      <c r="C61" s="516"/>
    </row>
    <row r="62" spans="1:11" x14ac:dyDescent="0.3">
      <c r="A62" s="472" t="s">
        <v>408</v>
      </c>
    </row>
    <row r="63" spans="1:11" x14ac:dyDescent="0.3">
      <c r="A63" s="14" t="s">
        <v>409</v>
      </c>
    </row>
    <row r="64" spans="1:11" x14ac:dyDescent="0.3">
      <c r="A64" s="14" t="s">
        <v>410</v>
      </c>
    </row>
  </sheetData>
  <sheetProtection password="B954" sheet="1" objects="1" scenarios="1"/>
  <dataValidations count="3">
    <dataValidation type="whole" allowBlank="1" showInputMessage="1" showErrorMessage="1" sqref="J30">
      <formula1>100000</formula1>
      <formula2>300000</formula2>
    </dataValidation>
    <dataValidation type="whole" operator="greaterThanOrEqual" allowBlank="1" showInputMessage="1" showErrorMessage="1" sqref="D42:G42">
      <formula1>0</formula1>
    </dataValidation>
    <dataValidation type="list" allowBlank="1" showInputMessage="1" showErrorMessage="1" sqref="H42">
      <formula1>$M$1:$M$5</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38"/>
  <sheetViews>
    <sheetView showGridLines="0" zoomScaleNormal="100" workbookViewId="0">
      <selection activeCell="I18" sqref="I18"/>
    </sheetView>
  </sheetViews>
  <sheetFormatPr defaultColWidth="0" defaultRowHeight="14.4" zeroHeight="1" x14ac:dyDescent="0.3"/>
  <cols>
    <col min="1" max="1" width="12.5546875" style="202" customWidth="1"/>
    <col min="2" max="2" width="35.6640625" style="68" customWidth="1"/>
    <col min="3" max="3" width="13.33203125" style="68" customWidth="1"/>
    <col min="4" max="4" width="12.44140625" style="68" customWidth="1"/>
    <col min="5" max="5" width="10.5546875" style="68" customWidth="1"/>
    <col min="6" max="6" width="10.88671875" style="68" customWidth="1"/>
    <col min="7" max="7" width="13.33203125" style="155" customWidth="1"/>
    <col min="8" max="8" width="9" style="68" customWidth="1"/>
    <col min="9" max="9" width="11.33203125" style="68" customWidth="1"/>
    <col min="10" max="10" width="10.44140625" bestFit="1" customWidth="1"/>
    <col min="11" max="12" width="0" hidden="1" customWidth="1"/>
    <col min="13" max="16384" width="9.109375" hidden="1"/>
  </cols>
  <sheetData>
    <row r="1" spans="1:12" s="10" customFormat="1" x14ac:dyDescent="0.3">
      <c r="A1" s="289"/>
      <c r="B1" s="794" t="str">
        <f>Profile!C1</f>
        <v>A.B.C COMPUTERS PVT LTD</v>
      </c>
      <c r="C1" s="290"/>
      <c r="D1" s="290"/>
      <c r="E1" s="53"/>
      <c r="F1" s="184" t="s">
        <v>211</v>
      </c>
      <c r="G1" s="291">
        <f>Profile!C17</f>
        <v>44927</v>
      </c>
      <c r="H1" s="149"/>
      <c r="I1" s="149"/>
      <c r="J1" s="207"/>
      <c r="K1" s="1"/>
      <c r="L1" s="1"/>
    </row>
    <row r="2" spans="1:12" s="10" customFormat="1" x14ac:dyDescent="0.3">
      <c r="A2" s="292"/>
      <c r="B2" s="795" t="str">
        <f>Profile!C2</f>
        <v>33 DROVER LANE</v>
      </c>
      <c r="C2" s="290"/>
      <c r="D2" s="290"/>
      <c r="E2" s="53"/>
      <c r="F2" s="184"/>
      <c r="G2" s="291">
        <f>Profile!D17</f>
        <v>45016</v>
      </c>
      <c r="H2" s="149"/>
      <c r="I2" s="149"/>
      <c r="J2" s="207"/>
      <c r="K2" s="1"/>
      <c r="L2" s="1"/>
    </row>
    <row r="3" spans="1:12" s="10" customFormat="1" x14ac:dyDescent="0.3">
      <c r="A3" s="293"/>
      <c r="B3" s="796" t="str">
        <f>Profile!C3</f>
        <v>SERAMPORE</v>
      </c>
      <c r="C3" s="290"/>
      <c r="D3" s="290"/>
      <c r="E3" s="53"/>
      <c r="F3" s="184"/>
      <c r="G3" s="184"/>
      <c r="H3" s="149"/>
      <c r="I3" s="148"/>
      <c r="J3" s="208"/>
      <c r="K3" s="1"/>
      <c r="L3" s="1"/>
    </row>
    <row r="4" spans="1:12" s="10" customFormat="1" x14ac:dyDescent="0.3">
      <c r="A4" s="294"/>
      <c r="B4" s="797" t="str">
        <f>Profile!C4</f>
        <v>DT. HOOGHLY</v>
      </c>
      <c r="C4" s="290"/>
      <c r="D4" s="295"/>
      <c r="E4" s="53"/>
      <c r="F4" s="182"/>
      <c r="G4" s="173"/>
      <c r="H4" s="296"/>
      <c r="I4" s="175"/>
      <c r="J4" s="208"/>
      <c r="K4" s="1"/>
      <c r="L4" s="1"/>
    </row>
    <row r="5" spans="1:12" s="10" customFormat="1" x14ac:dyDescent="0.3">
      <c r="A5" s="292"/>
      <c r="B5" s="205" t="str">
        <f>CONCATENATE(Profile!C5,", ",Profile!C6)</f>
        <v>11223344, 88447766</v>
      </c>
      <c r="C5" s="212" t="s">
        <v>186</v>
      </c>
      <c r="D5" s="604"/>
      <c r="E5" s="297"/>
      <c r="F5" s="182"/>
      <c r="G5" s="173"/>
      <c r="I5" s="298" t="s">
        <v>177</v>
      </c>
      <c r="J5" s="209"/>
      <c r="K5" s="1"/>
      <c r="L5" s="1"/>
    </row>
    <row r="6" spans="1:12" ht="21" customHeight="1" x14ac:dyDescent="0.3">
      <c r="A6" s="198" t="s">
        <v>26</v>
      </c>
      <c r="B6" s="598"/>
      <c r="C6" s="213" t="s">
        <v>187</v>
      </c>
      <c r="D6" s="602"/>
      <c r="E6" s="299"/>
      <c r="F6" s="283"/>
      <c r="G6" s="300"/>
      <c r="I6" s="185" t="s">
        <v>27</v>
      </c>
      <c r="J6" s="208"/>
      <c r="K6" s="1"/>
      <c r="L6" s="1"/>
    </row>
    <row r="7" spans="1:12" ht="19.5" customHeight="1" x14ac:dyDescent="0.3">
      <c r="A7" s="197" t="s">
        <v>179</v>
      </c>
      <c r="B7" s="599"/>
      <c r="C7" s="195" t="s">
        <v>161</v>
      </c>
      <c r="D7" s="603" t="str">
        <f>IFERROR(VLOOKUP(B7,Debtors!A:B,2,0)," ")</f>
        <v xml:space="preserve"> </v>
      </c>
      <c r="E7" s="210"/>
      <c r="F7" s="210"/>
      <c r="G7" s="283"/>
      <c r="I7" s="185" t="s">
        <v>23</v>
      </c>
      <c r="J7" s="208"/>
      <c r="K7" s="1"/>
      <c r="L7" s="1"/>
    </row>
    <row r="8" spans="1:12" ht="20.25" customHeight="1" x14ac:dyDescent="0.3">
      <c r="A8" s="197" t="s">
        <v>162</v>
      </c>
      <c r="B8" s="600"/>
      <c r="C8" s="172" t="s">
        <v>161</v>
      </c>
      <c r="D8" s="601" t="str">
        <f>IFERROR(VLOOKUP(B8,Creditors!A:B,2,0)," ")</f>
        <v xml:space="preserve"> </v>
      </c>
      <c r="E8" s="210"/>
      <c r="F8" s="216"/>
      <c r="G8" s="204"/>
      <c r="I8" s="185" t="s">
        <v>28</v>
      </c>
      <c r="J8" s="208"/>
      <c r="K8" s="1"/>
      <c r="L8" s="1"/>
    </row>
    <row r="9" spans="1:12" ht="20.25" customHeight="1" x14ac:dyDescent="0.3">
      <c r="A9" s="197" t="s">
        <v>180</v>
      </c>
      <c r="B9" s="303"/>
      <c r="C9" s="196" t="s">
        <v>25</v>
      </c>
      <c r="D9" s="602"/>
      <c r="E9" s="299"/>
      <c r="F9" s="301" t="s">
        <v>211</v>
      </c>
      <c r="G9" s="302"/>
      <c r="I9" s="185" t="s">
        <v>29</v>
      </c>
      <c r="J9" s="53"/>
    </row>
    <row r="10" spans="1:12" ht="19.5" customHeight="1" x14ac:dyDescent="0.3">
      <c r="A10" s="197" t="s">
        <v>32</v>
      </c>
      <c r="B10" s="203" t="s">
        <v>33</v>
      </c>
      <c r="C10" s="534" t="s">
        <v>34</v>
      </c>
      <c r="D10" s="535" t="s">
        <v>35</v>
      </c>
      <c r="E10" s="174" t="s">
        <v>569</v>
      </c>
      <c r="F10" s="667" t="s">
        <v>570</v>
      </c>
      <c r="G10" s="676" t="s">
        <v>571</v>
      </c>
      <c r="H10" s="668" t="s">
        <v>528</v>
      </c>
      <c r="I10" s="185" t="s">
        <v>30</v>
      </c>
      <c r="J10" s="211">
        <f>Profile!C17</f>
        <v>44927</v>
      </c>
    </row>
    <row r="11" spans="1:12" ht="20.100000000000001" customHeight="1" x14ac:dyDescent="0.3">
      <c r="A11" s="304" t="str">
        <f>IFERROR(VLOOKUP(B11,SortedACMaster!A:B,2,0)," ")</f>
        <v xml:space="preserve"> </v>
      </c>
      <c r="B11" s="798"/>
      <c r="C11" s="606"/>
      <c r="D11" s="606"/>
      <c r="E11" s="675"/>
      <c r="F11" s="669"/>
      <c r="G11" s="604"/>
      <c r="H11" s="715"/>
      <c r="I11" s="185" t="s">
        <v>31</v>
      </c>
      <c r="J11" s="211">
        <f>Profile!D17</f>
        <v>45016</v>
      </c>
    </row>
    <row r="12" spans="1:12" ht="20.100000000000001" customHeight="1" x14ac:dyDescent="0.3">
      <c r="A12" s="304" t="str">
        <f>IFERROR(VLOOKUP(B12,SortedACMaster!A:B,2,0)," ")</f>
        <v xml:space="preserve"> </v>
      </c>
      <c r="B12" s="605"/>
      <c r="C12" s="606"/>
      <c r="D12" s="606"/>
      <c r="E12" s="675"/>
      <c r="F12" s="669"/>
      <c r="G12" s="604"/>
      <c r="H12" s="715"/>
      <c r="I12" s="185" t="s">
        <v>262</v>
      </c>
      <c r="J12" s="53"/>
    </row>
    <row r="13" spans="1:12" ht="20.100000000000001" customHeight="1" x14ac:dyDescent="0.3">
      <c r="A13" s="304" t="str">
        <f>IFERROR(VLOOKUP(B13,SortedACMaster!A:B,2,0)," ")</f>
        <v xml:space="preserve"> </v>
      </c>
      <c r="B13" s="605"/>
      <c r="C13" s="606"/>
      <c r="D13" s="606"/>
      <c r="E13" s="675"/>
      <c r="F13" s="669"/>
      <c r="G13" s="604"/>
      <c r="H13" s="715"/>
      <c r="I13" s="185" t="s">
        <v>263</v>
      </c>
      <c r="J13" s="53"/>
    </row>
    <row r="14" spans="1:12" ht="20.100000000000001" customHeight="1" x14ac:dyDescent="0.3">
      <c r="A14" s="304" t="str">
        <f>IFERROR(VLOOKUP(B14,SortedACMaster!A:B,2,0)," ")</f>
        <v xml:space="preserve"> </v>
      </c>
      <c r="B14" s="605"/>
      <c r="C14" s="606"/>
      <c r="D14" s="606"/>
      <c r="E14" s="675"/>
      <c r="F14" s="669"/>
      <c r="G14" s="604"/>
      <c r="H14" s="715"/>
      <c r="I14" s="185" t="s">
        <v>264</v>
      </c>
      <c r="J14" s="53"/>
    </row>
    <row r="15" spans="1:12" ht="20.100000000000001" customHeight="1" x14ac:dyDescent="0.3">
      <c r="A15" s="304" t="str">
        <f>IFERROR(VLOOKUP(B15,SortedACMaster!A:B,2,0)," ")</f>
        <v xml:space="preserve"> </v>
      </c>
      <c r="B15" s="605"/>
      <c r="C15" s="606"/>
      <c r="D15" s="606"/>
      <c r="E15" s="675"/>
      <c r="F15" s="669"/>
      <c r="G15" s="604"/>
      <c r="H15" s="715"/>
      <c r="I15" s="185" t="s">
        <v>265</v>
      </c>
      <c r="J15" s="53"/>
    </row>
    <row r="16" spans="1:12" ht="20.100000000000001" customHeight="1" x14ac:dyDescent="0.3">
      <c r="A16" s="304" t="str">
        <f>IFERROR(VLOOKUP(B16,SortedACMaster!A:B,2,0)," ")</f>
        <v xml:space="preserve"> </v>
      </c>
      <c r="B16" s="605"/>
      <c r="C16" s="606"/>
      <c r="D16" s="606"/>
      <c r="E16" s="675"/>
      <c r="F16" s="669"/>
      <c r="G16" s="604"/>
      <c r="H16" s="715"/>
      <c r="I16" s="149"/>
      <c r="J16" s="53"/>
    </row>
    <row r="17" spans="1:10" ht="20.100000000000001" customHeight="1" x14ac:dyDescent="0.3">
      <c r="A17" s="304" t="str">
        <f>IFERROR(VLOOKUP(B17,SortedACMaster!A:B,2,0)," ")</f>
        <v xml:space="preserve"> </v>
      </c>
      <c r="B17" s="605"/>
      <c r="C17" s="606"/>
      <c r="D17" s="606"/>
      <c r="E17" s="675"/>
      <c r="F17" s="669"/>
      <c r="G17" s="604"/>
      <c r="H17" s="715"/>
      <c r="I17" s="149"/>
      <c r="J17" s="53"/>
    </row>
    <row r="18" spans="1:10" ht="20.100000000000001" customHeight="1" x14ac:dyDescent="0.3">
      <c r="A18" s="304" t="str">
        <f>IFERROR(VLOOKUP(B18,SortedACMaster!A:B,2,0)," ")</f>
        <v xml:space="preserve"> </v>
      </c>
      <c r="B18" s="605"/>
      <c r="C18" s="606"/>
      <c r="D18" s="606"/>
      <c r="E18" s="675"/>
      <c r="F18" s="669"/>
      <c r="G18" s="604"/>
      <c r="H18" s="715"/>
      <c r="I18" s="149"/>
      <c r="J18" s="53"/>
    </row>
    <row r="19" spans="1:10" ht="20.100000000000001" customHeight="1" x14ac:dyDescent="0.3">
      <c r="A19" s="304" t="str">
        <f>IFERROR(VLOOKUP(B19,SortedACMaster!A:B,2,0)," ")</f>
        <v xml:space="preserve"> </v>
      </c>
      <c r="B19" s="605"/>
      <c r="C19" s="606"/>
      <c r="D19" s="606"/>
      <c r="E19" s="675"/>
      <c r="F19" s="669"/>
      <c r="G19" s="604"/>
      <c r="H19" s="715"/>
      <c r="I19" s="149"/>
      <c r="J19" s="53"/>
    </row>
    <row r="20" spans="1:10" ht="20.100000000000001" customHeight="1" x14ac:dyDescent="0.3">
      <c r="A20" s="304" t="str">
        <f>IFERROR(VLOOKUP(B20,SortedACMaster!A:B,2,0)," ")</f>
        <v xml:space="preserve"> </v>
      </c>
      <c r="B20" s="605"/>
      <c r="C20" s="606"/>
      <c r="D20" s="606"/>
      <c r="E20" s="675"/>
      <c r="F20" s="669"/>
      <c r="G20" s="604"/>
      <c r="H20" s="715"/>
      <c r="I20" s="149"/>
      <c r="J20" s="53"/>
    </row>
    <row r="21" spans="1:10" ht="20.100000000000001" customHeight="1" x14ac:dyDescent="0.3">
      <c r="A21" s="304" t="str">
        <f>IFERROR(VLOOKUP(B21,SortedACMaster!A:B,2,0)," ")</f>
        <v xml:space="preserve"> </v>
      </c>
      <c r="B21" s="605"/>
      <c r="C21" s="606"/>
      <c r="D21" s="606"/>
      <c r="E21" s="675"/>
      <c r="F21" s="669"/>
      <c r="G21" s="604"/>
      <c r="H21" s="715"/>
      <c r="I21" s="149"/>
      <c r="J21" s="53"/>
    </row>
    <row r="22" spans="1:10" s="6" customFormat="1" ht="31.5" customHeight="1" x14ac:dyDescent="0.3">
      <c r="A22" s="215" t="s">
        <v>214</v>
      </c>
      <c r="B22" s="305" t="str">
        <f>IF(OR(LEN(FLOOR(C22,1))=13,FLOOR(C22,1)&lt;=0),"Out of range",PROPER(SUBSTITUTE(CONCATENATE(CHOOSE(MID(TEXT(INT(C22),REPT(0,12)),1,1)+1,"","one hundred ","two hundred ","three hundred ","four hundred ","five hundred ","six hundred ","seven hundred ","eight hundred ","nine hundred "),CHOOSE(MID(TEXT(INT(C22),REPT(0,12)),2,1)+1,"",CHOOSE(MID(TEXT(INT(C22),REPT(0,12)),3,1)+1,"ten","eleven","twelve","thirteen","fourteen","fifteen","sixteen","seventeen","eighteen","nineteen"),"twenty","thirty","forty","fifty","sixty","seventy","eighty","ninety"),IF(VALUE(MID(TEXT(INT(C22),REPT(0,12)),2,1))&gt;1,CHOOSE(MID(TEXT(INT(C22),REPT(0,12)),3,1)+1,""," one"," two"," three"," four"," five"," six"," seven"," eight"," nine"),IF(VALUE(MID(TEXT(INT(C22),REPT(0,12)),2,1))=0,CHOOSE(MID(TEXT(INT(C22),REPT(0,12)),3,1)+1,"","one","two","three","four","five","six","seven","eight","nine"),"")),IF(C22&gt;=10^9," billion ",""),CHOOSE(MID(TEXT(INT(C22),REPT(0,12)),4,1)+1,"","one hundred ","two hundred ","three hundred ","four hundred ","five hundred ","six hundred ","seven hundred ","eight hundred ","nine hundred "),CHOOSE(MID(TEXT(INT(C22),REPT(0,12)),5,1)+1,"",CHOOSE(MID(TEXT(INT(C22),REPT(0,12)),6,1)+1,"ten","eleven","twelve","thirteen","fourteen","fifteen","sixteen","seventeen","eighteen","nineteen"),"twenty","thirty","forty","fifty","sixty","seventy","eighty","ninety"),IF(VALUE(MID(TEXT(INT(C22),REPT(0,12)),5,1))&gt;1,CHOOSE(MID(TEXT(INT(C22),REPT(0,12)),6,1)+1,""," one"," two"," three"," four"," five"," six"," seven"," eight"," nine"),IF(VALUE(MID(TEXT(INT(C22),REPT(0,12)),5,1))=0,CHOOSE(MID(TEXT(INT(C22),REPT(0,12)),6,1)+1,"","one","two","three","four","five","six","seven","eight","nine"),"")),IF(VALUE(MID(TEXT(INT(C22),REPT(0,12)),4,3))&gt;0," million ",""),CHOOSE(MID(TEXT(INT(C22),REPT(0,12)),7,1)+1,"","one hundred ","two hundred ","three hundred ","four hundred ","five hundred ","six hundred ","seven hundred ","eight hundred ","nine hundred "),CHOOSE(MID(TEXT(INT(C22),REPT(0,12)),8,1)+1,"",CHOOSE(MID(TEXT(INT(C22),REPT(0,12)),9,1)+1,"ten","eleven","twelve","thirteen","fourteen","fifteen","sixteen","seventeen","eighteen","nineteen"),"twenty","thirty","forty","fifty","sixty","seventy","eighty","ninety"),IF(VALUE(MID(TEXT(INT(C22),REPT(0,12)),8,1))&gt;1,CHOOSE(MID(TEXT(INT(C22),REPT(0,12)),9,1)+1,""," one"," two"," three"," four"," five"," six"," seven"," eight"," nine"),IF(VALUE(MID(TEXT(INT(C22),REPT(0,12)),8,1))=0,CHOOSE(MID(TEXT(INT(C22),REPT(0,12)),9,1)+1,"","one","two","three","four","five","six","seven","eight","nine"),"")),IF(VALUE(MID(TEXT(INT(C22),REPT(0,12)),7,3))," thousand ",""),CHOOSE(MID(TEXT(INT(C22),REPT(0,12)),10,1)+1,"","one hundred ","two hundred ","three hundred ","four hundred ","five hundred ","six hundred ","seven hundred ","eight hundred ","nine hundred "),CHOOSE(MID(TEXT(INT(C22),REPT(0,12)),11,1)+1,"",CHOOSE(MID(TEXT(INT(C22),REPT(0,12)),12,1)+1,"ten","eleven","twelve","thirteen","fourteen","fifteen","sixteen","seventeen","eighteen","nineteen"),"twenty","thirty","forty","fifty","sixty","seventy","eighty","ninety"),IF(VALUE(MID(TEXT(INT(C22),REPT(0,12)),11,1))&gt;1,CHOOSE(MID(TEXT(INT(C22),REPT(0,12)),12,1)+1,""," one"," two"," three"," four"," five"," six"," seven"," eight"," nine"),IF(VALUE(MID(TEXT(INT(C22),REPT(0,12)),11,1))=0,CHOOSE(MID(TEXT(INT(C22),REPT(0,12)),12,1)+1,"","one","two","three","four","five","six","seven","eight","nine"),"")))," "," ")&amp;IF(FLOOR(C22,1)&gt;1," "," "))&amp;IF(ISERROR(FIND(".",C22,1)),""," point "&amp;PROPER(IF(LEN(LEFT(TRIM(MID(SUBSTITUTE('[1]Number to Word Without VBA'!C22,".",REPT(" ",255)),255,200)),2))=1,CHOOSE(1*LEFT(TRIM(MID(SUBSTITUTE('[1]Number to Word Without VBA'!C22,".",REPT(" ",255)),255,200)),2),"One","Two","Three","Four","Five","Six","Seven","Eight","Nine")&amp;" ","")&amp;CONCATENATE(CHOOSE(MID(TEXT(INT(LEFT(TRIM(MID(SUBSTITUTE('[1]Number to Word Without VBA'!C22,".",REPT(" ",255)),255,200)),2)),REPT(0,12)),11,1)+1,"",CHOOSE(MID(TEXT(INT(LEFT(TRIM(MID(SUBSTITUTE('[1]Number to Word Without VBA'!C22,".",REPT(" ",255)),255,200)),2)),REPT(0,12)),12,1)+1,"One","One One","One Two","One Three","One Four","One Five","One Six","One Seven","One Eight","One Nine")&amp;" ","Two","Three","Four","Five","Six","Seven","Eight","Nine"),IF(VALUE(MID(TEXT(INT(LEFT(TRIM(MID(SUBSTITUTE('[1]Number to Word Without VBA'!C22,".",REPT(" ",255)),255,200)),2)),REPT(0,12)),11,1))&gt;1,CHOOSE(MID(TEXT(INT(LEFT(TRIM(MID(SUBSTITUTE('[1]Number to Word Without VBA'!C22,".",REPT(" ",255)),255,200)),2)),REPT(0,12)),12,1)+1,""," One"," Two"," Three"," Four"," Five"," Six"," Seven"," Eight"," Nine")&amp;" ",IF(LEFT(TRIM(MID(SUBSTITUTE('[1]Number to Word Without VBA'!C22,".",REPT(" ",255)),255,200)),2)="01","one ",IF(LEFT(TRIM(MID(SUBSTITUTE('[1]Number to Word Without VBA'!C22,".",REPT(" ",255)),255,200)),1)="0",CHOOSE(MID(TEXT(INT(LEFT(TRIM(MID(SUBSTITUTE('[1]Number to Word Without VBA'!C22,".",REPT(" ",255)),255,200)),2)),REPT(0,12)),12,1)+1,"","One","Two","Three","Four","Five","Six","Seven","Eight","Nine")&amp;" ","")))))))</f>
        <v>Out of range</v>
      </c>
      <c r="C22" s="306">
        <f>SUM(C11:C21)</f>
        <v>0</v>
      </c>
      <c r="D22" s="307">
        <f>SUM(D11:D21)</f>
        <v>0</v>
      </c>
      <c r="E22" s="53"/>
      <c r="F22" s="53"/>
      <c r="G22" s="173"/>
      <c r="H22" s="149"/>
      <c r="I22" s="149"/>
      <c r="J22" s="53"/>
    </row>
    <row r="23" spans="1:10" x14ac:dyDescent="0.3">
      <c r="A23" s="198" t="str">
        <f>Profile!C16&amp;" "&amp;Profile!D16</f>
        <v>Rupees Paisa</v>
      </c>
      <c r="B23" s="929"/>
      <c r="C23" s="930"/>
      <c r="D23" s="930"/>
      <c r="E23" s="931"/>
      <c r="F23" s="214"/>
      <c r="G23" s="173"/>
      <c r="H23" s="149"/>
      <c r="I23" s="149"/>
      <c r="J23" s="53"/>
    </row>
    <row r="24" spans="1:10" x14ac:dyDescent="0.3">
      <c r="A24" s="206" t="s">
        <v>42</v>
      </c>
      <c r="B24" s="932"/>
      <c r="C24" s="933"/>
      <c r="D24" s="933"/>
      <c r="E24" s="934"/>
      <c r="F24" s="214"/>
      <c r="G24" s="173"/>
      <c r="H24" s="149"/>
      <c r="I24" s="149"/>
      <c r="J24" s="53"/>
    </row>
    <row r="25" spans="1:10" x14ac:dyDescent="0.3">
      <c r="A25" s="199"/>
      <c r="B25" s="179"/>
      <c r="C25" s="179"/>
      <c r="D25" s="180"/>
      <c r="E25" s="181"/>
      <c r="F25" s="182"/>
      <c r="G25" s="173"/>
      <c r="H25" s="149"/>
      <c r="I25" s="149"/>
      <c r="J25" s="53"/>
    </row>
    <row r="26" spans="1:10" x14ac:dyDescent="0.3">
      <c r="A26" s="200"/>
      <c r="B26" s="151"/>
      <c r="C26" s="151"/>
      <c r="D26" s="152"/>
      <c r="E26" s="153"/>
      <c r="F26" s="154"/>
      <c r="G26" s="149"/>
      <c r="H26" s="149"/>
      <c r="I26" s="149"/>
      <c r="J26" s="53"/>
    </row>
    <row r="27" spans="1:10" x14ac:dyDescent="0.3">
      <c r="A27" s="201"/>
      <c r="B27" s="155"/>
      <c r="C27" s="155"/>
      <c r="D27" s="156"/>
      <c r="E27" s="157"/>
      <c r="F27" s="89"/>
      <c r="G27" s="68"/>
    </row>
    <row r="28" spans="1:10" x14ac:dyDescent="0.3"/>
    <row r="29" spans="1:10" x14ac:dyDescent="0.3"/>
    <row r="30" spans="1:10" x14ac:dyDescent="0.3"/>
    <row r="31" spans="1:10" x14ac:dyDescent="0.3"/>
    <row r="32" spans="1:10" x14ac:dyDescent="0.3"/>
    <row r="33" x14ac:dyDescent="0.3"/>
    <row r="34" hidden="1" x14ac:dyDescent="0.3"/>
    <row r="35" hidden="1" x14ac:dyDescent="0.3"/>
    <row r="36" hidden="1" x14ac:dyDescent="0.3"/>
    <row r="37" hidden="1" x14ac:dyDescent="0.3"/>
    <row r="38" ht="13.5" hidden="1" customHeight="1" x14ac:dyDescent="0.3"/>
  </sheetData>
  <sheetProtection password="B954" sheet="1" objects="1" scenarios="1"/>
  <mergeCells count="1">
    <mergeCell ref="B23:E24"/>
  </mergeCells>
  <dataValidations xWindow="243" yWindow="457" count="5">
    <dataValidation type="list" allowBlank="1" showInputMessage="1" showErrorMessage="1" sqref="B7">
      <formula1>Customers</formula1>
    </dataValidation>
    <dataValidation type="list" allowBlank="1" showInputMessage="1" showErrorMessage="1" sqref="B8">
      <formula1>Suppliers</formula1>
    </dataValidation>
    <dataValidation type="list" allowBlank="1" showInputMessage="1" showErrorMessage="1" sqref="B6">
      <formula1>$I$6:$I$15</formula1>
    </dataValidation>
    <dataValidation type="list" allowBlank="1" showInputMessage="1" showErrorMessage="1" sqref="E11:E21">
      <formula1>accountmode</formula1>
    </dataValidation>
    <dataValidation type="list" allowBlank="1" showInputMessage="1" showErrorMessage="1" sqref="F11:F21">
      <formula1>Paymentmode</formula1>
    </dataValidation>
  </dataValidations>
  <pageMargins left="0.25" right="0.25" top="0.75" bottom="0.75" header="0.3" footer="0.3"/>
  <pageSetup paperSize="9" orientation="landscape" r:id="rId1"/>
  <ignoredErrors>
    <ignoredError sqref="C22:D22 G1:G2 J10:J11" unlockedFormula="1"/>
  </ignoredErrors>
  <drawing r:id="rId2"/>
  <legacyDrawing r:id="rId3"/>
  <controls>
    <mc:AlternateContent xmlns:mc="http://schemas.openxmlformats.org/markup-compatibility/2006">
      <mc:Choice Requires="x14">
        <control shapeId="1046" r:id="rId4" name="ComboBox11">
          <controlPr defaultSize="0" autoLine="0" autoPict="0" linkedCell="B21" listFillRange="acname" r:id="rId5">
            <anchor moveWithCells="1">
              <from>
                <xdr:col>1</xdr:col>
                <xdr:colOff>38100</xdr:colOff>
                <xdr:row>20</xdr:row>
                <xdr:rowOff>38100</xdr:rowOff>
              </from>
              <to>
                <xdr:col>1</xdr:col>
                <xdr:colOff>2354580</xdr:colOff>
                <xdr:row>20</xdr:row>
                <xdr:rowOff>236220</xdr:rowOff>
              </to>
            </anchor>
          </controlPr>
        </control>
      </mc:Choice>
      <mc:Fallback>
        <control shapeId="1046" r:id="rId4" name="ComboBox11"/>
      </mc:Fallback>
    </mc:AlternateContent>
    <mc:AlternateContent xmlns:mc="http://schemas.openxmlformats.org/markup-compatibility/2006">
      <mc:Choice Requires="x14">
        <control shapeId="1045" r:id="rId6" name="ComboBox10">
          <controlPr defaultSize="0" autoLine="0" linkedCell="B20" listFillRange="acname" r:id="rId7">
            <anchor moveWithCells="1">
              <from>
                <xdr:col>1</xdr:col>
                <xdr:colOff>38100</xdr:colOff>
                <xdr:row>19</xdr:row>
                <xdr:rowOff>30480</xdr:rowOff>
              </from>
              <to>
                <xdr:col>1</xdr:col>
                <xdr:colOff>2354580</xdr:colOff>
                <xdr:row>19</xdr:row>
                <xdr:rowOff>236220</xdr:rowOff>
              </to>
            </anchor>
          </controlPr>
        </control>
      </mc:Choice>
      <mc:Fallback>
        <control shapeId="1045" r:id="rId6" name="ComboBox10"/>
      </mc:Fallback>
    </mc:AlternateContent>
    <mc:AlternateContent xmlns:mc="http://schemas.openxmlformats.org/markup-compatibility/2006">
      <mc:Choice Requires="x14">
        <control shapeId="1044" r:id="rId8" name="ComboBox9">
          <controlPr defaultSize="0" autoLine="0" linkedCell="B19" listFillRange="acname" r:id="rId9">
            <anchor moveWithCells="1">
              <from>
                <xdr:col>1</xdr:col>
                <xdr:colOff>38100</xdr:colOff>
                <xdr:row>18</xdr:row>
                <xdr:rowOff>22860</xdr:rowOff>
              </from>
              <to>
                <xdr:col>1</xdr:col>
                <xdr:colOff>2354580</xdr:colOff>
                <xdr:row>18</xdr:row>
                <xdr:rowOff>243840</xdr:rowOff>
              </to>
            </anchor>
          </controlPr>
        </control>
      </mc:Choice>
      <mc:Fallback>
        <control shapeId="1044" r:id="rId8" name="ComboBox9"/>
      </mc:Fallback>
    </mc:AlternateContent>
    <mc:AlternateContent xmlns:mc="http://schemas.openxmlformats.org/markup-compatibility/2006">
      <mc:Choice Requires="x14">
        <control shapeId="1043" r:id="rId10" name="ComboBox8">
          <controlPr defaultSize="0" autoLine="0" linkedCell="B17" listFillRange="acname" r:id="rId7">
            <anchor moveWithCells="1">
              <from>
                <xdr:col>1</xdr:col>
                <xdr:colOff>38100</xdr:colOff>
                <xdr:row>17</xdr:row>
                <xdr:rowOff>22860</xdr:rowOff>
              </from>
              <to>
                <xdr:col>1</xdr:col>
                <xdr:colOff>2354580</xdr:colOff>
                <xdr:row>17</xdr:row>
                <xdr:rowOff>228600</xdr:rowOff>
              </to>
            </anchor>
          </controlPr>
        </control>
      </mc:Choice>
      <mc:Fallback>
        <control shapeId="1043" r:id="rId10" name="ComboBox8"/>
      </mc:Fallback>
    </mc:AlternateContent>
    <mc:AlternateContent xmlns:mc="http://schemas.openxmlformats.org/markup-compatibility/2006">
      <mc:Choice Requires="x14">
        <control shapeId="1042" r:id="rId11" name="ComboBox7">
          <controlPr defaultSize="0" autoLine="0" linkedCell="B17" listFillRange="acname" r:id="rId7">
            <anchor moveWithCells="1">
              <from>
                <xdr:col>1</xdr:col>
                <xdr:colOff>38100</xdr:colOff>
                <xdr:row>16</xdr:row>
                <xdr:rowOff>30480</xdr:rowOff>
              </from>
              <to>
                <xdr:col>1</xdr:col>
                <xdr:colOff>2354580</xdr:colOff>
                <xdr:row>16</xdr:row>
                <xdr:rowOff>236220</xdr:rowOff>
              </to>
            </anchor>
          </controlPr>
        </control>
      </mc:Choice>
      <mc:Fallback>
        <control shapeId="1042" r:id="rId11" name="ComboBox7"/>
      </mc:Fallback>
    </mc:AlternateContent>
    <mc:AlternateContent xmlns:mc="http://schemas.openxmlformats.org/markup-compatibility/2006">
      <mc:Choice Requires="x14">
        <control shapeId="1041" r:id="rId12" name="ComboBox6">
          <controlPr defaultSize="0" autoLine="0" linkedCell="B16" listFillRange="acname" r:id="rId7">
            <anchor moveWithCells="1">
              <from>
                <xdr:col>1</xdr:col>
                <xdr:colOff>38100</xdr:colOff>
                <xdr:row>15</xdr:row>
                <xdr:rowOff>22860</xdr:rowOff>
              </from>
              <to>
                <xdr:col>1</xdr:col>
                <xdr:colOff>2354580</xdr:colOff>
                <xdr:row>15</xdr:row>
                <xdr:rowOff>228600</xdr:rowOff>
              </to>
            </anchor>
          </controlPr>
        </control>
      </mc:Choice>
      <mc:Fallback>
        <control shapeId="1041" r:id="rId12" name="ComboBox6"/>
      </mc:Fallback>
    </mc:AlternateContent>
    <mc:AlternateContent xmlns:mc="http://schemas.openxmlformats.org/markup-compatibility/2006">
      <mc:Choice Requires="x14">
        <control shapeId="1040" r:id="rId13" name="ComboBox5">
          <controlPr defaultSize="0" autoLine="0" linkedCell="B15" listFillRange="acname" r:id="rId7">
            <anchor moveWithCells="1">
              <from>
                <xdr:col>1</xdr:col>
                <xdr:colOff>38100</xdr:colOff>
                <xdr:row>14</xdr:row>
                <xdr:rowOff>22860</xdr:rowOff>
              </from>
              <to>
                <xdr:col>1</xdr:col>
                <xdr:colOff>2354580</xdr:colOff>
                <xdr:row>14</xdr:row>
                <xdr:rowOff>228600</xdr:rowOff>
              </to>
            </anchor>
          </controlPr>
        </control>
      </mc:Choice>
      <mc:Fallback>
        <control shapeId="1040" r:id="rId13" name="ComboBox5"/>
      </mc:Fallback>
    </mc:AlternateContent>
    <mc:AlternateContent xmlns:mc="http://schemas.openxmlformats.org/markup-compatibility/2006">
      <mc:Choice Requires="x14">
        <control shapeId="1039" r:id="rId14" name="ComboBox4">
          <controlPr defaultSize="0" autoLine="0" linkedCell="B14" listFillRange="acname" r:id="rId7">
            <anchor moveWithCells="1">
              <from>
                <xdr:col>1</xdr:col>
                <xdr:colOff>38100</xdr:colOff>
                <xdr:row>13</xdr:row>
                <xdr:rowOff>22860</xdr:rowOff>
              </from>
              <to>
                <xdr:col>1</xdr:col>
                <xdr:colOff>2354580</xdr:colOff>
                <xdr:row>13</xdr:row>
                <xdr:rowOff>228600</xdr:rowOff>
              </to>
            </anchor>
          </controlPr>
        </control>
      </mc:Choice>
      <mc:Fallback>
        <control shapeId="1039" r:id="rId14" name="ComboBox4"/>
      </mc:Fallback>
    </mc:AlternateContent>
    <mc:AlternateContent xmlns:mc="http://schemas.openxmlformats.org/markup-compatibility/2006">
      <mc:Choice Requires="x14">
        <control shapeId="1038" r:id="rId15" name="ComboBox3">
          <controlPr defaultSize="0" autoLine="0" linkedCell="B13" listFillRange="acname" r:id="rId7">
            <anchor moveWithCells="1">
              <from>
                <xdr:col>1</xdr:col>
                <xdr:colOff>38100</xdr:colOff>
                <xdr:row>12</xdr:row>
                <xdr:rowOff>30480</xdr:rowOff>
              </from>
              <to>
                <xdr:col>1</xdr:col>
                <xdr:colOff>2354580</xdr:colOff>
                <xdr:row>12</xdr:row>
                <xdr:rowOff>236220</xdr:rowOff>
              </to>
            </anchor>
          </controlPr>
        </control>
      </mc:Choice>
      <mc:Fallback>
        <control shapeId="1038" r:id="rId15" name="ComboBox3"/>
      </mc:Fallback>
    </mc:AlternateContent>
    <mc:AlternateContent xmlns:mc="http://schemas.openxmlformats.org/markup-compatibility/2006">
      <mc:Choice Requires="x14">
        <control shapeId="1036" r:id="rId16" name="ComboBox2">
          <controlPr defaultSize="0" autoLine="0" linkedCell="B12" listFillRange="acname" r:id="rId7">
            <anchor moveWithCells="1">
              <from>
                <xdr:col>1</xdr:col>
                <xdr:colOff>38100</xdr:colOff>
                <xdr:row>11</xdr:row>
                <xdr:rowOff>30480</xdr:rowOff>
              </from>
              <to>
                <xdr:col>1</xdr:col>
                <xdr:colOff>2354580</xdr:colOff>
                <xdr:row>11</xdr:row>
                <xdr:rowOff>236220</xdr:rowOff>
              </to>
            </anchor>
          </controlPr>
        </control>
      </mc:Choice>
      <mc:Fallback>
        <control shapeId="1036" r:id="rId16" name="ComboBox2"/>
      </mc:Fallback>
    </mc:AlternateContent>
    <mc:AlternateContent xmlns:mc="http://schemas.openxmlformats.org/markup-compatibility/2006">
      <mc:Choice Requires="x14">
        <control shapeId="1035" r:id="rId17" name="ComboBox1">
          <controlPr locked="0" defaultSize="0" autoLine="0" linkedCell="B11" listFillRange="acname" r:id="rId18">
            <anchor moveWithCells="1">
              <from>
                <xdr:col>1</xdr:col>
                <xdr:colOff>30480</xdr:colOff>
                <xdr:row>10</xdr:row>
                <xdr:rowOff>22860</xdr:rowOff>
              </from>
              <to>
                <xdr:col>1</xdr:col>
                <xdr:colOff>2354580</xdr:colOff>
                <xdr:row>11</xdr:row>
                <xdr:rowOff>7620</xdr:rowOff>
              </to>
            </anchor>
          </controlPr>
        </control>
      </mc:Choice>
      <mc:Fallback>
        <control shapeId="1035" r:id="rId17"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21"/>
  <sheetViews>
    <sheetView workbookViewId="0"/>
  </sheetViews>
  <sheetFormatPr defaultRowHeight="14.4" x14ac:dyDescent="0.3"/>
  <cols>
    <col min="1" max="1" width="9.109375" style="223"/>
    <col min="2" max="2" width="26.6640625" style="223" customWidth="1"/>
    <col min="3" max="3" width="9.109375" style="223"/>
    <col min="4" max="4" width="30.6640625" style="223" customWidth="1"/>
    <col min="5" max="5" width="9.109375" style="223"/>
    <col min="6" max="6" width="12" style="380" customWidth="1"/>
    <col min="7" max="7" width="9.109375" style="223"/>
    <col min="8" max="8" width="11" style="380" customWidth="1"/>
    <col min="9" max="14" width="9.109375" style="381"/>
    <col min="15" max="15" width="9.88671875" style="223" customWidth="1"/>
  </cols>
  <sheetData>
    <row r="1" spans="1:15" s="372" customFormat="1" ht="13.8" x14ac:dyDescent="0.3">
      <c r="A1" s="372" t="s">
        <v>326</v>
      </c>
      <c r="B1" s="372" t="s">
        <v>327</v>
      </c>
      <c r="C1" s="372" t="s">
        <v>357</v>
      </c>
      <c r="D1" s="372" t="s">
        <v>335</v>
      </c>
      <c r="E1" s="372" t="s">
        <v>336</v>
      </c>
      <c r="F1" s="378" t="s">
        <v>337</v>
      </c>
      <c r="G1" s="372" t="s">
        <v>338</v>
      </c>
      <c r="H1" s="378" t="s">
        <v>339</v>
      </c>
      <c r="I1" s="379" t="s">
        <v>340</v>
      </c>
      <c r="J1" s="379" t="s">
        <v>329</v>
      </c>
      <c r="K1" s="379" t="s">
        <v>332</v>
      </c>
      <c r="L1" s="379" t="s">
        <v>333</v>
      </c>
      <c r="M1" s="379" t="s">
        <v>334</v>
      </c>
      <c r="N1" s="379" t="s">
        <v>99</v>
      </c>
      <c r="O1" s="372" t="s">
        <v>347</v>
      </c>
    </row>
    <row r="2" spans="1:15" x14ac:dyDescent="0.3">
      <c r="A2" s="223">
        <v>6001</v>
      </c>
      <c r="B2" s="223" t="s">
        <v>515</v>
      </c>
      <c r="C2" s="223">
        <v>1001</v>
      </c>
      <c r="D2" s="223" t="s">
        <v>156</v>
      </c>
      <c r="E2" s="223">
        <v>33</v>
      </c>
      <c r="F2" s="380">
        <v>44957</v>
      </c>
      <c r="G2" s="223">
        <v>41</v>
      </c>
      <c r="H2" s="380">
        <v>44957</v>
      </c>
      <c r="I2" s="381">
        <v>600</v>
      </c>
      <c r="J2" s="381">
        <v>8</v>
      </c>
      <c r="K2" s="381">
        <v>432</v>
      </c>
      <c r="L2" s="381">
        <v>432</v>
      </c>
      <c r="M2" s="381">
        <v>0</v>
      </c>
      <c r="N2" s="381">
        <v>5664</v>
      </c>
      <c r="O2" s="223" t="s">
        <v>262</v>
      </c>
    </row>
    <row r="3" spans="1:15" x14ac:dyDescent="0.3">
      <c r="A3" s="223">
        <v>6002</v>
      </c>
      <c r="B3" s="223" t="s">
        <v>516</v>
      </c>
      <c r="C3" s="223">
        <v>1001</v>
      </c>
      <c r="D3" s="223" t="s">
        <v>156</v>
      </c>
      <c r="E3" s="223">
        <v>33</v>
      </c>
      <c r="F3" s="380">
        <v>44957</v>
      </c>
      <c r="G3" s="223">
        <v>41</v>
      </c>
      <c r="H3" s="380">
        <v>44957</v>
      </c>
      <c r="I3" s="381">
        <v>400</v>
      </c>
      <c r="J3" s="381">
        <v>8</v>
      </c>
      <c r="K3" s="381">
        <v>288</v>
      </c>
      <c r="L3" s="381">
        <v>288</v>
      </c>
      <c r="M3" s="381">
        <v>0</v>
      </c>
      <c r="N3" s="381">
        <v>3776</v>
      </c>
      <c r="O3" s="223" t="s">
        <v>262</v>
      </c>
    </row>
    <row r="4" spans="1:15" x14ac:dyDescent="0.3">
      <c r="A4" s="223">
        <v>1007</v>
      </c>
      <c r="B4" s="223" t="s">
        <v>341</v>
      </c>
      <c r="C4" s="223">
        <v>1001</v>
      </c>
      <c r="D4" s="223" t="s">
        <v>156</v>
      </c>
      <c r="E4" s="223">
        <v>97</v>
      </c>
      <c r="F4" s="380">
        <v>44599</v>
      </c>
      <c r="G4" s="223">
        <v>96</v>
      </c>
      <c r="H4" s="380">
        <v>44651</v>
      </c>
      <c r="I4" s="381">
        <v>1275</v>
      </c>
      <c r="J4" s="381">
        <v>3</v>
      </c>
      <c r="K4" s="381">
        <v>344.25</v>
      </c>
      <c r="L4" s="381">
        <v>344.25</v>
      </c>
      <c r="M4" s="381">
        <v>38.25</v>
      </c>
      <c r="N4" s="381">
        <v>4551.75</v>
      </c>
      <c r="O4" s="223" t="s">
        <v>262</v>
      </c>
    </row>
    <row r="5" spans="1:15" x14ac:dyDescent="0.3">
      <c r="A5" s="223">
        <v>1015</v>
      </c>
      <c r="B5" s="223" t="s">
        <v>341</v>
      </c>
      <c r="C5" s="223">
        <v>1001</v>
      </c>
      <c r="D5" s="223" t="s">
        <v>156</v>
      </c>
      <c r="E5" s="223">
        <v>97</v>
      </c>
      <c r="F5" s="380">
        <v>44599</v>
      </c>
      <c r="G5" s="223">
        <v>96</v>
      </c>
      <c r="H5" s="380">
        <v>44651</v>
      </c>
      <c r="I5" s="381">
        <v>6459</v>
      </c>
      <c r="J5" s="381">
        <v>1</v>
      </c>
      <c r="K5" s="381">
        <v>581.30999999999995</v>
      </c>
      <c r="L5" s="381">
        <v>581.30999999999995</v>
      </c>
      <c r="M5" s="381">
        <v>64.59</v>
      </c>
      <c r="N5" s="381">
        <v>7686.2099999999991</v>
      </c>
      <c r="O5" s="223" t="s">
        <v>262</v>
      </c>
    </row>
    <row r="6" spans="1:15" x14ac:dyDescent="0.3">
      <c r="A6" s="223">
        <v>1007</v>
      </c>
      <c r="B6" s="223" t="s">
        <v>356</v>
      </c>
      <c r="C6" s="223">
        <v>2005</v>
      </c>
      <c r="D6" s="223" t="s">
        <v>163</v>
      </c>
      <c r="E6" s="223">
        <v>98</v>
      </c>
      <c r="F6" s="380">
        <v>44599</v>
      </c>
      <c r="G6" s="223">
        <v>97</v>
      </c>
      <c r="H6" s="380">
        <v>44651</v>
      </c>
      <c r="I6" s="381">
        <v>1275</v>
      </c>
      <c r="J6" s="381">
        <v>5</v>
      </c>
      <c r="K6" s="381">
        <v>382.5</v>
      </c>
      <c r="L6" s="381">
        <v>382.5</v>
      </c>
      <c r="M6" s="381">
        <v>127.5</v>
      </c>
      <c r="N6" s="381">
        <v>7267.5</v>
      </c>
      <c r="O6" s="223" t="s">
        <v>263</v>
      </c>
    </row>
    <row r="7" spans="1:15" x14ac:dyDescent="0.3">
      <c r="A7" s="223">
        <v>6001</v>
      </c>
      <c r="B7" s="223" t="s">
        <v>345</v>
      </c>
      <c r="C7" s="223">
        <v>2005</v>
      </c>
      <c r="D7" s="223" t="s">
        <v>163</v>
      </c>
      <c r="E7" s="223">
        <v>98</v>
      </c>
      <c r="F7" s="380">
        <v>44599</v>
      </c>
      <c r="G7" s="223">
        <v>97</v>
      </c>
      <c r="H7" s="380">
        <v>44651</v>
      </c>
      <c r="I7" s="381">
        <v>2460</v>
      </c>
      <c r="J7" s="381">
        <v>4</v>
      </c>
      <c r="K7" s="381">
        <v>590.4</v>
      </c>
      <c r="L7" s="381">
        <v>590.4</v>
      </c>
      <c r="M7" s="381">
        <v>196.8</v>
      </c>
      <c r="N7" s="381">
        <v>11217.599999999999</v>
      </c>
      <c r="O7" s="223" t="s">
        <v>263</v>
      </c>
    </row>
    <row r="8" spans="1:15" x14ac:dyDescent="0.3">
      <c r="A8" s="223">
        <v>6050</v>
      </c>
      <c r="B8" s="223" t="s">
        <v>362</v>
      </c>
      <c r="C8" s="223">
        <v>2005</v>
      </c>
      <c r="D8" s="223" t="s">
        <v>163</v>
      </c>
      <c r="E8" s="223">
        <v>98</v>
      </c>
      <c r="F8" s="380">
        <v>44599</v>
      </c>
      <c r="G8" s="223">
        <v>97</v>
      </c>
      <c r="H8" s="380">
        <v>44651</v>
      </c>
      <c r="I8" s="381">
        <v>8750</v>
      </c>
      <c r="J8" s="381">
        <v>3</v>
      </c>
      <c r="K8" s="381">
        <v>1575</v>
      </c>
      <c r="L8" s="381">
        <v>1575</v>
      </c>
      <c r="M8" s="381">
        <v>525</v>
      </c>
      <c r="N8" s="381">
        <v>29925</v>
      </c>
      <c r="O8" s="223" t="s">
        <v>263</v>
      </c>
    </row>
    <row r="9" spans="1:15" x14ac:dyDescent="0.3">
      <c r="A9" s="223">
        <v>6010</v>
      </c>
      <c r="B9" s="223" t="s">
        <v>346</v>
      </c>
      <c r="C9" s="223">
        <v>1010</v>
      </c>
      <c r="D9" s="223" t="s">
        <v>279</v>
      </c>
      <c r="E9" s="223">
        <v>99</v>
      </c>
      <c r="F9" s="380">
        <v>44573</v>
      </c>
      <c r="G9" s="223">
        <v>98</v>
      </c>
      <c r="H9" s="380">
        <v>44651</v>
      </c>
      <c r="I9" s="381">
        <v>826</v>
      </c>
      <c r="J9" s="381">
        <v>1</v>
      </c>
      <c r="K9" s="381">
        <v>49.56</v>
      </c>
      <c r="L9" s="381">
        <v>49.56</v>
      </c>
      <c r="M9" s="381">
        <v>16.52</v>
      </c>
      <c r="N9" s="381">
        <v>941.63999999999987</v>
      </c>
      <c r="O9" s="223" t="s">
        <v>262</v>
      </c>
    </row>
    <row r="10" spans="1:15" x14ac:dyDescent="0.3">
      <c r="A10" s="223">
        <v>6020</v>
      </c>
      <c r="B10" s="223" t="s">
        <v>348</v>
      </c>
      <c r="C10" s="223">
        <v>1010</v>
      </c>
      <c r="D10" s="223" t="s">
        <v>279</v>
      </c>
      <c r="E10" s="223">
        <v>99</v>
      </c>
      <c r="F10" s="380">
        <v>44573</v>
      </c>
      <c r="G10" s="223">
        <v>98</v>
      </c>
      <c r="H10" s="380">
        <v>44651</v>
      </c>
      <c r="I10" s="381">
        <v>4600</v>
      </c>
      <c r="J10" s="381">
        <v>1</v>
      </c>
      <c r="K10" s="381">
        <v>276</v>
      </c>
      <c r="L10" s="381">
        <v>276</v>
      </c>
      <c r="M10" s="381">
        <v>92</v>
      </c>
      <c r="N10" s="381">
        <v>5244</v>
      </c>
      <c r="O10" s="223" t="s">
        <v>262</v>
      </c>
    </row>
    <row r="11" spans="1:15" x14ac:dyDescent="0.3">
      <c r="A11" s="223">
        <v>6001</v>
      </c>
      <c r="B11" s="223" t="s">
        <v>350</v>
      </c>
      <c r="C11" s="223">
        <v>2004</v>
      </c>
      <c r="D11" s="223" t="s">
        <v>154</v>
      </c>
      <c r="E11" s="223">
        <v>100</v>
      </c>
      <c r="F11" s="380">
        <v>44610</v>
      </c>
      <c r="G11" s="223">
        <v>99</v>
      </c>
      <c r="H11" s="380">
        <v>44651</v>
      </c>
      <c r="I11" s="381">
        <v>415</v>
      </c>
      <c r="J11" s="381">
        <v>10</v>
      </c>
      <c r="K11" s="381">
        <v>249</v>
      </c>
      <c r="L11" s="381">
        <v>249</v>
      </c>
      <c r="M11" s="381">
        <v>83</v>
      </c>
      <c r="N11" s="381">
        <v>4731</v>
      </c>
      <c r="O11" s="223" t="s">
        <v>263</v>
      </c>
    </row>
    <row r="12" spans="1:15" x14ac:dyDescent="0.3">
      <c r="A12" s="223">
        <v>6001</v>
      </c>
      <c r="B12" s="223" t="s">
        <v>350</v>
      </c>
      <c r="C12" s="223">
        <v>2004</v>
      </c>
      <c r="D12" s="223" t="s">
        <v>154</v>
      </c>
      <c r="E12" s="223">
        <v>100</v>
      </c>
      <c r="F12" s="380">
        <v>44610</v>
      </c>
      <c r="G12" s="223">
        <v>99</v>
      </c>
      <c r="H12" s="380">
        <v>44651</v>
      </c>
      <c r="I12" s="381">
        <v>415</v>
      </c>
      <c r="J12" s="381">
        <v>10</v>
      </c>
      <c r="K12" s="381">
        <v>249</v>
      </c>
      <c r="L12" s="381">
        <v>249</v>
      </c>
      <c r="M12" s="381">
        <v>83</v>
      </c>
      <c r="N12" s="381">
        <v>4731</v>
      </c>
      <c r="O12" s="223" t="s">
        <v>263</v>
      </c>
    </row>
    <row r="13" spans="1:15" x14ac:dyDescent="0.3">
      <c r="A13" s="223">
        <v>6010</v>
      </c>
      <c r="B13" s="223" t="s">
        <v>351</v>
      </c>
      <c r="C13" s="223">
        <v>2004</v>
      </c>
      <c r="D13" s="223" t="s">
        <v>154</v>
      </c>
      <c r="E13" s="223">
        <v>100</v>
      </c>
      <c r="F13" s="380">
        <v>44610</v>
      </c>
      <c r="G13" s="223">
        <v>99</v>
      </c>
      <c r="H13" s="380">
        <v>44651</v>
      </c>
      <c r="I13" s="381">
        <v>1246</v>
      </c>
      <c r="J13" s="381">
        <v>6</v>
      </c>
      <c r="K13" s="381">
        <v>448.56</v>
      </c>
      <c r="L13" s="381">
        <v>448.56</v>
      </c>
      <c r="M13" s="381">
        <v>149.52000000000001</v>
      </c>
      <c r="N13" s="381">
        <v>8522.6400000000012</v>
      </c>
      <c r="O13" s="223" t="s">
        <v>263</v>
      </c>
    </row>
    <row r="14" spans="1:15" x14ac:dyDescent="0.3">
      <c r="A14" s="223">
        <v>6026</v>
      </c>
      <c r="B14" s="223" t="s">
        <v>349</v>
      </c>
      <c r="C14" s="223">
        <v>2010</v>
      </c>
      <c r="D14" s="223" t="s">
        <v>251</v>
      </c>
      <c r="E14" s="223">
        <v>101</v>
      </c>
      <c r="F14" s="380">
        <v>44604</v>
      </c>
      <c r="G14" s="223">
        <v>100</v>
      </c>
      <c r="H14" s="380">
        <v>44651</v>
      </c>
      <c r="I14" s="381">
        <v>4183</v>
      </c>
      <c r="J14" s="381">
        <v>1</v>
      </c>
      <c r="K14" s="381">
        <v>250.98</v>
      </c>
      <c r="L14" s="381">
        <v>250.98</v>
      </c>
      <c r="M14" s="381">
        <v>83.66</v>
      </c>
      <c r="N14" s="381">
        <v>4768.619999999999</v>
      </c>
      <c r="O14" s="223" t="s">
        <v>263</v>
      </c>
    </row>
    <row r="15" spans="1:15" x14ac:dyDescent="0.3">
      <c r="A15" s="223">
        <v>6044</v>
      </c>
      <c r="B15" s="223" t="s">
        <v>358</v>
      </c>
      <c r="C15" s="223">
        <v>2010</v>
      </c>
      <c r="D15" s="223" t="s">
        <v>251</v>
      </c>
      <c r="E15" s="223">
        <v>101</v>
      </c>
      <c r="F15" s="380">
        <v>44604</v>
      </c>
      <c r="G15" s="223">
        <v>100</v>
      </c>
      <c r="H15" s="380">
        <v>44651</v>
      </c>
      <c r="I15" s="381">
        <v>1450</v>
      </c>
      <c r="J15" s="381">
        <v>1</v>
      </c>
      <c r="K15" s="381">
        <v>87</v>
      </c>
      <c r="L15" s="381">
        <v>87</v>
      </c>
      <c r="M15" s="381">
        <v>29</v>
      </c>
      <c r="N15" s="381">
        <v>1653</v>
      </c>
      <c r="O15" s="223" t="s">
        <v>263</v>
      </c>
    </row>
    <row r="16" spans="1:15" x14ac:dyDescent="0.3">
      <c r="A16" s="223">
        <v>6048</v>
      </c>
      <c r="B16" s="223" t="s">
        <v>359</v>
      </c>
      <c r="C16" s="223">
        <v>2010</v>
      </c>
      <c r="D16" s="223" t="s">
        <v>251</v>
      </c>
      <c r="E16" s="223">
        <v>101</v>
      </c>
      <c r="F16" s="380">
        <v>44604</v>
      </c>
      <c r="G16" s="223">
        <v>100</v>
      </c>
      <c r="H16" s="380">
        <v>44651</v>
      </c>
      <c r="I16" s="381">
        <v>6780</v>
      </c>
      <c r="J16" s="381">
        <v>1</v>
      </c>
      <c r="K16" s="381">
        <v>406.8</v>
      </c>
      <c r="L16" s="381">
        <v>406.8</v>
      </c>
      <c r="M16" s="381">
        <v>135.6</v>
      </c>
      <c r="N16" s="381">
        <v>7729.2000000000007</v>
      </c>
      <c r="O16" s="223" t="s">
        <v>263</v>
      </c>
    </row>
    <row r="17" spans="1:15" x14ac:dyDescent="0.3">
      <c r="A17" s="223">
        <v>6001</v>
      </c>
      <c r="B17" s="223" t="s">
        <v>360</v>
      </c>
      <c r="C17" s="223">
        <v>2005</v>
      </c>
      <c r="D17" s="223" t="s">
        <v>163</v>
      </c>
      <c r="E17" s="223">
        <v>102</v>
      </c>
      <c r="F17" s="380">
        <v>44596</v>
      </c>
      <c r="G17" s="223">
        <v>101</v>
      </c>
      <c r="H17" s="380" t="s">
        <v>252</v>
      </c>
      <c r="I17" s="381">
        <v>6480</v>
      </c>
      <c r="J17" s="381">
        <v>2</v>
      </c>
      <c r="K17" s="381">
        <v>777.6</v>
      </c>
      <c r="L17" s="381">
        <v>777.6</v>
      </c>
      <c r="M17" s="381">
        <v>259.2</v>
      </c>
      <c r="N17" s="381">
        <v>14774.400000000001</v>
      </c>
      <c r="O17" s="223" t="s">
        <v>263</v>
      </c>
    </row>
    <row r="18" spans="1:15" x14ac:dyDescent="0.3">
      <c r="A18" s="223">
        <v>6002</v>
      </c>
      <c r="B18" s="223" t="s">
        <v>361</v>
      </c>
      <c r="C18" s="223">
        <v>2005</v>
      </c>
      <c r="D18" s="223" t="s">
        <v>163</v>
      </c>
      <c r="E18" s="223">
        <v>102</v>
      </c>
      <c r="F18" s="380">
        <v>44596</v>
      </c>
      <c r="G18" s="223">
        <v>101</v>
      </c>
      <c r="H18" s="380" t="s">
        <v>252</v>
      </c>
      <c r="I18" s="381">
        <v>1265</v>
      </c>
      <c r="J18" s="381">
        <v>6</v>
      </c>
      <c r="K18" s="381">
        <v>455.4</v>
      </c>
      <c r="L18" s="381">
        <v>455.4</v>
      </c>
      <c r="M18" s="381">
        <v>151.80000000000001</v>
      </c>
      <c r="N18" s="381">
        <v>8652.5999999999985</v>
      </c>
      <c r="O18" s="223" t="s">
        <v>263</v>
      </c>
    </row>
    <row r="19" spans="1:15" x14ac:dyDescent="0.3">
      <c r="A19" s="223">
        <v>6010</v>
      </c>
      <c r="B19" s="223" t="s">
        <v>363</v>
      </c>
      <c r="C19" s="223">
        <v>1003</v>
      </c>
      <c r="D19" s="223" t="s">
        <v>158</v>
      </c>
      <c r="E19" s="223">
        <v>103</v>
      </c>
      <c r="F19" s="380">
        <v>44628</v>
      </c>
      <c r="G19" s="223">
        <v>102</v>
      </c>
      <c r="H19" s="380" t="s">
        <v>252</v>
      </c>
      <c r="I19" s="381">
        <v>25672</v>
      </c>
      <c r="J19" s="381">
        <v>1</v>
      </c>
      <c r="K19" s="381">
        <v>1540.32</v>
      </c>
      <c r="L19" s="381">
        <v>1540.32</v>
      </c>
      <c r="M19" s="381">
        <v>513.44000000000005</v>
      </c>
      <c r="N19" s="381">
        <v>29266.079999999998</v>
      </c>
      <c r="O19" s="223" t="s">
        <v>262</v>
      </c>
    </row>
    <row r="20" spans="1:15" x14ac:dyDescent="0.3">
      <c r="A20" s="223">
        <v>6101</v>
      </c>
      <c r="B20" s="223" t="s">
        <v>364</v>
      </c>
      <c r="C20" s="223">
        <v>1003</v>
      </c>
      <c r="D20" s="223" t="s">
        <v>158</v>
      </c>
      <c r="E20" s="223">
        <v>103</v>
      </c>
      <c r="F20" s="380">
        <v>44628</v>
      </c>
      <c r="G20" s="223">
        <v>102</v>
      </c>
      <c r="H20" s="380" t="s">
        <v>252</v>
      </c>
      <c r="I20" s="381">
        <v>860</v>
      </c>
      <c r="J20" s="381">
        <v>1</v>
      </c>
      <c r="K20" s="381">
        <v>51.6</v>
      </c>
      <c r="L20" s="381">
        <v>51.6</v>
      </c>
      <c r="M20" s="381">
        <v>17.2</v>
      </c>
      <c r="N20" s="381">
        <v>980.40000000000009</v>
      </c>
      <c r="O20" s="223" t="s">
        <v>262</v>
      </c>
    </row>
    <row r="21" spans="1:15" x14ac:dyDescent="0.3">
      <c r="B21" s="223" t="s">
        <v>632</v>
      </c>
      <c r="C21" s="223">
        <v>1001</v>
      </c>
      <c r="D21" s="223" t="s">
        <v>156</v>
      </c>
      <c r="E21" s="223">
        <v>66</v>
      </c>
      <c r="F21" s="380">
        <v>44985</v>
      </c>
      <c r="G21" s="223">
        <v>66</v>
      </c>
      <c r="H21" s="380" t="s">
        <v>634</v>
      </c>
      <c r="I21" s="381">
        <v>12000</v>
      </c>
      <c r="J21" s="381">
        <v>2</v>
      </c>
      <c r="K21" s="381">
        <v>2160</v>
      </c>
      <c r="L21" s="381">
        <v>2160</v>
      </c>
      <c r="M21" s="381">
        <v>0</v>
      </c>
      <c r="N21" s="381">
        <v>28320</v>
      </c>
      <c r="O21" s="223" t="s">
        <v>262</v>
      </c>
    </row>
  </sheetData>
  <sheetProtection password="B954" sheet="1" objects="1" scenarios="1"/>
  <sortState ref="A2:O20">
    <sortCondition ref="G2"/>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39"/>
  <sheetViews>
    <sheetView workbookViewId="0">
      <selection activeCell="H18" sqref="H18"/>
    </sheetView>
  </sheetViews>
  <sheetFormatPr defaultRowHeight="14.4" x14ac:dyDescent="0.3"/>
  <cols>
    <col min="1" max="1" width="12.109375" style="64" customWidth="1"/>
    <col min="2" max="2" width="35.6640625" style="155" customWidth="1"/>
    <col min="3" max="3" width="14.33203125" style="155" customWidth="1"/>
    <col min="4" max="4" width="12.44140625" style="156" customWidth="1"/>
    <col min="5" max="5" width="9.6640625" style="157" customWidth="1"/>
    <col min="6" max="6" width="13.88671875" style="89" customWidth="1"/>
    <col min="7" max="7" width="14.6640625" style="68" customWidth="1"/>
    <col min="8" max="8" width="12.5546875" style="68" customWidth="1"/>
    <col min="9" max="9" width="11.5546875" style="17" customWidth="1"/>
    <col min="10" max="10" width="9.109375" style="38"/>
    <col min="11" max="11" width="9.109375" style="20"/>
    <col min="12" max="12" width="10.44140625" style="17" bestFit="1" customWidth="1"/>
  </cols>
  <sheetData>
    <row r="1" spans="1:12" s="10" customFormat="1" ht="29.25" customHeight="1" x14ac:dyDescent="0.3">
      <c r="A1" s="355" t="s">
        <v>321</v>
      </c>
      <c r="B1" s="341" t="s">
        <v>280</v>
      </c>
      <c r="C1" s="342" t="s">
        <v>262</v>
      </c>
      <c r="D1" s="935" t="str">
        <f>Profile!C1 &amp; "                        " &amp;Profile!C2 &amp; " " &amp;Profile!C3</f>
        <v>A.B.C COMPUTERS PVT LTD                        33 DROVER LANE SERAMPORE</v>
      </c>
      <c r="E1" s="936"/>
      <c r="F1" s="382"/>
      <c r="G1" s="193"/>
      <c r="H1" s="194"/>
      <c r="I1" s="57"/>
      <c r="J1" s="38"/>
      <c r="K1" s="20"/>
      <c r="L1" s="17"/>
    </row>
    <row r="2" spans="1:12" s="10" customFormat="1" ht="18" customHeight="1" x14ac:dyDescent="0.3">
      <c r="A2" s="350" t="s">
        <v>284</v>
      </c>
      <c r="B2" s="356" t="s">
        <v>156</v>
      </c>
      <c r="D2" s="169" t="s">
        <v>161</v>
      </c>
      <c r="E2" s="614">
        <f>IFERROR(VLOOKUP(B2,Debtors!A:B,2,0)," ")</f>
        <v>1001</v>
      </c>
      <c r="H2" s="193"/>
      <c r="I2" s="57"/>
      <c r="J2" s="38"/>
      <c r="K2" s="20"/>
      <c r="L2" s="17"/>
    </row>
    <row r="3" spans="1:12" s="10" customFormat="1" ht="16.5" customHeight="1" x14ac:dyDescent="0.3">
      <c r="A3" s="354" t="s">
        <v>281</v>
      </c>
      <c r="B3" s="357"/>
      <c r="D3" s="352" t="s">
        <v>161</v>
      </c>
      <c r="E3" s="614" t="str">
        <f>IFERROR(VLOOKUP(B3,Creditors!A:B,2,0)," ")</f>
        <v xml:space="preserve"> </v>
      </c>
      <c r="F3" s="389"/>
      <c r="G3" s="38"/>
      <c r="H3" s="38"/>
      <c r="I3" s="57"/>
      <c r="J3" s="38"/>
      <c r="K3" s="20"/>
      <c r="L3" s="17"/>
    </row>
    <row r="4" spans="1:12" s="10" customFormat="1" ht="24" customHeight="1" x14ac:dyDescent="0.3">
      <c r="A4" s="340" t="s">
        <v>283</v>
      </c>
      <c r="B4" s="172" t="str">
        <f>IF(C1="Credit Note",VLOOKUP(B2,Debtors!A:M,10),VLOOKUP(B3,Creditors!A:M,10))</f>
        <v>98 Bangur Park, Rishra, Hooghly</v>
      </c>
      <c r="C4" s="353" t="s">
        <v>320</v>
      </c>
      <c r="D4" s="377">
        <v>66</v>
      </c>
      <c r="E4" s="183" t="s">
        <v>212</v>
      </c>
      <c r="F4" s="792">
        <v>44985</v>
      </c>
      <c r="H4" s="185" t="s">
        <v>262</v>
      </c>
      <c r="I4" s="57"/>
      <c r="J4" s="38"/>
      <c r="K4" s="20"/>
      <c r="L4" s="17"/>
    </row>
    <row r="5" spans="1:12" s="10" customFormat="1" ht="24" customHeight="1" x14ac:dyDescent="0.3">
      <c r="A5" s="168" t="s">
        <v>282</v>
      </c>
      <c r="B5" s="359" t="str">
        <f>IF(C1="Credit Note",VLOOKUP(B2,Debtors!A:M,11),VLOOKUP(B3,Creditors!A:M,11))</f>
        <v>asus8768@gmail.com</v>
      </c>
      <c r="C5" s="358" t="s">
        <v>322</v>
      </c>
      <c r="D5" s="360">
        <v>66</v>
      </c>
      <c r="E5" s="183" t="s">
        <v>323</v>
      </c>
      <c r="F5" s="793" t="s">
        <v>634</v>
      </c>
      <c r="H5" s="185" t="s">
        <v>263</v>
      </c>
      <c r="I5" s="57"/>
      <c r="J5" s="38"/>
      <c r="K5" s="20"/>
      <c r="L5" s="17"/>
    </row>
    <row r="6" spans="1:12" s="10" customFormat="1" ht="14.25" customHeight="1" x14ac:dyDescent="0.3">
      <c r="A6" s="363" t="s">
        <v>326</v>
      </c>
      <c r="B6" s="362" t="s">
        <v>327</v>
      </c>
      <c r="C6" s="364" t="s">
        <v>340</v>
      </c>
      <c r="D6" s="376" t="s">
        <v>328</v>
      </c>
      <c r="E6" s="374" t="s">
        <v>329</v>
      </c>
      <c r="F6" s="375" t="s">
        <v>330</v>
      </c>
      <c r="H6" s="185"/>
      <c r="I6" s="57"/>
      <c r="J6" s="38"/>
      <c r="K6" s="20"/>
      <c r="L6" s="17"/>
    </row>
    <row r="7" spans="1:12" s="10" customFormat="1" ht="14.25" customHeight="1" x14ac:dyDescent="0.3">
      <c r="A7" s="392"/>
      <c r="B7" s="393" t="s">
        <v>632</v>
      </c>
      <c r="C7" s="394">
        <v>12000</v>
      </c>
      <c r="D7" s="368" t="s">
        <v>633</v>
      </c>
      <c r="E7" s="373">
        <v>2</v>
      </c>
      <c r="F7" s="370">
        <f t="shared" ref="F7:F10" si="0">IF(C7*E7=0,"",C7*E7)</f>
        <v>24000</v>
      </c>
      <c r="H7" s="185"/>
      <c r="I7" s="57"/>
      <c r="J7" s="38"/>
      <c r="K7" s="20"/>
      <c r="L7" s="17"/>
    </row>
    <row r="8" spans="1:12" s="10" customFormat="1" ht="14.25" customHeight="1" x14ac:dyDescent="0.3">
      <c r="A8" s="392"/>
      <c r="B8" s="393"/>
      <c r="C8" s="394"/>
      <c r="D8" s="368"/>
      <c r="E8" s="370"/>
      <c r="F8" s="370" t="str">
        <f t="shared" si="0"/>
        <v/>
      </c>
      <c r="H8" s="185"/>
      <c r="I8" s="57"/>
      <c r="J8" s="38"/>
      <c r="K8" s="20"/>
      <c r="L8" s="17"/>
    </row>
    <row r="9" spans="1:12" s="10" customFormat="1" ht="14.25" customHeight="1" x14ac:dyDescent="0.3">
      <c r="A9" s="392"/>
      <c r="B9" s="393"/>
      <c r="C9" s="394"/>
      <c r="D9" s="368"/>
      <c r="E9" s="370"/>
      <c r="F9" s="370" t="str">
        <f t="shared" si="0"/>
        <v/>
      </c>
      <c r="H9" s="185"/>
      <c r="I9" s="57"/>
      <c r="J9" s="38"/>
      <c r="K9" s="20"/>
      <c r="L9" s="17"/>
    </row>
    <row r="10" spans="1:12" s="10" customFormat="1" ht="14.25" customHeight="1" x14ac:dyDescent="0.3">
      <c r="A10" s="392"/>
      <c r="B10" s="393"/>
      <c r="C10" s="394"/>
      <c r="D10" s="368"/>
      <c r="E10" s="370"/>
      <c r="F10" s="370" t="str">
        <f t="shared" si="0"/>
        <v/>
      </c>
      <c r="H10" s="185"/>
      <c r="I10" s="57"/>
      <c r="J10" s="38"/>
      <c r="K10" s="20"/>
      <c r="L10" s="17"/>
    </row>
    <row r="11" spans="1:12" s="10" customFormat="1" ht="14.25" customHeight="1" x14ac:dyDescent="0.3">
      <c r="A11" s="383"/>
      <c r="B11" s="384"/>
      <c r="C11" s="386"/>
      <c r="D11" s="387" t="s">
        <v>355</v>
      </c>
      <c r="E11" s="385">
        <f>SUM(E7:E10)</f>
        <v>2</v>
      </c>
      <c r="F11" s="371">
        <f>SUM(F7:F10)</f>
        <v>24000</v>
      </c>
      <c r="H11" s="185"/>
      <c r="I11" s="57"/>
      <c r="J11" s="38"/>
      <c r="K11" s="20"/>
      <c r="L11" s="17"/>
    </row>
    <row r="12" spans="1:12" s="10" customFormat="1" ht="14.25" customHeight="1" x14ac:dyDescent="0.3">
      <c r="A12" s="366"/>
      <c r="B12" s="367" t="s">
        <v>332</v>
      </c>
      <c r="C12" s="394">
        <v>9</v>
      </c>
      <c r="D12" s="369"/>
      <c r="F12" s="370">
        <f t="shared" ref="F12" si="1">IF(SUM(F7:F10)*C12/100=0,"",ROUND(SUM(F7:F10)*C12/100,0))</f>
        <v>2160</v>
      </c>
      <c r="H12" s="185"/>
      <c r="I12" s="57"/>
      <c r="J12" s="38"/>
      <c r="K12" s="20"/>
      <c r="L12" s="17"/>
    </row>
    <row r="13" spans="1:12" s="10" customFormat="1" ht="14.25" customHeight="1" x14ac:dyDescent="0.3">
      <c r="A13" s="366"/>
      <c r="B13" s="367" t="s">
        <v>333</v>
      </c>
      <c r="C13" s="394">
        <v>9</v>
      </c>
      <c r="D13" s="369"/>
      <c r="F13" s="370">
        <f>IF(SUM(F7:F10)*C13/100=0,"",ROUND(SUM(F7:F10)*C13/100,0))</f>
        <v>2160</v>
      </c>
      <c r="H13" s="185"/>
      <c r="I13" s="57"/>
      <c r="J13" s="38"/>
      <c r="K13" s="20"/>
      <c r="L13" s="17"/>
    </row>
    <row r="14" spans="1:12" s="10" customFormat="1" ht="14.25" customHeight="1" x14ac:dyDescent="0.3">
      <c r="A14" s="366"/>
      <c r="B14" s="367" t="s">
        <v>334</v>
      </c>
      <c r="C14" s="394"/>
      <c r="D14" s="369"/>
      <c r="F14" s="370" t="str">
        <f>IF(SUM(F7:F10)*C14/100=0,"",ROUND(SUM(F7:F10)*C14/100,0))</f>
        <v/>
      </c>
      <c r="H14" s="185"/>
      <c r="I14" s="57"/>
      <c r="J14" s="38"/>
      <c r="K14" s="20"/>
      <c r="L14" s="17"/>
    </row>
    <row r="15" spans="1:12" s="10" customFormat="1" ht="14.25" customHeight="1" x14ac:dyDescent="0.3">
      <c r="A15" s="363" t="s">
        <v>331</v>
      </c>
      <c r="B15" s="365"/>
      <c r="C15" s="371"/>
      <c r="D15" s="371"/>
      <c r="F15" s="371">
        <f>SUM(F11:F14)</f>
        <v>28320</v>
      </c>
      <c r="H15" s="185"/>
      <c r="I15" s="57"/>
      <c r="J15" s="38"/>
      <c r="K15" s="20"/>
      <c r="L15" s="17"/>
    </row>
    <row r="16" spans="1:12" x14ac:dyDescent="0.3">
      <c r="A16" s="170" t="s">
        <v>32</v>
      </c>
      <c r="B16" s="203" t="s">
        <v>33</v>
      </c>
      <c r="C16" s="390" t="s">
        <v>34</v>
      </c>
      <c r="D16" s="391" t="s">
        <v>35</v>
      </c>
      <c r="E16" s="174" t="s">
        <v>70</v>
      </c>
      <c r="H16" s="171"/>
      <c r="I16" s="57"/>
      <c r="J16" s="17"/>
      <c r="K16" s="17"/>
    </row>
    <row r="17" spans="1:12" x14ac:dyDescent="0.3">
      <c r="A17" s="304">
        <f>IFERROR(VLOOKUP(B17,SortedACMaster!A:B,2,0)," ")</f>
        <v>600036</v>
      </c>
      <c r="B17" s="607" t="s">
        <v>352</v>
      </c>
      <c r="C17" s="606">
        <v>24000</v>
      </c>
      <c r="D17" s="606">
        <v>0</v>
      </c>
      <c r="E17" s="174" t="s">
        <v>569</v>
      </c>
      <c r="F17" s="667" t="s">
        <v>570</v>
      </c>
      <c r="G17" s="676" t="s">
        <v>571</v>
      </c>
      <c r="H17" s="668" t="s">
        <v>528</v>
      </c>
      <c r="I17" s="57"/>
      <c r="J17" s="17"/>
      <c r="K17" s="17"/>
    </row>
    <row r="18" spans="1:12" x14ac:dyDescent="0.3">
      <c r="A18" s="304">
        <f>IFERROR(VLOOKUP(B18,SortedACMaster!A:B,2,0)," ")</f>
        <v>600412</v>
      </c>
      <c r="B18" s="607" t="s">
        <v>104</v>
      </c>
      <c r="C18" s="606">
        <v>2160</v>
      </c>
      <c r="D18" s="606">
        <v>0</v>
      </c>
      <c r="E18" s="675"/>
      <c r="F18" s="669"/>
      <c r="G18" s="604"/>
      <c r="H18" s="715"/>
      <c r="J18" s="17"/>
      <c r="K18" s="17"/>
    </row>
    <row r="19" spans="1:12" x14ac:dyDescent="0.3">
      <c r="A19" s="304">
        <f>IFERROR(VLOOKUP(B19,SortedACMaster!A:B,2,0)," ")</f>
        <v>600080</v>
      </c>
      <c r="B19" s="607" t="s">
        <v>432</v>
      </c>
      <c r="C19" s="606">
        <v>2160</v>
      </c>
      <c r="D19" s="606">
        <v>0</v>
      </c>
      <c r="E19" s="675"/>
      <c r="F19" s="669"/>
      <c r="G19" s="604"/>
      <c r="H19" s="715"/>
      <c r="J19" s="17"/>
      <c r="K19" s="17"/>
    </row>
    <row r="20" spans="1:12" x14ac:dyDescent="0.3">
      <c r="A20" s="304">
        <f>IFERROR(VLOOKUP(B20,SortedACMaster!A:B,2,0)," ")</f>
        <v>100002</v>
      </c>
      <c r="B20" s="607" t="s">
        <v>14</v>
      </c>
      <c r="C20" s="606"/>
      <c r="D20" s="606">
        <v>24000</v>
      </c>
      <c r="E20" s="675"/>
      <c r="F20" s="669"/>
      <c r="G20" s="604"/>
      <c r="H20" s="715"/>
      <c r="I20" s="55"/>
      <c r="J20" s="17"/>
      <c r="K20" s="17"/>
    </row>
    <row r="21" spans="1:12" x14ac:dyDescent="0.3">
      <c r="A21" s="304">
        <f>IFERROR(VLOOKUP(B21,SortedACMaster!A:B,2,0)," ")</f>
        <v>100002</v>
      </c>
      <c r="B21" s="607" t="s">
        <v>14</v>
      </c>
      <c r="C21" s="606"/>
      <c r="D21" s="606">
        <v>2160</v>
      </c>
      <c r="E21" s="675"/>
      <c r="F21" s="669"/>
      <c r="G21" s="604"/>
      <c r="H21" s="715"/>
      <c r="I21" s="55"/>
      <c r="J21" s="17"/>
      <c r="K21" s="17"/>
    </row>
    <row r="22" spans="1:12" x14ac:dyDescent="0.3">
      <c r="A22" s="304">
        <f>IFERROR(VLOOKUP(B22,SortedACMaster!A:B,2,0)," ")</f>
        <v>100002</v>
      </c>
      <c r="B22" s="607" t="s">
        <v>14</v>
      </c>
      <c r="C22" s="606"/>
      <c r="D22" s="606">
        <v>2160</v>
      </c>
      <c r="E22" s="675"/>
      <c r="F22" s="669"/>
      <c r="G22" s="604"/>
      <c r="H22" s="715"/>
      <c r="I22" s="55"/>
      <c r="J22" s="17"/>
      <c r="K22" s="17"/>
    </row>
    <row r="23" spans="1:12" x14ac:dyDescent="0.3">
      <c r="A23" s="304" t="str">
        <f>IFERROR(VLOOKUP(B23,SortedACMaster!A:B,2,0)," ")</f>
        <v xml:space="preserve"> </v>
      </c>
      <c r="B23" s="607"/>
      <c r="C23" s="606"/>
      <c r="D23" s="606"/>
      <c r="E23" s="675"/>
      <c r="F23" s="669"/>
      <c r="G23" s="604"/>
      <c r="H23" s="715"/>
      <c r="I23" s="55"/>
      <c r="J23" s="17"/>
      <c r="K23" s="17"/>
    </row>
    <row r="24" spans="1:12" x14ac:dyDescent="0.3">
      <c r="A24" s="304" t="str">
        <f>IFERROR(VLOOKUP(B24,SortedACMaster!A:B,2,0)," ")</f>
        <v xml:space="preserve"> </v>
      </c>
      <c r="B24" s="607"/>
      <c r="C24" s="606"/>
      <c r="D24" s="606"/>
      <c r="E24" s="675"/>
      <c r="F24" s="669"/>
      <c r="G24" s="604"/>
      <c r="H24" s="715"/>
      <c r="I24" s="55"/>
      <c r="J24" s="17"/>
      <c r="K24" s="17"/>
    </row>
    <row r="25" spans="1:12" x14ac:dyDescent="0.3">
      <c r="A25" s="304" t="str">
        <f>IFERROR(VLOOKUP(B25,SortedACMaster!A:B,2,0)," ")</f>
        <v xml:space="preserve"> </v>
      </c>
      <c r="B25" s="607"/>
      <c r="C25" s="606"/>
      <c r="D25" s="606"/>
      <c r="E25" s="675"/>
      <c r="F25" s="669"/>
      <c r="G25" s="604"/>
      <c r="H25" s="715"/>
      <c r="I25" s="55"/>
      <c r="J25" s="17"/>
      <c r="K25" s="17"/>
    </row>
    <row r="26" spans="1:12" s="10" customFormat="1" x14ac:dyDescent="0.3">
      <c r="A26" s="304" t="str">
        <f>IFERROR(VLOOKUP(B26,SortedACMaster!A:B,2,0)," ")</f>
        <v xml:space="preserve"> </v>
      </c>
      <c r="B26" s="607"/>
      <c r="C26" s="606"/>
      <c r="D26" s="606"/>
      <c r="E26" s="675"/>
      <c r="F26" s="669"/>
      <c r="G26" s="604"/>
      <c r="H26" s="715"/>
      <c r="I26" s="55"/>
      <c r="J26" s="17"/>
      <c r="K26" s="17"/>
      <c r="L26" s="17"/>
    </row>
    <row r="27" spans="1:12" x14ac:dyDescent="0.3">
      <c r="A27" s="304" t="str">
        <f>IFERROR(VLOOKUP(B27,SortedACMaster!A:B,2,0)," ")</f>
        <v xml:space="preserve"> </v>
      </c>
      <c r="B27" s="607"/>
      <c r="C27" s="606"/>
      <c r="D27" s="606"/>
      <c r="E27" s="675"/>
      <c r="F27" s="669"/>
      <c r="G27" s="604"/>
      <c r="H27" s="715"/>
      <c r="I27" s="55"/>
      <c r="J27" s="17"/>
      <c r="K27" s="17"/>
    </row>
    <row r="28" spans="1:12" ht="27.75" customHeight="1" x14ac:dyDescent="0.3">
      <c r="A28" s="215" t="s">
        <v>214</v>
      </c>
      <c r="B28" s="388" t="str">
        <f>IF(OR(LEN(FLOOR(C28,1))=13,FLOOR(C28,1)&lt;=0),"Out of range",PROPER(SUBSTITUTE(CONCATENATE(CHOOSE(MID(TEXT(INT(C28),REPT(0,12)),1,1)+1,"","one hundred ","two hundred ","three hundred ","four hundred ","five hundred ","six hundred ","seven hundred ","eight hundred ","nine hundred "),CHOOSE(MID(TEXT(INT(C28),REPT(0,12)),2,1)+1,"",CHOOSE(MID(TEXT(INT(C28),REPT(0,12)),3,1)+1,"ten","eleven","twelve","thirteen","fourteen","fifteen","sixteen","seventeen","eighteen","nineteen"),"twenty","thirty","forty","fifty","sixty","seventy","eighty","ninety"),IF(VALUE(MID(TEXT(INT(C28),REPT(0,12)),2,1))&gt;1,CHOOSE(MID(TEXT(INT(C28),REPT(0,12)),3,1)+1,""," one"," two"," three"," four"," five"," six"," seven"," eight"," nine"),IF(VALUE(MID(TEXT(INT(C28),REPT(0,12)),2,1))=0,CHOOSE(MID(TEXT(INT(C28),REPT(0,12)),3,1)+1,"","one","two","three","four","five","six","seven","eight","nine"),"")),IF(C28&gt;=10^9," billion ",""),CHOOSE(MID(TEXT(INT(C28),REPT(0,12)),4,1)+1,"","one hundred ","two hundred ","three hundred ","four hundred ","five hundred ","six hundred ","seven hundred ","eight hundred ","nine hundred "),CHOOSE(MID(TEXT(INT(C28),REPT(0,12)),5,1)+1,"",CHOOSE(MID(TEXT(INT(C28),REPT(0,12)),6,1)+1,"ten","eleven","twelve","thirteen","fourteen","fifteen","sixteen","seventeen","eighteen","nineteen"),"twenty","thirty","forty","fifty","sixty","seventy","eighty","ninety"),IF(VALUE(MID(TEXT(INT(C28),REPT(0,12)),5,1))&gt;1,CHOOSE(MID(TEXT(INT(C28),REPT(0,12)),6,1)+1,""," one"," two"," three"," four"," five"," six"," seven"," eight"," nine"),IF(VALUE(MID(TEXT(INT(C28),REPT(0,12)),5,1))=0,CHOOSE(MID(TEXT(INT(C28),REPT(0,12)),6,1)+1,"","one","two","three","four","five","six","seven","eight","nine"),"")),IF(VALUE(MID(TEXT(INT(C28),REPT(0,12)),4,3))&gt;0," million ",""),CHOOSE(MID(TEXT(INT(C28),REPT(0,12)),7,1)+1,"","one hundred ","two hundred ","three hundred ","four hundred ","five hundred ","six hundred ","seven hundred ","eight hundred ","nine hundred "),CHOOSE(MID(TEXT(INT(C28),REPT(0,12)),8,1)+1,"",CHOOSE(MID(TEXT(INT(C28),REPT(0,12)),9,1)+1,"ten","eleven","twelve","thirteen","fourteen","fifteen","sixteen","seventeen","eighteen","nineteen"),"twenty","thirty","forty","fifty","sixty","seventy","eighty","ninety"),IF(VALUE(MID(TEXT(INT(C28),REPT(0,12)),8,1))&gt;1,CHOOSE(MID(TEXT(INT(C28),REPT(0,12)),9,1)+1,""," one"," two"," three"," four"," five"," six"," seven"," eight"," nine"),IF(VALUE(MID(TEXT(INT(C28),REPT(0,12)),8,1))=0,CHOOSE(MID(TEXT(INT(C28),REPT(0,12)),9,1)+1,"","one","two","three","four","five","six","seven","eight","nine"),"")),IF(VALUE(MID(TEXT(INT(C28),REPT(0,12)),7,3))," thousand ",""),CHOOSE(MID(TEXT(INT(C28),REPT(0,12)),10,1)+1,"","one hundred ","two hundred ","three hundred ","four hundred ","five hundred ","six hundred ","seven hundred ","eight hundred ","nine hundred "),CHOOSE(MID(TEXT(INT(C28),REPT(0,12)),11,1)+1,"",CHOOSE(MID(TEXT(INT(C28),REPT(0,12)),12,1)+1,"ten","eleven","twelve","thirteen","fourteen","fifteen","sixteen","seventeen","eighteen","nineteen"),"twenty","thirty","forty","fifty","sixty","seventy","eighty","ninety"),IF(VALUE(MID(TEXT(INT(C28),REPT(0,12)),11,1))&gt;1,CHOOSE(MID(TEXT(INT(C28),REPT(0,12)),12,1)+1,""," one"," two"," three"," four"," five"," six"," seven"," eight"," nine"),IF(VALUE(MID(TEXT(INT(C28),REPT(0,12)),11,1))=0,CHOOSE(MID(TEXT(INT(C28),REPT(0,12)),12,1)+1,"","one","two","three","four","five","six","seven","eight","nine"),"")))," "," ")&amp;IF(FLOOR(C28,1)&gt;1," "," "))&amp;IF(ISERROR(FIND(".",C28,1)),""," point "&amp;PROPER(IF(LEN(LEFT(TRIM(MID(SUBSTITUTE('[1]Number to Word Without VBA'!E27,".",REPT(" ",255)),255,200)),2))=1,CHOOSE(1*LEFT(TRIM(MID(SUBSTITUTE('[1]Number to Word Without VBA'!E27,".",REPT(" ",255)),255,200)),2),"One","Two","Three","Four","Five","Six","Seven","Eight","Nine")&amp;" ","")&amp;CONCATENATE(CHOOSE(MID(TEXT(INT(LEFT(TRIM(MID(SUBSTITUTE('[1]Number to Word Without VBA'!E27,".",REPT(" ",255)),255,200)),2)),REPT(0,12)),11,1)+1,"",CHOOSE(MID(TEXT(INT(LEFT(TRIM(MID(SUBSTITUTE('[1]Number to Word Without VBA'!E27,".",REPT(" ",255)),255,200)),2)),REPT(0,12)),12,1)+1,"One","One One","One Two","One Three","One Four","One Five","One Six","One Seven","One Eight","One Nine")&amp;" ","Two","Three","Four","Five","Six","Seven","Eight","Nine"),IF(VALUE(MID(TEXT(INT(LEFT(TRIM(MID(SUBSTITUTE('[1]Number to Word Without VBA'!E27,".",REPT(" ",255)),255,200)),2)),REPT(0,12)),11,1))&gt;1,CHOOSE(MID(TEXT(INT(LEFT(TRIM(MID(SUBSTITUTE('[1]Number to Word Without VBA'!E27,".",REPT(" ",255)),255,200)),2)),REPT(0,12)),12,1)+1,""," One"," Two"," Three"," Four"," Five"," Six"," Seven"," Eight"," Nine")&amp;" ",IF(LEFT(TRIM(MID(SUBSTITUTE('[1]Number to Word Without VBA'!E27,".",REPT(" ",255)),255,200)),2)="01","one ",IF(LEFT(TRIM(MID(SUBSTITUTE('[1]Number to Word Without VBA'!E27,".",REPT(" ",255)),255,200)),1)="0",CHOOSE(MID(TEXT(INT(LEFT(TRIM(MID(SUBSTITUTE('[1]Number to Word Without VBA'!E27,".",REPT(" ",255)),255,200)),2)),REPT(0,12)),12,1)+1,"","One","Two","Three","Four","Five","Six","Seven","Eight","Nine")&amp;" ","")))))))</f>
        <v xml:space="preserve">Twenty Eight Thousand Three Hundred Twenty </v>
      </c>
      <c r="C28" s="361">
        <f>IFERROR(IF(SUM(C17:C27)=0,"",SUM(C17:C27)),"")</f>
        <v>28320</v>
      </c>
      <c r="D28" s="361">
        <f>IFERROR(IF(SUM(D17:D27)=0,"",SUM(D17:D27)),"")</f>
        <v>28320</v>
      </c>
      <c r="E28" s="675"/>
      <c r="F28" s="669"/>
      <c r="G28" s="604"/>
      <c r="H28" s="715"/>
      <c r="I28" s="55"/>
    </row>
    <row r="29" spans="1:12" x14ac:dyDescent="0.3">
      <c r="A29" s="176" t="str">
        <f>Profile!C16&amp;" "&amp;Profile!D16</f>
        <v>Rupees Paisa</v>
      </c>
      <c r="B29" s="608" t="s">
        <v>517</v>
      </c>
      <c r="C29" s="609"/>
      <c r="D29" s="609"/>
      <c r="E29" s="609"/>
      <c r="F29" s="610"/>
      <c r="G29" s="173"/>
      <c r="H29" s="173"/>
      <c r="I29" s="55"/>
    </row>
    <row r="30" spans="1:12" x14ac:dyDescent="0.3">
      <c r="A30" s="177" t="s">
        <v>42</v>
      </c>
      <c r="B30" s="611"/>
      <c r="C30" s="612"/>
      <c r="D30" s="612"/>
      <c r="E30" s="612"/>
      <c r="F30" s="613"/>
      <c r="G30" s="173"/>
      <c r="H30" s="173"/>
      <c r="I30" s="55"/>
    </row>
    <row r="31" spans="1:12" x14ac:dyDescent="0.3">
      <c r="A31" s="178"/>
      <c r="B31" s="179"/>
      <c r="C31" s="296" t="s">
        <v>344</v>
      </c>
      <c r="D31" s="180"/>
      <c r="E31" s="181"/>
      <c r="F31" s="182"/>
      <c r="G31" s="173"/>
      <c r="H31" s="173"/>
      <c r="I31" s="55"/>
    </row>
    <row r="32" spans="1:12" x14ac:dyDescent="0.3">
      <c r="A32" s="150"/>
      <c r="B32" s="151"/>
      <c r="C32" s="151"/>
      <c r="D32" s="152"/>
      <c r="E32" s="153"/>
      <c r="F32" s="154"/>
      <c r="G32" s="149"/>
      <c r="H32" s="149"/>
      <c r="I32" s="55"/>
    </row>
    <row r="33" spans="2:5" x14ac:dyDescent="0.3">
      <c r="C33" s="296" t="s">
        <v>635</v>
      </c>
    </row>
    <row r="36" spans="2:5" x14ac:dyDescent="0.3">
      <c r="C36" s="939"/>
      <c r="D36" s="939"/>
      <c r="E36" s="939"/>
    </row>
    <row r="37" spans="2:5" x14ac:dyDescent="0.3">
      <c r="B37" s="351"/>
      <c r="C37" s="938"/>
      <c r="D37" s="938"/>
      <c r="E37" s="938"/>
    </row>
    <row r="38" spans="2:5" x14ac:dyDescent="0.3">
      <c r="C38" s="938"/>
      <c r="D38" s="938"/>
      <c r="E38" s="938"/>
    </row>
    <row r="39" spans="2:5" x14ac:dyDescent="0.3">
      <c r="C39" s="937"/>
      <c r="D39" s="937"/>
      <c r="E39" s="937"/>
    </row>
  </sheetData>
  <sheetProtection password="B954" sheet="1" objects="1" scenarios="1"/>
  <sortState ref="I19:J38">
    <sortCondition ref="I19:I38"/>
  </sortState>
  <mergeCells count="5">
    <mergeCell ref="D1:E1"/>
    <mergeCell ref="C39:E39"/>
    <mergeCell ref="C37:E37"/>
    <mergeCell ref="C38:E38"/>
    <mergeCell ref="C36:E36"/>
  </mergeCells>
  <dataValidations count="7">
    <dataValidation type="list" allowBlank="1" showInputMessage="1" showErrorMessage="1" errorTitle="emsg" error="not a valid a/c " promptTitle="acname" prompt="A/C Name Should be from A/C Master" sqref="B18:B27">
      <formula1>acname</formula1>
    </dataValidation>
    <dataValidation type="list" allowBlank="1" showInputMessage="1" showErrorMessage="1" sqref="B2">
      <formula1>Customers</formula1>
    </dataValidation>
    <dataValidation type="list" allowBlank="1" showInputMessage="1" showErrorMessage="1" sqref="B3">
      <formula1>Suppliers</formula1>
    </dataValidation>
    <dataValidation type="list" allowBlank="1" showInputMessage="1" showErrorMessage="1" sqref="C1">
      <formula1>$H$4:$H$5</formula1>
    </dataValidation>
    <dataValidation type="list" allowBlank="1" showInputMessage="1" showErrorMessage="1" sqref="B17">
      <formula1>acname</formula1>
    </dataValidation>
    <dataValidation type="list" allowBlank="1" showInputMessage="1" showErrorMessage="1" sqref="F18:F28">
      <formula1>Paymentmode</formula1>
    </dataValidation>
    <dataValidation type="list" allowBlank="1" showInputMessage="1" showErrorMessage="1" sqref="E18:E28">
      <formula1>accountmode</formula1>
    </dataValidation>
  </dataValidations>
  <pageMargins left="0.25" right="0.25" top="0.75" bottom="0.75" header="0.3" footer="0.3"/>
  <pageSetup paperSize="9" orientation="landscape" r:id="rId1"/>
  <ignoredErrors>
    <ignoredError sqref="B28:D28 F12 B5" unlockedFormula="1"/>
  </ignoredErrors>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10000"/>
  <sheetViews>
    <sheetView workbookViewId="0">
      <selection activeCell="D572" sqref="D572"/>
    </sheetView>
  </sheetViews>
  <sheetFormatPr defaultRowHeight="14.4" x14ac:dyDescent="0.3"/>
  <cols>
    <col min="1" max="1" width="9.44140625" style="11" customWidth="1"/>
    <col min="2" max="2" width="13.33203125" style="123" customWidth="1"/>
    <col min="3" max="3" width="9.109375" style="17"/>
    <col min="4" max="4" width="30.109375" style="14" customWidth="1"/>
    <col min="5" max="5" width="12.33203125" style="2" customWidth="1"/>
    <col min="6" max="6" width="12.109375" style="35" customWidth="1"/>
    <col min="7" max="7" width="10.44140625" style="29" bestFit="1" customWidth="1"/>
    <col min="8" max="8" width="9.109375" style="16"/>
    <col min="9" max="9" width="10.5546875" style="41" customWidth="1"/>
    <col min="10" max="10" width="9.109375" style="3"/>
    <col min="11" max="11" width="9.109375" style="43"/>
    <col min="12" max="12" width="11" style="42" customWidth="1"/>
  </cols>
  <sheetData>
    <row r="1" spans="1:12" s="10" customFormat="1" x14ac:dyDescent="0.3">
      <c r="A1" s="96"/>
      <c r="B1" s="96"/>
      <c r="C1" s="96"/>
      <c r="D1" s="96" t="s">
        <v>126</v>
      </c>
      <c r="E1" s="96"/>
      <c r="F1" s="96"/>
      <c r="G1" s="96"/>
      <c r="H1" s="96"/>
      <c r="I1" s="41"/>
      <c r="J1" s="3"/>
      <c r="K1" s="43"/>
      <c r="L1" s="42"/>
    </row>
    <row r="2" spans="1:12" s="10" customFormat="1" x14ac:dyDescent="0.3">
      <c r="A2" s="96"/>
      <c r="B2" s="96"/>
      <c r="C2" s="96"/>
      <c r="D2" s="96" t="s">
        <v>127</v>
      </c>
      <c r="E2" s="96" t="s">
        <v>201</v>
      </c>
      <c r="F2" s="96">
        <v>1</v>
      </c>
      <c r="G2" s="96"/>
      <c r="H2" s="96"/>
      <c r="I2" s="41"/>
      <c r="J2" s="3"/>
      <c r="K2" s="43"/>
      <c r="L2" s="42"/>
    </row>
    <row r="3" spans="1:12" s="10" customFormat="1" x14ac:dyDescent="0.3">
      <c r="A3" s="96"/>
      <c r="B3" s="96" t="s">
        <v>202</v>
      </c>
      <c r="C3" s="96" t="s">
        <v>203</v>
      </c>
      <c r="D3" s="96" t="s">
        <v>128</v>
      </c>
      <c r="E3" s="96" t="s">
        <v>204</v>
      </c>
      <c r="F3" s="96" t="s">
        <v>205</v>
      </c>
      <c r="G3" s="96"/>
      <c r="H3" s="96"/>
      <c r="I3" s="41"/>
      <c r="J3" s="3"/>
      <c r="K3" s="43"/>
      <c r="L3" s="42"/>
    </row>
    <row r="4" spans="1:12" s="10" customFormat="1" x14ac:dyDescent="0.3">
      <c r="A4" s="86" t="s">
        <v>198</v>
      </c>
      <c r="B4" s="86">
        <v>11223344</v>
      </c>
      <c r="C4" s="86">
        <v>88447766</v>
      </c>
      <c r="D4" s="86" t="s">
        <v>129</v>
      </c>
      <c r="E4" s="86">
        <v>66775544</v>
      </c>
      <c r="F4" s="86" t="s">
        <v>178</v>
      </c>
      <c r="G4" s="86"/>
      <c r="H4" s="86"/>
      <c r="I4" s="41"/>
      <c r="J4" s="3"/>
      <c r="K4" s="43"/>
      <c r="L4" s="42"/>
    </row>
    <row r="5" spans="1:12" s="10" customFormat="1" x14ac:dyDescent="0.3">
      <c r="A5" s="86" t="s">
        <v>133</v>
      </c>
      <c r="B5" s="86" t="s">
        <v>206</v>
      </c>
      <c r="C5" s="113">
        <v>44927</v>
      </c>
      <c r="D5" s="86" t="s">
        <v>207</v>
      </c>
      <c r="E5" s="113">
        <v>44985</v>
      </c>
      <c r="F5" s="86"/>
      <c r="G5" s="86"/>
      <c r="H5" s="86"/>
      <c r="I5" s="41"/>
      <c r="J5" s="3"/>
      <c r="K5" s="43"/>
      <c r="L5" s="42"/>
    </row>
    <row r="6" spans="1:12" x14ac:dyDescent="0.3">
      <c r="A6" s="114" t="s">
        <v>191</v>
      </c>
      <c r="B6" s="114" t="s">
        <v>190</v>
      </c>
      <c r="C6" s="114" t="s">
        <v>32</v>
      </c>
      <c r="D6" s="114" t="s">
        <v>33</v>
      </c>
      <c r="E6" s="114" t="s">
        <v>34</v>
      </c>
      <c r="F6" s="114" t="s">
        <v>35</v>
      </c>
      <c r="G6" s="115"/>
      <c r="H6" s="115"/>
      <c r="I6" s="126"/>
      <c r="J6" s="18"/>
      <c r="K6" s="127"/>
      <c r="L6" s="128"/>
    </row>
    <row r="7" spans="1:12" x14ac:dyDescent="0.3">
      <c r="A7" s="114" t="s">
        <v>208</v>
      </c>
      <c r="B7" s="114" t="s">
        <v>199</v>
      </c>
      <c r="C7" s="114" t="s">
        <v>200</v>
      </c>
      <c r="D7" s="684" t="s">
        <v>573</v>
      </c>
      <c r="E7" s="114" t="s">
        <v>70</v>
      </c>
      <c r="F7" s="114" t="s">
        <v>107</v>
      </c>
      <c r="G7" s="115"/>
      <c r="H7" s="115"/>
      <c r="J7" s="37"/>
    </row>
    <row r="8" spans="1:12" x14ac:dyDescent="0.3">
      <c r="A8" s="68">
        <v>1</v>
      </c>
      <c r="B8" s="85">
        <v>44927</v>
      </c>
      <c r="C8" s="68">
        <v>200038</v>
      </c>
      <c r="D8" s="68" t="s">
        <v>11</v>
      </c>
      <c r="E8" s="68">
        <v>200000</v>
      </c>
      <c r="F8" s="68">
        <v>0</v>
      </c>
      <c r="G8" s="68"/>
      <c r="H8" s="68"/>
    </row>
    <row r="9" spans="1:12" x14ac:dyDescent="0.3">
      <c r="A9" s="68"/>
      <c r="B9" s="68"/>
      <c r="C9" s="68">
        <v>0</v>
      </c>
      <c r="D9" s="68"/>
      <c r="E9" s="68" t="s">
        <v>28</v>
      </c>
      <c r="F9" s="68" t="s">
        <v>72</v>
      </c>
      <c r="G9" s="68"/>
      <c r="H9" s="68"/>
    </row>
    <row r="10" spans="1:12" x14ac:dyDescent="0.3">
      <c r="A10" s="68"/>
      <c r="B10" s="85">
        <v>44927</v>
      </c>
      <c r="C10" s="68"/>
      <c r="D10" s="288" t="s">
        <v>618</v>
      </c>
      <c r="E10" s="68"/>
      <c r="F10" s="68"/>
      <c r="G10" s="68"/>
      <c r="H10" s="68"/>
    </row>
    <row r="11" spans="1:12" x14ac:dyDescent="0.3">
      <c r="A11" s="68">
        <v>1</v>
      </c>
      <c r="B11" s="85">
        <v>44927</v>
      </c>
      <c r="C11" s="68">
        <v>100002</v>
      </c>
      <c r="D11" s="68" t="s">
        <v>424</v>
      </c>
      <c r="E11" s="68">
        <v>0</v>
      </c>
      <c r="F11" s="68">
        <v>200000</v>
      </c>
      <c r="G11" s="68"/>
      <c r="H11" s="68"/>
    </row>
    <row r="12" spans="1:12" x14ac:dyDescent="0.3">
      <c r="A12" s="68"/>
      <c r="B12" s="68"/>
      <c r="C12" s="68">
        <v>0</v>
      </c>
      <c r="D12" s="68"/>
      <c r="E12" s="68" t="s">
        <v>28</v>
      </c>
      <c r="F12" s="68" t="s">
        <v>72</v>
      </c>
      <c r="G12" s="68"/>
      <c r="H12" s="68"/>
    </row>
    <row r="13" spans="1:12" x14ac:dyDescent="0.3">
      <c r="A13" s="68"/>
      <c r="B13" s="85">
        <v>44927</v>
      </c>
      <c r="C13" s="68"/>
      <c r="D13" s="288" t="s">
        <v>618</v>
      </c>
      <c r="E13" s="68"/>
      <c r="F13" s="68"/>
      <c r="G13" s="68"/>
      <c r="H13" s="68"/>
    </row>
    <row r="14" spans="1:12" x14ac:dyDescent="0.3">
      <c r="A14" s="68">
        <v>1</v>
      </c>
      <c r="B14" s="85">
        <v>44927</v>
      </c>
      <c r="C14" s="68">
        <v>200038</v>
      </c>
      <c r="D14" s="68" t="s">
        <v>11</v>
      </c>
      <c r="E14" s="68">
        <v>60000</v>
      </c>
      <c r="F14" s="68">
        <v>0</v>
      </c>
      <c r="G14" s="68"/>
      <c r="H14" s="68"/>
    </row>
    <row r="15" spans="1:12" x14ac:dyDescent="0.3">
      <c r="A15" s="68"/>
      <c r="B15" s="68"/>
      <c r="C15" s="68">
        <v>0</v>
      </c>
      <c r="D15" s="68"/>
      <c r="E15" s="68" t="s">
        <v>28</v>
      </c>
      <c r="F15" s="68" t="s">
        <v>71</v>
      </c>
      <c r="G15" s="68"/>
      <c r="H15" s="68"/>
    </row>
    <row r="16" spans="1:12" x14ac:dyDescent="0.3">
      <c r="A16" s="68"/>
      <c r="B16" s="68"/>
      <c r="C16" s="68"/>
      <c r="D16" s="288" t="s">
        <v>712</v>
      </c>
      <c r="E16" s="68"/>
      <c r="F16" s="68"/>
      <c r="G16" s="68"/>
      <c r="H16" s="68"/>
    </row>
    <row r="17" spans="1:8" x14ac:dyDescent="0.3">
      <c r="A17" s="68">
        <v>1</v>
      </c>
      <c r="B17" s="85">
        <v>44927</v>
      </c>
      <c r="C17" s="68">
        <v>100001</v>
      </c>
      <c r="D17" s="68" t="s">
        <v>353</v>
      </c>
      <c r="E17" s="68">
        <v>0</v>
      </c>
      <c r="F17" s="68">
        <v>60000</v>
      </c>
      <c r="G17" s="68"/>
      <c r="H17" s="68"/>
    </row>
    <row r="18" spans="1:8" x14ac:dyDescent="0.3">
      <c r="A18" s="68"/>
      <c r="B18" s="68"/>
      <c r="C18" s="68">
        <v>0</v>
      </c>
      <c r="D18" s="68"/>
      <c r="E18" s="68" t="s">
        <v>28</v>
      </c>
      <c r="F18" s="68" t="s">
        <v>71</v>
      </c>
      <c r="G18" s="68"/>
      <c r="H18" s="68"/>
    </row>
    <row r="19" spans="1:8" x14ac:dyDescent="0.3">
      <c r="A19" s="68"/>
      <c r="B19" s="68"/>
      <c r="C19" s="68"/>
      <c r="D19" s="288" t="s">
        <v>712</v>
      </c>
      <c r="E19" s="68"/>
      <c r="F19" s="68"/>
      <c r="G19" s="68"/>
      <c r="H19" s="68"/>
    </row>
    <row r="20" spans="1:8" x14ac:dyDescent="0.3">
      <c r="A20" s="114" t="s">
        <v>81</v>
      </c>
      <c r="B20" s="114"/>
      <c r="C20" s="114"/>
      <c r="D20" s="114"/>
      <c r="E20" s="114">
        <v>260000</v>
      </c>
      <c r="F20" s="114">
        <v>260000</v>
      </c>
      <c r="G20" s="115"/>
      <c r="H20" s="115"/>
    </row>
    <row r="21" spans="1:8" x14ac:dyDescent="0.3">
      <c r="A21" s="68">
        <v>2</v>
      </c>
      <c r="B21" s="85">
        <v>44927</v>
      </c>
      <c r="C21" s="68">
        <v>600032</v>
      </c>
      <c r="D21" s="68" t="s">
        <v>19</v>
      </c>
      <c r="E21" s="68">
        <v>124000</v>
      </c>
      <c r="F21" s="68">
        <v>0</v>
      </c>
      <c r="G21" s="68"/>
      <c r="H21" s="68"/>
    </row>
    <row r="22" spans="1:8" x14ac:dyDescent="0.3">
      <c r="A22" s="68"/>
      <c r="B22" s="68"/>
      <c r="C22" s="68">
        <v>0</v>
      </c>
      <c r="D22" s="68"/>
      <c r="E22" s="68" t="s">
        <v>29</v>
      </c>
      <c r="F22" s="68" t="s">
        <v>72</v>
      </c>
      <c r="G22" s="68"/>
      <c r="H22" s="68"/>
    </row>
    <row r="23" spans="1:8" x14ac:dyDescent="0.3">
      <c r="A23" s="68"/>
      <c r="B23" s="85">
        <v>44927</v>
      </c>
      <c r="C23" s="68"/>
      <c r="D23" s="288" t="s">
        <v>619</v>
      </c>
      <c r="E23" s="68"/>
      <c r="F23" s="68"/>
      <c r="G23" s="68"/>
      <c r="H23" s="68"/>
    </row>
    <row r="24" spans="1:8" x14ac:dyDescent="0.3">
      <c r="A24" s="68">
        <v>2</v>
      </c>
      <c r="B24" s="85">
        <v>44927</v>
      </c>
      <c r="C24" s="68">
        <v>100002</v>
      </c>
      <c r="D24" s="68" t="s">
        <v>424</v>
      </c>
      <c r="E24" s="68">
        <v>0</v>
      </c>
      <c r="F24" s="68">
        <v>124000</v>
      </c>
      <c r="G24" s="68"/>
      <c r="H24" s="68"/>
    </row>
    <row r="25" spans="1:8" x14ac:dyDescent="0.3">
      <c r="A25" s="68"/>
      <c r="B25" s="68"/>
      <c r="C25" s="68">
        <v>0</v>
      </c>
      <c r="D25" s="68"/>
      <c r="E25" s="68" t="s">
        <v>29</v>
      </c>
      <c r="F25" s="68" t="s">
        <v>72</v>
      </c>
      <c r="G25" s="68"/>
      <c r="H25" s="68"/>
    </row>
    <row r="26" spans="1:8" x14ac:dyDescent="0.3">
      <c r="A26" s="68"/>
      <c r="B26" s="85">
        <v>44927</v>
      </c>
      <c r="C26" s="68"/>
      <c r="D26" s="288" t="s">
        <v>619</v>
      </c>
      <c r="E26" s="68"/>
      <c r="F26" s="68"/>
      <c r="G26" s="68"/>
      <c r="H26" s="68"/>
    </row>
    <row r="27" spans="1:8" x14ac:dyDescent="0.3">
      <c r="A27" s="114" t="s">
        <v>81</v>
      </c>
      <c r="B27" s="114"/>
      <c r="C27" s="114"/>
      <c r="D27" s="114"/>
      <c r="E27" s="114">
        <v>124000</v>
      </c>
      <c r="F27" s="114">
        <v>124000</v>
      </c>
      <c r="G27" s="115"/>
      <c r="H27" s="115"/>
    </row>
    <row r="28" spans="1:8" x14ac:dyDescent="0.3">
      <c r="A28" s="68">
        <v>3</v>
      </c>
      <c r="B28" s="85">
        <v>44927</v>
      </c>
      <c r="C28" s="68">
        <v>400040</v>
      </c>
      <c r="D28" s="68" t="s">
        <v>23</v>
      </c>
      <c r="E28" s="68">
        <v>0</v>
      </c>
      <c r="F28" s="68">
        <v>150000</v>
      </c>
      <c r="G28" s="68"/>
      <c r="H28" s="68"/>
    </row>
    <row r="29" spans="1:8" x14ac:dyDescent="0.3">
      <c r="A29" s="68">
        <v>1</v>
      </c>
      <c r="B29" s="85">
        <v>44927</v>
      </c>
      <c r="C29" s="68">
        <v>1001</v>
      </c>
      <c r="D29" s="68" t="s">
        <v>156</v>
      </c>
      <c r="E29" s="68" t="s">
        <v>23</v>
      </c>
      <c r="F29" s="68" t="s">
        <v>72</v>
      </c>
      <c r="G29" s="68"/>
      <c r="H29" s="68"/>
    </row>
    <row r="30" spans="1:8" x14ac:dyDescent="0.3">
      <c r="A30" s="68"/>
      <c r="B30" s="68"/>
      <c r="C30" s="68"/>
      <c r="D30" s="288" t="s">
        <v>75</v>
      </c>
      <c r="E30" s="68"/>
      <c r="F30" s="68"/>
      <c r="G30" s="68"/>
      <c r="H30" s="68"/>
    </row>
    <row r="31" spans="1:8" x14ac:dyDescent="0.3">
      <c r="A31" s="68">
        <v>3</v>
      </c>
      <c r="B31" s="85">
        <v>44927</v>
      </c>
      <c r="C31" s="68">
        <v>100002</v>
      </c>
      <c r="D31" s="68" t="s">
        <v>14</v>
      </c>
      <c r="E31" s="68">
        <v>150000</v>
      </c>
      <c r="F31" s="68">
        <v>0</v>
      </c>
      <c r="G31" s="68"/>
      <c r="H31" s="68"/>
    </row>
    <row r="32" spans="1:8" x14ac:dyDescent="0.3">
      <c r="A32" s="68">
        <v>1</v>
      </c>
      <c r="B32" s="85">
        <v>44927</v>
      </c>
      <c r="C32" s="68">
        <v>1001</v>
      </c>
      <c r="D32" s="68" t="s">
        <v>156</v>
      </c>
      <c r="E32" s="68" t="s">
        <v>23</v>
      </c>
      <c r="F32" s="68" t="s">
        <v>72</v>
      </c>
      <c r="G32" s="68"/>
      <c r="H32" s="68"/>
    </row>
    <row r="33" spans="1:8" x14ac:dyDescent="0.3">
      <c r="A33" s="68"/>
      <c r="B33" s="68"/>
      <c r="C33" s="68"/>
      <c r="D33" s="288" t="s">
        <v>75</v>
      </c>
      <c r="E33" s="68"/>
      <c r="F33" s="68"/>
      <c r="G33" s="68"/>
      <c r="H33" s="68"/>
    </row>
    <row r="34" spans="1:8" x14ac:dyDescent="0.3">
      <c r="A34" s="68">
        <v>3</v>
      </c>
      <c r="B34" s="85">
        <v>44927</v>
      </c>
      <c r="C34" s="68">
        <v>400040</v>
      </c>
      <c r="D34" s="68" t="s">
        <v>23</v>
      </c>
      <c r="E34" s="68">
        <v>0</v>
      </c>
      <c r="F34" s="68">
        <v>7500</v>
      </c>
      <c r="G34" s="68"/>
      <c r="H34" s="68"/>
    </row>
    <row r="35" spans="1:8" x14ac:dyDescent="0.3">
      <c r="A35" s="68">
        <v>1</v>
      </c>
      <c r="B35" s="85">
        <v>44927</v>
      </c>
      <c r="C35" s="68">
        <v>1001</v>
      </c>
      <c r="D35" s="68" t="s">
        <v>156</v>
      </c>
      <c r="E35" s="68" t="s">
        <v>23</v>
      </c>
      <c r="F35" s="68" t="s">
        <v>8</v>
      </c>
      <c r="G35" s="68"/>
      <c r="H35" s="68"/>
    </row>
    <row r="36" spans="1:8" x14ac:dyDescent="0.3">
      <c r="A36" s="68"/>
      <c r="B36" s="68"/>
      <c r="C36" s="68"/>
      <c r="D36" s="288" t="s">
        <v>75</v>
      </c>
      <c r="E36" s="68"/>
      <c r="F36" s="68"/>
      <c r="G36" s="68"/>
      <c r="H36" s="68"/>
    </row>
    <row r="37" spans="1:8" x14ac:dyDescent="0.3">
      <c r="A37" s="68">
        <v>3</v>
      </c>
      <c r="B37" s="85">
        <v>44927</v>
      </c>
      <c r="C37" s="68">
        <v>100024</v>
      </c>
      <c r="D37" s="68" t="s">
        <v>9</v>
      </c>
      <c r="E37" s="68">
        <v>7500</v>
      </c>
      <c r="F37" s="68">
        <v>0</v>
      </c>
      <c r="G37" s="68"/>
      <c r="H37" s="68"/>
    </row>
    <row r="38" spans="1:8" x14ac:dyDescent="0.3">
      <c r="A38" s="68">
        <v>1</v>
      </c>
      <c r="B38" s="85">
        <v>44927</v>
      </c>
      <c r="C38" s="68">
        <v>1001</v>
      </c>
      <c r="D38" s="68" t="s">
        <v>156</v>
      </c>
      <c r="E38" s="68" t="s">
        <v>23</v>
      </c>
      <c r="F38" s="68" t="s">
        <v>8</v>
      </c>
      <c r="G38" s="68"/>
      <c r="H38" s="68"/>
    </row>
    <row r="39" spans="1:8" x14ac:dyDescent="0.3">
      <c r="A39" s="68"/>
      <c r="B39" s="68"/>
      <c r="C39" s="68"/>
      <c r="D39" s="288" t="s">
        <v>75</v>
      </c>
      <c r="E39" s="68"/>
      <c r="F39" s="68"/>
      <c r="G39" s="68"/>
      <c r="H39" s="68"/>
    </row>
    <row r="40" spans="1:8" x14ac:dyDescent="0.3">
      <c r="A40" s="114" t="s">
        <v>81</v>
      </c>
      <c r="B40" s="114"/>
      <c r="C40" s="114"/>
      <c r="D40" s="114"/>
      <c r="E40" s="114">
        <v>157500</v>
      </c>
      <c r="F40" s="114">
        <v>157500</v>
      </c>
      <c r="G40" s="115"/>
      <c r="H40" s="115"/>
    </row>
    <row r="41" spans="1:8" x14ac:dyDescent="0.3">
      <c r="A41" s="68">
        <v>4</v>
      </c>
      <c r="B41" s="85">
        <v>44929</v>
      </c>
      <c r="C41" s="68">
        <v>600196</v>
      </c>
      <c r="D41" s="68" t="s">
        <v>69</v>
      </c>
      <c r="E41" s="68">
        <v>600</v>
      </c>
      <c r="F41" s="68">
        <v>0</v>
      </c>
      <c r="G41" s="68"/>
      <c r="H41" s="68"/>
    </row>
    <row r="42" spans="1:8" x14ac:dyDescent="0.3">
      <c r="A42" s="68"/>
      <c r="B42" s="68"/>
      <c r="C42" s="68">
        <v>0</v>
      </c>
      <c r="D42" s="68"/>
      <c r="E42" s="68" t="s">
        <v>29</v>
      </c>
      <c r="F42" s="68" t="s">
        <v>71</v>
      </c>
      <c r="G42" s="68"/>
      <c r="H42" s="68"/>
    </row>
    <row r="43" spans="1:8" x14ac:dyDescent="0.3">
      <c r="A43" s="68"/>
      <c r="B43" s="68"/>
      <c r="C43" s="68"/>
      <c r="D43" s="288" t="s">
        <v>75</v>
      </c>
      <c r="E43" s="68"/>
      <c r="F43" s="68"/>
      <c r="G43" s="68"/>
      <c r="H43" s="68"/>
    </row>
    <row r="44" spans="1:8" x14ac:dyDescent="0.3">
      <c r="A44" s="68">
        <v>4</v>
      </c>
      <c r="B44" s="85">
        <v>44929</v>
      </c>
      <c r="C44" s="68">
        <v>100001</v>
      </c>
      <c r="D44" s="68" t="s">
        <v>353</v>
      </c>
      <c r="E44" s="68">
        <v>0</v>
      </c>
      <c r="F44" s="68">
        <v>600</v>
      </c>
      <c r="G44" s="68"/>
      <c r="H44" s="68"/>
    </row>
    <row r="45" spans="1:8" x14ac:dyDescent="0.3">
      <c r="A45" s="68"/>
      <c r="B45" s="68"/>
      <c r="C45" s="68">
        <v>0</v>
      </c>
      <c r="D45" s="68"/>
      <c r="E45" s="68" t="s">
        <v>29</v>
      </c>
      <c r="F45" s="68" t="s">
        <v>71</v>
      </c>
      <c r="G45" s="68"/>
      <c r="H45" s="68"/>
    </row>
    <row r="46" spans="1:8" x14ac:dyDescent="0.3">
      <c r="A46" s="68"/>
      <c r="B46" s="68"/>
      <c r="C46" s="68"/>
      <c r="D46" s="288" t="s">
        <v>75</v>
      </c>
      <c r="E46" s="68"/>
      <c r="F46" s="68"/>
      <c r="G46" s="68"/>
      <c r="H46" s="68"/>
    </row>
    <row r="47" spans="1:8" x14ac:dyDescent="0.3">
      <c r="A47" s="114" t="s">
        <v>81</v>
      </c>
      <c r="B47" s="114"/>
      <c r="C47" s="114"/>
      <c r="D47" s="114"/>
      <c r="E47" s="114">
        <v>600</v>
      </c>
      <c r="F47" s="114">
        <v>600</v>
      </c>
      <c r="G47" s="115"/>
      <c r="H47" s="115"/>
    </row>
    <row r="48" spans="1:8" x14ac:dyDescent="0.3">
      <c r="A48" s="68">
        <v>5</v>
      </c>
      <c r="B48" s="85">
        <v>44930</v>
      </c>
      <c r="C48" s="68">
        <v>100001</v>
      </c>
      <c r="D48" s="68" t="s">
        <v>353</v>
      </c>
      <c r="E48" s="68">
        <v>0</v>
      </c>
      <c r="F48" s="68">
        <v>260</v>
      </c>
      <c r="G48" s="68"/>
      <c r="H48" s="68"/>
    </row>
    <row r="49" spans="1:8" x14ac:dyDescent="0.3">
      <c r="A49" s="68"/>
      <c r="B49" s="68"/>
      <c r="C49" s="68">
        <v>0</v>
      </c>
      <c r="D49" s="68"/>
      <c r="E49" s="68" t="s">
        <v>29</v>
      </c>
      <c r="F49" s="68" t="s">
        <v>71</v>
      </c>
      <c r="G49" s="68"/>
      <c r="H49" s="68"/>
    </row>
    <row r="50" spans="1:8" x14ac:dyDescent="0.3">
      <c r="A50" s="68"/>
      <c r="B50" s="68"/>
      <c r="C50" s="68"/>
      <c r="D50" s="288" t="s">
        <v>713</v>
      </c>
      <c r="E50" s="68"/>
      <c r="F50" s="68"/>
      <c r="G50" s="68"/>
      <c r="H50" s="68"/>
    </row>
    <row r="51" spans="1:8" x14ac:dyDescent="0.3">
      <c r="A51" s="68">
        <v>5</v>
      </c>
      <c r="B51" s="85">
        <v>44930</v>
      </c>
      <c r="C51" s="68">
        <v>100120</v>
      </c>
      <c r="D51" s="68" t="s">
        <v>423</v>
      </c>
      <c r="E51" s="68">
        <v>260</v>
      </c>
      <c r="F51" s="68">
        <v>0</v>
      </c>
      <c r="G51" s="68"/>
      <c r="H51" s="68"/>
    </row>
    <row r="52" spans="1:8" x14ac:dyDescent="0.3">
      <c r="A52" s="68"/>
      <c r="B52" s="68"/>
      <c r="C52" s="68">
        <v>0</v>
      </c>
      <c r="D52" s="68"/>
      <c r="E52" s="68" t="s">
        <v>29</v>
      </c>
      <c r="F52" s="68" t="s">
        <v>71</v>
      </c>
      <c r="G52" s="68"/>
      <c r="H52" s="68"/>
    </row>
    <row r="53" spans="1:8" x14ac:dyDescent="0.3">
      <c r="A53" s="68"/>
      <c r="B53" s="68"/>
      <c r="C53" s="68"/>
      <c r="D53" s="288" t="s">
        <v>713</v>
      </c>
      <c r="E53" s="68"/>
      <c r="F53" s="68"/>
      <c r="G53" s="68"/>
      <c r="H53" s="68"/>
    </row>
    <row r="54" spans="1:8" x14ac:dyDescent="0.3">
      <c r="A54" s="114" t="s">
        <v>81</v>
      </c>
      <c r="B54" s="114"/>
      <c r="C54" s="114"/>
      <c r="D54" s="114"/>
      <c r="E54" s="114">
        <v>260</v>
      </c>
      <c r="F54" s="114">
        <v>260</v>
      </c>
      <c r="G54" s="115"/>
      <c r="H54" s="115"/>
    </row>
    <row r="55" spans="1:8" x14ac:dyDescent="0.3">
      <c r="A55" s="68">
        <v>6</v>
      </c>
      <c r="B55" s="85">
        <v>44932</v>
      </c>
      <c r="C55" s="68">
        <v>600124</v>
      </c>
      <c r="D55" s="68" t="s">
        <v>85</v>
      </c>
      <c r="E55" s="68">
        <v>400</v>
      </c>
      <c r="F55" s="68">
        <v>0</v>
      </c>
      <c r="G55" s="68"/>
      <c r="H55" s="68"/>
    </row>
    <row r="56" spans="1:8" x14ac:dyDescent="0.3">
      <c r="A56" s="68"/>
      <c r="B56" s="68"/>
      <c r="C56" s="68">
        <v>0</v>
      </c>
      <c r="D56" s="68"/>
      <c r="E56" s="68" t="s">
        <v>29</v>
      </c>
      <c r="F56" s="68" t="s">
        <v>71</v>
      </c>
      <c r="G56" s="68"/>
      <c r="H56" s="68"/>
    </row>
    <row r="57" spans="1:8" x14ac:dyDescent="0.3">
      <c r="A57" s="68"/>
      <c r="B57" s="68"/>
      <c r="C57" s="68"/>
      <c r="D57" s="288" t="s">
        <v>75</v>
      </c>
      <c r="E57" s="68"/>
      <c r="F57" s="68"/>
      <c r="G57" s="68"/>
      <c r="H57" s="68"/>
    </row>
    <row r="58" spans="1:8" x14ac:dyDescent="0.3">
      <c r="A58" s="68">
        <v>6</v>
      </c>
      <c r="B58" s="85">
        <v>44932</v>
      </c>
      <c r="C58" s="68">
        <v>100001</v>
      </c>
      <c r="D58" s="68" t="s">
        <v>353</v>
      </c>
      <c r="E58" s="68">
        <v>0</v>
      </c>
      <c r="F58" s="68">
        <v>400</v>
      </c>
      <c r="G58" s="68"/>
      <c r="H58" s="68"/>
    </row>
    <row r="59" spans="1:8" x14ac:dyDescent="0.3">
      <c r="A59" s="68"/>
      <c r="B59" s="68"/>
      <c r="C59" s="68">
        <v>0</v>
      </c>
      <c r="D59" s="68"/>
      <c r="E59" s="68" t="s">
        <v>29</v>
      </c>
      <c r="F59" s="68" t="s">
        <v>71</v>
      </c>
      <c r="G59" s="68"/>
      <c r="H59" s="68"/>
    </row>
    <row r="60" spans="1:8" x14ac:dyDescent="0.3">
      <c r="A60" s="68"/>
      <c r="B60" s="68"/>
      <c r="C60" s="68"/>
      <c r="D60" s="288" t="s">
        <v>75</v>
      </c>
      <c r="E60" s="68"/>
      <c r="F60" s="68"/>
      <c r="G60" s="68"/>
      <c r="H60" s="68"/>
    </row>
    <row r="61" spans="1:8" x14ac:dyDescent="0.3">
      <c r="A61" s="114" t="s">
        <v>81</v>
      </c>
      <c r="B61" s="114"/>
      <c r="C61" s="114"/>
      <c r="D61" s="114"/>
      <c r="E61" s="114">
        <v>400</v>
      </c>
      <c r="F61" s="114">
        <v>400</v>
      </c>
      <c r="G61" s="115"/>
      <c r="H61" s="115"/>
    </row>
    <row r="62" spans="1:8" x14ac:dyDescent="0.3">
      <c r="A62" s="68">
        <v>7</v>
      </c>
      <c r="B62" s="85">
        <v>44932</v>
      </c>
      <c r="C62" s="68">
        <v>100002</v>
      </c>
      <c r="D62" s="68" t="s">
        <v>424</v>
      </c>
      <c r="E62" s="68">
        <v>0</v>
      </c>
      <c r="F62" s="68">
        <v>1600</v>
      </c>
      <c r="G62" s="68"/>
      <c r="H62" s="68"/>
    </row>
    <row r="63" spans="1:8" x14ac:dyDescent="0.3">
      <c r="A63" s="68"/>
      <c r="B63" s="68"/>
      <c r="C63" s="68">
        <v>0</v>
      </c>
      <c r="D63" s="68"/>
      <c r="E63" s="68" t="s">
        <v>29</v>
      </c>
      <c r="F63" s="68" t="s">
        <v>72</v>
      </c>
      <c r="G63" s="68"/>
      <c r="H63" s="68"/>
    </row>
    <row r="64" spans="1:8" x14ac:dyDescent="0.3">
      <c r="A64" s="68"/>
      <c r="B64" s="85">
        <v>44930</v>
      </c>
      <c r="C64" s="68"/>
      <c r="D64" s="288" t="s">
        <v>620</v>
      </c>
      <c r="E64" s="68"/>
      <c r="F64" s="68"/>
      <c r="G64" s="68"/>
      <c r="H64" s="68"/>
    </row>
    <row r="65" spans="1:8" x14ac:dyDescent="0.3">
      <c r="A65" s="68">
        <v>7</v>
      </c>
      <c r="B65" s="85">
        <v>44932</v>
      </c>
      <c r="C65" s="68">
        <v>100124</v>
      </c>
      <c r="D65" s="68" t="s">
        <v>13</v>
      </c>
      <c r="E65" s="68">
        <v>1600</v>
      </c>
      <c r="F65" s="68">
        <v>0</v>
      </c>
      <c r="G65" s="68"/>
      <c r="H65" s="68"/>
    </row>
    <row r="66" spans="1:8" x14ac:dyDescent="0.3">
      <c r="A66" s="68"/>
      <c r="B66" s="68"/>
      <c r="C66" s="68"/>
      <c r="D66" s="68"/>
      <c r="E66" s="68"/>
      <c r="F66" s="68"/>
      <c r="G66" s="68"/>
      <c r="H66" s="68"/>
    </row>
    <row r="67" spans="1:8" x14ac:dyDescent="0.3">
      <c r="A67" s="68"/>
      <c r="B67" s="68"/>
      <c r="C67" s="68"/>
      <c r="D67" s="68" t="s">
        <v>126</v>
      </c>
      <c r="E67" s="68"/>
      <c r="F67" s="68"/>
      <c r="G67" s="68"/>
      <c r="H67" s="68"/>
    </row>
    <row r="68" spans="1:8" x14ac:dyDescent="0.3">
      <c r="A68" s="68"/>
      <c r="B68" s="68"/>
      <c r="C68" s="68"/>
      <c r="D68" s="68" t="s">
        <v>127</v>
      </c>
      <c r="E68" s="68" t="s">
        <v>201</v>
      </c>
      <c r="F68" s="68">
        <v>1</v>
      </c>
      <c r="G68" s="68"/>
      <c r="H68" s="68"/>
    </row>
    <row r="69" spans="1:8" x14ac:dyDescent="0.3">
      <c r="A69" s="68"/>
      <c r="B69" s="68" t="s">
        <v>202</v>
      </c>
      <c r="C69" s="68" t="s">
        <v>203</v>
      </c>
      <c r="D69" s="68" t="s">
        <v>128</v>
      </c>
      <c r="E69" s="68" t="s">
        <v>204</v>
      </c>
      <c r="F69" s="68" t="s">
        <v>205</v>
      </c>
      <c r="G69" s="68"/>
      <c r="H69" s="68"/>
    </row>
    <row r="70" spans="1:8" x14ac:dyDescent="0.3">
      <c r="A70" s="68" t="s">
        <v>198</v>
      </c>
      <c r="B70" s="68">
        <v>11223344</v>
      </c>
      <c r="C70" s="68">
        <v>88447766</v>
      </c>
      <c r="D70" s="68" t="s">
        <v>129</v>
      </c>
      <c r="E70" s="68">
        <v>66775544</v>
      </c>
      <c r="F70" s="68" t="s">
        <v>178</v>
      </c>
      <c r="G70" s="68"/>
      <c r="H70" s="68"/>
    </row>
    <row r="71" spans="1:8" x14ac:dyDescent="0.3">
      <c r="A71" s="68" t="s">
        <v>31</v>
      </c>
      <c r="B71" s="68" t="s">
        <v>206</v>
      </c>
      <c r="C71" s="85">
        <v>44927</v>
      </c>
      <c r="D71" s="68" t="s">
        <v>207</v>
      </c>
      <c r="E71" s="85">
        <v>44985</v>
      </c>
      <c r="F71" s="68"/>
      <c r="G71" s="68"/>
      <c r="H71" s="68"/>
    </row>
    <row r="72" spans="1:8" x14ac:dyDescent="0.3">
      <c r="A72" s="540" t="s">
        <v>191</v>
      </c>
      <c r="B72" s="540" t="s">
        <v>190</v>
      </c>
      <c r="C72" s="540" t="s">
        <v>32</v>
      </c>
      <c r="D72" s="540" t="s">
        <v>33</v>
      </c>
      <c r="E72" s="540" t="s">
        <v>34</v>
      </c>
      <c r="F72" s="540" t="s">
        <v>35</v>
      </c>
      <c r="G72" s="68"/>
      <c r="H72" s="68"/>
    </row>
    <row r="73" spans="1:8" x14ac:dyDescent="0.3">
      <c r="A73" s="540" t="s">
        <v>208</v>
      </c>
      <c r="B73" s="540" t="s">
        <v>199</v>
      </c>
      <c r="C73" s="540" t="s">
        <v>200</v>
      </c>
      <c r="D73" s="685" t="s">
        <v>574</v>
      </c>
      <c r="E73" s="540" t="s">
        <v>70</v>
      </c>
      <c r="F73" s="540" t="s">
        <v>107</v>
      </c>
      <c r="G73" s="68"/>
      <c r="H73" s="68"/>
    </row>
    <row r="74" spans="1:8" x14ac:dyDescent="0.3">
      <c r="A74" s="68"/>
      <c r="B74" s="68"/>
      <c r="C74" s="68">
        <v>0</v>
      </c>
      <c r="D74" s="68"/>
      <c r="E74" s="68" t="s">
        <v>29</v>
      </c>
      <c r="F74" s="68" t="s">
        <v>72</v>
      </c>
      <c r="G74" s="68"/>
      <c r="H74" s="68"/>
    </row>
    <row r="75" spans="1:8" x14ac:dyDescent="0.3">
      <c r="A75" s="68"/>
      <c r="B75" s="85">
        <v>44930</v>
      </c>
      <c r="C75" s="68"/>
      <c r="D75" s="288" t="s">
        <v>620</v>
      </c>
      <c r="E75" s="68"/>
      <c r="F75" s="68"/>
      <c r="G75" s="68"/>
      <c r="H75" s="68"/>
    </row>
    <row r="76" spans="1:8" x14ac:dyDescent="0.3">
      <c r="A76" s="114" t="s">
        <v>81</v>
      </c>
      <c r="B76" s="114"/>
      <c r="C76" s="114"/>
      <c r="D76" s="114"/>
      <c r="E76" s="114">
        <v>1600</v>
      </c>
      <c r="F76" s="114">
        <v>1600</v>
      </c>
      <c r="G76" s="115"/>
      <c r="H76" s="115"/>
    </row>
    <row r="77" spans="1:8" x14ac:dyDescent="0.3">
      <c r="A77" s="68">
        <v>8</v>
      </c>
      <c r="B77" s="85">
        <v>44933</v>
      </c>
      <c r="C77" s="68">
        <v>400036</v>
      </c>
      <c r="D77" s="68" t="s">
        <v>12</v>
      </c>
      <c r="E77" s="68">
        <v>0</v>
      </c>
      <c r="F77" s="68">
        <v>20000</v>
      </c>
      <c r="G77" s="68"/>
      <c r="H77" s="68"/>
    </row>
    <row r="78" spans="1:8" x14ac:dyDescent="0.3">
      <c r="A78" s="68"/>
      <c r="B78" s="68"/>
      <c r="C78" s="68">
        <v>0</v>
      </c>
      <c r="D78" s="68"/>
      <c r="E78" s="68" t="s">
        <v>28</v>
      </c>
      <c r="F78" s="68" t="s">
        <v>72</v>
      </c>
      <c r="G78" s="68"/>
      <c r="H78" s="68"/>
    </row>
    <row r="79" spans="1:8" x14ac:dyDescent="0.3">
      <c r="A79" s="68"/>
      <c r="B79" s="85">
        <v>44934</v>
      </c>
      <c r="C79" s="68"/>
      <c r="D79" s="288" t="s">
        <v>621</v>
      </c>
      <c r="E79" s="68"/>
      <c r="F79" s="68"/>
      <c r="G79" s="68"/>
      <c r="H79" s="68"/>
    </row>
    <row r="80" spans="1:8" x14ac:dyDescent="0.3">
      <c r="A80" s="68">
        <v>8</v>
      </c>
      <c r="B80" s="85">
        <v>44933</v>
      </c>
      <c r="C80" s="68">
        <v>100002</v>
      </c>
      <c r="D80" s="68" t="s">
        <v>14</v>
      </c>
      <c r="E80" s="68">
        <v>20000</v>
      </c>
      <c r="F80" s="68">
        <v>0</v>
      </c>
      <c r="G80" s="68"/>
      <c r="H80" s="68"/>
    </row>
    <row r="81" spans="1:8" x14ac:dyDescent="0.3">
      <c r="A81" s="68"/>
      <c r="B81" s="68"/>
      <c r="C81" s="68">
        <v>0</v>
      </c>
      <c r="D81" s="68"/>
      <c r="E81" s="68" t="s">
        <v>28</v>
      </c>
      <c r="F81" s="68" t="s">
        <v>72</v>
      </c>
      <c r="G81" s="68"/>
      <c r="H81" s="68"/>
    </row>
    <row r="82" spans="1:8" x14ac:dyDescent="0.3">
      <c r="A82" s="68"/>
      <c r="B82" s="85">
        <v>44934</v>
      </c>
      <c r="C82" s="68"/>
      <c r="D82" s="288" t="s">
        <v>621</v>
      </c>
      <c r="E82" s="68"/>
      <c r="F82" s="68"/>
      <c r="G82" s="68"/>
      <c r="H82" s="68"/>
    </row>
    <row r="83" spans="1:8" x14ac:dyDescent="0.3">
      <c r="A83" s="68">
        <v>8</v>
      </c>
      <c r="B83" s="85">
        <v>44933</v>
      </c>
      <c r="C83" s="68">
        <v>400100</v>
      </c>
      <c r="D83" s="68" t="s">
        <v>451</v>
      </c>
      <c r="E83" s="68">
        <v>0</v>
      </c>
      <c r="F83" s="68">
        <v>10000</v>
      </c>
      <c r="G83" s="68"/>
      <c r="H83" s="68"/>
    </row>
    <row r="84" spans="1:8" x14ac:dyDescent="0.3">
      <c r="A84" s="68"/>
      <c r="B84" s="68"/>
      <c r="C84" s="68">
        <v>0</v>
      </c>
      <c r="D84" s="68"/>
      <c r="E84" s="68" t="s">
        <v>28</v>
      </c>
      <c r="F84" s="68" t="s">
        <v>71</v>
      </c>
      <c r="G84" s="68"/>
      <c r="H84" s="68"/>
    </row>
    <row r="85" spans="1:8" x14ac:dyDescent="0.3">
      <c r="A85" s="68"/>
      <c r="B85" s="68"/>
      <c r="C85" s="68"/>
      <c r="D85" s="288" t="s">
        <v>75</v>
      </c>
      <c r="E85" s="68"/>
      <c r="F85" s="68"/>
      <c r="G85" s="68"/>
      <c r="H85" s="68"/>
    </row>
    <row r="86" spans="1:8" x14ac:dyDescent="0.3">
      <c r="A86" s="68">
        <v>8</v>
      </c>
      <c r="B86" s="85">
        <v>44933</v>
      </c>
      <c r="C86" s="68">
        <v>100001</v>
      </c>
      <c r="D86" s="68" t="s">
        <v>353</v>
      </c>
      <c r="E86" s="68">
        <v>10000</v>
      </c>
      <c r="F86" s="68">
        <v>0</v>
      </c>
      <c r="G86" s="68"/>
      <c r="H86" s="68"/>
    </row>
    <row r="87" spans="1:8" x14ac:dyDescent="0.3">
      <c r="A87" s="68"/>
      <c r="B87" s="68"/>
      <c r="C87" s="68">
        <v>0</v>
      </c>
      <c r="D87" s="68"/>
      <c r="E87" s="68" t="s">
        <v>28</v>
      </c>
      <c r="F87" s="68" t="s">
        <v>71</v>
      </c>
      <c r="G87" s="68"/>
      <c r="H87" s="68"/>
    </row>
    <row r="88" spans="1:8" x14ac:dyDescent="0.3">
      <c r="A88" s="68"/>
      <c r="B88" s="68"/>
      <c r="C88" s="68"/>
      <c r="D88" s="288" t="s">
        <v>75</v>
      </c>
      <c r="E88" s="68"/>
      <c r="F88" s="68"/>
      <c r="G88" s="68"/>
      <c r="H88" s="68"/>
    </row>
    <row r="89" spans="1:8" x14ac:dyDescent="0.3">
      <c r="A89" s="114" t="s">
        <v>81</v>
      </c>
      <c r="B89" s="114"/>
      <c r="C89" s="114"/>
      <c r="D89" s="114"/>
      <c r="E89" s="114">
        <v>30000</v>
      </c>
      <c r="F89" s="114">
        <v>30000</v>
      </c>
      <c r="G89" s="115"/>
      <c r="H89" s="115"/>
    </row>
    <row r="90" spans="1:8" x14ac:dyDescent="0.3">
      <c r="A90" s="68">
        <v>9</v>
      </c>
      <c r="B90" s="85">
        <v>44934</v>
      </c>
      <c r="C90" s="68">
        <v>600072</v>
      </c>
      <c r="D90" s="68" t="s">
        <v>63</v>
      </c>
      <c r="E90" s="68">
        <v>1200</v>
      </c>
      <c r="F90" s="68">
        <v>0</v>
      </c>
      <c r="G90" s="68"/>
      <c r="H90" s="68"/>
    </row>
    <row r="91" spans="1:8" x14ac:dyDescent="0.3">
      <c r="A91" s="68"/>
      <c r="B91" s="68"/>
      <c r="C91" s="68">
        <v>0</v>
      </c>
      <c r="D91" s="68"/>
      <c r="E91" s="68" t="s">
        <v>29</v>
      </c>
      <c r="F91" s="68" t="s">
        <v>71</v>
      </c>
      <c r="G91" s="68"/>
      <c r="H91" s="68"/>
    </row>
    <row r="92" spans="1:8" x14ac:dyDescent="0.3">
      <c r="A92" s="68"/>
      <c r="B92" s="68"/>
      <c r="C92" s="68"/>
      <c r="D92" s="288" t="s">
        <v>75</v>
      </c>
      <c r="E92" s="68"/>
      <c r="F92" s="68"/>
      <c r="G92" s="68"/>
      <c r="H92" s="68"/>
    </row>
    <row r="93" spans="1:8" x14ac:dyDescent="0.3">
      <c r="A93" s="68">
        <v>9</v>
      </c>
      <c r="B93" s="85">
        <v>44934</v>
      </c>
      <c r="C93" s="68">
        <v>100001</v>
      </c>
      <c r="D93" s="68" t="s">
        <v>353</v>
      </c>
      <c r="E93" s="68">
        <v>0</v>
      </c>
      <c r="F93" s="68">
        <v>1200</v>
      </c>
      <c r="G93" s="68"/>
      <c r="H93" s="68"/>
    </row>
    <row r="94" spans="1:8" x14ac:dyDescent="0.3">
      <c r="A94" s="68"/>
      <c r="B94" s="68"/>
      <c r="C94" s="68">
        <v>0</v>
      </c>
      <c r="D94" s="68"/>
      <c r="E94" s="68" t="s">
        <v>29</v>
      </c>
      <c r="F94" s="68" t="s">
        <v>71</v>
      </c>
      <c r="G94" s="68"/>
      <c r="H94" s="68"/>
    </row>
    <row r="95" spans="1:8" x14ac:dyDescent="0.3">
      <c r="A95" s="68"/>
      <c r="B95" s="68"/>
      <c r="C95" s="68"/>
      <c r="D95" s="288" t="s">
        <v>75</v>
      </c>
      <c r="E95" s="68"/>
      <c r="F95" s="68"/>
      <c r="G95" s="68"/>
      <c r="H95" s="68"/>
    </row>
    <row r="96" spans="1:8" x14ac:dyDescent="0.3">
      <c r="A96" s="114" t="s">
        <v>81</v>
      </c>
      <c r="B96" s="114"/>
      <c r="C96" s="114"/>
      <c r="D96" s="114"/>
      <c r="E96" s="114">
        <v>1200</v>
      </c>
      <c r="F96" s="114">
        <v>1200</v>
      </c>
      <c r="G96" s="115"/>
      <c r="H96" s="115"/>
    </row>
    <row r="97" spans="1:8" x14ac:dyDescent="0.3">
      <c r="A97" s="68">
        <v>10</v>
      </c>
      <c r="B97" s="85">
        <v>44936</v>
      </c>
      <c r="C97" s="68">
        <v>100002</v>
      </c>
      <c r="D97" s="68" t="s">
        <v>14</v>
      </c>
      <c r="E97" s="68">
        <v>0</v>
      </c>
      <c r="F97" s="68">
        <v>5000</v>
      </c>
      <c r="G97" s="68"/>
      <c r="H97" s="68"/>
    </row>
    <row r="98" spans="1:8" x14ac:dyDescent="0.3">
      <c r="A98" s="68"/>
      <c r="B98" s="68"/>
      <c r="C98" s="68">
        <v>0</v>
      </c>
      <c r="D98" s="68"/>
      <c r="E98" s="68" t="s">
        <v>29</v>
      </c>
      <c r="F98" s="68" t="s">
        <v>72</v>
      </c>
      <c r="G98" s="68"/>
      <c r="H98" s="68"/>
    </row>
    <row r="99" spans="1:8" x14ac:dyDescent="0.3">
      <c r="A99" s="68"/>
      <c r="B99" s="85">
        <v>44936</v>
      </c>
      <c r="C99" s="68"/>
      <c r="D99" s="288" t="s">
        <v>622</v>
      </c>
      <c r="E99" s="68"/>
      <c r="F99" s="68"/>
      <c r="G99" s="68"/>
      <c r="H99" s="68"/>
    </row>
    <row r="100" spans="1:8" x14ac:dyDescent="0.3">
      <c r="A100" s="68">
        <v>10</v>
      </c>
      <c r="B100" s="85">
        <v>44936</v>
      </c>
      <c r="C100" s="68">
        <v>600028</v>
      </c>
      <c r="D100" s="68" t="s">
        <v>82</v>
      </c>
      <c r="E100" s="68">
        <v>5000</v>
      </c>
      <c r="F100" s="68">
        <v>0</v>
      </c>
      <c r="G100" s="68"/>
      <c r="H100" s="68"/>
    </row>
    <row r="101" spans="1:8" x14ac:dyDescent="0.3">
      <c r="A101" s="68"/>
      <c r="B101" s="68"/>
      <c r="C101" s="68">
        <v>0</v>
      </c>
      <c r="D101" s="68"/>
      <c r="E101" s="68" t="s">
        <v>29</v>
      </c>
      <c r="F101" s="68" t="s">
        <v>72</v>
      </c>
      <c r="G101" s="68"/>
      <c r="H101" s="68"/>
    </row>
    <row r="102" spans="1:8" x14ac:dyDescent="0.3">
      <c r="A102" s="68"/>
      <c r="B102" s="85">
        <v>44936</v>
      </c>
      <c r="C102" s="68"/>
      <c r="D102" s="288" t="s">
        <v>622</v>
      </c>
      <c r="E102" s="68"/>
      <c r="F102" s="68"/>
      <c r="G102" s="68"/>
      <c r="H102" s="68"/>
    </row>
    <row r="103" spans="1:8" x14ac:dyDescent="0.3">
      <c r="A103" s="68">
        <v>10</v>
      </c>
      <c r="B103" s="85">
        <v>44936</v>
      </c>
      <c r="C103" s="68">
        <v>100086</v>
      </c>
      <c r="D103" s="68" t="s">
        <v>468</v>
      </c>
      <c r="E103" s="68">
        <v>2000</v>
      </c>
      <c r="F103" s="68">
        <v>0</v>
      </c>
      <c r="G103" s="68"/>
      <c r="H103" s="68"/>
    </row>
    <row r="104" spans="1:8" x14ac:dyDescent="0.3">
      <c r="A104" s="68"/>
      <c r="B104" s="68"/>
      <c r="C104" s="68">
        <v>0</v>
      </c>
      <c r="D104" s="68"/>
      <c r="E104" s="68" t="s">
        <v>29</v>
      </c>
      <c r="F104" s="68" t="s">
        <v>71</v>
      </c>
      <c r="G104" s="68"/>
      <c r="H104" s="68"/>
    </row>
    <row r="105" spans="1:8" x14ac:dyDescent="0.3">
      <c r="A105" s="68"/>
      <c r="B105" s="68"/>
      <c r="C105" s="68"/>
      <c r="D105" s="288" t="s">
        <v>75</v>
      </c>
      <c r="E105" s="68"/>
      <c r="F105" s="68"/>
      <c r="G105" s="68"/>
      <c r="H105" s="68"/>
    </row>
    <row r="106" spans="1:8" x14ac:dyDescent="0.3">
      <c r="A106" s="68">
        <v>10</v>
      </c>
      <c r="B106" s="85">
        <v>44936</v>
      </c>
      <c r="C106" s="68">
        <v>100001</v>
      </c>
      <c r="D106" s="68" t="s">
        <v>15</v>
      </c>
      <c r="E106" s="68">
        <v>0</v>
      </c>
      <c r="F106" s="68">
        <v>2000</v>
      </c>
      <c r="G106" s="68"/>
      <c r="H106" s="68"/>
    </row>
    <row r="107" spans="1:8" x14ac:dyDescent="0.3">
      <c r="A107" s="68"/>
      <c r="B107" s="68"/>
      <c r="C107" s="68">
        <v>0</v>
      </c>
      <c r="D107" s="68"/>
      <c r="E107" s="68" t="s">
        <v>29</v>
      </c>
      <c r="F107" s="68" t="s">
        <v>71</v>
      </c>
      <c r="G107" s="68"/>
      <c r="H107" s="68"/>
    </row>
    <row r="108" spans="1:8" x14ac:dyDescent="0.3">
      <c r="A108" s="68"/>
      <c r="B108" s="68"/>
      <c r="C108" s="68"/>
      <c r="D108" s="288" t="s">
        <v>75</v>
      </c>
      <c r="E108" s="68"/>
      <c r="F108" s="68"/>
      <c r="G108" s="68"/>
      <c r="H108" s="68"/>
    </row>
    <row r="109" spans="1:8" x14ac:dyDescent="0.3">
      <c r="A109" s="114" t="s">
        <v>81</v>
      </c>
      <c r="B109" s="114"/>
      <c r="C109" s="114"/>
      <c r="D109" s="114"/>
      <c r="E109" s="114">
        <v>7000</v>
      </c>
      <c r="F109" s="114">
        <v>7000</v>
      </c>
      <c r="G109" s="115"/>
      <c r="H109" s="115"/>
    </row>
    <row r="110" spans="1:8" x14ac:dyDescent="0.3">
      <c r="A110" s="68">
        <v>11</v>
      </c>
      <c r="B110" s="85">
        <v>44937</v>
      </c>
      <c r="C110" s="68">
        <v>400036</v>
      </c>
      <c r="D110" s="68" t="s">
        <v>12</v>
      </c>
      <c r="E110" s="68">
        <v>0</v>
      </c>
      <c r="F110" s="68">
        <v>6000</v>
      </c>
      <c r="G110" s="68"/>
      <c r="H110" s="68"/>
    </row>
    <row r="111" spans="1:8" x14ac:dyDescent="0.3">
      <c r="A111" s="68"/>
      <c r="B111" s="68"/>
      <c r="C111" s="68">
        <v>0</v>
      </c>
      <c r="D111" s="68"/>
      <c r="E111" s="68" t="s">
        <v>29</v>
      </c>
      <c r="F111" s="68" t="s">
        <v>72</v>
      </c>
      <c r="G111" s="68"/>
      <c r="H111" s="68"/>
    </row>
    <row r="112" spans="1:8" x14ac:dyDescent="0.3">
      <c r="A112" s="68"/>
      <c r="B112" s="85">
        <v>44937</v>
      </c>
      <c r="C112" s="68"/>
      <c r="D112" s="288" t="s">
        <v>623</v>
      </c>
      <c r="E112" s="68"/>
      <c r="F112" s="68"/>
      <c r="G112" s="68"/>
      <c r="H112" s="68"/>
    </row>
    <row r="113" spans="1:8" x14ac:dyDescent="0.3">
      <c r="A113" s="68">
        <v>11</v>
      </c>
      <c r="B113" s="85">
        <v>44937</v>
      </c>
      <c r="C113" s="68">
        <v>100002</v>
      </c>
      <c r="D113" s="68" t="s">
        <v>424</v>
      </c>
      <c r="E113" s="68">
        <v>6000</v>
      </c>
      <c r="F113" s="68">
        <v>0</v>
      </c>
      <c r="G113" s="68"/>
      <c r="H113" s="68"/>
    </row>
    <row r="114" spans="1:8" x14ac:dyDescent="0.3">
      <c r="A114" s="68"/>
      <c r="B114" s="68"/>
      <c r="C114" s="68">
        <v>0</v>
      </c>
      <c r="D114" s="68"/>
      <c r="E114" s="68" t="s">
        <v>29</v>
      </c>
      <c r="F114" s="68" t="s">
        <v>72</v>
      </c>
      <c r="G114" s="68"/>
      <c r="H114" s="68"/>
    </row>
    <row r="115" spans="1:8" x14ac:dyDescent="0.3">
      <c r="A115" s="68"/>
      <c r="B115" s="85">
        <v>44937</v>
      </c>
      <c r="C115" s="68"/>
      <c r="D115" s="288" t="s">
        <v>623</v>
      </c>
      <c r="E115" s="68"/>
      <c r="F115" s="68"/>
      <c r="G115" s="68"/>
      <c r="H115" s="68"/>
    </row>
    <row r="116" spans="1:8" x14ac:dyDescent="0.3">
      <c r="A116" s="114" t="s">
        <v>81</v>
      </c>
      <c r="B116" s="114"/>
      <c r="C116" s="114"/>
      <c r="D116" s="114"/>
      <c r="E116" s="114">
        <v>6000</v>
      </c>
      <c r="F116" s="114">
        <v>6000</v>
      </c>
      <c r="G116" s="115"/>
      <c r="H116" s="115"/>
    </row>
    <row r="117" spans="1:8" x14ac:dyDescent="0.3">
      <c r="A117" s="68">
        <v>12</v>
      </c>
      <c r="B117" s="85">
        <v>44937</v>
      </c>
      <c r="C117" s="68">
        <v>400040</v>
      </c>
      <c r="D117" s="68" t="s">
        <v>23</v>
      </c>
      <c r="E117" s="68">
        <v>0</v>
      </c>
      <c r="F117" s="68">
        <v>9000</v>
      </c>
      <c r="G117" s="68"/>
      <c r="H117" s="68"/>
    </row>
    <row r="118" spans="1:8" x14ac:dyDescent="0.3">
      <c r="A118" s="68">
        <v>11</v>
      </c>
      <c r="B118" s="85">
        <v>44937</v>
      </c>
      <c r="C118" s="68">
        <v>1002</v>
      </c>
      <c r="D118" s="68" t="s">
        <v>160</v>
      </c>
      <c r="E118" s="68" t="s">
        <v>23</v>
      </c>
      <c r="F118" s="68" t="s">
        <v>72</v>
      </c>
      <c r="G118" s="68"/>
      <c r="H118" s="68"/>
    </row>
    <row r="119" spans="1:8" x14ac:dyDescent="0.3">
      <c r="A119" s="68"/>
      <c r="B119" s="85">
        <v>44937</v>
      </c>
      <c r="C119" s="68"/>
      <c r="D119" s="288" t="s">
        <v>623</v>
      </c>
      <c r="E119" s="68"/>
      <c r="F119" s="68"/>
      <c r="G119" s="68"/>
      <c r="H119" s="68"/>
    </row>
    <row r="120" spans="1:8" x14ac:dyDescent="0.3">
      <c r="A120" s="68">
        <v>12</v>
      </c>
      <c r="B120" s="85">
        <v>44937</v>
      </c>
      <c r="C120" s="68">
        <v>100002</v>
      </c>
      <c r="D120" s="68" t="s">
        <v>424</v>
      </c>
      <c r="E120" s="68">
        <v>9000</v>
      </c>
      <c r="F120" s="68">
        <v>0</v>
      </c>
      <c r="G120" s="68"/>
      <c r="H120" s="68"/>
    </row>
    <row r="121" spans="1:8" x14ac:dyDescent="0.3">
      <c r="A121" s="68">
        <v>11</v>
      </c>
      <c r="B121" s="85">
        <v>44937</v>
      </c>
      <c r="C121" s="68">
        <v>1002</v>
      </c>
      <c r="D121" s="68" t="s">
        <v>160</v>
      </c>
      <c r="E121" s="68" t="s">
        <v>23</v>
      </c>
      <c r="F121" s="68" t="s">
        <v>72</v>
      </c>
      <c r="G121" s="68"/>
      <c r="H121" s="68"/>
    </row>
    <row r="122" spans="1:8" x14ac:dyDescent="0.3">
      <c r="A122" s="68"/>
      <c r="B122" s="85">
        <v>44937</v>
      </c>
      <c r="C122" s="68"/>
      <c r="D122" s="288" t="s">
        <v>623</v>
      </c>
      <c r="E122" s="68"/>
      <c r="F122" s="68"/>
      <c r="G122" s="68"/>
      <c r="H122" s="68"/>
    </row>
    <row r="123" spans="1:8" x14ac:dyDescent="0.3">
      <c r="A123" s="68">
        <v>12</v>
      </c>
      <c r="B123" s="85">
        <v>44937</v>
      </c>
      <c r="C123" s="68">
        <v>400040</v>
      </c>
      <c r="D123" s="68" t="s">
        <v>23</v>
      </c>
      <c r="E123" s="68">
        <v>0</v>
      </c>
      <c r="F123" s="68">
        <v>7000</v>
      </c>
      <c r="G123" s="68"/>
      <c r="H123" s="68"/>
    </row>
    <row r="124" spans="1:8" x14ac:dyDescent="0.3">
      <c r="A124" s="68">
        <v>11</v>
      </c>
      <c r="B124" s="85">
        <v>44937</v>
      </c>
      <c r="C124" s="68">
        <v>1002</v>
      </c>
      <c r="D124" s="68" t="s">
        <v>160</v>
      </c>
      <c r="E124" s="68" t="s">
        <v>23</v>
      </c>
      <c r="F124" s="68" t="s">
        <v>8</v>
      </c>
      <c r="G124" s="68"/>
      <c r="H124" s="68"/>
    </row>
    <row r="125" spans="1:8" x14ac:dyDescent="0.3">
      <c r="A125" s="68"/>
      <c r="B125" s="68"/>
      <c r="C125" s="68"/>
      <c r="D125" s="288" t="s">
        <v>75</v>
      </c>
      <c r="E125" s="68"/>
      <c r="F125" s="68"/>
      <c r="G125" s="68"/>
      <c r="H125" s="68"/>
    </row>
    <row r="126" spans="1:8" x14ac:dyDescent="0.3">
      <c r="A126" s="68">
        <v>12</v>
      </c>
      <c r="B126" s="85">
        <v>44937</v>
      </c>
      <c r="C126" s="68">
        <v>200026</v>
      </c>
      <c r="D126" s="68" t="s">
        <v>20</v>
      </c>
      <c r="E126" s="68">
        <v>7000</v>
      </c>
      <c r="F126" s="68">
        <v>0</v>
      </c>
      <c r="G126" s="68"/>
      <c r="H126" s="68"/>
    </row>
    <row r="127" spans="1:8" x14ac:dyDescent="0.3">
      <c r="A127" s="68">
        <v>11</v>
      </c>
      <c r="B127" s="85">
        <v>44937</v>
      </c>
      <c r="C127" s="68">
        <v>1002</v>
      </c>
      <c r="D127" s="68" t="s">
        <v>160</v>
      </c>
      <c r="E127" s="68" t="s">
        <v>23</v>
      </c>
      <c r="F127" s="68" t="s">
        <v>8</v>
      </c>
      <c r="G127" s="68"/>
      <c r="H127" s="68"/>
    </row>
    <row r="128" spans="1:8" x14ac:dyDescent="0.3">
      <c r="A128" s="68"/>
      <c r="B128" s="68"/>
      <c r="C128" s="68"/>
      <c r="D128" s="288" t="s">
        <v>75</v>
      </c>
      <c r="E128" s="68"/>
      <c r="F128" s="68"/>
      <c r="G128" s="68"/>
      <c r="H128" s="68"/>
    </row>
    <row r="129" spans="1:8" x14ac:dyDescent="0.3">
      <c r="A129" s="114" t="s">
        <v>81</v>
      </c>
      <c r="B129" s="114"/>
      <c r="C129" s="114"/>
      <c r="D129" s="114"/>
      <c r="E129" s="114">
        <v>16000</v>
      </c>
      <c r="F129" s="114">
        <v>16000</v>
      </c>
      <c r="G129" s="115"/>
      <c r="H129" s="115"/>
    </row>
    <row r="130" spans="1:8" x14ac:dyDescent="0.3">
      <c r="A130" s="68">
        <v>13</v>
      </c>
      <c r="B130" s="85">
        <v>44938</v>
      </c>
      <c r="C130" s="68">
        <v>600032</v>
      </c>
      <c r="D130" s="68" t="s">
        <v>19</v>
      </c>
      <c r="E130" s="68">
        <v>26000</v>
      </c>
      <c r="F130" s="68">
        <v>0</v>
      </c>
      <c r="G130" s="68"/>
      <c r="H130" s="68"/>
    </row>
    <row r="131" spans="1:8" x14ac:dyDescent="0.3">
      <c r="A131" s="68"/>
      <c r="B131" s="68"/>
      <c r="C131" s="68">
        <v>0</v>
      </c>
      <c r="D131" s="68"/>
      <c r="E131" s="68" t="s">
        <v>29</v>
      </c>
      <c r="F131" s="68" t="s">
        <v>72</v>
      </c>
      <c r="G131" s="68"/>
      <c r="H131" s="68"/>
    </row>
    <row r="132" spans="1:8" x14ac:dyDescent="0.3">
      <c r="A132" s="68"/>
      <c r="B132" s="85">
        <v>44937</v>
      </c>
      <c r="C132" s="68"/>
      <c r="D132" s="288" t="s">
        <v>624</v>
      </c>
      <c r="E132" s="68"/>
      <c r="F132" s="68"/>
      <c r="G132" s="68"/>
      <c r="H132" s="68"/>
    </row>
    <row r="133" spans="1:8" x14ac:dyDescent="0.3">
      <c r="A133" s="68">
        <v>13</v>
      </c>
      <c r="B133" s="85">
        <v>44938</v>
      </c>
      <c r="C133" s="68">
        <v>100002</v>
      </c>
      <c r="D133" s="68" t="s">
        <v>424</v>
      </c>
      <c r="E133" s="68">
        <v>0</v>
      </c>
      <c r="F133" s="68">
        <v>26000</v>
      </c>
      <c r="G133" s="68"/>
      <c r="H133" s="68"/>
    </row>
    <row r="134" spans="1:8" x14ac:dyDescent="0.3">
      <c r="A134" s="68"/>
      <c r="B134" s="68"/>
      <c r="C134" s="68">
        <v>0</v>
      </c>
      <c r="D134" s="68"/>
      <c r="E134" s="68" t="s">
        <v>29</v>
      </c>
      <c r="F134" s="68" t="s">
        <v>72</v>
      </c>
      <c r="G134" s="68"/>
      <c r="H134" s="68"/>
    </row>
    <row r="135" spans="1:8" x14ac:dyDescent="0.3">
      <c r="A135" s="68"/>
      <c r="B135" s="85">
        <v>44937</v>
      </c>
      <c r="C135" s="68"/>
      <c r="D135" s="288" t="s">
        <v>624</v>
      </c>
      <c r="E135" s="68"/>
      <c r="F135" s="68"/>
      <c r="G135" s="68"/>
      <c r="H135" s="68"/>
    </row>
    <row r="136" spans="1:8" x14ac:dyDescent="0.3">
      <c r="A136" s="114" t="s">
        <v>81</v>
      </c>
      <c r="B136" s="114"/>
      <c r="C136" s="114"/>
      <c r="D136" s="114"/>
      <c r="E136" s="114">
        <v>26000</v>
      </c>
      <c r="F136" s="114">
        <v>26000</v>
      </c>
      <c r="G136" s="115"/>
      <c r="H136" s="115"/>
    </row>
    <row r="137" spans="1:8" x14ac:dyDescent="0.3">
      <c r="A137" s="68">
        <v>14</v>
      </c>
      <c r="B137" s="85">
        <v>44940</v>
      </c>
      <c r="C137" s="68">
        <v>600076</v>
      </c>
      <c r="D137" s="68" t="s">
        <v>62</v>
      </c>
      <c r="E137" s="68">
        <v>3000</v>
      </c>
      <c r="F137" s="68">
        <v>0</v>
      </c>
      <c r="G137" s="68"/>
      <c r="H137" s="68"/>
    </row>
    <row r="138" spans="1:8" x14ac:dyDescent="0.3">
      <c r="A138" s="68"/>
      <c r="B138" s="68"/>
      <c r="C138" s="68">
        <v>0</v>
      </c>
      <c r="D138" s="68"/>
      <c r="E138" s="68" t="s">
        <v>29</v>
      </c>
      <c r="F138" s="68" t="s">
        <v>72</v>
      </c>
      <c r="G138" s="68"/>
      <c r="H138" s="68"/>
    </row>
    <row r="139" spans="1:8" x14ac:dyDescent="0.3">
      <c r="A139" s="68"/>
      <c r="B139" s="85">
        <v>44937</v>
      </c>
      <c r="C139" s="68"/>
      <c r="D139" s="288" t="s">
        <v>624</v>
      </c>
      <c r="E139" s="68"/>
      <c r="F139" s="68"/>
      <c r="G139" s="68"/>
      <c r="H139" s="68"/>
    </row>
    <row r="140" spans="1:8" x14ac:dyDescent="0.3">
      <c r="A140" s="68">
        <v>14</v>
      </c>
      <c r="B140" s="85">
        <v>44940</v>
      </c>
      <c r="C140" s="68">
        <v>100002</v>
      </c>
      <c r="D140" s="68" t="s">
        <v>424</v>
      </c>
      <c r="E140" s="68">
        <v>0</v>
      </c>
      <c r="F140" s="68">
        <v>3000</v>
      </c>
      <c r="G140" s="68"/>
      <c r="H140" s="68"/>
    </row>
    <row r="141" spans="1:8" x14ac:dyDescent="0.3">
      <c r="A141" s="68"/>
      <c r="B141" s="68"/>
      <c r="C141" s="68">
        <v>0</v>
      </c>
      <c r="D141" s="68"/>
      <c r="E141" s="68" t="s">
        <v>29</v>
      </c>
      <c r="F141" s="68" t="s">
        <v>72</v>
      </c>
      <c r="G141" s="68"/>
      <c r="H141" s="68"/>
    </row>
    <row r="142" spans="1:8" x14ac:dyDescent="0.3">
      <c r="A142" s="68"/>
      <c r="B142" s="85">
        <v>44937</v>
      </c>
      <c r="C142" s="68"/>
      <c r="D142" s="288" t="s">
        <v>624</v>
      </c>
      <c r="E142" s="68"/>
      <c r="F142" s="68"/>
      <c r="G142" s="68"/>
      <c r="H142" s="68"/>
    </row>
    <row r="143" spans="1:8" x14ac:dyDescent="0.3">
      <c r="A143" s="114" t="s">
        <v>81</v>
      </c>
      <c r="B143" s="114"/>
      <c r="C143" s="114"/>
      <c r="D143" s="114"/>
      <c r="E143" s="114">
        <v>3000</v>
      </c>
      <c r="F143" s="114">
        <v>3000</v>
      </c>
      <c r="G143" s="115"/>
      <c r="H143" s="115"/>
    </row>
    <row r="144" spans="1:8" x14ac:dyDescent="0.3">
      <c r="A144" s="68">
        <v>15</v>
      </c>
      <c r="B144" s="85">
        <v>44940</v>
      </c>
      <c r="C144" s="68">
        <v>100002</v>
      </c>
      <c r="D144" s="68" t="s">
        <v>424</v>
      </c>
      <c r="E144" s="68">
        <v>16000</v>
      </c>
      <c r="F144" s="68">
        <v>0</v>
      </c>
      <c r="G144" s="68"/>
      <c r="H144" s="68"/>
    </row>
    <row r="145" spans="1:8" x14ac:dyDescent="0.3">
      <c r="A145" s="68">
        <v>16</v>
      </c>
      <c r="B145" s="85">
        <v>44940</v>
      </c>
      <c r="C145" s="68">
        <v>1001</v>
      </c>
      <c r="D145" s="68" t="s">
        <v>156</v>
      </c>
      <c r="E145" s="68" t="s">
        <v>23</v>
      </c>
      <c r="F145" s="68" t="s">
        <v>72</v>
      </c>
      <c r="G145" s="68"/>
      <c r="H145" s="68"/>
    </row>
    <row r="146" spans="1:8" x14ac:dyDescent="0.3">
      <c r="A146" s="68"/>
      <c r="B146" s="85">
        <v>44940</v>
      </c>
      <c r="C146" s="68"/>
      <c r="D146" s="288" t="s">
        <v>625</v>
      </c>
      <c r="E146" s="68"/>
      <c r="F146" s="68"/>
      <c r="G146" s="68"/>
      <c r="H146" s="68"/>
    </row>
    <row r="147" spans="1:8" x14ac:dyDescent="0.3">
      <c r="A147" s="68">
        <v>15</v>
      </c>
      <c r="B147" s="85">
        <v>44940</v>
      </c>
      <c r="C147" s="68">
        <v>400100</v>
      </c>
      <c r="D147" s="68" t="s">
        <v>451</v>
      </c>
      <c r="E147" s="68">
        <v>0</v>
      </c>
      <c r="F147" s="68">
        <v>16000</v>
      </c>
      <c r="G147" s="68"/>
      <c r="H147" s="68"/>
    </row>
    <row r="148" spans="1:8" x14ac:dyDescent="0.3">
      <c r="A148" s="68">
        <v>16</v>
      </c>
      <c r="B148" s="85">
        <v>44940</v>
      </c>
      <c r="C148" s="68">
        <v>1001</v>
      </c>
      <c r="D148" s="68" t="s">
        <v>156</v>
      </c>
      <c r="E148" s="68" t="s">
        <v>23</v>
      </c>
      <c r="F148" s="68" t="s">
        <v>72</v>
      </c>
      <c r="G148" s="68"/>
      <c r="H148" s="68"/>
    </row>
    <row r="149" spans="1:8" x14ac:dyDescent="0.3">
      <c r="A149" s="68"/>
      <c r="B149" s="85">
        <v>44940</v>
      </c>
      <c r="C149" s="68"/>
      <c r="D149" s="288" t="s">
        <v>625</v>
      </c>
      <c r="E149" s="68"/>
      <c r="F149" s="68"/>
      <c r="G149" s="68"/>
      <c r="H149" s="68"/>
    </row>
    <row r="150" spans="1:8" x14ac:dyDescent="0.3">
      <c r="A150" s="68">
        <v>15</v>
      </c>
      <c r="B150" s="85">
        <v>44940</v>
      </c>
      <c r="C150" s="68">
        <v>400036</v>
      </c>
      <c r="D150" s="68" t="s">
        <v>12</v>
      </c>
      <c r="E150" s="68">
        <v>4000</v>
      </c>
      <c r="F150" s="68">
        <v>0</v>
      </c>
      <c r="G150" s="68"/>
      <c r="H150" s="68"/>
    </row>
    <row r="151" spans="1:8" x14ac:dyDescent="0.3">
      <c r="A151" s="68">
        <v>16</v>
      </c>
      <c r="B151" s="85">
        <v>44940</v>
      </c>
      <c r="C151" s="68">
        <v>1001</v>
      </c>
      <c r="D151" s="68" t="s">
        <v>156</v>
      </c>
      <c r="E151" s="68" t="s">
        <v>23</v>
      </c>
      <c r="F151" s="68" t="s">
        <v>72</v>
      </c>
      <c r="G151" s="68"/>
      <c r="H151" s="68"/>
    </row>
    <row r="152" spans="1:8" x14ac:dyDescent="0.3">
      <c r="A152" s="68"/>
      <c r="B152" s="85">
        <v>44940</v>
      </c>
      <c r="C152" s="68"/>
      <c r="D152" s="288" t="s">
        <v>625</v>
      </c>
      <c r="E152" s="68"/>
      <c r="F152" s="68"/>
      <c r="G152" s="68"/>
      <c r="H152" s="68"/>
    </row>
    <row r="153" spans="1:8" x14ac:dyDescent="0.3">
      <c r="A153" s="68">
        <v>15</v>
      </c>
      <c r="B153" s="85">
        <v>44940</v>
      </c>
      <c r="C153" s="68">
        <v>100002</v>
      </c>
      <c r="D153" s="68" t="s">
        <v>424</v>
      </c>
      <c r="E153" s="68">
        <v>0</v>
      </c>
      <c r="F153" s="68">
        <v>4000</v>
      </c>
      <c r="G153" s="68"/>
      <c r="H153" s="68"/>
    </row>
    <row r="154" spans="1:8" x14ac:dyDescent="0.3">
      <c r="A154" s="68">
        <v>16</v>
      </c>
      <c r="B154" s="85">
        <v>44940</v>
      </c>
      <c r="C154" s="68">
        <v>1001</v>
      </c>
      <c r="D154" s="68" t="s">
        <v>156</v>
      </c>
      <c r="E154" s="68" t="s">
        <v>23</v>
      </c>
      <c r="F154" s="68" t="s">
        <v>72</v>
      </c>
      <c r="G154" s="68"/>
      <c r="H154" s="68"/>
    </row>
    <row r="155" spans="1:8" x14ac:dyDescent="0.3">
      <c r="A155" s="68"/>
      <c r="B155" s="85">
        <v>44940</v>
      </c>
      <c r="C155" s="68"/>
      <c r="D155" s="288" t="s">
        <v>625</v>
      </c>
      <c r="E155" s="68"/>
      <c r="F155" s="68"/>
      <c r="G155" s="68"/>
      <c r="H155" s="68"/>
    </row>
    <row r="156" spans="1:8" x14ac:dyDescent="0.3">
      <c r="A156" s="114" t="s">
        <v>81</v>
      </c>
      <c r="B156" s="114"/>
      <c r="C156" s="114"/>
      <c r="D156" s="114"/>
      <c r="E156" s="114">
        <v>20000</v>
      </c>
      <c r="F156" s="114">
        <v>20000</v>
      </c>
      <c r="G156" s="115"/>
      <c r="H156" s="115"/>
    </row>
    <row r="157" spans="1:8" x14ac:dyDescent="0.3">
      <c r="A157" s="68">
        <v>16</v>
      </c>
      <c r="B157" s="85">
        <v>44942</v>
      </c>
      <c r="C157" s="68">
        <v>600046</v>
      </c>
      <c r="D157" s="68" t="s">
        <v>27</v>
      </c>
      <c r="E157" s="68">
        <v>2400</v>
      </c>
      <c r="F157" s="68">
        <v>0</v>
      </c>
      <c r="G157" s="68"/>
      <c r="H157" s="68"/>
    </row>
    <row r="158" spans="1:8" x14ac:dyDescent="0.3">
      <c r="A158" s="68">
        <v>15</v>
      </c>
      <c r="B158" s="85">
        <v>44941</v>
      </c>
      <c r="C158" s="68">
        <v>2010</v>
      </c>
      <c r="D158" s="68" t="s">
        <v>251</v>
      </c>
      <c r="E158" s="68" t="s">
        <v>27</v>
      </c>
      <c r="F158" s="68" t="s">
        <v>71</v>
      </c>
      <c r="G158" s="68"/>
      <c r="H158" s="68"/>
    </row>
    <row r="159" spans="1:8" x14ac:dyDescent="0.3">
      <c r="A159" s="68"/>
      <c r="B159" s="68"/>
      <c r="C159" s="68"/>
      <c r="D159" s="288" t="s">
        <v>75</v>
      </c>
      <c r="E159" s="68"/>
      <c r="F159" s="68"/>
      <c r="G159" s="68"/>
      <c r="H159" s="68"/>
    </row>
    <row r="160" spans="1:8" x14ac:dyDescent="0.3">
      <c r="A160" s="68">
        <v>16</v>
      </c>
      <c r="B160" s="85">
        <v>44942</v>
      </c>
      <c r="C160" s="68">
        <v>100001</v>
      </c>
      <c r="D160" s="68" t="s">
        <v>15</v>
      </c>
      <c r="E160" s="68">
        <v>0</v>
      </c>
      <c r="F160" s="68">
        <v>2400</v>
      </c>
      <c r="G160" s="68"/>
      <c r="H160" s="68"/>
    </row>
    <row r="161" spans="1:8" x14ac:dyDescent="0.3">
      <c r="A161" s="68">
        <v>15</v>
      </c>
      <c r="B161" s="85">
        <v>44941</v>
      </c>
      <c r="C161" s="68">
        <v>2010</v>
      </c>
      <c r="D161" s="68" t="s">
        <v>251</v>
      </c>
      <c r="E161" s="68" t="s">
        <v>27</v>
      </c>
      <c r="F161" s="68" t="s">
        <v>71</v>
      </c>
      <c r="G161" s="68"/>
      <c r="H161" s="68"/>
    </row>
    <row r="162" spans="1:8" x14ac:dyDescent="0.3">
      <c r="A162" s="68"/>
      <c r="B162" s="68"/>
      <c r="C162" s="68"/>
      <c r="D162" s="288" t="s">
        <v>75</v>
      </c>
      <c r="E162" s="68"/>
      <c r="F162" s="68"/>
      <c r="G162" s="68"/>
      <c r="H162" s="68"/>
    </row>
    <row r="163" spans="1:8" x14ac:dyDescent="0.3">
      <c r="A163" s="68">
        <v>16</v>
      </c>
      <c r="B163" s="85">
        <v>44942</v>
      </c>
      <c r="C163" s="68">
        <v>600046</v>
      </c>
      <c r="D163" s="68" t="s">
        <v>27</v>
      </c>
      <c r="E163" s="68">
        <v>40000</v>
      </c>
      <c r="F163" s="68">
        <v>0</v>
      </c>
      <c r="G163" s="68"/>
      <c r="H163" s="68"/>
    </row>
    <row r="164" spans="1:8" x14ac:dyDescent="0.3">
      <c r="A164" s="68">
        <v>15</v>
      </c>
      <c r="B164" s="85">
        <v>44941</v>
      </c>
      <c r="C164" s="68">
        <v>2010</v>
      </c>
      <c r="D164" s="68" t="s">
        <v>251</v>
      </c>
      <c r="E164" s="68" t="s">
        <v>27</v>
      </c>
      <c r="F164" s="68" t="s">
        <v>72</v>
      </c>
      <c r="G164" s="68"/>
      <c r="H164" s="68"/>
    </row>
    <row r="165" spans="1:8" x14ac:dyDescent="0.3">
      <c r="A165" s="68"/>
      <c r="B165" s="68"/>
      <c r="C165" s="68"/>
      <c r="D165" s="288" t="s">
        <v>75</v>
      </c>
      <c r="E165" s="68"/>
      <c r="F165" s="68"/>
      <c r="G165" s="68"/>
      <c r="H165" s="68"/>
    </row>
    <row r="166" spans="1:8" x14ac:dyDescent="0.3">
      <c r="A166" s="68">
        <v>16</v>
      </c>
      <c r="B166" s="85">
        <v>44942</v>
      </c>
      <c r="C166" s="68">
        <v>100002</v>
      </c>
      <c r="D166" s="68" t="s">
        <v>424</v>
      </c>
      <c r="E166" s="68">
        <v>0</v>
      </c>
      <c r="F166" s="68">
        <v>40000</v>
      </c>
      <c r="G166" s="68"/>
      <c r="H166" s="68"/>
    </row>
    <row r="167" spans="1:8" x14ac:dyDescent="0.3">
      <c r="A167" s="68">
        <v>15</v>
      </c>
      <c r="B167" s="85">
        <v>44941</v>
      </c>
      <c r="C167" s="68">
        <v>2010</v>
      </c>
      <c r="D167" s="68" t="s">
        <v>251</v>
      </c>
      <c r="E167" s="68" t="s">
        <v>27</v>
      </c>
      <c r="F167" s="68" t="s">
        <v>72</v>
      </c>
      <c r="G167" s="68"/>
      <c r="H167" s="68"/>
    </row>
    <row r="168" spans="1:8" x14ac:dyDescent="0.3">
      <c r="A168" s="68"/>
      <c r="B168" s="85">
        <v>44941</v>
      </c>
      <c r="C168" s="68"/>
      <c r="D168" s="288" t="s">
        <v>626</v>
      </c>
      <c r="E168" s="68"/>
      <c r="F168" s="68"/>
      <c r="G168" s="68"/>
      <c r="H168" s="68"/>
    </row>
    <row r="169" spans="1:8" x14ac:dyDescent="0.3">
      <c r="A169" s="68">
        <v>16</v>
      </c>
      <c r="B169" s="85">
        <v>44942</v>
      </c>
      <c r="C169" s="68">
        <v>600046</v>
      </c>
      <c r="D169" s="68" t="s">
        <v>27</v>
      </c>
      <c r="E169" s="68">
        <v>60000</v>
      </c>
      <c r="F169" s="68">
        <v>0</v>
      </c>
      <c r="G169" s="68"/>
      <c r="H169" s="68"/>
    </row>
    <row r="170" spans="1:8" x14ac:dyDescent="0.3">
      <c r="A170" s="68">
        <v>15</v>
      </c>
      <c r="B170" s="85">
        <v>44941</v>
      </c>
      <c r="C170" s="68">
        <v>2010</v>
      </c>
      <c r="D170" s="68" t="s">
        <v>251</v>
      </c>
      <c r="E170" s="68" t="s">
        <v>27</v>
      </c>
      <c r="F170" s="68" t="s">
        <v>8</v>
      </c>
      <c r="G170" s="68"/>
      <c r="H170" s="68"/>
    </row>
    <row r="171" spans="1:8" x14ac:dyDescent="0.3">
      <c r="A171" s="68"/>
      <c r="B171" s="85">
        <v>44941</v>
      </c>
      <c r="C171" s="68"/>
      <c r="D171" s="288" t="s">
        <v>626</v>
      </c>
      <c r="E171" s="68"/>
      <c r="F171" s="68"/>
      <c r="G171" s="68"/>
      <c r="H171" s="68"/>
    </row>
    <row r="172" spans="1:8" x14ac:dyDescent="0.3">
      <c r="A172" s="68">
        <v>16</v>
      </c>
      <c r="B172" s="85">
        <v>44942</v>
      </c>
      <c r="C172" s="68">
        <v>200004</v>
      </c>
      <c r="D172" s="68" t="s">
        <v>10</v>
      </c>
      <c r="E172" s="68">
        <v>0</v>
      </c>
      <c r="F172" s="68">
        <v>60000</v>
      </c>
      <c r="G172" s="68"/>
      <c r="H172" s="68"/>
    </row>
    <row r="173" spans="1:8" x14ac:dyDescent="0.3">
      <c r="A173" s="68">
        <v>15</v>
      </c>
      <c r="B173" s="85">
        <v>44941</v>
      </c>
      <c r="C173" s="68">
        <v>2010</v>
      </c>
      <c r="D173" s="68" t="s">
        <v>251</v>
      </c>
      <c r="E173" s="68" t="s">
        <v>27</v>
      </c>
      <c r="F173" s="68" t="s">
        <v>8</v>
      </c>
      <c r="G173" s="68"/>
      <c r="H173" s="68"/>
    </row>
    <row r="174" spans="1:8" x14ac:dyDescent="0.3">
      <c r="A174" s="68"/>
      <c r="B174" s="68"/>
      <c r="C174" s="68"/>
      <c r="D174" s="288" t="s">
        <v>75</v>
      </c>
      <c r="E174" s="68"/>
      <c r="F174" s="68"/>
      <c r="G174" s="68"/>
      <c r="H174" s="68"/>
    </row>
    <row r="175" spans="1:8" x14ac:dyDescent="0.3">
      <c r="A175" s="114" t="s">
        <v>81</v>
      </c>
      <c r="B175" s="114"/>
      <c r="C175" s="114"/>
      <c r="D175" s="114"/>
      <c r="E175" s="114">
        <v>102400</v>
      </c>
      <c r="F175" s="114">
        <v>102400</v>
      </c>
      <c r="G175" s="115"/>
      <c r="H175" s="115"/>
    </row>
    <row r="176" spans="1:8" x14ac:dyDescent="0.3">
      <c r="A176" s="68">
        <v>17</v>
      </c>
      <c r="B176" s="85">
        <v>44943</v>
      </c>
      <c r="C176" s="68">
        <v>400040</v>
      </c>
      <c r="D176" s="68" t="s">
        <v>23</v>
      </c>
      <c r="E176" s="68">
        <v>24000</v>
      </c>
      <c r="F176" s="68">
        <v>0</v>
      </c>
      <c r="G176" s="68"/>
      <c r="H176" s="68"/>
    </row>
    <row r="177" spans="1:8" x14ac:dyDescent="0.3">
      <c r="A177" s="68">
        <v>16</v>
      </c>
      <c r="B177" s="85">
        <v>44942</v>
      </c>
      <c r="C177" s="68">
        <v>1002</v>
      </c>
      <c r="D177" s="68" t="s">
        <v>160</v>
      </c>
      <c r="E177" s="68" t="s">
        <v>23</v>
      </c>
      <c r="F177" s="68" t="s">
        <v>72</v>
      </c>
      <c r="G177" s="68"/>
      <c r="H177" s="68"/>
    </row>
    <row r="178" spans="1:8" x14ac:dyDescent="0.3">
      <c r="A178" s="68"/>
      <c r="B178" s="68"/>
      <c r="C178" s="68"/>
      <c r="D178" s="288" t="s">
        <v>75</v>
      </c>
      <c r="E178" s="68"/>
      <c r="F178" s="68"/>
      <c r="G178" s="68"/>
      <c r="H178" s="68"/>
    </row>
    <row r="179" spans="1:8" x14ac:dyDescent="0.3">
      <c r="A179" s="68">
        <v>17</v>
      </c>
      <c r="B179" s="85">
        <v>44943</v>
      </c>
      <c r="C179" s="68">
        <v>100002</v>
      </c>
      <c r="D179" s="68" t="s">
        <v>14</v>
      </c>
      <c r="E179" s="68">
        <v>0</v>
      </c>
      <c r="F179" s="68">
        <v>24000</v>
      </c>
      <c r="G179" s="68"/>
      <c r="H179" s="68"/>
    </row>
    <row r="180" spans="1:8" x14ac:dyDescent="0.3">
      <c r="A180" s="68">
        <v>16</v>
      </c>
      <c r="B180" s="85">
        <v>44942</v>
      </c>
      <c r="C180" s="68">
        <v>1002</v>
      </c>
      <c r="D180" s="68" t="s">
        <v>160</v>
      </c>
      <c r="E180" s="68" t="s">
        <v>23</v>
      </c>
      <c r="F180" s="68" t="s">
        <v>72</v>
      </c>
      <c r="G180" s="68"/>
      <c r="H180" s="68"/>
    </row>
    <row r="181" spans="1:8" x14ac:dyDescent="0.3">
      <c r="A181" s="68"/>
      <c r="B181" s="68"/>
      <c r="C181" s="68"/>
      <c r="D181" s="288" t="s">
        <v>75</v>
      </c>
      <c r="E181" s="68"/>
      <c r="F181" s="68"/>
      <c r="G181" s="68"/>
      <c r="H181" s="68"/>
    </row>
    <row r="182" spans="1:8" x14ac:dyDescent="0.3">
      <c r="A182" s="68">
        <v>17</v>
      </c>
      <c r="B182" s="85">
        <v>44943</v>
      </c>
      <c r="C182" s="68">
        <v>600172</v>
      </c>
      <c r="D182" s="68" t="s">
        <v>225</v>
      </c>
      <c r="E182" s="68">
        <v>0</v>
      </c>
      <c r="F182" s="68">
        <v>1440</v>
      </c>
      <c r="G182" s="68"/>
      <c r="H182" s="68"/>
    </row>
    <row r="183" spans="1:8" x14ac:dyDescent="0.3">
      <c r="A183" s="68">
        <v>16</v>
      </c>
      <c r="B183" s="85">
        <v>44942</v>
      </c>
      <c r="C183" s="68">
        <v>1002</v>
      </c>
      <c r="D183" s="68" t="s">
        <v>160</v>
      </c>
      <c r="E183" s="68" t="s">
        <v>23</v>
      </c>
      <c r="F183" s="68" t="s">
        <v>72</v>
      </c>
      <c r="G183" s="68"/>
      <c r="H183" s="68"/>
    </row>
    <row r="184" spans="1:8" x14ac:dyDescent="0.3">
      <c r="A184" s="68"/>
      <c r="B184" s="68"/>
      <c r="C184" s="68"/>
      <c r="D184" s="288" t="s">
        <v>75</v>
      </c>
      <c r="E184" s="68"/>
      <c r="F184" s="68"/>
      <c r="G184" s="68"/>
      <c r="H184" s="68"/>
    </row>
    <row r="185" spans="1:8" x14ac:dyDescent="0.3">
      <c r="A185" s="68">
        <v>17</v>
      </c>
      <c r="B185" s="85">
        <v>44943</v>
      </c>
      <c r="C185" s="68">
        <v>100002</v>
      </c>
      <c r="D185" s="68" t="s">
        <v>14</v>
      </c>
      <c r="E185" s="68">
        <v>1440</v>
      </c>
      <c r="F185" s="68">
        <v>0</v>
      </c>
      <c r="G185" s="68"/>
      <c r="H185" s="68"/>
    </row>
    <row r="186" spans="1:8" x14ac:dyDescent="0.3">
      <c r="A186" s="68">
        <v>16</v>
      </c>
      <c r="B186" s="85">
        <v>44942</v>
      </c>
      <c r="C186" s="68">
        <v>1002</v>
      </c>
      <c r="D186" s="68" t="s">
        <v>160</v>
      </c>
      <c r="E186" s="68" t="s">
        <v>23</v>
      </c>
      <c r="F186" s="68" t="s">
        <v>72</v>
      </c>
      <c r="G186" s="68"/>
      <c r="H186" s="68"/>
    </row>
    <row r="187" spans="1:8" x14ac:dyDescent="0.3">
      <c r="A187" s="68"/>
      <c r="B187" s="68"/>
      <c r="C187" s="68"/>
      <c r="D187" s="288" t="s">
        <v>75</v>
      </c>
      <c r="E187" s="68"/>
      <c r="F187" s="68"/>
      <c r="G187" s="68"/>
      <c r="H187" s="68"/>
    </row>
    <row r="188" spans="1:8" x14ac:dyDescent="0.3">
      <c r="A188" s="68">
        <v>17</v>
      </c>
      <c r="B188" s="85">
        <v>44943</v>
      </c>
      <c r="C188" s="68">
        <v>600182</v>
      </c>
      <c r="D188" s="68" t="s">
        <v>365</v>
      </c>
      <c r="E188" s="68">
        <v>0</v>
      </c>
      <c r="F188" s="68">
        <v>1440</v>
      </c>
      <c r="G188" s="68"/>
      <c r="H188" s="68"/>
    </row>
    <row r="189" spans="1:8" x14ac:dyDescent="0.3">
      <c r="A189" s="68">
        <v>16</v>
      </c>
      <c r="B189" s="85">
        <v>44942</v>
      </c>
      <c r="C189" s="68">
        <v>1002</v>
      </c>
      <c r="D189" s="68" t="s">
        <v>160</v>
      </c>
      <c r="E189" s="68" t="s">
        <v>23</v>
      </c>
      <c r="F189" s="68" t="s">
        <v>72</v>
      </c>
      <c r="G189" s="68"/>
      <c r="H189" s="68"/>
    </row>
    <row r="190" spans="1:8" x14ac:dyDescent="0.3">
      <c r="A190" s="68"/>
      <c r="B190" s="68"/>
      <c r="C190" s="68"/>
      <c r="D190" s="288" t="s">
        <v>75</v>
      </c>
      <c r="E190" s="68"/>
      <c r="F190" s="68"/>
      <c r="G190" s="68"/>
      <c r="H190" s="68"/>
    </row>
    <row r="191" spans="1:8" x14ac:dyDescent="0.3">
      <c r="A191" s="68">
        <v>17</v>
      </c>
      <c r="B191" s="85">
        <v>44943</v>
      </c>
      <c r="C191" s="68">
        <v>100002</v>
      </c>
      <c r="D191" s="68" t="s">
        <v>14</v>
      </c>
      <c r="E191" s="68">
        <v>1440</v>
      </c>
      <c r="F191" s="68">
        <v>0</v>
      </c>
      <c r="G191" s="68"/>
      <c r="H191" s="68"/>
    </row>
    <row r="192" spans="1:8" x14ac:dyDescent="0.3">
      <c r="A192" s="68">
        <v>16</v>
      </c>
      <c r="B192" s="85">
        <v>44942</v>
      </c>
      <c r="C192" s="68">
        <v>1002</v>
      </c>
      <c r="D192" s="68" t="s">
        <v>160</v>
      </c>
      <c r="E192" s="68" t="s">
        <v>23</v>
      </c>
      <c r="F192" s="68" t="s">
        <v>72</v>
      </c>
      <c r="G192" s="68"/>
      <c r="H192" s="68"/>
    </row>
    <row r="193" spans="1:8" x14ac:dyDescent="0.3">
      <c r="A193" s="68"/>
      <c r="B193" s="68"/>
      <c r="C193" s="68"/>
      <c r="D193" s="288" t="s">
        <v>75</v>
      </c>
      <c r="E193" s="68"/>
      <c r="F193" s="68"/>
      <c r="G193" s="68"/>
      <c r="H193" s="68"/>
    </row>
    <row r="194" spans="1:8" x14ac:dyDescent="0.3">
      <c r="A194" s="114" t="s">
        <v>81</v>
      </c>
      <c r="B194" s="114"/>
      <c r="C194" s="114"/>
      <c r="D194" s="114"/>
      <c r="E194" s="114">
        <v>26880</v>
      </c>
      <c r="F194" s="114">
        <v>26880</v>
      </c>
      <c r="G194" s="115"/>
      <c r="H194" s="115"/>
    </row>
    <row r="195" spans="1:8" x14ac:dyDescent="0.3">
      <c r="A195" s="68">
        <v>18</v>
      </c>
      <c r="B195" s="85">
        <v>44944</v>
      </c>
      <c r="C195" s="68">
        <v>600044</v>
      </c>
      <c r="D195" s="68" t="s">
        <v>17</v>
      </c>
      <c r="E195" s="68">
        <v>2600</v>
      </c>
      <c r="F195" s="68">
        <v>0</v>
      </c>
      <c r="G195" s="68"/>
      <c r="H195" s="68"/>
    </row>
    <row r="196" spans="1:8" x14ac:dyDescent="0.3">
      <c r="A196" s="68"/>
      <c r="B196" s="68"/>
      <c r="C196" s="68">
        <v>0</v>
      </c>
      <c r="D196" s="68"/>
      <c r="E196" s="68" t="s">
        <v>29</v>
      </c>
      <c r="F196" s="68" t="s">
        <v>71</v>
      </c>
      <c r="G196" s="68"/>
      <c r="H196" s="68"/>
    </row>
    <row r="197" spans="1:8" x14ac:dyDescent="0.3">
      <c r="A197" s="68"/>
      <c r="B197" s="68"/>
      <c r="C197" s="68"/>
      <c r="D197" s="288" t="s">
        <v>75</v>
      </c>
      <c r="E197" s="68"/>
      <c r="F197" s="68"/>
      <c r="G197" s="68"/>
      <c r="H197" s="68"/>
    </row>
    <row r="198" spans="1:8" x14ac:dyDescent="0.3">
      <c r="A198" s="68">
        <v>18</v>
      </c>
      <c r="B198" s="85">
        <v>44944</v>
      </c>
      <c r="C198" s="68">
        <v>100001</v>
      </c>
      <c r="D198" s="68" t="s">
        <v>353</v>
      </c>
      <c r="E198" s="68">
        <v>0</v>
      </c>
      <c r="F198" s="68">
        <v>2600</v>
      </c>
      <c r="G198" s="68"/>
      <c r="H198" s="68"/>
    </row>
    <row r="199" spans="1:8" x14ac:dyDescent="0.3">
      <c r="A199" s="68"/>
      <c r="B199" s="68"/>
      <c r="C199" s="68"/>
      <c r="D199" s="68"/>
      <c r="E199" s="68"/>
      <c r="F199" s="68"/>
      <c r="G199" s="68"/>
      <c r="H199" s="68"/>
    </row>
    <row r="200" spans="1:8" x14ac:dyDescent="0.3">
      <c r="A200" s="68"/>
      <c r="B200" s="68"/>
      <c r="C200" s="68"/>
      <c r="D200" s="68" t="s">
        <v>126</v>
      </c>
      <c r="E200" s="68"/>
      <c r="F200" s="68"/>
      <c r="G200" s="68"/>
      <c r="H200" s="68"/>
    </row>
    <row r="201" spans="1:8" x14ac:dyDescent="0.3">
      <c r="A201" s="68"/>
      <c r="B201" s="68"/>
      <c r="C201" s="68"/>
      <c r="D201" s="68" t="s">
        <v>127</v>
      </c>
      <c r="E201" s="68" t="s">
        <v>201</v>
      </c>
      <c r="F201" s="68">
        <v>1</v>
      </c>
      <c r="G201" s="68"/>
      <c r="H201" s="68"/>
    </row>
    <row r="202" spans="1:8" x14ac:dyDescent="0.3">
      <c r="A202" s="68"/>
      <c r="B202" s="68" t="s">
        <v>202</v>
      </c>
      <c r="C202" s="68" t="s">
        <v>203</v>
      </c>
      <c r="D202" s="68" t="s">
        <v>128</v>
      </c>
      <c r="E202" s="68" t="s">
        <v>204</v>
      </c>
      <c r="F202" s="68" t="s">
        <v>205</v>
      </c>
      <c r="G202" s="68"/>
      <c r="H202" s="68"/>
    </row>
    <row r="203" spans="1:8" x14ac:dyDescent="0.3">
      <c r="A203" s="68" t="s">
        <v>198</v>
      </c>
      <c r="B203" s="68">
        <v>11223344</v>
      </c>
      <c r="C203" s="68">
        <v>88447766</v>
      </c>
      <c r="D203" s="68" t="s">
        <v>129</v>
      </c>
      <c r="E203" s="68">
        <v>66775544</v>
      </c>
      <c r="F203" s="68" t="s">
        <v>178</v>
      </c>
      <c r="G203" s="68"/>
      <c r="H203" s="68"/>
    </row>
    <row r="204" spans="1:8" x14ac:dyDescent="0.3">
      <c r="A204" s="68" t="s">
        <v>31</v>
      </c>
      <c r="B204" s="68" t="s">
        <v>206</v>
      </c>
      <c r="C204" s="85">
        <v>44927</v>
      </c>
      <c r="D204" s="68" t="s">
        <v>207</v>
      </c>
      <c r="E204" s="85">
        <v>44985</v>
      </c>
      <c r="F204" s="68"/>
      <c r="G204" s="68"/>
      <c r="H204" s="68"/>
    </row>
    <row r="205" spans="1:8" x14ac:dyDescent="0.3">
      <c r="A205" s="540" t="s">
        <v>191</v>
      </c>
      <c r="B205" s="540" t="s">
        <v>190</v>
      </c>
      <c r="C205" s="540" t="s">
        <v>32</v>
      </c>
      <c r="D205" s="540" t="s">
        <v>33</v>
      </c>
      <c r="E205" s="540" t="s">
        <v>34</v>
      </c>
      <c r="F205" s="540" t="s">
        <v>35</v>
      </c>
      <c r="G205" s="68"/>
      <c r="H205" s="68"/>
    </row>
    <row r="206" spans="1:8" x14ac:dyDescent="0.3">
      <c r="A206" s="540" t="s">
        <v>208</v>
      </c>
      <c r="B206" s="540" t="s">
        <v>199</v>
      </c>
      <c r="C206" s="540" t="s">
        <v>200</v>
      </c>
      <c r="D206" s="685" t="s">
        <v>574</v>
      </c>
      <c r="E206" s="540" t="s">
        <v>70</v>
      </c>
      <c r="F206" s="540" t="s">
        <v>107</v>
      </c>
      <c r="G206" s="68"/>
      <c r="H206" s="68"/>
    </row>
    <row r="207" spans="1:8" x14ac:dyDescent="0.3">
      <c r="A207" s="68"/>
      <c r="B207" s="68"/>
      <c r="C207" s="68">
        <v>0</v>
      </c>
      <c r="D207" s="68"/>
      <c r="E207" s="68" t="s">
        <v>29</v>
      </c>
      <c r="F207" s="68" t="s">
        <v>71</v>
      </c>
      <c r="G207" s="68"/>
      <c r="H207" s="68"/>
    </row>
    <row r="208" spans="1:8" x14ac:dyDescent="0.3">
      <c r="A208" s="68"/>
      <c r="B208" s="68"/>
      <c r="C208" s="68"/>
      <c r="D208" s="288" t="s">
        <v>75</v>
      </c>
      <c r="E208" s="68"/>
      <c r="F208" s="68"/>
      <c r="G208" s="68"/>
      <c r="H208" s="68"/>
    </row>
    <row r="209" spans="1:8" x14ac:dyDescent="0.3">
      <c r="A209" s="114" t="s">
        <v>81</v>
      </c>
      <c r="B209" s="114"/>
      <c r="C209" s="114"/>
      <c r="D209" s="114"/>
      <c r="E209" s="114">
        <v>2600</v>
      </c>
      <c r="F209" s="114">
        <v>2600</v>
      </c>
      <c r="G209" s="115"/>
      <c r="H209" s="115"/>
    </row>
    <row r="210" spans="1:8" x14ac:dyDescent="0.3">
      <c r="A210" s="68">
        <v>19</v>
      </c>
      <c r="B210" s="85">
        <v>44945</v>
      </c>
      <c r="C210" s="68">
        <v>400100</v>
      </c>
      <c r="D210" s="68" t="s">
        <v>451</v>
      </c>
      <c r="E210" s="68">
        <v>0</v>
      </c>
      <c r="F210" s="68">
        <v>40000</v>
      </c>
      <c r="G210" s="68"/>
      <c r="H210" s="68"/>
    </row>
    <row r="211" spans="1:8" x14ac:dyDescent="0.3">
      <c r="A211" s="68">
        <v>20</v>
      </c>
      <c r="B211" s="85">
        <v>44945</v>
      </c>
      <c r="C211" s="68">
        <v>1007</v>
      </c>
      <c r="D211" s="68" t="s">
        <v>149</v>
      </c>
      <c r="E211" s="68" t="s">
        <v>23</v>
      </c>
      <c r="F211" s="68" t="s">
        <v>72</v>
      </c>
      <c r="G211" s="68"/>
      <c r="H211" s="68"/>
    </row>
    <row r="212" spans="1:8" x14ac:dyDescent="0.3">
      <c r="A212" s="68"/>
      <c r="B212" s="85">
        <v>44944</v>
      </c>
      <c r="C212" s="68"/>
      <c r="D212" s="288" t="s">
        <v>708</v>
      </c>
      <c r="E212" s="68"/>
      <c r="F212" s="68"/>
      <c r="G212" s="68"/>
      <c r="H212" s="68"/>
    </row>
    <row r="213" spans="1:8" x14ac:dyDescent="0.3">
      <c r="A213" s="68">
        <v>19</v>
      </c>
      <c r="B213" s="85">
        <v>44945</v>
      </c>
      <c r="C213" s="68">
        <v>100002</v>
      </c>
      <c r="D213" s="68" t="s">
        <v>424</v>
      </c>
      <c r="E213" s="68">
        <v>40000</v>
      </c>
      <c r="F213" s="68">
        <v>0</v>
      </c>
      <c r="G213" s="68"/>
      <c r="H213" s="68"/>
    </row>
    <row r="214" spans="1:8" x14ac:dyDescent="0.3">
      <c r="A214" s="68">
        <v>20</v>
      </c>
      <c r="B214" s="85">
        <v>44945</v>
      </c>
      <c r="C214" s="68">
        <v>1007</v>
      </c>
      <c r="D214" s="68" t="s">
        <v>149</v>
      </c>
      <c r="E214" s="68" t="s">
        <v>23</v>
      </c>
      <c r="F214" s="68" t="s">
        <v>72</v>
      </c>
      <c r="G214" s="68"/>
      <c r="H214" s="68"/>
    </row>
    <row r="215" spans="1:8" x14ac:dyDescent="0.3">
      <c r="A215" s="68"/>
      <c r="B215" s="85">
        <v>44944</v>
      </c>
      <c r="C215" s="68"/>
      <c r="D215" s="288" t="s">
        <v>708</v>
      </c>
      <c r="E215" s="68"/>
      <c r="F215" s="68"/>
      <c r="G215" s="68"/>
      <c r="H215" s="68"/>
    </row>
    <row r="216" spans="1:8" x14ac:dyDescent="0.3">
      <c r="A216" s="68">
        <v>19</v>
      </c>
      <c r="B216" s="85">
        <v>44945</v>
      </c>
      <c r="C216" s="68">
        <v>400036</v>
      </c>
      <c r="D216" s="68" t="s">
        <v>12</v>
      </c>
      <c r="E216" s="68">
        <v>0</v>
      </c>
      <c r="F216" s="68">
        <v>2000</v>
      </c>
      <c r="G216" s="68"/>
      <c r="H216" s="68"/>
    </row>
    <row r="217" spans="1:8" x14ac:dyDescent="0.3">
      <c r="A217" s="68">
        <v>20</v>
      </c>
      <c r="B217" s="85">
        <v>44945</v>
      </c>
      <c r="C217" s="68">
        <v>1007</v>
      </c>
      <c r="D217" s="68" t="s">
        <v>149</v>
      </c>
      <c r="E217" s="68" t="s">
        <v>23</v>
      </c>
      <c r="F217" s="68" t="s">
        <v>71</v>
      </c>
      <c r="G217" s="68"/>
      <c r="H217" s="68"/>
    </row>
    <row r="218" spans="1:8" x14ac:dyDescent="0.3">
      <c r="A218" s="68"/>
      <c r="B218" s="68"/>
      <c r="C218" s="68"/>
      <c r="D218" s="288" t="s">
        <v>75</v>
      </c>
      <c r="E218" s="68"/>
      <c r="F218" s="68"/>
      <c r="G218" s="68"/>
      <c r="H218" s="68"/>
    </row>
    <row r="219" spans="1:8" x14ac:dyDescent="0.3">
      <c r="A219" s="68">
        <v>19</v>
      </c>
      <c r="B219" s="85">
        <v>44945</v>
      </c>
      <c r="C219" s="68">
        <v>100001</v>
      </c>
      <c r="D219" s="68" t="s">
        <v>353</v>
      </c>
      <c r="E219" s="68">
        <v>2000</v>
      </c>
      <c r="F219" s="68">
        <v>0</v>
      </c>
      <c r="G219" s="68"/>
      <c r="H219" s="68"/>
    </row>
    <row r="220" spans="1:8" x14ac:dyDescent="0.3">
      <c r="A220" s="68">
        <v>20</v>
      </c>
      <c r="B220" s="85">
        <v>44945</v>
      </c>
      <c r="C220" s="68">
        <v>1007</v>
      </c>
      <c r="D220" s="68" t="s">
        <v>149</v>
      </c>
      <c r="E220" s="68" t="s">
        <v>23</v>
      </c>
      <c r="F220" s="68" t="s">
        <v>71</v>
      </c>
      <c r="G220" s="68"/>
      <c r="H220" s="68"/>
    </row>
    <row r="221" spans="1:8" x14ac:dyDescent="0.3">
      <c r="A221" s="68"/>
      <c r="B221" s="68"/>
      <c r="C221" s="68"/>
      <c r="D221" s="288" t="s">
        <v>75</v>
      </c>
      <c r="E221" s="68"/>
      <c r="F221" s="68"/>
      <c r="G221" s="68"/>
      <c r="H221" s="68"/>
    </row>
    <row r="222" spans="1:8" x14ac:dyDescent="0.3">
      <c r="A222" s="68">
        <v>19</v>
      </c>
      <c r="B222" s="85">
        <v>44945</v>
      </c>
      <c r="C222" s="68">
        <v>600172</v>
      </c>
      <c r="D222" s="68" t="s">
        <v>225</v>
      </c>
      <c r="E222" s="68">
        <v>0</v>
      </c>
      <c r="F222" s="68">
        <v>2400</v>
      </c>
      <c r="G222" s="68"/>
      <c r="H222" s="68"/>
    </row>
    <row r="223" spans="1:8" x14ac:dyDescent="0.3">
      <c r="A223" s="68">
        <v>20</v>
      </c>
      <c r="B223" s="85">
        <v>44945</v>
      </c>
      <c r="C223" s="68">
        <v>1007</v>
      </c>
      <c r="D223" s="68" t="s">
        <v>149</v>
      </c>
      <c r="E223" s="68" t="s">
        <v>23</v>
      </c>
      <c r="F223" s="68" t="s">
        <v>72</v>
      </c>
      <c r="G223" s="68"/>
      <c r="H223" s="68"/>
    </row>
    <row r="224" spans="1:8" x14ac:dyDescent="0.3">
      <c r="A224" s="68"/>
      <c r="B224" s="85">
        <v>44944</v>
      </c>
      <c r="C224" s="68"/>
      <c r="D224" s="288" t="s">
        <v>708</v>
      </c>
      <c r="E224" s="68"/>
      <c r="F224" s="68"/>
      <c r="G224" s="68"/>
      <c r="H224" s="68"/>
    </row>
    <row r="225" spans="1:8" x14ac:dyDescent="0.3">
      <c r="A225" s="68">
        <v>19</v>
      </c>
      <c r="B225" s="85">
        <v>44945</v>
      </c>
      <c r="C225" s="68">
        <v>600182</v>
      </c>
      <c r="D225" s="68" t="s">
        <v>365</v>
      </c>
      <c r="E225" s="68">
        <v>0</v>
      </c>
      <c r="F225" s="68">
        <v>2400</v>
      </c>
      <c r="G225" s="68"/>
      <c r="H225" s="68"/>
    </row>
    <row r="226" spans="1:8" x14ac:dyDescent="0.3">
      <c r="A226" s="68">
        <v>20</v>
      </c>
      <c r="B226" s="85">
        <v>44945</v>
      </c>
      <c r="C226" s="68">
        <v>1007</v>
      </c>
      <c r="D226" s="68" t="s">
        <v>149</v>
      </c>
      <c r="E226" s="68" t="s">
        <v>23</v>
      </c>
      <c r="F226" s="68" t="s">
        <v>72</v>
      </c>
      <c r="G226" s="68"/>
      <c r="H226" s="68"/>
    </row>
    <row r="227" spans="1:8" x14ac:dyDescent="0.3">
      <c r="A227" s="68"/>
      <c r="B227" s="85">
        <v>44944</v>
      </c>
      <c r="C227" s="68"/>
      <c r="D227" s="288" t="s">
        <v>708</v>
      </c>
      <c r="E227" s="68"/>
      <c r="F227" s="68"/>
      <c r="G227" s="68"/>
      <c r="H227" s="68"/>
    </row>
    <row r="228" spans="1:8" x14ac:dyDescent="0.3">
      <c r="A228" s="68">
        <v>19</v>
      </c>
      <c r="B228" s="85">
        <v>44945</v>
      </c>
      <c r="C228" s="68">
        <v>100002</v>
      </c>
      <c r="D228" s="68" t="s">
        <v>424</v>
      </c>
      <c r="E228" s="68">
        <v>2400</v>
      </c>
      <c r="F228" s="68">
        <v>0</v>
      </c>
      <c r="G228" s="68"/>
      <c r="H228" s="68"/>
    </row>
    <row r="229" spans="1:8" x14ac:dyDescent="0.3">
      <c r="A229" s="68">
        <v>20</v>
      </c>
      <c r="B229" s="85">
        <v>44945</v>
      </c>
      <c r="C229" s="68">
        <v>1007</v>
      </c>
      <c r="D229" s="68" t="s">
        <v>149</v>
      </c>
      <c r="E229" s="68" t="s">
        <v>23</v>
      </c>
      <c r="F229" s="68" t="s">
        <v>72</v>
      </c>
      <c r="G229" s="68"/>
      <c r="H229" s="68"/>
    </row>
    <row r="230" spans="1:8" x14ac:dyDescent="0.3">
      <c r="A230" s="68"/>
      <c r="B230" s="85">
        <v>44944</v>
      </c>
      <c r="C230" s="68"/>
      <c r="D230" s="288" t="s">
        <v>708</v>
      </c>
      <c r="E230" s="68"/>
      <c r="F230" s="68"/>
      <c r="G230" s="68"/>
      <c r="H230" s="68"/>
    </row>
    <row r="231" spans="1:8" x14ac:dyDescent="0.3">
      <c r="A231" s="68">
        <v>19</v>
      </c>
      <c r="B231" s="85">
        <v>44945</v>
      </c>
      <c r="C231" s="68">
        <v>100002</v>
      </c>
      <c r="D231" s="68" t="s">
        <v>424</v>
      </c>
      <c r="E231" s="68">
        <v>2400</v>
      </c>
      <c r="F231" s="68">
        <v>0</v>
      </c>
      <c r="G231" s="68"/>
      <c r="H231" s="68"/>
    </row>
    <row r="232" spans="1:8" x14ac:dyDescent="0.3">
      <c r="A232" s="68">
        <v>20</v>
      </c>
      <c r="B232" s="85">
        <v>44945</v>
      </c>
      <c r="C232" s="68">
        <v>1007</v>
      </c>
      <c r="D232" s="68" t="s">
        <v>149</v>
      </c>
      <c r="E232" s="68" t="s">
        <v>23</v>
      </c>
      <c r="F232" s="68" t="s">
        <v>72</v>
      </c>
      <c r="G232" s="68"/>
      <c r="H232" s="68"/>
    </row>
    <row r="233" spans="1:8" x14ac:dyDescent="0.3">
      <c r="A233" s="68"/>
      <c r="B233" s="85">
        <v>44944</v>
      </c>
      <c r="C233" s="68"/>
      <c r="D233" s="288" t="s">
        <v>708</v>
      </c>
      <c r="E233" s="68"/>
      <c r="F233" s="68"/>
      <c r="G233" s="68"/>
      <c r="H233" s="68"/>
    </row>
    <row r="234" spans="1:8" x14ac:dyDescent="0.3">
      <c r="A234" s="114" t="s">
        <v>81</v>
      </c>
      <c r="B234" s="114"/>
      <c r="C234" s="114"/>
      <c r="D234" s="114"/>
      <c r="E234" s="114">
        <v>46800</v>
      </c>
      <c r="F234" s="114">
        <v>46800</v>
      </c>
      <c r="G234" s="115"/>
      <c r="H234" s="115"/>
    </row>
    <row r="235" spans="1:8" x14ac:dyDescent="0.3">
      <c r="A235" s="68">
        <v>20</v>
      </c>
      <c r="B235" s="85">
        <v>44946</v>
      </c>
      <c r="C235" s="68">
        <v>100032</v>
      </c>
      <c r="D235" s="68" t="s">
        <v>24</v>
      </c>
      <c r="E235" s="68">
        <v>12000</v>
      </c>
      <c r="F235" s="68">
        <v>0</v>
      </c>
      <c r="G235" s="68"/>
      <c r="H235" s="68"/>
    </row>
    <row r="236" spans="1:8" x14ac:dyDescent="0.3">
      <c r="A236" s="68"/>
      <c r="B236" s="68"/>
      <c r="C236" s="68">
        <v>0</v>
      </c>
      <c r="D236" s="68"/>
      <c r="E236" s="68" t="s">
        <v>29</v>
      </c>
      <c r="F236" s="68" t="s">
        <v>72</v>
      </c>
      <c r="G236" s="68"/>
      <c r="H236" s="68"/>
    </row>
    <row r="237" spans="1:8" x14ac:dyDescent="0.3">
      <c r="A237" s="68"/>
      <c r="B237" s="85">
        <v>44946</v>
      </c>
      <c r="C237" s="68"/>
      <c r="D237" s="288" t="s">
        <v>714</v>
      </c>
      <c r="E237" s="68"/>
      <c r="F237" s="68"/>
      <c r="G237" s="68"/>
      <c r="H237" s="68"/>
    </row>
    <row r="238" spans="1:8" x14ac:dyDescent="0.3">
      <c r="A238" s="68">
        <v>20</v>
      </c>
      <c r="B238" s="85">
        <v>44946</v>
      </c>
      <c r="C238" s="68">
        <v>100002</v>
      </c>
      <c r="D238" s="68" t="s">
        <v>424</v>
      </c>
      <c r="E238" s="68">
        <v>0</v>
      </c>
      <c r="F238" s="68">
        <v>12000</v>
      </c>
      <c r="G238" s="68"/>
      <c r="H238" s="68"/>
    </row>
    <row r="239" spans="1:8" x14ac:dyDescent="0.3">
      <c r="A239" s="68"/>
      <c r="B239" s="68"/>
      <c r="C239" s="68">
        <v>0</v>
      </c>
      <c r="D239" s="68"/>
      <c r="E239" s="68" t="s">
        <v>29</v>
      </c>
      <c r="F239" s="68" t="s">
        <v>72</v>
      </c>
      <c r="G239" s="68"/>
      <c r="H239" s="68"/>
    </row>
    <row r="240" spans="1:8" x14ac:dyDescent="0.3">
      <c r="A240" s="68"/>
      <c r="B240" s="85">
        <v>44946</v>
      </c>
      <c r="C240" s="68"/>
      <c r="D240" s="288" t="s">
        <v>714</v>
      </c>
      <c r="E240" s="68"/>
      <c r="F240" s="68"/>
      <c r="G240" s="68"/>
      <c r="H240" s="68"/>
    </row>
    <row r="241" spans="1:8" x14ac:dyDescent="0.3">
      <c r="A241" s="68">
        <v>20</v>
      </c>
      <c r="B241" s="85">
        <v>44946</v>
      </c>
      <c r="C241" s="68">
        <v>200016</v>
      </c>
      <c r="D241" s="68" t="s">
        <v>213</v>
      </c>
      <c r="E241" s="68">
        <v>0</v>
      </c>
      <c r="F241" s="68">
        <v>100000</v>
      </c>
      <c r="G241" s="68"/>
      <c r="H241" s="68"/>
    </row>
    <row r="242" spans="1:8" x14ac:dyDescent="0.3">
      <c r="A242" s="68"/>
      <c r="B242" s="68"/>
      <c r="C242" s="68">
        <v>0</v>
      </c>
      <c r="D242" s="68"/>
      <c r="E242" s="68" t="s">
        <v>29</v>
      </c>
      <c r="F242" s="68" t="s">
        <v>72</v>
      </c>
      <c r="G242" s="68"/>
      <c r="H242" s="68"/>
    </row>
    <row r="243" spans="1:8" x14ac:dyDescent="0.3">
      <c r="A243" s="68"/>
      <c r="B243" s="85">
        <v>44946</v>
      </c>
      <c r="C243" s="68"/>
      <c r="D243" s="288" t="s">
        <v>714</v>
      </c>
      <c r="E243" s="68"/>
      <c r="F243" s="68"/>
      <c r="G243" s="68"/>
      <c r="H243" s="68"/>
    </row>
    <row r="244" spans="1:8" x14ac:dyDescent="0.3">
      <c r="A244" s="68">
        <v>20</v>
      </c>
      <c r="B244" s="85">
        <v>44946</v>
      </c>
      <c r="C244" s="68">
        <v>100002</v>
      </c>
      <c r="D244" s="68" t="s">
        <v>424</v>
      </c>
      <c r="E244" s="68">
        <v>100000</v>
      </c>
      <c r="F244" s="68">
        <v>0</v>
      </c>
      <c r="G244" s="68"/>
      <c r="H244" s="68"/>
    </row>
    <row r="245" spans="1:8" x14ac:dyDescent="0.3">
      <c r="A245" s="68"/>
      <c r="B245" s="68"/>
      <c r="C245" s="68">
        <v>0</v>
      </c>
      <c r="D245" s="68"/>
      <c r="E245" s="68" t="s">
        <v>29</v>
      </c>
      <c r="F245" s="68" t="s">
        <v>72</v>
      </c>
      <c r="G245" s="68"/>
      <c r="H245" s="68"/>
    </row>
    <row r="246" spans="1:8" x14ac:dyDescent="0.3">
      <c r="A246" s="68"/>
      <c r="B246" s="85">
        <v>44946</v>
      </c>
      <c r="C246" s="68"/>
      <c r="D246" s="288" t="s">
        <v>714</v>
      </c>
      <c r="E246" s="68"/>
      <c r="F246" s="68"/>
      <c r="G246" s="68"/>
      <c r="H246" s="68"/>
    </row>
    <row r="247" spans="1:8" x14ac:dyDescent="0.3">
      <c r="A247" s="114" t="s">
        <v>81</v>
      </c>
      <c r="B247" s="114"/>
      <c r="C247" s="114"/>
      <c r="D247" s="114"/>
      <c r="E247" s="114">
        <v>112000</v>
      </c>
      <c r="F247" s="114">
        <v>112000</v>
      </c>
      <c r="G247" s="115"/>
      <c r="H247" s="115"/>
    </row>
    <row r="248" spans="1:8" x14ac:dyDescent="0.3">
      <c r="A248" s="68">
        <v>21</v>
      </c>
      <c r="B248" s="85">
        <v>44947</v>
      </c>
      <c r="C248" s="68">
        <v>200004</v>
      </c>
      <c r="D248" s="68" t="s">
        <v>10</v>
      </c>
      <c r="E248" s="68">
        <v>0</v>
      </c>
      <c r="F248" s="68">
        <v>4250</v>
      </c>
      <c r="G248" s="68"/>
      <c r="H248" s="68"/>
    </row>
    <row r="249" spans="1:8" x14ac:dyDescent="0.3">
      <c r="A249" s="68">
        <v>33</v>
      </c>
      <c r="B249" s="85">
        <v>44947</v>
      </c>
      <c r="C249" s="68">
        <v>2009</v>
      </c>
      <c r="D249" s="68" t="s">
        <v>167</v>
      </c>
      <c r="E249" s="68" t="s">
        <v>27</v>
      </c>
      <c r="F249" s="68" t="s">
        <v>8</v>
      </c>
      <c r="G249" s="68"/>
      <c r="H249" s="68"/>
    </row>
    <row r="250" spans="1:8" x14ac:dyDescent="0.3">
      <c r="A250" s="68"/>
      <c r="B250" s="68"/>
      <c r="C250" s="68"/>
      <c r="D250" s="288" t="s">
        <v>75</v>
      </c>
      <c r="E250" s="68"/>
      <c r="F250" s="68"/>
      <c r="G250" s="68"/>
      <c r="H250" s="68"/>
    </row>
    <row r="251" spans="1:8" x14ac:dyDescent="0.3">
      <c r="A251" s="68">
        <v>21</v>
      </c>
      <c r="B251" s="85">
        <v>44947</v>
      </c>
      <c r="C251" s="68">
        <v>600046</v>
      </c>
      <c r="D251" s="68" t="s">
        <v>27</v>
      </c>
      <c r="E251" s="68">
        <v>4250</v>
      </c>
      <c r="F251" s="68">
        <v>0</v>
      </c>
      <c r="G251" s="68"/>
      <c r="H251" s="68"/>
    </row>
    <row r="252" spans="1:8" x14ac:dyDescent="0.3">
      <c r="A252" s="68">
        <v>33</v>
      </c>
      <c r="B252" s="85">
        <v>44947</v>
      </c>
      <c r="C252" s="68">
        <v>2009</v>
      </c>
      <c r="D252" s="68" t="s">
        <v>167</v>
      </c>
      <c r="E252" s="68" t="s">
        <v>27</v>
      </c>
      <c r="F252" s="68" t="s">
        <v>8</v>
      </c>
      <c r="G252" s="68"/>
      <c r="H252" s="68"/>
    </row>
    <row r="253" spans="1:8" x14ac:dyDescent="0.3">
      <c r="A253" s="68"/>
      <c r="B253" s="68"/>
      <c r="C253" s="68"/>
      <c r="D253" s="288" t="s">
        <v>75</v>
      </c>
      <c r="E253" s="68"/>
      <c r="F253" s="68"/>
      <c r="G253" s="68"/>
      <c r="H253" s="68"/>
    </row>
    <row r="254" spans="1:8" x14ac:dyDescent="0.3">
      <c r="A254" s="68">
        <v>21</v>
      </c>
      <c r="B254" s="85">
        <v>44947</v>
      </c>
      <c r="C254" s="68">
        <v>600046</v>
      </c>
      <c r="D254" s="68" t="s">
        <v>27</v>
      </c>
      <c r="E254" s="68">
        <v>30000</v>
      </c>
      <c r="F254" s="68">
        <v>0</v>
      </c>
      <c r="G254" s="68"/>
      <c r="H254" s="68"/>
    </row>
    <row r="255" spans="1:8" x14ac:dyDescent="0.3">
      <c r="A255" s="68">
        <v>33</v>
      </c>
      <c r="B255" s="85">
        <v>44947</v>
      </c>
      <c r="C255" s="68">
        <v>2009</v>
      </c>
      <c r="D255" s="68" t="s">
        <v>167</v>
      </c>
      <c r="E255" s="68" t="s">
        <v>27</v>
      </c>
      <c r="F255" s="68" t="s">
        <v>72</v>
      </c>
      <c r="G255" s="68"/>
      <c r="H255" s="68"/>
    </row>
    <row r="256" spans="1:8" x14ac:dyDescent="0.3">
      <c r="A256" s="68"/>
      <c r="B256" s="68"/>
      <c r="C256" s="68"/>
      <c r="D256" s="288" t="s">
        <v>75</v>
      </c>
      <c r="E256" s="68"/>
      <c r="F256" s="68"/>
      <c r="G256" s="68"/>
      <c r="H256" s="68"/>
    </row>
    <row r="257" spans="1:8" x14ac:dyDescent="0.3">
      <c r="A257" s="68">
        <v>21</v>
      </c>
      <c r="B257" s="85">
        <v>44947</v>
      </c>
      <c r="C257" s="68">
        <v>100002</v>
      </c>
      <c r="D257" s="68" t="s">
        <v>14</v>
      </c>
      <c r="E257" s="68">
        <v>0</v>
      </c>
      <c r="F257" s="68">
        <v>30000</v>
      </c>
      <c r="G257" s="68"/>
      <c r="H257" s="68"/>
    </row>
    <row r="258" spans="1:8" x14ac:dyDescent="0.3">
      <c r="A258" s="68">
        <v>33</v>
      </c>
      <c r="B258" s="85">
        <v>44947</v>
      </c>
      <c r="C258" s="68">
        <v>2009</v>
      </c>
      <c r="D258" s="68" t="s">
        <v>167</v>
      </c>
      <c r="E258" s="68" t="s">
        <v>27</v>
      </c>
      <c r="F258" s="68" t="s">
        <v>72</v>
      </c>
      <c r="G258" s="68"/>
      <c r="H258" s="68"/>
    </row>
    <row r="259" spans="1:8" x14ac:dyDescent="0.3">
      <c r="A259" s="68"/>
      <c r="B259" s="68"/>
      <c r="C259" s="68"/>
      <c r="D259" s="288" t="s">
        <v>75</v>
      </c>
      <c r="E259" s="68"/>
      <c r="F259" s="68"/>
      <c r="G259" s="68"/>
      <c r="H259" s="68"/>
    </row>
    <row r="260" spans="1:8" x14ac:dyDescent="0.3">
      <c r="A260" s="114" t="s">
        <v>81</v>
      </c>
      <c r="B260" s="114"/>
      <c r="C260" s="114"/>
      <c r="D260" s="114"/>
      <c r="E260" s="114">
        <v>34250</v>
      </c>
      <c r="F260" s="114">
        <v>34250</v>
      </c>
      <c r="G260" s="115"/>
      <c r="H260" s="115"/>
    </row>
    <row r="261" spans="1:8" x14ac:dyDescent="0.3">
      <c r="A261" s="68">
        <v>22</v>
      </c>
      <c r="B261" s="85">
        <v>44948</v>
      </c>
      <c r="C261" s="68">
        <v>400040</v>
      </c>
      <c r="D261" s="68" t="s">
        <v>23</v>
      </c>
      <c r="E261" s="68">
        <v>0</v>
      </c>
      <c r="F261" s="68">
        <v>28000</v>
      </c>
      <c r="G261" s="68"/>
      <c r="H261" s="68"/>
    </row>
    <row r="262" spans="1:8" x14ac:dyDescent="0.3">
      <c r="A262" s="68">
        <v>22</v>
      </c>
      <c r="B262" s="85">
        <v>44948</v>
      </c>
      <c r="C262" s="68">
        <v>1002</v>
      </c>
      <c r="D262" s="68" t="s">
        <v>160</v>
      </c>
      <c r="E262" s="68" t="s">
        <v>23</v>
      </c>
      <c r="F262" s="68" t="s">
        <v>72</v>
      </c>
      <c r="G262" s="68"/>
      <c r="H262" s="68"/>
    </row>
    <row r="263" spans="1:8" x14ac:dyDescent="0.3">
      <c r="A263" s="68"/>
      <c r="B263" s="68"/>
      <c r="C263" s="68"/>
      <c r="D263" s="288" t="s">
        <v>75</v>
      </c>
      <c r="E263" s="68"/>
      <c r="F263" s="68"/>
      <c r="G263" s="68"/>
      <c r="H263" s="68"/>
    </row>
    <row r="264" spans="1:8" x14ac:dyDescent="0.3">
      <c r="A264" s="68">
        <v>22</v>
      </c>
      <c r="B264" s="85">
        <v>44948</v>
      </c>
      <c r="C264" s="68">
        <v>100002</v>
      </c>
      <c r="D264" s="68" t="s">
        <v>424</v>
      </c>
      <c r="E264" s="68">
        <v>28000</v>
      </c>
      <c r="F264" s="68">
        <v>0</v>
      </c>
      <c r="G264" s="68"/>
      <c r="H264" s="68"/>
    </row>
    <row r="265" spans="1:8" x14ac:dyDescent="0.3">
      <c r="A265" s="68"/>
      <c r="B265" s="68"/>
      <c r="C265" s="68"/>
      <c r="D265" s="68"/>
      <c r="E265" s="68"/>
      <c r="F265" s="68"/>
      <c r="G265" s="68"/>
      <c r="H265" s="68"/>
    </row>
    <row r="266" spans="1:8" x14ac:dyDescent="0.3">
      <c r="A266" s="68"/>
      <c r="B266" s="68"/>
      <c r="C266" s="68"/>
      <c r="D266" s="68" t="s">
        <v>126</v>
      </c>
      <c r="E266" s="68"/>
      <c r="F266" s="68"/>
      <c r="G266" s="68"/>
      <c r="H266" s="68"/>
    </row>
    <row r="267" spans="1:8" x14ac:dyDescent="0.3">
      <c r="A267" s="68"/>
      <c r="B267" s="68"/>
      <c r="C267" s="68"/>
      <c r="D267" s="68" t="s">
        <v>127</v>
      </c>
      <c r="E267" s="68" t="s">
        <v>201</v>
      </c>
      <c r="F267" s="68">
        <v>1</v>
      </c>
      <c r="G267" s="68"/>
      <c r="H267" s="68"/>
    </row>
    <row r="268" spans="1:8" x14ac:dyDescent="0.3">
      <c r="A268" s="68"/>
      <c r="B268" s="68" t="s">
        <v>202</v>
      </c>
      <c r="C268" s="68" t="s">
        <v>203</v>
      </c>
      <c r="D268" s="68" t="s">
        <v>128</v>
      </c>
      <c r="E268" s="68" t="s">
        <v>204</v>
      </c>
      <c r="F268" s="68" t="s">
        <v>205</v>
      </c>
      <c r="G268" s="68"/>
      <c r="H268" s="68"/>
    </row>
    <row r="269" spans="1:8" x14ac:dyDescent="0.3">
      <c r="A269" s="68" t="s">
        <v>198</v>
      </c>
      <c r="B269" s="68">
        <v>11223344</v>
      </c>
      <c r="C269" s="68">
        <v>88447766</v>
      </c>
      <c r="D269" s="68" t="s">
        <v>129</v>
      </c>
      <c r="E269" s="68">
        <v>66775544</v>
      </c>
      <c r="F269" s="68" t="s">
        <v>178</v>
      </c>
      <c r="G269" s="68"/>
      <c r="H269" s="68"/>
    </row>
    <row r="270" spans="1:8" x14ac:dyDescent="0.3">
      <c r="A270" s="68" t="s">
        <v>31</v>
      </c>
      <c r="B270" s="68" t="s">
        <v>206</v>
      </c>
      <c r="C270" s="85">
        <v>44927</v>
      </c>
      <c r="D270" s="68" t="s">
        <v>207</v>
      </c>
      <c r="E270" s="85">
        <v>44985</v>
      </c>
      <c r="F270" s="68"/>
      <c r="G270" s="68"/>
      <c r="H270" s="68"/>
    </row>
    <row r="271" spans="1:8" x14ac:dyDescent="0.3">
      <c r="A271" s="540" t="s">
        <v>191</v>
      </c>
      <c r="B271" s="540" t="s">
        <v>190</v>
      </c>
      <c r="C271" s="540" t="s">
        <v>32</v>
      </c>
      <c r="D271" s="540" t="s">
        <v>33</v>
      </c>
      <c r="E271" s="540" t="s">
        <v>34</v>
      </c>
      <c r="F271" s="540" t="s">
        <v>35</v>
      </c>
      <c r="G271" s="68"/>
      <c r="H271" s="68"/>
    </row>
    <row r="272" spans="1:8" x14ac:dyDescent="0.3">
      <c r="A272" s="540" t="s">
        <v>208</v>
      </c>
      <c r="B272" s="540" t="s">
        <v>199</v>
      </c>
      <c r="C272" s="540" t="s">
        <v>200</v>
      </c>
      <c r="D272" s="685" t="s">
        <v>574</v>
      </c>
      <c r="E272" s="540" t="s">
        <v>70</v>
      </c>
      <c r="F272" s="540" t="s">
        <v>107</v>
      </c>
      <c r="G272" s="68"/>
      <c r="H272" s="68"/>
    </row>
    <row r="273" spans="1:8" x14ac:dyDescent="0.3">
      <c r="A273" s="68">
        <v>22</v>
      </c>
      <c r="B273" s="85">
        <v>44948</v>
      </c>
      <c r="C273" s="68">
        <v>1002</v>
      </c>
      <c r="D273" s="68" t="s">
        <v>160</v>
      </c>
      <c r="E273" s="68" t="s">
        <v>23</v>
      </c>
      <c r="F273" s="68" t="s">
        <v>72</v>
      </c>
      <c r="G273" s="68"/>
      <c r="H273" s="68"/>
    </row>
    <row r="274" spans="1:8" x14ac:dyDescent="0.3">
      <c r="A274" s="68"/>
      <c r="B274" s="68"/>
      <c r="C274" s="68"/>
      <c r="D274" s="288" t="s">
        <v>75</v>
      </c>
      <c r="E274" s="68"/>
      <c r="F274" s="68"/>
      <c r="G274" s="68"/>
      <c r="H274" s="68"/>
    </row>
    <row r="275" spans="1:8" x14ac:dyDescent="0.3">
      <c r="A275" s="68">
        <v>22</v>
      </c>
      <c r="B275" s="85">
        <v>44948</v>
      </c>
      <c r="C275" s="68">
        <v>400040</v>
      </c>
      <c r="D275" s="68" t="s">
        <v>23</v>
      </c>
      <c r="E275" s="68">
        <v>0</v>
      </c>
      <c r="F275" s="68">
        <v>20000</v>
      </c>
      <c r="G275" s="68"/>
      <c r="H275" s="68"/>
    </row>
    <row r="276" spans="1:8" x14ac:dyDescent="0.3">
      <c r="A276" s="68">
        <v>22</v>
      </c>
      <c r="B276" s="85">
        <v>44948</v>
      </c>
      <c r="C276" s="68">
        <v>1002</v>
      </c>
      <c r="D276" s="68" t="s">
        <v>160</v>
      </c>
      <c r="E276" s="68" t="s">
        <v>23</v>
      </c>
      <c r="F276" s="68" t="s">
        <v>8</v>
      </c>
      <c r="G276" s="68"/>
      <c r="H276" s="68"/>
    </row>
    <row r="277" spans="1:8" x14ac:dyDescent="0.3">
      <c r="A277" s="68"/>
      <c r="B277" s="68"/>
      <c r="C277" s="68"/>
      <c r="D277" s="288" t="s">
        <v>75</v>
      </c>
      <c r="E277" s="68"/>
      <c r="F277" s="68"/>
      <c r="G277" s="68"/>
      <c r="H277" s="68"/>
    </row>
    <row r="278" spans="1:8" x14ac:dyDescent="0.3">
      <c r="A278" s="68">
        <v>22</v>
      </c>
      <c r="B278" s="85">
        <v>44948</v>
      </c>
      <c r="C278" s="68">
        <v>100024</v>
      </c>
      <c r="D278" s="68" t="s">
        <v>9</v>
      </c>
      <c r="E278" s="68">
        <v>20000</v>
      </c>
      <c r="F278" s="68">
        <v>0</v>
      </c>
      <c r="G278" s="68"/>
      <c r="H278" s="68"/>
    </row>
    <row r="279" spans="1:8" x14ac:dyDescent="0.3">
      <c r="A279" s="68">
        <v>22</v>
      </c>
      <c r="B279" s="85">
        <v>44948</v>
      </c>
      <c r="C279" s="68">
        <v>1002</v>
      </c>
      <c r="D279" s="68" t="s">
        <v>160</v>
      </c>
      <c r="E279" s="68" t="s">
        <v>23</v>
      </c>
      <c r="F279" s="68" t="s">
        <v>8</v>
      </c>
      <c r="G279" s="68"/>
      <c r="H279" s="68"/>
    </row>
    <row r="280" spans="1:8" x14ac:dyDescent="0.3">
      <c r="A280" s="68"/>
      <c r="B280" s="68"/>
      <c r="C280" s="68"/>
      <c r="D280" s="288" t="s">
        <v>75</v>
      </c>
      <c r="E280" s="68"/>
      <c r="F280" s="68"/>
      <c r="G280" s="68"/>
      <c r="H280" s="68"/>
    </row>
    <row r="281" spans="1:8" x14ac:dyDescent="0.3">
      <c r="A281" s="68">
        <v>22</v>
      </c>
      <c r="B281" s="85">
        <v>44948</v>
      </c>
      <c r="C281" s="68">
        <v>400036</v>
      </c>
      <c r="D281" s="68" t="s">
        <v>12</v>
      </c>
      <c r="E281" s="68">
        <v>0</v>
      </c>
      <c r="F281" s="68">
        <v>1200</v>
      </c>
      <c r="G281" s="68"/>
      <c r="H281" s="68"/>
    </row>
    <row r="282" spans="1:8" x14ac:dyDescent="0.3">
      <c r="A282" s="68">
        <v>22</v>
      </c>
      <c r="B282" s="85">
        <v>44948</v>
      </c>
      <c r="C282" s="68">
        <v>1002</v>
      </c>
      <c r="D282" s="68" t="s">
        <v>160</v>
      </c>
      <c r="E282" s="68" t="s">
        <v>23</v>
      </c>
      <c r="F282" s="68" t="s">
        <v>71</v>
      </c>
      <c r="G282" s="68"/>
      <c r="H282" s="68"/>
    </row>
    <row r="283" spans="1:8" x14ac:dyDescent="0.3">
      <c r="A283" s="68"/>
      <c r="B283" s="68"/>
      <c r="C283" s="68"/>
      <c r="D283" s="288" t="s">
        <v>75</v>
      </c>
      <c r="E283" s="68"/>
      <c r="F283" s="68"/>
      <c r="G283" s="68"/>
      <c r="H283" s="68"/>
    </row>
    <row r="284" spans="1:8" x14ac:dyDescent="0.3">
      <c r="A284" s="68">
        <v>22</v>
      </c>
      <c r="B284" s="85">
        <v>44948</v>
      </c>
      <c r="C284" s="68">
        <v>100001</v>
      </c>
      <c r="D284" s="68" t="s">
        <v>353</v>
      </c>
      <c r="E284" s="68">
        <v>1200</v>
      </c>
      <c r="F284" s="68">
        <v>0</v>
      </c>
      <c r="G284" s="68"/>
      <c r="H284" s="68"/>
    </row>
    <row r="285" spans="1:8" x14ac:dyDescent="0.3">
      <c r="A285" s="68">
        <v>22</v>
      </c>
      <c r="B285" s="85">
        <v>44948</v>
      </c>
      <c r="C285" s="68">
        <v>1002</v>
      </c>
      <c r="D285" s="68" t="s">
        <v>160</v>
      </c>
      <c r="E285" s="68" t="s">
        <v>23</v>
      </c>
      <c r="F285" s="68" t="s">
        <v>71</v>
      </c>
      <c r="G285" s="68"/>
      <c r="H285" s="68"/>
    </row>
    <row r="286" spans="1:8" x14ac:dyDescent="0.3">
      <c r="A286" s="68"/>
      <c r="B286" s="68"/>
      <c r="C286" s="68"/>
      <c r="D286" s="288" t="s">
        <v>75</v>
      </c>
      <c r="E286" s="68"/>
      <c r="F286" s="68"/>
      <c r="G286" s="68"/>
      <c r="H286" s="68"/>
    </row>
    <row r="287" spans="1:8" x14ac:dyDescent="0.3">
      <c r="A287" s="68">
        <v>22</v>
      </c>
      <c r="B287" s="85">
        <v>44948</v>
      </c>
      <c r="C287" s="68">
        <v>600172</v>
      </c>
      <c r="D287" s="68" t="s">
        <v>225</v>
      </c>
      <c r="E287" s="68">
        <v>0</v>
      </c>
      <c r="F287" s="68">
        <v>2952</v>
      </c>
      <c r="G287" s="68"/>
      <c r="H287" s="68"/>
    </row>
    <row r="288" spans="1:8" x14ac:dyDescent="0.3">
      <c r="A288" s="68">
        <v>22</v>
      </c>
      <c r="B288" s="85">
        <v>44948</v>
      </c>
      <c r="C288" s="68">
        <v>1002</v>
      </c>
      <c r="D288" s="68" t="s">
        <v>160</v>
      </c>
      <c r="E288" s="68" t="s">
        <v>23</v>
      </c>
      <c r="F288" s="68" t="s">
        <v>72</v>
      </c>
      <c r="G288" s="68"/>
      <c r="H288" s="68"/>
    </row>
    <row r="289" spans="1:8" x14ac:dyDescent="0.3">
      <c r="A289" s="68"/>
      <c r="B289" s="68"/>
      <c r="C289" s="68"/>
      <c r="D289" s="288" t="s">
        <v>75</v>
      </c>
      <c r="E289" s="68"/>
      <c r="F289" s="68"/>
      <c r="G289" s="68"/>
      <c r="H289" s="68"/>
    </row>
    <row r="290" spans="1:8" x14ac:dyDescent="0.3">
      <c r="A290" s="68">
        <v>22</v>
      </c>
      <c r="B290" s="85">
        <v>44948</v>
      </c>
      <c r="C290" s="68">
        <v>100002</v>
      </c>
      <c r="D290" s="68" t="s">
        <v>424</v>
      </c>
      <c r="E290" s="68">
        <v>2952</v>
      </c>
      <c r="F290" s="68">
        <v>0</v>
      </c>
      <c r="G290" s="68"/>
      <c r="H290" s="68"/>
    </row>
    <row r="291" spans="1:8" x14ac:dyDescent="0.3">
      <c r="A291" s="68">
        <v>22</v>
      </c>
      <c r="B291" s="85">
        <v>44948</v>
      </c>
      <c r="C291" s="68">
        <v>1002</v>
      </c>
      <c r="D291" s="68" t="s">
        <v>160</v>
      </c>
      <c r="E291" s="68" t="s">
        <v>23</v>
      </c>
      <c r="F291" s="68" t="s">
        <v>72</v>
      </c>
      <c r="G291" s="68"/>
      <c r="H291" s="68"/>
    </row>
    <row r="292" spans="1:8" x14ac:dyDescent="0.3">
      <c r="A292" s="68"/>
      <c r="B292" s="68"/>
      <c r="C292" s="68"/>
      <c r="D292" s="288" t="s">
        <v>75</v>
      </c>
      <c r="E292" s="68"/>
      <c r="F292" s="68"/>
      <c r="G292" s="68"/>
      <c r="H292" s="68"/>
    </row>
    <row r="293" spans="1:8" x14ac:dyDescent="0.3">
      <c r="A293" s="68">
        <v>22</v>
      </c>
      <c r="B293" s="85">
        <v>44948</v>
      </c>
      <c r="C293" s="68">
        <v>600182</v>
      </c>
      <c r="D293" s="68" t="s">
        <v>365</v>
      </c>
      <c r="E293" s="68">
        <v>0</v>
      </c>
      <c r="F293" s="68">
        <v>2952</v>
      </c>
      <c r="G293" s="68"/>
      <c r="H293" s="68"/>
    </row>
    <row r="294" spans="1:8" x14ac:dyDescent="0.3">
      <c r="A294" s="68">
        <v>22</v>
      </c>
      <c r="B294" s="85">
        <v>44948</v>
      </c>
      <c r="C294" s="68">
        <v>1002</v>
      </c>
      <c r="D294" s="68" t="s">
        <v>160</v>
      </c>
      <c r="E294" s="68" t="s">
        <v>23</v>
      </c>
      <c r="F294" s="68" t="s">
        <v>72</v>
      </c>
      <c r="G294" s="68"/>
      <c r="H294" s="68"/>
    </row>
    <row r="295" spans="1:8" x14ac:dyDescent="0.3">
      <c r="A295" s="68"/>
      <c r="B295" s="68"/>
      <c r="C295" s="68"/>
      <c r="D295" s="288" t="s">
        <v>75</v>
      </c>
      <c r="E295" s="68"/>
      <c r="F295" s="68"/>
      <c r="G295" s="68"/>
      <c r="H295" s="68"/>
    </row>
    <row r="296" spans="1:8" x14ac:dyDescent="0.3">
      <c r="A296" s="68">
        <v>22</v>
      </c>
      <c r="B296" s="85">
        <v>44948</v>
      </c>
      <c r="C296" s="68">
        <v>100002</v>
      </c>
      <c r="D296" s="68" t="s">
        <v>424</v>
      </c>
      <c r="E296" s="68">
        <v>2952</v>
      </c>
      <c r="F296" s="68">
        <v>0</v>
      </c>
      <c r="G296" s="68"/>
      <c r="H296" s="68"/>
    </row>
    <row r="297" spans="1:8" x14ac:dyDescent="0.3">
      <c r="A297" s="68">
        <v>22</v>
      </c>
      <c r="B297" s="85">
        <v>44948</v>
      </c>
      <c r="C297" s="68">
        <v>1002</v>
      </c>
      <c r="D297" s="68" t="s">
        <v>160</v>
      </c>
      <c r="E297" s="68" t="s">
        <v>23</v>
      </c>
      <c r="F297" s="68" t="s">
        <v>72</v>
      </c>
      <c r="G297" s="68"/>
      <c r="H297" s="68"/>
    </row>
    <row r="298" spans="1:8" x14ac:dyDescent="0.3">
      <c r="A298" s="68"/>
      <c r="B298" s="68"/>
      <c r="C298" s="68"/>
      <c r="D298" s="288" t="s">
        <v>75</v>
      </c>
      <c r="E298" s="68"/>
      <c r="F298" s="68"/>
      <c r="G298" s="68"/>
      <c r="H298" s="68"/>
    </row>
    <row r="299" spans="1:8" x14ac:dyDescent="0.3">
      <c r="A299" s="114" t="s">
        <v>81</v>
      </c>
      <c r="B299" s="114"/>
      <c r="C299" s="114"/>
      <c r="D299" s="114"/>
      <c r="E299" s="114">
        <v>55104</v>
      </c>
      <c r="F299" s="114">
        <v>55104</v>
      </c>
      <c r="G299" s="115"/>
      <c r="H299" s="115"/>
    </row>
    <row r="300" spans="1:8" x14ac:dyDescent="0.3">
      <c r="A300" s="68">
        <v>23</v>
      </c>
      <c r="B300" s="85">
        <v>44949</v>
      </c>
      <c r="C300" s="68">
        <v>100001</v>
      </c>
      <c r="D300" s="68" t="s">
        <v>353</v>
      </c>
      <c r="E300" s="68">
        <v>0</v>
      </c>
      <c r="F300" s="68">
        <v>5000</v>
      </c>
      <c r="G300" s="68"/>
      <c r="H300" s="68"/>
    </row>
    <row r="301" spans="1:8" x14ac:dyDescent="0.3">
      <c r="A301" s="68"/>
      <c r="B301" s="68"/>
      <c r="C301" s="68">
        <v>0</v>
      </c>
      <c r="D301" s="68"/>
      <c r="E301" s="68" t="s">
        <v>29</v>
      </c>
      <c r="F301" s="68" t="s">
        <v>71</v>
      </c>
      <c r="G301" s="68"/>
      <c r="H301" s="68"/>
    </row>
    <row r="302" spans="1:8" x14ac:dyDescent="0.3">
      <c r="A302" s="68"/>
      <c r="B302" s="68"/>
      <c r="C302" s="68"/>
      <c r="D302" s="288" t="s">
        <v>75</v>
      </c>
      <c r="E302" s="68"/>
      <c r="F302" s="68"/>
      <c r="G302" s="68"/>
      <c r="H302" s="68"/>
    </row>
    <row r="303" spans="1:8" x14ac:dyDescent="0.3">
      <c r="A303" s="68">
        <v>23</v>
      </c>
      <c r="B303" s="85">
        <v>44949</v>
      </c>
      <c r="C303" s="68">
        <v>100124</v>
      </c>
      <c r="D303" s="68" t="s">
        <v>13</v>
      </c>
      <c r="E303" s="68">
        <v>5000</v>
      </c>
      <c r="F303" s="68">
        <v>0</v>
      </c>
      <c r="G303" s="68"/>
      <c r="H303" s="68"/>
    </row>
    <row r="304" spans="1:8" x14ac:dyDescent="0.3">
      <c r="A304" s="68"/>
      <c r="B304" s="68"/>
      <c r="C304" s="68">
        <v>0</v>
      </c>
      <c r="D304" s="68"/>
      <c r="E304" s="68" t="s">
        <v>29</v>
      </c>
      <c r="F304" s="68" t="s">
        <v>71</v>
      </c>
      <c r="G304" s="68"/>
      <c r="H304" s="68"/>
    </row>
    <row r="305" spans="1:8" x14ac:dyDescent="0.3">
      <c r="A305" s="68"/>
      <c r="B305" s="68"/>
      <c r="C305" s="68"/>
      <c r="D305" s="288" t="s">
        <v>75</v>
      </c>
      <c r="E305" s="68"/>
      <c r="F305" s="68"/>
      <c r="G305" s="68"/>
      <c r="H305" s="68"/>
    </row>
    <row r="306" spans="1:8" x14ac:dyDescent="0.3">
      <c r="A306" s="114" t="s">
        <v>81</v>
      </c>
      <c r="B306" s="114"/>
      <c r="C306" s="114"/>
      <c r="D306" s="114"/>
      <c r="E306" s="114">
        <v>5000</v>
      </c>
      <c r="F306" s="114">
        <v>5000</v>
      </c>
      <c r="G306" s="115"/>
      <c r="H306" s="115"/>
    </row>
    <row r="307" spans="1:8" x14ac:dyDescent="0.3">
      <c r="A307" s="68">
        <v>24</v>
      </c>
      <c r="B307" s="85">
        <v>44950</v>
      </c>
      <c r="C307" s="68">
        <v>100001</v>
      </c>
      <c r="D307" s="68" t="s">
        <v>15</v>
      </c>
      <c r="E307" s="68">
        <v>0</v>
      </c>
      <c r="F307" s="68">
        <v>5000</v>
      </c>
      <c r="G307" s="68"/>
      <c r="H307" s="68"/>
    </row>
    <row r="308" spans="1:8" x14ac:dyDescent="0.3">
      <c r="A308" s="68"/>
      <c r="B308" s="68"/>
      <c r="C308" s="68">
        <v>0</v>
      </c>
      <c r="D308" s="68"/>
      <c r="E308" s="68" t="s">
        <v>29</v>
      </c>
      <c r="F308" s="68" t="s">
        <v>71</v>
      </c>
      <c r="G308" s="68"/>
      <c r="H308" s="68"/>
    </row>
    <row r="309" spans="1:8" x14ac:dyDescent="0.3">
      <c r="A309" s="68"/>
      <c r="B309" s="68"/>
      <c r="C309" s="68"/>
      <c r="D309" s="288" t="s">
        <v>75</v>
      </c>
      <c r="E309" s="68"/>
      <c r="F309" s="68"/>
      <c r="G309" s="68"/>
      <c r="H309" s="68"/>
    </row>
    <row r="310" spans="1:8" x14ac:dyDescent="0.3">
      <c r="A310" s="68">
        <v>24</v>
      </c>
      <c r="B310" s="85">
        <v>44950</v>
      </c>
      <c r="C310" s="68">
        <v>600028</v>
      </c>
      <c r="D310" s="68" t="s">
        <v>82</v>
      </c>
      <c r="E310" s="68">
        <v>5000</v>
      </c>
      <c r="F310" s="68">
        <v>0</v>
      </c>
      <c r="G310" s="68"/>
      <c r="H310" s="68"/>
    </row>
    <row r="311" spans="1:8" x14ac:dyDescent="0.3">
      <c r="A311" s="68"/>
      <c r="B311" s="68"/>
      <c r="C311" s="68">
        <v>0</v>
      </c>
      <c r="D311" s="68"/>
      <c r="E311" s="68" t="s">
        <v>29</v>
      </c>
      <c r="F311" s="68" t="s">
        <v>71</v>
      </c>
      <c r="G311" s="68"/>
      <c r="H311" s="68"/>
    </row>
    <row r="312" spans="1:8" x14ac:dyDescent="0.3">
      <c r="A312" s="68"/>
      <c r="B312" s="68"/>
      <c r="C312" s="68"/>
      <c r="D312" s="288" t="s">
        <v>75</v>
      </c>
      <c r="E312" s="68"/>
      <c r="F312" s="68"/>
      <c r="G312" s="68"/>
      <c r="H312" s="68"/>
    </row>
    <row r="313" spans="1:8" x14ac:dyDescent="0.3">
      <c r="A313" s="114" t="s">
        <v>81</v>
      </c>
      <c r="B313" s="114"/>
      <c r="C313" s="114"/>
      <c r="D313" s="114"/>
      <c r="E313" s="114">
        <v>5000</v>
      </c>
      <c r="F313" s="114">
        <v>5000</v>
      </c>
      <c r="G313" s="115"/>
      <c r="H313" s="115"/>
    </row>
    <row r="314" spans="1:8" x14ac:dyDescent="0.3">
      <c r="A314" s="68">
        <v>25</v>
      </c>
      <c r="B314" s="85">
        <v>44951</v>
      </c>
      <c r="C314" s="68">
        <v>600046</v>
      </c>
      <c r="D314" s="68" t="s">
        <v>27</v>
      </c>
      <c r="E314" s="68">
        <v>10000</v>
      </c>
      <c r="F314" s="68">
        <v>0</v>
      </c>
      <c r="G314" s="68"/>
      <c r="H314" s="68"/>
    </row>
    <row r="315" spans="1:8" x14ac:dyDescent="0.3">
      <c r="A315" s="68">
        <v>24</v>
      </c>
      <c r="B315" s="85">
        <v>44951</v>
      </c>
      <c r="C315" s="68">
        <v>2001</v>
      </c>
      <c r="D315" s="68" t="s">
        <v>153</v>
      </c>
      <c r="E315" s="68" t="s">
        <v>27</v>
      </c>
      <c r="F315" s="68" t="s">
        <v>72</v>
      </c>
      <c r="G315" s="68"/>
      <c r="H315" s="68"/>
    </row>
    <row r="316" spans="1:8" x14ac:dyDescent="0.3">
      <c r="A316" s="68"/>
      <c r="B316" s="85">
        <v>44951</v>
      </c>
      <c r="C316" s="68"/>
      <c r="D316" s="288" t="s">
        <v>709</v>
      </c>
      <c r="E316" s="68"/>
      <c r="F316" s="68"/>
      <c r="G316" s="68"/>
      <c r="H316" s="68"/>
    </row>
    <row r="317" spans="1:8" x14ac:dyDescent="0.3">
      <c r="A317" s="68">
        <v>25</v>
      </c>
      <c r="B317" s="85">
        <v>44951</v>
      </c>
      <c r="C317" s="68">
        <v>600046</v>
      </c>
      <c r="D317" s="68" t="s">
        <v>27</v>
      </c>
      <c r="E317" s="68">
        <v>10000</v>
      </c>
      <c r="F317" s="68">
        <v>0</v>
      </c>
      <c r="G317" s="68"/>
      <c r="H317" s="68"/>
    </row>
    <row r="318" spans="1:8" x14ac:dyDescent="0.3">
      <c r="A318" s="68">
        <v>24</v>
      </c>
      <c r="B318" s="85">
        <v>44951</v>
      </c>
      <c r="C318" s="68">
        <v>2001</v>
      </c>
      <c r="D318" s="68" t="s">
        <v>153</v>
      </c>
      <c r="E318" s="68" t="s">
        <v>27</v>
      </c>
      <c r="F318" s="68" t="s">
        <v>8</v>
      </c>
      <c r="G318" s="68"/>
      <c r="H318" s="68"/>
    </row>
    <row r="319" spans="1:8" x14ac:dyDescent="0.3">
      <c r="A319" s="68"/>
      <c r="B319" s="68"/>
      <c r="C319" s="68"/>
      <c r="D319" s="288" t="s">
        <v>75</v>
      </c>
      <c r="E319" s="68"/>
      <c r="F319" s="68"/>
      <c r="G319" s="68"/>
      <c r="H319" s="68"/>
    </row>
    <row r="320" spans="1:8" x14ac:dyDescent="0.3">
      <c r="A320" s="68">
        <v>25</v>
      </c>
      <c r="B320" s="85">
        <v>44951</v>
      </c>
      <c r="C320" s="68">
        <v>600080</v>
      </c>
      <c r="D320" s="68" t="s">
        <v>432</v>
      </c>
      <c r="E320" s="68">
        <v>600</v>
      </c>
      <c r="F320" s="68">
        <v>0</v>
      </c>
      <c r="G320" s="68"/>
      <c r="H320" s="68"/>
    </row>
    <row r="321" spans="1:8" x14ac:dyDescent="0.3">
      <c r="A321" s="68">
        <v>24</v>
      </c>
      <c r="B321" s="85">
        <v>44951</v>
      </c>
      <c r="C321" s="68">
        <v>2001</v>
      </c>
      <c r="D321" s="68" t="s">
        <v>153</v>
      </c>
      <c r="E321" s="68" t="s">
        <v>27</v>
      </c>
      <c r="F321" s="68" t="s">
        <v>72</v>
      </c>
      <c r="G321" s="68"/>
      <c r="H321" s="68"/>
    </row>
    <row r="322" spans="1:8" x14ac:dyDescent="0.3">
      <c r="A322" s="68"/>
      <c r="B322" s="85">
        <v>44951</v>
      </c>
      <c r="C322" s="68"/>
      <c r="D322" s="288" t="s">
        <v>709</v>
      </c>
      <c r="E322" s="68"/>
      <c r="F322" s="68"/>
      <c r="G322" s="68"/>
      <c r="H322" s="68"/>
    </row>
    <row r="323" spans="1:8" x14ac:dyDescent="0.3">
      <c r="A323" s="68">
        <v>25</v>
      </c>
      <c r="B323" s="85">
        <v>44951</v>
      </c>
      <c r="C323" s="68">
        <v>600412</v>
      </c>
      <c r="D323" s="68" t="s">
        <v>104</v>
      </c>
      <c r="E323" s="68">
        <v>600</v>
      </c>
      <c r="F323" s="68">
        <v>0</v>
      </c>
      <c r="G323" s="68"/>
      <c r="H323" s="68"/>
    </row>
    <row r="324" spans="1:8" x14ac:dyDescent="0.3">
      <c r="A324" s="68">
        <v>24</v>
      </c>
      <c r="B324" s="85">
        <v>44951</v>
      </c>
      <c r="C324" s="68">
        <v>2001</v>
      </c>
      <c r="D324" s="68" t="s">
        <v>153</v>
      </c>
      <c r="E324" s="68" t="s">
        <v>27</v>
      </c>
      <c r="F324" s="68" t="s">
        <v>72</v>
      </c>
      <c r="G324" s="68"/>
      <c r="H324" s="68"/>
    </row>
    <row r="325" spans="1:8" x14ac:dyDescent="0.3">
      <c r="A325" s="68"/>
      <c r="B325" s="85">
        <v>44951</v>
      </c>
      <c r="C325" s="68"/>
      <c r="D325" s="288" t="s">
        <v>709</v>
      </c>
      <c r="E325" s="68"/>
      <c r="F325" s="68"/>
      <c r="G325" s="68"/>
      <c r="H325" s="68"/>
    </row>
    <row r="326" spans="1:8" x14ac:dyDescent="0.3">
      <c r="A326" s="68">
        <v>25</v>
      </c>
      <c r="B326" s="85">
        <v>44951</v>
      </c>
      <c r="C326" s="68">
        <v>100002</v>
      </c>
      <c r="D326" s="68" t="s">
        <v>424</v>
      </c>
      <c r="E326" s="68">
        <v>0</v>
      </c>
      <c r="F326" s="68">
        <v>600</v>
      </c>
      <c r="G326" s="68"/>
      <c r="H326" s="68"/>
    </row>
    <row r="327" spans="1:8" x14ac:dyDescent="0.3">
      <c r="A327" s="68">
        <v>24</v>
      </c>
      <c r="B327" s="85">
        <v>44951</v>
      </c>
      <c r="C327" s="68">
        <v>2001</v>
      </c>
      <c r="D327" s="68" t="s">
        <v>153</v>
      </c>
      <c r="E327" s="68" t="s">
        <v>27</v>
      </c>
      <c r="F327" s="68" t="s">
        <v>72</v>
      </c>
      <c r="G327" s="68"/>
      <c r="H327" s="68"/>
    </row>
    <row r="328" spans="1:8" x14ac:dyDescent="0.3">
      <c r="A328" s="68"/>
      <c r="B328" s="85">
        <v>44951</v>
      </c>
      <c r="C328" s="68"/>
      <c r="D328" s="288" t="s">
        <v>709</v>
      </c>
      <c r="E328" s="68"/>
      <c r="F328" s="68"/>
      <c r="G328" s="68"/>
      <c r="H328" s="68"/>
    </row>
    <row r="329" spans="1:8" x14ac:dyDescent="0.3">
      <c r="A329" s="68">
        <v>25</v>
      </c>
      <c r="B329" s="85">
        <v>44951</v>
      </c>
      <c r="C329" s="68">
        <v>100002</v>
      </c>
      <c r="D329" s="68" t="s">
        <v>424</v>
      </c>
      <c r="E329" s="68">
        <v>0</v>
      </c>
      <c r="F329" s="68">
        <v>600</v>
      </c>
      <c r="G329" s="68"/>
      <c r="H329" s="68"/>
    </row>
    <row r="330" spans="1:8" x14ac:dyDescent="0.3">
      <c r="A330" s="68"/>
      <c r="B330" s="68"/>
      <c r="C330" s="68"/>
      <c r="D330" s="68"/>
      <c r="E330" s="68"/>
      <c r="F330" s="68"/>
      <c r="G330" s="68"/>
      <c r="H330" s="68"/>
    </row>
    <row r="331" spans="1:8" x14ac:dyDescent="0.3">
      <c r="A331" s="68"/>
      <c r="B331" s="68"/>
      <c r="C331" s="68"/>
      <c r="D331" s="68" t="s">
        <v>126</v>
      </c>
      <c r="E331" s="68"/>
      <c r="F331" s="68"/>
      <c r="G331" s="68"/>
      <c r="H331" s="68"/>
    </row>
    <row r="332" spans="1:8" x14ac:dyDescent="0.3">
      <c r="A332" s="68"/>
      <c r="B332" s="68"/>
      <c r="C332" s="68"/>
      <c r="D332" s="68" t="s">
        <v>127</v>
      </c>
      <c r="E332" s="68" t="s">
        <v>201</v>
      </c>
      <c r="F332" s="68">
        <v>1</v>
      </c>
      <c r="G332" s="68"/>
      <c r="H332" s="68"/>
    </row>
    <row r="333" spans="1:8" x14ac:dyDescent="0.3">
      <c r="A333" s="68"/>
      <c r="B333" s="68" t="s">
        <v>202</v>
      </c>
      <c r="C333" s="68" t="s">
        <v>203</v>
      </c>
      <c r="D333" s="68" t="s">
        <v>128</v>
      </c>
      <c r="E333" s="68" t="s">
        <v>204</v>
      </c>
      <c r="F333" s="68" t="s">
        <v>205</v>
      </c>
      <c r="G333" s="68"/>
      <c r="H333" s="68"/>
    </row>
    <row r="334" spans="1:8" x14ac:dyDescent="0.3">
      <c r="A334" s="68" t="s">
        <v>198</v>
      </c>
      <c r="B334" s="68">
        <v>11223344</v>
      </c>
      <c r="C334" s="68">
        <v>88447766</v>
      </c>
      <c r="D334" s="68" t="s">
        <v>129</v>
      </c>
      <c r="E334" s="68">
        <v>66775544</v>
      </c>
      <c r="F334" s="68" t="s">
        <v>178</v>
      </c>
      <c r="G334" s="68"/>
      <c r="H334" s="68"/>
    </row>
    <row r="335" spans="1:8" x14ac:dyDescent="0.3">
      <c r="A335" s="68" t="s">
        <v>31</v>
      </c>
      <c r="B335" s="68" t="s">
        <v>206</v>
      </c>
      <c r="C335" s="85">
        <v>44927</v>
      </c>
      <c r="D335" s="68" t="s">
        <v>207</v>
      </c>
      <c r="E335" s="85">
        <v>44985</v>
      </c>
      <c r="F335" s="68"/>
      <c r="G335" s="68"/>
      <c r="H335" s="68"/>
    </row>
    <row r="336" spans="1:8" x14ac:dyDescent="0.3">
      <c r="A336" s="540" t="s">
        <v>191</v>
      </c>
      <c r="B336" s="540" t="s">
        <v>190</v>
      </c>
      <c r="C336" s="540" t="s">
        <v>32</v>
      </c>
      <c r="D336" s="540" t="s">
        <v>33</v>
      </c>
      <c r="E336" s="540" t="s">
        <v>34</v>
      </c>
      <c r="F336" s="540" t="s">
        <v>35</v>
      </c>
      <c r="G336" s="68"/>
      <c r="H336" s="68"/>
    </row>
    <row r="337" spans="1:8" x14ac:dyDescent="0.3">
      <c r="A337" s="540" t="s">
        <v>208</v>
      </c>
      <c r="B337" s="540" t="s">
        <v>199</v>
      </c>
      <c r="C337" s="540" t="s">
        <v>200</v>
      </c>
      <c r="D337" s="685" t="s">
        <v>574</v>
      </c>
      <c r="E337" s="540" t="s">
        <v>70</v>
      </c>
      <c r="F337" s="540" t="s">
        <v>107</v>
      </c>
      <c r="G337" s="68"/>
      <c r="H337" s="68"/>
    </row>
    <row r="338" spans="1:8" x14ac:dyDescent="0.3">
      <c r="A338" s="68">
        <v>24</v>
      </c>
      <c r="B338" s="85">
        <v>44951</v>
      </c>
      <c r="C338" s="68">
        <v>2001</v>
      </c>
      <c r="D338" s="68" t="s">
        <v>153</v>
      </c>
      <c r="E338" s="68" t="s">
        <v>27</v>
      </c>
      <c r="F338" s="68" t="s">
        <v>72</v>
      </c>
      <c r="G338" s="68"/>
      <c r="H338" s="68"/>
    </row>
    <row r="339" spans="1:8" x14ac:dyDescent="0.3">
      <c r="A339" s="68"/>
      <c r="B339" s="85">
        <v>44951</v>
      </c>
      <c r="C339" s="68"/>
      <c r="D339" s="288" t="s">
        <v>709</v>
      </c>
      <c r="E339" s="68"/>
      <c r="F339" s="68"/>
      <c r="G339" s="68"/>
      <c r="H339" s="68"/>
    </row>
    <row r="340" spans="1:8" x14ac:dyDescent="0.3">
      <c r="A340" s="68">
        <v>25</v>
      </c>
      <c r="B340" s="85">
        <v>44951</v>
      </c>
      <c r="C340" s="68">
        <v>200004</v>
      </c>
      <c r="D340" s="68" t="s">
        <v>10</v>
      </c>
      <c r="E340" s="68">
        <v>0</v>
      </c>
      <c r="F340" s="68">
        <v>10000</v>
      </c>
      <c r="G340" s="68"/>
      <c r="H340" s="68"/>
    </row>
    <row r="341" spans="1:8" x14ac:dyDescent="0.3">
      <c r="A341" s="68">
        <v>24</v>
      </c>
      <c r="B341" s="85">
        <v>44951</v>
      </c>
      <c r="C341" s="68">
        <v>2001</v>
      </c>
      <c r="D341" s="68" t="s">
        <v>153</v>
      </c>
      <c r="E341" s="68" t="s">
        <v>27</v>
      </c>
      <c r="F341" s="68" t="s">
        <v>8</v>
      </c>
      <c r="G341" s="68"/>
      <c r="H341" s="68"/>
    </row>
    <row r="342" spans="1:8" x14ac:dyDescent="0.3">
      <c r="A342" s="68"/>
      <c r="B342" s="68"/>
      <c r="C342" s="68"/>
      <c r="D342" s="288" t="s">
        <v>75</v>
      </c>
      <c r="E342" s="68"/>
      <c r="F342" s="68"/>
      <c r="G342" s="68"/>
      <c r="H342" s="68"/>
    </row>
    <row r="343" spans="1:8" x14ac:dyDescent="0.3">
      <c r="A343" s="68">
        <v>25</v>
      </c>
      <c r="B343" s="85">
        <v>44951</v>
      </c>
      <c r="C343" s="68">
        <v>100002</v>
      </c>
      <c r="D343" s="68" t="s">
        <v>424</v>
      </c>
      <c r="E343" s="68">
        <v>0</v>
      </c>
      <c r="F343" s="68">
        <v>10000</v>
      </c>
      <c r="G343" s="68"/>
      <c r="H343" s="68"/>
    </row>
    <row r="344" spans="1:8" x14ac:dyDescent="0.3">
      <c r="A344" s="68">
        <v>24</v>
      </c>
      <c r="B344" s="85">
        <v>44951</v>
      </c>
      <c r="C344" s="68">
        <v>2001</v>
      </c>
      <c r="D344" s="68" t="s">
        <v>153</v>
      </c>
      <c r="E344" s="68" t="s">
        <v>27</v>
      </c>
      <c r="F344" s="68" t="s">
        <v>72</v>
      </c>
      <c r="G344" s="68"/>
      <c r="H344" s="68"/>
    </row>
    <row r="345" spans="1:8" x14ac:dyDescent="0.3">
      <c r="A345" s="68"/>
      <c r="B345" s="85">
        <v>44951</v>
      </c>
      <c r="C345" s="68"/>
      <c r="D345" s="288" t="s">
        <v>709</v>
      </c>
      <c r="E345" s="68"/>
      <c r="F345" s="68"/>
      <c r="G345" s="68"/>
      <c r="H345" s="68"/>
    </row>
    <row r="346" spans="1:8" x14ac:dyDescent="0.3">
      <c r="A346" s="114" t="s">
        <v>81</v>
      </c>
      <c r="B346" s="114"/>
      <c r="C346" s="114"/>
      <c r="D346" s="114"/>
      <c r="E346" s="114">
        <v>21200</v>
      </c>
      <c r="F346" s="114">
        <v>21200</v>
      </c>
      <c r="G346" s="115"/>
      <c r="H346" s="115"/>
    </row>
    <row r="347" spans="1:8" x14ac:dyDescent="0.3">
      <c r="A347" s="68">
        <v>26</v>
      </c>
      <c r="B347" s="85">
        <v>44952</v>
      </c>
      <c r="C347" s="68">
        <v>600046</v>
      </c>
      <c r="D347" s="68" t="s">
        <v>27</v>
      </c>
      <c r="E347" s="68">
        <v>8000</v>
      </c>
      <c r="F347" s="68">
        <v>0</v>
      </c>
      <c r="G347" s="68"/>
      <c r="H347" s="68"/>
    </row>
    <row r="348" spans="1:8" x14ac:dyDescent="0.3">
      <c r="A348" s="68"/>
      <c r="B348" s="68"/>
      <c r="C348" s="68">
        <v>2002</v>
      </c>
      <c r="D348" s="68" t="s">
        <v>151</v>
      </c>
      <c r="E348" s="68" t="s">
        <v>27</v>
      </c>
      <c r="F348" s="68" t="s">
        <v>72</v>
      </c>
      <c r="G348" s="68"/>
      <c r="H348" s="68"/>
    </row>
    <row r="349" spans="1:8" x14ac:dyDescent="0.3">
      <c r="A349" s="68"/>
      <c r="B349" s="85">
        <v>44952</v>
      </c>
      <c r="C349" s="68"/>
      <c r="D349" s="288" t="s">
        <v>710</v>
      </c>
      <c r="E349" s="68"/>
      <c r="F349" s="68"/>
      <c r="G349" s="68"/>
      <c r="H349" s="68"/>
    </row>
    <row r="350" spans="1:8" x14ac:dyDescent="0.3">
      <c r="A350" s="68">
        <v>26</v>
      </c>
      <c r="B350" s="85">
        <v>44952</v>
      </c>
      <c r="C350" s="68">
        <v>600204</v>
      </c>
      <c r="D350" s="68" t="s">
        <v>21</v>
      </c>
      <c r="E350" s="68">
        <v>800</v>
      </c>
      <c r="F350" s="68">
        <v>0</v>
      </c>
      <c r="G350" s="68"/>
      <c r="H350" s="68"/>
    </row>
    <row r="351" spans="1:8" x14ac:dyDescent="0.3">
      <c r="A351" s="68"/>
      <c r="B351" s="68"/>
      <c r="C351" s="68">
        <v>2002</v>
      </c>
      <c r="D351" s="68" t="s">
        <v>151</v>
      </c>
      <c r="E351" s="68" t="s">
        <v>27</v>
      </c>
      <c r="F351" s="68" t="s">
        <v>72</v>
      </c>
      <c r="G351" s="68"/>
      <c r="H351" s="68"/>
    </row>
    <row r="352" spans="1:8" x14ac:dyDescent="0.3">
      <c r="A352" s="68"/>
      <c r="B352" s="85">
        <v>44952</v>
      </c>
      <c r="C352" s="68"/>
      <c r="D352" s="288" t="s">
        <v>710</v>
      </c>
      <c r="E352" s="68"/>
      <c r="F352" s="68"/>
      <c r="G352" s="68"/>
      <c r="H352" s="68"/>
    </row>
    <row r="353" spans="1:12" x14ac:dyDescent="0.3">
      <c r="A353" s="68">
        <v>26</v>
      </c>
      <c r="B353" s="85">
        <v>44952</v>
      </c>
      <c r="C353" s="68">
        <v>100002</v>
      </c>
      <c r="D353" s="68" t="s">
        <v>424</v>
      </c>
      <c r="E353" s="68">
        <v>0</v>
      </c>
      <c r="F353" s="68">
        <v>8000</v>
      </c>
      <c r="G353" s="68"/>
      <c r="H353" s="68"/>
    </row>
    <row r="354" spans="1:12" x14ac:dyDescent="0.3">
      <c r="A354" s="68"/>
      <c r="B354" s="68"/>
      <c r="C354" s="68">
        <v>2002</v>
      </c>
      <c r="D354" s="68" t="s">
        <v>151</v>
      </c>
      <c r="E354" s="68" t="s">
        <v>27</v>
      </c>
      <c r="F354" s="68" t="s">
        <v>72</v>
      </c>
      <c r="G354" s="68"/>
      <c r="H354" s="68"/>
    </row>
    <row r="355" spans="1:12" x14ac:dyDescent="0.3">
      <c r="A355" s="68"/>
      <c r="B355" s="85">
        <v>44952</v>
      </c>
      <c r="C355" s="68"/>
      <c r="D355" s="288" t="s">
        <v>710</v>
      </c>
      <c r="E355" s="68"/>
      <c r="F355" s="68"/>
      <c r="G355" s="68"/>
      <c r="H355" s="68"/>
    </row>
    <row r="356" spans="1:12" x14ac:dyDescent="0.3">
      <c r="A356" s="68">
        <v>26</v>
      </c>
      <c r="B356" s="85">
        <v>44952</v>
      </c>
      <c r="C356" s="68">
        <v>100002</v>
      </c>
      <c r="D356" s="68" t="s">
        <v>424</v>
      </c>
      <c r="E356" s="68">
        <v>0</v>
      </c>
      <c r="F356" s="68">
        <v>800</v>
      </c>
      <c r="G356" s="68"/>
      <c r="H356" s="68"/>
    </row>
    <row r="357" spans="1:12" x14ac:dyDescent="0.3">
      <c r="A357" s="68"/>
      <c r="B357" s="68"/>
      <c r="C357" s="68">
        <v>2002</v>
      </c>
      <c r="D357" s="68" t="s">
        <v>151</v>
      </c>
      <c r="E357" s="68" t="s">
        <v>27</v>
      </c>
      <c r="F357" s="68" t="s">
        <v>72</v>
      </c>
      <c r="G357" s="68"/>
      <c r="H357" s="68"/>
    </row>
    <row r="358" spans="1:12" x14ac:dyDescent="0.3">
      <c r="A358" s="68"/>
      <c r="B358" s="85">
        <v>44952</v>
      </c>
      <c r="C358" s="68"/>
      <c r="D358" s="288" t="s">
        <v>710</v>
      </c>
      <c r="E358" s="68"/>
      <c r="F358" s="68"/>
      <c r="G358" s="68"/>
      <c r="H358" s="68"/>
    </row>
    <row r="359" spans="1:12" x14ac:dyDescent="0.3">
      <c r="A359" s="114" t="s">
        <v>81</v>
      </c>
      <c r="B359" s="114"/>
      <c r="C359" s="114"/>
      <c r="D359" s="114"/>
      <c r="E359" s="114">
        <v>8800</v>
      </c>
      <c r="F359" s="114">
        <v>8800</v>
      </c>
      <c r="G359" s="115"/>
      <c r="H359" s="115"/>
    </row>
    <row r="360" spans="1:12" x14ac:dyDescent="0.3">
      <c r="A360" s="68">
        <v>27</v>
      </c>
      <c r="B360" s="85">
        <v>44953</v>
      </c>
      <c r="C360" s="68">
        <v>600046</v>
      </c>
      <c r="D360" s="68" t="s">
        <v>27</v>
      </c>
      <c r="E360" s="68">
        <v>11000</v>
      </c>
      <c r="F360" s="68">
        <v>0</v>
      </c>
      <c r="G360" s="68"/>
      <c r="H360" s="68"/>
      <c r="L360" s="58"/>
    </row>
    <row r="361" spans="1:12" x14ac:dyDescent="0.3">
      <c r="A361" s="68">
        <v>26</v>
      </c>
      <c r="B361" s="85">
        <v>44952</v>
      </c>
      <c r="C361" s="68">
        <v>2005</v>
      </c>
      <c r="D361" s="68" t="s">
        <v>163</v>
      </c>
      <c r="E361" s="68" t="s">
        <v>27</v>
      </c>
      <c r="F361" s="68" t="s">
        <v>72</v>
      </c>
      <c r="G361" s="68"/>
      <c r="H361" s="68"/>
      <c r="L361" s="58"/>
    </row>
    <row r="362" spans="1:12" x14ac:dyDescent="0.3">
      <c r="A362" s="68"/>
      <c r="B362" s="85">
        <v>44953</v>
      </c>
      <c r="C362" s="68"/>
      <c r="D362" s="288" t="s">
        <v>711</v>
      </c>
      <c r="E362" s="68"/>
      <c r="F362" s="68"/>
      <c r="G362" s="68"/>
      <c r="H362" s="68"/>
    </row>
    <row r="363" spans="1:12" x14ac:dyDescent="0.3">
      <c r="A363" s="68">
        <v>27</v>
      </c>
      <c r="B363" s="85">
        <v>44953</v>
      </c>
      <c r="C363" s="68">
        <v>600172</v>
      </c>
      <c r="D363" s="68" t="s">
        <v>225</v>
      </c>
      <c r="E363" s="68">
        <v>660</v>
      </c>
      <c r="F363" s="68">
        <v>0</v>
      </c>
      <c r="G363" s="68"/>
      <c r="H363" s="68"/>
    </row>
    <row r="364" spans="1:12" x14ac:dyDescent="0.3">
      <c r="A364" s="68">
        <v>26</v>
      </c>
      <c r="B364" s="85">
        <v>44952</v>
      </c>
      <c r="C364" s="68">
        <v>2005</v>
      </c>
      <c r="D364" s="68" t="s">
        <v>163</v>
      </c>
      <c r="E364" s="68" t="s">
        <v>27</v>
      </c>
      <c r="F364" s="68" t="s">
        <v>72</v>
      </c>
      <c r="G364" s="68"/>
      <c r="H364" s="68"/>
    </row>
    <row r="365" spans="1:12" x14ac:dyDescent="0.3">
      <c r="A365" s="68"/>
      <c r="B365" s="85">
        <v>44953</v>
      </c>
      <c r="C365" s="68"/>
      <c r="D365" s="288" t="s">
        <v>711</v>
      </c>
      <c r="E365" s="68"/>
      <c r="F365" s="68"/>
      <c r="G365" s="68"/>
      <c r="H365" s="68"/>
    </row>
    <row r="366" spans="1:12" x14ac:dyDescent="0.3">
      <c r="A366" s="68">
        <v>27</v>
      </c>
      <c r="B366" s="85">
        <v>44953</v>
      </c>
      <c r="C366" s="68">
        <v>600182</v>
      </c>
      <c r="D366" s="68" t="s">
        <v>365</v>
      </c>
      <c r="E366" s="68">
        <v>660</v>
      </c>
      <c r="F366" s="68">
        <v>0</v>
      </c>
      <c r="G366" s="68"/>
      <c r="H366" s="68"/>
    </row>
    <row r="367" spans="1:12" x14ac:dyDescent="0.3">
      <c r="A367" s="68">
        <v>26</v>
      </c>
      <c r="B367" s="85">
        <v>44952</v>
      </c>
      <c r="C367" s="68">
        <v>2005</v>
      </c>
      <c r="D367" s="68" t="s">
        <v>163</v>
      </c>
      <c r="E367" s="68" t="s">
        <v>27</v>
      </c>
      <c r="F367" s="68" t="s">
        <v>72</v>
      </c>
      <c r="G367" s="68"/>
      <c r="H367" s="68"/>
    </row>
    <row r="368" spans="1:12" x14ac:dyDescent="0.3">
      <c r="A368" s="68"/>
      <c r="B368" s="85">
        <v>44953</v>
      </c>
      <c r="C368" s="68"/>
      <c r="D368" s="288" t="s">
        <v>711</v>
      </c>
      <c r="E368" s="68"/>
      <c r="F368" s="68"/>
      <c r="G368" s="68"/>
      <c r="H368" s="68"/>
    </row>
    <row r="369" spans="1:8" x14ac:dyDescent="0.3">
      <c r="A369" s="68">
        <v>27</v>
      </c>
      <c r="B369" s="85">
        <v>44953</v>
      </c>
      <c r="C369" s="68">
        <v>100002</v>
      </c>
      <c r="D369" s="68" t="s">
        <v>424</v>
      </c>
      <c r="E369" s="68">
        <v>0</v>
      </c>
      <c r="F369" s="68">
        <v>11000</v>
      </c>
      <c r="G369" s="68"/>
      <c r="H369" s="68"/>
    </row>
    <row r="370" spans="1:8" x14ac:dyDescent="0.3">
      <c r="A370" s="68">
        <v>26</v>
      </c>
      <c r="B370" s="85">
        <v>44952</v>
      </c>
      <c r="C370" s="68">
        <v>2005</v>
      </c>
      <c r="D370" s="68" t="s">
        <v>163</v>
      </c>
      <c r="E370" s="68" t="s">
        <v>27</v>
      </c>
      <c r="F370" s="68" t="s">
        <v>72</v>
      </c>
      <c r="G370" s="68"/>
      <c r="H370" s="68"/>
    </row>
    <row r="371" spans="1:8" x14ac:dyDescent="0.3">
      <c r="A371" s="68"/>
      <c r="B371" s="85">
        <v>44953</v>
      </c>
      <c r="C371" s="68"/>
      <c r="D371" s="288" t="s">
        <v>711</v>
      </c>
      <c r="E371" s="68"/>
      <c r="F371" s="68"/>
      <c r="G371" s="68"/>
      <c r="H371" s="68"/>
    </row>
    <row r="372" spans="1:8" x14ac:dyDescent="0.3">
      <c r="A372" s="68">
        <v>27</v>
      </c>
      <c r="B372" s="85">
        <v>44953</v>
      </c>
      <c r="C372" s="68">
        <v>100002</v>
      </c>
      <c r="D372" s="68" t="s">
        <v>424</v>
      </c>
      <c r="E372" s="68">
        <v>0</v>
      </c>
      <c r="F372" s="68">
        <v>660</v>
      </c>
      <c r="G372" s="68"/>
      <c r="H372" s="68"/>
    </row>
    <row r="373" spans="1:8" x14ac:dyDescent="0.3">
      <c r="A373" s="68">
        <v>26</v>
      </c>
      <c r="B373" s="85">
        <v>44952</v>
      </c>
      <c r="C373" s="68">
        <v>2005</v>
      </c>
      <c r="D373" s="68" t="s">
        <v>163</v>
      </c>
      <c r="E373" s="68" t="s">
        <v>27</v>
      </c>
      <c r="F373" s="68" t="s">
        <v>72</v>
      </c>
      <c r="G373" s="68"/>
      <c r="H373" s="68"/>
    </row>
    <row r="374" spans="1:8" x14ac:dyDescent="0.3">
      <c r="A374" s="68"/>
      <c r="B374" s="85">
        <v>44953</v>
      </c>
      <c r="C374" s="68"/>
      <c r="D374" s="288" t="s">
        <v>711</v>
      </c>
      <c r="E374" s="68"/>
      <c r="F374" s="68"/>
      <c r="G374" s="68"/>
      <c r="H374" s="68"/>
    </row>
    <row r="375" spans="1:8" x14ac:dyDescent="0.3">
      <c r="A375" s="68">
        <v>27</v>
      </c>
      <c r="B375" s="85">
        <v>44953</v>
      </c>
      <c r="C375" s="68">
        <v>100002</v>
      </c>
      <c r="D375" s="68" t="s">
        <v>424</v>
      </c>
      <c r="E375" s="68">
        <v>0</v>
      </c>
      <c r="F375" s="68">
        <v>660</v>
      </c>
      <c r="G375" s="68"/>
      <c r="H375" s="68"/>
    </row>
    <row r="376" spans="1:8" x14ac:dyDescent="0.3">
      <c r="A376" s="68">
        <v>26</v>
      </c>
      <c r="B376" s="85">
        <v>44952</v>
      </c>
      <c r="C376" s="68">
        <v>2005</v>
      </c>
      <c r="D376" s="68" t="s">
        <v>163</v>
      </c>
      <c r="E376" s="68" t="s">
        <v>27</v>
      </c>
      <c r="F376" s="68" t="s">
        <v>72</v>
      </c>
      <c r="G376" s="68"/>
      <c r="H376" s="68"/>
    </row>
    <row r="377" spans="1:8" x14ac:dyDescent="0.3">
      <c r="A377" s="68"/>
      <c r="B377" s="85">
        <v>44953</v>
      </c>
      <c r="C377" s="68"/>
      <c r="D377" s="288" t="s">
        <v>711</v>
      </c>
      <c r="E377" s="68"/>
      <c r="F377" s="68"/>
      <c r="G377" s="68"/>
      <c r="H377" s="68"/>
    </row>
    <row r="378" spans="1:8" x14ac:dyDescent="0.3">
      <c r="A378" s="114" t="s">
        <v>81</v>
      </c>
      <c r="B378" s="114"/>
      <c r="C378" s="114"/>
      <c r="D378" s="114"/>
      <c r="E378" s="114">
        <v>12320</v>
      </c>
      <c r="F378" s="114">
        <v>12320</v>
      </c>
      <c r="G378" s="115"/>
      <c r="H378" s="115"/>
    </row>
    <row r="379" spans="1:8" x14ac:dyDescent="0.3">
      <c r="A379" s="68">
        <v>28</v>
      </c>
      <c r="B379" s="85">
        <v>44954</v>
      </c>
      <c r="C379" s="68">
        <v>600224</v>
      </c>
      <c r="D379" s="68" t="s">
        <v>679</v>
      </c>
      <c r="E379" s="68">
        <v>1200</v>
      </c>
      <c r="F379" s="68">
        <v>0</v>
      </c>
      <c r="G379" s="68"/>
      <c r="H379" s="68"/>
    </row>
    <row r="380" spans="1:8" x14ac:dyDescent="0.3">
      <c r="A380" s="68"/>
      <c r="B380" s="68"/>
      <c r="C380" s="68">
        <v>0</v>
      </c>
      <c r="D380" s="68"/>
      <c r="E380" s="68" t="s">
        <v>29</v>
      </c>
      <c r="F380" s="68" t="s">
        <v>71</v>
      </c>
      <c r="G380" s="68"/>
      <c r="H380" s="68"/>
    </row>
    <row r="381" spans="1:8" x14ac:dyDescent="0.3">
      <c r="A381" s="68"/>
      <c r="B381" s="68"/>
      <c r="C381" s="68"/>
      <c r="D381" s="288" t="s">
        <v>75</v>
      </c>
      <c r="E381" s="68"/>
      <c r="F381" s="68"/>
      <c r="G381" s="68"/>
      <c r="H381" s="68"/>
    </row>
    <row r="382" spans="1:8" x14ac:dyDescent="0.3">
      <c r="A382" s="68">
        <v>28</v>
      </c>
      <c r="B382" s="85">
        <v>44954</v>
      </c>
      <c r="C382" s="68">
        <v>100001</v>
      </c>
      <c r="D382" s="68" t="s">
        <v>353</v>
      </c>
      <c r="E382" s="68">
        <v>0</v>
      </c>
      <c r="F382" s="68">
        <v>1200</v>
      </c>
      <c r="G382" s="68"/>
      <c r="H382" s="68"/>
    </row>
    <row r="383" spans="1:8" x14ac:dyDescent="0.3">
      <c r="A383" s="68"/>
      <c r="B383" s="68"/>
      <c r="C383" s="68">
        <v>0</v>
      </c>
      <c r="D383" s="68"/>
      <c r="E383" s="68" t="s">
        <v>29</v>
      </c>
      <c r="F383" s="68" t="s">
        <v>71</v>
      </c>
      <c r="G383" s="68"/>
      <c r="H383" s="68"/>
    </row>
    <row r="384" spans="1:8" x14ac:dyDescent="0.3">
      <c r="A384" s="68"/>
      <c r="B384" s="68"/>
      <c r="C384" s="68"/>
      <c r="D384" s="288" t="s">
        <v>75</v>
      </c>
      <c r="E384" s="68"/>
      <c r="F384" s="68"/>
      <c r="G384" s="68"/>
      <c r="H384" s="68"/>
    </row>
    <row r="385" spans="1:8" x14ac:dyDescent="0.3">
      <c r="A385" s="68">
        <v>28</v>
      </c>
      <c r="B385" s="85">
        <v>44954</v>
      </c>
      <c r="C385" s="68">
        <v>600228</v>
      </c>
      <c r="D385" s="68" t="s">
        <v>681</v>
      </c>
      <c r="E385" s="68">
        <v>400</v>
      </c>
      <c r="F385" s="68">
        <v>0</v>
      </c>
      <c r="G385" s="68"/>
      <c r="H385" s="68"/>
    </row>
    <row r="386" spans="1:8" x14ac:dyDescent="0.3">
      <c r="A386" s="68"/>
      <c r="B386" s="68"/>
      <c r="C386" s="68">
        <v>0</v>
      </c>
      <c r="D386" s="68"/>
      <c r="E386" s="68" t="s">
        <v>29</v>
      </c>
      <c r="F386" s="68" t="s">
        <v>71</v>
      </c>
      <c r="G386" s="68"/>
      <c r="H386" s="68"/>
    </row>
    <row r="387" spans="1:8" x14ac:dyDescent="0.3">
      <c r="A387" s="68"/>
      <c r="B387" s="68"/>
      <c r="C387" s="68"/>
      <c r="D387" s="288" t="s">
        <v>75</v>
      </c>
      <c r="E387" s="68"/>
      <c r="F387" s="68"/>
      <c r="G387" s="68"/>
      <c r="H387" s="68"/>
    </row>
    <row r="388" spans="1:8" x14ac:dyDescent="0.3">
      <c r="A388" s="68">
        <v>28</v>
      </c>
      <c r="B388" s="85">
        <v>44954</v>
      </c>
      <c r="C388" s="68">
        <v>100001</v>
      </c>
      <c r="D388" s="68" t="s">
        <v>353</v>
      </c>
      <c r="E388" s="68">
        <v>0</v>
      </c>
      <c r="F388" s="68">
        <v>400</v>
      </c>
      <c r="G388" s="68"/>
      <c r="H388" s="68"/>
    </row>
    <row r="389" spans="1:8" x14ac:dyDescent="0.3">
      <c r="A389" s="68"/>
      <c r="B389" s="68"/>
      <c r="C389" s="68">
        <v>0</v>
      </c>
      <c r="D389" s="68"/>
      <c r="E389" s="68" t="s">
        <v>29</v>
      </c>
      <c r="F389" s="68" t="s">
        <v>71</v>
      </c>
      <c r="G389" s="68"/>
      <c r="H389" s="68"/>
    </row>
    <row r="390" spans="1:8" x14ac:dyDescent="0.3">
      <c r="A390" s="68"/>
      <c r="B390" s="68"/>
      <c r="C390" s="68"/>
      <c r="D390" s="288" t="s">
        <v>75</v>
      </c>
      <c r="E390" s="68"/>
      <c r="F390" s="68"/>
      <c r="G390" s="68"/>
      <c r="H390" s="68"/>
    </row>
    <row r="391" spans="1:8" x14ac:dyDescent="0.3">
      <c r="A391" s="114" t="s">
        <v>81</v>
      </c>
      <c r="B391" s="114"/>
      <c r="C391" s="114"/>
      <c r="D391" s="114"/>
      <c r="E391" s="114">
        <v>1600</v>
      </c>
      <c r="F391" s="114">
        <v>1600</v>
      </c>
      <c r="G391" s="115"/>
      <c r="H391" s="115"/>
    </row>
    <row r="392" spans="1:8" x14ac:dyDescent="0.3">
      <c r="A392" s="68">
        <v>29</v>
      </c>
      <c r="B392" s="85">
        <v>44955</v>
      </c>
      <c r="C392" s="68">
        <v>100002</v>
      </c>
      <c r="D392" s="68" t="s">
        <v>424</v>
      </c>
      <c r="E392" s="68">
        <v>10000</v>
      </c>
      <c r="F392" s="68">
        <v>0</v>
      </c>
      <c r="G392" s="68"/>
      <c r="H392" s="68"/>
    </row>
    <row r="393" spans="1:8" x14ac:dyDescent="0.3">
      <c r="A393" s="68"/>
      <c r="B393" s="68"/>
      <c r="C393" s="68">
        <v>0</v>
      </c>
      <c r="D393" s="68"/>
      <c r="E393" s="68" t="s">
        <v>28</v>
      </c>
      <c r="F393" s="68" t="s">
        <v>72</v>
      </c>
      <c r="G393" s="68"/>
      <c r="H393" s="68"/>
    </row>
    <row r="394" spans="1:8" x14ac:dyDescent="0.3">
      <c r="A394" s="68"/>
      <c r="B394" s="85">
        <v>44955</v>
      </c>
      <c r="C394" s="68"/>
      <c r="D394" s="288" t="s">
        <v>715</v>
      </c>
      <c r="E394" s="68"/>
      <c r="F394" s="68"/>
      <c r="G394" s="68"/>
      <c r="H394" s="68"/>
    </row>
    <row r="395" spans="1:8" x14ac:dyDescent="0.3">
      <c r="A395" s="68">
        <v>29</v>
      </c>
      <c r="B395" s="85">
        <v>44955</v>
      </c>
      <c r="C395" s="68">
        <v>600064</v>
      </c>
      <c r="D395" s="68" t="s">
        <v>40</v>
      </c>
      <c r="E395" s="68">
        <v>0</v>
      </c>
      <c r="F395" s="68">
        <v>10000</v>
      </c>
      <c r="G395" s="68"/>
      <c r="H395" s="68"/>
    </row>
    <row r="396" spans="1:8" x14ac:dyDescent="0.3">
      <c r="A396" s="68"/>
      <c r="B396" s="68"/>
      <c r="C396" s="68"/>
      <c r="D396" s="68"/>
      <c r="E396" s="68"/>
      <c r="F396" s="68"/>
      <c r="G396" s="68"/>
      <c r="H396" s="68"/>
    </row>
    <row r="397" spans="1:8" x14ac:dyDescent="0.3">
      <c r="A397" s="68"/>
      <c r="B397" s="68"/>
      <c r="C397" s="68"/>
      <c r="D397" s="68" t="s">
        <v>126</v>
      </c>
      <c r="E397" s="68"/>
      <c r="F397" s="68"/>
      <c r="G397" s="68"/>
      <c r="H397" s="68"/>
    </row>
    <row r="398" spans="1:8" x14ac:dyDescent="0.3">
      <c r="A398" s="68"/>
      <c r="B398" s="68"/>
      <c r="C398" s="68"/>
      <c r="D398" s="68" t="s">
        <v>127</v>
      </c>
      <c r="E398" s="68" t="s">
        <v>201</v>
      </c>
      <c r="F398" s="68">
        <v>1</v>
      </c>
      <c r="G398" s="68"/>
      <c r="H398" s="68"/>
    </row>
    <row r="399" spans="1:8" x14ac:dyDescent="0.3">
      <c r="A399" s="68"/>
      <c r="B399" s="68" t="s">
        <v>202</v>
      </c>
      <c r="C399" s="68" t="s">
        <v>203</v>
      </c>
      <c r="D399" s="68" t="s">
        <v>128</v>
      </c>
      <c r="E399" s="68" t="s">
        <v>204</v>
      </c>
      <c r="F399" s="68" t="s">
        <v>205</v>
      </c>
      <c r="G399" s="68"/>
      <c r="H399" s="68"/>
    </row>
    <row r="400" spans="1:8" x14ac:dyDescent="0.3">
      <c r="A400" s="68" t="s">
        <v>198</v>
      </c>
      <c r="B400" s="68">
        <v>11223344</v>
      </c>
      <c r="C400" s="68">
        <v>88447766</v>
      </c>
      <c r="D400" s="68" t="s">
        <v>129</v>
      </c>
      <c r="E400" s="68">
        <v>66775544</v>
      </c>
      <c r="F400" s="68" t="s">
        <v>178</v>
      </c>
      <c r="G400" s="68"/>
      <c r="H400" s="68"/>
    </row>
    <row r="401" spans="1:8" x14ac:dyDescent="0.3">
      <c r="A401" s="68" t="s">
        <v>31</v>
      </c>
      <c r="B401" s="68" t="s">
        <v>206</v>
      </c>
      <c r="C401" s="85">
        <v>44927</v>
      </c>
      <c r="D401" s="68" t="s">
        <v>207</v>
      </c>
      <c r="E401" s="85">
        <v>44985</v>
      </c>
      <c r="F401" s="68"/>
      <c r="G401" s="68"/>
      <c r="H401" s="68"/>
    </row>
    <row r="402" spans="1:8" x14ac:dyDescent="0.3">
      <c r="A402" s="540" t="s">
        <v>191</v>
      </c>
      <c r="B402" s="540" t="s">
        <v>190</v>
      </c>
      <c r="C402" s="540" t="s">
        <v>32</v>
      </c>
      <c r="D402" s="540" t="s">
        <v>33</v>
      </c>
      <c r="E402" s="540" t="s">
        <v>34</v>
      </c>
      <c r="F402" s="540" t="s">
        <v>35</v>
      </c>
      <c r="G402" s="68"/>
      <c r="H402" s="68"/>
    </row>
    <row r="403" spans="1:8" x14ac:dyDescent="0.3">
      <c r="A403" s="540" t="s">
        <v>208</v>
      </c>
      <c r="B403" s="540" t="s">
        <v>199</v>
      </c>
      <c r="C403" s="540" t="s">
        <v>200</v>
      </c>
      <c r="D403" s="685" t="s">
        <v>574</v>
      </c>
      <c r="E403" s="540" t="s">
        <v>70</v>
      </c>
      <c r="F403" s="540" t="s">
        <v>107</v>
      </c>
      <c r="G403" s="68"/>
      <c r="H403" s="68"/>
    </row>
    <row r="404" spans="1:8" x14ac:dyDescent="0.3">
      <c r="A404" s="68"/>
      <c r="B404" s="68"/>
      <c r="C404" s="68">
        <v>0</v>
      </c>
      <c r="D404" s="68"/>
      <c r="E404" s="68" t="s">
        <v>28</v>
      </c>
      <c r="F404" s="68" t="s">
        <v>72</v>
      </c>
      <c r="G404" s="68"/>
      <c r="H404" s="68"/>
    </row>
    <row r="405" spans="1:8" x14ac:dyDescent="0.3">
      <c r="A405" s="68"/>
      <c r="B405" s="85">
        <v>44955</v>
      </c>
      <c r="C405" s="68"/>
      <c r="D405" s="288" t="s">
        <v>715</v>
      </c>
      <c r="E405" s="68"/>
      <c r="F405" s="68"/>
      <c r="G405" s="68"/>
      <c r="H405" s="68"/>
    </row>
    <row r="406" spans="1:8" x14ac:dyDescent="0.3">
      <c r="A406" s="114" t="s">
        <v>81</v>
      </c>
      <c r="B406" s="114"/>
      <c r="C406" s="114"/>
      <c r="D406" s="114"/>
      <c r="E406" s="114">
        <v>10000</v>
      </c>
      <c r="F406" s="114">
        <v>10000</v>
      </c>
      <c r="G406" s="115"/>
      <c r="H406" s="115"/>
    </row>
    <row r="407" spans="1:8" x14ac:dyDescent="0.3">
      <c r="A407" s="68">
        <v>30</v>
      </c>
      <c r="B407" s="85">
        <v>44956</v>
      </c>
      <c r="C407" s="68">
        <v>100002</v>
      </c>
      <c r="D407" s="68" t="s">
        <v>14</v>
      </c>
      <c r="E407" s="68">
        <v>0</v>
      </c>
      <c r="F407" s="68">
        <v>80000</v>
      </c>
      <c r="G407" s="68"/>
      <c r="H407" s="68"/>
    </row>
    <row r="408" spans="1:8" x14ac:dyDescent="0.3">
      <c r="A408" s="68"/>
      <c r="B408" s="68"/>
      <c r="C408" s="68">
        <v>0</v>
      </c>
      <c r="D408" s="68"/>
      <c r="E408" s="68" t="s">
        <v>29</v>
      </c>
      <c r="F408" s="68" t="s">
        <v>72</v>
      </c>
      <c r="G408" s="68"/>
      <c r="H408" s="68"/>
    </row>
    <row r="409" spans="1:8" x14ac:dyDescent="0.3">
      <c r="A409" s="68"/>
      <c r="B409" s="68"/>
      <c r="C409" s="68"/>
      <c r="D409" s="288" t="s">
        <v>75</v>
      </c>
      <c r="E409" s="68"/>
      <c r="F409" s="68"/>
      <c r="G409" s="68"/>
      <c r="H409" s="68"/>
    </row>
    <row r="410" spans="1:8" x14ac:dyDescent="0.3">
      <c r="A410" s="68">
        <v>30</v>
      </c>
      <c r="B410" s="85">
        <v>44956</v>
      </c>
      <c r="C410" s="68">
        <v>100112</v>
      </c>
      <c r="D410" s="68" t="s">
        <v>234</v>
      </c>
      <c r="E410" s="68">
        <v>80000</v>
      </c>
      <c r="F410" s="68">
        <v>0</v>
      </c>
      <c r="G410" s="68"/>
      <c r="H410" s="68"/>
    </row>
    <row r="411" spans="1:8" x14ac:dyDescent="0.3">
      <c r="A411" s="68"/>
      <c r="B411" s="68"/>
      <c r="C411" s="68">
        <v>0</v>
      </c>
      <c r="D411" s="68"/>
      <c r="E411" s="68" t="s">
        <v>29</v>
      </c>
      <c r="F411" s="68" t="s">
        <v>72</v>
      </c>
      <c r="G411" s="68"/>
      <c r="H411" s="68"/>
    </row>
    <row r="412" spans="1:8" x14ac:dyDescent="0.3">
      <c r="A412" s="68"/>
      <c r="B412" s="68"/>
      <c r="C412" s="68"/>
      <c r="D412" s="288" t="s">
        <v>75</v>
      </c>
      <c r="E412" s="68"/>
      <c r="F412" s="68"/>
      <c r="G412" s="68"/>
      <c r="H412" s="68"/>
    </row>
    <row r="413" spans="1:8" x14ac:dyDescent="0.3">
      <c r="A413" s="114" t="s">
        <v>81</v>
      </c>
      <c r="B413" s="114"/>
      <c r="C413" s="114"/>
      <c r="D413" s="114"/>
      <c r="E413" s="114">
        <v>80000</v>
      </c>
      <c r="F413" s="114">
        <v>80000</v>
      </c>
      <c r="G413" s="115"/>
      <c r="H413" s="115"/>
    </row>
    <row r="414" spans="1:8" x14ac:dyDescent="0.3">
      <c r="A414" s="68">
        <v>31</v>
      </c>
      <c r="B414" s="85">
        <v>44957</v>
      </c>
      <c r="C414" s="68">
        <v>600100</v>
      </c>
      <c r="D414" s="68" t="s">
        <v>83</v>
      </c>
      <c r="E414" s="68">
        <v>3000</v>
      </c>
      <c r="F414" s="68">
        <v>0</v>
      </c>
      <c r="G414" s="68"/>
      <c r="H414" s="68"/>
    </row>
    <row r="415" spans="1:8" x14ac:dyDescent="0.3">
      <c r="A415" s="68"/>
      <c r="B415" s="68"/>
      <c r="C415" s="68">
        <v>0</v>
      </c>
      <c r="D415" s="68"/>
      <c r="E415" s="68" t="s">
        <v>29</v>
      </c>
      <c r="F415" s="68" t="s">
        <v>71</v>
      </c>
      <c r="G415" s="68"/>
      <c r="H415" s="68"/>
    </row>
    <row r="416" spans="1:8" x14ac:dyDescent="0.3">
      <c r="A416" s="68"/>
      <c r="B416" s="68"/>
      <c r="C416" s="68"/>
      <c r="D416" s="288" t="s">
        <v>75</v>
      </c>
      <c r="E416" s="68"/>
      <c r="F416" s="68"/>
      <c r="G416" s="68"/>
      <c r="H416" s="68"/>
    </row>
    <row r="417" spans="1:8" x14ac:dyDescent="0.3">
      <c r="A417" s="68">
        <v>31</v>
      </c>
      <c r="B417" s="85">
        <v>44957</v>
      </c>
      <c r="C417" s="68">
        <v>100001</v>
      </c>
      <c r="D417" s="68" t="s">
        <v>353</v>
      </c>
      <c r="E417" s="68">
        <v>0</v>
      </c>
      <c r="F417" s="68">
        <v>3000</v>
      </c>
      <c r="G417" s="68"/>
      <c r="H417" s="68"/>
    </row>
    <row r="418" spans="1:8" x14ac:dyDescent="0.3">
      <c r="A418" s="68"/>
      <c r="B418" s="68"/>
      <c r="C418" s="68">
        <v>0</v>
      </c>
      <c r="D418" s="68"/>
      <c r="E418" s="68" t="s">
        <v>29</v>
      </c>
      <c r="F418" s="68" t="s">
        <v>71</v>
      </c>
      <c r="G418" s="68"/>
      <c r="H418" s="68"/>
    </row>
    <row r="419" spans="1:8" x14ac:dyDescent="0.3">
      <c r="A419" s="68"/>
      <c r="B419" s="68"/>
      <c r="C419" s="68"/>
      <c r="D419" s="288" t="s">
        <v>75</v>
      </c>
      <c r="E419" s="68"/>
      <c r="F419" s="68"/>
      <c r="G419" s="68"/>
      <c r="H419" s="68"/>
    </row>
    <row r="420" spans="1:8" x14ac:dyDescent="0.3">
      <c r="A420" s="68">
        <v>31</v>
      </c>
      <c r="B420" s="85">
        <v>44957</v>
      </c>
      <c r="C420" s="68">
        <v>400036</v>
      </c>
      <c r="D420" s="68" t="s">
        <v>12</v>
      </c>
      <c r="E420" s="68">
        <v>0</v>
      </c>
      <c r="F420" s="68">
        <v>8250</v>
      </c>
      <c r="G420" s="68"/>
      <c r="H420" s="68"/>
    </row>
    <row r="421" spans="1:8" x14ac:dyDescent="0.3">
      <c r="A421" s="68"/>
      <c r="B421" s="68"/>
      <c r="C421" s="68">
        <v>0</v>
      </c>
      <c r="D421" s="68"/>
      <c r="E421" s="68" t="s">
        <v>29</v>
      </c>
      <c r="F421" s="68" t="s">
        <v>72</v>
      </c>
      <c r="G421" s="68"/>
      <c r="H421" s="68"/>
    </row>
    <row r="422" spans="1:8" x14ac:dyDescent="0.3">
      <c r="A422" s="68"/>
      <c r="B422" s="68"/>
      <c r="C422" s="68"/>
      <c r="D422" s="288" t="s">
        <v>75</v>
      </c>
      <c r="E422" s="68"/>
      <c r="F422" s="68"/>
      <c r="G422" s="68"/>
      <c r="H422" s="68"/>
    </row>
    <row r="423" spans="1:8" x14ac:dyDescent="0.3">
      <c r="A423" s="68">
        <v>31</v>
      </c>
      <c r="B423" s="85">
        <v>44957</v>
      </c>
      <c r="C423" s="68">
        <v>100002</v>
      </c>
      <c r="D423" s="68" t="s">
        <v>14</v>
      </c>
      <c r="E423" s="68">
        <v>8250</v>
      </c>
      <c r="F423" s="68">
        <v>0</v>
      </c>
      <c r="G423" s="68"/>
      <c r="H423" s="68"/>
    </row>
    <row r="424" spans="1:8" x14ac:dyDescent="0.3">
      <c r="A424" s="68"/>
      <c r="B424" s="68"/>
      <c r="C424" s="68">
        <v>0</v>
      </c>
      <c r="D424" s="68"/>
      <c r="E424" s="68" t="s">
        <v>29</v>
      </c>
      <c r="F424" s="68" t="s">
        <v>72</v>
      </c>
      <c r="G424" s="68"/>
      <c r="H424" s="68"/>
    </row>
    <row r="425" spans="1:8" x14ac:dyDescent="0.3">
      <c r="A425" s="68"/>
      <c r="B425" s="68"/>
      <c r="C425" s="68"/>
      <c r="D425" s="288" t="s">
        <v>75</v>
      </c>
      <c r="E425" s="68"/>
      <c r="F425" s="68"/>
      <c r="G425" s="68"/>
      <c r="H425" s="68"/>
    </row>
    <row r="426" spans="1:8" x14ac:dyDescent="0.3">
      <c r="A426" s="114" t="s">
        <v>81</v>
      </c>
      <c r="B426" s="114"/>
      <c r="C426" s="114"/>
      <c r="D426" s="114"/>
      <c r="E426" s="114">
        <v>11250</v>
      </c>
      <c r="F426" s="114">
        <v>11250</v>
      </c>
      <c r="G426" s="115"/>
      <c r="H426" s="115"/>
    </row>
    <row r="427" spans="1:8" x14ac:dyDescent="0.3">
      <c r="A427" s="68">
        <v>32</v>
      </c>
      <c r="B427" s="85">
        <v>44957</v>
      </c>
      <c r="C427" s="68">
        <v>600046</v>
      </c>
      <c r="D427" s="68" t="s">
        <v>27</v>
      </c>
      <c r="E427" s="68">
        <v>4000</v>
      </c>
      <c r="F427" s="68">
        <v>0</v>
      </c>
      <c r="G427" s="68"/>
      <c r="H427" s="68"/>
    </row>
    <row r="428" spans="1:8" x14ac:dyDescent="0.3">
      <c r="A428" s="68">
        <v>28</v>
      </c>
      <c r="B428" s="85">
        <v>44954</v>
      </c>
      <c r="C428" s="68">
        <v>2001</v>
      </c>
      <c r="D428" s="68" t="s">
        <v>153</v>
      </c>
      <c r="E428" s="68" t="s">
        <v>27</v>
      </c>
      <c r="F428" s="68" t="s">
        <v>72</v>
      </c>
      <c r="G428" s="68"/>
      <c r="H428" s="68"/>
    </row>
    <row r="429" spans="1:8" x14ac:dyDescent="0.3">
      <c r="A429" s="68"/>
      <c r="B429" s="68"/>
      <c r="C429" s="68"/>
      <c r="D429" s="288" t="s">
        <v>75</v>
      </c>
      <c r="E429" s="68"/>
      <c r="F429" s="68"/>
      <c r="G429" s="68"/>
      <c r="H429" s="68"/>
    </row>
    <row r="430" spans="1:8" x14ac:dyDescent="0.3">
      <c r="A430" s="68">
        <v>32</v>
      </c>
      <c r="B430" s="85">
        <v>44957</v>
      </c>
      <c r="C430" s="68">
        <v>100002</v>
      </c>
      <c r="D430" s="68" t="s">
        <v>424</v>
      </c>
      <c r="E430" s="68">
        <v>0</v>
      </c>
      <c r="F430" s="68">
        <v>4000</v>
      </c>
      <c r="G430" s="68"/>
      <c r="H430" s="68"/>
    </row>
    <row r="431" spans="1:8" x14ac:dyDescent="0.3">
      <c r="A431" s="68">
        <v>28</v>
      </c>
      <c r="B431" s="85">
        <v>44954</v>
      </c>
      <c r="C431" s="68">
        <v>2001</v>
      </c>
      <c r="D431" s="68" t="s">
        <v>153</v>
      </c>
      <c r="E431" s="68" t="s">
        <v>27</v>
      </c>
      <c r="F431" s="68" t="s">
        <v>72</v>
      </c>
      <c r="G431" s="68"/>
      <c r="H431" s="68"/>
    </row>
    <row r="432" spans="1:8" x14ac:dyDescent="0.3">
      <c r="A432" s="68"/>
      <c r="B432" s="68"/>
      <c r="C432" s="68"/>
      <c r="D432" s="288" t="s">
        <v>75</v>
      </c>
      <c r="E432" s="68"/>
      <c r="F432" s="68"/>
      <c r="G432" s="68"/>
      <c r="H432" s="68"/>
    </row>
    <row r="433" spans="1:8" x14ac:dyDescent="0.3">
      <c r="A433" s="68">
        <v>32</v>
      </c>
      <c r="B433" s="85">
        <v>44957</v>
      </c>
      <c r="C433" s="68">
        <v>600046</v>
      </c>
      <c r="D433" s="68" t="s">
        <v>27</v>
      </c>
      <c r="E433" s="68">
        <v>4000</v>
      </c>
      <c r="F433" s="68">
        <v>0</v>
      </c>
      <c r="G433" s="68"/>
      <c r="H433" s="68"/>
    </row>
    <row r="434" spans="1:8" x14ac:dyDescent="0.3">
      <c r="A434" s="68">
        <v>28</v>
      </c>
      <c r="B434" s="85">
        <v>44954</v>
      </c>
      <c r="C434" s="68">
        <v>2001</v>
      </c>
      <c r="D434" s="68" t="s">
        <v>153</v>
      </c>
      <c r="E434" s="68" t="s">
        <v>27</v>
      </c>
      <c r="F434" s="68" t="s">
        <v>8</v>
      </c>
      <c r="G434" s="68"/>
      <c r="H434" s="68"/>
    </row>
    <row r="435" spans="1:8" x14ac:dyDescent="0.3">
      <c r="A435" s="68"/>
      <c r="B435" s="68"/>
      <c r="C435" s="68"/>
      <c r="D435" s="288" t="s">
        <v>75</v>
      </c>
      <c r="E435" s="68"/>
      <c r="F435" s="68"/>
      <c r="G435" s="68"/>
      <c r="H435" s="68"/>
    </row>
    <row r="436" spans="1:8" x14ac:dyDescent="0.3">
      <c r="A436" s="68">
        <v>32</v>
      </c>
      <c r="B436" s="85">
        <v>44957</v>
      </c>
      <c r="C436" s="68">
        <v>200026</v>
      </c>
      <c r="D436" s="68" t="s">
        <v>20</v>
      </c>
      <c r="E436" s="68">
        <v>0</v>
      </c>
      <c r="F436" s="68">
        <v>4000</v>
      </c>
      <c r="G436" s="68"/>
      <c r="H436" s="68"/>
    </row>
    <row r="437" spans="1:8" x14ac:dyDescent="0.3">
      <c r="A437" s="68">
        <v>28</v>
      </c>
      <c r="B437" s="85">
        <v>44954</v>
      </c>
      <c r="C437" s="68">
        <v>2001</v>
      </c>
      <c r="D437" s="68" t="s">
        <v>153</v>
      </c>
      <c r="E437" s="68" t="s">
        <v>27</v>
      </c>
      <c r="F437" s="68" t="s">
        <v>8</v>
      </c>
      <c r="G437" s="68"/>
      <c r="H437" s="68"/>
    </row>
    <row r="438" spans="1:8" x14ac:dyDescent="0.3">
      <c r="A438" s="68"/>
      <c r="B438" s="68"/>
      <c r="C438" s="68"/>
      <c r="D438" s="288" t="s">
        <v>75</v>
      </c>
      <c r="E438" s="68"/>
      <c r="F438" s="68"/>
      <c r="G438" s="68"/>
      <c r="H438" s="68"/>
    </row>
    <row r="439" spans="1:8" x14ac:dyDescent="0.3">
      <c r="A439" s="68">
        <v>32</v>
      </c>
      <c r="B439" s="85">
        <v>44957</v>
      </c>
      <c r="C439" s="68">
        <v>600080</v>
      </c>
      <c r="D439" s="68" t="s">
        <v>432</v>
      </c>
      <c r="E439" s="68">
        <v>320</v>
      </c>
      <c r="F439" s="68">
        <v>0</v>
      </c>
      <c r="G439" s="68"/>
      <c r="H439" s="68"/>
    </row>
    <row r="440" spans="1:8" x14ac:dyDescent="0.3">
      <c r="A440" s="68">
        <v>28</v>
      </c>
      <c r="B440" s="85">
        <v>44954</v>
      </c>
      <c r="C440" s="68">
        <v>2001</v>
      </c>
      <c r="D440" s="68" t="s">
        <v>153</v>
      </c>
      <c r="E440" s="68" t="s">
        <v>27</v>
      </c>
      <c r="F440" s="68" t="s">
        <v>72</v>
      </c>
      <c r="G440" s="68"/>
      <c r="H440" s="68"/>
    </row>
    <row r="441" spans="1:8" x14ac:dyDescent="0.3">
      <c r="A441" s="68"/>
      <c r="B441" s="68"/>
      <c r="C441" s="68"/>
      <c r="D441" s="288" t="s">
        <v>75</v>
      </c>
      <c r="E441" s="68"/>
      <c r="F441" s="68"/>
      <c r="G441" s="68"/>
      <c r="H441" s="68"/>
    </row>
    <row r="442" spans="1:8" x14ac:dyDescent="0.3">
      <c r="A442" s="68">
        <v>32</v>
      </c>
      <c r="B442" s="85">
        <v>44957</v>
      </c>
      <c r="C442" s="68">
        <v>600412</v>
      </c>
      <c r="D442" s="68" t="s">
        <v>104</v>
      </c>
      <c r="E442" s="68">
        <v>320</v>
      </c>
      <c r="F442" s="68">
        <v>0</v>
      </c>
      <c r="G442" s="68"/>
      <c r="H442" s="68"/>
    </row>
    <row r="443" spans="1:8" x14ac:dyDescent="0.3">
      <c r="A443" s="68">
        <v>28</v>
      </c>
      <c r="B443" s="85">
        <v>44954</v>
      </c>
      <c r="C443" s="68">
        <v>2001</v>
      </c>
      <c r="D443" s="68" t="s">
        <v>153</v>
      </c>
      <c r="E443" s="68" t="s">
        <v>27</v>
      </c>
      <c r="F443" s="68" t="s">
        <v>72</v>
      </c>
      <c r="G443" s="68"/>
      <c r="H443" s="68"/>
    </row>
    <row r="444" spans="1:8" x14ac:dyDescent="0.3">
      <c r="A444" s="68"/>
      <c r="B444" s="68"/>
      <c r="C444" s="68"/>
      <c r="D444" s="288" t="s">
        <v>75</v>
      </c>
      <c r="E444" s="68"/>
      <c r="F444" s="68"/>
      <c r="G444" s="68"/>
      <c r="H444" s="68"/>
    </row>
    <row r="445" spans="1:8" x14ac:dyDescent="0.3">
      <c r="A445" s="68">
        <v>32</v>
      </c>
      <c r="B445" s="85">
        <v>44957</v>
      </c>
      <c r="C445" s="68">
        <v>100002</v>
      </c>
      <c r="D445" s="68" t="s">
        <v>424</v>
      </c>
      <c r="E445" s="68">
        <v>0</v>
      </c>
      <c r="F445" s="68">
        <v>320</v>
      </c>
      <c r="G445" s="68"/>
      <c r="H445" s="68"/>
    </row>
    <row r="446" spans="1:8" x14ac:dyDescent="0.3">
      <c r="A446" s="68">
        <v>28</v>
      </c>
      <c r="B446" s="85">
        <v>44954</v>
      </c>
      <c r="C446" s="68">
        <v>2001</v>
      </c>
      <c r="D446" s="68" t="s">
        <v>153</v>
      </c>
      <c r="E446" s="68" t="s">
        <v>27</v>
      </c>
      <c r="F446" s="68" t="s">
        <v>72</v>
      </c>
      <c r="G446" s="68"/>
      <c r="H446" s="68"/>
    </row>
    <row r="447" spans="1:8" x14ac:dyDescent="0.3">
      <c r="A447" s="68"/>
      <c r="B447" s="68"/>
      <c r="C447" s="68"/>
      <c r="D447" s="288" t="s">
        <v>75</v>
      </c>
      <c r="E447" s="68"/>
      <c r="F447" s="68"/>
      <c r="G447" s="68"/>
      <c r="H447" s="68"/>
    </row>
    <row r="448" spans="1:8" x14ac:dyDescent="0.3">
      <c r="A448" s="68">
        <v>32</v>
      </c>
      <c r="B448" s="85">
        <v>44957</v>
      </c>
      <c r="C448" s="68">
        <v>100002</v>
      </c>
      <c r="D448" s="68" t="s">
        <v>424</v>
      </c>
      <c r="E448" s="68">
        <v>0</v>
      </c>
      <c r="F448" s="68">
        <v>320</v>
      </c>
      <c r="G448" s="68"/>
      <c r="H448" s="68"/>
    </row>
    <row r="449" spans="1:8" x14ac:dyDescent="0.3">
      <c r="A449" s="68">
        <v>28</v>
      </c>
      <c r="B449" s="85">
        <v>44954</v>
      </c>
      <c r="C449" s="68">
        <v>2001</v>
      </c>
      <c r="D449" s="68" t="s">
        <v>153</v>
      </c>
      <c r="E449" s="68" t="s">
        <v>27</v>
      </c>
      <c r="F449" s="68" t="s">
        <v>72</v>
      </c>
      <c r="G449" s="68"/>
      <c r="H449" s="68"/>
    </row>
    <row r="450" spans="1:8" x14ac:dyDescent="0.3">
      <c r="A450" s="68"/>
      <c r="B450" s="68"/>
      <c r="C450" s="68"/>
      <c r="D450" s="288" t="s">
        <v>75</v>
      </c>
      <c r="E450" s="68"/>
      <c r="F450" s="68"/>
      <c r="G450" s="68"/>
      <c r="H450" s="68"/>
    </row>
    <row r="451" spans="1:8" x14ac:dyDescent="0.3">
      <c r="A451" s="114" t="s">
        <v>81</v>
      </c>
      <c r="B451" s="114"/>
      <c r="C451" s="114"/>
      <c r="D451" s="114"/>
      <c r="E451" s="114">
        <v>8640</v>
      </c>
      <c r="F451" s="114">
        <v>8640</v>
      </c>
      <c r="G451" s="115"/>
      <c r="H451" s="115"/>
    </row>
    <row r="452" spans="1:8" x14ac:dyDescent="0.3">
      <c r="A452" s="68">
        <v>33</v>
      </c>
      <c r="B452" s="85">
        <v>44957</v>
      </c>
      <c r="C452" s="68">
        <v>100024</v>
      </c>
      <c r="D452" s="68" t="s">
        <v>9</v>
      </c>
      <c r="E452" s="68">
        <v>15000</v>
      </c>
      <c r="F452" s="68">
        <v>0</v>
      </c>
      <c r="G452" s="68"/>
      <c r="H452" s="68"/>
    </row>
    <row r="453" spans="1:8" x14ac:dyDescent="0.3">
      <c r="A453" s="68">
        <v>33</v>
      </c>
      <c r="B453" s="85">
        <v>44957</v>
      </c>
      <c r="C453" s="68">
        <v>1010</v>
      </c>
      <c r="D453" s="68" t="s">
        <v>279</v>
      </c>
      <c r="E453" s="68" t="s">
        <v>23</v>
      </c>
      <c r="F453" s="68" t="s">
        <v>8</v>
      </c>
      <c r="G453" s="68"/>
      <c r="H453" s="68"/>
    </row>
    <row r="454" spans="1:8" x14ac:dyDescent="0.3">
      <c r="A454" s="68"/>
      <c r="B454" s="68"/>
      <c r="C454" s="68"/>
      <c r="D454" s="288" t="s">
        <v>75</v>
      </c>
      <c r="E454" s="68"/>
      <c r="F454" s="68"/>
      <c r="G454" s="68"/>
      <c r="H454" s="68"/>
    </row>
    <row r="455" spans="1:8" x14ac:dyDescent="0.3">
      <c r="A455" s="68">
        <v>33</v>
      </c>
      <c r="B455" s="85">
        <v>44957</v>
      </c>
      <c r="C455" s="68">
        <v>400040</v>
      </c>
      <c r="D455" s="68" t="s">
        <v>23</v>
      </c>
      <c r="E455" s="68">
        <v>0</v>
      </c>
      <c r="F455" s="68">
        <v>15000</v>
      </c>
      <c r="G455" s="68"/>
      <c r="H455" s="68"/>
    </row>
    <row r="456" spans="1:8" x14ac:dyDescent="0.3">
      <c r="A456" s="68">
        <v>33</v>
      </c>
      <c r="B456" s="85">
        <v>44957</v>
      </c>
      <c r="C456" s="68">
        <v>1010</v>
      </c>
      <c r="D456" s="68" t="s">
        <v>279</v>
      </c>
      <c r="E456" s="68" t="s">
        <v>23</v>
      </c>
      <c r="F456" s="68" t="s">
        <v>8</v>
      </c>
      <c r="G456" s="68"/>
      <c r="H456" s="68"/>
    </row>
    <row r="457" spans="1:8" x14ac:dyDescent="0.3">
      <c r="A457" s="68"/>
      <c r="B457" s="68"/>
      <c r="C457" s="68"/>
      <c r="D457" s="288" t="s">
        <v>75</v>
      </c>
      <c r="E457" s="68"/>
      <c r="F457" s="68"/>
      <c r="G457" s="68"/>
      <c r="H457" s="68"/>
    </row>
    <row r="458" spans="1:8" x14ac:dyDescent="0.3">
      <c r="A458" s="68">
        <v>33</v>
      </c>
      <c r="B458" s="85">
        <v>44957</v>
      </c>
      <c r="C458" s="68">
        <v>400040</v>
      </c>
      <c r="D458" s="68" t="s">
        <v>23</v>
      </c>
      <c r="E458" s="68">
        <v>0</v>
      </c>
      <c r="F458" s="68">
        <v>60000</v>
      </c>
      <c r="G458" s="68"/>
      <c r="H458" s="68"/>
    </row>
    <row r="459" spans="1:8" x14ac:dyDescent="0.3">
      <c r="A459" s="68">
        <v>33</v>
      </c>
      <c r="B459" s="85">
        <v>44957</v>
      </c>
      <c r="C459" s="68">
        <v>1010</v>
      </c>
      <c r="D459" s="68" t="s">
        <v>279</v>
      </c>
      <c r="E459" s="68" t="s">
        <v>23</v>
      </c>
      <c r="F459" s="68" t="s">
        <v>72</v>
      </c>
      <c r="G459" s="68"/>
      <c r="H459" s="68"/>
    </row>
    <row r="460" spans="1:8" x14ac:dyDescent="0.3">
      <c r="A460" s="68"/>
      <c r="B460" s="68"/>
      <c r="C460" s="68"/>
      <c r="D460" s="288" t="s">
        <v>75</v>
      </c>
      <c r="E460" s="68"/>
      <c r="F460" s="68"/>
      <c r="G460" s="68"/>
      <c r="H460" s="68"/>
    </row>
    <row r="461" spans="1:8" x14ac:dyDescent="0.3">
      <c r="A461" s="68">
        <v>33</v>
      </c>
      <c r="B461" s="85">
        <v>44957</v>
      </c>
      <c r="C461" s="68">
        <v>100002</v>
      </c>
      <c r="D461" s="68" t="s">
        <v>424</v>
      </c>
      <c r="E461" s="68">
        <v>60000</v>
      </c>
      <c r="F461" s="68">
        <v>0</v>
      </c>
      <c r="G461" s="68"/>
      <c r="H461" s="68"/>
    </row>
    <row r="462" spans="1:8" x14ac:dyDescent="0.3">
      <c r="A462" s="68"/>
      <c r="B462" s="68"/>
      <c r="C462" s="68"/>
      <c r="D462" s="68"/>
      <c r="E462" s="68"/>
      <c r="F462" s="68"/>
      <c r="G462" s="68"/>
      <c r="H462" s="68"/>
    </row>
    <row r="463" spans="1:8" x14ac:dyDescent="0.3">
      <c r="A463" s="68"/>
      <c r="B463" s="68"/>
      <c r="C463" s="68"/>
      <c r="D463" s="68" t="s">
        <v>126</v>
      </c>
      <c r="E463" s="68"/>
      <c r="F463" s="68"/>
      <c r="G463" s="68"/>
      <c r="H463" s="68"/>
    </row>
    <row r="464" spans="1:8" x14ac:dyDescent="0.3">
      <c r="A464" s="68"/>
      <c r="B464" s="68"/>
      <c r="C464" s="68"/>
      <c r="D464" s="68" t="s">
        <v>127</v>
      </c>
      <c r="E464" s="68" t="s">
        <v>201</v>
      </c>
      <c r="F464" s="68">
        <v>1</v>
      </c>
      <c r="G464" s="68"/>
      <c r="H464" s="68"/>
    </row>
    <row r="465" spans="1:8" x14ac:dyDescent="0.3">
      <c r="A465" s="68"/>
      <c r="B465" s="68" t="s">
        <v>202</v>
      </c>
      <c r="C465" s="68" t="s">
        <v>203</v>
      </c>
      <c r="D465" s="68" t="s">
        <v>128</v>
      </c>
      <c r="E465" s="68" t="s">
        <v>204</v>
      </c>
      <c r="F465" s="68" t="s">
        <v>205</v>
      </c>
      <c r="G465" s="68"/>
      <c r="H465" s="68"/>
    </row>
    <row r="466" spans="1:8" x14ac:dyDescent="0.3">
      <c r="A466" s="68" t="s">
        <v>198</v>
      </c>
      <c r="B466" s="68">
        <v>11223344</v>
      </c>
      <c r="C466" s="68">
        <v>88447766</v>
      </c>
      <c r="D466" s="68" t="s">
        <v>129</v>
      </c>
      <c r="E466" s="68">
        <v>66775544</v>
      </c>
      <c r="F466" s="68" t="s">
        <v>178</v>
      </c>
      <c r="G466" s="68"/>
      <c r="H466" s="68"/>
    </row>
    <row r="467" spans="1:8" x14ac:dyDescent="0.3">
      <c r="A467" s="68" t="s">
        <v>31</v>
      </c>
      <c r="B467" s="68" t="s">
        <v>206</v>
      </c>
      <c r="C467" s="85">
        <v>44927</v>
      </c>
      <c r="D467" s="68" t="s">
        <v>207</v>
      </c>
      <c r="E467" s="85">
        <v>44985</v>
      </c>
      <c r="F467" s="68"/>
      <c r="G467" s="68"/>
      <c r="H467" s="68"/>
    </row>
    <row r="468" spans="1:8" x14ac:dyDescent="0.3">
      <c r="A468" s="540" t="s">
        <v>191</v>
      </c>
      <c r="B468" s="540" t="s">
        <v>190</v>
      </c>
      <c r="C468" s="540" t="s">
        <v>32</v>
      </c>
      <c r="D468" s="540" t="s">
        <v>33</v>
      </c>
      <c r="E468" s="540" t="s">
        <v>34</v>
      </c>
      <c r="F468" s="540" t="s">
        <v>35</v>
      </c>
      <c r="G468" s="68"/>
      <c r="H468" s="68"/>
    </row>
    <row r="469" spans="1:8" x14ac:dyDescent="0.3">
      <c r="A469" s="540" t="s">
        <v>208</v>
      </c>
      <c r="B469" s="540" t="s">
        <v>199</v>
      </c>
      <c r="C469" s="540" t="s">
        <v>200</v>
      </c>
      <c r="D469" s="685" t="s">
        <v>574</v>
      </c>
      <c r="E469" s="540" t="s">
        <v>70</v>
      </c>
      <c r="F469" s="540" t="s">
        <v>107</v>
      </c>
      <c r="G469" s="68"/>
      <c r="H469" s="68"/>
    </row>
    <row r="470" spans="1:8" x14ac:dyDescent="0.3">
      <c r="A470" s="68">
        <v>33</v>
      </c>
      <c r="B470" s="85">
        <v>44957</v>
      </c>
      <c r="C470" s="68">
        <v>1010</v>
      </c>
      <c r="D470" s="68" t="s">
        <v>279</v>
      </c>
      <c r="E470" s="68" t="s">
        <v>23</v>
      </c>
      <c r="F470" s="68" t="s">
        <v>72</v>
      </c>
      <c r="G470" s="68"/>
      <c r="H470" s="68"/>
    </row>
    <row r="471" spans="1:8" x14ac:dyDescent="0.3">
      <c r="A471" s="68"/>
      <c r="B471" s="68"/>
      <c r="C471" s="68"/>
      <c r="D471" s="288" t="s">
        <v>75</v>
      </c>
      <c r="E471" s="68"/>
      <c r="F471" s="68"/>
      <c r="G471" s="68"/>
      <c r="H471" s="68"/>
    </row>
    <row r="472" spans="1:8" x14ac:dyDescent="0.3">
      <c r="A472" s="114" t="s">
        <v>81</v>
      </c>
      <c r="B472" s="114"/>
      <c r="C472" s="114"/>
      <c r="D472" s="114"/>
      <c r="E472" s="114">
        <v>75000</v>
      </c>
      <c r="F472" s="114">
        <v>75000</v>
      </c>
      <c r="G472" s="115"/>
      <c r="H472" s="115"/>
    </row>
    <row r="473" spans="1:8" x14ac:dyDescent="0.3">
      <c r="A473" s="68">
        <v>34</v>
      </c>
      <c r="B473" s="85">
        <v>44956</v>
      </c>
      <c r="C473" s="68">
        <v>200004</v>
      </c>
      <c r="D473" s="68" t="s">
        <v>10</v>
      </c>
      <c r="E473" s="68">
        <v>0</v>
      </c>
      <c r="F473" s="68">
        <v>14000</v>
      </c>
      <c r="G473" s="68"/>
      <c r="H473" s="68"/>
    </row>
    <row r="474" spans="1:8" x14ac:dyDescent="0.3">
      <c r="A474" s="68">
        <v>6</v>
      </c>
      <c r="B474" s="85">
        <v>44931</v>
      </c>
      <c r="C474" s="68">
        <v>2002</v>
      </c>
      <c r="D474" s="68" t="s">
        <v>151</v>
      </c>
      <c r="E474" s="68" t="s">
        <v>27</v>
      </c>
      <c r="F474" s="68" t="s">
        <v>8</v>
      </c>
      <c r="G474" s="68"/>
      <c r="H474" s="68"/>
    </row>
    <row r="475" spans="1:8" x14ac:dyDescent="0.3">
      <c r="A475" s="68"/>
      <c r="B475" s="68"/>
      <c r="C475" s="68"/>
      <c r="D475" s="288" t="s">
        <v>75</v>
      </c>
      <c r="E475" s="68"/>
      <c r="F475" s="68"/>
      <c r="G475" s="68"/>
      <c r="H475" s="68"/>
    </row>
    <row r="476" spans="1:8" x14ac:dyDescent="0.3">
      <c r="A476" s="68">
        <v>34</v>
      </c>
      <c r="B476" s="85">
        <v>44956</v>
      </c>
      <c r="C476" s="68">
        <v>600046</v>
      </c>
      <c r="D476" s="68" t="s">
        <v>27</v>
      </c>
      <c r="E476" s="68">
        <v>14000</v>
      </c>
      <c r="F476" s="68">
        <v>0</v>
      </c>
      <c r="G476" s="68"/>
      <c r="H476" s="68"/>
    </row>
    <row r="477" spans="1:8" x14ac:dyDescent="0.3">
      <c r="A477" s="68">
        <v>6</v>
      </c>
      <c r="B477" s="85">
        <v>44931</v>
      </c>
      <c r="C477" s="68">
        <v>2002</v>
      </c>
      <c r="D477" s="68" t="s">
        <v>151</v>
      </c>
      <c r="E477" s="68" t="s">
        <v>27</v>
      </c>
      <c r="F477" s="68" t="s">
        <v>8</v>
      </c>
      <c r="G477" s="68"/>
      <c r="H477" s="68"/>
    </row>
    <row r="478" spans="1:8" x14ac:dyDescent="0.3">
      <c r="A478" s="68"/>
      <c r="B478" s="68"/>
      <c r="C478" s="68"/>
      <c r="D478" s="288" t="s">
        <v>75</v>
      </c>
      <c r="E478" s="68"/>
      <c r="F478" s="68"/>
      <c r="G478" s="68"/>
      <c r="H478" s="68"/>
    </row>
    <row r="479" spans="1:8" x14ac:dyDescent="0.3">
      <c r="A479" s="68">
        <v>34</v>
      </c>
      <c r="B479" s="85">
        <v>44956</v>
      </c>
      <c r="C479" s="68">
        <v>600172</v>
      </c>
      <c r="D479" s="68" t="s">
        <v>225</v>
      </c>
      <c r="E479" s="68">
        <v>840</v>
      </c>
      <c r="F479" s="68">
        <v>0</v>
      </c>
      <c r="G479" s="68"/>
      <c r="H479" s="68"/>
    </row>
    <row r="480" spans="1:8" x14ac:dyDescent="0.3">
      <c r="A480" s="68">
        <v>6</v>
      </c>
      <c r="B480" s="85">
        <v>44931</v>
      </c>
      <c r="C480" s="68">
        <v>2002</v>
      </c>
      <c r="D480" s="68" t="s">
        <v>151</v>
      </c>
      <c r="E480" s="68" t="s">
        <v>27</v>
      </c>
      <c r="F480" s="68" t="s">
        <v>8</v>
      </c>
      <c r="G480" s="68"/>
      <c r="H480" s="68"/>
    </row>
    <row r="481" spans="1:8" x14ac:dyDescent="0.3">
      <c r="A481" s="68"/>
      <c r="B481" s="68"/>
      <c r="C481" s="68"/>
      <c r="D481" s="288" t="s">
        <v>75</v>
      </c>
      <c r="E481" s="68"/>
      <c r="F481" s="68"/>
      <c r="G481" s="68"/>
      <c r="H481" s="68"/>
    </row>
    <row r="482" spans="1:8" x14ac:dyDescent="0.3">
      <c r="A482" s="68">
        <v>34</v>
      </c>
      <c r="B482" s="85">
        <v>44956</v>
      </c>
      <c r="C482" s="68">
        <v>600182</v>
      </c>
      <c r="D482" s="68" t="s">
        <v>365</v>
      </c>
      <c r="E482" s="68">
        <v>840</v>
      </c>
      <c r="F482" s="68">
        <v>0</v>
      </c>
      <c r="G482" s="68"/>
      <c r="H482" s="68"/>
    </row>
    <row r="483" spans="1:8" x14ac:dyDescent="0.3">
      <c r="A483" s="68">
        <v>6</v>
      </c>
      <c r="B483" s="85">
        <v>44931</v>
      </c>
      <c r="C483" s="68">
        <v>2002</v>
      </c>
      <c r="D483" s="68" t="s">
        <v>151</v>
      </c>
      <c r="E483" s="68" t="s">
        <v>27</v>
      </c>
      <c r="F483" s="68" t="s">
        <v>8</v>
      </c>
      <c r="G483" s="68"/>
      <c r="H483" s="68"/>
    </row>
    <row r="484" spans="1:8" x14ac:dyDescent="0.3">
      <c r="A484" s="68"/>
      <c r="B484" s="68"/>
      <c r="C484" s="68"/>
      <c r="D484" s="288" t="s">
        <v>75</v>
      </c>
      <c r="E484" s="68"/>
      <c r="F484" s="68"/>
      <c r="G484" s="68"/>
      <c r="H484" s="68"/>
    </row>
    <row r="485" spans="1:8" x14ac:dyDescent="0.3">
      <c r="A485" s="68">
        <v>34</v>
      </c>
      <c r="B485" s="85">
        <v>44956</v>
      </c>
      <c r="C485" s="68">
        <v>200004</v>
      </c>
      <c r="D485" s="68" t="s">
        <v>10</v>
      </c>
      <c r="E485" s="68">
        <v>0</v>
      </c>
      <c r="F485" s="68">
        <v>840</v>
      </c>
      <c r="G485" s="68"/>
      <c r="H485" s="68"/>
    </row>
    <row r="486" spans="1:8" x14ac:dyDescent="0.3">
      <c r="A486" s="68">
        <v>6</v>
      </c>
      <c r="B486" s="85">
        <v>44931</v>
      </c>
      <c r="C486" s="68">
        <v>2002</v>
      </c>
      <c r="D486" s="68" t="s">
        <v>151</v>
      </c>
      <c r="E486" s="68" t="s">
        <v>27</v>
      </c>
      <c r="F486" s="68" t="s">
        <v>8</v>
      </c>
      <c r="G486" s="68"/>
      <c r="H486" s="68"/>
    </row>
    <row r="487" spans="1:8" x14ac:dyDescent="0.3">
      <c r="A487" s="68"/>
      <c r="B487" s="68"/>
      <c r="C487" s="68"/>
      <c r="D487" s="288" t="s">
        <v>75</v>
      </c>
      <c r="E487" s="68"/>
      <c r="F487" s="68"/>
      <c r="G487" s="68"/>
      <c r="H487" s="68"/>
    </row>
    <row r="488" spans="1:8" x14ac:dyDescent="0.3">
      <c r="A488" s="68">
        <v>34</v>
      </c>
      <c r="B488" s="85">
        <v>44956</v>
      </c>
      <c r="C488" s="68">
        <v>200004</v>
      </c>
      <c r="D488" s="68" t="s">
        <v>10</v>
      </c>
      <c r="E488" s="68">
        <v>0</v>
      </c>
      <c r="F488" s="68">
        <v>840</v>
      </c>
      <c r="G488" s="68"/>
      <c r="H488" s="68"/>
    </row>
    <row r="489" spans="1:8" x14ac:dyDescent="0.3">
      <c r="A489" s="68">
        <v>6</v>
      </c>
      <c r="B489" s="85">
        <v>44931</v>
      </c>
      <c r="C489" s="68">
        <v>2002</v>
      </c>
      <c r="D489" s="68" t="s">
        <v>151</v>
      </c>
      <c r="E489" s="68" t="s">
        <v>27</v>
      </c>
      <c r="F489" s="68" t="s">
        <v>8</v>
      </c>
      <c r="G489" s="68"/>
      <c r="H489" s="68"/>
    </row>
    <row r="490" spans="1:8" x14ac:dyDescent="0.3">
      <c r="A490" s="68"/>
      <c r="B490" s="68"/>
      <c r="C490" s="68"/>
      <c r="D490" s="288" t="s">
        <v>75</v>
      </c>
      <c r="E490" s="68"/>
      <c r="F490" s="68"/>
      <c r="G490" s="68"/>
      <c r="H490" s="68"/>
    </row>
    <row r="491" spans="1:8" x14ac:dyDescent="0.3">
      <c r="A491" s="114" t="s">
        <v>81</v>
      </c>
      <c r="B491" s="114"/>
      <c r="C491" s="114"/>
      <c r="D491" s="114"/>
      <c r="E491" s="114">
        <v>15680</v>
      </c>
      <c r="F491" s="114">
        <v>15680</v>
      </c>
      <c r="G491" s="115"/>
      <c r="H491" s="115"/>
    </row>
    <row r="492" spans="1:8" x14ac:dyDescent="0.3">
      <c r="A492" s="68">
        <v>35</v>
      </c>
      <c r="B492" s="85">
        <v>44957</v>
      </c>
      <c r="C492" s="68">
        <v>400040</v>
      </c>
      <c r="D492" s="68" t="s">
        <v>23</v>
      </c>
      <c r="E492" s="68">
        <v>0</v>
      </c>
      <c r="F492" s="68">
        <v>20000</v>
      </c>
      <c r="G492" s="68"/>
      <c r="H492" s="68"/>
    </row>
    <row r="493" spans="1:8" x14ac:dyDescent="0.3">
      <c r="A493" s="68">
        <v>7</v>
      </c>
      <c r="B493" s="85">
        <v>44933</v>
      </c>
      <c r="C493" s="68">
        <v>1002</v>
      </c>
      <c r="D493" s="68" t="s">
        <v>160</v>
      </c>
      <c r="E493" s="68" t="s">
        <v>23</v>
      </c>
      <c r="F493" s="68" t="s">
        <v>8</v>
      </c>
      <c r="G493" s="68"/>
      <c r="H493" s="68"/>
    </row>
    <row r="494" spans="1:8" x14ac:dyDescent="0.3">
      <c r="A494" s="68"/>
      <c r="B494" s="68"/>
      <c r="C494" s="68"/>
      <c r="D494" s="288" t="s">
        <v>75</v>
      </c>
      <c r="E494" s="68"/>
      <c r="F494" s="68"/>
      <c r="G494" s="68"/>
      <c r="H494" s="68"/>
    </row>
    <row r="495" spans="1:8" x14ac:dyDescent="0.3">
      <c r="A495" s="68">
        <v>35</v>
      </c>
      <c r="B495" s="85">
        <v>44957</v>
      </c>
      <c r="C495" s="68">
        <v>100024</v>
      </c>
      <c r="D495" s="68" t="s">
        <v>9</v>
      </c>
      <c r="E495" s="68">
        <v>20000</v>
      </c>
      <c r="F495" s="68">
        <v>0</v>
      </c>
      <c r="G495" s="68"/>
      <c r="H495" s="68"/>
    </row>
    <row r="496" spans="1:8" x14ac:dyDescent="0.3">
      <c r="A496" s="68">
        <v>7</v>
      </c>
      <c r="B496" s="85">
        <v>44933</v>
      </c>
      <c r="C496" s="68">
        <v>1002</v>
      </c>
      <c r="D496" s="68" t="s">
        <v>160</v>
      </c>
      <c r="E496" s="68" t="s">
        <v>23</v>
      </c>
      <c r="F496" s="68" t="s">
        <v>8</v>
      </c>
      <c r="G496" s="68"/>
      <c r="H496" s="68"/>
    </row>
    <row r="497" spans="1:8" x14ac:dyDescent="0.3">
      <c r="A497" s="68"/>
      <c r="B497" s="68"/>
      <c r="C497" s="68"/>
      <c r="D497" s="288" t="s">
        <v>75</v>
      </c>
      <c r="E497" s="68"/>
      <c r="F497" s="68"/>
      <c r="G497" s="68"/>
      <c r="H497" s="68"/>
    </row>
    <row r="498" spans="1:8" x14ac:dyDescent="0.3">
      <c r="A498" s="114" t="s">
        <v>81</v>
      </c>
      <c r="B498" s="114"/>
      <c r="C498" s="114"/>
      <c r="D498" s="114"/>
      <c r="E498" s="114">
        <v>20000</v>
      </c>
      <c r="F498" s="114">
        <v>20000</v>
      </c>
      <c r="G498" s="115"/>
      <c r="H498" s="115"/>
    </row>
    <row r="499" spans="1:8" x14ac:dyDescent="0.3">
      <c r="A499" s="68">
        <v>36</v>
      </c>
      <c r="B499" s="85">
        <v>44957</v>
      </c>
      <c r="C499" s="68">
        <v>100224</v>
      </c>
      <c r="D499" s="68" t="s">
        <v>442</v>
      </c>
      <c r="E499" s="68">
        <v>3380</v>
      </c>
      <c r="F499" s="68">
        <v>0</v>
      </c>
      <c r="G499" s="68"/>
      <c r="H499" s="68"/>
    </row>
    <row r="500" spans="1:8" x14ac:dyDescent="0.3">
      <c r="A500" s="68">
        <v>35</v>
      </c>
      <c r="B500" s="85">
        <v>44957</v>
      </c>
      <c r="C500" s="68">
        <v>2007</v>
      </c>
      <c r="D500" s="68" t="s">
        <v>165</v>
      </c>
      <c r="E500" s="68" t="s">
        <v>27</v>
      </c>
      <c r="F500" s="68" t="s">
        <v>72</v>
      </c>
      <c r="G500" s="68"/>
      <c r="H500" s="68"/>
    </row>
    <row r="501" spans="1:8" x14ac:dyDescent="0.3">
      <c r="A501" s="68"/>
      <c r="B501" s="68"/>
      <c r="C501" s="68"/>
      <c r="D501" s="288" t="s">
        <v>75</v>
      </c>
      <c r="E501" s="68"/>
      <c r="F501" s="68"/>
      <c r="G501" s="68"/>
      <c r="H501" s="68"/>
    </row>
    <row r="502" spans="1:8" x14ac:dyDescent="0.3">
      <c r="A502" s="68">
        <v>36</v>
      </c>
      <c r="B502" s="85">
        <v>44957</v>
      </c>
      <c r="C502" s="68">
        <v>100002</v>
      </c>
      <c r="D502" s="68" t="s">
        <v>424</v>
      </c>
      <c r="E502" s="68">
        <v>0</v>
      </c>
      <c r="F502" s="68">
        <v>3380</v>
      </c>
      <c r="G502" s="68"/>
      <c r="H502" s="68"/>
    </row>
    <row r="503" spans="1:8" x14ac:dyDescent="0.3">
      <c r="A503" s="68">
        <v>35</v>
      </c>
      <c r="B503" s="85">
        <v>44957</v>
      </c>
      <c r="C503" s="68">
        <v>2007</v>
      </c>
      <c r="D503" s="68" t="s">
        <v>165</v>
      </c>
      <c r="E503" s="68" t="s">
        <v>27</v>
      </c>
      <c r="F503" s="68" t="s">
        <v>72</v>
      </c>
      <c r="G503" s="68"/>
      <c r="H503" s="68"/>
    </row>
    <row r="504" spans="1:8" x14ac:dyDescent="0.3">
      <c r="A504" s="68"/>
      <c r="B504" s="68"/>
      <c r="C504" s="68"/>
      <c r="D504" s="288" t="s">
        <v>75</v>
      </c>
      <c r="E504" s="68"/>
      <c r="F504" s="68"/>
      <c r="G504" s="68"/>
      <c r="H504" s="68"/>
    </row>
    <row r="505" spans="1:8" x14ac:dyDescent="0.3">
      <c r="A505" s="68">
        <v>36</v>
      </c>
      <c r="B505" s="85">
        <v>44957</v>
      </c>
      <c r="C505" s="68">
        <v>200026</v>
      </c>
      <c r="D505" s="68" t="s">
        <v>20</v>
      </c>
      <c r="E505" s="68">
        <v>0</v>
      </c>
      <c r="F505" s="68">
        <v>5000</v>
      </c>
      <c r="G505" s="68"/>
      <c r="H505" s="68"/>
    </row>
    <row r="506" spans="1:8" x14ac:dyDescent="0.3">
      <c r="A506" s="68">
        <v>35</v>
      </c>
      <c r="B506" s="85">
        <v>44957</v>
      </c>
      <c r="C506" s="68">
        <v>2007</v>
      </c>
      <c r="D506" s="68" t="s">
        <v>165</v>
      </c>
      <c r="E506" s="68" t="s">
        <v>27</v>
      </c>
      <c r="F506" s="68" t="s">
        <v>8</v>
      </c>
      <c r="G506" s="68"/>
      <c r="H506" s="68"/>
    </row>
    <row r="507" spans="1:8" x14ac:dyDescent="0.3">
      <c r="A507" s="68"/>
      <c r="B507" s="68"/>
      <c r="C507" s="68"/>
      <c r="D507" s="288" t="s">
        <v>75</v>
      </c>
      <c r="E507" s="68"/>
      <c r="F507" s="68"/>
      <c r="G507" s="68"/>
      <c r="H507" s="68"/>
    </row>
    <row r="508" spans="1:8" x14ac:dyDescent="0.3">
      <c r="A508" s="68">
        <v>36</v>
      </c>
      <c r="B508" s="85">
        <v>44957</v>
      </c>
      <c r="C508" s="68">
        <v>600046</v>
      </c>
      <c r="D508" s="68" t="s">
        <v>27</v>
      </c>
      <c r="E508" s="68">
        <v>5000</v>
      </c>
      <c r="F508" s="68">
        <v>0</v>
      </c>
      <c r="G508" s="68"/>
      <c r="H508" s="68"/>
    </row>
    <row r="509" spans="1:8" x14ac:dyDescent="0.3">
      <c r="A509" s="68">
        <v>35</v>
      </c>
      <c r="B509" s="85">
        <v>44957</v>
      </c>
      <c r="C509" s="68">
        <v>2007</v>
      </c>
      <c r="D509" s="68" t="s">
        <v>165</v>
      </c>
      <c r="E509" s="68" t="s">
        <v>27</v>
      </c>
      <c r="F509" s="68" t="s">
        <v>8</v>
      </c>
      <c r="G509" s="68"/>
      <c r="H509" s="68"/>
    </row>
    <row r="510" spans="1:8" x14ac:dyDescent="0.3">
      <c r="A510" s="68"/>
      <c r="B510" s="68"/>
      <c r="C510" s="68"/>
      <c r="D510" s="288" t="s">
        <v>75</v>
      </c>
      <c r="E510" s="68"/>
      <c r="F510" s="68"/>
      <c r="G510" s="68"/>
      <c r="H510" s="68"/>
    </row>
    <row r="511" spans="1:8" x14ac:dyDescent="0.3">
      <c r="A511" s="114" t="s">
        <v>81</v>
      </c>
      <c r="B511" s="114"/>
      <c r="C511" s="114"/>
      <c r="D511" s="114"/>
      <c r="E511" s="114">
        <v>8380</v>
      </c>
      <c r="F511" s="114">
        <v>8380</v>
      </c>
      <c r="G511" s="115"/>
      <c r="H511" s="115"/>
    </row>
    <row r="512" spans="1:8" x14ac:dyDescent="0.3">
      <c r="A512" s="68">
        <v>37</v>
      </c>
      <c r="B512" s="85">
        <v>44957</v>
      </c>
      <c r="C512" s="68">
        <v>100052</v>
      </c>
      <c r="D512" s="68" t="s">
        <v>441</v>
      </c>
      <c r="E512" s="68">
        <v>34000</v>
      </c>
      <c r="F512" s="68">
        <v>0</v>
      </c>
      <c r="G512" s="68"/>
      <c r="H512" s="68"/>
    </row>
    <row r="513" spans="1:8" x14ac:dyDescent="0.3">
      <c r="A513" s="68"/>
      <c r="B513" s="68"/>
      <c r="C513" s="68">
        <v>0</v>
      </c>
      <c r="D513" s="68"/>
      <c r="E513" s="68" t="s">
        <v>29</v>
      </c>
      <c r="F513" s="68" t="s">
        <v>72</v>
      </c>
      <c r="G513" s="68"/>
      <c r="H513" s="68"/>
    </row>
    <row r="514" spans="1:8" x14ac:dyDescent="0.3">
      <c r="A514" s="68"/>
      <c r="B514" s="68"/>
      <c r="C514" s="68"/>
      <c r="D514" s="288" t="s">
        <v>75</v>
      </c>
      <c r="E514" s="68"/>
      <c r="F514" s="68"/>
      <c r="G514" s="68"/>
      <c r="H514" s="68"/>
    </row>
    <row r="515" spans="1:8" x14ac:dyDescent="0.3">
      <c r="A515" s="68">
        <v>37</v>
      </c>
      <c r="B515" s="85">
        <v>44957</v>
      </c>
      <c r="C515" s="68">
        <v>100002</v>
      </c>
      <c r="D515" s="68" t="s">
        <v>424</v>
      </c>
      <c r="E515" s="68">
        <v>0</v>
      </c>
      <c r="F515" s="68">
        <v>34000</v>
      </c>
      <c r="G515" s="68"/>
      <c r="H515" s="68"/>
    </row>
    <row r="516" spans="1:8" x14ac:dyDescent="0.3">
      <c r="A516" s="68"/>
      <c r="B516" s="68"/>
      <c r="C516" s="68">
        <v>0</v>
      </c>
      <c r="D516" s="68"/>
      <c r="E516" s="68" t="s">
        <v>29</v>
      </c>
      <c r="F516" s="68" t="s">
        <v>72</v>
      </c>
      <c r="G516" s="68"/>
      <c r="H516" s="68"/>
    </row>
    <row r="517" spans="1:8" x14ac:dyDescent="0.3">
      <c r="A517" s="68"/>
      <c r="B517" s="68"/>
      <c r="C517" s="68"/>
      <c r="D517" s="288" t="s">
        <v>75</v>
      </c>
      <c r="E517" s="68"/>
      <c r="F517" s="68"/>
      <c r="G517" s="68"/>
      <c r="H517" s="68"/>
    </row>
    <row r="518" spans="1:8" x14ac:dyDescent="0.3">
      <c r="A518" s="114" t="s">
        <v>81</v>
      </c>
      <c r="B518" s="114"/>
      <c r="C518" s="114"/>
      <c r="D518" s="114"/>
      <c r="E518" s="114">
        <v>34000</v>
      </c>
      <c r="F518" s="114">
        <v>34000</v>
      </c>
      <c r="G518" s="115"/>
      <c r="H518" s="115"/>
    </row>
    <row r="519" spans="1:8" x14ac:dyDescent="0.3">
      <c r="A519" s="68">
        <v>38</v>
      </c>
      <c r="B519" s="85">
        <v>44957</v>
      </c>
      <c r="C519" s="68">
        <v>400040</v>
      </c>
      <c r="D519" s="68" t="s">
        <v>23</v>
      </c>
      <c r="E519" s="68">
        <v>0</v>
      </c>
      <c r="F519" s="68">
        <v>20000</v>
      </c>
      <c r="G519" s="68"/>
      <c r="H519" s="68"/>
    </row>
    <row r="520" spans="1:8" x14ac:dyDescent="0.3">
      <c r="A520" s="68">
        <v>37</v>
      </c>
      <c r="B520" s="85">
        <v>44956</v>
      </c>
      <c r="C520" s="68">
        <v>1001</v>
      </c>
      <c r="D520" s="68" t="s">
        <v>156</v>
      </c>
      <c r="E520" s="68" t="s">
        <v>23</v>
      </c>
      <c r="F520" s="68" t="s">
        <v>72</v>
      </c>
      <c r="G520" s="68"/>
      <c r="H520" s="68"/>
    </row>
    <row r="521" spans="1:8" x14ac:dyDescent="0.3">
      <c r="A521" s="68"/>
      <c r="B521" s="85">
        <v>44957</v>
      </c>
      <c r="C521" s="68"/>
      <c r="D521" s="288" t="s">
        <v>627</v>
      </c>
      <c r="E521" s="68"/>
      <c r="F521" s="68"/>
      <c r="G521" s="68"/>
      <c r="H521" s="68"/>
    </row>
    <row r="522" spans="1:8" x14ac:dyDescent="0.3">
      <c r="A522" s="68">
        <v>38</v>
      </c>
      <c r="B522" s="85">
        <v>44957</v>
      </c>
      <c r="C522" s="68">
        <v>100002</v>
      </c>
      <c r="D522" s="68" t="s">
        <v>424</v>
      </c>
      <c r="E522" s="68">
        <v>20000</v>
      </c>
      <c r="F522" s="68">
        <v>0</v>
      </c>
      <c r="G522" s="68"/>
      <c r="H522" s="68"/>
    </row>
    <row r="523" spans="1:8" x14ac:dyDescent="0.3">
      <c r="A523" s="68">
        <v>37</v>
      </c>
      <c r="B523" s="85">
        <v>44956</v>
      </c>
      <c r="C523" s="68">
        <v>1001</v>
      </c>
      <c r="D523" s="68" t="s">
        <v>156</v>
      </c>
      <c r="E523" s="68" t="s">
        <v>23</v>
      </c>
      <c r="F523" s="68" t="s">
        <v>72</v>
      </c>
      <c r="G523" s="68"/>
      <c r="H523" s="68"/>
    </row>
    <row r="524" spans="1:8" x14ac:dyDescent="0.3">
      <c r="A524" s="68"/>
      <c r="B524" s="85">
        <v>44957</v>
      </c>
      <c r="C524" s="68"/>
      <c r="D524" s="288" t="s">
        <v>627</v>
      </c>
      <c r="E524" s="68"/>
      <c r="F524" s="68"/>
      <c r="G524" s="68"/>
      <c r="H524" s="68"/>
    </row>
    <row r="525" spans="1:8" x14ac:dyDescent="0.3">
      <c r="A525" s="114" t="s">
        <v>81</v>
      </c>
      <c r="B525" s="114"/>
      <c r="C525" s="114"/>
      <c r="D525" s="114"/>
      <c r="E525" s="114">
        <v>20000</v>
      </c>
      <c r="F525" s="114">
        <v>20000</v>
      </c>
      <c r="G525" s="115"/>
      <c r="H525" s="115"/>
    </row>
    <row r="526" spans="1:8" x14ac:dyDescent="0.3">
      <c r="A526" s="68">
        <v>39</v>
      </c>
      <c r="B526" s="85">
        <v>44957</v>
      </c>
      <c r="C526" s="68">
        <v>100132</v>
      </c>
      <c r="D526" s="68" t="s">
        <v>437</v>
      </c>
      <c r="E526" s="68">
        <v>10000</v>
      </c>
      <c r="F526" s="68">
        <v>0</v>
      </c>
      <c r="G526" s="68"/>
      <c r="H526" s="68"/>
    </row>
    <row r="527" spans="1:8" x14ac:dyDescent="0.3">
      <c r="A527" s="68"/>
      <c r="B527" s="68"/>
      <c r="C527" s="68">
        <v>0</v>
      </c>
      <c r="D527" s="68"/>
      <c r="E527" s="68"/>
      <c r="F527" s="68" t="s">
        <v>72</v>
      </c>
      <c r="G527" s="68"/>
      <c r="H527" s="68"/>
    </row>
    <row r="528" spans="1:8" x14ac:dyDescent="0.3">
      <c r="A528" s="68"/>
      <c r="B528" s="85">
        <v>44957</v>
      </c>
      <c r="C528" s="68"/>
      <c r="D528" s="288" t="s">
        <v>628</v>
      </c>
      <c r="E528" s="68"/>
      <c r="F528" s="68"/>
      <c r="G528" s="68"/>
      <c r="H528" s="68"/>
    </row>
    <row r="529" spans="1:8" x14ac:dyDescent="0.3">
      <c r="A529" s="68">
        <v>39</v>
      </c>
      <c r="B529" s="85">
        <v>44957</v>
      </c>
      <c r="C529" s="68">
        <v>100002</v>
      </c>
      <c r="D529" s="68" t="s">
        <v>14</v>
      </c>
      <c r="E529" s="68">
        <v>0</v>
      </c>
      <c r="F529" s="68">
        <v>10000</v>
      </c>
      <c r="G529" s="68"/>
      <c r="H529" s="68"/>
    </row>
    <row r="530" spans="1:8" x14ac:dyDescent="0.3">
      <c r="A530" s="68"/>
      <c r="B530" s="68"/>
      <c r="C530" s="68">
        <v>0</v>
      </c>
      <c r="D530" s="68"/>
      <c r="E530" s="68"/>
      <c r="F530" s="68" t="s">
        <v>72</v>
      </c>
      <c r="G530" s="68"/>
      <c r="H530" s="68"/>
    </row>
    <row r="531" spans="1:8" x14ac:dyDescent="0.3">
      <c r="A531" s="68"/>
      <c r="B531" s="85">
        <v>44957</v>
      </c>
      <c r="C531" s="68"/>
      <c r="D531" s="288" t="s">
        <v>628</v>
      </c>
      <c r="E531" s="68"/>
      <c r="F531" s="68"/>
      <c r="G531" s="68"/>
      <c r="H531" s="68"/>
    </row>
    <row r="532" spans="1:8" x14ac:dyDescent="0.3">
      <c r="A532" s="114" t="s">
        <v>81</v>
      </c>
      <c r="B532" s="114"/>
      <c r="C532" s="114"/>
      <c r="D532" s="114"/>
      <c r="E532" s="114">
        <v>10000</v>
      </c>
      <c r="F532" s="114">
        <v>10000</v>
      </c>
      <c r="G532" s="115"/>
      <c r="H532" s="115"/>
    </row>
    <row r="533" spans="1:8" x14ac:dyDescent="0.3">
      <c r="A533" s="68">
        <v>40</v>
      </c>
      <c r="B533" s="85">
        <v>44957</v>
      </c>
      <c r="C533" s="68">
        <v>200144</v>
      </c>
      <c r="D533" s="68" t="s">
        <v>239</v>
      </c>
      <c r="E533" s="68">
        <v>0</v>
      </c>
      <c r="F533" s="68">
        <v>5000</v>
      </c>
      <c r="G533" s="68"/>
      <c r="H533" s="68"/>
    </row>
    <row r="534" spans="1:8" x14ac:dyDescent="0.3">
      <c r="A534" s="68"/>
      <c r="B534" s="68"/>
      <c r="C534" s="68">
        <v>0</v>
      </c>
      <c r="D534" s="68"/>
      <c r="E534" s="68" t="s">
        <v>28</v>
      </c>
      <c r="F534" s="68" t="s">
        <v>72</v>
      </c>
      <c r="G534" s="68"/>
      <c r="H534" s="68"/>
    </row>
    <row r="535" spans="1:8" x14ac:dyDescent="0.3">
      <c r="A535" s="68"/>
      <c r="B535" s="85">
        <v>44957</v>
      </c>
      <c r="C535" s="68"/>
      <c r="D535" s="288" t="s">
        <v>629</v>
      </c>
      <c r="E535" s="68"/>
      <c r="F535" s="68"/>
      <c r="G535" s="68"/>
      <c r="H535" s="68"/>
    </row>
    <row r="536" spans="1:8" x14ac:dyDescent="0.3">
      <c r="A536" s="68">
        <v>40</v>
      </c>
      <c r="B536" s="85">
        <v>44957</v>
      </c>
      <c r="C536" s="68">
        <v>100002</v>
      </c>
      <c r="D536" s="68" t="s">
        <v>14</v>
      </c>
      <c r="E536" s="68">
        <v>5000</v>
      </c>
      <c r="F536" s="68">
        <v>0</v>
      </c>
      <c r="G536" s="68"/>
      <c r="H536" s="68"/>
    </row>
    <row r="537" spans="1:8" x14ac:dyDescent="0.3">
      <c r="A537" s="68"/>
      <c r="B537" s="68"/>
      <c r="C537" s="68">
        <v>0</v>
      </c>
      <c r="D537" s="68"/>
      <c r="E537" s="68" t="s">
        <v>28</v>
      </c>
      <c r="F537" s="68" t="s">
        <v>72</v>
      </c>
      <c r="G537" s="68"/>
      <c r="H537" s="68"/>
    </row>
    <row r="538" spans="1:8" x14ac:dyDescent="0.3">
      <c r="A538" s="68"/>
      <c r="B538" s="85">
        <v>44957</v>
      </c>
      <c r="C538" s="68"/>
      <c r="D538" s="288" t="s">
        <v>629</v>
      </c>
      <c r="E538" s="68"/>
      <c r="F538" s="68"/>
      <c r="G538" s="68"/>
      <c r="H538" s="68"/>
    </row>
    <row r="539" spans="1:8" x14ac:dyDescent="0.3">
      <c r="A539" s="114" t="s">
        <v>81</v>
      </c>
      <c r="B539" s="114"/>
      <c r="C539" s="114"/>
      <c r="D539" s="114"/>
      <c r="E539" s="114">
        <v>5000</v>
      </c>
      <c r="F539" s="114">
        <v>5000</v>
      </c>
      <c r="G539" s="115"/>
      <c r="H539" s="115"/>
    </row>
    <row r="540" spans="1:8" x14ac:dyDescent="0.3">
      <c r="A540" s="68">
        <v>41</v>
      </c>
      <c r="B540" s="85">
        <v>44957</v>
      </c>
      <c r="C540" s="68">
        <v>600036</v>
      </c>
      <c r="D540" s="68" t="s">
        <v>352</v>
      </c>
      <c r="E540" s="68">
        <v>8000</v>
      </c>
      <c r="F540" s="68">
        <v>0</v>
      </c>
      <c r="G540" s="68"/>
      <c r="H540" s="68"/>
    </row>
    <row r="541" spans="1:8" x14ac:dyDescent="0.3">
      <c r="A541" s="68"/>
      <c r="B541" s="68"/>
      <c r="C541" s="68">
        <v>0</v>
      </c>
      <c r="D541" s="68"/>
      <c r="E541" s="68" t="s">
        <v>262</v>
      </c>
      <c r="F541" s="68" t="s">
        <v>72</v>
      </c>
      <c r="G541" s="68"/>
      <c r="H541" s="68"/>
    </row>
    <row r="542" spans="1:8" x14ac:dyDescent="0.3">
      <c r="A542" s="68"/>
      <c r="B542" s="85">
        <v>44957</v>
      </c>
      <c r="C542" s="68"/>
      <c r="D542" s="288" t="s">
        <v>630</v>
      </c>
      <c r="E542" s="68"/>
      <c r="F542" s="68"/>
      <c r="G542" s="68"/>
      <c r="H542" s="68"/>
    </row>
    <row r="543" spans="1:8" x14ac:dyDescent="0.3">
      <c r="A543" s="68">
        <v>41</v>
      </c>
      <c r="B543" s="85">
        <v>44957</v>
      </c>
      <c r="C543" s="68">
        <v>100002</v>
      </c>
      <c r="D543" s="68" t="s">
        <v>14</v>
      </c>
      <c r="E543" s="68">
        <v>0</v>
      </c>
      <c r="F543" s="68">
        <v>8000</v>
      </c>
      <c r="G543" s="68"/>
      <c r="H543" s="68"/>
    </row>
    <row r="544" spans="1:8" x14ac:dyDescent="0.3">
      <c r="A544" s="68"/>
      <c r="B544" s="68"/>
      <c r="C544" s="68">
        <v>0</v>
      </c>
      <c r="D544" s="68"/>
      <c r="E544" s="68" t="s">
        <v>262</v>
      </c>
      <c r="F544" s="68" t="s">
        <v>72</v>
      </c>
      <c r="G544" s="68"/>
      <c r="H544" s="68"/>
    </row>
    <row r="545" spans="1:8" x14ac:dyDescent="0.3">
      <c r="A545" s="68"/>
      <c r="B545" s="85">
        <v>44957</v>
      </c>
      <c r="C545" s="68"/>
      <c r="D545" s="288" t="s">
        <v>630</v>
      </c>
      <c r="E545" s="68"/>
      <c r="F545" s="68"/>
      <c r="G545" s="68"/>
      <c r="H545" s="68"/>
    </row>
    <row r="546" spans="1:8" x14ac:dyDescent="0.3">
      <c r="A546" s="68">
        <v>41</v>
      </c>
      <c r="B546" s="85">
        <v>44957</v>
      </c>
      <c r="C546" s="68">
        <v>600080</v>
      </c>
      <c r="D546" s="68" t="s">
        <v>432</v>
      </c>
      <c r="E546" s="68">
        <v>720</v>
      </c>
      <c r="F546" s="68">
        <v>0</v>
      </c>
      <c r="G546" s="68"/>
      <c r="H546" s="68"/>
    </row>
    <row r="547" spans="1:8" x14ac:dyDescent="0.3">
      <c r="A547" s="68"/>
      <c r="B547" s="68"/>
      <c r="C547" s="68">
        <v>0</v>
      </c>
      <c r="D547" s="68"/>
      <c r="E547" s="68" t="s">
        <v>262</v>
      </c>
      <c r="F547" s="68" t="s">
        <v>72</v>
      </c>
      <c r="G547" s="68"/>
      <c r="H547" s="68"/>
    </row>
    <row r="548" spans="1:8" x14ac:dyDescent="0.3">
      <c r="A548" s="68"/>
      <c r="B548" s="85">
        <v>44957</v>
      </c>
      <c r="C548" s="68"/>
      <c r="D548" s="288" t="s">
        <v>630</v>
      </c>
      <c r="E548" s="68"/>
      <c r="F548" s="68"/>
      <c r="G548" s="68"/>
      <c r="H548" s="68"/>
    </row>
    <row r="549" spans="1:8" x14ac:dyDescent="0.3">
      <c r="A549" s="68">
        <v>41</v>
      </c>
      <c r="B549" s="85">
        <v>44957</v>
      </c>
      <c r="C549" s="68">
        <v>600412</v>
      </c>
      <c r="D549" s="68" t="s">
        <v>104</v>
      </c>
      <c r="E549" s="68">
        <v>720</v>
      </c>
      <c r="F549" s="68">
        <v>0</v>
      </c>
      <c r="G549" s="68"/>
      <c r="H549" s="68"/>
    </row>
    <row r="550" spans="1:8" x14ac:dyDescent="0.3">
      <c r="A550" s="68"/>
      <c r="B550" s="68"/>
      <c r="C550" s="68">
        <v>0</v>
      </c>
      <c r="D550" s="68"/>
      <c r="E550" s="68" t="s">
        <v>262</v>
      </c>
      <c r="F550" s="68" t="s">
        <v>72</v>
      </c>
      <c r="G550" s="68"/>
      <c r="H550" s="68"/>
    </row>
    <row r="551" spans="1:8" x14ac:dyDescent="0.3">
      <c r="A551" s="68"/>
      <c r="B551" s="85">
        <v>44957</v>
      </c>
      <c r="C551" s="68"/>
      <c r="D551" s="288" t="s">
        <v>630</v>
      </c>
      <c r="E551" s="68"/>
      <c r="F551" s="68"/>
      <c r="G551" s="68"/>
      <c r="H551" s="68"/>
    </row>
    <row r="552" spans="1:8" x14ac:dyDescent="0.3">
      <c r="A552" s="68">
        <v>41</v>
      </c>
      <c r="B552" s="85">
        <v>44957</v>
      </c>
      <c r="C552" s="68">
        <v>100002</v>
      </c>
      <c r="D552" s="68" t="s">
        <v>14</v>
      </c>
      <c r="E552" s="68">
        <v>0</v>
      </c>
      <c r="F552" s="68">
        <v>720</v>
      </c>
      <c r="G552" s="68"/>
      <c r="H552" s="68"/>
    </row>
    <row r="553" spans="1:8" x14ac:dyDescent="0.3">
      <c r="A553" s="68"/>
      <c r="B553" s="68"/>
      <c r="C553" s="68">
        <v>0</v>
      </c>
      <c r="D553" s="68"/>
      <c r="E553" s="68" t="s">
        <v>262</v>
      </c>
      <c r="F553" s="68" t="s">
        <v>72</v>
      </c>
      <c r="G553" s="68"/>
      <c r="H553" s="68"/>
    </row>
    <row r="554" spans="1:8" x14ac:dyDescent="0.3">
      <c r="A554" s="68"/>
      <c r="B554" s="85">
        <v>44957</v>
      </c>
      <c r="C554" s="68"/>
      <c r="D554" s="288" t="s">
        <v>630</v>
      </c>
      <c r="E554" s="68"/>
      <c r="F554" s="68"/>
      <c r="G554" s="68"/>
      <c r="H554" s="68"/>
    </row>
    <row r="555" spans="1:8" x14ac:dyDescent="0.3">
      <c r="A555" s="68">
        <v>41</v>
      </c>
      <c r="B555" s="85">
        <v>44957</v>
      </c>
      <c r="C555" s="68">
        <v>100002</v>
      </c>
      <c r="D555" s="68" t="s">
        <v>14</v>
      </c>
      <c r="E555" s="68">
        <v>0</v>
      </c>
      <c r="F555" s="68">
        <v>720</v>
      </c>
      <c r="G555" s="68"/>
      <c r="H555" s="68"/>
    </row>
    <row r="556" spans="1:8" x14ac:dyDescent="0.3">
      <c r="A556" s="68"/>
      <c r="B556" s="68"/>
      <c r="C556" s="68">
        <v>0</v>
      </c>
      <c r="D556" s="68"/>
      <c r="E556" s="68" t="s">
        <v>262</v>
      </c>
      <c r="F556" s="68" t="s">
        <v>72</v>
      </c>
      <c r="G556" s="68"/>
      <c r="H556" s="68"/>
    </row>
    <row r="557" spans="1:8" x14ac:dyDescent="0.3">
      <c r="A557" s="68"/>
      <c r="B557" s="85">
        <v>44957</v>
      </c>
      <c r="C557" s="68"/>
      <c r="D557" s="288" t="s">
        <v>630</v>
      </c>
      <c r="E557" s="68"/>
      <c r="F557" s="68"/>
      <c r="G557" s="68"/>
      <c r="H557" s="68"/>
    </row>
    <row r="558" spans="1:8" x14ac:dyDescent="0.3">
      <c r="A558" s="114" t="s">
        <v>81</v>
      </c>
      <c r="B558" s="114"/>
      <c r="C558" s="114"/>
      <c r="D558" s="114"/>
      <c r="E558" s="114">
        <v>9440</v>
      </c>
      <c r="F558" s="114">
        <v>9440</v>
      </c>
      <c r="G558" s="115"/>
      <c r="H558" s="115"/>
    </row>
    <row r="559" spans="1:8" x14ac:dyDescent="0.3">
      <c r="A559" s="68">
        <v>42</v>
      </c>
      <c r="B559" s="85">
        <v>44957</v>
      </c>
      <c r="C559" s="68">
        <v>200116</v>
      </c>
      <c r="D559" s="68" t="s">
        <v>438</v>
      </c>
      <c r="E559" s="68">
        <v>0</v>
      </c>
      <c r="F559" s="68">
        <v>50000</v>
      </c>
      <c r="G559" s="68"/>
      <c r="H559" s="68"/>
    </row>
    <row r="560" spans="1:8" x14ac:dyDescent="0.3">
      <c r="A560" s="68"/>
      <c r="B560" s="68"/>
      <c r="C560" s="68">
        <v>0</v>
      </c>
      <c r="D560" s="68"/>
      <c r="E560" s="68" t="s">
        <v>28</v>
      </c>
      <c r="F560" s="68" t="s">
        <v>72</v>
      </c>
      <c r="G560" s="68"/>
      <c r="H560" s="68"/>
    </row>
    <row r="561" spans="1:8" x14ac:dyDescent="0.3">
      <c r="A561" s="68"/>
      <c r="B561" s="85">
        <v>44957</v>
      </c>
      <c r="C561" s="68"/>
      <c r="D561" s="288" t="s">
        <v>631</v>
      </c>
      <c r="E561" s="68"/>
      <c r="F561" s="68"/>
      <c r="G561" s="68"/>
      <c r="H561" s="68"/>
    </row>
    <row r="562" spans="1:8" x14ac:dyDescent="0.3">
      <c r="A562" s="68">
        <v>42</v>
      </c>
      <c r="B562" s="85">
        <v>44957</v>
      </c>
      <c r="C562" s="68">
        <v>100002</v>
      </c>
      <c r="D562" s="68" t="s">
        <v>14</v>
      </c>
      <c r="E562" s="68">
        <v>50000</v>
      </c>
      <c r="F562" s="68">
        <v>0</v>
      </c>
      <c r="G562" s="68"/>
      <c r="H562" s="68"/>
    </row>
    <row r="563" spans="1:8" x14ac:dyDescent="0.3">
      <c r="A563" s="68"/>
      <c r="B563" s="68"/>
      <c r="C563" s="68">
        <v>0</v>
      </c>
      <c r="D563" s="68"/>
      <c r="E563" s="68" t="s">
        <v>28</v>
      </c>
      <c r="F563" s="68" t="s">
        <v>72</v>
      </c>
      <c r="G563" s="68"/>
      <c r="H563" s="68"/>
    </row>
    <row r="564" spans="1:8" x14ac:dyDescent="0.3">
      <c r="A564" s="68"/>
      <c r="B564" s="85">
        <v>44957</v>
      </c>
      <c r="C564" s="68"/>
      <c r="D564" s="288" t="s">
        <v>631</v>
      </c>
      <c r="E564" s="68"/>
      <c r="F564" s="68"/>
      <c r="G564" s="68"/>
      <c r="H564" s="68"/>
    </row>
    <row r="565" spans="1:8" x14ac:dyDescent="0.3">
      <c r="A565" s="114" t="s">
        <v>81</v>
      </c>
      <c r="B565" s="114"/>
      <c r="C565" s="114"/>
      <c r="D565" s="114"/>
      <c r="E565" s="114">
        <v>50000</v>
      </c>
      <c r="F565" s="114">
        <v>50000</v>
      </c>
      <c r="G565" s="115"/>
      <c r="H565" s="115"/>
    </row>
    <row r="566" spans="1:8" x14ac:dyDescent="0.3">
      <c r="A566" s="68">
        <v>43</v>
      </c>
      <c r="B566" s="85">
        <v>44959</v>
      </c>
      <c r="C566" s="68">
        <v>200038</v>
      </c>
      <c r="D566" s="68" t="s">
        <v>11</v>
      </c>
      <c r="E566" s="68">
        <v>0</v>
      </c>
      <c r="F566" s="68">
        <v>18465</v>
      </c>
      <c r="G566" s="68"/>
      <c r="H566" s="68"/>
    </row>
    <row r="567" spans="1:8" x14ac:dyDescent="0.3">
      <c r="A567" s="68"/>
      <c r="B567" s="68"/>
      <c r="C567" s="68">
        <v>0</v>
      </c>
      <c r="D567" s="68"/>
      <c r="E567" s="68" t="s">
        <v>29</v>
      </c>
      <c r="F567" s="68" t="s">
        <v>71</v>
      </c>
      <c r="G567" s="68"/>
      <c r="H567" s="68"/>
    </row>
    <row r="568" spans="1:8" x14ac:dyDescent="0.3">
      <c r="A568" s="68"/>
      <c r="B568" s="85">
        <v>44958</v>
      </c>
      <c r="C568" s="68"/>
      <c r="D568" s="288" t="s">
        <v>636</v>
      </c>
      <c r="E568" s="68"/>
      <c r="F568" s="68"/>
      <c r="G568" s="68"/>
      <c r="H568" s="68"/>
    </row>
    <row r="569" spans="1:8" x14ac:dyDescent="0.3">
      <c r="A569" s="68">
        <v>43</v>
      </c>
      <c r="B569" s="85">
        <v>44959</v>
      </c>
      <c r="C569" s="68">
        <v>200038</v>
      </c>
      <c r="D569" s="68" t="s">
        <v>11</v>
      </c>
      <c r="E569" s="68">
        <v>0</v>
      </c>
      <c r="F569" s="68">
        <v>18000</v>
      </c>
      <c r="G569" s="68"/>
      <c r="H569" s="68"/>
    </row>
    <row r="570" spans="1:8" x14ac:dyDescent="0.3">
      <c r="A570" s="68"/>
      <c r="B570" s="68"/>
      <c r="C570" s="68">
        <v>0</v>
      </c>
      <c r="D570" s="68"/>
      <c r="E570" s="68" t="s">
        <v>29</v>
      </c>
      <c r="F570" s="68" t="s">
        <v>72</v>
      </c>
      <c r="G570" s="68"/>
      <c r="H570" s="68"/>
    </row>
    <row r="571" spans="1:8" x14ac:dyDescent="0.3">
      <c r="A571" s="68"/>
      <c r="B571" s="85">
        <v>44958</v>
      </c>
      <c r="C571" s="68"/>
      <c r="D571" s="288" t="s">
        <v>636</v>
      </c>
      <c r="E571" s="68"/>
      <c r="F571" s="68"/>
      <c r="G571" s="68"/>
      <c r="H571" s="68"/>
    </row>
    <row r="572" spans="1:8" x14ac:dyDescent="0.3">
      <c r="A572" s="68">
        <v>43</v>
      </c>
      <c r="B572" s="85">
        <v>44959</v>
      </c>
      <c r="C572" s="68">
        <v>100001</v>
      </c>
      <c r="D572" s="68" t="s">
        <v>15</v>
      </c>
      <c r="E572" s="68">
        <v>18465</v>
      </c>
      <c r="F572" s="68">
        <v>0</v>
      </c>
      <c r="G572" s="68"/>
      <c r="H572" s="68"/>
    </row>
    <row r="573" spans="1:8" x14ac:dyDescent="0.3">
      <c r="A573" s="68"/>
      <c r="B573" s="68"/>
      <c r="C573" s="68">
        <v>0</v>
      </c>
      <c r="D573" s="68"/>
      <c r="E573" s="68" t="s">
        <v>29</v>
      </c>
      <c r="F573" s="68" t="s">
        <v>71</v>
      </c>
      <c r="G573" s="68"/>
      <c r="H573" s="68"/>
    </row>
    <row r="574" spans="1:8" x14ac:dyDescent="0.3">
      <c r="A574" s="68"/>
      <c r="B574" s="85">
        <v>44958</v>
      </c>
      <c r="C574" s="68"/>
      <c r="D574" s="288" t="s">
        <v>636</v>
      </c>
      <c r="E574" s="68"/>
      <c r="F574" s="68"/>
      <c r="G574" s="68"/>
      <c r="H574" s="68"/>
    </row>
    <row r="575" spans="1:8" x14ac:dyDescent="0.3">
      <c r="A575" s="68">
        <v>43</v>
      </c>
      <c r="B575" s="85">
        <v>44959</v>
      </c>
      <c r="C575" s="68">
        <v>100002</v>
      </c>
      <c r="D575" s="68" t="s">
        <v>14</v>
      </c>
      <c r="E575" s="68">
        <v>18000</v>
      </c>
      <c r="F575" s="68">
        <v>0</v>
      </c>
      <c r="G575" s="68"/>
      <c r="H575" s="68"/>
    </row>
    <row r="576" spans="1:8" x14ac:dyDescent="0.3">
      <c r="A576" s="68"/>
      <c r="B576" s="68"/>
      <c r="C576" s="68">
        <v>0</v>
      </c>
      <c r="D576" s="68"/>
      <c r="E576" s="68" t="s">
        <v>29</v>
      </c>
      <c r="F576" s="68" t="s">
        <v>72</v>
      </c>
      <c r="G576" s="68"/>
      <c r="H576" s="68"/>
    </row>
    <row r="577" spans="1:8" x14ac:dyDescent="0.3">
      <c r="A577" s="68"/>
      <c r="B577" s="85">
        <v>44958</v>
      </c>
      <c r="C577" s="68"/>
      <c r="D577" s="288" t="s">
        <v>636</v>
      </c>
      <c r="E577" s="68"/>
      <c r="F577" s="68"/>
      <c r="G577" s="68"/>
      <c r="H577" s="68"/>
    </row>
    <row r="578" spans="1:8" x14ac:dyDescent="0.3">
      <c r="A578" s="114" t="s">
        <v>81</v>
      </c>
      <c r="B578" s="114"/>
      <c r="C578" s="114"/>
      <c r="D578" s="114"/>
      <c r="E578" s="114">
        <v>36465</v>
      </c>
      <c r="F578" s="114">
        <v>36465</v>
      </c>
      <c r="G578" s="115"/>
      <c r="H578" s="115"/>
    </row>
    <row r="579" spans="1:8" x14ac:dyDescent="0.3">
      <c r="A579" s="68">
        <v>44</v>
      </c>
      <c r="B579" s="85">
        <v>44959</v>
      </c>
      <c r="C579" s="68">
        <v>100001</v>
      </c>
      <c r="D579" s="68" t="s">
        <v>15</v>
      </c>
      <c r="E579" s="68">
        <v>12000</v>
      </c>
      <c r="F579" s="68">
        <v>0</v>
      </c>
      <c r="G579" s="68"/>
      <c r="H579" s="68"/>
    </row>
    <row r="580" spans="1:8" x14ac:dyDescent="0.3">
      <c r="A580" s="68"/>
      <c r="B580" s="68"/>
      <c r="C580" s="68">
        <v>0</v>
      </c>
      <c r="D580" s="68"/>
      <c r="E580" s="68" t="s">
        <v>28</v>
      </c>
      <c r="F580" s="68" t="s">
        <v>71</v>
      </c>
      <c r="G580" s="68"/>
      <c r="H580" s="68"/>
    </row>
    <row r="581" spans="1:8" x14ac:dyDescent="0.3">
      <c r="A581" s="68"/>
      <c r="B581" s="68"/>
      <c r="C581" s="68"/>
      <c r="D581" s="288" t="s">
        <v>75</v>
      </c>
      <c r="E581" s="68"/>
      <c r="F581" s="68"/>
      <c r="G581" s="68"/>
      <c r="H581" s="68"/>
    </row>
    <row r="582" spans="1:8" x14ac:dyDescent="0.3">
      <c r="A582" s="68">
        <v>44</v>
      </c>
      <c r="B582" s="85">
        <v>44959</v>
      </c>
      <c r="C582" s="68">
        <v>400100</v>
      </c>
      <c r="D582" s="68" t="s">
        <v>451</v>
      </c>
      <c r="E582" s="68">
        <v>0</v>
      </c>
      <c r="F582" s="68">
        <v>12000</v>
      </c>
      <c r="G582" s="68"/>
      <c r="H582" s="68"/>
    </row>
    <row r="583" spans="1:8" x14ac:dyDescent="0.3">
      <c r="A583" s="68"/>
      <c r="B583" s="68"/>
      <c r="C583" s="68">
        <v>0</v>
      </c>
      <c r="D583" s="68"/>
      <c r="E583" s="68" t="s">
        <v>28</v>
      </c>
      <c r="F583" s="68" t="s">
        <v>71</v>
      </c>
      <c r="G583" s="68"/>
      <c r="H583" s="68"/>
    </row>
    <row r="584" spans="1:8" x14ac:dyDescent="0.3">
      <c r="A584" s="68"/>
      <c r="B584" s="68"/>
      <c r="C584" s="68"/>
      <c r="D584" s="288" t="s">
        <v>75</v>
      </c>
      <c r="E584" s="68"/>
      <c r="F584" s="68"/>
      <c r="G584" s="68"/>
      <c r="H584" s="68"/>
    </row>
    <row r="585" spans="1:8" x14ac:dyDescent="0.3">
      <c r="A585" s="114" t="s">
        <v>81</v>
      </c>
      <c r="B585" s="114"/>
      <c r="C585" s="114"/>
      <c r="D585" s="114"/>
      <c r="E585" s="114">
        <v>12000</v>
      </c>
      <c r="F585" s="114">
        <v>12000</v>
      </c>
      <c r="G585" s="115"/>
      <c r="H585" s="115"/>
    </row>
    <row r="586" spans="1:8" x14ac:dyDescent="0.3">
      <c r="A586" s="68">
        <v>45</v>
      </c>
      <c r="B586" s="85">
        <v>44960</v>
      </c>
      <c r="C586" s="68">
        <v>100002</v>
      </c>
      <c r="D586" s="68" t="s">
        <v>14</v>
      </c>
      <c r="E586" s="68">
        <v>20000</v>
      </c>
      <c r="F586" s="68">
        <v>0</v>
      </c>
      <c r="G586" s="68"/>
      <c r="H586" s="68"/>
    </row>
    <row r="587" spans="1:8" x14ac:dyDescent="0.3">
      <c r="A587" s="68"/>
      <c r="B587" s="68"/>
      <c r="C587" s="68">
        <v>0</v>
      </c>
      <c r="D587" s="68"/>
      <c r="E587" s="68" t="s">
        <v>28</v>
      </c>
      <c r="F587" s="68" t="s">
        <v>72</v>
      </c>
      <c r="G587" s="68"/>
      <c r="H587" s="68"/>
    </row>
    <row r="588" spans="1:8" x14ac:dyDescent="0.3">
      <c r="A588" s="68"/>
      <c r="B588" s="68"/>
      <c r="C588" s="68"/>
      <c r="D588" s="288" t="s">
        <v>75</v>
      </c>
      <c r="E588" s="68"/>
      <c r="F588" s="68"/>
      <c r="G588" s="68"/>
      <c r="H588" s="68"/>
    </row>
    <row r="589" spans="1:8" x14ac:dyDescent="0.3">
      <c r="A589" s="68">
        <v>45</v>
      </c>
      <c r="B589" s="85">
        <v>44960</v>
      </c>
      <c r="C589" s="68">
        <v>400036</v>
      </c>
      <c r="D589" s="68" t="s">
        <v>12</v>
      </c>
      <c r="E589" s="68">
        <v>0</v>
      </c>
      <c r="F589" s="68">
        <v>20000</v>
      </c>
      <c r="G589" s="68"/>
      <c r="H589" s="68"/>
    </row>
    <row r="590" spans="1:8" x14ac:dyDescent="0.3">
      <c r="A590" s="68"/>
      <c r="B590" s="68"/>
      <c r="C590" s="68">
        <v>0</v>
      </c>
      <c r="D590" s="68"/>
      <c r="E590" s="68" t="s">
        <v>28</v>
      </c>
      <c r="F590" s="68" t="s">
        <v>72</v>
      </c>
      <c r="G590" s="68"/>
      <c r="H590" s="68"/>
    </row>
    <row r="591" spans="1:8" x14ac:dyDescent="0.3">
      <c r="A591" s="68"/>
      <c r="B591" s="68"/>
      <c r="C591" s="68"/>
      <c r="D591" s="288" t="s">
        <v>75</v>
      </c>
      <c r="E591" s="68"/>
      <c r="F591" s="68"/>
      <c r="G591" s="68"/>
      <c r="H591" s="68"/>
    </row>
    <row r="592" spans="1:8" x14ac:dyDescent="0.3">
      <c r="A592" s="114" t="s">
        <v>81</v>
      </c>
      <c r="B592" s="114"/>
      <c r="C592" s="114"/>
      <c r="D592" s="114"/>
      <c r="E592" s="114">
        <v>20000</v>
      </c>
      <c r="F592" s="114">
        <v>20000</v>
      </c>
      <c r="G592" s="115"/>
      <c r="H592" s="115"/>
    </row>
    <row r="593" spans="1:8" x14ac:dyDescent="0.3">
      <c r="A593" s="68">
        <v>46</v>
      </c>
      <c r="B593" s="85">
        <v>44960</v>
      </c>
      <c r="C593" s="68">
        <v>100024</v>
      </c>
      <c r="D593" s="68" t="s">
        <v>9</v>
      </c>
      <c r="E593" s="68">
        <v>12000</v>
      </c>
      <c r="F593" s="68">
        <v>0</v>
      </c>
      <c r="G593" s="68"/>
      <c r="H593" s="68"/>
    </row>
    <row r="594" spans="1:8" x14ac:dyDescent="0.3">
      <c r="A594" s="68"/>
      <c r="B594" s="68"/>
      <c r="C594" s="68"/>
      <c r="D594" s="68"/>
      <c r="E594" s="68"/>
      <c r="F594" s="68"/>
      <c r="G594" s="68"/>
      <c r="H594" s="68"/>
    </row>
    <row r="595" spans="1:8" x14ac:dyDescent="0.3">
      <c r="A595" s="68"/>
      <c r="B595" s="68"/>
      <c r="C595" s="68"/>
      <c r="D595" s="68" t="s">
        <v>126</v>
      </c>
      <c r="E595" s="68"/>
      <c r="F595" s="68"/>
      <c r="G595" s="68"/>
      <c r="H595" s="68"/>
    </row>
    <row r="596" spans="1:8" x14ac:dyDescent="0.3">
      <c r="A596" s="68"/>
      <c r="B596" s="68"/>
      <c r="C596" s="68"/>
      <c r="D596" s="68" t="s">
        <v>127</v>
      </c>
      <c r="E596" s="68" t="s">
        <v>201</v>
      </c>
      <c r="F596" s="68">
        <v>1</v>
      </c>
      <c r="G596" s="68"/>
      <c r="H596" s="68"/>
    </row>
    <row r="597" spans="1:8" x14ac:dyDescent="0.3">
      <c r="A597" s="68"/>
      <c r="B597" s="68" t="s">
        <v>202</v>
      </c>
      <c r="C597" s="68" t="s">
        <v>203</v>
      </c>
      <c r="D597" s="68" t="s">
        <v>128</v>
      </c>
      <c r="E597" s="68" t="s">
        <v>204</v>
      </c>
      <c r="F597" s="68" t="s">
        <v>205</v>
      </c>
      <c r="G597" s="68"/>
      <c r="H597" s="68"/>
    </row>
    <row r="598" spans="1:8" x14ac:dyDescent="0.3">
      <c r="A598" s="68" t="s">
        <v>198</v>
      </c>
      <c r="B598" s="68">
        <v>11223344</v>
      </c>
      <c r="C598" s="68">
        <v>88447766</v>
      </c>
      <c r="D598" s="68" t="s">
        <v>129</v>
      </c>
      <c r="E598" s="68">
        <v>66775544</v>
      </c>
      <c r="F598" s="68" t="s">
        <v>178</v>
      </c>
      <c r="G598" s="68"/>
      <c r="H598" s="68"/>
    </row>
    <row r="599" spans="1:8" x14ac:dyDescent="0.3">
      <c r="A599" s="68" t="s">
        <v>31</v>
      </c>
      <c r="B599" s="68" t="s">
        <v>206</v>
      </c>
      <c r="C599" s="85">
        <v>44927</v>
      </c>
      <c r="D599" s="68" t="s">
        <v>207</v>
      </c>
      <c r="E599" s="85">
        <v>44985</v>
      </c>
      <c r="F599" s="68"/>
      <c r="G599" s="68"/>
      <c r="H599" s="68"/>
    </row>
    <row r="600" spans="1:8" x14ac:dyDescent="0.3">
      <c r="A600" s="540" t="s">
        <v>191</v>
      </c>
      <c r="B600" s="540" t="s">
        <v>190</v>
      </c>
      <c r="C600" s="540" t="s">
        <v>32</v>
      </c>
      <c r="D600" s="540" t="s">
        <v>33</v>
      </c>
      <c r="E600" s="540" t="s">
        <v>34</v>
      </c>
      <c r="F600" s="540" t="s">
        <v>35</v>
      </c>
      <c r="G600" s="68"/>
      <c r="H600" s="68"/>
    </row>
    <row r="601" spans="1:8" x14ac:dyDescent="0.3">
      <c r="A601" s="540" t="s">
        <v>208</v>
      </c>
      <c r="B601" s="540" t="s">
        <v>199</v>
      </c>
      <c r="C601" s="540" t="s">
        <v>200</v>
      </c>
      <c r="D601" s="685" t="s">
        <v>574</v>
      </c>
      <c r="E601" s="540" t="s">
        <v>70</v>
      </c>
      <c r="F601" s="540" t="s">
        <v>107</v>
      </c>
      <c r="G601" s="68"/>
      <c r="H601" s="68"/>
    </row>
    <row r="602" spans="1:8" x14ac:dyDescent="0.3">
      <c r="A602" s="68">
        <v>21</v>
      </c>
      <c r="B602" s="85">
        <v>44960</v>
      </c>
      <c r="C602" s="68">
        <v>1007</v>
      </c>
      <c r="D602" s="68" t="s">
        <v>157</v>
      </c>
      <c r="E602" s="68" t="s">
        <v>23</v>
      </c>
      <c r="F602" s="68" t="s">
        <v>8</v>
      </c>
      <c r="G602" s="68"/>
      <c r="H602" s="68"/>
    </row>
    <row r="603" spans="1:8" x14ac:dyDescent="0.3">
      <c r="A603" s="68"/>
      <c r="B603" s="68"/>
      <c r="C603" s="68"/>
      <c r="D603" s="288" t="s">
        <v>75</v>
      </c>
      <c r="E603" s="68"/>
      <c r="F603" s="68"/>
      <c r="G603" s="68"/>
      <c r="H603" s="68"/>
    </row>
    <row r="604" spans="1:8" x14ac:dyDescent="0.3">
      <c r="A604" s="68">
        <v>46</v>
      </c>
      <c r="B604" s="85">
        <v>44960</v>
      </c>
      <c r="C604" s="68">
        <v>400040</v>
      </c>
      <c r="D604" s="68" t="s">
        <v>23</v>
      </c>
      <c r="E604" s="68">
        <v>0</v>
      </c>
      <c r="F604" s="68">
        <v>12000</v>
      </c>
      <c r="G604" s="68"/>
      <c r="H604" s="68"/>
    </row>
    <row r="605" spans="1:8" x14ac:dyDescent="0.3">
      <c r="A605" s="68">
        <v>21</v>
      </c>
      <c r="B605" s="85">
        <v>44961</v>
      </c>
      <c r="C605" s="68">
        <v>1007</v>
      </c>
      <c r="D605" s="68" t="s">
        <v>157</v>
      </c>
      <c r="E605" s="68" t="s">
        <v>23</v>
      </c>
      <c r="F605" s="68" t="s">
        <v>8</v>
      </c>
      <c r="G605" s="68"/>
      <c r="H605" s="68"/>
    </row>
    <row r="606" spans="1:8" x14ac:dyDescent="0.3">
      <c r="A606" s="68"/>
      <c r="B606" s="68"/>
      <c r="C606" s="68"/>
      <c r="D606" s="288" t="s">
        <v>75</v>
      </c>
      <c r="E606" s="68"/>
      <c r="F606" s="68"/>
      <c r="G606" s="68"/>
      <c r="H606" s="68"/>
    </row>
    <row r="607" spans="1:8" x14ac:dyDescent="0.3">
      <c r="A607" s="114" t="s">
        <v>81</v>
      </c>
      <c r="B607" s="114"/>
      <c r="C607" s="114"/>
      <c r="D607" s="114"/>
      <c r="E607" s="114">
        <v>12000</v>
      </c>
      <c r="F607" s="114">
        <v>12000</v>
      </c>
      <c r="G607" s="115"/>
      <c r="H607" s="115"/>
    </row>
    <row r="608" spans="1:8" x14ac:dyDescent="0.3">
      <c r="A608" s="68">
        <v>47</v>
      </c>
      <c r="B608" s="85">
        <v>44961</v>
      </c>
      <c r="C608" s="68">
        <v>200004</v>
      </c>
      <c r="D608" s="68" t="s">
        <v>10</v>
      </c>
      <c r="E608" s="68">
        <v>0</v>
      </c>
      <c r="F608" s="68">
        <v>20000</v>
      </c>
      <c r="G608" s="68"/>
      <c r="H608" s="68"/>
    </row>
    <row r="609" spans="1:8" x14ac:dyDescent="0.3">
      <c r="A609" s="68">
        <v>37</v>
      </c>
      <c r="B609" s="85">
        <v>44961</v>
      </c>
      <c r="C609" s="68">
        <v>2008</v>
      </c>
      <c r="D609" s="68" t="s">
        <v>166</v>
      </c>
      <c r="E609" s="68" t="s">
        <v>27</v>
      </c>
      <c r="F609" s="68" t="s">
        <v>8</v>
      </c>
      <c r="G609" s="68"/>
      <c r="H609" s="68"/>
    </row>
    <row r="610" spans="1:8" x14ac:dyDescent="0.3">
      <c r="A610" s="68"/>
      <c r="B610" s="68"/>
      <c r="C610" s="68"/>
      <c r="D610" s="288" t="s">
        <v>75</v>
      </c>
      <c r="E610" s="68"/>
      <c r="F610" s="68"/>
      <c r="G610" s="68"/>
      <c r="H610" s="68"/>
    </row>
    <row r="611" spans="1:8" x14ac:dyDescent="0.3">
      <c r="A611" s="68">
        <v>47</v>
      </c>
      <c r="B611" s="85">
        <v>44961</v>
      </c>
      <c r="C611" s="68">
        <v>100001</v>
      </c>
      <c r="D611" s="68" t="s">
        <v>15</v>
      </c>
      <c r="E611" s="68">
        <v>0</v>
      </c>
      <c r="F611" s="68">
        <v>20000</v>
      </c>
      <c r="G611" s="68"/>
      <c r="H611" s="68"/>
    </row>
    <row r="612" spans="1:8" x14ac:dyDescent="0.3">
      <c r="A612" s="68">
        <v>37</v>
      </c>
      <c r="B612" s="85">
        <v>44961</v>
      </c>
      <c r="C612" s="68">
        <v>2008</v>
      </c>
      <c r="D612" s="68" t="s">
        <v>166</v>
      </c>
      <c r="E612" s="68" t="s">
        <v>27</v>
      </c>
      <c r="F612" s="68" t="s">
        <v>71</v>
      </c>
      <c r="G612" s="68"/>
      <c r="H612" s="68"/>
    </row>
    <row r="613" spans="1:8" x14ac:dyDescent="0.3">
      <c r="A613" s="68"/>
      <c r="B613" s="68"/>
      <c r="C613" s="68"/>
      <c r="D613" s="288" t="s">
        <v>75</v>
      </c>
      <c r="E613" s="68"/>
      <c r="F613" s="68"/>
      <c r="G613" s="68"/>
      <c r="H613" s="68"/>
    </row>
    <row r="614" spans="1:8" x14ac:dyDescent="0.3">
      <c r="A614" s="68">
        <v>47</v>
      </c>
      <c r="B614" s="85">
        <v>44961</v>
      </c>
      <c r="C614" s="68">
        <v>600046</v>
      </c>
      <c r="D614" s="68" t="s">
        <v>27</v>
      </c>
      <c r="E614" s="68">
        <v>20000</v>
      </c>
      <c r="F614" s="68">
        <v>0</v>
      </c>
      <c r="G614" s="68"/>
      <c r="H614" s="68"/>
    </row>
    <row r="615" spans="1:8" x14ac:dyDescent="0.3">
      <c r="A615" s="68">
        <v>37</v>
      </c>
      <c r="B615" s="85">
        <v>44961</v>
      </c>
      <c r="C615" s="68">
        <v>2008</v>
      </c>
      <c r="D615" s="68" t="s">
        <v>166</v>
      </c>
      <c r="E615" s="68" t="s">
        <v>27</v>
      </c>
      <c r="F615" s="68" t="s">
        <v>8</v>
      </c>
      <c r="G615" s="68"/>
      <c r="H615" s="68"/>
    </row>
    <row r="616" spans="1:8" x14ac:dyDescent="0.3">
      <c r="A616" s="68"/>
      <c r="B616" s="68"/>
      <c r="C616" s="68"/>
      <c r="D616" s="288" t="s">
        <v>75</v>
      </c>
      <c r="E616" s="68"/>
      <c r="F616" s="68"/>
      <c r="G616" s="68"/>
      <c r="H616" s="68"/>
    </row>
    <row r="617" spans="1:8" x14ac:dyDescent="0.3">
      <c r="A617" s="68">
        <v>47</v>
      </c>
      <c r="B617" s="85">
        <v>44961</v>
      </c>
      <c r="C617" s="68">
        <v>600046</v>
      </c>
      <c r="D617" s="68" t="s">
        <v>27</v>
      </c>
      <c r="E617" s="68">
        <v>20000</v>
      </c>
      <c r="F617" s="68">
        <v>0</v>
      </c>
      <c r="G617" s="68"/>
      <c r="H617" s="68"/>
    </row>
    <row r="618" spans="1:8" x14ac:dyDescent="0.3">
      <c r="A618" s="68">
        <v>37</v>
      </c>
      <c r="B618" s="85">
        <v>44961</v>
      </c>
      <c r="C618" s="68">
        <v>2008</v>
      </c>
      <c r="D618" s="68" t="s">
        <v>166</v>
      </c>
      <c r="E618" s="68" t="s">
        <v>27</v>
      </c>
      <c r="F618" s="68" t="s">
        <v>71</v>
      </c>
      <c r="G618" s="68"/>
      <c r="H618" s="68"/>
    </row>
    <row r="619" spans="1:8" x14ac:dyDescent="0.3">
      <c r="A619" s="68"/>
      <c r="B619" s="68"/>
      <c r="C619" s="68"/>
      <c r="D619" s="288" t="s">
        <v>75</v>
      </c>
      <c r="E619" s="68"/>
      <c r="F619" s="68"/>
      <c r="G619" s="68"/>
      <c r="H619" s="68"/>
    </row>
    <row r="620" spans="1:8" x14ac:dyDescent="0.3">
      <c r="A620" s="114" t="s">
        <v>81</v>
      </c>
      <c r="B620" s="114"/>
      <c r="C620" s="114"/>
      <c r="D620" s="114"/>
      <c r="E620" s="114">
        <v>40000</v>
      </c>
      <c r="F620" s="114">
        <v>40000</v>
      </c>
      <c r="G620" s="115"/>
      <c r="H620" s="115"/>
    </row>
    <row r="621" spans="1:8" x14ac:dyDescent="0.3">
      <c r="A621" s="68">
        <v>48</v>
      </c>
      <c r="B621" s="85">
        <v>44961</v>
      </c>
      <c r="C621" s="68">
        <v>600074</v>
      </c>
      <c r="D621" s="68" t="s">
        <v>64</v>
      </c>
      <c r="E621" s="68">
        <v>2000</v>
      </c>
      <c r="F621" s="68">
        <v>0</v>
      </c>
      <c r="G621" s="68"/>
      <c r="H621" s="68"/>
    </row>
    <row r="622" spans="1:8" x14ac:dyDescent="0.3">
      <c r="A622" s="68"/>
      <c r="B622" s="68"/>
      <c r="C622" s="68">
        <v>0</v>
      </c>
      <c r="D622" s="68"/>
      <c r="E622" s="68" t="s">
        <v>29</v>
      </c>
      <c r="F622" s="68" t="s">
        <v>71</v>
      </c>
      <c r="G622" s="68"/>
      <c r="H622" s="68"/>
    </row>
    <row r="623" spans="1:8" x14ac:dyDescent="0.3">
      <c r="A623" s="68"/>
      <c r="B623" s="68"/>
      <c r="C623" s="68"/>
      <c r="D623" s="288" t="s">
        <v>75</v>
      </c>
      <c r="E623" s="68"/>
      <c r="F623" s="68"/>
      <c r="G623" s="68"/>
      <c r="H623" s="68"/>
    </row>
    <row r="624" spans="1:8" x14ac:dyDescent="0.3">
      <c r="A624" s="68">
        <v>48</v>
      </c>
      <c r="B624" s="85">
        <v>44961</v>
      </c>
      <c r="C624" s="68">
        <v>100001</v>
      </c>
      <c r="D624" s="68" t="s">
        <v>15</v>
      </c>
      <c r="E624" s="68">
        <v>0</v>
      </c>
      <c r="F624" s="68">
        <v>2000</v>
      </c>
      <c r="G624" s="68"/>
      <c r="H624" s="68"/>
    </row>
    <row r="625" spans="1:8" x14ac:dyDescent="0.3">
      <c r="A625" s="68"/>
      <c r="B625" s="68"/>
      <c r="C625" s="68">
        <v>0</v>
      </c>
      <c r="D625" s="68"/>
      <c r="E625" s="68" t="s">
        <v>29</v>
      </c>
      <c r="F625" s="68" t="s">
        <v>71</v>
      </c>
      <c r="G625" s="68"/>
      <c r="H625" s="68"/>
    </row>
    <row r="626" spans="1:8" x14ac:dyDescent="0.3">
      <c r="A626" s="68"/>
      <c r="B626" s="68"/>
      <c r="C626" s="68"/>
      <c r="D626" s="288" t="s">
        <v>75</v>
      </c>
      <c r="E626" s="68"/>
      <c r="F626" s="68"/>
      <c r="G626" s="68"/>
      <c r="H626" s="68"/>
    </row>
    <row r="627" spans="1:8" x14ac:dyDescent="0.3">
      <c r="A627" s="114" t="s">
        <v>81</v>
      </c>
      <c r="B627" s="114"/>
      <c r="C627" s="114"/>
      <c r="D627" s="114"/>
      <c r="E627" s="114">
        <v>2000</v>
      </c>
      <c r="F627" s="114">
        <v>2000</v>
      </c>
      <c r="G627" s="115"/>
      <c r="H627" s="115"/>
    </row>
    <row r="628" spans="1:8" x14ac:dyDescent="0.3">
      <c r="A628" s="68">
        <v>49</v>
      </c>
      <c r="B628" s="85">
        <v>44961</v>
      </c>
      <c r="C628" s="68">
        <v>600064</v>
      </c>
      <c r="D628" s="68" t="s">
        <v>40</v>
      </c>
      <c r="E628" s="68">
        <v>0</v>
      </c>
      <c r="F628" s="68">
        <v>4800</v>
      </c>
      <c r="G628" s="68"/>
      <c r="H628" s="68"/>
    </row>
    <row r="629" spans="1:8" x14ac:dyDescent="0.3">
      <c r="A629" s="68"/>
      <c r="B629" s="68"/>
      <c r="C629" s="68">
        <v>0</v>
      </c>
      <c r="D629" s="68"/>
      <c r="E629" s="68" t="s">
        <v>28</v>
      </c>
      <c r="F629" s="68" t="s">
        <v>72</v>
      </c>
      <c r="G629" s="68"/>
      <c r="H629" s="68"/>
    </row>
    <row r="630" spans="1:8" x14ac:dyDescent="0.3">
      <c r="A630" s="68"/>
      <c r="B630" s="68"/>
      <c r="C630" s="68"/>
      <c r="D630" s="288" t="s">
        <v>75</v>
      </c>
      <c r="E630" s="68"/>
      <c r="F630" s="68"/>
      <c r="G630" s="68"/>
      <c r="H630" s="68"/>
    </row>
    <row r="631" spans="1:8" x14ac:dyDescent="0.3">
      <c r="A631" s="68">
        <v>49</v>
      </c>
      <c r="B631" s="85">
        <v>44962</v>
      </c>
      <c r="C631" s="68">
        <v>100002</v>
      </c>
      <c r="D631" s="68" t="s">
        <v>14</v>
      </c>
      <c r="E631" s="68">
        <v>4800</v>
      </c>
      <c r="F631" s="68">
        <v>0</v>
      </c>
      <c r="G631" s="68"/>
      <c r="H631" s="68"/>
    </row>
    <row r="632" spans="1:8" x14ac:dyDescent="0.3">
      <c r="A632" s="68"/>
      <c r="B632" s="68"/>
      <c r="C632" s="68">
        <v>0</v>
      </c>
      <c r="D632" s="68"/>
      <c r="E632" s="68" t="s">
        <v>28</v>
      </c>
      <c r="F632" s="68" t="s">
        <v>72</v>
      </c>
      <c r="G632" s="68"/>
      <c r="H632" s="68"/>
    </row>
    <row r="633" spans="1:8" x14ac:dyDescent="0.3">
      <c r="A633" s="68"/>
      <c r="B633" s="68"/>
      <c r="C633" s="68"/>
      <c r="D633" s="288" t="s">
        <v>75</v>
      </c>
      <c r="E633" s="68"/>
      <c r="F633" s="68"/>
      <c r="G633" s="68"/>
      <c r="H633" s="68"/>
    </row>
    <row r="634" spans="1:8" x14ac:dyDescent="0.3">
      <c r="A634" s="114" t="s">
        <v>81</v>
      </c>
      <c r="B634" s="114"/>
      <c r="C634" s="114"/>
      <c r="D634" s="114"/>
      <c r="E634" s="114">
        <v>4800</v>
      </c>
      <c r="F634" s="114">
        <v>4800</v>
      </c>
      <c r="G634" s="115"/>
      <c r="H634" s="115"/>
    </row>
    <row r="635" spans="1:8" x14ac:dyDescent="0.3">
      <c r="A635" s="68">
        <v>50</v>
      </c>
      <c r="B635" s="85">
        <v>44962</v>
      </c>
      <c r="C635" s="68">
        <v>100116</v>
      </c>
      <c r="D635" s="68" t="s">
        <v>95</v>
      </c>
      <c r="E635" s="68">
        <v>1200</v>
      </c>
      <c r="F635" s="68">
        <v>0</v>
      </c>
      <c r="G635" s="68"/>
      <c r="H635" s="68"/>
    </row>
    <row r="636" spans="1:8" x14ac:dyDescent="0.3">
      <c r="A636" s="68"/>
      <c r="B636" s="68"/>
      <c r="C636" s="68">
        <v>0</v>
      </c>
      <c r="D636" s="68"/>
      <c r="E636" s="68" t="s">
        <v>29</v>
      </c>
      <c r="F636" s="68" t="s">
        <v>71</v>
      </c>
      <c r="G636" s="68"/>
      <c r="H636" s="68"/>
    </row>
    <row r="637" spans="1:8" x14ac:dyDescent="0.3">
      <c r="A637" s="68"/>
      <c r="B637" s="68"/>
      <c r="C637" s="68"/>
      <c r="D637" s="288" t="s">
        <v>75</v>
      </c>
      <c r="E637" s="68"/>
      <c r="F637" s="68"/>
      <c r="G637" s="68"/>
      <c r="H637" s="68"/>
    </row>
    <row r="638" spans="1:8" x14ac:dyDescent="0.3">
      <c r="A638" s="68">
        <v>50</v>
      </c>
      <c r="B638" s="85">
        <v>44962</v>
      </c>
      <c r="C638" s="68">
        <v>100001</v>
      </c>
      <c r="D638" s="68" t="s">
        <v>15</v>
      </c>
      <c r="E638" s="68">
        <v>0</v>
      </c>
      <c r="F638" s="68">
        <v>1200</v>
      </c>
      <c r="G638" s="68"/>
      <c r="H638" s="68"/>
    </row>
    <row r="639" spans="1:8" x14ac:dyDescent="0.3">
      <c r="A639" s="68"/>
      <c r="B639" s="68"/>
      <c r="C639" s="68">
        <v>0</v>
      </c>
      <c r="D639" s="68"/>
      <c r="E639" s="68" t="s">
        <v>29</v>
      </c>
      <c r="F639" s="68" t="s">
        <v>71</v>
      </c>
      <c r="G639" s="68"/>
      <c r="H639" s="68"/>
    </row>
    <row r="640" spans="1:8" x14ac:dyDescent="0.3">
      <c r="A640" s="68"/>
      <c r="B640" s="68"/>
      <c r="C640" s="68"/>
      <c r="D640" s="288" t="s">
        <v>75</v>
      </c>
      <c r="E640" s="68"/>
      <c r="F640" s="68"/>
      <c r="G640" s="68"/>
      <c r="H640" s="68"/>
    </row>
    <row r="641" spans="1:8" x14ac:dyDescent="0.3">
      <c r="A641" s="68">
        <v>50</v>
      </c>
      <c r="B641" s="85">
        <v>44962</v>
      </c>
      <c r="C641" s="68">
        <v>200004</v>
      </c>
      <c r="D641" s="68" t="s">
        <v>10</v>
      </c>
      <c r="E641" s="68">
        <v>30000</v>
      </c>
      <c r="F641" s="68">
        <v>0</v>
      </c>
      <c r="G641" s="68"/>
      <c r="H641" s="68"/>
    </row>
    <row r="642" spans="1:8" x14ac:dyDescent="0.3">
      <c r="A642" s="68"/>
      <c r="B642" s="68"/>
      <c r="C642" s="68">
        <v>0</v>
      </c>
      <c r="D642" s="68"/>
      <c r="E642" s="68" t="s">
        <v>29</v>
      </c>
      <c r="F642" s="68" t="s">
        <v>72</v>
      </c>
      <c r="G642" s="68"/>
      <c r="H642" s="68"/>
    </row>
    <row r="643" spans="1:8" x14ac:dyDescent="0.3">
      <c r="A643" s="68"/>
      <c r="B643" s="85">
        <v>44962</v>
      </c>
      <c r="C643" s="68"/>
      <c r="D643" s="288" t="s">
        <v>723</v>
      </c>
      <c r="E643" s="68"/>
      <c r="F643" s="68"/>
      <c r="G643" s="68"/>
      <c r="H643" s="68"/>
    </row>
    <row r="644" spans="1:8" x14ac:dyDescent="0.3">
      <c r="A644" s="68">
        <v>50</v>
      </c>
      <c r="B644" s="85">
        <v>44962</v>
      </c>
      <c r="C644" s="68">
        <v>100002</v>
      </c>
      <c r="D644" s="68" t="s">
        <v>424</v>
      </c>
      <c r="E644" s="68">
        <v>0</v>
      </c>
      <c r="F644" s="68">
        <v>30000</v>
      </c>
      <c r="G644" s="68"/>
      <c r="H644" s="68"/>
    </row>
    <row r="645" spans="1:8" x14ac:dyDescent="0.3">
      <c r="A645" s="68"/>
      <c r="B645" s="68"/>
      <c r="C645" s="68">
        <v>0</v>
      </c>
      <c r="D645" s="68"/>
      <c r="E645" s="68" t="s">
        <v>29</v>
      </c>
      <c r="F645" s="68" t="s">
        <v>72</v>
      </c>
      <c r="G645" s="68"/>
      <c r="H645" s="68"/>
    </row>
    <row r="646" spans="1:8" x14ac:dyDescent="0.3">
      <c r="A646" s="68"/>
      <c r="B646" s="85">
        <v>44962</v>
      </c>
      <c r="C646" s="68"/>
      <c r="D646" s="288" t="s">
        <v>723</v>
      </c>
      <c r="E646" s="68"/>
      <c r="F646" s="68"/>
      <c r="G646" s="68"/>
      <c r="H646" s="68"/>
    </row>
    <row r="647" spans="1:8" x14ac:dyDescent="0.3">
      <c r="A647" s="114" t="s">
        <v>81</v>
      </c>
      <c r="B647" s="114"/>
      <c r="C647" s="114"/>
      <c r="D647" s="114"/>
      <c r="E647" s="114">
        <v>31200</v>
      </c>
      <c r="F647" s="114">
        <v>31200</v>
      </c>
      <c r="G647" s="115"/>
      <c r="H647" s="115"/>
    </row>
    <row r="648" spans="1:8" x14ac:dyDescent="0.3">
      <c r="A648" s="68">
        <v>51</v>
      </c>
      <c r="B648" s="85">
        <v>44962</v>
      </c>
      <c r="C648" s="68">
        <v>600076</v>
      </c>
      <c r="D648" s="68" t="s">
        <v>62</v>
      </c>
      <c r="E648" s="68">
        <v>4000</v>
      </c>
      <c r="F648" s="68">
        <v>0</v>
      </c>
      <c r="G648" s="68"/>
      <c r="H648" s="68"/>
    </row>
    <row r="649" spans="1:8" x14ac:dyDescent="0.3">
      <c r="A649" s="68"/>
      <c r="B649" s="68"/>
      <c r="C649" s="68">
        <v>0</v>
      </c>
      <c r="D649" s="68"/>
      <c r="E649" s="68" t="s">
        <v>29</v>
      </c>
      <c r="F649" s="68" t="s">
        <v>72</v>
      </c>
      <c r="G649" s="68"/>
      <c r="H649" s="68"/>
    </row>
    <row r="650" spans="1:8" x14ac:dyDescent="0.3">
      <c r="A650" s="68"/>
      <c r="B650" s="68"/>
      <c r="C650" s="68"/>
      <c r="D650" s="288" t="s">
        <v>75</v>
      </c>
      <c r="E650" s="68"/>
      <c r="F650" s="68"/>
      <c r="G650" s="68"/>
      <c r="H650" s="68"/>
    </row>
    <row r="651" spans="1:8" x14ac:dyDescent="0.3">
      <c r="A651" s="68">
        <v>51</v>
      </c>
      <c r="B651" s="85">
        <v>44962</v>
      </c>
      <c r="C651" s="68">
        <v>100002</v>
      </c>
      <c r="D651" s="68" t="s">
        <v>14</v>
      </c>
      <c r="E651" s="68">
        <v>0</v>
      </c>
      <c r="F651" s="68">
        <v>4000</v>
      </c>
      <c r="G651" s="68"/>
      <c r="H651" s="68"/>
    </row>
    <row r="652" spans="1:8" x14ac:dyDescent="0.3">
      <c r="A652" s="68"/>
      <c r="B652" s="68"/>
      <c r="C652" s="68">
        <v>0</v>
      </c>
      <c r="D652" s="68"/>
      <c r="E652" s="68" t="s">
        <v>29</v>
      </c>
      <c r="F652" s="68" t="s">
        <v>72</v>
      </c>
      <c r="G652" s="68"/>
      <c r="H652" s="68"/>
    </row>
    <row r="653" spans="1:8" x14ac:dyDescent="0.3">
      <c r="A653" s="68"/>
      <c r="B653" s="68"/>
      <c r="C653" s="68"/>
      <c r="D653" s="288" t="s">
        <v>75</v>
      </c>
      <c r="E653" s="68"/>
      <c r="F653" s="68"/>
      <c r="G653" s="68"/>
      <c r="H653" s="68"/>
    </row>
    <row r="654" spans="1:8" x14ac:dyDescent="0.3">
      <c r="A654" s="114" t="s">
        <v>81</v>
      </c>
      <c r="B654" s="114"/>
      <c r="C654" s="114"/>
      <c r="D654" s="114"/>
      <c r="E654" s="114">
        <v>4000</v>
      </c>
      <c r="F654" s="114">
        <v>4000</v>
      </c>
      <c r="G654" s="115"/>
      <c r="H654" s="115"/>
    </row>
    <row r="655" spans="1:8" x14ac:dyDescent="0.3">
      <c r="A655" s="68">
        <v>52</v>
      </c>
      <c r="B655" s="85">
        <v>44962</v>
      </c>
      <c r="C655" s="68">
        <v>600020</v>
      </c>
      <c r="D655" s="68" t="s">
        <v>52</v>
      </c>
      <c r="E655" s="68">
        <v>3255</v>
      </c>
      <c r="F655" s="68">
        <v>0</v>
      </c>
      <c r="G655" s="68"/>
      <c r="H655" s="68"/>
    </row>
    <row r="656" spans="1:8" x14ac:dyDescent="0.3">
      <c r="A656" s="68"/>
      <c r="B656" s="68"/>
      <c r="C656" s="68">
        <v>0</v>
      </c>
      <c r="D656" s="68"/>
      <c r="E656" s="68" t="s">
        <v>29</v>
      </c>
      <c r="F656" s="68" t="s">
        <v>71</v>
      </c>
      <c r="G656" s="68"/>
      <c r="H656" s="68"/>
    </row>
    <row r="657" spans="1:8" x14ac:dyDescent="0.3">
      <c r="A657" s="68"/>
      <c r="B657" s="68"/>
      <c r="C657" s="68"/>
      <c r="D657" s="288" t="s">
        <v>75</v>
      </c>
      <c r="E657" s="68"/>
      <c r="F657" s="68"/>
      <c r="G657" s="68"/>
      <c r="H657" s="68"/>
    </row>
    <row r="658" spans="1:8" x14ac:dyDescent="0.3">
      <c r="A658" s="68">
        <v>52</v>
      </c>
      <c r="B658" s="85">
        <v>44962</v>
      </c>
      <c r="C658" s="68">
        <v>100001</v>
      </c>
      <c r="D658" s="68" t="s">
        <v>353</v>
      </c>
      <c r="E658" s="68">
        <v>0</v>
      </c>
      <c r="F658" s="68">
        <v>3255</v>
      </c>
      <c r="G658" s="68"/>
      <c r="H658" s="68"/>
    </row>
    <row r="659" spans="1:8" x14ac:dyDescent="0.3">
      <c r="A659" s="68"/>
      <c r="B659" s="68"/>
      <c r="C659" s="68">
        <v>0</v>
      </c>
      <c r="D659" s="68"/>
      <c r="E659" s="68" t="s">
        <v>29</v>
      </c>
      <c r="F659" s="68" t="s">
        <v>71</v>
      </c>
      <c r="G659" s="68"/>
      <c r="H659" s="68"/>
    </row>
    <row r="660" spans="1:8" x14ac:dyDescent="0.3">
      <c r="A660" s="68"/>
      <c r="B660" s="68"/>
      <c r="C660" s="68"/>
      <c r="D660" s="288" t="s">
        <v>75</v>
      </c>
      <c r="E660" s="68"/>
      <c r="F660" s="68"/>
      <c r="G660" s="68"/>
      <c r="H660" s="68"/>
    </row>
    <row r="661" spans="1:8" x14ac:dyDescent="0.3">
      <c r="A661" s="114" t="s">
        <v>81</v>
      </c>
      <c r="B661" s="114"/>
      <c r="C661" s="114"/>
      <c r="D661" s="114"/>
      <c r="E661" s="114">
        <v>3255</v>
      </c>
      <c r="F661" s="114">
        <v>3255</v>
      </c>
      <c r="G661" s="115"/>
      <c r="H661" s="115"/>
    </row>
    <row r="662" spans="1:8" x14ac:dyDescent="0.3">
      <c r="A662" s="68">
        <v>53</v>
      </c>
      <c r="B662" s="85">
        <v>44963</v>
      </c>
      <c r="C662" s="68">
        <v>100120</v>
      </c>
      <c r="D662" s="68" t="s">
        <v>423</v>
      </c>
      <c r="E662" s="68">
        <v>600</v>
      </c>
      <c r="F662" s="68">
        <v>0</v>
      </c>
      <c r="G662" s="68"/>
      <c r="H662" s="68"/>
    </row>
    <row r="663" spans="1:8" x14ac:dyDescent="0.3">
      <c r="A663" s="68"/>
      <c r="B663" s="68"/>
      <c r="C663" s="68">
        <v>0</v>
      </c>
      <c r="D663" s="68"/>
      <c r="E663" s="68" t="s">
        <v>29</v>
      </c>
      <c r="F663" s="68" t="s">
        <v>71</v>
      </c>
      <c r="G663" s="68"/>
      <c r="H663" s="68"/>
    </row>
    <row r="664" spans="1:8" x14ac:dyDescent="0.3">
      <c r="A664" s="68"/>
      <c r="B664" s="68"/>
      <c r="C664" s="68"/>
      <c r="D664" s="288" t="s">
        <v>75</v>
      </c>
      <c r="E664" s="68"/>
      <c r="F664" s="68"/>
      <c r="G664" s="68"/>
      <c r="H664" s="68"/>
    </row>
    <row r="665" spans="1:8" x14ac:dyDescent="0.3">
      <c r="A665" s="68">
        <v>53</v>
      </c>
      <c r="B665" s="85">
        <v>44963</v>
      </c>
      <c r="C665" s="68">
        <v>100001</v>
      </c>
      <c r="D665" s="68" t="s">
        <v>15</v>
      </c>
      <c r="E665" s="68">
        <v>0</v>
      </c>
      <c r="F665" s="68">
        <v>600</v>
      </c>
      <c r="G665" s="68"/>
      <c r="H665" s="68"/>
    </row>
    <row r="666" spans="1:8" x14ac:dyDescent="0.3">
      <c r="A666" s="68"/>
      <c r="B666" s="68"/>
      <c r="C666" s="68">
        <v>0</v>
      </c>
      <c r="D666" s="68"/>
      <c r="E666" s="68" t="s">
        <v>29</v>
      </c>
      <c r="F666" s="68" t="s">
        <v>71</v>
      </c>
      <c r="G666" s="68"/>
      <c r="H666" s="68"/>
    </row>
    <row r="667" spans="1:8" x14ac:dyDescent="0.3">
      <c r="A667" s="68"/>
      <c r="B667" s="68"/>
      <c r="C667" s="68"/>
      <c r="D667" s="288" t="s">
        <v>75</v>
      </c>
      <c r="E667" s="68"/>
      <c r="F667" s="68"/>
      <c r="G667" s="68"/>
      <c r="H667" s="68"/>
    </row>
    <row r="668" spans="1:8" x14ac:dyDescent="0.3">
      <c r="A668" s="114" t="s">
        <v>81</v>
      </c>
      <c r="B668" s="114"/>
      <c r="C668" s="114"/>
      <c r="D668" s="114"/>
      <c r="E668" s="114">
        <v>600</v>
      </c>
      <c r="F668" s="114">
        <v>600</v>
      </c>
      <c r="G668" s="115"/>
      <c r="H668" s="115"/>
    </row>
    <row r="669" spans="1:8" x14ac:dyDescent="0.3">
      <c r="A669" s="68">
        <v>54</v>
      </c>
      <c r="B669" s="85">
        <v>44971</v>
      </c>
      <c r="C669" s="68">
        <v>100002</v>
      </c>
      <c r="D669" s="68" t="s">
        <v>14</v>
      </c>
      <c r="E669" s="68">
        <v>0</v>
      </c>
      <c r="F669" s="68">
        <v>2400</v>
      </c>
      <c r="G669" s="68"/>
      <c r="H669" s="68"/>
    </row>
    <row r="670" spans="1:8" x14ac:dyDescent="0.3">
      <c r="A670" s="68"/>
      <c r="B670" s="68"/>
      <c r="C670" s="68">
        <v>0</v>
      </c>
      <c r="D670" s="68"/>
      <c r="E670" s="68" t="s">
        <v>29</v>
      </c>
      <c r="F670" s="68" t="s">
        <v>72</v>
      </c>
      <c r="G670" s="68"/>
      <c r="H670" s="68"/>
    </row>
    <row r="671" spans="1:8" x14ac:dyDescent="0.3">
      <c r="A671" s="68"/>
      <c r="B671" s="68"/>
      <c r="C671" s="68"/>
      <c r="D671" s="288" t="s">
        <v>75</v>
      </c>
      <c r="E671" s="68"/>
      <c r="F671" s="68"/>
      <c r="G671" s="68"/>
      <c r="H671" s="68"/>
    </row>
    <row r="672" spans="1:8" x14ac:dyDescent="0.3">
      <c r="A672" s="68">
        <v>54</v>
      </c>
      <c r="B672" s="85">
        <v>44971</v>
      </c>
      <c r="C672" s="68">
        <v>100124</v>
      </c>
      <c r="D672" s="68" t="s">
        <v>13</v>
      </c>
      <c r="E672" s="68">
        <v>2400</v>
      </c>
      <c r="F672" s="68">
        <v>0</v>
      </c>
      <c r="G672" s="68"/>
      <c r="H672" s="68"/>
    </row>
    <row r="673" spans="1:8" x14ac:dyDescent="0.3">
      <c r="A673" s="68"/>
      <c r="B673" s="68"/>
      <c r="C673" s="68">
        <v>0</v>
      </c>
      <c r="D673" s="68"/>
      <c r="E673" s="68" t="s">
        <v>29</v>
      </c>
      <c r="F673" s="68" t="s">
        <v>72</v>
      </c>
      <c r="G673" s="68"/>
      <c r="H673" s="68"/>
    </row>
    <row r="674" spans="1:8" x14ac:dyDescent="0.3">
      <c r="A674" s="68"/>
      <c r="B674" s="68"/>
      <c r="C674" s="68"/>
      <c r="D674" s="288" t="s">
        <v>75</v>
      </c>
      <c r="E674" s="68"/>
      <c r="F674" s="68"/>
      <c r="G674" s="68"/>
      <c r="H674" s="68"/>
    </row>
    <row r="675" spans="1:8" x14ac:dyDescent="0.3">
      <c r="A675" s="114" t="s">
        <v>81</v>
      </c>
      <c r="B675" s="114"/>
      <c r="C675" s="114"/>
      <c r="D675" s="114"/>
      <c r="E675" s="114">
        <v>2400</v>
      </c>
      <c r="F675" s="114">
        <v>2400</v>
      </c>
      <c r="G675" s="115"/>
      <c r="H675" s="115"/>
    </row>
    <row r="676" spans="1:8" x14ac:dyDescent="0.3">
      <c r="A676" s="68">
        <v>55</v>
      </c>
      <c r="B676" s="85">
        <v>44971</v>
      </c>
      <c r="C676" s="68">
        <v>100002</v>
      </c>
      <c r="D676" s="68" t="s">
        <v>14</v>
      </c>
      <c r="E676" s="68">
        <v>0</v>
      </c>
      <c r="F676" s="68">
        <v>6000</v>
      </c>
      <c r="G676" s="68"/>
      <c r="H676" s="68"/>
    </row>
    <row r="677" spans="1:8" x14ac:dyDescent="0.3">
      <c r="A677" s="68"/>
      <c r="B677" s="68"/>
      <c r="C677" s="68">
        <v>0</v>
      </c>
      <c r="D677" s="68"/>
      <c r="E677" s="68" t="s">
        <v>29</v>
      </c>
      <c r="F677" s="68" t="s">
        <v>72</v>
      </c>
      <c r="G677" s="68"/>
      <c r="H677" s="68"/>
    </row>
    <row r="678" spans="1:8" x14ac:dyDescent="0.3">
      <c r="A678" s="68"/>
      <c r="B678" s="68"/>
      <c r="C678" s="68"/>
      <c r="D678" s="288" t="s">
        <v>75</v>
      </c>
      <c r="E678" s="68"/>
      <c r="F678" s="68"/>
      <c r="G678" s="68"/>
      <c r="H678" s="68"/>
    </row>
    <row r="679" spans="1:8" x14ac:dyDescent="0.3">
      <c r="A679" s="68">
        <v>55</v>
      </c>
      <c r="B679" s="85">
        <v>44971</v>
      </c>
      <c r="C679" s="68">
        <v>600104</v>
      </c>
      <c r="D679" s="68" t="s">
        <v>76</v>
      </c>
      <c r="E679" s="68">
        <v>6000</v>
      </c>
      <c r="F679" s="68">
        <v>0</v>
      </c>
      <c r="G679" s="68"/>
      <c r="H679" s="68"/>
    </row>
    <row r="680" spans="1:8" x14ac:dyDescent="0.3">
      <c r="A680" s="68"/>
      <c r="B680" s="68"/>
      <c r="C680" s="68">
        <v>0</v>
      </c>
      <c r="D680" s="68"/>
      <c r="E680" s="68" t="s">
        <v>29</v>
      </c>
      <c r="F680" s="68" t="s">
        <v>72</v>
      </c>
      <c r="G680" s="68"/>
      <c r="H680" s="68"/>
    </row>
    <row r="681" spans="1:8" x14ac:dyDescent="0.3">
      <c r="A681" s="68"/>
      <c r="B681" s="68"/>
      <c r="C681" s="68"/>
      <c r="D681" s="288" t="s">
        <v>75</v>
      </c>
      <c r="E681" s="68"/>
      <c r="F681" s="68"/>
      <c r="G681" s="68"/>
      <c r="H681" s="68"/>
    </row>
    <row r="682" spans="1:8" x14ac:dyDescent="0.3">
      <c r="A682" s="114" t="s">
        <v>81</v>
      </c>
      <c r="B682" s="114"/>
      <c r="C682" s="114"/>
      <c r="D682" s="114"/>
      <c r="E682" s="114">
        <v>6000</v>
      </c>
      <c r="F682" s="114">
        <v>6000</v>
      </c>
      <c r="G682" s="115"/>
      <c r="H682" s="115"/>
    </row>
    <row r="683" spans="1:8" x14ac:dyDescent="0.3">
      <c r="A683" s="68">
        <v>56</v>
      </c>
      <c r="B683" s="85">
        <v>44971</v>
      </c>
      <c r="C683" s="68">
        <v>100002</v>
      </c>
      <c r="D683" s="68" t="s">
        <v>14</v>
      </c>
      <c r="E683" s="68">
        <v>0</v>
      </c>
      <c r="F683" s="68">
        <v>3000</v>
      </c>
      <c r="G683" s="68"/>
      <c r="H683" s="68"/>
    </row>
    <row r="684" spans="1:8" x14ac:dyDescent="0.3">
      <c r="A684" s="68"/>
      <c r="B684" s="68"/>
      <c r="C684" s="68">
        <v>0</v>
      </c>
      <c r="D684" s="68"/>
      <c r="E684" s="68" t="s">
        <v>29</v>
      </c>
      <c r="F684" s="68" t="s">
        <v>72</v>
      </c>
      <c r="G684" s="68"/>
      <c r="H684" s="68"/>
    </row>
    <row r="685" spans="1:8" x14ac:dyDescent="0.3">
      <c r="A685" s="68"/>
      <c r="B685" s="68"/>
      <c r="C685" s="68"/>
      <c r="D685" s="288" t="s">
        <v>75</v>
      </c>
      <c r="E685" s="68"/>
      <c r="F685" s="68"/>
      <c r="G685" s="68"/>
      <c r="H685" s="68"/>
    </row>
    <row r="686" spans="1:8" x14ac:dyDescent="0.3">
      <c r="A686" s="68">
        <v>56</v>
      </c>
      <c r="B686" s="85">
        <v>44971</v>
      </c>
      <c r="C686" s="68">
        <v>600028</v>
      </c>
      <c r="D686" s="68" t="s">
        <v>82</v>
      </c>
      <c r="E686" s="68">
        <v>3000</v>
      </c>
      <c r="F686" s="68">
        <v>0</v>
      </c>
      <c r="G686" s="68"/>
      <c r="H686" s="68"/>
    </row>
    <row r="687" spans="1:8" x14ac:dyDescent="0.3">
      <c r="A687" s="68"/>
      <c r="B687" s="68"/>
      <c r="C687" s="68">
        <v>0</v>
      </c>
      <c r="D687" s="68"/>
      <c r="E687" s="68" t="s">
        <v>29</v>
      </c>
      <c r="F687" s="68" t="s">
        <v>72</v>
      </c>
      <c r="G687" s="68"/>
      <c r="H687" s="68"/>
    </row>
    <row r="688" spans="1:8" x14ac:dyDescent="0.3">
      <c r="A688" s="68"/>
      <c r="B688" s="68"/>
      <c r="C688" s="68"/>
      <c r="D688" s="288" t="s">
        <v>75</v>
      </c>
      <c r="E688" s="68"/>
      <c r="F688" s="68"/>
      <c r="G688" s="68"/>
      <c r="H688" s="68"/>
    </row>
    <row r="689" spans="1:8" x14ac:dyDescent="0.3">
      <c r="A689" s="114" t="s">
        <v>81</v>
      </c>
      <c r="B689" s="114"/>
      <c r="C689" s="114"/>
      <c r="D689" s="114"/>
      <c r="E689" s="114">
        <v>3000</v>
      </c>
      <c r="F689" s="114">
        <v>3000</v>
      </c>
      <c r="G689" s="115"/>
      <c r="H689" s="115"/>
    </row>
    <row r="690" spans="1:8" x14ac:dyDescent="0.3">
      <c r="A690" s="68">
        <v>57</v>
      </c>
      <c r="B690" s="85">
        <v>44972</v>
      </c>
      <c r="C690" s="68">
        <v>100001</v>
      </c>
      <c r="D690" s="68" t="s">
        <v>15</v>
      </c>
      <c r="E690" s="68">
        <v>0</v>
      </c>
      <c r="F690" s="68">
        <v>280</v>
      </c>
      <c r="G690" s="68"/>
      <c r="H690" s="68"/>
    </row>
    <row r="691" spans="1:8" x14ac:dyDescent="0.3">
      <c r="A691" s="68"/>
      <c r="B691" s="68"/>
      <c r="C691" s="68">
        <v>0</v>
      </c>
      <c r="D691" s="68"/>
      <c r="E691" s="68" t="s">
        <v>29</v>
      </c>
      <c r="F691" s="68" t="s">
        <v>71</v>
      </c>
      <c r="G691" s="68"/>
      <c r="H691" s="68"/>
    </row>
    <row r="692" spans="1:8" x14ac:dyDescent="0.3">
      <c r="A692" s="68"/>
      <c r="B692" s="68"/>
      <c r="C692" s="68"/>
      <c r="D692" s="288" t="s">
        <v>75</v>
      </c>
      <c r="E692" s="68"/>
      <c r="F692" s="68"/>
      <c r="G692" s="68"/>
      <c r="H692" s="68"/>
    </row>
    <row r="693" spans="1:8" x14ac:dyDescent="0.3">
      <c r="A693" s="68">
        <v>57</v>
      </c>
      <c r="B693" s="85">
        <v>44972</v>
      </c>
      <c r="C693" s="68">
        <v>600068</v>
      </c>
      <c r="D693" s="68" t="s">
        <v>18</v>
      </c>
      <c r="E693" s="68">
        <v>280</v>
      </c>
      <c r="F693" s="68">
        <v>0</v>
      </c>
      <c r="G693" s="68"/>
      <c r="H693" s="68"/>
    </row>
    <row r="694" spans="1:8" x14ac:dyDescent="0.3">
      <c r="A694" s="68"/>
      <c r="B694" s="68"/>
      <c r="C694" s="68">
        <v>0</v>
      </c>
      <c r="D694" s="68"/>
      <c r="E694" s="68" t="s">
        <v>29</v>
      </c>
      <c r="F694" s="68" t="s">
        <v>71</v>
      </c>
      <c r="G694" s="68"/>
      <c r="H694" s="68"/>
    </row>
    <row r="695" spans="1:8" x14ac:dyDescent="0.3">
      <c r="A695" s="68"/>
      <c r="B695" s="68"/>
      <c r="C695" s="68"/>
      <c r="D695" s="288" t="s">
        <v>75</v>
      </c>
      <c r="E695" s="68"/>
      <c r="F695" s="68"/>
      <c r="G695" s="68"/>
      <c r="H695" s="68"/>
    </row>
    <row r="696" spans="1:8" x14ac:dyDescent="0.3">
      <c r="A696" s="114" t="s">
        <v>81</v>
      </c>
      <c r="B696" s="114"/>
      <c r="C696" s="114"/>
      <c r="D696" s="114"/>
      <c r="E696" s="114">
        <v>280</v>
      </c>
      <c r="F696" s="114">
        <v>280</v>
      </c>
      <c r="G696" s="115"/>
      <c r="H696" s="115"/>
    </row>
    <row r="697" spans="1:8" x14ac:dyDescent="0.3">
      <c r="A697" s="68">
        <v>58</v>
      </c>
      <c r="B697" s="85">
        <v>44972</v>
      </c>
      <c r="C697" s="68">
        <v>100001</v>
      </c>
      <c r="D697" s="68" t="s">
        <v>15</v>
      </c>
      <c r="E697" s="68">
        <v>3300</v>
      </c>
      <c r="F697" s="68">
        <v>0</v>
      </c>
      <c r="G697" s="68"/>
      <c r="H697" s="68"/>
    </row>
    <row r="698" spans="1:8" x14ac:dyDescent="0.3">
      <c r="A698" s="68">
        <v>27</v>
      </c>
      <c r="B698" s="85">
        <v>44972</v>
      </c>
      <c r="C698" s="68">
        <v>1008</v>
      </c>
      <c r="D698" s="68" t="s">
        <v>158</v>
      </c>
      <c r="E698" s="68" t="s">
        <v>23</v>
      </c>
      <c r="F698" s="68" t="s">
        <v>71</v>
      </c>
      <c r="G698" s="68"/>
      <c r="H698" s="68"/>
    </row>
    <row r="699" spans="1:8" x14ac:dyDescent="0.3">
      <c r="A699" s="68"/>
      <c r="B699" s="68"/>
      <c r="C699" s="68"/>
      <c r="D699" s="288" t="s">
        <v>75</v>
      </c>
      <c r="E699" s="68"/>
      <c r="F699" s="68"/>
      <c r="G699" s="68"/>
      <c r="H699" s="68"/>
    </row>
    <row r="700" spans="1:8" x14ac:dyDescent="0.3">
      <c r="A700" s="68">
        <v>58</v>
      </c>
      <c r="B700" s="85">
        <v>44972</v>
      </c>
      <c r="C700" s="68">
        <v>400040</v>
      </c>
      <c r="D700" s="68" t="s">
        <v>23</v>
      </c>
      <c r="E700" s="68">
        <v>0</v>
      </c>
      <c r="F700" s="68">
        <v>3300</v>
      </c>
      <c r="G700" s="68"/>
      <c r="H700" s="68"/>
    </row>
    <row r="701" spans="1:8" x14ac:dyDescent="0.3">
      <c r="A701" s="68">
        <v>27</v>
      </c>
      <c r="B701" s="85">
        <v>44972</v>
      </c>
      <c r="C701" s="68">
        <v>1008</v>
      </c>
      <c r="D701" s="68" t="s">
        <v>158</v>
      </c>
      <c r="E701" s="68" t="s">
        <v>23</v>
      </c>
      <c r="F701" s="68" t="s">
        <v>71</v>
      </c>
      <c r="G701" s="68"/>
      <c r="H701" s="68"/>
    </row>
    <row r="702" spans="1:8" x14ac:dyDescent="0.3">
      <c r="A702" s="68"/>
      <c r="B702" s="68"/>
      <c r="C702" s="68"/>
      <c r="D702" s="288" t="s">
        <v>75</v>
      </c>
      <c r="E702" s="68"/>
      <c r="F702" s="68"/>
      <c r="G702" s="68"/>
      <c r="H702" s="68"/>
    </row>
    <row r="703" spans="1:8" x14ac:dyDescent="0.3">
      <c r="A703" s="114" t="s">
        <v>81</v>
      </c>
      <c r="B703" s="114"/>
      <c r="C703" s="114"/>
      <c r="D703" s="114"/>
      <c r="E703" s="114">
        <v>3300</v>
      </c>
      <c r="F703" s="114">
        <v>3300</v>
      </c>
      <c r="G703" s="115"/>
      <c r="H703" s="115"/>
    </row>
    <row r="704" spans="1:8" x14ac:dyDescent="0.3">
      <c r="A704" s="68">
        <v>59</v>
      </c>
      <c r="B704" s="85">
        <v>44972</v>
      </c>
      <c r="C704" s="68">
        <v>100001</v>
      </c>
      <c r="D704" s="68" t="s">
        <v>15</v>
      </c>
      <c r="E704" s="68">
        <v>0</v>
      </c>
      <c r="F704" s="68">
        <v>300</v>
      </c>
      <c r="G704" s="68"/>
      <c r="H704" s="68"/>
    </row>
    <row r="705" spans="1:8" x14ac:dyDescent="0.3">
      <c r="A705" s="68">
        <v>27</v>
      </c>
      <c r="B705" s="85">
        <v>44972</v>
      </c>
      <c r="C705" s="68">
        <v>1008</v>
      </c>
      <c r="D705" s="68" t="s">
        <v>158</v>
      </c>
      <c r="E705" s="68" t="s">
        <v>23</v>
      </c>
      <c r="F705" s="68" t="s">
        <v>71</v>
      </c>
      <c r="G705" s="68"/>
      <c r="H705" s="68"/>
    </row>
    <row r="706" spans="1:8" x14ac:dyDescent="0.3">
      <c r="A706" s="68"/>
      <c r="B706" s="68"/>
      <c r="C706" s="68"/>
      <c r="D706" s="288" t="s">
        <v>75</v>
      </c>
      <c r="E706" s="68"/>
      <c r="F706" s="68"/>
      <c r="G706" s="68"/>
      <c r="H706" s="68"/>
    </row>
    <row r="707" spans="1:8" x14ac:dyDescent="0.3">
      <c r="A707" s="68">
        <v>59</v>
      </c>
      <c r="B707" s="85">
        <v>44972</v>
      </c>
      <c r="C707" s="68">
        <v>600218</v>
      </c>
      <c r="D707" s="68" t="s">
        <v>67</v>
      </c>
      <c r="E707" s="68">
        <v>300</v>
      </c>
      <c r="F707" s="68">
        <v>0</v>
      </c>
      <c r="G707" s="68"/>
      <c r="H707" s="68"/>
    </row>
    <row r="708" spans="1:8" x14ac:dyDescent="0.3">
      <c r="A708" s="68">
        <v>27</v>
      </c>
      <c r="B708" s="85">
        <v>44972</v>
      </c>
      <c r="C708" s="68">
        <v>1008</v>
      </c>
      <c r="D708" s="68" t="s">
        <v>158</v>
      </c>
      <c r="E708" s="68" t="s">
        <v>23</v>
      </c>
      <c r="F708" s="68" t="s">
        <v>71</v>
      </c>
      <c r="G708" s="68"/>
      <c r="H708" s="68"/>
    </row>
    <row r="709" spans="1:8" x14ac:dyDescent="0.3">
      <c r="A709" s="68"/>
      <c r="B709" s="68"/>
      <c r="C709" s="68"/>
      <c r="D709" s="288" t="s">
        <v>75</v>
      </c>
      <c r="E709" s="68"/>
      <c r="F709" s="68"/>
      <c r="G709" s="68"/>
      <c r="H709" s="68"/>
    </row>
    <row r="710" spans="1:8" x14ac:dyDescent="0.3">
      <c r="A710" s="114" t="s">
        <v>81</v>
      </c>
      <c r="B710" s="114"/>
      <c r="C710" s="114"/>
      <c r="D710" s="114"/>
      <c r="E710" s="114">
        <v>300</v>
      </c>
      <c r="F710" s="114">
        <v>300</v>
      </c>
      <c r="G710" s="115"/>
      <c r="H710" s="115"/>
    </row>
    <row r="711" spans="1:8" x14ac:dyDescent="0.3">
      <c r="A711" s="68">
        <v>60</v>
      </c>
      <c r="B711" s="85">
        <v>44972</v>
      </c>
      <c r="C711" s="68">
        <v>100024</v>
      </c>
      <c r="D711" s="68" t="s">
        <v>9</v>
      </c>
      <c r="E711" s="68">
        <v>3000</v>
      </c>
      <c r="F711" s="68">
        <v>0</v>
      </c>
      <c r="G711" s="68"/>
      <c r="H711" s="68"/>
    </row>
    <row r="712" spans="1:8" x14ac:dyDescent="0.3">
      <c r="A712" s="68">
        <v>27</v>
      </c>
      <c r="B712" s="85">
        <v>44972</v>
      </c>
      <c r="C712" s="68">
        <v>1008</v>
      </c>
      <c r="D712" s="68" t="s">
        <v>158</v>
      </c>
      <c r="E712" s="68" t="s">
        <v>23</v>
      </c>
      <c r="F712" s="68" t="s">
        <v>8</v>
      </c>
      <c r="G712" s="68"/>
      <c r="H712" s="68"/>
    </row>
    <row r="713" spans="1:8" x14ac:dyDescent="0.3">
      <c r="A713" s="68"/>
      <c r="B713" s="68"/>
      <c r="C713" s="68"/>
      <c r="D713" s="288" t="s">
        <v>75</v>
      </c>
      <c r="E713" s="68"/>
      <c r="F713" s="68"/>
      <c r="G713" s="68"/>
      <c r="H713" s="68"/>
    </row>
    <row r="714" spans="1:8" x14ac:dyDescent="0.3">
      <c r="A714" s="68">
        <v>60</v>
      </c>
      <c r="B714" s="85">
        <v>44972</v>
      </c>
      <c r="C714" s="68">
        <v>400040</v>
      </c>
      <c r="D714" s="68" t="s">
        <v>23</v>
      </c>
      <c r="E714" s="68">
        <v>0</v>
      </c>
      <c r="F714" s="68">
        <v>3000</v>
      </c>
      <c r="G714" s="68"/>
      <c r="H714" s="68"/>
    </row>
    <row r="715" spans="1:8" x14ac:dyDescent="0.3">
      <c r="A715" s="68">
        <v>27</v>
      </c>
      <c r="B715" s="85">
        <v>44972</v>
      </c>
      <c r="C715" s="68">
        <v>1008</v>
      </c>
      <c r="D715" s="68" t="s">
        <v>158</v>
      </c>
      <c r="E715" s="68" t="s">
        <v>23</v>
      </c>
      <c r="F715" s="68" t="s">
        <v>8</v>
      </c>
      <c r="G715" s="68"/>
      <c r="H715" s="68"/>
    </row>
    <row r="716" spans="1:8" x14ac:dyDescent="0.3">
      <c r="A716" s="68"/>
      <c r="B716" s="68"/>
      <c r="C716" s="68"/>
      <c r="D716" s="288" t="s">
        <v>75</v>
      </c>
      <c r="E716" s="68"/>
      <c r="F716" s="68"/>
      <c r="G716" s="68"/>
      <c r="H716" s="68"/>
    </row>
    <row r="717" spans="1:8" x14ac:dyDescent="0.3">
      <c r="A717" s="114" t="s">
        <v>81</v>
      </c>
      <c r="B717" s="114"/>
      <c r="C717" s="114"/>
      <c r="D717" s="114"/>
      <c r="E717" s="114">
        <v>3000</v>
      </c>
      <c r="F717" s="114">
        <v>3000</v>
      </c>
      <c r="G717" s="115"/>
      <c r="H717" s="115"/>
    </row>
    <row r="718" spans="1:8" x14ac:dyDescent="0.3">
      <c r="A718" s="68">
        <v>61</v>
      </c>
      <c r="B718" s="85">
        <v>44972</v>
      </c>
      <c r="C718" s="68">
        <v>200012</v>
      </c>
      <c r="D718" s="68" t="s">
        <v>58</v>
      </c>
      <c r="E718" s="68">
        <v>0</v>
      </c>
      <c r="F718" s="68">
        <v>200</v>
      </c>
      <c r="G718" s="68"/>
      <c r="H718" s="68"/>
    </row>
    <row r="719" spans="1:8" x14ac:dyDescent="0.3">
      <c r="A719" s="68"/>
      <c r="B719" s="68"/>
      <c r="C719" s="68">
        <v>0</v>
      </c>
      <c r="D719" s="68"/>
      <c r="E719" s="68" t="s">
        <v>29</v>
      </c>
      <c r="F719" s="68" t="s">
        <v>71</v>
      </c>
      <c r="G719" s="68"/>
      <c r="H719" s="68"/>
    </row>
    <row r="720" spans="1:8" x14ac:dyDescent="0.3">
      <c r="A720" s="68"/>
      <c r="B720" s="68"/>
      <c r="C720" s="68"/>
      <c r="D720" s="288" t="s">
        <v>75</v>
      </c>
      <c r="E720" s="68"/>
      <c r="F720" s="68"/>
      <c r="G720" s="68"/>
      <c r="H720" s="68"/>
    </row>
    <row r="721" spans="1:8" x14ac:dyDescent="0.3">
      <c r="A721" s="68">
        <v>61</v>
      </c>
      <c r="B721" s="85">
        <v>44972</v>
      </c>
      <c r="C721" s="68">
        <v>100001</v>
      </c>
      <c r="D721" s="68" t="s">
        <v>15</v>
      </c>
      <c r="E721" s="68">
        <v>200</v>
      </c>
      <c r="F721" s="68">
        <v>0</v>
      </c>
      <c r="G721" s="68"/>
      <c r="H721" s="68"/>
    </row>
    <row r="722" spans="1:8" x14ac:dyDescent="0.3">
      <c r="A722" s="68"/>
      <c r="B722" s="68"/>
      <c r="C722" s="68">
        <v>0</v>
      </c>
      <c r="D722" s="68"/>
      <c r="E722" s="68" t="s">
        <v>29</v>
      </c>
      <c r="F722" s="68" t="s">
        <v>71</v>
      </c>
      <c r="G722" s="68"/>
      <c r="H722" s="68"/>
    </row>
    <row r="723" spans="1:8" x14ac:dyDescent="0.3">
      <c r="A723" s="68"/>
      <c r="B723" s="68"/>
      <c r="C723" s="68"/>
      <c r="D723" s="288" t="s">
        <v>75</v>
      </c>
      <c r="E723" s="68"/>
      <c r="F723" s="68"/>
      <c r="G723" s="68"/>
      <c r="H723" s="68"/>
    </row>
    <row r="724" spans="1:8" x14ac:dyDescent="0.3">
      <c r="A724" s="114" t="s">
        <v>81</v>
      </c>
      <c r="B724" s="114"/>
      <c r="C724" s="114"/>
      <c r="D724" s="114"/>
      <c r="E724" s="114">
        <v>200</v>
      </c>
      <c r="F724" s="114">
        <v>200</v>
      </c>
      <c r="G724" s="115"/>
      <c r="H724" s="115"/>
    </row>
    <row r="725" spans="1:8" x14ac:dyDescent="0.3">
      <c r="A725" s="68">
        <v>62</v>
      </c>
      <c r="B725" s="85">
        <v>44973</v>
      </c>
      <c r="C725" s="68">
        <v>100024</v>
      </c>
      <c r="D725" s="68" t="s">
        <v>9</v>
      </c>
      <c r="E725" s="68">
        <v>1200</v>
      </c>
      <c r="F725" s="68">
        <v>0</v>
      </c>
      <c r="G725" s="68"/>
      <c r="H725" s="68"/>
    </row>
    <row r="726" spans="1:8" x14ac:dyDescent="0.3">
      <c r="A726" s="68"/>
      <c r="B726" s="68"/>
      <c r="C726" s="68"/>
      <c r="D726" s="68"/>
      <c r="E726" s="68"/>
      <c r="F726" s="68"/>
      <c r="G726" s="68"/>
      <c r="H726" s="68"/>
    </row>
    <row r="727" spans="1:8" x14ac:dyDescent="0.3">
      <c r="A727" s="68"/>
      <c r="B727" s="68"/>
      <c r="C727" s="68"/>
      <c r="D727" s="68" t="s">
        <v>126</v>
      </c>
      <c r="E727" s="68"/>
      <c r="F727" s="68"/>
      <c r="G727" s="68"/>
      <c r="H727" s="68"/>
    </row>
    <row r="728" spans="1:8" x14ac:dyDescent="0.3">
      <c r="A728" s="68"/>
      <c r="B728" s="68"/>
      <c r="C728" s="68"/>
      <c r="D728" s="68" t="s">
        <v>127</v>
      </c>
      <c r="E728" s="68" t="s">
        <v>201</v>
      </c>
      <c r="F728" s="68">
        <v>1</v>
      </c>
      <c r="G728" s="68"/>
      <c r="H728" s="68"/>
    </row>
    <row r="729" spans="1:8" x14ac:dyDescent="0.3">
      <c r="A729" s="68"/>
      <c r="B729" s="68" t="s">
        <v>202</v>
      </c>
      <c r="C729" s="68" t="s">
        <v>203</v>
      </c>
      <c r="D729" s="68" t="s">
        <v>128</v>
      </c>
      <c r="E729" s="68" t="s">
        <v>204</v>
      </c>
      <c r="F729" s="68" t="s">
        <v>205</v>
      </c>
      <c r="G729" s="68"/>
      <c r="H729" s="68"/>
    </row>
    <row r="730" spans="1:8" x14ac:dyDescent="0.3">
      <c r="A730" s="68" t="s">
        <v>198</v>
      </c>
      <c r="B730" s="68">
        <v>11223344</v>
      </c>
      <c r="C730" s="68">
        <v>88447766</v>
      </c>
      <c r="D730" s="68" t="s">
        <v>129</v>
      </c>
      <c r="E730" s="68">
        <v>66775544</v>
      </c>
      <c r="F730" s="68" t="s">
        <v>178</v>
      </c>
      <c r="G730" s="68"/>
      <c r="H730" s="68"/>
    </row>
    <row r="731" spans="1:8" x14ac:dyDescent="0.3">
      <c r="A731" s="68" t="s">
        <v>31</v>
      </c>
      <c r="B731" s="68" t="s">
        <v>206</v>
      </c>
      <c r="C731" s="85">
        <v>44927</v>
      </c>
      <c r="D731" s="68" t="s">
        <v>207</v>
      </c>
      <c r="E731" s="85">
        <v>44985</v>
      </c>
      <c r="F731" s="68"/>
      <c r="G731" s="68"/>
      <c r="H731" s="68"/>
    </row>
    <row r="732" spans="1:8" x14ac:dyDescent="0.3">
      <c r="A732" s="540" t="s">
        <v>191</v>
      </c>
      <c r="B732" s="540" t="s">
        <v>190</v>
      </c>
      <c r="C732" s="540" t="s">
        <v>32</v>
      </c>
      <c r="D732" s="540" t="s">
        <v>33</v>
      </c>
      <c r="E732" s="540" t="s">
        <v>34</v>
      </c>
      <c r="F732" s="540" t="s">
        <v>35</v>
      </c>
      <c r="G732" s="68"/>
      <c r="H732" s="68"/>
    </row>
    <row r="733" spans="1:8" x14ac:dyDescent="0.3">
      <c r="A733" s="540" t="s">
        <v>208</v>
      </c>
      <c r="B733" s="540" t="s">
        <v>199</v>
      </c>
      <c r="C733" s="540" t="s">
        <v>200</v>
      </c>
      <c r="D733" s="685" t="s">
        <v>574</v>
      </c>
      <c r="E733" s="540" t="s">
        <v>70</v>
      </c>
      <c r="F733" s="540" t="s">
        <v>107</v>
      </c>
      <c r="G733" s="68"/>
      <c r="H733" s="68"/>
    </row>
    <row r="734" spans="1:8" x14ac:dyDescent="0.3">
      <c r="A734" s="68">
        <v>35</v>
      </c>
      <c r="B734" s="85">
        <v>44973</v>
      </c>
      <c r="C734" s="68">
        <v>1008</v>
      </c>
      <c r="D734" s="68" t="s">
        <v>158</v>
      </c>
      <c r="E734" s="68" t="s">
        <v>23</v>
      </c>
      <c r="F734" s="68" t="s">
        <v>8</v>
      </c>
      <c r="G734" s="68"/>
      <c r="H734" s="68"/>
    </row>
    <row r="735" spans="1:8" x14ac:dyDescent="0.3">
      <c r="A735" s="68"/>
      <c r="B735" s="68"/>
      <c r="C735" s="68"/>
      <c r="D735" s="288" t="s">
        <v>75</v>
      </c>
      <c r="E735" s="68"/>
      <c r="F735" s="68"/>
      <c r="G735" s="68"/>
      <c r="H735" s="68"/>
    </row>
    <row r="736" spans="1:8" x14ac:dyDescent="0.3">
      <c r="A736" s="68">
        <v>62</v>
      </c>
      <c r="B736" s="85">
        <v>44973</v>
      </c>
      <c r="C736" s="68">
        <v>400040</v>
      </c>
      <c r="D736" s="68" t="s">
        <v>23</v>
      </c>
      <c r="E736" s="68">
        <v>0</v>
      </c>
      <c r="F736" s="68">
        <v>1200</v>
      </c>
      <c r="G736" s="68"/>
      <c r="H736" s="68"/>
    </row>
    <row r="737" spans="1:8" x14ac:dyDescent="0.3">
      <c r="A737" s="68">
        <v>35</v>
      </c>
      <c r="B737" s="85">
        <v>44973</v>
      </c>
      <c r="C737" s="68">
        <v>1008</v>
      </c>
      <c r="D737" s="68" t="s">
        <v>158</v>
      </c>
      <c r="E737" s="68" t="s">
        <v>23</v>
      </c>
      <c r="F737" s="68" t="s">
        <v>8</v>
      </c>
      <c r="G737" s="68"/>
      <c r="H737" s="68"/>
    </row>
    <row r="738" spans="1:8" x14ac:dyDescent="0.3">
      <c r="A738" s="68"/>
      <c r="B738" s="68"/>
      <c r="C738" s="68"/>
      <c r="D738" s="288" t="s">
        <v>75</v>
      </c>
      <c r="E738" s="68"/>
      <c r="F738" s="68"/>
      <c r="G738" s="68"/>
      <c r="H738" s="68"/>
    </row>
    <row r="739" spans="1:8" x14ac:dyDescent="0.3">
      <c r="A739" s="114" t="s">
        <v>81</v>
      </c>
      <c r="B739" s="114"/>
      <c r="C739" s="114"/>
      <c r="D739" s="114"/>
      <c r="E739" s="114">
        <v>1200</v>
      </c>
      <c r="F739" s="114">
        <v>1200</v>
      </c>
      <c r="G739" s="115"/>
      <c r="H739" s="115"/>
    </row>
    <row r="740" spans="1:8" x14ac:dyDescent="0.3">
      <c r="A740" s="68">
        <v>63</v>
      </c>
      <c r="B740" s="85">
        <v>44973</v>
      </c>
      <c r="C740" s="68">
        <v>600020</v>
      </c>
      <c r="D740" s="68" t="s">
        <v>52</v>
      </c>
      <c r="E740" s="68">
        <v>260</v>
      </c>
      <c r="F740" s="68">
        <v>0</v>
      </c>
      <c r="G740" s="68"/>
      <c r="H740" s="68"/>
    </row>
    <row r="741" spans="1:8" x14ac:dyDescent="0.3">
      <c r="A741" s="68"/>
      <c r="B741" s="68"/>
      <c r="C741" s="68">
        <v>0</v>
      </c>
      <c r="D741" s="68"/>
      <c r="E741" s="68" t="s">
        <v>29</v>
      </c>
      <c r="F741" s="68" t="s">
        <v>71</v>
      </c>
      <c r="G741" s="68"/>
      <c r="H741" s="68"/>
    </row>
    <row r="742" spans="1:8" x14ac:dyDescent="0.3">
      <c r="A742" s="68"/>
      <c r="B742" s="68"/>
      <c r="C742" s="68"/>
      <c r="D742" s="288" t="s">
        <v>75</v>
      </c>
      <c r="E742" s="68"/>
      <c r="F742" s="68"/>
      <c r="G742" s="68"/>
      <c r="H742" s="68"/>
    </row>
    <row r="743" spans="1:8" x14ac:dyDescent="0.3">
      <c r="A743" s="68">
        <v>63</v>
      </c>
      <c r="B743" s="85">
        <v>44973</v>
      </c>
      <c r="C743" s="68">
        <v>100001</v>
      </c>
      <c r="D743" s="68" t="s">
        <v>15</v>
      </c>
      <c r="E743" s="68">
        <v>0</v>
      </c>
      <c r="F743" s="68">
        <v>260</v>
      </c>
      <c r="G743" s="68"/>
      <c r="H743" s="68"/>
    </row>
    <row r="744" spans="1:8" x14ac:dyDescent="0.3">
      <c r="A744" s="68"/>
      <c r="B744" s="68"/>
      <c r="C744" s="68">
        <v>0</v>
      </c>
      <c r="D744" s="68"/>
      <c r="E744" s="68" t="s">
        <v>29</v>
      </c>
      <c r="F744" s="68" t="s">
        <v>71</v>
      </c>
      <c r="G744" s="68"/>
      <c r="H744" s="68"/>
    </row>
    <row r="745" spans="1:8" x14ac:dyDescent="0.3">
      <c r="A745" s="68"/>
      <c r="B745" s="68"/>
      <c r="C745" s="68"/>
      <c r="D745" s="288" t="s">
        <v>75</v>
      </c>
      <c r="E745" s="68"/>
      <c r="F745" s="68"/>
      <c r="G745" s="68"/>
      <c r="H745" s="68"/>
    </row>
    <row r="746" spans="1:8" x14ac:dyDescent="0.3">
      <c r="A746" s="114" t="s">
        <v>81</v>
      </c>
      <c r="B746" s="114"/>
      <c r="C746" s="114"/>
      <c r="D746" s="114"/>
      <c r="E746" s="114">
        <v>260</v>
      </c>
      <c r="F746" s="114">
        <v>260</v>
      </c>
      <c r="G746" s="115"/>
      <c r="H746" s="115"/>
    </row>
    <row r="747" spans="1:8" x14ac:dyDescent="0.3">
      <c r="A747" s="68">
        <v>64</v>
      </c>
      <c r="B747" s="85">
        <v>44985</v>
      </c>
      <c r="C747" s="68">
        <v>100001</v>
      </c>
      <c r="D747" s="68" t="s">
        <v>15</v>
      </c>
      <c r="E747" s="68">
        <v>0</v>
      </c>
      <c r="F747" s="68">
        <v>1000</v>
      </c>
      <c r="G747" s="68"/>
      <c r="H747" s="68"/>
    </row>
    <row r="748" spans="1:8" x14ac:dyDescent="0.3">
      <c r="A748" s="68"/>
      <c r="B748" s="68"/>
      <c r="C748" s="68">
        <v>0</v>
      </c>
      <c r="D748" s="68"/>
      <c r="E748" s="68" t="s">
        <v>29</v>
      </c>
      <c r="F748" s="68" t="s">
        <v>71</v>
      </c>
      <c r="G748" s="68"/>
      <c r="H748" s="68"/>
    </row>
    <row r="749" spans="1:8" x14ac:dyDescent="0.3">
      <c r="A749" s="68"/>
      <c r="B749" s="68"/>
      <c r="C749" s="68"/>
      <c r="D749" s="288" t="s">
        <v>75</v>
      </c>
      <c r="E749" s="68"/>
      <c r="F749" s="68"/>
      <c r="G749" s="68"/>
      <c r="H749" s="68"/>
    </row>
    <row r="750" spans="1:8" x14ac:dyDescent="0.3">
      <c r="A750" s="68">
        <v>64</v>
      </c>
      <c r="B750" s="85">
        <v>44985</v>
      </c>
      <c r="C750" s="68">
        <v>600074</v>
      </c>
      <c r="D750" s="68" t="s">
        <v>64</v>
      </c>
      <c r="E750" s="68">
        <v>1000</v>
      </c>
      <c r="F750" s="68">
        <v>0</v>
      </c>
      <c r="G750" s="68"/>
      <c r="H750" s="68"/>
    </row>
    <row r="751" spans="1:8" x14ac:dyDescent="0.3">
      <c r="A751" s="68"/>
      <c r="B751" s="68"/>
      <c r="C751" s="68">
        <v>0</v>
      </c>
      <c r="D751" s="68"/>
      <c r="E751" s="68" t="s">
        <v>29</v>
      </c>
      <c r="F751" s="68" t="s">
        <v>71</v>
      </c>
      <c r="G751" s="68"/>
      <c r="H751" s="68"/>
    </row>
    <row r="752" spans="1:8" x14ac:dyDescent="0.3">
      <c r="A752" s="68"/>
      <c r="B752" s="68"/>
      <c r="C752" s="68"/>
      <c r="D752" s="288" t="s">
        <v>75</v>
      </c>
      <c r="E752" s="68"/>
      <c r="F752" s="68"/>
      <c r="G752" s="68"/>
      <c r="H752" s="68"/>
    </row>
    <row r="753" spans="1:8" x14ac:dyDescent="0.3">
      <c r="A753" s="114" t="s">
        <v>81</v>
      </c>
      <c r="B753" s="114"/>
      <c r="C753" s="114"/>
      <c r="D753" s="114"/>
      <c r="E753" s="114">
        <v>1000</v>
      </c>
      <c r="F753" s="114">
        <v>1000</v>
      </c>
      <c r="G753" s="115"/>
      <c r="H753" s="115"/>
    </row>
    <row r="754" spans="1:8" x14ac:dyDescent="0.3">
      <c r="A754" s="68">
        <v>65</v>
      </c>
      <c r="B754" s="85">
        <v>44985</v>
      </c>
      <c r="C754" s="68">
        <v>100001</v>
      </c>
      <c r="D754" s="68" t="s">
        <v>15</v>
      </c>
      <c r="E754" s="68">
        <v>0</v>
      </c>
      <c r="F754" s="68">
        <v>700</v>
      </c>
      <c r="G754" s="68"/>
      <c r="H754" s="68"/>
    </row>
    <row r="755" spans="1:8" x14ac:dyDescent="0.3">
      <c r="A755" s="68"/>
      <c r="B755" s="68"/>
      <c r="C755" s="68">
        <v>0</v>
      </c>
      <c r="D755" s="68"/>
      <c r="E755" s="68" t="s">
        <v>29</v>
      </c>
      <c r="F755" s="68" t="s">
        <v>71</v>
      </c>
      <c r="G755" s="68"/>
      <c r="H755" s="68"/>
    </row>
    <row r="756" spans="1:8" x14ac:dyDescent="0.3">
      <c r="A756" s="68"/>
      <c r="B756" s="68"/>
      <c r="C756" s="68"/>
      <c r="D756" s="288" t="s">
        <v>75</v>
      </c>
      <c r="E756" s="68"/>
      <c r="F756" s="68"/>
      <c r="G756" s="68"/>
      <c r="H756" s="68"/>
    </row>
    <row r="757" spans="1:8" x14ac:dyDescent="0.3">
      <c r="A757" s="68">
        <v>65</v>
      </c>
      <c r="B757" s="85">
        <v>44985</v>
      </c>
      <c r="C757" s="68">
        <v>600100</v>
      </c>
      <c r="D757" s="68" t="s">
        <v>83</v>
      </c>
      <c r="E757" s="68">
        <v>700</v>
      </c>
      <c r="F757" s="68">
        <v>0</v>
      </c>
      <c r="G757" s="68"/>
      <c r="H757" s="68"/>
    </row>
    <row r="758" spans="1:8" x14ac:dyDescent="0.3">
      <c r="A758" s="68"/>
      <c r="B758" s="68"/>
      <c r="C758" s="68">
        <v>0</v>
      </c>
      <c r="D758" s="68"/>
      <c r="E758" s="68" t="s">
        <v>29</v>
      </c>
      <c r="F758" s="68" t="s">
        <v>71</v>
      </c>
      <c r="G758" s="68"/>
      <c r="H758" s="68"/>
    </row>
    <row r="759" spans="1:8" x14ac:dyDescent="0.3">
      <c r="A759" s="68"/>
      <c r="B759" s="68"/>
      <c r="C759" s="68"/>
      <c r="D759" s="288" t="s">
        <v>75</v>
      </c>
      <c r="E759" s="68"/>
      <c r="F759" s="68"/>
      <c r="G759" s="68"/>
      <c r="H759" s="68"/>
    </row>
    <row r="760" spans="1:8" x14ac:dyDescent="0.3">
      <c r="A760" s="114" t="s">
        <v>81</v>
      </c>
      <c r="B760" s="114"/>
      <c r="C760" s="114"/>
      <c r="D760" s="114"/>
      <c r="E760" s="114">
        <v>700</v>
      </c>
      <c r="F760" s="114">
        <v>700</v>
      </c>
      <c r="G760" s="115"/>
      <c r="H760" s="115"/>
    </row>
    <row r="761" spans="1:8" x14ac:dyDescent="0.3">
      <c r="A761" s="68">
        <v>66</v>
      </c>
      <c r="B761" s="85">
        <v>44985</v>
      </c>
      <c r="C761" s="68">
        <v>600036</v>
      </c>
      <c r="D761" s="68" t="s">
        <v>352</v>
      </c>
      <c r="E761" s="68">
        <v>24000</v>
      </c>
      <c r="F761" s="68">
        <v>0</v>
      </c>
      <c r="G761" s="68"/>
      <c r="H761" s="68"/>
    </row>
    <row r="762" spans="1:8" x14ac:dyDescent="0.3">
      <c r="A762" s="68">
        <v>66</v>
      </c>
      <c r="B762" s="85">
        <v>44985</v>
      </c>
      <c r="C762" s="68">
        <v>1001</v>
      </c>
      <c r="D762" s="68" t="s">
        <v>156</v>
      </c>
      <c r="E762" s="68" t="s">
        <v>262</v>
      </c>
      <c r="F762" s="68" t="s">
        <v>72</v>
      </c>
      <c r="G762" s="68"/>
      <c r="H762" s="68"/>
    </row>
    <row r="763" spans="1:8" x14ac:dyDescent="0.3">
      <c r="A763" s="68"/>
      <c r="B763" s="68"/>
      <c r="C763" s="68"/>
      <c r="D763" s="288" t="s">
        <v>75</v>
      </c>
      <c r="E763" s="68"/>
      <c r="F763" s="68"/>
      <c r="G763" s="68"/>
      <c r="H763" s="68"/>
    </row>
    <row r="764" spans="1:8" x14ac:dyDescent="0.3">
      <c r="A764" s="68">
        <v>66</v>
      </c>
      <c r="B764" s="85">
        <v>44985</v>
      </c>
      <c r="C764" s="68">
        <v>600412</v>
      </c>
      <c r="D764" s="68" t="s">
        <v>104</v>
      </c>
      <c r="E764" s="68">
        <v>2160</v>
      </c>
      <c r="F764" s="68">
        <v>0</v>
      </c>
      <c r="G764" s="68"/>
      <c r="H764" s="68"/>
    </row>
    <row r="765" spans="1:8" x14ac:dyDescent="0.3">
      <c r="A765" s="68">
        <v>66</v>
      </c>
      <c r="B765" s="85">
        <v>44985</v>
      </c>
      <c r="C765" s="68">
        <v>1001</v>
      </c>
      <c r="D765" s="68" t="s">
        <v>156</v>
      </c>
      <c r="E765" s="68" t="s">
        <v>262</v>
      </c>
      <c r="F765" s="68" t="s">
        <v>72</v>
      </c>
      <c r="G765" s="68"/>
      <c r="H765" s="68"/>
    </row>
    <row r="766" spans="1:8" x14ac:dyDescent="0.3">
      <c r="A766" s="68"/>
      <c r="B766" s="68"/>
      <c r="C766" s="68"/>
      <c r="D766" s="288" t="s">
        <v>75</v>
      </c>
      <c r="E766" s="68"/>
      <c r="F766" s="68"/>
      <c r="G766" s="68"/>
      <c r="H766" s="68"/>
    </row>
    <row r="767" spans="1:8" x14ac:dyDescent="0.3">
      <c r="A767" s="68">
        <v>66</v>
      </c>
      <c r="B767" s="85">
        <v>44985</v>
      </c>
      <c r="C767" s="68">
        <v>600080</v>
      </c>
      <c r="D767" s="68" t="s">
        <v>432</v>
      </c>
      <c r="E767" s="68">
        <v>2160</v>
      </c>
      <c r="F767" s="68">
        <v>0</v>
      </c>
      <c r="G767" s="68"/>
      <c r="H767" s="68"/>
    </row>
    <row r="768" spans="1:8" x14ac:dyDescent="0.3">
      <c r="A768" s="68">
        <v>66</v>
      </c>
      <c r="B768" s="85">
        <v>44985</v>
      </c>
      <c r="C768" s="68">
        <v>1001</v>
      </c>
      <c r="D768" s="68" t="s">
        <v>156</v>
      </c>
      <c r="E768" s="68" t="s">
        <v>262</v>
      </c>
      <c r="F768" s="68" t="s">
        <v>72</v>
      </c>
      <c r="G768" s="68"/>
      <c r="H768" s="68"/>
    </row>
    <row r="769" spans="1:8" x14ac:dyDescent="0.3">
      <c r="A769" s="68"/>
      <c r="B769" s="68"/>
      <c r="C769" s="68"/>
      <c r="D769" s="288" t="s">
        <v>75</v>
      </c>
      <c r="E769" s="68"/>
      <c r="F769" s="68"/>
      <c r="G769" s="68"/>
      <c r="H769" s="68"/>
    </row>
    <row r="770" spans="1:8" x14ac:dyDescent="0.3">
      <c r="A770" s="68">
        <v>66</v>
      </c>
      <c r="B770" s="85">
        <v>44985</v>
      </c>
      <c r="C770" s="68">
        <v>100002</v>
      </c>
      <c r="D770" s="68" t="s">
        <v>14</v>
      </c>
      <c r="E770" s="68">
        <v>0</v>
      </c>
      <c r="F770" s="68">
        <v>24000</v>
      </c>
      <c r="G770" s="68"/>
      <c r="H770" s="68"/>
    </row>
    <row r="771" spans="1:8" x14ac:dyDescent="0.3">
      <c r="A771" s="68">
        <v>66</v>
      </c>
      <c r="B771" s="85">
        <v>44985</v>
      </c>
      <c r="C771" s="68">
        <v>1001</v>
      </c>
      <c r="D771" s="68" t="s">
        <v>156</v>
      </c>
      <c r="E771" s="68" t="s">
        <v>262</v>
      </c>
      <c r="F771" s="68" t="s">
        <v>72</v>
      </c>
      <c r="G771" s="68"/>
      <c r="H771" s="68"/>
    </row>
    <row r="772" spans="1:8" x14ac:dyDescent="0.3">
      <c r="A772" s="68"/>
      <c r="B772" s="68"/>
      <c r="C772" s="68"/>
      <c r="D772" s="288" t="s">
        <v>75</v>
      </c>
      <c r="E772" s="68"/>
      <c r="F772" s="68"/>
      <c r="G772" s="68"/>
      <c r="H772" s="68"/>
    </row>
    <row r="773" spans="1:8" x14ac:dyDescent="0.3">
      <c r="A773" s="68">
        <v>66</v>
      </c>
      <c r="B773" s="85">
        <v>44985</v>
      </c>
      <c r="C773" s="68">
        <v>100002</v>
      </c>
      <c r="D773" s="68" t="s">
        <v>14</v>
      </c>
      <c r="E773" s="68">
        <v>0</v>
      </c>
      <c r="F773" s="68">
        <v>2160</v>
      </c>
      <c r="G773" s="68"/>
      <c r="H773" s="68"/>
    </row>
    <row r="774" spans="1:8" x14ac:dyDescent="0.3">
      <c r="A774" s="68">
        <v>66</v>
      </c>
      <c r="B774" s="85">
        <v>44985</v>
      </c>
      <c r="C774" s="68">
        <v>1001</v>
      </c>
      <c r="D774" s="68" t="s">
        <v>156</v>
      </c>
      <c r="E774" s="68" t="s">
        <v>262</v>
      </c>
      <c r="F774" s="68" t="s">
        <v>72</v>
      </c>
      <c r="G774" s="68"/>
      <c r="H774" s="68"/>
    </row>
    <row r="775" spans="1:8" x14ac:dyDescent="0.3">
      <c r="A775" s="68"/>
      <c r="B775" s="68"/>
      <c r="C775" s="68"/>
      <c r="D775" s="288" t="s">
        <v>75</v>
      </c>
      <c r="E775" s="68"/>
      <c r="F775" s="68"/>
      <c r="G775" s="68"/>
      <c r="H775" s="68"/>
    </row>
    <row r="776" spans="1:8" x14ac:dyDescent="0.3">
      <c r="A776" s="68">
        <v>66</v>
      </c>
      <c r="B776" s="85">
        <v>44985</v>
      </c>
      <c r="C776" s="68">
        <v>100002</v>
      </c>
      <c r="D776" s="68" t="s">
        <v>14</v>
      </c>
      <c r="E776" s="68">
        <v>0</v>
      </c>
      <c r="F776" s="68">
        <v>2160</v>
      </c>
      <c r="G776" s="68"/>
      <c r="H776" s="68"/>
    </row>
    <row r="777" spans="1:8" x14ac:dyDescent="0.3">
      <c r="A777" s="68">
        <v>66</v>
      </c>
      <c r="B777" s="85">
        <v>44985</v>
      </c>
      <c r="C777" s="68">
        <v>1001</v>
      </c>
      <c r="D777" s="68" t="s">
        <v>156</v>
      </c>
      <c r="E777" s="68" t="s">
        <v>262</v>
      </c>
      <c r="F777" s="68" t="s">
        <v>72</v>
      </c>
      <c r="G777" s="68"/>
      <c r="H777" s="68"/>
    </row>
    <row r="778" spans="1:8" x14ac:dyDescent="0.3">
      <c r="A778" s="68"/>
      <c r="B778" s="68"/>
      <c r="C778" s="68"/>
      <c r="D778" s="288" t="s">
        <v>75</v>
      </c>
      <c r="E778" s="68"/>
      <c r="F778" s="68"/>
      <c r="G778" s="68"/>
      <c r="H778" s="68"/>
    </row>
    <row r="779" spans="1:8" x14ac:dyDescent="0.3">
      <c r="A779" s="114" t="s">
        <v>81</v>
      </c>
      <c r="B779" s="114"/>
      <c r="C779" s="114"/>
      <c r="D779" s="114"/>
      <c r="E779" s="114">
        <v>28320</v>
      </c>
      <c r="F779" s="114">
        <v>28320</v>
      </c>
      <c r="G779" s="115"/>
      <c r="H779" s="115"/>
    </row>
    <row r="780" spans="1:8" x14ac:dyDescent="0.3">
      <c r="A780" s="68">
        <v>67</v>
      </c>
      <c r="B780" s="85">
        <v>44985</v>
      </c>
      <c r="C780" s="68">
        <v>100142</v>
      </c>
      <c r="D780" s="68" t="s">
        <v>16</v>
      </c>
      <c r="E780" s="68">
        <v>50000</v>
      </c>
      <c r="F780" s="68">
        <v>0</v>
      </c>
      <c r="G780" s="68"/>
      <c r="H780" s="68"/>
    </row>
    <row r="781" spans="1:8" x14ac:dyDescent="0.3">
      <c r="A781" s="68">
        <v>68</v>
      </c>
      <c r="B781" s="85">
        <v>44985</v>
      </c>
      <c r="C781" s="68">
        <v>0</v>
      </c>
      <c r="D781" s="68"/>
      <c r="E781" s="68" t="s">
        <v>27</v>
      </c>
      <c r="F781" s="68" t="s">
        <v>72</v>
      </c>
      <c r="G781" s="68"/>
      <c r="H781" s="68"/>
    </row>
    <row r="782" spans="1:8" x14ac:dyDescent="0.3">
      <c r="A782" s="68"/>
      <c r="B782" s="85">
        <v>44985</v>
      </c>
      <c r="C782" s="68"/>
      <c r="D782" s="288" t="s">
        <v>718</v>
      </c>
      <c r="E782" s="68"/>
      <c r="F782" s="68"/>
      <c r="G782" s="68"/>
      <c r="H782" s="68"/>
    </row>
    <row r="783" spans="1:8" x14ac:dyDescent="0.3">
      <c r="A783" s="68">
        <v>67</v>
      </c>
      <c r="B783" s="85">
        <v>44985</v>
      </c>
      <c r="C783" s="68">
        <v>100002</v>
      </c>
      <c r="D783" s="68" t="s">
        <v>424</v>
      </c>
      <c r="E783" s="68">
        <v>0</v>
      </c>
      <c r="F783" s="68">
        <v>50000</v>
      </c>
      <c r="G783" s="68"/>
      <c r="H783" s="68"/>
    </row>
    <row r="784" spans="1:8" x14ac:dyDescent="0.3">
      <c r="A784" s="68">
        <v>68</v>
      </c>
      <c r="B784" s="85">
        <v>44985</v>
      </c>
      <c r="C784" s="68">
        <v>0</v>
      </c>
      <c r="D784" s="68"/>
      <c r="E784" s="68" t="s">
        <v>27</v>
      </c>
      <c r="F784" s="68" t="s">
        <v>72</v>
      </c>
      <c r="G784" s="68"/>
      <c r="H784" s="68"/>
    </row>
    <row r="785" spans="1:8" x14ac:dyDescent="0.3">
      <c r="A785" s="68"/>
      <c r="B785" s="85">
        <v>44985</v>
      </c>
      <c r="C785" s="68"/>
      <c r="D785" s="288" t="s">
        <v>718</v>
      </c>
      <c r="E785" s="68"/>
      <c r="F785" s="68"/>
      <c r="G785" s="68"/>
      <c r="H785" s="68"/>
    </row>
    <row r="786" spans="1:8" x14ac:dyDescent="0.3">
      <c r="A786" s="114" t="s">
        <v>81</v>
      </c>
      <c r="B786" s="114"/>
      <c r="C786" s="114"/>
      <c r="D786" s="114"/>
      <c r="E786" s="114">
        <v>50000</v>
      </c>
      <c r="F786" s="114">
        <v>50000</v>
      </c>
      <c r="G786" s="115"/>
      <c r="H786" s="115"/>
    </row>
    <row r="787" spans="1:8" x14ac:dyDescent="0.3">
      <c r="A787" s="68">
        <v>68</v>
      </c>
      <c r="B787" s="85">
        <v>44985</v>
      </c>
      <c r="C787" s="68">
        <v>400040</v>
      </c>
      <c r="D787" s="68" t="s">
        <v>23</v>
      </c>
      <c r="E787" s="68">
        <v>0</v>
      </c>
      <c r="F787" s="68">
        <v>50000</v>
      </c>
      <c r="G787" s="68"/>
      <c r="H787" s="68"/>
    </row>
    <row r="788" spans="1:8" x14ac:dyDescent="0.3">
      <c r="A788" s="68">
        <v>70</v>
      </c>
      <c r="B788" s="85">
        <v>44985</v>
      </c>
      <c r="C788" s="68">
        <v>1003</v>
      </c>
      <c r="D788" s="68" t="s">
        <v>158</v>
      </c>
      <c r="E788" s="68" t="s">
        <v>23</v>
      </c>
      <c r="F788" s="68" t="s">
        <v>72</v>
      </c>
      <c r="G788" s="68"/>
      <c r="H788" s="68"/>
    </row>
    <row r="789" spans="1:8" x14ac:dyDescent="0.3">
      <c r="A789" s="68"/>
      <c r="B789" s="85">
        <v>44985</v>
      </c>
      <c r="C789" s="68"/>
      <c r="D789" s="288" t="s">
        <v>721</v>
      </c>
      <c r="E789" s="68"/>
      <c r="F789" s="68"/>
      <c r="G789" s="68"/>
      <c r="H789" s="68"/>
    </row>
    <row r="790" spans="1:8" x14ac:dyDescent="0.3">
      <c r="A790" s="68">
        <v>68</v>
      </c>
      <c r="B790" s="85">
        <v>44985</v>
      </c>
      <c r="C790" s="68">
        <v>100002</v>
      </c>
      <c r="D790" s="68" t="s">
        <v>424</v>
      </c>
      <c r="E790" s="68">
        <v>50000</v>
      </c>
      <c r="F790" s="68">
        <v>0</v>
      </c>
      <c r="G790" s="68"/>
      <c r="H790" s="68"/>
    </row>
    <row r="791" spans="1:8" x14ac:dyDescent="0.3">
      <c r="A791" s="68">
        <v>70</v>
      </c>
      <c r="B791" s="85">
        <v>44985</v>
      </c>
      <c r="C791" s="68">
        <v>1003</v>
      </c>
      <c r="D791" s="68" t="s">
        <v>158</v>
      </c>
      <c r="E791" s="68" t="s">
        <v>23</v>
      </c>
      <c r="F791" s="68" t="s">
        <v>72</v>
      </c>
      <c r="G791" s="68"/>
      <c r="H791" s="68"/>
    </row>
    <row r="792" spans="1:8" x14ac:dyDescent="0.3">
      <c r="A792" s="68"/>
      <c r="B792" s="85">
        <v>44985</v>
      </c>
      <c r="C792" s="68"/>
      <c r="D792" s="288" t="s">
        <v>721</v>
      </c>
      <c r="E792" s="68"/>
      <c r="F792" s="68"/>
      <c r="G792" s="68"/>
      <c r="H792" s="68"/>
    </row>
    <row r="793" spans="1:8" x14ac:dyDescent="0.3">
      <c r="A793" s="114" t="s">
        <v>81</v>
      </c>
      <c r="B793" s="114"/>
      <c r="C793" s="114"/>
      <c r="D793" s="114"/>
      <c r="E793" s="114">
        <v>50000</v>
      </c>
      <c r="F793" s="114">
        <v>50000</v>
      </c>
      <c r="G793" s="115"/>
      <c r="H793" s="115"/>
    </row>
    <row r="794" spans="1:8" x14ac:dyDescent="0.3">
      <c r="A794" s="68"/>
      <c r="B794" s="68"/>
      <c r="C794" s="68"/>
      <c r="D794" s="68"/>
      <c r="E794" s="68"/>
      <c r="F794" s="68"/>
      <c r="G794" s="68"/>
      <c r="H794" s="68"/>
    </row>
    <row r="795" spans="1:8" x14ac:dyDescent="0.3">
      <c r="A795" s="68"/>
      <c r="B795" s="68"/>
      <c r="C795" s="68"/>
      <c r="D795" s="68"/>
      <c r="E795" s="68"/>
      <c r="F795" s="68"/>
      <c r="G795" s="68"/>
      <c r="H795" s="68"/>
    </row>
    <row r="796" spans="1:8" x14ac:dyDescent="0.3">
      <c r="A796" s="68"/>
      <c r="B796" s="68"/>
      <c r="C796" s="68"/>
      <c r="D796" s="68"/>
      <c r="E796" s="68"/>
      <c r="F796" s="68"/>
      <c r="G796" s="68"/>
      <c r="H796" s="68"/>
    </row>
    <row r="797" spans="1:8" x14ac:dyDescent="0.3">
      <c r="A797" s="68"/>
      <c r="B797" s="68"/>
      <c r="C797" s="68"/>
      <c r="D797" s="68"/>
      <c r="E797" s="68"/>
      <c r="F797" s="68"/>
      <c r="G797" s="68"/>
      <c r="H797" s="68"/>
    </row>
    <row r="798" spans="1:8" x14ac:dyDescent="0.3">
      <c r="A798" s="68"/>
      <c r="B798" s="68"/>
      <c r="C798" s="68"/>
      <c r="D798" s="68"/>
      <c r="E798" s="68"/>
      <c r="F798" s="68"/>
      <c r="G798" s="68"/>
      <c r="H798" s="68"/>
    </row>
    <row r="799" spans="1:8" x14ac:dyDescent="0.3">
      <c r="A799" s="68"/>
      <c r="B799" s="68"/>
      <c r="C799" s="68"/>
      <c r="D799" s="68"/>
      <c r="E799" s="68"/>
      <c r="F799" s="68"/>
      <c r="G799" s="68"/>
      <c r="H799" s="68"/>
    </row>
    <row r="800" spans="1:8" x14ac:dyDescent="0.3">
      <c r="A800" s="68"/>
      <c r="B800" s="68"/>
      <c r="C800" s="68"/>
      <c r="D800" s="68"/>
      <c r="E800" s="68"/>
      <c r="F800" s="68"/>
      <c r="G800" s="68"/>
      <c r="H800" s="68"/>
    </row>
    <row r="801" spans="1:8" x14ac:dyDescent="0.3">
      <c r="A801" s="68"/>
      <c r="B801" s="68"/>
      <c r="C801" s="68"/>
      <c r="D801" s="68"/>
      <c r="E801" s="68"/>
      <c r="F801" s="68"/>
      <c r="G801" s="68"/>
      <c r="H801" s="68"/>
    </row>
    <row r="802" spans="1:8" x14ac:dyDescent="0.3">
      <c r="A802" s="68"/>
      <c r="B802" s="68"/>
      <c r="C802" s="68"/>
      <c r="D802" s="68"/>
      <c r="E802" s="68"/>
      <c r="F802" s="68"/>
      <c r="G802" s="68"/>
      <c r="H802" s="68"/>
    </row>
    <row r="803" spans="1:8" x14ac:dyDescent="0.3">
      <c r="A803" s="68"/>
      <c r="B803" s="68"/>
      <c r="C803" s="68"/>
      <c r="D803" s="68"/>
      <c r="E803" s="68"/>
      <c r="F803" s="68"/>
      <c r="G803" s="68"/>
      <c r="H803" s="68"/>
    </row>
    <row r="804" spans="1:8" x14ac:dyDescent="0.3">
      <c r="A804" s="68"/>
      <c r="B804" s="68"/>
      <c r="C804" s="68"/>
      <c r="D804" s="68"/>
      <c r="E804" s="68"/>
      <c r="F804" s="68"/>
      <c r="G804" s="68"/>
      <c r="H804" s="68"/>
    </row>
    <row r="805" spans="1:8" x14ac:dyDescent="0.3">
      <c r="A805" s="68"/>
      <c r="B805" s="68"/>
      <c r="C805" s="68"/>
      <c r="D805" s="68"/>
      <c r="E805" s="68"/>
      <c r="F805" s="68"/>
      <c r="G805" s="68"/>
      <c r="H805" s="68"/>
    </row>
    <row r="806" spans="1:8" x14ac:dyDescent="0.3">
      <c r="A806" s="68"/>
      <c r="B806" s="68"/>
      <c r="C806" s="68"/>
      <c r="D806" s="68"/>
      <c r="E806" s="68"/>
      <c r="F806" s="68"/>
      <c r="G806" s="68"/>
      <c r="H806" s="68"/>
    </row>
    <row r="807" spans="1:8" x14ac:dyDescent="0.3">
      <c r="A807" s="68"/>
      <c r="B807" s="68"/>
      <c r="C807" s="68"/>
      <c r="D807" s="68"/>
      <c r="E807" s="68"/>
      <c r="F807" s="68"/>
      <c r="G807" s="68"/>
      <c r="H807" s="68"/>
    </row>
    <row r="808" spans="1:8" x14ac:dyDescent="0.3">
      <c r="A808" s="68"/>
      <c r="B808" s="68"/>
      <c r="C808" s="68"/>
      <c r="D808" s="68"/>
      <c r="E808" s="68"/>
      <c r="F808" s="68"/>
      <c r="G808" s="68"/>
      <c r="H808" s="68"/>
    </row>
    <row r="809" spans="1:8" x14ac:dyDescent="0.3">
      <c r="A809" s="68"/>
      <c r="B809" s="68"/>
      <c r="C809" s="68"/>
      <c r="D809" s="68"/>
      <c r="E809" s="68"/>
      <c r="F809" s="68"/>
      <c r="G809" s="68"/>
      <c r="H809" s="68"/>
    </row>
    <row r="810" spans="1:8" x14ac:dyDescent="0.3">
      <c r="A810" s="68"/>
      <c r="B810" s="68"/>
      <c r="C810" s="68"/>
      <c r="D810" s="68"/>
      <c r="E810" s="68"/>
      <c r="F810" s="68"/>
      <c r="G810" s="68"/>
      <c r="H810" s="68"/>
    </row>
    <row r="811" spans="1:8" x14ac:dyDescent="0.3">
      <c r="A811" s="68"/>
      <c r="B811" s="68"/>
      <c r="C811" s="68"/>
      <c r="D811" s="68"/>
      <c r="E811" s="68"/>
      <c r="F811" s="68"/>
      <c r="G811" s="68"/>
      <c r="H811" s="68"/>
    </row>
    <row r="812" spans="1:8" x14ac:dyDescent="0.3">
      <c r="A812" s="68"/>
      <c r="B812" s="68"/>
      <c r="C812" s="68"/>
      <c r="D812" s="68"/>
      <c r="E812" s="68"/>
      <c r="F812" s="68"/>
      <c r="G812" s="68"/>
      <c r="H812" s="68"/>
    </row>
    <row r="813" spans="1:8" x14ac:dyDescent="0.3">
      <c r="A813" s="68"/>
      <c r="B813" s="68"/>
      <c r="C813" s="68"/>
      <c r="D813" s="68"/>
      <c r="E813" s="68"/>
      <c r="F813" s="68"/>
      <c r="G813" s="68"/>
      <c r="H813" s="68"/>
    </row>
    <row r="814" spans="1:8" x14ac:dyDescent="0.3">
      <c r="A814" s="68"/>
      <c r="B814" s="68"/>
      <c r="C814" s="68"/>
      <c r="D814" s="68"/>
      <c r="E814" s="68"/>
      <c r="F814" s="68"/>
      <c r="G814" s="68"/>
      <c r="H814" s="68"/>
    </row>
    <row r="815" spans="1:8" x14ac:dyDescent="0.3">
      <c r="A815" s="68"/>
      <c r="B815" s="68"/>
      <c r="C815" s="68"/>
      <c r="D815" s="68"/>
      <c r="E815" s="68"/>
      <c r="F815" s="68"/>
      <c r="G815" s="68"/>
      <c r="H815" s="68"/>
    </row>
    <row r="816" spans="1:8" x14ac:dyDescent="0.3">
      <c r="A816" s="68"/>
      <c r="B816" s="68"/>
      <c r="C816" s="68"/>
      <c r="D816" s="68"/>
      <c r="E816" s="68"/>
      <c r="F816" s="68"/>
      <c r="G816" s="68"/>
      <c r="H816" s="68"/>
    </row>
    <row r="817" spans="1:8" x14ac:dyDescent="0.3">
      <c r="A817" s="68"/>
      <c r="B817" s="68"/>
      <c r="C817" s="68"/>
      <c r="D817" s="68"/>
      <c r="E817" s="68"/>
      <c r="F817" s="68"/>
      <c r="G817" s="68"/>
      <c r="H817" s="68"/>
    </row>
    <row r="818" spans="1:8" x14ac:dyDescent="0.3">
      <c r="A818" s="68"/>
      <c r="B818" s="68"/>
      <c r="C818" s="68"/>
      <c r="D818" s="68"/>
      <c r="E818" s="68"/>
      <c r="F818" s="68"/>
      <c r="G818" s="68"/>
      <c r="H818" s="68"/>
    </row>
    <row r="819" spans="1:8" x14ac:dyDescent="0.3">
      <c r="A819" s="68"/>
      <c r="B819" s="68"/>
      <c r="C819" s="68"/>
      <c r="D819" s="68"/>
      <c r="E819" s="68"/>
      <c r="F819" s="68"/>
      <c r="G819" s="68"/>
      <c r="H819" s="68"/>
    </row>
    <row r="820" spans="1:8" x14ac:dyDescent="0.3">
      <c r="A820" s="68"/>
      <c r="B820" s="68"/>
      <c r="C820" s="68"/>
      <c r="D820" s="68"/>
      <c r="E820" s="68"/>
      <c r="F820" s="68"/>
      <c r="G820" s="68"/>
      <c r="H820" s="68"/>
    </row>
    <row r="821" spans="1:8" x14ac:dyDescent="0.3">
      <c r="A821" s="68"/>
      <c r="B821" s="68"/>
      <c r="C821" s="68"/>
      <c r="D821" s="68"/>
      <c r="E821" s="68"/>
      <c r="F821" s="68"/>
      <c r="G821" s="68"/>
      <c r="H821" s="68"/>
    </row>
    <row r="822" spans="1:8" x14ac:dyDescent="0.3">
      <c r="A822" s="68"/>
      <c r="B822" s="68"/>
      <c r="C822" s="68"/>
      <c r="D822" s="68"/>
      <c r="E822" s="68"/>
      <c r="F822" s="68"/>
      <c r="G822" s="68"/>
      <c r="H822" s="68"/>
    </row>
    <row r="823" spans="1:8" x14ac:dyDescent="0.3">
      <c r="A823" s="68"/>
      <c r="B823" s="68"/>
      <c r="C823" s="68"/>
      <c r="D823" s="68"/>
      <c r="E823" s="68"/>
      <c r="F823" s="68"/>
      <c r="G823" s="68"/>
      <c r="H823" s="68"/>
    </row>
    <row r="824" spans="1:8" x14ac:dyDescent="0.3">
      <c r="A824" s="68"/>
      <c r="B824" s="68"/>
      <c r="C824" s="68"/>
      <c r="D824" s="68"/>
      <c r="E824" s="68"/>
      <c r="F824" s="68"/>
      <c r="G824" s="68"/>
      <c r="H824" s="68"/>
    </row>
    <row r="825" spans="1:8" x14ac:dyDescent="0.3">
      <c r="A825" s="68"/>
      <c r="B825" s="68"/>
      <c r="C825" s="68"/>
      <c r="D825" s="68"/>
      <c r="E825" s="68"/>
      <c r="F825" s="68"/>
      <c r="G825" s="68"/>
      <c r="H825" s="68"/>
    </row>
    <row r="826" spans="1:8" x14ac:dyDescent="0.3">
      <c r="A826" s="68"/>
      <c r="B826" s="68"/>
      <c r="C826" s="68"/>
      <c r="D826" s="68"/>
      <c r="E826" s="68"/>
      <c r="F826" s="68"/>
      <c r="G826" s="68"/>
      <c r="H826" s="68"/>
    </row>
    <row r="827" spans="1:8" x14ac:dyDescent="0.3">
      <c r="A827" s="68"/>
      <c r="B827" s="68"/>
      <c r="C827" s="68"/>
      <c r="D827" s="68"/>
      <c r="E827" s="68"/>
      <c r="F827" s="68"/>
      <c r="G827" s="68"/>
      <c r="H827" s="68"/>
    </row>
    <row r="828" spans="1:8" x14ac:dyDescent="0.3">
      <c r="A828" s="68"/>
      <c r="B828" s="68"/>
      <c r="C828" s="68"/>
      <c r="D828" s="68"/>
      <c r="E828" s="68"/>
      <c r="F828" s="68"/>
      <c r="G828" s="68"/>
      <c r="H828" s="68"/>
    </row>
    <row r="829" spans="1:8" x14ac:dyDescent="0.3">
      <c r="A829" s="68"/>
      <c r="B829" s="68"/>
      <c r="C829" s="68"/>
      <c r="D829" s="68"/>
      <c r="E829" s="68"/>
      <c r="F829" s="68"/>
      <c r="G829" s="68"/>
      <c r="H829" s="68"/>
    </row>
    <row r="830" spans="1:8" x14ac:dyDescent="0.3">
      <c r="A830" s="68"/>
      <c r="B830" s="68"/>
      <c r="C830" s="68"/>
      <c r="D830" s="68"/>
      <c r="E830" s="68"/>
      <c r="F830" s="68"/>
      <c r="G830" s="68"/>
      <c r="H830" s="68"/>
    </row>
    <row r="831" spans="1:8" x14ac:dyDescent="0.3">
      <c r="A831" s="68"/>
      <c r="B831" s="68"/>
      <c r="C831" s="68"/>
      <c r="D831" s="68"/>
      <c r="E831" s="68"/>
      <c r="F831" s="68"/>
      <c r="G831" s="68"/>
      <c r="H831" s="68"/>
    </row>
    <row r="832" spans="1:8" x14ac:dyDescent="0.3">
      <c r="A832" s="68"/>
      <c r="B832" s="68"/>
      <c r="C832" s="68"/>
      <c r="D832" s="68"/>
      <c r="E832" s="68"/>
      <c r="F832" s="68"/>
      <c r="G832" s="68"/>
      <c r="H832" s="68"/>
    </row>
    <row r="833" spans="1:8" x14ac:dyDescent="0.3">
      <c r="A833" s="68"/>
      <c r="B833" s="68"/>
      <c r="C833" s="68"/>
      <c r="D833" s="68"/>
      <c r="E833" s="68"/>
      <c r="F833" s="68"/>
      <c r="G833" s="68"/>
      <c r="H833" s="68"/>
    </row>
    <row r="834" spans="1:8" x14ac:dyDescent="0.3">
      <c r="A834" s="68"/>
      <c r="B834" s="68"/>
      <c r="C834" s="68"/>
      <c r="D834" s="68"/>
      <c r="E834" s="68"/>
      <c r="F834" s="68"/>
      <c r="G834" s="68"/>
      <c r="H834" s="68"/>
    </row>
    <row r="835" spans="1:8" x14ac:dyDescent="0.3">
      <c r="A835" s="68"/>
      <c r="B835" s="68"/>
      <c r="C835" s="68"/>
      <c r="D835" s="68"/>
      <c r="E835" s="68"/>
      <c r="F835" s="68"/>
      <c r="G835" s="68"/>
      <c r="H835" s="68"/>
    </row>
    <row r="836" spans="1:8" x14ac:dyDescent="0.3">
      <c r="A836" s="68"/>
      <c r="B836" s="68"/>
      <c r="C836" s="68"/>
      <c r="D836" s="68"/>
      <c r="E836" s="68"/>
      <c r="F836" s="68"/>
      <c r="G836" s="68"/>
      <c r="H836" s="68"/>
    </row>
    <row r="837" spans="1:8" x14ac:dyDescent="0.3">
      <c r="A837" s="68"/>
      <c r="B837" s="68"/>
      <c r="C837" s="68"/>
      <c r="D837" s="68"/>
      <c r="E837" s="68"/>
      <c r="F837" s="68"/>
      <c r="G837" s="68"/>
      <c r="H837" s="68"/>
    </row>
    <row r="838" spans="1:8" x14ac:dyDescent="0.3">
      <c r="A838" s="68"/>
      <c r="B838" s="68"/>
      <c r="C838" s="68"/>
      <c r="D838" s="68"/>
      <c r="E838" s="68"/>
      <c r="F838" s="68"/>
      <c r="G838" s="68"/>
      <c r="H838" s="68"/>
    </row>
    <row r="839" spans="1:8" x14ac:dyDescent="0.3">
      <c r="A839" s="68"/>
      <c r="B839" s="68"/>
      <c r="C839" s="68"/>
      <c r="D839" s="68"/>
      <c r="E839" s="68"/>
      <c r="F839" s="68"/>
      <c r="G839" s="68"/>
      <c r="H839" s="68"/>
    </row>
    <row r="840" spans="1:8" x14ac:dyDescent="0.3">
      <c r="A840" s="68"/>
      <c r="B840" s="68"/>
      <c r="C840" s="68"/>
      <c r="D840" s="68"/>
      <c r="E840" s="68"/>
      <c r="F840" s="68"/>
      <c r="G840" s="68"/>
      <c r="H840" s="68"/>
    </row>
    <row r="841" spans="1:8" x14ac:dyDescent="0.3">
      <c r="A841" s="68"/>
      <c r="B841" s="68"/>
      <c r="C841" s="68"/>
      <c r="D841" s="68"/>
      <c r="E841" s="68"/>
      <c r="F841" s="68"/>
      <c r="G841" s="68"/>
      <c r="H841" s="68"/>
    </row>
    <row r="842" spans="1:8" x14ac:dyDescent="0.3">
      <c r="A842" s="68"/>
      <c r="B842" s="68"/>
      <c r="C842" s="68"/>
      <c r="D842" s="68"/>
      <c r="E842" s="68"/>
      <c r="F842" s="68"/>
      <c r="G842" s="68"/>
      <c r="H842" s="68"/>
    </row>
    <row r="843" spans="1:8" x14ac:dyDescent="0.3">
      <c r="A843" s="68"/>
      <c r="B843" s="68"/>
      <c r="C843" s="68"/>
      <c r="D843" s="68"/>
      <c r="E843" s="68"/>
      <c r="F843" s="68"/>
      <c r="G843" s="68"/>
      <c r="H843" s="68"/>
    </row>
    <row r="844" spans="1:8" x14ac:dyDescent="0.3">
      <c r="A844" s="68"/>
      <c r="B844" s="68"/>
      <c r="C844" s="68"/>
      <c r="D844" s="68"/>
      <c r="E844" s="68"/>
      <c r="F844" s="68"/>
      <c r="G844" s="68"/>
      <c r="H844" s="68"/>
    </row>
    <row r="845" spans="1:8" x14ac:dyDescent="0.3">
      <c r="A845" s="68"/>
      <c r="B845" s="68"/>
      <c r="C845" s="68"/>
      <c r="D845" s="68"/>
      <c r="E845" s="68"/>
      <c r="F845" s="68"/>
      <c r="G845" s="68"/>
      <c r="H845" s="68"/>
    </row>
    <row r="846" spans="1:8" x14ac:dyDescent="0.3">
      <c r="A846" s="68"/>
      <c r="B846" s="68"/>
      <c r="C846" s="68"/>
      <c r="D846" s="68"/>
      <c r="E846" s="68"/>
      <c r="F846" s="68"/>
      <c r="G846" s="68"/>
      <c r="H846" s="68"/>
    </row>
    <row r="847" spans="1:8" x14ac:dyDescent="0.3">
      <c r="A847" s="68"/>
      <c r="B847" s="68"/>
      <c r="C847" s="68"/>
      <c r="D847" s="68"/>
      <c r="E847" s="68"/>
      <c r="F847" s="68"/>
      <c r="G847" s="68"/>
      <c r="H847" s="68"/>
    </row>
    <row r="848" spans="1:8" x14ac:dyDescent="0.3">
      <c r="A848" s="68"/>
      <c r="B848" s="68"/>
      <c r="C848" s="68"/>
      <c r="D848" s="68"/>
      <c r="E848" s="68"/>
      <c r="F848" s="68"/>
      <c r="G848" s="68"/>
      <c r="H848" s="68"/>
    </row>
    <row r="849" spans="1:8" x14ac:dyDescent="0.3">
      <c r="A849" s="68"/>
      <c r="B849" s="68"/>
      <c r="C849" s="68"/>
      <c r="D849" s="68"/>
      <c r="E849" s="68"/>
      <c r="F849" s="68"/>
      <c r="G849" s="68"/>
      <c r="H849" s="68"/>
    </row>
    <row r="850" spans="1:8" x14ac:dyDescent="0.3">
      <c r="A850" s="68"/>
      <c r="B850" s="68"/>
      <c r="C850" s="68"/>
      <c r="D850" s="68"/>
      <c r="E850" s="68"/>
      <c r="F850" s="68"/>
      <c r="G850" s="68"/>
      <c r="H850" s="68"/>
    </row>
    <row r="851" spans="1:8" x14ac:dyDescent="0.3">
      <c r="A851" s="68"/>
      <c r="B851" s="68"/>
      <c r="C851" s="68"/>
      <c r="D851" s="68"/>
      <c r="E851" s="68"/>
      <c r="F851" s="68"/>
      <c r="G851" s="68"/>
      <c r="H851" s="68"/>
    </row>
    <row r="852" spans="1:8" x14ac:dyDescent="0.3">
      <c r="A852" s="68"/>
      <c r="B852" s="68"/>
      <c r="C852" s="68"/>
      <c r="D852" s="68"/>
      <c r="E852" s="68"/>
      <c r="F852" s="68"/>
      <c r="G852" s="68"/>
      <c r="H852" s="68"/>
    </row>
    <row r="853" spans="1:8" x14ac:dyDescent="0.3">
      <c r="A853" s="68"/>
      <c r="B853" s="68"/>
      <c r="C853" s="68"/>
      <c r="D853" s="68"/>
      <c r="E853" s="68"/>
      <c r="F853" s="68"/>
      <c r="G853" s="68"/>
      <c r="H853" s="68"/>
    </row>
    <row r="854" spans="1:8" x14ac:dyDescent="0.3">
      <c r="A854" s="68"/>
      <c r="B854" s="68"/>
      <c r="C854" s="68"/>
      <c r="D854" s="68"/>
      <c r="E854" s="68"/>
      <c r="F854" s="68"/>
      <c r="G854" s="68"/>
      <c r="H854" s="68"/>
    </row>
    <row r="855" spans="1:8" x14ac:dyDescent="0.3">
      <c r="A855" s="68"/>
      <c r="B855" s="68"/>
      <c r="C855" s="68"/>
      <c r="D855" s="68"/>
      <c r="E855" s="68"/>
      <c r="F855" s="68"/>
      <c r="G855" s="68"/>
      <c r="H855" s="68"/>
    </row>
    <row r="856" spans="1:8" x14ac:dyDescent="0.3">
      <c r="A856" s="68"/>
      <c r="B856" s="68"/>
      <c r="C856" s="68"/>
      <c r="D856" s="68"/>
      <c r="E856" s="68"/>
      <c r="F856" s="68"/>
      <c r="G856" s="68"/>
      <c r="H856" s="68"/>
    </row>
    <row r="857" spans="1:8" x14ac:dyDescent="0.3">
      <c r="A857" s="68"/>
      <c r="B857" s="68"/>
      <c r="C857" s="68"/>
      <c r="D857" s="68"/>
      <c r="E857" s="68"/>
      <c r="F857" s="68"/>
      <c r="G857" s="68"/>
      <c r="H857" s="68"/>
    </row>
    <row r="858" spans="1:8" x14ac:dyDescent="0.3">
      <c r="A858" s="68"/>
      <c r="B858" s="68"/>
      <c r="C858" s="68"/>
      <c r="D858" s="68"/>
      <c r="E858" s="68"/>
      <c r="F858" s="68"/>
      <c r="G858" s="68"/>
      <c r="H858" s="68"/>
    </row>
    <row r="859" spans="1:8" x14ac:dyDescent="0.3">
      <c r="A859" s="68"/>
      <c r="B859" s="68"/>
      <c r="C859" s="68"/>
      <c r="D859" s="68"/>
      <c r="E859" s="68"/>
      <c r="F859" s="68"/>
      <c r="G859" s="68"/>
      <c r="H859" s="68"/>
    </row>
    <row r="860" spans="1:8" x14ac:dyDescent="0.3">
      <c r="A860" s="68"/>
      <c r="B860" s="68"/>
      <c r="C860" s="68"/>
      <c r="D860" s="68"/>
      <c r="E860" s="68"/>
      <c r="F860" s="68"/>
      <c r="G860" s="68"/>
      <c r="H860" s="68"/>
    </row>
    <row r="861" spans="1:8" x14ac:dyDescent="0.3">
      <c r="A861" s="68"/>
      <c r="B861" s="68"/>
      <c r="C861" s="68"/>
      <c r="D861" s="68"/>
      <c r="E861" s="68"/>
      <c r="F861" s="68"/>
      <c r="G861" s="68"/>
      <c r="H861" s="68"/>
    </row>
    <row r="862" spans="1:8" x14ac:dyDescent="0.3">
      <c r="A862" s="68"/>
      <c r="B862" s="68"/>
      <c r="C862" s="68"/>
      <c r="D862" s="68"/>
      <c r="E862" s="68"/>
      <c r="F862" s="68"/>
      <c r="G862" s="68"/>
      <c r="H862" s="68"/>
    </row>
    <row r="863" spans="1:8" x14ac:dyDescent="0.3">
      <c r="A863" s="68"/>
      <c r="B863" s="68"/>
      <c r="C863" s="68"/>
      <c r="D863" s="68"/>
      <c r="E863" s="68"/>
      <c r="F863" s="68"/>
      <c r="G863" s="68"/>
      <c r="H863" s="68"/>
    </row>
    <row r="864" spans="1:8" x14ac:dyDescent="0.3">
      <c r="A864" s="68"/>
      <c r="B864" s="68"/>
      <c r="C864" s="68"/>
      <c r="D864" s="68"/>
      <c r="E864" s="68"/>
      <c r="F864" s="68"/>
      <c r="G864" s="68"/>
      <c r="H864" s="68"/>
    </row>
    <row r="865" spans="1:8" x14ac:dyDescent="0.3">
      <c r="A865" s="68"/>
      <c r="B865" s="68"/>
      <c r="C865" s="68"/>
      <c r="D865" s="68"/>
      <c r="E865" s="68"/>
      <c r="F865" s="68"/>
      <c r="G865" s="68"/>
      <c r="H865" s="68"/>
    </row>
    <row r="866" spans="1:8" x14ac:dyDescent="0.3">
      <c r="A866" s="68"/>
      <c r="B866" s="68"/>
      <c r="C866" s="68"/>
      <c r="D866" s="68"/>
      <c r="E866" s="68"/>
      <c r="F866" s="68"/>
      <c r="G866" s="68"/>
      <c r="H866" s="68"/>
    </row>
    <row r="867" spans="1:8" x14ac:dyDescent="0.3">
      <c r="A867" s="68"/>
      <c r="B867" s="68"/>
      <c r="C867" s="68"/>
      <c r="D867" s="68"/>
      <c r="E867" s="68"/>
      <c r="F867" s="68"/>
      <c r="G867" s="68"/>
      <c r="H867" s="68"/>
    </row>
    <row r="868" spans="1:8" x14ac:dyDescent="0.3">
      <c r="A868" s="68"/>
      <c r="B868" s="68"/>
      <c r="C868" s="68"/>
      <c r="D868" s="68"/>
      <c r="E868" s="68"/>
      <c r="F868" s="68"/>
      <c r="G868" s="68"/>
      <c r="H868" s="68"/>
    </row>
    <row r="869" spans="1:8" x14ac:dyDescent="0.3">
      <c r="A869" s="68"/>
      <c r="B869" s="68"/>
      <c r="C869" s="68"/>
      <c r="D869" s="68"/>
      <c r="E869" s="68"/>
      <c r="F869" s="68"/>
      <c r="G869" s="68"/>
      <c r="H869" s="68"/>
    </row>
    <row r="870" spans="1:8" x14ac:dyDescent="0.3">
      <c r="A870" s="68"/>
      <c r="B870" s="68"/>
      <c r="C870" s="68"/>
      <c r="D870" s="68"/>
      <c r="E870" s="68"/>
      <c r="F870" s="68"/>
      <c r="G870" s="68"/>
      <c r="H870" s="68"/>
    </row>
    <row r="871" spans="1:8" x14ac:dyDescent="0.3">
      <c r="A871" s="68"/>
      <c r="B871" s="68"/>
      <c r="C871" s="68"/>
      <c r="D871" s="68"/>
      <c r="E871" s="68"/>
      <c r="F871" s="68"/>
      <c r="G871" s="68"/>
      <c r="H871" s="68"/>
    </row>
    <row r="872" spans="1:8" x14ac:dyDescent="0.3">
      <c r="A872" s="68"/>
      <c r="B872" s="68"/>
      <c r="C872" s="68"/>
      <c r="D872" s="68"/>
      <c r="E872" s="68"/>
      <c r="F872" s="68"/>
      <c r="G872" s="68"/>
      <c r="H872" s="68"/>
    </row>
    <row r="873" spans="1:8" x14ac:dyDescent="0.3">
      <c r="A873" s="68"/>
      <c r="B873" s="68"/>
      <c r="C873" s="68"/>
      <c r="D873" s="68"/>
      <c r="E873" s="68"/>
      <c r="F873" s="68"/>
      <c r="G873" s="68"/>
      <c r="H873" s="68"/>
    </row>
    <row r="874" spans="1:8" x14ac:dyDescent="0.3">
      <c r="A874" s="68"/>
      <c r="B874" s="68"/>
      <c r="C874" s="68"/>
      <c r="D874" s="68"/>
      <c r="E874" s="68"/>
      <c r="F874" s="68"/>
      <c r="G874" s="68"/>
      <c r="H874" s="68"/>
    </row>
    <row r="875" spans="1:8" x14ac:dyDescent="0.3">
      <c r="A875" s="68"/>
      <c r="B875" s="68"/>
      <c r="C875" s="68"/>
      <c r="D875" s="68"/>
      <c r="E875" s="68"/>
      <c r="F875" s="68"/>
      <c r="G875" s="68"/>
      <c r="H875" s="68"/>
    </row>
    <row r="876" spans="1:8" x14ac:dyDescent="0.3">
      <c r="A876" s="68"/>
      <c r="B876" s="68"/>
      <c r="C876" s="68"/>
      <c r="D876" s="68"/>
      <c r="E876" s="68"/>
      <c r="F876" s="68"/>
      <c r="G876" s="68"/>
      <c r="H876" s="68"/>
    </row>
    <row r="877" spans="1:8" x14ac:dyDescent="0.3">
      <c r="A877" s="68"/>
      <c r="B877" s="68"/>
      <c r="C877" s="68"/>
      <c r="D877" s="68"/>
      <c r="E877" s="68"/>
      <c r="F877" s="68"/>
      <c r="G877" s="68"/>
      <c r="H877" s="68"/>
    </row>
    <row r="878" spans="1:8" x14ac:dyDescent="0.3">
      <c r="A878" s="68"/>
      <c r="B878" s="68"/>
      <c r="C878" s="68"/>
      <c r="D878" s="68"/>
      <c r="E878" s="68"/>
      <c r="F878" s="68"/>
      <c r="G878" s="68"/>
      <c r="H878" s="68"/>
    </row>
    <row r="879" spans="1:8" x14ac:dyDescent="0.3">
      <c r="A879" s="68"/>
      <c r="B879" s="68"/>
      <c r="C879" s="68"/>
      <c r="D879" s="68"/>
      <c r="E879" s="68"/>
      <c r="F879" s="68"/>
      <c r="G879" s="68"/>
      <c r="H879" s="68"/>
    </row>
    <row r="880" spans="1:8" x14ac:dyDescent="0.3">
      <c r="A880" s="68"/>
      <c r="B880" s="68"/>
      <c r="C880" s="68"/>
      <c r="D880" s="68"/>
      <c r="E880" s="68"/>
      <c r="F880" s="68"/>
      <c r="G880" s="68"/>
      <c r="H880" s="68"/>
    </row>
    <row r="881" spans="1:8" x14ac:dyDescent="0.3">
      <c r="A881" s="68"/>
      <c r="B881" s="68"/>
      <c r="C881" s="68"/>
      <c r="D881" s="68"/>
      <c r="E881" s="68"/>
      <c r="F881" s="68"/>
      <c r="G881" s="68"/>
      <c r="H881" s="68"/>
    </row>
    <row r="882" spans="1:8" x14ac:dyDescent="0.3">
      <c r="A882" s="68"/>
      <c r="B882" s="68"/>
      <c r="C882" s="68"/>
      <c r="D882" s="68"/>
      <c r="E882" s="68"/>
      <c r="F882" s="68"/>
      <c r="G882" s="68"/>
      <c r="H882" s="68"/>
    </row>
    <row r="883" spans="1:8" x14ac:dyDescent="0.3">
      <c r="A883" s="68"/>
      <c r="B883" s="68"/>
      <c r="C883" s="68"/>
      <c r="D883" s="68"/>
      <c r="E883" s="68"/>
      <c r="F883" s="68"/>
      <c r="G883" s="68"/>
      <c r="H883" s="68"/>
    </row>
    <row r="884" spans="1:8" x14ac:dyDescent="0.3">
      <c r="A884" s="68"/>
      <c r="B884" s="68"/>
      <c r="C884" s="68"/>
      <c r="D884" s="68"/>
      <c r="E884" s="68"/>
      <c r="F884" s="68"/>
      <c r="G884" s="68"/>
      <c r="H884" s="68"/>
    </row>
    <row r="885" spans="1:8" x14ac:dyDescent="0.3">
      <c r="A885" s="68"/>
      <c r="B885" s="68"/>
      <c r="C885" s="68"/>
      <c r="D885" s="68"/>
      <c r="E885" s="68"/>
      <c r="F885" s="68"/>
      <c r="G885" s="68"/>
      <c r="H885" s="68"/>
    </row>
    <row r="886" spans="1:8" x14ac:dyDescent="0.3">
      <c r="A886" s="68"/>
      <c r="B886" s="68"/>
      <c r="C886" s="68"/>
      <c r="D886" s="68"/>
      <c r="E886" s="68"/>
      <c r="F886" s="68"/>
      <c r="G886" s="68"/>
      <c r="H886" s="68"/>
    </row>
    <row r="887" spans="1:8" x14ac:dyDescent="0.3">
      <c r="A887" s="68"/>
      <c r="B887" s="68"/>
      <c r="C887" s="68"/>
      <c r="D887" s="68"/>
      <c r="E887" s="68"/>
      <c r="F887" s="68"/>
      <c r="G887" s="68"/>
      <c r="H887" s="68"/>
    </row>
    <row r="888" spans="1:8" x14ac:dyDescent="0.3">
      <c r="A888" s="68"/>
      <c r="B888" s="68"/>
      <c r="C888" s="68"/>
      <c r="D888" s="68"/>
      <c r="E888" s="68"/>
      <c r="F888" s="68"/>
      <c r="G888" s="68"/>
      <c r="H888" s="68"/>
    </row>
    <row r="889" spans="1:8" x14ac:dyDescent="0.3">
      <c r="A889" s="68"/>
      <c r="B889" s="68"/>
      <c r="C889" s="68"/>
      <c r="D889" s="68"/>
      <c r="E889" s="68"/>
      <c r="F889" s="68"/>
      <c r="G889" s="68"/>
      <c r="H889" s="68"/>
    </row>
    <row r="890" spans="1:8" x14ac:dyDescent="0.3">
      <c r="A890" s="68"/>
      <c r="B890" s="68"/>
      <c r="C890" s="68"/>
      <c r="D890" s="68"/>
      <c r="E890" s="68"/>
      <c r="F890" s="68"/>
      <c r="G890" s="68"/>
      <c r="H890" s="68"/>
    </row>
    <row r="891" spans="1:8" x14ac:dyDescent="0.3">
      <c r="A891" s="68"/>
      <c r="B891" s="68"/>
      <c r="C891" s="68"/>
      <c r="D891" s="68"/>
      <c r="E891" s="68"/>
      <c r="F891" s="68"/>
      <c r="G891" s="68"/>
      <c r="H891" s="68"/>
    </row>
    <row r="892" spans="1:8" x14ac:dyDescent="0.3">
      <c r="A892" s="68"/>
      <c r="B892" s="68"/>
      <c r="C892" s="68"/>
      <c r="D892" s="68"/>
      <c r="E892" s="68"/>
      <c r="F892" s="68"/>
      <c r="G892" s="68"/>
      <c r="H892" s="68"/>
    </row>
    <row r="893" spans="1:8" x14ac:dyDescent="0.3">
      <c r="A893" s="68"/>
      <c r="B893" s="68"/>
      <c r="C893" s="68"/>
      <c r="D893" s="68"/>
      <c r="E893" s="68"/>
      <c r="F893" s="68"/>
      <c r="G893" s="68"/>
      <c r="H893" s="68"/>
    </row>
    <row r="894" spans="1:8" x14ac:dyDescent="0.3">
      <c r="A894" s="68"/>
      <c r="B894" s="68"/>
      <c r="C894" s="68"/>
      <c r="D894" s="68"/>
      <c r="E894" s="68"/>
      <c r="F894" s="68"/>
      <c r="G894" s="68"/>
      <c r="H894" s="68"/>
    </row>
    <row r="895" spans="1:8" x14ac:dyDescent="0.3">
      <c r="A895" s="68"/>
      <c r="B895" s="68"/>
      <c r="C895" s="68"/>
      <c r="D895" s="68"/>
      <c r="E895" s="68"/>
      <c r="F895" s="68"/>
      <c r="G895" s="68"/>
      <c r="H895" s="68"/>
    </row>
    <row r="896" spans="1:8" x14ac:dyDescent="0.3">
      <c r="A896" s="68"/>
      <c r="B896" s="68"/>
      <c r="C896" s="68"/>
      <c r="D896" s="68"/>
      <c r="E896" s="68"/>
      <c r="F896" s="68"/>
      <c r="G896" s="68"/>
      <c r="H896" s="68"/>
    </row>
    <row r="897" spans="1:8" x14ac:dyDescent="0.3">
      <c r="A897" s="68"/>
      <c r="B897" s="68"/>
      <c r="C897" s="68"/>
      <c r="D897" s="68"/>
      <c r="E897" s="68"/>
      <c r="F897" s="68"/>
      <c r="G897" s="68"/>
      <c r="H897" s="68"/>
    </row>
    <row r="898" spans="1:8" x14ac:dyDescent="0.3">
      <c r="A898" s="68"/>
      <c r="B898" s="68"/>
      <c r="C898" s="68"/>
      <c r="D898" s="68"/>
      <c r="E898" s="68"/>
      <c r="F898" s="68"/>
      <c r="G898" s="68"/>
      <c r="H898" s="68"/>
    </row>
    <row r="899" spans="1:8" x14ac:dyDescent="0.3">
      <c r="A899" s="68"/>
      <c r="B899" s="68"/>
      <c r="C899" s="68"/>
      <c r="D899" s="68"/>
      <c r="E899" s="68"/>
      <c r="F899" s="68"/>
      <c r="G899" s="68"/>
      <c r="H899" s="68"/>
    </row>
    <row r="900" spans="1:8" x14ac:dyDescent="0.3">
      <c r="A900" s="68"/>
      <c r="B900" s="68"/>
      <c r="C900" s="68"/>
      <c r="D900" s="68"/>
      <c r="E900" s="68"/>
      <c r="F900" s="68"/>
      <c r="G900" s="68"/>
      <c r="H900" s="68"/>
    </row>
    <row r="901" spans="1:8" x14ac:dyDescent="0.3">
      <c r="A901" s="68"/>
      <c r="B901" s="68"/>
      <c r="C901" s="68"/>
      <c r="D901" s="68"/>
      <c r="E901" s="68"/>
      <c r="F901" s="68"/>
      <c r="G901" s="68"/>
      <c r="H901" s="68"/>
    </row>
    <row r="902" spans="1:8" x14ac:dyDescent="0.3">
      <c r="A902" s="68"/>
      <c r="B902" s="68"/>
      <c r="C902" s="68"/>
      <c r="D902" s="68"/>
      <c r="E902" s="68"/>
      <c r="F902" s="68"/>
      <c r="G902" s="68"/>
      <c r="H902" s="68"/>
    </row>
    <row r="903" spans="1:8" x14ac:dyDescent="0.3">
      <c r="A903" s="68"/>
      <c r="B903" s="68"/>
      <c r="C903" s="68"/>
      <c r="D903" s="68"/>
      <c r="E903" s="68"/>
      <c r="F903" s="68"/>
      <c r="G903" s="68"/>
      <c r="H903" s="68"/>
    </row>
    <row r="904" spans="1:8" x14ac:dyDescent="0.3">
      <c r="A904" s="68"/>
      <c r="B904" s="68"/>
      <c r="C904" s="68"/>
      <c r="D904" s="68"/>
      <c r="E904" s="68"/>
      <c r="F904" s="68"/>
      <c r="G904" s="68"/>
      <c r="H904" s="68"/>
    </row>
    <row r="905" spans="1:8" x14ac:dyDescent="0.3">
      <c r="A905" s="68"/>
      <c r="B905" s="68"/>
      <c r="C905" s="68"/>
      <c r="D905" s="68"/>
      <c r="E905" s="68"/>
      <c r="F905" s="68"/>
      <c r="G905" s="68"/>
      <c r="H905" s="68"/>
    </row>
    <row r="906" spans="1:8" x14ac:dyDescent="0.3">
      <c r="A906" s="68"/>
      <c r="B906" s="68"/>
      <c r="C906" s="68"/>
      <c r="D906" s="68"/>
      <c r="E906" s="68"/>
      <c r="F906" s="68"/>
      <c r="G906" s="68"/>
      <c r="H906" s="68"/>
    </row>
    <row r="907" spans="1:8" x14ac:dyDescent="0.3">
      <c r="A907" s="68"/>
      <c r="B907" s="68"/>
      <c r="C907" s="68"/>
      <c r="D907" s="68"/>
      <c r="E907" s="68"/>
      <c r="F907" s="68"/>
      <c r="G907" s="68"/>
      <c r="H907" s="68"/>
    </row>
    <row r="908" spans="1:8" x14ac:dyDescent="0.3">
      <c r="A908" s="68"/>
      <c r="B908" s="68"/>
      <c r="C908" s="68"/>
      <c r="D908" s="68"/>
      <c r="E908" s="68"/>
      <c r="F908" s="68"/>
      <c r="G908" s="68"/>
      <c r="H908" s="68"/>
    </row>
    <row r="909" spans="1:8" x14ac:dyDescent="0.3">
      <c r="A909" s="68"/>
      <c r="B909" s="68"/>
      <c r="C909" s="68"/>
      <c r="D909" s="68"/>
      <c r="E909" s="68"/>
      <c r="F909" s="68"/>
      <c r="G909" s="68"/>
      <c r="H909" s="68"/>
    </row>
    <row r="910" spans="1:8" x14ac:dyDescent="0.3">
      <c r="A910" s="68"/>
      <c r="B910" s="68"/>
      <c r="C910" s="68"/>
      <c r="D910" s="68"/>
      <c r="E910" s="68"/>
      <c r="F910" s="68"/>
      <c r="G910" s="68"/>
      <c r="H910" s="68"/>
    </row>
    <row r="911" spans="1:8" x14ac:dyDescent="0.3">
      <c r="A911" s="68"/>
      <c r="B911" s="68"/>
      <c r="C911" s="68"/>
      <c r="D911" s="68"/>
      <c r="E911" s="68"/>
      <c r="F911" s="68"/>
      <c r="G911" s="68"/>
      <c r="H911" s="68"/>
    </row>
    <row r="912" spans="1:8" x14ac:dyDescent="0.3">
      <c r="A912" s="68"/>
      <c r="B912" s="68"/>
      <c r="C912" s="68"/>
      <c r="D912" s="68"/>
      <c r="E912" s="68"/>
      <c r="F912" s="68"/>
      <c r="G912" s="68"/>
      <c r="H912" s="68"/>
    </row>
    <row r="913" spans="1:8" x14ac:dyDescent="0.3">
      <c r="A913" s="68"/>
      <c r="B913" s="68"/>
      <c r="C913" s="68"/>
      <c r="D913" s="68"/>
      <c r="E913" s="68"/>
      <c r="F913" s="68"/>
      <c r="G913" s="68"/>
      <c r="H913" s="68"/>
    </row>
    <row r="914" spans="1:8" x14ac:dyDescent="0.3">
      <c r="A914" s="68"/>
      <c r="B914" s="68"/>
      <c r="C914" s="68"/>
      <c r="D914" s="68"/>
      <c r="E914" s="68"/>
      <c r="F914" s="68"/>
      <c r="G914" s="68"/>
      <c r="H914" s="68"/>
    </row>
    <row r="915" spans="1:8" x14ac:dyDescent="0.3">
      <c r="A915" s="68"/>
      <c r="B915" s="68"/>
      <c r="C915" s="68"/>
      <c r="D915" s="68"/>
      <c r="E915" s="68"/>
      <c r="F915" s="68"/>
      <c r="G915" s="68"/>
      <c r="H915" s="68"/>
    </row>
    <row r="916" spans="1:8" x14ac:dyDescent="0.3">
      <c r="A916" s="68"/>
      <c r="B916" s="68"/>
      <c r="C916" s="68"/>
      <c r="D916" s="68"/>
      <c r="E916" s="68"/>
      <c r="F916" s="68"/>
      <c r="G916" s="68"/>
      <c r="H916" s="68"/>
    </row>
    <row r="917" spans="1:8" x14ac:dyDescent="0.3">
      <c r="A917" s="68"/>
      <c r="B917" s="68"/>
      <c r="C917" s="68"/>
      <c r="D917" s="68"/>
      <c r="E917" s="68"/>
      <c r="F917" s="68"/>
      <c r="G917" s="68"/>
      <c r="H917" s="68"/>
    </row>
    <row r="918" spans="1:8" x14ac:dyDescent="0.3">
      <c r="A918" s="68"/>
      <c r="B918" s="68"/>
      <c r="C918" s="68"/>
      <c r="D918" s="68"/>
      <c r="E918" s="68"/>
      <c r="F918" s="68"/>
      <c r="G918" s="68"/>
      <c r="H918" s="68"/>
    </row>
    <row r="919" spans="1:8" x14ac:dyDescent="0.3">
      <c r="A919" s="68"/>
      <c r="B919" s="68"/>
      <c r="C919" s="68"/>
      <c r="D919" s="68"/>
      <c r="E919" s="68"/>
      <c r="F919" s="68"/>
      <c r="G919" s="68"/>
      <c r="H919" s="68"/>
    </row>
    <row r="920" spans="1:8" x14ac:dyDescent="0.3">
      <c r="A920" s="68"/>
      <c r="B920" s="68"/>
      <c r="C920" s="68"/>
      <c r="D920" s="68"/>
      <c r="E920" s="68"/>
      <c r="F920" s="68"/>
      <c r="G920" s="68"/>
      <c r="H920" s="68"/>
    </row>
    <row r="921" spans="1:8" x14ac:dyDescent="0.3">
      <c r="A921" s="68"/>
      <c r="B921" s="68"/>
      <c r="C921" s="68"/>
      <c r="D921" s="68"/>
      <c r="E921" s="68"/>
      <c r="F921" s="68"/>
      <c r="G921" s="68"/>
      <c r="H921" s="68"/>
    </row>
    <row r="922" spans="1:8" x14ac:dyDescent="0.3">
      <c r="A922" s="68"/>
      <c r="B922" s="68"/>
      <c r="C922" s="68"/>
      <c r="D922" s="68"/>
      <c r="E922" s="68"/>
      <c r="F922" s="68"/>
      <c r="G922" s="68"/>
      <c r="H922" s="68"/>
    </row>
    <row r="923" spans="1:8" x14ac:dyDescent="0.3">
      <c r="A923" s="68"/>
      <c r="B923" s="68"/>
      <c r="C923" s="68"/>
      <c r="D923" s="68"/>
      <c r="E923" s="68"/>
      <c r="F923" s="68"/>
      <c r="G923" s="68"/>
      <c r="H923" s="68"/>
    </row>
    <row r="924" spans="1:8" x14ac:dyDescent="0.3">
      <c r="A924" s="68"/>
      <c r="B924" s="68"/>
      <c r="C924" s="68"/>
      <c r="D924" s="68"/>
      <c r="E924" s="68"/>
      <c r="F924" s="68"/>
      <c r="G924" s="68"/>
      <c r="H924" s="68"/>
    </row>
    <row r="925" spans="1:8" x14ac:dyDescent="0.3">
      <c r="A925" s="68"/>
      <c r="B925" s="68"/>
      <c r="C925" s="68"/>
      <c r="D925" s="68"/>
      <c r="E925" s="68"/>
      <c r="F925" s="68"/>
      <c r="G925" s="68"/>
      <c r="H925" s="68"/>
    </row>
    <row r="926" spans="1:8" x14ac:dyDescent="0.3">
      <c r="A926" s="68"/>
      <c r="B926" s="68"/>
      <c r="C926" s="68"/>
      <c r="D926" s="68"/>
      <c r="E926" s="68"/>
      <c r="F926" s="68"/>
      <c r="G926" s="68"/>
      <c r="H926" s="68"/>
    </row>
    <row r="927" spans="1:8" x14ac:dyDescent="0.3">
      <c r="A927" s="68"/>
      <c r="B927" s="68"/>
      <c r="C927" s="68"/>
      <c r="D927" s="68"/>
      <c r="E927" s="68"/>
      <c r="F927" s="68"/>
      <c r="G927" s="68"/>
      <c r="H927" s="68"/>
    </row>
    <row r="928" spans="1:8" x14ac:dyDescent="0.3">
      <c r="A928" s="68"/>
      <c r="B928" s="68"/>
      <c r="C928" s="68"/>
      <c r="D928" s="68"/>
      <c r="E928" s="68"/>
      <c r="F928" s="68"/>
      <c r="G928" s="68"/>
      <c r="H928" s="68"/>
    </row>
    <row r="929" spans="1:8" x14ac:dyDescent="0.3">
      <c r="A929" s="68"/>
      <c r="B929" s="68"/>
      <c r="C929" s="68"/>
      <c r="D929" s="68"/>
      <c r="E929" s="68"/>
      <c r="F929" s="68"/>
      <c r="G929" s="68"/>
      <c r="H929" s="68"/>
    </row>
    <row r="930" spans="1:8" x14ac:dyDescent="0.3">
      <c r="A930" s="68"/>
      <c r="B930" s="68"/>
      <c r="C930" s="68"/>
      <c r="D930" s="68"/>
      <c r="E930" s="68"/>
      <c r="F930" s="68"/>
      <c r="G930" s="68"/>
      <c r="H930" s="68"/>
    </row>
    <row r="931" spans="1:8" x14ac:dyDescent="0.3">
      <c r="A931" s="68"/>
      <c r="B931" s="68"/>
      <c r="C931" s="68"/>
      <c r="D931" s="68"/>
      <c r="E931" s="68"/>
      <c r="F931" s="68"/>
      <c r="G931" s="68"/>
      <c r="H931" s="68"/>
    </row>
    <row r="932" spans="1:8" x14ac:dyDescent="0.3">
      <c r="A932" s="68"/>
      <c r="B932" s="68"/>
      <c r="C932" s="68"/>
      <c r="D932" s="68"/>
      <c r="E932" s="68"/>
      <c r="F932" s="68"/>
      <c r="G932" s="68"/>
      <c r="H932" s="68"/>
    </row>
    <row r="933" spans="1:8" x14ac:dyDescent="0.3">
      <c r="A933" s="68"/>
      <c r="B933" s="68"/>
      <c r="C933" s="68"/>
      <c r="D933" s="68"/>
      <c r="E933" s="68"/>
      <c r="F933" s="68"/>
      <c r="G933" s="68"/>
      <c r="H933" s="68"/>
    </row>
    <row r="934" spans="1:8" x14ac:dyDescent="0.3">
      <c r="A934" s="68"/>
      <c r="B934" s="68"/>
      <c r="C934" s="68"/>
      <c r="D934" s="68"/>
      <c r="E934" s="68"/>
      <c r="F934" s="68"/>
      <c r="G934" s="68"/>
      <c r="H934" s="68"/>
    </row>
    <row r="935" spans="1:8" x14ac:dyDescent="0.3">
      <c r="A935" s="68"/>
      <c r="B935" s="68"/>
      <c r="C935" s="68"/>
      <c r="D935" s="68"/>
      <c r="E935" s="68"/>
      <c r="F935" s="68"/>
      <c r="G935" s="68"/>
      <c r="H935" s="68"/>
    </row>
    <row r="936" spans="1:8" x14ac:dyDescent="0.3">
      <c r="A936" s="68"/>
      <c r="B936" s="68"/>
      <c r="C936" s="68"/>
      <c r="D936" s="68"/>
      <c r="E936" s="68"/>
      <c r="F936" s="68"/>
      <c r="G936" s="68"/>
      <c r="H936" s="68"/>
    </row>
    <row r="937" spans="1:8" x14ac:dyDescent="0.3">
      <c r="A937" s="68"/>
      <c r="B937" s="68"/>
      <c r="C937" s="68"/>
      <c r="D937" s="68"/>
      <c r="E937" s="68"/>
      <c r="F937" s="68"/>
      <c r="G937" s="68"/>
      <c r="H937" s="68"/>
    </row>
    <row r="938" spans="1:8" x14ac:dyDescent="0.3">
      <c r="A938" s="68"/>
      <c r="B938" s="68"/>
      <c r="C938" s="68"/>
      <c r="D938" s="68"/>
      <c r="E938" s="68"/>
      <c r="F938" s="68"/>
      <c r="G938" s="68"/>
      <c r="H938" s="68"/>
    </row>
    <row r="939" spans="1:8" x14ac:dyDescent="0.3">
      <c r="A939" s="68"/>
      <c r="B939" s="68"/>
      <c r="C939" s="68"/>
      <c r="D939" s="68"/>
      <c r="E939" s="68"/>
      <c r="F939" s="68"/>
      <c r="G939" s="68"/>
      <c r="H939" s="68"/>
    </row>
    <row r="940" spans="1:8" x14ac:dyDescent="0.3">
      <c r="A940" s="68"/>
      <c r="B940" s="68"/>
      <c r="C940" s="68"/>
      <c r="D940" s="68"/>
      <c r="E940" s="68"/>
      <c r="F940" s="68"/>
      <c r="G940" s="68"/>
      <c r="H940" s="68"/>
    </row>
    <row r="941" spans="1:8" x14ac:dyDescent="0.3">
      <c r="A941" s="68"/>
      <c r="B941" s="68"/>
      <c r="C941" s="68"/>
      <c r="D941" s="68"/>
      <c r="E941" s="68"/>
      <c r="F941" s="68"/>
      <c r="G941" s="68"/>
      <c r="H941" s="68"/>
    </row>
    <row r="942" spans="1:8" x14ac:dyDescent="0.3">
      <c r="A942" s="68"/>
      <c r="B942" s="68"/>
      <c r="C942" s="68"/>
      <c r="D942" s="68"/>
      <c r="E942" s="68"/>
      <c r="F942" s="68"/>
      <c r="G942" s="68"/>
      <c r="H942" s="68"/>
    </row>
    <row r="943" spans="1:8" x14ac:dyDescent="0.3">
      <c r="A943" s="68"/>
      <c r="B943" s="68"/>
      <c r="C943" s="68"/>
      <c r="D943" s="68"/>
      <c r="E943" s="68"/>
      <c r="F943" s="68"/>
      <c r="G943" s="68"/>
      <c r="H943" s="68"/>
    </row>
    <row r="944" spans="1:8" x14ac:dyDescent="0.3">
      <c r="A944" s="68"/>
      <c r="B944" s="68"/>
      <c r="C944" s="68"/>
      <c r="D944" s="68"/>
      <c r="E944" s="68"/>
      <c r="F944" s="68"/>
      <c r="G944" s="68"/>
      <c r="H944" s="68"/>
    </row>
    <row r="945" spans="1:8" x14ac:dyDescent="0.3">
      <c r="A945" s="68"/>
      <c r="B945" s="68"/>
      <c r="C945" s="68"/>
      <c r="D945" s="68"/>
      <c r="E945" s="68"/>
      <c r="F945" s="68"/>
      <c r="G945" s="68"/>
      <c r="H945" s="68"/>
    </row>
    <row r="946" spans="1:8" x14ac:dyDescent="0.3">
      <c r="A946" s="68"/>
      <c r="B946" s="68"/>
      <c r="C946" s="68"/>
      <c r="D946" s="68"/>
      <c r="E946" s="68"/>
      <c r="F946" s="68"/>
      <c r="G946" s="68"/>
      <c r="H946" s="68"/>
    </row>
    <row r="947" spans="1:8" x14ac:dyDescent="0.3">
      <c r="A947" s="68"/>
      <c r="B947" s="68"/>
      <c r="C947" s="68"/>
      <c r="D947" s="68"/>
      <c r="E947" s="68"/>
      <c r="F947" s="68"/>
      <c r="G947" s="68"/>
      <c r="H947" s="68"/>
    </row>
    <row r="948" spans="1:8" x14ac:dyDescent="0.3">
      <c r="A948" s="68"/>
      <c r="B948" s="68"/>
      <c r="C948" s="68"/>
      <c r="D948" s="68"/>
      <c r="E948" s="68"/>
      <c r="F948" s="68"/>
      <c r="G948" s="68"/>
      <c r="H948" s="68"/>
    </row>
    <row r="949" spans="1:8" x14ac:dyDescent="0.3">
      <c r="A949" s="68"/>
      <c r="B949" s="68"/>
      <c r="C949" s="68"/>
      <c r="D949" s="68"/>
      <c r="E949" s="68"/>
      <c r="F949" s="68"/>
      <c r="G949" s="68"/>
      <c r="H949" s="68"/>
    </row>
    <row r="950" spans="1:8" x14ac:dyDescent="0.3">
      <c r="A950" s="68"/>
      <c r="B950" s="68"/>
      <c r="C950" s="68"/>
      <c r="D950" s="68"/>
      <c r="E950" s="68"/>
      <c r="F950" s="68"/>
      <c r="G950" s="68"/>
      <c r="H950" s="68"/>
    </row>
    <row r="951" spans="1:8" x14ac:dyDescent="0.3">
      <c r="A951" s="68"/>
      <c r="B951" s="68"/>
      <c r="C951" s="68"/>
      <c r="D951" s="68"/>
      <c r="E951" s="68"/>
      <c r="F951" s="68"/>
      <c r="G951" s="68"/>
      <c r="H951" s="68"/>
    </row>
    <row r="952" spans="1:8" x14ac:dyDescent="0.3">
      <c r="A952" s="68"/>
      <c r="B952" s="68"/>
      <c r="C952" s="68"/>
      <c r="D952" s="68"/>
      <c r="E952" s="68"/>
      <c r="F952" s="68"/>
      <c r="G952" s="68"/>
      <c r="H952" s="68"/>
    </row>
    <row r="953" spans="1:8" x14ac:dyDescent="0.3">
      <c r="A953" s="68"/>
      <c r="B953" s="68"/>
      <c r="C953" s="68"/>
      <c r="D953" s="68"/>
      <c r="E953" s="68"/>
      <c r="F953" s="68"/>
      <c r="G953" s="68"/>
      <c r="H953" s="68"/>
    </row>
    <row r="954" spans="1:8" x14ac:dyDescent="0.3">
      <c r="A954" s="68"/>
      <c r="B954" s="68"/>
      <c r="C954" s="68"/>
      <c r="D954" s="68"/>
      <c r="E954" s="68"/>
      <c r="F954" s="68"/>
      <c r="G954" s="68"/>
      <c r="H954" s="68"/>
    </row>
    <row r="955" spans="1:8" x14ac:dyDescent="0.3">
      <c r="A955" s="68"/>
      <c r="B955" s="68"/>
      <c r="C955" s="68"/>
      <c r="D955" s="68"/>
      <c r="E955" s="68"/>
      <c r="F955" s="68"/>
      <c r="G955" s="68"/>
      <c r="H955" s="68"/>
    </row>
    <row r="956" spans="1:8" x14ac:dyDescent="0.3">
      <c r="A956" s="68"/>
      <c r="B956" s="68"/>
      <c r="C956" s="68"/>
      <c r="D956" s="68"/>
      <c r="E956" s="68"/>
      <c r="F956" s="68"/>
      <c r="G956" s="68"/>
      <c r="H956" s="68"/>
    </row>
    <row r="957" spans="1:8" x14ac:dyDescent="0.3">
      <c r="A957" s="68"/>
      <c r="B957" s="68"/>
      <c r="C957" s="68"/>
      <c r="D957" s="68"/>
      <c r="E957" s="68"/>
      <c r="F957" s="68"/>
      <c r="G957" s="68"/>
      <c r="H957" s="68"/>
    </row>
    <row r="958" spans="1:8" x14ac:dyDescent="0.3">
      <c r="A958" s="68"/>
      <c r="B958" s="68"/>
      <c r="C958" s="68"/>
      <c r="D958" s="68"/>
      <c r="E958" s="68"/>
      <c r="F958" s="68"/>
      <c r="G958" s="68"/>
      <c r="H958" s="68"/>
    </row>
    <row r="959" spans="1:8" x14ac:dyDescent="0.3">
      <c r="A959" s="68"/>
      <c r="B959" s="68"/>
      <c r="C959" s="68"/>
      <c r="D959" s="68"/>
      <c r="E959" s="68"/>
      <c r="F959" s="68"/>
      <c r="G959" s="68"/>
      <c r="H959" s="68"/>
    </row>
    <row r="960" spans="1:8" x14ac:dyDescent="0.3">
      <c r="A960" s="68"/>
      <c r="B960" s="68"/>
      <c r="C960" s="68"/>
      <c r="D960" s="68"/>
      <c r="E960" s="68"/>
      <c r="F960" s="68"/>
      <c r="G960" s="68"/>
      <c r="H960" s="68"/>
    </row>
    <row r="961" spans="1:8" x14ac:dyDescent="0.3">
      <c r="A961" s="68"/>
      <c r="B961" s="68"/>
      <c r="C961" s="68"/>
      <c r="D961" s="68"/>
      <c r="E961" s="68"/>
      <c r="F961" s="68"/>
      <c r="G961" s="68"/>
      <c r="H961" s="68"/>
    </row>
    <row r="962" spans="1:8" x14ac:dyDescent="0.3">
      <c r="A962" s="68"/>
      <c r="B962" s="68"/>
      <c r="C962" s="68"/>
      <c r="D962" s="68"/>
      <c r="E962" s="68"/>
      <c r="F962" s="68"/>
      <c r="G962" s="68"/>
      <c r="H962" s="68"/>
    </row>
    <row r="963" spans="1:8" x14ac:dyDescent="0.3">
      <c r="A963" s="68"/>
      <c r="B963" s="68"/>
      <c r="C963" s="68"/>
      <c r="D963" s="68"/>
      <c r="E963" s="68"/>
      <c r="F963" s="68"/>
      <c r="G963" s="68"/>
      <c r="H963" s="68"/>
    </row>
    <row r="964" spans="1:8" x14ac:dyDescent="0.3">
      <c r="A964" s="68"/>
      <c r="B964" s="68"/>
      <c r="C964" s="68"/>
      <c r="D964" s="68"/>
      <c r="E964" s="68"/>
      <c r="F964" s="68"/>
      <c r="G964" s="68"/>
      <c r="H964" s="68"/>
    </row>
    <row r="965" spans="1:8" x14ac:dyDescent="0.3">
      <c r="A965" s="68"/>
      <c r="B965" s="68"/>
      <c r="C965" s="68"/>
      <c r="D965" s="68"/>
      <c r="E965" s="68"/>
      <c r="F965" s="68"/>
      <c r="G965" s="68"/>
      <c r="H965" s="68"/>
    </row>
    <row r="966" spans="1:8" x14ac:dyDescent="0.3">
      <c r="A966" s="68"/>
      <c r="B966" s="68"/>
      <c r="C966" s="68"/>
      <c r="D966" s="68"/>
      <c r="E966" s="68"/>
      <c r="F966" s="68"/>
      <c r="G966" s="68"/>
      <c r="H966" s="68"/>
    </row>
    <row r="967" spans="1:8" x14ac:dyDescent="0.3">
      <c r="A967" s="68"/>
      <c r="B967" s="68"/>
      <c r="C967" s="68"/>
      <c r="D967" s="68"/>
      <c r="E967" s="68"/>
      <c r="F967" s="68"/>
      <c r="G967" s="68"/>
      <c r="H967" s="68"/>
    </row>
    <row r="968" spans="1:8" x14ac:dyDescent="0.3">
      <c r="A968" s="68"/>
      <c r="B968" s="68"/>
      <c r="C968" s="68"/>
      <c r="D968" s="68"/>
      <c r="E968" s="68"/>
      <c r="F968" s="68"/>
      <c r="G968" s="68"/>
      <c r="H968" s="68"/>
    </row>
    <row r="969" spans="1:8" x14ac:dyDescent="0.3">
      <c r="A969" s="68"/>
      <c r="B969" s="68"/>
      <c r="C969" s="68"/>
      <c r="D969" s="68"/>
      <c r="E969" s="68"/>
      <c r="F969" s="68"/>
      <c r="G969" s="68"/>
      <c r="H969" s="68"/>
    </row>
    <row r="970" spans="1:8" x14ac:dyDescent="0.3">
      <c r="A970" s="68"/>
      <c r="B970" s="68"/>
      <c r="C970" s="68"/>
      <c r="D970" s="68"/>
      <c r="E970" s="68"/>
      <c r="F970" s="68"/>
      <c r="G970" s="68"/>
      <c r="H970" s="68"/>
    </row>
    <row r="971" spans="1:8" x14ac:dyDescent="0.3">
      <c r="A971" s="68"/>
      <c r="B971" s="68"/>
      <c r="C971" s="68"/>
      <c r="D971" s="68"/>
      <c r="E971" s="68"/>
      <c r="F971" s="68"/>
      <c r="G971" s="68"/>
      <c r="H971" s="68"/>
    </row>
    <row r="972" spans="1:8" x14ac:dyDescent="0.3">
      <c r="A972" s="68"/>
      <c r="B972" s="68"/>
      <c r="C972" s="68"/>
      <c r="D972" s="68"/>
      <c r="E972" s="68"/>
      <c r="F972" s="68"/>
      <c r="G972" s="68"/>
      <c r="H972" s="68"/>
    </row>
    <row r="973" spans="1:8" x14ac:dyDescent="0.3">
      <c r="A973" s="68"/>
      <c r="B973" s="68"/>
      <c r="C973" s="68"/>
      <c r="D973" s="68"/>
      <c r="E973" s="68"/>
      <c r="F973" s="68"/>
      <c r="G973" s="68"/>
      <c r="H973" s="68"/>
    </row>
    <row r="974" spans="1:8" x14ac:dyDescent="0.3">
      <c r="A974" s="68"/>
      <c r="B974" s="68"/>
      <c r="C974" s="68"/>
      <c r="D974" s="68"/>
      <c r="E974" s="68"/>
      <c r="F974" s="68"/>
      <c r="G974" s="68"/>
      <c r="H974" s="68"/>
    </row>
    <row r="975" spans="1:8" x14ac:dyDescent="0.3">
      <c r="A975" s="68"/>
      <c r="B975" s="68"/>
      <c r="C975" s="68"/>
      <c r="D975" s="68"/>
      <c r="E975" s="68"/>
      <c r="F975" s="68"/>
      <c r="G975" s="68"/>
      <c r="H975" s="68"/>
    </row>
    <row r="976" spans="1:8" x14ac:dyDescent="0.3">
      <c r="A976" s="68"/>
      <c r="B976" s="68"/>
      <c r="C976" s="68"/>
      <c r="D976" s="68"/>
      <c r="E976" s="68"/>
      <c r="F976" s="68"/>
      <c r="G976" s="68"/>
      <c r="H976" s="68"/>
    </row>
    <row r="977" spans="1:8" x14ac:dyDescent="0.3">
      <c r="A977" s="68"/>
      <c r="B977" s="68"/>
      <c r="C977" s="68"/>
      <c r="D977" s="68"/>
      <c r="E977" s="68"/>
      <c r="F977" s="68"/>
      <c r="G977" s="68"/>
      <c r="H977" s="68"/>
    </row>
    <row r="978" spans="1:8" x14ac:dyDescent="0.3">
      <c r="A978" s="68"/>
      <c r="B978" s="68"/>
      <c r="C978" s="68"/>
      <c r="D978" s="68"/>
      <c r="E978" s="68"/>
      <c r="F978" s="68"/>
      <c r="G978" s="68"/>
      <c r="H978" s="68"/>
    </row>
    <row r="979" spans="1:8" x14ac:dyDescent="0.3">
      <c r="A979" s="68"/>
      <c r="B979" s="68"/>
      <c r="C979" s="68"/>
      <c r="D979" s="68"/>
      <c r="E979" s="68"/>
      <c r="F979" s="68"/>
      <c r="G979" s="68"/>
      <c r="H979" s="68"/>
    </row>
    <row r="980" spans="1:8" x14ac:dyDescent="0.3">
      <c r="A980" s="68"/>
      <c r="B980" s="68"/>
      <c r="C980" s="68"/>
      <c r="D980" s="68"/>
      <c r="E980" s="68"/>
      <c r="F980" s="68"/>
      <c r="G980" s="68"/>
      <c r="H980" s="68"/>
    </row>
    <row r="981" spans="1:8" x14ac:dyDescent="0.3">
      <c r="A981" s="68"/>
      <c r="B981" s="68"/>
      <c r="C981" s="68"/>
      <c r="D981" s="68"/>
      <c r="E981" s="68"/>
      <c r="F981" s="68"/>
      <c r="G981" s="68"/>
      <c r="H981" s="68"/>
    </row>
    <row r="982" spans="1:8" x14ac:dyDescent="0.3">
      <c r="A982" s="68"/>
      <c r="B982" s="68"/>
      <c r="C982" s="68"/>
      <c r="D982" s="68"/>
      <c r="E982" s="68"/>
      <c r="F982" s="68"/>
      <c r="G982" s="68"/>
      <c r="H982" s="68"/>
    </row>
    <row r="983" spans="1:8" x14ac:dyDescent="0.3">
      <c r="A983" s="68"/>
      <c r="B983" s="68"/>
      <c r="C983" s="68"/>
      <c r="D983" s="68"/>
      <c r="E983" s="68"/>
      <c r="F983" s="68"/>
      <c r="G983" s="68"/>
      <c r="H983" s="68"/>
    </row>
    <row r="984" spans="1:8" x14ac:dyDescent="0.3">
      <c r="A984" s="68"/>
      <c r="B984" s="68"/>
      <c r="C984" s="68"/>
      <c r="D984" s="68"/>
      <c r="E984" s="68"/>
      <c r="F984" s="68"/>
      <c r="G984" s="68"/>
      <c r="H984" s="68"/>
    </row>
    <row r="985" spans="1:8" x14ac:dyDescent="0.3">
      <c r="A985" s="68"/>
      <c r="B985" s="68"/>
      <c r="C985" s="68"/>
      <c r="D985" s="68"/>
      <c r="E985" s="68"/>
      <c r="F985" s="68"/>
      <c r="G985" s="68"/>
      <c r="H985" s="68"/>
    </row>
    <row r="986" spans="1:8" x14ac:dyDescent="0.3">
      <c r="A986" s="68"/>
      <c r="B986" s="68"/>
      <c r="C986" s="68"/>
      <c r="D986" s="68"/>
      <c r="E986" s="68"/>
      <c r="F986" s="68"/>
      <c r="G986" s="68"/>
      <c r="H986" s="68"/>
    </row>
    <row r="987" spans="1:8" x14ac:dyDescent="0.3">
      <c r="A987" s="68"/>
      <c r="B987" s="68"/>
      <c r="C987" s="68"/>
      <c r="D987" s="68"/>
      <c r="E987" s="68"/>
      <c r="F987" s="68"/>
      <c r="G987" s="68"/>
      <c r="H987" s="68"/>
    </row>
    <row r="988" spans="1:8" x14ac:dyDescent="0.3">
      <c r="A988" s="68"/>
      <c r="B988" s="68"/>
      <c r="C988" s="68"/>
      <c r="D988" s="68"/>
      <c r="E988" s="68"/>
      <c r="F988" s="68"/>
      <c r="G988" s="68"/>
      <c r="H988" s="68"/>
    </row>
    <row r="989" spans="1:8" x14ac:dyDescent="0.3">
      <c r="A989" s="68"/>
      <c r="B989" s="68"/>
      <c r="C989" s="68"/>
      <c r="D989" s="68"/>
      <c r="E989" s="68"/>
      <c r="F989" s="68"/>
      <c r="G989" s="68"/>
      <c r="H989" s="68"/>
    </row>
    <row r="990" spans="1:8" x14ac:dyDescent="0.3">
      <c r="A990" s="68"/>
      <c r="B990" s="68"/>
      <c r="C990" s="68"/>
      <c r="D990" s="68"/>
      <c r="E990" s="68"/>
      <c r="F990" s="68"/>
      <c r="G990" s="68"/>
      <c r="H990" s="68"/>
    </row>
    <row r="991" spans="1:8" x14ac:dyDescent="0.3">
      <c r="A991" s="68"/>
      <c r="B991" s="68"/>
      <c r="C991" s="68"/>
      <c r="D991" s="68"/>
      <c r="E991" s="68"/>
      <c r="F991" s="68"/>
      <c r="G991" s="68"/>
      <c r="H991" s="68"/>
    </row>
    <row r="992" spans="1:8" x14ac:dyDescent="0.3">
      <c r="A992" s="68"/>
      <c r="B992" s="68"/>
      <c r="C992" s="68"/>
      <c r="D992" s="68"/>
      <c r="E992" s="68"/>
      <c r="F992" s="68"/>
      <c r="G992" s="68"/>
      <c r="H992" s="68"/>
    </row>
    <row r="993" spans="1:8" x14ac:dyDescent="0.3">
      <c r="A993" s="68"/>
      <c r="B993" s="68"/>
      <c r="C993" s="68"/>
      <c r="D993" s="68"/>
      <c r="E993" s="68"/>
      <c r="F993" s="68"/>
      <c r="G993" s="68"/>
      <c r="H993" s="68"/>
    </row>
    <row r="994" spans="1:8" x14ac:dyDescent="0.3">
      <c r="A994" s="68"/>
      <c r="B994" s="68"/>
      <c r="C994" s="68"/>
      <c r="D994" s="68"/>
      <c r="E994" s="68"/>
      <c r="F994" s="68"/>
      <c r="G994" s="68"/>
      <c r="H994" s="68"/>
    </row>
    <row r="995" spans="1:8" x14ac:dyDescent="0.3">
      <c r="A995" s="68"/>
      <c r="B995" s="68"/>
      <c r="C995" s="68"/>
      <c r="D995" s="68"/>
      <c r="E995" s="68"/>
      <c r="F995" s="68"/>
      <c r="G995" s="68"/>
      <c r="H995" s="68"/>
    </row>
    <row r="996" spans="1:8" x14ac:dyDescent="0.3">
      <c r="A996" s="68"/>
      <c r="B996" s="68"/>
      <c r="C996" s="68"/>
      <c r="D996" s="68"/>
      <c r="E996" s="68"/>
      <c r="F996" s="68"/>
      <c r="G996" s="68"/>
      <c r="H996" s="68"/>
    </row>
    <row r="997" spans="1:8" x14ac:dyDescent="0.3">
      <c r="A997" s="68"/>
      <c r="B997" s="68"/>
      <c r="C997" s="68"/>
      <c r="D997" s="68"/>
      <c r="E997" s="68"/>
      <c r="F997" s="68"/>
      <c r="G997" s="68"/>
      <c r="H997" s="68"/>
    </row>
    <row r="998" spans="1:8" x14ac:dyDescent="0.3">
      <c r="A998" s="68"/>
      <c r="B998" s="68"/>
      <c r="C998" s="68"/>
      <c r="D998" s="68"/>
      <c r="E998" s="68"/>
      <c r="F998" s="68"/>
      <c r="G998" s="68"/>
      <c r="H998" s="68"/>
    </row>
    <row r="999" spans="1:8" x14ac:dyDescent="0.3">
      <c r="A999" s="68"/>
      <c r="B999" s="68"/>
      <c r="C999" s="68"/>
      <c r="D999" s="68"/>
      <c r="E999" s="68"/>
      <c r="F999" s="68"/>
      <c r="G999" s="68"/>
      <c r="H999" s="68"/>
    </row>
    <row r="1000" spans="1:8" x14ac:dyDescent="0.3">
      <c r="A1000" s="68"/>
      <c r="B1000" s="68"/>
      <c r="C1000" s="68"/>
      <c r="D1000" s="68"/>
      <c r="E1000" s="68"/>
      <c r="F1000" s="68"/>
      <c r="G1000" s="68"/>
      <c r="H1000" s="68"/>
    </row>
    <row r="1001" spans="1:8" x14ac:dyDescent="0.3">
      <c r="A1001" s="68"/>
      <c r="B1001" s="68"/>
      <c r="C1001" s="68"/>
      <c r="D1001" s="68"/>
      <c r="E1001" s="68"/>
      <c r="F1001" s="68"/>
      <c r="G1001" s="68"/>
      <c r="H1001" s="68"/>
    </row>
    <row r="1002" spans="1:8" x14ac:dyDescent="0.3">
      <c r="A1002" s="68"/>
      <c r="B1002" s="68"/>
      <c r="C1002" s="68"/>
      <c r="D1002" s="68"/>
      <c r="E1002" s="68"/>
      <c r="F1002" s="68"/>
      <c r="G1002" s="68"/>
      <c r="H1002" s="68"/>
    </row>
    <row r="1003" spans="1:8" x14ac:dyDescent="0.3">
      <c r="A1003" s="68"/>
      <c r="B1003" s="68"/>
      <c r="C1003" s="68"/>
      <c r="D1003" s="68"/>
      <c r="E1003" s="68"/>
      <c r="F1003" s="68"/>
      <c r="G1003" s="68"/>
      <c r="H1003" s="68"/>
    </row>
    <row r="1004" spans="1:8" x14ac:dyDescent="0.3">
      <c r="A1004" s="68"/>
      <c r="B1004" s="68"/>
      <c r="C1004" s="68"/>
      <c r="D1004" s="68"/>
      <c r="E1004" s="68"/>
      <c r="F1004" s="68"/>
      <c r="G1004" s="68"/>
      <c r="H1004" s="68"/>
    </row>
    <row r="1005" spans="1:8" x14ac:dyDescent="0.3">
      <c r="A1005" s="68"/>
      <c r="B1005" s="68"/>
      <c r="C1005" s="68"/>
      <c r="D1005" s="68"/>
      <c r="E1005" s="68"/>
      <c r="F1005" s="68"/>
      <c r="G1005" s="68"/>
      <c r="H1005" s="68"/>
    </row>
    <row r="1006" spans="1:8" x14ac:dyDescent="0.3">
      <c r="A1006" s="68"/>
      <c r="B1006" s="68"/>
      <c r="C1006" s="68"/>
      <c r="D1006" s="68"/>
      <c r="E1006" s="68"/>
      <c r="F1006" s="68"/>
      <c r="G1006" s="68"/>
      <c r="H1006" s="68"/>
    </row>
    <row r="1007" spans="1:8" x14ac:dyDescent="0.3">
      <c r="A1007" s="68"/>
      <c r="B1007" s="68"/>
      <c r="C1007" s="68"/>
      <c r="D1007" s="68"/>
      <c r="E1007" s="68"/>
      <c r="F1007" s="68"/>
      <c r="G1007" s="68"/>
      <c r="H1007" s="68"/>
    </row>
    <row r="1008" spans="1:8" x14ac:dyDescent="0.3">
      <c r="A1008" s="68"/>
      <c r="B1008" s="68"/>
      <c r="C1008" s="68"/>
      <c r="D1008" s="68"/>
      <c r="E1008" s="68"/>
      <c r="F1008" s="68"/>
      <c r="G1008" s="68"/>
      <c r="H1008" s="68"/>
    </row>
    <row r="1009" spans="1:8" x14ac:dyDescent="0.3">
      <c r="A1009" s="68"/>
      <c r="B1009" s="68"/>
      <c r="C1009" s="68"/>
      <c r="D1009" s="68"/>
      <c r="E1009" s="68"/>
      <c r="F1009" s="68"/>
      <c r="G1009" s="68"/>
      <c r="H1009" s="68"/>
    </row>
    <row r="1010" spans="1:8" x14ac:dyDescent="0.3">
      <c r="A1010" s="68"/>
      <c r="B1010" s="68"/>
      <c r="C1010" s="68"/>
      <c r="D1010" s="68"/>
      <c r="E1010" s="68"/>
      <c r="F1010" s="68"/>
      <c r="G1010" s="68"/>
      <c r="H1010" s="68"/>
    </row>
    <row r="1011" spans="1:8" x14ac:dyDescent="0.3">
      <c r="A1011" s="68"/>
      <c r="B1011" s="68"/>
      <c r="C1011" s="68"/>
      <c r="D1011" s="68"/>
      <c r="E1011" s="68"/>
      <c r="F1011" s="68"/>
      <c r="G1011" s="68"/>
      <c r="H1011" s="68"/>
    </row>
    <row r="1012" spans="1:8" x14ac:dyDescent="0.3">
      <c r="A1012" s="68"/>
      <c r="B1012" s="68"/>
      <c r="C1012" s="68"/>
      <c r="D1012" s="68"/>
      <c r="E1012" s="68"/>
      <c r="F1012" s="68"/>
      <c r="G1012" s="68"/>
      <c r="H1012" s="68"/>
    </row>
    <row r="1013" spans="1:8" x14ac:dyDescent="0.3">
      <c r="A1013" s="68"/>
      <c r="B1013" s="68"/>
      <c r="C1013" s="68"/>
      <c r="D1013" s="68"/>
      <c r="E1013" s="68"/>
      <c r="F1013" s="68"/>
      <c r="G1013" s="68"/>
      <c r="H1013" s="68"/>
    </row>
    <row r="1014" spans="1:8" x14ac:dyDescent="0.3">
      <c r="A1014" s="68"/>
      <c r="B1014" s="68"/>
      <c r="C1014" s="68"/>
      <c r="D1014" s="68"/>
      <c r="E1014" s="68"/>
      <c r="F1014" s="68"/>
      <c r="G1014" s="68"/>
      <c r="H1014" s="68"/>
    </row>
    <row r="1015" spans="1:8" x14ac:dyDescent="0.3">
      <c r="A1015" s="68"/>
      <c r="B1015" s="68"/>
      <c r="C1015" s="68"/>
      <c r="D1015" s="68"/>
      <c r="E1015" s="68"/>
      <c r="F1015" s="68"/>
      <c r="G1015" s="68"/>
      <c r="H1015" s="68"/>
    </row>
    <row r="1016" spans="1:8" x14ac:dyDescent="0.3">
      <c r="A1016" s="68"/>
      <c r="B1016" s="68"/>
      <c r="C1016" s="68"/>
      <c r="D1016" s="68"/>
      <c r="E1016" s="68"/>
      <c r="F1016" s="68"/>
      <c r="G1016" s="68"/>
      <c r="H1016" s="68"/>
    </row>
    <row r="1017" spans="1:8" x14ac:dyDescent="0.3">
      <c r="A1017" s="68"/>
      <c r="B1017" s="68"/>
      <c r="C1017" s="68"/>
      <c r="D1017" s="68"/>
      <c r="E1017" s="68"/>
      <c r="F1017" s="68"/>
      <c r="G1017" s="68"/>
      <c r="H1017" s="68"/>
    </row>
    <row r="1018" spans="1:8" x14ac:dyDescent="0.3">
      <c r="A1018" s="68"/>
      <c r="B1018" s="68"/>
      <c r="C1018" s="68"/>
      <c r="D1018" s="68"/>
      <c r="E1018" s="68"/>
      <c r="F1018" s="68"/>
      <c r="G1018" s="68"/>
      <c r="H1018" s="68"/>
    </row>
    <row r="1019" spans="1:8" x14ac:dyDescent="0.3">
      <c r="A1019" s="68"/>
      <c r="B1019" s="68"/>
      <c r="C1019" s="68"/>
      <c r="D1019" s="68"/>
      <c r="E1019" s="68"/>
      <c r="F1019" s="68"/>
      <c r="G1019" s="68"/>
      <c r="H1019" s="68"/>
    </row>
    <row r="1020" spans="1:8" x14ac:dyDescent="0.3">
      <c r="A1020" s="68"/>
      <c r="B1020" s="68"/>
      <c r="C1020" s="68"/>
      <c r="D1020" s="68"/>
      <c r="E1020" s="68"/>
      <c r="F1020" s="68"/>
      <c r="G1020" s="68"/>
      <c r="H1020" s="68"/>
    </row>
    <row r="1021" spans="1:8" x14ac:dyDescent="0.3">
      <c r="A1021" s="68"/>
      <c r="B1021" s="68"/>
      <c r="C1021" s="68"/>
      <c r="D1021" s="68"/>
      <c r="E1021" s="68"/>
      <c r="F1021" s="68"/>
      <c r="G1021" s="68"/>
      <c r="H1021" s="68"/>
    </row>
    <row r="1022" spans="1:8" x14ac:dyDescent="0.3">
      <c r="A1022" s="68"/>
      <c r="B1022" s="68"/>
      <c r="C1022" s="68"/>
      <c r="D1022" s="68"/>
      <c r="E1022" s="68"/>
      <c r="F1022" s="68"/>
      <c r="G1022" s="68"/>
      <c r="H1022" s="68"/>
    </row>
    <row r="1023" spans="1:8" x14ac:dyDescent="0.3">
      <c r="A1023" s="68"/>
      <c r="B1023" s="68"/>
      <c r="C1023" s="68"/>
      <c r="D1023" s="68"/>
      <c r="E1023" s="68"/>
      <c r="F1023" s="68"/>
      <c r="G1023" s="68"/>
      <c r="H1023" s="68"/>
    </row>
    <row r="1024" spans="1:8" x14ac:dyDescent="0.3">
      <c r="A1024" s="68"/>
      <c r="B1024" s="68"/>
      <c r="C1024" s="68"/>
      <c r="D1024" s="68"/>
      <c r="E1024" s="68"/>
      <c r="F1024" s="68"/>
      <c r="G1024" s="68"/>
      <c r="H1024" s="68"/>
    </row>
    <row r="1025" spans="1:8" x14ac:dyDescent="0.3">
      <c r="A1025" s="68"/>
      <c r="B1025" s="68"/>
      <c r="C1025" s="68"/>
      <c r="D1025" s="68"/>
      <c r="E1025" s="68"/>
      <c r="F1025" s="68"/>
      <c r="G1025" s="68"/>
      <c r="H1025" s="68"/>
    </row>
    <row r="1026" spans="1:8" x14ac:dyDescent="0.3">
      <c r="A1026" s="68"/>
      <c r="B1026" s="68"/>
      <c r="C1026" s="68"/>
      <c r="D1026" s="68"/>
      <c r="E1026" s="68"/>
      <c r="F1026" s="68"/>
      <c r="G1026" s="68"/>
      <c r="H1026" s="68"/>
    </row>
    <row r="1027" spans="1:8" x14ac:dyDescent="0.3">
      <c r="A1027" s="68"/>
      <c r="B1027" s="68"/>
      <c r="C1027" s="68"/>
      <c r="D1027" s="68"/>
      <c r="E1027" s="68"/>
      <c r="F1027" s="68"/>
      <c r="G1027" s="68"/>
      <c r="H1027" s="68"/>
    </row>
    <row r="1028" spans="1:8" x14ac:dyDescent="0.3">
      <c r="A1028" s="68"/>
      <c r="B1028" s="68"/>
      <c r="C1028" s="68"/>
      <c r="D1028" s="68"/>
      <c r="E1028" s="68"/>
      <c r="F1028" s="68"/>
      <c r="G1028" s="68"/>
      <c r="H1028" s="68"/>
    </row>
    <row r="1029" spans="1:8" x14ac:dyDescent="0.3">
      <c r="A1029" s="68"/>
      <c r="B1029" s="68"/>
      <c r="C1029" s="68"/>
      <c r="D1029" s="68"/>
      <c r="E1029" s="68"/>
      <c r="F1029" s="68"/>
      <c r="G1029" s="68"/>
      <c r="H1029" s="68"/>
    </row>
    <row r="1030" spans="1:8" x14ac:dyDescent="0.3">
      <c r="A1030" s="68"/>
      <c r="B1030" s="68"/>
      <c r="C1030" s="68"/>
      <c r="D1030" s="68"/>
      <c r="E1030" s="68"/>
      <c r="F1030" s="68"/>
      <c r="G1030" s="68"/>
      <c r="H1030" s="68"/>
    </row>
    <row r="1031" spans="1:8" x14ac:dyDescent="0.3">
      <c r="A1031" s="68"/>
      <c r="B1031" s="68"/>
      <c r="C1031" s="68"/>
      <c r="D1031" s="68"/>
      <c r="E1031" s="68"/>
      <c r="F1031" s="68"/>
      <c r="G1031" s="68"/>
      <c r="H1031" s="68"/>
    </row>
    <row r="1032" spans="1:8" x14ac:dyDescent="0.3">
      <c r="A1032" s="68"/>
      <c r="B1032" s="68"/>
      <c r="C1032" s="68"/>
      <c r="D1032" s="68"/>
      <c r="E1032" s="68"/>
      <c r="F1032" s="68"/>
      <c r="G1032" s="68"/>
      <c r="H1032" s="68"/>
    </row>
    <row r="1033" spans="1:8" x14ac:dyDescent="0.3">
      <c r="A1033" s="68"/>
      <c r="B1033" s="68"/>
      <c r="C1033" s="68"/>
      <c r="D1033" s="68"/>
      <c r="E1033" s="68"/>
      <c r="F1033" s="68"/>
      <c r="G1033" s="68"/>
      <c r="H1033" s="68"/>
    </row>
    <row r="1034" spans="1:8" x14ac:dyDescent="0.3">
      <c r="A1034" s="68"/>
      <c r="B1034" s="68"/>
      <c r="C1034" s="68"/>
      <c r="D1034" s="68"/>
      <c r="E1034" s="68"/>
      <c r="F1034" s="68"/>
      <c r="G1034" s="68"/>
      <c r="H1034" s="68"/>
    </row>
    <row r="1035" spans="1:8" x14ac:dyDescent="0.3">
      <c r="A1035" s="68"/>
      <c r="B1035" s="68"/>
      <c r="C1035" s="68"/>
      <c r="D1035" s="68"/>
      <c r="E1035" s="68"/>
      <c r="F1035" s="68"/>
      <c r="G1035" s="68"/>
      <c r="H1035" s="68"/>
    </row>
    <row r="1036" spans="1:8" x14ac:dyDescent="0.3">
      <c r="A1036" s="68"/>
      <c r="B1036" s="68"/>
      <c r="C1036" s="68"/>
      <c r="D1036" s="68"/>
      <c r="E1036" s="68"/>
      <c r="F1036" s="68"/>
      <c r="G1036" s="68"/>
      <c r="H1036" s="68"/>
    </row>
    <row r="1037" spans="1:8" x14ac:dyDescent="0.3">
      <c r="A1037" s="68"/>
      <c r="B1037" s="68"/>
      <c r="C1037" s="68"/>
      <c r="D1037" s="68"/>
      <c r="E1037" s="68"/>
      <c r="F1037" s="68"/>
      <c r="G1037" s="68"/>
      <c r="H1037" s="68"/>
    </row>
    <row r="1038" spans="1:8" x14ac:dyDescent="0.3">
      <c r="A1038" s="68"/>
      <c r="B1038" s="68"/>
      <c r="C1038" s="68"/>
      <c r="D1038" s="68"/>
      <c r="E1038" s="68"/>
      <c r="F1038" s="68"/>
      <c r="G1038" s="68"/>
      <c r="H1038" s="68"/>
    </row>
    <row r="1039" spans="1:8" x14ac:dyDescent="0.3">
      <c r="A1039" s="68"/>
      <c r="B1039" s="68"/>
      <c r="C1039" s="68"/>
      <c r="D1039" s="68"/>
      <c r="E1039" s="68"/>
      <c r="F1039" s="68"/>
      <c r="G1039" s="68"/>
      <c r="H1039" s="68"/>
    </row>
    <row r="1040" spans="1:8" x14ac:dyDescent="0.3">
      <c r="A1040" s="68"/>
      <c r="B1040" s="68"/>
      <c r="C1040" s="68"/>
      <c r="D1040" s="68"/>
      <c r="E1040" s="68"/>
      <c r="F1040" s="68"/>
      <c r="G1040" s="68"/>
      <c r="H1040" s="68"/>
    </row>
    <row r="1041" spans="1:8" x14ac:dyDescent="0.3">
      <c r="A1041" s="68"/>
      <c r="B1041" s="68"/>
      <c r="C1041" s="68"/>
      <c r="D1041" s="68"/>
      <c r="E1041" s="68"/>
      <c r="F1041" s="68"/>
      <c r="G1041" s="68"/>
      <c r="H1041" s="68"/>
    </row>
    <row r="1042" spans="1:8" x14ac:dyDescent="0.3">
      <c r="A1042" s="68"/>
      <c r="B1042" s="68"/>
      <c r="C1042" s="68"/>
      <c r="D1042" s="68"/>
      <c r="E1042" s="68"/>
      <c r="F1042" s="68"/>
      <c r="G1042" s="68"/>
      <c r="H1042" s="68"/>
    </row>
    <row r="1043" spans="1:8" x14ac:dyDescent="0.3">
      <c r="A1043" s="68"/>
      <c r="B1043" s="68"/>
      <c r="C1043" s="68"/>
      <c r="D1043" s="68"/>
      <c r="E1043" s="68"/>
      <c r="F1043" s="68"/>
      <c r="G1043" s="68"/>
      <c r="H1043" s="68"/>
    </row>
    <row r="1044" spans="1:8" x14ac:dyDescent="0.3">
      <c r="A1044" s="68"/>
      <c r="B1044" s="68"/>
      <c r="C1044" s="68"/>
      <c r="D1044" s="68"/>
      <c r="E1044" s="68"/>
      <c r="F1044" s="68"/>
      <c r="G1044" s="68"/>
      <c r="H1044" s="68"/>
    </row>
    <row r="1045" spans="1:8" x14ac:dyDescent="0.3">
      <c r="A1045" s="68"/>
      <c r="B1045" s="68"/>
      <c r="C1045" s="68"/>
      <c r="D1045" s="68"/>
      <c r="E1045" s="68"/>
      <c r="F1045" s="68"/>
      <c r="G1045" s="68"/>
      <c r="H1045" s="68"/>
    </row>
    <row r="1046" spans="1:8" x14ac:dyDescent="0.3">
      <c r="A1046" s="68"/>
      <c r="B1046" s="68"/>
      <c r="C1046" s="68"/>
      <c r="D1046" s="68"/>
      <c r="E1046" s="68"/>
      <c r="F1046" s="68"/>
      <c r="G1046" s="68"/>
      <c r="H1046" s="68"/>
    </row>
    <row r="1047" spans="1:8" x14ac:dyDescent="0.3">
      <c r="A1047" s="68"/>
      <c r="B1047" s="68"/>
      <c r="C1047" s="68"/>
      <c r="D1047" s="68"/>
      <c r="E1047" s="68"/>
      <c r="F1047" s="68"/>
      <c r="G1047" s="68"/>
      <c r="H1047" s="68"/>
    </row>
    <row r="1048" spans="1:8" x14ac:dyDescent="0.3">
      <c r="A1048" s="68"/>
      <c r="B1048" s="68"/>
      <c r="C1048" s="68"/>
      <c r="D1048" s="68"/>
      <c r="E1048" s="68"/>
      <c r="F1048" s="68"/>
      <c r="G1048" s="68"/>
      <c r="H1048" s="68"/>
    </row>
    <row r="1049" spans="1:8" x14ac:dyDescent="0.3">
      <c r="A1049" s="68"/>
      <c r="B1049" s="68"/>
      <c r="C1049" s="68"/>
      <c r="D1049" s="68"/>
      <c r="E1049" s="68"/>
      <c r="F1049" s="68"/>
      <c r="G1049" s="68"/>
      <c r="H1049" s="68"/>
    </row>
    <row r="1050" spans="1:8" x14ac:dyDescent="0.3">
      <c r="A1050" s="68"/>
      <c r="B1050" s="68"/>
      <c r="C1050" s="68"/>
      <c r="D1050" s="68"/>
      <c r="E1050" s="68"/>
      <c r="F1050" s="68"/>
      <c r="G1050" s="68"/>
      <c r="H1050" s="68"/>
    </row>
    <row r="1051" spans="1:8" x14ac:dyDescent="0.3">
      <c r="A1051" s="68"/>
      <c r="B1051" s="68"/>
      <c r="C1051" s="68"/>
      <c r="D1051" s="68"/>
      <c r="E1051" s="68"/>
      <c r="F1051" s="68"/>
      <c r="G1051" s="68"/>
      <c r="H1051" s="68"/>
    </row>
    <row r="1052" spans="1:8" x14ac:dyDescent="0.3">
      <c r="A1052" s="68"/>
      <c r="B1052" s="68"/>
      <c r="C1052" s="68"/>
      <c r="D1052" s="68"/>
      <c r="E1052" s="68"/>
      <c r="F1052" s="68"/>
      <c r="G1052" s="68"/>
      <c r="H1052" s="68"/>
    </row>
    <row r="1053" spans="1:8" x14ac:dyDescent="0.3">
      <c r="A1053" s="68"/>
      <c r="B1053" s="68"/>
      <c r="C1053" s="68"/>
      <c r="D1053" s="68"/>
      <c r="E1053" s="68"/>
      <c r="F1053" s="68"/>
      <c r="G1053" s="68"/>
      <c r="H1053" s="68"/>
    </row>
    <row r="1054" spans="1:8" x14ac:dyDescent="0.3">
      <c r="A1054" s="68"/>
      <c r="B1054" s="68"/>
      <c r="C1054" s="68"/>
      <c r="D1054" s="68"/>
      <c r="E1054" s="68"/>
      <c r="F1054" s="68"/>
      <c r="G1054" s="68"/>
      <c r="H1054" s="68"/>
    </row>
    <row r="1055" spans="1:8" x14ac:dyDescent="0.3">
      <c r="A1055" s="68"/>
      <c r="B1055" s="68"/>
      <c r="C1055" s="68"/>
      <c r="D1055" s="68"/>
      <c r="E1055" s="68"/>
      <c r="F1055" s="68"/>
      <c r="G1055" s="68"/>
      <c r="H1055" s="68"/>
    </row>
    <row r="1056" spans="1:8" x14ac:dyDescent="0.3">
      <c r="A1056" s="68"/>
      <c r="B1056" s="68"/>
      <c r="C1056" s="68"/>
      <c r="D1056" s="68"/>
      <c r="E1056" s="68"/>
      <c r="F1056" s="68"/>
      <c r="G1056" s="68"/>
      <c r="H1056" s="68"/>
    </row>
    <row r="1057" spans="1:8" x14ac:dyDescent="0.3">
      <c r="A1057" s="68"/>
      <c r="B1057" s="68"/>
      <c r="C1057" s="68"/>
      <c r="D1057" s="68"/>
      <c r="E1057" s="68"/>
      <c r="F1057" s="68"/>
      <c r="G1057" s="68"/>
      <c r="H1057" s="68"/>
    </row>
    <row r="1058" spans="1:8" x14ac:dyDescent="0.3">
      <c r="A1058" s="68"/>
      <c r="B1058" s="68"/>
      <c r="C1058" s="68"/>
      <c r="D1058" s="68"/>
      <c r="E1058" s="68"/>
      <c r="F1058" s="68"/>
      <c r="G1058" s="68"/>
      <c r="H1058" s="68"/>
    </row>
    <row r="1059" spans="1:8" x14ac:dyDescent="0.3">
      <c r="A1059" s="68"/>
      <c r="B1059" s="68"/>
      <c r="C1059" s="68"/>
      <c r="D1059" s="68"/>
      <c r="E1059" s="68"/>
      <c r="F1059" s="68"/>
      <c r="G1059" s="68"/>
      <c r="H1059" s="68"/>
    </row>
    <row r="1060" spans="1:8" x14ac:dyDescent="0.3">
      <c r="A1060" s="68"/>
      <c r="B1060" s="68"/>
      <c r="C1060" s="68"/>
      <c r="D1060" s="68"/>
      <c r="E1060" s="68"/>
      <c r="F1060" s="68"/>
      <c r="G1060" s="68"/>
      <c r="H1060" s="68"/>
    </row>
    <row r="1061" spans="1:8" x14ac:dyDescent="0.3">
      <c r="A1061" s="68"/>
      <c r="B1061" s="68"/>
      <c r="C1061" s="68"/>
      <c r="D1061" s="68"/>
      <c r="E1061" s="68"/>
      <c r="F1061" s="68"/>
      <c r="G1061" s="68"/>
      <c r="H1061" s="68"/>
    </row>
    <row r="1062" spans="1:8" x14ac:dyDescent="0.3">
      <c r="A1062" s="68"/>
      <c r="B1062" s="68"/>
      <c r="C1062" s="68"/>
      <c r="D1062" s="68"/>
      <c r="E1062" s="68"/>
      <c r="F1062" s="68"/>
      <c r="G1062" s="68"/>
      <c r="H1062" s="68"/>
    </row>
    <row r="1063" spans="1:8" x14ac:dyDescent="0.3">
      <c r="A1063" s="68"/>
      <c r="B1063" s="68"/>
      <c r="C1063" s="68"/>
      <c r="D1063" s="68"/>
      <c r="E1063" s="68"/>
      <c r="F1063" s="68"/>
      <c r="G1063" s="68"/>
      <c r="H1063" s="68"/>
    </row>
    <row r="1064" spans="1:8" x14ac:dyDescent="0.3">
      <c r="A1064" s="68"/>
      <c r="B1064" s="68"/>
      <c r="C1064" s="68"/>
      <c r="D1064" s="68"/>
      <c r="E1064" s="68"/>
      <c r="F1064" s="68"/>
      <c r="G1064" s="68"/>
      <c r="H1064" s="68"/>
    </row>
    <row r="1065" spans="1:8" x14ac:dyDescent="0.3">
      <c r="A1065" s="68"/>
      <c r="B1065" s="68"/>
      <c r="C1065" s="68"/>
      <c r="D1065" s="68"/>
      <c r="E1065" s="68"/>
      <c r="F1065" s="68"/>
      <c r="G1065" s="68"/>
      <c r="H1065" s="68"/>
    </row>
    <row r="1066" spans="1:8" x14ac:dyDescent="0.3">
      <c r="A1066" s="68"/>
      <c r="B1066" s="68"/>
      <c r="C1066" s="68"/>
      <c r="D1066" s="68"/>
      <c r="E1066" s="68"/>
      <c r="F1066" s="68"/>
      <c r="G1066" s="68"/>
      <c r="H1066" s="68"/>
    </row>
    <row r="1067" spans="1:8" x14ac:dyDescent="0.3">
      <c r="A1067" s="68"/>
      <c r="B1067" s="68"/>
      <c r="C1067" s="68"/>
      <c r="D1067" s="68"/>
      <c r="E1067" s="68"/>
      <c r="F1067" s="68"/>
      <c r="G1067" s="68"/>
      <c r="H1067" s="68"/>
    </row>
    <row r="1068" spans="1:8" x14ac:dyDescent="0.3">
      <c r="A1068" s="68"/>
      <c r="B1068" s="68"/>
      <c r="C1068" s="68"/>
      <c r="D1068" s="68"/>
      <c r="E1068" s="68"/>
      <c r="F1068" s="68"/>
      <c r="G1068" s="68"/>
      <c r="H1068" s="68"/>
    </row>
    <row r="1069" spans="1:8" x14ac:dyDescent="0.3">
      <c r="A1069" s="68"/>
      <c r="B1069" s="68"/>
      <c r="C1069" s="68"/>
      <c r="D1069" s="68"/>
      <c r="E1069" s="68"/>
      <c r="F1069" s="68"/>
      <c r="G1069" s="68"/>
      <c r="H1069" s="68"/>
    </row>
    <row r="1070" spans="1:8" x14ac:dyDescent="0.3">
      <c r="A1070" s="68"/>
      <c r="B1070" s="68"/>
      <c r="C1070" s="68"/>
      <c r="D1070" s="68"/>
      <c r="E1070" s="68"/>
      <c r="F1070" s="68"/>
      <c r="G1070" s="68"/>
      <c r="H1070" s="68"/>
    </row>
    <row r="1071" spans="1:8" x14ac:dyDescent="0.3">
      <c r="A1071" s="68"/>
      <c r="B1071" s="68"/>
      <c r="C1071" s="68"/>
      <c r="D1071" s="68"/>
      <c r="E1071" s="68"/>
      <c r="F1071" s="68"/>
      <c r="G1071" s="68"/>
      <c r="H1071" s="68"/>
    </row>
    <row r="1072" spans="1:8" x14ac:dyDescent="0.3">
      <c r="A1072" s="68"/>
      <c r="B1072" s="68"/>
      <c r="C1072" s="68"/>
      <c r="D1072" s="68"/>
      <c r="E1072" s="68"/>
      <c r="F1072" s="68"/>
      <c r="G1072" s="68"/>
      <c r="H1072" s="68"/>
    </row>
    <row r="1073" spans="1:8" x14ac:dyDescent="0.3">
      <c r="A1073" s="68"/>
      <c r="B1073" s="68"/>
      <c r="C1073" s="68"/>
      <c r="D1073" s="68"/>
      <c r="E1073" s="68"/>
      <c r="F1073" s="68"/>
      <c r="G1073" s="68"/>
      <c r="H1073" s="68"/>
    </row>
    <row r="1074" spans="1:8" x14ac:dyDescent="0.3">
      <c r="A1074" s="68"/>
      <c r="B1074" s="68"/>
      <c r="C1074" s="68"/>
      <c r="D1074" s="68"/>
      <c r="E1074" s="68"/>
      <c r="F1074" s="68"/>
      <c r="G1074" s="68"/>
      <c r="H1074" s="68"/>
    </row>
    <row r="1075" spans="1:8" x14ac:dyDescent="0.3">
      <c r="A1075" s="68"/>
      <c r="B1075" s="68"/>
      <c r="C1075" s="68"/>
      <c r="D1075" s="68"/>
      <c r="E1075" s="68"/>
      <c r="F1075" s="68"/>
      <c r="G1075" s="68"/>
      <c r="H1075" s="68"/>
    </row>
    <row r="1076" spans="1:8" x14ac:dyDescent="0.3">
      <c r="A1076" s="68"/>
      <c r="B1076" s="68"/>
      <c r="C1076" s="68"/>
      <c r="D1076" s="68"/>
      <c r="E1076" s="68"/>
      <c r="F1076" s="68"/>
      <c r="G1076" s="68"/>
      <c r="H1076" s="68"/>
    </row>
    <row r="1077" spans="1:8" x14ac:dyDescent="0.3">
      <c r="A1077" s="68"/>
      <c r="B1077" s="68"/>
      <c r="C1077" s="68"/>
      <c r="D1077" s="68"/>
      <c r="E1077" s="68"/>
      <c r="F1077" s="68"/>
      <c r="G1077" s="68"/>
      <c r="H1077" s="68"/>
    </row>
    <row r="1078" spans="1:8" x14ac:dyDescent="0.3">
      <c r="A1078" s="68"/>
      <c r="B1078" s="68"/>
      <c r="C1078" s="68"/>
      <c r="D1078" s="68"/>
      <c r="E1078" s="68"/>
      <c r="F1078" s="68"/>
      <c r="G1078" s="68"/>
      <c r="H1078" s="68"/>
    </row>
    <row r="1079" spans="1:8" x14ac:dyDescent="0.3">
      <c r="A1079" s="68"/>
      <c r="B1079" s="68"/>
      <c r="C1079" s="68"/>
      <c r="D1079" s="68"/>
      <c r="E1079" s="68"/>
      <c r="F1079" s="68"/>
      <c r="G1079" s="68"/>
      <c r="H1079" s="68"/>
    </row>
    <row r="1080" spans="1:8" x14ac:dyDescent="0.3">
      <c r="A1080" s="68"/>
      <c r="B1080" s="68"/>
      <c r="C1080" s="68"/>
      <c r="D1080" s="68"/>
      <c r="E1080" s="68"/>
      <c r="F1080" s="68"/>
      <c r="G1080" s="68"/>
      <c r="H1080" s="68"/>
    </row>
    <row r="1081" spans="1:8" x14ac:dyDescent="0.3">
      <c r="A1081" s="68"/>
      <c r="B1081" s="68"/>
      <c r="C1081" s="68"/>
      <c r="D1081" s="68"/>
      <c r="E1081" s="68"/>
      <c r="F1081" s="68"/>
      <c r="G1081" s="68"/>
      <c r="H1081" s="68"/>
    </row>
    <row r="1082" spans="1:8" x14ac:dyDescent="0.3">
      <c r="A1082" s="68"/>
      <c r="B1082" s="68"/>
      <c r="C1082" s="68"/>
      <c r="D1082" s="68"/>
      <c r="E1082" s="68"/>
      <c r="F1082" s="68"/>
      <c r="G1082" s="68"/>
      <c r="H1082" s="68"/>
    </row>
    <row r="1083" spans="1:8" x14ac:dyDescent="0.3">
      <c r="A1083" s="68"/>
      <c r="B1083" s="68"/>
      <c r="C1083" s="68"/>
      <c r="D1083" s="68"/>
      <c r="E1083" s="68"/>
      <c r="F1083" s="68"/>
      <c r="G1083" s="68"/>
      <c r="H1083" s="68"/>
    </row>
    <row r="1084" spans="1:8" x14ac:dyDescent="0.3">
      <c r="A1084" s="68"/>
      <c r="B1084" s="68"/>
      <c r="C1084" s="68"/>
      <c r="D1084" s="68"/>
      <c r="E1084" s="68"/>
      <c r="F1084" s="68"/>
      <c r="G1084" s="68"/>
      <c r="H1084" s="68"/>
    </row>
    <row r="1085" spans="1:8" x14ac:dyDescent="0.3">
      <c r="A1085" s="68"/>
      <c r="B1085" s="68"/>
      <c r="C1085" s="68"/>
      <c r="D1085" s="68"/>
      <c r="E1085" s="68"/>
      <c r="F1085" s="68"/>
      <c r="G1085" s="68"/>
      <c r="H1085" s="68"/>
    </row>
    <row r="1086" spans="1:8" x14ac:dyDescent="0.3">
      <c r="A1086" s="68"/>
      <c r="B1086" s="68"/>
      <c r="C1086" s="68"/>
      <c r="D1086" s="68"/>
      <c r="E1086" s="68"/>
      <c r="F1086" s="68"/>
      <c r="G1086" s="68"/>
      <c r="H1086" s="68"/>
    </row>
    <row r="1087" spans="1:8" x14ac:dyDescent="0.3">
      <c r="A1087" s="68"/>
      <c r="B1087" s="68"/>
      <c r="C1087" s="68"/>
      <c r="D1087" s="68"/>
      <c r="E1087" s="68"/>
      <c r="F1087" s="68"/>
      <c r="G1087" s="68"/>
      <c r="H1087" s="68"/>
    </row>
    <row r="1088" spans="1:8" x14ac:dyDescent="0.3">
      <c r="A1088" s="68"/>
      <c r="B1088" s="68"/>
      <c r="C1088" s="68"/>
      <c r="D1088" s="68"/>
      <c r="E1088" s="68"/>
      <c r="F1088" s="68"/>
      <c r="G1088" s="68"/>
      <c r="H1088" s="68"/>
    </row>
    <row r="1089" spans="1:8" x14ac:dyDescent="0.3">
      <c r="A1089" s="68"/>
      <c r="B1089" s="68"/>
      <c r="C1089" s="68"/>
      <c r="D1089" s="68"/>
      <c r="E1089" s="68"/>
      <c r="F1089" s="68"/>
      <c r="G1089" s="68"/>
      <c r="H1089" s="68"/>
    </row>
    <row r="1090" spans="1:8" x14ac:dyDescent="0.3">
      <c r="A1090" s="68"/>
      <c r="B1090" s="68"/>
      <c r="C1090" s="68"/>
      <c r="D1090" s="68"/>
      <c r="E1090" s="68"/>
      <c r="F1090" s="68"/>
      <c r="G1090" s="68"/>
      <c r="H1090" s="68"/>
    </row>
    <row r="1091" spans="1:8" x14ac:dyDescent="0.3">
      <c r="A1091" s="68"/>
      <c r="B1091" s="68"/>
      <c r="C1091" s="68"/>
      <c r="D1091" s="68"/>
      <c r="E1091" s="68"/>
      <c r="F1091" s="68"/>
      <c r="G1091" s="68"/>
      <c r="H1091" s="68"/>
    </row>
    <row r="1092" spans="1:8" x14ac:dyDescent="0.3">
      <c r="A1092" s="68"/>
      <c r="B1092" s="68"/>
      <c r="C1092" s="68"/>
      <c r="D1092" s="68"/>
      <c r="E1092" s="68"/>
      <c r="F1092" s="68"/>
      <c r="G1092" s="68"/>
      <c r="H1092" s="68"/>
    </row>
    <row r="1093" spans="1:8" x14ac:dyDescent="0.3">
      <c r="A1093" s="68"/>
      <c r="B1093" s="68"/>
      <c r="C1093" s="68"/>
      <c r="D1093" s="68"/>
      <c r="E1093" s="68"/>
      <c r="F1093" s="68"/>
      <c r="G1093" s="68"/>
      <c r="H1093" s="68"/>
    </row>
    <row r="1094" spans="1:8" x14ac:dyDescent="0.3">
      <c r="A1094" s="68"/>
      <c r="B1094" s="68"/>
      <c r="C1094" s="68"/>
      <c r="D1094" s="68"/>
      <c r="E1094" s="68"/>
      <c r="F1094" s="68"/>
      <c r="G1094" s="68"/>
      <c r="H1094" s="68"/>
    </row>
    <row r="1095" spans="1:8" x14ac:dyDescent="0.3">
      <c r="A1095" s="68"/>
      <c r="B1095" s="68"/>
      <c r="C1095" s="68"/>
      <c r="D1095" s="68"/>
      <c r="E1095" s="68"/>
      <c r="F1095" s="68"/>
      <c r="G1095" s="68"/>
      <c r="H1095" s="68"/>
    </row>
    <row r="1096" spans="1:8" x14ac:dyDescent="0.3">
      <c r="A1096" s="68"/>
      <c r="B1096" s="68"/>
      <c r="C1096" s="68"/>
      <c r="D1096" s="68"/>
      <c r="E1096" s="68"/>
      <c r="F1096" s="68"/>
      <c r="G1096" s="68"/>
      <c r="H1096" s="68"/>
    </row>
    <row r="1097" spans="1:8" x14ac:dyDescent="0.3">
      <c r="A1097" s="68"/>
      <c r="B1097" s="68"/>
      <c r="C1097" s="68"/>
      <c r="D1097" s="68"/>
      <c r="E1097" s="68"/>
      <c r="F1097" s="68"/>
      <c r="G1097" s="68"/>
      <c r="H1097" s="68"/>
    </row>
    <row r="1098" spans="1:8" x14ac:dyDescent="0.3">
      <c r="A1098" s="68"/>
      <c r="B1098" s="68"/>
      <c r="C1098" s="68"/>
      <c r="D1098" s="68"/>
      <c r="E1098" s="68"/>
      <c r="F1098" s="68"/>
      <c r="G1098" s="68"/>
      <c r="H1098" s="68"/>
    </row>
    <row r="1099" spans="1:8" x14ac:dyDescent="0.3">
      <c r="A1099" s="68"/>
      <c r="B1099" s="68"/>
      <c r="C1099" s="68"/>
      <c r="D1099" s="68"/>
      <c r="E1099" s="68"/>
      <c r="F1099" s="68"/>
      <c r="G1099" s="68"/>
      <c r="H1099" s="68"/>
    </row>
    <row r="1100" spans="1:8" x14ac:dyDescent="0.3">
      <c r="A1100" s="68"/>
      <c r="B1100" s="68"/>
      <c r="C1100" s="68"/>
      <c r="D1100" s="68"/>
      <c r="E1100" s="68"/>
      <c r="F1100" s="68"/>
      <c r="G1100" s="68"/>
      <c r="H1100" s="68"/>
    </row>
    <row r="1101" spans="1:8" x14ac:dyDescent="0.3">
      <c r="A1101" s="68"/>
      <c r="B1101" s="68"/>
      <c r="C1101" s="68"/>
      <c r="D1101" s="68"/>
      <c r="E1101" s="68"/>
      <c r="F1101" s="68"/>
      <c r="G1101" s="68"/>
      <c r="H1101" s="68"/>
    </row>
    <row r="1102" spans="1:8" x14ac:dyDescent="0.3">
      <c r="A1102" s="68"/>
      <c r="B1102" s="68"/>
      <c r="C1102" s="68"/>
      <c r="D1102" s="68"/>
      <c r="E1102" s="68"/>
      <c r="F1102" s="68"/>
      <c r="G1102" s="68"/>
      <c r="H1102" s="68"/>
    </row>
    <row r="1103" spans="1:8" x14ac:dyDescent="0.3">
      <c r="A1103" s="68"/>
      <c r="B1103" s="68"/>
      <c r="C1103" s="68"/>
      <c r="D1103" s="68"/>
      <c r="E1103" s="68"/>
      <c r="F1103" s="68"/>
      <c r="G1103" s="68"/>
      <c r="H1103" s="68"/>
    </row>
    <row r="1104" spans="1:8" x14ac:dyDescent="0.3">
      <c r="A1104" s="68"/>
      <c r="B1104" s="68"/>
      <c r="C1104" s="68"/>
      <c r="D1104" s="68"/>
      <c r="E1104" s="68"/>
      <c r="F1104" s="68"/>
      <c r="G1104" s="68"/>
      <c r="H1104" s="68"/>
    </row>
    <row r="1105" spans="1:8" x14ac:dyDescent="0.3">
      <c r="A1105" s="68"/>
      <c r="B1105" s="68"/>
      <c r="C1105" s="68"/>
      <c r="D1105" s="68"/>
      <c r="E1105" s="68"/>
      <c r="F1105" s="68"/>
      <c r="G1105" s="68"/>
      <c r="H1105" s="68"/>
    </row>
    <row r="1106" spans="1:8" x14ac:dyDescent="0.3">
      <c r="A1106" s="68"/>
      <c r="B1106" s="68"/>
      <c r="C1106" s="68"/>
      <c r="D1106" s="68"/>
      <c r="E1106" s="68"/>
      <c r="F1106" s="68"/>
      <c r="G1106" s="68"/>
      <c r="H1106" s="68"/>
    </row>
    <row r="1107" spans="1:8" x14ac:dyDescent="0.3">
      <c r="A1107" s="68"/>
      <c r="B1107" s="68"/>
      <c r="C1107" s="68"/>
      <c r="D1107" s="68"/>
      <c r="E1107" s="68"/>
      <c r="F1107" s="68"/>
      <c r="G1107" s="68"/>
      <c r="H1107" s="68"/>
    </row>
    <row r="1108" spans="1:8" x14ac:dyDescent="0.3">
      <c r="A1108" s="68"/>
      <c r="B1108" s="68"/>
      <c r="C1108" s="68"/>
      <c r="D1108" s="68"/>
      <c r="E1108" s="68"/>
      <c r="F1108" s="68"/>
      <c r="G1108" s="68"/>
      <c r="H1108" s="68"/>
    </row>
    <row r="1109" spans="1:8" x14ac:dyDescent="0.3">
      <c r="A1109" s="68"/>
      <c r="B1109" s="68"/>
      <c r="C1109" s="68"/>
      <c r="D1109" s="68"/>
      <c r="E1109" s="68"/>
      <c r="F1109" s="68"/>
      <c r="G1109" s="68"/>
      <c r="H1109" s="68"/>
    </row>
    <row r="1110" spans="1:8" x14ac:dyDescent="0.3">
      <c r="A1110" s="68"/>
      <c r="B1110" s="68"/>
      <c r="C1110" s="68"/>
      <c r="D1110" s="68"/>
      <c r="E1110" s="68"/>
      <c r="F1110" s="68"/>
      <c r="G1110" s="68"/>
      <c r="H1110" s="68"/>
    </row>
    <row r="1111" spans="1:8" x14ac:dyDescent="0.3">
      <c r="A1111" s="68"/>
      <c r="B1111" s="68"/>
      <c r="C1111" s="68"/>
      <c r="D1111" s="68"/>
      <c r="E1111" s="68"/>
      <c r="F1111" s="68"/>
      <c r="G1111" s="68"/>
      <c r="H1111" s="68"/>
    </row>
    <row r="1112" spans="1:8" x14ac:dyDescent="0.3">
      <c r="A1112" s="68"/>
      <c r="B1112" s="68"/>
      <c r="C1112" s="68"/>
      <c r="D1112" s="68"/>
      <c r="E1112" s="68"/>
      <c r="F1112" s="68"/>
      <c r="G1112" s="68"/>
      <c r="H1112" s="68"/>
    </row>
    <row r="1113" spans="1:8" x14ac:dyDescent="0.3">
      <c r="A1113" s="68"/>
      <c r="B1113" s="68"/>
      <c r="C1113" s="68"/>
      <c r="D1113" s="68"/>
      <c r="E1113" s="68"/>
      <c r="F1113" s="68"/>
      <c r="G1113" s="68"/>
      <c r="H1113" s="68"/>
    </row>
    <row r="1114" spans="1:8" x14ac:dyDescent="0.3">
      <c r="A1114" s="68"/>
      <c r="B1114" s="68"/>
      <c r="C1114" s="68"/>
      <c r="D1114" s="68"/>
      <c r="E1114" s="68"/>
      <c r="F1114" s="68"/>
      <c r="G1114" s="68"/>
      <c r="H1114" s="68"/>
    </row>
    <row r="1115" spans="1:8" x14ac:dyDescent="0.3">
      <c r="A1115" s="68"/>
      <c r="B1115" s="68"/>
      <c r="C1115" s="68"/>
      <c r="D1115" s="68"/>
      <c r="E1115" s="68"/>
      <c r="F1115" s="68"/>
      <c r="G1115" s="68"/>
      <c r="H1115" s="68"/>
    </row>
    <row r="1116" spans="1:8" x14ac:dyDescent="0.3">
      <c r="A1116" s="68"/>
      <c r="B1116" s="68"/>
      <c r="C1116" s="68"/>
      <c r="D1116" s="68"/>
      <c r="E1116" s="68"/>
      <c r="F1116" s="68"/>
      <c r="G1116" s="68"/>
      <c r="H1116" s="68"/>
    </row>
    <row r="1117" spans="1:8" x14ac:dyDescent="0.3">
      <c r="A1117" s="68"/>
      <c r="B1117" s="68"/>
      <c r="C1117" s="68"/>
      <c r="D1117" s="68"/>
      <c r="E1117" s="68"/>
      <c r="F1117" s="68"/>
      <c r="G1117" s="68"/>
      <c r="H1117" s="68"/>
    </row>
    <row r="1118" spans="1:8" x14ac:dyDescent="0.3">
      <c r="A1118" s="68"/>
      <c r="B1118" s="68"/>
      <c r="C1118" s="68"/>
      <c r="D1118" s="68"/>
      <c r="E1118" s="68"/>
      <c r="F1118" s="68"/>
      <c r="G1118" s="68"/>
      <c r="H1118" s="68"/>
    </row>
    <row r="1119" spans="1:8" x14ac:dyDescent="0.3">
      <c r="A1119" s="68"/>
      <c r="B1119" s="68"/>
      <c r="C1119" s="68"/>
      <c r="D1119" s="68"/>
      <c r="E1119" s="68"/>
      <c r="F1119" s="68"/>
      <c r="G1119" s="68"/>
      <c r="H1119" s="68"/>
    </row>
    <row r="1120" spans="1:8" x14ac:dyDescent="0.3">
      <c r="A1120" s="68"/>
      <c r="B1120" s="68"/>
      <c r="C1120" s="68"/>
      <c r="D1120" s="68"/>
      <c r="E1120" s="68"/>
      <c r="F1120" s="68"/>
      <c r="G1120" s="68"/>
      <c r="H1120" s="68"/>
    </row>
    <row r="1121" spans="1:8" x14ac:dyDescent="0.3">
      <c r="A1121" s="68"/>
      <c r="B1121" s="68"/>
      <c r="C1121" s="68"/>
      <c r="D1121" s="68"/>
      <c r="E1121" s="68"/>
      <c r="F1121" s="68"/>
      <c r="G1121" s="68"/>
      <c r="H1121" s="68"/>
    </row>
    <row r="1122" spans="1:8" x14ac:dyDescent="0.3">
      <c r="A1122" s="68"/>
      <c r="B1122" s="68"/>
      <c r="C1122" s="68"/>
      <c r="D1122" s="68"/>
      <c r="E1122" s="68"/>
      <c r="F1122" s="68"/>
      <c r="G1122" s="68"/>
      <c r="H1122" s="68"/>
    </row>
    <row r="1123" spans="1:8" x14ac:dyDescent="0.3">
      <c r="A1123" s="68"/>
      <c r="B1123" s="68"/>
      <c r="C1123" s="68"/>
      <c r="D1123" s="68"/>
      <c r="E1123" s="68"/>
      <c r="F1123" s="68"/>
      <c r="G1123" s="68"/>
      <c r="H1123" s="68"/>
    </row>
    <row r="1124" spans="1:8" x14ac:dyDescent="0.3">
      <c r="A1124" s="68"/>
      <c r="B1124" s="68"/>
      <c r="C1124" s="68"/>
      <c r="D1124" s="68"/>
      <c r="E1124" s="68"/>
      <c r="F1124" s="68"/>
      <c r="G1124" s="68"/>
      <c r="H1124" s="68"/>
    </row>
    <row r="1125" spans="1:8" x14ac:dyDescent="0.3">
      <c r="A1125" s="68"/>
      <c r="B1125" s="68"/>
      <c r="C1125" s="68"/>
      <c r="D1125" s="68"/>
      <c r="E1125" s="68"/>
      <c r="F1125" s="68"/>
      <c r="G1125" s="68"/>
      <c r="H1125" s="68"/>
    </row>
    <row r="1126" spans="1:8" x14ac:dyDescent="0.3">
      <c r="A1126" s="68"/>
      <c r="B1126" s="68"/>
      <c r="C1126" s="68"/>
      <c r="D1126" s="68"/>
      <c r="E1126" s="68"/>
      <c r="F1126" s="68"/>
      <c r="G1126" s="68"/>
      <c r="H1126" s="68"/>
    </row>
    <row r="1127" spans="1:8" x14ac:dyDescent="0.3">
      <c r="A1127" s="68"/>
      <c r="B1127" s="68"/>
      <c r="C1127" s="68"/>
      <c r="D1127" s="68"/>
      <c r="E1127" s="68"/>
      <c r="F1127" s="68"/>
      <c r="G1127" s="68"/>
      <c r="H1127" s="68"/>
    </row>
    <row r="1128" spans="1:8" x14ac:dyDescent="0.3">
      <c r="A1128" s="68"/>
      <c r="B1128" s="68"/>
      <c r="C1128" s="68"/>
      <c r="D1128" s="68"/>
      <c r="E1128" s="68"/>
      <c r="F1128" s="68"/>
      <c r="G1128" s="68"/>
      <c r="H1128" s="68"/>
    </row>
    <row r="1129" spans="1:8" x14ac:dyDescent="0.3">
      <c r="A1129" s="68"/>
      <c r="B1129" s="68"/>
      <c r="C1129" s="68"/>
      <c r="D1129" s="68"/>
      <c r="E1129" s="68"/>
      <c r="F1129" s="68"/>
      <c r="G1129" s="68"/>
      <c r="H1129" s="68"/>
    </row>
    <row r="1130" spans="1:8" x14ac:dyDescent="0.3">
      <c r="A1130" s="68"/>
      <c r="B1130" s="68"/>
      <c r="C1130" s="68"/>
      <c r="D1130" s="68"/>
      <c r="E1130" s="68"/>
      <c r="F1130" s="68"/>
      <c r="G1130" s="68"/>
      <c r="H1130" s="68"/>
    </row>
    <row r="1131" spans="1:8" x14ac:dyDescent="0.3">
      <c r="A1131" s="68"/>
      <c r="B1131" s="68"/>
      <c r="C1131" s="68"/>
      <c r="D1131" s="68"/>
      <c r="E1131" s="68"/>
      <c r="F1131" s="68"/>
      <c r="G1131" s="68"/>
      <c r="H1131" s="68"/>
    </row>
    <row r="1132" spans="1:8" x14ac:dyDescent="0.3">
      <c r="A1132" s="68"/>
      <c r="B1132" s="68"/>
      <c r="C1132" s="68"/>
      <c r="D1132" s="68"/>
      <c r="E1132" s="68"/>
      <c r="F1132" s="68"/>
      <c r="G1132" s="68"/>
      <c r="H1132" s="68"/>
    </row>
    <row r="1133" spans="1:8" x14ac:dyDescent="0.3">
      <c r="A1133" s="68"/>
      <c r="B1133" s="68"/>
      <c r="C1133" s="68"/>
      <c r="D1133" s="68"/>
      <c r="E1133" s="68"/>
      <c r="F1133" s="68"/>
      <c r="G1133" s="68"/>
      <c r="H1133" s="68"/>
    </row>
    <row r="1134" spans="1:8" x14ac:dyDescent="0.3">
      <c r="A1134" s="68"/>
      <c r="B1134" s="68"/>
      <c r="C1134" s="68"/>
      <c r="D1134" s="68"/>
      <c r="E1134" s="68"/>
      <c r="F1134" s="68"/>
      <c r="G1134" s="68"/>
      <c r="H1134" s="68"/>
    </row>
    <row r="1135" spans="1:8" x14ac:dyDescent="0.3">
      <c r="A1135" s="68"/>
      <c r="B1135" s="68"/>
      <c r="C1135" s="68"/>
      <c r="D1135" s="68"/>
      <c r="E1135" s="68"/>
      <c r="F1135" s="68"/>
      <c r="G1135" s="68"/>
      <c r="H1135" s="68"/>
    </row>
    <row r="1136" spans="1:8" x14ac:dyDescent="0.3">
      <c r="A1136" s="68"/>
      <c r="B1136" s="68"/>
      <c r="C1136" s="68"/>
      <c r="D1136" s="68"/>
      <c r="E1136" s="68"/>
      <c r="F1136" s="68"/>
      <c r="G1136" s="68"/>
      <c r="H1136" s="68"/>
    </row>
    <row r="1137" spans="1:8" x14ac:dyDescent="0.3">
      <c r="A1137" s="68"/>
      <c r="B1137" s="68"/>
      <c r="C1137" s="68"/>
      <c r="D1137" s="68"/>
      <c r="E1137" s="68"/>
      <c r="F1137" s="68"/>
      <c r="G1137" s="68"/>
      <c r="H1137" s="68"/>
    </row>
    <row r="1138" spans="1:8" x14ac:dyDescent="0.3">
      <c r="A1138" s="68"/>
      <c r="B1138" s="68"/>
      <c r="C1138" s="68"/>
      <c r="D1138" s="68"/>
      <c r="E1138" s="68"/>
      <c r="F1138" s="68"/>
      <c r="G1138" s="68"/>
      <c r="H1138" s="68"/>
    </row>
    <row r="1139" spans="1:8" x14ac:dyDescent="0.3">
      <c r="A1139" s="68"/>
      <c r="B1139" s="68"/>
      <c r="C1139" s="68"/>
      <c r="D1139" s="68"/>
      <c r="E1139" s="68"/>
      <c r="F1139" s="68"/>
      <c r="G1139" s="68"/>
      <c r="H1139" s="68"/>
    </row>
    <row r="1140" spans="1:8" x14ac:dyDescent="0.3">
      <c r="A1140" s="68"/>
      <c r="B1140" s="68"/>
      <c r="C1140" s="68"/>
      <c r="D1140" s="68"/>
      <c r="E1140" s="68"/>
      <c r="F1140" s="68"/>
      <c r="G1140" s="68"/>
      <c r="H1140" s="68"/>
    </row>
    <row r="1141" spans="1:8" x14ac:dyDescent="0.3">
      <c r="A1141" s="68"/>
      <c r="B1141" s="68"/>
      <c r="C1141" s="68"/>
      <c r="D1141" s="68"/>
      <c r="E1141" s="68"/>
      <c r="F1141" s="68"/>
      <c r="G1141" s="68"/>
      <c r="H1141" s="68"/>
    </row>
    <row r="1142" spans="1:8" x14ac:dyDescent="0.3">
      <c r="A1142" s="68"/>
      <c r="B1142" s="68"/>
      <c r="C1142" s="68"/>
      <c r="D1142" s="68"/>
      <c r="E1142" s="68"/>
      <c r="F1142" s="68"/>
      <c r="G1142" s="68"/>
      <c r="H1142" s="68"/>
    </row>
    <row r="1143" spans="1:8" x14ac:dyDescent="0.3">
      <c r="A1143" s="68"/>
      <c r="B1143" s="68"/>
      <c r="C1143" s="68"/>
      <c r="D1143" s="68"/>
      <c r="E1143" s="68"/>
      <c r="F1143" s="68"/>
      <c r="G1143" s="68"/>
      <c r="H1143" s="68"/>
    </row>
    <row r="1144" spans="1:8" x14ac:dyDescent="0.3">
      <c r="A1144" s="68"/>
      <c r="B1144" s="68"/>
      <c r="C1144" s="68"/>
      <c r="D1144" s="68"/>
      <c r="E1144" s="68"/>
      <c r="F1144" s="68"/>
      <c r="G1144" s="68"/>
      <c r="H1144" s="68"/>
    </row>
    <row r="1145" spans="1:8" x14ac:dyDescent="0.3">
      <c r="A1145" s="68"/>
      <c r="B1145" s="68"/>
      <c r="C1145" s="68"/>
      <c r="D1145" s="68"/>
      <c r="E1145" s="68"/>
      <c r="F1145" s="68"/>
      <c r="G1145" s="68"/>
      <c r="H1145" s="68"/>
    </row>
    <row r="1146" spans="1:8" x14ac:dyDescent="0.3">
      <c r="A1146" s="68"/>
      <c r="B1146" s="68"/>
      <c r="C1146" s="68"/>
      <c r="D1146" s="68"/>
      <c r="E1146" s="68"/>
      <c r="F1146" s="68"/>
      <c r="G1146" s="68"/>
      <c r="H1146" s="68"/>
    </row>
    <row r="1147" spans="1:8" x14ac:dyDescent="0.3">
      <c r="A1147" s="68"/>
      <c r="B1147" s="68"/>
      <c r="C1147" s="68"/>
      <c r="D1147" s="68"/>
      <c r="E1147" s="68"/>
      <c r="F1147" s="68"/>
      <c r="G1147" s="68"/>
      <c r="H1147" s="68"/>
    </row>
    <row r="1148" spans="1:8" x14ac:dyDescent="0.3">
      <c r="A1148" s="68"/>
      <c r="B1148" s="68"/>
      <c r="C1148" s="68"/>
      <c r="D1148" s="68"/>
      <c r="E1148" s="68"/>
      <c r="F1148" s="68"/>
      <c r="G1148" s="68"/>
      <c r="H1148" s="68"/>
    </row>
    <row r="1149" spans="1:8" x14ac:dyDescent="0.3">
      <c r="A1149" s="68"/>
      <c r="B1149" s="68"/>
      <c r="C1149" s="68"/>
      <c r="D1149" s="68"/>
      <c r="E1149" s="68"/>
      <c r="F1149" s="68"/>
      <c r="G1149" s="68"/>
      <c r="H1149" s="68"/>
    </row>
    <row r="1150" spans="1:8" x14ac:dyDescent="0.3">
      <c r="A1150" s="68"/>
      <c r="B1150" s="68"/>
      <c r="C1150" s="68"/>
      <c r="D1150" s="68"/>
      <c r="E1150" s="68"/>
      <c r="F1150" s="68"/>
      <c r="G1150" s="68"/>
      <c r="H1150" s="68"/>
    </row>
    <row r="1151" spans="1:8" x14ac:dyDescent="0.3">
      <c r="A1151" s="68"/>
      <c r="B1151" s="68"/>
      <c r="C1151" s="68"/>
      <c r="D1151" s="68"/>
      <c r="E1151" s="68"/>
      <c r="F1151" s="68"/>
      <c r="G1151" s="68"/>
      <c r="H1151" s="68"/>
    </row>
    <row r="1152" spans="1:8" x14ac:dyDescent="0.3">
      <c r="A1152" s="68"/>
      <c r="B1152" s="68"/>
      <c r="C1152" s="68"/>
      <c r="D1152" s="68"/>
      <c r="E1152" s="68"/>
      <c r="F1152" s="68"/>
      <c r="G1152" s="68"/>
      <c r="H1152" s="68"/>
    </row>
    <row r="1153" spans="1:8" x14ac:dyDescent="0.3">
      <c r="A1153" s="68"/>
      <c r="B1153" s="68"/>
      <c r="C1153" s="68"/>
      <c r="D1153" s="68"/>
      <c r="E1153" s="68"/>
      <c r="F1153" s="68"/>
      <c r="G1153" s="68"/>
      <c r="H1153" s="68"/>
    </row>
    <row r="1154" spans="1:8" x14ac:dyDescent="0.3">
      <c r="A1154" s="68"/>
      <c r="B1154" s="68"/>
      <c r="C1154" s="68"/>
      <c r="D1154" s="68"/>
      <c r="E1154" s="68"/>
      <c r="F1154" s="68"/>
      <c r="G1154" s="68"/>
      <c r="H1154" s="68"/>
    </row>
    <row r="1155" spans="1:8" x14ac:dyDescent="0.3">
      <c r="A1155" s="68"/>
      <c r="B1155" s="68"/>
      <c r="C1155" s="68"/>
      <c r="D1155" s="68"/>
      <c r="E1155" s="68"/>
      <c r="F1155" s="68"/>
      <c r="G1155" s="68"/>
      <c r="H1155" s="68"/>
    </row>
    <row r="1156" spans="1:8" x14ac:dyDescent="0.3">
      <c r="A1156" s="68"/>
      <c r="B1156" s="68"/>
      <c r="C1156" s="68"/>
      <c r="D1156" s="68"/>
      <c r="E1156" s="68"/>
      <c r="F1156" s="68"/>
      <c r="G1156" s="68"/>
      <c r="H1156" s="68"/>
    </row>
    <row r="1157" spans="1:8" x14ac:dyDescent="0.3">
      <c r="A1157" s="68"/>
      <c r="B1157" s="68"/>
      <c r="C1157" s="68"/>
      <c r="D1157" s="68"/>
      <c r="E1157" s="68"/>
      <c r="F1157" s="68"/>
      <c r="G1157" s="68"/>
      <c r="H1157" s="68"/>
    </row>
    <row r="1158" spans="1:8" x14ac:dyDescent="0.3">
      <c r="A1158" s="68"/>
      <c r="B1158" s="68"/>
      <c r="C1158" s="68"/>
      <c r="D1158" s="68"/>
      <c r="E1158" s="68"/>
      <c r="F1158" s="68"/>
      <c r="G1158" s="68"/>
      <c r="H1158" s="68"/>
    </row>
    <row r="1159" spans="1:8" x14ac:dyDescent="0.3">
      <c r="A1159" s="68"/>
      <c r="B1159" s="68"/>
      <c r="C1159" s="68"/>
      <c r="D1159" s="68"/>
      <c r="E1159" s="68"/>
      <c r="F1159" s="68"/>
      <c r="G1159" s="68"/>
      <c r="H1159" s="68"/>
    </row>
    <row r="1160" spans="1:8" x14ac:dyDescent="0.3">
      <c r="A1160" s="68"/>
      <c r="B1160" s="68"/>
      <c r="C1160" s="68"/>
      <c r="D1160" s="68"/>
      <c r="E1160" s="68"/>
      <c r="F1160" s="68"/>
      <c r="G1160" s="68"/>
      <c r="H1160" s="68"/>
    </row>
    <row r="1161" spans="1:8" x14ac:dyDescent="0.3">
      <c r="A1161" s="68"/>
      <c r="B1161" s="68"/>
      <c r="C1161" s="68"/>
      <c r="D1161" s="68"/>
      <c r="E1161" s="68"/>
      <c r="F1161" s="68"/>
      <c r="G1161" s="68"/>
      <c r="H1161" s="68"/>
    </row>
    <row r="1162" spans="1:8" x14ac:dyDescent="0.3">
      <c r="A1162" s="68"/>
      <c r="B1162" s="68"/>
      <c r="C1162" s="68"/>
      <c r="D1162" s="68"/>
      <c r="E1162" s="68"/>
      <c r="F1162" s="68"/>
      <c r="G1162" s="68"/>
      <c r="H1162" s="68"/>
    </row>
    <row r="1163" spans="1:8" x14ac:dyDescent="0.3">
      <c r="A1163" s="68"/>
      <c r="B1163" s="68"/>
      <c r="C1163" s="68"/>
      <c r="D1163" s="68"/>
      <c r="E1163" s="68"/>
      <c r="F1163" s="68"/>
      <c r="G1163" s="68"/>
      <c r="H1163" s="68"/>
    </row>
    <row r="1164" spans="1:8" x14ac:dyDescent="0.3">
      <c r="A1164" s="68"/>
      <c r="B1164" s="68"/>
      <c r="C1164" s="68"/>
      <c r="D1164" s="68"/>
      <c r="E1164" s="68"/>
      <c r="F1164" s="68"/>
      <c r="G1164" s="68"/>
      <c r="H1164" s="68"/>
    </row>
    <row r="1165" spans="1:8" x14ac:dyDescent="0.3">
      <c r="A1165" s="68"/>
      <c r="B1165" s="68"/>
      <c r="C1165" s="68"/>
      <c r="D1165" s="68"/>
      <c r="E1165" s="68"/>
      <c r="F1165" s="68"/>
      <c r="G1165" s="68"/>
      <c r="H1165" s="68"/>
    </row>
    <row r="1166" spans="1:8" x14ac:dyDescent="0.3">
      <c r="A1166" s="68"/>
      <c r="B1166" s="68"/>
      <c r="C1166" s="68"/>
      <c r="D1166" s="68"/>
      <c r="E1166" s="68"/>
      <c r="F1166" s="68"/>
      <c r="G1166" s="68"/>
      <c r="H1166" s="68"/>
    </row>
    <row r="1167" spans="1:8" x14ac:dyDescent="0.3">
      <c r="A1167" s="68"/>
      <c r="B1167" s="68"/>
      <c r="C1167" s="68"/>
      <c r="D1167" s="68"/>
      <c r="E1167" s="68"/>
      <c r="F1167" s="68"/>
      <c r="G1167" s="68"/>
      <c r="H1167" s="68"/>
    </row>
    <row r="1168" spans="1:8" x14ac:dyDescent="0.3">
      <c r="A1168" s="68"/>
      <c r="B1168" s="68"/>
      <c r="C1168" s="68"/>
      <c r="D1168" s="68"/>
      <c r="E1168" s="68"/>
      <c r="F1168" s="68"/>
      <c r="G1168" s="68"/>
      <c r="H1168" s="68"/>
    </row>
    <row r="1169" spans="1:8" x14ac:dyDescent="0.3">
      <c r="A1169" s="68"/>
      <c r="B1169" s="68"/>
      <c r="C1169" s="68"/>
      <c r="D1169" s="68"/>
      <c r="E1169" s="68"/>
      <c r="F1169" s="68"/>
      <c r="G1169" s="68"/>
      <c r="H1169" s="68"/>
    </row>
    <row r="1170" spans="1:8" x14ac:dyDescent="0.3">
      <c r="A1170" s="68"/>
      <c r="B1170" s="68"/>
      <c r="C1170" s="68"/>
      <c r="D1170" s="68"/>
      <c r="E1170" s="68"/>
      <c r="F1170" s="68"/>
      <c r="G1170" s="68"/>
      <c r="H1170" s="68"/>
    </row>
    <row r="1171" spans="1:8" x14ac:dyDescent="0.3">
      <c r="A1171" s="68"/>
      <c r="B1171" s="68"/>
      <c r="C1171" s="68"/>
      <c r="D1171" s="68"/>
      <c r="E1171" s="68"/>
      <c r="F1171" s="68"/>
      <c r="G1171" s="68"/>
      <c r="H1171" s="68"/>
    </row>
    <row r="1172" spans="1:8" x14ac:dyDescent="0.3">
      <c r="A1172" s="68"/>
      <c r="B1172" s="68"/>
      <c r="C1172" s="68"/>
      <c r="D1172" s="68"/>
      <c r="E1172" s="68"/>
      <c r="F1172" s="68"/>
      <c r="G1172" s="68"/>
      <c r="H1172" s="68"/>
    </row>
    <row r="1173" spans="1:8" x14ac:dyDescent="0.3">
      <c r="A1173" s="68"/>
      <c r="B1173" s="68"/>
      <c r="C1173" s="68"/>
      <c r="D1173" s="68"/>
      <c r="E1173" s="68"/>
      <c r="F1173" s="68"/>
      <c r="G1173" s="68"/>
      <c r="H1173" s="68"/>
    </row>
    <row r="1174" spans="1:8" x14ac:dyDescent="0.3">
      <c r="A1174" s="68"/>
      <c r="B1174" s="68"/>
      <c r="C1174" s="68"/>
      <c r="D1174" s="68"/>
      <c r="E1174" s="68"/>
      <c r="F1174" s="68"/>
      <c r="G1174" s="68"/>
      <c r="H1174" s="68"/>
    </row>
    <row r="1175" spans="1:8" x14ac:dyDescent="0.3">
      <c r="A1175" s="68"/>
      <c r="B1175" s="68"/>
      <c r="C1175" s="68"/>
      <c r="D1175" s="68"/>
      <c r="E1175" s="68"/>
      <c r="F1175" s="68"/>
      <c r="G1175" s="68"/>
      <c r="H1175" s="68"/>
    </row>
    <row r="1176" spans="1:8" x14ac:dyDescent="0.3">
      <c r="A1176" s="68"/>
      <c r="B1176" s="68"/>
      <c r="C1176" s="68"/>
      <c r="D1176" s="68"/>
      <c r="E1176" s="68"/>
      <c r="F1176" s="68"/>
      <c r="G1176" s="68"/>
      <c r="H1176" s="68"/>
    </row>
    <row r="1177" spans="1:8" x14ac:dyDescent="0.3">
      <c r="A1177" s="68"/>
      <c r="B1177" s="68"/>
      <c r="C1177" s="68"/>
      <c r="D1177" s="68"/>
      <c r="E1177" s="68"/>
      <c r="F1177" s="68"/>
      <c r="G1177" s="68"/>
      <c r="H1177" s="68"/>
    </row>
    <row r="1178" spans="1:8" x14ac:dyDescent="0.3">
      <c r="A1178" s="68"/>
      <c r="B1178" s="68"/>
      <c r="C1178" s="68"/>
      <c r="D1178" s="68"/>
      <c r="E1178" s="68"/>
      <c r="F1178" s="68"/>
      <c r="G1178" s="68"/>
      <c r="H1178" s="68"/>
    </row>
    <row r="1179" spans="1:8" x14ac:dyDescent="0.3">
      <c r="A1179" s="68"/>
      <c r="B1179" s="68"/>
      <c r="C1179" s="68"/>
      <c r="D1179" s="68"/>
      <c r="E1179" s="68"/>
      <c r="F1179" s="68"/>
      <c r="G1179" s="68"/>
      <c r="H1179" s="68"/>
    </row>
    <row r="1180" spans="1:8" x14ac:dyDescent="0.3">
      <c r="A1180" s="68"/>
      <c r="B1180" s="68"/>
      <c r="C1180" s="68"/>
      <c r="D1180" s="68"/>
      <c r="E1180" s="68"/>
      <c r="F1180" s="68"/>
      <c r="G1180" s="68"/>
      <c r="H1180" s="68"/>
    </row>
    <row r="1181" spans="1:8" x14ac:dyDescent="0.3">
      <c r="A1181" s="68"/>
      <c r="B1181" s="68"/>
      <c r="C1181" s="68"/>
      <c r="D1181" s="68"/>
      <c r="E1181" s="68"/>
      <c r="F1181" s="68"/>
      <c r="G1181" s="68"/>
      <c r="H1181" s="68"/>
    </row>
    <row r="1182" spans="1:8" x14ac:dyDescent="0.3">
      <c r="A1182" s="68"/>
      <c r="B1182" s="68"/>
      <c r="C1182" s="68"/>
      <c r="D1182" s="68"/>
      <c r="E1182" s="68"/>
      <c r="F1182" s="68"/>
      <c r="G1182" s="68"/>
      <c r="H1182" s="68"/>
    </row>
    <row r="1183" spans="1:8" x14ac:dyDescent="0.3">
      <c r="A1183" s="68"/>
      <c r="B1183" s="68"/>
      <c r="C1183" s="68"/>
      <c r="D1183" s="68"/>
      <c r="E1183" s="68"/>
      <c r="F1183" s="68"/>
      <c r="G1183" s="68"/>
      <c r="H1183" s="68"/>
    </row>
    <row r="1184" spans="1:8" x14ac:dyDescent="0.3">
      <c r="A1184" s="68"/>
      <c r="B1184" s="68"/>
      <c r="C1184" s="68"/>
      <c r="D1184" s="68"/>
      <c r="E1184" s="68"/>
      <c r="F1184" s="68"/>
      <c r="G1184" s="68"/>
      <c r="H1184" s="68"/>
    </row>
    <row r="1185" spans="1:8" x14ac:dyDescent="0.3">
      <c r="A1185" s="68"/>
      <c r="B1185" s="68"/>
      <c r="C1185" s="68"/>
      <c r="D1185" s="68"/>
      <c r="E1185" s="68"/>
      <c r="F1185" s="68"/>
      <c r="G1185" s="68"/>
      <c r="H1185" s="68"/>
    </row>
    <row r="1186" spans="1:8" x14ac:dyDescent="0.3">
      <c r="A1186" s="68"/>
      <c r="B1186" s="68"/>
      <c r="C1186" s="68"/>
      <c r="D1186" s="68"/>
      <c r="E1186" s="68"/>
      <c r="F1186" s="68"/>
      <c r="G1186" s="68"/>
      <c r="H1186" s="68"/>
    </row>
    <row r="1187" spans="1:8" x14ac:dyDescent="0.3">
      <c r="A1187" s="68"/>
      <c r="B1187" s="68"/>
      <c r="C1187" s="68"/>
      <c r="D1187" s="68"/>
      <c r="E1187" s="68"/>
      <c r="F1187" s="68"/>
      <c r="G1187" s="68"/>
      <c r="H1187" s="68"/>
    </row>
    <row r="1188" spans="1:8" x14ac:dyDescent="0.3">
      <c r="A1188" s="68"/>
      <c r="B1188" s="68"/>
      <c r="C1188" s="68"/>
      <c r="D1188" s="68"/>
      <c r="E1188" s="68"/>
      <c r="F1188" s="68"/>
      <c r="G1188" s="68"/>
      <c r="H1188" s="68"/>
    </row>
    <row r="1189" spans="1:8" x14ac:dyDescent="0.3">
      <c r="A1189" s="68"/>
      <c r="B1189" s="68"/>
      <c r="C1189" s="68"/>
      <c r="D1189" s="68"/>
      <c r="E1189" s="68"/>
      <c r="F1189" s="68"/>
      <c r="G1189" s="68"/>
      <c r="H1189" s="68"/>
    </row>
    <row r="1190" spans="1:8" x14ac:dyDescent="0.3">
      <c r="A1190" s="68"/>
      <c r="B1190" s="68"/>
      <c r="C1190" s="68"/>
      <c r="D1190" s="68"/>
      <c r="E1190" s="68"/>
      <c r="F1190" s="68"/>
      <c r="G1190" s="68"/>
      <c r="H1190" s="68"/>
    </row>
    <row r="1191" spans="1:8" x14ac:dyDescent="0.3">
      <c r="A1191" s="68"/>
      <c r="B1191" s="68"/>
      <c r="C1191" s="68"/>
      <c r="D1191" s="68"/>
      <c r="E1191" s="68"/>
      <c r="F1191" s="68"/>
      <c r="G1191" s="68"/>
      <c r="H1191" s="68"/>
    </row>
    <row r="1192" spans="1:8" x14ac:dyDescent="0.3">
      <c r="A1192" s="68"/>
      <c r="B1192" s="68"/>
      <c r="C1192" s="68"/>
      <c r="D1192" s="68"/>
      <c r="E1192" s="68"/>
      <c r="F1192" s="68"/>
      <c r="G1192" s="68"/>
      <c r="H1192" s="68"/>
    </row>
    <row r="1193" spans="1:8" x14ac:dyDescent="0.3">
      <c r="A1193" s="68"/>
      <c r="B1193" s="68"/>
      <c r="C1193" s="68"/>
      <c r="D1193" s="68"/>
      <c r="E1193" s="68"/>
      <c r="F1193" s="68"/>
      <c r="G1193" s="68"/>
      <c r="H1193" s="68"/>
    </row>
    <row r="1194" spans="1:8" x14ac:dyDescent="0.3">
      <c r="A1194" s="68"/>
      <c r="B1194" s="68"/>
      <c r="C1194" s="68"/>
      <c r="D1194" s="68"/>
      <c r="E1194" s="68"/>
      <c r="F1194" s="68"/>
      <c r="G1194" s="68"/>
      <c r="H1194" s="68"/>
    </row>
    <row r="1195" spans="1:8" x14ac:dyDescent="0.3">
      <c r="A1195" s="68"/>
      <c r="B1195" s="68"/>
      <c r="C1195" s="68"/>
      <c r="D1195" s="68"/>
      <c r="E1195" s="68"/>
      <c r="F1195" s="68"/>
      <c r="G1195" s="68"/>
      <c r="H1195" s="68"/>
    </row>
    <row r="1196" spans="1:8" x14ac:dyDescent="0.3">
      <c r="A1196" s="68"/>
      <c r="B1196" s="68"/>
      <c r="C1196" s="68"/>
      <c r="D1196" s="68"/>
      <c r="E1196" s="68"/>
      <c r="F1196" s="68"/>
      <c r="G1196" s="68"/>
      <c r="H1196" s="68"/>
    </row>
    <row r="1197" spans="1:8" x14ac:dyDescent="0.3">
      <c r="A1197" s="68"/>
      <c r="B1197" s="68"/>
      <c r="C1197" s="68"/>
      <c r="D1197" s="68"/>
      <c r="E1197" s="68"/>
      <c r="F1197" s="68"/>
      <c r="G1197" s="68"/>
      <c r="H1197" s="68"/>
    </row>
    <row r="1198" spans="1:8" x14ac:dyDescent="0.3">
      <c r="A1198" s="68"/>
      <c r="B1198" s="68"/>
      <c r="C1198" s="68"/>
      <c r="D1198" s="68"/>
      <c r="E1198" s="68"/>
      <c r="F1198" s="68"/>
      <c r="G1198" s="68"/>
      <c r="H1198" s="68"/>
    </row>
    <row r="1199" spans="1:8" x14ac:dyDescent="0.3">
      <c r="A1199" s="68"/>
      <c r="B1199" s="68"/>
      <c r="C1199" s="68"/>
      <c r="D1199" s="68"/>
      <c r="E1199" s="68"/>
      <c r="F1199" s="68"/>
      <c r="G1199" s="68"/>
      <c r="H1199" s="68"/>
    </row>
    <row r="1200" spans="1:8" x14ac:dyDescent="0.3">
      <c r="A1200" s="68"/>
      <c r="B1200" s="68"/>
      <c r="C1200" s="68"/>
      <c r="D1200" s="68"/>
      <c r="E1200" s="68"/>
      <c r="F1200" s="68"/>
      <c r="G1200" s="68"/>
      <c r="H1200" s="68"/>
    </row>
    <row r="1201" spans="1:8" x14ac:dyDescent="0.3">
      <c r="A1201" s="68"/>
      <c r="B1201" s="68"/>
      <c r="C1201" s="68"/>
      <c r="D1201" s="68"/>
      <c r="E1201" s="68"/>
      <c r="F1201" s="68"/>
      <c r="G1201" s="68"/>
      <c r="H1201" s="68"/>
    </row>
    <row r="1202" spans="1:8" x14ac:dyDescent="0.3">
      <c r="A1202" s="68"/>
      <c r="B1202" s="68"/>
      <c r="C1202" s="68"/>
      <c r="D1202" s="68"/>
      <c r="E1202" s="68"/>
      <c r="F1202" s="68"/>
      <c r="G1202" s="68"/>
      <c r="H1202" s="68"/>
    </row>
    <row r="1203" spans="1:8" x14ac:dyDescent="0.3">
      <c r="A1203" s="68"/>
      <c r="B1203" s="68"/>
      <c r="C1203" s="68"/>
      <c r="D1203" s="68"/>
      <c r="E1203" s="68"/>
      <c r="F1203" s="68"/>
      <c r="G1203" s="68"/>
      <c r="H1203" s="68"/>
    </row>
    <row r="1204" spans="1:8" x14ac:dyDescent="0.3">
      <c r="A1204" s="68"/>
      <c r="B1204" s="68"/>
      <c r="C1204" s="68"/>
      <c r="D1204" s="68"/>
      <c r="E1204" s="68"/>
      <c r="F1204" s="68"/>
      <c r="G1204" s="68"/>
      <c r="H1204" s="68"/>
    </row>
    <row r="1205" spans="1:8" x14ac:dyDescent="0.3">
      <c r="A1205" s="68"/>
      <c r="B1205" s="68"/>
      <c r="C1205" s="68"/>
      <c r="D1205" s="68"/>
      <c r="E1205" s="68"/>
      <c r="F1205" s="68"/>
      <c r="G1205" s="68"/>
      <c r="H1205" s="68"/>
    </row>
    <row r="1206" spans="1:8" x14ac:dyDescent="0.3">
      <c r="A1206" s="68"/>
      <c r="B1206" s="68"/>
      <c r="C1206" s="68"/>
      <c r="D1206" s="68"/>
      <c r="E1206" s="68"/>
      <c r="F1206" s="68"/>
      <c r="G1206" s="68"/>
      <c r="H1206" s="68"/>
    </row>
    <row r="1207" spans="1:8" x14ac:dyDescent="0.3">
      <c r="A1207" s="68"/>
      <c r="B1207" s="68"/>
      <c r="C1207" s="68"/>
      <c r="D1207" s="68"/>
      <c r="E1207" s="68"/>
      <c r="F1207" s="68"/>
      <c r="G1207" s="68"/>
      <c r="H1207" s="68"/>
    </row>
    <row r="1208" spans="1:8" x14ac:dyDescent="0.3">
      <c r="A1208" s="68"/>
      <c r="B1208" s="68"/>
      <c r="C1208" s="68"/>
      <c r="D1208" s="68"/>
      <c r="E1208" s="68"/>
      <c r="F1208" s="68"/>
      <c r="G1208" s="68"/>
      <c r="H1208" s="68"/>
    </row>
    <row r="1209" spans="1:8" x14ac:dyDescent="0.3">
      <c r="A1209" s="68"/>
      <c r="B1209" s="68"/>
      <c r="C1209" s="68"/>
      <c r="D1209" s="68"/>
      <c r="E1209" s="68"/>
      <c r="F1209" s="68"/>
      <c r="G1209" s="68"/>
      <c r="H1209" s="68"/>
    </row>
    <row r="1210" spans="1:8" x14ac:dyDescent="0.3">
      <c r="A1210" s="68"/>
      <c r="B1210" s="68"/>
      <c r="C1210" s="68"/>
      <c r="D1210" s="68"/>
      <c r="E1210" s="68"/>
      <c r="F1210" s="68"/>
      <c r="G1210" s="68"/>
      <c r="H1210" s="68"/>
    </row>
    <row r="1211" spans="1:8" x14ac:dyDescent="0.3">
      <c r="A1211" s="68"/>
      <c r="B1211" s="68"/>
      <c r="C1211" s="68"/>
      <c r="D1211" s="68"/>
      <c r="E1211" s="68"/>
      <c r="F1211" s="68"/>
      <c r="G1211" s="68"/>
      <c r="H1211" s="68"/>
    </row>
    <row r="1212" spans="1:8" x14ac:dyDescent="0.3">
      <c r="A1212" s="68"/>
      <c r="B1212" s="68"/>
      <c r="C1212" s="68"/>
      <c r="D1212" s="68"/>
      <c r="E1212" s="68"/>
      <c r="F1212" s="68"/>
      <c r="G1212" s="68"/>
      <c r="H1212" s="68"/>
    </row>
    <row r="1213" spans="1:8" x14ac:dyDescent="0.3">
      <c r="A1213" s="68"/>
      <c r="B1213" s="68"/>
      <c r="C1213" s="68"/>
      <c r="D1213" s="68"/>
      <c r="E1213" s="68"/>
      <c r="F1213" s="68"/>
      <c r="G1213" s="68"/>
      <c r="H1213" s="68"/>
    </row>
    <row r="1214" spans="1:8" x14ac:dyDescent="0.3">
      <c r="A1214" s="68"/>
      <c r="B1214" s="68"/>
      <c r="C1214" s="68"/>
      <c r="D1214" s="68"/>
      <c r="E1214" s="68"/>
      <c r="F1214" s="68"/>
      <c r="G1214" s="68"/>
      <c r="H1214" s="68"/>
    </row>
    <row r="1215" spans="1:8" x14ac:dyDescent="0.3">
      <c r="A1215" s="68"/>
      <c r="B1215" s="68"/>
      <c r="C1215" s="68"/>
      <c r="D1215" s="68"/>
      <c r="E1215" s="68"/>
      <c r="F1215" s="68"/>
      <c r="G1215" s="68"/>
      <c r="H1215" s="68"/>
    </row>
    <row r="1216" spans="1:8" x14ac:dyDescent="0.3">
      <c r="A1216" s="68"/>
      <c r="B1216" s="68"/>
      <c r="C1216" s="68"/>
      <c r="D1216" s="68"/>
      <c r="E1216" s="68"/>
      <c r="F1216" s="68"/>
      <c r="G1216" s="68"/>
      <c r="H1216" s="68"/>
    </row>
    <row r="1217" spans="1:8" x14ac:dyDescent="0.3">
      <c r="A1217" s="68"/>
      <c r="B1217" s="68"/>
      <c r="C1217" s="68"/>
      <c r="D1217" s="68"/>
      <c r="E1217" s="68"/>
      <c r="F1217" s="68"/>
      <c r="G1217" s="68"/>
      <c r="H1217" s="68"/>
    </row>
    <row r="1218" spans="1:8" x14ac:dyDescent="0.3">
      <c r="A1218" s="68"/>
      <c r="B1218" s="68"/>
      <c r="C1218" s="68"/>
      <c r="D1218" s="68"/>
      <c r="E1218" s="68"/>
      <c r="F1218" s="68"/>
      <c r="G1218" s="68"/>
      <c r="H1218" s="68"/>
    </row>
    <row r="1219" spans="1:8" x14ac:dyDescent="0.3">
      <c r="A1219" s="68"/>
      <c r="B1219" s="68"/>
      <c r="C1219" s="68"/>
      <c r="D1219" s="68"/>
      <c r="E1219" s="68"/>
      <c r="F1219" s="68"/>
      <c r="G1219" s="68"/>
      <c r="H1219" s="68"/>
    </row>
    <row r="1220" spans="1:8" x14ac:dyDescent="0.3">
      <c r="A1220" s="68"/>
      <c r="B1220" s="68"/>
      <c r="C1220" s="68"/>
      <c r="D1220" s="68"/>
      <c r="E1220" s="68"/>
      <c r="F1220" s="68"/>
      <c r="G1220" s="68"/>
      <c r="H1220" s="68"/>
    </row>
    <row r="1221" spans="1:8" x14ac:dyDescent="0.3">
      <c r="A1221" s="68"/>
      <c r="B1221" s="68"/>
      <c r="C1221" s="68"/>
      <c r="D1221" s="68"/>
      <c r="E1221" s="68"/>
      <c r="F1221" s="68"/>
      <c r="G1221" s="68"/>
      <c r="H1221" s="68"/>
    </row>
    <row r="1222" spans="1:8" x14ac:dyDescent="0.3">
      <c r="A1222" s="68"/>
      <c r="B1222" s="68"/>
      <c r="C1222" s="68"/>
      <c r="D1222" s="68"/>
      <c r="E1222" s="68"/>
      <c r="F1222" s="68"/>
      <c r="G1222" s="68"/>
      <c r="H1222" s="68"/>
    </row>
    <row r="1223" spans="1:8" x14ac:dyDescent="0.3">
      <c r="A1223" s="68"/>
      <c r="B1223" s="68"/>
      <c r="C1223" s="68"/>
      <c r="D1223" s="68"/>
      <c r="E1223" s="68"/>
      <c r="F1223" s="68"/>
      <c r="G1223" s="68"/>
      <c r="H1223" s="68"/>
    </row>
    <row r="1224" spans="1:8" x14ac:dyDescent="0.3">
      <c r="A1224" s="68"/>
      <c r="B1224" s="68"/>
      <c r="C1224" s="68"/>
      <c r="D1224" s="68"/>
      <c r="E1224" s="68"/>
      <c r="F1224" s="68"/>
      <c r="G1224" s="68"/>
      <c r="H1224" s="68"/>
    </row>
    <row r="1225" spans="1:8" x14ac:dyDescent="0.3">
      <c r="A1225" s="68"/>
      <c r="B1225" s="68"/>
      <c r="C1225" s="68"/>
      <c r="D1225" s="68"/>
      <c r="E1225" s="68"/>
      <c r="F1225" s="68"/>
      <c r="G1225" s="68"/>
      <c r="H1225" s="68"/>
    </row>
    <row r="1226" spans="1:8" x14ac:dyDescent="0.3">
      <c r="A1226" s="68"/>
      <c r="B1226" s="68"/>
      <c r="C1226" s="68"/>
      <c r="D1226" s="68"/>
      <c r="E1226" s="68"/>
      <c r="F1226" s="68"/>
      <c r="G1226" s="68"/>
      <c r="H1226" s="68"/>
    </row>
    <row r="1227" spans="1:8" x14ac:dyDescent="0.3">
      <c r="A1227" s="68"/>
      <c r="B1227" s="68"/>
      <c r="C1227" s="68"/>
      <c r="D1227" s="68"/>
      <c r="E1227" s="68"/>
      <c r="F1227" s="68"/>
      <c r="G1227" s="68"/>
      <c r="H1227" s="68"/>
    </row>
    <row r="1228" spans="1:8" x14ac:dyDescent="0.3">
      <c r="A1228" s="68"/>
      <c r="B1228" s="68"/>
      <c r="C1228" s="68"/>
      <c r="D1228" s="68"/>
      <c r="E1228" s="68"/>
      <c r="F1228" s="68"/>
      <c r="G1228" s="68"/>
      <c r="H1228" s="68"/>
    </row>
    <row r="1229" spans="1:8" x14ac:dyDescent="0.3">
      <c r="A1229" s="68"/>
      <c r="B1229" s="68"/>
      <c r="C1229" s="68"/>
      <c r="D1229" s="68"/>
      <c r="E1229" s="68"/>
      <c r="F1229" s="68"/>
      <c r="G1229" s="68"/>
      <c r="H1229" s="68"/>
    </row>
    <row r="1230" spans="1:8" x14ac:dyDescent="0.3">
      <c r="A1230" s="68"/>
      <c r="B1230" s="68"/>
      <c r="C1230" s="68"/>
      <c r="D1230" s="68"/>
      <c r="E1230" s="68"/>
      <c r="F1230" s="68"/>
      <c r="G1230" s="68"/>
      <c r="H1230" s="68"/>
    </row>
    <row r="1231" spans="1:8" x14ac:dyDescent="0.3">
      <c r="A1231" s="68"/>
      <c r="B1231" s="68"/>
      <c r="C1231" s="68"/>
      <c r="D1231" s="68"/>
      <c r="E1231" s="68"/>
      <c r="F1231" s="68"/>
      <c r="G1231" s="68"/>
      <c r="H1231" s="68"/>
    </row>
    <row r="1232" spans="1:8" x14ac:dyDescent="0.3">
      <c r="A1232" s="68"/>
      <c r="B1232" s="68"/>
      <c r="C1232" s="68"/>
      <c r="D1232" s="68"/>
      <c r="E1232" s="68"/>
      <c r="F1232" s="68"/>
      <c r="G1232" s="68"/>
      <c r="H1232" s="68"/>
    </row>
    <row r="1233" spans="1:8" x14ac:dyDescent="0.3">
      <c r="A1233" s="68"/>
      <c r="B1233" s="68"/>
      <c r="C1233" s="68"/>
      <c r="D1233" s="68"/>
      <c r="E1233" s="68"/>
      <c r="F1233" s="68"/>
      <c r="G1233" s="68"/>
      <c r="H1233" s="68"/>
    </row>
    <row r="1234" spans="1:8" x14ac:dyDescent="0.3">
      <c r="A1234" s="68"/>
      <c r="B1234" s="68"/>
      <c r="C1234" s="68"/>
      <c r="D1234" s="68"/>
      <c r="E1234" s="68"/>
      <c r="F1234" s="68"/>
      <c r="G1234" s="68"/>
      <c r="H1234" s="68"/>
    </row>
    <row r="1235" spans="1:8" x14ac:dyDescent="0.3">
      <c r="A1235" s="68"/>
      <c r="B1235" s="68"/>
      <c r="C1235" s="68"/>
      <c r="D1235" s="68"/>
      <c r="E1235" s="68"/>
      <c r="F1235" s="68"/>
      <c r="G1235" s="68"/>
      <c r="H1235" s="68"/>
    </row>
    <row r="1236" spans="1:8" x14ac:dyDescent="0.3">
      <c r="A1236" s="68"/>
      <c r="B1236" s="68"/>
      <c r="C1236" s="68"/>
      <c r="D1236" s="68"/>
      <c r="E1236" s="68"/>
      <c r="F1236" s="68"/>
      <c r="G1236" s="68"/>
      <c r="H1236" s="68"/>
    </row>
    <row r="1237" spans="1:8" x14ac:dyDescent="0.3">
      <c r="A1237" s="68"/>
      <c r="B1237" s="68"/>
      <c r="C1237" s="68"/>
      <c r="D1237" s="68"/>
      <c r="E1237" s="68"/>
      <c r="F1237" s="68"/>
      <c r="G1237" s="68"/>
      <c r="H1237" s="68"/>
    </row>
    <row r="1238" spans="1:8" x14ac:dyDescent="0.3">
      <c r="A1238" s="68"/>
      <c r="B1238" s="68"/>
      <c r="C1238" s="68"/>
      <c r="D1238" s="68"/>
      <c r="E1238" s="68"/>
      <c r="F1238" s="68"/>
      <c r="G1238" s="68"/>
      <c r="H1238" s="68"/>
    </row>
    <row r="1239" spans="1:8" x14ac:dyDescent="0.3">
      <c r="A1239" s="68"/>
      <c r="B1239" s="68"/>
      <c r="C1239" s="68"/>
      <c r="D1239" s="68"/>
      <c r="E1239" s="68"/>
      <c r="F1239" s="68"/>
      <c r="G1239" s="68"/>
      <c r="H1239" s="68"/>
    </row>
    <row r="1240" spans="1:8" x14ac:dyDescent="0.3">
      <c r="A1240" s="68"/>
      <c r="B1240" s="68"/>
      <c r="C1240" s="68"/>
      <c r="D1240" s="68"/>
      <c r="E1240" s="68"/>
      <c r="F1240" s="68"/>
      <c r="G1240" s="68"/>
      <c r="H1240" s="68"/>
    </row>
    <row r="1241" spans="1:8" x14ac:dyDescent="0.3">
      <c r="A1241" s="68"/>
      <c r="B1241" s="68"/>
      <c r="C1241" s="68"/>
      <c r="D1241" s="68"/>
      <c r="E1241" s="68"/>
      <c r="F1241" s="68"/>
      <c r="G1241" s="68"/>
      <c r="H1241" s="68"/>
    </row>
    <row r="1242" spans="1:8" x14ac:dyDescent="0.3">
      <c r="A1242" s="68"/>
      <c r="B1242" s="68"/>
      <c r="C1242" s="68"/>
      <c r="D1242" s="68"/>
      <c r="E1242" s="68"/>
      <c r="F1242" s="68"/>
      <c r="G1242" s="68"/>
      <c r="H1242" s="68"/>
    </row>
    <row r="1243" spans="1:8" x14ac:dyDescent="0.3">
      <c r="A1243" s="68"/>
      <c r="B1243" s="68"/>
      <c r="C1243" s="68"/>
      <c r="D1243" s="68"/>
      <c r="E1243" s="68"/>
      <c r="F1243" s="68"/>
      <c r="G1243" s="68"/>
      <c r="H1243" s="68"/>
    </row>
    <row r="1244" spans="1:8" x14ac:dyDescent="0.3">
      <c r="A1244" s="68"/>
      <c r="B1244" s="68"/>
      <c r="C1244" s="68"/>
      <c r="D1244" s="68"/>
      <c r="E1244" s="68"/>
      <c r="F1244" s="68"/>
      <c r="G1244" s="68"/>
      <c r="H1244" s="68"/>
    </row>
    <row r="1245" spans="1:8" x14ac:dyDescent="0.3">
      <c r="A1245" s="68"/>
      <c r="B1245" s="68"/>
      <c r="C1245" s="68"/>
      <c r="D1245" s="68"/>
      <c r="E1245" s="68"/>
      <c r="F1245" s="68"/>
      <c r="G1245" s="68"/>
      <c r="H1245" s="68"/>
    </row>
    <row r="1246" spans="1:8" x14ac:dyDescent="0.3">
      <c r="A1246" s="68"/>
      <c r="B1246" s="68"/>
      <c r="C1246" s="68"/>
      <c r="D1246" s="68"/>
      <c r="E1246" s="68"/>
      <c r="F1246" s="68"/>
      <c r="G1246" s="68"/>
      <c r="H1246" s="68"/>
    </row>
    <row r="1247" spans="1:8" x14ac:dyDescent="0.3">
      <c r="A1247" s="68"/>
      <c r="B1247" s="68"/>
      <c r="C1247" s="68"/>
      <c r="D1247" s="68"/>
      <c r="E1247" s="68"/>
      <c r="F1247" s="68"/>
      <c r="G1247" s="68"/>
      <c r="H1247" s="68"/>
    </row>
    <row r="1248" spans="1:8" x14ac:dyDescent="0.3">
      <c r="A1248" s="68"/>
      <c r="B1248" s="68"/>
      <c r="C1248" s="68"/>
      <c r="D1248" s="68"/>
      <c r="E1248" s="68"/>
      <c r="F1248" s="68"/>
      <c r="G1248" s="68"/>
      <c r="H1248" s="68"/>
    </row>
    <row r="1249" spans="1:8" x14ac:dyDescent="0.3">
      <c r="A1249" s="68"/>
      <c r="B1249" s="68"/>
      <c r="C1249" s="68"/>
      <c r="D1249" s="68"/>
      <c r="E1249" s="68"/>
      <c r="F1249" s="68"/>
      <c r="G1249" s="68"/>
      <c r="H1249" s="68"/>
    </row>
    <row r="1250" spans="1:8" x14ac:dyDescent="0.3">
      <c r="A1250" s="68"/>
      <c r="B1250" s="68"/>
      <c r="C1250" s="68"/>
      <c r="D1250" s="68"/>
      <c r="E1250" s="68"/>
      <c r="F1250" s="68"/>
      <c r="G1250" s="68"/>
      <c r="H1250" s="68"/>
    </row>
    <row r="1251" spans="1:8" x14ac:dyDescent="0.3">
      <c r="A1251" s="68"/>
      <c r="B1251" s="68"/>
      <c r="C1251" s="68"/>
      <c r="D1251" s="68"/>
      <c r="E1251" s="68"/>
      <c r="F1251" s="68"/>
      <c r="G1251" s="68"/>
      <c r="H1251" s="68"/>
    </row>
    <row r="1252" spans="1:8" x14ac:dyDescent="0.3">
      <c r="A1252" s="68"/>
      <c r="B1252" s="68"/>
      <c r="C1252" s="68"/>
      <c r="D1252" s="68"/>
      <c r="E1252" s="68"/>
      <c r="F1252" s="68"/>
      <c r="G1252" s="68"/>
      <c r="H1252" s="68"/>
    </row>
    <row r="1253" spans="1:8" x14ac:dyDescent="0.3">
      <c r="A1253" s="68"/>
      <c r="B1253" s="68"/>
      <c r="C1253" s="68"/>
      <c r="D1253" s="68"/>
      <c r="E1253" s="68"/>
      <c r="F1253" s="68"/>
      <c r="G1253" s="68"/>
      <c r="H1253" s="68"/>
    </row>
    <row r="1254" spans="1:8" x14ac:dyDescent="0.3">
      <c r="A1254" s="68"/>
      <c r="B1254" s="68"/>
      <c r="C1254" s="68"/>
      <c r="D1254" s="68"/>
      <c r="E1254" s="68"/>
      <c r="F1254" s="68"/>
      <c r="G1254" s="68"/>
      <c r="H1254" s="68"/>
    </row>
    <row r="1255" spans="1:8" x14ac:dyDescent="0.3">
      <c r="A1255" s="68"/>
      <c r="B1255" s="68"/>
      <c r="C1255" s="68"/>
      <c r="D1255" s="68"/>
      <c r="E1255" s="68"/>
      <c r="F1255" s="68"/>
      <c r="G1255" s="68"/>
      <c r="H1255" s="68"/>
    </row>
    <row r="1256" spans="1:8" x14ac:dyDescent="0.3">
      <c r="A1256" s="68"/>
      <c r="B1256" s="68"/>
      <c r="C1256" s="68"/>
      <c r="D1256" s="68"/>
      <c r="E1256" s="68"/>
      <c r="F1256" s="68"/>
      <c r="G1256" s="68"/>
      <c r="H1256" s="68"/>
    </row>
    <row r="1257" spans="1:8" x14ac:dyDescent="0.3">
      <c r="A1257" s="68"/>
      <c r="B1257" s="68"/>
      <c r="C1257" s="68"/>
      <c r="D1257" s="68"/>
      <c r="E1257" s="68"/>
      <c r="F1257" s="68"/>
      <c r="G1257" s="68"/>
      <c r="H1257" s="68"/>
    </row>
    <row r="1258" spans="1:8" x14ac:dyDescent="0.3">
      <c r="A1258" s="68"/>
      <c r="B1258" s="68"/>
      <c r="C1258" s="68"/>
      <c r="D1258" s="68"/>
      <c r="E1258" s="68"/>
      <c r="F1258" s="68"/>
      <c r="G1258" s="68"/>
      <c r="H1258" s="68"/>
    </row>
    <row r="1259" spans="1:8" x14ac:dyDescent="0.3">
      <c r="A1259" s="68"/>
      <c r="B1259" s="68"/>
      <c r="C1259" s="68"/>
      <c r="D1259" s="68"/>
      <c r="E1259" s="68"/>
      <c r="F1259" s="68"/>
      <c r="G1259" s="68"/>
      <c r="H1259" s="68"/>
    </row>
    <row r="1260" spans="1:8" x14ac:dyDescent="0.3">
      <c r="A1260" s="68"/>
      <c r="B1260" s="68"/>
      <c r="C1260" s="68"/>
      <c r="D1260" s="68"/>
      <c r="E1260" s="68"/>
      <c r="F1260" s="68"/>
      <c r="G1260" s="68"/>
      <c r="H1260" s="68"/>
    </row>
    <row r="1261" spans="1:8" x14ac:dyDescent="0.3">
      <c r="A1261" s="68"/>
      <c r="B1261" s="68"/>
      <c r="C1261" s="68"/>
      <c r="D1261" s="68"/>
      <c r="E1261" s="68"/>
      <c r="F1261" s="68"/>
      <c r="G1261" s="68"/>
      <c r="H1261" s="68"/>
    </row>
    <row r="1262" spans="1:8" x14ac:dyDescent="0.3">
      <c r="A1262" s="68"/>
      <c r="B1262" s="68"/>
      <c r="C1262" s="68"/>
      <c r="D1262" s="68"/>
      <c r="E1262" s="68"/>
      <c r="F1262" s="68"/>
      <c r="G1262" s="68"/>
      <c r="H1262" s="68"/>
    </row>
    <row r="1263" spans="1:8" x14ac:dyDescent="0.3">
      <c r="A1263" s="68"/>
      <c r="B1263" s="68"/>
      <c r="C1263" s="68"/>
      <c r="D1263" s="68"/>
      <c r="E1263" s="68"/>
      <c r="F1263" s="68"/>
      <c r="G1263" s="68"/>
      <c r="H1263" s="68"/>
    </row>
    <row r="1264" spans="1:8" x14ac:dyDescent="0.3">
      <c r="A1264" s="68"/>
      <c r="B1264" s="68"/>
      <c r="C1264" s="68"/>
      <c r="D1264" s="68"/>
      <c r="E1264" s="68"/>
      <c r="F1264" s="68"/>
      <c r="G1264" s="68"/>
      <c r="H1264" s="68"/>
    </row>
    <row r="1265" spans="1:8" x14ac:dyDescent="0.3">
      <c r="A1265" s="68"/>
      <c r="B1265" s="68"/>
      <c r="C1265" s="68"/>
      <c r="D1265" s="68"/>
      <c r="E1265" s="68"/>
      <c r="F1265" s="68"/>
      <c r="G1265" s="68"/>
      <c r="H1265" s="68"/>
    </row>
    <row r="1266" spans="1:8" x14ac:dyDescent="0.3">
      <c r="A1266" s="68"/>
      <c r="B1266" s="68"/>
      <c r="C1266" s="68"/>
      <c r="D1266" s="68"/>
      <c r="E1266" s="68"/>
      <c r="F1266" s="68"/>
      <c r="G1266" s="68"/>
      <c r="H1266" s="68"/>
    </row>
    <row r="1267" spans="1:8" x14ac:dyDescent="0.3">
      <c r="A1267" s="68"/>
      <c r="B1267" s="68"/>
      <c r="C1267" s="68"/>
      <c r="D1267" s="68"/>
      <c r="E1267" s="68"/>
      <c r="F1267" s="68"/>
      <c r="G1267" s="68"/>
      <c r="H1267" s="68"/>
    </row>
    <row r="1268" spans="1:8" x14ac:dyDescent="0.3">
      <c r="A1268" s="68"/>
      <c r="B1268" s="68"/>
      <c r="C1268" s="68"/>
      <c r="D1268" s="68"/>
      <c r="E1268" s="68"/>
      <c r="F1268" s="68"/>
      <c r="G1268" s="68"/>
      <c r="H1268" s="68"/>
    </row>
    <row r="1269" spans="1:8" x14ac:dyDescent="0.3">
      <c r="A1269" s="68"/>
      <c r="B1269" s="68"/>
      <c r="C1269" s="68"/>
      <c r="D1269" s="68"/>
      <c r="E1269" s="68"/>
      <c r="F1269" s="68"/>
      <c r="G1269" s="68"/>
      <c r="H1269" s="68"/>
    </row>
    <row r="1270" spans="1:8" x14ac:dyDescent="0.3">
      <c r="A1270" s="68"/>
      <c r="B1270" s="68"/>
      <c r="C1270" s="68"/>
      <c r="D1270" s="68"/>
      <c r="E1270" s="68"/>
      <c r="F1270" s="68"/>
      <c r="G1270" s="68"/>
      <c r="H1270" s="68"/>
    </row>
    <row r="1271" spans="1:8" x14ac:dyDescent="0.3">
      <c r="A1271" s="68"/>
      <c r="B1271" s="68"/>
      <c r="C1271" s="68"/>
      <c r="D1271" s="68"/>
      <c r="E1271" s="68"/>
      <c r="F1271" s="68"/>
      <c r="G1271" s="68"/>
      <c r="H1271" s="68"/>
    </row>
    <row r="1272" spans="1:8" x14ac:dyDescent="0.3">
      <c r="A1272" s="68"/>
      <c r="B1272" s="68"/>
      <c r="C1272" s="68"/>
      <c r="D1272" s="68"/>
      <c r="E1272" s="68"/>
      <c r="F1272" s="68"/>
      <c r="G1272" s="68"/>
      <c r="H1272" s="68"/>
    </row>
    <row r="1273" spans="1:8" x14ac:dyDescent="0.3">
      <c r="A1273" s="68"/>
      <c r="B1273" s="68"/>
      <c r="C1273" s="68"/>
      <c r="D1273" s="68"/>
      <c r="E1273" s="68"/>
      <c r="F1273" s="68"/>
      <c r="G1273" s="68"/>
      <c r="H1273" s="68"/>
    </row>
    <row r="1274" spans="1:8" x14ac:dyDescent="0.3">
      <c r="A1274" s="68"/>
      <c r="B1274" s="68"/>
      <c r="C1274" s="68"/>
      <c r="D1274" s="68"/>
      <c r="E1274" s="68"/>
      <c r="F1274" s="68"/>
      <c r="G1274" s="68"/>
      <c r="H1274" s="68"/>
    </row>
    <row r="1275" spans="1:8" x14ac:dyDescent="0.3">
      <c r="A1275" s="68"/>
      <c r="B1275" s="68"/>
      <c r="C1275" s="68"/>
      <c r="D1275" s="68"/>
      <c r="E1275" s="68"/>
      <c r="F1275" s="68"/>
      <c r="G1275" s="68"/>
      <c r="H1275" s="68"/>
    </row>
    <row r="1276" spans="1:8" x14ac:dyDescent="0.3">
      <c r="A1276" s="68"/>
      <c r="B1276" s="68"/>
      <c r="C1276" s="68"/>
      <c r="D1276" s="68"/>
      <c r="E1276" s="68"/>
      <c r="F1276" s="68"/>
      <c r="G1276" s="68"/>
      <c r="H1276" s="68"/>
    </row>
    <row r="1277" spans="1:8" x14ac:dyDescent="0.3">
      <c r="A1277" s="68"/>
      <c r="B1277" s="68"/>
      <c r="C1277" s="68"/>
      <c r="D1277" s="68"/>
      <c r="E1277" s="68"/>
      <c r="F1277" s="68"/>
      <c r="G1277" s="68"/>
      <c r="H1277" s="68"/>
    </row>
    <row r="1278" spans="1:8" x14ac:dyDescent="0.3">
      <c r="A1278" s="68"/>
      <c r="B1278" s="68"/>
      <c r="C1278" s="68"/>
      <c r="D1278" s="68"/>
      <c r="E1278" s="68"/>
      <c r="F1278" s="68"/>
      <c r="G1278" s="68"/>
      <c r="H1278" s="68"/>
    </row>
    <row r="1279" spans="1:8" x14ac:dyDescent="0.3">
      <c r="A1279" s="68"/>
      <c r="B1279" s="68"/>
      <c r="C1279" s="68"/>
      <c r="D1279" s="68"/>
      <c r="E1279" s="68"/>
      <c r="F1279" s="68"/>
      <c r="G1279" s="68"/>
      <c r="H1279" s="68"/>
    </row>
    <row r="1280" spans="1:8" x14ac:dyDescent="0.3">
      <c r="A1280" s="68"/>
      <c r="B1280" s="68"/>
      <c r="C1280" s="68"/>
      <c r="D1280" s="68"/>
      <c r="E1280" s="68"/>
      <c r="F1280" s="68"/>
      <c r="G1280" s="68"/>
      <c r="H1280" s="68"/>
    </row>
    <row r="1281" spans="1:8" x14ac:dyDescent="0.3">
      <c r="A1281" s="68"/>
      <c r="B1281" s="68"/>
      <c r="C1281" s="68"/>
      <c r="D1281" s="68"/>
      <c r="E1281" s="68"/>
      <c r="F1281" s="68"/>
      <c r="G1281" s="68"/>
      <c r="H1281" s="68"/>
    </row>
    <row r="1282" spans="1:8" x14ac:dyDescent="0.3">
      <c r="A1282" s="68"/>
      <c r="B1282" s="68"/>
      <c r="C1282" s="68"/>
      <c r="D1282" s="68"/>
      <c r="E1282" s="68"/>
      <c r="F1282" s="68"/>
      <c r="G1282" s="68"/>
      <c r="H1282" s="68"/>
    </row>
    <row r="1283" spans="1:8" x14ac:dyDescent="0.3">
      <c r="A1283" s="68"/>
      <c r="B1283" s="68"/>
      <c r="C1283" s="68"/>
      <c r="D1283" s="68"/>
      <c r="E1283" s="68"/>
      <c r="F1283" s="68"/>
      <c r="G1283" s="68"/>
      <c r="H1283" s="68"/>
    </row>
    <row r="1284" spans="1:8" x14ac:dyDescent="0.3">
      <c r="A1284" s="68"/>
      <c r="B1284" s="68"/>
      <c r="C1284" s="68"/>
      <c r="D1284" s="68"/>
      <c r="E1284" s="68"/>
      <c r="F1284" s="68"/>
      <c r="G1284" s="68"/>
      <c r="H1284" s="68"/>
    </row>
    <row r="1285" spans="1:8" x14ac:dyDescent="0.3">
      <c r="A1285" s="68"/>
      <c r="B1285" s="68"/>
      <c r="C1285" s="68"/>
      <c r="D1285" s="68"/>
      <c r="E1285" s="68"/>
      <c r="F1285" s="68"/>
      <c r="G1285" s="68"/>
      <c r="H1285" s="68"/>
    </row>
    <row r="1286" spans="1:8" x14ac:dyDescent="0.3">
      <c r="A1286" s="68"/>
      <c r="B1286" s="68"/>
      <c r="C1286" s="68"/>
      <c r="D1286" s="68"/>
      <c r="E1286" s="68"/>
      <c r="F1286" s="68"/>
      <c r="G1286" s="68"/>
      <c r="H1286" s="68"/>
    </row>
    <row r="1287" spans="1:8" x14ac:dyDescent="0.3">
      <c r="A1287" s="68"/>
      <c r="B1287" s="68"/>
      <c r="C1287" s="68"/>
      <c r="D1287" s="68"/>
      <c r="E1287" s="68"/>
      <c r="F1287" s="68"/>
      <c r="G1287" s="68"/>
      <c r="H1287" s="68"/>
    </row>
    <row r="1288" spans="1:8" x14ac:dyDescent="0.3">
      <c r="A1288" s="68"/>
      <c r="B1288" s="68"/>
      <c r="C1288" s="68"/>
      <c r="D1288" s="68"/>
      <c r="E1288" s="68"/>
      <c r="F1288" s="68"/>
      <c r="G1288" s="68"/>
      <c r="H1288" s="68"/>
    </row>
    <row r="1289" spans="1:8" x14ac:dyDescent="0.3">
      <c r="A1289" s="68"/>
      <c r="B1289" s="68"/>
      <c r="C1289" s="68"/>
      <c r="D1289" s="68"/>
      <c r="E1289" s="68"/>
      <c r="F1289" s="68"/>
      <c r="G1289" s="68"/>
      <c r="H1289" s="68"/>
    </row>
    <row r="1290" spans="1:8" x14ac:dyDescent="0.3">
      <c r="A1290" s="68"/>
      <c r="B1290" s="68"/>
      <c r="C1290" s="68"/>
      <c r="D1290" s="68"/>
      <c r="E1290" s="68"/>
      <c r="F1290" s="68"/>
      <c r="G1290" s="68"/>
      <c r="H1290" s="68"/>
    </row>
    <row r="1291" spans="1:8" x14ac:dyDescent="0.3">
      <c r="A1291" s="68"/>
      <c r="B1291" s="68"/>
      <c r="C1291" s="68"/>
      <c r="D1291" s="68"/>
      <c r="E1291" s="68"/>
      <c r="F1291" s="68"/>
      <c r="G1291" s="68"/>
      <c r="H1291" s="68"/>
    </row>
    <row r="1292" spans="1:8" x14ac:dyDescent="0.3">
      <c r="A1292" s="68"/>
      <c r="B1292" s="68"/>
      <c r="C1292" s="68"/>
      <c r="D1292" s="68"/>
      <c r="E1292" s="68"/>
      <c r="F1292" s="68"/>
      <c r="G1292" s="68"/>
      <c r="H1292" s="68"/>
    </row>
    <row r="1293" spans="1:8" x14ac:dyDescent="0.3">
      <c r="A1293" s="68"/>
      <c r="B1293" s="68"/>
      <c r="C1293" s="68"/>
      <c r="D1293" s="68"/>
      <c r="E1293" s="68"/>
      <c r="F1293" s="68"/>
      <c r="G1293" s="68"/>
      <c r="H1293" s="68"/>
    </row>
    <row r="1294" spans="1:8" x14ac:dyDescent="0.3">
      <c r="A1294" s="68"/>
      <c r="B1294" s="68"/>
      <c r="C1294" s="68"/>
      <c r="D1294" s="68"/>
      <c r="E1294" s="68"/>
      <c r="F1294" s="68"/>
      <c r="G1294" s="68"/>
      <c r="H1294" s="68"/>
    </row>
    <row r="1295" spans="1:8" x14ac:dyDescent="0.3">
      <c r="A1295" s="68"/>
      <c r="B1295" s="68"/>
      <c r="C1295" s="68"/>
      <c r="D1295" s="68"/>
      <c r="E1295" s="68"/>
      <c r="F1295" s="68"/>
      <c r="G1295" s="68"/>
      <c r="H1295" s="68"/>
    </row>
    <row r="1296" spans="1:8" x14ac:dyDescent="0.3">
      <c r="A1296" s="68"/>
      <c r="B1296" s="68"/>
      <c r="C1296" s="68"/>
      <c r="D1296" s="68"/>
      <c r="E1296" s="68"/>
      <c r="F1296" s="68"/>
      <c r="G1296" s="68"/>
      <c r="H1296" s="68"/>
    </row>
    <row r="1297" spans="1:8" x14ac:dyDescent="0.3">
      <c r="A1297" s="68"/>
      <c r="B1297" s="68"/>
      <c r="C1297" s="68"/>
      <c r="D1297" s="68"/>
      <c r="E1297" s="68"/>
      <c r="F1297" s="68"/>
      <c r="G1297" s="68"/>
      <c r="H1297" s="68"/>
    </row>
    <row r="1298" spans="1:8" x14ac:dyDescent="0.3">
      <c r="A1298" s="68"/>
      <c r="B1298" s="68"/>
      <c r="C1298" s="68"/>
      <c r="D1298" s="68"/>
      <c r="E1298" s="68"/>
      <c r="F1298" s="68"/>
      <c r="G1298" s="68"/>
      <c r="H1298" s="68"/>
    </row>
    <row r="1299" spans="1:8" x14ac:dyDescent="0.3">
      <c r="A1299" s="68"/>
      <c r="B1299" s="68"/>
      <c r="C1299" s="68"/>
      <c r="D1299" s="68"/>
      <c r="E1299" s="68"/>
      <c r="F1299" s="68"/>
      <c r="G1299" s="68"/>
      <c r="H1299" s="68"/>
    </row>
    <row r="1300" spans="1:8" x14ac:dyDescent="0.3">
      <c r="A1300" s="68"/>
      <c r="B1300" s="68"/>
      <c r="C1300" s="68"/>
      <c r="D1300" s="68"/>
      <c r="E1300" s="68"/>
      <c r="F1300" s="68"/>
      <c r="G1300" s="68"/>
      <c r="H1300" s="68"/>
    </row>
    <row r="1301" spans="1:8" x14ac:dyDescent="0.3">
      <c r="A1301" s="68"/>
      <c r="B1301" s="68"/>
      <c r="C1301" s="68"/>
      <c r="D1301" s="68"/>
      <c r="E1301" s="68"/>
      <c r="F1301" s="68"/>
      <c r="G1301" s="68"/>
      <c r="H1301" s="68"/>
    </row>
    <row r="1302" spans="1:8" x14ac:dyDescent="0.3">
      <c r="A1302" s="68"/>
      <c r="B1302" s="68"/>
      <c r="C1302" s="68"/>
      <c r="D1302" s="68"/>
      <c r="E1302" s="68"/>
      <c r="F1302" s="68"/>
      <c r="G1302" s="68"/>
      <c r="H1302" s="68"/>
    </row>
    <row r="1303" spans="1:8" x14ac:dyDescent="0.3">
      <c r="A1303" s="68"/>
      <c r="B1303" s="68"/>
      <c r="C1303" s="68"/>
      <c r="D1303" s="68"/>
      <c r="E1303" s="68"/>
      <c r="F1303" s="68"/>
      <c r="G1303" s="68"/>
      <c r="H1303" s="68"/>
    </row>
    <row r="1304" spans="1:8" x14ac:dyDescent="0.3">
      <c r="A1304" s="68"/>
      <c r="B1304" s="68"/>
      <c r="C1304" s="68"/>
      <c r="D1304" s="68"/>
      <c r="E1304" s="68"/>
      <c r="F1304" s="68"/>
      <c r="G1304" s="68"/>
      <c r="H1304" s="68"/>
    </row>
    <row r="1305" spans="1:8" x14ac:dyDescent="0.3">
      <c r="A1305" s="68"/>
      <c r="B1305" s="68"/>
      <c r="C1305" s="68"/>
      <c r="D1305" s="68"/>
      <c r="E1305" s="68"/>
      <c r="F1305" s="68"/>
      <c r="G1305" s="68"/>
      <c r="H1305" s="68"/>
    </row>
    <row r="1306" spans="1:8" x14ac:dyDescent="0.3">
      <c r="A1306" s="68"/>
      <c r="B1306" s="68"/>
      <c r="C1306" s="68"/>
      <c r="D1306" s="68"/>
      <c r="E1306" s="68"/>
      <c r="F1306" s="68"/>
      <c r="G1306" s="68"/>
      <c r="H1306" s="68"/>
    </row>
    <row r="1307" spans="1:8" x14ac:dyDescent="0.3">
      <c r="A1307" s="68"/>
      <c r="B1307" s="68"/>
      <c r="C1307" s="68"/>
      <c r="D1307" s="68"/>
      <c r="E1307" s="68"/>
      <c r="F1307" s="68"/>
      <c r="G1307" s="68"/>
      <c r="H1307" s="68"/>
    </row>
    <row r="1308" spans="1:8" x14ac:dyDescent="0.3">
      <c r="A1308" s="68"/>
      <c r="B1308" s="68"/>
      <c r="C1308" s="68"/>
      <c r="D1308" s="68"/>
      <c r="E1308" s="68"/>
      <c r="F1308" s="68"/>
      <c r="G1308" s="68"/>
      <c r="H1308" s="68"/>
    </row>
    <row r="1309" spans="1:8" x14ac:dyDescent="0.3">
      <c r="A1309" s="68"/>
      <c r="B1309" s="68"/>
      <c r="C1309" s="68"/>
      <c r="D1309" s="68"/>
      <c r="E1309" s="68"/>
      <c r="F1309" s="68"/>
      <c r="G1309" s="68"/>
      <c r="H1309" s="68"/>
    </row>
    <row r="1310" spans="1:8" x14ac:dyDescent="0.3">
      <c r="A1310" s="68"/>
      <c r="B1310" s="68"/>
      <c r="C1310" s="68"/>
      <c r="D1310" s="68"/>
      <c r="E1310" s="68"/>
      <c r="F1310" s="68"/>
      <c r="G1310" s="68"/>
      <c r="H1310" s="68"/>
    </row>
    <row r="1311" spans="1:8" x14ac:dyDescent="0.3">
      <c r="A1311" s="68"/>
      <c r="B1311" s="68"/>
      <c r="C1311" s="68"/>
      <c r="D1311" s="68"/>
      <c r="E1311" s="68"/>
      <c r="F1311" s="68"/>
      <c r="G1311" s="68"/>
      <c r="H1311" s="68"/>
    </row>
    <row r="1312" spans="1:8" x14ac:dyDescent="0.3">
      <c r="A1312" s="68"/>
      <c r="B1312" s="68"/>
      <c r="C1312" s="68"/>
      <c r="D1312" s="68"/>
      <c r="E1312" s="68"/>
      <c r="F1312" s="68"/>
      <c r="G1312" s="68"/>
      <c r="H1312" s="68"/>
    </row>
    <row r="1313" spans="1:8" x14ac:dyDescent="0.3">
      <c r="A1313" s="68"/>
      <c r="B1313" s="68"/>
      <c r="C1313" s="68"/>
      <c r="D1313" s="68"/>
      <c r="E1313" s="68"/>
      <c r="F1313" s="68"/>
      <c r="G1313" s="68"/>
      <c r="H1313" s="68"/>
    </row>
    <row r="1314" spans="1:8" x14ac:dyDescent="0.3">
      <c r="A1314" s="68"/>
      <c r="B1314" s="68"/>
      <c r="C1314" s="68"/>
      <c r="D1314" s="68"/>
      <c r="E1314" s="68"/>
      <c r="F1314" s="68"/>
      <c r="G1314" s="68"/>
      <c r="H1314" s="68"/>
    </row>
    <row r="1315" spans="1:8" x14ac:dyDescent="0.3">
      <c r="A1315" s="68"/>
      <c r="B1315" s="68"/>
      <c r="C1315" s="68"/>
      <c r="D1315" s="68"/>
      <c r="E1315" s="68"/>
      <c r="F1315" s="68"/>
      <c r="G1315" s="68"/>
      <c r="H1315" s="68"/>
    </row>
    <row r="1316" spans="1:8" x14ac:dyDescent="0.3">
      <c r="A1316" s="68"/>
      <c r="B1316" s="68"/>
      <c r="C1316" s="68"/>
      <c r="D1316" s="68"/>
      <c r="E1316" s="68"/>
      <c r="F1316" s="68"/>
      <c r="G1316" s="68"/>
      <c r="H1316" s="68"/>
    </row>
    <row r="1317" spans="1:8" x14ac:dyDescent="0.3">
      <c r="A1317" s="68"/>
      <c r="B1317" s="68"/>
      <c r="C1317" s="68"/>
      <c r="D1317" s="68"/>
      <c r="E1317" s="68"/>
      <c r="F1317" s="68"/>
      <c r="G1317" s="68"/>
      <c r="H1317" s="68"/>
    </row>
    <row r="1318" spans="1:8" x14ac:dyDescent="0.3">
      <c r="A1318" s="68"/>
      <c r="B1318" s="68"/>
      <c r="C1318" s="68"/>
      <c r="D1318" s="68"/>
      <c r="E1318" s="68"/>
      <c r="F1318" s="68"/>
      <c r="G1318" s="68"/>
      <c r="H1318" s="68"/>
    </row>
    <row r="1319" spans="1:8" x14ac:dyDescent="0.3">
      <c r="A1319" s="68"/>
      <c r="B1319" s="68"/>
      <c r="C1319" s="68"/>
      <c r="D1319" s="68"/>
      <c r="E1319" s="68"/>
      <c r="F1319" s="68"/>
      <c r="G1319" s="68"/>
      <c r="H1319" s="68"/>
    </row>
    <row r="1320" spans="1:8" x14ac:dyDescent="0.3">
      <c r="A1320" s="68"/>
      <c r="B1320" s="68"/>
      <c r="C1320" s="68"/>
      <c r="D1320" s="68"/>
      <c r="E1320" s="68"/>
      <c r="F1320" s="68"/>
      <c r="G1320" s="68"/>
      <c r="H1320" s="68"/>
    </row>
    <row r="1321" spans="1:8" x14ac:dyDescent="0.3">
      <c r="A1321" s="68"/>
      <c r="B1321" s="68"/>
      <c r="C1321" s="68"/>
      <c r="D1321" s="68"/>
      <c r="E1321" s="68"/>
      <c r="F1321" s="68"/>
      <c r="G1321" s="68"/>
      <c r="H1321" s="68"/>
    </row>
    <row r="1322" spans="1:8" x14ac:dyDescent="0.3">
      <c r="A1322" s="68"/>
      <c r="B1322" s="68"/>
      <c r="C1322" s="68"/>
      <c r="D1322" s="68"/>
      <c r="E1322" s="68"/>
      <c r="F1322" s="68"/>
      <c r="G1322" s="68"/>
      <c r="H1322" s="68"/>
    </row>
    <row r="1323" spans="1:8" x14ac:dyDescent="0.3">
      <c r="A1323" s="68"/>
      <c r="B1323" s="68"/>
      <c r="C1323" s="68"/>
      <c r="D1323" s="68"/>
      <c r="E1323" s="68"/>
      <c r="F1323" s="68"/>
      <c r="G1323" s="68"/>
      <c r="H1323" s="68"/>
    </row>
    <row r="1324" spans="1:8" x14ac:dyDescent="0.3">
      <c r="A1324" s="68"/>
      <c r="B1324" s="68"/>
      <c r="C1324" s="68"/>
      <c r="D1324" s="68"/>
      <c r="E1324" s="68"/>
      <c r="F1324" s="68"/>
      <c r="G1324" s="68"/>
      <c r="H1324" s="68"/>
    </row>
    <row r="1325" spans="1:8" x14ac:dyDescent="0.3">
      <c r="A1325" s="68"/>
      <c r="B1325" s="68"/>
      <c r="C1325" s="68"/>
      <c r="D1325" s="68"/>
      <c r="E1325" s="68"/>
      <c r="F1325" s="68"/>
      <c r="G1325" s="68"/>
      <c r="H1325" s="68"/>
    </row>
    <row r="1326" spans="1:8" x14ac:dyDescent="0.3">
      <c r="A1326" s="68"/>
      <c r="B1326" s="68"/>
      <c r="C1326" s="68"/>
      <c r="D1326" s="68"/>
      <c r="E1326" s="68"/>
      <c r="F1326" s="68"/>
      <c r="G1326" s="68"/>
      <c r="H1326" s="68"/>
    </row>
    <row r="1327" spans="1:8" x14ac:dyDescent="0.3">
      <c r="A1327" s="68"/>
      <c r="B1327" s="68"/>
      <c r="C1327" s="68"/>
      <c r="D1327" s="68"/>
      <c r="E1327" s="68"/>
      <c r="F1327" s="68"/>
      <c r="G1327" s="68"/>
      <c r="H1327" s="68"/>
    </row>
    <row r="1328" spans="1:8" x14ac:dyDescent="0.3">
      <c r="A1328" s="68"/>
      <c r="B1328" s="68"/>
      <c r="C1328" s="68"/>
      <c r="D1328" s="68"/>
      <c r="E1328" s="68"/>
      <c r="F1328" s="68"/>
      <c r="G1328" s="68"/>
      <c r="H1328" s="68"/>
    </row>
    <row r="1329" spans="1:8" x14ac:dyDescent="0.3">
      <c r="A1329" s="68"/>
      <c r="B1329" s="68"/>
      <c r="C1329" s="68"/>
      <c r="D1329" s="68"/>
      <c r="E1329" s="68"/>
      <c r="F1329" s="68"/>
      <c r="G1329" s="68"/>
      <c r="H1329" s="68"/>
    </row>
    <row r="1330" spans="1:8" x14ac:dyDescent="0.3">
      <c r="A1330" s="68"/>
      <c r="B1330" s="68"/>
      <c r="C1330" s="68"/>
      <c r="D1330" s="68"/>
      <c r="E1330" s="68"/>
      <c r="F1330" s="68"/>
      <c r="G1330" s="68"/>
      <c r="H1330" s="68"/>
    </row>
    <row r="1331" spans="1:8" x14ac:dyDescent="0.3">
      <c r="A1331" s="68"/>
      <c r="B1331" s="68"/>
      <c r="C1331" s="68"/>
      <c r="D1331" s="68"/>
      <c r="E1331" s="68"/>
      <c r="F1331" s="68"/>
      <c r="G1331" s="68"/>
      <c r="H1331" s="68"/>
    </row>
    <row r="1332" spans="1:8" x14ac:dyDescent="0.3">
      <c r="A1332" s="68"/>
      <c r="B1332" s="68"/>
      <c r="C1332" s="68"/>
      <c r="D1332" s="68"/>
      <c r="E1332" s="68"/>
      <c r="F1332" s="68"/>
      <c r="G1332" s="68"/>
      <c r="H1332" s="68"/>
    </row>
    <row r="1333" spans="1:8" x14ac:dyDescent="0.3">
      <c r="A1333" s="68"/>
      <c r="B1333" s="68"/>
      <c r="C1333" s="68"/>
      <c r="D1333" s="68"/>
      <c r="E1333" s="68"/>
      <c r="F1333" s="68"/>
      <c r="G1333" s="68"/>
      <c r="H1333" s="68"/>
    </row>
    <row r="1334" spans="1:8" x14ac:dyDescent="0.3">
      <c r="A1334" s="68"/>
      <c r="B1334" s="68"/>
      <c r="C1334" s="68"/>
      <c r="D1334" s="68"/>
      <c r="E1334" s="68"/>
      <c r="F1334" s="68"/>
      <c r="G1334" s="68"/>
      <c r="H1334" s="68"/>
    </row>
    <row r="1335" spans="1:8" x14ac:dyDescent="0.3">
      <c r="A1335" s="68"/>
      <c r="B1335" s="68"/>
      <c r="C1335" s="68"/>
      <c r="D1335" s="68"/>
      <c r="E1335" s="68"/>
      <c r="F1335" s="68"/>
      <c r="G1335" s="68"/>
      <c r="H1335" s="68"/>
    </row>
    <row r="1336" spans="1:8" x14ac:dyDescent="0.3">
      <c r="A1336" s="68"/>
      <c r="B1336" s="68"/>
      <c r="C1336" s="68"/>
      <c r="D1336" s="68"/>
      <c r="E1336" s="68"/>
      <c r="F1336" s="68"/>
      <c r="G1336" s="68"/>
      <c r="H1336" s="68"/>
    </row>
    <row r="1337" spans="1:8" x14ac:dyDescent="0.3">
      <c r="A1337" s="68"/>
      <c r="B1337" s="68"/>
      <c r="C1337" s="68"/>
      <c r="D1337" s="68"/>
      <c r="E1337" s="68"/>
      <c r="F1337" s="68"/>
      <c r="G1337" s="68"/>
      <c r="H1337" s="68"/>
    </row>
    <row r="1338" spans="1:8" x14ac:dyDescent="0.3">
      <c r="A1338" s="68"/>
      <c r="B1338" s="68"/>
      <c r="C1338" s="68"/>
      <c r="D1338" s="68"/>
      <c r="E1338" s="68"/>
      <c r="F1338" s="68"/>
      <c r="G1338" s="68"/>
      <c r="H1338" s="68"/>
    </row>
    <row r="1339" spans="1:8" x14ac:dyDescent="0.3">
      <c r="A1339" s="68"/>
      <c r="B1339" s="68"/>
      <c r="C1339" s="68"/>
      <c r="D1339" s="68"/>
      <c r="E1339" s="68"/>
      <c r="F1339" s="68"/>
      <c r="G1339" s="68"/>
      <c r="H1339" s="68"/>
    </row>
    <row r="1340" spans="1:8" x14ac:dyDescent="0.3">
      <c r="A1340" s="68"/>
      <c r="B1340" s="68"/>
      <c r="C1340" s="68"/>
      <c r="D1340" s="68"/>
      <c r="E1340" s="68"/>
      <c r="F1340" s="68"/>
      <c r="G1340" s="68"/>
      <c r="H1340" s="68"/>
    </row>
    <row r="1341" spans="1:8" x14ac:dyDescent="0.3">
      <c r="A1341" s="68"/>
      <c r="B1341" s="68"/>
      <c r="C1341" s="68"/>
      <c r="D1341" s="68"/>
      <c r="E1341" s="68"/>
      <c r="F1341" s="68"/>
      <c r="G1341" s="68"/>
      <c r="H1341" s="68"/>
    </row>
    <row r="1342" spans="1:8" x14ac:dyDescent="0.3">
      <c r="A1342" s="68"/>
      <c r="B1342" s="68"/>
      <c r="C1342" s="68"/>
      <c r="D1342" s="68"/>
      <c r="E1342" s="68"/>
      <c r="F1342" s="68"/>
      <c r="G1342" s="68"/>
      <c r="H1342" s="68"/>
    </row>
    <row r="1343" spans="1:8" x14ac:dyDescent="0.3">
      <c r="A1343" s="68"/>
      <c r="B1343" s="68"/>
      <c r="C1343" s="68"/>
      <c r="D1343" s="68"/>
      <c r="E1343" s="68"/>
      <c r="F1343" s="68"/>
      <c r="G1343" s="68"/>
      <c r="H1343" s="68"/>
    </row>
    <row r="1344" spans="1:8" x14ac:dyDescent="0.3">
      <c r="A1344" s="68"/>
      <c r="B1344" s="68"/>
      <c r="C1344" s="68"/>
      <c r="D1344" s="68"/>
      <c r="E1344" s="68"/>
      <c r="F1344" s="68"/>
      <c r="G1344" s="68"/>
      <c r="H1344" s="68"/>
    </row>
    <row r="1345" spans="1:8" x14ac:dyDescent="0.3">
      <c r="A1345" s="68"/>
      <c r="B1345" s="68"/>
      <c r="C1345" s="68"/>
      <c r="D1345" s="68"/>
      <c r="E1345" s="68"/>
      <c r="F1345" s="68"/>
      <c r="G1345" s="68"/>
      <c r="H1345" s="68"/>
    </row>
    <row r="1346" spans="1:8" x14ac:dyDescent="0.3">
      <c r="A1346" s="68"/>
      <c r="B1346" s="68"/>
      <c r="C1346" s="68"/>
      <c r="D1346" s="68"/>
      <c r="E1346" s="68"/>
      <c r="F1346" s="68"/>
      <c r="G1346" s="68"/>
      <c r="H1346" s="68"/>
    </row>
    <row r="1347" spans="1:8" x14ac:dyDescent="0.3">
      <c r="A1347" s="68"/>
      <c r="B1347" s="68"/>
      <c r="C1347" s="68"/>
      <c r="D1347" s="68"/>
      <c r="E1347" s="68"/>
      <c r="F1347" s="68"/>
      <c r="G1347" s="68"/>
      <c r="H1347" s="68"/>
    </row>
    <row r="1348" spans="1:8" x14ac:dyDescent="0.3">
      <c r="A1348" s="68"/>
      <c r="B1348" s="68"/>
      <c r="C1348" s="68"/>
      <c r="D1348" s="68"/>
      <c r="E1348" s="68"/>
      <c r="F1348" s="68"/>
      <c r="G1348" s="68"/>
      <c r="H1348" s="68"/>
    </row>
    <row r="1349" spans="1:8" x14ac:dyDescent="0.3">
      <c r="A1349" s="68"/>
      <c r="B1349" s="68"/>
      <c r="C1349" s="68"/>
      <c r="D1349" s="68"/>
      <c r="E1349" s="68"/>
      <c r="F1349" s="68"/>
      <c r="G1349" s="68"/>
      <c r="H1349" s="68"/>
    </row>
    <row r="1350" spans="1:8" x14ac:dyDescent="0.3">
      <c r="A1350" s="68"/>
      <c r="B1350" s="68"/>
      <c r="C1350" s="68"/>
      <c r="D1350" s="68"/>
      <c r="E1350" s="68"/>
      <c r="F1350" s="68"/>
      <c r="G1350" s="68"/>
      <c r="H1350" s="68"/>
    </row>
    <row r="1351" spans="1:8" x14ac:dyDescent="0.3">
      <c r="A1351" s="68"/>
      <c r="B1351" s="68"/>
      <c r="C1351" s="68"/>
      <c r="D1351" s="68"/>
      <c r="E1351" s="68"/>
      <c r="F1351" s="68"/>
      <c r="G1351" s="68"/>
      <c r="H1351" s="68"/>
    </row>
    <row r="1352" spans="1:8" x14ac:dyDescent="0.3">
      <c r="A1352" s="68"/>
      <c r="B1352" s="68"/>
      <c r="C1352" s="68"/>
      <c r="D1352" s="68"/>
      <c r="E1352" s="68"/>
      <c r="F1352" s="68"/>
      <c r="G1352" s="68"/>
      <c r="H1352" s="68"/>
    </row>
    <row r="1353" spans="1:8" x14ac:dyDescent="0.3">
      <c r="A1353" s="68"/>
      <c r="B1353" s="68"/>
      <c r="C1353" s="68"/>
      <c r="D1353" s="68"/>
      <c r="E1353" s="68"/>
      <c r="F1353" s="68"/>
      <c r="G1353" s="68"/>
      <c r="H1353" s="68"/>
    </row>
    <row r="1354" spans="1:8" x14ac:dyDescent="0.3">
      <c r="A1354" s="68"/>
      <c r="B1354" s="68"/>
      <c r="C1354" s="68"/>
      <c r="D1354" s="68"/>
      <c r="E1354" s="68"/>
      <c r="F1354" s="68"/>
      <c r="G1354" s="68"/>
      <c r="H1354" s="68"/>
    </row>
    <row r="1355" spans="1:8" x14ac:dyDescent="0.3">
      <c r="A1355" s="68"/>
      <c r="B1355" s="68"/>
      <c r="C1355" s="68"/>
      <c r="D1355" s="68"/>
      <c r="E1355" s="68"/>
      <c r="F1355" s="68"/>
      <c r="G1355" s="68"/>
      <c r="H1355" s="68"/>
    </row>
    <row r="1356" spans="1:8" x14ac:dyDescent="0.3">
      <c r="A1356" s="68"/>
      <c r="B1356" s="68"/>
      <c r="C1356" s="68"/>
      <c r="D1356" s="68"/>
      <c r="E1356" s="68"/>
      <c r="F1356" s="68"/>
      <c r="G1356" s="68"/>
      <c r="H1356" s="68"/>
    </row>
    <row r="1357" spans="1:8" x14ac:dyDescent="0.3">
      <c r="A1357" s="68"/>
      <c r="B1357" s="68"/>
      <c r="C1357" s="68"/>
      <c r="D1357" s="68"/>
      <c r="E1357" s="68"/>
      <c r="F1357" s="68"/>
      <c r="G1357" s="68"/>
      <c r="H1357" s="68"/>
    </row>
    <row r="1358" spans="1:8" x14ac:dyDescent="0.3">
      <c r="A1358" s="68"/>
      <c r="B1358" s="68"/>
      <c r="C1358" s="68"/>
      <c r="D1358" s="68"/>
      <c r="E1358" s="68"/>
      <c r="F1358" s="68"/>
      <c r="G1358" s="68"/>
      <c r="H1358" s="68"/>
    </row>
    <row r="1359" spans="1:8" x14ac:dyDescent="0.3">
      <c r="A1359" s="68"/>
      <c r="B1359" s="68"/>
      <c r="C1359" s="68"/>
      <c r="D1359" s="68"/>
      <c r="E1359" s="68"/>
      <c r="F1359" s="68"/>
      <c r="G1359" s="68"/>
      <c r="H1359" s="68"/>
    </row>
    <row r="1360" spans="1:8" x14ac:dyDescent="0.3">
      <c r="A1360" s="68"/>
      <c r="B1360" s="68"/>
      <c r="C1360" s="68"/>
      <c r="D1360" s="68"/>
      <c r="E1360" s="68"/>
      <c r="F1360" s="68"/>
      <c r="G1360" s="68"/>
      <c r="H1360" s="68"/>
    </row>
    <row r="1361" spans="1:8" x14ac:dyDescent="0.3">
      <c r="A1361" s="68"/>
      <c r="B1361" s="68"/>
      <c r="C1361" s="68"/>
      <c r="D1361" s="68"/>
      <c r="E1361" s="68"/>
      <c r="F1361" s="68"/>
      <c r="G1361" s="68"/>
      <c r="H1361" s="68"/>
    </row>
    <row r="1362" spans="1:8" x14ac:dyDescent="0.3">
      <c r="A1362" s="68"/>
      <c r="B1362" s="68"/>
      <c r="C1362" s="68"/>
      <c r="D1362" s="68"/>
      <c r="E1362" s="68"/>
      <c r="F1362" s="68"/>
      <c r="G1362" s="68"/>
      <c r="H1362" s="68"/>
    </row>
    <row r="1363" spans="1:8" x14ac:dyDescent="0.3">
      <c r="A1363" s="68"/>
      <c r="B1363" s="68"/>
      <c r="C1363" s="68"/>
      <c r="D1363" s="68"/>
      <c r="E1363" s="68"/>
      <c r="F1363" s="68"/>
      <c r="G1363" s="68"/>
      <c r="H1363" s="68"/>
    </row>
    <row r="1364" spans="1:8" x14ac:dyDescent="0.3">
      <c r="A1364" s="68"/>
      <c r="B1364" s="68"/>
      <c r="C1364" s="68"/>
      <c r="D1364" s="68"/>
      <c r="E1364" s="68"/>
      <c r="F1364" s="68"/>
      <c r="G1364" s="68"/>
      <c r="H1364" s="68"/>
    </row>
    <row r="1365" spans="1:8" x14ac:dyDescent="0.3">
      <c r="A1365" s="68"/>
      <c r="B1365" s="68"/>
      <c r="C1365" s="68"/>
      <c r="D1365" s="68"/>
      <c r="E1365" s="68"/>
      <c r="F1365" s="68"/>
      <c r="G1365" s="68"/>
      <c r="H1365" s="68"/>
    </row>
    <row r="1366" spans="1:8" x14ac:dyDescent="0.3">
      <c r="A1366" s="68"/>
      <c r="B1366" s="68"/>
      <c r="C1366" s="68"/>
      <c r="D1366" s="68"/>
      <c r="E1366" s="68"/>
      <c r="F1366" s="68"/>
      <c r="G1366" s="68"/>
      <c r="H1366" s="68"/>
    </row>
    <row r="1367" spans="1:8" x14ac:dyDescent="0.3">
      <c r="A1367" s="68"/>
      <c r="B1367" s="68"/>
      <c r="C1367" s="68"/>
      <c r="D1367" s="68"/>
      <c r="E1367" s="68"/>
      <c r="F1367" s="68"/>
      <c r="G1367" s="68"/>
      <c r="H1367" s="68"/>
    </row>
    <row r="1368" spans="1:8" x14ac:dyDescent="0.3">
      <c r="A1368" s="68"/>
      <c r="B1368" s="68"/>
      <c r="C1368" s="68"/>
      <c r="D1368" s="68"/>
      <c r="E1368" s="68"/>
      <c r="F1368" s="68"/>
      <c r="G1368" s="68"/>
      <c r="H1368" s="68"/>
    </row>
    <row r="1369" spans="1:8" x14ac:dyDescent="0.3">
      <c r="A1369" s="68"/>
      <c r="B1369" s="68"/>
      <c r="C1369" s="68"/>
      <c r="D1369" s="68"/>
      <c r="E1369" s="68"/>
      <c r="F1369" s="68"/>
      <c r="G1369" s="68"/>
      <c r="H1369" s="68"/>
    </row>
    <row r="1370" spans="1:8" x14ac:dyDescent="0.3">
      <c r="A1370" s="68"/>
      <c r="B1370" s="68"/>
      <c r="C1370" s="68"/>
      <c r="D1370" s="68"/>
      <c r="E1370" s="68"/>
      <c r="F1370" s="68"/>
      <c r="G1370" s="68"/>
      <c r="H1370" s="68"/>
    </row>
    <row r="1371" spans="1:8" x14ac:dyDescent="0.3">
      <c r="A1371" s="68"/>
      <c r="B1371" s="68"/>
      <c r="C1371" s="68"/>
      <c r="D1371" s="68"/>
      <c r="E1371" s="68"/>
      <c r="F1371" s="68"/>
      <c r="G1371" s="68"/>
      <c r="H1371" s="68"/>
    </row>
    <row r="1372" spans="1:8" x14ac:dyDescent="0.3">
      <c r="A1372" s="68"/>
      <c r="B1372" s="68"/>
      <c r="C1372" s="68"/>
      <c r="D1372" s="68"/>
      <c r="E1372" s="68"/>
      <c r="F1372" s="68"/>
      <c r="G1372" s="68"/>
      <c r="H1372" s="68"/>
    </row>
    <row r="1373" spans="1:8" x14ac:dyDescent="0.3">
      <c r="A1373" s="68"/>
      <c r="B1373" s="68"/>
      <c r="C1373" s="68"/>
      <c r="D1373" s="68"/>
      <c r="E1373" s="68"/>
      <c r="F1373" s="68"/>
      <c r="G1373" s="68"/>
      <c r="H1373" s="68"/>
    </row>
    <row r="1374" spans="1:8" x14ac:dyDescent="0.3">
      <c r="A1374" s="68"/>
      <c r="B1374" s="68"/>
      <c r="C1374" s="68"/>
      <c r="D1374" s="68"/>
      <c r="E1374" s="68"/>
      <c r="F1374" s="68"/>
      <c r="G1374" s="68"/>
      <c r="H1374" s="68"/>
    </row>
    <row r="1375" spans="1:8" x14ac:dyDescent="0.3">
      <c r="A1375" s="68"/>
      <c r="B1375" s="68"/>
      <c r="C1375" s="68"/>
      <c r="D1375" s="68"/>
      <c r="E1375" s="68"/>
      <c r="F1375" s="68"/>
      <c r="G1375" s="68"/>
      <c r="H1375" s="68"/>
    </row>
    <row r="1376" spans="1:8" x14ac:dyDescent="0.3">
      <c r="A1376" s="68"/>
      <c r="B1376" s="68"/>
      <c r="C1376" s="68"/>
      <c r="D1376" s="68"/>
      <c r="E1376" s="68"/>
      <c r="F1376" s="68"/>
      <c r="G1376" s="68"/>
      <c r="H1376" s="68"/>
    </row>
    <row r="1377" spans="1:8" x14ac:dyDescent="0.3">
      <c r="A1377" s="68"/>
      <c r="B1377" s="68"/>
      <c r="C1377" s="68"/>
      <c r="D1377" s="68"/>
      <c r="E1377" s="68"/>
      <c r="F1377" s="68"/>
      <c r="G1377" s="68"/>
      <c r="H1377" s="68"/>
    </row>
    <row r="1378" spans="1:8" x14ac:dyDescent="0.3">
      <c r="A1378" s="68"/>
      <c r="B1378" s="68"/>
      <c r="C1378" s="68"/>
      <c r="D1378" s="68"/>
      <c r="E1378" s="68"/>
      <c r="F1378" s="68"/>
      <c r="G1378" s="68"/>
      <c r="H1378" s="68"/>
    </row>
    <row r="1379" spans="1:8" x14ac:dyDescent="0.3">
      <c r="A1379" s="68"/>
      <c r="B1379" s="68"/>
      <c r="C1379" s="68"/>
      <c r="D1379" s="68"/>
      <c r="E1379" s="68"/>
      <c r="F1379" s="68"/>
      <c r="G1379" s="68"/>
      <c r="H1379" s="68"/>
    </row>
    <row r="1380" spans="1:8" x14ac:dyDescent="0.3">
      <c r="A1380" s="68"/>
      <c r="B1380" s="68"/>
      <c r="C1380" s="68"/>
      <c r="D1380" s="68"/>
      <c r="E1380" s="68"/>
      <c r="F1380" s="68"/>
      <c r="G1380" s="68"/>
      <c r="H1380" s="68"/>
    </row>
    <row r="1381" spans="1:8" x14ac:dyDescent="0.3">
      <c r="A1381" s="68"/>
      <c r="B1381" s="68"/>
      <c r="C1381" s="68"/>
      <c r="D1381" s="68"/>
      <c r="E1381" s="68"/>
      <c r="F1381" s="68"/>
      <c r="G1381" s="68"/>
      <c r="H1381" s="68"/>
    </row>
    <row r="1382" spans="1:8" x14ac:dyDescent="0.3">
      <c r="A1382" s="68"/>
      <c r="B1382" s="68"/>
      <c r="C1382" s="68"/>
      <c r="D1382" s="68"/>
      <c r="E1382" s="68"/>
      <c r="F1382" s="68"/>
      <c r="G1382" s="68"/>
      <c r="H1382" s="68"/>
    </row>
    <row r="1383" spans="1:8" x14ac:dyDescent="0.3">
      <c r="A1383" s="68"/>
      <c r="B1383" s="68"/>
      <c r="C1383" s="68"/>
      <c r="D1383" s="68"/>
      <c r="E1383" s="68"/>
      <c r="F1383" s="68"/>
      <c r="G1383" s="68"/>
      <c r="H1383" s="68"/>
    </row>
    <row r="1384" spans="1:8" x14ac:dyDescent="0.3">
      <c r="A1384" s="68"/>
      <c r="B1384" s="68"/>
      <c r="C1384" s="68"/>
      <c r="D1384" s="68"/>
      <c r="E1384" s="68"/>
      <c r="F1384" s="68"/>
      <c r="G1384" s="68"/>
      <c r="H1384" s="68"/>
    </row>
    <row r="1385" spans="1:8" x14ac:dyDescent="0.3">
      <c r="A1385" s="68"/>
      <c r="B1385" s="68"/>
      <c r="C1385" s="68"/>
      <c r="D1385" s="68"/>
      <c r="E1385" s="68"/>
      <c r="F1385" s="68"/>
      <c r="G1385" s="68"/>
      <c r="H1385" s="68"/>
    </row>
    <row r="1386" spans="1:8" x14ac:dyDescent="0.3">
      <c r="A1386" s="68"/>
      <c r="B1386" s="68"/>
      <c r="C1386" s="68"/>
      <c r="D1386" s="68"/>
      <c r="E1386" s="68"/>
      <c r="F1386" s="68"/>
      <c r="G1386" s="68"/>
      <c r="H1386" s="68"/>
    </row>
    <row r="1387" spans="1:8" x14ac:dyDescent="0.3">
      <c r="A1387" s="68"/>
      <c r="B1387" s="68"/>
      <c r="C1387" s="68"/>
      <c r="D1387" s="68"/>
      <c r="E1387" s="68"/>
      <c r="F1387" s="68"/>
      <c r="G1387" s="68"/>
      <c r="H1387" s="68"/>
    </row>
    <row r="1388" spans="1:8" x14ac:dyDescent="0.3">
      <c r="A1388" s="68"/>
      <c r="B1388" s="68"/>
      <c r="C1388" s="68"/>
      <c r="D1388" s="68"/>
      <c r="E1388" s="68"/>
      <c r="F1388" s="68"/>
      <c r="G1388" s="68"/>
      <c r="H1388" s="68"/>
    </row>
    <row r="1389" spans="1:8" x14ac:dyDescent="0.3">
      <c r="A1389" s="68"/>
      <c r="B1389" s="68"/>
      <c r="C1389" s="68"/>
      <c r="D1389" s="68"/>
      <c r="E1389" s="68"/>
      <c r="F1389" s="68"/>
      <c r="G1389" s="68"/>
      <c r="H1389" s="68"/>
    </row>
    <row r="1390" spans="1:8" x14ac:dyDescent="0.3">
      <c r="A1390" s="68"/>
      <c r="B1390" s="68"/>
      <c r="C1390" s="68"/>
      <c r="D1390" s="68"/>
      <c r="E1390" s="68"/>
      <c r="F1390" s="68"/>
      <c r="G1390" s="68"/>
      <c r="H1390" s="68"/>
    </row>
    <row r="1391" spans="1:8" x14ac:dyDescent="0.3">
      <c r="A1391" s="68"/>
      <c r="B1391" s="68"/>
      <c r="C1391" s="68"/>
      <c r="D1391" s="68"/>
      <c r="E1391" s="68"/>
      <c r="F1391" s="68"/>
      <c r="G1391" s="68"/>
      <c r="H1391" s="68"/>
    </row>
    <row r="1392" spans="1:8" x14ac:dyDescent="0.3">
      <c r="A1392" s="68"/>
      <c r="B1392" s="68"/>
      <c r="C1392" s="68"/>
      <c r="D1392" s="68"/>
      <c r="E1392" s="68"/>
      <c r="F1392" s="68"/>
      <c r="G1392" s="68"/>
      <c r="H1392" s="68"/>
    </row>
    <row r="1393" spans="1:8" x14ac:dyDescent="0.3">
      <c r="A1393" s="68"/>
      <c r="B1393" s="68"/>
      <c r="C1393" s="68"/>
      <c r="D1393" s="68"/>
      <c r="E1393" s="68"/>
      <c r="F1393" s="68"/>
      <c r="G1393" s="68"/>
      <c r="H1393" s="68"/>
    </row>
    <row r="1394" spans="1:8" x14ac:dyDescent="0.3">
      <c r="A1394" s="68"/>
      <c r="B1394" s="68"/>
      <c r="C1394" s="68"/>
      <c r="D1394" s="68"/>
      <c r="E1394" s="68"/>
      <c r="F1394" s="68"/>
      <c r="G1394" s="68"/>
      <c r="H1394" s="68"/>
    </row>
    <row r="1395" spans="1:8" x14ac:dyDescent="0.3">
      <c r="A1395" s="68"/>
      <c r="B1395" s="68"/>
      <c r="C1395" s="68"/>
      <c r="D1395" s="68"/>
      <c r="E1395" s="68"/>
      <c r="F1395" s="68"/>
      <c r="G1395" s="68"/>
      <c r="H1395" s="68"/>
    </row>
    <row r="1396" spans="1:8" x14ac:dyDescent="0.3">
      <c r="A1396" s="68"/>
      <c r="B1396" s="68"/>
      <c r="C1396" s="68"/>
      <c r="D1396" s="68"/>
      <c r="E1396" s="68"/>
      <c r="F1396" s="68"/>
      <c r="G1396" s="68"/>
      <c r="H1396" s="68"/>
    </row>
    <row r="1397" spans="1:8" x14ac:dyDescent="0.3">
      <c r="A1397" s="68"/>
      <c r="B1397" s="68"/>
      <c r="C1397" s="68"/>
      <c r="D1397" s="68"/>
      <c r="E1397" s="68"/>
      <c r="F1397" s="68"/>
      <c r="G1397" s="68"/>
      <c r="H1397" s="68"/>
    </row>
    <row r="1398" spans="1:8" x14ac:dyDescent="0.3">
      <c r="A1398" s="68"/>
      <c r="B1398" s="68"/>
      <c r="C1398" s="68"/>
      <c r="D1398" s="68"/>
      <c r="E1398" s="68"/>
      <c r="F1398" s="68"/>
      <c r="G1398" s="68"/>
      <c r="H1398" s="68"/>
    </row>
    <row r="1399" spans="1:8" x14ac:dyDescent="0.3">
      <c r="A1399" s="68"/>
      <c r="B1399" s="68"/>
      <c r="C1399" s="68"/>
      <c r="D1399" s="68"/>
      <c r="E1399" s="68"/>
      <c r="F1399" s="68"/>
      <c r="G1399" s="68"/>
      <c r="H1399" s="68"/>
    </row>
    <row r="1400" spans="1:8" x14ac:dyDescent="0.3">
      <c r="A1400" s="68"/>
      <c r="B1400" s="68"/>
      <c r="C1400" s="68"/>
      <c r="D1400" s="68"/>
      <c r="E1400" s="68"/>
      <c r="F1400" s="68"/>
      <c r="G1400" s="68"/>
      <c r="H1400" s="68"/>
    </row>
    <row r="1401" spans="1:8" x14ac:dyDescent="0.3">
      <c r="A1401" s="68"/>
      <c r="B1401" s="68"/>
      <c r="C1401" s="68"/>
      <c r="D1401" s="68"/>
      <c r="E1401" s="68"/>
      <c r="F1401" s="68"/>
      <c r="G1401" s="68"/>
      <c r="H1401" s="68"/>
    </row>
    <row r="1402" spans="1:8" x14ac:dyDescent="0.3">
      <c r="A1402" s="68"/>
      <c r="B1402" s="68"/>
      <c r="C1402" s="68"/>
      <c r="D1402" s="68"/>
      <c r="E1402" s="68"/>
      <c r="F1402" s="68"/>
      <c r="G1402" s="68"/>
      <c r="H1402" s="68"/>
    </row>
    <row r="1403" spans="1:8" x14ac:dyDescent="0.3">
      <c r="A1403" s="68"/>
      <c r="B1403" s="68"/>
      <c r="C1403" s="68"/>
      <c r="D1403" s="68"/>
      <c r="E1403" s="68"/>
      <c r="F1403" s="68"/>
      <c r="G1403" s="68"/>
      <c r="H1403" s="68"/>
    </row>
    <row r="1404" spans="1:8" x14ac:dyDescent="0.3">
      <c r="A1404" s="68"/>
      <c r="B1404" s="68"/>
      <c r="C1404" s="68"/>
      <c r="D1404" s="68"/>
      <c r="E1404" s="68"/>
      <c r="F1404" s="68"/>
      <c r="G1404" s="68"/>
      <c r="H1404" s="68"/>
    </row>
    <row r="1405" spans="1:8" x14ac:dyDescent="0.3">
      <c r="A1405" s="68"/>
      <c r="B1405" s="68"/>
      <c r="C1405" s="68"/>
      <c r="D1405" s="68"/>
      <c r="E1405" s="68"/>
      <c r="F1405" s="68"/>
      <c r="G1405" s="68"/>
      <c r="H1405" s="68"/>
    </row>
    <row r="1406" spans="1:8" x14ac:dyDescent="0.3">
      <c r="A1406" s="68"/>
      <c r="B1406" s="68"/>
      <c r="C1406" s="68"/>
      <c r="D1406" s="68"/>
      <c r="E1406" s="68"/>
      <c r="F1406" s="68"/>
      <c r="G1406" s="68"/>
      <c r="H1406" s="68"/>
    </row>
    <row r="1407" spans="1:8" x14ac:dyDescent="0.3">
      <c r="A1407" s="68"/>
      <c r="B1407" s="68"/>
      <c r="C1407" s="68"/>
      <c r="D1407" s="68"/>
      <c r="E1407" s="68"/>
      <c r="F1407" s="68"/>
      <c r="G1407" s="68"/>
      <c r="H1407" s="68"/>
    </row>
    <row r="1408" spans="1:8" x14ac:dyDescent="0.3">
      <c r="A1408" s="68"/>
      <c r="B1408" s="68"/>
      <c r="C1408" s="68"/>
      <c r="D1408" s="68"/>
      <c r="E1408" s="68"/>
      <c r="F1408" s="68"/>
      <c r="G1408" s="68"/>
      <c r="H1408" s="68"/>
    </row>
    <row r="1409" spans="1:8" x14ac:dyDescent="0.3">
      <c r="A1409" s="68"/>
      <c r="B1409" s="68"/>
      <c r="C1409" s="68"/>
      <c r="D1409" s="68"/>
      <c r="E1409" s="68"/>
      <c r="F1409" s="68"/>
      <c r="G1409" s="68"/>
      <c r="H1409" s="68"/>
    </row>
    <row r="1410" spans="1:8" x14ac:dyDescent="0.3">
      <c r="A1410" s="68"/>
      <c r="B1410" s="68"/>
      <c r="C1410" s="68"/>
      <c r="D1410" s="68"/>
      <c r="E1410" s="68"/>
      <c r="F1410" s="68"/>
      <c r="G1410" s="68"/>
      <c r="H1410" s="68"/>
    </row>
    <row r="1411" spans="1:8" x14ac:dyDescent="0.3">
      <c r="A1411" s="68"/>
      <c r="B1411" s="68"/>
      <c r="C1411" s="68"/>
      <c r="D1411" s="68"/>
      <c r="E1411" s="68"/>
      <c r="F1411" s="68"/>
      <c r="G1411" s="68"/>
      <c r="H1411" s="68"/>
    </row>
    <row r="1412" spans="1:8" x14ac:dyDescent="0.3">
      <c r="A1412" s="68"/>
      <c r="B1412" s="68"/>
      <c r="C1412" s="68"/>
      <c r="D1412" s="68"/>
      <c r="E1412" s="68"/>
      <c r="F1412" s="68"/>
      <c r="G1412" s="68"/>
      <c r="H1412" s="68"/>
    </row>
    <row r="1413" spans="1:8" x14ac:dyDescent="0.3">
      <c r="A1413" s="68"/>
      <c r="B1413" s="68"/>
      <c r="C1413" s="68"/>
      <c r="D1413" s="68"/>
      <c r="E1413" s="68"/>
      <c r="F1413" s="68"/>
      <c r="G1413" s="68"/>
      <c r="H1413" s="68"/>
    </row>
    <row r="1414" spans="1:8" x14ac:dyDescent="0.3">
      <c r="A1414" s="68"/>
      <c r="B1414" s="68"/>
      <c r="C1414" s="68"/>
      <c r="D1414" s="68"/>
      <c r="E1414" s="68"/>
      <c r="F1414" s="68"/>
      <c r="G1414" s="68"/>
      <c r="H1414" s="68"/>
    </row>
    <row r="1415" spans="1:8" x14ac:dyDescent="0.3">
      <c r="A1415" s="68"/>
      <c r="B1415" s="68"/>
      <c r="C1415" s="68"/>
      <c r="D1415" s="68"/>
      <c r="E1415" s="68"/>
      <c r="F1415" s="68"/>
      <c r="G1415" s="68"/>
      <c r="H1415" s="68"/>
    </row>
    <row r="1416" spans="1:8" x14ac:dyDescent="0.3">
      <c r="A1416" s="68"/>
      <c r="B1416" s="68"/>
      <c r="C1416" s="68"/>
      <c r="D1416" s="68"/>
      <c r="E1416" s="68"/>
      <c r="F1416" s="68"/>
      <c r="G1416" s="68"/>
      <c r="H1416" s="68"/>
    </row>
    <row r="1417" spans="1:8" x14ac:dyDescent="0.3">
      <c r="A1417" s="68"/>
      <c r="B1417" s="68"/>
      <c r="C1417" s="68"/>
      <c r="D1417" s="68"/>
      <c r="E1417" s="68"/>
      <c r="F1417" s="68"/>
      <c r="G1417" s="68"/>
      <c r="H1417" s="68"/>
    </row>
    <row r="1418" spans="1:8" x14ac:dyDescent="0.3">
      <c r="A1418" s="68"/>
      <c r="B1418" s="68"/>
      <c r="C1418" s="68"/>
      <c r="D1418" s="68"/>
      <c r="E1418" s="68"/>
      <c r="F1418" s="68"/>
      <c r="G1418" s="68"/>
      <c r="H1418" s="68"/>
    </row>
    <row r="1419" spans="1:8" x14ac:dyDescent="0.3">
      <c r="A1419" s="68"/>
      <c r="B1419" s="68"/>
      <c r="C1419" s="68"/>
      <c r="D1419" s="68"/>
      <c r="E1419" s="68"/>
      <c r="F1419" s="68"/>
      <c r="G1419" s="68"/>
      <c r="H1419" s="68"/>
    </row>
    <row r="1420" spans="1:8" x14ac:dyDescent="0.3">
      <c r="A1420" s="68"/>
      <c r="B1420" s="68"/>
      <c r="C1420" s="68"/>
      <c r="D1420" s="68"/>
      <c r="E1420" s="68"/>
      <c r="F1420" s="68"/>
      <c r="G1420" s="68"/>
      <c r="H1420" s="68"/>
    </row>
    <row r="1421" spans="1:8" x14ac:dyDescent="0.3">
      <c r="A1421" s="68"/>
      <c r="B1421" s="68"/>
      <c r="C1421" s="68"/>
      <c r="D1421" s="68"/>
      <c r="E1421" s="68"/>
      <c r="F1421" s="68"/>
      <c r="G1421" s="68"/>
      <c r="H1421" s="68"/>
    </row>
    <row r="1422" spans="1:8" x14ac:dyDescent="0.3">
      <c r="A1422" s="68"/>
      <c r="B1422" s="68"/>
      <c r="C1422" s="68"/>
      <c r="D1422" s="68"/>
      <c r="E1422" s="68"/>
      <c r="F1422" s="68"/>
      <c r="G1422" s="68"/>
      <c r="H1422" s="68"/>
    </row>
    <row r="1423" spans="1:8" x14ac:dyDescent="0.3">
      <c r="A1423" s="68"/>
      <c r="B1423" s="68"/>
      <c r="C1423" s="68"/>
      <c r="D1423" s="68"/>
      <c r="E1423" s="68"/>
      <c r="F1423" s="68"/>
      <c r="G1423" s="68"/>
      <c r="H1423" s="68"/>
    </row>
    <row r="1424" spans="1:8" x14ac:dyDescent="0.3">
      <c r="A1424" s="68"/>
      <c r="B1424" s="68"/>
      <c r="C1424" s="68"/>
      <c r="D1424" s="68"/>
      <c r="E1424" s="68"/>
      <c r="F1424" s="68"/>
      <c r="G1424" s="68"/>
      <c r="H1424" s="68"/>
    </row>
    <row r="1425" spans="1:8" x14ac:dyDescent="0.3">
      <c r="A1425" s="68"/>
      <c r="B1425" s="68"/>
      <c r="C1425" s="68"/>
      <c r="D1425" s="68"/>
      <c r="E1425" s="68"/>
      <c r="F1425" s="68"/>
      <c r="G1425" s="68"/>
      <c r="H1425" s="68"/>
    </row>
    <row r="1426" spans="1:8" x14ac:dyDescent="0.3">
      <c r="A1426" s="68"/>
      <c r="B1426" s="68"/>
      <c r="C1426" s="68"/>
      <c r="D1426" s="68"/>
      <c r="E1426" s="68"/>
      <c r="F1426" s="68"/>
      <c r="G1426" s="68"/>
      <c r="H1426" s="68"/>
    </row>
    <row r="1427" spans="1:8" x14ac:dyDescent="0.3">
      <c r="A1427" s="68"/>
      <c r="B1427" s="68"/>
      <c r="C1427" s="68"/>
      <c r="D1427" s="68"/>
      <c r="E1427" s="68"/>
      <c r="F1427" s="68"/>
      <c r="G1427" s="68"/>
      <c r="H1427" s="68"/>
    </row>
    <row r="1428" spans="1:8" x14ac:dyDescent="0.3">
      <c r="A1428" s="68"/>
      <c r="B1428" s="68"/>
      <c r="C1428" s="68"/>
      <c r="D1428" s="68"/>
      <c r="E1428" s="68"/>
      <c r="F1428" s="68"/>
      <c r="G1428" s="68"/>
      <c r="H1428" s="68"/>
    </row>
    <row r="1429" spans="1:8" x14ac:dyDescent="0.3">
      <c r="A1429" s="68"/>
      <c r="B1429" s="68"/>
      <c r="C1429" s="68"/>
      <c r="D1429" s="68"/>
      <c r="E1429" s="68"/>
      <c r="F1429" s="68"/>
      <c r="G1429" s="68"/>
      <c r="H1429" s="68"/>
    </row>
    <row r="1430" spans="1:8" x14ac:dyDescent="0.3">
      <c r="A1430" s="68"/>
      <c r="B1430" s="68"/>
      <c r="C1430" s="68"/>
      <c r="D1430" s="68"/>
      <c r="E1430" s="68"/>
      <c r="F1430" s="68"/>
      <c r="G1430" s="68"/>
      <c r="H1430" s="68"/>
    </row>
    <row r="1431" spans="1:8" x14ac:dyDescent="0.3">
      <c r="A1431" s="68"/>
      <c r="B1431" s="68"/>
      <c r="C1431" s="68"/>
      <c r="D1431" s="68"/>
      <c r="E1431" s="68"/>
      <c r="F1431" s="68"/>
      <c r="G1431" s="68"/>
      <c r="H1431" s="68"/>
    </row>
    <row r="1432" spans="1:8" x14ac:dyDescent="0.3">
      <c r="A1432" s="68"/>
      <c r="B1432" s="68"/>
      <c r="C1432" s="68"/>
      <c r="D1432" s="68"/>
      <c r="E1432" s="68"/>
      <c r="F1432" s="68"/>
      <c r="G1432" s="68"/>
      <c r="H1432" s="68"/>
    </row>
    <row r="1433" spans="1:8" x14ac:dyDescent="0.3">
      <c r="A1433" s="68"/>
      <c r="B1433" s="68"/>
      <c r="C1433" s="68"/>
      <c r="D1433" s="68"/>
      <c r="E1433" s="68"/>
      <c r="F1433" s="68"/>
      <c r="G1433" s="68"/>
      <c r="H1433" s="68"/>
    </row>
    <row r="1434" spans="1:8" x14ac:dyDescent="0.3">
      <c r="A1434" s="68"/>
      <c r="B1434" s="68"/>
      <c r="C1434" s="68"/>
      <c r="D1434" s="68"/>
      <c r="E1434" s="68"/>
      <c r="F1434" s="68"/>
      <c r="G1434" s="68"/>
      <c r="H1434" s="68"/>
    </row>
    <row r="1435" spans="1:8" x14ac:dyDescent="0.3">
      <c r="A1435" s="68"/>
      <c r="B1435" s="68"/>
      <c r="C1435" s="68"/>
      <c r="D1435" s="68"/>
      <c r="E1435" s="68"/>
      <c r="F1435" s="68"/>
      <c r="G1435" s="68"/>
      <c r="H1435" s="68"/>
    </row>
    <row r="1436" spans="1:8" x14ac:dyDescent="0.3">
      <c r="A1436" s="68"/>
      <c r="B1436" s="68"/>
      <c r="C1436" s="68"/>
      <c r="D1436" s="68"/>
      <c r="E1436" s="68"/>
      <c r="F1436" s="68"/>
      <c r="G1436" s="68"/>
      <c r="H1436" s="68"/>
    </row>
    <row r="1437" spans="1:8" x14ac:dyDescent="0.3">
      <c r="A1437" s="68"/>
      <c r="B1437" s="68"/>
      <c r="C1437" s="68"/>
      <c r="D1437" s="68"/>
      <c r="E1437" s="68"/>
      <c r="F1437" s="68"/>
      <c r="G1437" s="68"/>
      <c r="H1437" s="68"/>
    </row>
    <row r="1438" spans="1:8" x14ac:dyDescent="0.3">
      <c r="A1438" s="68"/>
      <c r="B1438" s="68"/>
      <c r="C1438" s="68"/>
      <c r="D1438" s="68"/>
      <c r="E1438" s="68"/>
      <c r="F1438" s="68"/>
      <c r="G1438" s="68"/>
      <c r="H1438" s="68"/>
    </row>
    <row r="1439" spans="1:8" x14ac:dyDescent="0.3">
      <c r="A1439" s="68"/>
      <c r="B1439" s="68"/>
      <c r="C1439" s="68"/>
      <c r="D1439" s="68"/>
      <c r="E1439" s="68"/>
      <c r="F1439" s="68"/>
      <c r="G1439" s="68"/>
      <c r="H1439" s="68"/>
    </row>
    <row r="1440" spans="1:8" x14ac:dyDescent="0.3">
      <c r="A1440" s="68"/>
      <c r="B1440" s="68"/>
      <c r="C1440" s="68"/>
      <c r="D1440" s="68"/>
      <c r="E1440" s="68"/>
      <c r="F1440" s="68"/>
      <c r="G1440" s="68"/>
      <c r="H1440" s="68"/>
    </row>
    <row r="1441" spans="1:8" x14ac:dyDescent="0.3">
      <c r="A1441" s="68"/>
      <c r="B1441" s="68"/>
      <c r="C1441" s="68"/>
      <c r="D1441" s="68"/>
      <c r="E1441" s="68"/>
      <c r="F1441" s="68"/>
      <c r="G1441" s="68"/>
      <c r="H1441" s="68"/>
    </row>
    <row r="1442" spans="1:8" x14ac:dyDescent="0.3">
      <c r="A1442" s="68"/>
      <c r="B1442" s="68"/>
      <c r="C1442" s="68"/>
      <c r="D1442" s="68"/>
      <c r="E1442" s="68"/>
      <c r="F1442" s="68"/>
      <c r="G1442" s="68"/>
      <c r="H1442" s="68"/>
    </row>
    <row r="1443" spans="1:8" x14ac:dyDescent="0.3">
      <c r="A1443" s="68"/>
      <c r="B1443" s="68"/>
      <c r="C1443" s="68"/>
      <c r="D1443" s="68"/>
      <c r="E1443" s="68"/>
      <c r="F1443" s="68"/>
      <c r="G1443" s="68"/>
      <c r="H1443" s="68"/>
    </row>
    <row r="1444" spans="1:8" x14ac:dyDescent="0.3">
      <c r="A1444" s="68"/>
      <c r="B1444" s="68"/>
      <c r="C1444" s="68"/>
      <c r="D1444" s="68"/>
      <c r="E1444" s="68"/>
      <c r="F1444" s="68"/>
      <c r="G1444" s="68"/>
      <c r="H1444" s="68"/>
    </row>
    <row r="1445" spans="1:8" x14ac:dyDescent="0.3">
      <c r="A1445" s="68"/>
      <c r="B1445" s="68"/>
      <c r="C1445" s="68"/>
      <c r="D1445" s="68"/>
      <c r="E1445" s="68"/>
      <c r="F1445" s="68"/>
      <c r="G1445" s="68"/>
      <c r="H1445" s="68"/>
    </row>
    <row r="1446" spans="1:8" x14ac:dyDescent="0.3">
      <c r="A1446" s="68"/>
      <c r="B1446" s="68"/>
      <c r="C1446" s="68"/>
      <c r="D1446" s="68"/>
      <c r="E1446" s="68"/>
      <c r="F1446" s="68"/>
      <c r="G1446" s="68"/>
      <c r="H1446" s="68"/>
    </row>
    <row r="1447" spans="1:8" x14ac:dyDescent="0.3">
      <c r="A1447" s="68"/>
      <c r="B1447" s="68"/>
      <c r="C1447" s="68"/>
      <c r="D1447" s="68"/>
      <c r="E1447" s="68"/>
      <c r="F1447" s="68"/>
      <c r="G1447" s="68"/>
      <c r="H1447" s="68"/>
    </row>
    <row r="1448" spans="1:8" x14ac:dyDescent="0.3">
      <c r="A1448" s="68"/>
      <c r="B1448" s="68"/>
      <c r="C1448" s="68"/>
      <c r="D1448" s="68"/>
      <c r="E1448" s="68"/>
      <c r="F1448" s="68"/>
      <c r="G1448" s="68"/>
      <c r="H1448" s="68"/>
    </row>
    <row r="1449" spans="1:8" x14ac:dyDescent="0.3">
      <c r="A1449" s="68"/>
      <c r="B1449" s="68"/>
      <c r="C1449" s="68"/>
      <c r="D1449" s="68"/>
      <c r="E1449" s="68"/>
      <c r="F1449" s="68"/>
      <c r="G1449" s="68"/>
      <c r="H1449" s="68"/>
    </row>
    <row r="1450" spans="1:8" x14ac:dyDescent="0.3">
      <c r="A1450" s="68"/>
      <c r="B1450" s="68"/>
      <c r="C1450" s="68"/>
      <c r="D1450" s="68"/>
      <c r="E1450" s="68"/>
      <c r="F1450" s="68"/>
      <c r="G1450" s="68"/>
      <c r="H1450" s="68"/>
    </row>
    <row r="1451" spans="1:8" x14ac:dyDescent="0.3">
      <c r="A1451" s="68"/>
      <c r="B1451" s="68"/>
      <c r="C1451" s="68"/>
      <c r="D1451" s="68"/>
      <c r="E1451" s="68"/>
      <c r="F1451" s="68"/>
      <c r="G1451" s="68"/>
      <c r="H1451" s="68"/>
    </row>
    <row r="1452" spans="1:8" x14ac:dyDescent="0.3">
      <c r="A1452" s="68"/>
      <c r="B1452" s="68"/>
      <c r="C1452" s="68"/>
      <c r="D1452" s="68"/>
      <c r="E1452" s="68"/>
      <c r="F1452" s="68"/>
      <c r="G1452" s="68"/>
      <c r="H1452" s="68"/>
    </row>
    <row r="1453" spans="1:8" x14ac:dyDescent="0.3">
      <c r="A1453" s="68"/>
      <c r="B1453" s="68"/>
      <c r="C1453" s="68"/>
      <c r="D1453" s="68"/>
      <c r="E1453" s="68"/>
      <c r="F1453" s="68"/>
      <c r="G1453" s="68"/>
      <c r="H1453" s="68"/>
    </row>
    <row r="1454" spans="1:8" x14ac:dyDescent="0.3">
      <c r="A1454" s="68"/>
      <c r="B1454" s="68"/>
      <c r="C1454" s="68"/>
      <c r="D1454" s="68"/>
      <c r="E1454" s="68"/>
      <c r="F1454" s="68"/>
      <c r="G1454" s="68"/>
      <c r="H1454" s="68"/>
    </row>
    <row r="1455" spans="1:8" x14ac:dyDescent="0.3">
      <c r="A1455" s="68"/>
      <c r="B1455" s="68"/>
      <c r="C1455" s="68"/>
      <c r="D1455" s="68"/>
      <c r="E1455" s="68"/>
      <c r="F1455" s="68"/>
      <c r="G1455" s="68"/>
      <c r="H1455" s="68"/>
    </row>
    <row r="1456" spans="1:8" x14ac:dyDescent="0.3">
      <c r="A1456" s="68"/>
      <c r="B1456" s="68"/>
      <c r="C1456" s="68"/>
      <c r="D1456" s="68"/>
      <c r="E1456" s="68"/>
      <c r="F1456" s="68"/>
      <c r="G1456" s="68"/>
      <c r="H1456" s="68"/>
    </row>
    <row r="1457" spans="1:8" x14ac:dyDescent="0.3">
      <c r="A1457" s="68"/>
      <c r="B1457" s="68"/>
      <c r="C1457" s="68"/>
      <c r="D1457" s="68"/>
      <c r="E1457" s="68"/>
      <c r="F1457" s="68"/>
      <c r="G1457" s="68"/>
      <c r="H1457" s="68"/>
    </row>
    <row r="1458" spans="1:8" x14ac:dyDescent="0.3">
      <c r="A1458" s="68"/>
      <c r="B1458" s="68"/>
      <c r="C1458" s="68"/>
      <c r="D1458" s="68"/>
      <c r="E1458" s="68"/>
      <c r="F1458" s="68"/>
      <c r="G1458" s="68"/>
      <c r="H1458" s="68"/>
    </row>
    <row r="1459" spans="1:8" x14ac:dyDescent="0.3">
      <c r="A1459" s="68"/>
      <c r="B1459" s="68"/>
      <c r="C1459" s="68"/>
      <c r="D1459" s="68"/>
      <c r="E1459" s="68"/>
      <c r="F1459" s="68"/>
      <c r="G1459" s="68"/>
      <c r="H1459" s="68"/>
    </row>
    <row r="1460" spans="1:8" x14ac:dyDescent="0.3">
      <c r="A1460" s="68"/>
      <c r="B1460" s="68"/>
      <c r="C1460" s="68"/>
      <c r="D1460" s="68"/>
      <c r="E1460" s="68"/>
      <c r="F1460" s="68"/>
      <c r="G1460" s="68"/>
      <c r="H1460" s="68"/>
    </row>
    <row r="1461" spans="1:8" x14ac:dyDescent="0.3">
      <c r="A1461" s="68"/>
      <c r="B1461" s="68"/>
      <c r="C1461" s="68"/>
      <c r="D1461" s="68"/>
      <c r="E1461" s="68"/>
      <c r="F1461" s="68"/>
      <c r="G1461" s="68"/>
      <c r="H1461" s="68"/>
    </row>
    <row r="1462" spans="1:8" x14ac:dyDescent="0.3">
      <c r="A1462" s="68"/>
      <c r="B1462" s="68"/>
      <c r="C1462" s="68"/>
      <c r="D1462" s="68"/>
      <c r="E1462" s="68"/>
      <c r="F1462" s="68"/>
      <c r="G1462" s="68"/>
      <c r="H1462" s="68"/>
    </row>
    <row r="1463" spans="1:8" x14ac:dyDescent="0.3">
      <c r="A1463" s="68"/>
      <c r="B1463" s="68"/>
      <c r="C1463" s="68"/>
      <c r="D1463" s="68"/>
      <c r="E1463" s="68"/>
      <c r="F1463" s="68"/>
      <c r="G1463" s="68"/>
      <c r="H1463" s="68"/>
    </row>
    <row r="1464" spans="1:8" x14ac:dyDescent="0.3">
      <c r="A1464" s="68"/>
      <c r="B1464" s="68"/>
      <c r="C1464" s="68"/>
      <c r="D1464" s="68"/>
      <c r="E1464" s="68"/>
      <c r="F1464" s="68"/>
      <c r="G1464" s="68"/>
      <c r="H1464" s="68"/>
    </row>
    <row r="1465" spans="1:8" x14ac:dyDescent="0.3">
      <c r="A1465" s="68"/>
      <c r="B1465" s="68"/>
      <c r="C1465" s="68"/>
      <c r="D1465" s="68"/>
      <c r="E1465" s="68"/>
      <c r="F1465" s="68"/>
      <c r="G1465" s="68"/>
      <c r="H1465" s="68"/>
    </row>
    <row r="1466" spans="1:8" x14ac:dyDescent="0.3">
      <c r="A1466" s="68"/>
      <c r="B1466" s="68"/>
      <c r="C1466" s="68"/>
      <c r="D1466" s="68"/>
      <c r="E1466" s="68"/>
      <c r="F1466" s="68"/>
      <c r="G1466" s="68"/>
      <c r="H1466" s="68"/>
    </row>
    <row r="1467" spans="1:8" x14ac:dyDescent="0.3">
      <c r="A1467" s="68"/>
      <c r="B1467" s="68"/>
      <c r="C1467" s="68"/>
      <c r="D1467" s="68"/>
      <c r="E1467" s="68"/>
      <c r="F1467" s="68"/>
      <c r="G1467" s="68"/>
      <c r="H1467" s="68"/>
    </row>
    <row r="1468" spans="1:8" x14ac:dyDescent="0.3">
      <c r="A1468" s="68"/>
      <c r="B1468" s="68"/>
      <c r="C1468" s="68"/>
      <c r="D1468" s="68"/>
      <c r="E1468" s="68"/>
      <c r="F1468" s="68"/>
      <c r="G1468" s="68"/>
      <c r="H1468" s="68"/>
    </row>
    <row r="1469" spans="1:8" x14ac:dyDescent="0.3">
      <c r="A1469" s="68"/>
      <c r="B1469" s="68"/>
      <c r="C1469" s="68"/>
      <c r="D1469" s="68"/>
      <c r="E1469" s="68"/>
      <c r="F1469" s="68"/>
      <c r="G1469" s="68"/>
      <c r="H1469" s="68"/>
    </row>
    <row r="1470" spans="1:8" x14ac:dyDescent="0.3">
      <c r="A1470" s="68"/>
      <c r="B1470" s="68"/>
      <c r="C1470" s="68"/>
      <c r="D1470" s="68"/>
      <c r="E1470" s="68"/>
      <c r="F1470" s="68"/>
      <c r="G1470" s="68"/>
      <c r="H1470" s="68"/>
    </row>
    <row r="1471" spans="1:8" x14ac:dyDescent="0.3">
      <c r="A1471" s="68"/>
      <c r="B1471" s="68"/>
      <c r="C1471" s="68"/>
      <c r="D1471" s="68"/>
      <c r="E1471" s="68"/>
      <c r="F1471" s="68"/>
      <c r="G1471" s="68"/>
      <c r="H1471" s="68"/>
    </row>
    <row r="1472" spans="1:8" x14ac:dyDescent="0.3">
      <c r="A1472" s="68"/>
      <c r="B1472" s="68"/>
      <c r="C1472" s="68"/>
      <c r="D1472" s="68"/>
      <c r="E1472" s="68"/>
      <c r="F1472" s="68"/>
      <c r="G1472" s="68"/>
      <c r="H1472" s="68"/>
    </row>
    <row r="1473" spans="1:8" x14ac:dyDescent="0.3">
      <c r="A1473" s="68"/>
      <c r="B1473" s="68"/>
      <c r="C1473" s="68"/>
      <c r="D1473" s="68"/>
      <c r="E1473" s="68"/>
      <c r="F1473" s="68"/>
      <c r="G1473" s="68"/>
      <c r="H1473" s="68"/>
    </row>
    <row r="1474" spans="1:8" x14ac:dyDescent="0.3">
      <c r="A1474" s="68"/>
      <c r="B1474" s="68"/>
      <c r="C1474" s="68"/>
      <c r="D1474" s="68"/>
      <c r="E1474" s="68"/>
      <c r="F1474" s="68"/>
      <c r="G1474" s="68"/>
      <c r="H1474" s="68"/>
    </row>
    <row r="1475" spans="1:8" x14ac:dyDescent="0.3">
      <c r="A1475" s="68"/>
      <c r="B1475" s="68"/>
      <c r="C1475" s="68"/>
      <c r="D1475" s="68"/>
      <c r="E1475" s="68"/>
      <c r="F1475" s="68"/>
      <c r="G1475" s="68"/>
      <c r="H1475" s="68"/>
    </row>
    <row r="1476" spans="1:8" x14ac:dyDescent="0.3">
      <c r="A1476" s="68"/>
      <c r="B1476" s="68"/>
      <c r="C1476" s="68"/>
      <c r="D1476" s="68"/>
      <c r="E1476" s="68"/>
      <c r="F1476" s="68"/>
      <c r="G1476" s="68"/>
      <c r="H1476" s="68"/>
    </row>
    <row r="1477" spans="1:8" x14ac:dyDescent="0.3">
      <c r="A1477" s="68"/>
      <c r="B1477" s="68"/>
      <c r="C1477" s="68"/>
      <c r="D1477" s="68"/>
      <c r="E1477" s="68"/>
      <c r="F1477" s="68"/>
      <c r="G1477" s="68"/>
      <c r="H1477" s="68"/>
    </row>
    <row r="1478" spans="1:8" x14ac:dyDescent="0.3">
      <c r="A1478" s="68"/>
      <c r="B1478" s="68"/>
      <c r="C1478" s="68"/>
      <c r="D1478" s="68"/>
      <c r="E1478" s="68"/>
      <c r="F1478" s="68"/>
      <c r="G1478" s="68"/>
      <c r="H1478" s="68"/>
    </row>
    <row r="1479" spans="1:8" x14ac:dyDescent="0.3">
      <c r="A1479" s="68"/>
      <c r="B1479" s="68"/>
      <c r="C1479" s="68"/>
      <c r="D1479" s="68"/>
      <c r="E1479" s="68"/>
      <c r="F1479" s="68"/>
      <c r="G1479" s="68"/>
      <c r="H1479" s="68"/>
    </row>
    <row r="1480" spans="1:8" x14ac:dyDescent="0.3">
      <c r="A1480" s="68"/>
      <c r="B1480" s="68"/>
      <c r="C1480" s="68"/>
      <c r="D1480" s="68"/>
      <c r="E1480" s="68"/>
      <c r="F1480" s="68"/>
      <c r="G1480" s="68"/>
      <c r="H1480" s="68"/>
    </row>
    <row r="1481" spans="1:8" x14ac:dyDescent="0.3">
      <c r="A1481" s="68"/>
      <c r="B1481" s="68"/>
      <c r="C1481" s="68"/>
      <c r="D1481" s="68"/>
      <c r="E1481" s="68"/>
      <c r="F1481" s="68"/>
      <c r="G1481" s="68"/>
      <c r="H1481" s="68"/>
    </row>
    <row r="1482" spans="1:8" x14ac:dyDescent="0.3">
      <c r="A1482" s="68"/>
      <c r="B1482" s="68"/>
      <c r="C1482" s="68"/>
      <c r="D1482" s="68"/>
      <c r="E1482" s="68"/>
      <c r="F1482" s="68"/>
      <c r="G1482" s="68"/>
      <c r="H1482" s="68"/>
    </row>
    <row r="1483" spans="1:8" x14ac:dyDescent="0.3">
      <c r="A1483" s="68"/>
      <c r="B1483" s="68"/>
      <c r="C1483" s="68"/>
      <c r="D1483" s="68"/>
      <c r="E1483" s="68"/>
      <c r="F1483" s="68"/>
      <c r="G1483" s="68"/>
      <c r="H1483" s="68"/>
    </row>
    <row r="1484" spans="1:8" x14ac:dyDescent="0.3">
      <c r="A1484" s="68"/>
      <c r="B1484" s="68"/>
      <c r="C1484" s="68"/>
      <c r="D1484" s="68"/>
      <c r="E1484" s="68"/>
      <c r="F1484" s="68"/>
      <c r="G1484" s="68"/>
      <c r="H1484" s="68"/>
    </row>
    <row r="1485" spans="1:8" x14ac:dyDescent="0.3">
      <c r="A1485" s="68"/>
      <c r="B1485" s="68"/>
      <c r="C1485" s="68"/>
      <c r="D1485" s="68"/>
      <c r="E1485" s="68"/>
      <c r="F1485" s="68"/>
      <c r="G1485" s="68"/>
      <c r="H1485" s="68"/>
    </row>
    <row r="1486" spans="1:8" x14ac:dyDescent="0.3">
      <c r="A1486" s="68"/>
      <c r="B1486" s="68"/>
      <c r="C1486" s="68"/>
      <c r="D1486" s="68"/>
      <c r="E1486" s="68"/>
      <c r="F1486" s="68"/>
      <c r="G1486" s="68"/>
      <c r="H1486" s="68"/>
    </row>
    <row r="1487" spans="1:8" x14ac:dyDescent="0.3">
      <c r="A1487" s="68"/>
      <c r="B1487" s="68"/>
      <c r="C1487" s="68"/>
      <c r="D1487" s="68"/>
      <c r="E1487" s="68"/>
      <c r="F1487" s="68"/>
      <c r="G1487" s="68"/>
      <c r="H1487" s="68"/>
    </row>
    <row r="1488" spans="1:8" x14ac:dyDescent="0.3">
      <c r="A1488" s="68"/>
      <c r="B1488" s="68"/>
      <c r="C1488" s="68"/>
      <c r="D1488" s="68"/>
      <c r="E1488" s="68"/>
      <c r="F1488" s="68"/>
      <c r="G1488" s="68"/>
      <c r="H1488" s="68"/>
    </row>
    <row r="1489" spans="1:8" x14ac:dyDescent="0.3">
      <c r="A1489" s="68"/>
      <c r="B1489" s="68"/>
      <c r="C1489" s="68"/>
      <c r="D1489" s="68"/>
      <c r="E1489" s="68"/>
      <c r="F1489" s="68"/>
      <c r="G1489" s="68"/>
      <c r="H1489" s="68"/>
    </row>
    <row r="1490" spans="1:8" x14ac:dyDescent="0.3">
      <c r="A1490" s="68"/>
      <c r="B1490" s="68"/>
      <c r="C1490" s="68"/>
      <c r="D1490" s="68"/>
      <c r="E1490" s="68"/>
      <c r="F1490" s="68"/>
      <c r="G1490" s="68"/>
      <c r="H1490" s="68"/>
    </row>
    <row r="1491" spans="1:8" x14ac:dyDescent="0.3">
      <c r="A1491" s="68"/>
      <c r="B1491" s="68"/>
      <c r="C1491" s="68"/>
      <c r="D1491" s="68"/>
      <c r="E1491" s="68"/>
      <c r="F1491" s="68"/>
      <c r="G1491" s="68"/>
      <c r="H1491" s="68"/>
    </row>
    <row r="1492" spans="1:8" x14ac:dyDescent="0.3">
      <c r="A1492" s="68"/>
      <c r="B1492" s="68"/>
      <c r="C1492" s="68"/>
      <c r="D1492" s="68"/>
      <c r="E1492" s="68"/>
      <c r="F1492" s="68"/>
      <c r="G1492" s="68"/>
      <c r="H1492" s="68"/>
    </row>
    <row r="1493" spans="1:8" x14ac:dyDescent="0.3">
      <c r="A1493" s="68"/>
      <c r="B1493" s="68"/>
      <c r="C1493" s="68"/>
      <c r="D1493" s="68"/>
      <c r="E1493" s="68"/>
      <c r="F1493" s="68"/>
      <c r="G1493" s="68"/>
      <c r="H1493" s="68"/>
    </row>
    <row r="1494" spans="1:8" x14ac:dyDescent="0.3">
      <c r="A1494" s="68"/>
      <c r="B1494" s="68"/>
      <c r="C1494" s="68"/>
      <c r="D1494" s="68"/>
      <c r="E1494" s="68"/>
      <c r="F1494" s="68"/>
      <c r="G1494" s="68"/>
      <c r="H1494" s="68"/>
    </row>
    <row r="1495" spans="1:8" x14ac:dyDescent="0.3">
      <c r="A1495" s="68"/>
      <c r="B1495" s="68"/>
      <c r="C1495" s="68"/>
      <c r="D1495" s="68"/>
      <c r="E1495" s="68"/>
      <c r="F1495" s="68"/>
      <c r="G1495" s="68"/>
      <c r="H1495" s="68"/>
    </row>
    <row r="1496" spans="1:8" x14ac:dyDescent="0.3">
      <c r="A1496" s="68"/>
      <c r="B1496" s="68"/>
      <c r="C1496" s="68"/>
      <c r="D1496" s="68"/>
      <c r="E1496" s="68"/>
      <c r="F1496" s="68"/>
      <c r="G1496" s="68"/>
      <c r="H1496" s="68"/>
    </row>
    <row r="1497" spans="1:8" x14ac:dyDescent="0.3">
      <c r="A1497" s="68"/>
      <c r="B1497" s="68"/>
      <c r="C1497" s="68"/>
      <c r="D1497" s="68"/>
      <c r="E1497" s="68"/>
      <c r="F1497" s="68"/>
      <c r="G1497" s="68"/>
      <c r="H1497" s="68"/>
    </row>
    <row r="1498" spans="1:8" x14ac:dyDescent="0.3">
      <c r="A1498" s="68"/>
      <c r="B1498" s="68"/>
      <c r="C1498" s="68"/>
      <c r="D1498" s="68"/>
      <c r="E1498" s="68"/>
      <c r="F1498" s="68"/>
      <c r="G1498" s="68"/>
      <c r="H1498" s="68"/>
    </row>
    <row r="1499" spans="1:8" x14ac:dyDescent="0.3">
      <c r="A1499" s="68"/>
      <c r="B1499" s="68"/>
      <c r="C1499" s="68"/>
      <c r="D1499" s="68"/>
      <c r="E1499" s="68"/>
      <c r="F1499" s="68"/>
      <c r="G1499" s="68"/>
      <c r="H1499" s="68"/>
    </row>
    <row r="1500" spans="1:8" x14ac:dyDescent="0.3">
      <c r="A1500" s="68"/>
      <c r="B1500" s="68"/>
      <c r="C1500" s="68"/>
      <c r="D1500" s="68"/>
      <c r="E1500" s="68"/>
      <c r="F1500" s="68"/>
      <c r="G1500" s="68"/>
      <c r="H1500" s="68"/>
    </row>
    <row r="1501" spans="1:8" x14ac:dyDescent="0.3">
      <c r="A1501" s="68"/>
      <c r="B1501" s="68"/>
      <c r="C1501" s="68"/>
      <c r="D1501" s="68"/>
      <c r="E1501" s="68"/>
      <c r="F1501" s="68"/>
      <c r="G1501" s="68"/>
      <c r="H1501" s="68"/>
    </row>
    <row r="1502" spans="1:8" x14ac:dyDescent="0.3">
      <c r="A1502" s="68"/>
      <c r="B1502" s="68"/>
      <c r="C1502" s="68"/>
      <c r="D1502" s="68"/>
      <c r="E1502" s="68"/>
      <c r="F1502" s="68"/>
      <c r="G1502" s="68"/>
      <c r="H1502" s="68"/>
    </row>
    <row r="1503" spans="1:8" x14ac:dyDescent="0.3">
      <c r="A1503" s="68"/>
      <c r="B1503" s="68"/>
      <c r="C1503" s="68"/>
      <c r="D1503" s="68"/>
      <c r="E1503" s="68"/>
      <c r="F1503" s="68"/>
      <c r="G1503" s="68"/>
      <c r="H1503" s="68"/>
    </row>
    <row r="1504" spans="1:8" x14ac:dyDescent="0.3">
      <c r="A1504" s="68"/>
      <c r="B1504" s="68"/>
      <c r="C1504" s="68"/>
      <c r="D1504" s="68"/>
      <c r="E1504" s="68"/>
      <c r="F1504" s="68"/>
      <c r="G1504" s="68"/>
      <c r="H1504" s="68"/>
    </row>
    <row r="1505" spans="1:8" x14ac:dyDescent="0.3">
      <c r="A1505" s="68"/>
      <c r="B1505" s="68"/>
      <c r="C1505" s="68"/>
      <c r="D1505" s="68"/>
      <c r="E1505" s="68"/>
      <c r="F1505" s="68"/>
      <c r="G1505" s="68"/>
      <c r="H1505" s="68"/>
    </row>
    <row r="1506" spans="1:8" x14ac:dyDescent="0.3">
      <c r="A1506" s="68"/>
      <c r="B1506" s="68"/>
      <c r="C1506" s="68"/>
      <c r="D1506" s="68"/>
      <c r="E1506" s="68"/>
      <c r="F1506" s="68"/>
      <c r="G1506" s="68"/>
      <c r="H1506" s="68"/>
    </row>
    <row r="1507" spans="1:8" x14ac:dyDescent="0.3">
      <c r="A1507" s="68"/>
      <c r="B1507" s="68"/>
      <c r="C1507" s="68"/>
      <c r="D1507" s="68"/>
      <c r="E1507" s="68"/>
      <c r="F1507" s="68"/>
      <c r="G1507" s="68"/>
      <c r="H1507" s="68"/>
    </row>
    <row r="1508" spans="1:8" x14ac:dyDescent="0.3">
      <c r="A1508" s="68"/>
      <c r="B1508" s="68"/>
      <c r="C1508" s="68"/>
      <c r="D1508" s="68"/>
      <c r="E1508" s="68"/>
      <c r="F1508" s="68"/>
      <c r="G1508" s="68"/>
      <c r="H1508" s="68"/>
    </row>
    <row r="1509" spans="1:8" x14ac:dyDescent="0.3">
      <c r="A1509" s="68"/>
      <c r="B1509" s="68"/>
      <c r="C1509" s="68"/>
      <c r="D1509" s="68"/>
      <c r="E1509" s="68"/>
      <c r="F1509" s="68"/>
      <c r="G1509" s="68"/>
      <c r="H1509" s="68"/>
    </row>
    <row r="1510" spans="1:8" x14ac:dyDescent="0.3">
      <c r="A1510" s="68"/>
      <c r="B1510" s="68"/>
      <c r="C1510" s="68"/>
      <c r="D1510" s="68"/>
      <c r="E1510" s="68"/>
      <c r="F1510" s="68"/>
      <c r="G1510" s="68"/>
      <c r="H1510" s="68"/>
    </row>
    <row r="1511" spans="1:8" x14ac:dyDescent="0.3">
      <c r="A1511" s="68"/>
      <c r="B1511" s="68"/>
      <c r="C1511" s="68"/>
      <c r="D1511" s="68"/>
      <c r="E1511" s="68"/>
      <c r="F1511" s="68"/>
      <c r="G1511" s="68"/>
      <c r="H1511" s="68"/>
    </row>
    <row r="1512" spans="1:8" x14ac:dyDescent="0.3">
      <c r="A1512" s="68"/>
      <c r="B1512" s="68"/>
      <c r="C1512" s="68"/>
      <c r="D1512" s="68"/>
      <c r="E1512" s="68"/>
      <c r="F1512" s="68"/>
      <c r="G1512" s="68"/>
      <c r="H1512" s="68"/>
    </row>
    <row r="1513" spans="1:8" x14ac:dyDescent="0.3">
      <c r="A1513" s="68"/>
      <c r="B1513" s="68"/>
      <c r="C1513" s="68"/>
      <c r="D1513" s="68"/>
      <c r="E1513" s="68"/>
      <c r="F1513" s="68"/>
      <c r="G1513" s="68"/>
      <c r="H1513" s="68"/>
    </row>
    <row r="1514" spans="1:8" x14ac:dyDescent="0.3">
      <c r="A1514" s="68"/>
      <c r="B1514" s="68"/>
      <c r="C1514" s="68"/>
      <c r="D1514" s="68"/>
      <c r="E1514" s="68"/>
      <c r="F1514" s="68"/>
      <c r="G1514" s="68"/>
      <c r="H1514" s="68"/>
    </row>
    <row r="1515" spans="1:8" x14ac:dyDescent="0.3">
      <c r="A1515" s="68"/>
      <c r="B1515" s="68"/>
      <c r="C1515" s="68"/>
      <c r="D1515" s="68"/>
      <c r="E1515" s="68"/>
      <c r="F1515" s="68"/>
      <c r="G1515" s="68"/>
      <c r="H1515" s="68"/>
    </row>
    <row r="1516" spans="1:8" x14ac:dyDescent="0.3">
      <c r="A1516" s="68"/>
      <c r="B1516" s="68"/>
      <c r="C1516" s="68"/>
      <c r="D1516" s="68"/>
      <c r="E1516" s="68"/>
      <c r="F1516" s="68"/>
      <c r="G1516" s="68"/>
      <c r="H1516" s="68"/>
    </row>
    <row r="1517" spans="1:8" x14ac:dyDescent="0.3">
      <c r="A1517" s="68"/>
      <c r="B1517" s="68"/>
      <c r="C1517" s="68"/>
      <c r="D1517" s="68"/>
      <c r="E1517" s="68"/>
      <c r="F1517" s="68"/>
      <c r="G1517" s="68"/>
      <c r="H1517" s="68"/>
    </row>
    <row r="1518" spans="1:8" x14ac:dyDescent="0.3">
      <c r="A1518" s="68"/>
      <c r="B1518" s="68"/>
      <c r="C1518" s="68"/>
      <c r="D1518" s="68"/>
      <c r="E1518" s="68"/>
      <c r="F1518" s="68"/>
      <c r="G1518" s="68"/>
      <c r="H1518" s="68"/>
    </row>
    <row r="1519" spans="1:8" x14ac:dyDescent="0.3">
      <c r="A1519" s="68"/>
      <c r="B1519" s="68"/>
      <c r="C1519" s="68"/>
      <c r="D1519" s="68"/>
      <c r="E1519" s="68"/>
      <c r="F1519" s="68"/>
      <c r="G1519" s="68"/>
      <c r="H1519" s="68"/>
    </row>
    <row r="1520" spans="1:8" x14ac:dyDescent="0.3">
      <c r="A1520" s="68"/>
      <c r="B1520" s="68"/>
      <c r="C1520" s="68"/>
      <c r="D1520" s="68"/>
      <c r="E1520" s="68"/>
      <c r="F1520" s="68"/>
      <c r="G1520" s="68"/>
      <c r="H1520" s="68"/>
    </row>
    <row r="1521" spans="1:8" x14ac:dyDescent="0.3">
      <c r="A1521" s="68"/>
      <c r="B1521" s="68"/>
      <c r="C1521" s="68"/>
      <c r="D1521" s="68"/>
      <c r="E1521" s="68"/>
      <c r="F1521" s="68"/>
      <c r="G1521" s="68"/>
      <c r="H1521" s="68"/>
    </row>
    <row r="1522" spans="1:8" x14ac:dyDescent="0.3">
      <c r="A1522" s="68"/>
      <c r="B1522" s="68"/>
      <c r="C1522" s="68"/>
      <c r="D1522" s="68"/>
      <c r="E1522" s="68"/>
      <c r="F1522" s="68"/>
      <c r="G1522" s="68"/>
      <c r="H1522" s="68"/>
    </row>
    <row r="1523" spans="1:8" x14ac:dyDescent="0.3">
      <c r="A1523" s="68"/>
      <c r="B1523" s="68"/>
      <c r="C1523" s="68"/>
      <c r="D1523" s="68"/>
      <c r="E1523" s="68"/>
      <c r="F1523" s="68"/>
      <c r="G1523" s="68"/>
      <c r="H1523" s="68"/>
    </row>
    <row r="1524" spans="1:8" x14ac:dyDescent="0.3">
      <c r="A1524" s="68"/>
      <c r="B1524" s="68"/>
      <c r="C1524" s="68"/>
      <c r="D1524" s="68"/>
      <c r="E1524" s="68"/>
      <c r="F1524" s="68"/>
      <c r="G1524" s="68"/>
      <c r="H1524" s="68"/>
    </row>
    <row r="1525" spans="1:8" x14ac:dyDescent="0.3">
      <c r="A1525" s="68"/>
      <c r="B1525" s="68"/>
      <c r="C1525" s="68"/>
      <c r="D1525" s="68"/>
      <c r="E1525" s="68"/>
      <c r="F1525" s="68"/>
      <c r="G1525" s="68"/>
      <c r="H1525" s="68"/>
    </row>
    <row r="1526" spans="1:8" x14ac:dyDescent="0.3">
      <c r="A1526" s="68"/>
      <c r="B1526" s="68"/>
      <c r="C1526" s="68"/>
      <c r="D1526" s="68"/>
      <c r="E1526" s="68"/>
      <c r="F1526" s="68"/>
      <c r="G1526" s="68"/>
      <c r="H1526" s="68"/>
    </row>
    <row r="1527" spans="1:8" x14ac:dyDescent="0.3">
      <c r="A1527" s="68"/>
      <c r="B1527" s="68"/>
      <c r="C1527" s="68"/>
      <c r="D1527" s="68"/>
      <c r="E1527" s="68"/>
      <c r="F1527" s="68"/>
      <c r="G1527" s="68"/>
      <c r="H1527" s="68"/>
    </row>
    <row r="1528" spans="1:8" x14ac:dyDescent="0.3">
      <c r="A1528" s="68"/>
      <c r="B1528" s="68"/>
      <c r="C1528" s="68"/>
      <c r="D1528" s="68"/>
      <c r="E1528" s="68"/>
      <c r="F1528" s="68"/>
      <c r="G1528" s="68"/>
      <c r="H1528" s="68"/>
    </row>
    <row r="1529" spans="1:8" x14ac:dyDescent="0.3">
      <c r="A1529" s="68"/>
      <c r="B1529" s="68"/>
      <c r="C1529" s="68"/>
      <c r="D1529" s="68"/>
      <c r="E1529" s="68"/>
      <c r="F1529" s="68"/>
      <c r="G1529" s="68"/>
      <c r="H1529" s="68"/>
    </row>
    <row r="1530" spans="1:8" x14ac:dyDescent="0.3">
      <c r="A1530" s="68"/>
      <c r="B1530" s="68"/>
      <c r="C1530" s="68"/>
      <c r="D1530" s="68"/>
      <c r="E1530" s="68"/>
      <c r="F1530" s="68"/>
      <c r="G1530" s="68"/>
      <c r="H1530" s="68"/>
    </row>
    <row r="1531" spans="1:8" x14ac:dyDescent="0.3">
      <c r="A1531" s="68"/>
      <c r="B1531" s="68"/>
      <c r="C1531" s="68"/>
      <c r="D1531" s="68"/>
      <c r="E1531" s="68"/>
      <c r="F1531" s="68"/>
      <c r="G1531" s="68"/>
      <c r="H1531" s="68"/>
    </row>
    <row r="1532" spans="1:8" x14ac:dyDescent="0.3">
      <c r="A1532" s="68"/>
      <c r="B1532" s="68"/>
      <c r="C1532" s="68"/>
      <c r="D1532" s="68"/>
      <c r="E1532" s="68"/>
      <c r="F1532" s="68"/>
      <c r="G1532" s="68"/>
      <c r="H1532" s="68"/>
    </row>
    <row r="1533" spans="1:8" x14ac:dyDescent="0.3">
      <c r="A1533" s="68"/>
      <c r="B1533" s="68"/>
      <c r="C1533" s="68"/>
      <c r="D1533" s="68"/>
      <c r="E1533" s="68"/>
      <c r="F1533" s="68"/>
      <c r="G1533" s="68"/>
      <c r="H1533" s="68"/>
    </row>
    <row r="1534" spans="1:8" x14ac:dyDescent="0.3">
      <c r="A1534" s="68"/>
      <c r="B1534" s="68"/>
      <c r="C1534" s="68"/>
      <c r="D1534" s="68"/>
      <c r="E1534" s="68"/>
      <c r="F1534" s="68"/>
      <c r="G1534" s="68"/>
      <c r="H1534" s="68"/>
    </row>
    <row r="1535" spans="1:8" x14ac:dyDescent="0.3">
      <c r="A1535" s="68"/>
      <c r="B1535" s="68"/>
      <c r="C1535" s="68"/>
      <c r="D1535" s="68"/>
      <c r="E1535" s="68"/>
      <c r="F1535" s="68"/>
      <c r="G1535" s="68"/>
      <c r="H1535" s="68"/>
    </row>
    <row r="1536" spans="1:8" x14ac:dyDescent="0.3">
      <c r="A1536" s="68"/>
      <c r="B1536" s="68"/>
      <c r="C1536" s="68"/>
      <c r="D1536" s="68"/>
      <c r="E1536" s="68"/>
      <c r="F1536" s="68"/>
      <c r="G1536" s="68"/>
      <c r="H1536" s="68"/>
    </row>
    <row r="1537" spans="1:8" x14ac:dyDescent="0.3">
      <c r="A1537" s="68"/>
      <c r="B1537" s="68"/>
      <c r="C1537" s="68"/>
      <c r="D1537" s="68"/>
      <c r="E1537" s="68"/>
      <c r="F1537" s="68"/>
      <c r="G1537" s="68"/>
      <c r="H1537" s="68"/>
    </row>
    <row r="1538" spans="1:8" x14ac:dyDescent="0.3">
      <c r="A1538" s="68"/>
      <c r="B1538" s="68"/>
      <c r="C1538" s="68"/>
      <c r="D1538" s="68"/>
      <c r="E1538" s="68"/>
      <c r="F1538" s="68"/>
      <c r="G1538" s="68"/>
      <c r="H1538" s="68"/>
    </row>
    <row r="1539" spans="1:8" x14ac:dyDescent="0.3">
      <c r="A1539" s="68"/>
      <c r="B1539" s="68"/>
      <c r="C1539" s="68"/>
      <c r="D1539" s="68"/>
      <c r="E1539" s="68"/>
      <c r="F1539" s="68"/>
      <c r="G1539" s="68"/>
      <c r="H1539" s="68"/>
    </row>
    <row r="1540" spans="1:8" x14ac:dyDescent="0.3">
      <c r="A1540" s="68"/>
      <c r="B1540" s="68"/>
      <c r="C1540" s="68"/>
      <c r="D1540" s="68"/>
      <c r="E1540" s="68"/>
      <c r="F1540" s="68"/>
      <c r="G1540" s="68"/>
      <c r="H1540" s="68"/>
    </row>
    <row r="1541" spans="1:8" x14ac:dyDescent="0.3">
      <c r="A1541" s="68"/>
      <c r="B1541" s="68"/>
      <c r="C1541" s="68"/>
      <c r="D1541" s="68"/>
      <c r="E1541" s="68"/>
      <c r="F1541" s="68"/>
      <c r="G1541" s="68"/>
      <c r="H1541" s="68"/>
    </row>
    <row r="1542" spans="1:8" x14ac:dyDescent="0.3">
      <c r="A1542" s="68"/>
      <c r="B1542" s="68"/>
      <c r="C1542" s="68"/>
      <c r="D1542" s="68"/>
      <c r="E1542" s="68"/>
      <c r="F1542" s="68"/>
      <c r="G1542" s="68"/>
      <c r="H1542" s="68"/>
    </row>
    <row r="1543" spans="1:8" x14ac:dyDescent="0.3">
      <c r="A1543" s="68"/>
      <c r="B1543" s="68"/>
      <c r="C1543" s="68"/>
      <c r="D1543" s="68"/>
      <c r="E1543" s="68"/>
      <c r="F1543" s="68"/>
      <c r="G1543" s="68"/>
      <c r="H1543" s="68"/>
    </row>
    <row r="1544" spans="1:8" x14ac:dyDescent="0.3">
      <c r="A1544" s="68"/>
      <c r="B1544" s="68"/>
      <c r="C1544" s="68"/>
      <c r="D1544" s="68"/>
      <c r="E1544" s="68"/>
      <c r="F1544" s="68"/>
      <c r="G1544" s="68"/>
      <c r="H1544" s="68"/>
    </row>
    <row r="1545" spans="1:8" x14ac:dyDescent="0.3">
      <c r="A1545" s="68"/>
      <c r="B1545" s="68"/>
      <c r="C1545" s="68"/>
      <c r="D1545" s="68"/>
      <c r="E1545" s="68"/>
      <c r="F1545" s="68"/>
      <c r="G1545" s="68"/>
      <c r="H1545" s="68"/>
    </row>
    <row r="1546" spans="1:8" x14ac:dyDescent="0.3">
      <c r="A1546" s="68"/>
      <c r="B1546" s="68"/>
      <c r="C1546" s="68"/>
      <c r="D1546" s="68"/>
      <c r="E1546" s="68"/>
      <c r="F1546" s="68"/>
      <c r="G1546" s="68"/>
      <c r="H1546" s="68"/>
    </row>
    <row r="1547" spans="1:8" x14ac:dyDescent="0.3">
      <c r="A1547" s="68"/>
      <c r="B1547" s="68"/>
      <c r="C1547" s="68"/>
      <c r="D1547" s="68"/>
      <c r="E1547" s="68"/>
      <c r="F1547" s="68"/>
      <c r="G1547" s="68"/>
      <c r="H1547" s="68"/>
    </row>
    <row r="1548" spans="1:8" x14ac:dyDescent="0.3">
      <c r="A1548" s="68"/>
      <c r="B1548" s="68"/>
      <c r="C1548" s="68"/>
      <c r="D1548" s="68"/>
      <c r="E1548" s="68"/>
      <c r="F1548" s="68"/>
      <c r="G1548" s="68"/>
      <c r="H1548" s="68"/>
    </row>
    <row r="1549" spans="1:8" x14ac:dyDescent="0.3">
      <c r="A1549" s="68"/>
      <c r="B1549" s="68"/>
      <c r="C1549" s="68"/>
      <c r="D1549" s="68"/>
      <c r="E1549" s="68"/>
      <c r="F1549" s="68"/>
      <c r="G1549" s="68"/>
      <c r="H1549" s="68"/>
    </row>
    <row r="1550" spans="1:8" x14ac:dyDescent="0.3">
      <c r="A1550" s="68"/>
      <c r="B1550" s="68"/>
      <c r="C1550" s="68"/>
      <c r="D1550" s="68"/>
      <c r="E1550" s="68"/>
      <c r="F1550" s="68"/>
      <c r="G1550" s="68"/>
      <c r="H1550" s="68"/>
    </row>
    <row r="1551" spans="1:8" x14ac:dyDescent="0.3">
      <c r="A1551" s="68"/>
      <c r="B1551" s="68"/>
      <c r="C1551" s="68"/>
      <c r="D1551" s="68"/>
      <c r="E1551" s="68"/>
      <c r="F1551" s="68"/>
      <c r="G1551" s="68"/>
      <c r="H1551" s="68"/>
    </row>
    <row r="1552" spans="1:8" x14ac:dyDescent="0.3">
      <c r="A1552" s="68"/>
      <c r="B1552" s="68"/>
      <c r="C1552" s="68"/>
      <c r="D1552" s="68"/>
      <c r="E1552" s="68"/>
      <c r="F1552" s="68"/>
      <c r="G1552" s="68"/>
      <c r="H1552" s="68"/>
    </row>
    <row r="1553" spans="1:8" x14ac:dyDescent="0.3">
      <c r="A1553" s="68"/>
      <c r="B1553" s="68"/>
      <c r="C1553" s="68"/>
      <c r="D1553" s="68"/>
      <c r="E1553" s="68"/>
      <c r="F1553" s="68"/>
      <c r="G1553" s="68"/>
      <c r="H1553" s="68"/>
    </row>
    <row r="1554" spans="1:8" x14ac:dyDescent="0.3">
      <c r="A1554" s="68"/>
      <c r="B1554" s="68"/>
      <c r="C1554" s="68"/>
      <c r="D1554" s="68"/>
      <c r="E1554" s="68"/>
      <c r="F1554" s="68"/>
      <c r="G1554" s="68"/>
      <c r="H1554" s="68"/>
    </row>
    <row r="1555" spans="1:8" x14ac:dyDescent="0.3">
      <c r="A1555" s="68"/>
      <c r="B1555" s="68"/>
      <c r="C1555" s="68"/>
      <c r="D1555" s="68"/>
      <c r="E1555" s="68"/>
      <c r="F1555" s="68"/>
      <c r="G1555" s="68"/>
      <c r="H1555" s="68"/>
    </row>
    <row r="1556" spans="1:8" x14ac:dyDescent="0.3">
      <c r="A1556" s="68"/>
      <c r="B1556" s="68"/>
      <c r="C1556" s="68"/>
      <c r="D1556" s="68"/>
      <c r="E1556" s="68"/>
      <c r="F1556" s="68"/>
      <c r="G1556" s="68"/>
      <c r="H1556" s="68"/>
    </row>
    <row r="1557" spans="1:8" x14ac:dyDescent="0.3">
      <c r="A1557" s="68"/>
      <c r="B1557" s="68"/>
      <c r="C1557" s="68"/>
      <c r="D1557" s="68"/>
      <c r="E1557" s="68"/>
      <c r="F1557" s="68"/>
      <c r="G1557" s="68"/>
      <c r="H1557" s="68"/>
    </row>
    <row r="1558" spans="1:8" x14ac:dyDescent="0.3">
      <c r="A1558" s="68"/>
      <c r="B1558" s="68"/>
      <c r="C1558" s="68"/>
      <c r="D1558" s="68"/>
      <c r="E1558" s="68"/>
      <c r="F1558" s="68"/>
      <c r="G1558" s="68"/>
      <c r="H1558" s="68"/>
    </row>
    <row r="1559" spans="1:8" x14ac:dyDescent="0.3">
      <c r="A1559" s="68"/>
      <c r="B1559" s="68"/>
      <c r="C1559" s="68"/>
      <c r="D1559" s="68"/>
      <c r="E1559" s="68"/>
      <c r="F1559" s="68"/>
      <c r="G1559" s="68"/>
      <c r="H1559" s="68"/>
    </row>
    <row r="1560" spans="1:8" x14ac:dyDescent="0.3">
      <c r="A1560" s="68"/>
      <c r="B1560" s="68"/>
      <c r="C1560" s="68"/>
      <c r="D1560" s="68"/>
      <c r="E1560" s="68"/>
      <c r="F1560" s="68"/>
      <c r="G1560" s="68"/>
      <c r="H1560" s="68"/>
    </row>
    <row r="1561" spans="1:8" x14ac:dyDescent="0.3">
      <c r="A1561" s="68"/>
      <c r="B1561" s="68"/>
      <c r="C1561" s="68"/>
      <c r="D1561" s="68"/>
      <c r="E1561" s="68"/>
      <c r="F1561" s="68"/>
      <c r="G1561" s="68"/>
      <c r="H1561" s="68"/>
    </row>
    <row r="1562" spans="1:8" x14ac:dyDescent="0.3">
      <c r="A1562" s="68"/>
      <c r="B1562" s="68"/>
      <c r="C1562" s="68"/>
      <c r="D1562" s="68"/>
      <c r="E1562" s="68"/>
      <c r="F1562" s="68"/>
      <c r="G1562" s="68"/>
      <c r="H1562" s="68"/>
    </row>
    <row r="1563" spans="1:8" x14ac:dyDescent="0.3">
      <c r="A1563" s="68"/>
      <c r="B1563" s="68"/>
      <c r="C1563" s="68"/>
      <c r="D1563" s="68"/>
      <c r="E1563" s="68"/>
      <c r="F1563" s="68"/>
      <c r="G1563" s="68"/>
      <c r="H1563" s="68"/>
    </row>
    <row r="1564" spans="1:8" x14ac:dyDescent="0.3">
      <c r="A1564" s="68"/>
      <c r="B1564" s="68"/>
      <c r="C1564" s="68"/>
      <c r="D1564" s="68"/>
      <c r="E1564" s="68"/>
      <c r="F1564" s="68"/>
      <c r="G1564" s="68"/>
      <c r="H1564" s="68"/>
    </row>
    <row r="1565" spans="1:8" x14ac:dyDescent="0.3">
      <c r="A1565" s="68"/>
      <c r="B1565" s="68"/>
      <c r="C1565" s="68"/>
      <c r="D1565" s="68"/>
      <c r="E1565" s="68"/>
      <c r="F1565" s="68"/>
      <c r="G1565" s="68"/>
      <c r="H1565" s="68"/>
    </row>
    <row r="1566" spans="1:8" x14ac:dyDescent="0.3">
      <c r="A1566" s="68"/>
      <c r="B1566" s="68"/>
      <c r="C1566" s="68"/>
      <c r="D1566" s="68"/>
      <c r="E1566" s="68"/>
      <c r="F1566" s="68"/>
      <c r="G1566" s="68"/>
      <c r="H1566" s="68"/>
    </row>
    <row r="1567" spans="1:8" x14ac:dyDescent="0.3">
      <c r="A1567" s="68"/>
      <c r="B1567" s="68"/>
      <c r="C1567" s="68"/>
      <c r="D1567" s="68"/>
      <c r="E1567" s="68"/>
      <c r="F1567" s="68"/>
      <c r="G1567" s="68"/>
      <c r="H1567" s="68"/>
    </row>
    <row r="1568" spans="1:8" x14ac:dyDescent="0.3">
      <c r="A1568" s="68"/>
      <c r="B1568" s="68"/>
      <c r="C1568" s="68"/>
      <c r="D1568" s="68"/>
      <c r="E1568" s="68"/>
      <c r="F1568" s="68"/>
      <c r="G1568" s="68"/>
      <c r="H1568" s="68"/>
    </row>
    <row r="1569" spans="1:8" x14ac:dyDescent="0.3">
      <c r="A1569" s="68"/>
      <c r="B1569" s="68"/>
      <c r="C1569" s="68"/>
      <c r="D1569" s="68"/>
      <c r="E1569" s="68"/>
      <c r="F1569" s="68"/>
      <c r="G1569" s="68"/>
      <c r="H1569" s="68"/>
    </row>
    <row r="1570" spans="1:8" x14ac:dyDescent="0.3">
      <c r="A1570" s="68"/>
      <c r="B1570" s="68"/>
      <c r="C1570" s="68"/>
      <c r="D1570" s="68"/>
      <c r="E1570" s="68"/>
      <c r="F1570" s="68"/>
      <c r="G1570" s="68"/>
      <c r="H1570" s="68"/>
    </row>
    <row r="1571" spans="1:8" x14ac:dyDescent="0.3">
      <c r="A1571" s="68"/>
      <c r="B1571" s="68"/>
      <c r="C1571" s="68"/>
      <c r="D1571" s="68"/>
      <c r="E1571" s="68"/>
      <c r="F1571" s="68"/>
      <c r="G1571" s="68"/>
      <c r="H1571" s="68"/>
    </row>
    <row r="1572" spans="1:8" x14ac:dyDescent="0.3">
      <c r="A1572" s="68"/>
      <c r="B1572" s="68"/>
      <c r="C1572" s="68"/>
      <c r="D1572" s="68"/>
      <c r="E1572" s="68"/>
      <c r="F1572" s="68"/>
      <c r="G1572" s="68"/>
      <c r="H1572" s="68"/>
    </row>
    <row r="1573" spans="1:8" x14ac:dyDescent="0.3">
      <c r="A1573" s="68"/>
      <c r="B1573" s="68"/>
      <c r="C1573" s="68"/>
      <c r="D1573" s="68"/>
      <c r="E1573" s="68"/>
      <c r="F1573" s="68"/>
      <c r="G1573" s="68"/>
      <c r="H1573" s="68"/>
    </row>
    <row r="1574" spans="1:8" x14ac:dyDescent="0.3">
      <c r="A1574" s="68"/>
      <c r="B1574" s="68"/>
      <c r="C1574" s="68"/>
      <c r="D1574" s="68"/>
      <c r="E1574" s="68"/>
      <c r="F1574" s="68"/>
      <c r="G1574" s="68"/>
      <c r="H1574" s="68"/>
    </row>
    <row r="1575" spans="1:8" x14ac:dyDescent="0.3">
      <c r="A1575" s="68"/>
      <c r="B1575" s="68"/>
      <c r="C1575" s="68"/>
      <c r="D1575" s="68"/>
      <c r="E1575" s="68"/>
      <c r="F1575" s="68"/>
      <c r="G1575" s="68"/>
      <c r="H1575" s="68"/>
    </row>
    <row r="1576" spans="1:8" x14ac:dyDescent="0.3">
      <c r="A1576" s="68"/>
      <c r="B1576" s="68"/>
      <c r="C1576" s="68"/>
      <c r="D1576" s="68"/>
      <c r="E1576" s="68"/>
      <c r="F1576" s="68"/>
      <c r="G1576" s="68"/>
      <c r="H1576" s="68"/>
    </row>
    <row r="1577" spans="1:8" x14ac:dyDescent="0.3">
      <c r="A1577" s="68"/>
      <c r="B1577" s="68"/>
      <c r="C1577" s="68"/>
      <c r="D1577" s="68"/>
      <c r="E1577" s="68"/>
      <c r="F1577" s="68"/>
      <c r="G1577" s="68"/>
      <c r="H1577" s="68"/>
    </row>
    <row r="1578" spans="1:8" x14ac:dyDescent="0.3">
      <c r="A1578" s="68"/>
      <c r="B1578" s="68"/>
      <c r="C1578" s="68"/>
      <c r="D1578" s="68"/>
      <c r="E1578" s="68"/>
      <c r="F1578" s="68"/>
      <c r="G1578" s="68"/>
      <c r="H1578" s="68"/>
    </row>
    <row r="1579" spans="1:8" x14ac:dyDescent="0.3">
      <c r="A1579" s="68"/>
      <c r="B1579" s="68"/>
      <c r="C1579" s="68"/>
      <c r="D1579" s="68"/>
      <c r="E1579" s="68"/>
      <c r="F1579" s="68"/>
      <c r="G1579" s="68"/>
      <c r="H1579" s="68"/>
    </row>
    <row r="1580" spans="1:8" x14ac:dyDescent="0.3">
      <c r="A1580" s="68"/>
      <c r="B1580" s="68"/>
      <c r="C1580" s="68"/>
      <c r="D1580" s="68"/>
      <c r="E1580" s="68"/>
      <c r="F1580" s="68"/>
      <c r="G1580" s="68"/>
      <c r="H1580" s="68"/>
    </row>
    <row r="1581" spans="1:8" x14ac:dyDescent="0.3">
      <c r="A1581" s="68"/>
      <c r="B1581" s="68"/>
      <c r="C1581" s="68"/>
      <c r="D1581" s="68"/>
      <c r="E1581" s="68"/>
      <c r="F1581" s="68"/>
      <c r="G1581" s="68"/>
      <c r="H1581" s="68"/>
    </row>
    <row r="1582" spans="1:8" x14ac:dyDescent="0.3">
      <c r="A1582" s="68"/>
      <c r="B1582" s="68"/>
      <c r="C1582" s="68"/>
      <c r="D1582" s="68"/>
      <c r="E1582" s="68"/>
      <c r="F1582" s="68"/>
      <c r="G1582" s="68"/>
      <c r="H1582" s="68"/>
    </row>
    <row r="1583" spans="1:8" x14ac:dyDescent="0.3">
      <c r="A1583" s="68"/>
      <c r="B1583" s="68"/>
      <c r="C1583" s="68"/>
      <c r="D1583" s="68"/>
      <c r="E1583" s="68"/>
      <c r="F1583" s="68"/>
      <c r="G1583" s="68"/>
      <c r="H1583" s="68"/>
    </row>
    <row r="1584" spans="1:8" x14ac:dyDescent="0.3">
      <c r="A1584" s="68"/>
      <c r="B1584" s="68"/>
      <c r="C1584" s="68"/>
      <c r="D1584" s="68"/>
      <c r="E1584" s="68"/>
      <c r="F1584" s="68"/>
      <c r="G1584" s="68"/>
      <c r="H1584" s="68"/>
    </row>
    <row r="1585" spans="1:8" x14ac:dyDescent="0.3">
      <c r="A1585" s="68"/>
      <c r="B1585" s="68"/>
      <c r="C1585" s="68"/>
      <c r="D1585" s="68"/>
      <c r="E1585" s="68"/>
      <c r="F1585" s="68"/>
      <c r="G1585" s="68"/>
      <c r="H1585" s="68"/>
    </row>
    <row r="1586" spans="1:8" x14ac:dyDescent="0.3">
      <c r="A1586" s="68"/>
      <c r="B1586" s="68"/>
      <c r="C1586" s="68"/>
      <c r="D1586" s="68"/>
      <c r="E1586" s="68"/>
      <c r="F1586" s="68"/>
      <c r="G1586" s="68"/>
      <c r="H1586" s="68"/>
    </row>
    <row r="1587" spans="1:8" x14ac:dyDescent="0.3">
      <c r="A1587" s="68"/>
      <c r="B1587" s="68"/>
      <c r="C1587" s="68"/>
      <c r="D1587" s="68"/>
      <c r="E1587" s="68"/>
      <c r="F1587" s="68"/>
      <c r="G1587" s="68"/>
      <c r="H1587" s="68"/>
    </row>
    <row r="1588" spans="1:8" x14ac:dyDescent="0.3">
      <c r="A1588" s="68"/>
      <c r="B1588" s="68"/>
      <c r="C1588" s="68"/>
      <c r="D1588" s="68"/>
      <c r="E1588" s="68"/>
      <c r="F1588" s="68"/>
      <c r="G1588" s="68"/>
      <c r="H1588" s="68"/>
    </row>
    <row r="1589" spans="1:8" x14ac:dyDescent="0.3">
      <c r="A1589" s="68"/>
      <c r="B1589" s="68"/>
      <c r="C1589" s="68"/>
      <c r="D1589" s="68"/>
      <c r="E1589" s="68"/>
      <c r="F1589" s="68"/>
      <c r="G1589" s="68"/>
      <c r="H1589" s="68"/>
    </row>
    <row r="1590" spans="1:8" x14ac:dyDescent="0.3">
      <c r="A1590" s="68"/>
      <c r="B1590" s="68"/>
      <c r="C1590" s="68"/>
      <c r="D1590" s="68"/>
      <c r="E1590" s="68"/>
      <c r="F1590" s="68"/>
      <c r="G1590" s="68"/>
      <c r="H1590" s="68"/>
    </row>
    <row r="1591" spans="1:8" x14ac:dyDescent="0.3">
      <c r="A1591" s="68"/>
      <c r="B1591" s="68"/>
      <c r="C1591" s="68"/>
      <c r="D1591" s="68"/>
      <c r="E1591" s="68"/>
      <c r="F1591" s="68"/>
      <c r="G1591" s="68"/>
      <c r="H1591" s="68"/>
    </row>
    <row r="1592" spans="1:8" x14ac:dyDescent="0.3">
      <c r="A1592" s="68"/>
      <c r="B1592" s="68"/>
      <c r="C1592" s="68"/>
      <c r="D1592" s="68"/>
      <c r="E1592" s="68"/>
      <c r="F1592" s="68"/>
      <c r="G1592" s="68"/>
      <c r="H1592" s="68"/>
    </row>
    <row r="1593" spans="1:8" x14ac:dyDescent="0.3">
      <c r="A1593" s="68"/>
      <c r="B1593" s="68"/>
      <c r="C1593" s="68"/>
      <c r="D1593" s="68"/>
      <c r="E1593" s="68"/>
      <c r="F1593" s="68"/>
      <c r="G1593" s="68"/>
      <c r="H1593" s="68"/>
    </row>
    <row r="1594" spans="1:8" x14ac:dyDescent="0.3">
      <c r="A1594" s="68"/>
      <c r="B1594" s="68"/>
      <c r="C1594" s="68"/>
      <c r="D1594" s="68"/>
      <c r="E1594" s="68"/>
      <c r="F1594" s="68"/>
      <c r="G1594" s="68"/>
      <c r="H1594" s="68"/>
    </row>
    <row r="1595" spans="1:8" x14ac:dyDescent="0.3">
      <c r="A1595" s="68"/>
      <c r="B1595" s="68"/>
      <c r="C1595" s="68"/>
      <c r="D1595" s="68"/>
      <c r="E1595" s="68"/>
      <c r="F1595" s="68"/>
      <c r="G1595" s="68"/>
      <c r="H1595" s="68"/>
    </row>
    <row r="1596" spans="1:8" x14ac:dyDescent="0.3">
      <c r="A1596" s="68"/>
      <c r="B1596" s="68"/>
      <c r="C1596" s="68"/>
      <c r="D1596" s="68"/>
      <c r="E1596" s="68"/>
      <c r="F1596" s="68"/>
      <c r="G1596" s="68"/>
      <c r="H1596" s="68"/>
    </row>
    <row r="1597" spans="1:8" x14ac:dyDescent="0.3">
      <c r="A1597" s="68"/>
      <c r="B1597" s="68"/>
      <c r="C1597" s="68"/>
      <c r="D1597" s="68"/>
      <c r="E1597" s="68"/>
      <c r="F1597" s="68"/>
      <c r="G1597" s="68"/>
      <c r="H1597" s="68"/>
    </row>
    <row r="1598" spans="1:8" x14ac:dyDescent="0.3">
      <c r="A1598" s="68"/>
      <c r="B1598" s="68"/>
      <c r="C1598" s="68"/>
      <c r="D1598" s="68"/>
      <c r="E1598" s="68"/>
      <c r="F1598" s="68"/>
      <c r="G1598" s="68"/>
      <c r="H1598" s="68"/>
    </row>
    <row r="1599" spans="1:8" x14ac:dyDescent="0.3">
      <c r="A1599" s="68"/>
      <c r="B1599" s="68"/>
      <c r="C1599" s="68"/>
      <c r="D1599" s="68"/>
      <c r="E1599" s="68"/>
      <c r="F1599" s="68"/>
      <c r="G1599" s="68"/>
      <c r="H1599" s="68"/>
    </row>
    <row r="1600" spans="1:8" x14ac:dyDescent="0.3">
      <c r="A1600" s="68"/>
      <c r="B1600" s="68"/>
      <c r="C1600" s="68"/>
      <c r="D1600" s="68"/>
      <c r="E1600" s="68"/>
      <c r="F1600" s="68"/>
      <c r="G1600" s="68"/>
      <c r="H1600" s="68"/>
    </row>
    <row r="1601" spans="1:8" x14ac:dyDescent="0.3">
      <c r="A1601" s="68"/>
      <c r="B1601" s="68"/>
      <c r="C1601" s="68"/>
      <c r="D1601" s="68"/>
      <c r="E1601" s="68"/>
      <c r="F1601" s="68"/>
      <c r="G1601" s="68"/>
      <c r="H1601" s="68"/>
    </row>
    <row r="1602" spans="1:8" x14ac:dyDescent="0.3">
      <c r="A1602" s="68"/>
      <c r="B1602" s="68"/>
      <c r="C1602" s="68"/>
      <c r="D1602" s="68"/>
      <c r="E1602" s="68"/>
      <c r="F1602" s="68"/>
      <c r="G1602" s="68"/>
      <c r="H1602" s="68"/>
    </row>
    <row r="1603" spans="1:8" x14ac:dyDescent="0.3">
      <c r="A1603" s="68"/>
      <c r="B1603" s="68"/>
      <c r="C1603" s="68"/>
      <c r="D1603" s="68"/>
      <c r="E1603" s="68"/>
      <c r="F1603" s="68"/>
      <c r="G1603" s="68"/>
      <c r="H1603" s="68"/>
    </row>
    <row r="1604" spans="1:8" x14ac:dyDescent="0.3">
      <c r="A1604" s="68"/>
      <c r="B1604" s="68"/>
      <c r="C1604" s="68"/>
      <c r="D1604" s="68"/>
      <c r="E1604" s="68"/>
      <c r="F1604" s="68"/>
      <c r="G1604" s="68"/>
      <c r="H1604" s="68"/>
    </row>
    <row r="1605" spans="1:8" x14ac:dyDescent="0.3">
      <c r="A1605" s="68"/>
      <c r="B1605" s="68"/>
      <c r="C1605" s="68"/>
      <c r="D1605" s="68"/>
      <c r="E1605" s="68"/>
      <c r="F1605" s="68"/>
      <c r="G1605" s="68"/>
      <c r="H1605" s="68"/>
    </row>
    <row r="1606" spans="1:8" x14ac:dyDescent="0.3">
      <c r="A1606" s="68"/>
      <c r="B1606" s="68"/>
      <c r="C1606" s="68"/>
      <c r="D1606" s="68"/>
      <c r="E1606" s="68"/>
      <c r="F1606" s="68"/>
      <c r="G1606" s="68"/>
      <c r="H1606" s="68"/>
    </row>
    <row r="1607" spans="1:8" x14ac:dyDescent="0.3">
      <c r="A1607" s="68"/>
      <c r="B1607" s="68"/>
      <c r="C1607" s="68"/>
      <c r="D1607" s="68"/>
      <c r="E1607" s="68"/>
      <c r="F1607" s="68"/>
      <c r="G1607" s="68"/>
      <c r="H1607" s="68"/>
    </row>
    <row r="1608" spans="1:8" x14ac:dyDescent="0.3">
      <c r="A1608" s="68"/>
      <c r="B1608" s="68"/>
      <c r="C1608" s="68"/>
      <c r="D1608" s="68"/>
      <c r="E1608" s="68"/>
      <c r="F1608" s="68"/>
      <c r="G1608" s="68"/>
      <c r="H1608" s="68"/>
    </row>
    <row r="1609" spans="1:8" x14ac:dyDescent="0.3">
      <c r="A1609" s="68"/>
      <c r="B1609" s="68"/>
      <c r="C1609" s="68"/>
      <c r="D1609" s="68"/>
      <c r="E1609" s="68"/>
      <c r="F1609" s="68"/>
      <c r="G1609" s="68"/>
      <c r="H1609" s="68"/>
    </row>
    <row r="1610" spans="1:8" x14ac:dyDescent="0.3">
      <c r="A1610" s="68"/>
      <c r="B1610" s="68"/>
      <c r="C1610" s="68"/>
      <c r="D1610" s="68"/>
      <c r="E1610" s="68"/>
      <c r="F1610" s="68"/>
      <c r="G1610" s="68"/>
      <c r="H1610" s="68"/>
    </row>
    <row r="1611" spans="1:8" x14ac:dyDescent="0.3">
      <c r="A1611" s="68"/>
      <c r="B1611" s="68"/>
      <c r="C1611" s="68"/>
      <c r="D1611" s="68"/>
      <c r="E1611" s="68"/>
      <c r="F1611" s="68"/>
      <c r="G1611" s="68"/>
      <c r="H1611" s="68"/>
    </row>
    <row r="1612" spans="1:8" x14ac:dyDescent="0.3">
      <c r="A1612" s="68"/>
      <c r="B1612" s="68"/>
      <c r="C1612" s="68"/>
      <c r="D1612" s="68"/>
      <c r="E1612" s="68"/>
      <c r="F1612" s="68"/>
      <c r="G1612" s="68"/>
      <c r="H1612" s="68"/>
    </row>
    <row r="1613" spans="1:8" x14ac:dyDescent="0.3">
      <c r="A1613" s="68"/>
      <c r="B1613" s="68"/>
      <c r="C1613" s="68"/>
      <c r="D1613" s="68"/>
      <c r="E1613" s="68"/>
      <c r="F1613" s="68"/>
      <c r="G1613" s="68"/>
      <c r="H1613" s="68"/>
    </row>
    <row r="1614" spans="1:8" x14ac:dyDescent="0.3">
      <c r="A1614" s="68"/>
      <c r="B1614" s="68"/>
      <c r="C1614" s="68"/>
      <c r="D1614" s="68"/>
      <c r="E1614" s="68"/>
      <c r="F1614" s="68"/>
      <c r="G1614" s="68"/>
      <c r="H1614" s="68"/>
    </row>
    <row r="1615" spans="1:8" x14ac:dyDescent="0.3">
      <c r="A1615" s="68"/>
      <c r="B1615" s="68"/>
      <c r="C1615" s="68"/>
      <c r="D1615" s="68"/>
      <c r="E1615" s="68"/>
      <c r="F1615" s="68"/>
      <c r="G1615" s="68"/>
      <c r="H1615" s="68"/>
    </row>
    <row r="1616" spans="1:8" x14ac:dyDescent="0.3">
      <c r="A1616" s="68"/>
      <c r="B1616" s="68"/>
      <c r="C1616" s="68"/>
      <c r="D1616" s="68"/>
      <c r="E1616" s="68"/>
      <c r="F1616" s="68"/>
      <c r="G1616" s="68"/>
      <c r="H1616" s="68"/>
    </row>
    <row r="1617" spans="1:8" x14ac:dyDescent="0.3">
      <c r="A1617" s="68"/>
      <c r="B1617" s="68"/>
      <c r="C1617" s="68"/>
      <c r="D1617" s="68"/>
      <c r="E1617" s="68"/>
      <c r="F1617" s="68"/>
      <c r="G1617" s="68"/>
      <c r="H1617" s="68"/>
    </row>
    <row r="1618" spans="1:8" x14ac:dyDescent="0.3">
      <c r="A1618" s="68"/>
      <c r="B1618" s="68"/>
      <c r="C1618" s="68"/>
      <c r="D1618" s="68"/>
      <c r="E1618" s="68"/>
      <c r="F1618" s="68"/>
      <c r="G1618" s="68"/>
      <c r="H1618" s="68"/>
    </row>
    <row r="1619" spans="1:8" x14ac:dyDescent="0.3">
      <c r="A1619" s="68"/>
      <c r="B1619" s="68"/>
      <c r="C1619" s="68"/>
      <c r="D1619" s="68"/>
      <c r="E1619" s="68"/>
      <c r="F1619" s="68"/>
      <c r="G1619" s="68"/>
      <c r="H1619" s="68"/>
    </row>
    <row r="1620" spans="1:8" x14ac:dyDescent="0.3">
      <c r="A1620" s="68"/>
      <c r="B1620" s="68"/>
      <c r="C1620" s="68"/>
      <c r="D1620" s="68"/>
      <c r="E1620" s="68"/>
      <c r="F1620" s="68"/>
      <c r="G1620" s="68"/>
      <c r="H1620" s="68"/>
    </row>
    <row r="1621" spans="1:8" x14ac:dyDescent="0.3">
      <c r="A1621" s="68"/>
      <c r="B1621" s="68"/>
      <c r="C1621" s="68"/>
      <c r="D1621" s="68"/>
      <c r="E1621" s="68"/>
      <c r="F1621" s="68"/>
      <c r="G1621" s="68"/>
      <c r="H1621" s="68"/>
    </row>
    <row r="1622" spans="1:8" x14ac:dyDescent="0.3">
      <c r="A1622" s="68"/>
      <c r="B1622" s="68"/>
      <c r="C1622" s="68"/>
      <c r="D1622" s="68"/>
      <c r="E1622" s="68"/>
      <c r="F1622" s="68"/>
      <c r="G1622" s="68"/>
      <c r="H1622" s="68"/>
    </row>
    <row r="1623" spans="1:8" x14ac:dyDescent="0.3">
      <c r="A1623" s="68"/>
      <c r="B1623" s="68"/>
      <c r="C1623" s="68"/>
      <c r="D1623" s="68"/>
      <c r="E1623" s="68"/>
      <c r="F1623" s="68"/>
      <c r="G1623" s="68"/>
      <c r="H1623" s="68"/>
    </row>
    <row r="1624" spans="1:8" x14ac:dyDescent="0.3">
      <c r="A1624" s="68"/>
      <c r="B1624" s="68"/>
      <c r="C1624" s="68"/>
      <c r="D1624" s="68"/>
      <c r="E1624" s="68"/>
      <c r="F1624" s="68"/>
      <c r="G1624" s="68"/>
      <c r="H1624" s="68"/>
    </row>
    <row r="1625" spans="1:8" x14ac:dyDescent="0.3">
      <c r="A1625" s="68"/>
      <c r="B1625" s="68"/>
      <c r="C1625" s="68"/>
      <c r="D1625" s="68"/>
      <c r="E1625" s="68"/>
      <c r="F1625" s="68"/>
      <c r="G1625" s="68"/>
      <c r="H1625" s="68"/>
    </row>
    <row r="1626" spans="1:8" x14ac:dyDescent="0.3">
      <c r="A1626" s="68"/>
      <c r="B1626" s="68"/>
      <c r="C1626" s="68"/>
      <c r="D1626" s="68"/>
      <c r="E1626" s="68"/>
      <c r="F1626" s="68"/>
      <c r="G1626" s="68"/>
      <c r="H1626" s="68"/>
    </row>
    <row r="1627" spans="1:8" x14ac:dyDescent="0.3">
      <c r="A1627" s="68"/>
      <c r="B1627" s="68"/>
      <c r="C1627" s="68"/>
      <c r="D1627" s="68"/>
      <c r="E1627" s="68"/>
      <c r="F1627" s="68"/>
      <c r="G1627" s="68"/>
      <c r="H1627" s="68"/>
    </row>
    <row r="1628" spans="1:8" x14ac:dyDescent="0.3">
      <c r="A1628" s="68"/>
      <c r="B1628" s="68"/>
      <c r="C1628" s="68"/>
      <c r="D1628" s="68"/>
      <c r="E1628" s="68"/>
      <c r="F1628" s="68"/>
      <c r="G1628" s="68"/>
      <c r="H1628" s="68"/>
    </row>
    <row r="1629" spans="1:8" x14ac:dyDescent="0.3">
      <c r="A1629" s="68"/>
      <c r="B1629" s="68"/>
      <c r="C1629" s="68"/>
      <c r="D1629" s="68"/>
      <c r="E1629" s="68"/>
      <c r="F1629" s="68"/>
      <c r="G1629" s="68"/>
      <c r="H1629" s="68"/>
    </row>
    <row r="1630" spans="1:8" x14ac:dyDescent="0.3">
      <c r="A1630" s="68"/>
      <c r="B1630" s="68"/>
      <c r="C1630" s="68"/>
      <c r="D1630" s="68"/>
      <c r="E1630" s="68"/>
      <c r="F1630" s="68"/>
      <c r="G1630" s="68"/>
      <c r="H1630" s="68"/>
    </row>
    <row r="1631" spans="1:8" x14ac:dyDescent="0.3">
      <c r="A1631" s="68"/>
      <c r="B1631" s="68"/>
      <c r="C1631" s="68"/>
      <c r="D1631" s="68"/>
      <c r="E1631" s="68"/>
      <c r="F1631" s="68"/>
      <c r="G1631" s="68"/>
      <c r="H1631" s="68"/>
    </row>
    <row r="1632" spans="1:8" x14ac:dyDescent="0.3">
      <c r="A1632" s="68"/>
      <c r="B1632" s="68"/>
      <c r="C1632" s="68"/>
      <c r="D1632" s="68"/>
      <c r="E1632" s="68"/>
      <c r="F1632" s="68"/>
      <c r="G1632" s="68"/>
      <c r="H1632" s="68"/>
    </row>
    <row r="1633" spans="1:8" x14ac:dyDescent="0.3">
      <c r="A1633" s="68"/>
      <c r="B1633" s="68"/>
      <c r="C1633" s="68"/>
      <c r="D1633" s="68"/>
      <c r="E1633" s="68"/>
      <c r="F1633" s="68"/>
      <c r="G1633" s="68"/>
      <c r="H1633" s="68"/>
    </row>
    <row r="1634" spans="1:8" x14ac:dyDescent="0.3">
      <c r="A1634" s="68"/>
      <c r="B1634" s="68"/>
      <c r="C1634" s="68"/>
      <c r="D1634" s="68"/>
      <c r="E1634" s="68"/>
      <c r="F1634" s="68"/>
      <c r="G1634" s="68"/>
      <c r="H1634" s="68"/>
    </row>
    <row r="1635" spans="1:8" x14ac:dyDescent="0.3">
      <c r="A1635" s="68"/>
      <c r="B1635" s="68"/>
      <c r="C1635" s="68"/>
      <c r="D1635" s="68"/>
      <c r="E1635" s="68"/>
      <c r="F1635" s="68"/>
      <c r="G1635" s="68"/>
      <c r="H1635" s="68"/>
    </row>
    <row r="1636" spans="1:8" x14ac:dyDescent="0.3">
      <c r="A1636" s="68"/>
      <c r="B1636" s="68"/>
      <c r="C1636" s="68"/>
      <c r="D1636" s="68"/>
      <c r="E1636" s="68"/>
      <c r="F1636" s="68"/>
      <c r="G1636" s="68"/>
      <c r="H1636" s="68"/>
    </row>
    <row r="1637" spans="1:8" x14ac:dyDescent="0.3">
      <c r="A1637" s="68"/>
      <c r="B1637" s="68"/>
      <c r="C1637" s="68"/>
      <c r="D1637" s="68"/>
      <c r="E1637" s="68"/>
      <c r="F1637" s="68"/>
      <c r="G1637" s="68"/>
      <c r="H1637" s="68"/>
    </row>
    <row r="1638" spans="1:8" x14ac:dyDescent="0.3">
      <c r="A1638" s="68"/>
      <c r="B1638" s="68"/>
      <c r="C1638" s="68"/>
      <c r="D1638" s="68"/>
      <c r="E1638" s="68"/>
      <c r="F1638" s="68"/>
      <c r="G1638" s="68"/>
      <c r="H1638" s="68"/>
    </row>
    <row r="1639" spans="1:8" x14ac:dyDescent="0.3">
      <c r="A1639" s="68"/>
      <c r="B1639" s="68"/>
      <c r="C1639" s="68"/>
      <c r="D1639" s="68"/>
      <c r="E1639" s="68"/>
      <c r="F1639" s="68"/>
      <c r="G1639" s="68"/>
      <c r="H1639" s="68"/>
    </row>
    <row r="1640" spans="1:8" x14ac:dyDescent="0.3">
      <c r="A1640" s="68"/>
      <c r="B1640" s="68"/>
      <c r="C1640" s="68"/>
      <c r="D1640" s="68"/>
      <c r="E1640" s="68"/>
      <c r="F1640" s="68"/>
      <c r="G1640" s="68"/>
      <c r="H1640" s="68"/>
    </row>
    <row r="1641" spans="1:8" x14ac:dyDescent="0.3">
      <c r="A1641" s="68"/>
      <c r="B1641" s="68"/>
      <c r="C1641" s="68"/>
      <c r="D1641" s="68"/>
      <c r="E1641" s="68"/>
      <c r="F1641" s="68"/>
      <c r="G1641" s="68"/>
      <c r="H1641" s="68"/>
    </row>
    <row r="1642" spans="1:8" x14ac:dyDescent="0.3">
      <c r="A1642" s="68"/>
      <c r="B1642" s="68"/>
      <c r="C1642" s="68"/>
      <c r="D1642" s="68"/>
      <c r="E1642" s="68"/>
      <c r="F1642" s="68"/>
      <c r="G1642" s="68"/>
      <c r="H1642" s="68"/>
    </row>
    <row r="1643" spans="1:8" x14ac:dyDescent="0.3">
      <c r="A1643" s="68"/>
      <c r="B1643" s="68"/>
      <c r="C1643" s="68"/>
      <c r="D1643" s="68"/>
      <c r="E1643" s="68"/>
      <c r="F1643" s="68"/>
      <c r="G1643" s="68"/>
      <c r="H1643" s="68"/>
    </row>
    <row r="1644" spans="1:8" x14ac:dyDescent="0.3">
      <c r="A1644" s="68"/>
      <c r="B1644" s="68"/>
      <c r="C1644" s="68"/>
      <c r="D1644" s="68"/>
      <c r="E1644" s="68"/>
      <c r="F1644" s="68"/>
      <c r="G1644" s="68"/>
      <c r="H1644" s="68"/>
    </row>
    <row r="1645" spans="1:8" x14ac:dyDescent="0.3">
      <c r="A1645" s="68"/>
      <c r="B1645" s="68"/>
      <c r="C1645" s="68"/>
      <c r="D1645" s="68"/>
      <c r="E1645" s="68"/>
      <c r="F1645" s="68"/>
      <c r="G1645" s="68"/>
      <c r="H1645" s="68"/>
    </row>
    <row r="1646" spans="1:8" x14ac:dyDescent="0.3">
      <c r="A1646" s="68"/>
      <c r="B1646" s="68"/>
      <c r="C1646" s="68"/>
      <c r="D1646" s="68"/>
      <c r="E1646" s="68"/>
      <c r="F1646" s="68"/>
      <c r="G1646" s="68"/>
      <c r="H1646" s="68"/>
    </row>
    <row r="1647" spans="1:8" x14ac:dyDescent="0.3">
      <c r="A1647" s="68"/>
      <c r="B1647" s="68"/>
      <c r="C1647" s="68"/>
      <c r="D1647" s="68"/>
      <c r="E1647" s="68"/>
      <c r="F1647" s="68"/>
      <c r="G1647" s="68"/>
      <c r="H1647" s="68"/>
    </row>
    <row r="1648" spans="1:8" x14ac:dyDescent="0.3">
      <c r="A1648" s="68"/>
      <c r="B1648" s="68"/>
      <c r="C1648" s="68"/>
      <c r="D1648" s="68"/>
      <c r="E1648" s="68"/>
      <c r="F1648" s="68"/>
      <c r="G1648" s="68"/>
      <c r="H1648" s="68"/>
    </row>
    <row r="1649" spans="1:8" x14ac:dyDescent="0.3">
      <c r="A1649" s="68"/>
      <c r="B1649" s="68"/>
      <c r="C1649" s="68"/>
      <c r="D1649" s="68"/>
      <c r="E1649" s="68"/>
      <c r="F1649" s="68"/>
      <c r="G1649" s="68"/>
      <c r="H1649" s="68"/>
    </row>
    <row r="1650" spans="1:8" x14ac:dyDescent="0.3">
      <c r="A1650" s="68"/>
      <c r="B1650" s="68"/>
      <c r="C1650" s="68"/>
      <c r="D1650" s="68"/>
      <c r="E1650" s="68"/>
      <c r="F1650" s="68"/>
      <c r="G1650" s="68"/>
      <c r="H1650" s="68"/>
    </row>
    <row r="1651" spans="1:8" x14ac:dyDescent="0.3">
      <c r="A1651" s="68"/>
      <c r="B1651" s="68"/>
      <c r="C1651" s="68"/>
      <c r="D1651" s="68"/>
      <c r="E1651" s="68"/>
      <c r="F1651" s="68"/>
      <c r="G1651" s="68"/>
      <c r="H1651" s="68"/>
    </row>
    <row r="1652" spans="1:8" x14ac:dyDescent="0.3">
      <c r="A1652" s="68"/>
      <c r="B1652" s="68"/>
      <c r="C1652" s="68"/>
      <c r="D1652" s="68"/>
      <c r="E1652" s="68"/>
      <c r="F1652" s="68"/>
      <c r="G1652" s="68"/>
      <c r="H1652" s="68"/>
    </row>
    <row r="1653" spans="1:8" x14ac:dyDescent="0.3">
      <c r="A1653" s="68"/>
      <c r="B1653" s="68"/>
      <c r="C1653" s="68"/>
      <c r="D1653" s="68"/>
      <c r="E1653" s="68"/>
      <c r="F1653" s="68"/>
      <c r="G1653" s="68"/>
      <c r="H1653" s="68"/>
    </row>
    <row r="1654" spans="1:8" x14ac:dyDescent="0.3">
      <c r="A1654" s="68"/>
      <c r="B1654" s="68"/>
      <c r="C1654" s="68"/>
      <c r="D1654" s="68"/>
      <c r="E1654" s="68"/>
      <c r="F1654" s="68"/>
      <c r="G1654" s="68"/>
      <c r="H1654" s="68"/>
    </row>
    <row r="1655" spans="1:8" x14ac:dyDescent="0.3">
      <c r="A1655" s="68"/>
      <c r="B1655" s="68"/>
      <c r="C1655" s="68"/>
      <c r="D1655" s="68"/>
      <c r="E1655" s="68"/>
      <c r="F1655" s="68"/>
      <c r="G1655" s="68"/>
      <c r="H1655" s="68"/>
    </row>
    <row r="1656" spans="1:8" x14ac:dyDescent="0.3">
      <c r="A1656" s="68"/>
      <c r="B1656" s="68"/>
      <c r="C1656" s="68"/>
      <c r="D1656" s="68"/>
      <c r="E1656" s="68"/>
      <c r="F1656" s="68"/>
      <c r="G1656" s="68"/>
      <c r="H1656" s="68"/>
    </row>
    <row r="1657" spans="1:8" x14ac:dyDescent="0.3">
      <c r="A1657" s="68"/>
      <c r="B1657" s="68"/>
      <c r="C1657" s="68"/>
      <c r="D1657" s="68"/>
      <c r="E1657" s="68"/>
      <c r="F1657" s="68"/>
      <c r="G1657" s="68"/>
      <c r="H1657" s="68"/>
    </row>
    <row r="1658" spans="1:8" x14ac:dyDescent="0.3">
      <c r="A1658" s="68"/>
      <c r="B1658" s="68"/>
      <c r="C1658" s="68"/>
      <c r="D1658" s="68"/>
      <c r="E1658" s="68"/>
      <c r="F1658" s="68"/>
      <c r="G1658" s="68"/>
      <c r="H1658" s="68"/>
    </row>
    <row r="1659" spans="1:8" x14ac:dyDescent="0.3">
      <c r="A1659" s="68"/>
      <c r="B1659" s="68"/>
      <c r="C1659" s="68"/>
      <c r="D1659" s="68"/>
      <c r="E1659" s="68"/>
      <c r="F1659" s="68"/>
      <c r="G1659" s="68"/>
      <c r="H1659" s="68"/>
    </row>
    <row r="1660" spans="1:8" x14ac:dyDescent="0.3">
      <c r="A1660" s="68"/>
      <c r="B1660" s="68"/>
      <c r="C1660" s="68"/>
      <c r="D1660" s="68"/>
      <c r="E1660" s="68"/>
      <c r="F1660" s="68"/>
      <c r="G1660" s="68"/>
      <c r="H1660" s="68"/>
    </row>
    <row r="1661" spans="1:8" x14ac:dyDescent="0.3">
      <c r="A1661" s="68"/>
      <c r="B1661" s="68"/>
      <c r="C1661" s="68"/>
      <c r="D1661" s="68"/>
      <c r="E1661" s="68"/>
      <c r="F1661" s="68"/>
      <c r="G1661" s="68"/>
      <c r="H1661" s="68"/>
    </row>
    <row r="1662" spans="1:8" x14ac:dyDescent="0.3">
      <c r="A1662" s="68"/>
      <c r="B1662" s="68"/>
      <c r="C1662" s="68"/>
      <c r="D1662" s="68"/>
      <c r="E1662" s="68"/>
      <c r="F1662" s="68"/>
      <c r="G1662" s="68"/>
      <c r="H1662" s="68"/>
    </row>
    <row r="1663" spans="1:8" x14ac:dyDescent="0.3">
      <c r="A1663" s="68"/>
      <c r="B1663" s="68"/>
      <c r="C1663" s="68"/>
      <c r="D1663" s="68"/>
      <c r="E1663" s="68"/>
      <c r="F1663" s="68"/>
      <c r="G1663" s="68"/>
      <c r="H1663" s="68"/>
    </row>
    <row r="1664" spans="1:8" x14ac:dyDescent="0.3">
      <c r="A1664" s="68"/>
      <c r="B1664" s="68"/>
      <c r="C1664" s="68"/>
      <c r="D1664" s="68"/>
      <c r="E1664" s="68"/>
      <c r="F1664" s="68"/>
      <c r="G1664" s="68"/>
      <c r="H1664" s="68"/>
    </row>
    <row r="1665" spans="1:8" x14ac:dyDescent="0.3">
      <c r="A1665" s="68"/>
      <c r="B1665" s="68"/>
      <c r="C1665" s="68"/>
      <c r="D1665" s="68"/>
      <c r="E1665" s="68"/>
      <c r="F1665" s="68"/>
      <c r="G1665" s="68"/>
      <c r="H1665" s="68"/>
    </row>
    <row r="1666" spans="1:8" x14ac:dyDescent="0.3">
      <c r="A1666" s="68"/>
      <c r="B1666" s="68"/>
      <c r="C1666" s="68"/>
      <c r="D1666" s="68"/>
      <c r="E1666" s="68"/>
      <c r="F1666" s="68"/>
      <c r="G1666" s="68"/>
      <c r="H1666" s="68"/>
    </row>
    <row r="1667" spans="1:8" x14ac:dyDescent="0.3">
      <c r="A1667" s="68"/>
      <c r="B1667" s="68"/>
      <c r="C1667" s="68"/>
      <c r="D1667" s="68"/>
      <c r="E1667" s="68"/>
      <c r="F1667" s="68"/>
      <c r="G1667" s="68"/>
      <c r="H1667" s="68"/>
    </row>
    <row r="1668" spans="1:8" x14ac:dyDescent="0.3">
      <c r="A1668" s="68"/>
      <c r="B1668" s="68"/>
      <c r="C1668" s="68"/>
      <c r="D1668" s="68"/>
      <c r="E1668" s="68"/>
      <c r="F1668" s="68"/>
      <c r="G1668" s="68"/>
      <c r="H1668" s="68"/>
    </row>
    <row r="1669" spans="1:8" x14ac:dyDescent="0.3">
      <c r="A1669" s="68"/>
      <c r="B1669" s="68"/>
      <c r="C1669" s="68"/>
      <c r="D1669" s="68"/>
      <c r="E1669" s="68"/>
      <c r="F1669" s="68"/>
      <c r="G1669" s="68"/>
      <c r="H1669" s="68"/>
    </row>
    <row r="1670" spans="1:8" x14ac:dyDescent="0.3">
      <c r="A1670" s="68"/>
      <c r="B1670" s="68"/>
      <c r="C1670" s="68"/>
      <c r="D1670" s="68"/>
      <c r="E1670" s="68"/>
      <c r="F1670" s="68"/>
      <c r="G1670" s="68"/>
      <c r="H1670" s="68"/>
    </row>
    <row r="1671" spans="1:8" x14ac:dyDescent="0.3">
      <c r="A1671" s="68"/>
      <c r="B1671" s="68"/>
      <c r="C1671" s="68"/>
      <c r="D1671" s="68"/>
      <c r="E1671" s="68"/>
      <c r="F1671" s="68"/>
      <c r="G1671" s="68"/>
      <c r="H1671" s="68"/>
    </row>
    <row r="1672" spans="1:8" x14ac:dyDescent="0.3">
      <c r="A1672" s="68"/>
      <c r="B1672" s="68"/>
      <c r="C1672" s="68"/>
      <c r="D1672" s="68"/>
      <c r="E1672" s="68"/>
      <c r="F1672" s="68"/>
      <c r="G1672" s="68"/>
      <c r="H1672" s="68"/>
    </row>
    <row r="1673" spans="1:8" x14ac:dyDescent="0.3">
      <c r="A1673" s="68"/>
      <c r="B1673" s="68"/>
      <c r="C1673" s="68"/>
      <c r="D1673" s="68"/>
      <c r="E1673" s="68"/>
      <c r="F1673" s="68"/>
      <c r="G1673" s="68"/>
      <c r="H1673" s="68"/>
    </row>
    <row r="1674" spans="1:8" x14ac:dyDescent="0.3">
      <c r="A1674" s="68"/>
      <c r="B1674" s="68"/>
      <c r="C1674" s="68"/>
      <c r="D1674" s="68"/>
      <c r="E1674" s="68"/>
      <c r="F1674" s="68"/>
      <c r="G1674" s="68"/>
      <c r="H1674" s="68"/>
    </row>
    <row r="1675" spans="1:8" x14ac:dyDescent="0.3">
      <c r="A1675" s="68"/>
      <c r="B1675" s="68"/>
      <c r="C1675" s="68"/>
      <c r="D1675" s="68"/>
      <c r="E1675" s="68"/>
      <c r="F1675" s="68"/>
      <c r="G1675" s="68"/>
      <c r="H1675" s="68"/>
    </row>
    <row r="1676" spans="1:8" x14ac:dyDescent="0.3">
      <c r="A1676" s="68"/>
      <c r="B1676" s="68"/>
      <c r="C1676" s="68"/>
      <c r="D1676" s="68"/>
      <c r="E1676" s="68"/>
      <c r="F1676" s="68"/>
      <c r="G1676" s="68"/>
      <c r="H1676" s="68"/>
    </row>
    <row r="1677" spans="1:8" x14ac:dyDescent="0.3">
      <c r="A1677" s="68"/>
      <c r="B1677" s="68"/>
      <c r="C1677" s="68"/>
      <c r="D1677" s="68"/>
      <c r="E1677" s="68"/>
      <c r="F1677" s="68"/>
      <c r="G1677" s="68"/>
      <c r="H1677" s="68"/>
    </row>
    <row r="1678" spans="1:8" x14ac:dyDescent="0.3">
      <c r="A1678" s="68"/>
      <c r="B1678" s="68"/>
      <c r="C1678" s="68"/>
      <c r="D1678" s="68"/>
      <c r="E1678" s="68"/>
      <c r="F1678" s="68"/>
      <c r="G1678" s="68"/>
      <c r="H1678" s="68"/>
    </row>
    <row r="1679" spans="1:8" x14ac:dyDescent="0.3">
      <c r="A1679" s="68"/>
      <c r="B1679" s="68"/>
      <c r="C1679" s="68"/>
      <c r="D1679" s="68"/>
      <c r="E1679" s="68"/>
      <c r="F1679" s="68"/>
      <c r="G1679" s="68"/>
      <c r="H1679" s="68"/>
    </row>
    <row r="1680" spans="1:8" x14ac:dyDescent="0.3">
      <c r="A1680" s="68"/>
      <c r="B1680" s="68"/>
      <c r="C1680" s="68"/>
      <c r="D1680" s="68"/>
      <c r="E1680" s="68"/>
      <c r="F1680" s="68"/>
      <c r="G1680" s="68"/>
      <c r="H1680" s="68"/>
    </row>
    <row r="1681" spans="1:8" x14ac:dyDescent="0.3">
      <c r="A1681" s="68"/>
      <c r="B1681" s="68"/>
      <c r="C1681" s="68"/>
      <c r="D1681" s="68"/>
      <c r="E1681" s="68"/>
      <c r="F1681" s="68"/>
      <c r="G1681" s="68"/>
      <c r="H1681" s="68"/>
    </row>
    <row r="1682" spans="1:8" x14ac:dyDescent="0.3">
      <c r="A1682" s="68"/>
      <c r="B1682" s="68"/>
      <c r="C1682" s="68"/>
      <c r="D1682" s="68"/>
      <c r="E1682" s="68"/>
      <c r="F1682" s="68"/>
      <c r="G1682" s="68"/>
      <c r="H1682" s="68"/>
    </row>
    <row r="1683" spans="1:8" x14ac:dyDescent="0.3">
      <c r="A1683" s="68"/>
      <c r="B1683" s="68"/>
      <c r="C1683" s="68"/>
      <c r="D1683" s="68"/>
      <c r="E1683" s="68"/>
      <c r="F1683" s="68"/>
      <c r="G1683" s="68"/>
      <c r="H1683" s="68"/>
    </row>
    <row r="1684" spans="1:8" x14ac:dyDescent="0.3">
      <c r="A1684" s="68"/>
      <c r="B1684" s="68"/>
      <c r="C1684" s="68"/>
      <c r="D1684" s="68"/>
      <c r="E1684" s="68"/>
      <c r="F1684" s="68"/>
      <c r="G1684" s="68"/>
      <c r="H1684" s="68"/>
    </row>
    <row r="1685" spans="1:8" x14ac:dyDescent="0.3">
      <c r="A1685" s="68"/>
      <c r="B1685" s="68"/>
      <c r="C1685" s="68"/>
      <c r="D1685" s="68"/>
      <c r="E1685" s="68"/>
      <c r="F1685" s="68"/>
      <c r="G1685" s="68"/>
      <c r="H1685" s="68"/>
    </row>
    <row r="1686" spans="1:8" x14ac:dyDescent="0.3">
      <c r="A1686" s="68"/>
      <c r="B1686" s="68"/>
      <c r="C1686" s="68"/>
      <c r="D1686" s="68"/>
      <c r="E1686" s="68"/>
      <c r="F1686" s="68"/>
      <c r="G1686" s="68"/>
      <c r="H1686" s="68"/>
    </row>
    <row r="1687" spans="1:8" x14ac:dyDescent="0.3">
      <c r="A1687" s="68"/>
      <c r="B1687" s="68"/>
      <c r="C1687" s="68"/>
      <c r="D1687" s="68"/>
      <c r="E1687" s="68"/>
      <c r="F1687" s="68"/>
      <c r="G1687" s="68"/>
      <c r="H1687" s="68"/>
    </row>
    <row r="1688" spans="1:8" x14ac:dyDescent="0.3">
      <c r="A1688" s="68"/>
      <c r="B1688" s="68"/>
      <c r="C1688" s="68"/>
      <c r="D1688" s="68"/>
      <c r="E1688" s="68"/>
      <c r="F1688" s="68"/>
      <c r="G1688" s="68"/>
      <c r="H1688" s="68"/>
    </row>
    <row r="1689" spans="1:8" x14ac:dyDescent="0.3">
      <c r="A1689" s="68"/>
      <c r="B1689" s="68"/>
      <c r="C1689" s="68"/>
      <c r="D1689" s="68"/>
      <c r="E1689" s="68"/>
      <c r="F1689" s="68"/>
      <c r="G1689" s="68"/>
      <c r="H1689" s="68"/>
    </row>
    <row r="1690" spans="1:8" x14ac:dyDescent="0.3">
      <c r="A1690" s="68"/>
      <c r="B1690" s="68"/>
      <c r="C1690" s="68"/>
      <c r="D1690" s="68"/>
      <c r="E1690" s="68"/>
      <c r="F1690" s="68"/>
      <c r="G1690" s="68"/>
      <c r="H1690" s="68"/>
    </row>
    <row r="1691" spans="1:8" x14ac:dyDescent="0.3">
      <c r="A1691" s="68"/>
      <c r="B1691" s="68"/>
      <c r="C1691" s="68"/>
      <c r="D1691" s="68"/>
      <c r="E1691" s="68"/>
      <c r="F1691" s="68"/>
      <c r="G1691" s="68"/>
      <c r="H1691" s="68"/>
    </row>
    <row r="1692" spans="1:8" x14ac:dyDescent="0.3">
      <c r="A1692" s="68"/>
      <c r="B1692" s="68"/>
      <c r="C1692" s="68"/>
      <c r="D1692" s="68"/>
      <c r="E1692" s="68"/>
      <c r="F1692" s="68"/>
      <c r="G1692" s="68"/>
      <c r="H1692" s="68"/>
    </row>
    <row r="1693" spans="1:8" x14ac:dyDescent="0.3">
      <c r="A1693" s="68"/>
      <c r="B1693" s="68"/>
      <c r="C1693" s="68"/>
      <c r="D1693" s="68"/>
      <c r="E1693" s="68"/>
      <c r="F1693" s="68"/>
      <c r="G1693" s="68"/>
      <c r="H1693" s="68"/>
    </row>
    <row r="1694" spans="1:8" x14ac:dyDescent="0.3">
      <c r="A1694" s="68"/>
      <c r="B1694" s="68"/>
      <c r="C1694" s="68"/>
      <c r="D1694" s="68"/>
      <c r="E1694" s="68"/>
      <c r="F1694" s="68"/>
      <c r="G1694" s="68"/>
      <c r="H1694" s="68"/>
    </row>
    <row r="1695" spans="1:8" x14ac:dyDescent="0.3">
      <c r="A1695" s="68"/>
      <c r="B1695" s="68"/>
      <c r="C1695" s="68"/>
      <c r="D1695" s="68"/>
      <c r="E1695" s="68"/>
      <c r="F1695" s="68"/>
      <c r="G1695" s="68"/>
      <c r="H1695" s="68"/>
    </row>
    <row r="1696" spans="1:8" x14ac:dyDescent="0.3">
      <c r="A1696" s="68"/>
      <c r="B1696" s="68"/>
      <c r="C1696" s="68"/>
      <c r="D1696" s="68"/>
      <c r="E1696" s="68"/>
      <c r="F1696" s="68"/>
      <c r="G1696" s="68"/>
      <c r="H1696" s="68"/>
    </row>
    <row r="1697" spans="1:8" x14ac:dyDescent="0.3">
      <c r="A1697" s="68"/>
      <c r="B1697" s="68"/>
      <c r="C1697" s="68"/>
      <c r="D1697" s="68"/>
      <c r="E1697" s="68"/>
      <c r="F1697" s="68"/>
      <c r="G1697" s="68"/>
      <c r="H1697" s="68"/>
    </row>
    <row r="1698" spans="1:8" x14ac:dyDescent="0.3">
      <c r="A1698" s="68"/>
      <c r="B1698" s="68"/>
      <c r="C1698" s="68"/>
      <c r="D1698" s="68"/>
      <c r="E1698" s="68"/>
      <c r="F1698" s="68"/>
      <c r="G1698" s="68"/>
      <c r="H1698" s="68"/>
    </row>
    <row r="1699" spans="1:8" x14ac:dyDescent="0.3">
      <c r="A1699" s="68"/>
      <c r="B1699" s="68"/>
      <c r="C1699" s="68"/>
      <c r="D1699" s="68"/>
      <c r="E1699" s="68"/>
      <c r="F1699" s="68"/>
      <c r="G1699" s="68"/>
      <c r="H1699" s="68"/>
    </row>
    <row r="1700" spans="1:8" x14ac:dyDescent="0.3">
      <c r="A1700" s="68"/>
      <c r="B1700" s="68"/>
      <c r="C1700" s="68"/>
      <c r="D1700" s="68"/>
      <c r="E1700" s="68"/>
      <c r="F1700" s="68"/>
      <c r="G1700" s="68"/>
      <c r="H1700" s="68"/>
    </row>
    <row r="1701" spans="1:8" x14ac:dyDescent="0.3">
      <c r="A1701" s="68"/>
      <c r="B1701" s="68"/>
      <c r="C1701" s="68"/>
      <c r="D1701" s="68"/>
      <c r="E1701" s="68"/>
      <c r="F1701" s="68"/>
      <c r="G1701" s="68"/>
      <c r="H1701" s="68"/>
    </row>
    <row r="1702" spans="1:8" x14ac:dyDescent="0.3">
      <c r="A1702" s="68"/>
      <c r="B1702" s="68"/>
      <c r="C1702" s="68"/>
      <c r="D1702" s="68"/>
      <c r="E1702" s="68"/>
      <c r="F1702" s="68"/>
      <c r="G1702" s="68"/>
      <c r="H1702" s="68"/>
    </row>
    <row r="1703" spans="1:8" x14ac:dyDescent="0.3">
      <c r="A1703" s="68"/>
      <c r="B1703" s="68"/>
      <c r="C1703" s="68"/>
      <c r="D1703" s="68"/>
      <c r="E1703" s="68"/>
      <c r="F1703" s="68"/>
      <c r="G1703" s="68"/>
      <c r="H1703" s="68"/>
    </row>
    <row r="1704" spans="1:8" x14ac:dyDescent="0.3">
      <c r="A1704" s="68"/>
      <c r="B1704" s="68"/>
      <c r="C1704" s="68"/>
      <c r="D1704" s="68"/>
      <c r="E1704" s="68"/>
      <c r="F1704" s="68"/>
      <c r="G1704" s="68"/>
      <c r="H1704" s="68"/>
    </row>
    <row r="1705" spans="1:8" x14ac:dyDescent="0.3">
      <c r="A1705" s="68"/>
      <c r="B1705" s="68"/>
      <c r="C1705" s="68"/>
      <c r="D1705" s="68"/>
      <c r="E1705" s="68"/>
      <c r="F1705" s="68"/>
      <c r="G1705" s="68"/>
      <c r="H1705" s="68"/>
    </row>
    <row r="1706" spans="1:8" x14ac:dyDescent="0.3">
      <c r="A1706" s="68"/>
      <c r="B1706" s="68"/>
      <c r="C1706" s="68"/>
      <c r="D1706" s="68"/>
      <c r="E1706" s="68"/>
      <c r="F1706" s="68"/>
      <c r="G1706" s="68"/>
      <c r="H1706" s="68"/>
    </row>
    <row r="1707" spans="1:8" x14ac:dyDescent="0.3">
      <c r="A1707" s="68"/>
      <c r="B1707" s="68"/>
      <c r="C1707" s="68"/>
      <c r="D1707" s="68"/>
      <c r="E1707" s="68"/>
      <c r="F1707" s="68"/>
      <c r="G1707" s="68"/>
      <c r="H1707" s="68"/>
    </row>
    <row r="1708" spans="1:8" x14ac:dyDescent="0.3">
      <c r="A1708" s="68"/>
      <c r="B1708" s="68"/>
      <c r="C1708" s="68"/>
      <c r="D1708" s="68"/>
      <c r="E1708" s="68"/>
      <c r="F1708" s="68"/>
      <c r="G1708" s="68"/>
      <c r="H1708" s="68"/>
    </row>
    <row r="1709" spans="1:8" x14ac:dyDescent="0.3">
      <c r="A1709" s="68"/>
      <c r="B1709" s="68"/>
      <c r="C1709" s="68"/>
      <c r="D1709" s="68"/>
      <c r="E1709" s="68"/>
      <c r="F1709" s="68"/>
      <c r="G1709" s="68"/>
      <c r="H1709" s="68"/>
    </row>
    <row r="1710" spans="1:8" x14ac:dyDescent="0.3">
      <c r="A1710" s="68"/>
      <c r="B1710" s="68"/>
      <c r="C1710" s="68"/>
      <c r="D1710" s="68"/>
      <c r="E1710" s="68"/>
      <c r="F1710" s="68"/>
      <c r="G1710" s="68"/>
      <c r="H1710" s="68"/>
    </row>
    <row r="1711" spans="1:8" x14ac:dyDescent="0.3">
      <c r="A1711" s="68"/>
      <c r="B1711" s="68"/>
      <c r="C1711" s="68"/>
      <c r="D1711" s="68"/>
      <c r="E1711" s="68"/>
      <c r="F1711" s="68"/>
      <c r="G1711" s="68"/>
      <c r="H1711" s="68"/>
    </row>
    <row r="1712" spans="1:8" x14ac:dyDescent="0.3">
      <c r="A1712" s="68"/>
      <c r="B1712" s="68"/>
      <c r="C1712" s="68"/>
      <c r="D1712" s="68"/>
      <c r="E1712" s="68"/>
      <c r="F1712" s="68"/>
      <c r="G1712" s="68"/>
      <c r="H1712" s="68"/>
    </row>
    <row r="1713" spans="1:8" x14ac:dyDescent="0.3">
      <c r="A1713" s="68"/>
      <c r="B1713" s="68"/>
      <c r="C1713" s="68"/>
      <c r="D1713" s="68"/>
      <c r="E1713" s="68"/>
      <c r="F1713" s="68"/>
      <c r="G1713" s="68"/>
      <c r="H1713" s="68"/>
    </row>
    <row r="1714" spans="1:8" x14ac:dyDescent="0.3">
      <c r="A1714" s="68"/>
      <c r="B1714" s="68"/>
      <c r="C1714" s="68"/>
      <c r="D1714" s="68"/>
      <c r="E1714" s="68"/>
      <c r="F1714" s="68"/>
      <c r="G1714" s="68"/>
      <c r="H1714" s="68"/>
    </row>
    <row r="1715" spans="1:8" x14ac:dyDescent="0.3">
      <c r="A1715" s="68"/>
      <c r="B1715" s="68"/>
      <c r="C1715" s="68"/>
      <c r="D1715" s="68"/>
      <c r="E1715" s="68"/>
      <c r="F1715" s="68"/>
      <c r="G1715" s="68"/>
      <c r="H1715" s="68"/>
    </row>
    <row r="1716" spans="1:8" x14ac:dyDescent="0.3">
      <c r="A1716" s="68"/>
      <c r="B1716" s="68"/>
      <c r="C1716" s="68"/>
      <c r="D1716" s="68"/>
      <c r="E1716" s="68"/>
      <c r="F1716" s="68"/>
      <c r="G1716" s="68"/>
      <c r="H1716" s="68"/>
    </row>
    <row r="1717" spans="1:8" x14ac:dyDescent="0.3">
      <c r="A1717" s="68"/>
      <c r="B1717" s="68"/>
      <c r="C1717" s="68"/>
      <c r="D1717" s="68"/>
      <c r="E1717" s="68"/>
      <c r="F1717" s="68"/>
      <c r="G1717" s="68"/>
      <c r="H1717" s="68"/>
    </row>
    <row r="1718" spans="1:8" x14ac:dyDescent="0.3">
      <c r="A1718" s="68"/>
      <c r="B1718" s="68"/>
      <c r="C1718" s="68"/>
      <c r="D1718" s="68"/>
      <c r="E1718" s="68"/>
      <c r="F1718" s="68"/>
      <c r="G1718" s="68"/>
      <c r="H1718" s="68"/>
    </row>
    <row r="1719" spans="1:8" x14ac:dyDescent="0.3">
      <c r="A1719" s="68"/>
      <c r="B1719" s="68"/>
      <c r="C1719" s="68"/>
      <c r="D1719" s="68"/>
      <c r="E1719" s="68"/>
      <c r="F1719" s="68"/>
      <c r="G1719" s="68"/>
      <c r="H1719" s="68"/>
    </row>
    <row r="1720" spans="1:8" x14ac:dyDescent="0.3">
      <c r="A1720" s="68"/>
      <c r="B1720" s="68"/>
      <c r="C1720" s="68"/>
      <c r="D1720" s="68"/>
      <c r="E1720" s="68"/>
      <c r="F1720" s="68"/>
      <c r="G1720" s="68"/>
      <c r="H1720" s="68"/>
    </row>
    <row r="1721" spans="1:8" x14ac:dyDescent="0.3">
      <c r="A1721" s="68"/>
      <c r="B1721" s="68"/>
      <c r="C1721" s="68"/>
      <c r="D1721" s="68"/>
      <c r="E1721" s="68"/>
      <c r="F1721" s="68"/>
      <c r="G1721" s="68"/>
      <c r="H1721" s="68"/>
    </row>
    <row r="1722" spans="1:8" x14ac:dyDescent="0.3">
      <c r="A1722" s="68"/>
      <c r="B1722" s="68"/>
      <c r="C1722" s="68"/>
      <c r="D1722" s="68"/>
      <c r="E1722" s="68"/>
      <c r="F1722" s="68"/>
      <c r="G1722" s="68"/>
      <c r="H1722" s="68"/>
    </row>
    <row r="1723" spans="1:8" x14ac:dyDescent="0.3">
      <c r="A1723" s="68"/>
      <c r="B1723" s="68"/>
      <c r="C1723" s="68"/>
      <c r="D1723" s="68"/>
      <c r="E1723" s="68"/>
      <c r="F1723" s="68"/>
      <c r="G1723" s="68"/>
      <c r="H1723" s="68"/>
    </row>
    <row r="1724" spans="1:8" x14ac:dyDescent="0.3">
      <c r="A1724" s="68"/>
      <c r="B1724" s="68"/>
      <c r="C1724" s="68"/>
      <c r="D1724" s="68"/>
      <c r="E1724" s="68"/>
      <c r="F1724" s="68"/>
      <c r="G1724" s="68"/>
      <c r="H1724" s="68"/>
    </row>
    <row r="1725" spans="1:8" x14ac:dyDescent="0.3">
      <c r="A1725" s="68"/>
      <c r="B1725" s="68"/>
      <c r="C1725" s="68"/>
      <c r="D1725" s="68"/>
      <c r="E1725" s="68"/>
      <c r="F1725" s="68"/>
      <c r="G1725" s="68"/>
      <c r="H1725" s="68"/>
    </row>
    <row r="1726" spans="1:8" x14ac:dyDescent="0.3">
      <c r="A1726" s="68"/>
      <c r="B1726" s="68"/>
      <c r="C1726" s="68"/>
      <c r="D1726" s="68"/>
      <c r="E1726" s="68"/>
      <c r="F1726" s="68"/>
      <c r="G1726" s="68"/>
      <c r="H1726" s="68"/>
    </row>
    <row r="1727" spans="1:8" x14ac:dyDescent="0.3">
      <c r="A1727" s="68"/>
      <c r="B1727" s="68"/>
      <c r="C1727" s="68"/>
      <c r="D1727" s="68"/>
      <c r="E1727" s="68"/>
      <c r="F1727" s="68"/>
      <c r="G1727" s="68"/>
      <c r="H1727" s="68"/>
    </row>
    <row r="1728" spans="1:8" x14ac:dyDescent="0.3">
      <c r="A1728" s="68"/>
      <c r="B1728" s="68"/>
      <c r="C1728" s="68"/>
      <c r="D1728" s="68"/>
      <c r="E1728" s="68"/>
      <c r="F1728" s="68"/>
      <c r="G1728" s="68"/>
      <c r="H1728" s="68"/>
    </row>
    <row r="1729" spans="1:8" x14ac:dyDescent="0.3">
      <c r="A1729" s="68"/>
      <c r="B1729" s="68"/>
      <c r="C1729" s="68"/>
      <c r="D1729" s="68"/>
      <c r="E1729" s="68"/>
      <c r="F1729" s="68"/>
      <c r="G1729" s="68"/>
      <c r="H1729" s="68"/>
    </row>
    <row r="1730" spans="1:8" x14ac:dyDescent="0.3">
      <c r="A1730" s="68"/>
      <c r="B1730" s="68"/>
      <c r="C1730" s="68"/>
      <c r="D1730" s="68"/>
      <c r="E1730" s="68"/>
      <c r="F1730" s="68"/>
      <c r="G1730" s="68"/>
      <c r="H1730" s="68"/>
    </row>
    <row r="1731" spans="1:8" x14ac:dyDescent="0.3">
      <c r="A1731" s="68"/>
      <c r="B1731" s="68"/>
      <c r="C1731" s="68"/>
      <c r="D1731" s="68"/>
      <c r="E1731" s="68"/>
      <c r="F1731" s="68"/>
      <c r="G1731" s="68"/>
      <c r="H1731" s="68"/>
    </row>
    <row r="1732" spans="1:8" x14ac:dyDescent="0.3">
      <c r="A1732" s="68"/>
      <c r="B1732" s="68"/>
      <c r="C1732" s="68"/>
      <c r="D1732" s="68"/>
      <c r="E1732" s="68"/>
      <c r="F1732" s="68"/>
      <c r="G1732" s="68"/>
      <c r="H1732" s="68"/>
    </row>
    <row r="1733" spans="1:8" x14ac:dyDescent="0.3">
      <c r="A1733" s="68"/>
      <c r="B1733" s="68"/>
      <c r="C1733" s="68"/>
      <c r="D1733" s="68"/>
      <c r="E1733" s="68"/>
      <c r="F1733" s="68"/>
      <c r="G1733" s="68"/>
      <c r="H1733" s="68"/>
    </row>
    <row r="1734" spans="1:8" x14ac:dyDescent="0.3">
      <c r="A1734" s="68"/>
      <c r="B1734" s="68"/>
      <c r="C1734" s="68"/>
      <c r="D1734" s="68"/>
      <c r="E1734" s="68"/>
      <c r="F1734" s="68"/>
      <c r="G1734" s="68"/>
      <c r="H1734" s="68"/>
    </row>
    <row r="1735" spans="1:8" x14ac:dyDescent="0.3">
      <c r="A1735" s="68"/>
      <c r="B1735" s="68"/>
      <c r="C1735" s="68"/>
      <c r="D1735" s="68"/>
      <c r="E1735" s="68"/>
      <c r="F1735" s="68"/>
      <c r="G1735" s="68"/>
      <c r="H1735" s="68"/>
    </row>
    <row r="1736" spans="1:8" x14ac:dyDescent="0.3">
      <c r="A1736" s="68"/>
      <c r="B1736" s="68"/>
      <c r="C1736" s="68"/>
      <c r="D1736" s="68"/>
      <c r="E1736" s="68"/>
      <c r="F1736" s="68"/>
      <c r="G1736" s="68"/>
      <c r="H1736" s="68"/>
    </row>
    <row r="1737" spans="1:8" x14ac:dyDescent="0.3">
      <c r="A1737" s="68"/>
      <c r="B1737" s="68"/>
      <c r="C1737" s="68"/>
      <c r="D1737" s="68"/>
      <c r="E1737" s="68"/>
      <c r="F1737" s="68"/>
      <c r="G1737" s="68"/>
      <c r="H1737" s="68"/>
    </row>
    <row r="1738" spans="1:8" x14ac:dyDescent="0.3">
      <c r="A1738" s="68"/>
      <c r="B1738" s="68"/>
      <c r="C1738" s="68"/>
      <c r="D1738" s="68"/>
      <c r="E1738" s="68"/>
      <c r="F1738" s="68"/>
      <c r="G1738" s="68"/>
      <c r="H1738" s="68"/>
    </row>
    <row r="1739" spans="1:8" x14ac:dyDescent="0.3">
      <c r="A1739" s="68"/>
      <c r="B1739" s="68"/>
      <c r="C1739" s="68"/>
      <c r="D1739" s="68"/>
      <c r="E1739" s="68"/>
      <c r="F1739" s="68"/>
      <c r="G1739" s="68"/>
      <c r="H1739" s="68"/>
    </row>
    <row r="1740" spans="1:8" x14ac:dyDescent="0.3">
      <c r="A1740" s="68"/>
      <c r="B1740" s="68"/>
      <c r="C1740" s="68"/>
      <c r="D1740" s="68"/>
      <c r="E1740" s="68"/>
      <c r="F1740" s="68"/>
      <c r="G1740" s="68"/>
      <c r="H1740" s="68"/>
    </row>
    <row r="1741" spans="1:8" x14ac:dyDescent="0.3">
      <c r="A1741" s="68"/>
      <c r="B1741" s="68"/>
      <c r="C1741" s="68"/>
      <c r="D1741" s="68"/>
      <c r="E1741" s="68"/>
      <c r="F1741" s="68"/>
      <c r="G1741" s="68"/>
      <c r="H1741" s="68"/>
    </row>
    <row r="1742" spans="1:8" x14ac:dyDescent="0.3">
      <c r="A1742" s="68"/>
      <c r="B1742" s="68"/>
      <c r="C1742" s="68"/>
      <c r="D1742" s="68"/>
      <c r="E1742" s="68"/>
      <c r="F1742" s="68"/>
      <c r="G1742" s="68"/>
      <c r="H1742" s="68"/>
    </row>
    <row r="1743" spans="1:8" x14ac:dyDescent="0.3">
      <c r="A1743" s="68"/>
      <c r="B1743" s="68"/>
      <c r="C1743" s="68"/>
      <c r="D1743" s="68"/>
      <c r="E1743" s="68"/>
      <c r="F1743" s="68"/>
      <c r="G1743" s="68"/>
      <c r="H1743" s="68"/>
    </row>
    <row r="1744" spans="1:8" x14ac:dyDescent="0.3">
      <c r="A1744" s="68"/>
      <c r="B1744" s="68"/>
      <c r="C1744" s="68"/>
      <c r="D1744" s="68"/>
      <c r="E1744" s="68"/>
      <c r="F1744" s="68"/>
      <c r="G1744" s="68"/>
      <c r="H1744" s="68"/>
    </row>
    <row r="1745" spans="1:8" x14ac:dyDescent="0.3">
      <c r="A1745" s="68"/>
      <c r="B1745" s="68"/>
      <c r="C1745" s="68"/>
      <c r="D1745" s="68"/>
      <c r="E1745" s="68"/>
      <c r="F1745" s="68"/>
      <c r="G1745" s="68"/>
      <c r="H1745" s="68"/>
    </row>
    <row r="1746" spans="1:8" x14ac:dyDescent="0.3">
      <c r="A1746" s="68"/>
      <c r="B1746" s="68"/>
      <c r="C1746" s="68"/>
      <c r="D1746" s="68"/>
      <c r="E1746" s="68"/>
      <c r="F1746" s="68"/>
      <c r="G1746" s="68"/>
      <c r="H1746" s="68"/>
    </row>
    <row r="1747" spans="1:8" x14ac:dyDescent="0.3">
      <c r="A1747" s="68"/>
      <c r="B1747" s="68"/>
      <c r="C1747" s="68"/>
      <c r="D1747" s="68"/>
      <c r="E1747" s="68"/>
      <c r="F1747" s="68"/>
      <c r="G1747" s="68"/>
      <c r="H1747" s="68"/>
    </row>
    <row r="1748" spans="1:8" x14ac:dyDescent="0.3">
      <c r="A1748" s="68"/>
      <c r="B1748" s="68"/>
      <c r="C1748" s="68"/>
      <c r="D1748" s="68"/>
      <c r="E1748" s="68"/>
      <c r="F1748" s="68"/>
      <c r="G1748" s="68"/>
      <c r="H1748" s="68"/>
    </row>
    <row r="1749" spans="1:8" x14ac:dyDescent="0.3">
      <c r="A1749" s="68"/>
      <c r="B1749" s="68"/>
      <c r="C1749" s="68"/>
      <c r="D1749" s="68"/>
      <c r="E1749" s="68"/>
      <c r="F1749" s="68"/>
      <c r="G1749" s="68"/>
      <c r="H1749" s="68"/>
    </row>
    <row r="1750" spans="1:8" x14ac:dyDescent="0.3">
      <c r="A1750" s="68"/>
      <c r="B1750" s="68"/>
      <c r="C1750" s="68"/>
      <c r="D1750" s="68"/>
      <c r="E1750" s="68"/>
      <c r="F1750" s="68"/>
      <c r="G1750" s="68"/>
      <c r="H1750" s="68"/>
    </row>
    <row r="1751" spans="1:8" x14ac:dyDescent="0.3">
      <c r="A1751" s="68"/>
      <c r="B1751" s="68"/>
      <c r="C1751" s="68"/>
      <c r="D1751" s="68"/>
      <c r="E1751" s="68"/>
      <c r="F1751" s="68"/>
      <c r="G1751" s="68"/>
      <c r="H1751" s="68"/>
    </row>
    <row r="1752" spans="1:8" x14ac:dyDescent="0.3">
      <c r="A1752" s="68"/>
      <c r="B1752" s="68"/>
      <c r="C1752" s="68"/>
      <c r="D1752" s="68"/>
      <c r="E1752" s="68"/>
      <c r="F1752" s="68"/>
      <c r="G1752" s="68"/>
      <c r="H1752" s="68"/>
    </row>
    <row r="1753" spans="1:8" x14ac:dyDescent="0.3">
      <c r="A1753" s="68"/>
      <c r="B1753" s="68"/>
      <c r="C1753" s="68"/>
      <c r="D1753" s="68"/>
      <c r="E1753" s="68"/>
      <c r="F1753" s="68"/>
      <c r="G1753" s="68"/>
      <c r="H1753" s="68"/>
    </row>
    <row r="1754" spans="1:8" x14ac:dyDescent="0.3">
      <c r="A1754" s="68"/>
      <c r="B1754" s="68"/>
      <c r="C1754" s="68"/>
      <c r="D1754" s="68"/>
      <c r="E1754" s="68"/>
      <c r="F1754" s="68"/>
      <c r="G1754" s="68"/>
      <c r="H1754" s="68"/>
    </row>
    <row r="1755" spans="1:8" x14ac:dyDescent="0.3">
      <c r="A1755" s="68"/>
      <c r="B1755" s="68"/>
      <c r="C1755" s="68"/>
      <c r="D1755" s="68"/>
      <c r="E1755" s="68"/>
      <c r="F1755" s="68"/>
      <c r="G1755" s="68"/>
      <c r="H1755" s="68"/>
    </row>
    <row r="1756" spans="1:8" x14ac:dyDescent="0.3">
      <c r="A1756" s="68"/>
      <c r="B1756" s="68"/>
      <c r="C1756" s="68"/>
      <c r="D1756" s="68"/>
      <c r="E1756" s="68"/>
      <c r="F1756" s="68"/>
      <c r="G1756" s="68"/>
      <c r="H1756" s="68"/>
    </row>
    <row r="1757" spans="1:8" x14ac:dyDescent="0.3">
      <c r="A1757" s="68"/>
      <c r="B1757" s="68"/>
      <c r="C1757" s="68"/>
      <c r="D1757" s="68"/>
      <c r="E1757" s="68"/>
      <c r="F1757" s="68"/>
      <c r="G1757" s="68"/>
      <c r="H1757" s="68"/>
    </row>
    <row r="1758" spans="1:8" x14ac:dyDescent="0.3">
      <c r="A1758" s="68"/>
      <c r="B1758" s="68"/>
      <c r="C1758" s="68"/>
      <c r="D1758" s="68"/>
      <c r="E1758" s="68"/>
      <c r="F1758" s="68"/>
      <c r="G1758" s="68"/>
      <c r="H1758" s="68"/>
    </row>
    <row r="1759" spans="1:8" x14ac:dyDescent="0.3">
      <c r="A1759" s="68"/>
      <c r="B1759" s="68"/>
      <c r="C1759" s="68"/>
      <c r="D1759" s="68"/>
      <c r="E1759" s="68"/>
      <c r="F1759" s="68"/>
      <c r="G1759" s="68"/>
      <c r="H1759" s="68"/>
    </row>
    <row r="1760" spans="1:8" x14ac:dyDescent="0.3">
      <c r="A1760" s="68"/>
      <c r="B1760" s="68"/>
      <c r="C1760" s="68"/>
      <c r="D1760" s="68"/>
      <c r="E1760" s="68"/>
      <c r="F1760" s="68"/>
      <c r="G1760" s="68"/>
      <c r="H1760" s="68"/>
    </row>
    <row r="1761" spans="1:8" x14ac:dyDescent="0.3">
      <c r="A1761" s="68"/>
      <c r="B1761" s="68"/>
      <c r="C1761" s="68"/>
      <c r="D1761" s="68"/>
      <c r="E1761" s="68"/>
      <c r="F1761" s="68"/>
      <c r="G1761" s="68"/>
      <c r="H1761" s="68"/>
    </row>
    <row r="1762" spans="1:8" x14ac:dyDescent="0.3">
      <c r="A1762" s="68"/>
      <c r="B1762" s="68"/>
      <c r="C1762" s="68"/>
      <c r="D1762" s="68"/>
      <c r="E1762" s="68"/>
      <c r="F1762" s="68"/>
      <c r="G1762" s="68"/>
      <c r="H1762" s="68"/>
    </row>
    <row r="1763" spans="1:8" x14ac:dyDescent="0.3">
      <c r="A1763" s="68"/>
      <c r="B1763" s="68"/>
      <c r="C1763" s="68"/>
      <c r="D1763" s="68"/>
      <c r="E1763" s="68"/>
      <c r="F1763" s="68"/>
      <c r="G1763" s="68"/>
      <c r="H1763" s="68"/>
    </row>
    <row r="1764" spans="1:8" x14ac:dyDescent="0.3">
      <c r="A1764" s="68"/>
      <c r="B1764" s="68"/>
      <c r="C1764" s="68"/>
      <c r="D1764" s="68"/>
      <c r="E1764" s="68"/>
      <c r="F1764" s="68"/>
      <c r="G1764" s="68"/>
      <c r="H1764" s="68"/>
    </row>
    <row r="1765" spans="1:8" x14ac:dyDescent="0.3">
      <c r="A1765" s="68"/>
      <c r="B1765" s="68"/>
      <c r="C1765" s="68"/>
      <c r="D1765" s="68"/>
      <c r="E1765" s="68"/>
      <c r="F1765" s="68"/>
      <c r="G1765" s="68"/>
      <c r="H1765" s="68"/>
    </row>
    <row r="1766" spans="1:8" x14ac:dyDescent="0.3">
      <c r="A1766" s="68"/>
      <c r="B1766" s="68"/>
      <c r="C1766" s="68"/>
      <c r="D1766" s="68"/>
      <c r="E1766" s="68"/>
      <c r="F1766" s="68"/>
      <c r="G1766" s="68"/>
      <c r="H1766" s="68"/>
    </row>
    <row r="1767" spans="1:8" x14ac:dyDescent="0.3">
      <c r="A1767" s="68"/>
      <c r="B1767" s="68"/>
      <c r="C1767" s="68"/>
      <c r="D1767" s="68"/>
      <c r="E1767" s="68"/>
      <c r="F1767" s="68"/>
      <c r="G1767" s="68"/>
      <c r="H1767" s="68"/>
    </row>
    <row r="1768" spans="1:8" x14ac:dyDescent="0.3">
      <c r="A1768" s="68"/>
      <c r="B1768" s="68"/>
      <c r="C1768" s="68"/>
      <c r="D1768" s="68"/>
      <c r="E1768" s="68"/>
      <c r="F1768" s="68"/>
      <c r="G1768" s="68"/>
      <c r="H1768" s="68"/>
    </row>
    <row r="1769" spans="1:8" x14ac:dyDescent="0.3">
      <c r="A1769" s="68"/>
      <c r="B1769" s="68"/>
      <c r="C1769" s="68"/>
      <c r="D1769" s="68"/>
      <c r="E1769" s="68"/>
      <c r="F1769" s="68"/>
      <c r="G1769" s="68"/>
      <c r="H1769" s="68"/>
    </row>
    <row r="1770" spans="1:8" x14ac:dyDescent="0.3">
      <c r="A1770" s="68"/>
      <c r="B1770" s="68"/>
      <c r="C1770" s="68"/>
      <c r="D1770" s="68"/>
      <c r="E1770" s="68"/>
      <c r="F1770" s="68"/>
      <c r="G1770" s="68"/>
      <c r="H1770" s="68"/>
    </row>
    <row r="1771" spans="1:8" x14ac:dyDescent="0.3">
      <c r="A1771" s="68"/>
      <c r="B1771" s="68"/>
      <c r="C1771" s="68"/>
      <c r="D1771" s="68"/>
      <c r="E1771" s="68"/>
      <c r="F1771" s="68"/>
      <c r="G1771" s="68"/>
      <c r="H1771" s="68"/>
    </row>
    <row r="1772" spans="1:8" x14ac:dyDescent="0.3">
      <c r="A1772" s="68"/>
      <c r="B1772" s="68"/>
      <c r="C1772" s="68"/>
      <c r="D1772" s="68"/>
      <c r="E1772" s="68"/>
      <c r="F1772" s="68"/>
      <c r="G1772" s="68"/>
      <c r="H1772" s="68"/>
    </row>
    <row r="1773" spans="1:8" x14ac:dyDescent="0.3">
      <c r="A1773" s="68"/>
      <c r="B1773" s="68"/>
      <c r="C1773" s="68"/>
      <c r="D1773" s="68"/>
      <c r="E1773" s="68"/>
      <c r="F1773" s="68"/>
      <c r="G1773" s="68"/>
      <c r="H1773" s="68"/>
    </row>
    <row r="1774" spans="1:8" x14ac:dyDescent="0.3">
      <c r="A1774" s="68"/>
      <c r="B1774" s="68"/>
      <c r="C1774" s="68"/>
      <c r="D1774" s="68"/>
      <c r="E1774" s="68"/>
      <c r="F1774" s="68"/>
      <c r="G1774" s="68"/>
      <c r="H1774" s="68"/>
    </row>
    <row r="1775" spans="1:8" x14ac:dyDescent="0.3">
      <c r="A1775" s="68"/>
      <c r="B1775" s="68"/>
      <c r="C1775" s="68"/>
      <c r="D1775" s="68"/>
      <c r="E1775" s="68"/>
      <c r="F1775" s="68"/>
      <c r="G1775" s="68"/>
      <c r="H1775" s="68"/>
    </row>
    <row r="1776" spans="1:8" x14ac:dyDescent="0.3">
      <c r="A1776" s="68"/>
      <c r="B1776" s="68"/>
      <c r="C1776" s="68"/>
      <c r="D1776" s="68"/>
      <c r="E1776" s="68"/>
      <c r="F1776" s="68"/>
      <c r="G1776" s="68"/>
      <c r="H1776" s="68"/>
    </row>
    <row r="1777" spans="1:8" x14ac:dyDescent="0.3">
      <c r="A1777" s="68"/>
      <c r="B1777" s="68"/>
      <c r="C1777" s="68"/>
      <c r="D1777" s="68"/>
      <c r="E1777" s="68"/>
      <c r="F1777" s="68"/>
      <c r="G1777" s="68"/>
      <c r="H1777" s="68"/>
    </row>
    <row r="1778" spans="1:8" x14ac:dyDescent="0.3">
      <c r="A1778" s="68"/>
      <c r="B1778" s="68"/>
      <c r="C1778" s="68"/>
      <c r="D1778" s="68"/>
      <c r="E1778" s="68"/>
      <c r="F1778" s="68"/>
      <c r="G1778" s="68"/>
      <c r="H1778" s="68"/>
    </row>
    <row r="1779" spans="1:8" x14ac:dyDescent="0.3">
      <c r="A1779" s="68"/>
      <c r="B1779" s="68"/>
      <c r="C1779" s="68"/>
      <c r="D1779" s="68"/>
      <c r="E1779" s="68"/>
      <c r="F1779" s="68"/>
      <c r="G1779" s="68"/>
      <c r="H1779" s="68"/>
    </row>
    <row r="1780" spans="1:8" x14ac:dyDescent="0.3">
      <c r="A1780" s="68"/>
      <c r="B1780" s="68"/>
      <c r="C1780" s="68"/>
      <c r="D1780" s="68"/>
      <c r="E1780" s="68"/>
      <c r="F1780" s="68"/>
      <c r="G1780" s="68"/>
      <c r="H1780" s="68"/>
    </row>
    <row r="1781" spans="1:8" x14ac:dyDescent="0.3">
      <c r="A1781" s="68"/>
      <c r="B1781" s="68"/>
      <c r="C1781" s="68"/>
      <c r="D1781" s="68"/>
      <c r="E1781" s="68"/>
      <c r="F1781" s="68"/>
      <c r="G1781" s="68"/>
      <c r="H1781" s="68"/>
    </row>
    <row r="1782" spans="1:8" x14ac:dyDescent="0.3">
      <c r="A1782" s="68"/>
      <c r="B1782" s="68"/>
      <c r="C1782" s="68"/>
      <c r="D1782" s="68"/>
      <c r="E1782" s="68"/>
      <c r="F1782" s="68"/>
      <c r="G1782" s="68"/>
      <c r="H1782" s="68"/>
    </row>
    <row r="1783" spans="1:8" x14ac:dyDescent="0.3">
      <c r="A1783" s="68"/>
      <c r="B1783" s="68"/>
      <c r="C1783" s="68"/>
      <c r="D1783" s="68"/>
      <c r="E1783" s="68"/>
      <c r="F1783" s="68"/>
      <c r="G1783" s="68"/>
      <c r="H1783" s="68"/>
    </row>
    <row r="1784" spans="1:8" x14ac:dyDescent="0.3">
      <c r="A1784" s="68"/>
      <c r="B1784" s="68"/>
      <c r="C1784" s="68"/>
      <c r="D1784" s="68"/>
      <c r="E1784" s="68"/>
      <c r="F1784" s="68"/>
      <c r="G1784" s="68"/>
      <c r="H1784" s="68"/>
    </row>
    <row r="1785" spans="1:8" x14ac:dyDescent="0.3">
      <c r="A1785" s="68"/>
      <c r="B1785" s="68"/>
      <c r="C1785" s="68"/>
      <c r="D1785" s="68"/>
      <c r="E1785" s="68"/>
      <c r="F1785" s="68"/>
      <c r="G1785" s="68"/>
      <c r="H1785" s="68"/>
    </row>
    <row r="1786" spans="1:8" x14ac:dyDescent="0.3">
      <c r="A1786" s="68"/>
      <c r="B1786" s="68"/>
      <c r="C1786" s="68"/>
      <c r="D1786" s="68"/>
      <c r="E1786" s="68"/>
      <c r="F1786" s="68"/>
      <c r="G1786" s="68"/>
      <c r="H1786" s="68"/>
    </row>
    <row r="1787" spans="1:8" x14ac:dyDescent="0.3">
      <c r="A1787" s="68"/>
      <c r="B1787" s="68"/>
      <c r="C1787" s="68"/>
      <c r="D1787" s="68"/>
      <c r="E1787" s="68"/>
      <c r="F1787" s="68"/>
      <c r="G1787" s="68"/>
      <c r="H1787" s="68"/>
    </row>
    <row r="1788" spans="1:8" x14ac:dyDescent="0.3">
      <c r="A1788" s="68"/>
      <c r="B1788" s="68"/>
      <c r="C1788" s="68"/>
      <c r="D1788" s="68"/>
      <c r="E1788" s="68"/>
      <c r="F1788" s="68"/>
      <c r="G1788" s="68"/>
      <c r="H1788" s="68"/>
    </row>
    <row r="1789" spans="1:8" x14ac:dyDescent="0.3">
      <c r="A1789" s="68"/>
      <c r="B1789" s="68"/>
      <c r="C1789" s="68"/>
      <c r="D1789" s="68"/>
      <c r="E1789" s="68"/>
      <c r="F1789" s="68"/>
      <c r="G1789" s="68"/>
      <c r="H1789" s="68"/>
    </row>
    <row r="1790" spans="1:8" x14ac:dyDescent="0.3">
      <c r="A1790" s="68"/>
      <c r="B1790" s="68"/>
      <c r="C1790" s="68"/>
      <c r="D1790" s="68"/>
      <c r="E1790" s="68"/>
      <c r="F1790" s="68"/>
      <c r="G1790" s="68"/>
      <c r="H1790" s="68"/>
    </row>
    <row r="1791" spans="1:8" x14ac:dyDescent="0.3">
      <c r="A1791" s="68"/>
      <c r="B1791" s="68"/>
      <c r="C1791" s="68"/>
      <c r="D1791" s="68"/>
      <c r="E1791" s="68"/>
      <c r="F1791" s="68"/>
      <c r="G1791" s="68"/>
      <c r="H1791" s="68"/>
    </row>
    <row r="1792" spans="1:8" x14ac:dyDescent="0.3">
      <c r="A1792" s="68"/>
      <c r="B1792" s="68"/>
      <c r="C1792" s="68"/>
      <c r="D1792" s="68"/>
      <c r="E1792" s="68"/>
      <c r="F1792" s="68"/>
      <c r="G1792" s="68"/>
      <c r="H1792" s="68"/>
    </row>
    <row r="1793" spans="1:8" x14ac:dyDescent="0.3">
      <c r="A1793" s="68"/>
      <c r="B1793" s="68"/>
      <c r="C1793" s="68"/>
      <c r="D1793" s="68"/>
      <c r="E1793" s="68"/>
      <c r="F1793" s="68"/>
      <c r="G1793" s="68"/>
      <c r="H1793" s="68"/>
    </row>
    <row r="1794" spans="1:8" x14ac:dyDescent="0.3">
      <c r="A1794" s="68"/>
      <c r="B1794" s="68"/>
      <c r="C1794" s="68"/>
      <c r="D1794" s="68"/>
      <c r="E1794" s="68"/>
      <c r="F1794" s="68"/>
      <c r="G1794" s="68"/>
      <c r="H1794" s="68"/>
    </row>
    <row r="1795" spans="1:8" x14ac:dyDescent="0.3">
      <c r="A1795" s="68"/>
      <c r="B1795" s="68"/>
      <c r="C1795" s="68"/>
      <c r="D1795" s="68"/>
      <c r="E1795" s="68"/>
      <c r="F1795" s="68"/>
      <c r="G1795" s="68"/>
      <c r="H1795" s="68"/>
    </row>
    <row r="1796" spans="1:8" x14ac:dyDescent="0.3">
      <c r="A1796" s="68"/>
      <c r="B1796" s="68"/>
      <c r="C1796" s="68"/>
      <c r="D1796" s="68"/>
      <c r="E1796" s="68"/>
      <c r="F1796" s="68"/>
      <c r="G1796" s="68"/>
      <c r="H1796" s="68"/>
    </row>
    <row r="1797" spans="1:8" x14ac:dyDescent="0.3">
      <c r="A1797" s="68"/>
      <c r="B1797" s="68"/>
      <c r="C1797" s="68"/>
      <c r="D1797" s="68"/>
      <c r="E1797" s="68"/>
      <c r="F1797" s="68"/>
      <c r="G1797" s="68"/>
      <c r="H1797" s="68"/>
    </row>
    <row r="1798" spans="1:8" x14ac:dyDescent="0.3">
      <c r="A1798" s="68"/>
      <c r="B1798" s="68"/>
      <c r="C1798" s="68"/>
      <c r="D1798" s="68"/>
      <c r="E1798" s="68"/>
      <c r="F1798" s="68"/>
      <c r="G1798" s="68"/>
      <c r="H1798" s="68"/>
    </row>
    <row r="1799" spans="1:8" x14ac:dyDescent="0.3">
      <c r="A1799" s="68"/>
      <c r="B1799" s="68"/>
      <c r="C1799" s="68"/>
      <c r="D1799" s="68"/>
      <c r="E1799" s="68"/>
      <c r="F1799" s="68"/>
      <c r="G1799" s="68"/>
      <c r="H1799" s="68"/>
    </row>
    <row r="1800" spans="1:8" x14ac:dyDescent="0.3">
      <c r="A1800" s="68"/>
      <c r="B1800" s="68"/>
      <c r="C1800" s="68"/>
      <c r="D1800" s="68"/>
      <c r="E1800" s="68"/>
      <c r="F1800" s="68"/>
      <c r="G1800" s="68"/>
      <c r="H1800" s="68"/>
    </row>
    <row r="1801" spans="1:8" x14ac:dyDescent="0.3">
      <c r="A1801" s="68"/>
      <c r="B1801" s="68"/>
      <c r="C1801" s="68"/>
      <c r="D1801" s="68"/>
      <c r="E1801" s="68"/>
      <c r="F1801" s="68"/>
      <c r="G1801" s="68"/>
      <c r="H1801" s="68"/>
    </row>
    <row r="1802" spans="1:8" x14ac:dyDescent="0.3">
      <c r="A1802" s="68"/>
      <c r="B1802" s="68"/>
      <c r="C1802" s="68"/>
      <c r="D1802" s="68"/>
      <c r="E1802" s="68"/>
      <c r="F1802" s="68"/>
      <c r="G1802" s="68"/>
      <c r="H1802" s="68"/>
    </row>
    <row r="1803" spans="1:8" x14ac:dyDescent="0.3">
      <c r="A1803" s="68"/>
      <c r="B1803" s="68"/>
      <c r="C1803" s="68"/>
      <c r="D1803" s="68"/>
      <c r="E1803" s="68"/>
      <c r="F1803" s="68"/>
      <c r="G1803" s="68"/>
      <c r="H1803" s="68"/>
    </row>
    <row r="1804" spans="1:8" x14ac:dyDescent="0.3">
      <c r="A1804" s="68"/>
      <c r="B1804" s="68"/>
      <c r="C1804" s="68"/>
      <c r="D1804" s="68"/>
      <c r="E1804" s="68"/>
      <c r="F1804" s="68"/>
      <c r="G1804" s="68"/>
      <c r="H1804" s="68"/>
    </row>
    <row r="1805" spans="1:8" x14ac:dyDescent="0.3">
      <c r="A1805" s="68"/>
      <c r="B1805" s="68"/>
      <c r="C1805" s="68"/>
      <c r="D1805" s="68"/>
      <c r="E1805" s="68"/>
      <c r="F1805" s="68"/>
      <c r="G1805" s="68"/>
      <c r="H1805" s="68"/>
    </row>
    <row r="1806" spans="1:8" x14ac:dyDescent="0.3">
      <c r="A1806" s="68"/>
      <c r="B1806" s="68"/>
      <c r="C1806" s="68"/>
      <c r="D1806" s="68"/>
      <c r="E1806" s="68"/>
      <c r="F1806" s="68"/>
      <c r="G1806" s="68"/>
      <c r="H1806" s="68"/>
    </row>
    <row r="1807" spans="1:8" x14ac:dyDescent="0.3">
      <c r="A1807" s="68"/>
      <c r="B1807" s="68"/>
      <c r="C1807" s="68"/>
      <c r="D1807" s="68"/>
      <c r="E1807" s="68"/>
      <c r="F1807" s="68"/>
      <c r="G1807" s="68"/>
      <c r="H1807" s="68"/>
    </row>
    <row r="1808" spans="1:8" x14ac:dyDescent="0.3">
      <c r="A1808" s="68"/>
      <c r="B1808" s="68"/>
      <c r="C1808" s="68"/>
      <c r="D1808" s="68"/>
      <c r="E1808" s="68"/>
      <c r="F1808" s="68"/>
      <c r="G1808" s="68"/>
      <c r="H1808" s="68"/>
    </row>
    <row r="1809" spans="1:8" x14ac:dyDescent="0.3">
      <c r="A1809" s="68"/>
      <c r="B1809" s="68"/>
      <c r="C1809" s="68"/>
      <c r="D1809" s="68"/>
      <c r="E1809" s="68"/>
      <c r="F1809" s="68"/>
      <c r="G1809" s="68"/>
      <c r="H1809" s="68"/>
    </row>
    <row r="1810" spans="1:8" x14ac:dyDescent="0.3">
      <c r="A1810" s="68"/>
      <c r="B1810" s="68"/>
      <c r="C1810" s="68"/>
      <c r="D1810" s="68"/>
      <c r="E1810" s="68"/>
      <c r="F1810" s="68"/>
      <c r="G1810" s="68"/>
      <c r="H1810" s="68"/>
    </row>
    <row r="1811" spans="1:8" x14ac:dyDescent="0.3">
      <c r="A1811" s="68"/>
      <c r="B1811" s="68"/>
      <c r="C1811" s="68"/>
      <c r="D1811" s="68"/>
      <c r="E1811" s="68"/>
      <c r="F1811" s="68"/>
      <c r="G1811" s="68"/>
      <c r="H1811" s="68"/>
    </row>
    <row r="1812" spans="1:8" x14ac:dyDescent="0.3">
      <c r="A1812" s="68"/>
      <c r="B1812" s="68"/>
      <c r="C1812" s="68"/>
      <c r="D1812" s="68"/>
      <c r="E1812" s="68"/>
      <c r="F1812" s="68"/>
      <c r="G1812" s="68"/>
      <c r="H1812" s="68"/>
    </row>
    <row r="1813" spans="1:8" x14ac:dyDescent="0.3">
      <c r="A1813" s="68"/>
      <c r="B1813" s="68"/>
      <c r="C1813" s="68"/>
      <c r="D1813" s="68"/>
      <c r="E1813" s="68"/>
      <c r="F1813" s="68"/>
      <c r="G1813" s="68"/>
      <c r="H1813" s="68"/>
    </row>
    <row r="1814" spans="1:8" x14ac:dyDescent="0.3">
      <c r="A1814" s="68"/>
      <c r="B1814" s="68"/>
      <c r="C1814" s="68"/>
      <c r="D1814" s="68"/>
      <c r="E1814" s="68"/>
      <c r="F1814" s="68"/>
      <c r="G1814" s="68"/>
      <c r="H1814" s="68"/>
    </row>
    <row r="1815" spans="1:8" x14ac:dyDescent="0.3">
      <c r="A1815" s="68"/>
      <c r="B1815" s="68"/>
      <c r="C1815" s="68"/>
      <c r="D1815" s="68"/>
      <c r="E1815" s="68"/>
      <c r="F1815" s="68"/>
      <c r="G1815" s="68"/>
      <c r="H1815" s="68"/>
    </row>
    <row r="1816" spans="1:8" x14ac:dyDescent="0.3">
      <c r="A1816" s="68"/>
      <c r="B1816" s="68"/>
      <c r="C1816" s="68"/>
      <c r="D1816" s="68"/>
      <c r="E1816" s="68"/>
      <c r="F1816" s="68"/>
      <c r="G1816" s="68"/>
      <c r="H1816" s="68"/>
    </row>
    <row r="1817" spans="1:8" x14ac:dyDescent="0.3">
      <c r="A1817" s="68"/>
      <c r="B1817" s="68"/>
      <c r="C1817" s="68"/>
      <c r="D1817" s="68"/>
      <c r="E1817" s="68"/>
      <c r="F1817" s="68"/>
      <c r="G1817" s="68"/>
      <c r="H1817" s="68"/>
    </row>
    <row r="1818" spans="1:8" x14ac:dyDescent="0.3">
      <c r="A1818" s="68"/>
      <c r="B1818" s="68"/>
      <c r="C1818" s="68"/>
      <c r="D1818" s="68"/>
      <c r="E1818" s="68"/>
      <c r="F1818" s="68"/>
      <c r="G1818" s="68"/>
      <c r="H1818" s="68"/>
    </row>
    <row r="1819" spans="1:8" x14ac:dyDescent="0.3">
      <c r="A1819" s="68"/>
      <c r="B1819" s="68"/>
      <c r="C1819" s="68"/>
      <c r="D1819" s="68"/>
      <c r="E1819" s="68"/>
      <c r="F1819" s="68"/>
      <c r="G1819" s="68"/>
      <c r="H1819" s="68"/>
    </row>
    <row r="1820" spans="1:8" x14ac:dyDescent="0.3">
      <c r="A1820" s="68"/>
      <c r="B1820" s="68"/>
      <c r="C1820" s="68"/>
      <c r="D1820" s="68"/>
      <c r="E1820" s="68"/>
      <c r="F1820" s="68"/>
      <c r="G1820" s="68"/>
      <c r="H1820" s="68"/>
    </row>
    <row r="1821" spans="1:8" x14ac:dyDescent="0.3">
      <c r="A1821" s="68"/>
      <c r="B1821" s="68"/>
      <c r="C1821" s="68"/>
      <c r="D1821" s="68"/>
      <c r="E1821" s="68"/>
      <c r="F1821" s="68"/>
      <c r="G1821" s="68"/>
      <c r="H1821" s="68"/>
    </row>
    <row r="1822" spans="1:8" x14ac:dyDescent="0.3">
      <c r="A1822" s="68"/>
      <c r="B1822" s="68"/>
      <c r="C1822" s="68"/>
      <c r="D1822" s="68"/>
      <c r="E1822" s="68"/>
      <c r="F1822" s="68"/>
      <c r="G1822" s="68"/>
      <c r="H1822" s="68"/>
    </row>
    <row r="1823" spans="1:8" x14ac:dyDescent="0.3">
      <c r="A1823" s="68"/>
      <c r="B1823" s="68"/>
      <c r="C1823" s="68"/>
      <c r="D1823" s="68"/>
      <c r="E1823" s="68"/>
      <c r="F1823" s="68"/>
      <c r="G1823" s="68"/>
      <c r="H1823" s="68"/>
    </row>
    <row r="1824" spans="1:8" x14ac:dyDescent="0.3">
      <c r="A1824" s="68"/>
      <c r="B1824" s="68"/>
      <c r="C1824" s="68"/>
      <c r="D1824" s="68"/>
      <c r="E1824" s="68"/>
      <c r="F1824" s="68"/>
      <c r="G1824" s="68"/>
      <c r="H1824" s="68"/>
    </row>
    <row r="1825" spans="1:8" x14ac:dyDescent="0.3">
      <c r="A1825" s="68"/>
      <c r="B1825" s="68"/>
      <c r="C1825" s="68"/>
      <c r="D1825" s="68"/>
      <c r="E1825" s="68"/>
      <c r="F1825" s="68"/>
      <c r="G1825" s="68"/>
      <c r="H1825" s="68"/>
    </row>
    <row r="1826" spans="1:8" x14ac:dyDescent="0.3">
      <c r="A1826" s="68"/>
      <c r="B1826" s="68"/>
      <c r="C1826" s="68"/>
      <c r="D1826" s="68"/>
      <c r="E1826" s="68"/>
      <c r="F1826" s="68"/>
      <c r="G1826" s="68"/>
      <c r="H1826" s="68"/>
    </row>
    <row r="1827" spans="1:8" x14ac:dyDescent="0.3">
      <c r="A1827" s="68"/>
      <c r="B1827" s="68"/>
      <c r="C1827" s="68"/>
      <c r="D1827" s="68"/>
      <c r="E1827" s="68"/>
      <c r="F1827" s="68"/>
      <c r="G1827" s="68"/>
      <c r="H1827" s="68"/>
    </row>
    <row r="1828" spans="1:8" x14ac:dyDescent="0.3">
      <c r="A1828" s="68"/>
      <c r="B1828" s="68"/>
      <c r="C1828" s="68"/>
      <c r="D1828" s="68"/>
      <c r="E1828" s="68"/>
      <c r="F1828" s="68"/>
      <c r="G1828" s="68"/>
      <c r="H1828" s="68"/>
    </row>
    <row r="1829" spans="1:8" x14ac:dyDescent="0.3">
      <c r="A1829" s="68"/>
      <c r="B1829" s="68"/>
      <c r="C1829" s="68"/>
      <c r="D1829" s="68"/>
      <c r="E1829" s="68"/>
      <c r="F1829" s="68"/>
      <c r="G1829" s="68"/>
      <c r="H1829" s="68"/>
    </row>
    <row r="1830" spans="1:8" x14ac:dyDescent="0.3">
      <c r="A1830" s="68"/>
      <c r="B1830" s="68"/>
      <c r="C1830" s="68"/>
      <c r="D1830" s="68"/>
      <c r="E1830" s="68"/>
      <c r="F1830" s="68"/>
      <c r="G1830" s="68"/>
      <c r="H1830" s="68"/>
    </row>
    <row r="1831" spans="1:8" x14ac:dyDescent="0.3">
      <c r="A1831" s="68"/>
      <c r="B1831" s="68"/>
      <c r="C1831" s="68"/>
      <c r="D1831" s="68"/>
      <c r="E1831" s="68"/>
      <c r="F1831" s="68"/>
      <c r="G1831" s="68"/>
      <c r="H1831" s="68"/>
    </row>
    <row r="1832" spans="1:8" x14ac:dyDescent="0.3">
      <c r="A1832" s="68"/>
      <c r="B1832" s="68"/>
      <c r="C1832" s="68"/>
      <c r="D1832" s="68"/>
      <c r="E1832" s="68"/>
      <c r="F1832" s="68"/>
      <c r="G1832" s="68"/>
      <c r="H1832" s="68"/>
    </row>
    <row r="1833" spans="1:8" x14ac:dyDescent="0.3">
      <c r="A1833" s="68"/>
      <c r="B1833" s="68"/>
      <c r="C1833" s="68"/>
      <c r="D1833" s="68"/>
      <c r="E1833" s="68"/>
      <c r="F1833" s="68"/>
      <c r="G1833" s="68"/>
      <c r="H1833" s="68"/>
    </row>
    <row r="1834" spans="1:8" x14ac:dyDescent="0.3">
      <c r="A1834" s="68"/>
      <c r="B1834" s="68"/>
      <c r="C1834" s="68"/>
      <c r="D1834" s="68"/>
      <c r="E1834" s="68"/>
      <c r="F1834" s="68"/>
      <c r="G1834" s="68"/>
      <c r="H1834" s="68"/>
    </row>
    <row r="1835" spans="1:8" x14ac:dyDescent="0.3">
      <c r="A1835" s="68"/>
      <c r="B1835" s="68"/>
      <c r="C1835" s="68"/>
      <c r="D1835" s="68"/>
      <c r="E1835" s="68"/>
      <c r="F1835" s="68"/>
      <c r="G1835" s="68"/>
      <c r="H1835" s="68"/>
    </row>
    <row r="1836" spans="1:8" x14ac:dyDescent="0.3">
      <c r="A1836" s="68"/>
      <c r="B1836" s="68"/>
      <c r="C1836" s="68"/>
      <c r="D1836" s="68"/>
      <c r="E1836" s="68"/>
      <c r="F1836" s="68"/>
      <c r="G1836" s="68"/>
      <c r="H1836" s="68"/>
    </row>
    <row r="1837" spans="1:8" x14ac:dyDescent="0.3">
      <c r="A1837" s="68"/>
      <c r="B1837" s="68"/>
      <c r="C1837" s="68"/>
      <c r="D1837" s="68"/>
      <c r="E1837" s="68"/>
      <c r="F1837" s="68"/>
      <c r="G1837" s="68"/>
      <c r="H1837" s="68"/>
    </row>
    <row r="1838" spans="1:8" x14ac:dyDescent="0.3">
      <c r="A1838" s="68"/>
      <c r="B1838" s="68"/>
      <c r="C1838" s="68"/>
      <c r="D1838" s="68"/>
      <c r="E1838" s="68"/>
      <c r="F1838" s="68"/>
      <c r="G1838" s="68"/>
      <c r="H1838" s="68"/>
    </row>
    <row r="1839" spans="1:8" x14ac:dyDescent="0.3">
      <c r="A1839" s="68"/>
      <c r="B1839" s="68"/>
      <c r="C1839" s="68"/>
      <c r="D1839" s="68"/>
      <c r="E1839" s="68"/>
      <c r="F1839" s="68"/>
      <c r="G1839" s="68"/>
      <c r="H1839" s="68"/>
    </row>
    <row r="1840" spans="1:8" x14ac:dyDescent="0.3">
      <c r="A1840" s="68"/>
      <c r="B1840" s="68"/>
      <c r="C1840" s="68"/>
      <c r="D1840" s="68"/>
      <c r="E1840" s="68"/>
      <c r="F1840" s="68"/>
      <c r="G1840" s="68"/>
      <c r="H1840" s="68"/>
    </row>
    <row r="1841" spans="1:8" x14ac:dyDescent="0.3">
      <c r="A1841" s="68"/>
      <c r="B1841" s="68"/>
      <c r="C1841" s="68"/>
      <c r="D1841" s="68"/>
      <c r="E1841" s="68"/>
      <c r="F1841" s="68"/>
      <c r="G1841" s="68"/>
      <c r="H1841" s="68"/>
    </row>
    <row r="1842" spans="1:8" x14ac:dyDescent="0.3">
      <c r="A1842" s="68"/>
      <c r="B1842" s="68"/>
      <c r="C1842" s="68"/>
      <c r="D1842" s="68"/>
      <c r="E1842" s="68"/>
      <c r="F1842" s="68"/>
      <c r="G1842" s="68"/>
      <c r="H1842" s="68"/>
    </row>
    <row r="1843" spans="1:8" x14ac:dyDescent="0.3">
      <c r="A1843" s="68"/>
      <c r="B1843" s="68"/>
      <c r="C1843" s="68"/>
      <c r="D1843" s="68"/>
      <c r="E1843" s="68"/>
      <c r="F1843" s="68"/>
      <c r="G1843" s="68"/>
      <c r="H1843" s="68"/>
    </row>
    <row r="1844" spans="1:8" x14ac:dyDescent="0.3">
      <c r="A1844" s="68"/>
      <c r="B1844" s="68"/>
      <c r="C1844" s="68"/>
      <c r="D1844" s="68"/>
      <c r="E1844" s="68"/>
      <c r="F1844" s="68"/>
      <c r="G1844" s="68"/>
      <c r="H1844" s="68"/>
    </row>
    <row r="1845" spans="1:8" x14ac:dyDescent="0.3">
      <c r="A1845" s="68"/>
      <c r="B1845" s="68"/>
      <c r="C1845" s="68"/>
      <c r="D1845" s="68"/>
      <c r="E1845" s="68"/>
      <c r="F1845" s="68"/>
      <c r="G1845" s="68"/>
      <c r="H1845" s="68"/>
    </row>
    <row r="1846" spans="1:8" x14ac:dyDescent="0.3">
      <c r="A1846" s="68"/>
      <c r="B1846" s="68"/>
      <c r="C1846" s="68"/>
      <c r="D1846" s="68"/>
      <c r="E1846" s="68"/>
      <c r="F1846" s="68"/>
      <c r="G1846" s="68"/>
      <c r="H1846" s="68"/>
    </row>
    <row r="1847" spans="1:8" x14ac:dyDescent="0.3">
      <c r="A1847" s="68"/>
      <c r="B1847" s="68"/>
      <c r="C1847" s="68"/>
      <c r="D1847" s="68"/>
      <c r="E1847" s="68"/>
      <c r="F1847" s="68"/>
      <c r="G1847" s="68"/>
      <c r="H1847" s="68"/>
    </row>
    <row r="1848" spans="1:8" x14ac:dyDescent="0.3">
      <c r="A1848" s="68"/>
      <c r="B1848" s="68"/>
      <c r="C1848" s="68"/>
      <c r="D1848" s="68"/>
      <c r="E1848" s="68"/>
      <c r="F1848" s="68"/>
      <c r="G1848" s="68"/>
      <c r="H1848" s="68"/>
    </row>
    <row r="1849" spans="1:8" x14ac:dyDescent="0.3">
      <c r="A1849" s="68"/>
      <c r="B1849" s="68"/>
      <c r="C1849" s="68"/>
      <c r="D1849" s="68"/>
      <c r="E1849" s="68"/>
      <c r="F1849" s="68"/>
      <c r="G1849" s="68"/>
      <c r="H1849" s="68"/>
    </row>
    <row r="1850" spans="1:8" x14ac:dyDescent="0.3">
      <c r="A1850" s="68"/>
      <c r="B1850" s="68"/>
      <c r="C1850" s="68"/>
      <c r="D1850" s="68"/>
      <c r="E1850" s="68"/>
      <c r="F1850" s="68"/>
      <c r="G1850" s="68"/>
      <c r="H1850" s="68"/>
    </row>
    <row r="1851" spans="1:8" x14ac:dyDescent="0.3">
      <c r="A1851" s="68"/>
      <c r="B1851" s="68"/>
      <c r="C1851" s="68"/>
      <c r="D1851" s="68"/>
      <c r="E1851" s="68"/>
      <c r="F1851" s="68"/>
      <c r="G1851" s="68"/>
      <c r="H1851" s="68"/>
    </row>
    <row r="1852" spans="1:8" x14ac:dyDescent="0.3">
      <c r="A1852" s="68"/>
      <c r="B1852" s="68"/>
      <c r="C1852" s="68"/>
      <c r="D1852" s="68"/>
      <c r="E1852" s="68"/>
      <c r="F1852" s="68"/>
      <c r="G1852" s="68"/>
      <c r="H1852" s="68"/>
    </row>
    <row r="1853" spans="1:8" x14ac:dyDescent="0.3">
      <c r="A1853" s="68"/>
      <c r="B1853" s="68"/>
      <c r="C1853" s="68"/>
      <c r="D1853" s="68"/>
      <c r="E1853" s="68"/>
      <c r="F1853" s="68"/>
      <c r="G1853" s="68"/>
      <c r="H1853" s="68"/>
    </row>
    <row r="1854" spans="1:8" x14ac:dyDescent="0.3">
      <c r="A1854" s="68"/>
      <c r="B1854" s="68"/>
      <c r="C1854" s="68"/>
      <c r="D1854" s="68"/>
      <c r="E1854" s="68"/>
      <c r="F1854" s="68"/>
      <c r="G1854" s="68"/>
      <c r="H1854" s="68"/>
    </row>
    <row r="1855" spans="1:8" x14ac:dyDescent="0.3">
      <c r="A1855" s="68"/>
      <c r="B1855" s="68"/>
      <c r="C1855" s="68"/>
      <c r="D1855" s="68"/>
      <c r="E1855" s="68"/>
      <c r="F1855" s="68"/>
      <c r="G1855" s="68"/>
      <c r="H1855" s="68"/>
    </row>
    <row r="1856" spans="1:8" x14ac:dyDescent="0.3">
      <c r="A1856" s="68"/>
      <c r="B1856" s="68"/>
      <c r="C1856" s="68"/>
      <c r="D1856" s="68"/>
      <c r="E1856" s="68"/>
      <c r="F1856" s="68"/>
      <c r="G1856" s="68"/>
      <c r="H1856" s="68"/>
    </row>
    <row r="1857" spans="1:8" x14ac:dyDescent="0.3">
      <c r="A1857" s="68"/>
      <c r="B1857" s="68"/>
      <c r="C1857" s="68"/>
      <c r="D1857" s="68"/>
      <c r="E1857" s="68"/>
      <c r="F1857" s="68"/>
      <c r="G1857" s="68"/>
      <c r="H1857" s="68"/>
    </row>
    <row r="1858" spans="1:8" x14ac:dyDescent="0.3">
      <c r="A1858" s="68"/>
      <c r="B1858" s="68"/>
      <c r="C1858" s="68"/>
      <c r="D1858" s="68"/>
      <c r="E1858" s="68"/>
      <c r="F1858" s="68"/>
      <c r="G1858" s="68"/>
      <c r="H1858" s="68"/>
    </row>
    <row r="1859" spans="1:8" x14ac:dyDescent="0.3">
      <c r="A1859" s="68"/>
      <c r="B1859" s="68"/>
      <c r="C1859" s="68"/>
      <c r="D1859" s="68"/>
      <c r="E1859" s="68"/>
      <c r="F1859" s="68"/>
      <c r="G1859" s="68"/>
      <c r="H1859" s="68"/>
    </row>
    <row r="1860" spans="1:8" x14ac:dyDescent="0.3">
      <c r="A1860" s="68"/>
      <c r="B1860" s="68"/>
      <c r="C1860" s="68"/>
      <c r="D1860" s="68"/>
      <c r="E1860" s="68"/>
      <c r="F1860" s="68"/>
      <c r="G1860" s="68"/>
      <c r="H1860" s="68"/>
    </row>
    <row r="1861" spans="1:8" x14ac:dyDescent="0.3">
      <c r="A1861" s="68"/>
      <c r="B1861" s="68"/>
      <c r="C1861" s="68"/>
      <c r="D1861" s="68"/>
      <c r="E1861" s="68"/>
      <c r="F1861" s="68"/>
      <c r="G1861" s="68"/>
      <c r="H1861" s="68"/>
    </row>
    <row r="1862" spans="1:8" x14ac:dyDescent="0.3">
      <c r="A1862" s="68"/>
      <c r="B1862" s="68"/>
      <c r="C1862" s="68"/>
      <c r="D1862" s="68"/>
      <c r="E1862" s="68"/>
      <c r="F1862" s="68"/>
      <c r="G1862" s="68"/>
      <c r="H1862" s="68"/>
    </row>
    <row r="1863" spans="1:8" x14ac:dyDescent="0.3">
      <c r="A1863" s="68"/>
      <c r="B1863" s="68"/>
      <c r="C1863" s="68"/>
      <c r="D1863" s="68"/>
      <c r="E1863" s="68"/>
      <c r="F1863" s="68"/>
      <c r="G1863" s="68"/>
      <c r="H1863" s="68"/>
    </row>
    <row r="1864" spans="1:8" x14ac:dyDescent="0.3">
      <c r="A1864" s="68"/>
      <c r="B1864" s="68"/>
      <c r="C1864" s="68"/>
      <c r="D1864" s="68"/>
      <c r="E1864" s="68"/>
      <c r="F1864" s="68"/>
      <c r="G1864" s="68"/>
      <c r="H1864" s="68"/>
    </row>
    <row r="1865" spans="1:8" x14ac:dyDescent="0.3">
      <c r="A1865" s="68"/>
      <c r="B1865" s="68"/>
      <c r="C1865" s="68"/>
      <c r="D1865" s="68"/>
      <c r="E1865" s="68"/>
      <c r="F1865" s="68"/>
      <c r="G1865" s="68"/>
      <c r="H1865" s="68"/>
    </row>
    <row r="1866" spans="1:8" x14ac:dyDescent="0.3">
      <c r="A1866" s="68"/>
      <c r="B1866" s="68"/>
      <c r="C1866" s="68"/>
      <c r="D1866" s="68"/>
      <c r="E1866" s="68"/>
      <c r="F1866" s="68"/>
      <c r="G1866" s="68"/>
      <c r="H1866" s="68"/>
    </row>
    <row r="1867" spans="1:8" x14ac:dyDescent="0.3">
      <c r="A1867" s="68"/>
      <c r="B1867" s="68"/>
      <c r="C1867" s="68"/>
      <c r="D1867" s="68"/>
      <c r="E1867" s="68"/>
      <c r="F1867" s="68"/>
      <c r="G1867" s="68"/>
      <c r="H1867" s="68"/>
    </row>
    <row r="1868" spans="1:8" x14ac:dyDescent="0.3">
      <c r="A1868" s="68"/>
      <c r="B1868" s="68"/>
      <c r="C1868" s="68"/>
      <c r="D1868" s="68"/>
      <c r="E1868" s="68"/>
      <c r="F1868" s="68"/>
      <c r="G1868" s="68"/>
      <c r="H1868" s="68"/>
    </row>
    <row r="1869" spans="1:8" x14ac:dyDescent="0.3">
      <c r="A1869" s="68"/>
      <c r="B1869" s="68"/>
      <c r="C1869" s="68"/>
      <c r="D1869" s="68"/>
      <c r="E1869" s="68"/>
      <c r="F1869" s="68"/>
      <c r="G1869" s="68"/>
      <c r="H1869" s="68"/>
    </row>
    <row r="1870" spans="1:8" x14ac:dyDescent="0.3">
      <c r="A1870" s="68"/>
      <c r="B1870" s="68"/>
      <c r="C1870" s="68"/>
      <c r="D1870" s="68"/>
      <c r="E1870" s="68"/>
      <c r="F1870" s="68"/>
      <c r="G1870" s="68"/>
      <c r="H1870" s="68"/>
    </row>
    <row r="1871" spans="1:8" x14ac:dyDescent="0.3">
      <c r="A1871" s="68"/>
      <c r="B1871" s="68"/>
      <c r="C1871" s="68"/>
      <c r="D1871" s="68"/>
      <c r="E1871" s="68"/>
      <c r="F1871" s="68"/>
      <c r="G1871" s="68"/>
      <c r="H1871" s="68"/>
    </row>
    <row r="1872" spans="1:8" x14ac:dyDescent="0.3">
      <c r="A1872" s="68"/>
      <c r="B1872" s="68"/>
      <c r="C1872" s="68"/>
      <c r="D1872" s="68"/>
      <c r="E1872" s="68"/>
      <c r="F1872" s="68"/>
      <c r="G1872" s="68"/>
      <c r="H1872" s="68"/>
    </row>
    <row r="1873" spans="1:8" x14ac:dyDescent="0.3">
      <c r="A1873" s="68"/>
      <c r="B1873" s="68"/>
      <c r="C1873" s="68"/>
      <c r="D1873" s="68"/>
      <c r="E1873" s="68"/>
      <c r="F1873" s="68"/>
      <c r="G1873" s="68"/>
      <c r="H1873" s="68"/>
    </row>
    <row r="1874" spans="1:8" x14ac:dyDescent="0.3">
      <c r="A1874" s="68"/>
      <c r="B1874" s="68"/>
      <c r="C1874" s="68"/>
      <c r="D1874" s="68"/>
      <c r="E1874" s="68"/>
      <c r="F1874" s="68"/>
      <c r="G1874" s="68"/>
      <c r="H1874" s="68"/>
    </row>
    <row r="1875" spans="1:8" x14ac:dyDescent="0.3">
      <c r="A1875" s="68"/>
      <c r="B1875" s="68"/>
      <c r="C1875" s="68"/>
      <c r="D1875" s="68"/>
      <c r="E1875" s="68"/>
      <c r="F1875" s="68"/>
      <c r="G1875" s="68"/>
      <c r="H1875" s="68"/>
    </row>
    <row r="1876" spans="1:8" x14ac:dyDescent="0.3">
      <c r="A1876" s="68"/>
      <c r="B1876" s="68"/>
      <c r="C1876" s="68"/>
      <c r="D1876" s="68"/>
      <c r="E1876" s="68"/>
      <c r="F1876" s="68"/>
      <c r="G1876" s="68"/>
      <c r="H1876" s="68"/>
    </row>
    <row r="1877" spans="1:8" x14ac:dyDescent="0.3">
      <c r="A1877" s="68"/>
      <c r="B1877" s="68"/>
      <c r="C1877" s="68"/>
      <c r="D1877" s="68"/>
      <c r="E1877" s="68"/>
      <c r="F1877" s="68"/>
      <c r="G1877" s="68"/>
      <c r="H1877" s="68"/>
    </row>
    <row r="1878" spans="1:8" x14ac:dyDescent="0.3">
      <c r="A1878" s="68"/>
      <c r="B1878" s="68"/>
      <c r="C1878" s="68"/>
      <c r="D1878" s="68"/>
      <c r="E1878" s="68"/>
      <c r="F1878" s="68"/>
      <c r="G1878" s="68"/>
      <c r="H1878" s="68"/>
    </row>
    <row r="1879" spans="1:8" x14ac:dyDescent="0.3">
      <c r="A1879" s="68"/>
      <c r="B1879" s="68"/>
      <c r="C1879" s="68"/>
      <c r="D1879" s="68"/>
      <c r="E1879" s="68"/>
      <c r="F1879" s="68"/>
      <c r="G1879" s="68"/>
      <c r="H1879" s="68"/>
    </row>
    <row r="1880" spans="1:8" x14ac:dyDescent="0.3">
      <c r="A1880" s="68"/>
      <c r="B1880" s="68"/>
      <c r="C1880" s="68"/>
      <c r="D1880" s="68"/>
      <c r="E1880" s="68"/>
      <c r="F1880" s="68"/>
      <c r="G1880" s="68"/>
      <c r="H1880" s="68"/>
    </row>
    <row r="1881" spans="1:8" x14ac:dyDescent="0.3">
      <c r="A1881" s="68"/>
      <c r="B1881" s="68"/>
      <c r="C1881" s="68"/>
      <c r="D1881" s="68"/>
      <c r="E1881" s="68"/>
      <c r="F1881" s="68"/>
      <c r="G1881" s="68"/>
      <c r="H1881" s="68"/>
    </row>
    <row r="1882" spans="1:8" x14ac:dyDescent="0.3">
      <c r="A1882" s="68"/>
      <c r="B1882" s="68"/>
      <c r="C1882" s="68"/>
      <c r="D1882" s="68"/>
      <c r="E1882" s="68"/>
      <c r="F1882" s="68"/>
      <c r="G1882" s="68"/>
      <c r="H1882" s="68"/>
    </row>
    <row r="1883" spans="1:8" x14ac:dyDescent="0.3">
      <c r="A1883" s="68"/>
      <c r="B1883" s="68"/>
      <c r="C1883" s="68"/>
      <c r="D1883" s="68"/>
      <c r="E1883" s="68"/>
      <c r="F1883" s="68"/>
      <c r="G1883" s="68"/>
      <c r="H1883" s="68"/>
    </row>
    <row r="1884" spans="1:8" x14ac:dyDescent="0.3">
      <c r="A1884" s="68"/>
      <c r="B1884" s="68"/>
      <c r="C1884" s="68"/>
      <c r="D1884" s="68"/>
      <c r="E1884" s="68"/>
      <c r="F1884" s="68"/>
      <c r="G1884" s="68"/>
      <c r="H1884" s="68"/>
    </row>
    <row r="1885" spans="1:8" x14ac:dyDescent="0.3">
      <c r="A1885" s="68"/>
      <c r="B1885" s="68"/>
      <c r="C1885" s="68"/>
      <c r="D1885" s="68"/>
      <c r="E1885" s="68"/>
      <c r="F1885" s="68"/>
      <c r="G1885" s="68"/>
      <c r="H1885" s="68"/>
    </row>
    <row r="1886" spans="1:8" x14ac:dyDescent="0.3">
      <c r="A1886" s="68"/>
      <c r="B1886" s="68"/>
      <c r="C1886" s="68"/>
      <c r="D1886" s="68"/>
      <c r="E1886" s="68"/>
      <c r="F1886" s="68"/>
      <c r="G1886" s="68"/>
      <c r="H1886" s="68"/>
    </row>
    <row r="1887" spans="1:8" x14ac:dyDescent="0.3">
      <c r="A1887" s="68"/>
      <c r="B1887" s="68"/>
      <c r="C1887" s="68"/>
      <c r="D1887" s="68"/>
      <c r="E1887" s="68"/>
      <c r="F1887" s="68"/>
      <c r="G1887" s="68"/>
      <c r="H1887" s="68"/>
    </row>
    <row r="1888" spans="1:8" x14ac:dyDescent="0.3">
      <c r="A1888" s="68"/>
      <c r="B1888" s="68"/>
      <c r="C1888" s="68"/>
      <c r="D1888" s="68"/>
      <c r="E1888" s="68"/>
      <c r="F1888" s="68"/>
      <c r="G1888" s="68"/>
      <c r="H1888" s="68"/>
    </row>
    <row r="1889" spans="1:8" x14ac:dyDescent="0.3">
      <c r="A1889" s="68"/>
      <c r="B1889" s="68"/>
      <c r="C1889" s="68"/>
      <c r="D1889" s="68"/>
      <c r="E1889" s="68"/>
      <c r="F1889" s="68"/>
      <c r="G1889" s="68"/>
      <c r="H1889" s="68"/>
    </row>
    <row r="1890" spans="1:8" x14ac:dyDescent="0.3">
      <c r="A1890" s="68"/>
      <c r="B1890" s="68"/>
      <c r="C1890" s="68"/>
      <c r="D1890" s="68"/>
      <c r="E1890" s="68"/>
      <c r="F1890" s="68"/>
      <c r="G1890" s="68"/>
      <c r="H1890" s="68"/>
    </row>
    <row r="1891" spans="1:8" x14ac:dyDescent="0.3">
      <c r="A1891" s="68"/>
      <c r="B1891" s="68"/>
      <c r="C1891" s="68"/>
      <c r="D1891" s="68"/>
      <c r="E1891" s="68"/>
      <c r="F1891" s="68"/>
      <c r="G1891" s="68"/>
      <c r="H1891" s="68"/>
    </row>
    <row r="1892" spans="1:8" x14ac:dyDescent="0.3">
      <c r="A1892" s="68"/>
      <c r="B1892" s="68"/>
      <c r="C1892" s="68"/>
      <c r="D1892" s="68"/>
      <c r="E1892" s="68"/>
      <c r="F1892" s="68"/>
      <c r="G1892" s="68"/>
      <c r="H1892" s="68"/>
    </row>
    <row r="1893" spans="1:8" x14ac:dyDescent="0.3">
      <c r="A1893" s="68"/>
      <c r="B1893" s="68"/>
      <c r="C1893" s="68"/>
      <c r="D1893" s="68"/>
      <c r="E1893" s="68"/>
      <c r="F1893" s="68"/>
      <c r="G1893" s="68"/>
      <c r="H1893" s="68"/>
    </row>
    <row r="1894" spans="1:8" x14ac:dyDescent="0.3">
      <c r="A1894" s="68"/>
      <c r="B1894" s="68"/>
      <c r="C1894" s="68"/>
      <c r="D1894" s="68"/>
      <c r="E1894" s="68"/>
      <c r="F1894" s="68"/>
      <c r="G1894" s="68"/>
      <c r="H1894" s="68"/>
    </row>
    <row r="1895" spans="1:8" x14ac:dyDescent="0.3">
      <c r="A1895" s="68"/>
      <c r="B1895" s="68"/>
      <c r="C1895" s="68"/>
      <c r="D1895" s="68"/>
      <c r="E1895" s="68"/>
      <c r="F1895" s="68"/>
      <c r="G1895" s="68"/>
      <c r="H1895" s="68"/>
    </row>
    <row r="1896" spans="1:8" x14ac:dyDescent="0.3">
      <c r="A1896" s="68"/>
      <c r="B1896" s="68"/>
      <c r="C1896" s="68"/>
      <c r="D1896" s="68"/>
      <c r="E1896" s="68"/>
      <c r="F1896" s="68"/>
      <c r="G1896" s="68"/>
      <c r="H1896" s="68"/>
    </row>
    <row r="1897" spans="1:8" x14ac:dyDescent="0.3">
      <c r="A1897" s="68"/>
      <c r="B1897" s="68"/>
      <c r="C1897" s="68"/>
      <c r="D1897" s="68"/>
      <c r="E1897" s="68"/>
      <c r="F1897" s="68"/>
      <c r="G1897" s="68"/>
      <c r="H1897" s="68"/>
    </row>
    <row r="1898" spans="1:8" x14ac:dyDescent="0.3">
      <c r="A1898" s="68"/>
      <c r="B1898" s="68"/>
      <c r="C1898" s="68"/>
      <c r="D1898" s="68"/>
      <c r="E1898" s="68"/>
      <c r="F1898" s="68"/>
      <c r="G1898" s="68"/>
      <c r="H1898" s="68"/>
    </row>
    <row r="1899" spans="1:8" x14ac:dyDescent="0.3">
      <c r="A1899" s="68"/>
      <c r="B1899" s="68"/>
      <c r="C1899" s="68"/>
      <c r="D1899" s="68"/>
      <c r="E1899" s="68"/>
      <c r="F1899" s="68"/>
      <c r="G1899" s="68"/>
      <c r="H1899" s="68"/>
    </row>
    <row r="1900" spans="1:8" x14ac:dyDescent="0.3">
      <c r="A1900" s="68"/>
      <c r="B1900" s="68"/>
      <c r="C1900" s="68"/>
      <c r="D1900" s="68"/>
      <c r="E1900" s="68"/>
      <c r="F1900" s="68"/>
      <c r="G1900" s="68"/>
      <c r="H1900" s="68"/>
    </row>
    <row r="1901" spans="1:8" x14ac:dyDescent="0.3">
      <c r="A1901" s="68"/>
      <c r="B1901" s="68"/>
      <c r="C1901" s="68"/>
      <c r="D1901" s="68"/>
      <c r="E1901" s="68"/>
      <c r="F1901" s="68"/>
      <c r="G1901" s="68"/>
      <c r="H1901" s="68"/>
    </row>
    <row r="1902" spans="1:8" x14ac:dyDescent="0.3">
      <c r="A1902" s="68"/>
      <c r="B1902" s="68"/>
      <c r="C1902" s="68"/>
      <c r="D1902" s="68"/>
      <c r="E1902" s="68"/>
      <c r="F1902" s="68"/>
      <c r="G1902" s="68"/>
      <c r="H1902" s="68"/>
    </row>
    <row r="1903" spans="1:8" x14ac:dyDescent="0.3">
      <c r="A1903" s="68"/>
      <c r="B1903" s="68"/>
      <c r="C1903" s="68"/>
      <c r="D1903" s="68"/>
      <c r="E1903" s="68"/>
      <c r="F1903" s="68"/>
      <c r="G1903" s="68"/>
      <c r="H1903" s="68"/>
    </row>
    <row r="1904" spans="1:8" x14ac:dyDescent="0.3">
      <c r="A1904" s="68"/>
      <c r="B1904" s="68"/>
      <c r="C1904" s="68"/>
      <c r="D1904" s="68"/>
      <c r="E1904" s="68"/>
      <c r="F1904" s="68"/>
      <c r="G1904" s="68"/>
      <c r="H1904" s="68"/>
    </row>
    <row r="1905" spans="1:8" x14ac:dyDescent="0.3">
      <c r="A1905" s="68"/>
      <c r="B1905" s="68"/>
      <c r="C1905" s="68"/>
      <c r="D1905" s="68"/>
      <c r="E1905" s="68"/>
      <c r="F1905" s="68"/>
      <c r="G1905" s="68"/>
      <c r="H1905" s="68"/>
    </row>
    <row r="1906" spans="1:8" x14ac:dyDescent="0.3">
      <c r="A1906" s="68"/>
      <c r="B1906" s="68"/>
      <c r="C1906" s="68"/>
      <c r="D1906" s="68"/>
      <c r="E1906" s="68"/>
      <c r="F1906" s="68"/>
      <c r="G1906" s="68"/>
      <c r="H1906" s="68"/>
    </row>
    <row r="1907" spans="1:8" x14ac:dyDescent="0.3">
      <c r="A1907" s="68"/>
      <c r="B1907" s="68"/>
      <c r="C1907" s="68"/>
      <c r="D1907" s="68"/>
      <c r="E1907" s="68"/>
      <c r="F1907" s="68"/>
      <c r="G1907" s="68"/>
      <c r="H1907" s="68"/>
    </row>
    <row r="1908" spans="1:8" x14ac:dyDescent="0.3">
      <c r="A1908" s="68"/>
      <c r="B1908" s="68"/>
      <c r="C1908" s="68"/>
      <c r="D1908" s="68"/>
      <c r="E1908" s="68"/>
      <c r="F1908" s="68"/>
      <c r="G1908" s="68"/>
      <c r="H1908" s="68"/>
    </row>
    <row r="1909" spans="1:8" x14ac:dyDescent="0.3">
      <c r="A1909" s="68"/>
      <c r="B1909" s="68"/>
      <c r="C1909" s="68"/>
      <c r="D1909" s="68"/>
      <c r="E1909" s="68"/>
      <c r="F1909" s="68"/>
      <c r="G1909" s="68"/>
      <c r="H1909" s="68"/>
    </row>
    <row r="1910" spans="1:8" x14ac:dyDescent="0.3">
      <c r="A1910" s="68"/>
      <c r="B1910" s="68"/>
      <c r="C1910" s="68"/>
      <c r="D1910" s="68"/>
      <c r="E1910" s="68"/>
      <c r="F1910" s="68"/>
      <c r="G1910" s="68"/>
      <c r="H1910" s="68"/>
    </row>
    <row r="1911" spans="1:8" x14ac:dyDescent="0.3">
      <c r="A1911" s="68"/>
      <c r="B1911" s="68"/>
      <c r="C1911" s="68"/>
      <c r="D1911" s="68"/>
      <c r="E1911" s="68"/>
      <c r="F1911" s="68"/>
      <c r="G1911" s="68"/>
      <c r="H1911" s="68"/>
    </row>
    <row r="1912" spans="1:8" x14ac:dyDescent="0.3">
      <c r="A1912" s="68"/>
      <c r="B1912" s="68"/>
      <c r="C1912" s="68"/>
      <c r="D1912" s="68"/>
      <c r="E1912" s="68"/>
      <c r="F1912" s="68"/>
      <c r="G1912" s="68"/>
      <c r="H1912" s="68"/>
    </row>
    <row r="1913" spans="1:8" x14ac:dyDescent="0.3">
      <c r="A1913" s="68"/>
      <c r="B1913" s="68"/>
      <c r="C1913" s="68"/>
      <c r="D1913" s="68"/>
      <c r="E1913" s="68"/>
      <c r="F1913" s="68"/>
      <c r="G1913" s="68"/>
      <c r="H1913" s="68"/>
    </row>
    <row r="1914" spans="1:8" x14ac:dyDescent="0.3">
      <c r="A1914" s="68"/>
      <c r="B1914" s="68"/>
      <c r="C1914" s="68"/>
      <c r="D1914" s="68"/>
      <c r="E1914" s="68"/>
      <c r="F1914" s="68"/>
      <c r="G1914" s="68"/>
      <c r="H1914" s="68"/>
    </row>
    <row r="1915" spans="1:8" x14ac:dyDescent="0.3">
      <c r="A1915" s="68"/>
      <c r="B1915" s="68"/>
      <c r="C1915" s="68"/>
      <c r="D1915" s="68"/>
      <c r="E1915" s="68"/>
      <c r="F1915" s="68"/>
      <c r="G1915" s="68"/>
      <c r="H1915" s="68"/>
    </row>
    <row r="1916" spans="1:8" x14ac:dyDescent="0.3">
      <c r="A1916" s="68"/>
      <c r="B1916" s="68"/>
      <c r="C1916" s="68"/>
      <c r="D1916" s="68"/>
      <c r="E1916" s="68"/>
      <c r="F1916" s="68"/>
      <c r="G1916" s="68"/>
      <c r="H1916" s="68"/>
    </row>
    <row r="1917" spans="1:8" x14ac:dyDescent="0.3">
      <c r="A1917" s="68"/>
      <c r="B1917" s="68"/>
      <c r="C1917" s="68"/>
      <c r="D1917" s="68"/>
      <c r="E1917" s="68"/>
      <c r="F1917" s="68"/>
      <c r="G1917" s="68"/>
      <c r="H1917" s="68"/>
    </row>
    <row r="1918" spans="1:8" x14ac:dyDescent="0.3">
      <c r="A1918" s="68"/>
      <c r="B1918" s="68"/>
      <c r="C1918" s="68"/>
      <c r="D1918" s="68"/>
      <c r="E1918" s="68"/>
      <c r="F1918" s="68"/>
      <c r="G1918" s="68"/>
      <c r="H1918" s="68"/>
    </row>
    <row r="1919" spans="1:8" x14ac:dyDescent="0.3">
      <c r="A1919" s="68"/>
      <c r="B1919" s="68"/>
      <c r="C1919" s="68"/>
      <c r="D1919" s="68"/>
      <c r="E1919" s="68"/>
      <c r="F1919" s="68"/>
      <c r="G1919" s="68"/>
      <c r="H1919" s="68"/>
    </row>
    <row r="1920" spans="1:8" x14ac:dyDescent="0.3">
      <c r="A1920" s="68"/>
      <c r="B1920" s="68"/>
      <c r="C1920" s="68"/>
      <c r="D1920" s="68"/>
      <c r="E1920" s="68"/>
      <c r="F1920" s="68"/>
      <c r="G1920" s="68"/>
      <c r="H1920" s="68"/>
    </row>
    <row r="1921" spans="1:8" x14ac:dyDescent="0.3">
      <c r="A1921" s="68"/>
      <c r="B1921" s="68"/>
      <c r="C1921" s="68"/>
      <c r="D1921" s="68"/>
      <c r="E1921" s="68"/>
      <c r="F1921" s="68"/>
      <c r="G1921" s="68"/>
      <c r="H1921" s="68"/>
    </row>
    <row r="1922" spans="1:8" x14ac:dyDescent="0.3">
      <c r="A1922" s="68"/>
      <c r="B1922" s="68"/>
      <c r="C1922" s="68"/>
      <c r="D1922" s="68"/>
      <c r="E1922" s="68"/>
      <c r="F1922" s="68"/>
      <c r="G1922" s="68"/>
      <c r="H1922" s="68"/>
    </row>
    <row r="1923" spans="1:8" x14ac:dyDescent="0.3">
      <c r="A1923" s="68"/>
      <c r="B1923" s="68"/>
      <c r="C1923" s="68"/>
      <c r="D1923" s="68"/>
      <c r="E1923" s="68"/>
      <c r="F1923" s="68"/>
      <c r="G1923" s="68"/>
      <c r="H1923" s="68"/>
    </row>
    <row r="1924" spans="1:8" x14ac:dyDescent="0.3">
      <c r="A1924" s="68"/>
      <c r="B1924" s="68"/>
      <c r="C1924" s="68"/>
      <c r="D1924" s="68"/>
      <c r="E1924" s="68"/>
      <c r="F1924" s="68"/>
      <c r="G1924" s="68"/>
      <c r="H1924" s="68"/>
    </row>
    <row r="1925" spans="1:8" x14ac:dyDescent="0.3">
      <c r="A1925" s="68"/>
      <c r="B1925" s="68"/>
      <c r="C1925" s="68"/>
      <c r="D1925" s="68"/>
      <c r="E1925" s="68"/>
      <c r="F1925" s="68"/>
      <c r="G1925" s="68"/>
      <c r="H1925" s="68"/>
    </row>
    <row r="1926" spans="1:8" x14ac:dyDescent="0.3">
      <c r="A1926" s="68"/>
      <c r="B1926" s="68"/>
      <c r="C1926" s="68"/>
      <c r="D1926" s="68"/>
      <c r="E1926" s="68"/>
      <c r="F1926" s="68"/>
      <c r="G1926" s="68"/>
      <c r="H1926" s="68"/>
    </row>
    <row r="1927" spans="1:8" x14ac:dyDescent="0.3">
      <c r="A1927" s="68"/>
      <c r="B1927" s="68"/>
      <c r="C1927" s="68"/>
      <c r="D1927" s="68"/>
      <c r="E1927" s="68"/>
      <c r="F1927" s="68"/>
      <c r="G1927" s="68"/>
      <c r="H1927" s="68"/>
    </row>
    <row r="1928" spans="1:8" x14ac:dyDescent="0.3">
      <c r="A1928" s="68"/>
      <c r="B1928" s="68"/>
      <c r="C1928" s="68"/>
      <c r="D1928" s="68"/>
      <c r="E1928" s="68"/>
      <c r="F1928" s="68"/>
      <c r="G1928" s="68"/>
      <c r="H1928" s="68"/>
    </row>
    <row r="1929" spans="1:8" x14ac:dyDescent="0.3">
      <c r="A1929" s="68"/>
      <c r="B1929" s="68"/>
      <c r="C1929" s="68"/>
      <c r="D1929" s="68"/>
      <c r="E1929" s="68"/>
      <c r="F1929" s="68"/>
      <c r="G1929" s="68"/>
      <c r="H1929" s="68"/>
    </row>
    <row r="1930" spans="1:8" x14ac:dyDescent="0.3">
      <c r="A1930" s="68"/>
      <c r="B1930" s="68"/>
      <c r="C1930" s="68"/>
      <c r="D1930" s="68"/>
      <c r="E1930" s="68"/>
      <c r="F1930" s="68"/>
      <c r="G1930" s="68"/>
      <c r="H1930" s="68"/>
    </row>
    <row r="1931" spans="1:8" x14ac:dyDescent="0.3">
      <c r="A1931" s="68"/>
      <c r="B1931" s="68"/>
      <c r="C1931" s="68"/>
      <c r="D1931" s="68"/>
      <c r="E1931" s="68"/>
      <c r="F1931" s="68"/>
      <c r="G1931" s="68"/>
      <c r="H1931" s="68"/>
    </row>
    <row r="1932" spans="1:8" x14ac:dyDescent="0.3">
      <c r="A1932" s="68"/>
      <c r="B1932" s="68"/>
      <c r="C1932" s="68"/>
      <c r="D1932" s="68"/>
      <c r="E1932" s="68"/>
      <c r="F1932" s="68"/>
      <c r="G1932" s="68"/>
      <c r="H1932" s="68"/>
    </row>
    <row r="1933" spans="1:8" x14ac:dyDescent="0.3">
      <c r="A1933" s="68"/>
      <c r="B1933" s="68"/>
      <c r="C1933" s="68"/>
      <c r="D1933" s="68"/>
      <c r="E1933" s="68"/>
      <c r="F1933" s="68"/>
      <c r="G1933" s="68"/>
      <c r="H1933" s="68"/>
    </row>
    <row r="1934" spans="1:8" x14ac:dyDescent="0.3">
      <c r="A1934" s="68"/>
      <c r="B1934" s="68"/>
      <c r="C1934" s="68"/>
      <c r="D1934" s="68"/>
      <c r="E1934" s="68"/>
      <c r="F1934" s="68"/>
      <c r="G1934" s="68"/>
      <c r="H1934" s="68"/>
    </row>
    <row r="1935" spans="1:8" x14ac:dyDescent="0.3">
      <c r="A1935" s="68"/>
      <c r="B1935" s="68"/>
      <c r="C1935" s="68"/>
      <c r="D1935" s="68"/>
      <c r="E1935" s="68"/>
      <c r="F1935" s="68"/>
      <c r="G1935" s="68"/>
      <c r="H1935" s="68"/>
    </row>
    <row r="1936" spans="1:8" x14ac:dyDescent="0.3">
      <c r="A1936" s="68"/>
      <c r="B1936" s="68"/>
      <c r="C1936" s="68"/>
      <c r="D1936" s="68"/>
      <c r="E1936" s="68"/>
      <c r="F1936" s="68"/>
      <c r="G1936" s="68"/>
      <c r="H1936" s="68"/>
    </row>
    <row r="1937" spans="1:8" x14ac:dyDescent="0.3">
      <c r="A1937" s="68"/>
      <c r="B1937" s="68"/>
      <c r="C1937" s="68"/>
      <c r="D1937" s="68"/>
      <c r="E1937" s="68"/>
      <c r="F1937" s="68"/>
      <c r="G1937" s="68"/>
      <c r="H1937" s="68"/>
    </row>
    <row r="1938" spans="1:8" x14ac:dyDescent="0.3">
      <c r="A1938" s="68"/>
      <c r="B1938" s="68"/>
      <c r="C1938" s="68"/>
      <c r="D1938" s="68"/>
      <c r="E1938" s="68"/>
      <c r="F1938" s="68"/>
      <c r="G1938" s="68"/>
      <c r="H1938" s="68"/>
    </row>
    <row r="1939" spans="1:8" x14ac:dyDescent="0.3">
      <c r="A1939" s="68"/>
      <c r="B1939" s="68"/>
      <c r="C1939" s="68"/>
      <c r="D1939" s="68"/>
      <c r="E1939" s="68"/>
      <c r="F1939" s="68"/>
      <c r="G1939" s="68"/>
      <c r="H1939" s="68"/>
    </row>
    <row r="1940" spans="1:8" x14ac:dyDescent="0.3">
      <c r="A1940" s="68"/>
      <c r="B1940" s="68"/>
      <c r="C1940" s="68"/>
      <c r="D1940" s="68"/>
      <c r="E1940" s="68"/>
      <c r="F1940" s="68"/>
      <c r="G1940" s="68"/>
      <c r="H1940" s="68"/>
    </row>
    <row r="1941" spans="1:8" x14ac:dyDescent="0.3">
      <c r="A1941" s="68"/>
      <c r="B1941" s="68"/>
      <c r="C1941" s="68"/>
      <c r="D1941" s="68"/>
      <c r="E1941" s="68"/>
      <c r="F1941" s="68"/>
      <c r="G1941" s="68"/>
      <c r="H1941" s="68"/>
    </row>
    <row r="1942" spans="1:8" x14ac:dyDescent="0.3">
      <c r="A1942" s="68"/>
      <c r="B1942" s="68"/>
      <c r="C1942" s="68"/>
      <c r="D1942" s="68"/>
      <c r="E1942" s="68"/>
      <c r="F1942" s="68"/>
      <c r="G1942" s="68"/>
      <c r="H1942" s="68"/>
    </row>
    <row r="1943" spans="1:8" x14ac:dyDescent="0.3">
      <c r="A1943" s="68"/>
      <c r="B1943" s="68"/>
      <c r="C1943" s="68"/>
      <c r="D1943" s="68"/>
      <c r="E1943" s="68"/>
      <c r="F1943" s="68"/>
      <c r="G1943" s="68"/>
      <c r="H1943" s="68"/>
    </row>
    <row r="1944" spans="1:8" x14ac:dyDescent="0.3">
      <c r="A1944" s="68"/>
      <c r="B1944" s="68"/>
      <c r="C1944" s="68"/>
      <c r="D1944" s="68"/>
      <c r="E1944" s="68"/>
      <c r="F1944" s="68"/>
      <c r="G1944" s="68"/>
      <c r="H1944" s="68"/>
    </row>
    <row r="1945" spans="1:8" x14ac:dyDescent="0.3">
      <c r="A1945" s="68"/>
      <c r="B1945" s="68"/>
      <c r="C1945" s="68"/>
      <c r="D1945" s="68"/>
      <c r="E1945" s="68"/>
      <c r="F1945" s="68"/>
      <c r="G1945" s="68"/>
      <c r="H1945" s="68"/>
    </row>
    <row r="1946" spans="1:8" x14ac:dyDescent="0.3">
      <c r="A1946" s="68"/>
      <c r="B1946" s="68"/>
      <c r="C1946" s="68"/>
      <c r="D1946" s="68"/>
      <c r="E1946" s="68"/>
      <c r="F1946" s="68"/>
      <c r="G1946" s="68"/>
      <c r="H1946" s="68"/>
    </row>
    <row r="1947" spans="1:8" x14ac:dyDescent="0.3">
      <c r="A1947" s="68"/>
      <c r="B1947" s="68"/>
      <c r="C1947" s="68"/>
      <c r="D1947" s="68"/>
      <c r="E1947" s="68"/>
      <c r="F1947" s="68"/>
      <c r="G1947" s="68"/>
      <c r="H1947" s="68"/>
    </row>
    <row r="1948" spans="1:8" x14ac:dyDescent="0.3">
      <c r="A1948" s="68"/>
      <c r="B1948" s="68"/>
      <c r="C1948" s="68"/>
      <c r="D1948" s="68"/>
      <c r="E1948" s="68"/>
      <c r="F1948" s="68"/>
      <c r="G1948" s="68"/>
      <c r="H1948" s="68"/>
    </row>
    <row r="1949" spans="1:8" x14ac:dyDescent="0.3">
      <c r="A1949" s="68"/>
      <c r="B1949" s="68"/>
      <c r="C1949" s="68"/>
      <c r="D1949" s="68"/>
      <c r="E1949" s="68"/>
      <c r="F1949" s="68"/>
      <c r="G1949" s="68"/>
      <c r="H1949" s="68"/>
    </row>
    <row r="1950" spans="1:8" x14ac:dyDescent="0.3">
      <c r="A1950" s="68"/>
      <c r="B1950" s="68"/>
      <c r="C1950" s="68"/>
      <c r="D1950" s="68"/>
      <c r="E1950" s="68"/>
      <c r="F1950" s="68"/>
      <c r="G1950" s="68"/>
      <c r="H1950" s="68"/>
    </row>
    <row r="1951" spans="1:8" x14ac:dyDescent="0.3">
      <c r="A1951" s="68"/>
      <c r="B1951" s="68"/>
      <c r="C1951" s="68"/>
      <c r="D1951" s="68"/>
      <c r="E1951" s="68"/>
      <c r="F1951" s="68"/>
      <c r="G1951" s="68"/>
      <c r="H1951" s="68"/>
    </row>
    <row r="1952" spans="1:8" x14ac:dyDescent="0.3">
      <c r="A1952" s="68"/>
      <c r="B1952" s="68"/>
      <c r="C1952" s="68"/>
      <c r="D1952" s="68"/>
      <c r="E1952" s="68"/>
      <c r="F1952" s="68"/>
      <c r="G1952" s="68"/>
      <c r="H1952" s="68"/>
    </row>
    <row r="1953" spans="1:8" x14ac:dyDescent="0.3">
      <c r="A1953" s="68"/>
      <c r="B1953" s="68"/>
      <c r="C1953" s="68"/>
      <c r="D1953" s="68"/>
      <c r="E1953" s="68"/>
      <c r="F1953" s="68"/>
      <c r="G1953" s="68"/>
      <c r="H1953" s="68"/>
    </row>
    <row r="1954" spans="1:8" x14ac:dyDescent="0.3">
      <c r="A1954" s="68"/>
      <c r="B1954" s="68"/>
      <c r="C1954" s="68"/>
      <c r="D1954" s="68"/>
      <c r="E1954" s="68"/>
      <c r="F1954" s="68"/>
      <c r="G1954" s="68"/>
      <c r="H1954" s="68"/>
    </row>
    <row r="1955" spans="1:8" x14ac:dyDescent="0.3">
      <c r="A1955" s="68"/>
      <c r="B1955" s="68"/>
      <c r="C1955" s="68"/>
      <c r="D1955" s="68"/>
      <c r="E1955" s="68"/>
      <c r="F1955" s="68"/>
      <c r="G1955" s="68"/>
      <c r="H1955" s="68"/>
    </row>
    <row r="1956" spans="1:8" x14ac:dyDescent="0.3">
      <c r="A1956" s="68"/>
      <c r="B1956" s="68"/>
      <c r="C1956" s="68"/>
      <c r="D1956" s="68"/>
      <c r="E1956" s="68"/>
      <c r="F1956" s="68"/>
      <c r="G1956" s="68"/>
      <c r="H1956" s="68"/>
    </row>
    <row r="1957" spans="1:8" x14ac:dyDescent="0.3">
      <c r="A1957" s="68"/>
      <c r="B1957" s="68"/>
      <c r="C1957" s="68"/>
      <c r="D1957" s="68"/>
      <c r="E1957" s="68"/>
      <c r="F1957" s="68"/>
      <c r="G1957" s="68"/>
      <c r="H1957" s="68"/>
    </row>
    <row r="1958" spans="1:8" x14ac:dyDescent="0.3">
      <c r="A1958" s="68"/>
      <c r="B1958" s="68"/>
      <c r="C1958" s="68"/>
      <c r="D1958" s="68"/>
      <c r="E1958" s="68"/>
      <c r="F1958" s="68"/>
      <c r="G1958" s="68"/>
      <c r="H1958" s="68"/>
    </row>
    <row r="1959" spans="1:8" x14ac:dyDescent="0.3">
      <c r="A1959" s="68"/>
      <c r="B1959" s="68"/>
      <c r="C1959" s="68"/>
      <c r="D1959" s="68"/>
      <c r="E1959" s="68"/>
      <c r="F1959" s="68"/>
      <c r="G1959" s="68"/>
      <c r="H1959" s="68"/>
    </row>
    <row r="1960" spans="1:8" x14ac:dyDescent="0.3">
      <c r="A1960" s="68"/>
      <c r="B1960" s="68"/>
      <c r="C1960" s="68"/>
      <c r="D1960" s="68"/>
      <c r="E1960" s="68"/>
      <c r="F1960" s="68"/>
      <c r="G1960" s="68"/>
      <c r="H1960" s="68"/>
    </row>
    <row r="1961" spans="1:8" x14ac:dyDescent="0.3">
      <c r="A1961" s="68"/>
      <c r="B1961" s="68"/>
      <c r="C1961" s="68"/>
      <c r="D1961" s="68"/>
      <c r="E1961" s="68"/>
      <c r="F1961" s="68"/>
      <c r="G1961" s="68"/>
      <c r="H1961" s="68"/>
    </row>
    <row r="1962" spans="1:8" x14ac:dyDescent="0.3">
      <c r="A1962" s="68"/>
      <c r="B1962" s="68"/>
      <c r="C1962" s="68"/>
      <c r="D1962" s="68"/>
      <c r="E1962" s="68"/>
      <c r="F1962" s="68"/>
      <c r="G1962" s="68"/>
      <c r="H1962" s="68"/>
    </row>
    <row r="1963" spans="1:8" x14ac:dyDescent="0.3">
      <c r="A1963" s="68"/>
      <c r="B1963" s="68"/>
      <c r="C1963" s="68"/>
      <c r="D1963" s="68"/>
      <c r="E1963" s="68"/>
      <c r="F1963" s="68"/>
      <c r="G1963" s="68"/>
      <c r="H1963" s="68"/>
    </row>
    <row r="1964" spans="1:8" x14ac:dyDescent="0.3">
      <c r="A1964" s="68"/>
      <c r="B1964" s="68"/>
      <c r="C1964" s="68"/>
      <c r="D1964" s="68"/>
      <c r="E1964" s="68"/>
      <c r="F1964" s="68"/>
      <c r="G1964" s="68"/>
      <c r="H1964" s="68"/>
    </row>
    <row r="1965" spans="1:8" x14ac:dyDescent="0.3">
      <c r="A1965" s="68"/>
      <c r="B1965" s="68"/>
      <c r="C1965" s="68"/>
      <c r="D1965" s="68"/>
      <c r="E1965" s="68"/>
      <c r="F1965" s="68"/>
      <c r="G1965" s="68"/>
      <c r="H1965" s="68"/>
    </row>
    <row r="1966" spans="1:8" x14ac:dyDescent="0.3">
      <c r="A1966" s="68"/>
      <c r="B1966" s="68"/>
      <c r="C1966" s="68"/>
      <c r="D1966" s="68"/>
      <c r="E1966" s="68"/>
      <c r="F1966" s="68"/>
      <c r="G1966" s="68"/>
      <c r="H1966" s="68"/>
    </row>
    <row r="1967" spans="1:8" x14ac:dyDescent="0.3">
      <c r="A1967" s="68"/>
      <c r="B1967" s="68"/>
      <c r="C1967" s="68"/>
      <c r="D1967" s="68"/>
      <c r="E1967" s="68"/>
      <c r="F1967" s="68"/>
      <c r="G1967" s="68"/>
      <c r="H1967" s="68"/>
    </row>
    <row r="1968" spans="1:8" x14ac:dyDescent="0.3">
      <c r="A1968" s="68"/>
      <c r="B1968" s="68"/>
      <c r="C1968" s="68"/>
      <c r="D1968" s="68"/>
      <c r="E1968" s="68"/>
      <c r="F1968" s="68"/>
      <c r="G1968" s="68"/>
      <c r="H1968" s="68"/>
    </row>
    <row r="1969" spans="1:8" x14ac:dyDescent="0.3">
      <c r="A1969" s="68"/>
      <c r="B1969" s="68"/>
      <c r="C1969" s="68"/>
      <c r="D1969" s="68"/>
      <c r="E1969" s="68"/>
      <c r="F1969" s="68"/>
      <c r="G1969" s="68"/>
      <c r="H1969" s="68"/>
    </row>
    <row r="1970" spans="1:8" x14ac:dyDescent="0.3">
      <c r="A1970" s="68"/>
      <c r="B1970" s="68"/>
      <c r="C1970" s="68"/>
      <c r="D1970" s="68"/>
      <c r="E1970" s="68"/>
      <c r="F1970" s="68"/>
      <c r="G1970" s="68"/>
      <c r="H1970" s="68"/>
    </row>
    <row r="1971" spans="1:8" x14ac:dyDescent="0.3">
      <c r="A1971" s="68"/>
      <c r="B1971" s="68"/>
      <c r="C1971" s="68"/>
      <c r="D1971" s="68"/>
      <c r="E1971" s="68"/>
      <c r="F1971" s="68"/>
      <c r="G1971" s="68"/>
      <c r="H1971" s="68"/>
    </row>
    <row r="1972" spans="1:8" x14ac:dyDescent="0.3">
      <c r="A1972" s="68"/>
      <c r="B1972" s="68"/>
      <c r="C1972" s="68"/>
      <c r="D1972" s="68"/>
      <c r="E1972" s="68"/>
      <c r="F1972" s="68"/>
      <c r="G1972" s="68"/>
      <c r="H1972" s="68"/>
    </row>
    <row r="1973" spans="1:8" x14ac:dyDescent="0.3">
      <c r="A1973" s="68"/>
      <c r="B1973" s="68"/>
      <c r="C1973" s="68"/>
      <c r="D1973" s="68"/>
      <c r="E1973" s="68"/>
      <c r="F1973" s="68"/>
      <c r="G1973" s="68"/>
      <c r="H1973" s="68"/>
    </row>
    <row r="1974" spans="1:8" x14ac:dyDescent="0.3">
      <c r="A1974" s="68"/>
      <c r="B1974" s="68"/>
      <c r="C1974" s="68"/>
      <c r="D1974" s="68"/>
      <c r="E1974" s="68"/>
      <c r="F1974" s="68"/>
      <c r="G1974" s="68"/>
      <c r="H1974" s="68"/>
    </row>
    <row r="1975" spans="1:8" x14ac:dyDescent="0.3">
      <c r="A1975" s="68"/>
      <c r="B1975" s="68"/>
      <c r="C1975" s="68"/>
      <c r="D1975" s="68"/>
      <c r="E1975" s="68"/>
      <c r="F1975" s="68"/>
      <c r="G1975" s="68"/>
      <c r="H1975" s="68"/>
    </row>
    <row r="1976" spans="1:8" x14ac:dyDescent="0.3">
      <c r="A1976" s="68"/>
      <c r="B1976" s="68"/>
      <c r="C1976" s="68"/>
      <c r="D1976" s="68"/>
      <c r="E1976" s="68"/>
      <c r="F1976" s="68"/>
      <c r="G1976" s="68"/>
      <c r="H1976" s="68"/>
    </row>
    <row r="1977" spans="1:8" x14ac:dyDescent="0.3">
      <c r="A1977" s="68"/>
      <c r="B1977" s="68"/>
      <c r="C1977" s="68"/>
      <c r="D1977" s="68"/>
      <c r="E1977" s="68"/>
      <c r="F1977" s="68"/>
      <c r="G1977" s="68"/>
      <c r="H1977" s="68"/>
    </row>
    <row r="1978" spans="1:8" x14ac:dyDescent="0.3">
      <c r="A1978" s="68"/>
      <c r="B1978" s="68"/>
      <c r="C1978" s="68"/>
      <c r="D1978" s="68"/>
      <c r="E1978" s="68"/>
      <c r="F1978" s="68"/>
      <c r="G1978" s="68"/>
      <c r="H1978" s="68"/>
    </row>
    <row r="1979" spans="1:8" x14ac:dyDescent="0.3">
      <c r="A1979" s="68"/>
      <c r="B1979" s="68"/>
      <c r="C1979" s="68"/>
      <c r="D1979" s="68"/>
      <c r="E1979" s="68"/>
      <c r="F1979" s="68"/>
      <c r="G1979" s="68"/>
      <c r="H1979" s="68"/>
    </row>
    <row r="1980" spans="1:8" x14ac:dyDescent="0.3">
      <c r="A1980" s="68"/>
      <c r="B1980" s="68"/>
      <c r="C1980" s="68"/>
      <c r="D1980" s="68"/>
      <c r="E1980" s="68"/>
      <c r="F1980" s="68"/>
      <c r="G1980" s="68"/>
      <c r="H1980" s="68"/>
    </row>
    <row r="1981" spans="1:8" x14ac:dyDescent="0.3">
      <c r="A1981" s="68"/>
      <c r="B1981" s="68"/>
      <c r="C1981" s="68"/>
      <c r="D1981" s="68"/>
      <c r="E1981" s="68"/>
      <c r="F1981" s="68"/>
      <c r="G1981" s="68"/>
      <c r="H1981" s="68"/>
    </row>
    <row r="1982" spans="1:8" x14ac:dyDescent="0.3">
      <c r="A1982" s="68"/>
      <c r="B1982" s="68"/>
      <c r="C1982" s="68"/>
      <c r="D1982" s="68"/>
      <c r="E1982" s="68"/>
      <c r="F1982" s="68"/>
      <c r="G1982" s="68"/>
      <c r="H1982" s="68"/>
    </row>
    <row r="1983" spans="1:8" x14ac:dyDescent="0.3">
      <c r="A1983" s="68"/>
      <c r="B1983" s="68"/>
      <c r="C1983" s="68"/>
      <c r="D1983" s="68"/>
      <c r="E1983" s="68"/>
      <c r="F1983" s="68"/>
      <c r="G1983" s="68"/>
      <c r="H1983" s="68"/>
    </row>
    <row r="1984" spans="1:8" x14ac:dyDescent="0.3">
      <c r="A1984" s="68"/>
      <c r="B1984" s="68"/>
      <c r="C1984" s="68"/>
      <c r="D1984" s="68"/>
      <c r="E1984" s="68"/>
      <c r="F1984" s="68"/>
      <c r="G1984" s="68"/>
      <c r="H1984" s="68"/>
    </row>
    <row r="1985" spans="1:8" x14ac:dyDescent="0.3">
      <c r="A1985" s="68"/>
      <c r="B1985" s="68"/>
      <c r="C1985" s="68"/>
      <c r="D1985" s="68"/>
      <c r="E1985" s="68"/>
      <c r="F1985" s="68"/>
      <c r="G1985" s="68"/>
      <c r="H1985" s="68"/>
    </row>
    <row r="1986" spans="1:8" x14ac:dyDescent="0.3">
      <c r="A1986" s="68"/>
      <c r="B1986" s="68"/>
      <c r="C1986" s="68"/>
      <c r="D1986" s="68"/>
      <c r="E1986" s="68"/>
      <c r="F1986" s="68"/>
      <c r="G1986" s="68"/>
      <c r="H1986" s="68"/>
    </row>
    <row r="1987" spans="1:8" x14ac:dyDescent="0.3">
      <c r="A1987" s="68"/>
      <c r="B1987" s="68"/>
      <c r="C1987" s="68"/>
      <c r="D1987" s="68"/>
      <c r="E1987" s="68"/>
      <c r="F1987" s="68"/>
      <c r="G1987" s="68"/>
      <c r="H1987" s="68"/>
    </row>
    <row r="1988" spans="1:8" x14ac:dyDescent="0.3">
      <c r="A1988" s="68"/>
      <c r="B1988" s="68"/>
      <c r="C1988" s="68"/>
      <c r="D1988" s="68"/>
      <c r="E1988" s="68"/>
      <c r="F1988" s="68"/>
      <c r="G1988" s="68"/>
      <c r="H1988" s="68"/>
    </row>
    <row r="1989" spans="1:8" x14ac:dyDescent="0.3">
      <c r="A1989" s="68"/>
      <c r="B1989" s="68"/>
      <c r="C1989" s="68"/>
      <c r="D1989" s="68"/>
      <c r="E1989" s="68"/>
      <c r="F1989" s="68"/>
      <c r="G1989" s="68"/>
      <c r="H1989" s="68"/>
    </row>
    <row r="1990" spans="1:8" x14ac:dyDescent="0.3">
      <c r="A1990" s="68"/>
      <c r="B1990" s="68"/>
      <c r="C1990" s="68"/>
      <c r="D1990" s="68"/>
      <c r="E1990" s="68"/>
      <c r="F1990" s="68"/>
      <c r="G1990" s="68"/>
      <c r="H1990" s="68"/>
    </row>
    <row r="1991" spans="1:8" x14ac:dyDescent="0.3">
      <c r="A1991" s="68"/>
      <c r="B1991" s="68"/>
      <c r="C1991" s="68"/>
      <c r="D1991" s="68"/>
      <c r="E1991" s="68"/>
      <c r="F1991" s="68"/>
      <c r="G1991" s="68"/>
      <c r="H1991" s="68"/>
    </row>
    <row r="1992" spans="1:8" x14ac:dyDescent="0.3">
      <c r="A1992" s="68"/>
      <c r="B1992" s="68"/>
      <c r="C1992" s="68"/>
      <c r="D1992" s="68"/>
      <c r="E1992" s="68"/>
      <c r="F1992" s="68"/>
      <c r="G1992" s="68"/>
      <c r="H1992" s="68"/>
    </row>
    <row r="1993" spans="1:8" x14ac:dyDescent="0.3">
      <c r="A1993" s="68"/>
      <c r="B1993" s="68"/>
      <c r="C1993" s="68"/>
      <c r="D1993" s="68"/>
      <c r="E1993" s="68"/>
      <c r="F1993" s="68"/>
      <c r="G1993" s="68"/>
      <c r="H1993" s="68"/>
    </row>
    <row r="1994" spans="1:8" x14ac:dyDescent="0.3">
      <c r="A1994" s="68"/>
      <c r="B1994" s="68"/>
      <c r="C1994" s="68"/>
      <c r="D1994" s="68"/>
      <c r="E1994" s="68"/>
      <c r="F1994" s="68"/>
      <c r="G1994" s="68"/>
      <c r="H1994" s="68"/>
    </row>
    <row r="1995" spans="1:8" x14ac:dyDescent="0.3">
      <c r="A1995" s="68"/>
      <c r="B1995" s="68"/>
      <c r="C1995" s="68"/>
      <c r="D1995" s="68"/>
      <c r="E1995" s="68"/>
      <c r="F1995" s="68"/>
      <c r="G1995" s="68"/>
      <c r="H1995" s="68"/>
    </row>
    <row r="1996" spans="1:8" x14ac:dyDescent="0.3">
      <c r="A1996" s="68"/>
      <c r="B1996" s="68"/>
      <c r="C1996" s="68"/>
      <c r="D1996" s="68"/>
      <c r="E1996" s="68"/>
      <c r="F1996" s="68"/>
      <c r="G1996" s="68"/>
      <c r="H1996" s="68"/>
    </row>
    <row r="1997" spans="1:8" x14ac:dyDescent="0.3">
      <c r="A1997" s="68"/>
      <c r="B1997" s="68"/>
      <c r="C1997" s="68"/>
      <c r="D1997" s="68"/>
      <c r="E1997" s="68"/>
      <c r="F1997" s="68"/>
      <c r="G1997" s="68"/>
      <c r="H1997" s="68"/>
    </row>
    <row r="1998" spans="1:8" x14ac:dyDescent="0.3">
      <c r="A1998" s="68"/>
      <c r="B1998" s="68"/>
      <c r="C1998" s="68"/>
      <c r="D1998" s="68"/>
      <c r="E1998" s="68"/>
      <c r="F1998" s="68"/>
      <c r="G1998" s="68"/>
      <c r="H1998" s="68"/>
    </row>
    <row r="1999" spans="1:8" x14ac:dyDescent="0.3">
      <c r="A1999" s="68"/>
      <c r="B1999" s="68"/>
      <c r="C1999" s="68"/>
      <c r="D1999" s="68"/>
      <c r="E1999" s="68"/>
      <c r="F1999" s="68"/>
      <c r="G1999" s="68"/>
      <c r="H1999" s="68"/>
    </row>
    <row r="2000" spans="1:8" x14ac:dyDescent="0.3">
      <c r="A2000" s="68"/>
      <c r="B2000" s="68"/>
      <c r="C2000" s="68"/>
      <c r="D2000" s="68"/>
      <c r="E2000" s="68"/>
      <c r="F2000" s="68"/>
      <c r="G2000" s="68"/>
      <c r="H2000" s="68"/>
    </row>
    <row r="2001" spans="1:8" x14ac:dyDescent="0.3">
      <c r="A2001" s="68"/>
      <c r="B2001" s="68"/>
      <c r="C2001" s="68"/>
      <c r="D2001" s="68"/>
      <c r="E2001" s="68"/>
      <c r="F2001" s="68"/>
      <c r="G2001" s="68"/>
      <c r="H2001" s="68"/>
    </row>
    <row r="2002" spans="1:8" x14ac:dyDescent="0.3">
      <c r="A2002" s="68"/>
      <c r="B2002" s="68"/>
      <c r="C2002" s="68"/>
      <c r="D2002" s="68"/>
      <c r="E2002" s="68"/>
      <c r="F2002" s="68"/>
      <c r="G2002" s="68"/>
      <c r="H2002" s="68"/>
    </row>
    <row r="2003" spans="1:8" x14ac:dyDescent="0.3">
      <c r="A2003" s="68"/>
      <c r="B2003" s="68"/>
      <c r="C2003" s="68"/>
      <c r="D2003" s="68"/>
      <c r="E2003" s="68"/>
      <c r="F2003" s="68"/>
      <c r="G2003" s="68"/>
      <c r="H2003" s="68"/>
    </row>
    <row r="2004" spans="1:8" x14ac:dyDescent="0.3">
      <c r="A2004" s="68"/>
      <c r="B2004" s="68"/>
      <c r="C2004" s="68"/>
      <c r="D2004" s="68"/>
      <c r="E2004" s="68"/>
      <c r="F2004" s="68"/>
      <c r="G2004" s="68"/>
      <c r="H2004" s="68"/>
    </row>
    <row r="2005" spans="1:8" x14ac:dyDescent="0.3">
      <c r="A2005" s="68"/>
      <c r="B2005" s="68"/>
      <c r="C2005" s="68"/>
      <c r="D2005" s="68"/>
      <c r="E2005" s="68"/>
      <c r="F2005" s="68"/>
      <c r="G2005" s="68"/>
      <c r="H2005" s="68"/>
    </row>
    <row r="2006" spans="1:8" x14ac:dyDescent="0.3">
      <c r="A2006" s="68"/>
      <c r="B2006" s="68"/>
      <c r="C2006" s="68"/>
      <c r="D2006" s="68"/>
      <c r="E2006" s="68"/>
      <c r="F2006" s="68"/>
      <c r="G2006" s="68"/>
      <c r="H2006" s="68"/>
    </row>
    <row r="2007" spans="1:8" x14ac:dyDescent="0.3">
      <c r="A2007" s="68"/>
      <c r="B2007" s="68"/>
      <c r="C2007" s="68"/>
      <c r="D2007" s="68"/>
      <c r="E2007" s="68"/>
      <c r="F2007" s="68"/>
      <c r="G2007" s="68"/>
      <c r="H2007" s="68"/>
    </row>
    <row r="2008" spans="1:8" x14ac:dyDescent="0.3">
      <c r="A2008" s="68"/>
      <c r="B2008" s="68"/>
      <c r="C2008" s="68"/>
      <c r="D2008" s="68"/>
      <c r="E2008" s="68"/>
      <c r="F2008" s="68"/>
      <c r="G2008" s="68"/>
      <c r="H2008" s="68"/>
    </row>
    <row r="2009" spans="1:8" x14ac:dyDescent="0.3">
      <c r="A2009" s="68"/>
      <c r="B2009" s="68"/>
      <c r="C2009" s="68"/>
      <c r="D2009" s="68"/>
      <c r="E2009" s="68"/>
      <c r="F2009" s="68"/>
      <c r="G2009" s="68"/>
      <c r="H2009" s="68"/>
    </row>
    <row r="2010" spans="1:8" x14ac:dyDescent="0.3">
      <c r="A2010" s="68"/>
      <c r="B2010" s="68"/>
      <c r="C2010" s="68"/>
      <c r="D2010" s="68"/>
      <c r="E2010" s="68"/>
      <c r="F2010" s="68"/>
      <c r="G2010" s="68"/>
      <c r="H2010" s="68"/>
    </row>
    <row r="2011" spans="1:8" x14ac:dyDescent="0.3">
      <c r="A2011" s="68"/>
      <c r="B2011" s="68"/>
      <c r="C2011" s="68"/>
      <c r="D2011" s="68"/>
      <c r="E2011" s="68"/>
      <c r="F2011" s="68"/>
      <c r="G2011" s="68"/>
      <c r="H2011" s="68"/>
    </row>
    <row r="2012" spans="1:8" x14ac:dyDescent="0.3">
      <c r="A2012" s="68"/>
      <c r="B2012" s="68"/>
      <c r="C2012" s="68"/>
      <c r="D2012" s="68"/>
      <c r="E2012" s="68"/>
      <c r="F2012" s="68"/>
      <c r="G2012" s="68"/>
      <c r="H2012" s="68"/>
    </row>
    <row r="2013" spans="1:8" x14ac:dyDescent="0.3">
      <c r="A2013" s="68"/>
      <c r="B2013" s="68"/>
      <c r="C2013" s="68"/>
      <c r="D2013" s="68"/>
      <c r="E2013" s="68"/>
      <c r="F2013" s="68"/>
      <c r="G2013" s="68"/>
      <c r="H2013" s="68"/>
    </row>
    <row r="2014" spans="1:8" x14ac:dyDescent="0.3">
      <c r="A2014" s="68"/>
      <c r="B2014" s="68"/>
      <c r="C2014" s="68"/>
      <c r="D2014" s="68"/>
      <c r="E2014" s="68"/>
      <c r="F2014" s="68"/>
      <c r="G2014" s="68"/>
      <c r="H2014" s="68"/>
    </row>
    <row r="2015" spans="1:8" x14ac:dyDescent="0.3">
      <c r="A2015" s="68"/>
      <c r="B2015" s="68"/>
      <c r="C2015" s="68"/>
      <c r="D2015" s="68"/>
      <c r="E2015" s="68"/>
      <c r="F2015" s="68"/>
      <c r="G2015" s="68"/>
      <c r="H2015" s="68"/>
    </row>
    <row r="2016" spans="1:8" x14ac:dyDescent="0.3">
      <c r="A2016" s="68"/>
      <c r="B2016" s="68"/>
      <c r="C2016" s="68"/>
      <c r="D2016" s="68"/>
      <c r="E2016" s="68"/>
      <c r="F2016" s="68"/>
      <c r="G2016" s="68"/>
      <c r="H2016" s="68"/>
    </row>
    <row r="2017" spans="1:8" x14ac:dyDescent="0.3">
      <c r="A2017" s="68"/>
      <c r="B2017" s="68"/>
      <c r="C2017" s="68"/>
      <c r="D2017" s="68"/>
      <c r="E2017" s="68"/>
      <c r="F2017" s="68"/>
      <c r="G2017" s="68"/>
      <c r="H2017" s="68"/>
    </row>
    <row r="2018" spans="1:8" x14ac:dyDescent="0.3">
      <c r="A2018" s="68"/>
      <c r="B2018" s="68"/>
      <c r="C2018" s="68"/>
      <c r="D2018" s="68"/>
      <c r="E2018" s="68"/>
      <c r="F2018" s="68"/>
      <c r="G2018" s="68"/>
      <c r="H2018" s="68"/>
    </row>
    <row r="2019" spans="1:8" x14ac:dyDescent="0.3">
      <c r="A2019" s="68"/>
      <c r="B2019" s="68"/>
      <c r="C2019" s="68"/>
      <c r="D2019" s="68"/>
      <c r="E2019" s="68"/>
      <c r="F2019" s="68"/>
      <c r="G2019" s="68"/>
      <c r="H2019" s="68"/>
    </row>
    <row r="2020" spans="1:8" x14ac:dyDescent="0.3">
      <c r="A2020" s="68"/>
      <c r="B2020" s="68"/>
      <c r="C2020" s="68"/>
      <c r="D2020" s="68"/>
      <c r="E2020" s="68"/>
      <c r="F2020" s="68"/>
      <c r="G2020" s="68"/>
      <c r="H2020" s="68"/>
    </row>
    <row r="2021" spans="1:8" x14ac:dyDescent="0.3">
      <c r="A2021" s="68"/>
      <c r="B2021" s="68"/>
      <c r="C2021" s="68"/>
      <c r="D2021" s="68"/>
      <c r="E2021" s="68"/>
      <c r="F2021" s="68"/>
      <c r="G2021" s="68"/>
      <c r="H2021" s="68"/>
    </row>
    <row r="2022" spans="1:8" x14ac:dyDescent="0.3">
      <c r="A2022" s="68"/>
      <c r="B2022" s="68"/>
      <c r="C2022" s="68"/>
      <c r="D2022" s="68"/>
      <c r="E2022" s="68"/>
      <c r="F2022" s="68"/>
      <c r="G2022" s="68"/>
      <c r="H2022" s="68"/>
    </row>
    <row r="2023" spans="1:8" x14ac:dyDescent="0.3">
      <c r="A2023" s="68"/>
      <c r="B2023" s="68"/>
      <c r="C2023" s="68"/>
      <c r="D2023" s="68"/>
      <c r="E2023" s="68"/>
      <c r="F2023" s="68"/>
      <c r="G2023" s="68"/>
      <c r="H2023" s="68"/>
    </row>
    <row r="2024" spans="1:8" x14ac:dyDescent="0.3">
      <c r="A2024" s="68"/>
      <c r="B2024" s="68"/>
      <c r="C2024" s="68"/>
      <c r="D2024" s="68"/>
      <c r="E2024" s="68"/>
      <c r="F2024" s="68"/>
      <c r="G2024" s="68"/>
      <c r="H2024" s="68"/>
    </row>
    <row r="2025" spans="1:8" x14ac:dyDescent="0.3">
      <c r="A2025" s="68"/>
      <c r="B2025" s="68"/>
      <c r="C2025" s="68"/>
      <c r="D2025" s="68"/>
      <c r="E2025" s="68"/>
      <c r="F2025" s="68"/>
      <c r="G2025" s="68"/>
      <c r="H2025" s="68"/>
    </row>
    <row r="2026" spans="1:8" x14ac:dyDescent="0.3">
      <c r="A2026" s="68"/>
      <c r="B2026" s="68"/>
      <c r="C2026" s="68"/>
      <c r="D2026" s="68"/>
      <c r="E2026" s="68"/>
      <c r="F2026" s="68"/>
      <c r="G2026" s="68"/>
      <c r="H2026" s="68"/>
    </row>
    <row r="2027" spans="1:8" x14ac:dyDescent="0.3">
      <c r="A2027" s="68"/>
      <c r="B2027" s="68"/>
      <c r="C2027" s="68"/>
      <c r="D2027" s="68"/>
      <c r="E2027" s="68"/>
      <c r="F2027" s="68"/>
      <c r="G2027" s="68"/>
      <c r="H2027" s="68"/>
    </row>
    <row r="2028" spans="1:8" x14ac:dyDescent="0.3">
      <c r="A2028" s="68"/>
      <c r="B2028" s="68"/>
      <c r="C2028" s="68"/>
      <c r="D2028" s="68"/>
      <c r="E2028" s="68"/>
      <c r="F2028" s="68"/>
      <c r="G2028" s="68"/>
      <c r="H2028" s="68"/>
    </row>
    <row r="2029" spans="1:8" x14ac:dyDescent="0.3">
      <c r="A2029" s="68"/>
      <c r="B2029" s="68"/>
      <c r="C2029" s="68"/>
      <c r="D2029" s="68"/>
      <c r="E2029" s="68"/>
      <c r="F2029" s="68"/>
      <c r="G2029" s="68"/>
      <c r="H2029" s="68"/>
    </row>
    <row r="2030" spans="1:8" x14ac:dyDescent="0.3">
      <c r="A2030" s="68"/>
      <c r="B2030" s="68"/>
      <c r="C2030" s="68"/>
      <c r="D2030" s="68"/>
      <c r="E2030" s="68"/>
      <c r="F2030" s="68"/>
      <c r="G2030" s="68"/>
      <c r="H2030" s="68"/>
    </row>
    <row r="2031" spans="1:8" x14ac:dyDescent="0.3">
      <c r="A2031" s="68"/>
      <c r="B2031" s="68"/>
      <c r="C2031" s="68"/>
      <c r="D2031" s="68"/>
      <c r="E2031" s="68"/>
      <c r="F2031" s="68"/>
      <c r="G2031" s="68"/>
      <c r="H2031" s="68"/>
    </row>
    <row r="2032" spans="1:8" x14ac:dyDescent="0.3">
      <c r="A2032" s="68"/>
      <c r="B2032" s="68"/>
      <c r="C2032" s="68"/>
      <c r="D2032" s="68"/>
      <c r="E2032" s="68"/>
      <c r="F2032" s="68"/>
      <c r="G2032" s="68"/>
      <c r="H2032" s="68"/>
    </row>
    <row r="2033" spans="1:8" x14ac:dyDescent="0.3">
      <c r="A2033" s="68"/>
      <c r="B2033" s="68"/>
      <c r="C2033" s="68"/>
      <c r="D2033" s="68"/>
      <c r="E2033" s="68"/>
      <c r="F2033" s="68"/>
      <c r="G2033" s="68"/>
      <c r="H2033" s="68"/>
    </row>
    <row r="2034" spans="1:8" x14ac:dyDescent="0.3">
      <c r="A2034" s="68"/>
      <c r="B2034" s="68"/>
      <c r="C2034" s="68"/>
      <c r="D2034" s="68"/>
      <c r="E2034" s="68"/>
      <c r="F2034" s="68"/>
      <c r="G2034" s="68"/>
      <c r="H2034" s="68"/>
    </row>
    <row r="2035" spans="1:8" x14ac:dyDescent="0.3">
      <c r="A2035" s="68"/>
      <c r="B2035" s="68"/>
      <c r="C2035" s="68"/>
      <c r="D2035" s="68"/>
      <c r="E2035" s="68"/>
      <c r="F2035" s="68"/>
      <c r="G2035" s="68"/>
      <c r="H2035" s="68"/>
    </row>
    <row r="2036" spans="1:8" x14ac:dyDescent="0.3">
      <c r="A2036" s="68"/>
      <c r="B2036" s="68"/>
      <c r="C2036" s="68"/>
      <c r="D2036" s="68"/>
      <c r="E2036" s="68"/>
      <c r="F2036" s="68"/>
      <c r="G2036" s="68"/>
      <c r="H2036" s="68"/>
    </row>
    <row r="2037" spans="1:8" x14ac:dyDescent="0.3">
      <c r="A2037" s="68"/>
      <c r="B2037" s="68"/>
      <c r="C2037" s="68"/>
      <c r="D2037" s="68"/>
      <c r="E2037" s="68"/>
      <c r="F2037" s="68"/>
      <c r="G2037" s="68"/>
      <c r="H2037" s="68"/>
    </row>
    <row r="2038" spans="1:8" x14ac:dyDescent="0.3">
      <c r="A2038" s="68"/>
      <c r="B2038" s="68"/>
      <c r="C2038" s="68"/>
      <c r="D2038" s="68"/>
      <c r="E2038" s="68"/>
      <c r="F2038" s="68"/>
      <c r="G2038" s="68"/>
      <c r="H2038" s="68"/>
    </row>
    <row r="2039" spans="1:8" x14ac:dyDescent="0.3">
      <c r="A2039" s="68"/>
      <c r="B2039" s="68"/>
      <c r="C2039" s="68"/>
      <c r="D2039" s="68"/>
      <c r="E2039" s="68"/>
      <c r="F2039" s="68"/>
      <c r="G2039" s="68"/>
      <c r="H2039" s="68"/>
    </row>
    <row r="2040" spans="1:8" x14ac:dyDescent="0.3">
      <c r="A2040" s="68"/>
      <c r="B2040" s="68"/>
      <c r="C2040" s="68"/>
      <c r="D2040" s="68"/>
      <c r="E2040" s="68"/>
      <c r="F2040" s="68"/>
      <c r="G2040" s="68"/>
      <c r="H2040" s="68"/>
    </row>
    <row r="2041" spans="1:8" x14ac:dyDescent="0.3">
      <c r="A2041" s="68"/>
      <c r="B2041" s="68"/>
      <c r="C2041" s="68"/>
      <c r="D2041" s="68"/>
      <c r="E2041" s="68"/>
      <c r="F2041" s="68"/>
      <c r="G2041" s="68"/>
      <c r="H2041" s="68"/>
    </row>
    <row r="2042" spans="1:8" x14ac:dyDescent="0.3">
      <c r="A2042" s="68"/>
      <c r="B2042" s="68"/>
      <c r="C2042" s="68"/>
      <c r="D2042" s="68"/>
      <c r="E2042" s="68"/>
      <c r="F2042" s="68"/>
      <c r="G2042" s="68"/>
      <c r="H2042" s="68"/>
    </row>
    <row r="2043" spans="1:8" x14ac:dyDescent="0.3">
      <c r="A2043" s="68"/>
      <c r="B2043" s="68"/>
      <c r="C2043" s="68"/>
      <c r="D2043" s="68"/>
      <c r="E2043" s="68"/>
      <c r="F2043" s="68"/>
      <c r="G2043" s="68"/>
      <c r="H2043" s="68"/>
    </row>
    <row r="2044" spans="1:8" x14ac:dyDescent="0.3">
      <c r="A2044" s="68"/>
      <c r="B2044" s="68"/>
      <c r="C2044" s="68"/>
      <c r="D2044" s="68"/>
      <c r="E2044" s="68"/>
      <c r="F2044" s="68"/>
      <c r="G2044" s="68"/>
      <c r="H2044" s="68"/>
    </row>
    <row r="2045" spans="1:8" x14ac:dyDescent="0.3">
      <c r="A2045" s="68"/>
      <c r="B2045" s="68"/>
      <c r="C2045" s="68"/>
      <c r="D2045" s="68"/>
      <c r="E2045" s="68"/>
      <c r="F2045" s="68"/>
      <c r="G2045" s="68"/>
      <c r="H2045" s="68"/>
    </row>
    <row r="2046" spans="1:8" x14ac:dyDescent="0.3">
      <c r="A2046" s="68"/>
      <c r="B2046" s="68"/>
      <c r="C2046" s="68"/>
      <c r="D2046" s="68"/>
      <c r="E2046" s="68"/>
      <c r="F2046" s="68"/>
      <c r="G2046" s="68"/>
      <c r="H2046" s="68"/>
    </row>
    <row r="2047" spans="1:8" x14ac:dyDescent="0.3">
      <c r="A2047" s="68"/>
      <c r="B2047" s="68"/>
      <c r="C2047" s="68"/>
      <c r="D2047" s="68"/>
      <c r="E2047" s="68"/>
      <c r="F2047" s="68"/>
      <c r="G2047" s="68"/>
      <c r="H2047" s="68"/>
    </row>
    <row r="2048" spans="1:8" x14ac:dyDescent="0.3">
      <c r="A2048" s="68"/>
      <c r="B2048" s="68"/>
      <c r="C2048" s="68"/>
      <c r="D2048" s="68"/>
      <c r="E2048" s="68"/>
      <c r="F2048" s="68"/>
      <c r="G2048" s="68"/>
      <c r="H2048" s="68"/>
    </row>
    <row r="2049" spans="1:8" x14ac:dyDescent="0.3">
      <c r="A2049" s="68"/>
      <c r="B2049" s="68"/>
      <c r="C2049" s="68"/>
      <c r="D2049" s="68"/>
      <c r="E2049" s="68"/>
      <c r="F2049" s="68"/>
      <c r="G2049" s="68"/>
      <c r="H2049" s="68"/>
    </row>
    <row r="2050" spans="1:8" x14ac:dyDescent="0.3">
      <c r="A2050" s="68"/>
      <c r="B2050" s="68"/>
      <c r="C2050" s="68"/>
      <c r="D2050" s="68"/>
      <c r="E2050" s="68"/>
      <c r="F2050" s="68"/>
      <c r="G2050" s="68"/>
      <c r="H2050" s="68"/>
    </row>
    <row r="2051" spans="1:8" x14ac:dyDescent="0.3">
      <c r="A2051" s="68"/>
      <c r="B2051" s="68"/>
      <c r="C2051" s="68"/>
      <c r="D2051" s="68"/>
      <c r="E2051" s="68"/>
      <c r="F2051" s="68"/>
      <c r="G2051" s="68"/>
      <c r="H2051" s="68"/>
    </row>
    <row r="2052" spans="1:8" x14ac:dyDescent="0.3">
      <c r="A2052" s="68"/>
      <c r="B2052" s="68"/>
      <c r="C2052" s="68"/>
      <c r="D2052" s="68"/>
      <c r="E2052" s="68"/>
      <c r="F2052" s="68"/>
      <c r="G2052" s="68"/>
      <c r="H2052" s="68"/>
    </row>
    <row r="2053" spans="1:8" x14ac:dyDescent="0.3">
      <c r="A2053" s="68"/>
      <c r="B2053" s="68"/>
      <c r="C2053" s="68"/>
      <c r="D2053" s="68"/>
      <c r="E2053" s="68"/>
      <c r="F2053" s="68"/>
      <c r="G2053" s="68"/>
      <c r="H2053" s="68"/>
    </row>
    <row r="2054" spans="1:8" x14ac:dyDescent="0.3">
      <c r="A2054" s="68"/>
      <c r="B2054" s="68"/>
      <c r="C2054" s="68"/>
      <c r="D2054" s="68"/>
      <c r="E2054" s="68"/>
      <c r="F2054" s="68"/>
      <c r="G2054" s="68"/>
      <c r="H2054" s="68"/>
    </row>
    <row r="2055" spans="1:8" x14ac:dyDescent="0.3">
      <c r="A2055" s="68"/>
      <c r="B2055" s="68"/>
      <c r="C2055" s="68"/>
      <c r="D2055" s="68"/>
      <c r="E2055" s="68"/>
      <c r="F2055" s="68"/>
      <c r="G2055" s="68"/>
      <c r="H2055" s="68"/>
    </row>
    <row r="2056" spans="1:8" x14ac:dyDescent="0.3">
      <c r="A2056" s="68"/>
      <c r="B2056" s="68"/>
      <c r="C2056" s="68"/>
      <c r="D2056" s="68"/>
      <c r="E2056" s="68"/>
      <c r="F2056" s="68"/>
      <c r="G2056" s="68"/>
      <c r="H2056" s="68"/>
    </row>
    <row r="2057" spans="1:8" x14ac:dyDescent="0.3">
      <c r="A2057" s="68"/>
      <c r="B2057" s="68"/>
      <c r="C2057" s="68"/>
      <c r="D2057" s="68"/>
      <c r="E2057" s="68"/>
      <c r="F2057" s="68"/>
      <c r="G2057" s="68"/>
      <c r="H2057" s="68"/>
    </row>
    <row r="2058" spans="1:8" x14ac:dyDescent="0.3">
      <c r="A2058" s="68"/>
      <c r="B2058" s="68"/>
      <c r="C2058" s="68"/>
      <c r="D2058" s="68"/>
      <c r="E2058" s="68"/>
      <c r="F2058" s="68"/>
      <c r="G2058" s="68"/>
      <c r="H2058" s="68"/>
    </row>
    <row r="2059" spans="1:8" x14ac:dyDescent="0.3">
      <c r="A2059" s="68"/>
      <c r="B2059" s="68"/>
      <c r="C2059" s="68"/>
      <c r="D2059" s="68"/>
      <c r="E2059" s="68"/>
      <c r="F2059" s="68"/>
      <c r="G2059" s="68"/>
      <c r="H2059" s="68"/>
    </row>
    <row r="2060" spans="1:8" x14ac:dyDescent="0.3">
      <c r="A2060" s="68"/>
      <c r="B2060" s="68"/>
      <c r="C2060" s="68"/>
      <c r="D2060" s="68"/>
      <c r="E2060" s="68"/>
      <c r="F2060" s="68"/>
      <c r="G2060" s="68"/>
      <c r="H2060" s="68"/>
    </row>
    <row r="2061" spans="1:8" x14ac:dyDescent="0.3">
      <c r="A2061" s="68"/>
      <c r="B2061" s="68"/>
      <c r="C2061" s="68"/>
      <c r="D2061" s="68"/>
      <c r="E2061" s="68"/>
      <c r="F2061" s="68"/>
      <c r="G2061" s="68"/>
      <c r="H2061" s="68"/>
    </row>
    <row r="2062" spans="1:8" x14ac:dyDescent="0.3">
      <c r="A2062" s="68"/>
      <c r="B2062" s="68"/>
      <c r="C2062" s="68"/>
      <c r="D2062" s="68"/>
      <c r="E2062" s="68"/>
      <c r="F2062" s="68"/>
      <c r="G2062" s="68"/>
      <c r="H2062" s="68"/>
    </row>
    <row r="2063" spans="1:8" x14ac:dyDescent="0.3">
      <c r="A2063" s="68"/>
      <c r="B2063" s="68"/>
      <c r="C2063" s="68"/>
      <c r="D2063" s="68"/>
      <c r="E2063" s="68"/>
      <c r="F2063" s="68"/>
      <c r="G2063" s="68"/>
      <c r="H2063" s="68"/>
    </row>
    <row r="2064" spans="1:8" x14ac:dyDescent="0.3">
      <c r="A2064" s="68"/>
      <c r="B2064" s="68"/>
      <c r="C2064" s="68"/>
      <c r="D2064" s="68"/>
      <c r="E2064" s="68"/>
      <c r="F2064" s="68"/>
      <c r="G2064" s="68"/>
      <c r="H2064" s="68"/>
    </row>
    <row r="2065" spans="1:8" x14ac:dyDescent="0.3">
      <c r="A2065" s="68"/>
      <c r="B2065" s="68"/>
      <c r="C2065" s="68"/>
      <c r="D2065" s="68"/>
      <c r="E2065" s="68"/>
      <c r="F2065" s="68"/>
      <c r="G2065" s="68"/>
      <c r="H2065" s="68"/>
    </row>
    <row r="2066" spans="1:8" x14ac:dyDescent="0.3">
      <c r="A2066" s="68"/>
      <c r="B2066" s="68"/>
      <c r="C2066" s="68"/>
      <c r="D2066" s="68"/>
      <c r="E2066" s="68"/>
      <c r="F2066" s="68"/>
      <c r="G2066" s="68"/>
      <c r="H2066" s="68"/>
    </row>
    <row r="2067" spans="1:8" x14ac:dyDescent="0.3">
      <c r="A2067" s="68"/>
      <c r="B2067" s="68"/>
      <c r="C2067" s="68"/>
      <c r="D2067" s="68"/>
      <c r="E2067" s="68"/>
      <c r="F2067" s="68"/>
      <c r="G2067" s="68"/>
      <c r="H2067" s="68"/>
    </row>
    <row r="2068" spans="1:8" x14ac:dyDescent="0.3">
      <c r="A2068" s="68"/>
      <c r="B2068" s="68"/>
      <c r="C2068" s="68"/>
      <c r="D2068" s="68"/>
      <c r="E2068" s="68"/>
      <c r="F2068" s="68"/>
      <c r="G2068" s="68"/>
      <c r="H2068" s="68"/>
    </row>
    <row r="2069" spans="1:8" x14ac:dyDescent="0.3">
      <c r="A2069" s="68"/>
      <c r="B2069" s="68"/>
      <c r="C2069" s="68"/>
      <c r="D2069" s="68"/>
      <c r="E2069" s="68"/>
      <c r="F2069" s="68"/>
      <c r="G2069" s="68"/>
      <c r="H2069" s="68"/>
    </row>
    <row r="2070" spans="1:8" x14ac:dyDescent="0.3">
      <c r="A2070" s="68"/>
      <c r="B2070" s="68"/>
      <c r="C2070" s="68"/>
      <c r="D2070" s="68"/>
      <c r="E2070" s="68"/>
      <c r="F2070" s="68"/>
      <c r="G2070" s="68"/>
      <c r="H2070" s="68"/>
    </row>
    <row r="2071" spans="1:8" x14ac:dyDescent="0.3">
      <c r="A2071" s="68"/>
      <c r="B2071" s="68"/>
      <c r="C2071" s="68"/>
      <c r="D2071" s="68"/>
      <c r="E2071" s="68"/>
      <c r="F2071" s="68"/>
      <c r="G2071" s="68"/>
      <c r="H2071" s="68"/>
    </row>
    <row r="2072" spans="1:8" x14ac:dyDescent="0.3">
      <c r="A2072" s="68"/>
      <c r="B2072" s="68"/>
      <c r="C2072" s="68"/>
      <c r="D2072" s="68"/>
      <c r="E2072" s="68"/>
      <c r="F2072" s="68"/>
      <c r="G2072" s="68"/>
      <c r="H2072" s="68"/>
    </row>
    <row r="2073" spans="1:8" x14ac:dyDescent="0.3">
      <c r="A2073" s="68"/>
      <c r="B2073" s="68"/>
      <c r="C2073" s="68"/>
      <c r="D2073" s="68"/>
      <c r="E2073" s="68"/>
      <c r="F2073" s="68"/>
      <c r="G2073" s="68"/>
      <c r="H2073" s="68"/>
    </row>
    <row r="2074" spans="1:8" x14ac:dyDescent="0.3">
      <c r="A2074" s="68"/>
      <c r="B2074" s="68"/>
      <c r="C2074" s="68"/>
      <c r="D2074" s="68"/>
      <c r="E2074" s="68"/>
      <c r="F2074" s="68"/>
      <c r="G2074" s="68"/>
      <c r="H2074" s="68"/>
    </row>
    <row r="2075" spans="1:8" x14ac:dyDescent="0.3">
      <c r="A2075" s="68"/>
      <c r="B2075" s="68"/>
      <c r="C2075" s="68"/>
      <c r="D2075" s="68"/>
      <c r="E2075" s="68"/>
      <c r="F2075" s="68"/>
      <c r="G2075" s="68"/>
      <c r="H2075" s="68"/>
    </row>
    <row r="2076" spans="1:8" x14ac:dyDescent="0.3">
      <c r="A2076" s="68"/>
      <c r="B2076" s="68"/>
      <c r="C2076" s="68"/>
      <c r="D2076" s="68"/>
      <c r="E2076" s="68"/>
      <c r="F2076" s="68"/>
      <c r="G2076" s="68"/>
      <c r="H2076" s="68"/>
    </row>
    <row r="2077" spans="1:8" x14ac:dyDescent="0.3">
      <c r="A2077" s="68"/>
      <c r="B2077" s="68"/>
      <c r="C2077" s="68"/>
      <c r="D2077" s="68"/>
      <c r="E2077" s="68"/>
      <c r="F2077" s="68"/>
      <c r="G2077" s="68"/>
      <c r="H2077" s="68"/>
    </row>
    <row r="2078" spans="1:8" x14ac:dyDescent="0.3">
      <c r="A2078" s="68"/>
      <c r="B2078" s="68"/>
      <c r="C2078" s="68"/>
      <c r="D2078" s="68"/>
      <c r="E2078" s="68"/>
      <c r="F2078" s="68"/>
      <c r="G2078" s="68"/>
      <c r="H2078" s="68"/>
    </row>
    <row r="2079" spans="1:8" x14ac:dyDescent="0.3">
      <c r="A2079" s="68"/>
      <c r="B2079" s="68"/>
      <c r="C2079" s="68"/>
      <c r="D2079" s="68"/>
      <c r="E2079" s="68"/>
      <c r="F2079" s="68"/>
      <c r="G2079" s="68"/>
      <c r="H2079" s="68"/>
    </row>
    <row r="2080" spans="1:8" x14ac:dyDescent="0.3">
      <c r="A2080" s="68"/>
      <c r="B2080" s="68"/>
      <c r="C2080" s="68"/>
      <c r="D2080" s="68"/>
      <c r="E2080" s="68"/>
      <c r="F2080" s="68"/>
      <c r="G2080" s="68"/>
      <c r="H2080" s="68"/>
    </row>
    <row r="2081" spans="1:8" x14ac:dyDescent="0.3">
      <c r="A2081" s="68"/>
      <c r="B2081" s="68"/>
      <c r="C2081" s="68"/>
      <c r="D2081" s="68"/>
      <c r="E2081" s="68"/>
      <c r="F2081" s="68"/>
      <c r="G2081" s="68"/>
      <c r="H2081" s="68"/>
    </row>
    <row r="2082" spans="1:8" x14ac:dyDescent="0.3">
      <c r="A2082" s="68"/>
      <c r="B2082" s="68"/>
      <c r="C2082" s="68"/>
      <c r="D2082" s="68"/>
      <c r="E2082" s="68"/>
      <c r="F2082" s="68"/>
      <c r="G2082" s="68"/>
      <c r="H2082" s="68"/>
    </row>
    <row r="2083" spans="1:8" x14ac:dyDescent="0.3">
      <c r="A2083" s="68"/>
      <c r="B2083" s="68"/>
      <c r="C2083" s="68"/>
      <c r="D2083" s="68"/>
      <c r="E2083" s="68"/>
      <c r="F2083" s="68"/>
      <c r="G2083" s="68"/>
      <c r="H2083" s="68"/>
    </row>
    <row r="2084" spans="1:8" x14ac:dyDescent="0.3">
      <c r="A2084" s="68"/>
      <c r="B2084" s="68"/>
      <c r="C2084" s="68"/>
      <c r="D2084" s="68"/>
      <c r="E2084" s="68"/>
      <c r="F2084" s="68"/>
      <c r="G2084" s="68"/>
      <c r="H2084" s="68"/>
    </row>
    <row r="2085" spans="1:8" x14ac:dyDescent="0.3">
      <c r="A2085" s="68"/>
      <c r="B2085" s="68"/>
      <c r="C2085" s="68"/>
      <c r="D2085" s="68"/>
      <c r="E2085" s="68"/>
      <c r="F2085" s="68"/>
      <c r="G2085" s="68"/>
      <c r="H2085" s="68"/>
    </row>
    <row r="2086" spans="1:8" x14ac:dyDescent="0.3">
      <c r="A2086" s="68"/>
      <c r="B2086" s="68"/>
      <c r="C2086" s="68"/>
      <c r="D2086" s="68"/>
      <c r="E2086" s="68"/>
      <c r="F2086" s="68"/>
      <c r="G2086" s="68"/>
      <c r="H2086" s="68"/>
    </row>
    <row r="2087" spans="1:8" x14ac:dyDescent="0.3">
      <c r="A2087" s="68"/>
      <c r="B2087" s="68"/>
      <c r="C2087" s="68"/>
      <c r="D2087" s="68"/>
      <c r="E2087" s="68"/>
      <c r="F2087" s="68"/>
      <c r="G2087" s="68"/>
      <c r="H2087" s="68"/>
    </row>
    <row r="2088" spans="1:8" x14ac:dyDescent="0.3">
      <c r="A2088" s="68"/>
      <c r="B2088" s="68"/>
      <c r="C2088" s="68"/>
      <c r="D2088" s="68"/>
      <c r="E2088" s="68"/>
      <c r="F2088" s="68"/>
      <c r="G2088" s="68"/>
      <c r="H2088" s="68"/>
    </row>
    <row r="2089" spans="1:8" x14ac:dyDescent="0.3">
      <c r="A2089" s="68"/>
      <c r="B2089" s="68"/>
      <c r="C2089" s="68"/>
      <c r="D2089" s="68"/>
      <c r="E2089" s="68"/>
      <c r="F2089" s="68"/>
      <c r="G2089" s="68"/>
      <c r="H2089" s="68"/>
    </row>
    <row r="2090" spans="1:8" x14ac:dyDescent="0.3">
      <c r="A2090" s="68"/>
      <c r="B2090" s="68"/>
      <c r="C2090" s="68"/>
      <c r="D2090" s="68"/>
      <c r="E2090" s="68"/>
      <c r="F2090" s="68"/>
      <c r="G2090" s="68"/>
      <c r="H2090" s="68"/>
    </row>
    <row r="2091" spans="1:8" x14ac:dyDescent="0.3">
      <c r="A2091" s="68"/>
      <c r="B2091" s="68"/>
      <c r="C2091" s="68"/>
      <c r="D2091" s="68"/>
      <c r="E2091" s="68"/>
      <c r="F2091" s="68"/>
      <c r="G2091" s="68"/>
      <c r="H2091" s="68"/>
    </row>
    <row r="2092" spans="1:8" x14ac:dyDescent="0.3">
      <c r="A2092" s="68"/>
      <c r="B2092" s="68"/>
      <c r="C2092" s="68"/>
      <c r="D2092" s="68"/>
      <c r="E2092" s="68"/>
      <c r="F2092" s="68"/>
      <c r="G2092" s="68"/>
      <c r="H2092" s="68"/>
    </row>
    <row r="2093" spans="1:8" x14ac:dyDescent="0.3">
      <c r="A2093" s="68"/>
      <c r="B2093" s="68"/>
      <c r="C2093" s="68"/>
      <c r="D2093" s="68"/>
      <c r="E2093" s="68"/>
      <c r="F2093" s="68"/>
      <c r="G2093" s="68"/>
      <c r="H2093" s="68"/>
    </row>
    <row r="2094" spans="1:8" x14ac:dyDescent="0.3">
      <c r="A2094" s="68"/>
      <c r="B2094" s="68"/>
      <c r="C2094" s="68"/>
      <c r="D2094" s="68"/>
      <c r="E2094" s="68"/>
      <c r="F2094" s="68"/>
      <c r="G2094" s="68"/>
      <c r="H2094" s="68"/>
    </row>
    <row r="2095" spans="1:8" x14ac:dyDescent="0.3">
      <c r="A2095" s="68"/>
      <c r="B2095" s="68"/>
      <c r="C2095" s="68"/>
      <c r="D2095" s="68"/>
      <c r="E2095" s="68"/>
      <c r="F2095" s="68"/>
      <c r="G2095" s="68"/>
      <c r="H2095" s="68"/>
    </row>
    <row r="2096" spans="1:8" x14ac:dyDescent="0.3">
      <c r="A2096" s="68"/>
      <c r="B2096" s="68"/>
      <c r="C2096" s="68"/>
      <c r="D2096" s="68"/>
      <c r="E2096" s="68"/>
      <c r="F2096" s="68"/>
      <c r="G2096" s="68"/>
      <c r="H2096" s="68"/>
    </row>
    <row r="2097" spans="1:8" x14ac:dyDescent="0.3">
      <c r="A2097" s="68"/>
      <c r="B2097" s="68"/>
      <c r="C2097" s="68"/>
      <c r="D2097" s="68"/>
      <c r="E2097" s="68"/>
      <c r="F2097" s="68"/>
      <c r="G2097" s="68"/>
      <c r="H2097" s="68"/>
    </row>
    <row r="2098" spans="1:8" x14ac:dyDescent="0.3">
      <c r="A2098" s="68"/>
      <c r="B2098" s="68"/>
      <c r="C2098" s="68"/>
      <c r="D2098" s="68"/>
      <c r="E2098" s="68"/>
      <c r="F2098" s="68"/>
      <c r="G2098" s="68"/>
      <c r="H2098" s="68"/>
    </row>
    <row r="2099" spans="1:8" x14ac:dyDescent="0.3">
      <c r="A2099" s="68"/>
      <c r="B2099" s="68"/>
      <c r="C2099" s="68"/>
      <c r="D2099" s="68"/>
      <c r="E2099" s="68"/>
      <c r="F2099" s="68"/>
      <c r="G2099" s="68"/>
      <c r="H2099" s="68"/>
    </row>
    <row r="2100" spans="1:8" x14ac:dyDescent="0.3">
      <c r="A2100" s="68"/>
      <c r="B2100" s="68"/>
      <c r="C2100" s="68"/>
      <c r="D2100" s="68"/>
      <c r="E2100" s="68"/>
      <c r="F2100" s="68"/>
      <c r="G2100" s="68"/>
      <c r="H2100" s="68"/>
    </row>
    <row r="2101" spans="1:8" x14ac:dyDescent="0.3">
      <c r="A2101" s="68"/>
      <c r="B2101" s="68"/>
      <c r="C2101" s="68"/>
      <c r="D2101" s="68"/>
      <c r="E2101" s="68"/>
      <c r="F2101" s="68"/>
      <c r="G2101" s="68"/>
      <c r="H2101" s="68"/>
    </row>
    <row r="2102" spans="1:8" x14ac:dyDescent="0.3">
      <c r="A2102" s="68"/>
      <c r="B2102" s="68"/>
      <c r="C2102" s="68"/>
      <c r="D2102" s="68"/>
      <c r="E2102" s="68"/>
      <c r="F2102" s="68"/>
      <c r="G2102" s="68"/>
      <c r="H2102" s="68"/>
    </row>
    <row r="2103" spans="1:8" x14ac:dyDescent="0.3">
      <c r="A2103" s="68"/>
      <c r="B2103" s="68"/>
      <c r="C2103" s="68"/>
      <c r="D2103" s="68"/>
      <c r="E2103" s="68"/>
      <c r="F2103" s="68"/>
      <c r="G2103" s="68"/>
      <c r="H2103" s="68"/>
    </row>
    <row r="2104" spans="1:8" x14ac:dyDescent="0.3">
      <c r="A2104" s="68"/>
      <c r="B2104" s="68"/>
      <c r="C2104" s="68"/>
      <c r="D2104" s="68"/>
      <c r="E2104" s="68"/>
      <c r="F2104" s="68"/>
      <c r="G2104" s="68"/>
      <c r="H2104" s="68"/>
    </row>
    <row r="2105" spans="1:8" x14ac:dyDescent="0.3">
      <c r="A2105" s="68"/>
      <c r="B2105" s="68"/>
      <c r="C2105" s="68"/>
      <c r="D2105" s="68"/>
      <c r="E2105" s="68"/>
      <c r="F2105" s="68"/>
      <c r="G2105" s="68"/>
      <c r="H2105" s="68"/>
    </row>
    <row r="2106" spans="1:8" x14ac:dyDescent="0.3">
      <c r="A2106" s="68"/>
      <c r="B2106" s="68"/>
      <c r="C2106" s="68"/>
      <c r="D2106" s="68"/>
      <c r="E2106" s="68"/>
      <c r="F2106" s="68"/>
      <c r="G2106" s="68"/>
      <c r="H2106" s="68"/>
    </row>
    <row r="2107" spans="1:8" x14ac:dyDescent="0.3">
      <c r="A2107" s="68"/>
      <c r="B2107" s="68"/>
      <c r="C2107" s="68"/>
      <c r="D2107" s="68"/>
      <c r="E2107" s="68"/>
      <c r="F2107" s="68"/>
      <c r="G2107" s="68"/>
      <c r="H2107" s="68"/>
    </row>
    <row r="2108" spans="1:8" x14ac:dyDescent="0.3">
      <c r="A2108" s="68"/>
      <c r="B2108" s="68"/>
      <c r="C2108" s="68"/>
      <c r="D2108" s="68"/>
      <c r="E2108" s="68"/>
      <c r="F2108" s="68"/>
      <c r="G2108" s="68"/>
      <c r="H2108" s="68"/>
    </row>
    <row r="2109" spans="1:8" x14ac:dyDescent="0.3">
      <c r="A2109" s="68"/>
      <c r="B2109" s="68"/>
      <c r="C2109" s="68"/>
      <c r="D2109" s="68"/>
      <c r="E2109" s="68"/>
      <c r="F2109" s="68"/>
      <c r="G2109" s="68"/>
      <c r="H2109" s="68"/>
    </row>
    <row r="2110" spans="1:8" x14ac:dyDescent="0.3">
      <c r="A2110" s="68"/>
      <c r="B2110" s="68"/>
      <c r="C2110" s="68"/>
      <c r="D2110" s="68"/>
      <c r="E2110" s="68"/>
      <c r="F2110" s="68"/>
      <c r="G2110" s="68"/>
      <c r="H2110" s="68"/>
    </row>
    <row r="2111" spans="1:8" x14ac:dyDescent="0.3">
      <c r="A2111" s="68"/>
      <c r="B2111" s="68"/>
      <c r="C2111" s="68"/>
      <c r="D2111" s="68"/>
      <c r="E2111" s="68"/>
      <c r="F2111" s="68"/>
      <c r="G2111" s="68"/>
      <c r="H2111" s="68"/>
    </row>
    <row r="2112" spans="1:8" x14ac:dyDescent="0.3">
      <c r="A2112" s="68"/>
      <c r="B2112" s="68"/>
      <c r="C2112" s="68"/>
      <c r="D2112" s="68"/>
      <c r="E2112" s="68"/>
      <c r="F2112" s="68"/>
      <c r="G2112" s="68"/>
      <c r="H2112" s="68"/>
    </row>
    <row r="2113" spans="1:8" x14ac:dyDescent="0.3">
      <c r="A2113" s="68"/>
      <c r="B2113" s="68"/>
      <c r="C2113" s="68"/>
      <c r="D2113" s="68"/>
      <c r="E2113" s="68"/>
      <c r="F2113" s="68"/>
      <c r="G2113" s="68"/>
      <c r="H2113" s="68"/>
    </row>
    <row r="2114" spans="1:8" x14ac:dyDescent="0.3">
      <c r="A2114" s="68"/>
      <c r="B2114" s="68"/>
      <c r="C2114" s="68"/>
      <c r="D2114" s="68"/>
      <c r="E2114" s="68"/>
      <c r="F2114" s="68"/>
      <c r="G2114" s="68"/>
      <c r="H2114" s="68"/>
    </row>
    <row r="2115" spans="1:8" x14ac:dyDescent="0.3">
      <c r="A2115" s="68"/>
      <c r="B2115" s="68"/>
      <c r="C2115" s="68"/>
      <c r="D2115" s="68"/>
      <c r="E2115" s="68"/>
      <c r="F2115" s="68"/>
      <c r="G2115" s="68"/>
      <c r="H2115" s="68"/>
    </row>
    <row r="2116" spans="1:8" x14ac:dyDescent="0.3">
      <c r="A2116" s="68"/>
      <c r="B2116" s="68"/>
      <c r="C2116" s="68"/>
      <c r="D2116" s="68"/>
      <c r="E2116" s="68"/>
      <c r="F2116" s="68"/>
      <c r="G2116" s="68"/>
      <c r="H2116" s="68"/>
    </row>
    <row r="2117" spans="1:8" x14ac:dyDescent="0.3">
      <c r="A2117" s="68"/>
      <c r="B2117" s="68"/>
      <c r="C2117" s="68"/>
      <c r="D2117" s="68"/>
      <c r="E2117" s="68"/>
      <c r="F2117" s="68"/>
      <c r="G2117" s="68"/>
      <c r="H2117" s="68"/>
    </row>
    <row r="2118" spans="1:8" x14ac:dyDescent="0.3">
      <c r="A2118" s="68"/>
      <c r="B2118" s="68"/>
      <c r="C2118" s="68"/>
      <c r="D2118" s="68"/>
      <c r="E2118" s="68"/>
      <c r="F2118" s="68"/>
      <c r="G2118" s="68"/>
      <c r="H2118" s="68"/>
    </row>
    <row r="2119" spans="1:8" x14ac:dyDescent="0.3">
      <c r="A2119" s="68"/>
      <c r="B2119" s="68"/>
      <c r="C2119" s="68"/>
      <c r="D2119" s="68"/>
      <c r="E2119" s="68"/>
      <c r="F2119" s="68"/>
      <c r="G2119" s="68"/>
      <c r="H2119" s="68"/>
    </row>
    <row r="2120" spans="1:8" x14ac:dyDescent="0.3">
      <c r="A2120" s="68"/>
      <c r="B2120" s="68"/>
      <c r="C2120" s="68"/>
      <c r="D2120" s="68"/>
      <c r="E2120" s="68"/>
      <c r="F2120" s="68"/>
      <c r="G2120" s="68"/>
      <c r="H2120" s="68"/>
    </row>
    <row r="2121" spans="1:8" x14ac:dyDescent="0.3">
      <c r="A2121" s="68"/>
      <c r="B2121" s="68"/>
      <c r="C2121" s="68"/>
      <c r="D2121" s="68"/>
      <c r="E2121" s="68"/>
      <c r="F2121" s="68"/>
      <c r="G2121" s="68"/>
      <c r="H2121" s="68"/>
    </row>
    <row r="2122" spans="1:8" x14ac:dyDescent="0.3">
      <c r="A2122" s="68"/>
      <c r="B2122" s="68"/>
      <c r="C2122" s="68"/>
      <c r="D2122" s="68"/>
      <c r="E2122" s="68"/>
      <c r="F2122" s="68"/>
      <c r="G2122" s="68"/>
      <c r="H2122" s="68"/>
    </row>
    <row r="2123" spans="1:8" x14ac:dyDescent="0.3">
      <c r="A2123" s="68"/>
      <c r="B2123" s="68"/>
      <c r="C2123" s="68"/>
      <c r="D2123" s="68"/>
      <c r="E2123" s="68"/>
      <c r="F2123" s="68"/>
      <c r="G2123" s="68"/>
      <c r="H2123" s="68"/>
    </row>
    <row r="2124" spans="1:8" x14ac:dyDescent="0.3">
      <c r="A2124" s="68"/>
      <c r="B2124" s="68"/>
      <c r="C2124" s="68"/>
      <c r="D2124" s="68"/>
      <c r="E2124" s="68"/>
      <c r="F2124" s="68"/>
      <c r="G2124" s="68"/>
      <c r="H2124" s="68"/>
    </row>
    <row r="2125" spans="1:8" x14ac:dyDescent="0.3">
      <c r="A2125" s="68"/>
      <c r="B2125" s="68"/>
      <c r="C2125" s="68"/>
      <c r="D2125" s="68"/>
      <c r="E2125" s="68"/>
      <c r="F2125" s="68"/>
      <c r="G2125" s="68"/>
      <c r="H2125" s="68"/>
    </row>
    <row r="2126" spans="1:8" x14ac:dyDescent="0.3">
      <c r="A2126" s="68"/>
      <c r="B2126" s="68"/>
      <c r="C2126" s="68"/>
      <c r="D2126" s="68"/>
      <c r="E2126" s="68"/>
      <c r="F2126" s="68"/>
      <c r="G2126" s="68"/>
      <c r="H2126" s="68"/>
    </row>
    <row r="2127" spans="1:8" x14ac:dyDescent="0.3">
      <c r="A2127" s="68"/>
      <c r="B2127" s="68"/>
      <c r="C2127" s="68"/>
      <c r="D2127" s="68"/>
      <c r="E2127" s="68"/>
      <c r="F2127" s="68"/>
      <c r="G2127" s="68"/>
      <c r="H2127" s="68"/>
    </row>
    <row r="2128" spans="1:8" x14ac:dyDescent="0.3">
      <c r="A2128" s="68"/>
      <c r="B2128" s="68"/>
      <c r="C2128" s="68"/>
      <c r="D2128" s="68"/>
      <c r="E2128" s="68"/>
      <c r="F2128" s="68"/>
      <c r="G2128" s="68"/>
      <c r="H2128" s="68"/>
    </row>
    <row r="2129" spans="1:8" x14ac:dyDescent="0.3">
      <c r="A2129" s="68"/>
      <c r="B2129" s="68"/>
      <c r="C2129" s="68"/>
      <c r="D2129" s="68"/>
      <c r="E2129" s="68"/>
      <c r="F2129" s="68"/>
      <c r="G2129" s="68"/>
      <c r="H2129" s="68"/>
    </row>
    <row r="2130" spans="1:8" x14ac:dyDescent="0.3">
      <c r="A2130" s="68"/>
      <c r="B2130" s="68"/>
      <c r="C2130" s="68"/>
      <c r="D2130" s="68"/>
      <c r="E2130" s="68"/>
      <c r="F2130" s="68"/>
      <c r="G2130" s="68"/>
      <c r="H2130" s="68"/>
    </row>
    <row r="2131" spans="1:8" x14ac:dyDescent="0.3">
      <c r="A2131" s="68"/>
      <c r="B2131" s="68"/>
      <c r="C2131" s="68"/>
      <c r="D2131" s="68"/>
      <c r="E2131" s="68"/>
      <c r="F2131" s="68"/>
      <c r="G2131" s="68"/>
      <c r="H2131" s="68"/>
    </row>
    <row r="2132" spans="1:8" x14ac:dyDescent="0.3">
      <c r="A2132" s="68"/>
      <c r="B2132" s="68"/>
      <c r="C2132" s="68"/>
      <c r="D2132" s="68"/>
      <c r="E2132" s="68"/>
      <c r="F2132" s="68"/>
      <c r="G2132" s="68"/>
      <c r="H2132" s="68"/>
    </row>
    <row r="2133" spans="1:8" x14ac:dyDescent="0.3">
      <c r="A2133" s="68"/>
      <c r="B2133" s="68"/>
      <c r="C2133" s="68"/>
      <c r="D2133" s="68"/>
      <c r="E2133" s="68"/>
      <c r="F2133" s="68"/>
      <c r="G2133" s="68"/>
      <c r="H2133" s="68"/>
    </row>
    <row r="2134" spans="1:8" x14ac:dyDescent="0.3">
      <c r="A2134" s="68"/>
      <c r="B2134" s="68"/>
      <c r="C2134" s="68"/>
      <c r="D2134" s="68"/>
      <c r="E2134" s="68"/>
      <c r="F2134" s="68"/>
      <c r="G2134" s="68"/>
      <c r="H2134" s="68"/>
    </row>
    <row r="2135" spans="1:8" x14ac:dyDescent="0.3">
      <c r="A2135" s="68"/>
      <c r="B2135" s="68"/>
      <c r="C2135" s="68"/>
      <c r="D2135" s="68"/>
      <c r="E2135" s="68"/>
      <c r="F2135" s="68"/>
      <c r="G2135" s="68"/>
      <c r="H2135" s="68"/>
    </row>
    <row r="2136" spans="1:8" x14ac:dyDescent="0.3">
      <c r="A2136" s="68"/>
      <c r="B2136" s="68"/>
      <c r="C2136" s="68"/>
      <c r="D2136" s="68"/>
      <c r="E2136" s="68"/>
      <c r="F2136" s="68"/>
      <c r="G2136" s="68"/>
      <c r="H2136" s="68"/>
    </row>
    <row r="2137" spans="1:8" x14ac:dyDescent="0.3">
      <c r="A2137" s="68"/>
      <c r="B2137" s="68"/>
      <c r="C2137" s="68"/>
      <c r="D2137" s="68"/>
      <c r="E2137" s="68"/>
      <c r="F2137" s="68"/>
      <c r="G2137" s="68"/>
      <c r="H2137" s="68"/>
    </row>
    <row r="2138" spans="1:8" x14ac:dyDescent="0.3">
      <c r="A2138" s="68"/>
      <c r="B2138" s="68"/>
      <c r="C2138" s="68"/>
      <c r="D2138" s="68"/>
      <c r="E2138" s="68"/>
      <c r="F2138" s="68"/>
      <c r="G2138" s="68"/>
      <c r="H2138" s="68"/>
    </row>
    <row r="2139" spans="1:8" x14ac:dyDescent="0.3">
      <c r="A2139" s="68"/>
      <c r="B2139" s="68"/>
      <c r="C2139" s="68"/>
      <c r="D2139" s="68"/>
      <c r="E2139" s="68"/>
      <c r="F2139" s="68"/>
      <c r="G2139" s="68"/>
      <c r="H2139" s="68"/>
    </row>
    <row r="2140" spans="1:8" x14ac:dyDescent="0.3">
      <c r="A2140" s="68"/>
      <c r="B2140" s="68"/>
      <c r="C2140" s="68"/>
      <c r="D2140" s="68"/>
      <c r="E2140" s="68"/>
      <c r="F2140" s="68"/>
      <c r="G2140" s="68"/>
      <c r="H2140" s="68"/>
    </row>
    <row r="2141" spans="1:8" x14ac:dyDescent="0.3">
      <c r="A2141" s="68"/>
      <c r="B2141" s="68"/>
      <c r="C2141" s="68"/>
      <c r="D2141" s="68"/>
      <c r="E2141" s="68"/>
      <c r="F2141" s="68"/>
      <c r="G2141" s="68"/>
      <c r="H2141" s="68"/>
    </row>
    <row r="2142" spans="1:8" x14ac:dyDescent="0.3">
      <c r="A2142" s="68"/>
      <c r="B2142" s="68"/>
      <c r="C2142" s="68"/>
      <c r="D2142" s="68"/>
      <c r="E2142" s="68"/>
      <c r="F2142" s="68"/>
      <c r="G2142" s="68"/>
      <c r="H2142" s="68"/>
    </row>
    <row r="2143" spans="1:8" x14ac:dyDescent="0.3">
      <c r="A2143" s="68"/>
      <c r="B2143" s="68"/>
      <c r="C2143" s="68"/>
      <c r="D2143" s="68"/>
      <c r="E2143" s="68"/>
      <c r="F2143" s="68"/>
      <c r="G2143" s="68"/>
      <c r="H2143" s="68"/>
    </row>
    <row r="2144" spans="1:8" x14ac:dyDescent="0.3">
      <c r="A2144" s="68"/>
      <c r="B2144" s="68"/>
      <c r="C2144" s="68"/>
      <c r="D2144" s="68"/>
      <c r="E2144" s="68"/>
      <c r="F2144" s="68"/>
      <c r="G2144" s="68"/>
      <c r="H2144" s="68"/>
    </row>
    <row r="2145" spans="1:8" x14ac:dyDescent="0.3">
      <c r="A2145" s="68"/>
      <c r="B2145" s="68"/>
      <c r="C2145" s="68"/>
      <c r="D2145" s="68"/>
      <c r="E2145" s="68"/>
      <c r="F2145" s="68"/>
      <c r="G2145" s="68"/>
      <c r="H2145" s="68"/>
    </row>
    <row r="2146" spans="1:8" x14ac:dyDescent="0.3">
      <c r="A2146" s="68"/>
      <c r="B2146" s="68"/>
      <c r="C2146" s="68"/>
      <c r="D2146" s="68"/>
      <c r="E2146" s="68"/>
      <c r="F2146" s="68"/>
      <c r="G2146" s="68"/>
      <c r="H2146" s="68"/>
    </row>
    <row r="2147" spans="1:8" x14ac:dyDescent="0.3">
      <c r="A2147" s="68"/>
      <c r="B2147" s="68"/>
      <c r="C2147" s="68"/>
      <c r="D2147" s="68"/>
      <c r="E2147" s="68"/>
      <c r="F2147" s="68"/>
      <c r="G2147" s="68"/>
      <c r="H2147" s="68"/>
    </row>
    <row r="2148" spans="1:8" x14ac:dyDescent="0.3">
      <c r="A2148" s="68"/>
      <c r="B2148" s="68"/>
      <c r="C2148" s="68"/>
      <c r="D2148" s="68"/>
      <c r="E2148" s="68"/>
      <c r="F2148" s="68"/>
      <c r="G2148" s="68"/>
      <c r="H2148" s="68"/>
    </row>
    <row r="2149" spans="1:8" x14ac:dyDescent="0.3">
      <c r="A2149" s="68"/>
      <c r="B2149" s="68"/>
      <c r="C2149" s="68"/>
      <c r="D2149" s="68"/>
      <c r="E2149" s="68"/>
      <c r="F2149" s="68"/>
      <c r="G2149" s="68"/>
      <c r="H2149" s="68"/>
    </row>
    <row r="2150" spans="1:8" x14ac:dyDescent="0.3">
      <c r="A2150" s="68"/>
      <c r="B2150" s="68"/>
      <c r="C2150" s="68"/>
      <c r="D2150" s="68"/>
      <c r="E2150" s="68"/>
      <c r="F2150" s="68"/>
      <c r="G2150" s="68"/>
      <c r="H2150" s="68"/>
    </row>
    <row r="2151" spans="1:8" x14ac:dyDescent="0.3">
      <c r="A2151" s="68"/>
      <c r="B2151" s="68"/>
      <c r="C2151" s="68"/>
      <c r="D2151" s="68"/>
      <c r="E2151" s="68"/>
      <c r="F2151" s="68"/>
      <c r="G2151" s="68"/>
      <c r="H2151" s="68"/>
    </row>
    <row r="2152" spans="1:8" x14ac:dyDescent="0.3">
      <c r="A2152" s="68"/>
      <c r="B2152" s="68"/>
      <c r="C2152" s="68"/>
      <c r="D2152" s="68"/>
      <c r="E2152" s="68"/>
      <c r="F2152" s="68"/>
      <c r="G2152" s="68"/>
      <c r="H2152" s="68"/>
    </row>
    <row r="2153" spans="1:8" x14ac:dyDescent="0.3">
      <c r="A2153" s="68"/>
      <c r="B2153" s="68"/>
      <c r="C2153" s="68"/>
      <c r="D2153" s="68"/>
      <c r="E2153" s="68"/>
      <c r="F2153" s="68"/>
      <c r="G2153" s="68"/>
      <c r="H2153" s="68"/>
    </row>
    <row r="2154" spans="1:8" x14ac:dyDescent="0.3">
      <c r="A2154" s="68"/>
      <c r="B2154" s="68"/>
      <c r="C2154" s="68"/>
      <c r="D2154" s="68"/>
      <c r="E2154" s="68"/>
      <c r="F2154" s="68"/>
      <c r="G2154" s="68"/>
      <c r="H2154" s="68"/>
    </row>
    <row r="2155" spans="1:8" x14ac:dyDescent="0.3">
      <c r="A2155" s="68"/>
      <c r="B2155" s="68"/>
      <c r="C2155" s="68"/>
      <c r="D2155" s="68"/>
      <c r="E2155" s="68"/>
      <c r="F2155" s="68"/>
      <c r="G2155" s="68"/>
      <c r="H2155" s="68"/>
    </row>
    <row r="2156" spans="1:8" x14ac:dyDescent="0.3">
      <c r="A2156" s="68"/>
      <c r="B2156" s="68"/>
      <c r="C2156" s="68"/>
      <c r="D2156" s="68"/>
      <c r="E2156" s="68"/>
      <c r="F2156" s="68"/>
      <c r="G2156" s="68"/>
      <c r="H2156" s="68"/>
    </row>
    <row r="2157" spans="1:8" x14ac:dyDescent="0.3">
      <c r="A2157" s="68"/>
      <c r="B2157" s="68"/>
      <c r="C2157" s="68"/>
      <c r="D2157" s="68"/>
      <c r="E2157" s="68"/>
      <c r="F2157" s="68"/>
      <c r="G2157" s="68"/>
      <c r="H2157" s="68"/>
    </row>
    <row r="2158" spans="1:8" x14ac:dyDescent="0.3">
      <c r="A2158" s="68"/>
      <c r="B2158" s="68"/>
      <c r="C2158" s="68"/>
      <c r="D2158" s="68"/>
      <c r="E2158" s="68"/>
      <c r="F2158" s="68"/>
      <c r="G2158" s="68"/>
      <c r="H2158" s="68"/>
    </row>
    <row r="2159" spans="1:8" x14ac:dyDescent="0.3">
      <c r="A2159" s="68"/>
      <c r="B2159" s="68"/>
      <c r="C2159" s="68"/>
      <c r="D2159" s="68"/>
      <c r="E2159" s="68"/>
      <c r="F2159" s="68"/>
      <c r="G2159" s="68"/>
      <c r="H2159" s="68"/>
    </row>
    <row r="2160" spans="1:8" x14ac:dyDescent="0.3">
      <c r="A2160" s="68"/>
      <c r="B2160" s="68"/>
      <c r="C2160" s="68"/>
      <c r="D2160" s="68"/>
      <c r="E2160" s="68"/>
      <c r="F2160" s="68"/>
      <c r="G2160" s="68"/>
      <c r="H2160" s="68"/>
    </row>
    <row r="2161" spans="1:8" x14ac:dyDescent="0.3">
      <c r="A2161" s="68"/>
      <c r="B2161" s="68"/>
      <c r="C2161" s="68"/>
      <c r="D2161" s="68"/>
      <c r="E2161" s="68"/>
      <c r="F2161" s="68"/>
      <c r="G2161" s="68"/>
      <c r="H2161" s="68"/>
    </row>
    <row r="2162" spans="1:8" x14ac:dyDescent="0.3">
      <c r="A2162" s="68"/>
      <c r="B2162" s="68"/>
      <c r="C2162" s="68"/>
      <c r="D2162" s="68"/>
      <c r="E2162" s="68"/>
      <c r="F2162" s="68"/>
      <c r="G2162" s="68"/>
      <c r="H2162" s="68"/>
    </row>
    <row r="2163" spans="1:8" x14ac:dyDescent="0.3">
      <c r="A2163" s="68"/>
      <c r="B2163" s="68"/>
      <c r="C2163" s="68"/>
      <c r="D2163" s="68"/>
      <c r="E2163" s="68"/>
      <c r="F2163" s="68"/>
      <c r="G2163" s="68"/>
      <c r="H2163" s="68"/>
    </row>
    <row r="2164" spans="1:8" x14ac:dyDescent="0.3">
      <c r="A2164" s="68"/>
      <c r="B2164" s="68"/>
      <c r="C2164" s="68"/>
      <c r="D2164" s="68"/>
      <c r="E2164" s="68"/>
      <c r="F2164" s="68"/>
      <c r="G2164" s="68"/>
      <c r="H2164" s="68"/>
    </row>
    <row r="2165" spans="1:8" x14ac:dyDescent="0.3">
      <c r="A2165" s="68"/>
      <c r="B2165" s="68"/>
      <c r="C2165" s="68"/>
      <c r="D2165" s="68"/>
      <c r="E2165" s="68"/>
      <c r="F2165" s="68"/>
      <c r="G2165" s="68"/>
      <c r="H2165" s="68"/>
    </row>
    <row r="2166" spans="1:8" x14ac:dyDescent="0.3">
      <c r="A2166" s="68"/>
      <c r="B2166" s="68"/>
      <c r="C2166" s="68"/>
      <c r="D2166" s="68"/>
      <c r="E2166" s="68"/>
      <c r="F2166" s="68"/>
      <c r="G2166" s="68"/>
      <c r="H2166" s="68"/>
    </row>
    <row r="2167" spans="1:8" x14ac:dyDescent="0.3">
      <c r="A2167" s="68"/>
      <c r="B2167" s="68"/>
      <c r="C2167" s="68"/>
      <c r="D2167" s="68"/>
      <c r="E2167" s="68"/>
      <c r="F2167" s="68"/>
      <c r="G2167" s="68"/>
      <c r="H2167" s="68"/>
    </row>
    <row r="2168" spans="1:8" x14ac:dyDescent="0.3">
      <c r="A2168" s="68"/>
      <c r="B2168" s="68"/>
      <c r="C2168" s="68"/>
      <c r="D2168" s="68"/>
      <c r="E2168" s="68"/>
      <c r="F2168" s="68"/>
      <c r="G2168" s="68"/>
      <c r="H2168" s="68"/>
    </row>
    <row r="2169" spans="1:8" x14ac:dyDescent="0.3">
      <c r="A2169" s="68"/>
      <c r="B2169" s="68"/>
      <c r="C2169" s="68"/>
      <c r="D2169" s="68"/>
      <c r="E2169" s="68"/>
      <c r="F2169" s="68"/>
      <c r="G2169" s="68"/>
      <c r="H2169" s="68"/>
    </row>
    <row r="2170" spans="1:8" x14ac:dyDescent="0.3">
      <c r="A2170" s="68"/>
      <c r="B2170" s="68"/>
      <c r="C2170" s="68"/>
      <c r="D2170" s="68"/>
      <c r="E2170" s="68"/>
      <c r="F2170" s="68"/>
      <c r="G2170" s="68"/>
      <c r="H2170" s="68"/>
    </row>
    <row r="2171" spans="1:8" x14ac:dyDescent="0.3">
      <c r="A2171" s="68"/>
      <c r="B2171" s="68"/>
      <c r="C2171" s="68"/>
      <c r="D2171" s="68"/>
      <c r="E2171" s="68"/>
      <c r="F2171" s="68"/>
      <c r="G2171" s="68"/>
      <c r="H2171" s="68"/>
    </row>
    <row r="2172" spans="1:8" x14ac:dyDescent="0.3">
      <c r="A2172" s="68"/>
      <c r="B2172" s="68"/>
      <c r="C2172" s="68"/>
      <c r="D2172" s="68"/>
      <c r="E2172" s="68"/>
      <c r="F2172" s="68"/>
      <c r="G2172" s="68"/>
      <c r="H2172" s="68"/>
    </row>
    <row r="2173" spans="1:8" x14ac:dyDescent="0.3">
      <c r="A2173" s="68"/>
      <c r="B2173" s="68"/>
      <c r="C2173" s="68"/>
      <c r="D2173" s="68"/>
      <c r="E2173" s="68"/>
      <c r="F2173" s="68"/>
      <c r="G2173" s="68"/>
      <c r="H2173" s="68"/>
    </row>
    <row r="2174" spans="1:8" x14ac:dyDescent="0.3">
      <c r="A2174" s="68"/>
      <c r="B2174" s="68"/>
      <c r="C2174" s="68"/>
      <c r="D2174" s="68"/>
      <c r="E2174" s="68"/>
      <c r="F2174" s="68"/>
      <c r="G2174" s="68"/>
      <c r="H2174" s="68"/>
    </row>
    <row r="2175" spans="1:8" x14ac:dyDescent="0.3">
      <c r="A2175" s="68"/>
      <c r="B2175" s="68"/>
      <c r="C2175" s="68"/>
      <c r="D2175" s="68"/>
      <c r="E2175" s="68"/>
      <c r="F2175" s="68"/>
      <c r="G2175" s="68"/>
      <c r="H2175" s="68"/>
    </row>
    <row r="2176" spans="1:8" x14ac:dyDescent="0.3">
      <c r="A2176" s="68"/>
      <c r="B2176" s="68"/>
      <c r="C2176" s="68"/>
      <c r="D2176" s="68"/>
      <c r="E2176" s="68"/>
      <c r="F2176" s="68"/>
      <c r="G2176" s="68"/>
      <c r="H2176" s="68"/>
    </row>
    <row r="2177" spans="1:8" x14ac:dyDescent="0.3">
      <c r="A2177" s="68"/>
      <c r="B2177" s="68"/>
      <c r="C2177" s="68"/>
      <c r="D2177" s="68"/>
      <c r="E2177" s="68"/>
      <c r="F2177" s="68"/>
      <c r="G2177" s="68"/>
      <c r="H2177" s="68"/>
    </row>
    <row r="2178" spans="1:8" x14ac:dyDescent="0.3">
      <c r="A2178" s="68"/>
      <c r="B2178" s="68"/>
      <c r="C2178" s="68"/>
      <c r="D2178" s="68"/>
      <c r="E2178" s="68"/>
      <c r="F2178" s="68"/>
      <c r="G2178" s="68"/>
      <c r="H2178" s="68"/>
    </row>
    <row r="2179" spans="1:8" x14ac:dyDescent="0.3">
      <c r="A2179" s="68"/>
      <c r="B2179" s="68"/>
      <c r="C2179" s="68"/>
      <c r="D2179" s="68"/>
      <c r="E2179" s="68"/>
      <c r="F2179" s="68"/>
      <c r="G2179" s="68"/>
      <c r="H2179" s="68"/>
    </row>
    <row r="2180" spans="1:8" x14ac:dyDescent="0.3">
      <c r="A2180" s="68"/>
      <c r="B2180" s="68"/>
      <c r="C2180" s="68"/>
      <c r="D2180" s="68"/>
      <c r="E2180" s="68"/>
      <c r="F2180" s="68"/>
      <c r="G2180" s="68"/>
      <c r="H2180" s="68"/>
    </row>
    <row r="2181" spans="1:8" x14ac:dyDescent="0.3">
      <c r="A2181" s="68"/>
      <c r="B2181" s="68"/>
      <c r="C2181" s="68"/>
      <c r="D2181" s="68"/>
      <c r="E2181" s="68"/>
      <c r="F2181" s="68"/>
      <c r="G2181" s="68"/>
      <c r="H2181" s="68"/>
    </row>
    <row r="2182" spans="1:8" x14ac:dyDescent="0.3">
      <c r="A2182" s="68"/>
      <c r="B2182" s="68"/>
      <c r="C2182" s="68"/>
      <c r="D2182" s="68"/>
      <c r="E2182" s="68"/>
      <c r="F2182" s="68"/>
      <c r="G2182" s="68"/>
      <c r="H2182" s="68"/>
    </row>
    <row r="2183" spans="1:8" x14ac:dyDescent="0.3">
      <c r="A2183" s="68"/>
      <c r="B2183" s="68"/>
      <c r="C2183" s="68"/>
      <c r="D2183" s="68"/>
      <c r="E2183" s="68"/>
      <c r="F2183" s="68"/>
      <c r="G2183" s="68"/>
      <c r="H2183" s="68"/>
    </row>
    <row r="2184" spans="1:8" x14ac:dyDescent="0.3">
      <c r="A2184" s="68"/>
      <c r="B2184" s="68"/>
      <c r="C2184" s="68"/>
      <c r="D2184" s="68"/>
      <c r="E2184" s="68"/>
      <c r="F2184" s="68"/>
      <c r="G2184" s="68"/>
      <c r="H2184" s="68"/>
    </row>
    <row r="2185" spans="1:8" x14ac:dyDescent="0.3">
      <c r="A2185" s="68"/>
      <c r="B2185" s="68"/>
      <c r="C2185" s="68"/>
      <c r="D2185" s="68"/>
      <c r="E2185" s="68"/>
      <c r="F2185" s="68"/>
      <c r="G2185" s="68"/>
      <c r="H2185" s="68"/>
    </row>
    <row r="2186" spans="1:8" x14ac:dyDescent="0.3">
      <c r="A2186" s="68"/>
      <c r="B2186" s="68"/>
      <c r="C2186" s="68"/>
      <c r="D2186" s="68"/>
      <c r="E2186" s="68"/>
      <c r="F2186" s="68"/>
      <c r="G2186" s="68"/>
      <c r="H2186" s="68"/>
    </row>
    <row r="2187" spans="1:8" x14ac:dyDescent="0.3">
      <c r="A2187" s="68"/>
      <c r="B2187" s="68"/>
      <c r="C2187" s="68"/>
      <c r="D2187" s="68"/>
      <c r="E2187" s="68"/>
      <c r="F2187" s="68"/>
      <c r="G2187" s="68"/>
      <c r="H2187" s="68"/>
    </row>
    <row r="2188" spans="1:8" x14ac:dyDescent="0.3">
      <c r="A2188" s="68"/>
      <c r="B2188" s="68"/>
      <c r="C2188" s="68"/>
      <c r="D2188" s="68"/>
      <c r="E2188" s="68"/>
      <c r="F2188" s="68"/>
      <c r="G2188" s="68"/>
      <c r="H2188" s="68"/>
    </row>
    <row r="2189" spans="1:8" x14ac:dyDescent="0.3">
      <c r="A2189" s="68"/>
      <c r="B2189" s="68"/>
      <c r="C2189" s="68"/>
      <c r="D2189" s="68"/>
      <c r="E2189" s="68"/>
      <c r="F2189" s="68"/>
      <c r="G2189" s="68"/>
      <c r="H2189" s="68"/>
    </row>
    <row r="2190" spans="1:8" x14ac:dyDescent="0.3">
      <c r="A2190" s="68"/>
      <c r="B2190" s="68"/>
      <c r="C2190" s="68"/>
      <c r="D2190" s="68"/>
      <c r="E2190" s="68"/>
      <c r="F2190" s="68"/>
      <c r="G2190" s="68"/>
      <c r="H2190" s="68"/>
    </row>
    <row r="2191" spans="1:8" x14ac:dyDescent="0.3">
      <c r="A2191" s="68"/>
      <c r="B2191" s="68"/>
      <c r="C2191" s="68"/>
      <c r="D2191" s="68"/>
      <c r="E2191" s="68"/>
      <c r="F2191" s="68"/>
      <c r="G2191" s="68"/>
      <c r="H2191" s="68"/>
    </row>
    <row r="2192" spans="1:8" x14ac:dyDescent="0.3">
      <c r="A2192" s="68"/>
      <c r="B2192" s="68"/>
      <c r="C2192" s="68"/>
      <c r="D2192" s="68"/>
      <c r="E2192" s="68"/>
      <c r="F2192" s="68"/>
      <c r="G2192" s="68"/>
      <c r="H2192" s="68"/>
    </row>
    <row r="2193" spans="1:8" x14ac:dyDescent="0.3">
      <c r="A2193" s="68"/>
      <c r="B2193" s="68"/>
      <c r="C2193" s="68"/>
      <c r="D2193" s="68"/>
      <c r="E2193" s="68"/>
      <c r="F2193" s="68"/>
      <c r="G2193" s="68"/>
      <c r="H2193" s="68"/>
    </row>
    <row r="2194" spans="1:8" x14ac:dyDescent="0.3">
      <c r="A2194" s="68"/>
      <c r="B2194" s="68"/>
      <c r="C2194" s="68"/>
      <c r="D2194" s="68"/>
      <c r="E2194" s="68"/>
      <c r="F2194" s="68"/>
      <c r="G2194" s="68"/>
      <c r="H2194" s="68"/>
    </row>
    <row r="2195" spans="1:8" x14ac:dyDescent="0.3">
      <c r="A2195" s="68"/>
      <c r="B2195" s="68"/>
      <c r="C2195" s="68"/>
      <c r="D2195" s="68"/>
      <c r="E2195" s="68"/>
      <c r="F2195" s="68"/>
      <c r="G2195" s="68"/>
      <c r="H2195" s="68"/>
    </row>
    <row r="2196" spans="1:8" x14ac:dyDescent="0.3">
      <c r="A2196" s="68"/>
      <c r="B2196" s="68"/>
      <c r="C2196" s="68"/>
      <c r="D2196" s="68"/>
      <c r="E2196" s="68"/>
      <c r="F2196" s="68"/>
      <c r="G2196" s="68"/>
      <c r="H2196" s="68"/>
    </row>
    <row r="2197" spans="1:8" x14ac:dyDescent="0.3">
      <c r="A2197" s="68"/>
      <c r="B2197" s="68"/>
      <c r="C2197" s="68"/>
      <c r="D2197" s="68"/>
      <c r="E2197" s="68"/>
      <c r="F2197" s="68"/>
      <c r="G2197" s="68"/>
      <c r="H2197" s="68"/>
    </row>
    <row r="2198" spans="1:8" x14ac:dyDescent="0.3">
      <c r="A2198" s="68"/>
      <c r="B2198" s="68"/>
      <c r="C2198" s="68"/>
      <c r="D2198" s="68"/>
      <c r="E2198" s="68"/>
      <c r="F2198" s="68"/>
      <c r="G2198" s="68"/>
      <c r="H2198" s="68"/>
    </row>
    <row r="2199" spans="1:8" x14ac:dyDescent="0.3">
      <c r="A2199" s="68"/>
      <c r="B2199" s="68"/>
      <c r="C2199" s="68"/>
      <c r="D2199" s="68"/>
      <c r="E2199" s="68"/>
      <c r="F2199" s="68"/>
      <c r="G2199" s="68"/>
      <c r="H2199" s="68"/>
    </row>
    <row r="2200" spans="1:8" x14ac:dyDescent="0.3">
      <c r="A2200" s="68"/>
      <c r="B2200" s="68"/>
      <c r="C2200" s="68"/>
      <c r="D2200" s="68"/>
      <c r="E2200" s="68"/>
      <c r="F2200" s="68"/>
      <c r="G2200" s="68"/>
      <c r="H2200" s="68"/>
    </row>
    <row r="2201" spans="1:8" x14ac:dyDescent="0.3">
      <c r="A2201" s="68"/>
      <c r="B2201" s="68"/>
      <c r="C2201" s="68"/>
      <c r="D2201" s="68"/>
      <c r="E2201" s="68"/>
      <c r="F2201" s="68"/>
      <c r="G2201" s="68"/>
      <c r="H2201" s="68"/>
    </row>
    <row r="2202" spans="1:8" x14ac:dyDescent="0.3">
      <c r="A2202" s="68"/>
      <c r="B2202" s="68"/>
      <c r="C2202" s="68"/>
      <c r="D2202" s="68"/>
      <c r="E2202" s="68"/>
      <c r="F2202" s="68"/>
      <c r="G2202" s="68"/>
      <c r="H2202" s="68"/>
    </row>
    <row r="2203" spans="1:8" x14ac:dyDescent="0.3">
      <c r="A2203" s="68"/>
      <c r="B2203" s="68"/>
      <c r="C2203" s="68"/>
      <c r="D2203" s="68"/>
      <c r="E2203" s="68"/>
      <c r="F2203" s="68"/>
      <c r="G2203" s="68"/>
      <c r="H2203" s="68"/>
    </row>
    <row r="2204" spans="1:8" x14ac:dyDescent="0.3">
      <c r="A2204" s="68"/>
      <c r="B2204" s="68"/>
      <c r="C2204" s="68"/>
      <c r="D2204" s="68"/>
      <c r="E2204" s="68"/>
      <c r="F2204" s="68"/>
      <c r="G2204" s="68"/>
      <c r="H2204" s="68"/>
    </row>
    <row r="2205" spans="1:8" x14ac:dyDescent="0.3">
      <c r="A2205" s="68"/>
      <c r="B2205" s="68"/>
      <c r="C2205" s="68"/>
      <c r="D2205" s="68"/>
      <c r="E2205" s="68"/>
      <c r="F2205" s="68"/>
      <c r="G2205" s="68"/>
      <c r="H2205" s="68"/>
    </row>
    <row r="2206" spans="1:8" x14ac:dyDescent="0.3">
      <c r="A2206" s="68"/>
      <c r="B2206" s="68"/>
      <c r="C2206" s="68"/>
      <c r="D2206" s="68"/>
      <c r="E2206" s="68"/>
      <c r="F2206" s="68"/>
      <c r="G2206" s="68"/>
      <c r="H2206" s="68"/>
    </row>
    <row r="2207" spans="1:8" x14ac:dyDescent="0.3">
      <c r="A2207" s="68"/>
      <c r="B2207" s="68"/>
      <c r="C2207" s="68"/>
      <c r="D2207" s="68"/>
      <c r="E2207" s="68"/>
      <c r="F2207" s="68"/>
      <c r="G2207" s="68"/>
      <c r="H2207" s="68"/>
    </row>
    <row r="2208" spans="1:8" x14ac:dyDescent="0.3">
      <c r="A2208" s="68"/>
      <c r="B2208" s="68"/>
      <c r="C2208" s="68"/>
      <c r="D2208" s="68"/>
      <c r="E2208" s="68"/>
      <c r="F2208" s="68"/>
      <c r="G2208" s="68"/>
      <c r="H2208" s="68"/>
    </row>
    <row r="2209" spans="1:8" x14ac:dyDescent="0.3">
      <c r="A2209" s="68"/>
      <c r="B2209" s="68"/>
      <c r="C2209" s="68"/>
      <c r="D2209" s="68"/>
      <c r="E2209" s="68"/>
      <c r="F2209" s="68"/>
      <c r="G2209" s="68"/>
      <c r="H2209" s="68"/>
    </row>
    <row r="2210" spans="1:8" x14ac:dyDescent="0.3">
      <c r="A2210" s="68"/>
      <c r="B2210" s="68"/>
      <c r="C2210" s="68"/>
      <c r="D2210" s="68"/>
      <c r="E2210" s="68"/>
      <c r="F2210" s="68"/>
      <c r="G2210" s="68"/>
      <c r="H2210" s="68"/>
    </row>
    <row r="2211" spans="1:8" x14ac:dyDescent="0.3">
      <c r="A2211" s="68"/>
      <c r="B2211" s="68"/>
      <c r="C2211" s="68"/>
      <c r="D2211" s="68"/>
      <c r="E2211" s="68"/>
      <c r="F2211" s="68"/>
      <c r="G2211" s="68"/>
      <c r="H2211" s="68"/>
    </row>
    <row r="2212" spans="1:8" x14ac:dyDescent="0.3">
      <c r="A2212" s="68"/>
      <c r="B2212" s="68"/>
      <c r="C2212" s="68"/>
      <c r="D2212" s="68"/>
      <c r="E2212" s="68"/>
      <c r="F2212" s="68"/>
      <c r="G2212" s="68"/>
      <c r="H2212" s="68"/>
    </row>
    <row r="2213" spans="1:8" x14ac:dyDescent="0.3">
      <c r="A2213" s="68"/>
      <c r="B2213" s="68"/>
      <c r="C2213" s="68"/>
      <c r="D2213" s="68"/>
      <c r="E2213" s="68"/>
      <c r="F2213" s="68"/>
      <c r="G2213" s="68"/>
      <c r="H2213" s="68"/>
    </row>
    <row r="2214" spans="1:8" x14ac:dyDescent="0.3">
      <c r="A2214" s="68"/>
      <c r="B2214" s="68"/>
      <c r="C2214" s="68"/>
      <c r="D2214" s="68"/>
      <c r="E2214" s="68"/>
      <c r="F2214" s="68"/>
      <c r="G2214" s="68"/>
      <c r="H2214" s="68"/>
    </row>
    <row r="2215" spans="1:8" x14ac:dyDescent="0.3">
      <c r="A2215" s="68"/>
      <c r="B2215" s="68"/>
      <c r="C2215" s="68"/>
      <c r="D2215" s="68"/>
      <c r="E2215" s="68"/>
      <c r="F2215" s="68"/>
      <c r="G2215" s="68"/>
      <c r="H2215" s="68"/>
    </row>
    <row r="2216" spans="1:8" x14ac:dyDescent="0.3">
      <c r="A2216" s="68"/>
      <c r="B2216" s="68"/>
      <c r="C2216" s="68"/>
      <c r="D2216" s="68"/>
      <c r="E2216" s="68"/>
      <c r="F2216" s="68"/>
      <c r="G2216" s="68"/>
      <c r="H2216" s="68"/>
    </row>
    <row r="2217" spans="1:8" x14ac:dyDescent="0.3">
      <c r="A2217" s="68"/>
      <c r="B2217" s="68"/>
      <c r="C2217" s="68"/>
      <c r="D2217" s="68"/>
      <c r="E2217" s="68"/>
      <c r="F2217" s="68"/>
      <c r="G2217" s="68"/>
      <c r="H2217" s="68"/>
    </row>
    <row r="2218" spans="1:8" x14ac:dyDescent="0.3">
      <c r="A2218" s="68"/>
      <c r="B2218" s="68"/>
      <c r="C2218" s="68"/>
      <c r="D2218" s="68"/>
      <c r="E2218" s="68"/>
      <c r="F2218" s="68"/>
      <c r="G2218" s="68"/>
      <c r="H2218" s="68"/>
    </row>
    <row r="2219" spans="1:8" x14ac:dyDescent="0.3">
      <c r="A2219" s="68"/>
      <c r="B2219" s="68"/>
      <c r="C2219" s="68"/>
      <c r="D2219" s="68"/>
      <c r="E2219" s="68"/>
      <c r="F2219" s="68"/>
      <c r="G2219" s="68"/>
      <c r="H2219" s="68"/>
    </row>
    <row r="2220" spans="1:8" x14ac:dyDescent="0.3">
      <c r="A2220" s="68"/>
      <c r="B2220" s="68"/>
      <c r="C2220" s="68"/>
      <c r="D2220" s="68"/>
      <c r="E2220" s="68"/>
      <c r="F2220" s="68"/>
      <c r="G2220" s="68"/>
      <c r="H2220" s="68"/>
    </row>
    <row r="2221" spans="1:8" x14ac:dyDescent="0.3">
      <c r="A2221" s="68"/>
      <c r="B2221" s="68"/>
      <c r="C2221" s="68"/>
      <c r="D2221" s="68"/>
      <c r="E2221" s="68"/>
      <c r="F2221" s="68"/>
      <c r="G2221" s="68"/>
      <c r="H2221" s="68"/>
    </row>
    <row r="2222" spans="1:8" x14ac:dyDescent="0.3">
      <c r="A2222" s="68"/>
      <c r="B2222" s="68"/>
      <c r="C2222" s="68"/>
      <c r="D2222" s="68"/>
      <c r="E2222" s="68"/>
      <c r="F2222" s="68"/>
      <c r="G2222" s="68"/>
      <c r="H2222" s="68"/>
    </row>
    <row r="2223" spans="1:8" x14ac:dyDescent="0.3">
      <c r="A2223" s="68"/>
      <c r="B2223" s="68"/>
      <c r="C2223" s="68"/>
      <c r="D2223" s="68"/>
      <c r="E2223" s="68"/>
      <c r="F2223" s="68"/>
      <c r="G2223" s="68"/>
      <c r="H2223" s="68"/>
    </row>
    <row r="2224" spans="1:8" x14ac:dyDescent="0.3">
      <c r="A2224" s="68"/>
      <c r="B2224" s="68"/>
      <c r="C2224" s="68"/>
      <c r="D2224" s="68"/>
      <c r="E2224" s="68"/>
      <c r="F2224" s="68"/>
      <c r="G2224" s="68"/>
      <c r="H2224" s="68"/>
    </row>
    <row r="2225" spans="1:8" x14ac:dyDescent="0.3">
      <c r="A2225" s="68"/>
      <c r="B2225" s="68"/>
      <c r="C2225" s="68"/>
      <c r="D2225" s="68"/>
      <c r="E2225" s="68"/>
      <c r="F2225" s="68"/>
      <c r="G2225" s="68"/>
      <c r="H2225" s="68"/>
    </row>
    <row r="2226" spans="1:8" x14ac:dyDescent="0.3">
      <c r="A2226" s="68"/>
      <c r="B2226" s="68"/>
      <c r="C2226" s="68"/>
      <c r="D2226" s="68"/>
      <c r="E2226" s="68"/>
      <c r="F2226" s="68"/>
      <c r="G2226" s="68"/>
      <c r="H2226" s="68"/>
    </row>
    <row r="2227" spans="1:8" x14ac:dyDescent="0.3">
      <c r="A2227" s="68"/>
      <c r="B2227" s="68"/>
      <c r="C2227" s="68"/>
      <c r="D2227" s="68"/>
      <c r="E2227" s="68"/>
      <c r="F2227" s="68"/>
      <c r="G2227" s="68"/>
      <c r="H2227" s="68"/>
    </row>
    <row r="2228" spans="1:8" x14ac:dyDescent="0.3">
      <c r="A2228" s="68"/>
      <c r="B2228" s="68"/>
      <c r="C2228" s="68"/>
      <c r="D2228" s="68"/>
      <c r="E2228" s="68"/>
      <c r="F2228" s="68"/>
      <c r="G2228" s="68"/>
      <c r="H2228" s="68"/>
    </row>
    <row r="2229" spans="1:8" x14ac:dyDescent="0.3">
      <c r="A2229" s="68"/>
      <c r="B2229" s="68"/>
      <c r="C2229" s="68"/>
      <c r="D2229" s="68"/>
      <c r="E2229" s="68"/>
      <c r="F2229" s="68"/>
      <c r="G2229" s="68"/>
      <c r="H2229" s="68"/>
    </row>
    <row r="2230" spans="1:8" x14ac:dyDescent="0.3">
      <c r="A2230" s="68"/>
      <c r="B2230" s="68"/>
      <c r="C2230" s="68"/>
      <c r="D2230" s="68"/>
      <c r="E2230" s="68"/>
      <c r="F2230" s="68"/>
      <c r="G2230" s="68"/>
      <c r="H2230" s="68"/>
    </row>
    <row r="2231" spans="1:8" x14ac:dyDescent="0.3">
      <c r="A2231" s="68"/>
      <c r="B2231" s="68"/>
      <c r="C2231" s="68"/>
      <c r="D2231" s="68"/>
      <c r="E2231" s="68"/>
      <c r="F2231" s="68"/>
      <c r="G2231" s="68"/>
      <c r="H2231" s="68"/>
    </row>
    <row r="2232" spans="1:8" x14ac:dyDescent="0.3">
      <c r="A2232" s="68"/>
      <c r="B2232" s="68"/>
      <c r="C2232" s="68"/>
      <c r="D2232" s="68"/>
      <c r="E2232" s="68"/>
      <c r="F2232" s="68"/>
      <c r="G2232" s="68"/>
      <c r="H2232" s="68"/>
    </row>
    <row r="2233" spans="1:8" x14ac:dyDescent="0.3">
      <c r="A2233" s="68"/>
      <c r="B2233" s="68"/>
      <c r="C2233" s="68"/>
      <c r="D2233" s="68"/>
      <c r="E2233" s="68"/>
      <c r="F2233" s="68"/>
      <c r="G2233" s="68"/>
      <c r="H2233" s="68"/>
    </row>
    <row r="2234" spans="1:8" x14ac:dyDescent="0.3">
      <c r="A2234" s="68"/>
      <c r="B2234" s="68"/>
      <c r="C2234" s="68"/>
      <c r="D2234" s="68"/>
      <c r="E2234" s="68"/>
      <c r="F2234" s="68"/>
      <c r="G2234" s="68"/>
      <c r="H2234" s="68"/>
    </row>
    <row r="2235" spans="1:8" x14ac:dyDescent="0.3">
      <c r="A2235" s="68"/>
      <c r="B2235" s="68"/>
      <c r="C2235" s="68"/>
      <c r="D2235" s="68"/>
      <c r="E2235" s="68"/>
      <c r="F2235" s="68"/>
      <c r="G2235" s="68"/>
      <c r="H2235" s="68"/>
    </row>
    <row r="2236" spans="1:8" x14ac:dyDescent="0.3">
      <c r="A2236" s="68"/>
      <c r="B2236" s="68"/>
      <c r="C2236" s="68"/>
      <c r="D2236" s="68"/>
      <c r="E2236" s="68"/>
      <c r="F2236" s="68"/>
      <c r="G2236" s="68"/>
      <c r="H2236" s="68"/>
    </row>
    <row r="2237" spans="1:8" x14ac:dyDescent="0.3">
      <c r="A2237" s="68"/>
      <c r="B2237" s="68"/>
      <c r="C2237" s="68"/>
      <c r="D2237" s="68"/>
      <c r="E2237" s="68"/>
      <c r="F2237" s="68"/>
      <c r="G2237" s="68"/>
      <c r="H2237" s="68"/>
    </row>
    <row r="2238" spans="1:8" x14ac:dyDescent="0.3">
      <c r="A2238" s="68"/>
      <c r="B2238" s="68"/>
      <c r="C2238" s="68"/>
      <c r="D2238" s="68"/>
      <c r="E2238" s="68"/>
      <c r="F2238" s="68"/>
      <c r="G2238" s="68"/>
      <c r="H2238" s="68"/>
    </row>
    <row r="2239" spans="1:8" x14ac:dyDescent="0.3">
      <c r="A2239" s="68"/>
      <c r="B2239" s="68"/>
      <c r="C2239" s="68"/>
      <c r="D2239" s="68"/>
      <c r="E2239" s="68"/>
      <c r="F2239" s="68"/>
      <c r="G2239" s="68"/>
      <c r="H2239" s="68"/>
    </row>
    <row r="2240" spans="1:8" x14ac:dyDescent="0.3">
      <c r="A2240" s="68"/>
      <c r="B2240" s="68"/>
      <c r="C2240" s="68"/>
      <c r="D2240" s="68"/>
      <c r="E2240" s="68"/>
      <c r="F2240" s="68"/>
      <c r="G2240" s="68"/>
      <c r="H2240" s="68"/>
    </row>
    <row r="2241" spans="1:8" x14ac:dyDescent="0.3">
      <c r="A2241" s="68"/>
      <c r="B2241" s="68"/>
      <c r="C2241" s="68"/>
      <c r="D2241" s="68"/>
      <c r="E2241" s="68"/>
      <c r="F2241" s="68"/>
      <c r="G2241" s="68"/>
      <c r="H2241" s="68"/>
    </row>
    <row r="2242" spans="1:8" x14ac:dyDescent="0.3">
      <c r="A2242" s="68"/>
      <c r="B2242" s="68"/>
      <c r="C2242" s="68"/>
      <c r="D2242" s="68"/>
      <c r="E2242" s="68"/>
      <c r="F2242" s="68"/>
      <c r="G2242" s="68"/>
      <c r="H2242" s="68"/>
    </row>
    <row r="2243" spans="1:8" x14ac:dyDescent="0.3">
      <c r="A2243" s="68"/>
      <c r="B2243" s="68"/>
      <c r="C2243" s="68"/>
      <c r="D2243" s="68"/>
      <c r="E2243" s="68"/>
      <c r="F2243" s="68"/>
      <c r="G2243" s="68"/>
      <c r="H2243" s="68"/>
    </row>
    <row r="2244" spans="1:8" x14ac:dyDescent="0.3">
      <c r="A2244" s="68"/>
      <c r="B2244" s="68"/>
      <c r="C2244" s="68"/>
      <c r="D2244" s="68"/>
      <c r="E2244" s="68"/>
      <c r="F2244" s="68"/>
      <c r="G2244" s="68"/>
      <c r="H2244" s="68"/>
    </row>
    <row r="2245" spans="1:8" x14ac:dyDescent="0.3">
      <c r="A2245" s="68"/>
      <c r="B2245" s="68"/>
      <c r="C2245" s="68"/>
      <c r="D2245" s="68"/>
      <c r="E2245" s="68"/>
      <c r="F2245" s="68"/>
      <c r="G2245" s="68"/>
      <c r="H2245" s="68"/>
    </row>
    <row r="2246" spans="1:8" x14ac:dyDescent="0.3">
      <c r="A2246" s="68"/>
      <c r="B2246" s="68"/>
      <c r="C2246" s="68"/>
      <c r="D2246" s="68"/>
      <c r="E2246" s="68"/>
      <c r="F2246" s="68"/>
      <c r="G2246" s="68"/>
      <c r="H2246" s="68"/>
    </row>
    <row r="2247" spans="1:8" x14ac:dyDescent="0.3">
      <c r="A2247" s="68"/>
      <c r="B2247" s="68"/>
      <c r="C2247" s="68"/>
      <c r="D2247" s="68"/>
      <c r="E2247" s="68"/>
      <c r="F2247" s="68"/>
      <c r="G2247" s="68"/>
      <c r="H2247" s="68"/>
    </row>
    <row r="2248" spans="1:8" x14ac:dyDescent="0.3">
      <c r="A2248" s="68"/>
      <c r="B2248" s="68"/>
      <c r="C2248" s="68"/>
      <c r="D2248" s="68"/>
      <c r="E2248" s="68"/>
      <c r="F2248" s="68"/>
      <c r="G2248" s="68"/>
      <c r="H2248" s="68"/>
    </row>
    <row r="2249" spans="1:8" x14ac:dyDescent="0.3">
      <c r="A2249" s="68"/>
      <c r="B2249" s="68"/>
      <c r="C2249" s="68"/>
      <c r="D2249" s="68"/>
      <c r="E2249" s="68"/>
      <c r="F2249" s="68"/>
      <c r="G2249" s="68"/>
      <c r="H2249" s="68"/>
    </row>
    <row r="2250" spans="1:8" x14ac:dyDescent="0.3">
      <c r="A2250" s="68"/>
      <c r="B2250" s="68"/>
      <c r="C2250" s="68"/>
      <c r="D2250" s="68"/>
      <c r="E2250" s="68"/>
      <c r="F2250" s="68"/>
      <c r="G2250" s="68"/>
      <c r="H2250" s="68"/>
    </row>
    <row r="2251" spans="1:8" x14ac:dyDescent="0.3">
      <c r="A2251" s="68"/>
      <c r="B2251" s="68"/>
      <c r="C2251" s="68"/>
      <c r="D2251" s="68"/>
      <c r="E2251" s="68"/>
      <c r="F2251" s="68"/>
      <c r="G2251" s="68"/>
      <c r="H2251" s="68"/>
    </row>
    <row r="2252" spans="1:8" x14ac:dyDescent="0.3">
      <c r="A2252" s="68"/>
      <c r="B2252" s="68"/>
      <c r="C2252" s="68"/>
      <c r="D2252" s="68"/>
      <c r="E2252" s="68"/>
      <c r="F2252" s="68"/>
      <c r="G2252" s="68"/>
      <c r="H2252" s="68"/>
    </row>
    <row r="2253" spans="1:8" x14ac:dyDescent="0.3">
      <c r="A2253" s="68"/>
      <c r="B2253" s="68"/>
      <c r="C2253" s="68"/>
      <c r="D2253" s="68"/>
      <c r="E2253" s="68"/>
      <c r="F2253" s="68"/>
      <c r="G2253" s="68"/>
      <c r="H2253" s="68"/>
    </row>
    <row r="2254" spans="1:8" x14ac:dyDescent="0.3">
      <c r="A2254" s="68"/>
      <c r="B2254" s="68"/>
      <c r="C2254" s="68"/>
      <c r="D2254" s="68"/>
      <c r="E2254" s="68"/>
      <c r="F2254" s="68"/>
      <c r="G2254" s="68"/>
      <c r="H2254" s="68"/>
    </row>
    <row r="2255" spans="1:8" x14ac:dyDescent="0.3">
      <c r="A2255" s="68"/>
      <c r="B2255" s="68"/>
      <c r="C2255" s="68"/>
      <c r="D2255" s="68"/>
      <c r="E2255" s="68"/>
      <c r="F2255" s="68"/>
      <c r="G2255" s="68"/>
      <c r="H2255" s="68"/>
    </row>
    <row r="2256" spans="1:8" x14ac:dyDescent="0.3">
      <c r="A2256" s="68"/>
      <c r="B2256" s="68"/>
      <c r="C2256" s="68"/>
      <c r="D2256" s="68"/>
      <c r="E2256" s="68"/>
      <c r="F2256" s="68"/>
      <c r="G2256" s="68"/>
      <c r="H2256" s="68"/>
    </row>
    <row r="2257" spans="1:8" x14ac:dyDescent="0.3">
      <c r="A2257" s="68"/>
      <c r="B2257" s="68"/>
      <c r="C2257" s="68"/>
      <c r="D2257" s="68"/>
      <c r="E2257" s="68"/>
      <c r="F2257" s="68"/>
      <c r="G2257" s="68"/>
      <c r="H2257" s="68"/>
    </row>
    <row r="2258" spans="1:8" x14ac:dyDescent="0.3">
      <c r="A2258" s="68"/>
      <c r="B2258" s="68"/>
      <c r="C2258" s="68"/>
      <c r="D2258" s="68"/>
      <c r="E2258" s="68"/>
      <c r="F2258" s="68"/>
      <c r="G2258" s="68"/>
      <c r="H2258" s="68"/>
    </row>
    <row r="2259" spans="1:8" x14ac:dyDescent="0.3">
      <c r="A2259" s="68"/>
      <c r="B2259" s="68"/>
      <c r="C2259" s="68"/>
      <c r="D2259" s="68"/>
      <c r="E2259" s="68"/>
      <c r="F2259" s="68"/>
      <c r="G2259" s="68"/>
      <c r="H2259" s="68"/>
    </row>
    <row r="2260" spans="1:8" x14ac:dyDescent="0.3">
      <c r="A2260" s="68"/>
      <c r="B2260" s="68"/>
      <c r="C2260" s="68"/>
      <c r="D2260" s="68"/>
      <c r="E2260" s="68"/>
      <c r="F2260" s="68"/>
      <c r="G2260" s="68"/>
      <c r="H2260" s="68"/>
    </row>
    <row r="2261" spans="1:8" x14ac:dyDescent="0.3">
      <c r="A2261" s="68"/>
      <c r="B2261" s="68"/>
      <c r="C2261" s="68"/>
      <c r="D2261" s="68"/>
      <c r="E2261" s="68"/>
      <c r="F2261" s="68"/>
      <c r="G2261" s="68"/>
      <c r="H2261" s="68"/>
    </row>
    <row r="2262" spans="1:8" x14ac:dyDescent="0.3">
      <c r="A2262" s="68"/>
      <c r="B2262" s="68"/>
      <c r="C2262" s="68"/>
      <c r="D2262" s="68"/>
      <c r="E2262" s="68"/>
      <c r="F2262" s="68"/>
      <c r="G2262" s="68"/>
      <c r="H2262" s="68"/>
    </row>
    <row r="2263" spans="1:8" x14ac:dyDescent="0.3">
      <c r="A2263" s="68"/>
      <c r="B2263" s="68"/>
      <c r="C2263" s="68"/>
      <c r="D2263" s="68"/>
      <c r="E2263" s="68"/>
      <c r="F2263" s="68"/>
      <c r="G2263" s="68"/>
      <c r="H2263" s="68"/>
    </row>
    <row r="2264" spans="1:8" x14ac:dyDescent="0.3">
      <c r="A2264" s="68"/>
      <c r="B2264" s="68"/>
      <c r="C2264" s="68"/>
      <c r="D2264" s="68"/>
      <c r="E2264" s="68"/>
      <c r="F2264" s="68"/>
      <c r="G2264" s="68"/>
      <c r="H2264" s="68"/>
    </row>
    <row r="2265" spans="1:8" x14ac:dyDescent="0.3">
      <c r="A2265" s="68"/>
      <c r="B2265" s="68"/>
      <c r="C2265" s="68"/>
      <c r="D2265" s="68"/>
      <c r="E2265" s="68"/>
      <c r="F2265" s="68"/>
      <c r="G2265" s="68"/>
      <c r="H2265" s="68"/>
    </row>
    <row r="2266" spans="1:8" x14ac:dyDescent="0.3">
      <c r="A2266" s="68"/>
      <c r="B2266" s="68"/>
      <c r="C2266" s="68"/>
      <c r="D2266" s="68"/>
      <c r="E2266" s="68"/>
      <c r="F2266" s="68"/>
      <c r="G2266" s="68"/>
      <c r="H2266" s="68"/>
    </row>
    <row r="2267" spans="1:8" x14ac:dyDescent="0.3">
      <c r="A2267" s="68"/>
      <c r="B2267" s="68"/>
      <c r="C2267" s="68"/>
      <c r="D2267" s="68"/>
      <c r="E2267" s="68"/>
      <c r="F2267" s="68"/>
      <c r="G2267" s="68"/>
      <c r="H2267" s="68"/>
    </row>
    <row r="2268" spans="1:8" x14ac:dyDescent="0.3">
      <c r="A2268" s="68"/>
      <c r="B2268" s="68"/>
      <c r="C2268" s="68"/>
      <c r="D2268" s="68"/>
      <c r="E2268" s="68"/>
      <c r="F2268" s="68"/>
      <c r="G2268" s="68"/>
      <c r="H2268" s="68"/>
    </row>
    <row r="2269" spans="1:8" x14ac:dyDescent="0.3">
      <c r="A2269" s="68"/>
      <c r="B2269" s="68"/>
      <c r="C2269" s="68"/>
      <c r="D2269" s="68"/>
      <c r="E2269" s="68"/>
      <c r="F2269" s="68"/>
      <c r="G2269" s="68"/>
      <c r="H2269" s="68"/>
    </row>
    <row r="2270" spans="1:8" x14ac:dyDescent="0.3">
      <c r="A2270" s="68"/>
      <c r="B2270" s="68"/>
      <c r="C2270" s="68"/>
      <c r="D2270" s="68"/>
      <c r="E2270" s="68"/>
      <c r="F2270" s="68"/>
      <c r="G2270" s="68"/>
      <c r="H2270" s="68"/>
    </row>
    <row r="2271" spans="1:8" x14ac:dyDescent="0.3">
      <c r="A2271" s="68"/>
      <c r="B2271" s="68"/>
      <c r="C2271" s="68"/>
      <c r="D2271" s="68"/>
      <c r="E2271" s="68"/>
      <c r="F2271" s="68"/>
      <c r="G2271" s="68"/>
      <c r="H2271" s="68"/>
    </row>
    <row r="2272" spans="1:8" x14ac:dyDescent="0.3">
      <c r="A2272" s="68"/>
      <c r="B2272" s="68"/>
      <c r="C2272" s="68"/>
      <c r="D2272" s="68"/>
      <c r="E2272" s="68"/>
      <c r="F2272" s="68"/>
      <c r="G2272" s="68"/>
      <c r="H2272" s="68"/>
    </row>
    <row r="2273" spans="1:8" x14ac:dyDescent="0.3">
      <c r="A2273" s="68"/>
      <c r="B2273" s="68"/>
      <c r="C2273" s="68"/>
      <c r="D2273" s="68"/>
      <c r="E2273" s="68"/>
      <c r="F2273" s="68"/>
      <c r="G2273" s="68"/>
      <c r="H2273" s="68"/>
    </row>
    <row r="2274" spans="1:8" x14ac:dyDescent="0.3">
      <c r="A2274" s="68"/>
      <c r="B2274" s="68"/>
      <c r="C2274" s="68"/>
      <c r="D2274" s="68"/>
      <c r="E2274" s="68"/>
      <c r="F2274" s="68"/>
      <c r="G2274" s="68"/>
      <c r="H2274" s="68"/>
    </row>
    <row r="2275" spans="1:8" x14ac:dyDescent="0.3">
      <c r="A2275" s="68"/>
      <c r="B2275" s="68"/>
      <c r="C2275" s="68"/>
      <c r="D2275" s="68"/>
      <c r="E2275" s="68"/>
      <c r="F2275" s="68"/>
      <c r="G2275" s="68"/>
      <c r="H2275" s="68"/>
    </row>
    <row r="2276" spans="1:8" x14ac:dyDescent="0.3">
      <c r="A2276" s="68"/>
      <c r="B2276" s="68"/>
      <c r="C2276" s="68"/>
      <c r="D2276" s="68"/>
      <c r="E2276" s="68"/>
      <c r="F2276" s="68"/>
      <c r="G2276" s="68"/>
      <c r="H2276" s="68"/>
    </row>
    <row r="2277" spans="1:8" x14ac:dyDescent="0.3">
      <c r="A2277" s="68"/>
      <c r="B2277" s="68"/>
      <c r="C2277" s="68"/>
      <c r="D2277" s="68"/>
      <c r="E2277" s="68"/>
      <c r="F2277" s="68"/>
      <c r="G2277" s="68"/>
      <c r="H2277" s="68"/>
    </row>
    <row r="2278" spans="1:8" x14ac:dyDescent="0.3">
      <c r="A2278" s="68"/>
      <c r="B2278" s="68"/>
      <c r="C2278" s="68"/>
      <c r="D2278" s="68"/>
      <c r="E2278" s="68"/>
      <c r="F2278" s="68"/>
      <c r="G2278" s="68"/>
      <c r="H2278" s="68"/>
    </row>
    <row r="2279" spans="1:8" x14ac:dyDescent="0.3">
      <c r="A2279" s="68"/>
      <c r="B2279" s="68"/>
      <c r="C2279" s="68"/>
      <c r="D2279" s="68"/>
      <c r="E2279" s="68"/>
      <c r="F2279" s="68"/>
      <c r="G2279" s="68"/>
      <c r="H2279" s="68"/>
    </row>
    <row r="2280" spans="1:8" x14ac:dyDescent="0.3">
      <c r="A2280" s="68"/>
      <c r="B2280" s="68"/>
      <c r="C2280" s="68"/>
      <c r="D2280" s="68"/>
      <c r="E2280" s="68"/>
      <c r="F2280" s="68"/>
      <c r="G2280" s="68"/>
      <c r="H2280" s="68"/>
    </row>
    <row r="2281" spans="1:8" x14ac:dyDescent="0.3">
      <c r="A2281" s="68"/>
      <c r="B2281" s="68"/>
      <c r="C2281" s="68"/>
      <c r="D2281" s="68"/>
      <c r="E2281" s="68"/>
      <c r="F2281" s="68"/>
      <c r="G2281" s="68"/>
      <c r="H2281" s="68"/>
    </row>
    <row r="2282" spans="1:8" x14ac:dyDescent="0.3">
      <c r="A2282" s="68"/>
      <c r="B2282" s="68"/>
      <c r="C2282" s="68"/>
      <c r="D2282" s="68"/>
      <c r="E2282" s="68"/>
      <c r="F2282" s="68"/>
      <c r="G2282" s="68"/>
      <c r="H2282" s="68"/>
    </row>
    <row r="2283" spans="1:8" x14ac:dyDescent="0.3">
      <c r="A2283" s="68"/>
      <c r="B2283" s="68"/>
      <c r="C2283" s="68"/>
      <c r="D2283" s="68"/>
      <c r="E2283" s="68"/>
      <c r="F2283" s="68"/>
      <c r="G2283" s="68"/>
      <c r="H2283" s="68"/>
    </row>
    <row r="2284" spans="1:8" x14ac:dyDescent="0.3">
      <c r="A2284" s="68"/>
      <c r="B2284" s="68"/>
      <c r="C2284" s="68"/>
      <c r="D2284" s="68"/>
      <c r="E2284" s="68"/>
      <c r="F2284" s="68"/>
      <c r="G2284" s="68"/>
      <c r="H2284" s="68"/>
    </row>
    <row r="2285" spans="1:8" x14ac:dyDescent="0.3">
      <c r="A2285" s="68"/>
      <c r="B2285" s="68"/>
      <c r="C2285" s="68"/>
      <c r="D2285" s="68"/>
      <c r="E2285" s="68"/>
      <c r="F2285" s="68"/>
      <c r="G2285" s="68"/>
      <c r="H2285" s="68"/>
    </row>
    <row r="2286" spans="1:8" x14ac:dyDescent="0.3">
      <c r="A2286" s="68"/>
      <c r="B2286" s="68"/>
      <c r="C2286" s="68"/>
      <c r="D2286" s="68"/>
      <c r="E2286" s="68"/>
      <c r="F2286" s="68"/>
      <c r="G2286" s="68"/>
      <c r="H2286" s="68"/>
    </row>
    <row r="2287" spans="1:8" x14ac:dyDescent="0.3">
      <c r="A2287" s="68"/>
      <c r="B2287" s="68"/>
      <c r="C2287" s="68"/>
      <c r="D2287" s="68"/>
      <c r="E2287" s="68"/>
      <c r="F2287" s="68"/>
      <c r="G2287" s="68"/>
      <c r="H2287" s="68"/>
    </row>
    <row r="2288" spans="1:8" x14ac:dyDescent="0.3">
      <c r="A2288" s="68"/>
      <c r="B2288" s="68"/>
      <c r="C2288" s="68"/>
      <c r="D2288" s="68"/>
      <c r="E2288" s="68"/>
      <c r="F2288" s="68"/>
      <c r="G2288" s="68"/>
      <c r="H2288" s="68"/>
    </row>
    <row r="2289" spans="1:8" x14ac:dyDescent="0.3">
      <c r="A2289" s="68"/>
      <c r="B2289" s="68"/>
      <c r="C2289" s="68"/>
      <c r="D2289" s="68"/>
      <c r="E2289" s="68"/>
      <c r="F2289" s="68"/>
      <c r="G2289" s="68"/>
      <c r="H2289" s="68"/>
    </row>
    <row r="2290" spans="1:8" x14ac:dyDescent="0.3">
      <c r="A2290" s="68"/>
      <c r="B2290" s="68"/>
      <c r="C2290" s="68"/>
      <c r="D2290" s="68"/>
      <c r="E2290" s="68"/>
      <c r="F2290" s="68"/>
      <c r="G2290" s="68"/>
      <c r="H2290" s="68"/>
    </row>
    <row r="2291" spans="1:8" x14ac:dyDescent="0.3">
      <c r="A2291" s="68"/>
      <c r="B2291" s="68"/>
      <c r="C2291" s="68"/>
      <c r="D2291" s="68"/>
      <c r="E2291" s="68"/>
      <c r="F2291" s="68"/>
      <c r="G2291" s="68"/>
      <c r="H2291" s="68"/>
    </row>
    <row r="2292" spans="1:8" x14ac:dyDescent="0.3">
      <c r="A2292" s="68"/>
      <c r="B2292" s="68"/>
      <c r="C2292" s="68"/>
      <c r="D2292" s="68"/>
      <c r="E2292" s="68"/>
      <c r="F2292" s="68"/>
      <c r="G2292" s="68"/>
      <c r="H2292" s="68"/>
    </row>
    <row r="2293" spans="1:8" x14ac:dyDescent="0.3">
      <c r="A2293" s="68"/>
      <c r="B2293" s="68"/>
      <c r="C2293" s="68"/>
      <c r="D2293" s="68"/>
      <c r="E2293" s="68"/>
      <c r="F2293" s="68"/>
      <c r="G2293" s="68"/>
      <c r="H2293" s="68"/>
    </row>
    <row r="2294" spans="1:8" x14ac:dyDescent="0.3">
      <c r="A2294" s="68"/>
      <c r="B2294" s="68"/>
      <c r="C2294" s="68"/>
      <c r="D2294" s="68"/>
      <c r="E2294" s="68"/>
      <c r="F2294" s="68"/>
      <c r="G2294" s="68"/>
      <c r="H2294" s="68"/>
    </row>
    <row r="2295" spans="1:8" x14ac:dyDescent="0.3">
      <c r="A2295" s="68"/>
      <c r="B2295" s="68"/>
      <c r="C2295" s="68"/>
      <c r="D2295" s="68"/>
      <c r="E2295" s="68"/>
      <c r="F2295" s="68"/>
      <c r="G2295" s="68"/>
      <c r="H2295" s="68"/>
    </row>
    <row r="2296" spans="1:8" x14ac:dyDescent="0.3">
      <c r="A2296" s="68"/>
      <c r="B2296" s="68"/>
      <c r="C2296" s="68"/>
      <c r="D2296" s="68"/>
      <c r="E2296" s="68"/>
      <c r="F2296" s="68"/>
      <c r="G2296" s="68"/>
      <c r="H2296" s="68"/>
    </row>
    <row r="2297" spans="1:8" x14ac:dyDescent="0.3">
      <c r="A2297" s="68"/>
      <c r="B2297" s="68"/>
      <c r="C2297" s="68"/>
      <c r="D2297" s="68"/>
      <c r="E2297" s="68"/>
      <c r="F2297" s="68"/>
      <c r="G2297" s="68"/>
      <c r="H2297" s="68"/>
    </row>
    <row r="2298" spans="1:8" x14ac:dyDescent="0.3">
      <c r="A2298" s="68"/>
      <c r="B2298" s="68"/>
      <c r="C2298" s="68"/>
      <c r="D2298" s="68"/>
      <c r="E2298" s="68"/>
      <c r="F2298" s="68"/>
      <c r="G2298" s="68"/>
      <c r="H2298" s="68"/>
    </row>
    <row r="2299" spans="1:8" x14ac:dyDescent="0.3">
      <c r="A2299" s="68"/>
      <c r="B2299" s="68"/>
      <c r="C2299" s="68"/>
      <c r="D2299" s="68"/>
      <c r="E2299" s="68"/>
      <c r="F2299" s="68"/>
      <c r="G2299" s="68"/>
      <c r="H2299" s="68"/>
    </row>
    <row r="2300" spans="1:8" x14ac:dyDescent="0.3">
      <c r="A2300" s="68"/>
      <c r="B2300" s="68"/>
      <c r="C2300" s="68"/>
      <c r="D2300" s="68"/>
      <c r="E2300" s="68"/>
      <c r="F2300" s="68"/>
      <c r="G2300" s="68"/>
      <c r="H2300" s="68"/>
    </row>
    <row r="2301" spans="1:8" x14ac:dyDescent="0.3">
      <c r="A2301" s="68"/>
      <c r="B2301" s="68"/>
      <c r="C2301" s="68"/>
      <c r="D2301" s="68"/>
      <c r="E2301" s="68"/>
      <c r="F2301" s="68"/>
      <c r="G2301" s="68"/>
      <c r="H2301" s="68"/>
    </row>
    <row r="2302" spans="1:8" x14ac:dyDescent="0.3">
      <c r="A2302" s="68"/>
      <c r="B2302" s="68"/>
      <c r="C2302" s="68"/>
      <c r="D2302" s="68"/>
      <c r="E2302" s="68"/>
      <c r="F2302" s="68"/>
      <c r="G2302" s="68"/>
      <c r="H2302" s="68"/>
    </row>
    <row r="2303" spans="1:8" x14ac:dyDescent="0.3">
      <c r="A2303" s="68"/>
      <c r="B2303" s="68"/>
      <c r="C2303" s="68"/>
      <c r="D2303" s="68"/>
      <c r="E2303" s="68"/>
      <c r="F2303" s="68"/>
      <c r="G2303" s="68"/>
      <c r="H2303" s="68"/>
    </row>
    <row r="2304" spans="1:8" x14ac:dyDescent="0.3">
      <c r="A2304" s="68"/>
      <c r="B2304" s="68"/>
      <c r="C2304" s="68"/>
      <c r="D2304" s="68"/>
      <c r="E2304" s="68"/>
      <c r="F2304" s="68"/>
      <c r="G2304" s="68"/>
      <c r="H2304" s="68"/>
    </row>
    <row r="2305" spans="1:8" x14ac:dyDescent="0.3">
      <c r="A2305" s="68"/>
      <c r="B2305" s="68"/>
      <c r="C2305" s="68"/>
      <c r="D2305" s="68"/>
      <c r="E2305" s="68"/>
      <c r="F2305" s="68"/>
      <c r="G2305" s="68"/>
      <c r="H2305" s="68"/>
    </row>
    <row r="2306" spans="1:8" x14ac:dyDescent="0.3">
      <c r="A2306" s="68"/>
      <c r="B2306" s="68"/>
      <c r="C2306" s="68"/>
      <c r="D2306" s="68"/>
      <c r="E2306" s="68"/>
      <c r="F2306" s="68"/>
      <c r="G2306" s="68"/>
      <c r="H2306" s="68"/>
    </row>
    <row r="2307" spans="1:8" x14ac:dyDescent="0.3">
      <c r="A2307" s="68"/>
      <c r="B2307" s="68"/>
      <c r="C2307" s="68"/>
      <c r="D2307" s="68"/>
      <c r="E2307" s="68"/>
      <c r="F2307" s="68"/>
      <c r="G2307" s="68"/>
      <c r="H2307" s="68"/>
    </row>
    <row r="2308" spans="1:8" x14ac:dyDescent="0.3">
      <c r="A2308" s="68"/>
      <c r="B2308" s="68"/>
      <c r="C2308" s="68"/>
      <c r="D2308" s="68"/>
      <c r="E2308" s="68"/>
      <c r="F2308" s="68"/>
      <c r="G2308" s="68"/>
      <c r="H2308" s="68"/>
    </row>
    <row r="2309" spans="1:8" x14ac:dyDescent="0.3">
      <c r="A2309" s="68"/>
      <c r="B2309" s="68"/>
      <c r="C2309" s="68"/>
      <c r="D2309" s="68"/>
      <c r="E2309" s="68"/>
      <c r="F2309" s="68"/>
      <c r="G2309" s="68"/>
      <c r="H2309" s="68"/>
    </row>
    <row r="2310" spans="1:8" x14ac:dyDescent="0.3">
      <c r="A2310" s="68"/>
      <c r="B2310" s="68"/>
      <c r="C2310" s="68"/>
      <c r="D2310" s="68"/>
      <c r="E2310" s="68"/>
      <c r="F2310" s="68"/>
      <c r="G2310" s="68"/>
      <c r="H2310" s="68"/>
    </row>
    <row r="2311" spans="1:8" x14ac:dyDescent="0.3">
      <c r="A2311" s="68"/>
      <c r="B2311" s="68"/>
      <c r="C2311" s="68"/>
      <c r="D2311" s="68"/>
      <c r="E2311" s="68"/>
      <c r="F2311" s="68"/>
      <c r="G2311" s="68"/>
      <c r="H2311" s="68"/>
    </row>
    <row r="2312" spans="1:8" x14ac:dyDescent="0.3">
      <c r="A2312" s="68"/>
      <c r="B2312" s="68"/>
      <c r="C2312" s="68"/>
      <c r="D2312" s="68"/>
      <c r="E2312" s="68"/>
      <c r="F2312" s="68"/>
      <c r="G2312" s="68"/>
      <c r="H2312" s="68"/>
    </row>
    <row r="2313" spans="1:8" x14ac:dyDescent="0.3">
      <c r="A2313" s="68"/>
      <c r="B2313" s="68"/>
      <c r="C2313" s="68"/>
      <c r="D2313" s="68"/>
      <c r="E2313" s="68"/>
      <c r="F2313" s="68"/>
      <c r="G2313" s="68"/>
      <c r="H2313" s="68"/>
    </row>
    <row r="2314" spans="1:8" x14ac:dyDescent="0.3">
      <c r="A2314" s="68"/>
      <c r="B2314" s="68"/>
      <c r="C2314" s="68"/>
      <c r="D2314" s="68"/>
      <c r="E2314" s="68"/>
      <c r="F2314" s="68"/>
      <c r="G2314" s="68"/>
      <c r="H2314" s="68"/>
    </row>
    <row r="2315" spans="1:8" x14ac:dyDescent="0.3">
      <c r="A2315" s="68"/>
      <c r="B2315" s="68"/>
      <c r="C2315" s="68"/>
      <c r="D2315" s="68"/>
      <c r="E2315" s="68"/>
      <c r="F2315" s="68"/>
      <c r="G2315" s="68"/>
      <c r="H2315" s="68"/>
    </row>
    <row r="2316" spans="1:8" x14ac:dyDescent="0.3">
      <c r="A2316" s="68"/>
      <c r="B2316" s="68"/>
      <c r="C2316" s="68"/>
      <c r="D2316" s="68"/>
      <c r="E2316" s="68"/>
      <c r="F2316" s="68"/>
      <c r="G2316" s="68"/>
      <c r="H2316" s="68"/>
    </row>
    <row r="2317" spans="1:8" x14ac:dyDescent="0.3">
      <c r="A2317" s="68"/>
      <c r="B2317" s="68"/>
      <c r="C2317" s="68"/>
      <c r="D2317" s="68"/>
      <c r="E2317" s="68"/>
      <c r="F2317" s="68"/>
      <c r="G2317" s="68"/>
      <c r="H2317" s="68"/>
    </row>
    <row r="2318" spans="1:8" x14ac:dyDescent="0.3">
      <c r="A2318" s="68"/>
      <c r="B2318" s="68"/>
      <c r="C2318" s="68"/>
      <c r="D2318" s="68"/>
      <c r="E2318" s="68"/>
      <c r="F2318" s="68"/>
      <c r="G2318" s="68"/>
      <c r="H2318" s="68"/>
    </row>
    <row r="2319" spans="1:8" x14ac:dyDescent="0.3">
      <c r="A2319" s="68"/>
      <c r="B2319" s="68"/>
      <c r="C2319" s="68"/>
      <c r="D2319" s="68"/>
      <c r="E2319" s="68"/>
      <c r="F2319" s="68"/>
      <c r="G2319" s="68"/>
      <c r="H2319" s="68"/>
    </row>
    <row r="2320" spans="1:8" x14ac:dyDescent="0.3">
      <c r="A2320" s="68"/>
      <c r="B2320" s="68"/>
      <c r="C2320" s="68"/>
      <c r="D2320" s="68"/>
      <c r="E2320" s="68"/>
      <c r="F2320" s="68"/>
      <c r="G2320" s="68"/>
      <c r="H2320" s="68"/>
    </row>
    <row r="2321" spans="1:8" x14ac:dyDescent="0.3">
      <c r="A2321" s="68"/>
      <c r="B2321" s="68"/>
      <c r="C2321" s="68"/>
      <c r="D2321" s="68"/>
      <c r="E2321" s="68"/>
      <c r="F2321" s="68"/>
      <c r="G2321" s="68"/>
      <c r="H2321" s="68"/>
    </row>
    <row r="2322" spans="1:8" x14ac:dyDescent="0.3">
      <c r="A2322" s="68"/>
      <c r="B2322" s="68"/>
      <c r="C2322" s="68"/>
      <c r="D2322" s="68"/>
      <c r="E2322" s="68"/>
      <c r="F2322" s="68"/>
      <c r="G2322" s="68"/>
      <c r="H2322" s="68"/>
    </row>
    <row r="2323" spans="1:8" x14ac:dyDescent="0.3">
      <c r="A2323" s="68"/>
      <c r="B2323" s="68"/>
      <c r="C2323" s="68"/>
      <c r="D2323" s="68"/>
      <c r="E2323" s="68"/>
      <c r="F2323" s="68"/>
      <c r="G2323" s="68"/>
      <c r="H2323" s="68"/>
    </row>
    <row r="2324" spans="1:8" x14ac:dyDescent="0.3">
      <c r="A2324" s="68"/>
      <c r="B2324" s="68"/>
      <c r="C2324" s="68"/>
      <c r="D2324" s="68"/>
      <c r="E2324" s="68"/>
      <c r="F2324" s="68"/>
      <c r="G2324" s="68"/>
      <c r="H2324" s="68"/>
    </row>
    <row r="2325" spans="1:8" x14ac:dyDescent="0.3">
      <c r="A2325" s="68"/>
      <c r="B2325" s="68"/>
      <c r="C2325" s="68"/>
      <c r="D2325" s="68"/>
      <c r="E2325" s="68"/>
      <c r="F2325" s="68"/>
      <c r="G2325" s="68"/>
      <c r="H2325" s="68"/>
    </row>
    <row r="2326" spans="1:8" x14ac:dyDescent="0.3">
      <c r="A2326" s="68"/>
      <c r="B2326" s="68"/>
      <c r="C2326" s="68"/>
      <c r="D2326" s="68"/>
      <c r="E2326" s="68"/>
      <c r="F2326" s="68"/>
      <c r="G2326" s="68"/>
      <c r="H2326" s="68"/>
    </row>
    <row r="2327" spans="1:8" x14ac:dyDescent="0.3">
      <c r="A2327" s="68"/>
      <c r="B2327" s="68"/>
      <c r="C2327" s="68"/>
      <c r="D2327" s="68"/>
      <c r="E2327" s="68"/>
      <c r="F2327" s="68"/>
      <c r="G2327" s="68"/>
      <c r="H2327" s="68"/>
    </row>
    <row r="2328" spans="1:8" x14ac:dyDescent="0.3">
      <c r="A2328" s="68"/>
      <c r="B2328" s="68"/>
      <c r="C2328" s="68"/>
      <c r="D2328" s="68"/>
      <c r="E2328" s="68"/>
      <c r="F2328" s="68"/>
      <c r="G2328" s="68"/>
      <c r="H2328" s="68"/>
    </row>
    <row r="2329" spans="1:8" x14ac:dyDescent="0.3">
      <c r="A2329" s="68"/>
      <c r="B2329" s="68"/>
      <c r="C2329" s="68"/>
      <c r="D2329" s="68"/>
      <c r="E2329" s="68"/>
      <c r="F2329" s="68"/>
      <c r="G2329" s="68"/>
      <c r="H2329" s="68"/>
    </row>
    <row r="2330" spans="1:8" x14ac:dyDescent="0.3">
      <c r="A2330" s="68"/>
      <c r="B2330" s="68"/>
      <c r="C2330" s="68"/>
      <c r="D2330" s="68"/>
      <c r="E2330" s="68"/>
      <c r="F2330" s="68"/>
      <c r="G2330" s="68"/>
      <c r="H2330" s="68"/>
    </row>
    <row r="2331" spans="1:8" x14ac:dyDescent="0.3">
      <c r="A2331" s="68"/>
      <c r="B2331" s="68"/>
      <c r="C2331" s="68"/>
      <c r="D2331" s="68"/>
      <c r="E2331" s="68"/>
      <c r="F2331" s="68"/>
      <c r="G2331" s="68"/>
      <c r="H2331" s="68"/>
    </row>
    <row r="2332" spans="1:8" x14ac:dyDescent="0.3">
      <c r="A2332" s="68"/>
      <c r="B2332" s="68"/>
      <c r="C2332" s="68"/>
      <c r="D2332" s="68"/>
      <c r="E2332" s="68"/>
      <c r="F2332" s="68"/>
      <c r="G2332" s="68"/>
      <c r="H2332" s="68"/>
    </row>
    <row r="2333" spans="1:8" x14ac:dyDescent="0.3">
      <c r="A2333" s="68"/>
      <c r="B2333" s="68"/>
      <c r="C2333" s="68"/>
      <c r="D2333" s="68"/>
      <c r="E2333" s="68"/>
      <c r="F2333" s="68"/>
      <c r="G2333" s="68"/>
      <c r="H2333" s="68"/>
    </row>
    <row r="2334" spans="1:8" x14ac:dyDescent="0.3">
      <c r="A2334" s="68"/>
      <c r="B2334" s="68"/>
      <c r="C2334" s="68"/>
      <c r="D2334" s="68"/>
      <c r="E2334" s="68"/>
      <c r="F2334" s="68"/>
      <c r="G2334" s="68"/>
      <c r="H2334" s="68"/>
    </row>
    <row r="2335" spans="1:8" x14ac:dyDescent="0.3">
      <c r="A2335" s="68"/>
      <c r="B2335" s="68"/>
      <c r="C2335" s="68"/>
      <c r="D2335" s="68"/>
      <c r="E2335" s="68"/>
      <c r="F2335" s="68"/>
      <c r="G2335" s="68"/>
      <c r="H2335" s="68"/>
    </row>
    <row r="2336" spans="1:8" x14ac:dyDescent="0.3">
      <c r="A2336" s="68"/>
      <c r="B2336" s="68"/>
      <c r="C2336" s="68"/>
      <c r="D2336" s="68"/>
      <c r="E2336" s="68"/>
      <c r="F2336" s="68"/>
      <c r="G2336" s="68"/>
      <c r="H2336" s="68"/>
    </row>
    <row r="2337" spans="1:8" x14ac:dyDescent="0.3">
      <c r="A2337" s="68"/>
      <c r="B2337" s="68"/>
      <c r="C2337" s="68"/>
      <c r="D2337" s="68"/>
      <c r="E2337" s="68"/>
      <c r="F2337" s="68"/>
      <c r="G2337" s="68"/>
      <c r="H2337" s="68"/>
    </row>
    <row r="2338" spans="1:8" x14ac:dyDescent="0.3">
      <c r="A2338" s="68"/>
      <c r="B2338" s="68"/>
      <c r="C2338" s="68"/>
      <c r="D2338" s="68"/>
      <c r="E2338" s="68"/>
      <c r="F2338" s="68"/>
      <c r="G2338" s="68"/>
      <c r="H2338" s="68"/>
    </row>
    <row r="2339" spans="1:8" x14ac:dyDescent="0.3">
      <c r="A2339" s="68"/>
      <c r="B2339" s="68"/>
      <c r="C2339" s="68"/>
      <c r="D2339" s="68"/>
      <c r="E2339" s="68"/>
      <c r="F2339" s="68"/>
      <c r="G2339" s="68"/>
      <c r="H2339" s="68"/>
    </row>
    <row r="2340" spans="1:8" x14ac:dyDescent="0.3">
      <c r="A2340" s="68"/>
      <c r="B2340" s="68"/>
      <c r="C2340" s="68"/>
      <c r="D2340" s="68"/>
      <c r="E2340" s="68"/>
      <c r="F2340" s="68"/>
      <c r="G2340" s="68"/>
      <c r="H2340" s="68"/>
    </row>
    <row r="2341" spans="1:8" x14ac:dyDescent="0.3">
      <c r="A2341" s="68"/>
      <c r="B2341" s="68"/>
      <c r="C2341" s="68"/>
      <c r="D2341" s="68"/>
      <c r="E2341" s="68"/>
      <c r="F2341" s="68"/>
      <c r="G2341" s="68"/>
      <c r="H2341" s="68"/>
    </row>
    <row r="2342" spans="1:8" x14ac:dyDescent="0.3">
      <c r="A2342" s="68"/>
      <c r="B2342" s="68"/>
      <c r="C2342" s="68"/>
      <c r="D2342" s="68"/>
      <c r="E2342" s="68"/>
      <c r="F2342" s="68"/>
      <c r="G2342" s="68"/>
      <c r="H2342" s="68"/>
    </row>
    <row r="2343" spans="1:8" x14ac:dyDescent="0.3">
      <c r="A2343" s="68"/>
      <c r="B2343" s="68"/>
      <c r="C2343" s="68"/>
      <c r="D2343" s="68"/>
      <c r="E2343" s="68"/>
      <c r="F2343" s="68"/>
      <c r="G2343" s="68"/>
      <c r="H2343" s="68"/>
    </row>
    <row r="2344" spans="1:8" x14ac:dyDescent="0.3">
      <c r="A2344" s="68"/>
      <c r="B2344" s="68"/>
      <c r="C2344" s="68"/>
      <c r="D2344" s="68"/>
      <c r="E2344" s="68"/>
      <c r="F2344" s="68"/>
      <c r="G2344" s="68"/>
      <c r="H2344" s="68"/>
    </row>
    <row r="2345" spans="1:8" x14ac:dyDescent="0.3">
      <c r="A2345" s="68"/>
      <c r="B2345" s="68"/>
      <c r="C2345" s="68"/>
      <c r="D2345" s="68"/>
      <c r="E2345" s="68"/>
      <c r="F2345" s="68"/>
      <c r="G2345" s="68"/>
      <c r="H2345" s="68"/>
    </row>
    <row r="2346" spans="1:8" x14ac:dyDescent="0.3">
      <c r="A2346" s="68"/>
      <c r="B2346" s="68"/>
      <c r="C2346" s="68"/>
      <c r="D2346" s="68"/>
      <c r="E2346" s="68"/>
      <c r="F2346" s="68"/>
      <c r="G2346" s="68"/>
      <c r="H2346" s="68"/>
    </row>
    <row r="2347" spans="1:8" x14ac:dyDescent="0.3">
      <c r="A2347" s="68"/>
      <c r="B2347" s="68"/>
      <c r="C2347" s="68"/>
      <c r="D2347" s="68"/>
      <c r="E2347" s="68"/>
      <c r="F2347" s="68"/>
      <c r="G2347" s="68"/>
      <c r="H2347" s="68"/>
    </row>
    <row r="2348" spans="1:8" x14ac:dyDescent="0.3">
      <c r="A2348" s="68"/>
      <c r="B2348" s="68"/>
      <c r="C2348" s="68"/>
      <c r="D2348" s="68"/>
      <c r="E2348" s="68"/>
      <c r="F2348" s="68"/>
      <c r="G2348" s="68"/>
      <c r="H2348" s="68"/>
    </row>
    <row r="2349" spans="1:8" x14ac:dyDescent="0.3">
      <c r="A2349" s="68"/>
      <c r="B2349" s="68"/>
      <c r="C2349" s="68"/>
      <c r="D2349" s="68"/>
      <c r="E2349" s="68"/>
      <c r="F2349" s="68"/>
      <c r="G2349" s="68"/>
      <c r="H2349" s="68"/>
    </row>
    <row r="2350" spans="1:8" x14ac:dyDescent="0.3">
      <c r="A2350" s="68"/>
      <c r="B2350" s="68"/>
      <c r="C2350" s="68"/>
      <c r="D2350" s="68"/>
      <c r="E2350" s="68"/>
      <c r="F2350" s="68"/>
      <c r="G2350" s="68"/>
      <c r="H2350" s="68"/>
    </row>
    <row r="2351" spans="1:8" x14ac:dyDescent="0.3">
      <c r="A2351" s="68"/>
      <c r="B2351" s="68"/>
      <c r="C2351" s="68"/>
      <c r="D2351" s="68"/>
      <c r="E2351" s="68"/>
      <c r="F2351" s="68"/>
      <c r="G2351" s="68"/>
      <c r="H2351" s="68"/>
    </row>
    <row r="2352" spans="1:8" x14ac:dyDescent="0.3">
      <c r="A2352" s="68"/>
      <c r="B2352" s="68"/>
      <c r="C2352" s="68"/>
      <c r="D2352" s="68"/>
      <c r="E2352" s="68"/>
      <c r="F2352" s="68"/>
      <c r="G2352" s="68"/>
      <c r="H2352" s="68"/>
    </row>
    <row r="2353" spans="1:8" x14ac:dyDescent="0.3">
      <c r="A2353" s="68"/>
      <c r="B2353" s="68"/>
      <c r="C2353" s="68"/>
      <c r="D2353" s="68"/>
      <c r="E2353" s="68"/>
      <c r="F2353" s="68"/>
      <c r="G2353" s="68"/>
      <c r="H2353" s="68"/>
    </row>
    <row r="2354" spans="1:8" x14ac:dyDescent="0.3">
      <c r="A2354" s="68"/>
      <c r="B2354" s="68"/>
      <c r="C2354" s="68"/>
      <c r="D2354" s="68"/>
      <c r="E2354" s="68"/>
      <c r="F2354" s="68"/>
      <c r="G2354" s="68"/>
      <c r="H2354" s="68"/>
    </row>
    <row r="2355" spans="1:8" x14ac:dyDescent="0.3">
      <c r="A2355" s="68"/>
      <c r="B2355" s="68"/>
      <c r="C2355" s="68"/>
      <c r="D2355" s="68"/>
      <c r="E2355" s="68"/>
      <c r="F2355" s="68"/>
      <c r="G2355" s="68"/>
      <c r="H2355" s="68"/>
    </row>
    <row r="2356" spans="1:8" x14ac:dyDescent="0.3">
      <c r="A2356" s="68"/>
      <c r="B2356" s="68"/>
      <c r="C2356" s="68"/>
      <c r="D2356" s="68"/>
      <c r="E2356" s="68"/>
      <c r="F2356" s="68"/>
      <c r="G2356" s="68"/>
      <c r="H2356" s="68"/>
    </row>
    <row r="2357" spans="1:8" x14ac:dyDescent="0.3">
      <c r="A2357" s="68"/>
      <c r="B2357" s="68"/>
      <c r="C2357" s="68"/>
      <c r="D2357" s="68"/>
      <c r="E2357" s="68"/>
      <c r="F2357" s="68"/>
      <c r="G2357" s="68"/>
      <c r="H2357" s="68"/>
    </row>
    <row r="2358" spans="1:8" x14ac:dyDescent="0.3">
      <c r="A2358" s="68"/>
      <c r="B2358" s="68"/>
      <c r="C2358" s="68"/>
      <c r="D2358" s="68"/>
      <c r="E2358" s="68"/>
      <c r="F2358" s="68"/>
      <c r="G2358" s="68"/>
      <c r="H2358" s="68"/>
    </row>
    <row r="2359" spans="1:8" x14ac:dyDescent="0.3">
      <c r="A2359" s="68"/>
      <c r="B2359" s="68"/>
      <c r="C2359" s="68"/>
      <c r="D2359" s="68"/>
      <c r="E2359" s="68"/>
      <c r="F2359" s="68"/>
      <c r="G2359" s="68"/>
      <c r="H2359" s="68"/>
    </row>
    <row r="2360" spans="1:8" x14ac:dyDescent="0.3">
      <c r="A2360" s="68"/>
      <c r="B2360" s="68"/>
      <c r="C2360" s="68"/>
      <c r="D2360" s="68"/>
      <c r="E2360" s="68"/>
      <c r="F2360" s="68"/>
      <c r="G2360" s="68"/>
      <c r="H2360" s="68"/>
    </row>
    <row r="2361" spans="1:8" x14ac:dyDescent="0.3">
      <c r="A2361" s="68"/>
      <c r="B2361" s="68"/>
      <c r="C2361" s="68"/>
      <c r="D2361" s="68"/>
      <c r="E2361" s="68"/>
      <c r="F2361" s="68"/>
      <c r="G2361" s="68"/>
      <c r="H2361" s="68"/>
    </row>
    <row r="2362" spans="1:8" x14ac:dyDescent="0.3">
      <c r="A2362" s="68"/>
      <c r="B2362" s="68"/>
      <c r="C2362" s="68"/>
      <c r="D2362" s="68"/>
      <c r="E2362" s="68"/>
      <c r="F2362" s="68"/>
      <c r="G2362" s="68"/>
      <c r="H2362" s="68"/>
    </row>
    <row r="2363" spans="1:8" x14ac:dyDescent="0.3">
      <c r="A2363" s="68"/>
      <c r="B2363" s="68"/>
      <c r="C2363" s="68"/>
      <c r="D2363" s="68"/>
      <c r="E2363" s="68"/>
      <c r="F2363" s="68"/>
      <c r="G2363" s="68"/>
      <c r="H2363" s="68"/>
    </row>
    <row r="2364" spans="1:8" x14ac:dyDescent="0.3">
      <c r="A2364" s="68"/>
      <c r="B2364" s="68"/>
      <c r="C2364" s="68"/>
      <c r="D2364" s="68"/>
      <c r="E2364" s="68"/>
      <c r="F2364" s="68"/>
      <c r="G2364" s="68"/>
      <c r="H2364" s="68"/>
    </row>
    <row r="2365" spans="1:8" x14ac:dyDescent="0.3">
      <c r="A2365" s="68"/>
      <c r="B2365" s="68"/>
      <c r="C2365" s="68"/>
      <c r="D2365" s="68"/>
      <c r="E2365" s="68"/>
      <c r="F2365" s="68"/>
      <c r="G2365" s="68"/>
      <c r="H2365" s="68"/>
    </row>
    <row r="2366" spans="1:8" x14ac:dyDescent="0.3">
      <c r="A2366" s="68"/>
      <c r="B2366" s="68"/>
      <c r="C2366" s="68"/>
      <c r="D2366" s="68"/>
      <c r="E2366" s="68"/>
      <c r="F2366" s="68"/>
      <c r="G2366" s="68"/>
      <c r="H2366" s="68"/>
    </row>
    <row r="2367" spans="1:8" x14ac:dyDescent="0.3">
      <c r="A2367" s="68"/>
      <c r="B2367" s="68"/>
      <c r="C2367" s="68"/>
      <c r="D2367" s="68"/>
      <c r="E2367" s="68"/>
      <c r="F2367" s="68"/>
      <c r="G2367" s="68"/>
      <c r="H2367" s="68"/>
    </row>
    <row r="2368" spans="1:8" x14ac:dyDescent="0.3">
      <c r="A2368" s="68"/>
      <c r="B2368" s="68"/>
      <c r="C2368" s="68"/>
      <c r="D2368" s="68"/>
      <c r="E2368" s="68"/>
      <c r="F2368" s="68"/>
      <c r="G2368" s="68"/>
      <c r="H2368" s="68"/>
    </row>
    <row r="2369" spans="1:8" x14ac:dyDescent="0.3">
      <c r="A2369" s="68"/>
      <c r="B2369" s="68"/>
      <c r="C2369" s="68"/>
      <c r="D2369" s="68"/>
      <c r="E2369" s="68"/>
      <c r="F2369" s="68"/>
      <c r="G2369" s="68"/>
      <c r="H2369" s="68"/>
    </row>
    <row r="2370" spans="1:8" x14ac:dyDescent="0.3">
      <c r="A2370" s="68"/>
      <c r="B2370" s="68"/>
      <c r="C2370" s="68"/>
      <c r="D2370" s="68"/>
      <c r="E2370" s="68"/>
      <c r="F2370" s="68"/>
      <c r="G2370" s="68"/>
      <c r="H2370" s="68"/>
    </row>
    <row r="2371" spans="1:8" x14ac:dyDescent="0.3">
      <c r="A2371" s="68"/>
      <c r="B2371" s="68"/>
      <c r="C2371" s="68"/>
      <c r="D2371" s="68"/>
      <c r="E2371" s="68"/>
      <c r="F2371" s="68"/>
      <c r="G2371" s="68"/>
      <c r="H2371" s="68"/>
    </row>
    <row r="2372" spans="1:8" x14ac:dyDescent="0.3">
      <c r="A2372" s="68"/>
      <c r="B2372" s="68"/>
      <c r="C2372" s="68"/>
      <c r="D2372" s="68"/>
      <c r="E2372" s="68"/>
      <c r="F2372" s="68"/>
      <c r="G2372" s="68"/>
      <c r="H2372" s="68"/>
    </row>
    <row r="2373" spans="1:8" x14ac:dyDescent="0.3">
      <c r="A2373" s="68"/>
      <c r="B2373" s="68"/>
      <c r="C2373" s="68"/>
      <c r="D2373" s="68"/>
      <c r="E2373" s="68"/>
      <c r="F2373" s="68"/>
      <c r="G2373" s="68"/>
      <c r="H2373" s="68"/>
    </row>
    <row r="2374" spans="1:8" x14ac:dyDescent="0.3">
      <c r="A2374" s="68"/>
      <c r="B2374" s="68"/>
      <c r="C2374" s="68"/>
      <c r="D2374" s="68"/>
      <c r="E2374" s="68"/>
      <c r="F2374" s="68"/>
      <c r="G2374" s="68"/>
      <c r="H2374" s="68"/>
    </row>
    <row r="2375" spans="1:8" x14ac:dyDescent="0.3">
      <c r="A2375" s="68"/>
      <c r="B2375" s="68"/>
      <c r="C2375" s="68"/>
      <c r="D2375" s="68"/>
      <c r="E2375" s="68"/>
      <c r="F2375" s="68"/>
      <c r="G2375" s="68"/>
      <c r="H2375" s="68"/>
    </row>
    <row r="2376" spans="1:8" x14ac:dyDescent="0.3">
      <c r="A2376" s="68"/>
      <c r="B2376" s="68"/>
      <c r="C2376" s="68"/>
      <c r="D2376" s="68"/>
      <c r="E2376" s="68"/>
      <c r="F2376" s="68"/>
      <c r="G2376" s="68"/>
      <c r="H2376" s="68"/>
    </row>
    <row r="2377" spans="1:8" x14ac:dyDescent="0.3">
      <c r="A2377" s="68"/>
      <c r="B2377" s="68"/>
      <c r="C2377" s="68"/>
      <c r="D2377" s="68"/>
      <c r="E2377" s="68"/>
      <c r="F2377" s="68"/>
      <c r="G2377" s="68"/>
      <c r="H2377" s="68"/>
    </row>
    <row r="2378" spans="1:8" x14ac:dyDescent="0.3">
      <c r="A2378" s="68"/>
      <c r="B2378" s="68"/>
      <c r="C2378" s="68"/>
      <c r="D2378" s="68"/>
      <c r="E2378" s="68"/>
      <c r="F2378" s="68"/>
      <c r="G2378" s="68"/>
      <c r="H2378" s="68"/>
    </row>
    <row r="2379" spans="1:8" x14ac:dyDescent="0.3">
      <c r="A2379" s="68"/>
      <c r="B2379" s="68"/>
      <c r="C2379" s="68"/>
      <c r="D2379" s="68"/>
      <c r="E2379" s="68"/>
      <c r="F2379" s="68"/>
      <c r="G2379" s="68"/>
      <c r="H2379" s="68"/>
    </row>
    <row r="2380" spans="1:8" x14ac:dyDescent="0.3">
      <c r="A2380" s="68"/>
      <c r="B2380" s="68"/>
      <c r="C2380" s="68"/>
      <c r="D2380" s="68"/>
      <c r="E2380" s="68"/>
      <c r="F2380" s="68"/>
      <c r="G2380" s="68"/>
      <c r="H2380" s="68"/>
    </row>
    <row r="2381" spans="1:8" x14ac:dyDescent="0.3">
      <c r="A2381" s="68"/>
      <c r="B2381" s="68"/>
      <c r="C2381" s="68"/>
      <c r="D2381" s="68"/>
      <c r="E2381" s="68"/>
      <c r="F2381" s="68"/>
      <c r="G2381" s="68"/>
      <c r="H2381" s="68"/>
    </row>
    <row r="2382" spans="1:8" x14ac:dyDescent="0.3">
      <c r="A2382" s="68"/>
      <c r="B2382" s="68"/>
      <c r="C2382" s="68"/>
      <c r="D2382" s="68"/>
      <c r="E2382" s="68"/>
      <c r="F2382" s="68"/>
      <c r="G2382" s="68"/>
      <c r="H2382" s="68"/>
    </row>
    <row r="2383" spans="1:8" x14ac:dyDescent="0.3">
      <c r="A2383" s="68"/>
      <c r="B2383" s="68"/>
      <c r="C2383" s="68"/>
      <c r="D2383" s="68"/>
      <c r="E2383" s="68"/>
      <c r="F2383" s="68"/>
      <c r="G2383" s="68"/>
      <c r="H2383" s="68"/>
    </row>
    <row r="2384" spans="1:8" x14ac:dyDescent="0.3">
      <c r="A2384" s="68"/>
      <c r="B2384" s="68"/>
      <c r="C2384" s="68"/>
      <c r="D2384" s="68"/>
      <c r="E2384" s="68"/>
      <c r="F2384" s="68"/>
      <c r="G2384" s="68"/>
      <c r="H2384" s="68"/>
    </row>
    <row r="2385" spans="1:8" x14ac:dyDescent="0.3">
      <c r="A2385" s="68"/>
      <c r="B2385" s="68"/>
      <c r="C2385" s="68"/>
      <c r="D2385" s="68"/>
      <c r="E2385" s="68"/>
      <c r="F2385" s="68"/>
      <c r="G2385" s="68"/>
      <c r="H2385" s="68"/>
    </row>
    <row r="2386" spans="1:8" x14ac:dyDescent="0.3">
      <c r="A2386" s="68"/>
      <c r="B2386" s="68"/>
      <c r="C2386" s="68"/>
      <c r="D2386" s="68"/>
      <c r="E2386" s="68"/>
      <c r="F2386" s="68"/>
      <c r="G2386" s="68"/>
      <c r="H2386" s="68"/>
    </row>
    <row r="2387" spans="1:8" x14ac:dyDescent="0.3">
      <c r="A2387" s="68"/>
      <c r="B2387" s="68"/>
      <c r="C2387" s="68"/>
      <c r="D2387" s="68"/>
      <c r="E2387" s="68"/>
      <c r="F2387" s="68"/>
      <c r="G2387" s="68"/>
      <c r="H2387" s="68"/>
    </row>
    <row r="2388" spans="1:8" x14ac:dyDescent="0.3">
      <c r="A2388" s="68"/>
      <c r="B2388" s="68"/>
      <c r="C2388" s="68"/>
      <c r="D2388" s="68"/>
      <c r="E2388" s="68"/>
      <c r="F2388" s="68"/>
      <c r="G2388" s="68"/>
      <c r="H2388" s="68"/>
    </row>
    <row r="2389" spans="1:8" x14ac:dyDescent="0.3">
      <c r="A2389" s="68"/>
      <c r="B2389" s="68"/>
      <c r="C2389" s="68"/>
      <c r="D2389" s="68"/>
      <c r="E2389" s="68"/>
      <c r="F2389" s="68"/>
      <c r="G2389" s="68"/>
      <c r="H2389" s="68"/>
    </row>
    <row r="2390" spans="1:8" x14ac:dyDescent="0.3">
      <c r="A2390" s="68"/>
      <c r="B2390" s="68"/>
      <c r="C2390" s="68"/>
      <c r="D2390" s="68"/>
      <c r="E2390" s="68"/>
      <c r="F2390" s="68"/>
      <c r="G2390" s="68"/>
      <c r="H2390" s="68"/>
    </row>
    <row r="2391" spans="1:8" x14ac:dyDescent="0.3">
      <c r="A2391" s="68"/>
      <c r="B2391" s="68"/>
      <c r="C2391" s="68"/>
      <c r="D2391" s="68"/>
      <c r="E2391" s="68"/>
      <c r="F2391" s="68"/>
      <c r="G2391" s="68"/>
      <c r="H2391" s="68"/>
    </row>
    <row r="2392" spans="1:8" x14ac:dyDescent="0.3">
      <c r="A2392" s="68"/>
      <c r="B2392" s="68"/>
      <c r="C2392" s="68"/>
      <c r="D2392" s="68"/>
      <c r="E2392" s="68"/>
      <c r="F2392" s="68"/>
      <c r="G2392" s="68"/>
      <c r="H2392" s="68"/>
    </row>
    <row r="2393" spans="1:8" x14ac:dyDescent="0.3">
      <c r="A2393" s="68"/>
      <c r="B2393" s="68"/>
      <c r="C2393" s="68"/>
      <c r="D2393" s="68"/>
      <c r="E2393" s="68"/>
      <c r="F2393" s="68"/>
      <c r="G2393" s="68"/>
      <c r="H2393" s="68"/>
    </row>
    <row r="2394" spans="1:8" x14ac:dyDescent="0.3">
      <c r="A2394" s="68"/>
      <c r="B2394" s="68"/>
      <c r="C2394" s="68"/>
      <c r="D2394" s="68"/>
      <c r="E2394" s="68"/>
      <c r="F2394" s="68"/>
      <c r="G2394" s="68"/>
      <c r="H2394" s="68"/>
    </row>
    <row r="2395" spans="1:8" x14ac:dyDescent="0.3">
      <c r="A2395" s="68"/>
      <c r="B2395" s="68"/>
      <c r="C2395" s="68"/>
      <c r="D2395" s="68"/>
      <c r="E2395" s="68"/>
      <c r="F2395" s="68"/>
      <c r="G2395" s="68"/>
      <c r="H2395" s="68"/>
    </row>
    <row r="2396" spans="1:8" x14ac:dyDescent="0.3">
      <c r="A2396" s="68"/>
      <c r="B2396" s="68"/>
      <c r="C2396" s="68"/>
      <c r="D2396" s="68"/>
      <c r="E2396" s="68"/>
      <c r="F2396" s="68"/>
      <c r="G2396" s="68"/>
      <c r="H2396" s="68"/>
    </row>
    <row r="2397" spans="1:8" x14ac:dyDescent="0.3">
      <c r="A2397" s="68"/>
      <c r="B2397" s="68"/>
      <c r="C2397" s="68"/>
      <c r="D2397" s="68"/>
      <c r="E2397" s="68"/>
      <c r="F2397" s="68"/>
      <c r="G2397" s="68"/>
      <c r="H2397" s="68"/>
    </row>
    <row r="2398" spans="1:8" x14ac:dyDescent="0.3">
      <c r="A2398" s="68"/>
      <c r="B2398" s="68"/>
      <c r="C2398" s="68"/>
      <c r="D2398" s="68"/>
      <c r="E2398" s="68"/>
      <c r="F2398" s="68"/>
      <c r="G2398" s="68"/>
      <c r="H2398" s="68"/>
    </row>
    <row r="2399" spans="1:8" x14ac:dyDescent="0.3">
      <c r="A2399" s="68"/>
      <c r="B2399" s="68"/>
      <c r="C2399" s="68"/>
      <c r="D2399" s="68"/>
      <c r="E2399" s="68"/>
      <c r="F2399" s="68"/>
      <c r="G2399" s="68"/>
      <c r="H2399" s="68"/>
    </row>
    <row r="2400" spans="1:8" x14ac:dyDescent="0.3">
      <c r="A2400" s="68"/>
      <c r="B2400" s="68"/>
      <c r="C2400" s="68"/>
      <c r="D2400" s="68"/>
      <c r="E2400" s="68"/>
      <c r="F2400" s="68"/>
      <c r="G2400" s="68"/>
      <c r="H2400" s="68"/>
    </row>
    <row r="2401" spans="1:8" x14ac:dyDescent="0.3">
      <c r="A2401" s="68"/>
      <c r="B2401" s="68"/>
      <c r="C2401" s="68"/>
      <c r="D2401" s="68"/>
      <c r="E2401" s="68"/>
      <c r="F2401" s="68"/>
      <c r="G2401" s="68"/>
      <c r="H2401" s="68"/>
    </row>
    <row r="2402" spans="1:8" x14ac:dyDescent="0.3">
      <c r="A2402" s="68"/>
      <c r="B2402" s="68"/>
      <c r="C2402" s="68"/>
      <c r="D2402" s="68"/>
      <c r="E2402" s="68"/>
      <c r="F2402" s="68"/>
      <c r="G2402" s="68"/>
      <c r="H2402" s="68"/>
    </row>
    <row r="2403" spans="1:8" x14ac:dyDescent="0.3">
      <c r="A2403" s="68"/>
      <c r="B2403" s="68"/>
      <c r="C2403" s="68"/>
      <c r="D2403" s="68"/>
      <c r="E2403" s="68"/>
      <c r="F2403" s="68"/>
      <c r="G2403" s="68"/>
      <c r="H2403" s="68"/>
    </row>
    <row r="2404" spans="1:8" x14ac:dyDescent="0.3">
      <c r="A2404" s="68"/>
      <c r="B2404" s="68"/>
      <c r="C2404" s="68"/>
      <c r="D2404" s="68"/>
      <c r="E2404" s="68"/>
      <c r="F2404" s="68"/>
      <c r="G2404" s="68"/>
      <c r="H2404" s="68"/>
    </row>
    <row r="2405" spans="1:8" x14ac:dyDescent="0.3">
      <c r="A2405" s="68"/>
      <c r="B2405" s="68"/>
      <c r="C2405" s="68"/>
      <c r="D2405" s="68"/>
      <c r="E2405" s="68"/>
      <c r="F2405" s="68"/>
      <c r="G2405" s="68"/>
      <c r="H2405" s="68"/>
    </row>
    <row r="2406" spans="1:8" x14ac:dyDescent="0.3">
      <c r="A2406" s="68"/>
      <c r="B2406" s="68"/>
      <c r="C2406" s="68"/>
      <c r="D2406" s="68"/>
      <c r="E2406" s="68"/>
      <c r="F2406" s="68"/>
      <c r="G2406" s="68"/>
      <c r="H2406" s="68"/>
    </row>
    <row r="2407" spans="1:8" x14ac:dyDescent="0.3">
      <c r="A2407" s="68"/>
      <c r="B2407" s="68"/>
      <c r="C2407" s="68"/>
      <c r="D2407" s="68"/>
      <c r="E2407" s="68"/>
      <c r="F2407" s="68"/>
      <c r="G2407" s="68"/>
      <c r="H2407" s="68"/>
    </row>
    <row r="2408" spans="1:8" x14ac:dyDescent="0.3">
      <c r="A2408" s="68"/>
      <c r="B2408" s="68"/>
      <c r="C2408" s="68"/>
      <c r="D2408" s="68"/>
      <c r="E2408" s="68"/>
      <c r="F2408" s="68"/>
      <c r="G2408" s="68"/>
      <c r="H2408" s="68"/>
    </row>
    <row r="2409" spans="1:8" x14ac:dyDescent="0.3">
      <c r="A2409" s="68"/>
      <c r="B2409" s="68"/>
      <c r="C2409" s="68"/>
      <c r="D2409" s="68"/>
      <c r="E2409" s="68"/>
      <c r="F2409" s="68"/>
      <c r="G2409" s="68"/>
      <c r="H2409" s="68"/>
    </row>
    <row r="2410" spans="1:8" x14ac:dyDescent="0.3">
      <c r="A2410" s="68"/>
      <c r="B2410" s="68"/>
      <c r="C2410" s="68"/>
      <c r="D2410" s="68"/>
      <c r="E2410" s="68"/>
      <c r="F2410" s="68"/>
      <c r="G2410" s="68"/>
      <c r="H2410" s="68"/>
    </row>
    <row r="2411" spans="1:8" x14ac:dyDescent="0.3">
      <c r="A2411" s="68"/>
      <c r="B2411" s="68"/>
      <c r="C2411" s="68"/>
      <c r="D2411" s="68"/>
      <c r="E2411" s="68"/>
      <c r="F2411" s="68"/>
      <c r="G2411" s="68"/>
      <c r="H2411" s="68"/>
    </row>
    <row r="2412" spans="1:8" x14ac:dyDescent="0.3">
      <c r="A2412" s="68"/>
      <c r="B2412" s="68"/>
      <c r="C2412" s="68"/>
      <c r="D2412" s="68"/>
      <c r="E2412" s="68"/>
      <c r="F2412" s="68"/>
      <c r="G2412" s="68"/>
      <c r="H2412" s="68"/>
    </row>
    <row r="2413" spans="1:8" x14ac:dyDescent="0.3">
      <c r="A2413" s="68"/>
      <c r="B2413" s="68"/>
      <c r="C2413" s="68"/>
      <c r="D2413" s="68"/>
      <c r="E2413" s="68"/>
      <c r="F2413" s="68"/>
      <c r="G2413" s="68"/>
      <c r="H2413" s="68"/>
    </row>
    <row r="2414" spans="1:8" x14ac:dyDescent="0.3">
      <c r="A2414" s="68"/>
      <c r="B2414" s="68"/>
      <c r="C2414" s="68"/>
      <c r="D2414" s="68"/>
      <c r="E2414" s="68"/>
      <c r="F2414" s="68"/>
      <c r="G2414" s="68"/>
      <c r="H2414" s="68"/>
    </row>
    <row r="2415" spans="1:8" x14ac:dyDescent="0.3">
      <c r="A2415" s="68"/>
      <c r="B2415" s="68"/>
      <c r="C2415" s="68"/>
      <c r="D2415" s="68"/>
      <c r="E2415" s="68"/>
      <c r="F2415" s="68"/>
      <c r="G2415" s="68"/>
      <c r="H2415" s="68"/>
    </row>
    <row r="2416" spans="1:8" x14ac:dyDescent="0.3">
      <c r="A2416" s="68"/>
      <c r="B2416" s="68"/>
      <c r="C2416" s="68"/>
      <c r="D2416" s="68"/>
      <c r="E2416" s="68"/>
      <c r="F2416" s="68"/>
      <c r="G2416" s="68"/>
      <c r="H2416" s="68"/>
    </row>
    <row r="2417" spans="1:8" x14ac:dyDescent="0.3">
      <c r="A2417" s="68"/>
      <c r="B2417" s="68"/>
      <c r="C2417" s="68"/>
      <c r="D2417" s="68"/>
      <c r="E2417" s="68"/>
      <c r="F2417" s="68"/>
      <c r="G2417" s="68"/>
      <c r="H2417" s="68"/>
    </row>
    <row r="2418" spans="1:8" x14ac:dyDescent="0.3">
      <c r="A2418" s="68"/>
      <c r="B2418" s="68"/>
      <c r="C2418" s="68"/>
      <c r="D2418" s="68"/>
      <c r="E2418" s="68"/>
      <c r="F2418" s="68"/>
      <c r="G2418" s="68"/>
      <c r="H2418" s="68"/>
    </row>
    <row r="2419" spans="1:8" x14ac:dyDescent="0.3">
      <c r="A2419" s="68"/>
      <c r="B2419" s="68"/>
      <c r="C2419" s="68"/>
      <c r="D2419" s="68"/>
      <c r="E2419" s="68"/>
      <c r="F2419" s="68"/>
      <c r="G2419" s="68"/>
      <c r="H2419" s="68"/>
    </row>
    <row r="2420" spans="1:8" x14ac:dyDescent="0.3">
      <c r="A2420" s="68"/>
      <c r="B2420" s="68"/>
      <c r="C2420" s="68"/>
      <c r="D2420" s="68"/>
      <c r="E2420" s="68"/>
      <c r="F2420" s="68"/>
      <c r="G2420" s="68"/>
      <c r="H2420" s="68"/>
    </row>
    <row r="2421" spans="1:8" x14ac:dyDescent="0.3">
      <c r="A2421" s="68"/>
      <c r="B2421" s="68"/>
      <c r="C2421" s="68"/>
      <c r="D2421" s="68"/>
      <c r="E2421" s="68"/>
      <c r="F2421" s="68"/>
      <c r="G2421" s="68"/>
      <c r="H2421" s="68"/>
    </row>
    <row r="2422" spans="1:8" x14ac:dyDescent="0.3">
      <c r="A2422" s="68"/>
      <c r="B2422" s="68"/>
      <c r="C2422" s="68"/>
      <c r="D2422" s="68"/>
      <c r="E2422" s="68"/>
      <c r="F2422" s="68"/>
      <c r="G2422" s="68"/>
      <c r="H2422" s="68"/>
    </row>
    <row r="2423" spans="1:8" x14ac:dyDescent="0.3">
      <c r="A2423" s="68"/>
      <c r="B2423" s="68"/>
      <c r="C2423" s="68"/>
      <c r="D2423" s="68"/>
      <c r="E2423" s="68"/>
      <c r="F2423" s="68"/>
      <c r="G2423" s="68"/>
      <c r="H2423" s="68"/>
    </row>
    <row r="2424" spans="1:8" x14ac:dyDescent="0.3">
      <c r="A2424" s="68"/>
      <c r="B2424" s="68"/>
      <c r="C2424" s="68"/>
      <c r="D2424" s="68"/>
      <c r="E2424" s="68"/>
      <c r="F2424" s="68"/>
      <c r="G2424" s="68"/>
      <c r="H2424" s="68"/>
    </row>
    <row r="2425" spans="1:8" x14ac:dyDescent="0.3">
      <c r="A2425" s="68"/>
      <c r="B2425" s="68"/>
      <c r="C2425" s="68"/>
      <c r="D2425" s="68"/>
      <c r="E2425" s="68"/>
      <c r="F2425" s="68"/>
      <c r="G2425" s="68"/>
      <c r="H2425" s="68"/>
    </row>
    <row r="2426" spans="1:8" x14ac:dyDescent="0.3">
      <c r="A2426" s="68"/>
      <c r="B2426" s="68"/>
      <c r="C2426" s="68"/>
      <c r="D2426" s="68"/>
      <c r="E2426" s="68"/>
      <c r="F2426" s="68"/>
      <c r="G2426" s="68"/>
      <c r="H2426" s="68"/>
    </row>
    <row r="2427" spans="1:8" x14ac:dyDescent="0.3">
      <c r="A2427" s="68"/>
      <c r="B2427" s="68"/>
      <c r="C2427" s="68"/>
      <c r="D2427" s="68"/>
      <c r="E2427" s="68"/>
      <c r="F2427" s="68"/>
      <c r="G2427" s="68"/>
      <c r="H2427" s="68"/>
    </row>
    <row r="2428" spans="1:8" x14ac:dyDescent="0.3">
      <c r="A2428" s="68"/>
      <c r="B2428" s="68"/>
      <c r="C2428" s="68"/>
      <c r="D2428" s="68"/>
      <c r="E2428" s="68"/>
      <c r="F2428" s="68"/>
      <c r="G2428" s="68"/>
      <c r="H2428" s="68"/>
    </row>
    <row r="2429" spans="1:8" x14ac:dyDescent="0.3">
      <c r="A2429" s="68"/>
      <c r="B2429" s="68"/>
      <c r="C2429" s="68"/>
      <c r="D2429" s="68"/>
      <c r="E2429" s="68"/>
      <c r="F2429" s="68"/>
      <c r="G2429" s="68"/>
      <c r="H2429" s="68"/>
    </row>
    <row r="2430" spans="1:8" x14ac:dyDescent="0.3">
      <c r="A2430" s="68"/>
      <c r="B2430" s="68"/>
      <c r="C2430" s="68"/>
      <c r="D2430" s="68"/>
      <c r="E2430" s="68"/>
      <c r="F2430" s="68"/>
      <c r="G2430" s="68"/>
      <c r="H2430" s="68"/>
    </row>
    <row r="2431" spans="1:8" x14ac:dyDescent="0.3">
      <c r="A2431" s="68"/>
      <c r="B2431" s="68"/>
      <c r="C2431" s="68"/>
      <c r="D2431" s="68"/>
      <c r="E2431" s="68"/>
      <c r="F2431" s="68"/>
      <c r="G2431" s="68"/>
      <c r="H2431" s="68"/>
    </row>
    <row r="2432" spans="1:8" x14ac:dyDescent="0.3">
      <c r="A2432" s="68"/>
      <c r="B2432" s="68"/>
      <c r="C2432" s="68"/>
      <c r="D2432" s="68"/>
      <c r="E2432" s="68"/>
      <c r="F2432" s="68"/>
      <c r="G2432" s="68"/>
      <c r="H2432" s="68"/>
    </row>
    <row r="2433" spans="1:8" x14ac:dyDescent="0.3">
      <c r="A2433" s="68"/>
      <c r="B2433" s="68"/>
      <c r="C2433" s="68"/>
      <c r="D2433" s="68"/>
      <c r="E2433" s="68"/>
      <c r="F2433" s="68"/>
      <c r="G2433" s="68"/>
      <c r="H2433" s="68"/>
    </row>
    <row r="2434" spans="1:8" x14ac:dyDescent="0.3">
      <c r="A2434" s="68"/>
      <c r="B2434" s="68"/>
      <c r="C2434" s="68"/>
      <c r="D2434" s="68"/>
      <c r="E2434" s="68"/>
      <c r="F2434" s="68"/>
      <c r="G2434" s="68"/>
      <c r="H2434" s="68"/>
    </row>
    <row r="2435" spans="1:8" x14ac:dyDescent="0.3">
      <c r="A2435" s="68"/>
      <c r="B2435" s="68"/>
      <c r="C2435" s="68"/>
      <c r="D2435" s="68"/>
      <c r="E2435" s="68"/>
      <c r="F2435" s="68"/>
      <c r="G2435" s="68"/>
      <c r="H2435" s="68"/>
    </row>
    <row r="2436" spans="1:8" x14ac:dyDescent="0.3">
      <c r="A2436" s="68"/>
      <c r="B2436" s="68"/>
      <c r="C2436" s="68"/>
      <c r="D2436" s="68"/>
      <c r="E2436" s="68"/>
      <c r="F2436" s="68"/>
      <c r="G2436" s="68"/>
      <c r="H2436" s="68"/>
    </row>
    <row r="2437" spans="1:8" x14ac:dyDescent="0.3">
      <c r="A2437" s="68"/>
      <c r="B2437" s="68"/>
      <c r="C2437" s="68"/>
      <c r="D2437" s="68"/>
      <c r="E2437" s="68"/>
      <c r="F2437" s="68"/>
      <c r="G2437" s="68"/>
      <c r="H2437" s="68"/>
    </row>
    <row r="2438" spans="1:8" x14ac:dyDescent="0.3">
      <c r="A2438" s="68"/>
      <c r="B2438" s="68"/>
      <c r="C2438" s="68"/>
      <c r="D2438" s="68"/>
      <c r="E2438" s="68"/>
      <c r="F2438" s="68"/>
      <c r="G2438" s="68"/>
      <c r="H2438" s="68"/>
    </row>
    <row r="2439" spans="1:8" x14ac:dyDescent="0.3">
      <c r="A2439" s="68"/>
      <c r="B2439" s="68"/>
      <c r="C2439" s="68"/>
      <c r="D2439" s="68"/>
      <c r="E2439" s="68"/>
      <c r="F2439" s="68"/>
      <c r="G2439" s="68"/>
      <c r="H2439" s="68"/>
    </row>
    <row r="2440" spans="1:8" x14ac:dyDescent="0.3">
      <c r="A2440" s="68"/>
      <c r="B2440" s="68"/>
      <c r="C2440" s="68"/>
      <c r="D2440" s="68"/>
      <c r="E2440" s="68"/>
      <c r="F2440" s="68"/>
      <c r="G2440" s="68"/>
      <c r="H2440" s="68"/>
    </row>
    <row r="2441" spans="1:8" x14ac:dyDescent="0.3">
      <c r="A2441" s="68"/>
      <c r="B2441" s="68"/>
      <c r="C2441" s="68"/>
      <c r="D2441" s="68"/>
      <c r="E2441" s="68"/>
      <c r="F2441" s="68"/>
      <c r="G2441" s="68"/>
      <c r="H2441" s="68"/>
    </row>
    <row r="2442" spans="1:8" x14ac:dyDescent="0.3">
      <c r="A2442" s="68"/>
      <c r="B2442" s="68"/>
      <c r="C2442" s="68"/>
      <c r="D2442" s="68"/>
      <c r="E2442" s="68"/>
      <c r="F2442" s="68"/>
      <c r="G2442" s="68"/>
      <c r="H2442" s="68"/>
    </row>
    <row r="2443" spans="1:8" x14ac:dyDescent="0.3">
      <c r="A2443" s="68"/>
      <c r="B2443" s="68"/>
      <c r="C2443" s="68"/>
      <c r="D2443" s="68"/>
      <c r="E2443" s="68"/>
      <c r="F2443" s="68"/>
      <c r="G2443" s="68"/>
      <c r="H2443" s="68"/>
    </row>
    <row r="2444" spans="1:8" x14ac:dyDescent="0.3">
      <c r="A2444" s="68"/>
      <c r="B2444" s="68"/>
      <c r="C2444" s="68"/>
      <c r="D2444" s="68"/>
      <c r="E2444" s="68"/>
      <c r="F2444" s="68"/>
      <c r="G2444" s="68"/>
      <c r="H2444" s="68"/>
    </row>
    <row r="2445" spans="1:8" x14ac:dyDescent="0.3">
      <c r="A2445" s="68"/>
      <c r="B2445" s="68"/>
      <c r="C2445" s="68"/>
      <c r="D2445" s="68"/>
      <c r="E2445" s="68"/>
      <c r="F2445" s="68"/>
      <c r="G2445" s="68"/>
      <c r="H2445" s="68"/>
    </row>
    <row r="2446" spans="1:8" x14ac:dyDescent="0.3">
      <c r="A2446" s="68"/>
      <c r="B2446" s="68"/>
      <c r="C2446" s="68"/>
      <c r="D2446" s="68"/>
      <c r="E2446" s="68"/>
      <c r="F2446" s="68"/>
      <c r="G2446" s="68"/>
      <c r="H2446" s="68"/>
    </row>
    <row r="2447" spans="1:8" x14ac:dyDescent="0.3">
      <c r="A2447" s="68"/>
      <c r="B2447" s="68"/>
      <c r="C2447" s="68"/>
      <c r="D2447" s="68"/>
      <c r="E2447" s="68"/>
      <c r="F2447" s="68"/>
      <c r="G2447" s="68"/>
      <c r="H2447" s="68"/>
    </row>
    <row r="2448" spans="1:8" x14ac:dyDescent="0.3">
      <c r="A2448" s="68"/>
      <c r="B2448" s="68"/>
      <c r="C2448" s="68"/>
      <c r="D2448" s="68"/>
      <c r="E2448" s="68"/>
      <c r="F2448" s="68"/>
      <c r="G2448" s="68"/>
      <c r="H2448" s="68"/>
    </row>
    <row r="2449" spans="1:8" x14ac:dyDescent="0.3">
      <c r="A2449" s="68"/>
      <c r="B2449" s="68"/>
      <c r="C2449" s="68"/>
      <c r="D2449" s="68"/>
      <c r="E2449" s="68"/>
      <c r="F2449" s="68"/>
      <c r="G2449" s="68"/>
      <c r="H2449" s="68"/>
    </row>
    <row r="2450" spans="1:8" x14ac:dyDescent="0.3">
      <c r="A2450" s="68"/>
      <c r="B2450" s="68"/>
      <c r="C2450" s="68"/>
      <c r="D2450" s="68"/>
      <c r="E2450" s="68"/>
      <c r="F2450" s="68"/>
      <c r="G2450" s="68"/>
      <c r="H2450" s="68"/>
    </row>
    <row r="2451" spans="1:8" x14ac:dyDescent="0.3">
      <c r="A2451" s="68"/>
      <c r="B2451" s="68"/>
      <c r="C2451" s="68"/>
      <c r="D2451" s="68"/>
      <c r="E2451" s="68"/>
      <c r="F2451" s="68"/>
      <c r="G2451" s="68"/>
      <c r="H2451" s="68"/>
    </row>
    <row r="2452" spans="1:8" x14ac:dyDescent="0.3">
      <c r="A2452" s="68"/>
      <c r="B2452" s="68"/>
      <c r="C2452" s="68"/>
      <c r="D2452" s="68"/>
      <c r="E2452" s="68"/>
      <c r="F2452" s="68"/>
      <c r="G2452" s="68"/>
      <c r="H2452" s="68"/>
    </row>
    <row r="2453" spans="1:8" x14ac:dyDescent="0.3">
      <c r="A2453" s="68"/>
      <c r="B2453" s="68"/>
      <c r="C2453" s="68"/>
      <c r="D2453" s="68"/>
      <c r="E2453" s="68"/>
      <c r="F2453" s="68"/>
      <c r="G2453" s="68"/>
      <c r="H2453" s="68"/>
    </row>
    <row r="2454" spans="1:8" x14ac:dyDescent="0.3">
      <c r="A2454" s="68"/>
      <c r="B2454" s="68"/>
      <c r="C2454" s="68"/>
      <c r="D2454" s="68"/>
      <c r="E2454" s="68"/>
      <c r="F2454" s="68"/>
      <c r="G2454" s="68"/>
      <c r="H2454" s="68"/>
    </row>
    <row r="2455" spans="1:8" x14ac:dyDescent="0.3">
      <c r="A2455" s="68"/>
      <c r="B2455" s="68"/>
      <c r="C2455" s="68"/>
      <c r="D2455" s="68"/>
      <c r="E2455" s="68"/>
      <c r="F2455" s="68"/>
      <c r="G2455" s="68"/>
      <c r="H2455" s="68"/>
    </row>
    <row r="2456" spans="1:8" x14ac:dyDescent="0.3">
      <c r="A2456" s="68"/>
      <c r="B2456" s="68"/>
      <c r="C2456" s="68"/>
      <c r="D2456" s="68"/>
      <c r="E2456" s="68"/>
      <c r="F2456" s="68"/>
      <c r="G2456" s="68"/>
      <c r="H2456" s="68"/>
    </row>
    <row r="2457" spans="1:8" x14ac:dyDescent="0.3">
      <c r="A2457" s="68"/>
      <c r="B2457" s="68"/>
      <c r="C2457" s="68"/>
      <c r="D2457" s="68"/>
      <c r="E2457" s="68"/>
      <c r="F2457" s="68"/>
      <c r="G2457" s="68"/>
      <c r="H2457" s="68"/>
    </row>
    <row r="2458" spans="1:8" x14ac:dyDescent="0.3">
      <c r="A2458" s="68"/>
      <c r="B2458" s="68"/>
      <c r="C2458" s="68"/>
      <c r="D2458" s="68"/>
      <c r="E2458" s="68"/>
      <c r="F2458" s="68"/>
      <c r="G2458" s="68"/>
      <c r="H2458" s="68"/>
    </row>
    <row r="2459" spans="1:8" x14ac:dyDescent="0.3">
      <c r="A2459" s="68"/>
      <c r="B2459" s="68"/>
      <c r="C2459" s="68"/>
      <c r="D2459" s="68"/>
      <c r="E2459" s="68"/>
      <c r="F2459" s="68"/>
      <c r="G2459" s="68"/>
      <c r="H2459" s="68"/>
    </row>
    <row r="2460" spans="1:8" x14ac:dyDescent="0.3">
      <c r="A2460" s="68"/>
      <c r="B2460" s="68"/>
      <c r="C2460" s="68"/>
      <c r="D2460" s="68"/>
      <c r="E2460" s="68"/>
      <c r="F2460" s="68"/>
      <c r="G2460" s="68"/>
      <c r="H2460" s="68"/>
    </row>
    <row r="2461" spans="1:8" x14ac:dyDescent="0.3">
      <c r="A2461" s="68"/>
      <c r="B2461" s="68"/>
      <c r="C2461" s="68"/>
      <c r="D2461" s="68"/>
      <c r="E2461" s="68"/>
      <c r="F2461" s="68"/>
      <c r="G2461" s="68"/>
      <c r="H2461" s="68"/>
    </row>
    <row r="2462" spans="1:8" x14ac:dyDescent="0.3">
      <c r="A2462" s="68"/>
      <c r="B2462" s="68"/>
      <c r="C2462" s="68"/>
      <c r="D2462" s="68"/>
      <c r="E2462" s="68"/>
      <c r="F2462" s="68"/>
      <c r="G2462" s="68"/>
      <c r="H2462" s="68"/>
    </row>
    <row r="2463" spans="1:8" x14ac:dyDescent="0.3">
      <c r="A2463" s="68"/>
      <c r="B2463" s="68"/>
      <c r="C2463" s="68"/>
      <c r="D2463" s="68"/>
      <c r="E2463" s="68"/>
      <c r="F2463" s="68"/>
      <c r="G2463" s="68"/>
      <c r="H2463" s="68"/>
    </row>
    <row r="2464" spans="1:8" x14ac:dyDescent="0.3">
      <c r="A2464" s="68"/>
      <c r="B2464" s="68"/>
      <c r="C2464" s="68"/>
      <c r="D2464" s="68"/>
      <c r="E2464" s="68"/>
      <c r="F2464" s="68"/>
      <c r="G2464" s="68"/>
      <c r="H2464" s="68"/>
    </row>
    <row r="2465" spans="1:8" x14ac:dyDescent="0.3">
      <c r="A2465" s="68"/>
      <c r="B2465" s="68"/>
      <c r="C2465" s="68"/>
      <c r="D2465" s="68"/>
      <c r="E2465" s="68"/>
      <c r="F2465" s="68"/>
      <c r="G2465" s="68"/>
      <c r="H2465" s="68"/>
    </row>
    <row r="2466" spans="1:8" x14ac:dyDescent="0.3">
      <c r="A2466" s="68"/>
      <c r="B2466" s="68"/>
      <c r="C2466" s="68"/>
      <c r="D2466" s="68"/>
      <c r="E2466" s="68"/>
      <c r="F2466" s="68"/>
      <c r="G2466" s="68"/>
      <c r="H2466" s="68"/>
    </row>
    <row r="2467" spans="1:8" x14ac:dyDescent="0.3">
      <c r="A2467" s="68"/>
      <c r="B2467" s="68"/>
      <c r="C2467" s="68"/>
      <c r="D2467" s="68"/>
      <c r="E2467" s="68"/>
      <c r="F2467" s="68"/>
      <c r="G2467" s="68"/>
      <c r="H2467" s="68"/>
    </row>
    <row r="2468" spans="1:8" x14ac:dyDescent="0.3">
      <c r="A2468" s="68"/>
      <c r="B2468" s="68"/>
      <c r="C2468" s="68"/>
      <c r="D2468" s="68"/>
      <c r="E2468" s="68"/>
      <c r="F2468" s="68"/>
      <c r="G2468" s="68"/>
      <c r="H2468" s="68"/>
    </row>
    <row r="2469" spans="1:8" x14ac:dyDescent="0.3">
      <c r="A2469" s="68"/>
      <c r="B2469" s="68"/>
      <c r="C2469" s="68"/>
      <c r="D2469" s="68"/>
      <c r="E2469" s="68"/>
      <c r="F2469" s="68"/>
      <c r="G2469" s="68"/>
      <c r="H2469" s="68"/>
    </row>
    <row r="2470" spans="1:8" x14ac:dyDescent="0.3">
      <c r="A2470" s="68"/>
      <c r="B2470" s="68"/>
      <c r="C2470" s="68"/>
      <c r="D2470" s="68"/>
      <c r="E2470" s="68"/>
      <c r="F2470" s="68"/>
      <c r="G2470" s="68"/>
      <c r="H2470" s="68"/>
    </row>
    <row r="2471" spans="1:8" x14ac:dyDescent="0.3">
      <c r="A2471" s="68"/>
      <c r="B2471" s="68"/>
      <c r="C2471" s="68"/>
      <c r="D2471" s="68"/>
      <c r="E2471" s="68"/>
      <c r="F2471" s="68"/>
      <c r="G2471" s="68"/>
      <c r="H2471" s="68"/>
    </row>
    <row r="2472" spans="1:8" x14ac:dyDescent="0.3">
      <c r="A2472" s="68"/>
      <c r="B2472" s="68"/>
      <c r="C2472" s="68"/>
      <c r="D2472" s="68"/>
      <c r="E2472" s="68"/>
      <c r="F2472" s="68"/>
      <c r="G2472" s="68"/>
      <c r="H2472" s="68"/>
    </row>
    <row r="2473" spans="1:8" x14ac:dyDescent="0.3">
      <c r="A2473" s="68"/>
      <c r="B2473" s="68"/>
      <c r="C2473" s="68"/>
      <c r="D2473" s="68"/>
      <c r="E2473" s="68"/>
      <c r="F2473" s="68"/>
      <c r="G2473" s="68"/>
      <c r="H2473" s="68"/>
    </row>
    <row r="2474" spans="1:8" x14ac:dyDescent="0.3">
      <c r="A2474" s="68"/>
      <c r="B2474" s="68"/>
      <c r="C2474" s="68"/>
      <c r="D2474" s="68"/>
      <c r="E2474" s="68"/>
      <c r="F2474" s="68"/>
      <c r="G2474" s="68"/>
      <c r="H2474" s="68"/>
    </row>
    <row r="2475" spans="1:8" x14ac:dyDescent="0.3">
      <c r="A2475" s="68"/>
      <c r="B2475" s="68"/>
      <c r="C2475" s="68"/>
      <c r="D2475" s="68"/>
      <c r="E2475" s="68"/>
      <c r="F2475" s="68"/>
      <c r="G2475" s="68"/>
      <c r="H2475" s="68"/>
    </row>
    <row r="2476" spans="1:8" x14ac:dyDescent="0.3">
      <c r="A2476" s="68"/>
      <c r="B2476" s="68"/>
      <c r="C2476" s="68"/>
      <c r="D2476" s="68"/>
      <c r="E2476" s="68"/>
      <c r="F2476" s="68"/>
      <c r="G2476" s="68"/>
      <c r="H2476" s="68"/>
    </row>
    <row r="2477" spans="1:8" x14ac:dyDescent="0.3">
      <c r="A2477" s="68"/>
      <c r="B2477" s="68"/>
      <c r="C2477" s="68"/>
      <c r="D2477" s="68"/>
      <c r="E2477" s="68"/>
      <c r="F2477" s="68"/>
      <c r="G2477" s="68"/>
      <c r="H2477" s="68"/>
    </row>
    <row r="2478" spans="1:8" x14ac:dyDescent="0.3">
      <c r="A2478" s="68"/>
      <c r="B2478" s="68"/>
      <c r="C2478" s="68"/>
      <c r="D2478" s="68"/>
      <c r="E2478" s="68"/>
      <c r="F2478" s="68"/>
      <c r="G2478" s="68"/>
      <c r="H2478" s="68"/>
    </row>
    <row r="2479" spans="1:8" x14ac:dyDescent="0.3">
      <c r="A2479" s="68"/>
      <c r="B2479" s="68"/>
      <c r="C2479" s="68"/>
      <c r="D2479" s="68"/>
      <c r="E2479" s="68"/>
      <c r="F2479" s="68"/>
      <c r="G2479" s="68"/>
      <c r="H2479" s="68"/>
    </row>
    <row r="2480" spans="1:8" x14ac:dyDescent="0.3">
      <c r="A2480" s="68"/>
      <c r="B2480" s="68"/>
      <c r="C2480" s="68"/>
      <c r="D2480" s="68"/>
      <c r="E2480" s="68"/>
      <c r="F2480" s="68"/>
      <c r="G2480" s="68"/>
      <c r="H2480" s="68"/>
    </row>
    <row r="2481" spans="1:8" x14ac:dyDescent="0.3">
      <c r="A2481" s="68"/>
      <c r="B2481" s="68"/>
      <c r="C2481" s="68"/>
      <c r="D2481" s="68"/>
      <c r="E2481" s="68"/>
      <c r="F2481" s="68"/>
      <c r="G2481" s="68"/>
      <c r="H2481" s="68"/>
    </row>
    <row r="2482" spans="1:8" x14ac:dyDescent="0.3">
      <c r="A2482" s="68"/>
      <c r="B2482" s="68"/>
      <c r="C2482" s="68"/>
      <c r="D2482" s="68"/>
      <c r="E2482" s="68"/>
      <c r="F2482" s="68"/>
      <c r="G2482" s="68"/>
      <c r="H2482" s="68"/>
    </row>
    <row r="2483" spans="1:8" x14ac:dyDescent="0.3">
      <c r="A2483" s="68"/>
      <c r="B2483" s="68"/>
      <c r="C2483" s="68"/>
      <c r="D2483" s="68"/>
      <c r="E2483" s="68"/>
      <c r="F2483" s="68"/>
      <c r="G2483" s="68"/>
      <c r="H2483" s="68"/>
    </row>
    <row r="2484" spans="1:8" x14ac:dyDescent="0.3">
      <c r="A2484" s="68"/>
      <c r="B2484" s="68"/>
      <c r="C2484" s="68"/>
      <c r="D2484" s="68"/>
      <c r="E2484" s="68"/>
      <c r="F2484" s="68"/>
      <c r="G2484" s="68"/>
      <c r="H2484" s="68"/>
    </row>
    <row r="2485" spans="1:8" x14ac:dyDescent="0.3">
      <c r="A2485" s="68"/>
      <c r="B2485" s="68"/>
      <c r="C2485" s="68"/>
      <c r="D2485" s="68"/>
      <c r="E2485" s="68"/>
      <c r="F2485" s="68"/>
      <c r="G2485" s="68"/>
      <c r="H2485" s="68"/>
    </row>
    <row r="2486" spans="1:8" x14ac:dyDescent="0.3">
      <c r="A2486" s="68"/>
      <c r="B2486" s="68"/>
      <c r="C2486" s="68"/>
      <c r="D2486" s="68"/>
      <c r="E2486" s="68"/>
      <c r="F2486" s="68"/>
      <c r="G2486" s="68"/>
      <c r="H2486" s="68"/>
    </row>
    <row r="2487" spans="1:8" x14ac:dyDescent="0.3">
      <c r="A2487" s="68"/>
      <c r="B2487" s="68"/>
      <c r="C2487" s="68"/>
      <c r="D2487" s="68"/>
      <c r="E2487" s="68"/>
      <c r="F2487" s="68"/>
      <c r="G2487" s="68"/>
      <c r="H2487" s="68"/>
    </row>
    <row r="2488" spans="1:8" x14ac:dyDescent="0.3">
      <c r="A2488" s="68"/>
      <c r="B2488" s="68"/>
      <c r="C2488" s="68"/>
      <c r="D2488" s="68"/>
      <c r="E2488" s="68"/>
      <c r="F2488" s="68"/>
      <c r="G2488" s="68"/>
      <c r="H2488" s="68"/>
    </row>
    <row r="2489" spans="1:8" x14ac:dyDescent="0.3">
      <c r="A2489" s="68"/>
      <c r="B2489" s="68"/>
      <c r="C2489" s="68"/>
      <c r="D2489" s="68"/>
      <c r="E2489" s="68"/>
      <c r="F2489" s="68"/>
      <c r="G2489" s="68"/>
      <c r="H2489" s="68"/>
    </row>
    <row r="2490" spans="1:8" x14ac:dyDescent="0.3">
      <c r="A2490" s="68"/>
      <c r="B2490" s="68"/>
      <c r="C2490" s="68"/>
      <c r="D2490" s="68"/>
      <c r="E2490" s="68"/>
      <c r="F2490" s="68"/>
      <c r="G2490" s="68"/>
      <c r="H2490" s="68"/>
    </row>
    <row r="2491" spans="1:8" x14ac:dyDescent="0.3">
      <c r="A2491" s="68"/>
      <c r="B2491" s="68"/>
      <c r="C2491" s="68"/>
      <c r="D2491" s="68"/>
      <c r="E2491" s="68"/>
      <c r="F2491" s="68"/>
      <c r="G2491" s="68"/>
      <c r="H2491" s="68"/>
    </row>
    <row r="2492" spans="1:8" x14ac:dyDescent="0.3">
      <c r="A2492" s="68"/>
      <c r="B2492" s="68"/>
      <c r="C2492" s="68"/>
      <c r="D2492" s="68"/>
      <c r="E2492" s="68"/>
      <c r="F2492" s="68"/>
      <c r="G2492" s="68"/>
      <c r="H2492" s="68"/>
    </row>
    <row r="2493" spans="1:8" x14ac:dyDescent="0.3">
      <c r="A2493" s="68"/>
      <c r="B2493" s="68"/>
      <c r="C2493" s="68"/>
      <c r="D2493" s="68"/>
      <c r="E2493" s="68"/>
      <c r="F2493" s="68"/>
      <c r="G2493" s="68"/>
      <c r="H2493" s="68"/>
    </row>
    <row r="2494" spans="1:8" x14ac:dyDescent="0.3">
      <c r="A2494" s="68"/>
      <c r="B2494" s="68"/>
      <c r="C2494" s="68"/>
      <c r="D2494" s="68"/>
      <c r="E2494" s="68"/>
      <c r="F2494" s="68"/>
      <c r="G2494" s="68"/>
      <c r="H2494" s="68"/>
    </row>
    <row r="2495" spans="1:8" x14ac:dyDescent="0.3">
      <c r="A2495" s="68"/>
      <c r="B2495" s="68"/>
      <c r="C2495" s="68"/>
      <c r="D2495" s="68"/>
      <c r="E2495" s="68"/>
      <c r="F2495" s="68"/>
      <c r="G2495" s="68"/>
      <c r="H2495" s="68"/>
    </row>
    <row r="2496" spans="1:8" x14ac:dyDescent="0.3">
      <c r="A2496" s="68"/>
      <c r="B2496" s="68"/>
      <c r="C2496" s="68"/>
      <c r="D2496" s="68"/>
      <c r="E2496" s="68"/>
      <c r="F2496" s="68"/>
      <c r="G2496" s="68"/>
      <c r="H2496" s="68"/>
    </row>
    <row r="2497" spans="1:8" x14ac:dyDescent="0.3">
      <c r="A2497" s="68"/>
      <c r="B2497" s="68"/>
      <c r="C2497" s="68"/>
      <c r="D2497" s="68"/>
      <c r="E2497" s="68"/>
      <c r="F2497" s="68"/>
      <c r="G2497" s="68"/>
      <c r="H2497" s="68"/>
    </row>
    <row r="2498" spans="1:8" x14ac:dyDescent="0.3">
      <c r="A2498" s="68"/>
      <c r="B2498" s="68"/>
      <c r="C2498" s="68"/>
      <c r="D2498" s="68"/>
      <c r="E2498" s="68"/>
      <c r="F2498" s="68"/>
      <c r="G2498" s="68"/>
      <c r="H2498" s="68"/>
    </row>
    <row r="2499" spans="1:8" x14ac:dyDescent="0.3">
      <c r="A2499" s="68"/>
      <c r="B2499" s="68"/>
      <c r="C2499" s="68"/>
      <c r="D2499" s="68"/>
      <c r="E2499" s="68"/>
      <c r="F2499" s="68"/>
      <c r="G2499" s="68"/>
      <c r="H2499" s="68"/>
    </row>
    <row r="2500" spans="1:8" x14ac:dyDescent="0.3">
      <c r="A2500" s="68"/>
      <c r="B2500" s="68"/>
      <c r="C2500" s="68"/>
      <c r="D2500" s="68"/>
      <c r="E2500" s="68"/>
      <c r="F2500" s="68"/>
      <c r="G2500" s="68"/>
      <c r="H2500" s="68"/>
    </row>
    <row r="2501" spans="1:8" x14ac:dyDescent="0.3">
      <c r="A2501" s="68"/>
      <c r="B2501" s="68"/>
      <c r="C2501" s="68"/>
      <c r="D2501" s="68"/>
      <c r="E2501" s="68"/>
      <c r="F2501" s="68"/>
      <c r="G2501" s="68"/>
      <c r="H2501" s="68"/>
    </row>
    <row r="2502" spans="1:8" x14ac:dyDescent="0.3">
      <c r="A2502" s="68"/>
      <c r="B2502" s="68"/>
      <c r="C2502" s="68"/>
      <c r="D2502" s="68"/>
      <c r="E2502" s="68"/>
      <c r="F2502" s="68"/>
      <c r="G2502" s="68"/>
      <c r="H2502" s="68"/>
    </row>
    <row r="2503" spans="1:8" x14ac:dyDescent="0.3">
      <c r="A2503" s="68"/>
      <c r="B2503" s="68"/>
      <c r="C2503" s="68"/>
      <c r="D2503" s="68"/>
      <c r="E2503" s="68"/>
      <c r="F2503" s="68"/>
      <c r="G2503" s="68"/>
      <c r="H2503" s="68"/>
    </row>
    <row r="2504" spans="1:8" x14ac:dyDescent="0.3">
      <c r="A2504" s="68"/>
      <c r="B2504" s="68"/>
      <c r="C2504" s="68"/>
      <c r="D2504" s="68"/>
      <c r="E2504" s="68"/>
      <c r="F2504" s="68"/>
      <c r="G2504" s="68"/>
      <c r="H2504" s="68"/>
    </row>
    <row r="2505" spans="1:8" x14ac:dyDescent="0.3">
      <c r="A2505" s="68"/>
      <c r="B2505" s="68"/>
      <c r="C2505" s="68"/>
      <c r="D2505" s="68"/>
      <c r="E2505" s="68"/>
      <c r="F2505" s="68"/>
      <c r="G2505" s="68"/>
      <c r="H2505" s="68"/>
    </row>
    <row r="2506" spans="1:8" x14ac:dyDescent="0.3">
      <c r="A2506" s="68"/>
      <c r="B2506" s="68"/>
      <c r="C2506" s="68"/>
      <c r="D2506" s="68"/>
      <c r="E2506" s="68"/>
      <c r="F2506" s="68"/>
      <c r="G2506" s="68"/>
      <c r="H2506" s="68"/>
    </row>
    <row r="2507" spans="1:8" x14ac:dyDescent="0.3">
      <c r="A2507" s="68"/>
      <c r="B2507" s="68"/>
      <c r="C2507" s="68"/>
      <c r="D2507" s="68"/>
      <c r="E2507" s="68"/>
      <c r="F2507" s="68"/>
      <c r="G2507" s="68"/>
      <c r="H2507" s="68"/>
    </row>
    <row r="2508" spans="1:8" x14ac:dyDescent="0.3">
      <c r="A2508" s="68"/>
      <c r="B2508" s="68"/>
      <c r="C2508" s="68"/>
      <c r="D2508" s="68"/>
      <c r="E2508" s="68"/>
      <c r="F2508" s="68"/>
      <c r="G2508" s="68"/>
      <c r="H2508" s="68"/>
    </row>
    <row r="2509" spans="1:8" x14ac:dyDescent="0.3">
      <c r="A2509" s="68"/>
      <c r="B2509" s="68"/>
      <c r="C2509" s="68"/>
      <c r="D2509" s="68"/>
      <c r="E2509" s="68"/>
      <c r="F2509" s="68"/>
      <c r="G2509" s="68"/>
      <c r="H2509" s="68"/>
    </row>
    <row r="2510" spans="1:8" x14ac:dyDescent="0.3">
      <c r="A2510" s="68"/>
      <c r="B2510" s="68"/>
      <c r="C2510" s="68"/>
      <c r="D2510" s="68"/>
      <c r="E2510" s="68"/>
      <c r="F2510" s="68"/>
      <c r="G2510" s="68"/>
      <c r="H2510" s="68"/>
    </row>
    <row r="2511" spans="1:8" x14ac:dyDescent="0.3">
      <c r="A2511" s="68"/>
      <c r="B2511" s="68"/>
      <c r="C2511" s="68"/>
      <c r="D2511" s="68"/>
      <c r="E2511" s="68"/>
      <c r="F2511" s="68"/>
      <c r="G2511" s="68"/>
      <c r="H2511" s="68"/>
    </row>
    <row r="2512" spans="1:8" x14ac:dyDescent="0.3">
      <c r="A2512" s="68"/>
      <c r="B2512" s="68"/>
      <c r="C2512" s="68"/>
      <c r="D2512" s="68"/>
      <c r="E2512" s="68"/>
      <c r="F2512" s="68"/>
      <c r="G2512" s="68"/>
      <c r="H2512" s="68"/>
    </row>
    <row r="2513" spans="1:8" x14ac:dyDescent="0.3">
      <c r="A2513" s="68"/>
      <c r="B2513" s="68"/>
      <c r="C2513" s="68"/>
      <c r="D2513" s="68"/>
      <c r="E2513" s="68"/>
      <c r="F2513" s="68"/>
      <c r="G2513" s="68"/>
      <c r="H2513" s="68"/>
    </row>
    <row r="2514" spans="1:8" x14ac:dyDescent="0.3">
      <c r="A2514" s="68"/>
      <c r="B2514" s="68"/>
      <c r="C2514" s="68"/>
      <c r="D2514" s="68"/>
      <c r="E2514" s="68"/>
      <c r="F2514" s="68"/>
      <c r="G2514" s="68"/>
      <c r="H2514" s="68"/>
    </row>
    <row r="2515" spans="1:8" x14ac:dyDescent="0.3">
      <c r="A2515" s="68"/>
      <c r="B2515" s="68"/>
      <c r="C2515" s="68"/>
      <c r="D2515" s="68"/>
      <c r="E2515" s="68"/>
      <c r="F2515" s="68"/>
      <c r="G2515" s="68"/>
      <c r="H2515" s="68"/>
    </row>
    <row r="2516" spans="1:8" x14ac:dyDescent="0.3">
      <c r="A2516" s="68"/>
      <c r="B2516" s="68"/>
      <c r="C2516" s="68"/>
      <c r="D2516" s="68"/>
      <c r="E2516" s="68"/>
      <c r="F2516" s="68"/>
      <c r="G2516" s="68"/>
      <c r="H2516" s="68"/>
    </row>
    <row r="2517" spans="1:8" x14ac:dyDescent="0.3">
      <c r="A2517" s="68"/>
      <c r="B2517" s="68"/>
      <c r="C2517" s="68"/>
      <c r="D2517" s="68"/>
      <c r="E2517" s="68"/>
      <c r="F2517" s="68"/>
      <c r="G2517" s="68"/>
      <c r="H2517" s="68"/>
    </row>
    <row r="2518" spans="1:8" x14ac:dyDescent="0.3">
      <c r="A2518" s="68"/>
      <c r="B2518" s="68"/>
      <c r="C2518" s="68"/>
      <c r="D2518" s="68"/>
      <c r="E2518" s="68"/>
      <c r="F2518" s="68"/>
      <c r="G2518" s="68"/>
      <c r="H2518" s="68"/>
    </row>
    <row r="2519" spans="1:8" x14ac:dyDescent="0.3">
      <c r="A2519" s="68"/>
      <c r="B2519" s="68"/>
      <c r="C2519" s="68"/>
      <c r="D2519" s="68"/>
      <c r="E2519" s="68"/>
      <c r="F2519" s="68"/>
      <c r="G2519" s="68"/>
      <c r="H2519" s="68"/>
    </row>
    <row r="2520" spans="1:8" x14ac:dyDescent="0.3">
      <c r="A2520" s="68"/>
      <c r="B2520" s="68"/>
      <c r="C2520" s="68"/>
      <c r="D2520" s="68"/>
      <c r="E2520" s="68"/>
      <c r="F2520" s="68"/>
      <c r="G2520" s="68"/>
      <c r="H2520" s="68"/>
    </row>
    <row r="2521" spans="1:8" x14ac:dyDescent="0.3">
      <c r="A2521" s="68"/>
      <c r="B2521" s="68"/>
      <c r="C2521" s="68"/>
      <c r="D2521" s="68"/>
      <c r="E2521" s="68"/>
      <c r="F2521" s="68"/>
      <c r="G2521" s="68"/>
      <c r="H2521" s="68"/>
    </row>
    <row r="2522" spans="1:8" x14ac:dyDescent="0.3">
      <c r="A2522" s="68"/>
      <c r="B2522" s="68"/>
      <c r="C2522" s="68"/>
      <c r="D2522" s="68"/>
      <c r="E2522" s="68"/>
      <c r="F2522" s="68"/>
      <c r="G2522" s="68"/>
      <c r="H2522" s="68"/>
    </row>
    <row r="2523" spans="1:8" x14ac:dyDescent="0.3">
      <c r="A2523" s="68"/>
      <c r="B2523" s="68"/>
      <c r="C2523" s="68"/>
      <c r="D2523" s="68"/>
      <c r="E2523" s="68"/>
      <c r="F2523" s="68"/>
      <c r="G2523" s="68"/>
      <c r="H2523" s="68"/>
    </row>
    <row r="2524" spans="1:8" x14ac:dyDescent="0.3">
      <c r="A2524" s="68"/>
      <c r="B2524" s="68"/>
      <c r="C2524" s="68"/>
      <c r="D2524" s="68"/>
      <c r="E2524" s="68"/>
      <c r="F2524" s="68"/>
      <c r="G2524" s="68"/>
      <c r="H2524" s="68"/>
    </row>
    <row r="2525" spans="1:8" x14ac:dyDescent="0.3">
      <c r="A2525" s="68"/>
      <c r="B2525" s="68"/>
      <c r="C2525" s="68"/>
      <c r="D2525" s="68"/>
      <c r="E2525" s="68"/>
      <c r="F2525" s="68"/>
      <c r="G2525" s="68"/>
      <c r="H2525" s="68"/>
    </row>
    <row r="2526" spans="1:8" x14ac:dyDescent="0.3">
      <c r="A2526" s="68"/>
      <c r="B2526" s="68"/>
      <c r="C2526" s="68"/>
      <c r="D2526" s="68"/>
      <c r="E2526" s="68"/>
      <c r="F2526" s="68"/>
      <c r="G2526" s="68"/>
      <c r="H2526" s="68"/>
    </row>
    <row r="2527" spans="1:8" x14ac:dyDescent="0.3">
      <c r="A2527" s="68"/>
      <c r="B2527" s="68"/>
      <c r="C2527" s="68"/>
      <c r="D2527" s="68"/>
      <c r="E2527" s="68"/>
      <c r="F2527" s="68"/>
      <c r="G2527" s="68"/>
      <c r="H2527" s="68"/>
    </row>
    <row r="2528" spans="1:8" x14ac:dyDescent="0.3">
      <c r="A2528" s="68"/>
      <c r="B2528" s="68"/>
      <c r="C2528" s="68"/>
      <c r="D2528" s="68"/>
      <c r="E2528" s="68"/>
      <c r="F2528" s="68"/>
      <c r="G2528" s="68"/>
      <c r="H2528" s="68"/>
    </row>
    <row r="2529" spans="1:8" x14ac:dyDescent="0.3">
      <c r="A2529" s="68"/>
      <c r="B2529" s="68"/>
      <c r="C2529" s="68"/>
      <c r="D2529" s="68"/>
      <c r="E2529" s="68"/>
      <c r="F2529" s="68"/>
      <c r="G2529" s="68"/>
      <c r="H2529" s="68"/>
    </row>
    <row r="2530" spans="1:8" x14ac:dyDescent="0.3">
      <c r="A2530" s="68"/>
      <c r="B2530" s="68"/>
      <c r="C2530" s="68"/>
      <c r="D2530" s="68"/>
      <c r="E2530" s="68"/>
      <c r="F2530" s="68"/>
      <c r="G2530" s="68"/>
      <c r="H2530" s="68"/>
    </row>
    <row r="2531" spans="1:8" x14ac:dyDescent="0.3">
      <c r="A2531" s="68"/>
      <c r="B2531" s="68"/>
      <c r="C2531" s="68"/>
      <c r="D2531" s="68"/>
      <c r="E2531" s="68"/>
      <c r="F2531" s="68"/>
      <c r="G2531" s="68"/>
      <c r="H2531" s="68"/>
    </row>
    <row r="2532" spans="1:8" x14ac:dyDescent="0.3">
      <c r="A2532" s="68"/>
      <c r="B2532" s="68"/>
      <c r="C2532" s="68"/>
      <c r="D2532" s="68"/>
      <c r="E2532" s="68"/>
      <c r="F2532" s="68"/>
      <c r="G2532" s="68"/>
      <c r="H2532" s="68"/>
    </row>
    <row r="2533" spans="1:8" x14ac:dyDescent="0.3">
      <c r="A2533" s="68"/>
      <c r="B2533" s="68"/>
      <c r="C2533" s="68"/>
      <c r="D2533" s="68"/>
      <c r="E2533" s="68"/>
      <c r="F2533" s="68"/>
      <c r="G2533" s="68"/>
      <c r="H2533" s="68"/>
    </row>
    <row r="2534" spans="1:8" x14ac:dyDescent="0.3">
      <c r="A2534" s="68"/>
      <c r="B2534" s="68"/>
      <c r="C2534" s="68"/>
      <c r="D2534" s="68"/>
      <c r="E2534" s="68"/>
      <c r="F2534" s="68"/>
      <c r="G2534" s="68"/>
      <c r="H2534" s="68"/>
    </row>
    <row r="2535" spans="1:8" x14ac:dyDescent="0.3">
      <c r="A2535" s="68"/>
      <c r="B2535" s="68"/>
      <c r="C2535" s="68"/>
      <c r="D2535" s="68"/>
      <c r="E2535" s="68"/>
      <c r="F2535" s="68"/>
      <c r="G2535" s="68"/>
      <c r="H2535" s="68"/>
    </row>
    <row r="2536" spans="1:8" x14ac:dyDescent="0.3">
      <c r="A2536" s="68"/>
      <c r="B2536" s="68"/>
      <c r="C2536" s="68"/>
      <c r="D2536" s="68"/>
      <c r="E2536" s="68"/>
      <c r="F2536" s="68"/>
      <c r="G2536" s="68"/>
      <c r="H2536" s="68"/>
    </row>
    <row r="2537" spans="1:8" x14ac:dyDescent="0.3">
      <c r="A2537" s="68"/>
      <c r="B2537" s="68"/>
      <c r="C2537" s="68"/>
      <c r="D2537" s="68"/>
      <c r="E2537" s="68"/>
      <c r="F2537" s="68"/>
      <c r="G2537" s="68"/>
      <c r="H2537" s="68"/>
    </row>
    <row r="2538" spans="1:8" x14ac:dyDescent="0.3">
      <c r="A2538" s="68"/>
      <c r="B2538" s="68"/>
      <c r="C2538" s="68"/>
      <c r="D2538" s="68"/>
      <c r="E2538" s="68"/>
      <c r="F2538" s="68"/>
      <c r="G2538" s="68"/>
      <c r="H2538" s="68"/>
    </row>
    <row r="2539" spans="1:8" x14ac:dyDescent="0.3">
      <c r="A2539" s="68"/>
      <c r="B2539" s="68"/>
      <c r="C2539" s="68"/>
      <c r="D2539" s="68"/>
      <c r="E2539" s="68"/>
      <c r="F2539" s="68"/>
      <c r="G2539" s="68"/>
      <c r="H2539" s="68"/>
    </row>
    <row r="2540" spans="1:8" x14ac:dyDescent="0.3">
      <c r="A2540" s="68"/>
      <c r="B2540" s="68"/>
      <c r="C2540" s="68"/>
      <c r="D2540" s="68"/>
      <c r="E2540" s="68"/>
      <c r="F2540" s="68"/>
      <c r="G2540" s="68"/>
      <c r="H2540" s="68"/>
    </row>
    <row r="2541" spans="1:8" x14ac:dyDescent="0.3">
      <c r="A2541" s="68"/>
      <c r="B2541" s="68"/>
      <c r="C2541" s="68"/>
      <c r="D2541" s="68"/>
      <c r="E2541" s="68"/>
      <c r="F2541" s="68"/>
      <c r="G2541" s="68"/>
      <c r="H2541" s="68"/>
    </row>
    <row r="2542" spans="1:8" x14ac:dyDescent="0.3">
      <c r="A2542" s="68"/>
      <c r="B2542" s="68"/>
      <c r="C2542" s="68"/>
      <c r="D2542" s="68"/>
      <c r="E2542" s="68"/>
      <c r="F2542" s="68"/>
      <c r="G2542" s="68"/>
      <c r="H2542" s="68"/>
    </row>
    <row r="2543" spans="1:8" x14ac:dyDescent="0.3">
      <c r="A2543" s="68"/>
      <c r="B2543" s="68"/>
      <c r="C2543" s="68"/>
      <c r="D2543" s="68"/>
      <c r="E2543" s="68"/>
      <c r="F2543" s="68"/>
      <c r="G2543" s="68"/>
      <c r="H2543" s="68"/>
    </row>
    <row r="2544" spans="1:8" x14ac:dyDescent="0.3">
      <c r="A2544" s="68"/>
      <c r="B2544" s="68"/>
      <c r="C2544" s="68"/>
      <c r="D2544" s="68"/>
      <c r="E2544" s="68"/>
      <c r="F2544" s="68"/>
      <c r="G2544" s="68"/>
      <c r="H2544" s="68"/>
    </row>
    <row r="2545" spans="1:8" x14ac:dyDescent="0.3">
      <c r="A2545" s="68"/>
      <c r="B2545" s="68"/>
      <c r="C2545" s="68"/>
      <c r="D2545" s="68"/>
      <c r="E2545" s="68"/>
      <c r="F2545" s="68"/>
      <c r="G2545" s="68"/>
      <c r="H2545" s="68"/>
    </row>
    <row r="2546" spans="1:8" x14ac:dyDescent="0.3">
      <c r="A2546" s="68"/>
      <c r="B2546" s="68"/>
      <c r="C2546" s="68"/>
      <c r="D2546" s="68"/>
      <c r="E2546" s="68"/>
      <c r="F2546" s="68"/>
      <c r="G2546" s="68"/>
      <c r="H2546" s="68"/>
    </row>
    <row r="2547" spans="1:8" x14ac:dyDescent="0.3">
      <c r="A2547" s="68"/>
      <c r="B2547" s="68"/>
      <c r="C2547" s="68"/>
      <c r="D2547" s="68"/>
      <c r="E2547" s="68"/>
      <c r="F2547" s="68"/>
      <c r="G2547" s="68"/>
      <c r="H2547" s="68"/>
    </row>
    <row r="2548" spans="1:8" x14ac:dyDescent="0.3">
      <c r="A2548" s="68"/>
      <c r="B2548" s="68"/>
      <c r="C2548" s="68"/>
      <c r="D2548" s="68"/>
      <c r="E2548" s="68"/>
      <c r="F2548" s="68"/>
      <c r="G2548" s="68"/>
      <c r="H2548" s="68"/>
    </row>
    <row r="2549" spans="1:8" x14ac:dyDescent="0.3">
      <c r="A2549" s="68"/>
      <c r="B2549" s="68"/>
      <c r="C2549" s="68"/>
      <c r="D2549" s="68"/>
      <c r="E2549" s="68"/>
      <c r="F2549" s="68"/>
      <c r="G2549" s="68"/>
      <c r="H2549" s="68"/>
    </row>
    <row r="2550" spans="1:8" x14ac:dyDescent="0.3">
      <c r="A2550" s="68"/>
      <c r="B2550" s="68"/>
      <c r="C2550" s="68"/>
      <c r="D2550" s="68"/>
      <c r="E2550" s="68"/>
      <c r="F2550" s="68"/>
      <c r="G2550" s="68"/>
      <c r="H2550" s="68"/>
    </row>
    <row r="2551" spans="1:8" x14ac:dyDescent="0.3">
      <c r="A2551" s="68"/>
      <c r="B2551" s="68"/>
      <c r="C2551" s="68"/>
      <c r="D2551" s="68"/>
      <c r="E2551" s="68"/>
      <c r="F2551" s="68"/>
      <c r="G2551" s="68"/>
      <c r="H2551" s="68"/>
    </row>
    <row r="2552" spans="1:8" x14ac:dyDescent="0.3">
      <c r="A2552" s="68"/>
      <c r="B2552" s="68"/>
      <c r="C2552" s="68"/>
      <c r="D2552" s="68"/>
      <c r="E2552" s="68"/>
      <c r="F2552" s="68"/>
      <c r="G2552" s="68"/>
      <c r="H2552" s="68"/>
    </row>
    <row r="2553" spans="1:8" x14ac:dyDescent="0.3">
      <c r="A2553" s="68"/>
      <c r="B2553" s="68"/>
      <c r="C2553" s="68"/>
      <c r="D2553" s="68"/>
      <c r="E2553" s="68"/>
      <c r="F2553" s="68"/>
      <c r="G2553" s="68"/>
      <c r="H2553" s="68"/>
    </row>
    <row r="2554" spans="1:8" x14ac:dyDescent="0.3">
      <c r="A2554" s="68"/>
      <c r="B2554" s="68"/>
      <c r="C2554" s="68"/>
      <c r="D2554" s="68"/>
      <c r="E2554" s="68"/>
      <c r="F2554" s="68"/>
      <c r="G2554" s="68"/>
      <c r="H2554" s="68"/>
    </row>
    <row r="2555" spans="1:8" x14ac:dyDescent="0.3">
      <c r="A2555" s="68"/>
      <c r="B2555" s="68"/>
      <c r="C2555" s="68"/>
      <c r="D2555" s="68"/>
      <c r="E2555" s="68"/>
      <c r="F2555" s="68"/>
      <c r="G2555" s="68"/>
      <c r="H2555" s="68"/>
    </row>
    <row r="2556" spans="1:8" x14ac:dyDescent="0.3">
      <c r="A2556" s="68"/>
      <c r="B2556" s="68"/>
      <c r="C2556" s="68"/>
      <c r="D2556" s="68"/>
      <c r="E2556" s="68"/>
      <c r="F2556" s="68"/>
      <c r="G2556" s="68"/>
      <c r="H2556" s="68"/>
    </row>
    <row r="2557" spans="1:8" x14ac:dyDescent="0.3">
      <c r="A2557" s="68"/>
      <c r="B2557" s="68"/>
      <c r="C2557" s="68"/>
      <c r="D2557" s="68"/>
      <c r="E2557" s="68"/>
      <c r="F2557" s="68"/>
      <c r="G2557" s="68"/>
      <c r="H2557" s="68"/>
    </row>
    <row r="2558" spans="1:8" x14ac:dyDescent="0.3">
      <c r="A2558" s="68"/>
      <c r="B2558" s="68"/>
      <c r="C2558" s="68"/>
      <c r="D2558" s="68"/>
      <c r="E2558" s="68"/>
      <c r="F2558" s="68"/>
      <c r="G2558" s="68"/>
      <c r="H2558" s="68"/>
    </row>
    <row r="2559" spans="1:8" x14ac:dyDescent="0.3">
      <c r="A2559" s="68"/>
      <c r="B2559" s="68"/>
      <c r="C2559" s="68"/>
      <c r="D2559" s="68"/>
      <c r="E2559" s="68"/>
      <c r="F2559" s="68"/>
      <c r="G2559" s="68"/>
      <c r="H2559" s="68"/>
    </row>
    <row r="2560" spans="1:8" x14ac:dyDescent="0.3">
      <c r="A2560" s="68"/>
      <c r="B2560" s="68"/>
      <c r="C2560" s="68"/>
      <c r="D2560" s="68"/>
      <c r="E2560" s="68"/>
      <c r="F2560" s="68"/>
      <c r="G2560" s="68"/>
      <c r="H2560" s="68"/>
    </row>
    <row r="2561" spans="1:8" x14ac:dyDescent="0.3">
      <c r="A2561" s="68"/>
      <c r="B2561" s="68"/>
      <c r="C2561" s="68"/>
      <c r="D2561" s="68"/>
      <c r="E2561" s="68"/>
      <c r="F2561" s="68"/>
      <c r="G2561" s="68"/>
      <c r="H2561" s="68"/>
    </row>
    <row r="2562" spans="1:8" x14ac:dyDescent="0.3">
      <c r="A2562" s="68"/>
      <c r="B2562" s="68"/>
      <c r="C2562" s="68"/>
      <c r="D2562" s="68"/>
      <c r="E2562" s="68"/>
      <c r="F2562" s="68"/>
      <c r="G2562" s="68"/>
      <c r="H2562" s="68"/>
    </row>
    <row r="2563" spans="1:8" x14ac:dyDescent="0.3">
      <c r="A2563" s="68"/>
      <c r="B2563" s="68"/>
      <c r="C2563" s="68"/>
      <c r="D2563" s="68"/>
      <c r="E2563" s="68"/>
      <c r="F2563" s="68"/>
      <c r="G2563" s="68"/>
      <c r="H2563" s="68"/>
    </row>
    <row r="2564" spans="1:8" x14ac:dyDescent="0.3">
      <c r="A2564" s="68"/>
      <c r="B2564" s="68"/>
      <c r="C2564" s="68"/>
      <c r="D2564" s="68"/>
      <c r="E2564" s="68"/>
      <c r="F2564" s="68"/>
      <c r="G2564" s="68"/>
      <c r="H2564" s="68"/>
    </row>
    <row r="2565" spans="1:8" x14ac:dyDescent="0.3">
      <c r="A2565" s="68"/>
      <c r="B2565" s="68"/>
      <c r="C2565" s="68"/>
      <c r="D2565" s="68"/>
      <c r="E2565" s="68"/>
      <c r="F2565" s="68"/>
      <c r="G2565" s="68"/>
      <c r="H2565" s="68"/>
    </row>
    <row r="2566" spans="1:8" x14ac:dyDescent="0.3">
      <c r="A2566" s="68"/>
      <c r="B2566" s="68"/>
      <c r="C2566" s="68"/>
      <c r="D2566" s="68"/>
      <c r="E2566" s="68"/>
      <c r="F2566" s="68"/>
      <c r="G2566" s="68"/>
      <c r="H2566" s="68"/>
    </row>
    <row r="2567" spans="1:8" x14ac:dyDescent="0.3">
      <c r="A2567" s="68"/>
      <c r="B2567" s="68"/>
      <c r="C2567" s="68"/>
      <c r="D2567" s="68"/>
      <c r="E2567" s="68"/>
      <c r="F2567" s="68"/>
      <c r="G2567" s="68"/>
      <c r="H2567" s="68"/>
    </row>
    <row r="2568" spans="1:8" x14ac:dyDescent="0.3">
      <c r="A2568" s="68"/>
      <c r="B2568" s="68"/>
      <c r="C2568" s="68"/>
      <c r="D2568" s="68"/>
      <c r="E2568" s="68"/>
      <c r="F2568" s="68"/>
      <c r="G2568" s="68"/>
      <c r="H2568" s="68"/>
    </row>
    <row r="2569" spans="1:8" x14ac:dyDescent="0.3">
      <c r="A2569" s="68"/>
      <c r="B2569" s="68"/>
      <c r="C2569" s="68"/>
      <c r="D2569" s="68"/>
      <c r="E2569" s="68"/>
      <c r="F2569" s="68"/>
      <c r="G2569" s="68"/>
      <c r="H2569" s="68"/>
    </row>
    <row r="2570" spans="1:8" x14ac:dyDescent="0.3">
      <c r="A2570" s="68"/>
      <c r="B2570" s="68"/>
      <c r="C2570" s="68"/>
      <c r="D2570" s="68"/>
      <c r="E2570" s="68"/>
      <c r="F2570" s="68"/>
      <c r="G2570" s="68"/>
      <c r="H2570" s="68"/>
    </row>
    <row r="2571" spans="1:8" x14ac:dyDescent="0.3">
      <c r="A2571" s="68"/>
      <c r="B2571" s="68"/>
      <c r="C2571" s="68"/>
      <c r="D2571" s="68"/>
      <c r="E2571" s="68"/>
      <c r="F2571" s="68"/>
      <c r="G2571" s="68"/>
      <c r="H2571" s="68"/>
    </row>
    <row r="2572" spans="1:8" x14ac:dyDescent="0.3">
      <c r="A2572" s="68"/>
      <c r="B2572" s="68"/>
      <c r="C2572" s="68"/>
      <c r="D2572" s="68"/>
      <c r="E2572" s="68"/>
      <c r="F2572" s="68"/>
      <c r="G2572" s="68"/>
      <c r="H2572" s="68"/>
    </row>
    <row r="2573" spans="1:8" x14ac:dyDescent="0.3">
      <c r="A2573" s="68"/>
      <c r="B2573" s="68"/>
      <c r="C2573" s="68"/>
      <c r="D2573" s="68"/>
      <c r="E2573" s="68"/>
      <c r="F2573" s="68"/>
      <c r="G2573" s="68"/>
      <c r="H2573" s="68"/>
    </row>
    <row r="2574" spans="1:8" x14ac:dyDescent="0.3">
      <c r="A2574" s="68"/>
      <c r="B2574" s="68"/>
      <c r="C2574" s="68"/>
      <c r="D2574" s="68"/>
      <c r="E2574" s="68"/>
      <c r="F2574" s="68"/>
      <c r="G2574" s="68"/>
      <c r="H2574" s="68"/>
    </row>
    <row r="2575" spans="1:8" x14ac:dyDescent="0.3">
      <c r="A2575" s="68"/>
      <c r="B2575" s="68"/>
      <c r="C2575" s="68"/>
      <c r="D2575" s="68"/>
      <c r="E2575" s="68"/>
      <c r="F2575" s="68"/>
      <c r="G2575" s="68"/>
      <c r="H2575" s="68"/>
    </row>
    <row r="2576" spans="1:8" x14ac:dyDescent="0.3">
      <c r="A2576" s="68"/>
      <c r="B2576" s="68"/>
      <c r="C2576" s="68"/>
      <c r="D2576" s="68"/>
      <c r="E2576" s="68"/>
      <c r="F2576" s="68"/>
      <c r="G2576" s="68"/>
      <c r="H2576" s="68"/>
    </row>
    <row r="2577" spans="1:8" x14ac:dyDescent="0.3">
      <c r="A2577" s="68"/>
      <c r="B2577" s="68"/>
      <c r="C2577" s="68"/>
      <c r="D2577" s="68"/>
      <c r="E2577" s="68"/>
      <c r="F2577" s="68"/>
      <c r="G2577" s="68"/>
      <c r="H2577" s="68"/>
    </row>
    <row r="2578" spans="1:8" x14ac:dyDescent="0.3">
      <c r="A2578" s="68"/>
      <c r="B2578" s="68"/>
      <c r="C2578" s="68"/>
      <c r="D2578" s="68"/>
      <c r="E2578" s="68"/>
      <c r="F2578" s="68"/>
      <c r="G2578" s="68"/>
      <c r="H2578" s="68"/>
    </row>
    <row r="2579" spans="1:8" x14ac:dyDescent="0.3">
      <c r="A2579" s="68"/>
      <c r="B2579" s="68"/>
      <c r="C2579" s="68"/>
      <c r="D2579" s="68"/>
      <c r="E2579" s="68"/>
      <c r="F2579" s="68"/>
      <c r="G2579" s="68"/>
      <c r="H2579" s="68"/>
    </row>
    <row r="2580" spans="1:8" x14ac:dyDescent="0.3">
      <c r="A2580" s="68"/>
      <c r="B2580" s="68"/>
      <c r="C2580" s="68"/>
      <c r="D2580" s="68"/>
      <c r="E2580" s="68"/>
      <c r="F2580" s="68"/>
      <c r="G2580" s="68"/>
      <c r="H2580" s="68"/>
    </row>
    <row r="2581" spans="1:8" x14ac:dyDescent="0.3">
      <c r="A2581" s="68"/>
      <c r="B2581" s="68"/>
      <c r="C2581" s="68"/>
      <c r="D2581" s="68"/>
      <c r="E2581" s="68"/>
      <c r="F2581" s="68"/>
      <c r="G2581" s="68"/>
      <c r="H2581" s="68"/>
    </row>
    <row r="2582" spans="1:8" x14ac:dyDescent="0.3">
      <c r="A2582" s="68"/>
      <c r="B2582" s="68"/>
      <c r="C2582" s="68"/>
      <c r="D2582" s="68"/>
      <c r="E2582" s="68"/>
      <c r="F2582" s="68"/>
      <c r="G2582" s="68"/>
      <c r="H2582" s="68"/>
    </row>
    <row r="2583" spans="1:8" x14ac:dyDescent="0.3">
      <c r="A2583" s="68"/>
      <c r="B2583" s="68"/>
      <c r="C2583" s="68"/>
      <c r="D2583" s="68"/>
      <c r="E2583" s="68"/>
      <c r="F2583" s="68"/>
      <c r="G2583" s="68"/>
      <c r="H2583" s="68"/>
    </row>
    <row r="2584" spans="1:8" x14ac:dyDescent="0.3">
      <c r="A2584" s="68"/>
      <c r="B2584" s="68"/>
      <c r="C2584" s="68"/>
      <c r="D2584" s="68"/>
      <c r="E2584" s="68"/>
      <c r="F2584" s="68"/>
      <c r="G2584" s="68"/>
      <c r="H2584" s="68"/>
    </row>
    <row r="2585" spans="1:8" x14ac:dyDescent="0.3">
      <c r="A2585" s="68"/>
      <c r="B2585" s="68"/>
      <c r="C2585" s="68"/>
      <c r="D2585" s="68"/>
      <c r="E2585" s="68"/>
      <c r="F2585" s="68"/>
      <c r="G2585" s="68"/>
      <c r="H2585" s="68"/>
    </row>
    <row r="2586" spans="1:8" x14ac:dyDescent="0.3">
      <c r="A2586" s="68"/>
      <c r="B2586" s="68"/>
      <c r="C2586" s="68"/>
      <c r="D2586" s="68"/>
      <c r="E2586" s="68"/>
      <c r="F2586" s="68"/>
      <c r="G2586" s="68"/>
      <c r="H2586" s="68"/>
    </row>
    <row r="2587" spans="1:8" x14ac:dyDescent="0.3">
      <c r="A2587" s="68"/>
      <c r="B2587" s="68"/>
      <c r="C2587" s="68"/>
      <c r="D2587" s="68"/>
      <c r="E2587" s="68"/>
      <c r="F2587" s="68"/>
      <c r="G2587" s="68"/>
      <c r="H2587" s="68"/>
    </row>
    <row r="2588" spans="1:8" x14ac:dyDescent="0.3">
      <c r="A2588" s="68"/>
      <c r="B2588" s="68"/>
      <c r="C2588" s="68"/>
      <c r="D2588" s="68"/>
      <c r="E2588" s="68"/>
      <c r="F2588" s="68"/>
      <c r="G2588" s="68"/>
      <c r="H2588" s="68"/>
    </row>
    <row r="2589" spans="1:8" x14ac:dyDescent="0.3">
      <c r="A2589" s="68"/>
      <c r="B2589" s="68"/>
      <c r="C2589" s="68"/>
      <c r="D2589" s="68"/>
      <c r="E2589" s="68"/>
      <c r="F2589" s="68"/>
      <c r="G2589" s="68"/>
      <c r="H2589" s="68"/>
    </row>
    <row r="2590" spans="1:8" x14ac:dyDescent="0.3">
      <c r="A2590" s="68"/>
      <c r="B2590" s="68"/>
      <c r="C2590" s="68"/>
      <c r="D2590" s="68"/>
      <c r="E2590" s="68"/>
      <c r="F2590" s="68"/>
      <c r="G2590" s="68"/>
      <c r="H2590" s="68"/>
    </row>
    <row r="2591" spans="1:8" x14ac:dyDescent="0.3">
      <c r="A2591" s="68"/>
      <c r="B2591" s="68"/>
      <c r="C2591" s="68"/>
      <c r="D2591" s="68"/>
      <c r="E2591" s="68"/>
      <c r="F2591" s="68"/>
      <c r="G2591" s="68"/>
      <c r="H2591" s="68"/>
    </row>
    <row r="2592" spans="1:8" x14ac:dyDescent="0.3">
      <c r="A2592" s="68"/>
      <c r="B2592" s="68"/>
      <c r="C2592" s="68"/>
      <c r="D2592" s="68"/>
      <c r="E2592" s="68"/>
      <c r="F2592" s="68"/>
      <c r="G2592" s="68"/>
      <c r="H2592" s="68"/>
    </row>
    <row r="2593" spans="1:8" x14ac:dyDescent="0.3">
      <c r="A2593" s="68"/>
      <c r="B2593" s="68"/>
      <c r="C2593" s="68"/>
      <c r="D2593" s="68"/>
      <c r="E2593" s="68"/>
      <c r="F2593" s="68"/>
      <c r="G2593" s="68"/>
      <c r="H2593" s="68"/>
    </row>
    <row r="2594" spans="1:8" x14ac:dyDescent="0.3">
      <c r="A2594" s="68"/>
      <c r="B2594" s="68"/>
      <c r="C2594" s="68"/>
      <c r="D2594" s="68"/>
      <c r="E2594" s="68"/>
      <c r="F2594" s="68"/>
      <c r="G2594" s="68"/>
      <c r="H2594" s="68"/>
    </row>
    <row r="2595" spans="1:8" x14ac:dyDescent="0.3">
      <c r="A2595" s="68"/>
      <c r="B2595" s="68"/>
      <c r="C2595" s="68"/>
      <c r="D2595" s="68"/>
      <c r="E2595" s="68"/>
      <c r="F2595" s="68"/>
      <c r="G2595" s="68"/>
      <c r="H2595" s="68"/>
    </row>
    <row r="2596" spans="1:8" x14ac:dyDescent="0.3">
      <c r="A2596" s="68"/>
      <c r="B2596" s="68"/>
      <c r="C2596" s="68"/>
      <c r="D2596" s="68"/>
      <c r="E2596" s="68"/>
      <c r="F2596" s="68"/>
      <c r="G2596" s="68"/>
      <c r="H2596" s="68"/>
    </row>
    <row r="2597" spans="1:8" x14ac:dyDescent="0.3">
      <c r="A2597" s="68"/>
      <c r="B2597" s="68"/>
      <c r="C2597" s="68"/>
      <c r="D2597" s="68"/>
      <c r="E2597" s="68"/>
      <c r="F2597" s="68"/>
      <c r="G2597" s="68"/>
      <c r="H2597" s="68"/>
    </row>
    <row r="2598" spans="1:8" x14ac:dyDescent="0.3">
      <c r="A2598" s="68"/>
      <c r="B2598" s="68"/>
      <c r="C2598" s="68"/>
      <c r="D2598" s="68"/>
      <c r="E2598" s="68"/>
      <c r="F2598" s="68"/>
      <c r="G2598" s="68"/>
      <c r="H2598" s="68"/>
    </row>
    <row r="2599" spans="1:8" x14ac:dyDescent="0.3">
      <c r="A2599" s="68"/>
      <c r="B2599" s="68"/>
      <c r="C2599" s="68"/>
      <c r="D2599" s="68"/>
      <c r="E2599" s="68"/>
      <c r="F2599" s="68"/>
      <c r="G2599" s="68"/>
      <c r="H2599" s="68"/>
    </row>
    <row r="2600" spans="1:8" x14ac:dyDescent="0.3">
      <c r="A2600" s="68"/>
      <c r="B2600" s="68"/>
      <c r="C2600" s="68"/>
      <c r="D2600" s="68"/>
      <c r="E2600" s="68"/>
      <c r="F2600" s="68"/>
      <c r="G2600" s="68"/>
      <c r="H2600" s="68"/>
    </row>
    <row r="2601" spans="1:8" x14ac:dyDescent="0.3">
      <c r="A2601" s="68"/>
      <c r="B2601" s="68"/>
      <c r="C2601" s="68"/>
      <c r="D2601" s="68"/>
      <c r="E2601" s="68"/>
      <c r="F2601" s="68"/>
      <c r="G2601" s="68"/>
      <c r="H2601" s="68"/>
    </row>
    <row r="2602" spans="1:8" x14ac:dyDescent="0.3">
      <c r="A2602" s="68"/>
      <c r="B2602" s="68"/>
      <c r="C2602" s="68"/>
      <c r="D2602" s="68"/>
      <c r="E2602" s="68"/>
      <c r="F2602" s="68"/>
      <c r="G2602" s="68"/>
      <c r="H2602" s="68"/>
    </row>
    <row r="2603" spans="1:8" x14ac:dyDescent="0.3">
      <c r="A2603" s="68"/>
      <c r="B2603" s="68"/>
      <c r="C2603" s="68"/>
      <c r="D2603" s="68"/>
      <c r="E2603" s="68"/>
      <c r="F2603" s="68"/>
      <c r="G2603" s="68"/>
      <c r="H2603" s="68"/>
    </row>
    <row r="2604" spans="1:8" x14ac:dyDescent="0.3">
      <c r="A2604" s="68"/>
      <c r="B2604" s="68"/>
      <c r="C2604" s="68"/>
      <c r="D2604" s="68"/>
      <c r="E2604" s="68"/>
      <c r="F2604" s="68"/>
      <c r="G2604" s="68"/>
      <c r="H2604" s="68"/>
    </row>
    <row r="2605" spans="1:8" x14ac:dyDescent="0.3">
      <c r="A2605" s="68"/>
      <c r="B2605" s="68"/>
      <c r="C2605" s="68"/>
      <c r="D2605" s="68"/>
      <c r="E2605" s="68"/>
      <c r="F2605" s="68"/>
      <c r="G2605" s="68"/>
      <c r="H2605" s="68"/>
    </row>
    <row r="2606" spans="1:8" x14ac:dyDescent="0.3">
      <c r="A2606" s="68"/>
      <c r="B2606" s="68"/>
      <c r="C2606" s="68"/>
      <c r="D2606" s="68"/>
      <c r="E2606" s="68"/>
      <c r="F2606" s="68"/>
      <c r="G2606" s="68"/>
      <c r="H2606" s="68"/>
    </row>
    <row r="2607" spans="1:8" x14ac:dyDescent="0.3">
      <c r="A2607" s="68"/>
      <c r="B2607" s="68"/>
      <c r="C2607" s="68"/>
      <c r="D2607" s="68"/>
      <c r="E2607" s="68"/>
      <c r="F2607" s="68"/>
      <c r="G2607" s="68"/>
      <c r="H2607" s="68"/>
    </row>
    <row r="2608" spans="1:8" x14ac:dyDescent="0.3">
      <c r="A2608" s="68"/>
      <c r="B2608" s="68"/>
      <c r="C2608" s="68"/>
      <c r="D2608" s="68"/>
      <c r="E2608" s="68"/>
      <c r="F2608" s="68"/>
      <c r="G2608" s="68"/>
      <c r="H2608" s="68"/>
    </row>
    <row r="2609" spans="1:8" x14ac:dyDescent="0.3">
      <c r="A2609" s="68"/>
      <c r="B2609" s="68"/>
      <c r="C2609" s="68"/>
      <c r="D2609" s="68"/>
      <c r="E2609" s="68"/>
      <c r="F2609" s="68"/>
      <c r="G2609" s="68"/>
      <c r="H2609" s="68"/>
    </row>
    <row r="2610" spans="1:8" x14ac:dyDescent="0.3">
      <c r="A2610" s="68"/>
      <c r="B2610" s="68"/>
      <c r="C2610" s="68"/>
      <c r="D2610" s="68"/>
      <c r="E2610" s="68"/>
      <c r="F2610" s="68"/>
      <c r="G2610" s="68"/>
      <c r="H2610" s="68"/>
    </row>
    <row r="2611" spans="1:8" x14ac:dyDescent="0.3">
      <c r="A2611" s="68"/>
      <c r="B2611" s="68"/>
      <c r="C2611" s="68"/>
      <c r="D2611" s="68"/>
      <c r="E2611" s="68"/>
      <c r="F2611" s="68"/>
      <c r="G2611" s="68"/>
      <c r="H2611" s="68"/>
    </row>
    <row r="2612" spans="1:8" x14ac:dyDescent="0.3">
      <c r="A2612" s="68"/>
      <c r="B2612" s="68"/>
      <c r="C2612" s="68"/>
      <c r="D2612" s="68"/>
      <c r="E2612" s="68"/>
      <c r="F2612" s="68"/>
      <c r="G2612" s="68"/>
      <c r="H2612" s="68"/>
    </row>
    <row r="2613" spans="1:8" x14ac:dyDescent="0.3">
      <c r="A2613" s="68"/>
      <c r="B2613" s="68"/>
      <c r="C2613" s="68"/>
      <c r="D2613" s="68"/>
      <c r="E2613" s="68"/>
      <c r="F2613" s="68"/>
      <c r="G2613" s="68"/>
      <c r="H2613" s="68"/>
    </row>
    <row r="2614" spans="1:8" x14ac:dyDescent="0.3">
      <c r="A2614" s="68"/>
      <c r="B2614" s="68"/>
      <c r="C2614" s="68"/>
      <c r="D2614" s="68"/>
      <c r="E2614" s="68"/>
      <c r="F2614" s="68"/>
      <c r="G2614" s="68"/>
      <c r="H2614" s="68"/>
    </row>
    <row r="2615" spans="1:8" x14ac:dyDescent="0.3">
      <c r="A2615" s="68"/>
      <c r="B2615" s="68"/>
      <c r="C2615" s="68"/>
      <c r="D2615" s="68"/>
      <c r="E2615" s="68"/>
      <c r="F2615" s="68"/>
      <c r="G2615" s="68"/>
      <c r="H2615" s="68"/>
    </row>
    <row r="2616" spans="1:8" x14ac:dyDescent="0.3">
      <c r="A2616" s="68"/>
      <c r="B2616" s="68"/>
      <c r="C2616" s="68"/>
      <c r="D2616" s="68"/>
      <c r="E2616" s="68"/>
      <c r="F2616" s="68"/>
      <c r="G2616" s="68"/>
      <c r="H2616" s="68"/>
    </row>
    <row r="2617" spans="1:8" x14ac:dyDescent="0.3">
      <c r="A2617" s="68"/>
      <c r="B2617" s="68"/>
      <c r="C2617" s="68"/>
      <c r="D2617" s="68"/>
      <c r="E2617" s="68"/>
      <c r="F2617" s="68"/>
      <c r="G2617" s="68"/>
      <c r="H2617" s="68"/>
    </row>
    <row r="2618" spans="1:8" x14ac:dyDescent="0.3">
      <c r="A2618" s="68"/>
      <c r="B2618" s="68"/>
      <c r="C2618" s="68"/>
      <c r="D2618" s="68"/>
      <c r="E2618" s="68"/>
      <c r="F2618" s="68"/>
      <c r="G2618" s="68"/>
      <c r="H2618" s="68"/>
    </row>
    <row r="2619" spans="1:8" x14ac:dyDescent="0.3">
      <c r="A2619" s="68"/>
      <c r="B2619" s="68"/>
      <c r="C2619" s="68"/>
      <c r="D2619" s="68"/>
      <c r="E2619" s="68"/>
      <c r="F2619" s="68"/>
      <c r="G2619" s="68"/>
      <c r="H2619" s="68"/>
    </row>
    <row r="2620" spans="1:8" x14ac:dyDescent="0.3">
      <c r="A2620" s="68"/>
      <c r="B2620" s="68"/>
      <c r="C2620" s="68"/>
      <c r="D2620" s="68"/>
      <c r="E2620" s="68"/>
      <c r="F2620" s="68"/>
      <c r="G2620" s="68"/>
      <c r="H2620" s="68"/>
    </row>
    <row r="2621" spans="1:8" x14ac:dyDescent="0.3">
      <c r="A2621" s="68"/>
      <c r="B2621" s="68"/>
      <c r="C2621" s="68"/>
      <c r="D2621" s="68"/>
      <c r="E2621" s="68"/>
      <c r="F2621" s="68"/>
      <c r="G2621" s="68"/>
      <c r="H2621" s="68"/>
    </row>
    <row r="2622" spans="1:8" x14ac:dyDescent="0.3">
      <c r="A2622" s="68"/>
      <c r="B2622" s="68"/>
      <c r="C2622" s="68"/>
      <c r="D2622" s="68"/>
      <c r="E2622" s="68"/>
      <c r="F2622" s="68"/>
      <c r="G2622" s="68"/>
      <c r="H2622" s="68"/>
    </row>
    <row r="2623" spans="1:8" x14ac:dyDescent="0.3">
      <c r="A2623" s="68"/>
      <c r="B2623" s="68"/>
      <c r="C2623" s="68"/>
      <c r="D2623" s="68"/>
      <c r="E2623" s="68"/>
      <c r="F2623" s="68"/>
      <c r="G2623" s="68"/>
      <c r="H2623" s="68"/>
    </row>
    <row r="2624" spans="1:8" x14ac:dyDescent="0.3">
      <c r="A2624" s="68"/>
      <c r="B2624" s="68"/>
      <c r="C2624" s="68"/>
      <c r="D2624" s="68"/>
      <c r="E2624" s="68"/>
      <c r="F2624" s="68"/>
      <c r="G2624" s="68"/>
      <c r="H2624" s="68"/>
    </row>
    <row r="2625" spans="1:8" x14ac:dyDescent="0.3">
      <c r="A2625" s="68"/>
      <c r="B2625" s="68"/>
      <c r="C2625" s="68"/>
      <c r="D2625" s="68"/>
      <c r="E2625" s="68"/>
      <c r="F2625" s="68"/>
      <c r="G2625" s="68"/>
      <c r="H2625" s="68"/>
    </row>
    <row r="2626" spans="1:8" x14ac:dyDescent="0.3">
      <c r="A2626" s="68"/>
      <c r="B2626" s="68"/>
      <c r="C2626" s="68"/>
      <c r="D2626" s="68"/>
      <c r="E2626" s="68"/>
      <c r="F2626" s="68"/>
      <c r="G2626" s="68"/>
      <c r="H2626" s="68"/>
    </row>
    <row r="2627" spans="1:8" x14ac:dyDescent="0.3">
      <c r="A2627" s="68"/>
      <c r="B2627" s="68"/>
      <c r="C2627" s="68"/>
      <c r="D2627" s="68"/>
      <c r="E2627" s="68"/>
      <c r="F2627" s="68"/>
      <c r="G2627" s="68"/>
      <c r="H2627" s="68"/>
    </row>
    <row r="2628" spans="1:8" x14ac:dyDescent="0.3">
      <c r="A2628" s="68"/>
      <c r="B2628" s="68"/>
      <c r="C2628" s="68"/>
      <c r="D2628" s="68"/>
      <c r="E2628" s="68"/>
      <c r="F2628" s="68"/>
      <c r="G2628" s="68"/>
      <c r="H2628" s="68"/>
    </row>
    <row r="2629" spans="1:8" x14ac:dyDescent="0.3">
      <c r="A2629" s="68"/>
      <c r="B2629" s="68"/>
      <c r="C2629" s="68"/>
      <c r="D2629" s="68"/>
      <c r="E2629" s="68"/>
      <c r="F2629" s="68"/>
      <c r="G2629" s="68"/>
      <c r="H2629" s="68"/>
    </row>
    <row r="2630" spans="1:8" x14ac:dyDescent="0.3">
      <c r="A2630" s="68"/>
      <c r="B2630" s="68"/>
      <c r="C2630" s="68"/>
      <c r="D2630" s="68"/>
      <c r="E2630" s="68"/>
      <c r="F2630" s="68"/>
      <c r="G2630" s="68"/>
      <c r="H2630" s="68"/>
    </row>
    <row r="2631" spans="1:8" x14ac:dyDescent="0.3">
      <c r="A2631" s="68"/>
      <c r="B2631" s="68"/>
      <c r="C2631" s="68"/>
      <c r="D2631" s="68"/>
      <c r="E2631" s="68"/>
      <c r="F2631" s="68"/>
      <c r="G2631" s="68"/>
      <c r="H2631" s="68"/>
    </row>
    <row r="2632" spans="1:8" x14ac:dyDescent="0.3">
      <c r="A2632" s="68"/>
      <c r="B2632" s="68"/>
      <c r="C2632" s="68"/>
      <c r="D2632" s="68"/>
      <c r="E2632" s="68"/>
      <c r="F2632" s="68"/>
      <c r="G2632" s="68"/>
      <c r="H2632" s="68"/>
    </row>
    <row r="2633" spans="1:8" x14ac:dyDescent="0.3">
      <c r="A2633" s="68"/>
      <c r="B2633" s="68"/>
      <c r="C2633" s="68"/>
      <c r="D2633" s="68"/>
      <c r="E2633" s="68"/>
      <c r="F2633" s="68"/>
      <c r="G2633" s="68"/>
      <c r="H2633" s="68"/>
    </row>
    <row r="2634" spans="1:8" x14ac:dyDescent="0.3">
      <c r="A2634" s="68"/>
      <c r="B2634" s="68"/>
      <c r="C2634" s="68"/>
      <c r="D2634" s="68"/>
      <c r="E2634" s="68"/>
      <c r="F2634" s="68"/>
      <c r="G2634" s="68"/>
      <c r="H2634" s="68"/>
    </row>
    <row r="2635" spans="1:8" x14ac:dyDescent="0.3">
      <c r="A2635" s="68"/>
      <c r="B2635" s="68"/>
      <c r="C2635" s="68"/>
      <c r="D2635" s="68"/>
      <c r="E2635" s="68"/>
      <c r="F2635" s="68"/>
      <c r="G2635" s="68"/>
      <c r="H2635" s="68"/>
    </row>
    <row r="2636" spans="1:8" x14ac:dyDescent="0.3">
      <c r="A2636" s="68"/>
      <c r="B2636" s="68"/>
      <c r="C2636" s="68"/>
      <c r="D2636" s="68"/>
      <c r="E2636" s="68"/>
      <c r="F2636" s="68"/>
      <c r="G2636" s="68"/>
      <c r="H2636" s="68"/>
    </row>
    <row r="2637" spans="1:8" x14ac:dyDescent="0.3">
      <c r="A2637" s="68"/>
      <c r="B2637" s="68"/>
      <c r="C2637" s="68"/>
      <c r="D2637" s="68"/>
      <c r="E2637" s="68"/>
      <c r="F2637" s="68"/>
      <c r="G2637" s="68"/>
      <c r="H2637" s="68"/>
    </row>
    <row r="2638" spans="1:8" x14ac:dyDescent="0.3">
      <c r="A2638" s="68"/>
      <c r="B2638" s="68"/>
      <c r="C2638" s="68"/>
      <c r="D2638" s="68"/>
      <c r="E2638" s="68"/>
      <c r="F2638" s="68"/>
      <c r="G2638" s="68"/>
      <c r="H2638" s="68"/>
    </row>
    <row r="2639" spans="1:8" x14ac:dyDescent="0.3">
      <c r="A2639" s="68"/>
      <c r="B2639" s="68"/>
      <c r="C2639" s="68"/>
      <c r="D2639" s="68"/>
      <c r="E2639" s="68"/>
      <c r="F2639" s="68"/>
      <c r="G2639" s="68"/>
      <c r="H2639" s="68"/>
    </row>
    <row r="2640" spans="1:8" x14ac:dyDescent="0.3">
      <c r="A2640" s="68"/>
      <c r="B2640" s="68"/>
      <c r="C2640" s="68"/>
      <c r="D2640" s="68"/>
      <c r="E2640" s="68"/>
      <c r="F2640" s="68"/>
      <c r="G2640" s="68"/>
      <c r="H2640" s="68"/>
    </row>
    <row r="2641" spans="1:8" x14ac:dyDescent="0.3">
      <c r="A2641" s="68"/>
      <c r="B2641" s="68"/>
      <c r="C2641" s="68"/>
      <c r="D2641" s="68"/>
      <c r="E2641" s="68"/>
      <c r="F2641" s="68"/>
      <c r="G2641" s="68"/>
      <c r="H2641" s="68"/>
    </row>
    <row r="2642" spans="1:8" x14ac:dyDescent="0.3">
      <c r="A2642" s="68"/>
      <c r="B2642" s="68"/>
      <c r="C2642" s="68"/>
      <c r="D2642" s="68"/>
      <c r="E2642" s="68"/>
      <c r="F2642" s="68"/>
      <c r="G2642" s="68"/>
      <c r="H2642" s="68"/>
    </row>
    <row r="2643" spans="1:8" x14ac:dyDescent="0.3">
      <c r="A2643" s="68"/>
      <c r="B2643" s="68"/>
      <c r="C2643" s="68"/>
      <c r="D2643" s="68"/>
      <c r="E2643" s="68"/>
      <c r="F2643" s="68"/>
      <c r="G2643" s="68"/>
      <c r="H2643" s="68"/>
    </row>
    <row r="2644" spans="1:8" x14ac:dyDescent="0.3">
      <c r="A2644" s="68"/>
      <c r="B2644" s="68"/>
      <c r="C2644" s="68"/>
      <c r="D2644" s="68"/>
      <c r="E2644" s="68"/>
      <c r="F2644" s="68"/>
      <c r="G2644" s="68"/>
      <c r="H2644" s="68"/>
    </row>
    <row r="2645" spans="1:8" x14ac:dyDescent="0.3">
      <c r="A2645" s="68"/>
      <c r="B2645" s="68"/>
      <c r="C2645" s="68"/>
      <c r="D2645" s="68"/>
      <c r="E2645" s="68"/>
      <c r="F2645" s="68"/>
      <c r="G2645" s="68"/>
      <c r="H2645" s="68"/>
    </row>
    <row r="2646" spans="1:8" x14ac:dyDescent="0.3">
      <c r="A2646" s="68"/>
      <c r="B2646" s="68"/>
      <c r="C2646" s="68"/>
      <c r="D2646" s="68"/>
      <c r="E2646" s="68"/>
      <c r="F2646" s="68"/>
      <c r="G2646" s="68"/>
      <c r="H2646" s="68"/>
    </row>
    <row r="2647" spans="1:8" x14ac:dyDescent="0.3">
      <c r="A2647" s="68"/>
      <c r="B2647" s="68"/>
      <c r="C2647" s="68"/>
      <c r="D2647" s="68"/>
      <c r="E2647" s="68"/>
      <c r="F2647" s="68"/>
      <c r="G2647" s="68"/>
      <c r="H2647" s="68"/>
    </row>
    <row r="2648" spans="1:8" x14ac:dyDescent="0.3">
      <c r="A2648" s="68"/>
      <c r="B2648" s="68"/>
      <c r="C2648" s="68"/>
      <c r="D2648" s="68"/>
      <c r="E2648" s="68"/>
      <c r="F2648" s="68"/>
      <c r="G2648" s="68"/>
      <c r="H2648" s="68"/>
    </row>
    <row r="2649" spans="1:8" x14ac:dyDescent="0.3">
      <c r="A2649" s="68"/>
      <c r="B2649" s="68"/>
      <c r="C2649" s="68"/>
      <c r="D2649" s="68"/>
      <c r="E2649" s="68"/>
      <c r="F2649" s="68"/>
      <c r="G2649" s="68"/>
      <c r="H2649" s="68"/>
    </row>
    <row r="2650" spans="1:8" x14ac:dyDescent="0.3">
      <c r="A2650" s="68"/>
      <c r="B2650" s="68"/>
      <c r="C2650" s="68"/>
      <c r="D2650" s="68"/>
      <c r="E2650" s="68"/>
      <c r="F2650" s="68"/>
      <c r="G2650" s="68"/>
      <c r="H2650" s="68"/>
    </row>
    <row r="2651" spans="1:8" x14ac:dyDescent="0.3">
      <c r="A2651" s="68"/>
      <c r="B2651" s="68"/>
      <c r="C2651" s="68"/>
      <c r="D2651" s="68"/>
      <c r="E2651" s="68"/>
      <c r="F2651" s="68"/>
      <c r="G2651" s="68"/>
      <c r="H2651" s="68"/>
    </row>
    <row r="2652" spans="1:8" x14ac:dyDescent="0.3">
      <c r="A2652" s="68"/>
      <c r="B2652" s="68"/>
      <c r="C2652" s="68"/>
      <c r="D2652" s="68"/>
      <c r="E2652" s="68"/>
      <c r="F2652" s="68"/>
      <c r="G2652" s="68"/>
      <c r="H2652" s="68"/>
    </row>
    <row r="2653" spans="1:8" x14ac:dyDescent="0.3">
      <c r="A2653" s="68"/>
      <c r="B2653" s="68"/>
      <c r="C2653" s="68"/>
      <c r="D2653" s="68"/>
      <c r="E2653" s="68"/>
      <c r="F2653" s="68"/>
      <c r="G2653" s="68"/>
      <c r="H2653" s="68"/>
    </row>
    <row r="2654" spans="1:8" x14ac:dyDescent="0.3">
      <c r="A2654" s="68"/>
      <c r="B2654" s="68"/>
      <c r="C2654" s="68"/>
      <c r="D2654" s="68"/>
      <c r="E2654" s="68"/>
      <c r="F2654" s="68"/>
      <c r="G2654" s="68"/>
      <c r="H2654" s="68"/>
    </row>
    <row r="2655" spans="1:8" x14ac:dyDescent="0.3">
      <c r="A2655" s="68"/>
      <c r="B2655" s="68"/>
      <c r="C2655" s="68"/>
      <c r="D2655" s="68"/>
      <c r="E2655" s="68"/>
      <c r="F2655" s="68"/>
      <c r="G2655" s="68"/>
      <c r="H2655" s="68"/>
    </row>
    <row r="2656" spans="1:8" x14ac:dyDescent="0.3">
      <c r="A2656" s="68"/>
      <c r="B2656" s="68"/>
      <c r="C2656" s="68"/>
      <c r="D2656" s="68"/>
      <c r="E2656" s="68"/>
      <c r="F2656" s="68"/>
      <c r="G2656" s="68"/>
      <c r="H2656" s="68"/>
    </row>
    <row r="2657" spans="1:8" x14ac:dyDescent="0.3">
      <c r="A2657" s="68"/>
      <c r="B2657" s="68"/>
      <c r="C2657" s="68"/>
      <c r="D2657" s="68"/>
      <c r="E2657" s="68"/>
      <c r="F2657" s="68"/>
      <c r="G2657" s="68"/>
      <c r="H2657" s="68"/>
    </row>
    <row r="2658" spans="1:8" x14ac:dyDescent="0.3">
      <c r="A2658" s="68"/>
      <c r="B2658" s="68"/>
      <c r="C2658" s="68"/>
      <c r="D2658" s="68"/>
      <c r="E2658" s="68"/>
      <c r="F2658" s="68"/>
      <c r="G2658" s="68"/>
      <c r="H2658" s="68"/>
    </row>
    <row r="2659" spans="1:8" x14ac:dyDescent="0.3">
      <c r="A2659" s="68"/>
      <c r="B2659" s="68"/>
      <c r="C2659" s="68"/>
      <c r="D2659" s="68"/>
      <c r="E2659" s="68"/>
      <c r="F2659" s="68"/>
      <c r="G2659" s="68"/>
      <c r="H2659" s="68"/>
    </row>
    <row r="2660" spans="1:8" x14ac:dyDescent="0.3">
      <c r="A2660" s="68"/>
      <c r="B2660" s="68"/>
      <c r="C2660" s="68"/>
      <c r="D2660" s="68"/>
      <c r="E2660" s="68"/>
      <c r="F2660" s="68"/>
      <c r="G2660" s="68"/>
      <c r="H2660" s="68"/>
    </row>
    <row r="2661" spans="1:8" x14ac:dyDescent="0.3">
      <c r="A2661" s="68"/>
      <c r="B2661" s="68"/>
      <c r="C2661" s="68"/>
      <c r="D2661" s="68"/>
      <c r="E2661" s="68"/>
      <c r="F2661" s="68"/>
      <c r="G2661" s="68"/>
      <c r="H2661" s="68"/>
    </row>
    <row r="2662" spans="1:8" x14ac:dyDescent="0.3">
      <c r="A2662" s="68"/>
      <c r="B2662" s="68"/>
      <c r="C2662" s="68"/>
      <c r="D2662" s="68"/>
      <c r="E2662" s="68"/>
      <c r="F2662" s="68"/>
      <c r="G2662" s="68"/>
      <c r="H2662" s="68"/>
    </row>
    <row r="2663" spans="1:8" x14ac:dyDescent="0.3">
      <c r="A2663" s="68"/>
      <c r="B2663" s="68"/>
      <c r="C2663" s="68"/>
      <c r="D2663" s="68"/>
      <c r="E2663" s="68"/>
      <c r="F2663" s="68"/>
      <c r="G2663" s="68"/>
      <c r="H2663" s="68"/>
    </row>
    <row r="2664" spans="1:8" x14ac:dyDescent="0.3">
      <c r="A2664" s="68"/>
      <c r="B2664" s="68"/>
      <c r="C2664" s="68"/>
      <c r="D2664" s="68"/>
      <c r="E2664" s="68"/>
      <c r="F2664" s="68"/>
      <c r="G2664" s="68"/>
      <c r="H2664" s="68"/>
    </row>
    <row r="2665" spans="1:8" x14ac:dyDescent="0.3">
      <c r="A2665" s="68"/>
      <c r="B2665" s="68"/>
      <c r="C2665" s="68"/>
      <c r="D2665" s="68"/>
      <c r="E2665" s="68"/>
      <c r="F2665" s="68"/>
      <c r="G2665" s="68"/>
      <c r="H2665" s="68"/>
    </row>
    <row r="2666" spans="1:8" x14ac:dyDescent="0.3">
      <c r="A2666" s="68"/>
      <c r="B2666" s="68"/>
      <c r="C2666" s="68"/>
      <c r="D2666" s="68"/>
      <c r="E2666" s="68"/>
      <c r="F2666" s="68"/>
      <c r="G2666" s="68"/>
      <c r="H2666" s="68"/>
    </row>
    <row r="2667" spans="1:8" x14ac:dyDescent="0.3">
      <c r="A2667" s="68"/>
      <c r="B2667" s="68"/>
      <c r="C2667" s="68"/>
      <c r="D2667" s="68"/>
      <c r="E2667" s="68"/>
      <c r="F2667" s="68"/>
      <c r="G2667" s="68"/>
      <c r="H2667" s="68"/>
    </row>
    <row r="2668" spans="1:8" x14ac:dyDescent="0.3">
      <c r="A2668" s="68"/>
      <c r="B2668" s="68"/>
      <c r="C2668" s="68"/>
      <c r="D2668" s="68"/>
      <c r="E2668" s="68"/>
      <c r="F2668" s="68"/>
      <c r="G2668" s="68"/>
      <c r="H2668" s="68"/>
    </row>
    <row r="2669" spans="1:8" x14ac:dyDescent="0.3">
      <c r="A2669" s="68"/>
      <c r="B2669" s="68"/>
      <c r="C2669" s="68"/>
      <c r="D2669" s="68"/>
      <c r="E2669" s="68"/>
      <c r="F2669" s="68"/>
      <c r="G2669" s="68"/>
      <c r="H2669" s="68"/>
    </row>
    <row r="2670" spans="1:8" x14ac:dyDescent="0.3">
      <c r="A2670" s="68"/>
      <c r="B2670" s="68"/>
      <c r="C2670" s="68"/>
      <c r="D2670" s="68"/>
      <c r="E2670" s="68"/>
      <c r="F2670" s="68"/>
      <c r="G2670" s="68"/>
      <c r="H2670" s="68"/>
    </row>
    <row r="2671" spans="1:8" x14ac:dyDescent="0.3">
      <c r="A2671" s="68"/>
      <c r="B2671" s="68"/>
      <c r="C2671" s="68"/>
      <c r="D2671" s="68"/>
      <c r="E2671" s="68"/>
      <c r="F2671" s="68"/>
      <c r="G2671" s="68"/>
      <c r="H2671" s="68"/>
    </row>
    <row r="2672" spans="1:8" x14ac:dyDescent="0.3">
      <c r="A2672" s="68"/>
      <c r="B2672" s="68"/>
      <c r="C2672" s="68"/>
      <c r="D2672" s="68"/>
      <c r="E2672" s="68"/>
      <c r="F2672" s="68"/>
      <c r="G2672" s="68"/>
      <c r="H2672" s="68"/>
    </row>
    <row r="2673" spans="1:8" x14ac:dyDescent="0.3">
      <c r="A2673" s="68"/>
      <c r="B2673" s="68"/>
      <c r="C2673" s="68"/>
      <c r="D2673" s="68"/>
      <c r="E2673" s="68"/>
      <c r="F2673" s="68"/>
      <c r="G2673" s="68"/>
      <c r="H2673" s="68"/>
    </row>
    <row r="2674" spans="1:8" x14ac:dyDescent="0.3">
      <c r="A2674" s="68"/>
      <c r="B2674" s="68"/>
      <c r="C2674" s="68"/>
      <c r="D2674" s="68"/>
      <c r="E2674" s="68"/>
      <c r="F2674" s="68"/>
      <c r="G2674" s="68"/>
      <c r="H2674" s="68"/>
    </row>
    <row r="2675" spans="1:8" x14ac:dyDescent="0.3">
      <c r="A2675" s="68"/>
      <c r="B2675" s="68"/>
      <c r="C2675" s="68"/>
      <c r="D2675" s="68"/>
      <c r="E2675" s="68"/>
      <c r="F2675" s="68"/>
      <c r="G2675" s="68"/>
      <c r="H2675" s="68"/>
    </row>
    <row r="2676" spans="1:8" x14ac:dyDescent="0.3">
      <c r="A2676" s="68"/>
      <c r="B2676" s="68"/>
      <c r="C2676" s="68"/>
      <c r="D2676" s="68"/>
      <c r="E2676" s="68"/>
      <c r="F2676" s="68"/>
      <c r="G2676" s="68"/>
      <c r="H2676" s="68"/>
    </row>
    <row r="2677" spans="1:8" x14ac:dyDescent="0.3">
      <c r="A2677" s="68"/>
      <c r="B2677" s="68"/>
      <c r="C2677" s="68"/>
      <c r="D2677" s="68"/>
      <c r="E2677" s="68"/>
      <c r="F2677" s="68"/>
      <c r="G2677" s="68"/>
      <c r="H2677" s="68"/>
    </row>
    <row r="2678" spans="1:8" x14ac:dyDescent="0.3">
      <c r="A2678" s="68"/>
      <c r="B2678" s="68"/>
      <c r="C2678" s="68"/>
      <c r="D2678" s="68"/>
      <c r="E2678" s="68"/>
      <c r="F2678" s="68"/>
      <c r="G2678" s="68"/>
      <c r="H2678" s="68"/>
    </row>
    <row r="2679" spans="1:8" x14ac:dyDescent="0.3">
      <c r="A2679" s="68"/>
      <c r="B2679" s="68"/>
      <c r="C2679" s="68"/>
      <c r="D2679" s="68"/>
      <c r="E2679" s="68"/>
      <c r="F2679" s="68"/>
      <c r="G2679" s="68"/>
      <c r="H2679" s="68"/>
    </row>
    <row r="2680" spans="1:8" x14ac:dyDescent="0.3">
      <c r="A2680" s="68"/>
      <c r="B2680" s="68"/>
      <c r="C2680" s="68"/>
      <c r="D2680" s="68"/>
      <c r="E2680" s="68"/>
      <c r="F2680" s="68"/>
      <c r="G2680" s="68"/>
      <c r="H2680" s="68"/>
    </row>
    <row r="2681" spans="1:8" x14ac:dyDescent="0.3">
      <c r="A2681" s="68"/>
      <c r="B2681" s="68"/>
      <c r="C2681" s="68"/>
      <c r="D2681" s="68"/>
      <c r="E2681" s="68"/>
      <c r="F2681" s="68"/>
      <c r="G2681" s="68"/>
      <c r="H2681" s="68"/>
    </row>
    <row r="2682" spans="1:8" x14ac:dyDescent="0.3">
      <c r="A2682" s="68"/>
      <c r="B2682" s="68"/>
      <c r="C2682" s="68"/>
      <c r="D2682" s="68"/>
      <c r="E2682" s="68"/>
      <c r="F2682" s="68"/>
      <c r="G2682" s="68"/>
      <c r="H2682" s="68"/>
    </row>
    <row r="2683" spans="1:8" x14ac:dyDescent="0.3">
      <c r="A2683" s="68"/>
      <c r="B2683" s="68"/>
      <c r="C2683" s="68"/>
      <c r="D2683" s="68"/>
      <c r="E2683" s="68"/>
      <c r="F2683" s="68"/>
      <c r="G2683" s="68"/>
      <c r="H2683" s="68"/>
    </row>
    <row r="2684" spans="1:8" x14ac:dyDescent="0.3">
      <c r="A2684" s="68"/>
      <c r="B2684" s="68"/>
      <c r="C2684" s="68"/>
      <c r="D2684" s="68"/>
      <c r="E2684" s="68"/>
      <c r="F2684" s="68"/>
      <c r="G2684" s="68"/>
      <c r="H2684" s="68"/>
    </row>
    <row r="2685" spans="1:8" x14ac:dyDescent="0.3">
      <c r="A2685" s="68"/>
      <c r="B2685" s="68"/>
      <c r="C2685" s="68"/>
      <c r="D2685" s="68"/>
      <c r="E2685" s="68"/>
      <c r="F2685" s="68"/>
      <c r="G2685" s="68"/>
      <c r="H2685" s="68"/>
    </row>
    <row r="2686" spans="1:8" x14ac:dyDescent="0.3">
      <c r="A2686" s="68"/>
      <c r="B2686" s="68"/>
      <c r="C2686" s="68"/>
      <c r="D2686" s="68"/>
      <c r="E2686" s="68"/>
      <c r="F2686" s="68"/>
      <c r="G2686" s="68"/>
      <c r="H2686" s="68"/>
    </row>
    <row r="2687" spans="1:8" x14ac:dyDescent="0.3">
      <c r="A2687" s="68"/>
      <c r="B2687" s="68"/>
      <c r="C2687" s="68"/>
      <c r="D2687" s="68"/>
      <c r="E2687" s="68"/>
      <c r="F2687" s="68"/>
      <c r="G2687" s="68"/>
      <c r="H2687" s="68"/>
    </row>
    <row r="2688" spans="1:8" x14ac:dyDescent="0.3">
      <c r="A2688" s="68"/>
      <c r="B2688" s="68"/>
      <c r="C2688" s="68"/>
      <c r="D2688" s="68"/>
      <c r="E2688" s="68"/>
      <c r="F2688" s="68"/>
      <c r="G2688" s="68"/>
      <c r="H2688" s="68"/>
    </row>
    <row r="2689" spans="1:8" x14ac:dyDescent="0.3">
      <c r="A2689" s="68"/>
      <c r="B2689" s="68"/>
      <c r="C2689" s="68"/>
      <c r="D2689" s="68"/>
      <c r="E2689" s="68"/>
      <c r="F2689" s="68"/>
      <c r="G2689" s="68"/>
      <c r="H2689" s="68"/>
    </row>
    <row r="2690" spans="1:8" x14ac:dyDescent="0.3">
      <c r="A2690" s="68"/>
      <c r="B2690" s="68"/>
      <c r="C2690" s="68"/>
      <c r="D2690" s="68"/>
      <c r="E2690" s="68"/>
      <c r="F2690" s="68"/>
      <c r="G2690" s="68"/>
      <c r="H2690" s="68"/>
    </row>
    <row r="2691" spans="1:8" x14ac:dyDescent="0.3">
      <c r="A2691" s="68"/>
      <c r="B2691" s="68"/>
      <c r="C2691" s="68"/>
      <c r="D2691" s="68"/>
      <c r="E2691" s="68"/>
      <c r="F2691" s="68"/>
      <c r="G2691" s="68"/>
      <c r="H2691" s="68"/>
    </row>
    <row r="2692" spans="1:8" x14ac:dyDescent="0.3">
      <c r="A2692" s="68"/>
      <c r="B2692" s="68"/>
      <c r="C2692" s="68"/>
      <c r="D2692" s="68"/>
      <c r="E2692" s="68"/>
      <c r="F2692" s="68"/>
      <c r="G2692" s="68"/>
      <c r="H2692" s="68"/>
    </row>
    <row r="2693" spans="1:8" x14ac:dyDescent="0.3">
      <c r="A2693" s="68"/>
      <c r="B2693" s="68"/>
      <c r="C2693" s="68"/>
      <c r="D2693" s="68"/>
      <c r="E2693" s="68"/>
      <c r="F2693" s="68"/>
      <c r="G2693" s="68"/>
      <c r="H2693" s="68"/>
    </row>
    <row r="2694" spans="1:8" x14ac:dyDescent="0.3">
      <c r="A2694" s="68"/>
      <c r="B2694" s="68"/>
      <c r="C2694" s="68"/>
      <c r="D2694" s="68"/>
      <c r="E2694" s="68"/>
      <c r="F2694" s="68"/>
      <c r="G2694" s="68"/>
      <c r="H2694" s="68"/>
    </row>
    <row r="2695" spans="1:8" x14ac:dyDescent="0.3">
      <c r="A2695" s="68"/>
      <c r="B2695" s="68"/>
      <c r="C2695" s="68"/>
      <c r="D2695" s="68"/>
      <c r="E2695" s="68"/>
      <c r="F2695" s="68"/>
      <c r="G2695" s="68"/>
      <c r="H2695" s="68"/>
    </row>
    <row r="2696" spans="1:8" x14ac:dyDescent="0.3">
      <c r="A2696" s="68"/>
      <c r="B2696" s="68"/>
      <c r="C2696" s="68"/>
      <c r="D2696" s="68"/>
      <c r="E2696" s="68"/>
      <c r="F2696" s="68"/>
      <c r="G2696" s="68"/>
      <c r="H2696" s="68"/>
    </row>
    <row r="2697" spans="1:8" x14ac:dyDescent="0.3">
      <c r="A2697" s="68"/>
      <c r="B2697" s="68"/>
      <c r="C2697" s="68"/>
      <c r="D2697" s="68"/>
      <c r="E2697" s="68"/>
      <c r="F2697" s="68"/>
      <c r="G2697" s="68"/>
      <c r="H2697" s="68"/>
    </row>
    <row r="2698" spans="1:8" x14ac:dyDescent="0.3">
      <c r="A2698" s="68"/>
      <c r="B2698" s="68"/>
      <c r="C2698" s="68"/>
      <c r="D2698" s="68"/>
      <c r="E2698" s="68"/>
      <c r="F2698" s="68"/>
      <c r="G2698" s="68"/>
      <c r="H2698" s="68"/>
    </row>
    <row r="2699" spans="1:8" x14ac:dyDescent="0.3">
      <c r="A2699" s="68"/>
      <c r="B2699" s="68"/>
      <c r="C2699" s="68"/>
      <c r="D2699" s="68"/>
      <c r="E2699" s="68"/>
      <c r="F2699" s="68"/>
      <c r="G2699" s="68"/>
      <c r="H2699" s="68"/>
    </row>
    <row r="2700" spans="1:8" x14ac:dyDescent="0.3">
      <c r="A2700" s="68"/>
      <c r="B2700" s="68"/>
      <c r="C2700" s="68"/>
      <c r="D2700" s="68"/>
      <c r="E2700" s="68"/>
      <c r="F2700" s="68"/>
      <c r="G2700" s="68"/>
      <c r="H2700" s="68"/>
    </row>
    <row r="2701" spans="1:8" x14ac:dyDescent="0.3">
      <c r="A2701" s="68"/>
      <c r="B2701" s="68"/>
      <c r="C2701" s="68"/>
      <c r="D2701" s="68"/>
      <c r="E2701" s="68"/>
      <c r="F2701" s="68"/>
      <c r="G2701" s="68"/>
      <c r="H2701" s="68"/>
    </row>
    <row r="2702" spans="1:8" x14ac:dyDescent="0.3">
      <c r="A2702" s="68"/>
      <c r="B2702" s="68"/>
      <c r="C2702" s="68"/>
      <c r="D2702" s="68"/>
      <c r="E2702" s="68"/>
      <c r="F2702" s="68"/>
      <c r="G2702" s="68"/>
      <c r="H2702" s="68"/>
    </row>
    <row r="2703" spans="1:8" x14ac:dyDescent="0.3">
      <c r="A2703" s="68"/>
      <c r="B2703" s="68"/>
      <c r="C2703" s="68"/>
      <c r="D2703" s="68"/>
      <c r="E2703" s="68"/>
      <c r="F2703" s="68"/>
      <c r="G2703" s="68"/>
      <c r="H2703" s="68"/>
    </row>
    <row r="2704" spans="1:8" x14ac:dyDescent="0.3">
      <c r="A2704" s="68"/>
      <c r="B2704" s="68"/>
      <c r="C2704" s="68"/>
      <c r="D2704" s="68"/>
      <c r="E2704" s="68"/>
      <c r="F2704" s="68"/>
      <c r="G2704" s="68"/>
      <c r="H2704" s="68"/>
    </row>
    <row r="2705" spans="1:8" x14ac:dyDescent="0.3">
      <c r="A2705" s="68"/>
      <c r="B2705" s="68"/>
      <c r="C2705" s="68"/>
      <c r="D2705" s="68"/>
      <c r="E2705" s="68"/>
      <c r="F2705" s="68"/>
      <c r="G2705" s="68"/>
      <c r="H2705" s="68"/>
    </row>
    <row r="2706" spans="1:8" x14ac:dyDescent="0.3">
      <c r="A2706" s="68"/>
      <c r="B2706" s="68"/>
      <c r="C2706" s="68"/>
      <c r="D2706" s="68"/>
      <c r="E2706" s="68"/>
      <c r="F2706" s="68"/>
      <c r="G2706" s="68"/>
      <c r="H2706" s="68"/>
    </row>
    <row r="2707" spans="1:8" x14ac:dyDescent="0.3">
      <c r="A2707" s="68"/>
      <c r="B2707" s="68"/>
      <c r="C2707" s="68"/>
      <c r="D2707" s="68"/>
      <c r="E2707" s="68"/>
      <c r="F2707" s="68"/>
      <c r="G2707" s="68"/>
      <c r="H2707" s="68"/>
    </row>
    <row r="2708" spans="1:8" x14ac:dyDescent="0.3">
      <c r="A2708" s="68"/>
      <c r="B2708" s="68"/>
      <c r="C2708" s="68"/>
      <c r="D2708" s="68"/>
      <c r="E2708" s="68"/>
      <c r="F2708" s="68"/>
      <c r="G2708" s="68"/>
      <c r="H2708" s="68"/>
    </row>
    <row r="2709" spans="1:8" x14ac:dyDescent="0.3">
      <c r="A2709" s="68"/>
      <c r="B2709" s="68"/>
      <c r="C2709" s="68"/>
      <c r="D2709" s="68"/>
      <c r="E2709" s="68"/>
      <c r="F2709" s="68"/>
      <c r="G2709" s="68"/>
      <c r="H2709" s="68"/>
    </row>
    <row r="2710" spans="1:8" x14ac:dyDescent="0.3">
      <c r="A2710" s="68"/>
      <c r="B2710" s="68"/>
      <c r="C2710" s="68"/>
      <c r="D2710" s="68"/>
      <c r="E2710" s="68"/>
      <c r="F2710" s="68"/>
      <c r="G2710" s="68"/>
      <c r="H2710" s="68"/>
    </row>
    <row r="2711" spans="1:8" x14ac:dyDescent="0.3">
      <c r="A2711" s="68"/>
      <c r="B2711" s="68"/>
      <c r="C2711" s="68"/>
      <c r="D2711" s="68"/>
      <c r="E2711" s="68"/>
      <c r="F2711" s="68"/>
      <c r="G2711" s="68"/>
      <c r="H2711" s="68"/>
    </row>
    <row r="2712" spans="1:8" x14ac:dyDescent="0.3">
      <c r="A2712" s="68"/>
      <c r="B2712" s="68"/>
      <c r="C2712" s="68"/>
      <c r="D2712" s="68"/>
      <c r="E2712" s="68"/>
      <c r="F2712" s="68"/>
      <c r="G2712" s="68"/>
      <c r="H2712" s="68"/>
    </row>
    <row r="2713" spans="1:8" x14ac:dyDescent="0.3">
      <c r="A2713" s="68"/>
      <c r="B2713" s="68"/>
      <c r="C2713" s="68"/>
      <c r="D2713" s="68"/>
      <c r="E2713" s="68"/>
      <c r="F2713" s="68"/>
      <c r="G2713" s="68"/>
      <c r="H2713" s="68"/>
    </row>
    <row r="2714" spans="1:8" x14ac:dyDescent="0.3">
      <c r="A2714" s="68"/>
      <c r="B2714" s="68"/>
      <c r="C2714" s="68"/>
      <c r="D2714" s="68"/>
      <c r="E2714" s="68"/>
      <c r="F2714" s="68"/>
      <c r="G2714" s="68"/>
      <c r="H2714" s="68"/>
    </row>
    <row r="2715" spans="1:8" x14ac:dyDescent="0.3">
      <c r="A2715" s="68"/>
      <c r="B2715" s="68"/>
      <c r="C2715" s="68"/>
      <c r="D2715" s="68"/>
      <c r="E2715" s="68"/>
      <c r="F2715" s="68"/>
      <c r="G2715" s="68"/>
      <c r="H2715" s="68"/>
    </row>
    <row r="2716" spans="1:8" x14ac:dyDescent="0.3">
      <c r="A2716" s="68"/>
      <c r="B2716" s="68"/>
      <c r="C2716" s="68"/>
      <c r="D2716" s="68"/>
      <c r="E2716" s="68"/>
      <c r="F2716" s="68"/>
      <c r="G2716" s="68"/>
      <c r="H2716" s="68"/>
    </row>
    <row r="2717" spans="1:8" x14ac:dyDescent="0.3">
      <c r="A2717" s="68"/>
      <c r="B2717" s="68"/>
      <c r="C2717" s="68"/>
      <c r="D2717" s="68"/>
      <c r="E2717" s="68"/>
      <c r="F2717" s="68"/>
      <c r="G2717" s="68"/>
      <c r="H2717" s="68"/>
    </row>
    <row r="2718" spans="1:8" x14ac:dyDescent="0.3">
      <c r="A2718" s="68"/>
      <c r="B2718" s="68"/>
      <c r="C2718" s="68"/>
      <c r="D2718" s="68"/>
      <c r="E2718" s="68"/>
      <c r="F2718" s="68"/>
      <c r="G2718" s="68"/>
      <c r="H2718" s="68"/>
    </row>
    <row r="2719" spans="1:8" x14ac:dyDescent="0.3">
      <c r="A2719" s="68"/>
      <c r="B2719" s="68"/>
      <c r="C2719" s="68"/>
      <c r="D2719" s="68"/>
      <c r="E2719" s="68"/>
      <c r="F2719" s="68"/>
      <c r="G2719" s="68"/>
      <c r="H2719" s="68"/>
    </row>
    <row r="2720" spans="1:8" x14ac:dyDescent="0.3">
      <c r="A2720" s="68"/>
      <c r="B2720" s="68"/>
      <c r="C2720" s="68"/>
      <c r="D2720" s="68"/>
      <c r="E2720" s="68"/>
      <c r="F2720" s="68"/>
      <c r="G2720" s="68"/>
      <c r="H2720" s="68"/>
    </row>
    <row r="2721" spans="1:8" x14ac:dyDescent="0.3">
      <c r="A2721" s="68"/>
      <c r="B2721" s="68"/>
      <c r="C2721" s="68"/>
      <c r="D2721" s="68"/>
      <c r="E2721" s="68"/>
      <c r="F2721" s="68"/>
      <c r="G2721" s="68"/>
      <c r="H2721" s="68"/>
    </row>
    <row r="2722" spans="1:8" x14ac:dyDescent="0.3">
      <c r="A2722" s="68"/>
      <c r="B2722" s="68"/>
      <c r="C2722" s="68"/>
      <c r="D2722" s="68"/>
      <c r="E2722" s="68"/>
      <c r="F2722" s="68"/>
      <c r="G2722" s="68"/>
      <c r="H2722" s="68"/>
    </row>
    <row r="2723" spans="1:8" x14ac:dyDescent="0.3">
      <c r="A2723" s="68"/>
      <c r="B2723" s="68"/>
      <c r="C2723" s="68"/>
      <c r="D2723" s="68"/>
      <c r="E2723" s="68"/>
      <c r="F2723" s="68"/>
      <c r="G2723" s="68"/>
      <c r="H2723" s="68"/>
    </row>
    <row r="2724" spans="1:8" x14ac:dyDescent="0.3">
      <c r="A2724" s="68"/>
      <c r="B2724" s="68"/>
      <c r="C2724" s="68"/>
      <c r="D2724" s="68"/>
      <c r="E2724" s="68"/>
      <c r="F2724" s="68"/>
      <c r="G2724" s="68"/>
      <c r="H2724" s="68"/>
    </row>
    <row r="2725" spans="1:8" x14ac:dyDescent="0.3">
      <c r="A2725" s="68"/>
      <c r="B2725" s="68"/>
      <c r="C2725" s="68"/>
      <c r="D2725" s="68"/>
      <c r="E2725" s="68"/>
      <c r="F2725" s="68"/>
      <c r="G2725" s="68"/>
      <c r="H2725" s="68"/>
    </row>
    <row r="2726" spans="1:8" x14ac:dyDescent="0.3">
      <c r="A2726" s="68"/>
      <c r="B2726" s="68"/>
      <c r="C2726" s="68"/>
      <c r="D2726" s="68"/>
      <c r="E2726" s="68"/>
      <c r="F2726" s="68"/>
      <c r="G2726" s="68"/>
      <c r="H2726" s="68"/>
    </row>
    <row r="2727" spans="1:8" x14ac:dyDescent="0.3">
      <c r="A2727" s="68"/>
      <c r="B2727" s="68"/>
      <c r="C2727" s="68"/>
      <c r="D2727" s="68"/>
      <c r="E2727" s="68"/>
      <c r="F2727" s="68"/>
      <c r="G2727" s="68"/>
      <c r="H2727" s="68"/>
    </row>
    <row r="2728" spans="1:8" x14ac:dyDescent="0.3">
      <c r="A2728" s="68"/>
      <c r="B2728" s="68"/>
      <c r="C2728" s="68"/>
      <c r="D2728" s="68"/>
      <c r="E2728" s="68"/>
      <c r="F2728" s="68"/>
      <c r="G2728" s="68"/>
      <c r="H2728" s="68"/>
    </row>
    <row r="2729" spans="1:8" x14ac:dyDescent="0.3">
      <c r="A2729" s="68"/>
      <c r="B2729" s="68"/>
      <c r="C2729" s="68"/>
      <c r="D2729" s="68"/>
      <c r="E2729" s="68"/>
      <c r="F2729" s="68"/>
      <c r="G2729" s="68"/>
      <c r="H2729" s="68"/>
    </row>
    <row r="2730" spans="1:8" x14ac:dyDescent="0.3">
      <c r="A2730" s="68"/>
      <c r="B2730" s="68"/>
      <c r="C2730" s="68"/>
      <c r="D2730" s="68"/>
      <c r="E2730" s="68"/>
      <c r="F2730" s="68"/>
      <c r="G2730" s="68"/>
      <c r="H2730" s="68"/>
    </row>
    <row r="2731" spans="1:8" x14ac:dyDescent="0.3">
      <c r="A2731" s="68"/>
      <c r="B2731" s="68"/>
      <c r="C2731" s="68"/>
      <c r="D2731" s="68"/>
      <c r="E2731" s="68"/>
      <c r="F2731" s="68"/>
      <c r="G2731" s="68"/>
      <c r="H2731" s="68"/>
    </row>
    <row r="2732" spans="1:8" x14ac:dyDescent="0.3">
      <c r="A2732" s="68"/>
      <c r="B2732" s="68"/>
      <c r="C2732" s="68"/>
      <c r="D2732" s="68"/>
      <c r="E2732" s="68"/>
      <c r="F2732" s="68"/>
      <c r="G2732" s="68"/>
      <c r="H2732" s="68"/>
    </row>
    <row r="2733" spans="1:8" x14ac:dyDescent="0.3">
      <c r="A2733" s="68"/>
      <c r="B2733" s="68"/>
      <c r="C2733" s="68"/>
      <c r="D2733" s="68"/>
      <c r="E2733" s="68"/>
      <c r="F2733" s="68"/>
      <c r="G2733" s="68"/>
      <c r="H2733" s="68"/>
    </row>
    <row r="2734" spans="1:8" x14ac:dyDescent="0.3">
      <c r="A2734" s="68"/>
      <c r="B2734" s="68"/>
      <c r="C2734" s="68"/>
      <c r="D2734" s="68"/>
      <c r="E2734" s="68"/>
      <c r="F2734" s="68"/>
      <c r="G2734" s="68"/>
      <c r="H2734" s="68"/>
    </row>
    <row r="2735" spans="1:8" x14ac:dyDescent="0.3">
      <c r="A2735" s="68"/>
      <c r="B2735" s="68"/>
      <c r="C2735" s="68"/>
      <c r="D2735" s="68"/>
      <c r="E2735" s="68"/>
      <c r="F2735" s="68"/>
      <c r="G2735" s="68"/>
      <c r="H2735" s="68"/>
    </row>
    <row r="2736" spans="1:8" x14ac:dyDescent="0.3">
      <c r="A2736" s="68"/>
      <c r="B2736" s="68"/>
      <c r="C2736" s="68"/>
      <c r="D2736" s="68"/>
      <c r="E2736" s="68"/>
      <c r="F2736" s="68"/>
      <c r="G2736" s="68"/>
      <c r="H2736" s="68"/>
    </row>
    <row r="2737" spans="1:8" x14ac:dyDescent="0.3">
      <c r="A2737" s="68"/>
      <c r="B2737" s="68"/>
      <c r="C2737" s="68"/>
      <c r="D2737" s="68"/>
      <c r="E2737" s="68"/>
      <c r="F2737" s="68"/>
      <c r="G2737" s="68"/>
      <c r="H2737" s="68"/>
    </row>
    <row r="2738" spans="1:8" x14ac:dyDescent="0.3">
      <c r="A2738" s="68"/>
      <c r="B2738" s="68"/>
      <c r="C2738" s="68"/>
      <c r="D2738" s="68"/>
      <c r="E2738" s="68"/>
      <c r="F2738" s="68"/>
      <c r="G2738" s="68"/>
      <c r="H2738" s="68"/>
    </row>
    <row r="2739" spans="1:8" x14ac:dyDescent="0.3">
      <c r="A2739" s="68"/>
      <c r="B2739" s="68"/>
      <c r="C2739" s="68"/>
      <c r="D2739" s="68"/>
      <c r="E2739" s="68"/>
      <c r="F2739" s="68"/>
      <c r="G2739" s="68"/>
      <c r="H2739" s="68"/>
    </row>
    <row r="2740" spans="1:8" x14ac:dyDescent="0.3">
      <c r="A2740" s="68"/>
      <c r="B2740" s="68"/>
      <c r="C2740" s="68"/>
      <c r="D2740" s="68"/>
      <c r="E2740" s="68"/>
      <c r="F2740" s="68"/>
      <c r="G2740" s="68"/>
      <c r="H2740" s="68"/>
    </row>
    <row r="2741" spans="1:8" x14ac:dyDescent="0.3">
      <c r="A2741" s="68"/>
      <c r="B2741" s="68"/>
      <c r="C2741" s="68"/>
      <c r="D2741" s="68"/>
      <c r="E2741" s="68"/>
      <c r="F2741" s="68"/>
      <c r="G2741" s="68"/>
      <c r="H2741" s="68"/>
    </row>
    <row r="2742" spans="1:8" x14ac:dyDescent="0.3">
      <c r="A2742" s="68"/>
      <c r="B2742" s="68"/>
      <c r="C2742" s="68"/>
      <c r="D2742" s="68"/>
      <c r="E2742" s="68"/>
      <c r="F2742" s="68"/>
      <c r="G2742" s="68"/>
      <c r="H2742" s="68"/>
    </row>
    <row r="2743" spans="1:8" x14ac:dyDescent="0.3">
      <c r="A2743" s="68"/>
      <c r="B2743" s="68"/>
      <c r="C2743" s="68"/>
      <c r="D2743" s="68"/>
      <c r="E2743" s="68"/>
      <c r="F2743" s="68"/>
      <c r="G2743" s="68"/>
      <c r="H2743" s="68"/>
    </row>
    <row r="2744" spans="1:8" x14ac:dyDescent="0.3">
      <c r="A2744" s="68"/>
      <c r="B2744" s="68"/>
      <c r="C2744" s="68"/>
      <c r="D2744" s="68"/>
      <c r="E2744" s="68"/>
      <c r="F2744" s="68"/>
      <c r="G2744" s="68"/>
      <c r="H2744" s="68"/>
    </row>
    <row r="2745" spans="1:8" x14ac:dyDescent="0.3">
      <c r="A2745" s="68"/>
      <c r="B2745" s="68"/>
      <c r="C2745" s="68"/>
      <c r="D2745" s="68"/>
      <c r="E2745" s="68"/>
      <c r="F2745" s="68"/>
      <c r="G2745" s="68"/>
      <c r="H2745" s="68"/>
    </row>
    <row r="2746" spans="1:8" x14ac:dyDescent="0.3">
      <c r="A2746" s="68"/>
      <c r="B2746" s="68"/>
      <c r="C2746" s="68"/>
      <c r="D2746" s="68"/>
      <c r="E2746" s="68"/>
      <c r="F2746" s="68"/>
      <c r="G2746" s="68"/>
      <c r="H2746" s="68"/>
    </row>
    <row r="2747" spans="1:8" x14ac:dyDescent="0.3">
      <c r="A2747" s="68"/>
      <c r="B2747" s="68"/>
      <c r="C2747" s="68"/>
      <c r="D2747" s="68"/>
      <c r="E2747" s="68"/>
      <c r="F2747" s="68"/>
      <c r="G2747" s="68"/>
      <c r="H2747" s="68"/>
    </row>
    <row r="2748" spans="1:8" x14ac:dyDescent="0.3">
      <c r="A2748" s="68"/>
      <c r="B2748" s="68"/>
      <c r="C2748" s="68"/>
      <c r="D2748" s="68"/>
      <c r="E2748" s="68"/>
      <c r="F2748" s="68"/>
      <c r="G2748" s="68"/>
      <c r="H2748" s="68"/>
    </row>
    <row r="2749" spans="1:8" x14ac:dyDescent="0.3">
      <c r="A2749" s="68"/>
      <c r="B2749" s="68"/>
      <c r="C2749" s="68"/>
      <c r="D2749" s="68"/>
      <c r="E2749" s="68"/>
      <c r="F2749" s="68"/>
      <c r="G2749" s="68"/>
      <c r="H2749" s="68"/>
    </row>
    <row r="2750" spans="1:8" x14ac:dyDescent="0.3">
      <c r="A2750" s="68"/>
      <c r="B2750" s="68"/>
      <c r="C2750" s="68"/>
      <c r="D2750" s="68"/>
      <c r="E2750" s="68"/>
      <c r="F2750" s="68"/>
      <c r="G2750" s="68"/>
      <c r="H2750" s="68"/>
    </row>
    <row r="2751" spans="1:8" x14ac:dyDescent="0.3">
      <c r="A2751" s="68"/>
      <c r="B2751" s="68"/>
      <c r="C2751" s="68"/>
      <c r="D2751" s="68"/>
      <c r="E2751" s="68"/>
      <c r="F2751" s="68"/>
      <c r="G2751" s="68"/>
      <c r="H2751" s="68"/>
    </row>
    <row r="2752" spans="1:8" x14ac:dyDescent="0.3">
      <c r="A2752" s="68"/>
      <c r="B2752" s="68"/>
      <c r="C2752" s="68"/>
      <c r="D2752" s="68"/>
      <c r="E2752" s="68"/>
      <c r="F2752" s="68"/>
      <c r="G2752" s="68"/>
      <c r="H2752" s="68"/>
    </row>
    <row r="2753" spans="1:8" x14ac:dyDescent="0.3">
      <c r="A2753" s="68"/>
      <c r="B2753" s="68"/>
      <c r="C2753" s="68"/>
      <c r="D2753" s="68"/>
      <c r="E2753" s="68"/>
      <c r="F2753" s="68"/>
      <c r="G2753" s="68"/>
      <c r="H2753" s="68"/>
    </row>
    <row r="2754" spans="1:8" x14ac:dyDescent="0.3">
      <c r="A2754" s="68"/>
      <c r="B2754" s="68"/>
      <c r="C2754" s="68"/>
      <c r="D2754" s="68"/>
      <c r="E2754" s="68"/>
      <c r="F2754" s="68"/>
      <c r="G2754" s="68"/>
      <c r="H2754" s="68"/>
    </row>
    <row r="2755" spans="1:8" x14ac:dyDescent="0.3">
      <c r="A2755" s="68"/>
      <c r="B2755" s="68"/>
      <c r="C2755" s="68"/>
      <c r="D2755" s="68"/>
      <c r="E2755" s="68"/>
      <c r="F2755" s="68"/>
      <c r="G2755" s="68"/>
      <c r="H2755" s="68"/>
    </row>
    <row r="2756" spans="1:8" x14ac:dyDescent="0.3">
      <c r="A2756" s="68"/>
      <c r="B2756" s="68"/>
      <c r="C2756" s="68"/>
      <c r="D2756" s="68"/>
      <c r="E2756" s="68"/>
      <c r="F2756" s="68"/>
      <c r="G2756" s="68"/>
      <c r="H2756" s="68"/>
    </row>
    <row r="2757" spans="1:8" x14ac:dyDescent="0.3">
      <c r="A2757" s="68"/>
      <c r="B2757" s="68"/>
      <c r="C2757" s="68"/>
      <c r="D2757" s="68"/>
      <c r="E2757" s="68"/>
      <c r="F2757" s="68"/>
      <c r="G2757" s="68"/>
      <c r="H2757" s="68"/>
    </row>
    <row r="2758" spans="1:8" x14ac:dyDescent="0.3">
      <c r="A2758" s="68"/>
      <c r="B2758" s="68"/>
      <c r="C2758" s="68"/>
      <c r="D2758" s="68"/>
      <c r="E2758" s="68"/>
      <c r="F2758" s="68"/>
      <c r="G2758" s="68"/>
      <c r="H2758" s="68"/>
    </row>
    <row r="2759" spans="1:8" x14ac:dyDescent="0.3">
      <c r="A2759" s="68"/>
      <c r="B2759" s="68"/>
      <c r="C2759" s="68"/>
      <c r="D2759" s="68"/>
      <c r="E2759" s="68"/>
      <c r="F2759" s="68"/>
      <c r="G2759" s="68"/>
      <c r="H2759" s="68"/>
    </row>
    <row r="2760" spans="1:8" x14ac:dyDescent="0.3">
      <c r="A2760" s="68"/>
      <c r="B2760" s="68"/>
      <c r="C2760" s="68"/>
      <c r="D2760" s="68"/>
      <c r="E2760" s="68"/>
      <c r="F2760" s="68"/>
      <c r="G2760" s="68"/>
      <c r="H2760" s="68"/>
    </row>
    <row r="2761" spans="1:8" x14ac:dyDescent="0.3">
      <c r="A2761" s="68"/>
      <c r="B2761" s="68"/>
      <c r="C2761" s="68"/>
      <c r="D2761" s="68"/>
      <c r="E2761" s="68"/>
      <c r="F2761" s="68"/>
      <c r="G2761" s="68"/>
      <c r="H2761" s="68"/>
    </row>
    <row r="2762" spans="1:8" x14ac:dyDescent="0.3">
      <c r="A2762" s="68"/>
      <c r="B2762" s="68"/>
      <c r="C2762" s="68"/>
      <c r="D2762" s="68"/>
      <c r="E2762" s="68"/>
      <c r="F2762" s="68"/>
      <c r="G2762" s="68"/>
      <c r="H2762" s="68"/>
    </row>
    <row r="2763" spans="1:8" x14ac:dyDescent="0.3">
      <c r="A2763" s="68"/>
      <c r="B2763" s="68"/>
      <c r="C2763" s="68"/>
      <c r="D2763" s="68"/>
      <c r="E2763" s="68"/>
      <c r="F2763" s="68"/>
      <c r="G2763" s="68"/>
      <c r="H2763" s="68"/>
    </row>
    <row r="2764" spans="1:8" x14ac:dyDescent="0.3">
      <c r="A2764" s="68"/>
      <c r="B2764" s="68"/>
      <c r="C2764" s="68"/>
      <c r="D2764" s="68"/>
      <c r="E2764" s="68"/>
      <c r="F2764" s="68"/>
      <c r="G2764" s="68"/>
      <c r="H2764" s="68"/>
    </row>
    <row r="2765" spans="1:8" x14ac:dyDescent="0.3">
      <c r="A2765" s="68"/>
      <c r="B2765" s="68"/>
      <c r="C2765" s="68"/>
      <c r="D2765" s="68"/>
      <c r="E2765" s="68"/>
      <c r="F2765" s="68"/>
      <c r="G2765" s="68"/>
      <c r="H2765" s="68"/>
    </row>
    <row r="2766" spans="1:8" x14ac:dyDescent="0.3">
      <c r="A2766" s="68"/>
      <c r="B2766" s="68"/>
      <c r="C2766" s="68"/>
      <c r="D2766" s="68"/>
      <c r="E2766" s="68"/>
      <c r="F2766" s="68"/>
      <c r="G2766" s="68"/>
      <c r="H2766" s="68"/>
    </row>
    <row r="2767" spans="1:8" x14ac:dyDescent="0.3">
      <c r="A2767" s="68"/>
      <c r="B2767" s="68"/>
      <c r="C2767" s="68"/>
      <c r="D2767" s="68"/>
      <c r="E2767" s="68"/>
      <c r="F2767" s="68"/>
      <c r="G2767" s="68"/>
      <c r="H2767" s="68"/>
    </row>
    <row r="2768" spans="1:8" x14ac:dyDescent="0.3">
      <c r="A2768" s="68"/>
      <c r="B2768" s="68"/>
      <c r="C2768" s="68"/>
      <c r="D2768" s="68"/>
      <c r="E2768" s="68"/>
      <c r="F2768" s="68"/>
      <c r="G2768" s="68"/>
      <c r="H2768" s="68"/>
    </row>
    <row r="2769" spans="1:8" x14ac:dyDescent="0.3">
      <c r="A2769" s="68"/>
      <c r="B2769" s="68"/>
      <c r="C2769" s="68"/>
      <c r="D2769" s="68"/>
      <c r="E2769" s="68"/>
      <c r="F2769" s="68"/>
      <c r="G2769" s="68"/>
      <c r="H2769" s="68"/>
    </row>
    <row r="2770" spans="1:8" x14ac:dyDescent="0.3">
      <c r="A2770" s="68"/>
      <c r="B2770" s="68"/>
      <c r="C2770" s="68"/>
      <c r="D2770" s="68"/>
      <c r="E2770" s="68"/>
      <c r="F2770" s="68"/>
      <c r="G2770" s="68"/>
      <c r="H2770" s="68"/>
    </row>
    <row r="2771" spans="1:8" x14ac:dyDescent="0.3">
      <c r="A2771" s="68"/>
      <c r="B2771" s="68"/>
      <c r="C2771" s="68"/>
      <c r="D2771" s="68"/>
      <c r="E2771" s="68"/>
      <c r="F2771" s="68"/>
      <c r="G2771" s="68"/>
      <c r="H2771" s="68"/>
    </row>
    <row r="2772" spans="1:8" x14ac:dyDescent="0.3">
      <c r="A2772" s="68"/>
      <c r="B2772" s="68"/>
      <c r="C2772" s="68"/>
      <c r="D2772" s="68"/>
      <c r="E2772" s="68"/>
      <c r="F2772" s="68"/>
      <c r="G2772" s="68"/>
      <c r="H2772" s="68"/>
    </row>
    <row r="2773" spans="1:8" x14ac:dyDescent="0.3">
      <c r="A2773" s="68"/>
      <c r="B2773" s="68"/>
      <c r="C2773" s="68"/>
      <c r="D2773" s="68"/>
      <c r="E2773" s="68"/>
      <c r="F2773" s="68"/>
      <c r="G2773" s="68"/>
      <c r="H2773" s="68"/>
    </row>
    <row r="2774" spans="1:8" x14ac:dyDescent="0.3">
      <c r="A2774" s="68"/>
      <c r="B2774" s="68"/>
      <c r="C2774" s="68"/>
      <c r="D2774" s="68"/>
      <c r="E2774" s="68"/>
      <c r="F2774" s="68"/>
      <c r="G2774" s="68"/>
      <c r="H2774" s="68"/>
    </row>
    <row r="2775" spans="1:8" x14ac:dyDescent="0.3">
      <c r="A2775" s="68"/>
      <c r="B2775" s="68"/>
      <c r="C2775" s="68"/>
      <c r="D2775" s="68"/>
      <c r="E2775" s="68"/>
      <c r="F2775" s="68"/>
      <c r="G2775" s="68"/>
      <c r="H2775" s="68"/>
    </row>
    <row r="2776" spans="1:8" x14ac:dyDescent="0.3">
      <c r="A2776" s="68"/>
      <c r="B2776" s="68"/>
      <c r="C2776" s="68"/>
      <c r="D2776" s="68"/>
      <c r="E2776" s="68"/>
      <c r="F2776" s="68"/>
      <c r="G2776" s="68"/>
      <c r="H2776" s="68"/>
    </row>
    <row r="2777" spans="1:8" x14ac:dyDescent="0.3">
      <c r="A2777" s="68"/>
      <c r="B2777" s="68"/>
      <c r="C2777" s="68"/>
      <c r="D2777" s="68"/>
      <c r="E2777" s="68"/>
      <c r="F2777" s="68"/>
      <c r="G2777" s="68"/>
      <c r="H2777" s="68"/>
    </row>
    <row r="2778" spans="1:8" x14ac:dyDescent="0.3">
      <c r="A2778" s="68"/>
      <c r="B2778" s="68"/>
      <c r="C2778" s="68"/>
      <c r="D2778" s="68"/>
      <c r="E2778" s="68"/>
      <c r="F2778" s="68"/>
      <c r="G2778" s="68"/>
      <c r="H2778" s="68"/>
    </row>
    <row r="2779" spans="1:8" x14ac:dyDescent="0.3">
      <c r="A2779" s="68"/>
      <c r="B2779" s="68"/>
      <c r="C2779" s="68"/>
      <c r="D2779" s="68"/>
      <c r="E2779" s="68"/>
      <c r="F2779" s="68"/>
      <c r="G2779" s="68"/>
      <c r="H2779" s="68"/>
    </row>
    <row r="2780" spans="1:8" x14ac:dyDescent="0.3">
      <c r="A2780" s="68"/>
      <c r="B2780" s="68"/>
      <c r="C2780" s="68"/>
      <c r="D2780" s="68"/>
      <c r="E2780" s="68"/>
      <c r="F2780" s="68"/>
      <c r="G2780" s="68"/>
      <c r="H2780" s="68"/>
    </row>
    <row r="2781" spans="1:8" x14ac:dyDescent="0.3">
      <c r="A2781" s="68"/>
      <c r="B2781" s="68"/>
      <c r="C2781" s="68"/>
      <c r="D2781" s="68"/>
      <c r="E2781" s="68"/>
      <c r="F2781" s="68"/>
      <c r="G2781" s="68"/>
      <c r="H2781" s="68"/>
    </row>
    <row r="2782" spans="1:8" x14ac:dyDescent="0.3">
      <c r="A2782" s="68"/>
      <c r="B2782" s="68"/>
      <c r="C2782" s="68"/>
      <c r="D2782" s="68"/>
      <c r="E2782" s="68"/>
      <c r="F2782" s="68"/>
      <c r="G2782" s="68"/>
      <c r="H2782" s="68"/>
    </row>
    <row r="2783" spans="1:8" x14ac:dyDescent="0.3">
      <c r="A2783" s="68"/>
      <c r="B2783" s="68"/>
      <c r="C2783" s="68"/>
      <c r="D2783" s="68"/>
      <c r="E2783" s="68"/>
      <c r="F2783" s="68"/>
      <c r="G2783" s="68"/>
      <c r="H2783" s="68"/>
    </row>
    <row r="2784" spans="1:8" x14ac:dyDescent="0.3">
      <c r="A2784" s="68"/>
      <c r="B2784" s="68"/>
      <c r="C2784" s="68"/>
      <c r="D2784" s="68"/>
      <c r="E2784" s="68"/>
      <c r="F2784" s="68"/>
      <c r="G2784" s="68"/>
      <c r="H2784" s="68"/>
    </row>
    <row r="2785" spans="1:8" x14ac:dyDescent="0.3">
      <c r="A2785" s="68"/>
      <c r="B2785" s="68"/>
      <c r="C2785" s="68"/>
      <c r="D2785" s="68"/>
      <c r="E2785" s="68"/>
      <c r="F2785" s="68"/>
      <c r="G2785" s="68"/>
      <c r="H2785" s="68"/>
    </row>
    <row r="2786" spans="1:8" x14ac:dyDescent="0.3">
      <c r="A2786" s="68"/>
      <c r="B2786" s="68"/>
      <c r="C2786" s="68"/>
      <c r="D2786" s="68"/>
      <c r="E2786" s="68"/>
      <c r="F2786" s="68"/>
      <c r="G2786" s="68"/>
      <c r="H2786" s="68"/>
    </row>
    <row r="2787" spans="1:8" x14ac:dyDescent="0.3">
      <c r="A2787" s="68"/>
      <c r="B2787" s="68"/>
      <c r="C2787" s="68"/>
      <c r="D2787" s="68"/>
      <c r="E2787" s="68"/>
      <c r="F2787" s="68"/>
      <c r="G2787" s="68"/>
      <c r="H2787" s="68"/>
    </row>
    <row r="2788" spans="1:8" x14ac:dyDescent="0.3">
      <c r="A2788" s="68"/>
      <c r="B2788" s="68"/>
      <c r="C2788" s="68"/>
      <c r="D2788" s="68"/>
      <c r="E2788" s="68"/>
      <c r="F2788" s="68"/>
      <c r="G2788" s="68"/>
      <c r="H2788" s="68"/>
    </row>
    <row r="2789" spans="1:8" x14ac:dyDescent="0.3">
      <c r="A2789" s="68"/>
      <c r="B2789" s="68"/>
      <c r="C2789" s="68"/>
      <c r="D2789" s="68"/>
      <c r="E2789" s="68"/>
      <c r="F2789" s="68"/>
      <c r="G2789" s="68"/>
      <c r="H2789" s="68"/>
    </row>
    <row r="2790" spans="1:8" x14ac:dyDescent="0.3">
      <c r="A2790" s="68"/>
      <c r="B2790" s="68"/>
      <c r="C2790" s="68"/>
      <c r="D2790" s="68"/>
      <c r="E2790" s="68"/>
      <c r="F2790" s="68"/>
      <c r="G2790" s="68"/>
      <c r="H2790" s="68"/>
    </row>
    <row r="2791" spans="1:8" x14ac:dyDescent="0.3">
      <c r="A2791" s="68"/>
      <c r="B2791" s="68"/>
      <c r="C2791" s="68"/>
      <c r="D2791" s="68"/>
      <c r="E2791" s="68"/>
      <c r="F2791" s="68"/>
      <c r="G2791" s="68"/>
      <c r="H2791" s="68"/>
    </row>
    <row r="2792" spans="1:8" x14ac:dyDescent="0.3">
      <c r="A2792" s="68"/>
      <c r="B2792" s="68"/>
      <c r="C2792" s="68"/>
      <c r="D2792" s="68"/>
      <c r="E2792" s="68"/>
      <c r="F2792" s="68"/>
      <c r="G2792" s="68"/>
      <c r="H2792" s="68"/>
    </row>
    <row r="2793" spans="1:8" x14ac:dyDescent="0.3">
      <c r="A2793" s="68"/>
      <c r="B2793" s="68"/>
      <c r="C2793" s="68"/>
      <c r="D2793" s="68"/>
      <c r="E2793" s="68"/>
      <c r="F2793" s="68"/>
      <c r="G2793" s="68"/>
      <c r="H2793" s="68"/>
    </row>
    <row r="2794" spans="1:8" x14ac:dyDescent="0.3">
      <c r="A2794" s="68"/>
      <c r="B2794" s="68"/>
      <c r="C2794" s="68"/>
      <c r="D2794" s="68"/>
      <c r="E2794" s="68"/>
      <c r="F2794" s="68"/>
      <c r="G2794" s="68"/>
      <c r="H2794" s="68"/>
    </row>
    <row r="2795" spans="1:8" x14ac:dyDescent="0.3">
      <c r="A2795" s="68"/>
      <c r="B2795" s="68"/>
      <c r="C2795" s="68"/>
      <c r="D2795" s="68"/>
      <c r="E2795" s="68"/>
      <c r="F2795" s="68"/>
      <c r="G2795" s="68"/>
      <c r="H2795" s="68"/>
    </row>
    <row r="2796" spans="1:8" x14ac:dyDescent="0.3">
      <c r="A2796" s="68"/>
      <c r="B2796" s="68"/>
      <c r="C2796" s="68"/>
      <c r="D2796" s="68"/>
      <c r="E2796" s="68"/>
      <c r="F2796" s="68"/>
      <c r="G2796" s="68"/>
      <c r="H2796" s="68"/>
    </row>
    <row r="2797" spans="1:8" x14ac:dyDescent="0.3">
      <c r="A2797" s="68"/>
      <c r="B2797" s="68"/>
      <c r="C2797" s="68"/>
      <c r="D2797" s="68"/>
      <c r="E2797" s="68"/>
      <c r="F2797" s="68"/>
      <c r="G2797" s="68"/>
      <c r="H2797" s="68"/>
    </row>
    <row r="2798" spans="1:8" x14ac:dyDescent="0.3">
      <c r="A2798" s="68"/>
      <c r="B2798" s="68"/>
      <c r="C2798" s="68"/>
      <c r="D2798" s="68"/>
      <c r="E2798" s="68"/>
      <c r="F2798" s="68"/>
      <c r="G2798" s="68"/>
      <c r="H2798" s="68"/>
    </row>
    <row r="2799" spans="1:8" x14ac:dyDescent="0.3">
      <c r="A2799" s="68"/>
      <c r="B2799" s="68"/>
      <c r="C2799" s="68"/>
      <c r="D2799" s="68"/>
      <c r="E2799" s="68"/>
      <c r="F2799" s="68"/>
      <c r="G2799" s="68"/>
      <c r="H2799" s="68"/>
    </row>
    <row r="2800" spans="1:8" x14ac:dyDescent="0.3">
      <c r="A2800" s="68"/>
      <c r="B2800" s="68"/>
      <c r="C2800" s="68"/>
      <c r="D2800" s="68"/>
      <c r="E2800" s="68"/>
      <c r="F2800" s="68"/>
      <c r="G2800" s="68"/>
      <c r="H2800" s="68"/>
    </row>
    <row r="2801" spans="1:8" x14ac:dyDescent="0.3">
      <c r="A2801" s="68"/>
      <c r="B2801" s="68"/>
      <c r="C2801" s="68"/>
      <c r="D2801" s="68"/>
      <c r="E2801" s="68"/>
      <c r="F2801" s="68"/>
      <c r="G2801" s="68"/>
      <c r="H2801" s="68"/>
    </row>
    <row r="2802" spans="1:8" x14ac:dyDescent="0.3">
      <c r="A2802" s="68"/>
      <c r="B2802" s="68"/>
      <c r="C2802" s="68"/>
      <c r="D2802" s="68"/>
      <c r="E2802" s="68"/>
      <c r="F2802" s="68"/>
      <c r="G2802" s="68"/>
      <c r="H2802" s="68"/>
    </row>
    <row r="2803" spans="1:8" x14ac:dyDescent="0.3">
      <c r="A2803" s="68"/>
      <c r="B2803" s="68"/>
      <c r="C2803" s="68"/>
      <c r="D2803" s="68"/>
      <c r="E2803" s="68"/>
      <c r="F2803" s="68"/>
      <c r="G2803" s="68"/>
      <c r="H2803" s="68"/>
    </row>
    <row r="2804" spans="1:8" x14ac:dyDescent="0.3">
      <c r="A2804" s="68"/>
      <c r="B2804" s="68"/>
      <c r="C2804" s="68"/>
      <c r="D2804" s="68"/>
      <c r="E2804" s="68"/>
      <c r="F2804" s="68"/>
      <c r="G2804" s="68"/>
      <c r="H2804" s="68"/>
    </row>
    <row r="2805" spans="1:8" x14ac:dyDescent="0.3">
      <c r="A2805" s="68"/>
      <c r="B2805" s="68"/>
      <c r="C2805" s="68"/>
      <c r="D2805" s="68"/>
      <c r="E2805" s="68"/>
      <c r="F2805" s="68"/>
      <c r="G2805" s="68"/>
      <c r="H2805" s="68"/>
    </row>
    <row r="2806" spans="1:8" x14ac:dyDescent="0.3">
      <c r="A2806" s="68"/>
      <c r="B2806" s="68"/>
      <c r="C2806" s="68"/>
      <c r="D2806" s="68"/>
      <c r="E2806" s="68"/>
      <c r="F2806" s="68"/>
      <c r="G2806" s="68"/>
      <c r="H2806" s="68"/>
    </row>
    <row r="2807" spans="1:8" x14ac:dyDescent="0.3">
      <c r="A2807" s="68"/>
      <c r="B2807" s="68"/>
      <c r="C2807" s="68"/>
      <c r="D2807" s="68"/>
      <c r="E2807" s="68"/>
      <c r="F2807" s="68"/>
      <c r="G2807" s="68"/>
      <c r="H2807" s="68"/>
    </row>
    <row r="2808" spans="1:8" x14ac:dyDescent="0.3">
      <c r="A2808" s="68"/>
      <c r="B2808" s="68"/>
      <c r="C2808" s="68"/>
      <c r="D2808" s="68"/>
      <c r="E2808" s="68"/>
      <c r="F2808" s="68"/>
      <c r="G2808" s="68"/>
      <c r="H2808" s="68"/>
    </row>
    <row r="2809" spans="1:8" x14ac:dyDescent="0.3">
      <c r="A2809" s="68"/>
      <c r="B2809" s="68"/>
      <c r="C2809" s="68"/>
      <c r="D2809" s="68"/>
      <c r="E2809" s="68"/>
      <c r="F2809" s="68"/>
      <c r="G2809" s="68"/>
      <c r="H2809" s="68"/>
    </row>
    <row r="2810" spans="1:8" x14ac:dyDescent="0.3">
      <c r="A2810" s="68"/>
      <c r="B2810" s="68"/>
      <c r="C2810" s="68"/>
      <c r="D2810" s="68"/>
      <c r="E2810" s="68"/>
      <c r="F2810" s="68"/>
      <c r="G2810" s="68"/>
      <c r="H2810" s="68"/>
    </row>
    <row r="2811" spans="1:8" x14ac:dyDescent="0.3">
      <c r="A2811" s="68"/>
      <c r="B2811" s="68"/>
      <c r="C2811" s="68"/>
      <c r="D2811" s="68"/>
      <c r="E2811" s="68"/>
      <c r="F2811" s="68"/>
      <c r="G2811" s="68"/>
      <c r="H2811" s="68"/>
    </row>
    <row r="2812" spans="1:8" x14ac:dyDescent="0.3">
      <c r="A2812" s="68"/>
      <c r="B2812" s="68"/>
      <c r="C2812" s="68"/>
      <c r="D2812" s="68"/>
      <c r="E2812" s="68"/>
      <c r="F2812" s="68"/>
      <c r="G2812" s="68"/>
      <c r="H2812" s="68"/>
    </row>
    <row r="2813" spans="1:8" x14ac:dyDescent="0.3">
      <c r="A2813" s="68"/>
      <c r="B2813" s="68"/>
      <c r="C2813" s="68"/>
      <c r="D2813" s="68"/>
      <c r="E2813" s="68"/>
      <c r="F2813" s="68"/>
      <c r="G2813" s="68"/>
      <c r="H2813" s="68"/>
    </row>
    <row r="2814" spans="1:8" x14ac:dyDescent="0.3">
      <c r="A2814" s="68"/>
      <c r="B2814" s="68"/>
      <c r="C2814" s="68"/>
      <c r="D2814" s="68"/>
      <c r="E2814" s="68"/>
      <c r="F2814" s="68"/>
      <c r="G2814" s="68"/>
      <c r="H2814" s="68"/>
    </row>
    <row r="2815" spans="1:8" x14ac:dyDescent="0.3">
      <c r="A2815" s="68"/>
      <c r="B2815" s="68"/>
      <c r="C2815" s="68"/>
      <c r="D2815" s="68"/>
      <c r="E2815" s="68"/>
      <c r="F2815" s="68"/>
      <c r="G2815" s="68"/>
      <c r="H2815" s="68"/>
    </row>
    <row r="2816" spans="1:8" x14ac:dyDescent="0.3">
      <c r="A2816" s="68"/>
      <c r="B2816" s="68"/>
      <c r="C2816" s="68"/>
      <c r="D2816" s="68"/>
      <c r="E2816" s="68"/>
      <c r="F2816" s="68"/>
      <c r="G2816" s="68"/>
      <c r="H2816" s="68"/>
    </row>
    <row r="2817" spans="1:8" x14ac:dyDescent="0.3">
      <c r="A2817" s="68"/>
      <c r="B2817" s="68"/>
      <c r="C2817" s="68"/>
      <c r="D2817" s="68"/>
      <c r="E2817" s="68"/>
      <c r="F2817" s="68"/>
      <c r="G2817" s="68"/>
      <c r="H2817" s="68"/>
    </row>
    <row r="2818" spans="1:8" x14ac:dyDescent="0.3">
      <c r="A2818" s="68"/>
      <c r="B2818" s="68"/>
      <c r="C2818" s="68"/>
      <c r="D2818" s="68"/>
      <c r="E2818" s="68"/>
      <c r="F2818" s="68"/>
      <c r="G2818" s="68"/>
      <c r="H2818" s="68"/>
    </row>
    <row r="2819" spans="1:8" x14ac:dyDescent="0.3">
      <c r="A2819" s="68"/>
      <c r="B2819" s="68"/>
      <c r="C2819" s="68"/>
      <c r="D2819" s="68"/>
      <c r="E2819" s="68"/>
      <c r="F2819" s="68"/>
      <c r="G2819" s="68"/>
      <c r="H2819" s="68"/>
    </row>
    <row r="2820" spans="1:8" x14ac:dyDescent="0.3">
      <c r="A2820" s="68"/>
      <c r="B2820" s="68"/>
      <c r="C2820" s="68"/>
      <c r="D2820" s="68"/>
      <c r="E2820" s="68"/>
      <c r="F2820" s="68"/>
      <c r="G2820" s="68"/>
      <c r="H2820" s="68"/>
    </row>
    <row r="2821" spans="1:8" x14ac:dyDescent="0.3">
      <c r="A2821" s="68"/>
      <c r="B2821" s="68"/>
      <c r="C2821" s="68"/>
      <c r="D2821" s="68"/>
      <c r="E2821" s="68"/>
      <c r="F2821" s="68"/>
      <c r="G2821" s="68"/>
      <c r="H2821" s="68"/>
    </row>
    <row r="2822" spans="1:8" x14ac:dyDescent="0.3">
      <c r="A2822" s="68"/>
      <c r="B2822" s="68"/>
      <c r="C2822" s="68"/>
      <c r="D2822" s="68"/>
      <c r="E2822" s="68"/>
      <c r="F2822" s="68"/>
      <c r="G2822" s="68"/>
      <c r="H2822" s="68"/>
    </row>
    <row r="2823" spans="1:8" x14ac:dyDescent="0.3">
      <c r="A2823" s="68"/>
      <c r="B2823" s="68"/>
      <c r="C2823" s="68"/>
      <c r="D2823" s="68"/>
      <c r="E2823" s="68"/>
      <c r="F2823" s="68"/>
      <c r="G2823" s="68"/>
      <c r="H2823" s="68"/>
    </row>
    <row r="2824" spans="1:8" x14ac:dyDescent="0.3">
      <c r="A2824" s="68"/>
      <c r="B2824" s="68"/>
      <c r="C2824" s="68"/>
      <c r="D2824" s="68"/>
      <c r="E2824" s="68"/>
      <c r="F2824" s="68"/>
      <c r="G2824" s="68"/>
      <c r="H2824" s="68"/>
    </row>
    <row r="2825" spans="1:8" x14ac:dyDescent="0.3">
      <c r="A2825" s="68"/>
      <c r="B2825" s="68"/>
      <c r="C2825" s="68"/>
      <c r="D2825" s="68"/>
      <c r="E2825" s="68"/>
      <c r="F2825" s="68"/>
      <c r="G2825" s="68"/>
      <c r="H2825" s="68"/>
    </row>
    <row r="2826" spans="1:8" x14ac:dyDescent="0.3">
      <c r="A2826" s="68"/>
      <c r="B2826" s="68"/>
      <c r="C2826" s="68"/>
      <c r="D2826" s="68"/>
      <c r="E2826" s="68"/>
      <c r="F2826" s="68"/>
      <c r="G2826" s="68"/>
      <c r="H2826" s="68"/>
    </row>
    <row r="2827" spans="1:8" x14ac:dyDescent="0.3">
      <c r="A2827" s="68"/>
      <c r="B2827" s="68"/>
      <c r="C2827" s="68"/>
      <c r="D2827" s="68"/>
      <c r="E2827" s="68"/>
      <c r="F2827" s="68"/>
      <c r="G2827" s="68"/>
      <c r="H2827" s="68"/>
    </row>
    <row r="2828" spans="1:8" x14ac:dyDescent="0.3">
      <c r="A2828" s="68"/>
      <c r="B2828" s="68"/>
      <c r="C2828" s="68"/>
      <c r="D2828" s="68"/>
      <c r="E2828" s="68"/>
      <c r="F2828" s="68"/>
      <c r="G2828" s="68"/>
      <c r="H2828" s="68"/>
    </row>
    <row r="2829" spans="1:8" x14ac:dyDescent="0.3">
      <c r="A2829" s="68"/>
      <c r="B2829" s="68"/>
      <c r="C2829" s="68"/>
      <c r="D2829" s="68"/>
      <c r="E2829" s="68"/>
      <c r="F2829" s="68"/>
      <c r="G2829" s="68"/>
      <c r="H2829" s="68"/>
    </row>
    <row r="2830" spans="1:8" x14ac:dyDescent="0.3">
      <c r="A2830" s="68"/>
      <c r="B2830" s="68"/>
      <c r="C2830" s="68"/>
      <c r="D2830" s="68"/>
      <c r="E2830" s="68"/>
      <c r="F2830" s="68"/>
      <c r="G2830" s="68"/>
      <c r="H2830" s="68"/>
    </row>
    <row r="2831" spans="1:8" x14ac:dyDescent="0.3">
      <c r="A2831" s="68"/>
      <c r="B2831" s="68"/>
      <c r="C2831" s="68"/>
      <c r="D2831" s="68"/>
      <c r="E2831" s="68"/>
      <c r="F2831" s="68"/>
      <c r="G2831" s="68"/>
      <c r="H2831" s="68"/>
    </row>
    <row r="2832" spans="1:8" x14ac:dyDescent="0.3">
      <c r="A2832" s="68"/>
      <c r="B2832" s="68"/>
      <c r="C2832" s="68"/>
      <c r="D2832" s="68"/>
      <c r="E2832" s="68"/>
      <c r="F2832" s="68"/>
      <c r="G2832" s="68"/>
      <c r="H2832" s="68"/>
    </row>
    <row r="2833" spans="1:8" x14ac:dyDescent="0.3">
      <c r="A2833" s="68"/>
      <c r="B2833" s="68"/>
      <c r="C2833" s="68"/>
      <c r="D2833" s="68"/>
      <c r="E2833" s="68"/>
      <c r="F2833" s="68"/>
      <c r="G2833" s="68"/>
      <c r="H2833" s="68"/>
    </row>
    <row r="2834" spans="1:8" x14ac:dyDescent="0.3">
      <c r="A2834" s="68"/>
      <c r="B2834" s="68"/>
      <c r="C2834" s="68"/>
      <c r="D2834" s="68"/>
      <c r="E2834" s="68"/>
      <c r="F2834" s="68"/>
      <c r="G2834" s="68"/>
      <c r="H2834" s="68"/>
    </row>
    <row r="2835" spans="1:8" x14ac:dyDescent="0.3">
      <c r="A2835" s="68"/>
      <c r="B2835" s="68"/>
      <c r="C2835" s="68"/>
      <c r="D2835" s="68"/>
      <c r="E2835" s="68"/>
      <c r="F2835" s="68"/>
      <c r="G2835" s="68"/>
      <c r="H2835" s="68"/>
    </row>
    <row r="2836" spans="1:8" x14ac:dyDescent="0.3">
      <c r="A2836" s="68"/>
      <c r="B2836" s="68"/>
      <c r="C2836" s="68"/>
      <c r="D2836" s="68"/>
      <c r="E2836" s="68"/>
      <c r="F2836" s="68"/>
      <c r="G2836" s="68"/>
      <c r="H2836" s="68"/>
    </row>
    <row r="2837" spans="1:8" x14ac:dyDescent="0.3">
      <c r="A2837" s="68"/>
      <c r="B2837" s="68"/>
      <c r="C2837" s="68"/>
      <c r="D2837" s="68"/>
      <c r="E2837" s="68"/>
      <c r="F2837" s="68"/>
      <c r="G2837" s="68"/>
      <c r="H2837" s="68"/>
    </row>
    <row r="2838" spans="1:8" x14ac:dyDescent="0.3">
      <c r="A2838" s="68"/>
      <c r="B2838" s="68"/>
      <c r="C2838" s="68"/>
      <c r="D2838" s="68"/>
      <c r="E2838" s="68"/>
      <c r="F2838" s="68"/>
      <c r="G2838" s="68"/>
      <c r="H2838" s="68"/>
    </row>
    <row r="2839" spans="1:8" x14ac:dyDescent="0.3">
      <c r="A2839" s="68"/>
      <c r="B2839" s="68"/>
      <c r="C2839" s="68"/>
      <c r="D2839" s="68"/>
      <c r="E2839" s="68"/>
      <c r="F2839" s="68"/>
      <c r="G2839" s="68"/>
      <c r="H2839" s="68"/>
    </row>
    <row r="2840" spans="1:8" x14ac:dyDescent="0.3">
      <c r="A2840" s="68"/>
      <c r="B2840" s="68"/>
      <c r="C2840" s="68"/>
      <c r="D2840" s="68"/>
      <c r="E2840" s="68"/>
      <c r="F2840" s="68"/>
      <c r="G2840" s="68"/>
      <c r="H2840" s="68"/>
    </row>
    <row r="2841" spans="1:8" x14ac:dyDescent="0.3">
      <c r="A2841" s="68"/>
      <c r="B2841" s="68"/>
      <c r="C2841" s="68"/>
      <c r="D2841" s="68"/>
      <c r="E2841" s="68"/>
      <c r="F2841" s="68"/>
      <c r="G2841" s="68"/>
      <c r="H2841" s="68"/>
    </row>
    <row r="2842" spans="1:8" x14ac:dyDescent="0.3">
      <c r="A2842" s="68"/>
      <c r="B2842" s="68"/>
      <c r="C2842" s="68"/>
      <c r="D2842" s="68"/>
      <c r="E2842" s="68"/>
      <c r="F2842" s="68"/>
      <c r="G2842" s="68"/>
      <c r="H2842" s="68"/>
    </row>
    <row r="2843" spans="1:8" x14ac:dyDescent="0.3">
      <c r="A2843" s="68"/>
      <c r="B2843" s="68"/>
      <c r="C2843" s="68"/>
      <c r="D2843" s="68"/>
      <c r="E2843" s="68"/>
      <c r="F2843" s="68"/>
      <c r="G2843" s="68"/>
      <c r="H2843" s="68"/>
    </row>
    <row r="2844" spans="1:8" x14ac:dyDescent="0.3">
      <c r="A2844" s="68"/>
      <c r="B2844" s="68"/>
      <c r="C2844" s="68"/>
      <c r="D2844" s="68"/>
      <c r="E2844" s="68"/>
      <c r="F2844" s="68"/>
      <c r="G2844" s="68"/>
      <c r="H2844" s="68"/>
    </row>
    <row r="2845" spans="1:8" x14ac:dyDescent="0.3">
      <c r="A2845" s="68"/>
      <c r="B2845" s="68"/>
      <c r="C2845" s="68"/>
      <c r="D2845" s="68"/>
      <c r="E2845" s="68"/>
      <c r="F2845" s="68"/>
      <c r="G2845" s="68"/>
      <c r="H2845" s="68"/>
    </row>
    <row r="2846" spans="1:8" x14ac:dyDescent="0.3">
      <c r="A2846" s="68"/>
      <c r="B2846" s="68"/>
      <c r="C2846" s="68"/>
      <c r="D2846" s="68"/>
      <c r="E2846" s="68"/>
      <c r="F2846" s="68"/>
      <c r="G2846" s="68"/>
      <c r="H2846" s="68"/>
    </row>
    <row r="2847" spans="1:8" x14ac:dyDescent="0.3">
      <c r="A2847" s="68"/>
      <c r="B2847" s="68"/>
      <c r="C2847" s="68"/>
      <c r="D2847" s="68"/>
      <c r="E2847" s="68"/>
      <c r="F2847" s="68"/>
      <c r="G2847" s="68"/>
      <c r="H2847" s="68"/>
    </row>
    <row r="2848" spans="1:8" x14ac:dyDescent="0.3">
      <c r="A2848" s="68"/>
      <c r="B2848" s="68"/>
      <c r="C2848" s="68"/>
      <c r="D2848" s="68"/>
      <c r="E2848" s="68"/>
      <c r="F2848" s="68"/>
      <c r="G2848" s="68"/>
      <c r="H2848" s="68"/>
    </row>
    <row r="2849" spans="1:8" x14ac:dyDescent="0.3">
      <c r="A2849" s="68"/>
      <c r="B2849" s="68"/>
      <c r="C2849" s="68"/>
      <c r="D2849" s="68"/>
      <c r="E2849" s="68"/>
      <c r="F2849" s="68"/>
      <c r="G2849" s="68"/>
      <c r="H2849" s="68"/>
    </row>
    <row r="2850" spans="1:8" x14ac:dyDescent="0.3">
      <c r="A2850" s="68"/>
      <c r="B2850" s="68"/>
      <c r="C2850" s="68"/>
      <c r="D2850" s="68"/>
      <c r="E2850" s="68"/>
      <c r="F2850" s="68"/>
      <c r="G2850" s="68"/>
      <c r="H2850" s="68"/>
    </row>
    <row r="2851" spans="1:8" x14ac:dyDescent="0.3">
      <c r="A2851" s="68"/>
      <c r="B2851" s="68"/>
      <c r="C2851" s="68"/>
      <c r="D2851" s="68"/>
      <c r="E2851" s="68"/>
      <c r="F2851" s="68"/>
      <c r="G2851" s="68"/>
      <c r="H2851" s="68"/>
    </row>
    <row r="2852" spans="1:8" x14ac:dyDescent="0.3">
      <c r="A2852" s="68"/>
      <c r="B2852" s="68"/>
      <c r="C2852" s="68"/>
      <c r="D2852" s="68"/>
      <c r="E2852" s="68"/>
      <c r="F2852" s="68"/>
      <c r="G2852" s="68"/>
      <c r="H2852" s="68"/>
    </row>
    <row r="2853" spans="1:8" x14ac:dyDescent="0.3">
      <c r="A2853" s="68"/>
      <c r="B2853" s="68"/>
      <c r="C2853" s="68"/>
      <c r="D2853" s="68"/>
      <c r="E2853" s="68"/>
      <c r="F2853" s="68"/>
      <c r="G2853" s="68"/>
      <c r="H2853" s="68"/>
    </row>
    <row r="2854" spans="1:8" x14ac:dyDescent="0.3">
      <c r="A2854" s="68"/>
      <c r="B2854" s="68"/>
      <c r="C2854" s="68"/>
      <c r="D2854" s="68"/>
      <c r="E2854" s="68"/>
      <c r="F2854" s="68"/>
      <c r="G2854" s="68"/>
      <c r="H2854" s="68"/>
    </row>
    <row r="2855" spans="1:8" x14ac:dyDescent="0.3">
      <c r="A2855" s="68"/>
      <c r="B2855" s="68"/>
      <c r="C2855" s="68"/>
      <c r="D2855" s="68"/>
      <c r="E2855" s="68"/>
      <c r="F2855" s="68"/>
      <c r="G2855" s="68"/>
      <c r="H2855" s="68"/>
    </row>
    <row r="2856" spans="1:8" x14ac:dyDescent="0.3">
      <c r="A2856" s="68"/>
      <c r="B2856" s="68"/>
      <c r="C2856" s="68"/>
      <c r="D2856" s="68"/>
      <c r="E2856" s="68"/>
      <c r="F2856" s="68"/>
      <c r="G2856" s="68"/>
      <c r="H2856" s="68"/>
    </row>
    <row r="2857" spans="1:8" x14ac:dyDescent="0.3">
      <c r="A2857" s="68"/>
      <c r="B2857" s="68"/>
      <c r="C2857" s="68"/>
      <c r="D2857" s="68"/>
      <c r="E2857" s="68"/>
      <c r="F2857" s="68"/>
      <c r="G2857" s="68"/>
      <c r="H2857" s="68"/>
    </row>
    <row r="2858" spans="1:8" x14ac:dyDescent="0.3">
      <c r="A2858" s="68"/>
      <c r="B2858" s="68"/>
      <c r="C2858" s="68"/>
      <c r="D2858" s="68"/>
      <c r="E2858" s="68"/>
      <c r="F2858" s="68"/>
      <c r="G2858" s="68"/>
      <c r="H2858" s="68"/>
    </row>
    <row r="2859" spans="1:8" x14ac:dyDescent="0.3">
      <c r="A2859" s="68"/>
      <c r="B2859" s="68"/>
      <c r="C2859" s="68"/>
      <c r="D2859" s="68"/>
      <c r="E2859" s="68"/>
      <c r="F2859" s="68"/>
      <c r="G2859" s="68"/>
      <c r="H2859" s="68"/>
    </row>
    <row r="2860" spans="1:8" x14ac:dyDescent="0.3">
      <c r="A2860" s="68"/>
      <c r="B2860" s="68"/>
      <c r="C2860" s="68"/>
      <c r="D2860" s="68"/>
      <c r="E2860" s="68"/>
      <c r="F2860" s="68"/>
      <c r="G2860" s="68"/>
      <c r="H2860" s="68"/>
    </row>
    <row r="2861" spans="1:8" x14ac:dyDescent="0.3">
      <c r="A2861" s="68"/>
      <c r="B2861" s="68"/>
      <c r="C2861" s="68"/>
      <c r="D2861" s="68"/>
      <c r="E2861" s="68"/>
      <c r="F2861" s="68"/>
      <c r="G2861" s="68"/>
      <c r="H2861" s="68"/>
    </row>
    <row r="2862" spans="1:8" x14ac:dyDescent="0.3">
      <c r="A2862" s="68"/>
      <c r="B2862" s="68"/>
      <c r="C2862" s="68"/>
      <c r="D2862" s="68"/>
      <c r="E2862" s="68"/>
      <c r="F2862" s="68"/>
      <c r="G2862" s="68"/>
      <c r="H2862" s="68"/>
    </row>
    <row r="2863" spans="1:8" x14ac:dyDescent="0.3">
      <c r="A2863" s="68"/>
      <c r="B2863" s="68"/>
      <c r="C2863" s="68"/>
      <c r="D2863" s="68"/>
      <c r="E2863" s="68"/>
      <c r="F2863" s="68"/>
      <c r="G2863" s="68"/>
      <c r="H2863" s="68"/>
    </row>
    <row r="2864" spans="1:8" x14ac:dyDescent="0.3">
      <c r="A2864" s="68"/>
      <c r="B2864" s="68"/>
      <c r="C2864" s="68"/>
      <c r="D2864" s="68"/>
      <c r="E2864" s="68"/>
      <c r="F2864" s="68"/>
      <c r="G2864" s="68"/>
      <c r="H2864" s="68"/>
    </row>
    <row r="2865" spans="1:8" x14ac:dyDescent="0.3">
      <c r="A2865" s="68"/>
      <c r="B2865" s="68"/>
      <c r="C2865" s="68"/>
      <c r="D2865" s="68"/>
      <c r="E2865" s="68"/>
      <c r="F2865" s="68"/>
      <c r="G2865" s="68"/>
      <c r="H2865" s="68"/>
    </row>
    <row r="2866" spans="1:8" x14ac:dyDescent="0.3">
      <c r="A2866" s="68"/>
      <c r="B2866" s="68"/>
      <c r="C2866" s="68"/>
      <c r="D2866" s="68"/>
      <c r="E2866" s="68"/>
      <c r="F2866" s="68"/>
      <c r="G2866" s="68"/>
      <c r="H2866" s="68"/>
    </row>
    <row r="2867" spans="1:8" x14ac:dyDescent="0.3">
      <c r="A2867" s="68"/>
      <c r="B2867" s="68"/>
      <c r="C2867" s="68"/>
      <c r="D2867" s="68"/>
      <c r="E2867" s="68"/>
      <c r="F2867" s="68"/>
      <c r="G2867" s="68"/>
      <c r="H2867" s="68"/>
    </row>
    <row r="2868" spans="1:8" x14ac:dyDescent="0.3">
      <c r="A2868" s="68"/>
      <c r="B2868" s="68"/>
      <c r="C2868" s="68"/>
      <c r="D2868" s="68"/>
      <c r="E2868" s="68"/>
      <c r="F2868" s="68"/>
      <c r="G2868" s="68"/>
      <c r="H2868" s="68"/>
    </row>
    <row r="2869" spans="1:8" x14ac:dyDescent="0.3">
      <c r="A2869" s="68"/>
      <c r="B2869" s="68"/>
      <c r="C2869" s="68"/>
      <c r="D2869" s="68"/>
      <c r="E2869" s="68"/>
      <c r="F2869" s="68"/>
      <c r="G2869" s="68"/>
      <c r="H2869" s="68"/>
    </row>
    <row r="2870" spans="1:8" x14ac:dyDescent="0.3">
      <c r="A2870" s="68"/>
      <c r="B2870" s="68"/>
      <c r="C2870" s="68"/>
      <c r="D2870" s="68"/>
      <c r="E2870" s="68"/>
      <c r="F2870" s="68"/>
      <c r="G2870" s="68"/>
      <c r="H2870" s="68"/>
    </row>
    <row r="2871" spans="1:8" x14ac:dyDescent="0.3">
      <c r="A2871" s="68"/>
      <c r="B2871" s="68"/>
      <c r="C2871" s="68"/>
      <c r="D2871" s="68"/>
      <c r="E2871" s="68"/>
      <c r="F2871" s="68"/>
      <c r="G2871" s="68"/>
      <c r="H2871" s="68"/>
    </row>
    <row r="2872" spans="1:8" x14ac:dyDescent="0.3">
      <c r="A2872" s="68"/>
      <c r="B2872" s="68"/>
      <c r="C2872" s="68"/>
      <c r="D2872" s="68"/>
      <c r="E2872" s="68"/>
      <c r="F2872" s="68"/>
      <c r="G2872" s="68"/>
      <c r="H2872" s="68"/>
    </row>
    <row r="2873" spans="1:8" x14ac:dyDescent="0.3">
      <c r="A2873" s="68"/>
      <c r="B2873" s="68"/>
      <c r="C2873" s="68"/>
      <c r="D2873" s="68"/>
      <c r="E2873" s="68"/>
      <c r="F2873" s="68"/>
      <c r="G2873" s="68"/>
      <c r="H2873" s="68"/>
    </row>
    <row r="2874" spans="1:8" x14ac:dyDescent="0.3">
      <c r="A2874" s="68"/>
      <c r="B2874" s="68"/>
      <c r="C2874" s="68"/>
      <c r="D2874" s="68"/>
      <c r="E2874" s="68"/>
      <c r="F2874" s="68"/>
      <c r="G2874" s="68"/>
      <c r="H2874" s="68"/>
    </row>
    <row r="2875" spans="1:8" x14ac:dyDescent="0.3">
      <c r="A2875" s="68"/>
      <c r="B2875" s="68"/>
      <c r="C2875" s="68"/>
      <c r="D2875" s="68"/>
      <c r="E2875" s="68"/>
      <c r="F2875" s="68"/>
      <c r="G2875" s="68"/>
      <c r="H2875" s="68"/>
    </row>
    <row r="2876" spans="1:8" x14ac:dyDescent="0.3">
      <c r="A2876" s="68"/>
      <c r="B2876" s="68"/>
      <c r="C2876" s="68"/>
      <c r="D2876" s="68"/>
      <c r="E2876" s="68"/>
      <c r="F2876" s="68"/>
      <c r="G2876" s="68"/>
      <c r="H2876" s="68"/>
    </row>
    <row r="2877" spans="1:8" x14ac:dyDescent="0.3">
      <c r="A2877" s="68"/>
      <c r="B2877" s="68"/>
      <c r="C2877" s="68"/>
      <c r="D2877" s="68"/>
      <c r="E2877" s="68"/>
      <c r="F2877" s="68"/>
      <c r="G2877" s="68"/>
      <c r="H2877" s="68"/>
    </row>
    <row r="2878" spans="1:8" x14ac:dyDescent="0.3">
      <c r="A2878" s="68"/>
      <c r="B2878" s="68"/>
      <c r="C2878" s="68"/>
      <c r="D2878" s="68"/>
      <c r="E2878" s="68"/>
      <c r="F2878" s="68"/>
      <c r="G2878" s="68"/>
      <c r="H2878" s="68"/>
    </row>
    <row r="2879" spans="1:8" x14ac:dyDescent="0.3">
      <c r="A2879" s="68"/>
      <c r="B2879" s="68"/>
      <c r="C2879" s="68"/>
      <c r="D2879" s="68"/>
      <c r="E2879" s="68"/>
      <c r="F2879" s="68"/>
      <c r="G2879" s="68"/>
      <c r="H2879" s="68"/>
    </row>
    <row r="2880" spans="1:8" x14ac:dyDescent="0.3">
      <c r="A2880" s="68"/>
      <c r="B2880" s="68"/>
      <c r="C2880" s="68"/>
      <c r="D2880" s="68"/>
      <c r="E2880" s="68"/>
      <c r="F2880" s="68"/>
      <c r="G2880" s="68"/>
      <c r="H2880" s="68"/>
    </row>
    <row r="2881" spans="1:8" x14ac:dyDescent="0.3">
      <c r="A2881" s="68"/>
      <c r="B2881" s="68"/>
      <c r="C2881" s="68"/>
      <c r="D2881" s="68"/>
      <c r="E2881" s="68"/>
      <c r="F2881" s="68"/>
      <c r="G2881" s="68"/>
      <c r="H2881" s="68"/>
    </row>
    <row r="2882" spans="1:8" x14ac:dyDescent="0.3">
      <c r="A2882" s="68"/>
      <c r="B2882" s="68"/>
      <c r="C2882" s="68"/>
      <c r="D2882" s="68"/>
      <c r="E2882" s="68"/>
      <c r="F2882" s="68"/>
      <c r="G2882" s="68"/>
      <c r="H2882" s="68"/>
    </row>
    <row r="2883" spans="1:8" x14ac:dyDescent="0.3">
      <c r="A2883" s="68"/>
      <c r="B2883" s="68"/>
      <c r="C2883" s="68"/>
      <c r="D2883" s="68"/>
      <c r="E2883" s="68"/>
      <c r="F2883" s="68"/>
      <c r="G2883" s="68"/>
      <c r="H2883" s="68"/>
    </row>
    <row r="2884" spans="1:8" x14ac:dyDescent="0.3">
      <c r="A2884" s="68"/>
      <c r="B2884" s="68"/>
      <c r="C2884" s="68"/>
      <c r="D2884" s="68"/>
      <c r="E2884" s="68"/>
      <c r="F2884" s="68"/>
      <c r="G2884" s="68"/>
      <c r="H2884" s="68"/>
    </row>
    <row r="2885" spans="1:8" x14ac:dyDescent="0.3">
      <c r="A2885" s="68"/>
      <c r="B2885" s="68"/>
      <c r="C2885" s="68"/>
      <c r="D2885" s="68"/>
      <c r="E2885" s="68"/>
      <c r="F2885" s="68"/>
      <c r="G2885" s="68"/>
      <c r="H2885" s="68"/>
    </row>
    <row r="2886" spans="1:8" x14ac:dyDescent="0.3">
      <c r="A2886" s="68"/>
      <c r="B2886" s="68"/>
      <c r="C2886" s="68"/>
      <c r="D2886" s="68"/>
      <c r="E2886" s="68"/>
      <c r="F2886" s="68"/>
      <c r="G2886" s="68"/>
      <c r="H2886" s="68"/>
    </row>
    <row r="2887" spans="1:8" x14ac:dyDescent="0.3">
      <c r="A2887" s="68"/>
      <c r="B2887" s="68"/>
      <c r="C2887" s="68"/>
      <c r="D2887" s="68"/>
      <c r="E2887" s="68"/>
      <c r="F2887" s="68"/>
      <c r="G2887" s="68"/>
      <c r="H2887" s="68"/>
    </row>
    <row r="2888" spans="1:8" x14ac:dyDescent="0.3">
      <c r="A2888" s="68"/>
      <c r="B2888" s="68"/>
      <c r="C2888" s="68"/>
      <c r="D2888" s="68"/>
      <c r="E2888" s="68"/>
      <c r="F2888" s="68"/>
      <c r="G2888" s="68"/>
      <c r="H2888" s="68"/>
    </row>
    <row r="2889" spans="1:8" x14ac:dyDescent="0.3">
      <c r="A2889" s="68"/>
      <c r="B2889" s="68"/>
      <c r="C2889" s="68"/>
      <c r="D2889" s="68"/>
      <c r="E2889" s="68"/>
      <c r="F2889" s="68"/>
      <c r="G2889" s="68"/>
      <c r="H2889" s="68"/>
    </row>
    <row r="2890" spans="1:8" x14ac:dyDescent="0.3">
      <c r="A2890" s="68"/>
      <c r="B2890" s="68"/>
      <c r="C2890" s="68"/>
      <c r="D2890" s="68"/>
      <c r="E2890" s="68"/>
      <c r="F2890" s="68"/>
      <c r="G2890" s="68"/>
      <c r="H2890" s="68"/>
    </row>
    <row r="2891" spans="1:8" x14ac:dyDescent="0.3">
      <c r="A2891" s="68"/>
      <c r="B2891" s="68"/>
      <c r="C2891" s="68"/>
      <c r="D2891" s="68"/>
      <c r="E2891" s="68"/>
      <c r="F2891" s="68"/>
      <c r="G2891" s="68"/>
      <c r="H2891" s="68"/>
    </row>
    <row r="2892" spans="1:8" x14ac:dyDescent="0.3">
      <c r="A2892" s="68"/>
      <c r="B2892" s="68"/>
      <c r="C2892" s="68"/>
      <c r="D2892" s="68"/>
      <c r="E2892" s="68"/>
      <c r="F2892" s="68"/>
      <c r="G2892" s="68"/>
      <c r="H2892" s="68"/>
    </row>
    <row r="2893" spans="1:8" x14ac:dyDescent="0.3">
      <c r="A2893" s="68"/>
      <c r="B2893" s="68"/>
      <c r="C2893" s="68"/>
      <c r="D2893" s="68"/>
      <c r="E2893" s="68"/>
      <c r="F2893" s="68"/>
      <c r="G2893" s="68"/>
      <c r="H2893" s="68"/>
    </row>
    <row r="2894" spans="1:8" x14ac:dyDescent="0.3">
      <c r="A2894" s="68"/>
      <c r="B2894" s="68"/>
      <c r="C2894" s="68"/>
      <c r="D2894" s="68"/>
      <c r="E2894" s="68"/>
      <c r="F2894" s="68"/>
      <c r="G2894" s="68"/>
      <c r="H2894" s="68"/>
    </row>
    <row r="2895" spans="1:8" x14ac:dyDescent="0.3">
      <c r="A2895" s="68"/>
      <c r="B2895" s="68"/>
      <c r="C2895" s="68"/>
      <c r="D2895" s="68"/>
      <c r="E2895" s="68"/>
      <c r="F2895" s="68"/>
      <c r="G2895" s="68"/>
      <c r="H2895" s="68"/>
    </row>
    <row r="2896" spans="1:8" x14ac:dyDescent="0.3">
      <c r="A2896" s="68"/>
      <c r="B2896" s="68"/>
      <c r="C2896" s="68"/>
      <c r="D2896" s="68"/>
      <c r="E2896" s="68"/>
      <c r="F2896" s="68"/>
      <c r="G2896" s="68"/>
      <c r="H2896" s="68"/>
    </row>
    <row r="2897" spans="1:8" x14ac:dyDescent="0.3">
      <c r="A2897" s="68"/>
      <c r="B2897" s="68"/>
      <c r="C2897" s="68"/>
      <c r="D2897" s="68"/>
      <c r="E2897" s="68"/>
      <c r="F2897" s="68"/>
      <c r="G2897" s="68"/>
      <c r="H2897" s="68"/>
    </row>
    <row r="2898" spans="1:8" x14ac:dyDescent="0.3">
      <c r="A2898" s="68"/>
      <c r="B2898" s="68"/>
      <c r="C2898" s="68"/>
      <c r="D2898" s="68"/>
      <c r="E2898" s="68"/>
      <c r="F2898" s="68"/>
      <c r="G2898" s="68"/>
      <c r="H2898" s="68"/>
    </row>
    <row r="2899" spans="1:8" x14ac:dyDescent="0.3">
      <c r="A2899" s="68"/>
      <c r="B2899" s="68"/>
      <c r="C2899" s="68"/>
      <c r="D2899" s="68"/>
      <c r="E2899" s="68"/>
      <c r="F2899" s="68"/>
      <c r="G2899" s="68"/>
      <c r="H2899" s="68"/>
    </row>
    <row r="2900" spans="1:8" x14ac:dyDescent="0.3">
      <c r="A2900" s="68"/>
      <c r="B2900" s="68"/>
      <c r="C2900" s="68"/>
      <c r="D2900" s="68"/>
      <c r="E2900" s="68"/>
      <c r="F2900" s="68"/>
      <c r="G2900" s="68"/>
      <c r="H2900" s="68"/>
    </row>
    <row r="2901" spans="1:8" x14ac:dyDescent="0.3">
      <c r="A2901" s="68"/>
      <c r="B2901" s="68"/>
      <c r="C2901" s="68"/>
      <c r="D2901" s="68"/>
      <c r="E2901" s="68"/>
      <c r="F2901" s="68"/>
      <c r="G2901" s="68"/>
      <c r="H2901" s="68"/>
    </row>
    <row r="2902" spans="1:8" x14ac:dyDescent="0.3">
      <c r="A2902" s="68"/>
      <c r="B2902" s="68"/>
      <c r="C2902" s="68"/>
      <c r="D2902" s="68"/>
      <c r="E2902" s="68"/>
      <c r="F2902" s="68"/>
      <c r="G2902" s="68"/>
      <c r="H2902" s="68"/>
    </row>
    <row r="2903" spans="1:8" x14ac:dyDescent="0.3">
      <c r="A2903" s="68"/>
      <c r="B2903" s="68"/>
      <c r="C2903" s="68"/>
      <c r="D2903" s="68"/>
      <c r="E2903" s="68"/>
      <c r="F2903" s="68"/>
      <c r="G2903" s="68"/>
      <c r="H2903" s="68"/>
    </row>
    <row r="2904" spans="1:8" x14ac:dyDescent="0.3">
      <c r="A2904" s="68"/>
      <c r="B2904" s="68"/>
      <c r="C2904" s="68"/>
      <c r="D2904" s="68"/>
      <c r="E2904" s="68"/>
      <c r="F2904" s="68"/>
      <c r="G2904" s="68"/>
      <c r="H2904" s="68"/>
    </row>
    <row r="2905" spans="1:8" x14ac:dyDescent="0.3">
      <c r="A2905" s="68"/>
      <c r="B2905" s="68"/>
      <c r="C2905" s="68"/>
      <c r="D2905" s="68"/>
      <c r="E2905" s="68"/>
      <c r="F2905" s="68"/>
      <c r="G2905" s="68"/>
      <c r="H2905" s="68"/>
    </row>
    <row r="2906" spans="1:8" x14ac:dyDescent="0.3">
      <c r="A2906" s="68"/>
      <c r="B2906" s="68"/>
      <c r="C2906" s="68"/>
      <c r="D2906" s="68"/>
      <c r="E2906" s="68"/>
      <c r="F2906" s="68"/>
      <c r="G2906" s="68"/>
      <c r="H2906" s="68"/>
    </row>
    <row r="2907" spans="1:8" x14ac:dyDescent="0.3">
      <c r="A2907" s="68"/>
      <c r="B2907" s="68"/>
      <c r="C2907" s="68"/>
      <c r="D2907" s="68"/>
      <c r="E2907" s="68"/>
      <c r="F2907" s="68"/>
      <c r="G2907" s="68"/>
      <c r="H2907" s="68"/>
    </row>
    <row r="2908" spans="1:8" x14ac:dyDescent="0.3">
      <c r="A2908" s="68"/>
      <c r="B2908" s="68"/>
      <c r="C2908" s="68"/>
      <c r="D2908" s="68"/>
      <c r="E2908" s="68"/>
      <c r="F2908" s="68"/>
      <c r="G2908" s="68"/>
      <c r="H2908" s="68"/>
    </row>
    <row r="2909" spans="1:8" x14ac:dyDescent="0.3">
      <c r="A2909" s="68"/>
      <c r="B2909" s="68"/>
      <c r="C2909" s="68"/>
      <c r="D2909" s="68"/>
      <c r="E2909" s="68"/>
      <c r="F2909" s="68"/>
      <c r="G2909" s="68"/>
      <c r="H2909" s="68"/>
    </row>
    <row r="2910" spans="1:8" x14ac:dyDescent="0.3">
      <c r="A2910" s="68"/>
      <c r="B2910" s="68"/>
      <c r="C2910" s="68"/>
      <c r="D2910" s="68"/>
      <c r="E2910" s="68"/>
      <c r="F2910" s="68"/>
      <c r="G2910" s="68"/>
      <c r="H2910" s="68"/>
    </row>
    <row r="2911" spans="1:8" x14ac:dyDescent="0.3">
      <c r="A2911" s="68"/>
      <c r="B2911" s="68"/>
      <c r="C2911" s="68"/>
      <c r="D2911" s="68"/>
      <c r="E2911" s="68"/>
      <c r="F2911" s="68"/>
      <c r="G2911" s="68"/>
      <c r="H2911" s="68"/>
    </row>
    <row r="2912" spans="1:8" x14ac:dyDescent="0.3">
      <c r="A2912" s="68"/>
      <c r="B2912" s="68"/>
      <c r="C2912" s="68"/>
      <c r="D2912" s="68"/>
      <c r="E2912" s="68"/>
      <c r="F2912" s="68"/>
      <c r="G2912" s="68"/>
      <c r="H2912" s="68"/>
    </row>
    <row r="2913" spans="1:8" x14ac:dyDescent="0.3">
      <c r="A2913" s="68"/>
      <c r="B2913" s="68"/>
      <c r="C2913" s="68"/>
      <c r="D2913" s="68"/>
      <c r="E2913" s="68"/>
      <c r="F2913" s="68"/>
      <c r="G2913" s="68"/>
      <c r="H2913" s="68"/>
    </row>
    <row r="2914" spans="1:8" x14ac:dyDescent="0.3">
      <c r="A2914" s="68"/>
      <c r="B2914" s="68"/>
      <c r="C2914" s="68"/>
      <c r="D2914" s="68"/>
      <c r="E2914" s="68"/>
      <c r="F2914" s="68"/>
      <c r="G2914" s="68"/>
      <c r="H2914" s="68"/>
    </row>
    <row r="2915" spans="1:8" x14ac:dyDescent="0.3">
      <c r="A2915" s="68"/>
      <c r="B2915" s="68"/>
      <c r="C2915" s="68"/>
      <c r="D2915" s="68"/>
      <c r="E2915" s="68"/>
      <c r="F2915" s="68"/>
      <c r="G2915" s="68"/>
      <c r="H2915" s="68"/>
    </row>
    <row r="2916" spans="1:8" x14ac:dyDescent="0.3">
      <c r="A2916" s="68"/>
      <c r="B2916" s="68"/>
      <c r="C2916" s="68"/>
      <c r="D2916" s="68"/>
      <c r="E2916" s="68"/>
      <c r="F2916" s="68"/>
      <c r="G2916" s="68"/>
      <c r="H2916" s="68"/>
    </row>
    <row r="2917" spans="1:8" x14ac:dyDescent="0.3">
      <c r="A2917" s="68"/>
      <c r="B2917" s="68"/>
      <c r="C2917" s="68"/>
      <c r="D2917" s="68"/>
      <c r="E2917" s="68"/>
      <c r="F2917" s="68"/>
      <c r="G2917" s="68"/>
      <c r="H2917" s="68"/>
    </row>
    <row r="2918" spans="1:8" x14ac:dyDescent="0.3">
      <c r="A2918" s="68"/>
      <c r="B2918" s="68"/>
      <c r="C2918" s="68"/>
      <c r="D2918" s="68"/>
      <c r="E2918" s="68"/>
      <c r="F2918" s="68"/>
      <c r="G2918" s="68"/>
      <c r="H2918" s="68"/>
    </row>
    <row r="2919" spans="1:8" x14ac:dyDescent="0.3">
      <c r="A2919" s="68"/>
      <c r="B2919" s="68"/>
      <c r="C2919" s="68"/>
      <c r="D2919" s="68"/>
      <c r="E2919" s="68"/>
      <c r="F2919" s="68"/>
      <c r="G2919" s="68"/>
      <c r="H2919" s="68"/>
    </row>
    <row r="2920" spans="1:8" x14ac:dyDescent="0.3">
      <c r="A2920" s="68"/>
      <c r="B2920" s="68"/>
      <c r="C2920" s="68"/>
      <c r="D2920" s="68"/>
      <c r="E2920" s="68"/>
      <c r="F2920" s="68"/>
      <c r="G2920" s="68"/>
      <c r="H2920" s="68"/>
    </row>
    <row r="2921" spans="1:8" x14ac:dyDescent="0.3">
      <c r="A2921" s="68"/>
      <c r="B2921" s="68"/>
      <c r="C2921" s="68"/>
      <c r="D2921" s="68"/>
      <c r="E2921" s="68"/>
      <c r="F2921" s="68"/>
      <c r="G2921" s="68"/>
      <c r="H2921" s="68"/>
    </row>
    <row r="2922" spans="1:8" x14ac:dyDescent="0.3">
      <c r="A2922" s="68"/>
      <c r="B2922" s="68"/>
      <c r="C2922" s="68"/>
      <c r="D2922" s="68"/>
      <c r="E2922" s="68"/>
      <c r="F2922" s="68"/>
      <c r="G2922" s="68"/>
      <c r="H2922" s="68"/>
    </row>
    <row r="2923" spans="1:8" x14ac:dyDescent="0.3">
      <c r="A2923" s="68"/>
      <c r="B2923" s="68"/>
      <c r="C2923" s="68"/>
      <c r="D2923" s="68"/>
      <c r="E2923" s="68"/>
      <c r="F2923" s="68"/>
      <c r="G2923" s="68"/>
      <c r="H2923" s="68"/>
    </row>
    <row r="2924" spans="1:8" x14ac:dyDescent="0.3">
      <c r="A2924" s="68"/>
      <c r="B2924" s="68"/>
      <c r="C2924" s="68"/>
      <c r="D2924" s="68"/>
      <c r="E2924" s="68"/>
      <c r="F2924" s="68"/>
      <c r="G2924" s="68"/>
      <c r="H2924" s="68"/>
    </row>
    <row r="2925" spans="1:8" x14ac:dyDescent="0.3">
      <c r="A2925" s="68"/>
      <c r="B2925" s="68"/>
      <c r="C2925" s="68"/>
      <c r="D2925" s="68"/>
      <c r="E2925" s="68"/>
      <c r="F2925" s="68"/>
      <c r="G2925" s="68"/>
      <c r="H2925" s="68"/>
    </row>
    <row r="2926" spans="1:8" x14ac:dyDescent="0.3">
      <c r="A2926" s="68"/>
      <c r="B2926" s="68"/>
      <c r="C2926" s="68"/>
      <c r="D2926" s="68"/>
      <c r="E2926" s="68"/>
      <c r="F2926" s="68"/>
      <c r="G2926" s="68"/>
      <c r="H2926" s="68"/>
    </row>
    <row r="2927" spans="1:8" x14ac:dyDescent="0.3">
      <c r="A2927" s="68"/>
      <c r="B2927" s="68"/>
      <c r="C2927" s="68"/>
      <c r="D2927" s="68"/>
      <c r="E2927" s="68"/>
      <c r="F2927" s="68"/>
      <c r="G2927" s="68"/>
      <c r="H2927" s="68"/>
    </row>
    <row r="2928" spans="1:8" x14ac:dyDescent="0.3">
      <c r="A2928" s="68"/>
      <c r="B2928" s="68"/>
      <c r="C2928" s="68"/>
      <c r="D2928" s="68"/>
      <c r="E2928" s="68"/>
      <c r="F2928" s="68"/>
      <c r="G2928" s="68"/>
      <c r="H2928" s="68"/>
    </row>
    <row r="2929" spans="1:8" x14ac:dyDescent="0.3">
      <c r="A2929" s="68"/>
      <c r="B2929" s="68"/>
      <c r="C2929" s="68"/>
      <c r="D2929" s="68"/>
      <c r="E2929" s="68"/>
      <c r="F2929" s="68"/>
      <c r="G2929" s="68"/>
      <c r="H2929" s="68"/>
    </row>
    <row r="2930" spans="1:8" x14ac:dyDescent="0.3">
      <c r="A2930" s="68"/>
      <c r="B2930" s="68"/>
      <c r="C2930" s="68"/>
      <c r="D2930" s="68"/>
      <c r="E2930" s="68"/>
      <c r="F2930" s="68"/>
      <c r="G2930" s="68"/>
      <c r="H2930" s="68"/>
    </row>
    <row r="2931" spans="1:8" x14ac:dyDescent="0.3">
      <c r="A2931" s="68"/>
      <c r="B2931" s="68"/>
      <c r="C2931" s="68"/>
      <c r="D2931" s="68"/>
      <c r="E2931" s="68"/>
      <c r="F2931" s="68"/>
      <c r="G2931" s="68"/>
      <c r="H2931" s="68"/>
    </row>
    <row r="2932" spans="1:8" x14ac:dyDescent="0.3">
      <c r="A2932" s="68"/>
      <c r="B2932" s="68"/>
      <c r="C2932" s="68"/>
      <c r="D2932" s="68"/>
      <c r="E2932" s="68"/>
      <c r="F2932" s="68"/>
      <c r="G2932" s="68"/>
      <c r="H2932" s="68"/>
    </row>
    <row r="2933" spans="1:8" x14ac:dyDescent="0.3">
      <c r="A2933" s="68"/>
      <c r="B2933" s="68"/>
      <c r="C2933" s="68"/>
      <c r="D2933" s="68"/>
      <c r="E2933" s="68"/>
      <c r="F2933" s="68"/>
      <c r="G2933" s="68"/>
      <c r="H2933" s="68"/>
    </row>
    <row r="2934" spans="1:8" x14ac:dyDescent="0.3">
      <c r="A2934" s="68"/>
      <c r="B2934" s="68"/>
      <c r="C2934" s="68"/>
      <c r="D2934" s="68"/>
      <c r="E2934" s="68"/>
      <c r="F2934" s="68"/>
      <c r="G2934" s="68"/>
      <c r="H2934" s="68"/>
    </row>
    <row r="2935" spans="1:8" x14ac:dyDescent="0.3">
      <c r="A2935" s="68"/>
      <c r="B2935" s="68"/>
      <c r="C2935" s="68"/>
      <c r="D2935" s="68"/>
      <c r="E2935" s="68"/>
      <c r="F2935" s="68"/>
      <c r="G2935" s="68"/>
      <c r="H2935" s="68"/>
    </row>
    <row r="2936" spans="1:8" x14ac:dyDescent="0.3">
      <c r="A2936" s="68"/>
      <c r="B2936" s="68"/>
      <c r="C2936" s="68"/>
      <c r="D2936" s="68"/>
      <c r="E2936" s="68"/>
      <c r="F2936" s="68"/>
      <c r="G2936" s="68"/>
      <c r="H2936" s="68"/>
    </row>
    <row r="2937" spans="1:8" x14ac:dyDescent="0.3">
      <c r="A2937" s="68"/>
      <c r="B2937" s="68"/>
      <c r="C2937" s="68"/>
      <c r="D2937" s="68"/>
      <c r="E2937" s="68"/>
      <c r="F2937" s="68"/>
      <c r="G2937" s="68"/>
      <c r="H2937" s="68"/>
    </row>
    <row r="2938" spans="1:8" x14ac:dyDescent="0.3">
      <c r="A2938" s="68"/>
      <c r="B2938" s="68"/>
      <c r="C2938" s="68"/>
      <c r="D2938" s="68"/>
      <c r="E2938" s="68"/>
      <c r="F2938" s="68"/>
      <c r="G2938" s="68"/>
      <c r="H2938" s="68"/>
    </row>
    <row r="2939" spans="1:8" x14ac:dyDescent="0.3">
      <c r="A2939" s="68"/>
      <c r="B2939" s="68"/>
      <c r="C2939" s="68"/>
      <c r="D2939" s="68"/>
      <c r="E2939" s="68"/>
      <c r="F2939" s="68"/>
      <c r="G2939" s="68"/>
      <c r="H2939" s="68"/>
    </row>
    <row r="2940" spans="1:8" x14ac:dyDescent="0.3">
      <c r="A2940" s="68"/>
      <c r="B2940" s="68"/>
      <c r="C2940" s="68"/>
      <c r="D2940" s="68"/>
      <c r="E2940" s="68"/>
      <c r="F2940" s="68"/>
      <c r="G2940" s="68"/>
      <c r="H2940" s="68"/>
    </row>
    <row r="2941" spans="1:8" x14ac:dyDescent="0.3">
      <c r="A2941" s="68"/>
      <c r="B2941" s="68"/>
      <c r="C2941" s="68"/>
      <c r="D2941" s="68"/>
      <c r="E2941" s="68"/>
      <c r="F2941" s="68"/>
      <c r="G2941" s="68"/>
      <c r="H2941" s="68"/>
    </row>
    <row r="2942" spans="1:8" x14ac:dyDescent="0.3">
      <c r="A2942" s="68"/>
      <c r="B2942" s="68"/>
      <c r="C2942" s="68"/>
      <c r="D2942" s="68"/>
      <c r="E2942" s="68"/>
      <c r="F2942" s="68"/>
      <c r="G2942" s="68"/>
      <c r="H2942" s="68"/>
    </row>
    <row r="2943" spans="1:8" x14ac:dyDescent="0.3">
      <c r="A2943" s="68"/>
      <c r="B2943" s="68"/>
      <c r="C2943" s="68"/>
      <c r="D2943" s="68"/>
      <c r="E2943" s="68"/>
      <c r="F2943" s="68"/>
      <c r="G2943" s="68"/>
      <c r="H2943" s="68"/>
    </row>
    <row r="2944" spans="1:8" x14ac:dyDescent="0.3">
      <c r="A2944" s="68"/>
      <c r="B2944" s="68"/>
      <c r="C2944" s="68"/>
      <c r="D2944" s="68"/>
      <c r="E2944" s="68"/>
      <c r="F2944" s="68"/>
      <c r="G2944" s="68"/>
      <c r="H2944" s="68"/>
    </row>
    <row r="2945" spans="1:8" x14ac:dyDescent="0.3">
      <c r="A2945" s="68"/>
      <c r="B2945" s="68"/>
      <c r="C2945" s="68"/>
      <c r="D2945" s="68"/>
      <c r="E2945" s="68"/>
      <c r="F2945" s="68"/>
      <c r="G2945" s="68"/>
      <c r="H2945" s="68"/>
    </row>
    <row r="2946" spans="1:8" x14ac:dyDescent="0.3">
      <c r="A2946" s="68"/>
      <c r="B2946" s="68"/>
      <c r="C2946" s="68"/>
      <c r="D2946" s="68"/>
      <c r="E2946" s="68"/>
      <c r="F2946" s="68"/>
      <c r="G2946" s="68"/>
      <c r="H2946" s="68"/>
    </row>
    <row r="2947" spans="1:8" x14ac:dyDescent="0.3">
      <c r="A2947" s="68"/>
      <c r="B2947" s="68"/>
      <c r="C2947" s="68"/>
      <c r="D2947" s="68"/>
      <c r="E2947" s="68"/>
      <c r="F2947" s="68"/>
      <c r="G2947" s="68"/>
      <c r="H2947" s="68"/>
    </row>
    <row r="2948" spans="1:8" x14ac:dyDescent="0.3">
      <c r="A2948" s="68"/>
      <c r="B2948" s="68"/>
      <c r="C2948" s="68"/>
      <c r="D2948" s="68"/>
      <c r="E2948" s="68"/>
      <c r="F2948" s="68"/>
      <c r="G2948" s="68"/>
      <c r="H2948" s="68"/>
    </row>
    <row r="2949" spans="1:8" x14ac:dyDescent="0.3">
      <c r="A2949" s="68"/>
      <c r="B2949" s="68"/>
      <c r="C2949" s="68"/>
      <c r="D2949" s="68"/>
      <c r="E2949" s="68"/>
      <c r="F2949" s="68"/>
      <c r="G2949" s="68"/>
      <c r="H2949" s="68"/>
    </row>
    <row r="2950" spans="1:8" x14ac:dyDescent="0.3">
      <c r="A2950" s="68"/>
      <c r="B2950" s="68"/>
      <c r="C2950" s="68"/>
      <c r="D2950" s="68"/>
      <c r="E2950" s="68"/>
      <c r="F2950" s="68"/>
      <c r="G2950" s="68"/>
      <c r="H2950" s="68"/>
    </row>
    <row r="2951" spans="1:8" x14ac:dyDescent="0.3">
      <c r="A2951" s="68"/>
      <c r="B2951" s="68"/>
      <c r="C2951" s="68"/>
      <c r="D2951" s="68"/>
      <c r="E2951" s="68"/>
      <c r="F2951" s="68"/>
      <c r="G2951" s="68"/>
      <c r="H2951" s="68"/>
    </row>
    <row r="2952" spans="1:8" x14ac:dyDescent="0.3">
      <c r="A2952" s="68"/>
      <c r="B2952" s="68"/>
      <c r="C2952" s="68"/>
      <c r="D2952" s="68"/>
      <c r="E2952" s="68"/>
      <c r="F2952" s="68"/>
      <c r="G2952" s="68"/>
      <c r="H2952" s="68"/>
    </row>
    <row r="2953" spans="1:8" x14ac:dyDescent="0.3">
      <c r="A2953" s="68"/>
      <c r="B2953" s="68"/>
      <c r="C2953" s="68"/>
      <c r="D2953" s="68"/>
      <c r="E2953" s="68"/>
      <c r="F2953" s="68"/>
      <c r="G2953" s="68"/>
      <c r="H2953" s="68"/>
    </row>
    <row r="2954" spans="1:8" x14ac:dyDescent="0.3">
      <c r="A2954" s="68"/>
      <c r="B2954" s="68"/>
      <c r="C2954" s="68"/>
      <c r="D2954" s="68"/>
      <c r="E2954" s="68"/>
      <c r="F2954" s="68"/>
      <c r="G2954" s="68"/>
      <c r="H2954" s="68"/>
    </row>
    <row r="2955" spans="1:8" x14ac:dyDescent="0.3">
      <c r="A2955" s="68"/>
      <c r="B2955" s="68"/>
      <c r="C2955" s="68"/>
      <c r="D2955" s="68"/>
      <c r="E2955" s="68"/>
      <c r="F2955" s="68"/>
      <c r="G2955" s="68"/>
      <c r="H2955" s="68"/>
    </row>
    <row r="2956" spans="1:8" x14ac:dyDescent="0.3">
      <c r="A2956" s="68"/>
      <c r="B2956" s="68"/>
      <c r="C2956" s="68"/>
      <c r="D2956" s="68"/>
      <c r="E2956" s="68"/>
      <c r="F2956" s="68"/>
      <c r="G2956" s="68"/>
      <c r="H2956" s="68"/>
    </row>
    <row r="2957" spans="1:8" x14ac:dyDescent="0.3">
      <c r="A2957" s="68"/>
      <c r="B2957" s="68"/>
      <c r="C2957" s="68"/>
      <c r="D2957" s="68"/>
      <c r="E2957" s="68"/>
      <c r="F2957" s="68"/>
      <c r="G2957" s="68"/>
      <c r="H2957" s="68"/>
    </row>
    <row r="2958" spans="1:8" x14ac:dyDescent="0.3">
      <c r="A2958" s="68"/>
      <c r="B2958" s="68"/>
      <c r="C2958" s="68"/>
      <c r="D2958" s="68"/>
      <c r="E2958" s="68"/>
      <c r="F2958" s="68"/>
      <c r="G2958" s="68"/>
      <c r="H2958" s="68"/>
    </row>
    <row r="2959" spans="1:8" x14ac:dyDescent="0.3">
      <c r="A2959" s="68"/>
      <c r="B2959" s="68"/>
      <c r="C2959" s="68"/>
      <c r="D2959" s="68"/>
      <c r="E2959" s="68"/>
      <c r="F2959" s="68"/>
      <c r="G2959" s="68"/>
      <c r="H2959" s="68"/>
    </row>
    <row r="2960" spans="1:8" x14ac:dyDescent="0.3">
      <c r="A2960" s="68"/>
      <c r="B2960" s="68"/>
      <c r="C2960" s="68"/>
      <c r="D2960" s="68"/>
      <c r="E2960" s="68"/>
      <c r="F2960" s="68"/>
      <c r="G2960" s="68"/>
      <c r="H2960" s="68"/>
    </row>
    <row r="2961" spans="1:8" x14ac:dyDescent="0.3">
      <c r="A2961" s="68"/>
      <c r="B2961" s="68"/>
      <c r="C2961" s="68"/>
      <c r="D2961" s="68"/>
      <c r="E2961" s="68"/>
      <c r="F2961" s="68"/>
      <c r="G2961" s="68"/>
      <c r="H2961" s="68"/>
    </row>
    <row r="2962" spans="1:8" x14ac:dyDescent="0.3">
      <c r="A2962" s="68"/>
      <c r="B2962" s="68"/>
      <c r="C2962" s="68"/>
      <c r="D2962" s="68"/>
      <c r="E2962" s="68"/>
      <c r="F2962" s="68"/>
      <c r="G2962" s="68"/>
      <c r="H2962" s="68"/>
    </row>
    <row r="2963" spans="1:8" x14ac:dyDescent="0.3">
      <c r="A2963" s="68"/>
      <c r="B2963" s="68"/>
      <c r="C2963" s="68"/>
      <c r="D2963" s="68"/>
      <c r="E2963" s="68"/>
      <c r="F2963" s="68"/>
      <c r="G2963" s="68"/>
      <c r="H2963" s="68"/>
    </row>
    <row r="2964" spans="1:8" x14ac:dyDescent="0.3">
      <c r="A2964" s="68"/>
      <c r="B2964" s="68"/>
      <c r="C2964" s="68"/>
      <c r="D2964" s="68"/>
      <c r="E2964" s="68"/>
      <c r="F2964" s="68"/>
      <c r="G2964" s="68"/>
      <c r="H2964" s="68"/>
    </row>
    <row r="2965" spans="1:8" x14ac:dyDescent="0.3">
      <c r="A2965" s="68"/>
      <c r="B2965" s="68"/>
      <c r="C2965" s="68"/>
      <c r="D2965" s="68"/>
      <c r="E2965" s="68"/>
      <c r="F2965" s="68"/>
      <c r="G2965" s="68"/>
      <c r="H2965" s="68"/>
    </row>
    <row r="2966" spans="1:8" x14ac:dyDescent="0.3">
      <c r="A2966" s="68"/>
      <c r="B2966" s="68"/>
      <c r="C2966" s="68"/>
      <c r="D2966" s="68"/>
      <c r="E2966" s="68"/>
      <c r="F2966" s="68"/>
      <c r="G2966" s="68"/>
      <c r="H2966" s="68"/>
    </row>
    <row r="2967" spans="1:8" x14ac:dyDescent="0.3">
      <c r="A2967" s="68"/>
      <c r="B2967" s="68"/>
      <c r="C2967" s="68"/>
      <c r="D2967" s="68"/>
      <c r="E2967" s="68"/>
      <c r="F2967" s="68"/>
      <c r="G2967" s="68"/>
      <c r="H2967" s="68"/>
    </row>
    <row r="2968" spans="1:8" x14ac:dyDescent="0.3">
      <c r="A2968" s="68"/>
      <c r="B2968" s="68"/>
      <c r="C2968" s="68"/>
      <c r="D2968" s="68"/>
      <c r="E2968" s="68"/>
      <c r="F2968" s="68"/>
      <c r="G2968" s="68"/>
      <c r="H2968" s="68"/>
    </row>
    <row r="2969" spans="1:8" x14ac:dyDescent="0.3">
      <c r="A2969" s="68"/>
      <c r="B2969" s="68"/>
      <c r="C2969" s="68"/>
      <c r="D2969" s="68"/>
      <c r="E2969" s="68"/>
      <c r="F2969" s="68"/>
      <c r="G2969" s="68"/>
      <c r="H2969" s="68"/>
    </row>
    <row r="2970" spans="1:8" x14ac:dyDescent="0.3">
      <c r="A2970" s="68"/>
      <c r="B2970" s="68"/>
      <c r="C2970" s="68"/>
      <c r="D2970" s="68"/>
      <c r="E2970" s="68"/>
      <c r="F2970" s="68"/>
      <c r="G2970" s="68"/>
      <c r="H2970" s="68"/>
    </row>
    <row r="2971" spans="1:8" x14ac:dyDescent="0.3">
      <c r="A2971" s="68"/>
      <c r="B2971" s="68"/>
      <c r="C2971" s="68"/>
      <c r="D2971" s="68"/>
      <c r="E2971" s="68"/>
      <c r="F2971" s="68"/>
      <c r="G2971" s="68"/>
      <c r="H2971" s="68"/>
    </row>
    <row r="2972" spans="1:8" x14ac:dyDescent="0.3">
      <c r="A2972" s="68"/>
      <c r="B2972" s="68"/>
      <c r="C2972" s="68"/>
      <c r="D2972" s="68"/>
      <c r="E2972" s="68"/>
      <c r="F2972" s="68"/>
      <c r="G2972" s="68"/>
      <c r="H2972" s="68"/>
    </row>
    <row r="2973" spans="1:8" x14ac:dyDescent="0.3">
      <c r="A2973" s="68"/>
      <c r="B2973" s="68"/>
      <c r="C2973" s="68"/>
      <c r="D2973" s="68"/>
      <c r="E2973" s="68"/>
      <c r="F2973" s="68"/>
      <c r="G2973" s="68"/>
      <c r="H2973" s="68"/>
    </row>
    <row r="2974" spans="1:8" x14ac:dyDescent="0.3">
      <c r="A2974" s="68"/>
      <c r="B2974" s="68"/>
      <c r="C2974" s="68"/>
      <c r="D2974" s="68"/>
      <c r="E2974" s="68"/>
      <c r="F2974" s="68"/>
      <c r="G2974" s="68"/>
      <c r="H2974" s="68"/>
    </row>
    <row r="2975" spans="1:8" x14ac:dyDescent="0.3">
      <c r="A2975" s="68"/>
      <c r="B2975" s="68"/>
      <c r="C2975" s="68"/>
      <c r="D2975" s="68"/>
      <c r="E2975" s="68"/>
      <c r="F2975" s="68"/>
      <c r="G2975" s="68"/>
      <c r="H2975" s="68"/>
    </row>
    <row r="2976" spans="1:8" x14ac:dyDescent="0.3">
      <c r="A2976" s="68"/>
      <c r="B2976" s="68"/>
      <c r="C2976" s="68"/>
      <c r="D2976" s="68"/>
      <c r="E2976" s="68"/>
      <c r="F2976" s="68"/>
      <c r="G2976" s="68"/>
      <c r="H2976" s="68"/>
    </row>
    <row r="2977" spans="1:8" x14ac:dyDescent="0.3">
      <c r="A2977" s="68"/>
      <c r="B2977" s="68"/>
      <c r="C2977" s="68"/>
      <c r="D2977" s="68"/>
      <c r="E2977" s="68"/>
      <c r="F2977" s="68"/>
      <c r="G2977" s="68"/>
      <c r="H2977" s="68"/>
    </row>
    <row r="2978" spans="1:8" x14ac:dyDescent="0.3">
      <c r="A2978" s="68"/>
      <c r="B2978" s="68"/>
      <c r="C2978" s="68"/>
      <c r="D2978" s="68"/>
      <c r="E2978" s="68"/>
      <c r="F2978" s="68"/>
      <c r="G2978" s="68"/>
      <c r="H2978" s="68"/>
    </row>
    <row r="2979" spans="1:8" x14ac:dyDescent="0.3">
      <c r="A2979" s="68"/>
      <c r="B2979" s="68"/>
      <c r="C2979" s="68"/>
      <c r="D2979" s="68"/>
      <c r="E2979" s="68"/>
      <c r="F2979" s="68"/>
      <c r="G2979" s="68"/>
      <c r="H2979" s="68"/>
    </row>
    <row r="2980" spans="1:8" x14ac:dyDescent="0.3">
      <c r="A2980" s="68"/>
      <c r="B2980" s="68"/>
      <c r="C2980" s="68"/>
      <c r="D2980" s="68"/>
      <c r="E2980" s="68"/>
      <c r="F2980" s="68"/>
      <c r="G2980" s="68"/>
      <c r="H2980" s="68"/>
    </row>
    <row r="2981" spans="1:8" x14ac:dyDescent="0.3">
      <c r="A2981" s="68"/>
      <c r="B2981" s="68"/>
      <c r="C2981" s="68"/>
      <c r="D2981" s="68"/>
      <c r="E2981" s="68"/>
      <c r="F2981" s="68"/>
      <c r="G2981" s="68"/>
      <c r="H2981" s="68"/>
    </row>
    <row r="2982" spans="1:8" x14ac:dyDescent="0.3">
      <c r="A2982" s="68"/>
      <c r="B2982" s="68"/>
      <c r="C2982" s="68"/>
      <c r="D2982" s="68"/>
      <c r="E2982" s="68"/>
      <c r="F2982" s="68"/>
      <c r="G2982" s="68"/>
      <c r="H2982" s="68"/>
    </row>
    <row r="2983" spans="1:8" x14ac:dyDescent="0.3">
      <c r="A2983" s="68"/>
      <c r="B2983" s="68"/>
      <c r="C2983" s="68"/>
      <c r="D2983" s="68"/>
      <c r="E2983" s="68"/>
      <c r="F2983" s="68"/>
      <c r="G2983" s="68"/>
      <c r="H2983" s="68"/>
    </row>
    <row r="2984" spans="1:8" x14ac:dyDescent="0.3">
      <c r="A2984" s="68"/>
      <c r="B2984" s="68"/>
      <c r="C2984" s="68"/>
      <c r="D2984" s="68"/>
      <c r="E2984" s="68"/>
      <c r="F2984" s="68"/>
      <c r="G2984" s="68"/>
      <c r="H2984" s="68"/>
    </row>
    <row r="2985" spans="1:8" x14ac:dyDescent="0.3">
      <c r="A2985" s="68"/>
      <c r="B2985" s="68"/>
      <c r="C2985" s="68"/>
      <c r="D2985" s="68"/>
      <c r="E2985" s="68"/>
      <c r="F2985" s="68"/>
      <c r="G2985" s="68"/>
      <c r="H2985" s="68"/>
    </row>
    <row r="2986" spans="1:8" x14ac:dyDescent="0.3">
      <c r="A2986" s="68"/>
      <c r="B2986" s="68"/>
      <c r="C2986" s="68"/>
      <c r="D2986" s="68"/>
      <c r="E2986" s="68"/>
      <c r="F2986" s="68"/>
      <c r="G2986" s="68"/>
      <c r="H2986" s="68"/>
    </row>
    <row r="2987" spans="1:8" x14ac:dyDescent="0.3">
      <c r="A2987" s="68"/>
      <c r="B2987" s="68"/>
      <c r="C2987" s="68"/>
      <c r="D2987" s="68"/>
      <c r="E2987" s="68"/>
      <c r="F2987" s="68"/>
      <c r="G2987" s="68"/>
      <c r="H2987" s="68"/>
    </row>
    <row r="2988" spans="1:8" x14ac:dyDescent="0.3">
      <c r="A2988" s="68"/>
      <c r="B2988" s="68"/>
      <c r="C2988" s="68"/>
      <c r="D2988" s="68"/>
      <c r="E2988" s="68"/>
      <c r="F2988" s="68"/>
      <c r="G2988" s="68"/>
      <c r="H2988" s="68"/>
    </row>
    <row r="2989" spans="1:8" x14ac:dyDescent="0.3">
      <c r="A2989" s="68"/>
      <c r="B2989" s="68"/>
      <c r="C2989" s="68"/>
      <c r="D2989" s="68"/>
      <c r="E2989" s="68"/>
      <c r="F2989" s="68"/>
      <c r="G2989" s="68"/>
      <c r="H2989" s="68"/>
    </row>
    <row r="2990" spans="1:8" x14ac:dyDescent="0.3">
      <c r="A2990" s="68"/>
      <c r="B2990" s="68"/>
      <c r="C2990" s="68"/>
      <c r="D2990" s="68"/>
      <c r="E2990" s="68"/>
      <c r="F2990" s="68"/>
      <c r="G2990" s="68"/>
      <c r="H2990" s="68"/>
    </row>
    <row r="2991" spans="1:8" x14ac:dyDescent="0.3">
      <c r="A2991" s="68"/>
      <c r="B2991" s="68"/>
      <c r="C2991" s="68"/>
      <c r="D2991" s="68"/>
      <c r="E2991" s="68"/>
      <c r="F2991" s="68"/>
      <c r="G2991" s="68"/>
      <c r="H2991" s="68"/>
    </row>
    <row r="2992" spans="1:8" x14ac:dyDescent="0.3">
      <c r="A2992" s="68"/>
      <c r="B2992" s="68"/>
      <c r="C2992" s="68"/>
      <c r="D2992" s="68"/>
      <c r="E2992" s="68"/>
      <c r="F2992" s="68"/>
      <c r="G2992" s="68"/>
      <c r="H2992" s="68"/>
    </row>
    <row r="2993" spans="1:8" x14ac:dyDescent="0.3">
      <c r="A2993" s="68"/>
      <c r="B2993" s="68"/>
      <c r="C2993" s="68"/>
      <c r="D2993" s="68"/>
      <c r="E2993" s="68"/>
      <c r="F2993" s="68"/>
      <c r="G2993" s="68"/>
      <c r="H2993" s="68"/>
    </row>
    <row r="2994" spans="1:8" x14ac:dyDescent="0.3">
      <c r="A2994" s="68"/>
      <c r="B2994" s="68"/>
      <c r="C2994" s="68"/>
      <c r="D2994" s="68"/>
      <c r="E2994" s="68"/>
      <c r="F2994" s="68"/>
      <c r="G2994" s="68"/>
      <c r="H2994" s="68"/>
    </row>
    <row r="2995" spans="1:8" x14ac:dyDescent="0.3">
      <c r="A2995" s="68"/>
      <c r="B2995" s="68"/>
      <c r="C2995" s="68"/>
      <c r="D2995" s="68"/>
      <c r="E2995" s="68"/>
      <c r="F2995" s="68"/>
      <c r="G2995" s="68"/>
      <c r="H2995" s="68"/>
    </row>
    <row r="2996" spans="1:8" x14ac:dyDescent="0.3">
      <c r="A2996" s="68"/>
      <c r="B2996" s="68"/>
      <c r="C2996" s="68"/>
      <c r="D2996" s="68"/>
      <c r="E2996" s="68"/>
      <c r="F2996" s="68"/>
      <c r="G2996" s="68"/>
      <c r="H2996" s="68"/>
    </row>
    <row r="2997" spans="1:8" x14ac:dyDescent="0.3">
      <c r="A2997" s="68"/>
      <c r="B2997" s="68"/>
      <c r="C2997" s="68"/>
      <c r="D2997" s="68"/>
      <c r="E2997" s="68"/>
      <c r="F2997" s="68"/>
      <c r="G2997" s="68"/>
      <c r="H2997" s="68"/>
    </row>
    <row r="2998" spans="1:8" x14ac:dyDescent="0.3">
      <c r="A2998" s="68"/>
      <c r="B2998" s="68"/>
      <c r="C2998" s="68"/>
      <c r="D2998" s="68"/>
      <c r="E2998" s="68"/>
      <c r="F2998" s="68"/>
      <c r="G2998" s="68"/>
      <c r="H2998" s="68"/>
    </row>
    <row r="2999" spans="1:8" x14ac:dyDescent="0.3">
      <c r="A2999" s="68"/>
      <c r="B2999" s="68"/>
      <c r="C2999" s="68"/>
      <c r="D2999" s="68"/>
      <c r="E2999" s="68"/>
      <c r="F2999" s="68"/>
      <c r="G2999" s="68"/>
      <c r="H2999" s="68"/>
    </row>
    <row r="3000" spans="1:8" x14ac:dyDescent="0.3">
      <c r="A3000" s="68"/>
      <c r="B3000" s="68"/>
      <c r="C3000" s="68"/>
      <c r="D3000" s="68"/>
      <c r="E3000" s="68"/>
      <c r="F3000" s="68"/>
      <c r="G3000" s="68"/>
      <c r="H3000" s="68"/>
    </row>
    <row r="3001" spans="1:8" x14ac:dyDescent="0.3">
      <c r="A3001" s="68"/>
      <c r="B3001" s="68"/>
      <c r="C3001" s="68"/>
      <c r="D3001" s="68"/>
      <c r="E3001" s="68"/>
      <c r="F3001" s="68"/>
      <c r="G3001" s="68"/>
      <c r="H3001" s="68"/>
    </row>
    <row r="3002" spans="1:8" x14ac:dyDescent="0.3">
      <c r="A3002" s="68"/>
      <c r="B3002" s="68"/>
      <c r="C3002" s="68"/>
      <c r="D3002" s="68"/>
      <c r="E3002" s="68"/>
      <c r="F3002" s="68"/>
      <c r="G3002" s="68"/>
      <c r="H3002" s="68"/>
    </row>
    <row r="3003" spans="1:8" x14ac:dyDescent="0.3">
      <c r="A3003" s="68"/>
      <c r="B3003" s="68"/>
      <c r="C3003" s="68"/>
      <c r="D3003" s="68"/>
      <c r="E3003" s="68"/>
      <c r="F3003" s="68"/>
      <c r="G3003" s="68"/>
      <c r="H3003" s="68"/>
    </row>
    <row r="3004" spans="1:8" x14ac:dyDescent="0.3">
      <c r="A3004" s="68"/>
      <c r="B3004" s="68"/>
      <c r="C3004" s="68"/>
      <c r="D3004" s="68"/>
      <c r="E3004" s="68"/>
      <c r="F3004" s="68"/>
      <c r="G3004" s="68"/>
      <c r="H3004" s="68"/>
    </row>
    <row r="3005" spans="1:8" x14ac:dyDescent="0.3">
      <c r="A3005" s="68"/>
      <c r="B3005" s="68"/>
      <c r="C3005" s="68"/>
      <c r="D3005" s="68"/>
      <c r="E3005" s="68"/>
      <c r="F3005" s="68"/>
      <c r="G3005" s="68"/>
      <c r="H3005" s="68"/>
    </row>
    <row r="3006" spans="1:8" x14ac:dyDescent="0.3">
      <c r="A3006" s="68"/>
      <c r="B3006" s="68"/>
      <c r="C3006" s="68"/>
      <c r="D3006" s="68"/>
      <c r="E3006" s="68"/>
      <c r="F3006" s="68"/>
      <c r="G3006" s="68"/>
      <c r="H3006" s="68"/>
    </row>
    <row r="3007" spans="1:8" x14ac:dyDescent="0.3">
      <c r="A3007" s="68"/>
      <c r="B3007" s="68"/>
      <c r="C3007" s="68"/>
      <c r="D3007" s="68"/>
      <c r="E3007" s="68"/>
      <c r="F3007" s="68"/>
      <c r="G3007" s="68"/>
      <c r="H3007" s="68"/>
    </row>
    <row r="3008" spans="1:8" x14ac:dyDescent="0.3">
      <c r="A3008" s="68"/>
      <c r="B3008" s="68"/>
      <c r="C3008" s="68"/>
      <c r="D3008" s="68"/>
      <c r="E3008" s="68"/>
      <c r="F3008" s="68"/>
      <c r="G3008" s="68"/>
      <c r="H3008" s="68"/>
    </row>
    <row r="3009" spans="1:8" x14ac:dyDescent="0.3">
      <c r="A3009" s="68"/>
      <c r="B3009" s="68"/>
      <c r="C3009" s="68"/>
      <c r="D3009" s="68"/>
      <c r="E3009" s="68"/>
      <c r="F3009" s="68"/>
      <c r="G3009" s="68"/>
      <c r="H3009" s="68"/>
    </row>
    <row r="3010" spans="1:8" x14ac:dyDescent="0.3">
      <c r="A3010" s="68"/>
      <c r="B3010" s="68"/>
      <c r="C3010" s="68"/>
      <c r="D3010" s="68"/>
      <c r="E3010" s="68"/>
      <c r="F3010" s="68"/>
      <c r="G3010" s="68"/>
      <c r="H3010" s="68"/>
    </row>
    <row r="3011" spans="1:8" x14ac:dyDescent="0.3">
      <c r="A3011" s="68"/>
      <c r="B3011" s="68"/>
      <c r="C3011" s="68"/>
      <c r="D3011" s="68"/>
      <c r="E3011" s="68"/>
      <c r="F3011" s="68"/>
      <c r="G3011" s="68"/>
      <c r="H3011" s="68"/>
    </row>
    <row r="3012" spans="1:8" x14ac:dyDescent="0.3">
      <c r="A3012" s="68"/>
      <c r="B3012" s="68"/>
      <c r="C3012" s="68"/>
      <c r="D3012" s="68"/>
      <c r="E3012" s="68"/>
      <c r="F3012" s="68"/>
      <c r="G3012" s="68"/>
      <c r="H3012" s="68"/>
    </row>
    <row r="3013" spans="1:8" x14ac:dyDescent="0.3">
      <c r="A3013" s="68"/>
      <c r="B3013" s="68"/>
      <c r="C3013" s="68"/>
      <c r="D3013" s="68"/>
      <c r="E3013" s="68"/>
      <c r="F3013" s="68"/>
      <c r="G3013" s="68"/>
      <c r="H3013" s="68"/>
    </row>
    <row r="3014" spans="1:8" x14ac:dyDescent="0.3">
      <c r="A3014" s="68"/>
      <c r="B3014" s="68"/>
      <c r="C3014" s="68"/>
      <c r="D3014" s="68"/>
      <c r="E3014" s="68"/>
      <c r="F3014" s="68"/>
      <c r="G3014" s="68"/>
      <c r="H3014" s="68"/>
    </row>
    <row r="3015" spans="1:8" x14ac:dyDescent="0.3">
      <c r="A3015" s="68"/>
      <c r="B3015" s="68"/>
      <c r="C3015" s="68"/>
      <c r="D3015" s="68"/>
      <c r="E3015" s="68"/>
      <c r="F3015" s="68"/>
      <c r="G3015" s="68"/>
      <c r="H3015" s="68"/>
    </row>
    <row r="3016" spans="1:8" x14ac:dyDescent="0.3">
      <c r="A3016" s="68"/>
      <c r="B3016" s="68"/>
      <c r="C3016" s="68"/>
      <c r="D3016" s="68"/>
      <c r="E3016" s="68"/>
      <c r="F3016" s="68"/>
      <c r="G3016" s="68"/>
      <c r="H3016" s="68"/>
    </row>
    <row r="3017" spans="1:8" x14ac:dyDescent="0.3">
      <c r="A3017" s="68"/>
      <c r="B3017" s="68"/>
      <c r="C3017" s="68"/>
      <c r="D3017" s="68"/>
      <c r="E3017" s="68"/>
      <c r="F3017" s="68"/>
      <c r="G3017" s="68"/>
      <c r="H3017" s="68"/>
    </row>
    <row r="3018" spans="1:8" x14ac:dyDescent="0.3">
      <c r="A3018" s="68"/>
      <c r="B3018" s="68"/>
      <c r="C3018" s="68"/>
      <c r="D3018" s="68"/>
      <c r="E3018" s="68"/>
      <c r="F3018" s="68"/>
      <c r="G3018" s="68"/>
      <c r="H3018" s="68"/>
    </row>
    <row r="3019" spans="1:8" x14ac:dyDescent="0.3">
      <c r="A3019" s="68"/>
      <c r="B3019" s="68"/>
      <c r="C3019" s="68"/>
      <c r="D3019" s="68"/>
      <c r="E3019" s="68"/>
      <c r="F3019" s="68"/>
      <c r="G3019" s="68"/>
      <c r="H3019" s="68"/>
    </row>
    <row r="3020" spans="1:8" x14ac:dyDescent="0.3">
      <c r="A3020" s="68"/>
      <c r="B3020" s="68"/>
      <c r="C3020" s="68"/>
      <c r="D3020" s="68"/>
      <c r="E3020" s="68"/>
      <c r="F3020" s="68"/>
      <c r="G3020" s="68"/>
      <c r="H3020" s="68"/>
    </row>
    <row r="3021" spans="1:8" x14ac:dyDescent="0.3">
      <c r="A3021" s="68"/>
      <c r="B3021" s="68"/>
      <c r="C3021" s="68"/>
      <c r="D3021" s="68"/>
      <c r="E3021" s="68"/>
      <c r="F3021" s="68"/>
      <c r="G3021" s="68"/>
      <c r="H3021" s="68"/>
    </row>
    <row r="3022" spans="1:8" x14ac:dyDescent="0.3">
      <c r="A3022" s="68"/>
      <c r="B3022" s="68"/>
      <c r="C3022" s="68"/>
      <c r="D3022" s="68"/>
      <c r="E3022" s="68"/>
      <c r="F3022" s="68"/>
      <c r="G3022" s="68"/>
      <c r="H3022" s="68"/>
    </row>
    <row r="3023" spans="1:8" x14ac:dyDescent="0.3">
      <c r="A3023" s="68"/>
      <c r="B3023" s="68"/>
      <c r="C3023" s="68"/>
      <c r="D3023" s="68"/>
      <c r="E3023" s="68"/>
      <c r="F3023" s="68"/>
      <c r="G3023" s="68"/>
      <c r="H3023" s="68"/>
    </row>
    <row r="3024" spans="1:8" x14ac:dyDescent="0.3">
      <c r="A3024" s="68"/>
      <c r="B3024" s="68"/>
      <c r="C3024" s="68"/>
      <c r="D3024" s="68"/>
      <c r="E3024" s="68"/>
      <c r="F3024" s="68"/>
      <c r="G3024" s="68"/>
      <c r="H3024" s="68"/>
    </row>
    <row r="3025" spans="1:8" x14ac:dyDescent="0.3">
      <c r="A3025" s="68"/>
      <c r="B3025" s="68"/>
      <c r="C3025" s="68"/>
      <c r="D3025" s="68"/>
      <c r="E3025" s="68"/>
      <c r="F3025" s="68"/>
      <c r="G3025" s="68"/>
      <c r="H3025" s="68"/>
    </row>
    <row r="3026" spans="1:8" x14ac:dyDescent="0.3">
      <c r="A3026" s="68"/>
      <c r="B3026" s="68"/>
      <c r="C3026" s="68"/>
      <c r="D3026" s="68"/>
      <c r="E3026" s="68"/>
      <c r="F3026" s="68"/>
      <c r="G3026" s="68"/>
      <c r="H3026" s="68"/>
    </row>
    <row r="3027" spans="1:8" x14ac:dyDescent="0.3">
      <c r="A3027" s="68"/>
      <c r="B3027" s="68"/>
      <c r="C3027" s="68"/>
      <c r="D3027" s="68"/>
      <c r="E3027" s="68"/>
      <c r="F3027" s="68"/>
      <c r="G3027" s="68"/>
      <c r="H3027" s="68"/>
    </row>
    <row r="3028" spans="1:8" x14ac:dyDescent="0.3">
      <c r="A3028" s="68"/>
      <c r="B3028" s="68"/>
      <c r="C3028" s="68"/>
      <c r="D3028" s="68"/>
      <c r="E3028" s="68"/>
      <c r="F3028" s="68"/>
      <c r="G3028" s="68"/>
      <c r="H3028" s="68"/>
    </row>
    <row r="3029" spans="1:8" x14ac:dyDescent="0.3">
      <c r="A3029" s="68"/>
      <c r="B3029" s="68"/>
      <c r="C3029" s="68"/>
      <c r="D3029" s="68"/>
      <c r="E3029" s="68"/>
      <c r="F3029" s="68"/>
      <c r="G3029" s="68"/>
      <c r="H3029" s="68"/>
    </row>
    <row r="3030" spans="1:8" x14ac:dyDescent="0.3">
      <c r="A3030" s="68"/>
      <c r="B3030" s="68"/>
      <c r="C3030" s="68"/>
      <c r="D3030" s="68"/>
      <c r="E3030" s="68"/>
      <c r="F3030" s="68"/>
      <c r="G3030" s="68"/>
      <c r="H3030" s="68"/>
    </row>
    <row r="3031" spans="1:8" x14ac:dyDescent="0.3">
      <c r="A3031" s="68"/>
      <c r="B3031" s="68"/>
      <c r="C3031" s="68"/>
      <c r="D3031" s="68"/>
      <c r="E3031" s="68"/>
      <c r="F3031" s="68"/>
      <c r="G3031" s="68"/>
      <c r="H3031" s="68"/>
    </row>
    <row r="3032" spans="1:8" x14ac:dyDescent="0.3">
      <c r="A3032" s="68"/>
      <c r="B3032" s="68"/>
      <c r="C3032" s="68"/>
      <c r="D3032" s="68"/>
      <c r="E3032" s="68"/>
      <c r="F3032" s="68"/>
      <c r="G3032" s="68"/>
      <c r="H3032" s="68"/>
    </row>
    <row r="3033" spans="1:8" x14ac:dyDescent="0.3">
      <c r="A3033" s="68"/>
      <c r="B3033" s="68"/>
      <c r="C3033" s="68"/>
      <c r="D3033" s="68"/>
      <c r="E3033" s="68"/>
      <c r="F3033" s="68"/>
      <c r="G3033" s="68"/>
      <c r="H3033" s="68"/>
    </row>
    <row r="3034" spans="1:8" x14ac:dyDescent="0.3">
      <c r="A3034" s="68"/>
      <c r="B3034" s="68"/>
      <c r="C3034" s="68"/>
      <c r="D3034" s="68"/>
      <c r="E3034" s="68"/>
      <c r="F3034" s="68"/>
      <c r="G3034" s="68"/>
      <c r="H3034" s="68"/>
    </row>
    <row r="3035" spans="1:8" x14ac:dyDescent="0.3">
      <c r="A3035" s="68"/>
      <c r="B3035" s="68"/>
      <c r="C3035" s="68"/>
      <c r="D3035" s="68"/>
      <c r="E3035" s="68"/>
      <c r="F3035" s="68"/>
      <c r="G3035" s="68"/>
      <c r="H3035" s="68"/>
    </row>
    <row r="3036" spans="1:8" x14ac:dyDescent="0.3">
      <c r="A3036" s="68"/>
      <c r="B3036" s="68"/>
      <c r="C3036" s="68"/>
      <c r="D3036" s="68"/>
      <c r="E3036" s="68"/>
      <c r="F3036" s="68"/>
      <c r="G3036" s="68"/>
      <c r="H3036" s="68"/>
    </row>
    <row r="3037" spans="1:8" x14ac:dyDescent="0.3">
      <c r="A3037" s="68"/>
      <c r="B3037" s="68"/>
      <c r="C3037" s="68"/>
      <c r="D3037" s="68"/>
      <c r="E3037" s="68"/>
      <c r="F3037" s="68"/>
      <c r="G3037" s="68"/>
      <c r="H3037" s="68"/>
    </row>
    <row r="3038" spans="1:8" x14ac:dyDescent="0.3">
      <c r="A3038" s="68"/>
      <c r="B3038" s="68"/>
      <c r="C3038" s="68"/>
      <c r="D3038" s="68"/>
      <c r="E3038" s="68"/>
      <c r="F3038" s="68"/>
      <c r="G3038" s="68"/>
      <c r="H3038" s="68"/>
    </row>
    <row r="3039" spans="1:8" x14ac:dyDescent="0.3">
      <c r="A3039" s="68"/>
      <c r="B3039" s="68"/>
      <c r="C3039" s="68"/>
      <c r="D3039" s="68"/>
      <c r="E3039" s="68"/>
      <c r="F3039" s="68"/>
      <c r="G3039" s="68"/>
      <c r="H3039" s="68"/>
    </row>
    <row r="3040" spans="1:8" x14ac:dyDescent="0.3">
      <c r="A3040" s="68"/>
      <c r="B3040" s="68"/>
      <c r="C3040" s="68"/>
      <c r="D3040" s="68"/>
      <c r="E3040" s="68"/>
      <c r="F3040" s="68"/>
      <c r="G3040" s="68"/>
      <c r="H3040" s="68"/>
    </row>
    <row r="3041" spans="1:8" x14ac:dyDescent="0.3">
      <c r="A3041" s="68"/>
      <c r="B3041" s="68"/>
      <c r="C3041" s="68"/>
      <c r="D3041" s="68"/>
      <c r="E3041" s="68"/>
      <c r="F3041" s="68"/>
      <c r="G3041" s="68"/>
      <c r="H3041" s="68"/>
    </row>
    <row r="3042" spans="1:8" x14ac:dyDescent="0.3">
      <c r="A3042" s="68"/>
      <c r="B3042" s="68"/>
      <c r="C3042" s="68"/>
      <c r="D3042" s="68"/>
      <c r="E3042" s="68"/>
      <c r="F3042" s="68"/>
      <c r="G3042" s="68"/>
      <c r="H3042" s="68"/>
    </row>
    <row r="3043" spans="1:8" x14ac:dyDescent="0.3">
      <c r="A3043" s="68"/>
      <c r="B3043" s="68"/>
      <c r="C3043" s="68"/>
      <c r="D3043" s="68"/>
      <c r="E3043" s="68"/>
      <c r="F3043" s="68"/>
      <c r="G3043" s="68"/>
      <c r="H3043" s="68"/>
    </row>
    <row r="3044" spans="1:8" x14ac:dyDescent="0.3">
      <c r="A3044" s="68"/>
      <c r="B3044" s="68"/>
      <c r="C3044" s="68"/>
      <c r="D3044" s="68"/>
      <c r="E3044" s="68"/>
      <c r="F3044" s="68"/>
      <c r="G3044" s="68"/>
      <c r="H3044" s="68"/>
    </row>
    <row r="3045" spans="1:8" x14ac:dyDescent="0.3">
      <c r="A3045" s="68"/>
      <c r="B3045" s="68"/>
      <c r="C3045" s="68"/>
      <c r="D3045" s="68"/>
      <c r="E3045" s="68"/>
      <c r="F3045" s="68"/>
      <c r="G3045" s="68"/>
      <c r="H3045" s="68"/>
    </row>
    <row r="3046" spans="1:8" x14ac:dyDescent="0.3">
      <c r="A3046" s="68"/>
      <c r="B3046" s="68"/>
      <c r="C3046" s="68"/>
      <c r="D3046" s="68"/>
      <c r="E3046" s="68"/>
      <c r="F3046" s="68"/>
      <c r="G3046" s="68"/>
      <c r="H3046" s="68"/>
    </row>
    <row r="3047" spans="1:8" x14ac:dyDescent="0.3">
      <c r="A3047" s="68"/>
      <c r="B3047" s="68"/>
      <c r="C3047" s="68"/>
      <c r="D3047" s="68"/>
      <c r="E3047" s="68"/>
      <c r="F3047" s="68"/>
      <c r="G3047" s="68"/>
      <c r="H3047" s="68"/>
    </row>
    <row r="3048" spans="1:8" x14ac:dyDescent="0.3">
      <c r="A3048" s="68"/>
      <c r="B3048" s="68"/>
      <c r="C3048" s="68"/>
      <c r="D3048" s="68"/>
      <c r="E3048" s="68"/>
      <c r="F3048" s="68"/>
      <c r="G3048" s="68"/>
      <c r="H3048" s="68"/>
    </row>
    <row r="3049" spans="1:8" x14ac:dyDescent="0.3">
      <c r="A3049" s="68"/>
      <c r="B3049" s="68"/>
      <c r="C3049" s="68"/>
      <c r="D3049" s="68"/>
      <c r="E3049" s="68"/>
      <c r="F3049" s="68"/>
      <c r="G3049" s="68"/>
      <c r="H3049" s="68"/>
    </row>
    <row r="3050" spans="1:8" x14ac:dyDescent="0.3">
      <c r="A3050" s="68"/>
      <c r="B3050" s="68"/>
      <c r="C3050" s="68"/>
      <c r="D3050" s="68"/>
      <c r="E3050" s="68"/>
      <c r="F3050" s="68"/>
      <c r="G3050" s="68"/>
      <c r="H3050" s="68"/>
    </row>
    <row r="3051" spans="1:8" x14ac:dyDescent="0.3">
      <c r="A3051" s="68"/>
      <c r="B3051" s="68"/>
      <c r="C3051" s="68"/>
      <c r="D3051" s="68"/>
      <c r="E3051" s="68"/>
      <c r="F3051" s="68"/>
      <c r="G3051" s="68"/>
      <c r="H3051" s="68"/>
    </row>
    <row r="3052" spans="1:8" x14ac:dyDescent="0.3">
      <c r="A3052" s="68"/>
      <c r="B3052" s="68"/>
      <c r="C3052" s="68"/>
      <c r="D3052" s="68"/>
      <c r="E3052" s="68"/>
      <c r="F3052" s="68"/>
      <c r="G3052" s="68"/>
      <c r="H3052" s="68"/>
    </row>
    <row r="3053" spans="1:8" x14ac:dyDescent="0.3">
      <c r="A3053" s="68"/>
      <c r="B3053" s="68"/>
      <c r="C3053" s="68"/>
      <c r="D3053" s="68"/>
      <c r="E3053" s="68"/>
      <c r="F3053" s="68"/>
      <c r="G3053" s="68"/>
      <c r="H3053" s="68"/>
    </row>
    <row r="3054" spans="1:8" x14ac:dyDescent="0.3">
      <c r="A3054" s="68"/>
      <c r="B3054" s="68"/>
      <c r="C3054" s="68"/>
      <c r="D3054" s="68"/>
      <c r="E3054" s="68"/>
      <c r="F3054" s="68"/>
      <c r="G3054" s="68"/>
      <c r="H3054" s="68"/>
    </row>
    <row r="3055" spans="1:8" x14ac:dyDescent="0.3">
      <c r="A3055" s="68"/>
      <c r="B3055" s="68"/>
      <c r="C3055" s="68"/>
      <c r="D3055" s="68"/>
      <c r="E3055" s="68"/>
      <c r="F3055" s="68"/>
      <c r="G3055" s="68"/>
      <c r="H3055" s="68"/>
    </row>
    <row r="3056" spans="1:8" x14ac:dyDescent="0.3">
      <c r="A3056" s="68"/>
      <c r="B3056" s="68"/>
      <c r="C3056" s="68"/>
      <c r="D3056" s="68"/>
      <c r="E3056" s="68"/>
      <c r="F3056" s="68"/>
      <c r="G3056" s="68"/>
      <c r="H3056" s="68"/>
    </row>
    <row r="3057" spans="1:8" x14ac:dyDescent="0.3">
      <c r="A3057" s="68"/>
      <c r="B3057" s="68"/>
      <c r="C3057" s="68"/>
      <c r="D3057" s="68"/>
      <c r="E3057" s="68"/>
      <c r="F3057" s="68"/>
      <c r="G3057" s="68"/>
      <c r="H3057" s="68"/>
    </row>
    <row r="3058" spans="1:8" x14ac:dyDescent="0.3">
      <c r="A3058" s="68"/>
      <c r="B3058" s="68"/>
      <c r="C3058" s="68"/>
      <c r="D3058" s="68"/>
      <c r="E3058" s="68"/>
      <c r="F3058" s="68"/>
      <c r="G3058" s="68"/>
      <c r="H3058" s="68"/>
    </row>
    <row r="3059" spans="1:8" x14ac:dyDescent="0.3">
      <c r="A3059" s="68"/>
      <c r="B3059" s="68"/>
      <c r="C3059" s="68"/>
      <c r="D3059" s="68"/>
      <c r="E3059" s="68"/>
      <c r="F3059" s="68"/>
      <c r="G3059" s="68"/>
      <c r="H3059" s="68"/>
    </row>
    <row r="3060" spans="1:8" x14ac:dyDescent="0.3">
      <c r="A3060" s="68"/>
      <c r="B3060" s="68"/>
      <c r="C3060" s="68"/>
      <c r="D3060" s="68"/>
      <c r="E3060" s="68"/>
      <c r="F3060" s="68"/>
      <c r="G3060" s="68"/>
      <c r="H3060" s="68"/>
    </row>
    <row r="3061" spans="1:8" x14ac:dyDescent="0.3">
      <c r="A3061" s="68"/>
      <c r="B3061" s="68"/>
      <c r="C3061" s="68"/>
      <c r="D3061" s="68"/>
      <c r="E3061" s="68"/>
      <c r="F3061" s="68"/>
      <c r="G3061" s="68"/>
      <c r="H3061" s="68"/>
    </row>
    <row r="3062" spans="1:8" x14ac:dyDescent="0.3">
      <c r="A3062" s="68"/>
      <c r="B3062" s="68"/>
      <c r="C3062" s="68"/>
      <c r="D3062" s="68"/>
      <c r="E3062" s="68"/>
      <c r="F3062" s="68"/>
      <c r="G3062" s="68"/>
      <c r="H3062" s="68"/>
    </row>
    <row r="3063" spans="1:8" x14ac:dyDescent="0.3">
      <c r="A3063" s="68"/>
      <c r="B3063" s="68"/>
      <c r="C3063" s="68"/>
      <c r="D3063" s="68"/>
      <c r="E3063" s="68"/>
      <c r="F3063" s="68"/>
      <c r="G3063" s="68"/>
      <c r="H3063" s="68"/>
    </row>
    <row r="3064" spans="1:8" x14ac:dyDescent="0.3">
      <c r="A3064" s="68"/>
      <c r="B3064" s="68"/>
      <c r="C3064" s="68"/>
      <c r="D3064" s="68"/>
      <c r="E3064" s="68"/>
      <c r="F3064" s="68"/>
      <c r="G3064" s="68"/>
      <c r="H3064" s="68"/>
    </row>
    <row r="3065" spans="1:8" x14ac:dyDescent="0.3">
      <c r="A3065" s="68"/>
      <c r="B3065" s="68"/>
      <c r="C3065" s="68"/>
      <c r="D3065" s="68"/>
      <c r="E3065" s="68"/>
      <c r="F3065" s="68"/>
      <c r="G3065" s="68"/>
      <c r="H3065" s="68"/>
    </row>
    <row r="3066" spans="1:8" x14ac:dyDescent="0.3">
      <c r="A3066" s="68"/>
      <c r="B3066" s="68"/>
      <c r="C3066" s="68"/>
      <c r="D3066" s="68"/>
      <c r="E3066" s="68"/>
      <c r="F3066" s="68"/>
      <c r="G3066" s="68"/>
      <c r="H3066" s="68"/>
    </row>
    <row r="3067" spans="1:8" x14ac:dyDescent="0.3">
      <c r="A3067" s="68"/>
      <c r="B3067" s="68"/>
      <c r="C3067" s="68"/>
      <c r="D3067" s="68"/>
      <c r="E3067" s="68"/>
      <c r="F3067" s="68"/>
      <c r="G3067" s="68"/>
      <c r="H3067" s="68"/>
    </row>
    <row r="3068" spans="1:8" x14ac:dyDescent="0.3">
      <c r="A3068" s="68"/>
      <c r="B3068" s="68"/>
      <c r="C3068" s="68"/>
      <c r="D3068" s="68"/>
      <c r="E3068" s="68"/>
      <c r="F3068" s="68"/>
      <c r="G3068" s="68"/>
      <c r="H3068" s="68"/>
    </row>
    <row r="3069" spans="1:8" x14ac:dyDescent="0.3">
      <c r="A3069" s="68"/>
      <c r="B3069" s="68"/>
      <c r="C3069" s="68"/>
      <c r="D3069" s="68"/>
      <c r="E3069" s="68"/>
      <c r="F3069" s="68"/>
      <c r="G3069" s="68"/>
      <c r="H3069" s="68"/>
    </row>
    <row r="3070" spans="1:8" x14ac:dyDescent="0.3">
      <c r="A3070" s="68"/>
      <c r="B3070" s="68"/>
      <c r="C3070" s="68"/>
      <c r="D3070" s="68"/>
      <c r="E3070" s="68"/>
      <c r="F3070" s="68"/>
      <c r="G3070" s="68"/>
      <c r="H3070" s="68"/>
    </row>
    <row r="3071" spans="1:8" x14ac:dyDescent="0.3">
      <c r="A3071" s="68"/>
      <c r="B3071" s="68"/>
      <c r="C3071" s="68"/>
      <c r="D3071" s="68"/>
      <c r="E3071" s="68"/>
      <c r="F3071" s="68"/>
      <c r="G3071" s="68"/>
      <c r="H3071" s="68"/>
    </row>
    <row r="3072" spans="1:8" x14ac:dyDescent="0.3">
      <c r="A3072" s="68"/>
      <c r="B3072" s="68"/>
      <c r="C3072" s="68"/>
      <c r="D3072" s="68"/>
      <c r="E3072" s="68"/>
      <c r="F3072" s="68"/>
      <c r="G3072" s="68"/>
      <c r="H3072" s="68"/>
    </row>
    <row r="3073" spans="1:8" x14ac:dyDescent="0.3">
      <c r="A3073" s="68"/>
      <c r="B3073" s="68"/>
      <c r="C3073" s="68"/>
      <c r="D3073" s="68"/>
      <c r="E3073" s="68"/>
      <c r="F3073" s="68"/>
      <c r="G3073" s="68"/>
      <c r="H3073" s="68"/>
    </row>
    <row r="3074" spans="1:8" x14ac:dyDescent="0.3">
      <c r="A3074" s="68"/>
      <c r="B3074" s="68"/>
      <c r="C3074" s="68"/>
      <c r="D3074" s="68"/>
      <c r="E3074" s="68"/>
      <c r="F3074" s="68"/>
      <c r="G3074" s="68"/>
      <c r="H3074" s="68"/>
    </row>
    <row r="3075" spans="1:8" x14ac:dyDescent="0.3">
      <c r="A3075" s="68"/>
      <c r="B3075" s="68"/>
      <c r="C3075" s="68"/>
      <c r="D3075" s="68"/>
      <c r="E3075" s="68"/>
      <c r="F3075" s="68"/>
      <c r="G3075" s="68"/>
      <c r="H3075" s="68"/>
    </row>
    <row r="3076" spans="1:8" x14ac:dyDescent="0.3">
      <c r="A3076" s="68"/>
      <c r="B3076" s="68"/>
      <c r="C3076" s="68"/>
      <c r="D3076" s="68"/>
      <c r="E3076" s="68"/>
      <c r="F3076" s="68"/>
      <c r="G3076" s="68"/>
      <c r="H3076" s="68"/>
    </row>
    <row r="3077" spans="1:8" x14ac:dyDescent="0.3">
      <c r="A3077" s="68"/>
      <c r="B3077" s="68"/>
      <c r="C3077" s="68"/>
      <c r="D3077" s="68"/>
      <c r="E3077" s="68"/>
      <c r="F3077" s="68"/>
      <c r="G3077" s="68"/>
      <c r="H3077" s="68"/>
    </row>
    <row r="3078" spans="1:8" x14ac:dyDescent="0.3">
      <c r="A3078" s="68"/>
      <c r="B3078" s="68"/>
      <c r="C3078" s="68"/>
      <c r="D3078" s="68"/>
      <c r="E3078" s="68"/>
      <c r="F3078" s="68"/>
      <c r="G3078" s="68"/>
      <c r="H3078" s="68"/>
    </row>
    <row r="3079" spans="1:8" x14ac:dyDescent="0.3">
      <c r="A3079" s="68"/>
      <c r="B3079" s="68"/>
      <c r="C3079" s="68"/>
      <c r="D3079" s="68"/>
      <c r="E3079" s="68"/>
      <c r="F3079" s="68"/>
      <c r="G3079" s="68"/>
      <c r="H3079" s="68"/>
    </row>
    <row r="3080" spans="1:8" x14ac:dyDescent="0.3">
      <c r="A3080" s="68"/>
      <c r="B3080" s="68"/>
      <c r="C3080" s="68"/>
      <c r="D3080" s="68"/>
      <c r="E3080" s="68"/>
      <c r="F3080" s="68"/>
      <c r="G3080" s="68"/>
      <c r="H3080" s="68"/>
    </row>
    <row r="3081" spans="1:8" x14ac:dyDescent="0.3">
      <c r="A3081" s="68"/>
      <c r="B3081" s="68"/>
      <c r="C3081" s="68"/>
      <c r="D3081" s="68"/>
      <c r="E3081" s="68"/>
      <c r="F3081" s="68"/>
      <c r="G3081" s="68"/>
      <c r="H3081" s="68"/>
    </row>
    <row r="3082" spans="1:8" x14ac:dyDescent="0.3">
      <c r="A3082" s="68"/>
      <c r="B3082" s="68"/>
      <c r="C3082" s="68"/>
      <c r="D3082" s="68"/>
      <c r="E3082" s="68"/>
      <c r="F3082" s="68"/>
      <c r="G3082" s="68"/>
      <c r="H3082" s="68"/>
    </row>
    <row r="3083" spans="1:8" x14ac:dyDescent="0.3">
      <c r="A3083" s="68"/>
      <c r="B3083" s="68"/>
      <c r="C3083" s="68"/>
      <c r="D3083" s="68"/>
      <c r="E3083" s="68"/>
      <c r="F3083" s="68"/>
      <c r="G3083" s="68"/>
      <c r="H3083" s="68"/>
    </row>
    <row r="3084" spans="1:8" x14ac:dyDescent="0.3">
      <c r="A3084" s="68"/>
      <c r="B3084" s="68"/>
      <c r="C3084" s="68"/>
      <c r="D3084" s="68"/>
      <c r="E3084" s="68"/>
      <c r="F3084" s="68"/>
      <c r="G3084" s="68"/>
      <c r="H3084" s="68"/>
    </row>
    <row r="3085" spans="1:8" x14ac:dyDescent="0.3">
      <c r="A3085" s="68"/>
      <c r="B3085" s="68"/>
      <c r="C3085" s="68"/>
      <c r="D3085" s="68"/>
      <c r="E3085" s="68"/>
      <c r="F3085" s="68"/>
      <c r="G3085" s="68"/>
      <c r="H3085" s="68"/>
    </row>
    <row r="3086" spans="1:8" x14ac:dyDescent="0.3">
      <c r="A3086" s="68"/>
      <c r="B3086" s="68"/>
      <c r="C3086" s="68"/>
      <c r="D3086" s="68"/>
      <c r="E3086" s="68"/>
      <c r="F3086" s="68"/>
      <c r="G3086" s="68"/>
      <c r="H3086" s="68"/>
    </row>
    <row r="3087" spans="1:8" x14ac:dyDescent="0.3">
      <c r="A3087" s="68"/>
      <c r="B3087" s="68"/>
      <c r="C3087" s="68"/>
      <c r="D3087" s="68"/>
      <c r="E3087" s="68"/>
      <c r="F3087" s="68"/>
      <c r="G3087" s="68"/>
      <c r="H3087" s="68"/>
    </row>
    <row r="3088" spans="1:8" x14ac:dyDescent="0.3">
      <c r="A3088" s="68"/>
      <c r="B3088" s="68"/>
      <c r="C3088" s="68"/>
      <c r="D3088" s="68"/>
      <c r="E3088" s="68"/>
      <c r="F3088" s="68"/>
      <c r="G3088" s="68"/>
      <c r="H3088" s="68"/>
    </row>
    <row r="3089" spans="1:8" x14ac:dyDescent="0.3">
      <c r="A3089" s="68"/>
      <c r="B3089" s="68"/>
      <c r="C3089" s="68"/>
      <c r="D3089" s="68"/>
      <c r="E3089" s="68"/>
      <c r="F3089" s="68"/>
      <c r="G3089" s="68"/>
      <c r="H3089" s="68"/>
    </row>
    <row r="3090" spans="1:8" x14ac:dyDescent="0.3">
      <c r="A3090" s="68"/>
      <c r="B3090" s="68"/>
      <c r="C3090" s="68"/>
      <c r="D3090" s="68"/>
      <c r="E3090" s="68"/>
      <c r="F3090" s="68"/>
      <c r="G3090" s="68"/>
      <c r="H3090" s="68"/>
    </row>
    <row r="3091" spans="1:8" x14ac:dyDescent="0.3">
      <c r="A3091" s="68"/>
      <c r="B3091" s="68"/>
      <c r="C3091" s="68"/>
      <c r="D3091" s="68"/>
      <c r="E3091" s="68"/>
      <c r="F3091" s="68"/>
      <c r="G3091" s="68"/>
      <c r="H3091" s="68"/>
    </row>
    <row r="3092" spans="1:8" x14ac:dyDescent="0.3">
      <c r="A3092" s="68"/>
      <c r="B3092" s="68"/>
      <c r="C3092" s="68"/>
      <c r="D3092" s="68"/>
      <c r="E3092" s="68"/>
      <c r="F3092" s="68"/>
      <c r="G3092" s="68"/>
      <c r="H3092" s="68"/>
    </row>
    <row r="3093" spans="1:8" x14ac:dyDescent="0.3">
      <c r="A3093" s="68"/>
      <c r="B3093" s="68"/>
      <c r="C3093" s="68"/>
      <c r="D3093" s="68"/>
      <c r="E3093" s="68"/>
      <c r="F3093" s="68"/>
      <c r="G3093" s="68"/>
      <c r="H3093" s="68"/>
    </row>
    <row r="3094" spans="1:8" x14ac:dyDescent="0.3">
      <c r="A3094" s="68"/>
      <c r="B3094" s="68"/>
      <c r="C3094" s="68"/>
      <c r="D3094" s="68"/>
      <c r="E3094" s="68"/>
      <c r="F3094" s="68"/>
      <c r="G3094" s="68"/>
      <c r="H3094" s="68"/>
    </row>
    <row r="3095" spans="1:8" x14ac:dyDescent="0.3">
      <c r="A3095" s="68"/>
      <c r="B3095" s="68"/>
      <c r="C3095" s="68"/>
      <c r="D3095" s="68"/>
      <c r="E3095" s="68"/>
      <c r="F3095" s="68"/>
      <c r="G3095" s="68"/>
      <c r="H3095" s="68"/>
    </row>
    <row r="3096" spans="1:8" x14ac:dyDescent="0.3">
      <c r="A3096" s="68"/>
      <c r="B3096" s="68"/>
      <c r="C3096" s="68"/>
      <c r="D3096" s="68"/>
      <c r="E3096" s="68"/>
      <c r="F3096" s="68"/>
      <c r="G3096" s="68"/>
      <c r="H3096" s="68"/>
    </row>
    <row r="3097" spans="1:8" x14ac:dyDescent="0.3">
      <c r="A3097" s="68"/>
      <c r="B3097" s="68"/>
      <c r="C3097" s="68"/>
      <c r="D3097" s="68"/>
      <c r="E3097" s="68"/>
      <c r="F3097" s="68"/>
      <c r="G3097" s="68"/>
      <c r="H3097" s="68"/>
    </row>
    <row r="3098" spans="1:8" x14ac:dyDescent="0.3">
      <c r="A3098" s="68"/>
      <c r="B3098" s="68"/>
      <c r="C3098" s="68"/>
      <c r="D3098" s="68"/>
      <c r="E3098" s="68"/>
      <c r="F3098" s="68"/>
      <c r="G3098" s="68"/>
      <c r="H3098" s="68"/>
    </row>
    <row r="3099" spans="1:8" x14ac:dyDescent="0.3">
      <c r="A3099" s="68"/>
      <c r="B3099" s="68"/>
      <c r="C3099" s="68"/>
      <c r="D3099" s="68"/>
      <c r="E3099" s="68"/>
      <c r="F3099" s="68"/>
      <c r="G3099" s="68"/>
      <c r="H3099" s="68"/>
    </row>
    <row r="3100" spans="1:8" x14ac:dyDescent="0.3">
      <c r="A3100" s="68"/>
      <c r="B3100" s="68"/>
      <c r="C3100" s="68"/>
      <c r="D3100" s="68"/>
      <c r="E3100" s="68"/>
      <c r="F3100" s="68"/>
      <c r="G3100" s="68"/>
      <c r="H3100" s="68"/>
    </row>
    <row r="3101" spans="1:8" x14ac:dyDescent="0.3">
      <c r="A3101" s="68"/>
      <c r="B3101" s="68"/>
      <c r="C3101" s="68"/>
      <c r="D3101" s="68"/>
      <c r="E3101" s="68"/>
      <c r="F3101" s="68"/>
      <c r="G3101" s="68"/>
      <c r="H3101" s="68"/>
    </row>
    <row r="3102" spans="1:8" x14ac:dyDescent="0.3">
      <c r="A3102" s="68"/>
      <c r="B3102" s="68"/>
      <c r="C3102" s="68"/>
      <c r="D3102" s="68"/>
      <c r="E3102" s="68"/>
      <c r="F3102" s="68"/>
      <c r="G3102" s="68"/>
      <c r="H3102" s="68"/>
    </row>
    <row r="3103" spans="1:8" x14ac:dyDescent="0.3">
      <c r="A3103" s="68"/>
      <c r="B3103" s="68"/>
      <c r="C3103" s="68"/>
      <c r="D3103" s="68"/>
      <c r="E3103" s="68"/>
      <c r="F3103" s="68"/>
      <c r="G3103" s="68"/>
      <c r="H3103" s="68"/>
    </row>
    <row r="3104" spans="1:8" x14ac:dyDescent="0.3">
      <c r="A3104" s="68"/>
      <c r="B3104" s="68"/>
      <c r="C3104" s="68"/>
      <c r="D3104" s="68"/>
      <c r="E3104" s="68"/>
      <c r="F3104" s="68"/>
      <c r="G3104" s="68"/>
      <c r="H3104" s="68"/>
    </row>
    <row r="3105" spans="1:8" x14ac:dyDescent="0.3">
      <c r="A3105" s="68"/>
      <c r="B3105" s="68"/>
      <c r="C3105" s="68"/>
      <c r="D3105" s="68"/>
      <c r="E3105" s="68"/>
      <c r="F3105" s="68"/>
      <c r="G3105" s="68"/>
      <c r="H3105" s="68"/>
    </row>
    <row r="3106" spans="1:8" x14ac:dyDescent="0.3">
      <c r="A3106" s="68"/>
      <c r="B3106" s="68"/>
      <c r="C3106" s="68"/>
      <c r="D3106" s="68"/>
      <c r="E3106" s="68"/>
      <c r="F3106" s="68"/>
      <c r="G3106" s="68"/>
      <c r="H3106" s="68"/>
    </row>
    <row r="3107" spans="1:8" x14ac:dyDescent="0.3">
      <c r="A3107" s="68"/>
      <c r="B3107" s="68"/>
      <c r="C3107" s="68"/>
      <c r="D3107" s="68"/>
      <c r="E3107" s="68"/>
      <c r="F3107" s="68"/>
      <c r="G3107" s="68"/>
      <c r="H3107" s="68"/>
    </row>
    <row r="3108" spans="1:8" x14ac:dyDescent="0.3">
      <c r="A3108" s="68"/>
      <c r="B3108" s="68"/>
      <c r="C3108" s="68"/>
      <c r="D3108" s="68"/>
      <c r="E3108" s="68"/>
      <c r="F3108" s="68"/>
      <c r="G3108" s="68"/>
      <c r="H3108" s="68"/>
    </row>
    <row r="3109" spans="1:8" x14ac:dyDescent="0.3">
      <c r="A3109" s="68"/>
      <c r="B3109" s="68"/>
      <c r="C3109" s="68"/>
      <c r="D3109" s="68"/>
      <c r="E3109" s="68"/>
      <c r="F3109" s="68"/>
      <c r="G3109" s="68"/>
      <c r="H3109" s="68"/>
    </row>
    <row r="3110" spans="1:8" x14ac:dyDescent="0.3">
      <c r="A3110" s="68"/>
      <c r="B3110" s="68"/>
      <c r="C3110" s="68"/>
      <c r="D3110" s="68"/>
      <c r="E3110" s="68"/>
      <c r="F3110" s="68"/>
      <c r="G3110" s="68"/>
      <c r="H3110" s="68"/>
    </row>
    <row r="3111" spans="1:8" x14ac:dyDescent="0.3">
      <c r="A3111" s="68"/>
      <c r="B3111" s="68"/>
      <c r="C3111" s="68"/>
      <c r="D3111" s="68"/>
      <c r="E3111" s="68"/>
      <c r="F3111" s="68"/>
      <c r="G3111" s="68"/>
      <c r="H3111" s="68"/>
    </row>
    <row r="3112" spans="1:8" x14ac:dyDescent="0.3">
      <c r="A3112" s="68"/>
      <c r="B3112" s="68"/>
      <c r="C3112" s="68"/>
      <c r="D3112" s="68"/>
      <c r="E3112" s="68"/>
      <c r="F3112" s="68"/>
      <c r="G3112" s="68"/>
      <c r="H3112" s="68"/>
    </row>
    <row r="3113" spans="1:8" x14ac:dyDescent="0.3">
      <c r="A3113" s="68"/>
      <c r="B3113" s="68"/>
      <c r="C3113" s="68"/>
      <c r="D3113" s="68"/>
      <c r="E3113" s="68"/>
      <c r="F3113" s="68"/>
      <c r="G3113" s="68"/>
      <c r="H3113" s="68"/>
    </row>
    <row r="3114" spans="1:8" x14ac:dyDescent="0.3">
      <c r="A3114" s="68"/>
      <c r="B3114" s="68"/>
      <c r="C3114" s="68"/>
      <c r="D3114" s="68"/>
      <c r="E3114" s="68"/>
      <c r="F3114" s="68"/>
      <c r="G3114" s="68"/>
      <c r="H3114" s="68"/>
    </row>
    <row r="3115" spans="1:8" x14ac:dyDescent="0.3">
      <c r="A3115" s="68"/>
      <c r="B3115" s="68"/>
      <c r="C3115" s="68"/>
      <c r="D3115" s="68"/>
      <c r="E3115" s="68"/>
      <c r="F3115" s="68"/>
      <c r="G3115" s="68"/>
      <c r="H3115" s="68"/>
    </row>
    <row r="3116" spans="1:8" x14ac:dyDescent="0.3">
      <c r="A3116" s="68"/>
      <c r="B3116" s="68"/>
      <c r="C3116" s="68"/>
      <c r="D3116" s="68"/>
      <c r="E3116" s="68"/>
      <c r="F3116" s="68"/>
      <c r="G3116" s="68"/>
      <c r="H3116" s="68"/>
    </row>
    <row r="3117" spans="1:8" x14ac:dyDescent="0.3">
      <c r="A3117" s="68"/>
      <c r="B3117" s="68"/>
      <c r="C3117" s="68"/>
      <c r="D3117" s="68"/>
      <c r="E3117" s="68"/>
      <c r="F3117" s="68"/>
      <c r="G3117" s="68"/>
      <c r="H3117" s="68"/>
    </row>
    <row r="3118" spans="1:8" x14ac:dyDescent="0.3">
      <c r="A3118" s="68"/>
      <c r="B3118" s="68"/>
      <c r="C3118" s="68"/>
      <c r="D3118" s="68"/>
      <c r="E3118" s="68"/>
      <c r="F3118" s="68"/>
      <c r="G3118" s="68"/>
      <c r="H3118" s="68"/>
    </row>
    <row r="3119" spans="1:8" x14ac:dyDescent="0.3">
      <c r="A3119" s="68"/>
      <c r="B3119" s="68"/>
      <c r="C3119" s="68"/>
      <c r="D3119" s="68"/>
      <c r="E3119" s="68"/>
      <c r="F3119" s="68"/>
      <c r="G3119" s="68"/>
      <c r="H3119" s="68"/>
    </row>
    <row r="3120" spans="1:8" x14ac:dyDescent="0.3">
      <c r="A3120" s="68"/>
      <c r="B3120" s="68"/>
      <c r="C3120" s="68"/>
      <c r="D3120" s="68"/>
      <c r="E3120" s="68"/>
      <c r="F3120" s="68"/>
      <c r="G3120" s="68"/>
      <c r="H3120" s="68"/>
    </row>
    <row r="3121" spans="1:8" x14ac:dyDescent="0.3">
      <c r="A3121" s="68"/>
      <c r="B3121" s="68"/>
      <c r="C3121" s="68"/>
      <c r="D3121" s="68"/>
      <c r="E3121" s="68"/>
      <c r="F3121" s="68"/>
      <c r="G3121" s="68"/>
      <c r="H3121" s="68"/>
    </row>
    <row r="3122" spans="1:8" x14ac:dyDescent="0.3">
      <c r="A3122" s="68"/>
      <c r="B3122" s="68"/>
      <c r="C3122" s="68"/>
      <c r="D3122" s="68"/>
      <c r="E3122" s="68"/>
      <c r="F3122" s="68"/>
      <c r="G3122" s="68"/>
      <c r="H3122" s="68"/>
    </row>
    <row r="3123" spans="1:8" x14ac:dyDescent="0.3">
      <c r="A3123" s="68"/>
      <c r="B3123" s="68"/>
      <c r="C3123" s="68"/>
      <c r="D3123" s="68"/>
      <c r="E3123" s="68"/>
      <c r="F3123" s="68"/>
      <c r="G3123" s="68"/>
      <c r="H3123" s="68"/>
    </row>
    <row r="3124" spans="1:8" x14ac:dyDescent="0.3">
      <c r="A3124" s="68"/>
      <c r="B3124" s="68"/>
      <c r="C3124" s="68"/>
      <c r="D3124" s="68"/>
      <c r="E3124" s="68"/>
      <c r="F3124" s="68"/>
      <c r="G3124" s="68"/>
      <c r="H3124" s="68"/>
    </row>
    <row r="3125" spans="1:8" x14ac:dyDescent="0.3">
      <c r="A3125" s="68"/>
      <c r="B3125" s="68"/>
      <c r="C3125" s="68"/>
      <c r="D3125" s="68"/>
      <c r="E3125" s="68"/>
      <c r="F3125" s="68"/>
      <c r="G3125" s="68"/>
      <c r="H3125" s="68"/>
    </row>
    <row r="3126" spans="1:8" x14ac:dyDescent="0.3">
      <c r="A3126" s="68"/>
      <c r="B3126" s="68"/>
      <c r="C3126" s="68"/>
      <c r="D3126" s="68"/>
      <c r="E3126" s="68"/>
      <c r="F3126" s="68"/>
      <c r="G3126" s="68"/>
      <c r="H3126" s="68"/>
    </row>
    <row r="3127" spans="1:8" x14ac:dyDescent="0.3">
      <c r="A3127" s="68"/>
      <c r="B3127" s="68"/>
      <c r="C3127" s="68"/>
      <c r="D3127" s="68"/>
      <c r="E3127" s="68"/>
      <c r="F3127" s="68"/>
      <c r="G3127" s="68"/>
      <c r="H3127" s="68"/>
    </row>
    <row r="3128" spans="1:8" x14ac:dyDescent="0.3">
      <c r="A3128" s="68"/>
      <c r="B3128" s="68"/>
      <c r="C3128" s="68"/>
      <c r="D3128" s="68"/>
      <c r="E3128" s="68"/>
      <c r="F3128" s="68"/>
      <c r="G3128" s="68"/>
      <c r="H3128" s="68"/>
    </row>
    <row r="3129" spans="1:8" x14ac:dyDescent="0.3">
      <c r="A3129" s="68"/>
      <c r="B3129" s="68"/>
      <c r="C3129" s="68"/>
      <c r="D3129" s="68"/>
      <c r="E3129" s="68"/>
      <c r="F3129" s="68"/>
      <c r="G3129" s="68"/>
      <c r="H3129" s="68"/>
    </row>
    <row r="3130" spans="1:8" x14ac:dyDescent="0.3">
      <c r="A3130" s="68"/>
      <c r="B3130" s="68"/>
      <c r="C3130" s="68"/>
      <c r="D3130" s="68"/>
      <c r="E3130" s="68"/>
      <c r="F3130" s="68"/>
      <c r="G3130" s="68"/>
      <c r="H3130" s="68"/>
    </row>
    <row r="3131" spans="1:8" x14ac:dyDescent="0.3">
      <c r="A3131" s="68"/>
      <c r="B3131" s="68"/>
      <c r="C3131" s="68"/>
      <c r="D3131" s="68"/>
      <c r="E3131" s="68"/>
      <c r="F3131" s="68"/>
      <c r="G3131" s="68"/>
      <c r="H3131" s="68"/>
    </row>
    <row r="3132" spans="1:8" x14ac:dyDescent="0.3">
      <c r="A3132" s="68"/>
      <c r="B3132" s="68"/>
      <c r="C3132" s="68"/>
      <c r="D3132" s="68"/>
      <c r="E3132" s="68"/>
      <c r="F3132" s="68"/>
      <c r="G3132" s="68"/>
      <c r="H3132" s="68"/>
    </row>
    <row r="3133" spans="1:8" x14ac:dyDescent="0.3">
      <c r="A3133" s="68"/>
      <c r="B3133" s="68"/>
      <c r="C3133" s="68"/>
      <c r="D3133" s="68"/>
      <c r="E3133" s="68"/>
      <c r="F3133" s="68"/>
      <c r="G3133" s="68"/>
      <c r="H3133" s="68"/>
    </row>
    <row r="3134" spans="1:8" x14ac:dyDescent="0.3">
      <c r="A3134" s="68"/>
      <c r="B3134" s="68"/>
      <c r="C3134" s="68"/>
      <c r="D3134" s="68"/>
      <c r="E3134" s="68"/>
      <c r="F3134" s="68"/>
      <c r="G3134" s="68"/>
      <c r="H3134" s="68"/>
    </row>
    <row r="3135" spans="1:8" x14ac:dyDescent="0.3">
      <c r="A3135" s="68"/>
      <c r="B3135" s="68"/>
      <c r="C3135" s="68"/>
      <c r="D3135" s="68"/>
      <c r="E3135" s="68"/>
      <c r="F3135" s="68"/>
      <c r="G3135" s="68"/>
      <c r="H3135" s="68"/>
    </row>
    <row r="3136" spans="1:8" x14ac:dyDescent="0.3">
      <c r="A3136" s="68"/>
      <c r="B3136" s="68"/>
      <c r="C3136" s="68"/>
      <c r="D3136" s="68"/>
      <c r="E3136" s="68"/>
      <c r="F3136" s="68"/>
      <c r="G3136" s="68"/>
      <c r="H3136" s="68"/>
    </row>
    <row r="3137" spans="1:8" x14ac:dyDescent="0.3">
      <c r="A3137" s="68"/>
      <c r="B3137" s="68"/>
      <c r="C3137" s="68"/>
      <c r="D3137" s="68"/>
      <c r="E3137" s="68"/>
      <c r="F3137" s="68"/>
      <c r="G3137" s="68"/>
      <c r="H3137" s="68"/>
    </row>
    <row r="3138" spans="1:8" x14ac:dyDescent="0.3">
      <c r="A3138" s="68"/>
      <c r="B3138" s="68"/>
      <c r="C3138" s="68"/>
      <c r="D3138" s="68"/>
      <c r="E3138" s="68"/>
      <c r="F3138" s="68"/>
      <c r="G3138" s="68"/>
      <c r="H3138" s="68"/>
    </row>
    <row r="3139" spans="1:8" x14ac:dyDescent="0.3">
      <c r="A3139" s="68"/>
      <c r="B3139" s="68"/>
      <c r="C3139" s="68"/>
      <c r="D3139" s="68"/>
      <c r="E3139" s="68"/>
      <c r="F3139" s="68"/>
      <c r="G3139" s="68"/>
      <c r="H3139" s="68"/>
    </row>
    <row r="3140" spans="1:8" x14ac:dyDescent="0.3">
      <c r="A3140" s="68"/>
      <c r="B3140" s="68"/>
      <c r="C3140" s="68"/>
      <c r="D3140" s="68"/>
      <c r="E3140" s="68"/>
      <c r="F3140" s="68"/>
      <c r="G3140" s="68"/>
      <c r="H3140" s="68"/>
    </row>
    <row r="3141" spans="1:8" x14ac:dyDescent="0.3">
      <c r="A3141" s="68"/>
      <c r="B3141" s="68"/>
      <c r="C3141" s="68"/>
      <c r="D3141" s="68"/>
      <c r="E3141" s="68"/>
      <c r="F3141" s="68"/>
      <c r="G3141" s="68"/>
      <c r="H3141" s="68"/>
    </row>
    <row r="3142" spans="1:8" x14ac:dyDescent="0.3">
      <c r="A3142" s="68"/>
      <c r="B3142" s="68"/>
      <c r="C3142" s="68"/>
      <c r="D3142" s="68"/>
      <c r="E3142" s="68"/>
      <c r="F3142" s="68"/>
      <c r="G3142" s="68"/>
      <c r="H3142" s="68"/>
    </row>
    <row r="3143" spans="1:8" x14ac:dyDescent="0.3">
      <c r="A3143" s="68"/>
      <c r="B3143" s="68"/>
      <c r="C3143" s="68"/>
      <c r="D3143" s="68"/>
      <c r="E3143" s="68"/>
      <c r="F3143" s="68"/>
      <c r="G3143" s="68"/>
      <c r="H3143" s="68"/>
    </row>
    <row r="3144" spans="1:8" x14ac:dyDescent="0.3">
      <c r="A3144" s="68"/>
      <c r="B3144" s="68"/>
      <c r="C3144" s="68"/>
      <c r="D3144" s="68"/>
      <c r="E3144" s="68"/>
      <c r="F3144" s="68"/>
      <c r="G3144" s="68"/>
      <c r="H3144" s="68"/>
    </row>
    <row r="3145" spans="1:8" x14ac:dyDescent="0.3">
      <c r="A3145" s="68"/>
      <c r="B3145" s="68"/>
      <c r="C3145" s="68"/>
      <c r="D3145" s="68"/>
      <c r="E3145" s="68"/>
      <c r="F3145" s="68"/>
      <c r="G3145" s="68"/>
      <c r="H3145" s="68"/>
    </row>
    <row r="3146" spans="1:8" x14ac:dyDescent="0.3">
      <c r="A3146" s="68"/>
      <c r="B3146" s="68"/>
      <c r="C3146" s="68"/>
      <c r="D3146" s="68"/>
      <c r="E3146" s="68"/>
      <c r="F3146" s="68"/>
      <c r="G3146" s="68"/>
      <c r="H3146" s="68"/>
    </row>
    <row r="3147" spans="1:8" x14ac:dyDescent="0.3">
      <c r="A3147" s="68"/>
      <c r="B3147" s="68"/>
      <c r="C3147" s="68"/>
      <c r="D3147" s="68"/>
      <c r="E3147" s="68"/>
      <c r="F3147" s="68"/>
      <c r="G3147" s="68"/>
      <c r="H3147" s="68"/>
    </row>
    <row r="3148" spans="1:8" x14ac:dyDescent="0.3">
      <c r="A3148" s="68"/>
      <c r="B3148" s="68"/>
      <c r="C3148" s="68"/>
      <c r="D3148" s="68"/>
      <c r="E3148" s="68"/>
      <c r="F3148" s="68"/>
      <c r="G3148" s="68"/>
      <c r="H3148" s="68"/>
    </row>
    <row r="3149" spans="1:8" x14ac:dyDescent="0.3">
      <c r="A3149" s="68"/>
      <c r="B3149" s="68"/>
      <c r="C3149" s="68"/>
      <c r="D3149" s="68"/>
      <c r="E3149" s="68"/>
      <c r="F3149" s="68"/>
      <c r="G3149" s="68"/>
      <c r="H3149" s="68"/>
    </row>
    <row r="3150" spans="1:8" x14ac:dyDescent="0.3">
      <c r="A3150" s="68"/>
      <c r="B3150" s="68"/>
      <c r="C3150" s="68"/>
      <c r="D3150" s="68"/>
      <c r="E3150" s="68"/>
      <c r="F3150" s="68"/>
      <c r="G3150" s="68"/>
      <c r="H3150" s="68"/>
    </row>
    <row r="3151" spans="1:8" x14ac:dyDescent="0.3">
      <c r="A3151" s="68"/>
      <c r="B3151" s="68"/>
      <c r="C3151" s="68"/>
      <c r="D3151" s="68"/>
      <c r="E3151" s="68"/>
      <c r="F3151" s="68"/>
      <c r="G3151" s="68"/>
      <c r="H3151" s="68"/>
    </row>
    <row r="3152" spans="1:8" x14ac:dyDescent="0.3">
      <c r="A3152" s="68"/>
      <c r="B3152" s="68"/>
      <c r="C3152" s="68"/>
      <c r="D3152" s="68"/>
      <c r="E3152" s="68"/>
      <c r="F3152" s="68"/>
      <c r="G3152" s="68"/>
      <c r="H3152" s="68"/>
    </row>
    <row r="3153" spans="1:8" x14ac:dyDescent="0.3">
      <c r="A3153" s="68"/>
      <c r="B3153" s="68"/>
      <c r="C3153" s="68"/>
      <c r="D3153" s="68"/>
      <c r="E3153" s="68"/>
      <c r="F3153" s="68"/>
      <c r="G3153" s="68"/>
      <c r="H3153" s="68"/>
    </row>
    <row r="3154" spans="1:8" x14ac:dyDescent="0.3">
      <c r="A3154" s="68"/>
      <c r="B3154" s="68"/>
      <c r="C3154" s="68"/>
      <c r="D3154" s="68"/>
      <c r="E3154" s="68"/>
      <c r="F3154" s="68"/>
      <c r="G3154" s="68"/>
      <c r="H3154" s="68"/>
    </row>
    <row r="3155" spans="1:8" x14ac:dyDescent="0.3">
      <c r="A3155" s="68"/>
      <c r="B3155" s="68"/>
      <c r="C3155" s="68"/>
      <c r="D3155" s="68"/>
      <c r="E3155" s="68"/>
      <c r="F3155" s="68"/>
      <c r="G3155" s="68"/>
      <c r="H3155" s="68"/>
    </row>
    <row r="3156" spans="1:8" x14ac:dyDescent="0.3">
      <c r="A3156" s="68"/>
      <c r="B3156" s="68"/>
      <c r="C3156" s="68"/>
      <c r="D3156" s="68"/>
      <c r="E3156" s="68"/>
      <c r="F3156" s="68"/>
      <c r="G3156" s="68"/>
      <c r="H3156" s="68"/>
    </row>
    <row r="3157" spans="1:8" x14ac:dyDescent="0.3">
      <c r="A3157" s="68"/>
      <c r="B3157" s="68"/>
      <c r="C3157" s="68"/>
      <c r="D3157" s="68"/>
      <c r="E3157" s="68"/>
      <c r="F3157" s="68"/>
      <c r="G3157" s="68"/>
      <c r="H3157" s="68"/>
    </row>
    <row r="3158" spans="1:8" x14ac:dyDescent="0.3">
      <c r="A3158" s="68"/>
      <c r="B3158" s="68"/>
      <c r="C3158" s="68"/>
      <c r="D3158" s="68"/>
      <c r="E3158" s="68"/>
      <c r="F3158" s="68"/>
      <c r="G3158" s="68"/>
      <c r="H3158" s="68"/>
    </row>
    <row r="3159" spans="1:8" x14ac:dyDescent="0.3">
      <c r="A3159" s="68"/>
      <c r="B3159" s="68"/>
      <c r="C3159" s="68"/>
      <c r="D3159" s="68"/>
      <c r="E3159" s="68"/>
      <c r="F3159" s="68"/>
      <c r="G3159" s="68"/>
      <c r="H3159" s="68"/>
    </row>
    <row r="3160" spans="1:8" x14ac:dyDescent="0.3">
      <c r="A3160" s="68"/>
      <c r="B3160" s="68"/>
      <c r="C3160" s="68"/>
      <c r="D3160" s="68"/>
      <c r="E3160" s="68"/>
      <c r="F3160" s="68"/>
      <c r="G3160" s="68"/>
      <c r="H3160" s="68"/>
    </row>
    <row r="3161" spans="1:8" x14ac:dyDescent="0.3">
      <c r="A3161" s="68"/>
      <c r="B3161" s="68"/>
      <c r="C3161" s="68"/>
      <c r="D3161" s="68"/>
      <c r="E3161" s="68"/>
      <c r="F3161" s="68"/>
      <c r="G3161" s="68"/>
      <c r="H3161" s="68"/>
    </row>
    <row r="3162" spans="1:8" x14ac:dyDescent="0.3">
      <c r="A3162" s="68"/>
      <c r="B3162" s="68"/>
      <c r="C3162" s="68"/>
      <c r="D3162" s="68"/>
      <c r="E3162" s="68"/>
      <c r="F3162" s="68"/>
      <c r="G3162" s="68"/>
      <c r="H3162" s="68"/>
    </row>
    <row r="3163" spans="1:8" x14ac:dyDescent="0.3">
      <c r="A3163" s="68"/>
      <c r="B3163" s="68"/>
      <c r="C3163" s="68"/>
      <c r="D3163" s="68"/>
      <c r="E3163" s="68"/>
      <c r="F3163" s="68"/>
      <c r="G3163" s="68"/>
      <c r="H3163" s="68"/>
    </row>
    <row r="3164" spans="1:8" x14ac:dyDescent="0.3">
      <c r="A3164" s="68"/>
      <c r="B3164" s="68"/>
      <c r="C3164" s="68"/>
      <c r="D3164" s="68"/>
      <c r="E3164" s="68"/>
      <c r="F3164" s="68"/>
      <c r="G3164" s="68"/>
      <c r="H3164" s="68"/>
    </row>
    <row r="3165" spans="1:8" x14ac:dyDescent="0.3">
      <c r="A3165" s="68"/>
      <c r="B3165" s="68"/>
      <c r="C3165" s="68"/>
      <c r="D3165" s="68"/>
      <c r="E3165" s="68"/>
      <c r="F3165" s="68"/>
      <c r="G3165" s="68"/>
      <c r="H3165" s="68"/>
    </row>
    <row r="3166" spans="1:8" x14ac:dyDescent="0.3">
      <c r="A3166" s="68"/>
      <c r="B3166" s="68"/>
      <c r="C3166" s="68"/>
      <c r="D3166" s="68"/>
      <c r="E3166" s="68"/>
      <c r="F3166" s="68"/>
      <c r="G3166" s="68"/>
      <c r="H3166" s="68"/>
    </row>
    <row r="3167" spans="1:8" x14ac:dyDescent="0.3">
      <c r="A3167" s="68"/>
      <c r="B3167" s="68"/>
      <c r="C3167" s="68"/>
      <c r="D3167" s="68"/>
      <c r="E3167" s="68"/>
      <c r="F3167" s="68"/>
      <c r="G3167" s="68"/>
      <c r="H3167" s="68"/>
    </row>
    <row r="3168" spans="1:8" x14ac:dyDescent="0.3">
      <c r="A3168" s="68"/>
      <c r="B3168" s="68"/>
      <c r="C3168" s="68"/>
      <c r="D3168" s="68"/>
      <c r="E3168" s="68"/>
      <c r="F3168" s="68"/>
      <c r="G3168" s="68"/>
      <c r="H3168" s="68"/>
    </row>
    <row r="3169" spans="1:8" x14ac:dyDescent="0.3">
      <c r="A3169" s="68"/>
      <c r="B3169" s="68"/>
      <c r="C3169" s="68"/>
      <c r="D3169" s="68"/>
      <c r="E3169" s="68"/>
      <c r="F3169" s="68"/>
      <c r="G3169" s="68"/>
      <c r="H3169" s="68"/>
    </row>
    <row r="3170" spans="1:8" x14ac:dyDescent="0.3">
      <c r="A3170" s="68"/>
      <c r="B3170" s="68"/>
      <c r="C3170" s="68"/>
      <c r="D3170" s="68"/>
      <c r="E3170" s="68"/>
      <c r="F3170" s="68"/>
      <c r="G3170" s="68"/>
      <c r="H3170" s="68"/>
    </row>
    <row r="3171" spans="1:8" x14ac:dyDescent="0.3">
      <c r="A3171" s="68"/>
      <c r="B3171" s="68"/>
      <c r="C3171" s="68"/>
      <c r="D3171" s="68"/>
      <c r="E3171" s="68"/>
      <c r="F3171" s="68"/>
      <c r="G3171" s="68"/>
      <c r="H3171" s="68"/>
    </row>
    <row r="3172" spans="1:8" x14ac:dyDescent="0.3">
      <c r="A3172" s="68"/>
      <c r="B3172" s="68"/>
      <c r="C3172" s="68"/>
      <c r="D3172" s="68"/>
      <c r="E3172" s="68"/>
      <c r="F3172" s="68"/>
      <c r="G3172" s="68"/>
      <c r="H3172" s="68"/>
    </row>
    <row r="3173" spans="1:8" x14ac:dyDescent="0.3">
      <c r="A3173" s="68"/>
      <c r="B3173" s="68"/>
      <c r="C3173" s="68"/>
      <c r="D3173" s="68"/>
      <c r="E3173" s="68"/>
      <c r="F3173" s="68"/>
      <c r="G3173" s="68"/>
      <c r="H3173" s="68"/>
    </row>
    <row r="3174" spans="1:8" x14ac:dyDescent="0.3">
      <c r="A3174" s="68"/>
      <c r="B3174" s="68"/>
      <c r="C3174" s="68"/>
      <c r="D3174" s="68"/>
      <c r="E3174" s="68"/>
      <c r="F3174" s="68"/>
      <c r="G3174" s="68"/>
      <c r="H3174" s="68"/>
    </row>
    <row r="3175" spans="1:8" x14ac:dyDescent="0.3">
      <c r="A3175" s="68"/>
      <c r="B3175" s="68"/>
      <c r="C3175" s="68"/>
      <c r="D3175" s="68"/>
      <c r="E3175" s="68"/>
      <c r="F3175" s="68"/>
      <c r="G3175" s="68"/>
      <c r="H3175" s="68"/>
    </row>
    <row r="3176" spans="1:8" x14ac:dyDescent="0.3">
      <c r="A3176" s="68"/>
      <c r="B3176" s="68"/>
      <c r="C3176" s="68"/>
      <c r="D3176" s="68"/>
      <c r="E3176" s="68"/>
      <c r="F3176" s="68"/>
      <c r="G3176" s="68"/>
      <c r="H3176" s="68"/>
    </row>
    <row r="3177" spans="1:8" x14ac:dyDescent="0.3">
      <c r="A3177" s="68"/>
      <c r="B3177" s="68"/>
      <c r="C3177" s="68"/>
      <c r="D3177" s="68"/>
      <c r="E3177" s="68"/>
      <c r="F3177" s="68"/>
      <c r="G3177" s="68"/>
      <c r="H3177" s="68"/>
    </row>
    <row r="3178" spans="1:8" x14ac:dyDescent="0.3">
      <c r="A3178" s="68"/>
      <c r="B3178" s="68"/>
      <c r="C3178" s="68"/>
      <c r="D3178" s="68"/>
      <c r="E3178" s="68"/>
      <c r="F3178" s="68"/>
      <c r="G3178" s="68"/>
      <c r="H3178" s="68"/>
    </row>
    <row r="3179" spans="1:8" x14ac:dyDescent="0.3">
      <c r="A3179" s="68"/>
      <c r="B3179" s="68"/>
      <c r="C3179" s="68"/>
      <c r="D3179" s="68"/>
      <c r="E3179" s="68"/>
      <c r="F3179" s="68"/>
      <c r="G3179" s="68"/>
      <c r="H3179" s="68"/>
    </row>
    <row r="3180" spans="1:8" x14ac:dyDescent="0.3">
      <c r="A3180" s="68"/>
      <c r="B3180" s="68"/>
      <c r="C3180" s="68"/>
      <c r="D3180" s="68"/>
      <c r="E3180" s="68"/>
      <c r="F3180" s="68"/>
      <c r="G3180" s="68"/>
      <c r="H3180" s="68"/>
    </row>
    <row r="3181" spans="1:8" x14ac:dyDescent="0.3">
      <c r="A3181" s="68"/>
      <c r="B3181" s="68"/>
      <c r="C3181" s="68"/>
      <c r="D3181" s="68"/>
      <c r="E3181" s="68"/>
      <c r="F3181" s="68"/>
      <c r="G3181" s="68"/>
      <c r="H3181" s="68"/>
    </row>
    <row r="3182" spans="1:8" x14ac:dyDescent="0.3">
      <c r="A3182" s="68"/>
      <c r="B3182" s="68"/>
      <c r="C3182" s="68"/>
      <c r="D3182" s="68"/>
      <c r="E3182" s="68"/>
      <c r="F3182" s="68"/>
      <c r="G3182" s="68"/>
      <c r="H3182" s="68"/>
    </row>
    <row r="3183" spans="1:8" x14ac:dyDescent="0.3">
      <c r="A3183" s="68"/>
      <c r="B3183" s="68"/>
      <c r="C3183" s="68"/>
      <c r="D3183" s="68"/>
      <c r="E3183" s="68"/>
      <c r="F3183" s="68"/>
      <c r="G3183" s="68"/>
      <c r="H3183" s="68"/>
    </row>
    <row r="3184" spans="1:8" x14ac:dyDescent="0.3">
      <c r="A3184" s="68"/>
      <c r="B3184" s="68"/>
      <c r="C3184" s="68"/>
      <c r="D3184" s="68"/>
      <c r="E3184" s="68"/>
      <c r="F3184" s="68"/>
      <c r="G3184" s="68"/>
      <c r="H3184" s="68"/>
    </row>
    <row r="3185" spans="1:8" x14ac:dyDescent="0.3">
      <c r="A3185" s="68"/>
      <c r="B3185" s="68"/>
      <c r="C3185" s="68"/>
      <c r="D3185" s="68"/>
      <c r="E3185" s="68"/>
      <c r="F3185" s="68"/>
      <c r="G3185" s="68"/>
      <c r="H3185" s="68"/>
    </row>
    <row r="3186" spans="1:8" x14ac:dyDescent="0.3">
      <c r="A3186" s="68"/>
      <c r="B3186" s="68"/>
      <c r="C3186" s="68"/>
      <c r="D3186" s="68"/>
      <c r="E3186" s="68"/>
      <c r="F3186" s="68"/>
      <c r="G3186" s="68"/>
      <c r="H3186" s="68"/>
    </row>
    <row r="3187" spans="1:8" x14ac:dyDescent="0.3">
      <c r="A3187" s="68"/>
      <c r="B3187" s="68"/>
      <c r="C3187" s="68"/>
      <c r="D3187" s="68"/>
      <c r="E3187" s="68"/>
      <c r="F3187" s="68"/>
      <c r="G3187" s="68"/>
      <c r="H3187" s="68"/>
    </row>
    <row r="3188" spans="1:8" x14ac:dyDescent="0.3">
      <c r="A3188" s="68"/>
      <c r="B3188" s="68"/>
      <c r="C3188" s="68"/>
      <c r="D3188" s="68"/>
      <c r="E3188" s="68"/>
      <c r="F3188" s="68"/>
      <c r="G3188" s="68"/>
      <c r="H3188" s="68"/>
    </row>
    <row r="3189" spans="1:8" x14ac:dyDescent="0.3">
      <c r="A3189" s="68"/>
      <c r="B3189" s="68"/>
      <c r="C3189" s="68"/>
      <c r="D3189" s="68"/>
      <c r="E3189" s="68"/>
      <c r="F3189" s="68"/>
      <c r="G3189" s="68"/>
      <c r="H3189" s="68"/>
    </row>
    <row r="3190" spans="1:8" x14ac:dyDescent="0.3">
      <c r="A3190" s="68"/>
      <c r="B3190" s="68"/>
      <c r="C3190" s="68"/>
      <c r="D3190" s="68"/>
      <c r="E3190" s="68"/>
      <c r="F3190" s="68"/>
      <c r="G3190" s="68"/>
      <c r="H3190" s="68"/>
    </row>
    <row r="3191" spans="1:8" x14ac:dyDescent="0.3">
      <c r="A3191" s="68"/>
      <c r="B3191" s="68"/>
      <c r="C3191" s="68"/>
      <c r="D3191" s="68"/>
      <c r="E3191" s="68"/>
      <c r="F3191" s="68"/>
      <c r="G3191" s="68"/>
      <c r="H3191" s="68"/>
    </row>
    <row r="3192" spans="1:8" x14ac:dyDescent="0.3">
      <c r="A3192" s="68"/>
      <c r="B3192" s="68"/>
      <c r="C3192" s="68"/>
      <c r="D3192" s="68"/>
      <c r="E3192" s="68"/>
      <c r="F3192" s="68"/>
      <c r="G3192" s="68"/>
      <c r="H3192" s="68"/>
    </row>
    <row r="3193" spans="1:8" x14ac:dyDescent="0.3">
      <c r="A3193" s="68"/>
      <c r="B3193" s="68"/>
      <c r="C3193" s="68"/>
      <c r="D3193" s="68"/>
      <c r="E3193" s="68"/>
      <c r="F3193" s="68"/>
      <c r="G3193" s="68"/>
      <c r="H3193" s="68"/>
    </row>
    <row r="3194" spans="1:8" x14ac:dyDescent="0.3">
      <c r="A3194" s="68"/>
      <c r="B3194" s="68"/>
      <c r="C3194" s="68"/>
      <c r="D3194" s="68"/>
      <c r="E3194" s="68"/>
      <c r="F3194" s="68"/>
      <c r="G3194" s="68"/>
      <c r="H3194" s="68"/>
    </row>
    <row r="3195" spans="1:8" x14ac:dyDescent="0.3">
      <c r="A3195" s="68"/>
      <c r="B3195" s="68"/>
      <c r="C3195" s="68"/>
      <c r="D3195" s="68"/>
      <c r="E3195" s="68"/>
      <c r="F3195" s="68"/>
      <c r="G3195" s="68"/>
      <c r="H3195" s="68"/>
    </row>
    <row r="3196" spans="1:8" x14ac:dyDescent="0.3">
      <c r="A3196" s="68"/>
      <c r="B3196" s="68"/>
      <c r="C3196" s="68"/>
      <c r="D3196" s="68"/>
      <c r="E3196" s="68"/>
      <c r="F3196" s="68"/>
      <c r="G3196" s="68"/>
      <c r="H3196" s="68"/>
    </row>
    <row r="3197" spans="1:8" x14ac:dyDescent="0.3">
      <c r="A3197" s="68"/>
      <c r="B3197" s="68"/>
      <c r="C3197" s="68"/>
      <c r="D3197" s="68"/>
      <c r="E3197" s="68"/>
      <c r="F3197" s="68"/>
      <c r="G3197" s="68"/>
      <c r="H3197" s="68"/>
    </row>
    <row r="3198" spans="1:8" x14ac:dyDescent="0.3">
      <c r="A3198" s="68"/>
      <c r="B3198" s="68"/>
      <c r="C3198" s="68"/>
      <c r="D3198" s="68"/>
      <c r="E3198" s="68"/>
      <c r="F3198" s="68"/>
      <c r="G3198" s="68"/>
      <c r="H3198" s="68"/>
    </row>
    <row r="3199" spans="1:8" x14ac:dyDescent="0.3">
      <c r="A3199" s="68"/>
      <c r="B3199" s="68"/>
      <c r="C3199" s="68"/>
      <c r="D3199" s="68"/>
      <c r="E3199" s="68"/>
      <c r="F3199" s="68"/>
      <c r="G3199" s="68"/>
      <c r="H3199" s="68"/>
    </row>
    <row r="3200" spans="1:8" x14ac:dyDescent="0.3">
      <c r="A3200" s="68"/>
      <c r="B3200" s="68"/>
      <c r="C3200" s="68"/>
      <c r="D3200" s="68"/>
      <c r="E3200" s="68"/>
      <c r="F3200" s="68"/>
      <c r="G3200" s="68"/>
      <c r="H3200" s="68"/>
    </row>
    <row r="3201" spans="1:8" x14ac:dyDescent="0.3">
      <c r="A3201" s="68"/>
      <c r="B3201" s="68"/>
      <c r="C3201" s="68"/>
      <c r="D3201" s="68"/>
      <c r="E3201" s="68"/>
      <c r="F3201" s="68"/>
      <c r="G3201" s="68"/>
      <c r="H3201" s="68"/>
    </row>
    <row r="3202" spans="1:8" x14ac:dyDescent="0.3">
      <c r="A3202" s="68"/>
      <c r="B3202" s="68"/>
      <c r="C3202" s="68"/>
      <c r="D3202" s="68"/>
      <c r="E3202" s="68"/>
      <c r="F3202" s="68"/>
      <c r="G3202" s="68"/>
      <c r="H3202" s="68"/>
    </row>
    <row r="3203" spans="1:8" x14ac:dyDescent="0.3">
      <c r="A3203" s="68"/>
      <c r="B3203" s="68"/>
      <c r="C3203" s="68"/>
      <c r="D3203" s="68"/>
      <c r="E3203" s="68"/>
      <c r="F3203" s="68"/>
      <c r="G3203" s="68"/>
      <c r="H3203" s="68"/>
    </row>
    <row r="3204" spans="1:8" x14ac:dyDescent="0.3">
      <c r="A3204" s="68"/>
      <c r="B3204" s="68"/>
      <c r="C3204" s="68"/>
      <c r="D3204" s="68"/>
      <c r="E3204" s="68"/>
      <c r="F3204" s="68"/>
      <c r="G3204" s="68"/>
      <c r="H3204" s="68"/>
    </row>
    <row r="3205" spans="1:8" x14ac:dyDescent="0.3">
      <c r="A3205" s="68"/>
      <c r="B3205" s="68"/>
      <c r="C3205" s="68"/>
      <c r="D3205" s="68"/>
      <c r="E3205" s="68"/>
      <c r="F3205" s="68"/>
      <c r="G3205" s="68"/>
      <c r="H3205" s="68"/>
    </row>
    <row r="3206" spans="1:8" x14ac:dyDescent="0.3">
      <c r="A3206" s="68"/>
      <c r="B3206" s="68"/>
      <c r="C3206" s="68"/>
      <c r="D3206" s="68"/>
      <c r="E3206" s="68"/>
      <c r="F3206" s="68"/>
      <c r="G3206" s="68"/>
      <c r="H3206" s="68"/>
    </row>
    <row r="3207" spans="1:8" x14ac:dyDescent="0.3">
      <c r="A3207" s="68"/>
      <c r="B3207" s="68"/>
      <c r="C3207" s="68"/>
      <c r="D3207" s="68"/>
      <c r="E3207" s="68"/>
      <c r="F3207" s="68"/>
      <c r="G3207" s="68"/>
      <c r="H3207" s="68"/>
    </row>
    <row r="3208" spans="1:8" x14ac:dyDescent="0.3">
      <c r="A3208" s="68"/>
      <c r="B3208" s="68"/>
      <c r="C3208" s="68"/>
      <c r="D3208" s="68"/>
      <c r="E3208" s="68"/>
      <c r="F3208" s="68"/>
      <c r="G3208" s="68"/>
      <c r="H3208" s="68"/>
    </row>
    <row r="3209" spans="1:8" x14ac:dyDescent="0.3">
      <c r="A3209" s="68"/>
      <c r="B3209" s="68"/>
      <c r="C3209" s="68"/>
      <c r="D3209" s="68"/>
      <c r="E3209" s="68"/>
      <c r="F3209" s="68"/>
      <c r="G3209" s="68"/>
      <c r="H3209" s="68"/>
    </row>
    <row r="3210" spans="1:8" x14ac:dyDescent="0.3">
      <c r="A3210" s="68"/>
      <c r="B3210" s="68"/>
      <c r="C3210" s="68"/>
      <c r="D3210" s="68"/>
      <c r="E3210" s="68"/>
      <c r="F3210" s="68"/>
      <c r="G3210" s="68"/>
      <c r="H3210" s="68"/>
    </row>
    <row r="3211" spans="1:8" x14ac:dyDescent="0.3">
      <c r="A3211" s="68"/>
      <c r="B3211" s="68"/>
      <c r="C3211" s="68"/>
      <c r="D3211" s="68"/>
      <c r="E3211" s="68"/>
      <c r="F3211" s="68"/>
      <c r="G3211" s="68"/>
      <c r="H3211" s="68"/>
    </row>
    <row r="3212" spans="1:8" x14ac:dyDescent="0.3">
      <c r="A3212" s="68"/>
      <c r="B3212" s="68"/>
      <c r="C3212" s="68"/>
      <c r="D3212" s="68"/>
      <c r="E3212" s="68"/>
      <c r="F3212" s="68"/>
      <c r="G3212" s="68"/>
      <c r="H3212" s="68"/>
    </row>
    <row r="3213" spans="1:8" x14ac:dyDescent="0.3">
      <c r="A3213" s="68"/>
      <c r="B3213" s="68"/>
      <c r="C3213" s="68"/>
      <c r="D3213" s="68"/>
      <c r="E3213" s="68"/>
      <c r="F3213" s="68"/>
      <c r="G3213" s="68"/>
      <c r="H3213" s="68"/>
    </row>
    <row r="3214" spans="1:8" x14ac:dyDescent="0.3">
      <c r="A3214" s="68"/>
      <c r="B3214" s="68"/>
      <c r="C3214" s="68"/>
      <c r="D3214" s="68"/>
      <c r="E3214" s="68"/>
      <c r="F3214" s="68"/>
      <c r="G3214" s="68"/>
      <c r="H3214" s="68"/>
    </row>
    <row r="3215" spans="1:8" x14ac:dyDescent="0.3">
      <c r="A3215" s="68"/>
      <c r="B3215" s="68"/>
      <c r="C3215" s="68"/>
      <c r="D3215" s="68"/>
      <c r="E3215" s="68"/>
      <c r="F3215" s="68"/>
      <c r="G3215" s="68"/>
      <c r="H3215" s="68"/>
    </row>
    <row r="3216" spans="1:8" x14ac:dyDescent="0.3">
      <c r="A3216" s="68"/>
      <c r="B3216" s="68"/>
      <c r="C3216" s="68"/>
      <c r="D3216" s="68"/>
      <c r="E3216" s="68"/>
      <c r="F3216" s="68"/>
      <c r="G3216" s="68"/>
      <c r="H3216" s="68"/>
    </row>
    <row r="3217" spans="1:8" x14ac:dyDescent="0.3">
      <c r="A3217" s="68"/>
      <c r="B3217" s="68"/>
      <c r="C3217" s="68"/>
      <c r="D3217" s="68"/>
      <c r="E3217" s="68"/>
      <c r="F3217" s="68"/>
      <c r="G3217" s="68"/>
      <c r="H3217" s="68"/>
    </row>
    <row r="3218" spans="1:8" x14ac:dyDescent="0.3">
      <c r="A3218" s="68"/>
      <c r="B3218" s="68"/>
      <c r="C3218" s="68"/>
      <c r="D3218" s="68"/>
      <c r="E3218" s="68"/>
      <c r="F3218" s="68"/>
      <c r="G3218" s="68"/>
      <c r="H3218" s="68"/>
    </row>
    <row r="3219" spans="1:8" x14ac:dyDescent="0.3">
      <c r="A3219" s="68"/>
      <c r="B3219" s="68"/>
      <c r="C3219" s="68"/>
      <c r="D3219" s="68"/>
      <c r="E3219" s="68"/>
      <c r="F3219" s="68"/>
      <c r="G3219" s="68"/>
      <c r="H3219" s="68"/>
    </row>
    <row r="3220" spans="1:8" x14ac:dyDescent="0.3">
      <c r="A3220" s="68"/>
      <c r="B3220" s="68"/>
      <c r="C3220" s="68"/>
      <c r="D3220" s="68"/>
      <c r="E3220" s="68"/>
      <c r="F3220" s="68"/>
      <c r="G3220" s="68"/>
      <c r="H3220" s="68"/>
    </row>
    <row r="3221" spans="1:8" x14ac:dyDescent="0.3">
      <c r="A3221" s="68"/>
      <c r="B3221" s="68"/>
      <c r="C3221" s="68"/>
      <c r="D3221" s="68"/>
      <c r="E3221" s="68"/>
      <c r="F3221" s="68"/>
      <c r="G3221" s="68"/>
      <c r="H3221" s="68"/>
    </row>
    <row r="3222" spans="1:8" x14ac:dyDescent="0.3">
      <c r="A3222" s="68"/>
      <c r="B3222" s="68"/>
      <c r="C3222" s="68"/>
      <c r="D3222" s="68"/>
      <c r="E3222" s="68"/>
      <c r="F3222" s="68"/>
      <c r="G3222" s="68"/>
      <c r="H3222" s="68"/>
    </row>
    <row r="3223" spans="1:8" x14ac:dyDescent="0.3">
      <c r="A3223" s="68"/>
      <c r="B3223" s="68"/>
      <c r="C3223" s="68"/>
      <c r="D3223" s="68"/>
      <c r="E3223" s="68"/>
      <c r="F3223" s="68"/>
      <c r="G3223" s="68"/>
      <c r="H3223" s="68"/>
    </row>
    <row r="3224" spans="1:8" x14ac:dyDescent="0.3">
      <c r="A3224" s="68"/>
      <c r="B3224" s="68"/>
      <c r="C3224" s="68"/>
      <c r="D3224" s="68"/>
      <c r="E3224" s="68"/>
      <c r="F3224" s="68"/>
      <c r="G3224" s="68"/>
      <c r="H3224" s="68"/>
    </row>
    <row r="3225" spans="1:8" x14ac:dyDescent="0.3">
      <c r="A3225" s="68"/>
      <c r="B3225" s="68"/>
      <c r="C3225" s="68"/>
      <c r="D3225" s="68"/>
      <c r="E3225" s="68"/>
      <c r="F3225" s="68"/>
      <c r="G3225" s="68"/>
      <c r="H3225" s="68"/>
    </row>
    <row r="3226" spans="1:8" x14ac:dyDescent="0.3">
      <c r="A3226" s="68"/>
      <c r="B3226" s="68"/>
      <c r="C3226" s="68"/>
      <c r="D3226" s="68"/>
      <c r="E3226" s="68"/>
      <c r="F3226" s="68"/>
      <c r="G3226" s="68"/>
      <c r="H3226" s="68"/>
    </row>
    <row r="3227" spans="1:8" x14ac:dyDescent="0.3">
      <c r="A3227" s="68"/>
      <c r="B3227" s="68"/>
      <c r="C3227" s="68"/>
      <c r="D3227" s="68"/>
      <c r="E3227" s="68"/>
      <c r="F3227" s="68"/>
      <c r="G3227" s="68"/>
      <c r="H3227" s="68"/>
    </row>
    <row r="3228" spans="1:8" x14ac:dyDescent="0.3">
      <c r="A3228" s="68"/>
      <c r="B3228" s="68"/>
      <c r="C3228" s="68"/>
      <c r="D3228" s="68"/>
      <c r="E3228" s="68"/>
      <c r="F3228" s="68"/>
      <c r="G3228" s="68"/>
      <c r="H3228" s="68"/>
    </row>
    <row r="3229" spans="1:8" x14ac:dyDescent="0.3">
      <c r="A3229" s="68"/>
      <c r="B3229" s="68"/>
      <c r="C3229" s="68"/>
      <c r="D3229" s="68"/>
      <c r="E3229" s="68"/>
      <c r="F3229" s="68"/>
      <c r="G3229" s="68"/>
      <c r="H3229" s="68"/>
    </row>
    <row r="3230" spans="1:8" x14ac:dyDescent="0.3">
      <c r="A3230" s="68"/>
      <c r="B3230" s="68"/>
      <c r="C3230" s="68"/>
      <c r="D3230" s="68"/>
      <c r="E3230" s="68"/>
      <c r="F3230" s="68"/>
      <c r="G3230" s="68"/>
      <c r="H3230" s="68"/>
    </row>
    <row r="3231" spans="1:8" x14ac:dyDescent="0.3">
      <c r="A3231" s="68"/>
      <c r="B3231" s="68"/>
      <c r="C3231" s="68"/>
      <c r="D3231" s="68"/>
      <c r="E3231" s="68"/>
      <c r="F3231" s="68"/>
      <c r="G3231" s="68"/>
      <c r="H3231" s="68"/>
    </row>
    <row r="3232" spans="1:8" x14ac:dyDescent="0.3">
      <c r="A3232" s="68"/>
      <c r="B3232" s="68"/>
      <c r="C3232" s="68"/>
      <c r="D3232" s="68"/>
      <c r="E3232" s="68"/>
      <c r="F3232" s="68"/>
      <c r="G3232" s="68"/>
      <c r="H3232" s="68"/>
    </row>
    <row r="3233" spans="1:8" x14ac:dyDescent="0.3">
      <c r="A3233" s="68"/>
      <c r="B3233" s="68"/>
      <c r="C3233" s="68"/>
      <c r="D3233" s="68"/>
      <c r="E3233" s="68"/>
      <c r="F3233" s="68"/>
      <c r="G3233" s="68"/>
      <c r="H3233" s="68"/>
    </row>
    <row r="3234" spans="1:8" x14ac:dyDescent="0.3">
      <c r="A3234" s="68"/>
      <c r="B3234" s="68"/>
      <c r="C3234" s="68"/>
      <c r="D3234" s="68"/>
      <c r="E3234" s="68"/>
      <c r="F3234" s="68"/>
      <c r="G3234" s="68"/>
      <c r="H3234" s="68"/>
    </row>
    <row r="3235" spans="1:8" x14ac:dyDescent="0.3">
      <c r="A3235" s="68"/>
      <c r="B3235" s="68"/>
      <c r="C3235" s="68"/>
      <c r="D3235" s="68"/>
      <c r="E3235" s="68"/>
      <c r="F3235" s="68"/>
      <c r="G3235" s="68"/>
      <c r="H3235" s="68"/>
    </row>
    <row r="3236" spans="1:8" x14ac:dyDescent="0.3">
      <c r="A3236" s="68"/>
      <c r="B3236" s="68"/>
      <c r="C3236" s="68"/>
      <c r="D3236" s="68"/>
      <c r="E3236" s="68"/>
      <c r="F3236" s="68"/>
      <c r="G3236" s="68"/>
      <c r="H3236" s="68"/>
    </row>
    <row r="3237" spans="1:8" x14ac:dyDescent="0.3">
      <c r="A3237" s="68"/>
      <c r="B3237" s="68"/>
      <c r="C3237" s="68"/>
      <c r="D3237" s="68"/>
      <c r="E3237" s="68"/>
      <c r="F3237" s="68"/>
      <c r="G3237" s="68"/>
      <c r="H3237" s="68"/>
    </row>
    <row r="3238" spans="1:8" x14ac:dyDescent="0.3">
      <c r="A3238" s="68"/>
      <c r="B3238" s="68"/>
      <c r="C3238" s="68"/>
      <c r="D3238" s="68"/>
      <c r="E3238" s="68"/>
      <c r="F3238" s="68"/>
      <c r="G3238" s="68"/>
      <c r="H3238" s="68"/>
    </row>
    <row r="3239" spans="1:8" x14ac:dyDescent="0.3">
      <c r="A3239" s="68"/>
      <c r="B3239" s="68"/>
      <c r="C3239" s="68"/>
      <c r="D3239" s="68"/>
      <c r="E3239" s="68"/>
      <c r="F3239" s="68"/>
      <c r="G3239" s="68"/>
      <c r="H3239" s="68"/>
    </row>
    <row r="3240" spans="1:8" x14ac:dyDescent="0.3">
      <c r="A3240" s="68"/>
      <c r="B3240" s="68"/>
      <c r="C3240" s="68"/>
      <c r="D3240" s="68"/>
      <c r="E3240" s="68"/>
      <c r="F3240" s="68"/>
      <c r="G3240" s="68"/>
      <c r="H3240" s="68"/>
    </row>
    <row r="3241" spans="1:8" x14ac:dyDescent="0.3">
      <c r="A3241" s="68"/>
      <c r="B3241" s="68"/>
      <c r="C3241" s="68"/>
      <c r="D3241" s="68"/>
      <c r="E3241" s="68"/>
      <c r="F3241" s="68"/>
      <c r="G3241" s="68"/>
      <c r="H3241" s="68"/>
    </row>
    <row r="3242" spans="1:8" x14ac:dyDescent="0.3">
      <c r="A3242" s="68"/>
      <c r="B3242" s="68"/>
      <c r="C3242" s="68"/>
      <c r="D3242" s="68"/>
      <c r="E3242" s="68"/>
      <c r="F3242" s="68"/>
      <c r="G3242" s="68"/>
      <c r="H3242" s="68"/>
    </row>
    <row r="3243" spans="1:8" x14ac:dyDescent="0.3">
      <c r="A3243" s="68"/>
      <c r="B3243" s="68"/>
      <c r="C3243" s="68"/>
      <c r="D3243" s="68"/>
      <c r="E3243" s="68"/>
      <c r="F3243" s="68"/>
      <c r="G3243" s="68"/>
      <c r="H3243" s="68"/>
    </row>
    <row r="3244" spans="1:8" x14ac:dyDescent="0.3">
      <c r="A3244" s="68"/>
      <c r="B3244" s="68"/>
      <c r="C3244" s="68"/>
      <c r="D3244" s="68"/>
      <c r="E3244" s="68"/>
      <c r="F3244" s="68"/>
      <c r="G3244" s="68"/>
      <c r="H3244" s="68"/>
    </row>
    <row r="3245" spans="1:8" x14ac:dyDescent="0.3">
      <c r="A3245" s="68"/>
      <c r="B3245" s="68"/>
      <c r="C3245" s="68"/>
      <c r="D3245" s="68"/>
      <c r="E3245" s="68"/>
      <c r="F3245" s="68"/>
      <c r="G3245" s="68"/>
      <c r="H3245" s="68"/>
    </row>
    <row r="3246" spans="1:8" x14ac:dyDescent="0.3">
      <c r="A3246" s="68"/>
      <c r="B3246" s="68"/>
      <c r="C3246" s="68"/>
      <c r="D3246" s="68"/>
      <c r="E3246" s="68"/>
      <c r="F3246" s="68"/>
      <c r="G3246" s="68"/>
      <c r="H3246" s="68"/>
    </row>
    <row r="3247" spans="1:8" x14ac:dyDescent="0.3">
      <c r="A3247" s="68"/>
      <c r="B3247" s="68"/>
      <c r="C3247" s="68"/>
      <c r="D3247" s="68"/>
      <c r="E3247" s="68"/>
      <c r="F3247" s="68"/>
      <c r="G3247" s="68"/>
      <c r="H3247" s="68"/>
    </row>
    <row r="3248" spans="1:8" x14ac:dyDescent="0.3">
      <c r="A3248" s="68"/>
      <c r="B3248" s="68"/>
      <c r="C3248" s="68"/>
      <c r="D3248" s="68"/>
      <c r="E3248" s="68"/>
      <c r="F3248" s="68"/>
      <c r="G3248" s="68"/>
      <c r="H3248" s="68"/>
    </row>
    <row r="3249" spans="1:8" x14ac:dyDescent="0.3">
      <c r="A3249" s="68"/>
      <c r="B3249" s="68"/>
      <c r="C3249" s="68"/>
      <c r="D3249" s="68"/>
      <c r="E3249" s="68"/>
      <c r="F3249" s="68"/>
      <c r="G3249" s="68"/>
      <c r="H3249" s="68"/>
    </row>
    <row r="3250" spans="1:8" x14ac:dyDescent="0.3">
      <c r="A3250" s="68"/>
      <c r="B3250" s="68"/>
      <c r="C3250" s="68"/>
      <c r="D3250" s="68"/>
      <c r="E3250" s="68"/>
      <c r="F3250" s="68"/>
      <c r="G3250" s="68"/>
      <c r="H3250" s="68"/>
    </row>
    <row r="3251" spans="1:8" x14ac:dyDescent="0.3">
      <c r="A3251" s="68"/>
      <c r="B3251" s="68"/>
      <c r="C3251" s="68"/>
      <c r="D3251" s="68"/>
      <c r="E3251" s="68"/>
      <c r="F3251" s="68"/>
      <c r="G3251" s="68"/>
      <c r="H3251" s="68"/>
    </row>
    <row r="3252" spans="1:8" x14ac:dyDescent="0.3">
      <c r="A3252" s="68"/>
      <c r="B3252" s="68"/>
      <c r="C3252" s="68"/>
      <c r="D3252" s="68"/>
      <c r="E3252" s="68"/>
      <c r="F3252" s="68"/>
      <c r="G3252" s="68"/>
      <c r="H3252" s="68"/>
    </row>
    <row r="3253" spans="1:8" x14ac:dyDescent="0.3">
      <c r="A3253" s="68"/>
      <c r="B3253" s="68"/>
      <c r="C3253" s="68"/>
      <c r="D3253" s="68"/>
      <c r="E3253" s="68"/>
      <c r="F3253" s="68"/>
      <c r="G3253" s="68"/>
      <c r="H3253" s="68"/>
    </row>
    <row r="3254" spans="1:8" x14ac:dyDescent="0.3">
      <c r="A3254" s="68"/>
      <c r="B3254" s="68"/>
      <c r="C3254" s="68"/>
      <c r="D3254" s="68"/>
      <c r="E3254" s="68"/>
      <c r="F3254" s="68"/>
      <c r="G3254" s="68"/>
      <c r="H3254" s="68"/>
    </row>
    <row r="3255" spans="1:8" x14ac:dyDescent="0.3">
      <c r="A3255" s="68"/>
      <c r="B3255" s="68"/>
      <c r="C3255" s="68"/>
      <c r="D3255" s="68"/>
      <c r="E3255" s="68"/>
      <c r="F3255" s="68"/>
      <c r="G3255" s="68"/>
      <c r="H3255" s="68"/>
    </row>
    <row r="3256" spans="1:8" x14ac:dyDescent="0.3">
      <c r="A3256" s="68"/>
      <c r="B3256" s="68"/>
      <c r="C3256" s="68"/>
      <c r="D3256" s="68"/>
      <c r="E3256" s="68"/>
      <c r="F3256" s="68"/>
      <c r="G3256" s="68"/>
      <c r="H3256" s="68"/>
    </row>
    <row r="3257" spans="1:8" x14ac:dyDescent="0.3">
      <c r="A3257" s="68"/>
      <c r="B3257" s="68"/>
      <c r="C3257" s="68"/>
      <c r="D3257" s="68"/>
      <c r="E3257" s="68"/>
      <c r="F3257" s="68"/>
      <c r="G3257" s="68"/>
      <c r="H3257" s="68"/>
    </row>
    <row r="3258" spans="1:8" x14ac:dyDescent="0.3">
      <c r="A3258" s="68"/>
      <c r="B3258" s="68"/>
      <c r="C3258" s="68"/>
      <c r="D3258" s="68"/>
      <c r="E3258" s="68"/>
      <c r="F3258" s="68"/>
      <c r="G3258" s="68"/>
      <c r="H3258" s="68"/>
    </row>
    <row r="3259" spans="1:8" x14ac:dyDescent="0.3">
      <c r="A3259" s="68"/>
      <c r="B3259" s="68"/>
      <c r="C3259" s="68"/>
      <c r="D3259" s="68"/>
      <c r="E3259" s="68"/>
      <c r="F3259" s="68"/>
      <c r="G3259" s="68"/>
      <c r="H3259" s="68"/>
    </row>
    <row r="3260" spans="1:8" x14ac:dyDescent="0.3">
      <c r="A3260" s="68"/>
      <c r="B3260" s="68"/>
      <c r="C3260" s="68"/>
      <c r="D3260" s="68"/>
      <c r="E3260" s="68"/>
      <c r="F3260" s="68"/>
      <c r="G3260" s="68"/>
      <c r="H3260" s="68"/>
    </row>
    <row r="3261" spans="1:8" x14ac:dyDescent="0.3">
      <c r="A3261" s="68"/>
      <c r="B3261" s="68"/>
      <c r="C3261" s="68"/>
      <c r="D3261" s="68"/>
      <c r="E3261" s="68"/>
      <c r="F3261" s="68"/>
      <c r="G3261" s="68"/>
      <c r="H3261" s="68"/>
    </row>
    <row r="3262" spans="1:8" x14ac:dyDescent="0.3">
      <c r="A3262" s="68"/>
      <c r="B3262" s="68"/>
      <c r="C3262" s="68"/>
      <c r="D3262" s="68"/>
      <c r="E3262" s="68"/>
      <c r="F3262" s="68"/>
      <c r="G3262" s="68"/>
      <c r="H3262" s="68"/>
    </row>
    <row r="3263" spans="1:8" x14ac:dyDescent="0.3">
      <c r="A3263" s="68"/>
      <c r="B3263" s="68"/>
      <c r="C3263" s="68"/>
      <c r="D3263" s="68"/>
      <c r="E3263" s="68"/>
      <c r="F3263" s="68"/>
      <c r="G3263" s="68"/>
      <c r="H3263" s="68"/>
    </row>
    <row r="3264" spans="1:8" x14ac:dyDescent="0.3">
      <c r="A3264" s="68"/>
      <c r="B3264" s="68"/>
      <c r="C3264" s="68"/>
      <c r="D3264" s="68"/>
      <c r="E3264" s="68"/>
      <c r="F3264" s="68"/>
      <c r="G3264" s="68"/>
      <c r="H3264" s="68"/>
    </row>
    <row r="3265" spans="1:8" x14ac:dyDescent="0.3">
      <c r="A3265" s="68"/>
      <c r="B3265" s="68"/>
      <c r="C3265" s="68"/>
      <c r="D3265" s="68"/>
      <c r="E3265" s="68"/>
      <c r="F3265" s="68"/>
      <c r="G3265" s="68"/>
      <c r="H3265" s="68"/>
    </row>
    <row r="3266" spans="1:8" x14ac:dyDescent="0.3">
      <c r="A3266" s="68"/>
      <c r="B3266" s="68"/>
      <c r="C3266" s="68"/>
      <c r="D3266" s="68"/>
      <c r="E3266" s="68"/>
      <c r="F3266" s="68"/>
      <c r="G3266" s="68"/>
      <c r="H3266" s="68"/>
    </row>
    <row r="3267" spans="1:8" x14ac:dyDescent="0.3">
      <c r="A3267" s="68"/>
      <c r="B3267" s="68"/>
      <c r="C3267" s="68"/>
      <c r="D3267" s="68"/>
      <c r="E3267" s="68"/>
      <c r="F3267" s="68"/>
      <c r="G3267" s="68"/>
      <c r="H3267" s="68"/>
    </row>
    <row r="3268" spans="1:8" x14ac:dyDescent="0.3">
      <c r="A3268" s="68"/>
      <c r="B3268" s="68"/>
      <c r="C3268" s="68"/>
      <c r="D3268" s="68"/>
      <c r="E3268" s="68"/>
      <c r="F3268" s="68"/>
      <c r="G3268" s="68"/>
      <c r="H3268" s="68"/>
    </row>
    <row r="3269" spans="1:8" x14ac:dyDescent="0.3">
      <c r="A3269" s="68"/>
      <c r="B3269" s="68"/>
      <c r="C3269" s="68"/>
      <c r="D3269" s="68"/>
      <c r="E3269" s="68"/>
      <c r="F3269" s="68"/>
      <c r="G3269" s="68"/>
      <c r="H3269" s="68"/>
    </row>
    <row r="3270" spans="1:8" x14ac:dyDescent="0.3">
      <c r="A3270" s="68"/>
      <c r="B3270" s="68"/>
      <c r="C3270" s="68"/>
      <c r="D3270" s="68"/>
      <c r="E3270" s="68"/>
      <c r="F3270" s="68"/>
      <c r="G3270" s="68"/>
      <c r="H3270" s="68"/>
    </row>
    <row r="3271" spans="1:8" x14ac:dyDescent="0.3">
      <c r="A3271" s="68"/>
      <c r="B3271" s="68"/>
      <c r="C3271" s="68"/>
      <c r="D3271" s="68"/>
      <c r="E3271" s="68"/>
      <c r="F3271" s="68"/>
      <c r="G3271" s="68"/>
      <c r="H3271" s="68"/>
    </row>
    <row r="3272" spans="1:8" x14ac:dyDescent="0.3">
      <c r="A3272" s="68"/>
      <c r="B3272" s="68"/>
      <c r="C3272" s="68"/>
      <c r="D3272" s="68"/>
      <c r="E3272" s="68"/>
      <c r="F3272" s="68"/>
      <c r="G3272" s="68"/>
      <c r="H3272" s="68"/>
    </row>
    <row r="3273" spans="1:8" x14ac:dyDescent="0.3">
      <c r="A3273" s="68"/>
      <c r="B3273" s="68"/>
      <c r="C3273" s="68"/>
      <c r="D3273" s="68"/>
      <c r="E3273" s="68"/>
      <c r="F3273" s="68"/>
      <c r="G3273" s="68"/>
      <c r="H3273" s="68"/>
    </row>
    <row r="3274" spans="1:8" x14ac:dyDescent="0.3">
      <c r="A3274" s="68"/>
      <c r="B3274" s="68"/>
      <c r="C3274" s="68"/>
      <c r="D3274" s="68"/>
      <c r="E3274" s="68"/>
      <c r="F3274" s="68"/>
      <c r="G3274" s="68"/>
      <c r="H3274" s="68"/>
    </row>
    <row r="3275" spans="1:8" x14ac:dyDescent="0.3">
      <c r="A3275" s="68"/>
      <c r="B3275" s="68"/>
      <c r="C3275" s="68"/>
      <c r="D3275" s="68"/>
      <c r="E3275" s="68"/>
      <c r="F3275" s="68"/>
      <c r="G3275" s="68"/>
      <c r="H3275" s="68"/>
    </row>
    <row r="3276" spans="1:8" x14ac:dyDescent="0.3">
      <c r="A3276" s="68"/>
      <c r="B3276" s="68"/>
      <c r="C3276" s="68"/>
      <c r="D3276" s="68"/>
      <c r="E3276" s="68"/>
      <c r="F3276" s="68"/>
      <c r="G3276" s="68"/>
      <c r="H3276" s="68"/>
    </row>
    <row r="3277" spans="1:8" x14ac:dyDescent="0.3">
      <c r="A3277" s="68"/>
      <c r="B3277" s="68"/>
      <c r="C3277" s="68"/>
      <c r="D3277" s="68"/>
      <c r="E3277" s="68"/>
      <c r="F3277" s="68"/>
      <c r="G3277" s="68"/>
      <c r="H3277" s="68"/>
    </row>
    <row r="3278" spans="1:8" x14ac:dyDescent="0.3">
      <c r="A3278" s="68"/>
      <c r="B3278" s="68"/>
      <c r="C3278" s="68"/>
      <c r="D3278" s="68"/>
      <c r="E3278" s="68"/>
      <c r="F3278" s="68"/>
      <c r="G3278" s="68"/>
      <c r="H3278" s="68"/>
    </row>
    <row r="3279" spans="1:8" x14ac:dyDescent="0.3">
      <c r="A3279" s="68"/>
      <c r="B3279" s="68"/>
      <c r="C3279" s="68"/>
      <c r="D3279" s="68"/>
      <c r="E3279" s="68"/>
      <c r="F3279" s="68"/>
      <c r="G3279" s="68"/>
      <c r="H3279" s="68"/>
    </row>
    <row r="3280" spans="1:8" x14ac:dyDescent="0.3">
      <c r="A3280" s="68"/>
      <c r="B3280" s="68"/>
      <c r="C3280" s="68"/>
      <c r="D3280" s="68"/>
      <c r="E3280" s="68"/>
      <c r="F3280" s="68"/>
      <c r="G3280" s="68"/>
      <c r="H3280" s="68"/>
    </row>
    <row r="3281" spans="1:8" x14ac:dyDescent="0.3">
      <c r="A3281" s="68"/>
      <c r="B3281" s="68"/>
      <c r="C3281" s="68"/>
      <c r="D3281" s="68"/>
      <c r="E3281" s="68"/>
      <c r="F3281" s="68"/>
      <c r="G3281" s="68"/>
      <c r="H3281" s="68"/>
    </row>
    <row r="3282" spans="1:8" x14ac:dyDescent="0.3">
      <c r="A3282" s="68"/>
      <c r="B3282" s="68"/>
      <c r="C3282" s="68"/>
      <c r="D3282" s="68"/>
      <c r="E3282" s="68"/>
      <c r="F3282" s="68"/>
      <c r="G3282" s="68"/>
      <c r="H3282" s="68"/>
    </row>
    <row r="3283" spans="1:8" x14ac:dyDescent="0.3">
      <c r="A3283" s="68"/>
      <c r="B3283" s="68"/>
      <c r="C3283" s="68"/>
      <c r="D3283" s="68"/>
      <c r="E3283" s="68"/>
      <c r="F3283" s="68"/>
      <c r="G3283" s="68"/>
      <c r="H3283" s="68"/>
    </row>
    <row r="3284" spans="1:8" x14ac:dyDescent="0.3">
      <c r="A3284" s="68"/>
      <c r="B3284" s="68"/>
      <c r="C3284" s="68"/>
      <c r="D3284" s="68"/>
      <c r="E3284" s="68"/>
      <c r="F3284" s="68"/>
      <c r="G3284" s="68"/>
      <c r="H3284" s="68"/>
    </row>
    <row r="3285" spans="1:8" x14ac:dyDescent="0.3">
      <c r="A3285" s="68"/>
      <c r="B3285" s="68"/>
      <c r="C3285" s="68"/>
      <c r="D3285" s="68"/>
      <c r="E3285" s="68"/>
      <c r="F3285" s="68"/>
      <c r="G3285" s="68"/>
      <c r="H3285" s="68"/>
    </row>
    <row r="3286" spans="1:8" x14ac:dyDescent="0.3">
      <c r="A3286" s="68"/>
      <c r="B3286" s="68"/>
      <c r="C3286" s="68"/>
      <c r="D3286" s="68"/>
      <c r="E3286" s="68"/>
      <c r="F3286" s="68"/>
      <c r="G3286" s="68"/>
      <c r="H3286" s="68"/>
    </row>
    <row r="3287" spans="1:8" x14ac:dyDescent="0.3">
      <c r="A3287" s="68"/>
      <c r="B3287" s="68"/>
      <c r="C3287" s="68"/>
      <c r="D3287" s="68"/>
      <c r="E3287" s="68"/>
      <c r="F3287" s="68"/>
      <c r="G3287" s="68"/>
      <c r="H3287" s="68"/>
    </row>
    <row r="3288" spans="1:8" x14ac:dyDescent="0.3">
      <c r="A3288" s="68"/>
      <c r="B3288" s="68"/>
      <c r="C3288" s="68"/>
      <c r="D3288" s="68"/>
      <c r="E3288" s="68"/>
      <c r="F3288" s="68"/>
      <c r="G3288" s="68"/>
      <c r="H3288" s="68"/>
    </row>
    <row r="3289" spans="1:8" x14ac:dyDescent="0.3">
      <c r="A3289" s="68"/>
      <c r="B3289" s="68"/>
      <c r="C3289" s="68"/>
      <c r="D3289" s="68"/>
      <c r="E3289" s="68"/>
      <c r="F3289" s="68"/>
      <c r="G3289" s="68"/>
      <c r="H3289" s="68"/>
    </row>
    <row r="3290" spans="1:8" x14ac:dyDescent="0.3">
      <c r="A3290" s="68"/>
      <c r="B3290" s="68"/>
      <c r="C3290" s="68"/>
      <c r="D3290" s="68"/>
      <c r="E3290" s="68"/>
      <c r="F3290" s="68"/>
      <c r="G3290" s="68"/>
      <c r="H3290" s="68"/>
    </row>
    <row r="3291" spans="1:8" x14ac:dyDescent="0.3">
      <c r="A3291" s="68"/>
      <c r="B3291" s="68"/>
      <c r="C3291" s="68"/>
      <c r="D3291" s="68"/>
      <c r="E3291" s="68"/>
      <c r="F3291" s="68"/>
      <c r="G3291" s="68"/>
      <c r="H3291" s="68"/>
    </row>
    <row r="3292" spans="1:8" x14ac:dyDescent="0.3">
      <c r="A3292" s="68"/>
      <c r="B3292" s="68"/>
      <c r="C3292" s="68"/>
      <c r="D3292" s="68"/>
      <c r="E3292" s="68"/>
      <c r="F3292" s="68"/>
      <c r="G3292" s="68"/>
      <c r="H3292" s="68"/>
    </row>
    <row r="3293" spans="1:8" x14ac:dyDescent="0.3">
      <c r="A3293" s="68"/>
      <c r="B3293" s="68"/>
      <c r="C3293" s="68"/>
      <c r="D3293" s="68"/>
      <c r="E3293" s="68"/>
      <c r="F3293" s="68"/>
      <c r="G3293" s="68"/>
      <c r="H3293" s="68"/>
    </row>
    <row r="3294" spans="1:8" x14ac:dyDescent="0.3">
      <c r="A3294" s="68"/>
      <c r="B3294" s="68"/>
      <c r="C3294" s="68"/>
      <c r="D3294" s="68"/>
      <c r="E3294" s="68"/>
      <c r="F3294" s="68"/>
      <c r="G3294" s="68"/>
      <c r="H3294" s="68"/>
    </row>
    <row r="3295" spans="1:8" x14ac:dyDescent="0.3">
      <c r="A3295" s="68"/>
      <c r="B3295" s="68"/>
      <c r="C3295" s="68"/>
      <c r="D3295" s="68"/>
      <c r="E3295" s="68"/>
      <c r="F3295" s="68"/>
      <c r="G3295" s="68"/>
      <c r="H3295" s="68"/>
    </row>
    <row r="3296" spans="1:8" x14ac:dyDescent="0.3">
      <c r="A3296" s="68"/>
      <c r="B3296" s="68"/>
      <c r="C3296" s="68"/>
      <c r="D3296" s="68"/>
      <c r="E3296" s="68"/>
      <c r="F3296" s="68"/>
      <c r="G3296" s="68"/>
      <c r="H3296" s="68"/>
    </row>
    <row r="3297" spans="1:8" x14ac:dyDescent="0.3">
      <c r="A3297" s="68"/>
      <c r="B3297" s="68"/>
      <c r="C3297" s="68"/>
      <c r="D3297" s="68"/>
      <c r="E3297" s="68"/>
      <c r="F3297" s="68"/>
      <c r="G3297" s="68"/>
      <c r="H3297" s="68"/>
    </row>
    <row r="3298" spans="1:8" x14ac:dyDescent="0.3">
      <c r="A3298" s="68"/>
      <c r="B3298" s="68"/>
      <c r="C3298" s="68"/>
      <c r="D3298" s="68"/>
      <c r="E3298" s="68"/>
      <c r="F3298" s="68"/>
      <c r="G3298" s="68"/>
      <c r="H3298" s="68"/>
    </row>
    <row r="3299" spans="1:8" x14ac:dyDescent="0.3">
      <c r="A3299" s="68"/>
      <c r="B3299" s="68"/>
      <c r="C3299" s="68"/>
      <c r="D3299" s="68"/>
      <c r="E3299" s="68"/>
      <c r="F3299" s="68"/>
      <c r="G3299" s="68"/>
      <c r="H3299" s="68"/>
    </row>
    <row r="3300" spans="1:8" x14ac:dyDescent="0.3">
      <c r="A3300" s="68"/>
      <c r="B3300" s="68"/>
      <c r="C3300" s="68"/>
      <c r="D3300" s="68"/>
      <c r="E3300" s="68"/>
      <c r="F3300" s="68"/>
      <c r="G3300" s="68"/>
      <c r="H3300" s="68"/>
    </row>
    <row r="3301" spans="1:8" x14ac:dyDescent="0.3">
      <c r="A3301" s="68"/>
      <c r="B3301" s="68"/>
      <c r="C3301" s="68"/>
      <c r="D3301" s="68"/>
      <c r="E3301" s="68"/>
      <c r="F3301" s="68"/>
      <c r="G3301" s="68"/>
      <c r="H3301" s="68"/>
    </row>
    <row r="3302" spans="1:8" x14ac:dyDescent="0.3">
      <c r="A3302" s="68"/>
      <c r="B3302" s="68"/>
      <c r="C3302" s="68"/>
      <c r="D3302" s="68"/>
      <c r="E3302" s="68"/>
      <c r="F3302" s="68"/>
      <c r="G3302" s="68"/>
      <c r="H3302" s="68"/>
    </row>
    <row r="3303" spans="1:8" x14ac:dyDescent="0.3">
      <c r="A3303" s="68"/>
      <c r="B3303" s="68"/>
      <c r="C3303" s="68"/>
      <c r="D3303" s="68"/>
      <c r="E3303" s="68"/>
      <c r="F3303" s="68"/>
      <c r="G3303" s="68"/>
      <c r="H3303" s="68"/>
    </row>
    <row r="3304" spans="1:8" x14ac:dyDescent="0.3">
      <c r="A3304" s="68"/>
      <c r="B3304" s="68"/>
      <c r="C3304" s="68"/>
      <c r="D3304" s="68"/>
      <c r="E3304" s="68"/>
      <c r="F3304" s="68"/>
      <c r="G3304" s="68"/>
      <c r="H3304" s="68"/>
    </row>
    <row r="3305" spans="1:8" x14ac:dyDescent="0.3">
      <c r="A3305" s="68"/>
      <c r="B3305" s="68"/>
      <c r="C3305" s="68"/>
      <c r="D3305" s="68"/>
      <c r="E3305" s="68"/>
      <c r="F3305" s="68"/>
      <c r="G3305" s="68"/>
      <c r="H3305" s="68"/>
    </row>
    <row r="3306" spans="1:8" x14ac:dyDescent="0.3">
      <c r="A3306" s="68"/>
      <c r="B3306" s="68"/>
      <c r="C3306" s="68"/>
      <c r="D3306" s="68"/>
      <c r="E3306" s="68"/>
      <c r="F3306" s="68"/>
      <c r="G3306" s="68"/>
      <c r="H3306" s="68"/>
    </row>
    <row r="3307" spans="1:8" x14ac:dyDescent="0.3">
      <c r="A3307" s="68"/>
      <c r="B3307" s="68"/>
      <c r="C3307" s="68"/>
      <c r="D3307" s="68"/>
      <c r="E3307" s="68"/>
      <c r="F3307" s="68"/>
      <c r="G3307" s="68"/>
      <c r="H3307" s="68"/>
    </row>
    <row r="3308" spans="1:8" x14ac:dyDescent="0.3">
      <c r="A3308" s="68"/>
      <c r="B3308" s="68"/>
      <c r="C3308" s="68"/>
      <c r="D3308" s="68"/>
      <c r="E3308" s="68"/>
      <c r="F3308" s="68"/>
      <c r="G3308" s="68"/>
      <c r="H3308" s="68"/>
    </row>
    <row r="3309" spans="1:8" x14ac:dyDescent="0.3">
      <c r="A3309" s="68"/>
      <c r="B3309" s="68"/>
      <c r="C3309" s="68"/>
      <c r="D3309" s="68"/>
      <c r="E3309" s="68"/>
      <c r="F3309" s="68"/>
      <c r="G3309" s="68"/>
      <c r="H3309" s="68"/>
    </row>
    <row r="3310" spans="1:8" x14ac:dyDescent="0.3">
      <c r="A3310" s="68"/>
      <c r="B3310" s="68"/>
      <c r="C3310" s="68"/>
      <c r="D3310" s="68"/>
      <c r="E3310" s="68"/>
      <c r="F3310" s="68"/>
      <c r="G3310" s="68"/>
      <c r="H3310" s="68"/>
    </row>
    <row r="3311" spans="1:8" x14ac:dyDescent="0.3">
      <c r="A3311" s="68"/>
      <c r="B3311" s="68"/>
      <c r="C3311" s="68"/>
      <c r="D3311" s="68"/>
      <c r="E3311" s="68"/>
      <c r="F3311" s="68"/>
      <c r="G3311" s="68"/>
      <c r="H3311" s="68"/>
    </row>
    <row r="3312" spans="1:8" x14ac:dyDescent="0.3">
      <c r="A3312" s="68"/>
      <c r="B3312" s="68"/>
      <c r="C3312" s="68"/>
      <c r="D3312" s="68"/>
      <c r="E3312" s="68"/>
      <c r="F3312" s="68"/>
      <c r="G3312" s="68"/>
      <c r="H3312" s="68"/>
    </row>
    <row r="3313" spans="1:8" x14ac:dyDescent="0.3">
      <c r="A3313" s="68"/>
      <c r="B3313" s="68"/>
      <c r="C3313" s="68"/>
      <c r="D3313" s="68"/>
      <c r="E3313" s="68"/>
      <c r="F3313" s="68"/>
      <c r="G3313" s="68"/>
      <c r="H3313" s="68"/>
    </row>
    <row r="3314" spans="1:8" x14ac:dyDescent="0.3">
      <c r="A3314" s="68"/>
      <c r="B3314" s="68"/>
      <c r="C3314" s="68"/>
      <c r="D3314" s="68"/>
      <c r="E3314" s="68"/>
      <c r="F3314" s="68"/>
      <c r="G3314" s="68"/>
      <c r="H3314" s="68"/>
    </row>
    <row r="3315" spans="1:8" x14ac:dyDescent="0.3">
      <c r="A3315" s="68"/>
      <c r="B3315" s="68"/>
      <c r="C3315" s="68"/>
      <c r="D3315" s="68"/>
      <c r="E3315" s="68"/>
      <c r="F3315" s="68"/>
      <c r="G3315" s="68"/>
      <c r="H3315" s="68"/>
    </row>
    <row r="3316" spans="1:8" x14ac:dyDescent="0.3">
      <c r="A3316" s="68"/>
      <c r="B3316" s="68"/>
      <c r="C3316" s="68"/>
      <c r="D3316" s="68"/>
      <c r="E3316" s="68"/>
      <c r="F3316" s="68"/>
      <c r="G3316" s="68"/>
      <c r="H3316" s="68"/>
    </row>
    <row r="3317" spans="1:8" x14ac:dyDescent="0.3">
      <c r="A3317" s="68"/>
      <c r="B3317" s="68"/>
      <c r="C3317" s="68"/>
      <c r="D3317" s="68"/>
      <c r="E3317" s="68"/>
      <c r="F3317" s="68"/>
      <c r="G3317" s="68"/>
      <c r="H3317" s="68"/>
    </row>
    <row r="3318" spans="1:8" x14ac:dyDescent="0.3">
      <c r="A3318" s="68"/>
      <c r="B3318" s="68"/>
      <c r="C3318" s="68"/>
      <c r="D3318" s="68"/>
      <c r="E3318" s="68"/>
      <c r="F3318" s="68"/>
      <c r="G3318" s="68"/>
      <c r="H3318" s="68"/>
    </row>
    <row r="3319" spans="1:8" x14ac:dyDescent="0.3">
      <c r="A3319" s="68"/>
      <c r="B3319" s="68"/>
      <c r="C3319" s="68"/>
      <c r="D3319" s="68"/>
      <c r="E3319" s="68"/>
      <c r="F3319" s="68"/>
      <c r="G3319" s="68"/>
      <c r="H3319" s="68"/>
    </row>
    <row r="3320" spans="1:8" x14ac:dyDescent="0.3">
      <c r="A3320" s="68"/>
      <c r="B3320" s="68"/>
      <c r="C3320" s="68"/>
      <c r="D3320" s="68"/>
      <c r="E3320" s="68"/>
      <c r="F3320" s="68"/>
      <c r="G3320" s="68"/>
      <c r="H3320" s="68"/>
    </row>
    <row r="3321" spans="1:8" x14ac:dyDescent="0.3">
      <c r="A3321" s="68"/>
      <c r="B3321" s="68"/>
      <c r="C3321" s="68"/>
      <c r="D3321" s="68"/>
      <c r="E3321" s="68"/>
      <c r="F3321" s="68"/>
      <c r="G3321" s="68"/>
      <c r="H3321" s="68"/>
    </row>
    <row r="3322" spans="1:8" x14ac:dyDescent="0.3">
      <c r="A3322" s="68"/>
      <c r="B3322" s="68"/>
      <c r="C3322" s="68"/>
      <c r="D3322" s="68"/>
      <c r="E3322" s="68"/>
      <c r="F3322" s="68"/>
      <c r="G3322" s="68"/>
      <c r="H3322" s="68"/>
    </row>
    <row r="3323" spans="1:8" x14ac:dyDescent="0.3">
      <c r="A3323" s="68"/>
      <c r="B3323" s="68"/>
      <c r="C3323" s="68"/>
      <c r="D3323" s="68"/>
      <c r="E3323" s="68"/>
      <c r="F3323" s="68"/>
      <c r="G3323" s="68"/>
      <c r="H3323" s="68"/>
    </row>
    <row r="3324" spans="1:8" x14ac:dyDescent="0.3">
      <c r="A3324" s="68"/>
      <c r="B3324" s="68"/>
      <c r="C3324" s="68"/>
      <c r="D3324" s="68"/>
      <c r="E3324" s="68"/>
      <c r="F3324" s="68"/>
      <c r="G3324" s="68"/>
      <c r="H3324" s="68"/>
    </row>
    <row r="3325" spans="1:8" x14ac:dyDescent="0.3">
      <c r="A3325" s="68"/>
      <c r="B3325" s="68"/>
      <c r="C3325" s="68"/>
      <c r="D3325" s="68"/>
      <c r="E3325" s="68"/>
      <c r="F3325" s="68"/>
      <c r="G3325" s="68"/>
      <c r="H3325" s="68"/>
    </row>
    <row r="3326" spans="1:8" x14ac:dyDescent="0.3">
      <c r="A3326" s="68"/>
      <c r="B3326" s="68"/>
      <c r="C3326" s="68"/>
      <c r="D3326" s="68"/>
      <c r="E3326" s="68"/>
      <c r="F3326" s="68"/>
      <c r="G3326" s="68"/>
      <c r="H3326" s="68"/>
    </row>
    <row r="3327" spans="1:8" x14ac:dyDescent="0.3">
      <c r="A3327" s="68"/>
      <c r="B3327" s="68"/>
      <c r="C3327" s="68"/>
      <c r="D3327" s="68"/>
      <c r="E3327" s="68"/>
      <c r="F3327" s="68"/>
      <c r="G3327" s="68"/>
      <c r="H3327" s="68"/>
    </row>
    <row r="3328" spans="1:8" x14ac:dyDescent="0.3">
      <c r="A3328" s="68"/>
      <c r="B3328" s="68"/>
      <c r="C3328" s="68"/>
      <c r="D3328" s="68"/>
      <c r="E3328" s="68"/>
      <c r="F3328" s="68"/>
      <c r="G3328" s="68"/>
      <c r="H3328" s="68"/>
    </row>
    <row r="3329" spans="1:8" x14ac:dyDescent="0.3">
      <c r="A3329" s="68"/>
      <c r="B3329" s="68"/>
      <c r="C3329" s="68"/>
      <c r="D3329" s="68"/>
      <c r="E3329" s="68"/>
      <c r="F3329" s="68"/>
      <c r="G3329" s="68"/>
      <c r="H3329" s="68"/>
    </row>
    <row r="3330" spans="1:8" x14ac:dyDescent="0.3">
      <c r="A3330" s="68"/>
      <c r="B3330" s="68"/>
      <c r="C3330" s="68"/>
      <c r="D3330" s="68"/>
      <c r="E3330" s="68"/>
      <c r="F3330" s="68"/>
      <c r="G3330" s="68"/>
      <c r="H3330" s="68"/>
    </row>
    <row r="3331" spans="1:8" x14ac:dyDescent="0.3">
      <c r="A3331" s="68"/>
      <c r="B3331" s="68"/>
      <c r="C3331" s="68"/>
      <c r="D3331" s="68"/>
      <c r="E3331" s="68"/>
      <c r="F3331" s="68"/>
      <c r="G3331" s="68"/>
      <c r="H3331" s="68"/>
    </row>
    <row r="3332" spans="1:8" x14ac:dyDescent="0.3">
      <c r="A3332" s="68"/>
      <c r="B3332" s="68"/>
      <c r="C3332" s="68"/>
      <c r="D3332" s="68"/>
      <c r="E3332" s="68"/>
      <c r="F3332" s="68"/>
      <c r="G3332" s="68"/>
      <c r="H3332" s="68"/>
    </row>
    <row r="3333" spans="1:8" x14ac:dyDescent="0.3">
      <c r="A3333" s="68"/>
      <c r="B3333" s="68"/>
      <c r="C3333" s="68"/>
      <c r="D3333" s="68"/>
      <c r="E3333" s="68"/>
      <c r="F3333" s="68"/>
      <c r="G3333" s="68"/>
      <c r="H3333" s="68"/>
    </row>
    <row r="3334" spans="1:8" x14ac:dyDescent="0.3">
      <c r="A3334" s="68"/>
      <c r="B3334" s="68"/>
      <c r="C3334" s="68"/>
      <c r="D3334" s="68"/>
      <c r="E3334" s="68"/>
      <c r="F3334" s="68"/>
      <c r="G3334" s="68"/>
      <c r="H3334" s="68"/>
    </row>
    <row r="3335" spans="1:8" x14ac:dyDescent="0.3">
      <c r="A3335" s="68"/>
      <c r="B3335" s="68"/>
      <c r="C3335" s="68"/>
      <c r="D3335" s="68"/>
      <c r="E3335" s="68"/>
      <c r="F3335" s="68"/>
      <c r="G3335" s="68"/>
      <c r="H3335" s="68"/>
    </row>
    <row r="3336" spans="1:8" x14ac:dyDescent="0.3">
      <c r="A3336" s="68"/>
      <c r="B3336" s="68"/>
      <c r="C3336" s="68"/>
      <c r="D3336" s="68"/>
      <c r="E3336" s="68"/>
      <c r="F3336" s="68"/>
      <c r="G3336" s="68"/>
      <c r="H3336" s="68"/>
    </row>
    <row r="3337" spans="1:8" x14ac:dyDescent="0.3">
      <c r="A3337" s="68"/>
      <c r="B3337" s="68"/>
      <c r="C3337" s="68"/>
      <c r="D3337" s="68"/>
      <c r="E3337" s="68"/>
      <c r="F3337" s="68"/>
      <c r="G3337" s="68"/>
      <c r="H3337" s="68"/>
    </row>
    <row r="3338" spans="1:8" x14ac:dyDescent="0.3">
      <c r="A3338" s="68"/>
      <c r="B3338" s="68"/>
      <c r="C3338" s="68"/>
      <c r="D3338" s="68"/>
      <c r="E3338" s="68"/>
      <c r="F3338" s="68"/>
      <c r="G3338" s="68"/>
      <c r="H3338" s="68"/>
    </row>
    <row r="3339" spans="1:8" x14ac:dyDescent="0.3">
      <c r="A3339" s="68"/>
      <c r="B3339" s="68"/>
      <c r="C3339" s="68"/>
      <c r="D3339" s="68"/>
      <c r="E3339" s="68"/>
      <c r="F3339" s="68"/>
      <c r="G3339" s="68"/>
      <c r="H3339" s="68"/>
    </row>
    <row r="3340" spans="1:8" x14ac:dyDescent="0.3">
      <c r="A3340" s="68"/>
      <c r="B3340" s="68"/>
      <c r="C3340" s="68"/>
      <c r="D3340" s="68"/>
      <c r="E3340" s="68"/>
      <c r="F3340" s="68"/>
      <c r="G3340" s="68"/>
      <c r="H3340" s="68"/>
    </row>
    <row r="3341" spans="1:8" x14ac:dyDescent="0.3">
      <c r="A3341" s="68"/>
      <c r="B3341" s="68"/>
      <c r="C3341" s="68"/>
      <c r="D3341" s="68"/>
      <c r="E3341" s="68"/>
      <c r="F3341" s="68"/>
      <c r="G3341" s="68"/>
      <c r="H3341" s="68"/>
    </row>
    <row r="3342" spans="1:8" x14ac:dyDescent="0.3">
      <c r="A3342" s="68"/>
      <c r="B3342" s="68"/>
      <c r="C3342" s="68"/>
      <c r="D3342" s="68"/>
      <c r="E3342" s="68"/>
      <c r="F3342" s="68"/>
      <c r="G3342" s="68"/>
      <c r="H3342" s="68"/>
    </row>
    <row r="3343" spans="1:8" x14ac:dyDescent="0.3">
      <c r="A3343" s="68"/>
      <c r="B3343" s="68"/>
      <c r="C3343" s="68"/>
      <c r="D3343" s="68"/>
      <c r="E3343" s="68"/>
      <c r="F3343" s="68"/>
      <c r="G3343" s="68"/>
      <c r="H3343" s="68"/>
    </row>
    <row r="3344" spans="1:8" x14ac:dyDescent="0.3">
      <c r="A3344" s="68"/>
      <c r="B3344" s="68"/>
      <c r="C3344" s="68"/>
      <c r="D3344" s="68"/>
      <c r="E3344" s="68"/>
      <c r="F3344" s="68"/>
      <c r="G3344" s="68"/>
      <c r="H3344" s="68"/>
    </row>
    <row r="3345" spans="1:8" x14ac:dyDescent="0.3">
      <c r="A3345" s="68"/>
      <c r="B3345" s="68"/>
      <c r="C3345" s="68"/>
      <c r="D3345" s="68"/>
      <c r="E3345" s="68"/>
      <c r="F3345" s="68"/>
      <c r="G3345" s="68"/>
      <c r="H3345" s="68"/>
    </row>
    <row r="3346" spans="1:8" x14ac:dyDescent="0.3">
      <c r="A3346" s="68"/>
      <c r="B3346" s="68"/>
      <c r="C3346" s="68"/>
      <c r="D3346" s="68"/>
      <c r="E3346" s="68"/>
      <c r="F3346" s="68"/>
      <c r="G3346" s="68"/>
      <c r="H3346" s="68"/>
    </row>
    <row r="3347" spans="1:8" x14ac:dyDescent="0.3">
      <c r="A3347" s="68"/>
      <c r="B3347" s="68"/>
      <c r="C3347" s="68"/>
      <c r="D3347" s="68"/>
      <c r="E3347" s="68"/>
      <c r="F3347" s="68"/>
      <c r="G3347" s="68"/>
      <c r="H3347" s="68"/>
    </row>
    <row r="3348" spans="1:8" x14ac:dyDescent="0.3">
      <c r="A3348" s="68"/>
      <c r="B3348" s="68"/>
      <c r="C3348" s="68"/>
      <c r="D3348" s="68"/>
      <c r="E3348" s="68"/>
      <c r="F3348" s="68"/>
      <c r="G3348" s="68"/>
      <c r="H3348" s="68"/>
    </row>
    <row r="3349" spans="1:8" x14ac:dyDescent="0.3">
      <c r="A3349" s="68"/>
      <c r="B3349" s="68"/>
      <c r="C3349" s="68"/>
      <c r="D3349" s="68"/>
      <c r="E3349" s="68"/>
      <c r="F3349" s="68"/>
      <c r="G3349" s="68"/>
      <c r="H3349" s="68"/>
    </row>
    <row r="3350" spans="1:8" x14ac:dyDescent="0.3">
      <c r="A3350" s="68"/>
      <c r="B3350" s="68"/>
      <c r="C3350" s="68"/>
      <c r="D3350" s="68"/>
      <c r="E3350" s="68"/>
      <c r="F3350" s="68"/>
      <c r="G3350" s="68"/>
      <c r="H3350" s="68"/>
    </row>
    <row r="3351" spans="1:8" x14ac:dyDescent="0.3">
      <c r="A3351" s="68"/>
      <c r="B3351" s="68"/>
      <c r="C3351" s="68"/>
      <c r="D3351" s="68"/>
      <c r="E3351" s="68"/>
      <c r="F3351" s="68"/>
      <c r="G3351" s="68"/>
      <c r="H3351" s="68"/>
    </row>
    <row r="3352" spans="1:8" x14ac:dyDescent="0.3">
      <c r="A3352" s="68"/>
      <c r="B3352" s="68"/>
      <c r="C3352" s="68"/>
      <c r="D3352" s="68"/>
      <c r="E3352" s="68"/>
      <c r="F3352" s="68"/>
      <c r="G3352" s="68"/>
      <c r="H3352" s="68"/>
    </row>
    <row r="3353" spans="1:8" x14ac:dyDescent="0.3">
      <c r="A3353" s="68"/>
      <c r="B3353" s="68"/>
      <c r="C3353" s="68"/>
      <c r="D3353" s="68"/>
      <c r="E3353" s="68"/>
      <c r="F3353" s="68"/>
      <c r="G3353" s="68"/>
      <c r="H3353" s="68"/>
    </row>
    <row r="3354" spans="1:8" x14ac:dyDescent="0.3">
      <c r="A3354" s="68"/>
      <c r="B3354" s="68"/>
      <c r="C3354" s="68"/>
      <c r="D3354" s="68"/>
      <c r="E3354" s="68"/>
      <c r="F3354" s="68"/>
      <c r="G3354" s="68"/>
      <c r="H3354" s="68"/>
    </row>
    <row r="3355" spans="1:8" x14ac:dyDescent="0.3">
      <c r="A3355" s="68"/>
      <c r="B3355" s="68"/>
      <c r="C3355" s="68"/>
      <c r="D3355" s="68"/>
      <c r="E3355" s="68"/>
      <c r="F3355" s="68"/>
      <c r="G3355" s="68"/>
      <c r="H3355" s="68"/>
    </row>
    <row r="3356" spans="1:8" x14ac:dyDescent="0.3">
      <c r="A3356" s="68"/>
      <c r="B3356" s="68"/>
      <c r="C3356" s="68"/>
      <c r="D3356" s="68"/>
      <c r="E3356" s="68"/>
      <c r="F3356" s="68"/>
      <c r="G3356" s="68"/>
      <c r="H3356" s="68"/>
    </row>
    <row r="3357" spans="1:8" x14ac:dyDescent="0.3">
      <c r="A3357" s="68"/>
      <c r="B3357" s="68"/>
      <c r="C3357" s="68"/>
      <c r="D3357" s="68"/>
      <c r="E3357" s="68"/>
      <c r="F3357" s="68"/>
      <c r="G3357" s="68"/>
      <c r="H3357" s="68"/>
    </row>
    <row r="3358" spans="1:8" x14ac:dyDescent="0.3">
      <c r="A3358" s="68"/>
      <c r="B3358" s="68"/>
      <c r="C3358" s="68"/>
      <c r="D3358" s="68"/>
      <c r="E3358" s="68"/>
      <c r="F3358" s="68"/>
      <c r="G3358" s="68"/>
      <c r="H3358" s="68"/>
    </row>
    <row r="3359" spans="1:8" x14ac:dyDescent="0.3">
      <c r="A3359" s="68"/>
      <c r="B3359" s="68"/>
      <c r="C3359" s="68"/>
      <c r="D3359" s="68"/>
      <c r="E3359" s="68"/>
      <c r="F3359" s="68"/>
      <c r="G3359" s="68"/>
      <c r="H3359" s="68"/>
    </row>
    <row r="3360" spans="1:8" x14ac:dyDescent="0.3">
      <c r="A3360" s="68"/>
      <c r="B3360" s="68"/>
      <c r="C3360" s="68"/>
      <c r="D3360" s="68"/>
      <c r="E3360" s="68"/>
      <c r="F3360" s="68"/>
      <c r="G3360" s="68"/>
      <c r="H3360" s="68"/>
    </row>
    <row r="3361" spans="1:8" x14ac:dyDescent="0.3">
      <c r="A3361" s="68"/>
      <c r="B3361" s="68"/>
      <c r="C3361" s="68"/>
      <c r="D3361" s="68"/>
      <c r="E3361" s="68"/>
      <c r="F3361" s="68"/>
      <c r="G3361" s="68"/>
      <c r="H3361" s="68"/>
    </row>
    <row r="3362" spans="1:8" x14ac:dyDescent="0.3">
      <c r="A3362" s="68"/>
      <c r="B3362" s="68"/>
      <c r="C3362" s="68"/>
      <c r="D3362" s="68"/>
      <c r="E3362" s="68"/>
      <c r="F3362" s="68"/>
      <c r="G3362" s="68"/>
      <c r="H3362" s="68"/>
    </row>
    <row r="3363" spans="1:8" x14ac:dyDescent="0.3">
      <c r="A3363" s="68"/>
      <c r="B3363" s="68"/>
      <c r="C3363" s="68"/>
      <c r="D3363" s="68"/>
      <c r="E3363" s="68"/>
      <c r="F3363" s="68"/>
      <c r="G3363" s="68"/>
      <c r="H3363" s="68"/>
    </row>
    <row r="3364" spans="1:8" x14ac:dyDescent="0.3">
      <c r="A3364" s="68"/>
      <c r="B3364" s="68"/>
      <c r="C3364" s="68"/>
      <c r="D3364" s="68"/>
      <c r="E3364" s="68"/>
      <c r="F3364" s="68"/>
      <c r="G3364" s="68"/>
      <c r="H3364" s="68"/>
    </row>
    <row r="3365" spans="1:8" x14ac:dyDescent="0.3">
      <c r="A3365" s="68"/>
      <c r="B3365" s="68"/>
      <c r="C3365" s="68"/>
      <c r="D3365" s="68"/>
      <c r="E3365" s="68"/>
      <c r="F3365" s="68"/>
      <c r="G3365" s="68"/>
      <c r="H3365" s="68"/>
    </row>
    <row r="3366" spans="1:8" x14ac:dyDescent="0.3">
      <c r="A3366" s="68"/>
      <c r="B3366" s="68"/>
      <c r="C3366" s="68"/>
      <c r="D3366" s="68"/>
      <c r="E3366" s="68"/>
      <c r="F3366" s="68"/>
      <c r="G3366" s="68"/>
      <c r="H3366" s="68"/>
    </row>
    <row r="3367" spans="1:8" x14ac:dyDescent="0.3">
      <c r="A3367" s="68"/>
      <c r="B3367" s="68"/>
      <c r="C3367" s="68"/>
      <c r="D3367" s="68"/>
      <c r="E3367" s="68"/>
      <c r="F3367" s="68"/>
      <c r="G3367" s="68"/>
      <c r="H3367" s="68"/>
    </row>
    <row r="3368" spans="1:8" x14ac:dyDescent="0.3">
      <c r="A3368" s="68"/>
      <c r="B3368" s="68"/>
      <c r="C3368" s="68"/>
      <c r="D3368" s="68"/>
      <c r="E3368" s="68"/>
      <c r="F3368" s="68"/>
      <c r="G3368" s="68"/>
      <c r="H3368" s="68"/>
    </row>
    <row r="3369" spans="1:8" x14ac:dyDescent="0.3">
      <c r="A3369" s="68"/>
      <c r="B3369" s="68"/>
      <c r="C3369" s="68"/>
      <c r="D3369" s="68"/>
      <c r="E3369" s="68"/>
      <c r="F3369" s="68"/>
      <c r="G3369" s="68"/>
      <c r="H3369" s="68"/>
    </row>
    <row r="3370" spans="1:8" x14ac:dyDescent="0.3">
      <c r="A3370" s="68"/>
      <c r="B3370" s="68"/>
      <c r="C3370" s="68"/>
      <c r="D3370" s="68"/>
      <c r="E3370" s="68"/>
      <c r="F3370" s="68"/>
      <c r="G3370" s="68"/>
      <c r="H3370" s="68"/>
    </row>
    <row r="3371" spans="1:8" x14ac:dyDescent="0.3">
      <c r="A3371" s="68"/>
      <c r="B3371" s="68"/>
      <c r="C3371" s="68"/>
      <c r="D3371" s="68"/>
      <c r="E3371" s="68"/>
      <c r="F3371" s="68"/>
      <c r="G3371" s="68"/>
      <c r="H3371" s="68"/>
    </row>
    <row r="3372" spans="1:8" x14ac:dyDescent="0.3">
      <c r="A3372" s="68"/>
      <c r="B3372" s="68"/>
      <c r="C3372" s="68"/>
      <c r="D3372" s="68"/>
      <c r="E3372" s="68"/>
      <c r="F3372" s="68"/>
      <c r="G3372" s="68"/>
      <c r="H3372" s="68"/>
    </row>
    <row r="3373" spans="1:8" x14ac:dyDescent="0.3">
      <c r="A3373" s="68"/>
      <c r="B3373" s="68"/>
      <c r="C3373" s="68"/>
      <c r="D3373" s="68"/>
      <c r="E3373" s="68"/>
      <c r="F3373" s="68"/>
      <c r="G3373" s="68"/>
      <c r="H3373" s="68"/>
    </row>
    <row r="3374" spans="1:8" x14ac:dyDescent="0.3">
      <c r="A3374" s="68"/>
      <c r="B3374" s="68"/>
      <c r="C3374" s="68"/>
      <c r="D3374" s="68"/>
      <c r="E3374" s="68"/>
      <c r="F3374" s="68"/>
      <c r="G3374" s="68"/>
      <c r="H3374" s="68"/>
    </row>
    <row r="3375" spans="1:8" x14ac:dyDescent="0.3">
      <c r="A3375" s="68"/>
      <c r="B3375" s="68"/>
      <c r="C3375" s="68"/>
      <c r="D3375" s="68"/>
      <c r="E3375" s="68"/>
      <c r="F3375" s="68"/>
      <c r="G3375" s="68"/>
      <c r="H3375" s="68"/>
    </row>
    <row r="3376" spans="1:8" x14ac:dyDescent="0.3">
      <c r="A3376" s="68"/>
      <c r="B3376" s="68"/>
      <c r="C3376" s="68"/>
      <c r="D3376" s="68"/>
      <c r="E3376" s="68"/>
      <c r="F3376" s="68"/>
      <c r="G3376" s="68"/>
      <c r="H3376" s="68"/>
    </row>
    <row r="3377" spans="1:8" x14ac:dyDescent="0.3">
      <c r="A3377" s="68"/>
      <c r="B3377" s="68"/>
      <c r="C3377" s="68"/>
      <c r="D3377" s="68"/>
      <c r="E3377" s="68"/>
      <c r="F3377" s="68"/>
      <c r="G3377" s="68"/>
      <c r="H3377" s="68"/>
    </row>
    <row r="3378" spans="1:8" x14ac:dyDescent="0.3">
      <c r="A3378" s="68"/>
      <c r="B3378" s="68"/>
      <c r="C3378" s="68"/>
      <c r="D3378" s="68"/>
      <c r="E3378" s="68"/>
      <c r="F3378" s="68"/>
      <c r="G3378" s="68"/>
      <c r="H3378" s="68"/>
    </row>
    <row r="3379" spans="1:8" x14ac:dyDescent="0.3">
      <c r="A3379" s="68"/>
      <c r="B3379" s="68"/>
      <c r="C3379" s="68"/>
      <c r="D3379" s="68"/>
      <c r="E3379" s="68"/>
      <c r="F3379" s="68"/>
      <c r="G3379" s="68"/>
      <c r="H3379" s="68"/>
    </row>
    <row r="3380" spans="1:8" x14ac:dyDescent="0.3">
      <c r="A3380" s="68"/>
      <c r="B3380" s="68"/>
      <c r="C3380" s="68"/>
      <c r="D3380" s="68"/>
      <c r="E3380" s="68"/>
      <c r="F3380" s="68"/>
      <c r="G3380" s="68"/>
      <c r="H3380" s="68"/>
    </row>
    <row r="3381" spans="1:8" x14ac:dyDescent="0.3">
      <c r="A3381" s="68"/>
      <c r="B3381" s="68"/>
      <c r="C3381" s="68"/>
      <c r="D3381" s="68"/>
      <c r="E3381" s="68"/>
      <c r="F3381" s="68"/>
      <c r="G3381" s="68"/>
      <c r="H3381" s="68"/>
    </row>
    <row r="3382" spans="1:8" x14ac:dyDescent="0.3">
      <c r="A3382" s="68"/>
      <c r="B3382" s="68"/>
      <c r="C3382" s="68"/>
      <c r="D3382" s="68"/>
      <c r="E3382" s="68"/>
      <c r="F3382" s="68"/>
      <c r="G3382" s="68"/>
      <c r="H3382" s="68"/>
    </row>
    <row r="3383" spans="1:8" x14ac:dyDescent="0.3">
      <c r="A3383" s="68"/>
      <c r="B3383" s="68"/>
      <c r="C3383" s="68"/>
      <c r="D3383" s="68"/>
      <c r="E3383" s="68"/>
      <c r="F3383" s="68"/>
      <c r="G3383" s="68"/>
      <c r="H3383" s="68"/>
    </row>
    <row r="3384" spans="1:8" x14ac:dyDescent="0.3">
      <c r="A3384" s="68"/>
      <c r="B3384" s="68"/>
      <c r="C3384" s="68"/>
      <c r="D3384" s="68"/>
      <c r="E3384" s="68"/>
      <c r="F3384" s="68"/>
      <c r="G3384" s="68"/>
      <c r="H3384" s="68"/>
    </row>
    <row r="3385" spans="1:8" x14ac:dyDescent="0.3">
      <c r="A3385" s="68"/>
      <c r="B3385" s="68"/>
      <c r="C3385" s="68"/>
      <c r="D3385" s="68"/>
      <c r="E3385" s="68"/>
      <c r="F3385" s="68"/>
      <c r="G3385" s="68"/>
      <c r="H3385" s="68"/>
    </row>
    <row r="3386" spans="1:8" x14ac:dyDescent="0.3">
      <c r="A3386" s="68"/>
      <c r="B3386" s="68"/>
      <c r="C3386" s="68"/>
      <c r="D3386" s="68"/>
      <c r="E3386" s="68"/>
      <c r="F3386" s="68"/>
      <c r="G3386" s="68"/>
      <c r="H3386" s="68"/>
    </row>
    <row r="3387" spans="1:8" x14ac:dyDescent="0.3">
      <c r="A3387" s="68"/>
      <c r="B3387" s="68"/>
      <c r="C3387" s="68"/>
      <c r="D3387" s="68"/>
      <c r="E3387" s="68"/>
      <c r="F3387" s="68"/>
      <c r="G3387" s="68"/>
      <c r="H3387" s="68"/>
    </row>
    <row r="3388" spans="1:8" x14ac:dyDescent="0.3">
      <c r="A3388" s="68"/>
      <c r="B3388" s="68"/>
      <c r="C3388" s="68"/>
      <c r="D3388" s="68"/>
      <c r="E3388" s="68"/>
      <c r="F3388" s="68"/>
      <c r="G3388" s="68"/>
      <c r="H3388" s="68"/>
    </row>
    <row r="3389" spans="1:8" x14ac:dyDescent="0.3">
      <c r="A3389" s="68"/>
      <c r="B3389" s="68"/>
      <c r="C3389" s="68"/>
      <c r="D3389" s="68"/>
      <c r="E3389" s="68"/>
      <c r="F3389" s="68"/>
      <c r="G3389" s="68"/>
      <c r="H3389" s="68"/>
    </row>
    <row r="3390" spans="1:8" x14ac:dyDescent="0.3">
      <c r="A3390" s="68"/>
      <c r="B3390" s="68"/>
      <c r="C3390" s="68"/>
      <c r="D3390" s="68"/>
      <c r="E3390" s="68"/>
      <c r="F3390" s="68"/>
      <c r="G3390" s="68"/>
      <c r="H3390" s="68"/>
    </row>
    <row r="3391" spans="1:8" x14ac:dyDescent="0.3">
      <c r="A3391" s="68"/>
      <c r="B3391" s="68"/>
      <c r="C3391" s="68"/>
      <c r="D3391" s="68"/>
      <c r="E3391" s="68"/>
      <c r="F3391" s="68"/>
      <c r="G3391" s="68"/>
      <c r="H3391" s="68"/>
    </row>
    <row r="3392" spans="1:8" x14ac:dyDescent="0.3">
      <c r="A3392" s="68"/>
      <c r="B3392" s="68"/>
      <c r="C3392" s="68"/>
      <c r="D3392" s="68"/>
      <c r="E3392" s="68"/>
      <c r="F3392" s="68"/>
      <c r="G3392" s="68"/>
      <c r="H3392" s="68"/>
    </row>
    <row r="3393" spans="1:8" x14ac:dyDescent="0.3">
      <c r="A3393" s="68"/>
      <c r="B3393" s="68"/>
      <c r="C3393" s="68"/>
      <c r="D3393" s="68"/>
      <c r="E3393" s="68"/>
      <c r="F3393" s="68"/>
      <c r="G3393" s="68"/>
      <c r="H3393" s="68"/>
    </row>
    <row r="3394" spans="1:8" x14ac:dyDescent="0.3">
      <c r="A3394" s="68"/>
      <c r="B3394" s="68"/>
      <c r="C3394" s="68"/>
      <c r="D3394" s="68"/>
      <c r="E3394" s="68"/>
      <c r="F3394" s="68"/>
      <c r="G3394" s="68"/>
      <c r="H3394" s="68"/>
    </row>
    <row r="3395" spans="1:8" x14ac:dyDescent="0.3">
      <c r="A3395" s="68"/>
      <c r="B3395" s="68"/>
      <c r="C3395" s="68"/>
      <c r="D3395" s="68"/>
      <c r="E3395" s="68"/>
      <c r="F3395" s="68"/>
      <c r="G3395" s="68"/>
      <c r="H3395" s="68"/>
    </row>
    <row r="3396" spans="1:8" x14ac:dyDescent="0.3">
      <c r="A3396" s="68"/>
      <c r="B3396" s="68"/>
      <c r="C3396" s="68"/>
      <c r="D3396" s="68"/>
      <c r="E3396" s="68"/>
      <c r="F3396" s="68"/>
      <c r="G3396" s="68"/>
      <c r="H3396" s="68"/>
    </row>
    <row r="3397" spans="1:8" x14ac:dyDescent="0.3">
      <c r="A3397" s="68"/>
      <c r="B3397" s="68"/>
      <c r="C3397" s="68"/>
      <c r="D3397" s="68"/>
      <c r="E3397" s="68"/>
      <c r="F3397" s="68"/>
      <c r="G3397" s="68"/>
      <c r="H3397" s="68"/>
    </row>
    <row r="3398" spans="1:8" x14ac:dyDescent="0.3">
      <c r="A3398" s="68"/>
      <c r="B3398" s="68"/>
      <c r="C3398" s="68"/>
      <c r="D3398" s="68"/>
      <c r="E3398" s="68"/>
      <c r="F3398" s="68"/>
      <c r="G3398" s="68"/>
      <c r="H3398" s="68"/>
    </row>
    <row r="3399" spans="1:8" x14ac:dyDescent="0.3">
      <c r="A3399" s="68"/>
      <c r="B3399" s="68"/>
      <c r="C3399" s="68"/>
      <c r="D3399" s="68"/>
      <c r="E3399" s="68"/>
      <c r="F3399" s="68"/>
      <c r="G3399" s="68"/>
      <c r="H3399" s="68"/>
    </row>
    <row r="3400" spans="1:8" x14ac:dyDescent="0.3">
      <c r="A3400" s="68"/>
      <c r="B3400" s="68"/>
      <c r="C3400" s="68"/>
      <c r="D3400" s="68"/>
      <c r="E3400" s="68"/>
      <c r="F3400" s="68"/>
      <c r="G3400" s="68"/>
      <c r="H3400" s="68"/>
    </row>
    <row r="3401" spans="1:8" x14ac:dyDescent="0.3">
      <c r="A3401" s="68"/>
      <c r="B3401" s="68"/>
      <c r="C3401" s="68"/>
      <c r="D3401" s="68"/>
      <c r="E3401" s="68"/>
      <c r="F3401" s="68"/>
      <c r="G3401" s="68"/>
      <c r="H3401" s="68"/>
    </row>
    <row r="3402" spans="1:8" x14ac:dyDescent="0.3">
      <c r="A3402" s="68"/>
      <c r="B3402" s="68"/>
      <c r="C3402" s="68"/>
      <c r="D3402" s="68"/>
      <c r="E3402" s="68"/>
      <c r="F3402" s="68"/>
      <c r="G3402" s="68"/>
      <c r="H3402" s="68"/>
    </row>
    <row r="3403" spans="1:8" x14ac:dyDescent="0.3">
      <c r="A3403" s="68"/>
      <c r="B3403" s="68"/>
      <c r="C3403" s="68"/>
      <c r="D3403" s="68"/>
      <c r="E3403" s="68"/>
      <c r="F3403" s="68"/>
      <c r="G3403" s="68"/>
      <c r="H3403" s="68"/>
    </row>
    <row r="3404" spans="1:8" x14ac:dyDescent="0.3">
      <c r="A3404" s="68"/>
      <c r="B3404" s="68"/>
      <c r="C3404" s="68"/>
      <c r="D3404" s="68"/>
      <c r="E3404" s="68"/>
      <c r="F3404" s="68"/>
      <c r="G3404" s="68"/>
      <c r="H3404" s="68"/>
    </row>
    <row r="3405" spans="1:8" x14ac:dyDescent="0.3">
      <c r="A3405" s="68"/>
      <c r="B3405" s="68"/>
      <c r="C3405" s="68"/>
      <c r="D3405" s="68"/>
      <c r="E3405" s="68"/>
      <c r="F3405" s="68"/>
      <c r="G3405" s="68"/>
      <c r="H3405" s="68"/>
    </row>
    <row r="3406" spans="1:8" x14ac:dyDescent="0.3">
      <c r="A3406" s="68"/>
      <c r="B3406" s="68"/>
      <c r="C3406" s="68"/>
      <c r="D3406" s="68"/>
      <c r="E3406" s="68"/>
      <c r="F3406" s="68"/>
      <c r="G3406" s="68"/>
      <c r="H3406" s="68"/>
    </row>
    <row r="3407" spans="1:8" x14ac:dyDescent="0.3">
      <c r="A3407" s="68"/>
      <c r="B3407" s="68"/>
      <c r="C3407" s="68"/>
      <c r="D3407" s="68"/>
      <c r="E3407" s="68"/>
      <c r="F3407" s="68"/>
      <c r="G3407" s="68"/>
      <c r="H3407" s="68"/>
    </row>
    <row r="3408" spans="1:8" x14ac:dyDescent="0.3">
      <c r="A3408" s="68"/>
      <c r="B3408" s="68"/>
      <c r="C3408" s="68"/>
      <c r="D3408" s="68"/>
      <c r="E3408" s="68"/>
      <c r="F3408" s="68"/>
      <c r="G3408" s="68"/>
      <c r="H3408" s="68"/>
    </row>
    <row r="3409" spans="1:8" x14ac:dyDescent="0.3">
      <c r="A3409" s="68"/>
      <c r="B3409" s="68"/>
      <c r="C3409" s="68"/>
      <c r="D3409" s="68"/>
      <c r="E3409" s="68"/>
      <c r="F3409" s="68"/>
      <c r="G3409" s="68"/>
      <c r="H3409" s="68"/>
    </row>
    <row r="3410" spans="1:8" x14ac:dyDescent="0.3">
      <c r="A3410" s="68"/>
      <c r="B3410" s="68"/>
      <c r="C3410" s="68"/>
      <c r="D3410" s="68"/>
      <c r="E3410" s="68"/>
      <c r="F3410" s="68"/>
      <c r="G3410" s="68"/>
      <c r="H3410" s="68"/>
    </row>
    <row r="3411" spans="1:8" x14ac:dyDescent="0.3">
      <c r="A3411" s="68"/>
      <c r="B3411" s="68"/>
      <c r="C3411" s="68"/>
      <c r="D3411" s="68"/>
      <c r="E3411" s="68"/>
      <c r="F3411" s="68"/>
      <c r="G3411" s="68"/>
      <c r="H3411" s="68"/>
    </row>
    <row r="3412" spans="1:8" x14ac:dyDescent="0.3">
      <c r="A3412" s="68"/>
      <c r="B3412" s="68"/>
      <c r="C3412" s="68"/>
      <c r="D3412" s="68"/>
      <c r="E3412" s="68"/>
      <c r="F3412" s="68"/>
      <c r="G3412" s="68"/>
      <c r="H3412" s="68"/>
    </row>
    <row r="3413" spans="1:8" x14ac:dyDescent="0.3">
      <c r="A3413" s="68"/>
      <c r="B3413" s="68"/>
      <c r="C3413" s="68"/>
      <c r="D3413" s="68"/>
      <c r="E3413" s="68"/>
      <c r="F3413" s="68"/>
      <c r="G3413" s="68"/>
      <c r="H3413" s="68"/>
    </row>
    <row r="3414" spans="1:8" x14ac:dyDescent="0.3">
      <c r="A3414" s="68"/>
      <c r="B3414" s="68"/>
      <c r="C3414" s="68"/>
      <c r="D3414" s="68"/>
      <c r="E3414" s="68"/>
      <c r="F3414" s="68"/>
      <c r="G3414" s="68"/>
      <c r="H3414" s="68"/>
    </row>
    <row r="3415" spans="1:8" x14ac:dyDescent="0.3">
      <c r="A3415" s="68"/>
      <c r="B3415" s="68"/>
      <c r="C3415" s="68"/>
      <c r="D3415" s="68"/>
      <c r="E3415" s="68"/>
      <c r="F3415" s="68"/>
      <c r="G3415" s="68"/>
      <c r="H3415" s="68"/>
    </row>
    <row r="3416" spans="1:8" x14ac:dyDescent="0.3">
      <c r="A3416" s="68"/>
      <c r="B3416" s="68"/>
      <c r="C3416" s="68"/>
      <c r="D3416" s="68"/>
      <c r="E3416" s="68"/>
      <c r="F3416" s="68"/>
      <c r="G3416" s="68"/>
      <c r="H3416" s="68"/>
    </row>
    <row r="3417" spans="1:8" x14ac:dyDescent="0.3">
      <c r="A3417" s="68"/>
      <c r="B3417" s="68"/>
      <c r="C3417" s="68"/>
      <c r="D3417" s="68"/>
      <c r="E3417" s="68"/>
      <c r="F3417" s="68"/>
      <c r="G3417" s="68"/>
      <c r="H3417" s="68"/>
    </row>
    <row r="3418" spans="1:8" x14ac:dyDescent="0.3">
      <c r="A3418" s="68"/>
      <c r="B3418" s="68"/>
      <c r="C3418" s="68"/>
      <c r="D3418" s="68"/>
      <c r="E3418" s="68"/>
      <c r="F3418" s="68"/>
      <c r="G3418" s="68"/>
      <c r="H3418" s="68"/>
    </row>
    <row r="3419" spans="1:8" x14ac:dyDescent="0.3">
      <c r="A3419" s="68"/>
      <c r="B3419" s="68"/>
      <c r="C3419" s="68"/>
      <c r="D3419" s="68"/>
      <c r="E3419" s="68"/>
      <c r="F3419" s="68"/>
      <c r="G3419" s="68"/>
      <c r="H3419" s="68"/>
    </row>
    <row r="3420" spans="1:8" x14ac:dyDescent="0.3">
      <c r="A3420" s="68"/>
      <c r="B3420" s="68"/>
      <c r="C3420" s="68"/>
      <c r="D3420" s="68"/>
      <c r="E3420" s="68"/>
      <c r="F3420" s="68"/>
      <c r="G3420" s="68"/>
      <c r="H3420" s="68"/>
    </row>
    <row r="3421" spans="1:8" x14ac:dyDescent="0.3">
      <c r="A3421" s="68"/>
      <c r="B3421" s="68"/>
      <c r="C3421" s="68"/>
      <c r="D3421" s="68"/>
      <c r="E3421" s="68"/>
      <c r="F3421" s="68"/>
      <c r="G3421" s="68"/>
      <c r="H3421" s="68"/>
    </row>
    <row r="3422" spans="1:8" x14ac:dyDescent="0.3">
      <c r="A3422" s="68"/>
      <c r="B3422" s="68"/>
      <c r="C3422" s="68"/>
      <c r="D3422" s="68"/>
      <c r="E3422" s="68"/>
      <c r="F3422" s="68"/>
      <c r="G3422" s="68"/>
      <c r="H3422" s="68"/>
    </row>
    <row r="3423" spans="1:8" x14ac:dyDescent="0.3">
      <c r="A3423" s="68"/>
      <c r="B3423" s="68"/>
      <c r="C3423" s="68"/>
      <c r="D3423" s="68"/>
      <c r="E3423" s="68"/>
      <c r="F3423" s="68"/>
      <c r="G3423" s="68"/>
      <c r="H3423" s="68"/>
    </row>
    <row r="3424" spans="1:8" x14ac:dyDescent="0.3">
      <c r="A3424" s="68"/>
      <c r="B3424" s="68"/>
      <c r="C3424" s="68"/>
      <c r="D3424" s="68"/>
      <c r="E3424" s="68"/>
      <c r="F3424" s="68"/>
      <c r="G3424" s="68"/>
      <c r="H3424" s="68"/>
    </row>
    <row r="3425" spans="1:8" x14ac:dyDescent="0.3">
      <c r="A3425" s="68"/>
      <c r="B3425" s="68"/>
      <c r="C3425" s="68"/>
      <c r="D3425" s="68"/>
      <c r="E3425" s="68"/>
      <c r="F3425" s="68"/>
      <c r="G3425" s="68"/>
      <c r="H3425" s="68"/>
    </row>
    <row r="3426" spans="1:8" x14ac:dyDescent="0.3">
      <c r="A3426" s="68"/>
      <c r="B3426" s="68"/>
      <c r="C3426" s="68"/>
      <c r="D3426" s="68"/>
      <c r="E3426" s="68"/>
      <c r="F3426" s="68"/>
      <c r="G3426" s="68"/>
      <c r="H3426" s="68"/>
    </row>
    <row r="3427" spans="1:8" x14ac:dyDescent="0.3">
      <c r="A3427" s="68"/>
      <c r="B3427" s="68"/>
      <c r="C3427" s="68"/>
      <c r="D3427" s="68"/>
      <c r="E3427" s="68"/>
      <c r="F3427" s="68"/>
      <c r="G3427" s="68"/>
      <c r="H3427" s="68"/>
    </row>
    <row r="3428" spans="1:8" x14ac:dyDescent="0.3">
      <c r="A3428" s="68"/>
      <c r="B3428" s="68"/>
      <c r="C3428" s="68"/>
      <c r="D3428" s="68"/>
      <c r="E3428" s="68"/>
      <c r="F3428" s="68"/>
      <c r="G3428" s="68"/>
      <c r="H3428" s="68"/>
    </row>
    <row r="3429" spans="1:8" x14ac:dyDescent="0.3">
      <c r="A3429" s="68"/>
      <c r="B3429" s="68"/>
      <c r="C3429" s="68"/>
      <c r="D3429" s="68"/>
      <c r="E3429" s="68"/>
      <c r="F3429" s="68"/>
      <c r="G3429" s="68"/>
      <c r="H3429" s="68"/>
    </row>
    <row r="3430" spans="1:8" x14ac:dyDescent="0.3">
      <c r="A3430" s="68"/>
      <c r="B3430" s="68"/>
      <c r="C3430" s="68"/>
      <c r="D3430" s="68"/>
      <c r="E3430" s="68"/>
      <c r="F3430" s="68"/>
      <c r="G3430" s="68"/>
      <c r="H3430" s="68"/>
    </row>
    <row r="3431" spans="1:8" x14ac:dyDescent="0.3">
      <c r="A3431" s="68"/>
      <c r="B3431" s="68"/>
      <c r="C3431" s="68"/>
      <c r="D3431" s="68"/>
      <c r="E3431" s="68"/>
      <c r="F3431" s="68"/>
      <c r="G3431" s="68"/>
      <c r="H3431" s="68"/>
    </row>
    <row r="3432" spans="1:8" x14ac:dyDescent="0.3">
      <c r="A3432" s="68"/>
      <c r="B3432" s="68"/>
      <c r="C3432" s="68"/>
      <c r="D3432" s="68"/>
      <c r="E3432" s="68"/>
      <c r="F3432" s="68"/>
      <c r="G3432" s="68"/>
      <c r="H3432" s="68"/>
    </row>
    <row r="3433" spans="1:8" x14ac:dyDescent="0.3">
      <c r="A3433" s="68"/>
      <c r="B3433" s="68"/>
      <c r="C3433" s="68"/>
      <c r="D3433" s="68"/>
      <c r="E3433" s="68"/>
      <c r="F3433" s="68"/>
      <c r="G3433" s="68"/>
      <c r="H3433" s="68"/>
    </row>
    <row r="3434" spans="1:8" x14ac:dyDescent="0.3">
      <c r="A3434" s="68"/>
      <c r="B3434" s="68"/>
      <c r="C3434" s="68"/>
      <c r="D3434" s="68"/>
      <c r="E3434" s="68"/>
      <c r="F3434" s="68"/>
      <c r="G3434" s="68"/>
      <c r="H3434" s="68"/>
    </row>
    <row r="3435" spans="1:8" x14ac:dyDescent="0.3">
      <c r="A3435" s="68"/>
      <c r="B3435" s="68"/>
      <c r="C3435" s="68"/>
      <c r="D3435" s="68"/>
      <c r="E3435" s="68"/>
      <c r="F3435" s="68"/>
      <c r="G3435" s="68"/>
      <c r="H3435" s="68"/>
    </row>
    <row r="3436" spans="1:8" x14ac:dyDescent="0.3">
      <c r="A3436" s="68"/>
      <c r="B3436" s="68"/>
      <c r="C3436" s="68"/>
      <c r="D3436" s="68"/>
      <c r="E3436" s="68"/>
      <c r="F3436" s="68"/>
      <c r="G3436" s="68"/>
      <c r="H3436" s="68"/>
    </row>
    <row r="3437" spans="1:8" x14ac:dyDescent="0.3">
      <c r="A3437" s="68"/>
      <c r="B3437" s="68"/>
      <c r="C3437" s="68"/>
      <c r="D3437" s="68"/>
      <c r="E3437" s="68"/>
      <c r="F3437" s="68"/>
      <c r="G3437" s="68"/>
      <c r="H3437" s="68"/>
    </row>
    <row r="3438" spans="1:8" x14ac:dyDescent="0.3">
      <c r="A3438" s="68"/>
      <c r="B3438" s="68"/>
      <c r="C3438" s="68"/>
      <c r="D3438" s="68"/>
      <c r="E3438" s="68"/>
      <c r="F3438" s="68"/>
      <c r="G3438" s="68"/>
      <c r="H3438" s="68"/>
    </row>
    <row r="3439" spans="1:8" x14ac:dyDescent="0.3">
      <c r="A3439" s="68"/>
      <c r="B3439" s="68"/>
      <c r="C3439" s="68"/>
      <c r="D3439" s="68"/>
      <c r="E3439" s="68"/>
      <c r="F3439" s="68"/>
      <c r="G3439" s="68"/>
      <c r="H3439" s="68"/>
    </row>
    <row r="3440" spans="1:8" x14ac:dyDescent="0.3">
      <c r="A3440" s="68"/>
      <c r="B3440" s="68"/>
      <c r="C3440" s="68"/>
      <c r="D3440" s="68"/>
      <c r="E3440" s="68"/>
      <c r="F3440" s="68"/>
      <c r="G3440" s="68"/>
      <c r="H3440" s="68"/>
    </row>
    <row r="3441" spans="1:8" x14ac:dyDescent="0.3">
      <c r="A3441" s="68"/>
      <c r="B3441" s="68"/>
      <c r="C3441" s="68"/>
      <c r="D3441" s="68"/>
      <c r="E3441" s="68"/>
      <c r="F3441" s="68"/>
      <c r="G3441" s="68"/>
      <c r="H3441" s="68"/>
    </row>
    <row r="3442" spans="1:8" x14ac:dyDescent="0.3">
      <c r="A3442" s="68"/>
      <c r="B3442" s="68"/>
      <c r="C3442" s="68"/>
      <c r="D3442" s="68"/>
      <c r="E3442" s="68"/>
      <c r="F3442" s="68"/>
      <c r="G3442" s="68"/>
      <c r="H3442" s="68"/>
    </row>
    <row r="3443" spans="1:8" x14ac:dyDescent="0.3">
      <c r="A3443" s="68"/>
      <c r="B3443" s="68"/>
      <c r="C3443" s="68"/>
      <c r="D3443" s="68"/>
      <c r="E3443" s="68"/>
      <c r="F3443" s="68"/>
      <c r="G3443" s="68"/>
      <c r="H3443" s="68"/>
    </row>
    <row r="3444" spans="1:8" x14ac:dyDescent="0.3">
      <c r="A3444" s="68"/>
      <c r="B3444" s="68"/>
      <c r="C3444" s="68"/>
      <c r="D3444" s="68"/>
      <c r="E3444" s="68"/>
      <c r="F3444" s="68"/>
      <c r="G3444" s="68"/>
      <c r="H3444" s="68"/>
    </row>
    <row r="3445" spans="1:8" x14ac:dyDescent="0.3">
      <c r="A3445" s="68"/>
      <c r="B3445" s="68"/>
      <c r="C3445" s="68"/>
      <c r="D3445" s="68"/>
      <c r="E3445" s="68"/>
      <c r="F3445" s="68"/>
      <c r="G3445" s="68"/>
      <c r="H3445" s="68"/>
    </row>
    <row r="3446" spans="1:8" x14ac:dyDescent="0.3">
      <c r="A3446" s="68"/>
      <c r="B3446" s="68"/>
      <c r="C3446" s="68"/>
      <c r="D3446" s="68"/>
      <c r="E3446" s="68"/>
      <c r="F3446" s="68"/>
      <c r="G3446" s="68"/>
      <c r="H3446" s="68"/>
    </row>
    <row r="3447" spans="1:8" x14ac:dyDescent="0.3">
      <c r="A3447" s="68"/>
      <c r="B3447" s="68"/>
      <c r="C3447" s="68"/>
      <c r="D3447" s="68"/>
      <c r="E3447" s="68"/>
      <c r="F3447" s="68"/>
      <c r="G3447" s="68"/>
      <c r="H3447" s="68"/>
    </row>
    <row r="3448" spans="1:8" x14ac:dyDescent="0.3">
      <c r="A3448" s="68"/>
      <c r="B3448" s="68"/>
      <c r="C3448" s="68"/>
      <c r="D3448" s="68"/>
      <c r="E3448" s="68"/>
      <c r="F3448" s="68"/>
      <c r="G3448" s="68"/>
      <c r="H3448" s="68"/>
    </row>
    <row r="3449" spans="1:8" x14ac:dyDescent="0.3">
      <c r="A3449" s="68"/>
      <c r="B3449" s="68"/>
      <c r="C3449" s="68"/>
      <c r="D3449" s="68"/>
      <c r="E3449" s="68"/>
      <c r="F3449" s="68"/>
      <c r="G3449" s="68"/>
      <c r="H3449" s="68"/>
    </row>
    <row r="3450" spans="1:8" x14ac:dyDescent="0.3">
      <c r="A3450" s="68"/>
      <c r="B3450" s="68"/>
      <c r="C3450" s="68"/>
      <c r="D3450" s="68"/>
      <c r="E3450" s="68"/>
      <c r="F3450" s="68"/>
      <c r="G3450" s="68"/>
      <c r="H3450" s="68"/>
    </row>
    <row r="3451" spans="1:8" x14ac:dyDescent="0.3">
      <c r="A3451" s="68"/>
      <c r="B3451" s="68"/>
      <c r="C3451" s="68"/>
      <c r="D3451" s="68"/>
      <c r="E3451" s="68"/>
      <c r="F3451" s="68"/>
      <c r="G3451" s="68"/>
      <c r="H3451" s="68"/>
    </row>
    <row r="3452" spans="1:8" x14ac:dyDescent="0.3">
      <c r="A3452" s="68"/>
      <c r="B3452" s="68"/>
      <c r="C3452" s="68"/>
      <c r="D3452" s="68"/>
      <c r="E3452" s="68"/>
      <c r="F3452" s="68"/>
      <c r="G3452" s="68"/>
      <c r="H3452" s="68"/>
    </row>
    <row r="3453" spans="1:8" x14ac:dyDescent="0.3">
      <c r="A3453" s="68"/>
      <c r="B3453" s="68"/>
      <c r="C3453" s="68"/>
      <c r="D3453" s="68"/>
      <c r="E3453" s="68"/>
      <c r="F3453" s="68"/>
      <c r="G3453" s="68"/>
      <c r="H3453" s="68"/>
    </row>
    <row r="3454" spans="1:8" x14ac:dyDescent="0.3">
      <c r="A3454" s="68"/>
      <c r="B3454" s="68"/>
      <c r="C3454" s="68"/>
      <c r="D3454" s="68"/>
      <c r="E3454" s="68"/>
      <c r="F3454" s="68"/>
      <c r="G3454" s="68"/>
      <c r="H3454" s="68"/>
    </row>
    <row r="3455" spans="1:8" x14ac:dyDescent="0.3">
      <c r="A3455" s="68"/>
      <c r="B3455" s="68"/>
      <c r="C3455" s="68"/>
      <c r="D3455" s="68"/>
      <c r="E3455" s="68"/>
      <c r="F3455" s="68"/>
      <c r="G3455" s="68"/>
      <c r="H3455" s="68"/>
    </row>
    <row r="3456" spans="1:8" x14ac:dyDescent="0.3">
      <c r="A3456" s="68"/>
      <c r="B3456" s="68"/>
      <c r="C3456" s="68"/>
      <c r="D3456" s="68"/>
      <c r="E3456" s="68"/>
      <c r="F3456" s="68"/>
      <c r="G3456" s="68"/>
      <c r="H3456" s="68"/>
    </row>
    <row r="3457" spans="1:8" x14ac:dyDescent="0.3">
      <c r="A3457" s="68"/>
      <c r="B3457" s="68"/>
      <c r="C3457" s="68"/>
      <c r="D3457" s="68"/>
      <c r="E3457" s="68"/>
      <c r="F3457" s="68"/>
      <c r="G3457" s="68"/>
      <c r="H3457" s="68"/>
    </row>
    <row r="3458" spans="1:8" x14ac:dyDescent="0.3">
      <c r="A3458" s="68"/>
      <c r="B3458" s="68"/>
      <c r="C3458" s="68"/>
      <c r="D3458" s="68"/>
      <c r="E3458" s="68"/>
      <c r="F3458" s="68"/>
      <c r="G3458" s="68"/>
      <c r="H3458" s="68"/>
    </row>
    <row r="3459" spans="1:8" x14ac:dyDescent="0.3">
      <c r="A3459" s="68"/>
      <c r="B3459" s="68"/>
      <c r="C3459" s="68"/>
      <c r="D3459" s="68"/>
      <c r="E3459" s="68"/>
      <c r="F3459" s="68"/>
      <c r="G3459" s="68"/>
      <c r="H3459" s="68"/>
    </row>
    <row r="3460" spans="1:8" x14ac:dyDescent="0.3">
      <c r="A3460" s="68"/>
      <c r="B3460" s="68"/>
      <c r="C3460" s="68"/>
      <c r="D3460" s="68"/>
      <c r="E3460" s="68"/>
      <c r="F3460" s="68"/>
      <c r="G3460" s="68"/>
      <c r="H3460" s="68"/>
    </row>
    <row r="3461" spans="1:8" x14ac:dyDescent="0.3">
      <c r="A3461" s="68"/>
      <c r="B3461" s="68"/>
      <c r="C3461" s="68"/>
      <c r="D3461" s="68"/>
      <c r="E3461" s="68"/>
      <c r="F3461" s="68"/>
      <c r="G3461" s="68"/>
      <c r="H3461" s="68"/>
    </row>
    <row r="3462" spans="1:8" x14ac:dyDescent="0.3">
      <c r="A3462" s="68"/>
      <c r="B3462" s="68"/>
      <c r="C3462" s="68"/>
      <c r="D3462" s="68"/>
      <c r="E3462" s="68"/>
      <c r="F3462" s="68"/>
      <c r="G3462" s="68"/>
      <c r="H3462" s="68"/>
    </row>
    <row r="3463" spans="1:8" x14ac:dyDescent="0.3">
      <c r="A3463" s="68"/>
      <c r="B3463" s="68"/>
      <c r="C3463" s="68"/>
      <c r="D3463" s="68"/>
      <c r="E3463" s="68"/>
      <c r="F3463" s="68"/>
      <c r="G3463" s="68"/>
      <c r="H3463" s="68"/>
    </row>
    <row r="3464" spans="1:8" x14ac:dyDescent="0.3">
      <c r="A3464" s="68"/>
      <c r="B3464" s="68"/>
      <c r="C3464" s="68"/>
      <c r="D3464" s="68"/>
      <c r="E3464" s="68"/>
      <c r="F3464" s="68"/>
      <c r="G3464" s="68"/>
      <c r="H3464" s="68"/>
    </row>
    <row r="3465" spans="1:8" x14ac:dyDescent="0.3">
      <c r="A3465" s="68"/>
      <c r="B3465" s="68"/>
      <c r="C3465" s="68"/>
      <c r="D3465" s="68"/>
      <c r="E3465" s="68"/>
      <c r="F3465" s="68"/>
      <c r="G3465" s="68"/>
      <c r="H3465" s="68"/>
    </row>
    <row r="3466" spans="1:8" x14ac:dyDescent="0.3">
      <c r="A3466" s="68"/>
      <c r="B3466" s="68"/>
      <c r="C3466" s="68"/>
      <c r="D3466" s="68"/>
      <c r="E3466" s="68"/>
      <c r="F3466" s="68"/>
      <c r="G3466" s="68"/>
      <c r="H3466" s="68"/>
    </row>
    <row r="3467" spans="1:8" x14ac:dyDescent="0.3">
      <c r="A3467" s="68"/>
      <c r="B3467" s="68"/>
      <c r="C3467" s="68"/>
      <c r="D3467" s="68"/>
      <c r="E3467" s="68"/>
      <c r="F3467" s="68"/>
      <c r="G3467" s="68"/>
      <c r="H3467" s="68"/>
    </row>
    <row r="3468" spans="1:8" x14ac:dyDescent="0.3">
      <c r="A3468" s="68"/>
      <c r="B3468" s="68"/>
      <c r="C3468" s="68"/>
      <c r="D3468" s="68"/>
      <c r="E3468" s="68"/>
      <c r="F3468" s="68"/>
      <c r="G3468" s="68"/>
      <c r="H3468" s="68"/>
    </row>
    <row r="3469" spans="1:8" x14ac:dyDescent="0.3">
      <c r="A3469" s="68"/>
      <c r="B3469" s="68"/>
      <c r="C3469" s="68"/>
      <c r="D3469" s="68"/>
      <c r="E3469" s="68"/>
      <c r="F3469" s="68"/>
      <c r="G3469" s="68"/>
      <c r="H3469" s="68"/>
    </row>
    <row r="3470" spans="1:8" x14ac:dyDescent="0.3">
      <c r="A3470" s="68"/>
      <c r="B3470" s="68"/>
      <c r="C3470" s="68"/>
      <c r="D3470" s="68"/>
      <c r="E3470" s="68"/>
      <c r="F3470" s="68"/>
      <c r="G3470" s="68"/>
      <c r="H3470" s="68"/>
    </row>
    <row r="3471" spans="1:8" x14ac:dyDescent="0.3">
      <c r="A3471" s="68"/>
      <c r="B3471" s="68"/>
      <c r="C3471" s="68"/>
      <c r="D3471" s="68"/>
      <c r="E3471" s="68"/>
      <c r="F3471" s="68"/>
      <c r="G3471" s="68"/>
      <c r="H3471" s="68"/>
    </row>
    <row r="3472" spans="1:8" x14ac:dyDescent="0.3">
      <c r="A3472" s="68"/>
      <c r="B3472" s="68"/>
      <c r="C3472" s="68"/>
      <c r="D3472" s="68"/>
      <c r="E3472" s="68"/>
      <c r="F3472" s="68"/>
      <c r="G3472" s="68"/>
      <c r="H3472" s="68"/>
    </row>
    <row r="3473" spans="1:8" x14ac:dyDescent="0.3">
      <c r="A3473" s="68"/>
      <c r="B3473" s="68"/>
      <c r="C3473" s="68"/>
      <c r="D3473" s="68"/>
      <c r="E3473" s="68"/>
      <c r="F3473" s="68"/>
      <c r="G3473" s="68"/>
      <c r="H3473" s="68"/>
    </row>
    <row r="3474" spans="1:8" x14ac:dyDescent="0.3">
      <c r="A3474" s="68"/>
      <c r="B3474" s="68"/>
      <c r="C3474" s="68"/>
      <c r="D3474" s="68"/>
      <c r="E3474" s="68"/>
      <c r="F3474" s="68"/>
      <c r="G3474" s="68"/>
      <c r="H3474" s="68"/>
    </row>
    <row r="3475" spans="1:8" x14ac:dyDescent="0.3">
      <c r="A3475" s="68"/>
      <c r="B3475" s="68"/>
      <c r="C3475" s="68"/>
      <c r="D3475" s="68"/>
      <c r="E3475" s="68"/>
      <c r="F3475" s="68"/>
      <c r="G3475" s="68"/>
      <c r="H3475" s="68"/>
    </row>
    <row r="3476" spans="1:8" x14ac:dyDescent="0.3">
      <c r="A3476" s="68"/>
      <c r="B3476" s="68"/>
      <c r="C3476" s="68"/>
      <c r="D3476" s="68"/>
      <c r="E3476" s="68"/>
      <c r="F3476" s="68"/>
      <c r="G3476" s="68"/>
      <c r="H3476" s="68"/>
    </row>
    <row r="3477" spans="1:8" x14ac:dyDescent="0.3">
      <c r="A3477" s="68"/>
      <c r="B3477" s="68"/>
      <c r="C3477" s="68"/>
      <c r="D3477" s="68"/>
      <c r="E3477" s="68"/>
      <c r="F3477" s="68"/>
      <c r="G3477" s="68"/>
      <c r="H3477" s="68"/>
    </row>
    <row r="3478" spans="1:8" x14ac:dyDescent="0.3">
      <c r="A3478" s="68"/>
      <c r="B3478" s="68"/>
      <c r="C3478" s="68"/>
      <c r="D3478" s="68"/>
      <c r="E3478" s="68"/>
      <c r="F3478" s="68"/>
      <c r="G3478" s="68"/>
      <c r="H3478" s="68"/>
    </row>
    <row r="3479" spans="1:8" x14ac:dyDescent="0.3">
      <c r="A3479" s="68"/>
      <c r="B3479" s="68"/>
      <c r="C3479" s="68"/>
      <c r="D3479" s="68"/>
      <c r="E3479" s="68"/>
      <c r="F3479" s="68"/>
      <c r="G3479" s="68"/>
      <c r="H3479" s="68"/>
    </row>
    <row r="3480" spans="1:8" x14ac:dyDescent="0.3">
      <c r="A3480" s="68"/>
      <c r="B3480" s="68"/>
      <c r="C3480" s="68"/>
      <c r="D3480" s="68"/>
      <c r="E3480" s="68"/>
      <c r="F3480" s="68"/>
      <c r="G3480" s="68"/>
      <c r="H3480" s="68"/>
    </row>
    <row r="3481" spans="1:8" x14ac:dyDescent="0.3">
      <c r="A3481" s="68"/>
      <c r="B3481" s="68"/>
      <c r="C3481" s="68"/>
      <c r="D3481" s="68"/>
      <c r="E3481" s="68"/>
      <c r="F3481" s="68"/>
      <c r="G3481" s="68"/>
      <c r="H3481" s="68"/>
    </row>
    <row r="3482" spans="1:8" x14ac:dyDescent="0.3">
      <c r="A3482" s="68"/>
      <c r="B3482" s="68"/>
      <c r="C3482" s="68"/>
      <c r="D3482" s="68"/>
      <c r="E3482" s="68"/>
      <c r="F3482" s="68"/>
      <c r="G3482" s="68"/>
      <c r="H3482" s="68"/>
    </row>
    <row r="3483" spans="1:8" x14ac:dyDescent="0.3">
      <c r="A3483" s="68"/>
      <c r="B3483" s="68"/>
      <c r="C3483" s="68"/>
      <c r="D3483" s="68"/>
      <c r="E3483" s="68"/>
      <c r="F3483" s="68"/>
      <c r="G3483" s="68"/>
      <c r="H3483" s="68"/>
    </row>
    <row r="3484" spans="1:8" x14ac:dyDescent="0.3">
      <c r="A3484" s="68"/>
      <c r="B3484" s="68"/>
      <c r="C3484" s="68"/>
      <c r="D3484" s="68"/>
      <c r="E3484" s="68"/>
      <c r="F3484" s="68"/>
      <c r="G3484" s="68"/>
      <c r="H3484" s="68"/>
    </row>
    <row r="3485" spans="1:8" x14ac:dyDescent="0.3">
      <c r="A3485" s="68"/>
      <c r="B3485" s="68"/>
      <c r="C3485" s="68"/>
      <c r="D3485" s="68"/>
      <c r="E3485" s="68"/>
      <c r="F3485" s="68"/>
      <c r="G3485" s="68"/>
      <c r="H3485" s="68"/>
    </row>
    <row r="3486" spans="1:8" x14ac:dyDescent="0.3">
      <c r="A3486" s="68"/>
      <c r="B3486" s="68"/>
      <c r="C3486" s="68"/>
      <c r="D3486" s="68"/>
      <c r="E3486" s="68"/>
      <c r="F3486" s="68"/>
      <c r="G3486" s="68"/>
      <c r="H3486" s="68"/>
    </row>
    <row r="3487" spans="1:8" x14ac:dyDescent="0.3">
      <c r="A3487" s="68"/>
      <c r="B3487" s="68"/>
      <c r="C3487" s="68"/>
      <c r="D3487" s="68"/>
      <c r="E3487" s="68"/>
      <c r="F3487" s="68"/>
      <c r="G3487" s="68"/>
      <c r="H3487" s="68"/>
    </row>
    <row r="3488" spans="1:8" x14ac:dyDescent="0.3">
      <c r="A3488" s="68"/>
      <c r="B3488" s="68"/>
      <c r="C3488" s="68"/>
      <c r="D3488" s="68"/>
      <c r="E3488" s="68"/>
      <c r="F3488" s="68"/>
      <c r="G3488" s="68"/>
      <c r="H3488" s="68"/>
    </row>
    <row r="3489" spans="1:8" x14ac:dyDescent="0.3">
      <c r="A3489" s="68"/>
      <c r="B3489" s="68"/>
      <c r="C3489" s="68"/>
      <c r="D3489" s="68"/>
      <c r="E3489" s="68"/>
      <c r="F3489" s="68"/>
      <c r="G3489" s="68"/>
      <c r="H3489" s="68"/>
    </row>
    <row r="3490" spans="1:8" x14ac:dyDescent="0.3">
      <c r="A3490" s="68"/>
      <c r="B3490" s="68"/>
      <c r="C3490" s="68"/>
      <c r="D3490" s="68"/>
      <c r="E3490" s="68"/>
      <c r="F3490" s="68"/>
      <c r="G3490" s="68"/>
      <c r="H3490" s="68"/>
    </row>
    <row r="3491" spans="1:8" x14ac:dyDescent="0.3">
      <c r="A3491" s="68"/>
      <c r="B3491" s="68"/>
      <c r="C3491" s="68"/>
      <c r="D3491" s="68"/>
      <c r="E3491" s="68"/>
      <c r="F3491" s="68"/>
      <c r="G3491" s="68"/>
      <c r="H3491" s="68"/>
    </row>
    <row r="3492" spans="1:8" x14ac:dyDescent="0.3">
      <c r="A3492" s="68"/>
      <c r="B3492" s="68"/>
      <c r="C3492" s="68"/>
      <c r="D3492" s="68"/>
      <c r="E3492" s="68"/>
      <c r="F3492" s="68"/>
      <c r="G3492" s="68"/>
      <c r="H3492" s="68"/>
    </row>
    <row r="3493" spans="1:8" x14ac:dyDescent="0.3">
      <c r="A3493" s="68"/>
      <c r="B3493" s="68"/>
      <c r="C3493" s="68"/>
      <c r="D3493" s="68"/>
      <c r="E3493" s="68"/>
      <c r="F3493" s="68"/>
      <c r="G3493" s="68"/>
      <c r="H3493" s="68"/>
    </row>
    <row r="3494" spans="1:8" x14ac:dyDescent="0.3">
      <c r="A3494" s="68"/>
      <c r="B3494" s="68"/>
      <c r="C3494" s="68"/>
      <c r="D3494" s="68"/>
      <c r="E3494" s="68"/>
      <c r="F3494" s="68"/>
      <c r="G3494" s="68"/>
      <c r="H3494" s="68"/>
    </row>
    <row r="3495" spans="1:8" x14ac:dyDescent="0.3">
      <c r="A3495" s="68"/>
      <c r="B3495" s="68"/>
      <c r="C3495" s="68"/>
      <c r="D3495" s="68"/>
      <c r="E3495" s="68"/>
      <c r="F3495" s="68"/>
      <c r="G3495" s="68"/>
      <c r="H3495" s="68"/>
    </row>
    <row r="3496" spans="1:8" x14ac:dyDescent="0.3">
      <c r="A3496" s="68"/>
      <c r="B3496" s="68"/>
      <c r="C3496" s="68"/>
      <c r="D3496" s="68"/>
      <c r="E3496" s="68"/>
      <c r="F3496" s="68"/>
      <c r="G3496" s="68"/>
      <c r="H3496" s="68"/>
    </row>
    <row r="3497" spans="1:8" x14ac:dyDescent="0.3">
      <c r="A3497" s="68"/>
      <c r="B3497" s="68"/>
      <c r="C3497" s="68"/>
      <c r="D3497" s="68"/>
      <c r="E3497" s="68"/>
      <c r="F3497" s="68"/>
      <c r="G3497" s="68"/>
      <c r="H3497" s="68"/>
    </row>
    <row r="3498" spans="1:8" x14ac:dyDescent="0.3">
      <c r="A3498" s="68"/>
      <c r="B3498" s="68"/>
      <c r="C3498" s="68"/>
      <c r="D3498" s="68"/>
      <c r="E3498" s="68"/>
      <c r="F3498" s="68"/>
      <c r="G3498" s="68"/>
      <c r="H3498" s="68"/>
    </row>
    <row r="3499" spans="1:8" x14ac:dyDescent="0.3">
      <c r="A3499" s="68"/>
      <c r="B3499" s="68"/>
      <c r="C3499" s="68"/>
      <c r="D3499" s="68"/>
      <c r="E3499" s="68"/>
      <c r="F3499" s="68"/>
      <c r="G3499" s="68"/>
      <c r="H3499" s="68"/>
    </row>
    <row r="3500" spans="1:8" x14ac:dyDescent="0.3">
      <c r="A3500" s="68"/>
      <c r="B3500" s="68"/>
      <c r="C3500" s="68"/>
      <c r="D3500" s="68"/>
      <c r="E3500" s="68"/>
      <c r="F3500" s="68"/>
      <c r="G3500" s="68"/>
      <c r="H3500" s="68"/>
    </row>
    <row r="3501" spans="1:8" x14ac:dyDescent="0.3">
      <c r="A3501" s="68"/>
      <c r="B3501" s="68"/>
      <c r="C3501" s="68"/>
      <c r="D3501" s="68"/>
      <c r="E3501" s="68"/>
      <c r="F3501" s="68"/>
      <c r="G3501" s="68"/>
      <c r="H3501" s="68"/>
    </row>
    <row r="3502" spans="1:8" x14ac:dyDescent="0.3">
      <c r="A3502" s="68"/>
      <c r="B3502" s="68"/>
      <c r="C3502" s="68"/>
      <c r="D3502" s="68"/>
      <c r="E3502" s="68"/>
      <c r="F3502" s="68"/>
      <c r="G3502" s="68"/>
      <c r="H3502" s="68"/>
    </row>
    <row r="3503" spans="1:8" x14ac:dyDescent="0.3">
      <c r="A3503" s="68"/>
      <c r="B3503" s="68"/>
      <c r="C3503" s="68"/>
      <c r="D3503" s="68"/>
      <c r="E3503" s="68"/>
      <c r="F3503" s="68"/>
      <c r="G3503" s="68"/>
      <c r="H3503" s="68"/>
    </row>
    <row r="3504" spans="1:8" x14ac:dyDescent="0.3">
      <c r="A3504" s="68"/>
      <c r="B3504" s="68"/>
      <c r="C3504" s="68"/>
      <c r="D3504" s="68"/>
      <c r="E3504" s="68"/>
      <c r="F3504" s="68"/>
      <c r="G3504" s="68"/>
      <c r="H3504" s="68"/>
    </row>
    <row r="3505" spans="1:8" x14ac:dyDescent="0.3">
      <c r="A3505" s="68"/>
      <c r="B3505" s="68"/>
      <c r="C3505" s="68"/>
      <c r="D3505" s="68"/>
      <c r="E3505" s="68"/>
      <c r="F3505" s="68"/>
      <c r="G3505" s="68"/>
      <c r="H3505" s="68"/>
    </row>
    <row r="3506" spans="1:8" x14ac:dyDescent="0.3">
      <c r="A3506" s="68"/>
      <c r="B3506" s="68"/>
      <c r="C3506" s="68"/>
      <c r="D3506" s="68"/>
      <c r="E3506" s="68"/>
      <c r="F3506" s="68"/>
      <c r="G3506" s="68"/>
      <c r="H3506" s="68"/>
    </row>
    <row r="3507" spans="1:8" x14ac:dyDescent="0.3">
      <c r="A3507" s="68"/>
      <c r="B3507" s="68"/>
      <c r="C3507" s="68"/>
      <c r="D3507" s="68"/>
      <c r="E3507" s="68"/>
      <c r="F3507" s="68"/>
      <c r="G3507" s="68"/>
      <c r="H3507" s="68"/>
    </row>
    <row r="3508" spans="1:8" x14ac:dyDescent="0.3">
      <c r="A3508" s="68"/>
      <c r="B3508" s="68"/>
      <c r="C3508" s="68"/>
      <c r="D3508" s="68"/>
      <c r="E3508" s="68"/>
      <c r="F3508" s="68"/>
      <c r="G3508" s="68"/>
      <c r="H3508" s="68"/>
    </row>
    <row r="3509" spans="1:8" x14ac:dyDescent="0.3">
      <c r="A3509" s="68"/>
      <c r="B3509" s="68"/>
      <c r="C3509" s="68"/>
      <c r="D3509" s="68"/>
      <c r="E3509" s="68"/>
      <c r="F3509" s="68"/>
      <c r="G3509" s="68"/>
      <c r="H3509" s="68"/>
    </row>
    <row r="3510" spans="1:8" x14ac:dyDescent="0.3">
      <c r="A3510" s="68"/>
      <c r="B3510" s="68"/>
      <c r="C3510" s="68"/>
      <c r="D3510" s="68"/>
      <c r="E3510" s="68"/>
      <c r="F3510" s="68"/>
      <c r="G3510" s="68"/>
      <c r="H3510" s="68"/>
    </row>
    <row r="3511" spans="1:8" x14ac:dyDescent="0.3">
      <c r="A3511" s="68"/>
      <c r="B3511" s="68"/>
      <c r="C3511" s="68"/>
      <c r="D3511" s="68"/>
      <c r="E3511" s="68"/>
      <c r="F3511" s="68"/>
      <c r="G3511" s="68"/>
      <c r="H3511" s="68"/>
    </row>
    <row r="3512" spans="1:8" x14ac:dyDescent="0.3">
      <c r="A3512" s="68"/>
      <c r="B3512" s="68"/>
      <c r="C3512" s="68"/>
      <c r="D3512" s="68"/>
      <c r="E3512" s="68"/>
      <c r="F3512" s="68"/>
      <c r="G3512" s="68"/>
      <c r="H3512" s="68"/>
    </row>
    <row r="3513" spans="1:8" x14ac:dyDescent="0.3">
      <c r="A3513" s="68"/>
      <c r="B3513" s="68"/>
      <c r="C3513" s="68"/>
      <c r="D3513" s="68"/>
      <c r="E3513" s="68"/>
      <c r="F3513" s="68"/>
      <c r="G3513" s="68"/>
      <c r="H3513" s="68"/>
    </row>
    <row r="3514" spans="1:8" x14ac:dyDescent="0.3">
      <c r="A3514" s="68"/>
      <c r="B3514" s="68"/>
      <c r="C3514" s="68"/>
      <c r="D3514" s="68"/>
      <c r="E3514" s="68"/>
      <c r="F3514" s="68"/>
      <c r="G3514" s="68"/>
      <c r="H3514" s="68"/>
    </row>
    <row r="3515" spans="1:8" x14ac:dyDescent="0.3">
      <c r="A3515" s="68"/>
      <c r="B3515" s="68"/>
      <c r="C3515" s="68"/>
      <c r="D3515" s="68"/>
      <c r="E3515" s="68"/>
      <c r="F3515" s="68"/>
      <c r="G3515" s="68"/>
      <c r="H3515" s="68"/>
    </row>
    <row r="3516" spans="1:8" x14ac:dyDescent="0.3">
      <c r="A3516" s="68"/>
      <c r="B3516" s="68"/>
      <c r="C3516" s="68"/>
      <c r="D3516" s="68"/>
      <c r="E3516" s="68"/>
      <c r="F3516" s="68"/>
      <c r="G3516" s="68"/>
      <c r="H3516" s="68"/>
    </row>
    <row r="3517" spans="1:8" x14ac:dyDescent="0.3">
      <c r="A3517" s="68"/>
      <c r="B3517" s="68"/>
      <c r="C3517" s="68"/>
      <c r="D3517" s="68"/>
      <c r="E3517" s="68"/>
      <c r="F3517" s="68"/>
      <c r="G3517" s="68"/>
      <c r="H3517" s="68"/>
    </row>
    <row r="3518" spans="1:8" x14ac:dyDescent="0.3">
      <c r="A3518" s="68"/>
      <c r="B3518" s="68"/>
      <c r="C3518" s="68"/>
      <c r="D3518" s="68"/>
      <c r="E3518" s="68"/>
      <c r="F3518" s="68"/>
      <c r="G3518" s="68"/>
      <c r="H3518" s="68"/>
    </row>
    <row r="3519" spans="1:8" x14ac:dyDescent="0.3">
      <c r="A3519" s="68"/>
      <c r="B3519" s="68"/>
      <c r="C3519" s="68"/>
      <c r="D3519" s="68"/>
      <c r="E3519" s="68"/>
      <c r="F3519" s="68"/>
      <c r="G3519" s="68"/>
      <c r="H3519" s="68"/>
    </row>
    <row r="3520" spans="1:8" x14ac:dyDescent="0.3">
      <c r="A3520" s="68"/>
      <c r="B3520" s="68"/>
      <c r="C3520" s="68"/>
      <c r="D3520" s="68"/>
      <c r="E3520" s="68"/>
      <c r="F3520" s="68"/>
      <c r="G3520" s="68"/>
      <c r="H3520" s="68"/>
    </row>
    <row r="3521" spans="1:8" x14ac:dyDescent="0.3">
      <c r="A3521" s="68"/>
      <c r="B3521" s="68"/>
      <c r="C3521" s="68"/>
      <c r="D3521" s="68"/>
      <c r="E3521" s="68"/>
      <c r="F3521" s="68"/>
      <c r="G3521" s="68"/>
      <c r="H3521" s="68"/>
    </row>
    <row r="3522" spans="1:8" x14ac:dyDescent="0.3">
      <c r="A3522" s="68"/>
      <c r="B3522" s="68"/>
      <c r="C3522" s="68"/>
      <c r="D3522" s="68"/>
      <c r="E3522" s="68"/>
      <c r="F3522" s="68"/>
      <c r="G3522" s="68"/>
      <c r="H3522" s="68"/>
    </row>
    <row r="3523" spans="1:8" x14ac:dyDescent="0.3">
      <c r="A3523" s="68"/>
      <c r="B3523" s="68"/>
      <c r="C3523" s="68"/>
      <c r="D3523" s="68"/>
      <c r="E3523" s="68"/>
      <c r="F3523" s="68"/>
      <c r="G3523" s="68"/>
      <c r="H3523" s="68"/>
    </row>
    <row r="3524" spans="1:8" x14ac:dyDescent="0.3">
      <c r="A3524" s="68"/>
      <c r="B3524" s="68"/>
      <c r="C3524" s="68"/>
      <c r="D3524" s="68"/>
      <c r="E3524" s="68"/>
      <c r="F3524" s="68"/>
      <c r="G3524" s="68"/>
      <c r="H3524" s="68"/>
    </row>
    <row r="3525" spans="1:8" x14ac:dyDescent="0.3">
      <c r="A3525" s="68"/>
      <c r="B3525" s="68"/>
      <c r="C3525" s="68"/>
      <c r="D3525" s="68"/>
      <c r="E3525" s="68"/>
      <c r="F3525" s="68"/>
      <c r="G3525" s="68"/>
      <c r="H3525" s="68"/>
    </row>
    <row r="3526" spans="1:8" x14ac:dyDescent="0.3">
      <c r="A3526" s="68"/>
      <c r="B3526" s="68"/>
      <c r="C3526" s="68"/>
      <c r="D3526" s="68"/>
      <c r="E3526" s="68"/>
      <c r="F3526" s="68"/>
      <c r="G3526" s="68"/>
      <c r="H3526" s="68"/>
    </row>
    <row r="3527" spans="1:8" x14ac:dyDescent="0.3">
      <c r="A3527" s="68"/>
      <c r="B3527" s="68"/>
      <c r="C3527" s="68"/>
      <c r="D3527" s="68"/>
      <c r="E3527" s="68"/>
      <c r="F3527" s="68"/>
      <c r="G3527" s="68"/>
      <c r="H3527" s="68"/>
    </row>
    <row r="3528" spans="1:8" x14ac:dyDescent="0.3">
      <c r="A3528" s="68"/>
      <c r="B3528" s="68"/>
      <c r="C3528" s="68"/>
      <c r="D3528" s="68"/>
      <c r="E3528" s="68"/>
      <c r="F3528" s="68"/>
      <c r="G3528" s="68"/>
      <c r="H3528" s="68"/>
    </row>
    <row r="3529" spans="1:8" x14ac:dyDescent="0.3">
      <c r="A3529" s="68"/>
      <c r="B3529" s="68"/>
      <c r="C3529" s="68"/>
      <c r="D3529" s="68"/>
      <c r="E3529" s="68"/>
      <c r="F3529" s="68"/>
      <c r="G3529" s="68"/>
      <c r="H3529" s="68"/>
    </row>
    <row r="3530" spans="1:8" x14ac:dyDescent="0.3">
      <c r="A3530" s="68"/>
      <c r="B3530" s="68"/>
      <c r="C3530" s="68"/>
      <c r="D3530" s="68"/>
      <c r="E3530" s="68"/>
      <c r="F3530" s="68"/>
      <c r="G3530" s="68"/>
      <c r="H3530" s="68"/>
    </row>
    <row r="3531" spans="1:8" x14ac:dyDescent="0.3">
      <c r="A3531" s="68"/>
      <c r="B3531" s="68"/>
      <c r="C3531" s="68"/>
      <c r="D3531" s="68"/>
      <c r="E3531" s="68"/>
      <c r="F3531" s="68"/>
      <c r="G3531" s="68"/>
      <c r="H3531" s="68"/>
    </row>
    <row r="3532" spans="1:8" x14ac:dyDescent="0.3">
      <c r="A3532" s="68"/>
      <c r="B3532" s="68"/>
      <c r="C3532" s="68"/>
      <c r="D3532" s="68"/>
      <c r="E3532" s="68"/>
      <c r="F3532" s="68"/>
      <c r="G3532" s="68"/>
      <c r="H3532" s="68"/>
    </row>
    <row r="3533" spans="1:8" x14ac:dyDescent="0.3">
      <c r="A3533" s="68"/>
      <c r="B3533" s="68"/>
      <c r="C3533" s="68"/>
      <c r="D3533" s="68"/>
      <c r="E3533" s="68"/>
      <c r="F3533" s="68"/>
      <c r="G3533" s="68"/>
      <c r="H3533" s="68"/>
    </row>
    <row r="3534" spans="1:8" x14ac:dyDescent="0.3">
      <c r="A3534" s="68"/>
      <c r="B3534" s="68"/>
      <c r="C3534" s="68"/>
      <c r="D3534" s="68"/>
      <c r="E3534" s="68"/>
      <c r="F3534" s="68"/>
      <c r="G3534" s="68"/>
      <c r="H3534" s="68"/>
    </row>
    <row r="3535" spans="1:8" x14ac:dyDescent="0.3">
      <c r="A3535" s="68"/>
      <c r="B3535" s="68"/>
      <c r="C3535" s="68"/>
      <c r="D3535" s="68"/>
      <c r="E3535" s="68"/>
      <c r="F3535" s="68"/>
      <c r="G3535" s="68"/>
      <c r="H3535" s="68"/>
    </row>
    <row r="3536" spans="1:8" x14ac:dyDescent="0.3">
      <c r="A3536" s="68"/>
      <c r="B3536" s="68"/>
      <c r="C3536" s="68"/>
      <c r="D3536" s="68"/>
      <c r="E3536" s="68"/>
      <c r="F3536" s="68"/>
      <c r="G3536" s="68"/>
      <c r="H3536" s="68"/>
    </row>
    <row r="3537" spans="1:8" x14ac:dyDescent="0.3">
      <c r="A3537" s="68"/>
      <c r="B3537" s="68"/>
      <c r="C3537" s="68"/>
      <c r="D3537" s="68"/>
      <c r="E3537" s="68"/>
      <c r="F3537" s="68"/>
      <c r="G3537" s="68"/>
      <c r="H3537" s="68"/>
    </row>
    <row r="3538" spans="1:8" x14ac:dyDescent="0.3">
      <c r="A3538" s="68"/>
      <c r="B3538" s="68"/>
      <c r="C3538" s="68"/>
      <c r="D3538" s="68"/>
      <c r="E3538" s="68"/>
      <c r="F3538" s="68"/>
      <c r="G3538" s="68"/>
      <c r="H3538" s="68"/>
    </row>
    <row r="3539" spans="1:8" x14ac:dyDescent="0.3">
      <c r="A3539" s="68"/>
      <c r="B3539" s="68"/>
      <c r="C3539" s="68"/>
      <c r="D3539" s="68"/>
      <c r="E3539" s="68"/>
      <c r="F3539" s="68"/>
      <c r="G3539" s="68"/>
      <c r="H3539" s="68"/>
    </row>
    <row r="3540" spans="1:8" x14ac:dyDescent="0.3">
      <c r="A3540" s="68"/>
      <c r="B3540" s="68"/>
      <c r="C3540" s="68"/>
      <c r="D3540" s="68"/>
      <c r="E3540" s="68"/>
      <c r="F3540" s="68"/>
      <c r="G3540" s="68"/>
      <c r="H3540" s="68"/>
    </row>
    <row r="3541" spans="1:8" x14ac:dyDescent="0.3">
      <c r="A3541" s="68"/>
      <c r="B3541" s="68"/>
      <c r="C3541" s="68"/>
      <c r="D3541" s="68"/>
      <c r="E3541" s="68"/>
      <c r="F3541" s="68"/>
      <c r="G3541" s="68"/>
      <c r="H3541" s="68"/>
    </row>
    <row r="3542" spans="1:8" x14ac:dyDescent="0.3">
      <c r="A3542" s="68"/>
      <c r="B3542" s="68"/>
      <c r="C3542" s="68"/>
      <c r="D3542" s="68"/>
      <c r="E3542" s="68"/>
      <c r="F3542" s="68"/>
      <c r="G3542" s="68"/>
      <c r="H3542" s="68"/>
    </row>
    <row r="3543" spans="1:8" x14ac:dyDescent="0.3">
      <c r="A3543" s="68"/>
      <c r="B3543" s="68"/>
      <c r="C3543" s="68"/>
      <c r="D3543" s="68"/>
      <c r="E3543" s="68"/>
      <c r="F3543" s="68"/>
      <c r="G3543" s="68"/>
      <c r="H3543" s="68"/>
    </row>
    <row r="3544" spans="1:8" x14ac:dyDescent="0.3">
      <c r="A3544" s="68"/>
      <c r="B3544" s="68"/>
      <c r="C3544" s="68"/>
      <c r="D3544" s="68"/>
      <c r="E3544" s="68"/>
      <c r="F3544" s="68"/>
      <c r="G3544" s="68"/>
      <c r="H3544" s="68"/>
    </row>
    <row r="3545" spans="1:8" x14ac:dyDescent="0.3">
      <c r="A3545" s="68"/>
      <c r="B3545" s="68"/>
      <c r="C3545" s="68"/>
      <c r="D3545" s="68"/>
      <c r="E3545" s="68"/>
      <c r="F3545" s="68"/>
      <c r="G3545" s="68"/>
      <c r="H3545" s="68"/>
    </row>
    <row r="3546" spans="1:8" x14ac:dyDescent="0.3">
      <c r="A3546" s="68"/>
      <c r="B3546" s="68"/>
      <c r="C3546" s="68"/>
      <c r="D3546" s="68"/>
      <c r="E3546" s="68"/>
      <c r="F3546" s="68"/>
      <c r="G3546" s="68"/>
      <c r="H3546" s="68"/>
    </row>
    <row r="3547" spans="1:8" x14ac:dyDescent="0.3">
      <c r="A3547" s="68"/>
      <c r="B3547" s="68"/>
      <c r="C3547" s="68"/>
      <c r="D3547" s="68"/>
      <c r="E3547" s="68"/>
      <c r="F3547" s="68"/>
      <c r="G3547" s="68"/>
      <c r="H3547" s="68"/>
    </row>
    <row r="3548" spans="1:8" x14ac:dyDescent="0.3">
      <c r="A3548" s="68"/>
      <c r="B3548" s="68"/>
      <c r="C3548" s="68"/>
      <c r="D3548" s="68"/>
      <c r="E3548" s="68"/>
      <c r="F3548" s="68"/>
      <c r="G3548" s="68"/>
      <c r="H3548" s="68"/>
    </row>
    <row r="3549" spans="1:8" x14ac:dyDescent="0.3">
      <c r="A3549" s="68"/>
      <c r="B3549" s="68"/>
      <c r="C3549" s="68"/>
      <c r="D3549" s="68"/>
      <c r="E3549" s="68"/>
      <c r="F3549" s="68"/>
      <c r="G3549" s="68"/>
      <c r="H3549" s="68"/>
    </row>
    <row r="3550" spans="1:8" x14ac:dyDescent="0.3">
      <c r="A3550" s="68"/>
      <c r="B3550" s="68"/>
      <c r="C3550" s="68"/>
      <c r="D3550" s="68"/>
      <c r="E3550" s="68"/>
      <c r="F3550" s="68"/>
      <c r="G3550" s="68"/>
      <c r="H3550" s="68"/>
    </row>
    <row r="3551" spans="1:8" x14ac:dyDescent="0.3">
      <c r="A3551" s="68"/>
      <c r="B3551" s="68"/>
      <c r="C3551" s="68"/>
      <c r="D3551" s="68"/>
      <c r="E3551" s="68"/>
      <c r="F3551" s="68"/>
      <c r="G3551" s="68"/>
      <c r="H3551" s="68"/>
    </row>
    <row r="3552" spans="1:8" x14ac:dyDescent="0.3">
      <c r="A3552" s="68"/>
      <c r="B3552" s="68"/>
      <c r="C3552" s="68"/>
      <c r="D3552" s="68"/>
      <c r="E3552" s="68"/>
      <c r="F3552" s="68"/>
      <c r="G3552" s="68"/>
      <c r="H3552" s="68"/>
    </row>
    <row r="3553" spans="1:8" x14ac:dyDescent="0.3">
      <c r="A3553" s="68"/>
      <c r="B3553" s="68"/>
      <c r="C3553" s="68"/>
      <c r="D3553" s="68"/>
      <c r="E3553" s="68"/>
      <c r="F3553" s="68"/>
      <c r="G3553" s="68"/>
      <c r="H3553" s="68"/>
    </row>
    <row r="3554" spans="1:8" x14ac:dyDescent="0.3">
      <c r="A3554" s="68"/>
      <c r="B3554" s="68"/>
      <c r="C3554" s="68"/>
      <c r="D3554" s="68"/>
      <c r="E3554" s="68"/>
      <c r="F3554" s="68"/>
      <c r="G3554" s="68"/>
      <c r="H3554" s="68"/>
    </row>
    <row r="3555" spans="1:8" x14ac:dyDescent="0.3">
      <c r="A3555" s="68"/>
      <c r="B3555" s="68"/>
      <c r="C3555" s="68"/>
      <c r="D3555" s="68"/>
      <c r="E3555" s="68"/>
      <c r="F3555" s="68"/>
      <c r="G3555" s="68"/>
      <c r="H3555" s="68"/>
    </row>
    <row r="3556" spans="1:8" x14ac:dyDescent="0.3">
      <c r="A3556" s="68"/>
      <c r="B3556" s="68"/>
      <c r="C3556" s="68"/>
      <c r="D3556" s="68"/>
      <c r="E3556" s="68"/>
      <c r="F3556" s="68"/>
      <c r="G3556" s="68"/>
      <c r="H3556" s="68"/>
    </row>
    <row r="3557" spans="1:8" x14ac:dyDescent="0.3">
      <c r="A3557" s="68"/>
      <c r="B3557" s="68"/>
      <c r="C3557" s="68"/>
      <c r="D3557" s="68"/>
      <c r="E3557" s="68"/>
      <c r="F3557" s="68"/>
      <c r="G3557" s="68"/>
      <c r="H3557" s="68"/>
    </row>
    <row r="3558" spans="1:8" x14ac:dyDescent="0.3">
      <c r="A3558" s="68"/>
      <c r="B3558" s="68"/>
      <c r="C3558" s="68"/>
      <c r="D3558" s="68"/>
      <c r="E3558" s="68"/>
      <c r="F3558" s="68"/>
      <c r="G3558" s="68"/>
      <c r="H3558" s="68"/>
    </row>
    <row r="3559" spans="1:8" x14ac:dyDescent="0.3">
      <c r="A3559" s="68"/>
      <c r="B3559" s="68"/>
      <c r="C3559" s="68"/>
      <c r="D3559" s="68"/>
      <c r="E3559" s="68"/>
      <c r="F3559" s="68"/>
      <c r="G3559" s="68"/>
      <c r="H3559" s="68"/>
    </row>
    <row r="3560" spans="1:8" x14ac:dyDescent="0.3">
      <c r="A3560" s="68"/>
      <c r="B3560" s="68"/>
      <c r="C3560" s="68"/>
      <c r="D3560" s="68"/>
      <c r="E3560" s="68"/>
      <c r="F3560" s="68"/>
      <c r="G3560" s="68"/>
      <c r="H3560" s="68"/>
    </row>
    <row r="3561" spans="1:8" x14ac:dyDescent="0.3">
      <c r="A3561" s="68"/>
      <c r="B3561" s="68"/>
      <c r="C3561" s="68"/>
      <c r="D3561" s="68"/>
      <c r="E3561" s="68"/>
      <c r="F3561" s="68"/>
      <c r="G3561" s="68"/>
      <c r="H3561" s="68"/>
    </row>
    <row r="3562" spans="1:8" x14ac:dyDescent="0.3">
      <c r="A3562" s="68"/>
      <c r="B3562" s="68"/>
      <c r="C3562" s="68"/>
      <c r="D3562" s="68"/>
      <c r="E3562" s="68"/>
      <c r="F3562" s="68"/>
      <c r="G3562" s="68"/>
      <c r="H3562" s="68"/>
    </row>
    <row r="3563" spans="1:8" x14ac:dyDescent="0.3">
      <c r="A3563" s="68"/>
      <c r="B3563" s="68"/>
      <c r="C3563" s="68"/>
      <c r="D3563" s="68"/>
      <c r="E3563" s="68"/>
      <c r="F3563" s="68"/>
      <c r="G3563" s="68"/>
      <c r="H3563" s="68"/>
    </row>
    <row r="3564" spans="1:8" x14ac:dyDescent="0.3">
      <c r="A3564" s="68"/>
      <c r="B3564" s="68"/>
      <c r="C3564" s="68"/>
      <c r="D3564" s="68"/>
      <c r="E3564" s="68"/>
      <c r="F3564" s="68"/>
      <c r="G3564" s="68"/>
      <c r="H3564" s="68"/>
    </row>
    <row r="3565" spans="1:8" x14ac:dyDescent="0.3">
      <c r="A3565" s="68"/>
      <c r="B3565" s="68"/>
      <c r="C3565" s="68"/>
      <c r="D3565" s="68"/>
      <c r="E3565" s="68"/>
      <c r="F3565" s="68"/>
      <c r="G3565" s="68"/>
      <c r="H3565" s="68"/>
    </row>
    <row r="3566" spans="1:8" x14ac:dyDescent="0.3">
      <c r="A3566" s="68"/>
      <c r="B3566" s="68"/>
      <c r="C3566" s="68"/>
      <c r="D3566" s="68"/>
      <c r="E3566" s="68"/>
      <c r="F3566" s="68"/>
      <c r="G3566" s="68"/>
      <c r="H3566" s="68"/>
    </row>
    <row r="3567" spans="1:8" x14ac:dyDescent="0.3">
      <c r="A3567" s="68"/>
      <c r="B3567" s="68"/>
      <c r="C3567" s="68"/>
      <c r="D3567" s="68"/>
      <c r="E3567" s="68"/>
      <c r="F3567" s="68"/>
      <c r="G3567" s="68"/>
      <c r="H3567" s="68"/>
    </row>
    <row r="3568" spans="1:8" x14ac:dyDescent="0.3">
      <c r="A3568" s="68"/>
      <c r="B3568" s="68"/>
      <c r="C3568" s="68"/>
      <c r="D3568" s="68"/>
      <c r="E3568" s="68"/>
      <c r="F3568" s="68"/>
      <c r="G3568" s="68"/>
      <c r="H3568" s="68"/>
    </row>
    <row r="3569" spans="1:8" x14ac:dyDescent="0.3">
      <c r="A3569" s="68"/>
      <c r="B3569" s="68"/>
      <c r="C3569" s="68"/>
      <c r="D3569" s="68"/>
      <c r="E3569" s="68"/>
      <c r="F3569" s="68"/>
      <c r="G3569" s="68"/>
      <c r="H3569" s="68"/>
    </row>
    <row r="3570" spans="1:8" x14ac:dyDescent="0.3">
      <c r="A3570" s="68"/>
      <c r="B3570" s="68"/>
      <c r="C3570" s="68"/>
      <c r="D3570" s="68"/>
      <c r="E3570" s="68"/>
      <c r="F3570" s="68"/>
      <c r="G3570" s="68"/>
      <c r="H3570" s="68"/>
    </row>
    <row r="3571" spans="1:8" x14ac:dyDescent="0.3">
      <c r="A3571" s="68"/>
      <c r="B3571" s="68"/>
      <c r="C3571" s="68"/>
      <c r="D3571" s="68"/>
      <c r="E3571" s="68"/>
      <c r="F3571" s="68"/>
      <c r="G3571" s="68"/>
      <c r="H3571" s="68"/>
    </row>
    <row r="3572" spans="1:8" x14ac:dyDescent="0.3">
      <c r="A3572" s="68"/>
      <c r="B3572" s="68"/>
      <c r="C3572" s="68"/>
      <c r="D3572" s="68"/>
      <c r="E3572" s="68"/>
      <c r="F3572" s="68"/>
      <c r="G3572" s="68"/>
      <c r="H3572" s="68"/>
    </row>
    <row r="3573" spans="1:8" x14ac:dyDescent="0.3">
      <c r="A3573" s="68"/>
      <c r="B3573" s="68"/>
      <c r="C3573" s="68"/>
      <c r="D3573" s="68"/>
      <c r="E3573" s="68"/>
      <c r="F3573" s="68"/>
      <c r="G3573" s="68"/>
      <c r="H3573" s="68"/>
    </row>
    <row r="3574" spans="1:8" x14ac:dyDescent="0.3">
      <c r="A3574" s="68"/>
      <c r="B3574" s="68"/>
      <c r="C3574" s="68"/>
      <c r="D3574" s="68"/>
      <c r="E3574" s="68"/>
      <c r="F3574" s="68"/>
      <c r="G3574" s="68"/>
      <c r="H3574" s="68"/>
    </row>
    <row r="3575" spans="1:8" x14ac:dyDescent="0.3">
      <c r="A3575" s="68"/>
      <c r="B3575" s="68"/>
      <c r="C3575" s="68"/>
      <c r="D3575" s="68"/>
      <c r="E3575" s="68"/>
      <c r="F3575" s="68"/>
      <c r="G3575" s="68"/>
      <c r="H3575" s="68"/>
    </row>
    <row r="3576" spans="1:8" x14ac:dyDescent="0.3">
      <c r="A3576" s="68"/>
      <c r="B3576" s="68"/>
      <c r="C3576" s="68"/>
      <c r="D3576" s="68"/>
      <c r="E3576" s="68"/>
      <c r="F3576" s="68"/>
      <c r="G3576" s="68"/>
      <c r="H3576" s="68"/>
    </row>
    <row r="3577" spans="1:8" x14ac:dyDescent="0.3">
      <c r="A3577" s="68"/>
      <c r="B3577" s="68"/>
      <c r="C3577" s="68"/>
      <c r="D3577" s="68"/>
      <c r="E3577" s="68"/>
      <c r="F3577" s="68"/>
      <c r="G3577" s="68"/>
      <c r="H3577" s="68"/>
    </row>
    <row r="3578" spans="1:8" x14ac:dyDescent="0.3">
      <c r="A3578" s="68"/>
      <c r="B3578" s="68"/>
      <c r="C3578" s="68"/>
      <c r="D3578" s="68"/>
      <c r="E3578" s="68"/>
      <c r="F3578" s="68"/>
      <c r="G3578" s="68"/>
      <c r="H3578" s="68"/>
    </row>
    <row r="3579" spans="1:8" x14ac:dyDescent="0.3">
      <c r="A3579" s="68"/>
      <c r="B3579" s="68"/>
      <c r="C3579" s="68"/>
      <c r="D3579" s="68"/>
      <c r="E3579" s="68"/>
      <c r="F3579" s="68"/>
      <c r="G3579" s="68"/>
      <c r="H3579" s="68"/>
    </row>
    <row r="3580" spans="1:8" x14ac:dyDescent="0.3">
      <c r="A3580" s="68"/>
      <c r="B3580" s="68"/>
      <c r="C3580" s="68"/>
      <c r="D3580" s="68"/>
      <c r="E3580" s="68"/>
      <c r="F3580" s="68"/>
      <c r="G3580" s="68"/>
      <c r="H3580" s="68"/>
    </row>
    <row r="3581" spans="1:8" x14ac:dyDescent="0.3">
      <c r="A3581" s="68"/>
      <c r="B3581" s="68"/>
      <c r="C3581" s="68"/>
      <c r="D3581" s="68"/>
      <c r="E3581" s="68"/>
      <c r="F3581" s="68"/>
      <c r="G3581" s="68"/>
      <c r="H3581" s="68"/>
    </row>
    <row r="3582" spans="1:8" x14ac:dyDescent="0.3">
      <c r="A3582" s="68"/>
      <c r="B3582" s="68"/>
      <c r="C3582" s="68"/>
      <c r="D3582" s="68"/>
      <c r="E3582" s="68"/>
      <c r="F3582" s="68"/>
      <c r="G3582" s="68"/>
      <c r="H3582" s="68"/>
    </row>
    <row r="3583" spans="1:8" x14ac:dyDescent="0.3">
      <c r="A3583" s="68"/>
      <c r="B3583" s="68"/>
      <c r="C3583" s="68"/>
      <c r="D3583" s="68"/>
      <c r="E3583" s="68"/>
      <c r="F3583" s="68"/>
      <c r="G3583" s="68"/>
      <c r="H3583" s="68"/>
    </row>
    <row r="3584" spans="1:8" x14ac:dyDescent="0.3">
      <c r="A3584" s="68"/>
      <c r="B3584" s="68"/>
      <c r="C3584" s="68"/>
      <c r="D3584" s="68"/>
      <c r="E3584" s="68"/>
      <c r="F3584" s="68"/>
      <c r="G3584" s="68"/>
      <c r="H3584" s="68"/>
    </row>
    <row r="3585" spans="1:8" x14ac:dyDescent="0.3">
      <c r="A3585" s="68"/>
      <c r="B3585" s="68"/>
      <c r="C3585" s="68"/>
      <c r="D3585" s="68"/>
      <c r="E3585" s="68"/>
      <c r="F3585" s="68"/>
      <c r="G3585" s="68"/>
      <c r="H3585" s="68"/>
    </row>
    <row r="3586" spans="1:8" x14ac:dyDescent="0.3">
      <c r="A3586" s="68"/>
      <c r="B3586" s="68"/>
      <c r="C3586" s="68"/>
      <c r="D3586" s="68"/>
      <c r="E3586" s="68"/>
      <c r="F3586" s="68"/>
      <c r="G3586" s="68"/>
      <c r="H3586" s="68"/>
    </row>
    <row r="3587" spans="1:8" x14ac:dyDescent="0.3">
      <c r="A3587" s="68"/>
      <c r="B3587" s="68"/>
      <c r="C3587" s="68"/>
      <c r="D3587" s="68"/>
      <c r="E3587" s="68"/>
      <c r="F3587" s="68"/>
      <c r="G3587" s="68"/>
      <c r="H3587" s="68"/>
    </row>
    <row r="3588" spans="1:8" x14ac:dyDescent="0.3">
      <c r="A3588" s="68"/>
      <c r="B3588" s="68"/>
      <c r="C3588" s="68"/>
      <c r="D3588" s="68"/>
      <c r="E3588" s="68"/>
      <c r="F3588" s="68"/>
      <c r="G3588" s="68"/>
      <c r="H3588" s="68"/>
    </row>
    <row r="3589" spans="1:8" x14ac:dyDescent="0.3">
      <c r="A3589" s="68"/>
      <c r="B3589" s="68"/>
      <c r="C3589" s="68"/>
      <c r="D3589" s="68"/>
      <c r="E3589" s="68"/>
      <c r="F3589" s="68"/>
      <c r="G3589" s="68"/>
      <c r="H3589" s="68"/>
    </row>
    <row r="3590" spans="1:8" x14ac:dyDescent="0.3">
      <c r="A3590" s="68"/>
      <c r="B3590" s="68"/>
      <c r="C3590" s="68"/>
      <c r="D3590" s="68"/>
      <c r="E3590" s="68"/>
      <c r="F3590" s="68"/>
      <c r="G3590" s="68"/>
      <c r="H3590" s="68"/>
    </row>
    <row r="3591" spans="1:8" x14ac:dyDescent="0.3">
      <c r="A3591" s="68"/>
      <c r="B3591" s="68"/>
      <c r="C3591" s="68"/>
      <c r="D3591" s="68"/>
      <c r="E3591" s="68"/>
      <c r="F3591" s="68"/>
      <c r="G3591" s="68"/>
      <c r="H3591" s="68"/>
    </row>
    <row r="3592" spans="1:8" x14ac:dyDescent="0.3">
      <c r="A3592" s="68"/>
      <c r="B3592" s="68"/>
      <c r="C3592" s="68"/>
      <c r="D3592" s="68"/>
      <c r="E3592" s="68"/>
      <c r="F3592" s="68"/>
      <c r="G3592" s="68"/>
      <c r="H3592" s="68"/>
    </row>
    <row r="3593" spans="1:8" x14ac:dyDescent="0.3">
      <c r="A3593" s="68"/>
      <c r="B3593" s="68"/>
      <c r="C3593" s="68"/>
      <c r="D3593" s="68"/>
      <c r="E3593" s="68"/>
      <c r="F3593" s="68"/>
      <c r="G3593" s="68"/>
      <c r="H3593" s="68"/>
    </row>
    <row r="3594" spans="1:8" x14ac:dyDescent="0.3">
      <c r="A3594" s="68"/>
      <c r="B3594" s="68"/>
      <c r="C3594" s="68"/>
      <c r="D3594" s="68"/>
      <c r="E3594" s="68"/>
      <c r="F3594" s="68"/>
      <c r="G3594" s="68"/>
      <c r="H3594" s="68"/>
    </row>
    <row r="3595" spans="1:8" x14ac:dyDescent="0.3">
      <c r="A3595" s="68"/>
      <c r="B3595" s="68"/>
      <c r="C3595" s="68"/>
      <c r="D3595" s="68"/>
      <c r="E3595" s="68"/>
      <c r="F3595" s="68"/>
      <c r="G3595" s="68"/>
      <c r="H3595" s="68"/>
    </row>
    <row r="3596" spans="1:8" x14ac:dyDescent="0.3">
      <c r="A3596" s="68"/>
      <c r="B3596" s="68"/>
      <c r="C3596" s="68"/>
      <c r="D3596" s="68"/>
      <c r="E3596" s="68"/>
      <c r="F3596" s="68"/>
      <c r="G3596" s="68"/>
      <c r="H3596" s="68"/>
    </row>
    <row r="3597" spans="1:8" x14ac:dyDescent="0.3">
      <c r="A3597" s="68"/>
      <c r="B3597" s="68"/>
      <c r="C3597" s="68"/>
      <c r="D3597" s="68"/>
      <c r="E3597" s="68"/>
      <c r="F3597" s="68"/>
      <c r="G3597" s="68"/>
      <c r="H3597" s="68"/>
    </row>
    <row r="3598" spans="1:8" x14ac:dyDescent="0.3">
      <c r="A3598" s="68"/>
      <c r="B3598" s="68"/>
      <c r="C3598" s="68"/>
      <c r="D3598" s="68"/>
      <c r="E3598" s="68"/>
      <c r="F3598" s="68"/>
      <c r="G3598" s="68"/>
      <c r="H3598" s="68"/>
    </row>
    <row r="3599" spans="1:8" x14ac:dyDescent="0.3">
      <c r="A3599" s="68"/>
      <c r="B3599" s="68"/>
      <c r="C3599" s="68"/>
      <c r="D3599" s="68"/>
      <c r="E3599" s="68"/>
      <c r="F3599" s="68"/>
      <c r="G3599" s="68"/>
      <c r="H3599" s="68"/>
    </row>
    <row r="3600" spans="1:8" x14ac:dyDescent="0.3">
      <c r="A3600" s="68"/>
      <c r="B3600" s="68"/>
      <c r="C3600" s="68"/>
      <c r="D3600" s="68"/>
      <c r="E3600" s="68"/>
      <c r="F3600" s="68"/>
      <c r="G3600" s="68"/>
      <c r="H3600" s="68"/>
    </row>
    <row r="3601" spans="1:8" x14ac:dyDescent="0.3">
      <c r="A3601" s="68"/>
      <c r="B3601" s="68"/>
      <c r="C3601" s="68"/>
      <c r="D3601" s="68"/>
      <c r="E3601" s="68"/>
      <c r="F3601" s="68"/>
      <c r="G3601" s="68"/>
      <c r="H3601" s="68"/>
    </row>
    <row r="3602" spans="1:8" x14ac:dyDescent="0.3">
      <c r="A3602" s="68"/>
      <c r="B3602" s="68"/>
      <c r="C3602" s="68"/>
      <c r="D3602" s="68"/>
      <c r="E3602" s="68"/>
      <c r="F3602" s="68"/>
      <c r="G3602" s="68"/>
      <c r="H3602" s="68"/>
    </row>
    <row r="3603" spans="1:8" x14ac:dyDescent="0.3">
      <c r="A3603" s="68"/>
      <c r="B3603" s="68"/>
      <c r="C3603" s="68"/>
      <c r="D3603" s="68"/>
      <c r="E3603" s="68"/>
      <c r="F3603" s="68"/>
      <c r="G3603" s="68"/>
      <c r="H3603" s="68"/>
    </row>
    <row r="3604" spans="1:8" x14ac:dyDescent="0.3">
      <c r="A3604" s="68"/>
      <c r="B3604" s="68"/>
      <c r="C3604" s="68"/>
      <c r="D3604" s="68"/>
      <c r="E3604" s="68"/>
      <c r="F3604" s="68"/>
      <c r="G3604" s="68"/>
      <c r="H3604" s="68"/>
    </row>
    <row r="3605" spans="1:8" x14ac:dyDescent="0.3">
      <c r="A3605" s="68"/>
      <c r="B3605" s="68"/>
      <c r="C3605" s="68"/>
      <c r="D3605" s="68"/>
      <c r="E3605" s="68"/>
      <c r="F3605" s="68"/>
      <c r="G3605" s="68"/>
      <c r="H3605" s="68"/>
    </row>
    <row r="3606" spans="1:8" x14ac:dyDescent="0.3">
      <c r="A3606" s="68"/>
      <c r="B3606" s="68"/>
      <c r="C3606" s="68"/>
      <c r="D3606" s="68"/>
      <c r="E3606" s="68"/>
      <c r="F3606" s="68"/>
      <c r="G3606" s="68"/>
      <c r="H3606" s="68"/>
    </row>
    <row r="3607" spans="1:8" x14ac:dyDescent="0.3">
      <c r="A3607" s="68"/>
      <c r="B3607" s="68"/>
      <c r="C3607" s="68"/>
      <c r="D3607" s="68"/>
      <c r="E3607" s="68"/>
      <c r="F3607" s="68"/>
      <c r="G3607" s="68"/>
      <c r="H3607" s="68"/>
    </row>
    <row r="3608" spans="1:8" x14ac:dyDescent="0.3">
      <c r="A3608" s="68"/>
      <c r="B3608" s="68"/>
      <c r="C3608" s="68"/>
      <c r="D3608" s="68"/>
      <c r="E3608" s="68"/>
      <c r="F3608" s="68"/>
      <c r="G3608" s="68"/>
      <c r="H3608" s="68"/>
    </row>
    <row r="3609" spans="1:8" x14ac:dyDescent="0.3">
      <c r="A3609" s="68"/>
      <c r="B3609" s="68"/>
      <c r="C3609" s="68"/>
      <c r="D3609" s="68"/>
      <c r="E3609" s="68"/>
      <c r="F3609" s="68"/>
      <c r="G3609" s="68"/>
      <c r="H3609" s="68"/>
    </row>
    <row r="3610" spans="1:8" x14ac:dyDescent="0.3">
      <c r="A3610" s="68"/>
      <c r="B3610" s="68"/>
      <c r="C3610" s="68"/>
      <c r="D3610" s="68"/>
      <c r="E3610" s="68"/>
      <c r="F3610" s="68"/>
      <c r="G3610" s="68"/>
      <c r="H3610" s="68"/>
    </row>
    <row r="3611" spans="1:8" x14ac:dyDescent="0.3">
      <c r="A3611" s="68"/>
      <c r="B3611" s="68"/>
      <c r="C3611" s="68"/>
      <c r="D3611" s="68"/>
      <c r="E3611" s="68"/>
      <c r="F3611" s="68"/>
      <c r="G3611" s="68"/>
      <c r="H3611" s="68"/>
    </row>
    <row r="3612" spans="1:8" x14ac:dyDescent="0.3">
      <c r="A3612" s="68"/>
      <c r="B3612" s="68"/>
      <c r="C3612" s="68"/>
      <c r="D3612" s="68"/>
      <c r="E3612" s="68"/>
      <c r="F3612" s="68"/>
      <c r="G3612" s="68"/>
      <c r="H3612" s="68"/>
    </row>
    <row r="3613" spans="1:8" x14ac:dyDescent="0.3">
      <c r="A3613" s="68"/>
      <c r="B3613" s="68"/>
      <c r="C3613" s="68"/>
      <c r="D3613" s="68"/>
      <c r="E3613" s="68"/>
      <c r="F3613" s="68"/>
      <c r="G3613" s="68"/>
      <c r="H3613" s="68"/>
    </row>
    <row r="3614" spans="1:8" x14ac:dyDescent="0.3">
      <c r="A3614" s="68"/>
      <c r="B3614" s="68"/>
      <c r="C3614" s="68"/>
      <c r="D3614" s="68"/>
      <c r="E3614" s="68"/>
      <c r="F3614" s="68"/>
      <c r="G3614" s="68"/>
      <c r="H3614" s="68"/>
    </row>
    <row r="3615" spans="1:8" x14ac:dyDescent="0.3">
      <c r="A3615" s="68"/>
      <c r="B3615" s="68"/>
      <c r="C3615" s="68"/>
      <c r="D3615" s="68"/>
      <c r="E3615" s="68"/>
      <c r="F3615" s="68"/>
      <c r="G3615" s="68"/>
      <c r="H3615" s="68"/>
    </row>
    <row r="3616" spans="1:8" x14ac:dyDescent="0.3">
      <c r="A3616" s="68"/>
      <c r="B3616" s="68"/>
      <c r="C3616" s="68"/>
      <c r="D3616" s="68"/>
      <c r="E3616" s="68"/>
      <c r="F3616" s="68"/>
      <c r="G3616" s="68"/>
      <c r="H3616" s="68"/>
    </row>
    <row r="3617" spans="1:8" x14ac:dyDescent="0.3">
      <c r="A3617" s="68"/>
      <c r="B3617" s="68"/>
      <c r="C3617" s="68"/>
      <c r="D3617" s="68"/>
      <c r="E3617" s="68"/>
      <c r="F3617" s="68"/>
      <c r="G3617" s="68"/>
      <c r="H3617" s="68"/>
    </row>
    <row r="3618" spans="1:8" x14ac:dyDescent="0.3">
      <c r="A3618" s="68"/>
      <c r="B3618" s="68"/>
      <c r="C3618" s="68"/>
      <c r="D3618" s="68"/>
      <c r="E3618" s="68"/>
      <c r="F3618" s="68"/>
      <c r="G3618" s="68"/>
      <c r="H3618" s="68"/>
    </row>
    <row r="3619" spans="1:8" x14ac:dyDescent="0.3">
      <c r="A3619" s="68"/>
      <c r="B3619" s="68"/>
      <c r="C3619" s="68"/>
      <c r="D3619" s="68"/>
      <c r="E3619" s="68"/>
      <c r="F3619" s="68"/>
      <c r="G3619" s="68"/>
      <c r="H3619" s="68"/>
    </row>
    <row r="3620" spans="1:8" x14ac:dyDescent="0.3">
      <c r="A3620" s="68"/>
      <c r="B3620" s="68"/>
      <c r="C3620" s="68"/>
      <c r="D3620" s="68"/>
      <c r="E3620" s="68"/>
      <c r="F3620" s="68"/>
      <c r="G3620" s="68"/>
      <c r="H3620" s="68"/>
    </row>
    <row r="3621" spans="1:8" x14ac:dyDescent="0.3">
      <c r="A3621" s="68"/>
      <c r="B3621" s="68"/>
      <c r="C3621" s="68"/>
      <c r="D3621" s="68"/>
      <c r="E3621" s="68"/>
      <c r="F3621" s="68"/>
      <c r="G3621" s="68"/>
      <c r="H3621" s="68"/>
    </row>
    <row r="3622" spans="1:8" x14ac:dyDescent="0.3">
      <c r="A3622" s="68"/>
      <c r="B3622" s="68"/>
      <c r="C3622" s="68"/>
      <c r="D3622" s="68"/>
      <c r="E3622" s="68"/>
      <c r="F3622" s="68"/>
      <c r="G3622" s="68"/>
      <c r="H3622" s="68"/>
    </row>
    <row r="3623" spans="1:8" x14ac:dyDescent="0.3">
      <c r="A3623" s="68"/>
      <c r="B3623" s="68"/>
      <c r="C3623" s="68"/>
      <c r="D3623" s="68"/>
      <c r="E3623" s="68"/>
      <c r="F3623" s="68"/>
      <c r="G3623" s="68"/>
      <c r="H3623" s="68"/>
    </row>
    <row r="3624" spans="1:8" x14ac:dyDescent="0.3">
      <c r="A3624" s="68"/>
      <c r="B3624" s="68"/>
      <c r="C3624" s="68"/>
      <c r="D3624" s="68"/>
      <c r="E3624" s="68"/>
      <c r="F3624" s="68"/>
      <c r="G3624" s="68"/>
      <c r="H3624" s="68"/>
    </row>
    <row r="3625" spans="1:8" x14ac:dyDescent="0.3">
      <c r="A3625" s="68"/>
      <c r="B3625" s="68"/>
      <c r="C3625" s="68"/>
      <c r="D3625" s="68"/>
      <c r="E3625" s="68"/>
      <c r="F3625" s="68"/>
      <c r="G3625" s="68"/>
      <c r="H3625" s="68"/>
    </row>
    <row r="3626" spans="1:8" x14ac:dyDescent="0.3">
      <c r="A3626" s="68"/>
      <c r="B3626" s="68"/>
      <c r="C3626" s="68"/>
      <c r="D3626" s="68"/>
      <c r="E3626" s="68"/>
      <c r="F3626" s="68"/>
      <c r="G3626" s="68"/>
      <c r="H3626" s="68"/>
    </row>
    <row r="3627" spans="1:8" x14ac:dyDescent="0.3">
      <c r="A3627" s="68"/>
      <c r="B3627" s="68"/>
      <c r="C3627" s="68"/>
      <c r="D3627" s="68"/>
      <c r="E3627" s="68"/>
      <c r="F3627" s="68"/>
      <c r="G3627" s="68"/>
      <c r="H3627" s="68"/>
    </row>
    <row r="3628" spans="1:8" x14ac:dyDescent="0.3">
      <c r="A3628" s="68"/>
      <c r="B3628" s="68"/>
      <c r="C3628" s="68"/>
      <c r="D3628" s="68"/>
      <c r="E3628" s="68"/>
      <c r="F3628" s="68"/>
      <c r="G3628" s="68"/>
      <c r="H3628" s="68"/>
    </row>
    <row r="3629" spans="1:8" x14ac:dyDescent="0.3">
      <c r="A3629" s="68"/>
      <c r="B3629" s="68"/>
      <c r="C3629" s="68"/>
      <c r="D3629" s="68"/>
      <c r="E3629" s="68"/>
      <c r="F3629" s="68"/>
      <c r="G3629" s="68"/>
      <c r="H3629" s="68"/>
    </row>
    <row r="3630" spans="1:8" x14ac:dyDescent="0.3">
      <c r="A3630" s="68"/>
      <c r="B3630" s="68"/>
      <c r="C3630" s="68"/>
      <c r="D3630" s="68"/>
      <c r="E3630" s="68"/>
      <c r="F3630" s="68"/>
      <c r="G3630" s="68"/>
      <c r="H3630" s="68"/>
    </row>
    <row r="3631" spans="1:8" x14ac:dyDescent="0.3">
      <c r="A3631" s="68"/>
      <c r="B3631" s="68"/>
      <c r="C3631" s="68"/>
      <c r="D3631" s="68"/>
      <c r="E3631" s="68"/>
      <c r="F3631" s="68"/>
      <c r="G3631" s="68"/>
      <c r="H3631" s="68"/>
    </row>
    <row r="3632" spans="1:8" x14ac:dyDescent="0.3">
      <c r="A3632" s="68"/>
      <c r="B3632" s="68"/>
      <c r="C3632" s="68"/>
      <c r="D3632" s="68"/>
      <c r="E3632" s="68"/>
      <c r="F3632" s="68"/>
      <c r="G3632" s="68"/>
      <c r="H3632" s="68"/>
    </row>
    <row r="3633" spans="1:8" x14ac:dyDescent="0.3">
      <c r="A3633" s="68"/>
      <c r="B3633" s="68"/>
      <c r="C3633" s="68"/>
      <c r="D3633" s="68"/>
      <c r="E3633" s="68"/>
      <c r="F3633" s="68"/>
      <c r="G3633" s="68"/>
      <c r="H3633" s="68"/>
    </row>
    <row r="3634" spans="1:8" x14ac:dyDescent="0.3">
      <c r="A3634" s="68"/>
      <c r="B3634" s="68"/>
      <c r="C3634" s="68"/>
      <c r="D3634" s="68"/>
      <c r="E3634" s="68"/>
      <c r="F3634" s="68"/>
      <c r="G3634" s="68"/>
      <c r="H3634" s="68"/>
    </row>
    <row r="3635" spans="1:8" x14ac:dyDescent="0.3">
      <c r="A3635" s="68"/>
      <c r="B3635" s="68"/>
      <c r="C3635" s="68"/>
      <c r="D3635" s="68"/>
      <c r="E3635" s="68"/>
      <c r="F3635" s="68"/>
      <c r="G3635" s="68"/>
      <c r="H3635" s="68"/>
    </row>
    <row r="3636" spans="1:8" x14ac:dyDescent="0.3">
      <c r="A3636" s="68"/>
      <c r="B3636" s="68"/>
      <c r="C3636" s="68"/>
      <c r="D3636" s="68"/>
      <c r="E3636" s="68"/>
      <c r="F3636" s="68"/>
      <c r="G3636" s="68"/>
      <c r="H3636" s="68"/>
    </row>
    <row r="3637" spans="1:8" x14ac:dyDescent="0.3">
      <c r="A3637" s="68"/>
      <c r="B3637" s="68"/>
      <c r="C3637" s="68"/>
      <c r="D3637" s="68"/>
      <c r="E3637" s="68"/>
      <c r="F3637" s="68"/>
      <c r="G3637" s="68"/>
      <c r="H3637" s="68"/>
    </row>
    <row r="3638" spans="1:8" x14ac:dyDescent="0.3">
      <c r="A3638" s="68"/>
      <c r="B3638" s="68"/>
      <c r="C3638" s="68"/>
      <c r="D3638" s="68"/>
      <c r="E3638" s="68"/>
      <c r="F3638" s="68"/>
      <c r="G3638" s="68"/>
      <c r="H3638" s="68"/>
    </row>
    <row r="3639" spans="1:8" x14ac:dyDescent="0.3">
      <c r="A3639" s="68"/>
      <c r="B3639" s="68"/>
      <c r="C3639" s="68"/>
      <c r="D3639" s="68"/>
      <c r="E3639" s="68"/>
      <c r="F3639" s="68"/>
      <c r="G3639" s="68"/>
      <c r="H3639" s="68"/>
    </row>
    <row r="3640" spans="1:8" x14ac:dyDescent="0.3">
      <c r="A3640" s="68"/>
      <c r="B3640" s="68"/>
      <c r="C3640" s="68"/>
      <c r="D3640" s="68"/>
      <c r="E3640" s="68"/>
      <c r="F3640" s="68"/>
      <c r="G3640" s="68"/>
      <c r="H3640" s="68"/>
    </row>
    <row r="3641" spans="1:8" x14ac:dyDescent="0.3">
      <c r="A3641" s="68"/>
      <c r="B3641" s="68"/>
      <c r="C3641" s="68"/>
      <c r="D3641" s="68"/>
      <c r="E3641" s="68"/>
      <c r="F3641" s="68"/>
      <c r="G3641" s="68"/>
      <c r="H3641" s="68"/>
    </row>
    <row r="3642" spans="1:8" x14ac:dyDescent="0.3">
      <c r="A3642" s="68"/>
      <c r="B3642" s="68"/>
      <c r="C3642" s="68"/>
      <c r="D3642" s="68"/>
      <c r="E3642" s="68"/>
      <c r="F3642" s="68"/>
      <c r="G3642" s="68"/>
      <c r="H3642" s="68"/>
    </row>
    <row r="3643" spans="1:8" x14ac:dyDescent="0.3">
      <c r="A3643" s="68"/>
      <c r="B3643" s="68"/>
      <c r="C3643" s="68"/>
      <c r="D3643" s="68"/>
      <c r="E3643" s="68"/>
      <c r="F3643" s="68"/>
      <c r="G3643" s="68"/>
      <c r="H3643" s="68"/>
    </row>
    <row r="3644" spans="1:8" x14ac:dyDescent="0.3">
      <c r="A3644" s="68"/>
      <c r="B3644" s="68"/>
      <c r="C3644" s="68"/>
      <c r="D3644" s="68"/>
      <c r="E3644" s="68"/>
      <c r="F3644" s="68"/>
      <c r="G3644" s="68"/>
      <c r="H3644" s="68"/>
    </row>
    <row r="3645" spans="1:8" x14ac:dyDescent="0.3">
      <c r="A3645" s="68"/>
      <c r="B3645" s="68"/>
      <c r="C3645" s="68"/>
      <c r="D3645" s="68"/>
      <c r="E3645" s="68"/>
      <c r="F3645" s="68"/>
      <c r="G3645" s="68"/>
      <c r="H3645" s="68"/>
    </row>
    <row r="3646" spans="1:8" x14ac:dyDescent="0.3">
      <c r="A3646" s="68"/>
      <c r="B3646" s="68"/>
      <c r="C3646" s="68"/>
      <c r="D3646" s="68"/>
      <c r="E3646" s="68"/>
      <c r="F3646" s="68"/>
      <c r="G3646" s="68"/>
      <c r="H3646" s="68"/>
    </row>
    <row r="3647" spans="1:8" x14ac:dyDescent="0.3">
      <c r="A3647" s="68"/>
      <c r="B3647" s="68"/>
      <c r="C3647" s="68"/>
      <c r="D3647" s="68"/>
      <c r="E3647" s="68"/>
      <c r="F3647" s="68"/>
      <c r="G3647" s="68"/>
      <c r="H3647" s="68"/>
    </row>
    <row r="3648" spans="1:8" x14ac:dyDescent="0.3">
      <c r="A3648" s="68"/>
      <c r="B3648" s="68"/>
      <c r="C3648" s="68"/>
      <c r="D3648" s="68"/>
      <c r="E3648" s="68"/>
      <c r="F3648" s="68"/>
      <c r="G3648" s="68"/>
      <c r="H3648" s="68"/>
    </row>
    <row r="3649" spans="1:8" x14ac:dyDescent="0.3">
      <c r="A3649" s="68"/>
      <c r="B3649" s="68"/>
      <c r="C3649" s="68"/>
      <c r="D3649" s="68"/>
      <c r="E3649" s="68"/>
      <c r="F3649" s="68"/>
      <c r="G3649" s="68"/>
      <c r="H3649" s="68"/>
    </row>
    <row r="3650" spans="1:8" x14ac:dyDescent="0.3">
      <c r="A3650" s="68"/>
      <c r="B3650" s="68"/>
      <c r="C3650" s="68"/>
      <c r="D3650" s="68"/>
      <c r="E3650" s="68"/>
      <c r="F3650" s="68"/>
      <c r="G3650" s="68"/>
      <c r="H3650" s="68"/>
    </row>
    <row r="3651" spans="1:8" x14ac:dyDescent="0.3">
      <c r="A3651" s="68"/>
      <c r="B3651" s="68"/>
      <c r="C3651" s="68"/>
      <c r="D3651" s="68"/>
      <c r="E3651" s="68"/>
      <c r="F3651" s="68"/>
      <c r="G3651" s="68"/>
      <c r="H3651" s="68"/>
    </row>
    <row r="3652" spans="1:8" x14ac:dyDescent="0.3">
      <c r="A3652" s="68"/>
      <c r="B3652" s="68"/>
      <c r="C3652" s="68"/>
      <c r="D3652" s="68"/>
      <c r="E3652" s="68"/>
      <c r="F3652" s="68"/>
      <c r="G3652" s="68"/>
      <c r="H3652" s="68"/>
    </row>
    <row r="3653" spans="1:8" x14ac:dyDescent="0.3">
      <c r="A3653" s="68"/>
      <c r="B3653" s="68"/>
      <c r="C3653" s="68"/>
      <c r="D3653" s="68"/>
      <c r="E3653" s="68"/>
      <c r="F3653" s="68"/>
      <c r="G3653" s="68"/>
      <c r="H3653" s="68"/>
    </row>
    <row r="3654" spans="1:8" x14ac:dyDescent="0.3">
      <c r="A3654" s="68"/>
      <c r="B3654" s="68"/>
      <c r="C3654" s="68"/>
      <c r="D3654" s="68"/>
      <c r="E3654" s="68"/>
      <c r="F3654" s="68"/>
      <c r="G3654" s="68"/>
      <c r="H3654" s="68"/>
    </row>
    <row r="3655" spans="1:8" x14ac:dyDescent="0.3">
      <c r="A3655" s="68"/>
      <c r="B3655" s="68"/>
      <c r="C3655" s="68"/>
      <c r="D3655" s="68"/>
      <c r="E3655" s="68"/>
      <c r="F3655" s="68"/>
      <c r="G3655" s="68"/>
      <c r="H3655" s="68"/>
    </row>
    <row r="3656" spans="1:8" x14ac:dyDescent="0.3">
      <c r="A3656" s="68"/>
      <c r="B3656" s="68"/>
      <c r="C3656" s="68"/>
      <c r="D3656" s="68"/>
      <c r="E3656" s="68"/>
      <c r="F3656" s="68"/>
      <c r="G3656" s="68"/>
      <c r="H3656" s="68"/>
    </row>
    <row r="3657" spans="1:8" x14ac:dyDescent="0.3">
      <c r="A3657" s="68"/>
      <c r="B3657" s="68"/>
      <c r="C3657" s="68"/>
      <c r="D3657" s="68"/>
      <c r="E3657" s="68"/>
      <c r="F3657" s="68"/>
      <c r="G3657" s="68"/>
      <c r="H3657" s="68"/>
    </row>
    <row r="3658" spans="1:8" x14ac:dyDescent="0.3">
      <c r="A3658" s="68"/>
      <c r="B3658" s="68"/>
      <c r="C3658" s="68"/>
      <c r="D3658" s="68"/>
      <c r="E3658" s="68"/>
      <c r="F3658" s="68"/>
      <c r="G3658" s="68"/>
      <c r="H3658" s="68"/>
    </row>
    <row r="3659" spans="1:8" x14ac:dyDescent="0.3">
      <c r="A3659" s="68"/>
      <c r="B3659" s="68"/>
      <c r="C3659" s="68"/>
      <c r="D3659" s="68"/>
      <c r="E3659" s="68"/>
      <c r="F3659" s="68"/>
      <c r="G3659" s="68"/>
      <c r="H3659" s="68"/>
    </row>
    <row r="3660" spans="1:8" x14ac:dyDescent="0.3">
      <c r="A3660" s="68"/>
      <c r="B3660" s="68"/>
      <c r="C3660" s="68"/>
      <c r="D3660" s="68"/>
      <c r="E3660" s="68"/>
      <c r="F3660" s="68"/>
      <c r="G3660" s="68"/>
      <c r="H3660" s="68"/>
    </row>
    <row r="3661" spans="1:8" x14ac:dyDescent="0.3">
      <c r="A3661" s="68"/>
      <c r="B3661" s="68"/>
      <c r="C3661" s="68"/>
      <c r="D3661" s="68"/>
      <c r="E3661" s="68"/>
      <c r="F3661" s="68"/>
      <c r="G3661" s="68"/>
      <c r="H3661" s="68"/>
    </row>
    <row r="3662" spans="1:8" x14ac:dyDescent="0.3">
      <c r="A3662" s="68"/>
      <c r="B3662" s="68"/>
      <c r="C3662" s="68"/>
      <c r="D3662" s="68"/>
      <c r="E3662" s="68"/>
      <c r="F3662" s="68"/>
      <c r="G3662" s="68"/>
      <c r="H3662" s="68"/>
    </row>
    <row r="3663" spans="1:8" x14ac:dyDescent="0.3">
      <c r="A3663" s="68"/>
      <c r="B3663" s="68"/>
      <c r="C3663" s="68"/>
      <c r="D3663" s="68"/>
      <c r="E3663" s="68"/>
      <c r="F3663" s="68"/>
      <c r="G3663" s="68"/>
      <c r="H3663" s="68"/>
    </row>
    <row r="3664" spans="1:8" x14ac:dyDescent="0.3">
      <c r="A3664" s="68"/>
      <c r="B3664" s="68"/>
      <c r="C3664" s="68"/>
      <c r="D3664" s="68"/>
      <c r="E3664" s="68"/>
      <c r="F3664" s="68"/>
      <c r="G3664" s="68"/>
      <c r="H3664" s="68"/>
    </row>
    <row r="3665" spans="1:8" x14ac:dyDescent="0.3">
      <c r="A3665" s="68"/>
      <c r="B3665" s="68"/>
      <c r="C3665" s="68"/>
      <c r="D3665" s="68"/>
      <c r="E3665" s="68"/>
      <c r="F3665" s="68"/>
      <c r="G3665" s="68"/>
      <c r="H3665" s="68"/>
    </row>
    <row r="3666" spans="1:8" x14ac:dyDescent="0.3">
      <c r="A3666" s="68"/>
      <c r="B3666" s="68"/>
      <c r="C3666" s="68"/>
      <c r="D3666" s="68"/>
      <c r="E3666" s="68"/>
      <c r="F3666" s="68"/>
      <c r="G3666" s="68"/>
      <c r="H3666" s="68"/>
    </row>
    <row r="3667" spans="1:8" x14ac:dyDescent="0.3">
      <c r="A3667" s="68"/>
      <c r="B3667" s="68"/>
      <c r="C3667" s="68"/>
      <c r="D3667" s="68"/>
      <c r="E3667" s="68"/>
      <c r="F3667" s="68"/>
      <c r="G3667" s="68"/>
      <c r="H3667" s="68"/>
    </row>
    <row r="3668" spans="1:8" x14ac:dyDescent="0.3">
      <c r="A3668" s="68"/>
      <c r="B3668" s="68"/>
      <c r="C3668" s="68"/>
      <c r="D3668" s="68"/>
      <c r="E3668" s="68"/>
      <c r="F3668" s="68"/>
      <c r="G3668" s="68"/>
      <c r="H3668" s="68"/>
    </row>
    <row r="3669" spans="1:8" x14ac:dyDescent="0.3">
      <c r="A3669" s="68"/>
      <c r="B3669" s="68"/>
      <c r="C3669" s="68"/>
      <c r="D3669" s="68"/>
      <c r="E3669" s="68"/>
      <c r="F3669" s="68"/>
      <c r="G3669" s="68"/>
      <c r="H3669" s="68"/>
    </row>
    <row r="3670" spans="1:8" x14ac:dyDescent="0.3">
      <c r="A3670" s="68"/>
      <c r="B3670" s="68"/>
      <c r="C3670" s="68"/>
      <c r="D3670" s="68"/>
      <c r="E3670" s="68"/>
      <c r="F3670" s="68"/>
      <c r="G3670" s="68"/>
      <c r="H3670" s="68"/>
    </row>
    <row r="3671" spans="1:8" x14ac:dyDescent="0.3">
      <c r="A3671" s="68"/>
      <c r="B3671" s="68"/>
      <c r="C3671" s="68"/>
      <c r="D3671" s="68"/>
      <c r="E3671" s="68"/>
      <c r="F3671" s="68"/>
      <c r="G3671" s="68"/>
      <c r="H3671" s="68"/>
    </row>
    <row r="3672" spans="1:8" x14ac:dyDescent="0.3">
      <c r="A3672" s="68"/>
      <c r="B3672" s="68"/>
      <c r="C3672" s="68"/>
      <c r="D3672" s="68"/>
      <c r="E3672" s="68"/>
      <c r="F3672" s="68"/>
      <c r="G3672" s="68"/>
      <c r="H3672" s="68"/>
    </row>
    <row r="3673" spans="1:8" x14ac:dyDescent="0.3">
      <c r="A3673" s="68"/>
      <c r="B3673" s="68"/>
      <c r="C3673" s="68"/>
      <c r="D3673" s="68"/>
      <c r="E3673" s="68"/>
      <c r="F3673" s="68"/>
      <c r="G3673" s="68"/>
      <c r="H3673" s="68"/>
    </row>
    <row r="3674" spans="1:8" x14ac:dyDescent="0.3">
      <c r="A3674" s="68"/>
      <c r="B3674" s="68"/>
      <c r="C3674" s="68"/>
      <c r="D3674" s="68"/>
      <c r="E3674" s="68"/>
      <c r="F3674" s="68"/>
      <c r="G3674" s="68"/>
      <c r="H3674" s="68"/>
    </row>
    <row r="3675" spans="1:8" x14ac:dyDescent="0.3">
      <c r="A3675" s="68"/>
      <c r="B3675" s="68"/>
      <c r="C3675" s="68"/>
      <c r="D3675" s="68"/>
      <c r="E3675" s="68"/>
      <c r="F3675" s="68"/>
      <c r="G3675" s="68"/>
      <c r="H3675" s="68"/>
    </row>
    <row r="3676" spans="1:8" x14ac:dyDescent="0.3">
      <c r="A3676" s="68"/>
      <c r="B3676" s="68"/>
      <c r="C3676" s="68"/>
      <c r="D3676" s="68"/>
      <c r="E3676" s="68"/>
      <c r="F3676" s="68"/>
      <c r="G3676" s="68"/>
      <c r="H3676" s="68"/>
    </row>
    <row r="3677" spans="1:8" x14ac:dyDescent="0.3">
      <c r="A3677" s="68"/>
      <c r="B3677" s="68"/>
      <c r="C3677" s="68"/>
      <c r="D3677" s="68"/>
      <c r="E3677" s="68"/>
      <c r="F3677" s="68"/>
      <c r="G3677" s="68"/>
      <c r="H3677" s="68"/>
    </row>
    <row r="3678" spans="1:8" x14ac:dyDescent="0.3">
      <c r="A3678" s="68"/>
      <c r="B3678" s="68"/>
      <c r="C3678" s="68"/>
      <c r="D3678" s="68"/>
      <c r="E3678" s="68"/>
      <c r="F3678" s="68"/>
      <c r="G3678" s="68"/>
      <c r="H3678" s="68"/>
    </row>
    <row r="3679" spans="1:8" x14ac:dyDescent="0.3">
      <c r="A3679" s="68"/>
      <c r="B3679" s="68"/>
      <c r="C3679" s="68"/>
      <c r="D3679" s="68"/>
      <c r="E3679" s="68"/>
      <c r="F3679" s="68"/>
      <c r="G3679" s="68"/>
      <c r="H3679" s="68"/>
    </row>
    <row r="3680" spans="1:8" x14ac:dyDescent="0.3">
      <c r="A3680" s="68"/>
      <c r="B3680" s="68"/>
      <c r="C3680" s="68"/>
      <c r="D3680" s="68"/>
      <c r="E3680" s="68"/>
      <c r="F3680" s="68"/>
      <c r="G3680" s="68"/>
      <c r="H3680" s="68"/>
    </row>
    <row r="3681" spans="1:8" x14ac:dyDescent="0.3">
      <c r="A3681" s="68"/>
      <c r="B3681" s="68"/>
      <c r="C3681" s="68"/>
      <c r="D3681" s="68"/>
      <c r="E3681" s="68"/>
      <c r="F3681" s="68"/>
      <c r="G3681" s="68"/>
      <c r="H3681" s="68"/>
    </row>
    <row r="3682" spans="1:8" x14ac:dyDescent="0.3">
      <c r="A3682" s="68"/>
      <c r="B3682" s="68"/>
      <c r="C3682" s="68"/>
      <c r="D3682" s="68"/>
      <c r="E3682" s="68"/>
      <c r="F3682" s="68"/>
      <c r="G3682" s="68"/>
      <c r="H3682" s="68"/>
    </row>
    <row r="3683" spans="1:8" x14ac:dyDescent="0.3">
      <c r="A3683" s="68"/>
      <c r="B3683" s="68"/>
      <c r="C3683" s="68"/>
      <c r="D3683" s="68"/>
      <c r="E3683" s="68"/>
      <c r="F3683" s="68"/>
      <c r="G3683" s="68"/>
      <c r="H3683" s="68"/>
    </row>
    <row r="3684" spans="1:8" x14ac:dyDescent="0.3">
      <c r="A3684" s="68"/>
      <c r="B3684" s="68"/>
      <c r="C3684" s="68"/>
      <c r="D3684" s="68"/>
      <c r="E3684" s="68"/>
      <c r="F3684" s="68"/>
      <c r="G3684" s="68"/>
      <c r="H3684" s="68"/>
    </row>
    <row r="3685" spans="1:8" x14ac:dyDescent="0.3">
      <c r="A3685" s="68"/>
      <c r="B3685" s="68"/>
      <c r="C3685" s="68"/>
      <c r="D3685" s="68"/>
      <c r="E3685" s="68"/>
      <c r="F3685" s="68"/>
      <c r="G3685" s="68"/>
      <c r="H3685" s="68"/>
    </row>
    <row r="3686" spans="1:8" x14ac:dyDescent="0.3">
      <c r="A3686" s="68"/>
      <c r="B3686" s="68"/>
      <c r="C3686" s="68"/>
      <c r="D3686" s="68"/>
      <c r="E3686" s="68"/>
      <c r="F3686" s="68"/>
      <c r="G3686" s="68"/>
      <c r="H3686" s="68"/>
    </row>
    <row r="3687" spans="1:8" x14ac:dyDescent="0.3">
      <c r="A3687" s="68"/>
      <c r="B3687" s="68"/>
      <c r="C3687" s="68"/>
      <c r="D3687" s="68"/>
      <c r="E3687" s="68"/>
      <c r="F3687" s="68"/>
      <c r="G3687" s="68"/>
      <c r="H3687" s="68"/>
    </row>
    <row r="3688" spans="1:8" x14ac:dyDescent="0.3">
      <c r="A3688" s="68"/>
      <c r="B3688" s="68"/>
      <c r="C3688" s="68"/>
      <c r="D3688" s="68"/>
      <c r="E3688" s="68"/>
      <c r="F3688" s="68"/>
      <c r="G3688" s="68"/>
      <c r="H3688" s="68"/>
    </row>
    <row r="3689" spans="1:8" x14ac:dyDescent="0.3">
      <c r="A3689" s="68"/>
      <c r="B3689" s="68"/>
      <c r="C3689" s="68"/>
      <c r="D3689" s="68"/>
      <c r="E3689" s="68"/>
      <c r="F3689" s="68"/>
      <c r="G3689" s="68"/>
      <c r="H3689" s="68"/>
    </row>
    <row r="3690" spans="1:8" x14ac:dyDescent="0.3">
      <c r="A3690" s="68"/>
      <c r="B3690" s="68"/>
      <c r="C3690" s="68"/>
      <c r="D3690" s="68"/>
      <c r="E3690" s="68"/>
      <c r="F3690" s="68"/>
      <c r="G3690" s="68"/>
      <c r="H3690" s="68"/>
    </row>
    <row r="3691" spans="1:8" x14ac:dyDescent="0.3">
      <c r="A3691" s="68"/>
      <c r="B3691" s="68"/>
      <c r="C3691" s="68"/>
      <c r="D3691" s="68"/>
      <c r="E3691" s="68"/>
      <c r="F3691" s="68"/>
      <c r="G3691" s="68"/>
      <c r="H3691" s="68"/>
    </row>
    <row r="3692" spans="1:8" x14ac:dyDescent="0.3">
      <c r="A3692" s="68"/>
      <c r="B3692" s="68"/>
      <c r="C3692" s="68"/>
      <c r="D3692" s="68"/>
      <c r="E3692" s="68"/>
      <c r="F3692" s="68"/>
      <c r="G3692" s="68"/>
      <c r="H3692" s="68"/>
    </row>
    <row r="3693" spans="1:8" x14ac:dyDescent="0.3">
      <c r="A3693" s="68"/>
      <c r="B3693" s="68"/>
      <c r="C3693" s="68"/>
      <c r="D3693" s="68"/>
      <c r="E3693" s="68"/>
      <c r="F3693" s="68"/>
      <c r="G3693" s="68"/>
      <c r="H3693" s="68"/>
    </row>
    <row r="3694" spans="1:8" x14ac:dyDescent="0.3">
      <c r="A3694" s="68"/>
      <c r="B3694" s="68"/>
      <c r="C3694" s="68"/>
      <c r="D3694" s="68"/>
      <c r="E3694" s="68"/>
      <c r="F3694" s="68"/>
      <c r="G3694" s="68"/>
      <c r="H3694" s="68"/>
    </row>
    <row r="3695" spans="1:8" x14ac:dyDescent="0.3">
      <c r="A3695" s="68"/>
      <c r="B3695" s="68"/>
      <c r="C3695" s="68"/>
      <c r="D3695" s="68"/>
      <c r="E3695" s="68"/>
      <c r="F3695" s="68"/>
      <c r="G3695" s="68"/>
      <c r="H3695" s="68"/>
    </row>
    <row r="3696" spans="1:8" x14ac:dyDescent="0.3">
      <c r="A3696" s="68"/>
      <c r="B3696" s="68"/>
      <c r="C3696" s="68"/>
      <c r="D3696" s="68"/>
      <c r="E3696" s="68"/>
      <c r="F3696" s="68"/>
      <c r="G3696" s="68"/>
      <c r="H3696" s="68"/>
    </row>
    <row r="3697" spans="1:8" x14ac:dyDescent="0.3">
      <c r="A3697" s="68"/>
      <c r="B3697" s="68"/>
      <c r="C3697" s="68"/>
      <c r="D3697" s="68"/>
      <c r="E3697" s="68"/>
      <c r="F3697" s="68"/>
      <c r="G3697" s="68"/>
      <c r="H3697" s="68"/>
    </row>
    <row r="3698" spans="1:8" x14ac:dyDescent="0.3">
      <c r="A3698" s="68"/>
      <c r="B3698" s="68"/>
      <c r="C3698" s="68"/>
      <c r="D3698" s="68"/>
      <c r="E3698" s="68"/>
      <c r="F3698" s="68"/>
      <c r="G3698" s="68"/>
      <c r="H3698" s="68"/>
    </row>
    <row r="3699" spans="1:8" x14ac:dyDescent="0.3">
      <c r="A3699" s="68"/>
      <c r="B3699" s="68"/>
      <c r="C3699" s="68"/>
      <c r="D3699" s="68"/>
      <c r="E3699" s="68"/>
      <c r="F3699" s="68"/>
      <c r="G3699" s="68"/>
      <c r="H3699" s="68"/>
    </row>
    <row r="3700" spans="1:8" x14ac:dyDescent="0.3">
      <c r="A3700" s="68"/>
      <c r="B3700" s="68"/>
      <c r="C3700" s="68"/>
      <c r="D3700" s="68"/>
      <c r="E3700" s="68"/>
      <c r="F3700" s="68"/>
      <c r="G3700" s="68"/>
      <c r="H3700" s="68"/>
    </row>
    <row r="3701" spans="1:8" x14ac:dyDescent="0.3">
      <c r="A3701" s="68"/>
      <c r="B3701" s="68"/>
      <c r="C3701" s="68"/>
      <c r="D3701" s="68"/>
      <c r="E3701" s="68"/>
      <c r="F3701" s="68"/>
      <c r="G3701" s="68"/>
      <c r="H3701" s="68"/>
    </row>
    <row r="3702" spans="1:8" x14ac:dyDescent="0.3">
      <c r="A3702" s="68"/>
      <c r="B3702" s="68"/>
      <c r="C3702" s="68"/>
      <c r="D3702" s="68"/>
      <c r="E3702" s="68"/>
      <c r="F3702" s="68"/>
      <c r="G3702" s="68"/>
      <c r="H3702" s="68"/>
    </row>
    <row r="3703" spans="1:8" x14ac:dyDescent="0.3">
      <c r="A3703" s="68"/>
      <c r="B3703" s="68"/>
      <c r="C3703" s="68"/>
      <c r="D3703" s="68"/>
      <c r="E3703" s="68"/>
      <c r="F3703" s="68"/>
      <c r="G3703" s="68"/>
      <c r="H3703" s="68"/>
    </row>
    <row r="3704" spans="1:8" x14ac:dyDescent="0.3">
      <c r="A3704" s="68"/>
      <c r="B3704" s="68"/>
      <c r="C3704" s="68"/>
      <c r="D3704" s="68"/>
      <c r="E3704" s="68"/>
      <c r="F3704" s="68"/>
      <c r="G3704" s="68"/>
      <c r="H3704" s="68"/>
    </row>
    <row r="3705" spans="1:8" x14ac:dyDescent="0.3">
      <c r="A3705" s="68"/>
      <c r="B3705" s="68"/>
      <c r="C3705" s="68"/>
      <c r="D3705" s="68"/>
      <c r="E3705" s="68"/>
      <c r="F3705" s="68"/>
      <c r="G3705" s="68"/>
      <c r="H3705" s="68"/>
    </row>
    <row r="3706" spans="1:8" x14ac:dyDescent="0.3">
      <c r="A3706" s="68"/>
      <c r="B3706" s="68"/>
      <c r="C3706" s="68"/>
      <c r="D3706" s="68"/>
      <c r="E3706" s="68"/>
      <c r="F3706" s="68"/>
      <c r="G3706" s="68"/>
      <c r="H3706" s="68"/>
    </row>
    <row r="3707" spans="1:8" x14ac:dyDescent="0.3">
      <c r="A3707" s="68"/>
      <c r="B3707" s="68"/>
      <c r="C3707" s="68"/>
      <c r="D3707" s="68"/>
      <c r="E3707" s="68"/>
      <c r="F3707" s="68"/>
      <c r="G3707" s="68"/>
      <c r="H3707" s="68"/>
    </row>
    <row r="3708" spans="1:8" x14ac:dyDescent="0.3">
      <c r="A3708" s="68"/>
      <c r="B3708" s="68"/>
      <c r="C3708" s="68"/>
      <c r="D3708" s="68"/>
      <c r="E3708" s="68"/>
      <c r="F3708" s="68"/>
      <c r="G3708" s="68"/>
      <c r="H3708" s="68"/>
    </row>
    <row r="3709" spans="1:8" x14ac:dyDescent="0.3">
      <c r="A3709" s="68"/>
      <c r="B3709" s="68"/>
      <c r="C3709" s="68"/>
      <c r="D3709" s="68"/>
      <c r="E3709" s="68"/>
      <c r="F3709" s="68"/>
      <c r="G3709" s="68"/>
      <c r="H3709" s="68"/>
    </row>
    <row r="3710" spans="1:8" x14ac:dyDescent="0.3">
      <c r="A3710" s="68"/>
      <c r="B3710" s="68"/>
      <c r="C3710" s="68"/>
      <c r="D3710" s="68"/>
      <c r="E3710" s="68"/>
      <c r="F3710" s="68"/>
      <c r="G3710" s="68"/>
      <c r="H3710" s="68"/>
    </row>
    <row r="3711" spans="1:8" x14ac:dyDescent="0.3">
      <c r="A3711" s="68"/>
      <c r="B3711" s="68"/>
      <c r="C3711" s="68"/>
      <c r="D3711" s="68"/>
      <c r="E3711" s="68"/>
      <c r="F3711" s="68"/>
      <c r="G3711" s="68"/>
      <c r="H3711" s="68"/>
    </row>
    <row r="3712" spans="1:8" x14ac:dyDescent="0.3">
      <c r="A3712" s="68"/>
      <c r="B3712" s="68"/>
      <c r="C3712" s="68"/>
      <c r="D3712" s="68"/>
      <c r="E3712" s="68"/>
      <c r="F3712" s="68"/>
      <c r="G3712" s="68"/>
      <c r="H3712" s="68"/>
    </row>
    <row r="3713" spans="1:8" x14ac:dyDescent="0.3">
      <c r="A3713" s="68"/>
      <c r="B3713" s="68"/>
      <c r="C3713" s="68"/>
      <c r="D3713" s="68"/>
      <c r="E3713" s="68"/>
      <c r="F3713" s="68"/>
      <c r="G3713" s="68"/>
      <c r="H3713" s="68"/>
    </row>
    <row r="3714" spans="1:8" x14ac:dyDescent="0.3">
      <c r="A3714" s="68"/>
      <c r="B3714" s="68"/>
      <c r="C3714" s="68"/>
      <c r="D3714" s="68"/>
      <c r="E3714" s="68"/>
      <c r="F3714" s="68"/>
      <c r="G3714" s="68"/>
      <c r="H3714" s="68"/>
    </row>
    <row r="3715" spans="1:8" x14ac:dyDescent="0.3">
      <c r="A3715" s="68"/>
      <c r="B3715" s="68"/>
      <c r="C3715" s="68"/>
      <c r="D3715" s="68"/>
      <c r="E3715" s="68"/>
      <c r="F3715" s="68"/>
      <c r="G3715" s="68"/>
      <c r="H3715" s="68"/>
    </row>
    <row r="3716" spans="1:8" x14ac:dyDescent="0.3">
      <c r="A3716" s="68"/>
      <c r="B3716" s="68"/>
      <c r="C3716" s="68"/>
      <c r="D3716" s="68"/>
      <c r="E3716" s="68"/>
      <c r="F3716" s="68"/>
      <c r="G3716" s="68"/>
      <c r="H3716" s="68"/>
    </row>
    <row r="3717" spans="1:8" x14ac:dyDescent="0.3">
      <c r="A3717" s="68"/>
      <c r="B3717" s="68"/>
      <c r="C3717" s="68"/>
      <c r="D3717" s="68"/>
      <c r="E3717" s="68"/>
      <c r="F3717" s="68"/>
      <c r="G3717" s="68"/>
      <c r="H3717" s="68"/>
    </row>
    <row r="3718" spans="1:8" x14ac:dyDescent="0.3">
      <c r="A3718" s="68"/>
      <c r="B3718" s="68"/>
      <c r="C3718" s="68"/>
      <c r="D3718" s="68"/>
      <c r="E3718" s="68"/>
      <c r="F3718" s="68"/>
      <c r="G3718" s="68"/>
      <c r="H3718" s="68"/>
    </row>
    <row r="3719" spans="1:8" x14ac:dyDescent="0.3">
      <c r="A3719" s="68"/>
      <c r="B3719" s="68"/>
      <c r="C3719" s="68"/>
      <c r="D3719" s="68"/>
      <c r="E3719" s="68"/>
      <c r="F3719" s="68"/>
      <c r="G3719" s="68"/>
      <c r="H3719" s="68"/>
    </row>
    <row r="3720" spans="1:8" x14ac:dyDescent="0.3">
      <c r="A3720" s="68"/>
      <c r="B3720" s="68"/>
      <c r="C3720" s="68"/>
      <c r="D3720" s="68"/>
      <c r="E3720" s="68"/>
      <c r="F3720" s="68"/>
      <c r="G3720" s="68"/>
      <c r="H3720" s="68"/>
    </row>
    <row r="3721" spans="1:8" x14ac:dyDescent="0.3">
      <c r="A3721" s="68"/>
      <c r="B3721" s="68"/>
      <c r="C3721" s="68"/>
      <c r="D3721" s="68"/>
      <c r="E3721" s="68"/>
      <c r="F3721" s="68"/>
      <c r="G3721" s="68"/>
      <c r="H3721" s="68"/>
    </row>
    <row r="3722" spans="1:8" x14ac:dyDescent="0.3">
      <c r="A3722" s="68"/>
      <c r="B3722" s="68"/>
      <c r="C3722" s="68"/>
      <c r="D3722" s="68"/>
      <c r="E3722" s="68"/>
      <c r="F3722" s="68"/>
      <c r="G3722" s="68"/>
      <c r="H3722" s="68"/>
    </row>
    <row r="3723" spans="1:8" x14ac:dyDescent="0.3">
      <c r="A3723" s="68"/>
      <c r="B3723" s="68"/>
      <c r="C3723" s="68"/>
      <c r="D3723" s="68"/>
      <c r="E3723" s="68"/>
      <c r="F3723" s="68"/>
      <c r="G3723" s="68"/>
      <c r="H3723" s="68"/>
    </row>
    <row r="3724" spans="1:8" x14ac:dyDescent="0.3">
      <c r="A3724" s="68"/>
      <c r="B3724" s="68"/>
      <c r="C3724" s="68"/>
      <c r="D3724" s="68"/>
      <c r="E3724" s="68"/>
      <c r="F3724" s="68"/>
      <c r="G3724" s="68"/>
      <c r="H3724" s="68"/>
    </row>
    <row r="3725" spans="1:8" x14ac:dyDescent="0.3">
      <c r="A3725" s="68"/>
      <c r="B3725" s="68"/>
      <c r="C3725" s="68"/>
      <c r="D3725" s="68"/>
      <c r="E3725" s="68"/>
      <c r="F3725" s="68"/>
      <c r="G3725" s="68"/>
      <c r="H3725" s="68"/>
    </row>
    <row r="3726" spans="1:8" x14ac:dyDescent="0.3">
      <c r="A3726" s="68"/>
      <c r="B3726" s="68"/>
      <c r="C3726" s="68"/>
      <c r="D3726" s="68"/>
      <c r="E3726" s="68"/>
      <c r="F3726" s="68"/>
      <c r="G3726" s="68"/>
      <c r="H3726" s="68"/>
    </row>
    <row r="3727" spans="1:8" x14ac:dyDescent="0.3">
      <c r="A3727" s="68"/>
      <c r="B3727" s="68"/>
      <c r="C3727" s="68"/>
      <c r="D3727" s="68"/>
      <c r="E3727" s="68"/>
      <c r="F3727" s="68"/>
      <c r="G3727" s="68"/>
      <c r="H3727" s="68"/>
    </row>
    <row r="3728" spans="1:8" x14ac:dyDescent="0.3">
      <c r="A3728" s="68"/>
      <c r="B3728" s="68"/>
      <c r="C3728" s="68"/>
      <c r="D3728" s="68"/>
      <c r="E3728" s="68"/>
      <c r="F3728" s="68"/>
      <c r="G3728" s="68"/>
      <c r="H3728" s="68"/>
    </row>
    <row r="3729" spans="1:8" x14ac:dyDescent="0.3">
      <c r="A3729" s="68"/>
      <c r="B3729" s="68"/>
      <c r="C3729" s="68"/>
      <c r="D3729" s="68"/>
      <c r="E3729" s="68"/>
      <c r="F3729" s="68"/>
      <c r="G3729" s="68"/>
      <c r="H3729" s="68"/>
    </row>
    <row r="3730" spans="1:8" x14ac:dyDescent="0.3">
      <c r="A3730" s="68"/>
      <c r="B3730" s="68"/>
      <c r="C3730" s="68"/>
      <c r="D3730" s="68"/>
      <c r="E3730" s="68"/>
      <c r="F3730" s="68"/>
      <c r="G3730" s="68"/>
      <c r="H3730" s="68"/>
    </row>
    <row r="3731" spans="1:8" x14ac:dyDescent="0.3">
      <c r="A3731" s="68"/>
      <c r="B3731" s="68"/>
      <c r="C3731" s="68"/>
      <c r="D3731" s="68"/>
      <c r="E3731" s="68"/>
      <c r="F3731" s="68"/>
      <c r="G3731" s="68"/>
      <c r="H3731" s="68"/>
    </row>
    <row r="3732" spans="1:8" x14ac:dyDescent="0.3">
      <c r="A3732" s="68"/>
      <c r="B3732" s="68"/>
      <c r="C3732" s="68"/>
      <c r="D3732" s="68"/>
      <c r="E3732" s="68"/>
      <c r="F3732" s="68"/>
      <c r="G3732" s="68"/>
      <c r="H3732" s="68"/>
    </row>
    <row r="3733" spans="1:8" x14ac:dyDescent="0.3">
      <c r="A3733" s="68"/>
      <c r="B3733" s="68"/>
      <c r="C3733" s="68"/>
      <c r="D3733" s="68"/>
      <c r="E3733" s="68"/>
      <c r="F3733" s="68"/>
      <c r="G3733" s="68"/>
      <c r="H3733" s="68"/>
    </row>
    <row r="3734" spans="1:8" x14ac:dyDescent="0.3">
      <c r="A3734" s="68"/>
      <c r="B3734" s="68"/>
      <c r="C3734" s="68"/>
      <c r="D3734" s="68"/>
      <c r="E3734" s="68"/>
      <c r="F3734" s="68"/>
      <c r="G3734" s="68"/>
      <c r="H3734" s="68"/>
    </row>
    <row r="3735" spans="1:8" x14ac:dyDescent="0.3">
      <c r="A3735" s="68"/>
      <c r="B3735" s="68"/>
      <c r="C3735" s="68"/>
      <c r="D3735" s="68"/>
      <c r="E3735" s="68"/>
      <c r="F3735" s="68"/>
      <c r="G3735" s="68"/>
      <c r="H3735" s="68"/>
    </row>
    <row r="3736" spans="1:8" x14ac:dyDescent="0.3">
      <c r="A3736" s="68"/>
      <c r="B3736" s="68"/>
      <c r="C3736" s="68"/>
      <c r="D3736" s="68"/>
      <c r="E3736" s="68"/>
      <c r="F3736" s="68"/>
      <c r="G3736" s="68"/>
      <c r="H3736" s="68"/>
    </row>
    <row r="3737" spans="1:8" x14ac:dyDescent="0.3">
      <c r="A3737" s="68"/>
      <c r="B3737" s="68"/>
      <c r="C3737" s="68"/>
      <c r="D3737" s="68"/>
      <c r="E3737" s="68"/>
      <c r="F3737" s="68"/>
      <c r="G3737" s="68"/>
      <c r="H3737" s="68"/>
    </row>
    <row r="3738" spans="1:8" x14ac:dyDescent="0.3">
      <c r="A3738" s="68"/>
      <c r="B3738" s="68"/>
      <c r="C3738" s="68"/>
      <c r="D3738" s="68"/>
      <c r="E3738" s="68"/>
      <c r="F3738" s="68"/>
      <c r="G3738" s="68"/>
      <c r="H3738" s="68"/>
    </row>
    <row r="3739" spans="1:8" x14ac:dyDescent="0.3">
      <c r="A3739" s="68"/>
      <c r="B3739" s="68"/>
      <c r="C3739" s="68"/>
      <c r="D3739" s="68"/>
      <c r="E3739" s="68"/>
      <c r="F3739" s="68"/>
      <c r="G3739" s="68"/>
      <c r="H3739" s="68"/>
    </row>
    <row r="3740" spans="1:8" x14ac:dyDescent="0.3">
      <c r="A3740" s="68"/>
      <c r="B3740" s="68"/>
      <c r="C3740" s="68"/>
      <c r="D3740" s="68"/>
      <c r="E3740" s="68"/>
      <c r="F3740" s="68"/>
      <c r="G3740" s="68"/>
      <c r="H3740" s="68"/>
    </row>
    <row r="3741" spans="1:8" x14ac:dyDescent="0.3">
      <c r="A3741" s="68"/>
      <c r="B3741" s="68"/>
      <c r="C3741" s="68"/>
      <c r="D3741" s="68"/>
      <c r="E3741" s="68"/>
      <c r="F3741" s="68"/>
      <c r="G3741" s="68"/>
      <c r="H3741" s="68"/>
    </row>
    <row r="3742" spans="1:8" x14ac:dyDescent="0.3">
      <c r="A3742" s="68"/>
      <c r="B3742" s="68"/>
      <c r="C3742" s="68"/>
      <c r="D3742" s="68"/>
      <c r="E3742" s="68"/>
      <c r="F3742" s="68"/>
      <c r="G3742" s="68"/>
      <c r="H3742" s="68"/>
    </row>
    <row r="3743" spans="1:8" x14ac:dyDescent="0.3">
      <c r="A3743" s="68"/>
      <c r="B3743" s="68"/>
      <c r="C3743" s="68"/>
      <c r="D3743" s="68"/>
      <c r="E3743" s="68"/>
      <c r="F3743" s="68"/>
      <c r="G3743" s="68"/>
      <c r="H3743" s="68"/>
    </row>
    <row r="3744" spans="1:8" x14ac:dyDescent="0.3">
      <c r="A3744" s="68"/>
      <c r="B3744" s="68"/>
      <c r="C3744" s="68"/>
      <c r="D3744" s="68"/>
      <c r="E3744" s="68"/>
      <c r="F3744" s="68"/>
      <c r="G3744" s="68"/>
      <c r="H3744" s="68"/>
    </row>
    <row r="3745" spans="1:8" x14ac:dyDescent="0.3">
      <c r="A3745" s="68"/>
      <c r="B3745" s="68"/>
      <c r="C3745" s="68"/>
      <c r="D3745" s="68"/>
      <c r="E3745" s="68"/>
      <c r="F3745" s="68"/>
      <c r="G3745" s="68"/>
      <c r="H3745" s="68"/>
    </row>
    <row r="3746" spans="1:8" x14ac:dyDescent="0.3">
      <c r="A3746" s="68"/>
      <c r="B3746" s="68"/>
      <c r="C3746" s="68"/>
      <c r="D3746" s="68"/>
      <c r="E3746" s="68"/>
      <c r="F3746" s="68"/>
      <c r="G3746" s="68"/>
      <c r="H3746" s="68"/>
    </row>
    <row r="3747" spans="1:8" x14ac:dyDescent="0.3">
      <c r="A3747" s="68"/>
      <c r="B3747" s="68"/>
      <c r="C3747" s="68"/>
      <c r="D3747" s="68"/>
      <c r="E3747" s="68"/>
      <c r="F3747" s="68"/>
      <c r="G3747" s="68"/>
      <c r="H3747" s="68"/>
    </row>
    <row r="3748" spans="1:8" x14ac:dyDescent="0.3">
      <c r="A3748" s="68"/>
      <c r="B3748" s="68"/>
      <c r="C3748" s="68"/>
      <c r="D3748" s="68"/>
      <c r="E3748" s="68"/>
      <c r="F3748" s="68"/>
      <c r="G3748" s="68"/>
      <c r="H3748" s="68"/>
    </row>
    <row r="3749" spans="1:8" x14ac:dyDescent="0.3">
      <c r="A3749" s="68"/>
      <c r="B3749" s="68"/>
      <c r="C3749" s="68"/>
      <c r="D3749" s="68"/>
      <c r="E3749" s="68"/>
      <c r="F3749" s="68"/>
      <c r="G3749" s="68"/>
      <c r="H3749" s="68"/>
    </row>
    <row r="3750" spans="1:8" x14ac:dyDescent="0.3">
      <c r="A3750" s="68"/>
      <c r="B3750" s="68"/>
      <c r="C3750" s="68"/>
      <c r="D3750" s="68"/>
      <c r="E3750" s="68"/>
      <c r="F3750" s="68"/>
      <c r="G3750" s="68"/>
      <c r="H3750" s="68"/>
    </row>
    <row r="3751" spans="1:8" x14ac:dyDescent="0.3">
      <c r="A3751" s="68"/>
      <c r="B3751" s="68"/>
      <c r="C3751" s="68"/>
      <c r="D3751" s="68"/>
      <c r="E3751" s="68"/>
      <c r="F3751" s="68"/>
      <c r="G3751" s="68"/>
      <c r="H3751" s="68"/>
    </row>
    <row r="3752" spans="1:8" x14ac:dyDescent="0.3">
      <c r="A3752" s="68"/>
      <c r="B3752" s="68"/>
      <c r="C3752" s="68"/>
      <c r="D3752" s="68"/>
      <c r="E3752" s="68"/>
      <c r="F3752" s="68"/>
      <c r="G3752" s="68"/>
      <c r="H3752" s="68"/>
    </row>
    <row r="3753" spans="1:8" x14ac:dyDescent="0.3">
      <c r="A3753" s="68"/>
      <c r="B3753" s="68"/>
      <c r="C3753" s="68"/>
      <c r="D3753" s="68"/>
      <c r="E3753" s="68"/>
      <c r="F3753" s="68"/>
      <c r="G3753" s="68"/>
      <c r="H3753" s="68"/>
    </row>
    <row r="3754" spans="1:8" x14ac:dyDescent="0.3">
      <c r="A3754" s="68"/>
      <c r="B3754" s="68"/>
      <c r="C3754" s="68"/>
      <c r="D3754" s="68"/>
      <c r="E3754" s="68"/>
      <c r="F3754" s="68"/>
      <c r="G3754" s="68"/>
      <c r="H3754" s="68"/>
    </row>
    <row r="3755" spans="1:8" x14ac:dyDescent="0.3">
      <c r="A3755" s="68"/>
      <c r="B3755" s="68"/>
      <c r="C3755" s="68"/>
      <c r="D3755" s="68"/>
      <c r="E3755" s="68"/>
      <c r="F3755" s="68"/>
      <c r="G3755" s="68"/>
      <c r="H3755" s="68"/>
    </row>
    <row r="3756" spans="1:8" x14ac:dyDescent="0.3">
      <c r="A3756" s="68"/>
      <c r="B3756" s="68"/>
      <c r="C3756" s="68"/>
      <c r="D3756" s="68"/>
      <c r="E3756" s="68"/>
      <c r="F3756" s="68"/>
      <c r="G3756" s="68"/>
      <c r="H3756" s="68"/>
    </row>
    <row r="3757" spans="1:8" x14ac:dyDescent="0.3">
      <c r="A3757" s="68"/>
      <c r="B3757" s="68"/>
      <c r="C3757" s="68"/>
      <c r="D3757" s="68"/>
      <c r="E3757" s="68"/>
      <c r="F3757" s="68"/>
      <c r="G3757" s="68"/>
      <c r="H3757" s="68"/>
    </row>
    <row r="3758" spans="1:8" x14ac:dyDescent="0.3">
      <c r="A3758" s="68"/>
      <c r="B3758" s="68"/>
      <c r="C3758" s="68"/>
      <c r="D3758" s="68"/>
      <c r="E3758" s="68"/>
      <c r="F3758" s="68"/>
      <c r="G3758" s="68"/>
      <c r="H3758" s="68"/>
    </row>
    <row r="3759" spans="1:8" x14ac:dyDescent="0.3">
      <c r="A3759" s="68"/>
      <c r="B3759" s="68"/>
      <c r="C3759" s="68"/>
      <c r="D3759" s="68"/>
      <c r="E3759" s="68"/>
      <c r="F3759" s="68"/>
      <c r="G3759" s="68"/>
      <c r="H3759" s="68"/>
    </row>
    <row r="3760" spans="1:8" x14ac:dyDescent="0.3">
      <c r="A3760" s="68"/>
      <c r="B3760" s="68"/>
      <c r="C3760" s="68"/>
      <c r="D3760" s="68"/>
      <c r="E3760" s="68"/>
      <c r="F3760" s="68"/>
      <c r="G3760" s="68"/>
      <c r="H3760" s="68"/>
    </row>
    <row r="3761" spans="1:8" x14ac:dyDescent="0.3">
      <c r="A3761" s="68"/>
      <c r="B3761" s="68"/>
      <c r="C3761" s="68"/>
      <c r="D3761" s="68"/>
      <c r="E3761" s="68"/>
      <c r="F3761" s="68"/>
      <c r="G3761" s="68"/>
      <c r="H3761" s="68"/>
    </row>
    <row r="3762" spans="1:8" x14ac:dyDescent="0.3">
      <c r="A3762" s="68"/>
      <c r="B3762" s="68"/>
      <c r="C3762" s="68"/>
      <c r="D3762" s="68"/>
      <c r="E3762" s="68"/>
      <c r="F3762" s="68"/>
      <c r="G3762" s="68"/>
      <c r="H3762" s="68"/>
    </row>
    <row r="3763" spans="1:8" x14ac:dyDescent="0.3">
      <c r="A3763" s="68"/>
      <c r="B3763" s="68"/>
      <c r="C3763" s="68"/>
      <c r="D3763" s="68"/>
      <c r="E3763" s="68"/>
      <c r="F3763" s="68"/>
      <c r="G3763" s="68"/>
      <c r="H3763" s="68"/>
    </row>
    <row r="3764" spans="1:8" x14ac:dyDescent="0.3">
      <c r="A3764" s="68"/>
      <c r="B3764" s="68"/>
      <c r="C3764" s="68"/>
      <c r="D3764" s="68"/>
      <c r="E3764" s="68"/>
      <c r="F3764" s="68"/>
      <c r="G3764" s="68"/>
      <c r="H3764" s="68"/>
    </row>
    <row r="3765" spans="1:8" x14ac:dyDescent="0.3">
      <c r="A3765" s="68"/>
      <c r="B3765" s="68"/>
      <c r="C3765" s="68"/>
      <c r="D3765" s="68"/>
      <c r="E3765" s="68"/>
      <c r="F3765" s="68"/>
      <c r="G3765" s="68"/>
      <c r="H3765" s="68"/>
    </row>
    <row r="3766" spans="1:8" x14ac:dyDescent="0.3">
      <c r="A3766" s="68"/>
      <c r="B3766" s="68"/>
      <c r="C3766" s="68"/>
      <c r="D3766" s="68"/>
      <c r="E3766" s="68"/>
      <c r="F3766" s="68"/>
      <c r="G3766" s="68"/>
      <c r="H3766" s="68"/>
    </row>
    <row r="3767" spans="1:8" x14ac:dyDescent="0.3">
      <c r="A3767" s="68"/>
      <c r="B3767" s="68"/>
      <c r="C3767" s="68"/>
      <c r="D3767" s="68"/>
      <c r="E3767" s="68"/>
      <c r="F3767" s="68"/>
      <c r="G3767" s="68"/>
      <c r="H3767" s="68"/>
    </row>
    <row r="3768" spans="1:8" x14ac:dyDescent="0.3">
      <c r="A3768" s="68"/>
      <c r="B3768" s="68"/>
      <c r="C3768" s="68"/>
      <c r="D3768" s="68"/>
      <c r="E3768" s="68"/>
      <c r="F3768" s="68"/>
      <c r="G3768" s="68"/>
      <c r="H3768" s="68"/>
    </row>
    <row r="3769" spans="1:8" x14ac:dyDescent="0.3">
      <c r="A3769" s="68"/>
      <c r="B3769" s="68"/>
      <c r="C3769" s="68"/>
      <c r="D3769" s="68"/>
      <c r="E3769" s="68"/>
      <c r="F3769" s="68"/>
      <c r="G3769" s="68"/>
      <c r="H3769" s="68"/>
    </row>
    <row r="3770" spans="1:8" x14ac:dyDescent="0.3">
      <c r="A3770" s="68"/>
      <c r="B3770" s="68"/>
      <c r="C3770" s="68"/>
      <c r="D3770" s="68"/>
      <c r="E3770" s="68"/>
      <c r="F3770" s="68"/>
      <c r="G3770" s="68"/>
      <c r="H3770" s="68"/>
    </row>
    <row r="3771" spans="1:8" x14ac:dyDescent="0.3">
      <c r="A3771" s="68"/>
      <c r="B3771" s="68"/>
      <c r="C3771" s="68"/>
      <c r="D3771" s="68"/>
      <c r="E3771" s="68"/>
      <c r="F3771" s="68"/>
      <c r="G3771" s="68"/>
      <c r="H3771" s="68"/>
    </row>
    <row r="3772" spans="1:8" x14ac:dyDescent="0.3">
      <c r="A3772" s="68"/>
      <c r="B3772" s="68"/>
      <c r="C3772" s="68"/>
      <c r="D3772" s="68"/>
      <c r="E3772" s="68"/>
      <c r="F3772" s="68"/>
      <c r="G3772" s="68"/>
      <c r="H3772" s="68"/>
    </row>
    <row r="3773" spans="1:8" x14ac:dyDescent="0.3">
      <c r="A3773" s="68"/>
      <c r="B3773" s="68"/>
      <c r="C3773" s="68"/>
      <c r="D3773" s="68"/>
      <c r="E3773" s="68"/>
      <c r="F3773" s="68"/>
      <c r="G3773" s="68"/>
      <c r="H3773" s="68"/>
    </row>
    <row r="3774" spans="1:8" x14ac:dyDescent="0.3">
      <c r="A3774" s="68"/>
      <c r="B3774" s="68"/>
      <c r="C3774" s="68"/>
      <c r="D3774" s="68"/>
      <c r="E3774" s="68"/>
      <c r="F3774" s="68"/>
      <c r="G3774" s="68"/>
      <c r="H3774" s="68"/>
    </row>
    <row r="3775" spans="1:8" x14ac:dyDescent="0.3">
      <c r="A3775" s="68"/>
      <c r="B3775" s="68"/>
      <c r="C3775" s="68"/>
      <c r="D3775" s="68"/>
      <c r="E3775" s="68"/>
      <c r="F3775" s="68"/>
      <c r="G3775" s="68"/>
      <c r="H3775" s="68"/>
    </row>
    <row r="3776" spans="1:8" x14ac:dyDescent="0.3">
      <c r="A3776" s="68"/>
      <c r="B3776" s="68"/>
      <c r="C3776" s="68"/>
      <c r="D3776" s="68"/>
      <c r="E3776" s="68"/>
      <c r="F3776" s="68"/>
      <c r="G3776" s="68"/>
      <c r="H3776" s="68"/>
    </row>
    <row r="3777" spans="1:8" x14ac:dyDescent="0.3">
      <c r="A3777" s="68"/>
      <c r="B3777" s="68"/>
      <c r="C3777" s="68"/>
      <c r="D3777" s="68"/>
      <c r="E3777" s="68"/>
      <c r="F3777" s="68"/>
      <c r="G3777" s="68"/>
      <c r="H3777" s="68"/>
    </row>
    <row r="3778" spans="1:8" x14ac:dyDescent="0.3">
      <c r="A3778" s="68"/>
      <c r="B3778" s="68"/>
      <c r="C3778" s="68"/>
      <c r="D3778" s="68"/>
      <c r="E3778" s="68"/>
      <c r="F3778" s="68"/>
      <c r="G3778" s="68"/>
      <c r="H3778" s="68"/>
    </row>
    <row r="3779" spans="1:8" x14ac:dyDescent="0.3">
      <c r="A3779" s="68"/>
      <c r="B3779" s="68"/>
      <c r="C3779" s="68"/>
      <c r="D3779" s="68"/>
      <c r="E3779" s="68"/>
      <c r="F3779" s="68"/>
      <c r="G3779" s="68"/>
      <c r="H3779" s="68"/>
    </row>
    <row r="3780" spans="1:8" x14ac:dyDescent="0.3">
      <c r="A3780" s="68"/>
      <c r="B3780" s="68"/>
      <c r="C3780" s="68"/>
      <c r="D3780" s="68"/>
      <c r="E3780" s="68"/>
      <c r="F3780" s="68"/>
      <c r="G3780" s="68"/>
      <c r="H3780" s="68"/>
    </row>
    <row r="3781" spans="1:8" x14ac:dyDescent="0.3">
      <c r="A3781" s="68"/>
      <c r="B3781" s="68"/>
      <c r="C3781" s="68"/>
      <c r="D3781" s="68"/>
      <c r="E3781" s="68"/>
      <c r="F3781" s="68"/>
      <c r="G3781" s="68"/>
      <c r="H3781" s="68"/>
    </row>
    <row r="3782" spans="1:8" x14ac:dyDescent="0.3">
      <c r="A3782" s="68"/>
      <c r="B3782" s="68"/>
      <c r="C3782" s="68"/>
      <c r="D3782" s="68"/>
      <c r="E3782" s="68"/>
      <c r="F3782" s="68"/>
      <c r="G3782" s="68"/>
      <c r="H3782" s="68"/>
    </row>
    <row r="3783" spans="1:8" x14ac:dyDescent="0.3">
      <c r="A3783" s="68"/>
      <c r="B3783" s="68"/>
      <c r="C3783" s="68"/>
      <c r="D3783" s="68"/>
      <c r="E3783" s="68"/>
      <c r="F3783" s="68"/>
      <c r="G3783" s="68"/>
      <c r="H3783" s="68"/>
    </row>
    <row r="3784" spans="1:8" x14ac:dyDescent="0.3">
      <c r="A3784" s="68"/>
      <c r="B3784" s="68"/>
      <c r="C3784" s="68"/>
      <c r="D3784" s="68"/>
      <c r="E3784" s="68"/>
      <c r="F3784" s="68"/>
      <c r="G3784" s="68"/>
      <c r="H3784" s="68"/>
    </row>
    <row r="3785" spans="1:8" x14ac:dyDescent="0.3">
      <c r="A3785" s="68"/>
      <c r="B3785" s="68"/>
      <c r="C3785" s="68"/>
      <c r="D3785" s="68"/>
      <c r="E3785" s="68"/>
      <c r="F3785" s="68"/>
      <c r="G3785" s="68"/>
      <c r="H3785" s="68"/>
    </row>
    <row r="3786" spans="1:8" x14ac:dyDescent="0.3">
      <c r="A3786" s="68"/>
      <c r="B3786" s="68"/>
      <c r="C3786" s="68"/>
      <c r="D3786" s="68"/>
      <c r="E3786" s="68"/>
      <c r="F3786" s="68"/>
      <c r="G3786" s="68"/>
      <c r="H3786" s="68"/>
    </row>
    <row r="3787" spans="1:8" x14ac:dyDescent="0.3">
      <c r="A3787" s="68"/>
      <c r="B3787" s="68"/>
      <c r="C3787" s="68"/>
      <c r="D3787" s="68"/>
      <c r="E3787" s="68"/>
      <c r="F3787" s="68"/>
      <c r="G3787" s="68"/>
      <c r="H3787" s="68"/>
    </row>
    <row r="3788" spans="1:8" x14ac:dyDescent="0.3">
      <c r="A3788" s="68"/>
      <c r="B3788" s="68"/>
      <c r="C3788" s="68"/>
      <c r="D3788" s="68"/>
      <c r="E3788" s="68"/>
      <c r="F3788" s="68"/>
      <c r="G3788" s="68"/>
      <c r="H3788" s="68"/>
    </row>
    <row r="3789" spans="1:8" x14ac:dyDescent="0.3">
      <c r="A3789" s="68"/>
      <c r="B3789" s="68"/>
      <c r="C3789" s="68"/>
      <c r="D3789" s="68"/>
      <c r="E3789" s="68"/>
      <c r="F3789" s="68"/>
      <c r="G3789" s="68"/>
      <c r="H3789" s="68"/>
    </row>
    <row r="3790" spans="1:8" x14ac:dyDescent="0.3">
      <c r="A3790" s="68"/>
      <c r="B3790" s="68"/>
      <c r="C3790" s="68"/>
      <c r="D3790" s="68"/>
      <c r="E3790" s="68"/>
      <c r="F3790" s="68"/>
      <c r="G3790" s="68"/>
      <c r="H3790" s="68"/>
    </row>
    <row r="3791" spans="1:8" x14ac:dyDescent="0.3">
      <c r="A3791" s="68"/>
      <c r="B3791" s="68"/>
      <c r="C3791" s="68"/>
      <c r="D3791" s="68"/>
      <c r="E3791" s="68"/>
      <c r="F3791" s="68"/>
      <c r="G3791" s="68"/>
      <c r="H3791" s="68"/>
    </row>
    <row r="3792" spans="1:8" x14ac:dyDescent="0.3">
      <c r="A3792" s="68"/>
      <c r="B3792" s="68"/>
      <c r="C3792" s="68"/>
      <c r="D3792" s="68"/>
      <c r="E3792" s="68"/>
      <c r="F3792" s="68"/>
      <c r="G3792" s="68"/>
      <c r="H3792" s="68"/>
    </row>
    <row r="3793" spans="1:8" x14ac:dyDescent="0.3">
      <c r="A3793" s="68"/>
      <c r="B3793" s="68"/>
      <c r="C3793" s="68"/>
      <c r="D3793" s="68"/>
      <c r="E3793" s="68"/>
      <c r="F3793" s="68"/>
      <c r="G3793" s="68"/>
      <c r="H3793" s="68"/>
    </row>
    <row r="3794" spans="1:8" x14ac:dyDescent="0.3">
      <c r="A3794" s="68"/>
      <c r="B3794" s="68"/>
      <c r="C3794" s="68"/>
      <c r="D3794" s="68"/>
      <c r="E3794" s="68"/>
      <c r="F3794" s="68"/>
      <c r="G3794" s="68"/>
      <c r="H3794" s="68"/>
    </row>
    <row r="3795" spans="1:8" x14ac:dyDescent="0.3">
      <c r="A3795" s="68"/>
      <c r="B3795" s="68"/>
      <c r="C3795" s="68"/>
      <c r="D3795" s="68"/>
      <c r="E3795" s="68"/>
      <c r="F3795" s="68"/>
      <c r="G3795" s="68"/>
      <c r="H3795" s="68"/>
    </row>
    <row r="3796" spans="1:8" x14ac:dyDescent="0.3">
      <c r="A3796" s="68"/>
      <c r="B3796" s="68"/>
      <c r="C3796" s="68"/>
      <c r="D3796" s="68"/>
      <c r="E3796" s="68"/>
      <c r="F3796" s="68"/>
      <c r="G3796" s="68"/>
      <c r="H3796" s="68"/>
    </row>
    <row r="3797" spans="1:8" x14ac:dyDescent="0.3">
      <c r="A3797" s="68"/>
      <c r="B3797" s="68"/>
      <c r="C3797" s="68"/>
      <c r="D3797" s="68"/>
      <c r="E3797" s="68"/>
      <c r="F3797" s="68"/>
      <c r="G3797" s="68"/>
      <c r="H3797" s="68"/>
    </row>
    <row r="3798" spans="1:8" x14ac:dyDescent="0.3">
      <c r="A3798" s="68"/>
      <c r="B3798" s="68"/>
      <c r="C3798" s="68"/>
      <c r="D3798" s="68"/>
      <c r="E3798" s="68"/>
      <c r="F3798" s="68"/>
      <c r="G3798" s="68"/>
      <c r="H3798" s="68"/>
    </row>
    <row r="3799" spans="1:8" x14ac:dyDescent="0.3">
      <c r="A3799" s="68"/>
      <c r="B3799" s="68"/>
      <c r="C3799" s="68"/>
      <c r="D3799" s="68"/>
      <c r="E3799" s="68"/>
      <c r="F3799" s="68"/>
      <c r="G3799" s="68"/>
      <c r="H3799" s="68"/>
    </row>
    <row r="3800" spans="1:8" x14ac:dyDescent="0.3">
      <c r="A3800" s="68"/>
      <c r="B3800" s="68"/>
      <c r="C3800" s="68"/>
      <c r="D3800" s="68"/>
      <c r="E3800" s="68"/>
      <c r="F3800" s="68"/>
      <c r="G3800" s="68"/>
      <c r="H3800" s="68"/>
    </row>
    <row r="3801" spans="1:8" x14ac:dyDescent="0.3">
      <c r="A3801" s="68"/>
      <c r="B3801" s="68"/>
      <c r="C3801" s="68"/>
      <c r="D3801" s="68"/>
      <c r="E3801" s="68"/>
      <c r="F3801" s="68"/>
      <c r="G3801" s="68"/>
      <c r="H3801" s="68"/>
    </row>
    <row r="3802" spans="1:8" x14ac:dyDescent="0.3">
      <c r="A3802" s="68"/>
      <c r="B3802" s="68"/>
      <c r="C3802" s="68"/>
      <c r="D3802" s="68"/>
      <c r="E3802" s="68"/>
      <c r="F3802" s="68"/>
      <c r="G3802" s="68"/>
      <c r="H3802" s="68"/>
    </row>
    <row r="3803" spans="1:8" x14ac:dyDescent="0.3">
      <c r="A3803" s="68"/>
      <c r="B3803" s="68"/>
      <c r="C3803" s="68"/>
      <c r="D3803" s="68"/>
      <c r="E3803" s="68"/>
      <c r="F3803" s="68"/>
      <c r="G3803" s="68"/>
      <c r="H3803" s="68"/>
    </row>
    <row r="3804" spans="1:8" x14ac:dyDescent="0.3">
      <c r="A3804" s="68"/>
      <c r="B3804" s="68"/>
      <c r="C3804" s="68"/>
      <c r="D3804" s="68"/>
      <c r="E3804" s="68"/>
      <c r="F3804" s="68"/>
      <c r="G3804" s="68"/>
      <c r="H3804" s="68"/>
    </row>
    <row r="3805" spans="1:8" x14ac:dyDescent="0.3">
      <c r="A3805" s="68"/>
      <c r="B3805" s="68"/>
      <c r="C3805" s="68"/>
      <c r="D3805" s="68"/>
      <c r="E3805" s="68"/>
      <c r="F3805" s="68"/>
      <c r="G3805" s="68"/>
      <c r="H3805" s="68"/>
    </row>
    <row r="3806" spans="1:8" x14ac:dyDescent="0.3">
      <c r="A3806" s="68"/>
      <c r="B3806" s="68"/>
      <c r="C3806" s="68"/>
      <c r="D3806" s="68"/>
      <c r="E3806" s="68"/>
      <c r="F3806" s="68"/>
      <c r="G3806" s="68"/>
      <c r="H3806" s="68"/>
    </row>
    <row r="3807" spans="1:8" x14ac:dyDescent="0.3">
      <c r="A3807" s="68"/>
      <c r="B3807" s="68"/>
      <c r="C3807" s="68"/>
      <c r="D3807" s="68"/>
      <c r="E3807" s="68"/>
      <c r="F3807" s="68"/>
      <c r="G3807" s="68"/>
      <c r="H3807" s="68"/>
    </row>
    <row r="3808" spans="1:8" x14ac:dyDescent="0.3">
      <c r="A3808" s="68"/>
      <c r="B3808" s="68"/>
      <c r="C3808" s="68"/>
      <c r="D3808" s="68"/>
      <c r="E3808" s="68"/>
      <c r="F3808" s="68"/>
      <c r="G3808" s="68"/>
      <c r="H3808" s="68"/>
    </row>
    <row r="3809" spans="1:8" x14ac:dyDescent="0.3">
      <c r="A3809" s="68"/>
      <c r="B3809" s="68"/>
      <c r="C3809" s="68"/>
      <c r="D3809" s="68"/>
      <c r="E3809" s="68"/>
      <c r="F3809" s="68"/>
      <c r="G3809" s="68"/>
      <c r="H3809" s="68"/>
    </row>
    <row r="3810" spans="1:8" x14ac:dyDescent="0.3">
      <c r="A3810" s="68"/>
      <c r="B3810" s="68"/>
      <c r="C3810" s="68"/>
      <c r="D3810" s="68"/>
      <c r="E3810" s="68"/>
      <c r="F3810" s="68"/>
      <c r="G3810" s="68"/>
      <c r="H3810" s="68"/>
    </row>
    <row r="3811" spans="1:8" x14ac:dyDescent="0.3">
      <c r="A3811" s="68"/>
      <c r="B3811" s="68"/>
      <c r="C3811" s="68"/>
      <c r="D3811" s="68"/>
      <c r="E3811" s="68"/>
      <c r="F3811" s="68"/>
      <c r="G3811" s="68"/>
      <c r="H3811" s="68"/>
    </row>
    <row r="3812" spans="1:8" x14ac:dyDescent="0.3">
      <c r="A3812" s="68"/>
      <c r="B3812" s="68"/>
      <c r="C3812" s="68"/>
      <c r="D3812" s="68"/>
      <c r="E3812" s="68"/>
      <c r="F3812" s="68"/>
      <c r="G3812" s="68"/>
      <c r="H3812" s="68"/>
    </row>
    <row r="3813" spans="1:8" x14ac:dyDescent="0.3">
      <c r="A3813" s="68"/>
      <c r="B3813" s="68"/>
      <c r="C3813" s="68"/>
      <c r="D3813" s="68"/>
      <c r="E3813" s="68"/>
      <c r="F3813" s="68"/>
      <c r="G3813" s="68"/>
      <c r="H3813" s="68"/>
    </row>
    <row r="3814" spans="1:8" x14ac:dyDescent="0.3">
      <c r="A3814" s="68"/>
      <c r="B3814" s="68"/>
      <c r="C3814" s="68"/>
      <c r="D3814" s="68"/>
      <c r="E3814" s="68"/>
      <c r="F3814" s="68"/>
      <c r="G3814" s="68"/>
      <c r="H3814" s="68"/>
    </row>
    <row r="3815" spans="1:8" x14ac:dyDescent="0.3">
      <c r="A3815" s="68"/>
      <c r="B3815" s="68"/>
      <c r="C3815" s="68"/>
      <c r="D3815" s="68"/>
      <c r="E3815" s="68"/>
      <c r="F3815" s="68"/>
      <c r="G3815" s="68"/>
      <c r="H3815" s="68"/>
    </row>
    <row r="3816" spans="1:8" x14ac:dyDescent="0.3">
      <c r="A3816" s="68"/>
      <c r="B3816" s="68"/>
      <c r="C3816" s="68"/>
      <c r="D3816" s="68"/>
      <c r="E3816" s="68"/>
      <c r="F3816" s="68"/>
      <c r="G3816" s="68"/>
      <c r="H3816" s="68"/>
    </row>
    <row r="3817" spans="1:8" x14ac:dyDescent="0.3">
      <c r="A3817" s="68"/>
      <c r="B3817" s="68"/>
      <c r="C3817" s="68"/>
      <c r="D3817" s="68"/>
      <c r="E3817" s="68"/>
      <c r="F3817" s="68"/>
      <c r="G3817" s="68"/>
      <c r="H3817" s="68"/>
    </row>
    <row r="3818" spans="1:8" x14ac:dyDescent="0.3">
      <c r="A3818" s="68"/>
      <c r="B3818" s="68"/>
      <c r="C3818" s="68"/>
      <c r="D3818" s="68"/>
      <c r="E3818" s="68"/>
      <c r="F3818" s="68"/>
      <c r="G3818" s="68"/>
      <c r="H3818" s="68"/>
    </row>
    <row r="3819" spans="1:8" x14ac:dyDescent="0.3">
      <c r="A3819" s="68"/>
      <c r="B3819" s="68"/>
      <c r="C3819" s="68"/>
      <c r="D3819" s="68"/>
      <c r="E3819" s="68"/>
      <c r="F3819" s="68"/>
      <c r="G3819" s="68"/>
      <c r="H3819" s="68"/>
    </row>
    <row r="3820" spans="1:8" x14ac:dyDescent="0.3">
      <c r="A3820" s="68"/>
      <c r="B3820" s="68"/>
      <c r="C3820" s="68"/>
      <c r="D3820" s="68"/>
      <c r="E3820" s="68"/>
      <c r="F3820" s="68"/>
      <c r="G3820" s="68"/>
      <c r="H3820" s="68"/>
    </row>
    <row r="3821" spans="1:8" x14ac:dyDescent="0.3">
      <c r="A3821" s="68"/>
      <c r="B3821" s="68"/>
      <c r="C3821" s="68"/>
      <c r="D3821" s="68"/>
      <c r="E3821" s="68"/>
      <c r="F3821" s="68"/>
      <c r="G3821" s="68"/>
      <c r="H3821" s="68"/>
    </row>
    <row r="3822" spans="1:8" x14ac:dyDescent="0.3">
      <c r="A3822" s="68"/>
      <c r="B3822" s="68"/>
      <c r="C3822" s="68"/>
      <c r="D3822" s="68"/>
      <c r="E3822" s="68"/>
      <c r="F3822" s="68"/>
      <c r="G3822" s="68"/>
      <c r="H3822" s="68"/>
    </row>
    <row r="3823" spans="1:8" x14ac:dyDescent="0.3">
      <c r="A3823" s="68"/>
      <c r="B3823" s="68"/>
      <c r="C3823" s="68"/>
      <c r="D3823" s="68"/>
      <c r="E3823" s="68"/>
      <c r="F3823" s="68"/>
      <c r="G3823" s="68"/>
      <c r="H3823" s="68"/>
    </row>
    <row r="3824" spans="1:8" x14ac:dyDescent="0.3">
      <c r="A3824" s="68"/>
      <c r="B3824" s="68"/>
      <c r="C3824" s="68"/>
      <c r="D3824" s="68"/>
      <c r="E3824" s="68"/>
      <c r="F3824" s="68"/>
      <c r="G3824" s="68"/>
      <c r="H3824" s="68"/>
    </row>
    <row r="3825" spans="1:8" x14ac:dyDescent="0.3">
      <c r="A3825" s="68"/>
      <c r="B3825" s="68"/>
      <c r="C3825" s="68"/>
      <c r="D3825" s="68"/>
      <c r="E3825" s="68"/>
      <c r="F3825" s="68"/>
      <c r="G3825" s="68"/>
      <c r="H3825" s="68"/>
    </row>
    <row r="3826" spans="1:8" x14ac:dyDescent="0.3">
      <c r="A3826" s="68"/>
      <c r="B3826" s="68"/>
      <c r="C3826" s="68"/>
      <c r="D3826" s="68"/>
      <c r="E3826" s="68"/>
      <c r="F3826" s="68"/>
      <c r="G3826" s="68"/>
      <c r="H3826" s="68"/>
    </row>
    <row r="3827" spans="1:8" x14ac:dyDescent="0.3">
      <c r="A3827" s="68"/>
      <c r="B3827" s="68"/>
      <c r="C3827" s="68"/>
      <c r="D3827" s="68"/>
      <c r="E3827" s="68"/>
      <c r="F3827" s="68"/>
      <c r="G3827" s="68"/>
      <c r="H3827" s="68"/>
    </row>
    <row r="3828" spans="1:8" x14ac:dyDescent="0.3">
      <c r="A3828" s="68"/>
      <c r="B3828" s="68"/>
      <c r="C3828" s="68"/>
      <c r="D3828" s="68"/>
      <c r="E3828" s="68"/>
      <c r="F3828" s="68"/>
      <c r="G3828" s="68"/>
      <c r="H3828" s="68"/>
    </row>
    <row r="3829" spans="1:8" x14ac:dyDescent="0.3">
      <c r="A3829" s="68"/>
      <c r="B3829" s="68"/>
      <c r="C3829" s="68"/>
      <c r="D3829" s="68"/>
      <c r="E3829" s="68"/>
      <c r="F3829" s="68"/>
      <c r="G3829" s="68"/>
      <c r="H3829" s="68"/>
    </row>
    <row r="3830" spans="1:8" x14ac:dyDescent="0.3">
      <c r="A3830" s="68"/>
      <c r="B3830" s="68"/>
      <c r="C3830" s="68"/>
      <c r="D3830" s="68"/>
      <c r="E3830" s="68"/>
      <c r="F3830" s="68"/>
      <c r="G3830" s="68"/>
      <c r="H3830" s="68"/>
    </row>
    <row r="3831" spans="1:8" x14ac:dyDescent="0.3">
      <c r="A3831" s="68"/>
      <c r="B3831" s="68"/>
      <c r="C3831" s="68"/>
      <c r="D3831" s="68"/>
      <c r="E3831" s="68"/>
      <c r="F3831" s="68"/>
      <c r="G3831" s="68"/>
      <c r="H3831" s="68"/>
    </row>
    <row r="3832" spans="1:8" x14ac:dyDescent="0.3">
      <c r="A3832" s="68"/>
      <c r="B3832" s="68"/>
      <c r="C3832" s="68"/>
      <c r="D3832" s="68"/>
      <c r="E3832" s="68"/>
      <c r="F3832" s="68"/>
      <c r="G3832" s="68"/>
      <c r="H3832" s="68"/>
    </row>
    <row r="3833" spans="1:8" x14ac:dyDescent="0.3">
      <c r="A3833" s="68"/>
      <c r="B3833" s="68"/>
      <c r="C3833" s="68"/>
      <c r="D3833" s="68"/>
      <c r="E3833" s="68"/>
      <c r="F3833" s="68"/>
      <c r="G3833" s="68"/>
      <c r="H3833" s="68"/>
    </row>
    <row r="3834" spans="1:8" x14ac:dyDescent="0.3">
      <c r="A3834" s="68"/>
      <c r="B3834" s="68"/>
      <c r="C3834" s="68"/>
      <c r="D3834" s="68"/>
      <c r="E3834" s="68"/>
      <c r="F3834" s="68"/>
      <c r="G3834" s="68"/>
      <c r="H3834" s="68"/>
    </row>
    <row r="3835" spans="1:8" x14ac:dyDescent="0.3">
      <c r="A3835" s="68"/>
      <c r="B3835" s="68"/>
      <c r="C3835" s="68"/>
      <c r="D3835" s="68"/>
      <c r="E3835" s="68"/>
      <c r="F3835" s="68"/>
      <c r="G3835" s="68"/>
      <c r="H3835" s="68"/>
    </row>
    <row r="3836" spans="1:8" x14ac:dyDescent="0.3">
      <c r="A3836" s="68"/>
      <c r="B3836" s="68"/>
      <c r="C3836" s="68"/>
      <c r="D3836" s="68"/>
      <c r="E3836" s="68"/>
      <c r="F3836" s="68"/>
      <c r="G3836" s="68"/>
      <c r="H3836" s="68"/>
    </row>
    <row r="3837" spans="1:8" x14ac:dyDescent="0.3">
      <c r="A3837" s="68"/>
      <c r="B3837" s="68"/>
      <c r="C3837" s="68"/>
      <c r="D3837" s="68"/>
      <c r="E3837" s="68"/>
      <c r="F3837" s="68"/>
      <c r="G3837" s="68"/>
      <c r="H3837" s="68"/>
    </row>
    <row r="3838" spans="1:8" x14ac:dyDescent="0.3">
      <c r="A3838" s="68"/>
      <c r="B3838" s="68"/>
      <c r="C3838" s="68"/>
      <c r="D3838" s="68"/>
      <c r="E3838" s="68"/>
      <c r="F3838" s="68"/>
      <c r="G3838" s="68"/>
      <c r="H3838" s="68"/>
    </row>
    <row r="3839" spans="1:8" x14ac:dyDescent="0.3">
      <c r="A3839" s="68"/>
      <c r="B3839" s="68"/>
      <c r="C3839" s="68"/>
      <c r="D3839" s="68"/>
      <c r="E3839" s="68"/>
      <c r="F3839" s="68"/>
      <c r="G3839" s="68"/>
      <c r="H3839" s="68"/>
    </row>
    <row r="3840" spans="1:8" x14ac:dyDescent="0.3">
      <c r="A3840" s="68"/>
      <c r="B3840" s="68"/>
      <c r="C3840" s="68"/>
      <c r="D3840" s="68"/>
      <c r="E3840" s="68"/>
      <c r="F3840" s="68"/>
      <c r="G3840" s="68"/>
      <c r="H3840" s="68"/>
    </row>
    <row r="3841" spans="1:8" x14ac:dyDescent="0.3">
      <c r="A3841" s="68"/>
      <c r="B3841" s="68"/>
      <c r="C3841" s="68"/>
      <c r="D3841" s="68"/>
      <c r="E3841" s="68"/>
      <c r="F3841" s="68"/>
      <c r="G3841" s="68"/>
      <c r="H3841" s="68"/>
    </row>
    <row r="3842" spans="1:8" x14ac:dyDescent="0.3">
      <c r="A3842" s="68"/>
      <c r="B3842" s="68"/>
      <c r="C3842" s="68"/>
      <c r="D3842" s="68"/>
      <c r="E3842" s="68"/>
      <c r="F3842" s="68"/>
      <c r="G3842" s="68"/>
      <c r="H3842" s="68"/>
    </row>
    <row r="3843" spans="1:8" x14ac:dyDescent="0.3">
      <c r="A3843" s="68"/>
      <c r="B3843" s="68"/>
      <c r="C3843" s="68"/>
      <c r="D3843" s="68"/>
      <c r="E3843" s="68"/>
      <c r="F3843" s="68"/>
      <c r="G3843" s="68"/>
      <c r="H3843" s="68"/>
    </row>
    <row r="3844" spans="1:8" x14ac:dyDescent="0.3">
      <c r="A3844" s="68"/>
      <c r="B3844" s="68"/>
      <c r="C3844" s="68"/>
      <c r="D3844" s="68"/>
      <c r="E3844" s="68"/>
      <c r="F3844" s="68"/>
      <c r="G3844" s="68"/>
      <c r="H3844" s="68"/>
    </row>
    <row r="3845" spans="1:8" x14ac:dyDescent="0.3">
      <c r="A3845" s="68"/>
      <c r="B3845" s="68"/>
      <c r="C3845" s="68"/>
      <c r="D3845" s="68"/>
      <c r="E3845" s="68"/>
      <c r="F3845" s="68"/>
      <c r="G3845" s="68"/>
      <c r="H3845" s="68"/>
    </row>
    <row r="3846" spans="1:8" x14ac:dyDescent="0.3">
      <c r="A3846" s="68"/>
      <c r="B3846" s="68"/>
      <c r="C3846" s="68"/>
      <c r="D3846" s="68"/>
      <c r="E3846" s="68"/>
      <c r="F3846" s="68"/>
      <c r="G3846" s="68"/>
      <c r="H3846" s="68"/>
    </row>
    <row r="3847" spans="1:8" x14ac:dyDescent="0.3">
      <c r="A3847" s="68"/>
      <c r="B3847" s="68"/>
      <c r="C3847" s="68"/>
      <c r="D3847" s="68"/>
      <c r="E3847" s="68"/>
      <c r="F3847" s="68"/>
      <c r="G3847" s="68"/>
      <c r="H3847" s="68"/>
    </row>
    <row r="3848" spans="1:8" x14ac:dyDescent="0.3">
      <c r="A3848" s="68"/>
      <c r="B3848" s="68"/>
      <c r="C3848" s="68"/>
      <c r="D3848" s="68"/>
      <c r="E3848" s="68"/>
      <c r="F3848" s="68"/>
      <c r="G3848" s="68"/>
      <c r="H3848" s="68"/>
    </row>
    <row r="3849" spans="1:8" x14ac:dyDescent="0.3">
      <c r="A3849" s="68"/>
      <c r="B3849" s="68"/>
      <c r="C3849" s="68"/>
      <c r="D3849" s="68"/>
      <c r="E3849" s="68"/>
      <c r="F3849" s="68"/>
      <c r="G3849" s="68"/>
      <c r="H3849" s="68"/>
    </row>
    <row r="3850" spans="1:8" x14ac:dyDescent="0.3">
      <c r="A3850" s="68"/>
      <c r="B3850" s="68"/>
      <c r="C3850" s="68"/>
      <c r="D3850" s="68"/>
      <c r="E3850" s="68"/>
      <c r="F3850" s="68"/>
      <c r="G3850" s="68"/>
      <c r="H3850" s="68"/>
    </row>
    <row r="3851" spans="1:8" x14ac:dyDescent="0.3">
      <c r="A3851" s="68"/>
      <c r="B3851" s="68"/>
      <c r="C3851" s="68"/>
      <c r="D3851" s="68"/>
      <c r="E3851" s="68"/>
      <c r="F3851" s="68"/>
      <c r="G3851" s="68"/>
      <c r="H3851" s="68"/>
    </row>
    <row r="3852" spans="1:8" x14ac:dyDescent="0.3">
      <c r="A3852" s="68"/>
      <c r="B3852" s="68"/>
      <c r="C3852" s="68"/>
      <c r="D3852" s="68"/>
      <c r="E3852" s="68"/>
      <c r="F3852" s="68"/>
      <c r="G3852" s="68"/>
      <c r="H3852" s="68"/>
    </row>
    <row r="3853" spans="1:8" x14ac:dyDescent="0.3">
      <c r="A3853" s="68"/>
      <c r="B3853" s="68"/>
      <c r="C3853" s="68"/>
      <c r="D3853" s="68"/>
      <c r="E3853" s="68"/>
      <c r="F3853" s="68"/>
      <c r="G3853" s="68"/>
      <c r="H3853" s="68"/>
    </row>
    <row r="3854" spans="1:8" x14ac:dyDescent="0.3">
      <c r="A3854" s="68"/>
      <c r="B3854" s="68"/>
      <c r="C3854" s="68"/>
      <c r="D3854" s="68"/>
      <c r="E3854" s="68"/>
      <c r="F3854" s="68"/>
      <c r="G3854" s="68"/>
      <c r="H3854" s="68"/>
    </row>
    <row r="3855" spans="1:8" x14ac:dyDescent="0.3">
      <c r="A3855" s="68"/>
      <c r="B3855" s="68"/>
      <c r="C3855" s="68"/>
      <c r="D3855" s="68"/>
      <c r="E3855" s="68"/>
      <c r="F3855" s="68"/>
      <c r="G3855" s="68"/>
      <c r="H3855" s="68"/>
    </row>
    <row r="3856" spans="1:8" x14ac:dyDescent="0.3">
      <c r="A3856" s="68"/>
      <c r="B3856" s="68"/>
      <c r="C3856" s="68"/>
      <c r="D3856" s="68"/>
      <c r="E3856" s="68"/>
      <c r="F3856" s="68"/>
      <c r="G3856" s="68"/>
      <c r="H3856" s="68"/>
    </row>
    <row r="3857" spans="1:8" x14ac:dyDescent="0.3">
      <c r="A3857" s="68"/>
      <c r="B3857" s="68"/>
      <c r="C3857" s="68"/>
      <c r="D3857" s="68"/>
      <c r="E3857" s="68"/>
      <c r="F3857" s="68"/>
      <c r="G3857" s="68"/>
      <c r="H3857" s="68"/>
    </row>
    <row r="3858" spans="1:8" x14ac:dyDescent="0.3">
      <c r="A3858" s="68"/>
      <c r="B3858" s="68"/>
      <c r="C3858" s="68"/>
      <c r="D3858" s="68"/>
      <c r="E3858" s="68"/>
      <c r="F3858" s="68"/>
      <c r="G3858" s="68"/>
      <c r="H3858" s="68"/>
    </row>
    <row r="3859" spans="1:8" x14ac:dyDescent="0.3">
      <c r="A3859" s="68"/>
      <c r="B3859" s="68"/>
      <c r="C3859" s="68"/>
      <c r="D3859" s="68"/>
      <c r="E3859" s="68"/>
      <c r="F3859" s="68"/>
      <c r="G3859" s="68"/>
      <c r="H3859" s="68"/>
    </row>
    <row r="3860" spans="1:8" x14ac:dyDescent="0.3">
      <c r="A3860" s="68"/>
      <c r="B3860" s="68"/>
      <c r="C3860" s="68"/>
      <c r="D3860" s="68"/>
      <c r="E3860" s="68"/>
      <c r="F3860" s="68"/>
      <c r="G3860" s="68"/>
      <c r="H3860" s="68"/>
    </row>
    <row r="3861" spans="1:8" x14ac:dyDescent="0.3">
      <c r="A3861" s="68"/>
      <c r="B3861" s="68"/>
      <c r="C3861" s="68"/>
      <c r="D3861" s="68"/>
      <c r="E3861" s="68"/>
      <c r="F3861" s="68"/>
      <c r="G3861" s="68"/>
      <c r="H3861" s="68"/>
    </row>
    <row r="3862" spans="1:8" x14ac:dyDescent="0.3">
      <c r="A3862" s="68"/>
      <c r="B3862" s="68"/>
      <c r="C3862" s="68"/>
      <c r="D3862" s="68"/>
      <c r="E3862" s="68"/>
      <c r="F3862" s="68"/>
      <c r="G3862" s="68"/>
      <c r="H3862" s="68"/>
    </row>
    <row r="3863" spans="1:8" x14ac:dyDescent="0.3">
      <c r="A3863" s="68"/>
      <c r="B3863" s="68"/>
      <c r="C3863" s="68"/>
      <c r="D3863" s="68"/>
      <c r="E3863" s="68"/>
      <c r="F3863" s="68"/>
      <c r="G3863" s="68"/>
      <c r="H3863" s="68"/>
    </row>
    <row r="3864" spans="1:8" x14ac:dyDescent="0.3">
      <c r="A3864" s="68"/>
      <c r="B3864" s="68"/>
      <c r="C3864" s="68"/>
      <c r="D3864" s="68"/>
      <c r="E3864" s="68"/>
      <c r="F3864" s="68"/>
      <c r="G3864" s="68"/>
      <c r="H3864" s="68"/>
    </row>
    <row r="3865" spans="1:8" x14ac:dyDescent="0.3">
      <c r="A3865" s="68"/>
      <c r="B3865" s="68"/>
      <c r="C3865" s="68"/>
      <c r="D3865" s="68"/>
      <c r="E3865" s="68"/>
      <c r="F3865" s="68"/>
      <c r="G3865" s="68"/>
      <c r="H3865" s="68"/>
    </row>
    <row r="3866" spans="1:8" x14ac:dyDescent="0.3">
      <c r="A3866" s="68"/>
      <c r="B3866" s="68"/>
      <c r="C3866" s="68"/>
      <c r="D3866" s="68"/>
      <c r="E3866" s="68"/>
      <c r="F3866" s="68"/>
      <c r="G3866" s="68"/>
      <c r="H3866" s="68"/>
    </row>
    <row r="3867" spans="1:8" x14ac:dyDescent="0.3">
      <c r="A3867" s="68"/>
      <c r="B3867" s="68"/>
      <c r="C3867" s="68"/>
      <c r="D3867" s="68"/>
      <c r="E3867" s="68"/>
      <c r="F3867" s="68"/>
      <c r="G3867" s="68"/>
      <c r="H3867" s="68"/>
    </row>
    <row r="3868" spans="1:8" x14ac:dyDescent="0.3">
      <c r="A3868" s="68"/>
      <c r="B3868" s="68"/>
      <c r="C3868" s="68"/>
      <c r="D3868" s="68"/>
      <c r="E3868" s="68"/>
      <c r="F3868" s="68"/>
      <c r="G3868" s="68"/>
      <c r="H3868" s="68"/>
    </row>
    <row r="3869" spans="1:8" x14ac:dyDescent="0.3">
      <c r="A3869" s="68"/>
      <c r="B3869" s="68"/>
      <c r="C3869" s="68"/>
      <c r="D3869" s="68"/>
      <c r="E3869" s="68"/>
      <c r="F3869" s="68"/>
      <c r="G3869" s="68"/>
      <c r="H3869" s="68"/>
    </row>
    <row r="3870" spans="1:8" x14ac:dyDescent="0.3">
      <c r="A3870" s="68"/>
      <c r="B3870" s="68"/>
      <c r="C3870" s="68"/>
      <c r="D3870" s="68"/>
      <c r="E3870" s="68"/>
      <c r="F3870" s="68"/>
      <c r="G3870" s="68"/>
      <c r="H3870" s="68"/>
    </row>
    <row r="3871" spans="1:8" x14ac:dyDescent="0.3">
      <c r="A3871" s="68"/>
      <c r="B3871" s="68"/>
      <c r="C3871" s="68"/>
      <c r="D3871" s="68"/>
      <c r="E3871" s="68"/>
      <c r="F3871" s="68"/>
      <c r="G3871" s="68"/>
      <c r="H3871" s="68"/>
    </row>
    <row r="3872" spans="1:8" x14ac:dyDescent="0.3">
      <c r="A3872" s="68"/>
      <c r="B3872" s="68"/>
      <c r="C3872" s="68"/>
      <c r="D3872" s="68"/>
      <c r="E3872" s="68"/>
      <c r="F3872" s="68"/>
      <c r="G3872" s="68"/>
      <c r="H3872" s="68"/>
    </row>
    <row r="3873" spans="1:8" x14ac:dyDescent="0.3">
      <c r="A3873" s="68"/>
      <c r="B3873" s="68"/>
      <c r="C3873" s="68"/>
      <c r="D3873" s="68"/>
      <c r="E3873" s="68"/>
      <c r="F3873" s="68"/>
      <c r="G3873" s="68"/>
      <c r="H3873" s="68"/>
    </row>
    <row r="3874" spans="1:8" x14ac:dyDescent="0.3">
      <c r="A3874" s="68"/>
      <c r="B3874" s="68"/>
      <c r="C3874" s="68"/>
      <c r="D3874" s="68"/>
      <c r="E3874" s="68"/>
      <c r="F3874" s="68"/>
      <c r="G3874" s="68"/>
      <c r="H3874" s="68"/>
    </row>
    <row r="3875" spans="1:8" x14ac:dyDescent="0.3">
      <c r="A3875" s="68"/>
      <c r="B3875" s="68"/>
      <c r="C3875" s="68"/>
      <c r="D3875" s="68"/>
      <c r="E3875" s="68"/>
      <c r="F3875" s="68"/>
      <c r="G3875" s="68"/>
      <c r="H3875" s="68"/>
    </row>
    <row r="3876" spans="1:8" x14ac:dyDescent="0.3">
      <c r="A3876" s="68"/>
      <c r="B3876" s="68"/>
      <c r="C3876" s="68"/>
      <c r="D3876" s="68"/>
      <c r="E3876" s="68"/>
      <c r="F3876" s="68"/>
      <c r="G3876" s="68"/>
      <c r="H3876" s="68"/>
    </row>
    <row r="3877" spans="1:8" x14ac:dyDescent="0.3">
      <c r="A3877" s="68"/>
      <c r="B3877" s="68"/>
      <c r="C3877" s="68"/>
      <c r="D3877" s="68"/>
      <c r="E3877" s="68"/>
      <c r="F3877" s="68"/>
      <c r="G3877" s="68"/>
      <c r="H3877" s="68"/>
    </row>
    <row r="3878" spans="1:8" x14ac:dyDescent="0.3">
      <c r="A3878" s="68"/>
      <c r="B3878" s="68"/>
      <c r="C3878" s="68"/>
      <c r="D3878" s="68"/>
      <c r="E3878" s="68"/>
      <c r="F3878" s="68"/>
      <c r="G3878" s="68"/>
      <c r="H3878" s="68"/>
    </row>
    <row r="3879" spans="1:8" x14ac:dyDescent="0.3">
      <c r="A3879" s="68"/>
      <c r="B3879" s="68"/>
      <c r="C3879" s="68"/>
      <c r="D3879" s="68"/>
      <c r="E3879" s="68"/>
      <c r="F3879" s="68"/>
      <c r="G3879" s="68"/>
      <c r="H3879" s="68"/>
    </row>
    <row r="3880" spans="1:8" x14ac:dyDescent="0.3">
      <c r="A3880" s="68"/>
      <c r="B3880" s="68"/>
      <c r="C3880" s="68"/>
      <c r="D3880" s="68"/>
      <c r="E3880" s="68"/>
      <c r="F3880" s="68"/>
      <c r="G3880" s="68"/>
      <c r="H3880" s="68"/>
    </row>
    <row r="3881" spans="1:8" x14ac:dyDescent="0.3">
      <c r="A3881" s="68"/>
      <c r="B3881" s="68"/>
      <c r="C3881" s="68"/>
      <c r="D3881" s="68"/>
      <c r="E3881" s="68"/>
      <c r="F3881" s="68"/>
      <c r="G3881" s="68"/>
      <c r="H3881" s="68"/>
    </row>
    <row r="3882" spans="1:8" x14ac:dyDescent="0.3">
      <c r="A3882" s="68"/>
      <c r="B3882" s="68"/>
      <c r="C3882" s="68"/>
      <c r="D3882" s="68"/>
      <c r="E3882" s="68"/>
      <c r="F3882" s="68"/>
      <c r="G3882" s="68"/>
      <c r="H3882" s="68"/>
    </row>
    <row r="3883" spans="1:8" x14ac:dyDescent="0.3">
      <c r="A3883" s="68"/>
      <c r="B3883" s="68"/>
      <c r="C3883" s="68"/>
      <c r="D3883" s="68"/>
      <c r="E3883" s="68"/>
      <c r="F3883" s="68"/>
      <c r="G3883" s="68"/>
      <c r="H3883" s="68"/>
    </row>
    <row r="3884" spans="1:8" x14ac:dyDescent="0.3">
      <c r="A3884" s="68"/>
      <c r="B3884" s="68"/>
      <c r="C3884" s="68"/>
      <c r="D3884" s="68"/>
      <c r="E3884" s="68"/>
      <c r="F3884" s="68"/>
      <c r="G3884" s="68"/>
      <c r="H3884" s="68"/>
    </row>
    <row r="3885" spans="1:8" x14ac:dyDescent="0.3">
      <c r="A3885" s="68"/>
      <c r="B3885" s="68"/>
      <c r="C3885" s="68"/>
      <c r="D3885" s="68"/>
      <c r="E3885" s="68"/>
      <c r="F3885" s="68"/>
      <c r="G3885" s="68"/>
      <c r="H3885" s="68"/>
    </row>
    <row r="3886" spans="1:8" x14ac:dyDescent="0.3">
      <c r="A3886" s="68"/>
      <c r="B3886" s="68"/>
      <c r="C3886" s="68"/>
      <c r="D3886" s="68"/>
      <c r="E3886" s="68"/>
      <c r="F3886" s="68"/>
      <c r="G3886" s="68"/>
      <c r="H3886" s="68"/>
    </row>
    <row r="3887" spans="1:8" x14ac:dyDescent="0.3">
      <c r="A3887" s="68"/>
      <c r="B3887" s="68"/>
      <c r="C3887" s="68"/>
      <c r="D3887" s="68"/>
      <c r="E3887" s="68"/>
      <c r="F3887" s="68"/>
      <c r="G3887" s="68"/>
      <c r="H3887" s="68"/>
    </row>
    <row r="3888" spans="1:8" x14ac:dyDescent="0.3">
      <c r="A3888" s="68"/>
      <c r="B3888" s="68"/>
      <c r="C3888" s="68"/>
      <c r="D3888" s="68"/>
      <c r="E3888" s="68"/>
      <c r="F3888" s="68"/>
      <c r="G3888" s="68"/>
      <c r="H3888" s="68"/>
    </row>
    <row r="3889" spans="1:8" x14ac:dyDescent="0.3">
      <c r="A3889" s="68"/>
      <c r="B3889" s="68"/>
      <c r="C3889" s="68"/>
      <c r="D3889" s="68"/>
      <c r="E3889" s="68"/>
      <c r="F3889" s="68"/>
      <c r="G3889" s="68"/>
      <c r="H3889" s="68"/>
    </row>
    <row r="3890" spans="1:8" x14ac:dyDescent="0.3">
      <c r="A3890" s="68"/>
      <c r="B3890" s="68"/>
      <c r="C3890" s="68"/>
      <c r="D3890" s="68"/>
      <c r="E3890" s="68"/>
      <c r="F3890" s="68"/>
      <c r="G3890" s="68"/>
      <c r="H3890" s="68"/>
    </row>
    <row r="3891" spans="1:8" x14ac:dyDescent="0.3">
      <c r="A3891" s="68"/>
      <c r="B3891" s="68"/>
      <c r="C3891" s="68"/>
      <c r="D3891" s="68"/>
      <c r="E3891" s="68"/>
      <c r="F3891" s="68"/>
      <c r="G3891" s="68"/>
      <c r="H3891" s="68"/>
    </row>
    <row r="3892" spans="1:8" x14ac:dyDescent="0.3">
      <c r="A3892" s="68"/>
      <c r="B3892" s="68"/>
      <c r="C3892" s="68"/>
      <c r="D3892" s="68"/>
      <c r="E3892" s="68"/>
      <c r="F3892" s="68"/>
      <c r="G3892" s="68"/>
      <c r="H3892" s="68"/>
    </row>
    <row r="3893" spans="1:8" x14ac:dyDescent="0.3">
      <c r="A3893" s="68"/>
      <c r="B3893" s="68"/>
      <c r="C3893" s="68"/>
      <c r="D3893" s="68"/>
      <c r="E3893" s="68"/>
      <c r="F3893" s="68"/>
      <c r="G3893" s="68"/>
      <c r="H3893" s="68"/>
    </row>
    <row r="3894" spans="1:8" x14ac:dyDescent="0.3">
      <c r="A3894" s="68"/>
      <c r="B3894" s="68"/>
      <c r="C3894" s="68"/>
      <c r="D3894" s="68"/>
      <c r="E3894" s="68"/>
      <c r="F3894" s="68"/>
      <c r="G3894" s="68"/>
      <c r="H3894" s="68"/>
    </row>
    <row r="3895" spans="1:8" x14ac:dyDescent="0.3">
      <c r="A3895" s="68"/>
      <c r="B3895" s="68"/>
      <c r="C3895" s="68"/>
      <c r="D3895" s="68"/>
      <c r="E3895" s="68"/>
      <c r="F3895" s="68"/>
      <c r="G3895" s="68"/>
      <c r="H3895" s="68"/>
    </row>
    <row r="3896" spans="1:8" x14ac:dyDescent="0.3">
      <c r="A3896" s="68"/>
      <c r="B3896" s="68"/>
      <c r="C3896" s="68"/>
      <c r="D3896" s="68"/>
      <c r="E3896" s="68"/>
      <c r="F3896" s="68"/>
      <c r="G3896" s="68"/>
      <c r="H3896" s="68"/>
    </row>
    <row r="3897" spans="1:8" x14ac:dyDescent="0.3">
      <c r="A3897" s="68"/>
      <c r="B3897" s="68"/>
      <c r="C3897" s="68"/>
      <c r="D3897" s="68"/>
      <c r="E3897" s="68"/>
      <c r="F3897" s="68"/>
      <c r="G3897" s="68"/>
      <c r="H3897" s="68"/>
    </row>
    <row r="3898" spans="1:8" x14ac:dyDescent="0.3">
      <c r="A3898" s="68"/>
      <c r="B3898" s="68"/>
      <c r="C3898" s="68"/>
      <c r="D3898" s="68"/>
      <c r="E3898" s="68"/>
      <c r="F3898" s="68"/>
      <c r="G3898" s="68"/>
      <c r="H3898" s="68"/>
    </row>
    <row r="3899" spans="1:8" x14ac:dyDescent="0.3">
      <c r="A3899" s="68"/>
      <c r="B3899" s="68"/>
      <c r="C3899" s="68"/>
      <c r="D3899" s="68"/>
      <c r="E3899" s="68"/>
      <c r="F3899" s="68"/>
      <c r="G3899" s="68"/>
      <c r="H3899" s="68"/>
    </row>
    <row r="3900" spans="1:8" x14ac:dyDescent="0.3">
      <c r="A3900" s="68"/>
      <c r="B3900" s="68"/>
      <c r="C3900" s="68"/>
      <c r="D3900" s="68"/>
      <c r="E3900" s="68"/>
      <c r="F3900" s="68"/>
      <c r="G3900" s="68"/>
      <c r="H3900" s="68"/>
    </row>
    <row r="3901" spans="1:8" x14ac:dyDescent="0.3">
      <c r="A3901" s="68"/>
      <c r="B3901" s="68"/>
      <c r="C3901" s="68"/>
      <c r="D3901" s="68"/>
      <c r="E3901" s="68"/>
      <c r="F3901" s="68"/>
      <c r="G3901" s="68"/>
      <c r="H3901" s="68"/>
    </row>
    <row r="3902" spans="1:8" x14ac:dyDescent="0.3">
      <c r="A3902" s="68"/>
      <c r="B3902" s="68"/>
      <c r="C3902" s="68"/>
      <c r="D3902" s="68"/>
      <c r="E3902" s="68"/>
      <c r="F3902" s="68"/>
      <c r="G3902" s="68"/>
      <c r="H3902" s="68"/>
    </row>
    <row r="3903" spans="1:8" x14ac:dyDescent="0.3">
      <c r="A3903" s="68"/>
      <c r="B3903" s="68"/>
      <c r="C3903" s="68"/>
      <c r="D3903" s="68"/>
      <c r="E3903" s="68"/>
      <c r="F3903" s="68"/>
      <c r="G3903" s="68"/>
      <c r="H3903" s="68"/>
    </row>
    <row r="3904" spans="1:8" x14ac:dyDescent="0.3">
      <c r="A3904" s="68"/>
      <c r="B3904" s="68"/>
      <c r="C3904" s="68"/>
      <c r="D3904" s="68"/>
      <c r="E3904" s="68"/>
      <c r="F3904" s="68"/>
      <c r="G3904" s="68"/>
      <c r="H3904" s="68"/>
    </row>
    <row r="3905" spans="1:8" x14ac:dyDescent="0.3">
      <c r="A3905" s="68"/>
      <c r="B3905" s="68"/>
      <c r="C3905" s="68"/>
      <c r="D3905" s="68"/>
      <c r="E3905" s="68"/>
      <c r="F3905" s="68"/>
      <c r="G3905" s="68"/>
      <c r="H3905" s="68"/>
    </row>
    <row r="3906" spans="1:8" x14ac:dyDescent="0.3">
      <c r="A3906" s="68"/>
      <c r="B3906" s="68"/>
      <c r="C3906" s="68"/>
      <c r="D3906" s="68"/>
      <c r="E3906" s="68"/>
      <c r="F3906" s="68"/>
      <c r="G3906" s="68"/>
      <c r="H3906" s="68"/>
    </row>
    <row r="3907" spans="1:8" x14ac:dyDescent="0.3">
      <c r="A3907" s="68"/>
      <c r="B3907" s="68"/>
      <c r="C3907" s="68"/>
      <c r="D3907" s="68"/>
      <c r="E3907" s="68"/>
      <c r="F3907" s="68"/>
      <c r="G3907" s="68"/>
      <c r="H3907" s="68"/>
    </row>
    <row r="3908" spans="1:8" x14ac:dyDescent="0.3">
      <c r="A3908" s="68"/>
      <c r="B3908" s="68"/>
      <c r="C3908" s="68"/>
      <c r="D3908" s="68"/>
      <c r="E3908" s="68"/>
      <c r="F3908" s="68"/>
      <c r="G3908" s="68"/>
      <c r="H3908" s="68"/>
    </row>
    <row r="3909" spans="1:8" x14ac:dyDescent="0.3">
      <c r="A3909" s="68"/>
      <c r="B3909" s="68"/>
      <c r="C3909" s="68"/>
      <c r="D3909" s="68"/>
      <c r="E3909" s="68"/>
      <c r="F3909" s="68"/>
      <c r="G3909" s="68"/>
      <c r="H3909" s="68"/>
    </row>
    <row r="3910" spans="1:8" x14ac:dyDescent="0.3">
      <c r="A3910" s="68"/>
      <c r="B3910" s="68"/>
      <c r="C3910" s="68"/>
      <c r="D3910" s="68"/>
      <c r="E3910" s="68"/>
      <c r="F3910" s="68"/>
      <c r="G3910" s="68"/>
      <c r="H3910" s="68"/>
    </row>
    <row r="3911" spans="1:8" x14ac:dyDescent="0.3">
      <c r="A3911" s="68"/>
      <c r="B3911" s="68"/>
      <c r="C3911" s="68"/>
      <c r="D3911" s="68"/>
      <c r="E3911" s="68"/>
      <c r="F3911" s="68"/>
      <c r="G3911" s="68"/>
      <c r="H3911" s="68"/>
    </row>
    <row r="3912" spans="1:8" x14ac:dyDescent="0.3">
      <c r="A3912" s="68"/>
      <c r="B3912" s="68"/>
      <c r="C3912" s="68"/>
      <c r="D3912" s="68"/>
      <c r="E3912" s="68"/>
      <c r="F3912" s="68"/>
      <c r="G3912" s="68"/>
      <c r="H3912" s="68"/>
    </row>
    <row r="3913" spans="1:8" x14ac:dyDescent="0.3">
      <c r="A3913" s="68"/>
      <c r="B3913" s="68"/>
      <c r="C3913" s="68"/>
      <c r="D3913" s="68"/>
      <c r="E3913" s="68"/>
      <c r="F3913" s="68"/>
      <c r="G3913" s="68"/>
      <c r="H3913" s="68"/>
    </row>
    <row r="3914" spans="1:8" x14ac:dyDescent="0.3">
      <c r="A3914" s="68"/>
      <c r="B3914" s="68"/>
      <c r="C3914" s="68"/>
      <c r="D3914" s="68"/>
      <c r="E3914" s="68"/>
      <c r="F3914" s="68"/>
      <c r="G3914" s="68"/>
      <c r="H3914" s="68"/>
    </row>
    <row r="3915" spans="1:8" x14ac:dyDescent="0.3">
      <c r="A3915" s="68"/>
      <c r="B3915" s="68"/>
      <c r="C3915" s="68"/>
      <c r="D3915" s="68"/>
      <c r="E3915" s="68"/>
      <c r="F3915" s="68"/>
      <c r="G3915" s="68"/>
      <c r="H3915" s="68"/>
    </row>
    <row r="3916" spans="1:8" x14ac:dyDescent="0.3">
      <c r="A3916" s="68"/>
      <c r="B3916" s="68"/>
      <c r="C3916" s="68"/>
      <c r="D3916" s="68"/>
      <c r="E3916" s="68"/>
      <c r="F3916" s="68"/>
      <c r="G3916" s="68"/>
      <c r="H3916" s="68"/>
    </row>
    <row r="3917" spans="1:8" x14ac:dyDescent="0.3">
      <c r="A3917" s="68"/>
      <c r="B3917" s="68"/>
      <c r="C3917" s="68"/>
      <c r="D3917" s="68"/>
      <c r="E3917" s="68"/>
      <c r="F3917" s="68"/>
      <c r="G3917" s="68"/>
      <c r="H3917" s="68"/>
    </row>
    <row r="3918" spans="1:8" x14ac:dyDescent="0.3">
      <c r="A3918" s="68"/>
      <c r="B3918" s="68"/>
      <c r="C3918" s="68"/>
      <c r="D3918" s="68"/>
      <c r="E3918" s="68"/>
      <c r="F3918" s="68"/>
      <c r="G3918" s="68"/>
      <c r="H3918" s="68"/>
    </row>
    <row r="3919" spans="1:8" x14ac:dyDescent="0.3">
      <c r="A3919" s="68"/>
      <c r="B3919" s="68"/>
      <c r="C3919" s="68"/>
      <c r="D3919" s="68"/>
      <c r="E3919" s="68"/>
      <c r="F3919" s="68"/>
      <c r="G3919" s="68"/>
      <c r="H3919" s="68"/>
    </row>
    <row r="3920" spans="1:8" x14ac:dyDescent="0.3">
      <c r="A3920" s="68"/>
      <c r="B3920" s="68"/>
      <c r="C3920" s="68"/>
      <c r="D3920" s="68"/>
      <c r="E3920" s="68"/>
      <c r="F3920" s="68"/>
      <c r="G3920" s="68"/>
      <c r="H3920" s="68"/>
    </row>
    <row r="3921" spans="1:8" x14ac:dyDescent="0.3">
      <c r="A3921" s="68"/>
      <c r="B3921" s="68"/>
      <c r="C3921" s="68"/>
      <c r="D3921" s="68"/>
      <c r="E3921" s="68"/>
      <c r="F3921" s="68"/>
      <c r="G3921" s="68"/>
      <c r="H3921" s="68"/>
    </row>
    <row r="3922" spans="1:8" x14ac:dyDescent="0.3">
      <c r="A3922" s="68"/>
      <c r="B3922" s="68"/>
      <c r="C3922" s="68"/>
      <c r="D3922" s="68"/>
      <c r="E3922" s="68"/>
      <c r="F3922" s="68"/>
      <c r="G3922" s="68"/>
      <c r="H3922" s="68"/>
    </row>
    <row r="3923" spans="1:8" x14ac:dyDescent="0.3">
      <c r="A3923" s="68"/>
      <c r="B3923" s="68"/>
      <c r="C3923" s="68"/>
      <c r="D3923" s="68"/>
      <c r="E3923" s="68"/>
      <c r="F3923" s="68"/>
      <c r="G3923" s="68"/>
      <c r="H3923" s="68"/>
    </row>
    <row r="3924" spans="1:8" x14ac:dyDescent="0.3">
      <c r="A3924" s="68"/>
      <c r="B3924" s="68"/>
      <c r="C3924" s="68"/>
      <c r="D3924" s="68"/>
      <c r="E3924" s="68"/>
      <c r="F3924" s="68"/>
      <c r="G3924" s="68"/>
      <c r="H3924" s="68"/>
    </row>
    <row r="3925" spans="1:8" x14ac:dyDescent="0.3">
      <c r="A3925" s="68"/>
      <c r="B3925" s="68"/>
      <c r="C3925" s="68"/>
      <c r="D3925" s="68"/>
      <c r="E3925" s="68"/>
      <c r="F3925" s="68"/>
      <c r="G3925" s="68"/>
      <c r="H3925" s="68"/>
    </row>
    <row r="3926" spans="1:8" x14ac:dyDescent="0.3">
      <c r="A3926" s="68"/>
      <c r="B3926" s="68"/>
      <c r="C3926" s="68"/>
      <c r="D3926" s="68"/>
      <c r="E3926" s="68"/>
      <c r="F3926" s="68"/>
      <c r="G3926" s="68"/>
      <c r="H3926" s="68"/>
    </row>
    <row r="3927" spans="1:8" x14ac:dyDescent="0.3">
      <c r="A3927" s="68"/>
      <c r="B3927" s="68"/>
      <c r="C3927" s="68"/>
      <c r="D3927" s="68"/>
      <c r="E3927" s="68"/>
      <c r="F3927" s="68"/>
      <c r="G3927" s="68"/>
      <c r="H3927" s="68"/>
    </row>
    <row r="3928" spans="1:8" x14ac:dyDescent="0.3">
      <c r="A3928" s="68"/>
      <c r="B3928" s="68"/>
      <c r="C3928" s="68"/>
      <c r="D3928" s="68"/>
      <c r="E3928" s="68"/>
      <c r="F3928" s="68"/>
      <c r="G3928" s="68"/>
      <c r="H3928" s="68"/>
    </row>
    <row r="3929" spans="1:8" x14ac:dyDescent="0.3">
      <c r="A3929" s="68"/>
      <c r="B3929" s="68"/>
      <c r="C3929" s="68"/>
      <c r="D3929" s="68"/>
      <c r="E3929" s="68"/>
      <c r="F3929" s="68"/>
      <c r="G3929" s="68"/>
      <c r="H3929" s="68"/>
    </row>
    <row r="3930" spans="1:8" x14ac:dyDescent="0.3">
      <c r="A3930" s="68"/>
      <c r="B3930" s="68"/>
      <c r="C3930" s="68"/>
      <c r="D3930" s="68"/>
      <c r="E3930" s="68"/>
      <c r="F3930" s="68"/>
      <c r="G3930" s="68"/>
      <c r="H3930" s="68"/>
    </row>
    <row r="3931" spans="1:8" x14ac:dyDescent="0.3">
      <c r="A3931" s="68"/>
      <c r="B3931" s="68"/>
      <c r="C3931" s="68"/>
      <c r="D3931" s="68"/>
      <c r="E3931" s="68"/>
      <c r="F3931" s="68"/>
      <c r="G3931" s="68"/>
      <c r="H3931" s="68"/>
    </row>
    <row r="3932" spans="1:8" x14ac:dyDescent="0.3">
      <c r="A3932" s="68"/>
      <c r="B3932" s="68"/>
      <c r="C3932" s="68"/>
      <c r="D3932" s="68"/>
      <c r="E3932" s="68"/>
      <c r="F3932" s="68"/>
      <c r="G3932" s="68"/>
      <c r="H3932" s="68"/>
    </row>
    <row r="3933" spans="1:8" x14ac:dyDescent="0.3">
      <c r="A3933" s="68"/>
      <c r="B3933" s="68"/>
      <c r="C3933" s="68"/>
      <c r="D3933" s="68"/>
      <c r="E3933" s="68"/>
      <c r="F3933" s="68"/>
      <c r="G3933" s="68"/>
      <c r="H3933" s="68"/>
    </row>
    <row r="3934" spans="1:8" x14ac:dyDescent="0.3">
      <c r="A3934" s="68"/>
      <c r="B3934" s="68"/>
      <c r="C3934" s="68"/>
      <c r="D3934" s="68"/>
      <c r="E3934" s="68"/>
      <c r="F3934" s="68"/>
      <c r="G3934" s="68"/>
      <c r="H3934" s="68"/>
    </row>
    <row r="3935" spans="1:8" x14ac:dyDescent="0.3">
      <c r="A3935" s="68"/>
      <c r="B3935" s="68"/>
      <c r="C3935" s="68"/>
      <c r="D3935" s="68"/>
      <c r="E3935" s="68"/>
      <c r="F3935" s="68"/>
      <c r="G3935" s="68"/>
      <c r="H3935" s="68"/>
    </row>
    <row r="3936" spans="1:8" x14ac:dyDescent="0.3">
      <c r="A3936" s="68"/>
      <c r="B3936" s="68"/>
      <c r="C3936" s="68"/>
      <c r="D3936" s="68"/>
      <c r="E3936" s="68"/>
      <c r="F3936" s="68"/>
      <c r="G3936" s="68"/>
      <c r="H3936" s="68"/>
    </row>
    <row r="3937" spans="1:8" x14ac:dyDescent="0.3">
      <c r="A3937" s="68"/>
      <c r="B3937" s="68"/>
      <c r="C3937" s="68"/>
      <c r="D3937" s="68"/>
      <c r="E3937" s="68"/>
      <c r="F3937" s="68"/>
      <c r="G3937" s="68"/>
      <c r="H3937" s="68"/>
    </row>
    <row r="3938" spans="1:8" x14ac:dyDescent="0.3">
      <c r="A3938" s="68"/>
      <c r="B3938" s="68"/>
      <c r="C3938" s="68"/>
      <c r="D3938" s="68"/>
      <c r="E3938" s="68"/>
      <c r="F3938" s="68"/>
      <c r="G3938" s="68"/>
      <c r="H3938" s="68"/>
    </row>
    <row r="3939" spans="1:8" x14ac:dyDescent="0.3">
      <c r="A3939" s="68"/>
      <c r="B3939" s="68"/>
      <c r="C3939" s="68"/>
      <c r="D3939" s="68"/>
      <c r="E3939" s="68"/>
      <c r="F3939" s="68"/>
      <c r="G3939" s="68"/>
      <c r="H3939" s="68"/>
    </row>
    <row r="3940" spans="1:8" x14ac:dyDescent="0.3">
      <c r="A3940" s="68"/>
      <c r="B3940" s="68"/>
      <c r="C3940" s="68"/>
      <c r="D3940" s="68"/>
      <c r="E3940" s="68"/>
      <c r="F3940" s="68"/>
      <c r="G3940" s="68"/>
      <c r="H3940" s="68"/>
    </row>
    <row r="3941" spans="1:8" x14ac:dyDescent="0.3">
      <c r="A3941" s="68"/>
      <c r="B3941" s="68"/>
      <c r="C3941" s="68"/>
      <c r="D3941" s="68"/>
      <c r="E3941" s="68"/>
      <c r="F3941" s="68"/>
      <c r="G3941" s="68"/>
      <c r="H3941" s="68"/>
    </row>
    <row r="3942" spans="1:8" x14ac:dyDescent="0.3">
      <c r="A3942" s="68"/>
      <c r="B3942" s="68"/>
      <c r="C3942" s="68"/>
      <c r="D3942" s="68"/>
      <c r="E3942" s="68"/>
      <c r="F3942" s="68"/>
      <c r="G3942" s="68"/>
      <c r="H3942" s="68"/>
    </row>
    <row r="3943" spans="1:8" x14ac:dyDescent="0.3">
      <c r="A3943" s="68"/>
      <c r="B3943" s="68"/>
      <c r="C3943" s="68"/>
      <c r="D3943" s="68"/>
      <c r="E3943" s="68"/>
      <c r="F3943" s="68"/>
      <c r="G3943" s="68"/>
      <c r="H3943" s="68"/>
    </row>
    <row r="3944" spans="1:8" x14ac:dyDescent="0.3">
      <c r="A3944" s="68"/>
      <c r="B3944" s="68"/>
      <c r="C3944" s="68"/>
      <c r="D3944" s="68"/>
      <c r="E3944" s="68"/>
      <c r="F3944" s="68"/>
      <c r="G3944" s="68"/>
      <c r="H3944" s="68"/>
    </row>
    <row r="3945" spans="1:8" x14ac:dyDescent="0.3">
      <c r="A3945" s="68"/>
      <c r="B3945" s="68"/>
      <c r="C3945" s="68"/>
      <c r="D3945" s="68"/>
      <c r="E3945" s="68"/>
      <c r="F3945" s="68"/>
      <c r="G3945" s="68"/>
      <c r="H3945" s="68"/>
    </row>
    <row r="3946" spans="1:8" x14ac:dyDescent="0.3">
      <c r="A3946" s="68"/>
      <c r="B3946" s="68"/>
      <c r="C3946" s="68"/>
      <c r="D3946" s="68"/>
      <c r="E3946" s="68"/>
      <c r="F3946" s="68"/>
      <c r="G3946" s="68"/>
      <c r="H3946" s="68"/>
    </row>
    <row r="3947" spans="1:8" x14ac:dyDescent="0.3">
      <c r="A3947" s="68"/>
      <c r="B3947" s="68"/>
      <c r="C3947" s="68"/>
      <c r="D3947" s="68"/>
      <c r="E3947" s="68"/>
      <c r="F3947" s="68"/>
      <c r="G3947" s="68"/>
      <c r="H3947" s="68"/>
    </row>
    <row r="3948" spans="1:8" x14ac:dyDescent="0.3">
      <c r="A3948" s="68"/>
      <c r="B3948" s="68"/>
      <c r="C3948" s="68"/>
      <c r="D3948" s="68"/>
      <c r="E3948" s="68"/>
      <c r="F3948" s="68"/>
      <c r="G3948" s="68"/>
      <c r="H3948" s="68"/>
    </row>
    <row r="3949" spans="1:8" x14ac:dyDescent="0.3">
      <c r="A3949" s="68"/>
      <c r="B3949" s="68"/>
      <c r="C3949" s="68"/>
      <c r="D3949" s="68"/>
      <c r="E3949" s="68"/>
      <c r="F3949" s="68"/>
      <c r="G3949" s="68"/>
      <c r="H3949" s="68"/>
    </row>
    <row r="3950" spans="1:8" x14ac:dyDescent="0.3">
      <c r="A3950" s="68"/>
      <c r="B3950" s="68"/>
      <c r="C3950" s="68"/>
      <c r="D3950" s="68"/>
      <c r="E3950" s="68"/>
      <c r="F3950" s="68"/>
      <c r="G3950" s="68"/>
      <c r="H3950" s="68"/>
    </row>
    <row r="3951" spans="1:8" x14ac:dyDescent="0.3">
      <c r="A3951" s="68"/>
      <c r="B3951" s="68"/>
      <c r="C3951" s="68"/>
      <c r="D3951" s="68"/>
      <c r="E3951" s="68"/>
      <c r="F3951" s="68"/>
      <c r="G3951" s="68"/>
      <c r="H3951" s="68"/>
    </row>
    <row r="3952" spans="1:8" x14ac:dyDescent="0.3">
      <c r="A3952" s="68"/>
      <c r="B3952" s="68"/>
      <c r="C3952" s="68"/>
      <c r="D3952" s="68"/>
      <c r="E3952" s="68"/>
      <c r="F3952" s="68"/>
      <c r="G3952" s="68"/>
      <c r="H3952" s="68"/>
    </row>
    <row r="3953" spans="1:8" x14ac:dyDescent="0.3">
      <c r="A3953" s="68"/>
      <c r="B3953" s="68"/>
      <c r="C3953" s="68"/>
      <c r="D3953" s="68"/>
      <c r="E3953" s="68"/>
      <c r="F3953" s="68"/>
      <c r="G3953" s="68"/>
      <c r="H3953" s="68"/>
    </row>
    <row r="3954" spans="1:8" x14ac:dyDescent="0.3">
      <c r="A3954" s="68"/>
      <c r="B3954" s="68"/>
      <c r="C3954" s="68"/>
      <c r="D3954" s="68"/>
      <c r="E3954" s="68"/>
      <c r="F3954" s="68"/>
      <c r="G3954" s="68"/>
      <c r="H3954" s="68"/>
    </row>
    <row r="3955" spans="1:8" x14ac:dyDescent="0.3">
      <c r="A3955" s="68"/>
      <c r="B3955" s="68"/>
      <c r="C3955" s="68"/>
      <c r="D3955" s="68"/>
      <c r="E3955" s="68"/>
      <c r="F3955" s="68"/>
      <c r="G3955" s="68"/>
      <c r="H3955" s="68"/>
    </row>
    <row r="3956" spans="1:8" x14ac:dyDescent="0.3">
      <c r="A3956" s="68"/>
      <c r="B3956" s="68"/>
      <c r="C3956" s="68"/>
      <c r="D3956" s="68"/>
      <c r="E3956" s="68"/>
      <c r="F3956" s="68"/>
      <c r="G3956" s="68"/>
      <c r="H3956" s="68"/>
    </row>
    <row r="3957" spans="1:8" x14ac:dyDescent="0.3">
      <c r="A3957" s="68"/>
      <c r="B3957" s="68"/>
      <c r="C3957" s="68"/>
      <c r="D3957" s="68"/>
      <c r="E3957" s="68"/>
      <c r="F3957" s="68"/>
      <c r="G3957" s="68"/>
      <c r="H3957" s="68"/>
    </row>
    <row r="3958" spans="1:8" x14ac:dyDescent="0.3">
      <c r="A3958" s="68"/>
      <c r="B3958" s="68"/>
      <c r="C3958" s="68"/>
      <c r="D3958" s="68"/>
      <c r="E3958" s="68"/>
      <c r="F3958" s="68"/>
      <c r="G3958" s="68"/>
      <c r="H3958" s="68"/>
    </row>
    <row r="3959" spans="1:8" x14ac:dyDescent="0.3">
      <c r="A3959" s="68"/>
      <c r="B3959" s="68"/>
      <c r="C3959" s="68"/>
      <c r="D3959" s="68"/>
      <c r="E3959" s="68"/>
      <c r="F3959" s="68"/>
      <c r="G3959" s="68"/>
      <c r="H3959" s="68"/>
    </row>
    <row r="3960" spans="1:8" x14ac:dyDescent="0.3">
      <c r="A3960" s="68"/>
      <c r="B3960" s="68"/>
      <c r="C3960" s="68"/>
      <c r="D3960" s="68"/>
      <c r="E3960" s="68"/>
      <c r="F3960" s="68"/>
      <c r="G3960" s="68"/>
      <c r="H3960" s="68"/>
    </row>
    <row r="3961" spans="1:8" x14ac:dyDescent="0.3">
      <c r="A3961" s="68"/>
      <c r="B3961" s="68"/>
      <c r="C3961" s="68"/>
      <c r="D3961" s="68"/>
      <c r="E3961" s="68"/>
      <c r="F3961" s="68"/>
      <c r="G3961" s="68"/>
      <c r="H3961" s="68"/>
    </row>
    <row r="3962" spans="1:8" x14ac:dyDescent="0.3">
      <c r="A3962" s="68"/>
      <c r="B3962" s="68"/>
      <c r="C3962" s="68"/>
      <c r="D3962" s="68"/>
      <c r="E3962" s="68"/>
      <c r="F3962" s="68"/>
      <c r="G3962" s="68"/>
      <c r="H3962" s="68"/>
    </row>
    <row r="3963" spans="1:8" x14ac:dyDescent="0.3">
      <c r="A3963" s="68"/>
      <c r="B3963" s="68"/>
      <c r="C3963" s="68"/>
      <c r="D3963" s="68"/>
      <c r="E3963" s="68"/>
      <c r="F3963" s="68"/>
      <c r="G3963" s="68"/>
      <c r="H3963" s="68"/>
    </row>
    <row r="3964" spans="1:8" x14ac:dyDescent="0.3">
      <c r="A3964" s="68"/>
      <c r="B3964" s="68"/>
      <c r="C3964" s="68"/>
      <c r="D3964" s="68"/>
      <c r="E3964" s="68"/>
      <c r="F3964" s="68"/>
      <c r="G3964" s="68"/>
      <c r="H3964" s="68"/>
    </row>
    <row r="3965" spans="1:8" x14ac:dyDescent="0.3">
      <c r="A3965" s="68"/>
      <c r="B3965" s="68"/>
      <c r="C3965" s="68"/>
      <c r="D3965" s="68"/>
      <c r="E3965" s="68"/>
      <c r="F3965" s="68"/>
      <c r="G3965" s="68"/>
      <c r="H3965" s="68"/>
    </row>
    <row r="3966" spans="1:8" x14ac:dyDescent="0.3">
      <c r="A3966" s="68"/>
      <c r="B3966" s="68"/>
      <c r="C3966" s="68"/>
      <c r="D3966" s="68"/>
      <c r="E3966" s="68"/>
      <c r="F3966" s="68"/>
      <c r="G3966" s="68"/>
      <c r="H3966" s="68"/>
    </row>
    <row r="3967" spans="1:8" x14ac:dyDescent="0.3">
      <c r="A3967" s="68"/>
      <c r="B3967" s="68"/>
      <c r="C3967" s="68"/>
      <c r="D3967" s="68"/>
      <c r="E3967" s="68"/>
      <c r="F3967" s="68"/>
      <c r="G3967" s="68"/>
      <c r="H3967" s="68"/>
    </row>
    <row r="3968" spans="1:8" x14ac:dyDescent="0.3">
      <c r="A3968" s="68"/>
      <c r="B3968" s="68"/>
      <c r="C3968" s="68"/>
      <c r="D3968" s="68"/>
      <c r="E3968" s="68"/>
      <c r="F3968" s="68"/>
      <c r="G3968" s="68"/>
      <c r="H3968" s="68"/>
    </row>
    <row r="3969" spans="1:8" x14ac:dyDescent="0.3">
      <c r="A3969" s="68"/>
      <c r="B3969" s="68"/>
      <c r="C3969" s="68"/>
      <c r="D3969" s="68"/>
      <c r="E3969" s="68"/>
      <c r="F3969" s="68"/>
      <c r="G3969" s="68"/>
      <c r="H3969" s="68"/>
    </row>
    <row r="3970" spans="1:8" x14ac:dyDescent="0.3">
      <c r="A3970" s="68"/>
      <c r="B3970" s="68"/>
      <c r="C3970" s="68"/>
      <c r="D3970" s="68"/>
      <c r="E3970" s="68"/>
      <c r="F3970" s="68"/>
      <c r="G3970" s="68"/>
      <c r="H3970" s="68"/>
    </row>
    <row r="3971" spans="1:8" x14ac:dyDescent="0.3">
      <c r="A3971" s="68"/>
      <c r="B3971" s="68"/>
      <c r="C3971" s="68"/>
      <c r="D3971" s="68"/>
      <c r="E3971" s="68"/>
      <c r="F3971" s="68"/>
      <c r="G3971" s="68"/>
      <c r="H3971" s="68"/>
    </row>
    <row r="3972" spans="1:8" x14ac:dyDescent="0.3">
      <c r="A3972" s="68"/>
      <c r="B3972" s="68"/>
      <c r="C3972" s="68"/>
      <c r="D3972" s="68"/>
      <c r="E3972" s="68"/>
      <c r="F3972" s="68"/>
      <c r="G3972" s="68"/>
      <c r="H3972" s="68"/>
    </row>
    <row r="3973" spans="1:8" x14ac:dyDescent="0.3">
      <c r="A3973" s="68"/>
      <c r="B3973" s="68"/>
      <c r="C3973" s="68"/>
      <c r="D3973" s="68"/>
      <c r="E3973" s="68"/>
      <c r="F3973" s="68"/>
      <c r="G3973" s="68"/>
      <c r="H3973" s="68"/>
    </row>
    <row r="3974" spans="1:8" x14ac:dyDescent="0.3">
      <c r="A3974" s="68"/>
      <c r="B3974" s="68"/>
      <c r="C3974" s="68"/>
      <c r="D3974" s="68"/>
      <c r="E3974" s="68"/>
      <c r="F3974" s="68"/>
      <c r="G3974" s="68"/>
      <c r="H3974" s="68"/>
    </row>
    <row r="3975" spans="1:8" x14ac:dyDescent="0.3">
      <c r="A3975" s="68"/>
      <c r="B3975" s="68"/>
      <c r="C3975" s="68"/>
      <c r="D3975" s="68"/>
      <c r="E3975" s="68"/>
      <c r="F3975" s="68"/>
      <c r="G3975" s="68"/>
      <c r="H3975" s="68"/>
    </row>
    <row r="3976" spans="1:8" x14ac:dyDescent="0.3">
      <c r="A3976" s="68"/>
      <c r="B3976" s="68"/>
      <c r="C3976" s="68"/>
      <c r="D3976" s="68"/>
      <c r="E3976" s="68"/>
      <c r="F3976" s="68"/>
      <c r="G3976" s="68"/>
      <c r="H3976" s="68"/>
    </row>
    <row r="3977" spans="1:8" x14ac:dyDescent="0.3">
      <c r="A3977" s="68"/>
      <c r="B3977" s="68"/>
      <c r="C3977" s="68"/>
      <c r="D3977" s="68"/>
      <c r="E3977" s="68"/>
      <c r="F3977" s="68"/>
      <c r="G3977" s="68"/>
      <c r="H3977" s="68"/>
    </row>
    <row r="3978" spans="1:8" x14ac:dyDescent="0.3">
      <c r="A3978" s="68"/>
      <c r="B3978" s="68"/>
      <c r="C3978" s="68"/>
      <c r="D3978" s="68"/>
      <c r="E3978" s="68"/>
      <c r="F3978" s="68"/>
      <c r="G3978" s="68"/>
      <c r="H3978" s="68"/>
    </row>
    <row r="3979" spans="1:8" x14ac:dyDescent="0.3">
      <c r="A3979" s="68"/>
      <c r="B3979" s="68"/>
      <c r="C3979" s="68"/>
      <c r="D3979" s="68"/>
      <c r="E3979" s="68"/>
      <c r="F3979" s="68"/>
      <c r="G3979" s="68"/>
      <c r="H3979" s="68"/>
    </row>
    <row r="3980" spans="1:8" x14ac:dyDescent="0.3">
      <c r="A3980" s="68"/>
      <c r="B3980" s="68"/>
      <c r="C3980" s="68"/>
      <c r="D3980" s="68"/>
      <c r="E3980" s="68"/>
      <c r="F3980" s="68"/>
      <c r="G3980" s="68"/>
      <c r="H3980" s="68"/>
    </row>
    <row r="3981" spans="1:8" x14ac:dyDescent="0.3">
      <c r="A3981" s="68"/>
      <c r="B3981" s="68"/>
      <c r="C3981" s="68"/>
      <c r="D3981" s="68"/>
      <c r="E3981" s="68"/>
      <c r="F3981" s="68"/>
      <c r="G3981" s="68"/>
      <c r="H3981" s="68"/>
    </row>
    <row r="3982" spans="1:8" x14ac:dyDescent="0.3">
      <c r="A3982" s="68"/>
      <c r="B3982" s="68"/>
      <c r="C3982" s="68"/>
      <c r="D3982" s="68"/>
      <c r="E3982" s="68"/>
      <c r="F3982" s="68"/>
      <c r="G3982" s="68"/>
      <c r="H3982" s="68"/>
    </row>
    <row r="3983" spans="1:8" x14ac:dyDescent="0.3">
      <c r="A3983" s="68"/>
      <c r="B3983" s="68"/>
      <c r="C3983" s="68"/>
      <c r="D3983" s="68"/>
      <c r="E3983" s="68"/>
      <c r="F3983" s="68"/>
      <c r="G3983" s="68"/>
      <c r="H3983" s="68"/>
    </row>
    <row r="3984" spans="1:8" x14ac:dyDescent="0.3">
      <c r="A3984" s="68"/>
      <c r="B3984" s="68"/>
      <c r="C3984" s="68"/>
      <c r="D3984" s="68"/>
      <c r="E3984" s="68"/>
      <c r="F3984" s="68"/>
      <c r="G3984" s="68"/>
      <c r="H3984" s="68"/>
    </row>
    <row r="3985" spans="1:8" x14ac:dyDescent="0.3">
      <c r="A3985" s="68"/>
      <c r="B3985" s="68"/>
      <c r="C3985" s="68"/>
      <c r="D3985" s="68"/>
      <c r="E3985" s="68"/>
      <c r="F3985" s="68"/>
      <c r="G3985" s="68"/>
      <c r="H3985" s="68"/>
    </row>
    <row r="3986" spans="1:8" x14ac:dyDescent="0.3">
      <c r="A3986" s="68"/>
      <c r="B3986" s="68"/>
      <c r="C3986" s="68"/>
      <c r="D3986" s="68"/>
      <c r="E3986" s="68"/>
      <c r="F3986" s="68"/>
      <c r="G3986" s="68"/>
      <c r="H3986" s="68"/>
    </row>
    <row r="3987" spans="1:8" x14ac:dyDescent="0.3">
      <c r="A3987" s="68"/>
      <c r="B3987" s="68"/>
      <c r="C3987" s="68"/>
      <c r="D3987" s="68"/>
      <c r="E3987" s="68"/>
      <c r="F3987" s="68"/>
      <c r="G3987" s="68"/>
      <c r="H3987" s="68"/>
    </row>
    <row r="3988" spans="1:8" x14ac:dyDescent="0.3">
      <c r="A3988" s="68"/>
      <c r="B3988" s="68"/>
      <c r="C3988" s="68"/>
      <c r="D3988" s="68"/>
      <c r="E3988" s="68"/>
      <c r="F3988" s="68"/>
      <c r="G3988" s="68"/>
      <c r="H3988" s="68"/>
    </row>
    <row r="3989" spans="1:8" x14ac:dyDescent="0.3">
      <c r="A3989" s="68"/>
      <c r="B3989" s="68"/>
      <c r="C3989" s="68"/>
      <c r="D3989" s="68"/>
      <c r="E3989" s="68"/>
      <c r="F3989" s="68"/>
      <c r="G3989" s="68"/>
      <c r="H3989" s="68"/>
    </row>
    <row r="3990" spans="1:8" x14ac:dyDescent="0.3">
      <c r="A3990" s="68"/>
      <c r="B3990" s="68"/>
      <c r="C3990" s="68"/>
      <c r="D3990" s="68"/>
      <c r="E3990" s="68"/>
      <c r="F3990" s="68"/>
      <c r="G3990" s="68"/>
      <c r="H3990" s="68"/>
    </row>
    <row r="3991" spans="1:8" x14ac:dyDescent="0.3">
      <c r="A3991" s="68"/>
      <c r="B3991" s="68"/>
      <c r="C3991" s="68"/>
      <c r="D3991" s="68"/>
      <c r="E3991" s="68"/>
      <c r="F3991" s="68"/>
      <c r="G3991" s="68"/>
      <c r="H3991" s="68"/>
    </row>
    <row r="3992" spans="1:8" x14ac:dyDescent="0.3">
      <c r="A3992" s="68"/>
      <c r="B3992" s="68"/>
      <c r="C3992" s="68"/>
      <c r="D3992" s="68"/>
      <c r="E3992" s="68"/>
      <c r="F3992" s="68"/>
      <c r="G3992" s="68"/>
      <c r="H3992" s="68"/>
    </row>
    <row r="3993" spans="1:8" x14ac:dyDescent="0.3">
      <c r="A3993" s="68"/>
      <c r="B3993" s="68"/>
      <c r="C3993" s="68"/>
      <c r="D3993" s="68"/>
      <c r="E3993" s="68"/>
      <c r="F3993" s="68"/>
      <c r="G3993" s="68"/>
      <c r="H3993" s="68"/>
    </row>
    <row r="3994" spans="1:8" x14ac:dyDescent="0.3">
      <c r="A3994" s="68"/>
      <c r="B3994" s="68"/>
      <c r="C3994" s="68"/>
      <c r="D3994" s="68"/>
      <c r="E3994" s="68"/>
      <c r="F3994" s="68"/>
      <c r="G3994" s="68"/>
      <c r="H3994" s="68"/>
    </row>
    <row r="3995" spans="1:8" x14ac:dyDescent="0.3">
      <c r="A3995" s="68"/>
      <c r="B3995" s="68"/>
      <c r="C3995" s="68"/>
      <c r="D3995" s="68"/>
      <c r="E3995" s="68"/>
      <c r="F3995" s="68"/>
      <c r="G3995" s="68"/>
      <c r="H3995" s="68"/>
    </row>
    <row r="3996" spans="1:8" x14ac:dyDescent="0.3">
      <c r="A3996" s="68"/>
      <c r="B3996" s="68"/>
      <c r="C3996" s="68"/>
      <c r="D3996" s="68"/>
      <c r="E3996" s="68"/>
      <c r="F3996" s="68"/>
      <c r="G3996" s="68"/>
      <c r="H3996" s="68"/>
    </row>
    <row r="3997" spans="1:8" x14ac:dyDescent="0.3">
      <c r="A3997" s="68"/>
      <c r="B3997" s="68"/>
      <c r="C3997" s="68"/>
      <c r="D3997" s="68"/>
      <c r="E3997" s="68"/>
      <c r="F3997" s="68"/>
      <c r="G3997" s="68"/>
      <c r="H3997" s="68"/>
    </row>
    <row r="3998" spans="1:8" x14ac:dyDescent="0.3">
      <c r="A3998" s="68"/>
      <c r="B3998" s="68"/>
      <c r="C3998" s="68"/>
      <c r="D3998" s="68"/>
      <c r="E3998" s="68"/>
      <c r="F3998" s="68"/>
      <c r="G3998" s="68"/>
      <c r="H3998" s="68"/>
    </row>
    <row r="3999" spans="1:8" x14ac:dyDescent="0.3">
      <c r="A3999" s="68"/>
      <c r="B3999" s="68"/>
      <c r="C3999" s="68"/>
      <c r="D3999" s="68"/>
      <c r="E3999" s="68"/>
      <c r="F3999" s="68"/>
      <c r="G3999" s="68"/>
      <c r="H3999" s="68"/>
    </row>
    <row r="4000" spans="1:8" x14ac:dyDescent="0.3">
      <c r="A4000" s="68"/>
      <c r="B4000" s="68"/>
      <c r="C4000" s="68"/>
      <c r="D4000" s="68"/>
      <c r="E4000" s="68"/>
      <c r="F4000" s="68"/>
      <c r="G4000" s="68"/>
      <c r="H4000" s="68"/>
    </row>
    <row r="4001" spans="1:8" x14ac:dyDescent="0.3">
      <c r="A4001" s="68"/>
      <c r="B4001" s="68"/>
      <c r="C4001" s="68"/>
      <c r="D4001" s="68"/>
      <c r="E4001" s="68"/>
      <c r="F4001" s="68"/>
      <c r="G4001" s="68"/>
      <c r="H4001" s="68"/>
    </row>
    <row r="4002" spans="1:8" x14ac:dyDescent="0.3">
      <c r="A4002" s="68"/>
      <c r="B4002" s="68"/>
      <c r="C4002" s="68"/>
      <c r="D4002" s="68"/>
      <c r="E4002" s="68"/>
      <c r="F4002" s="68"/>
      <c r="G4002" s="68"/>
      <c r="H4002" s="68"/>
    </row>
    <row r="4003" spans="1:8" x14ac:dyDescent="0.3">
      <c r="A4003" s="68"/>
      <c r="B4003" s="68"/>
      <c r="C4003" s="68"/>
      <c r="D4003" s="68"/>
      <c r="E4003" s="68"/>
      <c r="F4003" s="68"/>
      <c r="G4003" s="68"/>
      <c r="H4003" s="68"/>
    </row>
    <row r="4004" spans="1:8" x14ac:dyDescent="0.3">
      <c r="A4004" s="68"/>
      <c r="B4004" s="68"/>
      <c r="C4004" s="68"/>
      <c r="D4004" s="68"/>
      <c r="E4004" s="68"/>
      <c r="F4004" s="68"/>
      <c r="G4004" s="68"/>
      <c r="H4004" s="68"/>
    </row>
    <row r="4005" spans="1:8" x14ac:dyDescent="0.3">
      <c r="A4005" s="68"/>
      <c r="B4005" s="68"/>
      <c r="C4005" s="68"/>
      <c r="D4005" s="68"/>
      <c r="E4005" s="68"/>
      <c r="F4005" s="68"/>
      <c r="G4005" s="68"/>
      <c r="H4005" s="68"/>
    </row>
    <row r="4006" spans="1:8" x14ac:dyDescent="0.3">
      <c r="A4006" s="68"/>
      <c r="B4006" s="68"/>
      <c r="C4006" s="68"/>
      <c r="D4006" s="68"/>
      <c r="E4006" s="68"/>
      <c r="F4006" s="68"/>
      <c r="G4006" s="68"/>
      <c r="H4006" s="68"/>
    </row>
    <row r="4007" spans="1:8" x14ac:dyDescent="0.3">
      <c r="A4007" s="68"/>
      <c r="B4007" s="68"/>
      <c r="C4007" s="68"/>
      <c r="D4007" s="68"/>
      <c r="E4007" s="68"/>
      <c r="F4007" s="68"/>
      <c r="G4007" s="68"/>
      <c r="H4007" s="68"/>
    </row>
    <row r="4008" spans="1:8" x14ac:dyDescent="0.3">
      <c r="A4008" s="68"/>
      <c r="B4008" s="68"/>
      <c r="C4008" s="68"/>
      <c r="D4008" s="68"/>
      <c r="E4008" s="68"/>
      <c r="F4008" s="68"/>
      <c r="G4008" s="68"/>
      <c r="H4008" s="68"/>
    </row>
    <row r="4009" spans="1:8" x14ac:dyDescent="0.3">
      <c r="A4009" s="68"/>
      <c r="B4009" s="68"/>
      <c r="C4009" s="68"/>
      <c r="D4009" s="68"/>
      <c r="E4009" s="68"/>
      <c r="F4009" s="68"/>
      <c r="G4009" s="68"/>
      <c r="H4009" s="68"/>
    </row>
    <row r="4010" spans="1:8" x14ac:dyDescent="0.3">
      <c r="A4010" s="68"/>
      <c r="B4010" s="68"/>
      <c r="C4010" s="68"/>
      <c r="D4010" s="68"/>
      <c r="E4010" s="68"/>
      <c r="F4010" s="68"/>
      <c r="G4010" s="68"/>
      <c r="H4010" s="68"/>
    </row>
    <row r="4011" spans="1:8" x14ac:dyDescent="0.3">
      <c r="A4011" s="68"/>
      <c r="B4011" s="68"/>
      <c r="C4011" s="68"/>
      <c r="D4011" s="68"/>
      <c r="E4011" s="68"/>
      <c r="F4011" s="68"/>
      <c r="G4011" s="68"/>
      <c r="H4011" s="68"/>
    </row>
    <row r="4012" spans="1:8" x14ac:dyDescent="0.3">
      <c r="A4012" s="68"/>
      <c r="B4012" s="68"/>
      <c r="C4012" s="68"/>
      <c r="D4012" s="68"/>
      <c r="E4012" s="68"/>
      <c r="F4012" s="68"/>
      <c r="G4012" s="68"/>
      <c r="H4012" s="68"/>
    </row>
    <row r="4013" spans="1:8" x14ac:dyDescent="0.3">
      <c r="A4013" s="68"/>
      <c r="B4013" s="68"/>
      <c r="C4013" s="68"/>
      <c r="D4013" s="68"/>
      <c r="E4013" s="68"/>
      <c r="F4013" s="68"/>
      <c r="G4013" s="68"/>
      <c r="H4013" s="68"/>
    </row>
    <row r="4014" spans="1:8" x14ac:dyDescent="0.3">
      <c r="A4014" s="68"/>
      <c r="B4014" s="68"/>
      <c r="C4014" s="68"/>
      <c r="D4014" s="68"/>
      <c r="E4014" s="68"/>
      <c r="F4014" s="68"/>
      <c r="G4014" s="68"/>
      <c r="H4014" s="68"/>
    </row>
    <row r="4015" spans="1:8" x14ac:dyDescent="0.3">
      <c r="A4015" s="68"/>
      <c r="B4015" s="68"/>
      <c r="C4015" s="68"/>
      <c r="D4015" s="68"/>
      <c r="E4015" s="68"/>
      <c r="F4015" s="68"/>
      <c r="G4015" s="68"/>
      <c r="H4015" s="68"/>
    </row>
    <row r="4016" spans="1:8" x14ac:dyDescent="0.3">
      <c r="A4016" s="68"/>
      <c r="B4016" s="68"/>
      <c r="C4016" s="68"/>
      <c r="D4016" s="68"/>
      <c r="E4016" s="68"/>
      <c r="F4016" s="68"/>
      <c r="G4016" s="68"/>
      <c r="H4016" s="68"/>
    </row>
    <row r="4017" spans="1:8" x14ac:dyDescent="0.3">
      <c r="A4017" s="68"/>
      <c r="B4017" s="68"/>
      <c r="C4017" s="68"/>
      <c r="D4017" s="68"/>
      <c r="E4017" s="68"/>
      <c r="F4017" s="68"/>
      <c r="G4017" s="68"/>
      <c r="H4017" s="68"/>
    </row>
    <row r="4018" spans="1:8" x14ac:dyDescent="0.3">
      <c r="A4018" s="68"/>
      <c r="B4018" s="68"/>
      <c r="C4018" s="68"/>
      <c r="D4018" s="68"/>
      <c r="E4018" s="68"/>
      <c r="F4018" s="68"/>
      <c r="G4018" s="68"/>
      <c r="H4018" s="68"/>
    </row>
    <row r="4019" spans="1:8" x14ac:dyDescent="0.3">
      <c r="A4019" s="68"/>
      <c r="B4019" s="68"/>
      <c r="C4019" s="68"/>
      <c r="D4019" s="68"/>
      <c r="E4019" s="68"/>
      <c r="F4019" s="68"/>
      <c r="G4019" s="68"/>
      <c r="H4019" s="68"/>
    </row>
    <row r="4020" spans="1:8" x14ac:dyDescent="0.3">
      <c r="A4020" s="68"/>
      <c r="B4020" s="68"/>
      <c r="C4020" s="68"/>
      <c r="D4020" s="68"/>
      <c r="E4020" s="68"/>
      <c r="F4020" s="68"/>
      <c r="G4020" s="68"/>
      <c r="H4020" s="68"/>
    </row>
    <row r="4021" spans="1:8" x14ac:dyDescent="0.3">
      <c r="A4021" s="68"/>
      <c r="B4021" s="68"/>
      <c r="C4021" s="68"/>
      <c r="D4021" s="68"/>
      <c r="E4021" s="68"/>
      <c r="F4021" s="68"/>
      <c r="G4021" s="68"/>
      <c r="H4021" s="68"/>
    </row>
    <row r="4022" spans="1:8" x14ac:dyDescent="0.3">
      <c r="A4022" s="68"/>
      <c r="B4022" s="68"/>
      <c r="C4022" s="68"/>
      <c r="D4022" s="68"/>
      <c r="E4022" s="68"/>
      <c r="F4022" s="68"/>
      <c r="G4022" s="68"/>
      <c r="H4022" s="68"/>
    </row>
    <row r="4023" spans="1:8" x14ac:dyDescent="0.3">
      <c r="A4023" s="68"/>
      <c r="B4023" s="68"/>
      <c r="C4023" s="68"/>
      <c r="D4023" s="68"/>
      <c r="E4023" s="68"/>
      <c r="F4023" s="68"/>
      <c r="G4023" s="68"/>
      <c r="H4023" s="68"/>
    </row>
    <row r="4024" spans="1:8" x14ac:dyDescent="0.3">
      <c r="A4024" s="68"/>
      <c r="B4024" s="68"/>
      <c r="C4024" s="68"/>
      <c r="D4024" s="68"/>
      <c r="E4024" s="68"/>
      <c r="F4024" s="68"/>
      <c r="G4024" s="68"/>
      <c r="H4024" s="68"/>
    </row>
    <row r="4025" spans="1:8" x14ac:dyDescent="0.3">
      <c r="A4025" s="68"/>
      <c r="B4025" s="68"/>
      <c r="C4025" s="68"/>
      <c r="D4025" s="68"/>
      <c r="E4025" s="68"/>
      <c r="F4025" s="68"/>
      <c r="G4025" s="68"/>
      <c r="H4025" s="68"/>
    </row>
    <row r="4026" spans="1:8" x14ac:dyDescent="0.3">
      <c r="A4026" s="68"/>
      <c r="B4026" s="68"/>
      <c r="C4026" s="68"/>
      <c r="D4026" s="68"/>
      <c r="E4026" s="68"/>
      <c r="F4026" s="68"/>
      <c r="G4026" s="68"/>
      <c r="H4026" s="68"/>
    </row>
    <row r="4027" spans="1:8" x14ac:dyDescent="0.3">
      <c r="A4027" s="68"/>
      <c r="B4027" s="68"/>
      <c r="C4027" s="68"/>
      <c r="D4027" s="68"/>
      <c r="E4027" s="68"/>
      <c r="F4027" s="68"/>
      <c r="G4027" s="68"/>
      <c r="H4027" s="68"/>
    </row>
    <row r="4028" spans="1:8" x14ac:dyDescent="0.3">
      <c r="A4028" s="68"/>
      <c r="B4028" s="68"/>
      <c r="C4028" s="68"/>
      <c r="D4028" s="68"/>
      <c r="E4028" s="68"/>
      <c r="F4028" s="68"/>
      <c r="G4028" s="68"/>
      <c r="H4028" s="68"/>
    </row>
    <row r="4029" spans="1:8" x14ac:dyDescent="0.3">
      <c r="A4029" s="68"/>
      <c r="B4029" s="68"/>
      <c r="C4029" s="68"/>
      <c r="D4029" s="68"/>
      <c r="E4029" s="68"/>
      <c r="F4029" s="68"/>
      <c r="G4029" s="68"/>
      <c r="H4029" s="68"/>
    </row>
    <row r="4030" spans="1:8" x14ac:dyDescent="0.3">
      <c r="A4030" s="68"/>
      <c r="B4030" s="68"/>
      <c r="C4030" s="68"/>
      <c r="D4030" s="68"/>
      <c r="E4030" s="68"/>
      <c r="F4030" s="68"/>
      <c r="G4030" s="68"/>
      <c r="H4030" s="68"/>
    </row>
    <row r="4031" spans="1:8" x14ac:dyDescent="0.3">
      <c r="A4031" s="68"/>
      <c r="B4031" s="68"/>
      <c r="C4031" s="68"/>
      <c r="D4031" s="68"/>
      <c r="E4031" s="68"/>
      <c r="F4031" s="68"/>
      <c r="G4031" s="68"/>
      <c r="H4031" s="68"/>
    </row>
    <row r="4032" spans="1:8" x14ac:dyDescent="0.3">
      <c r="A4032" s="68"/>
      <c r="B4032" s="68"/>
      <c r="C4032" s="68"/>
      <c r="D4032" s="68"/>
      <c r="E4032" s="68"/>
      <c r="F4032" s="68"/>
      <c r="G4032" s="68"/>
      <c r="H4032" s="68"/>
    </row>
    <row r="4033" spans="1:8" x14ac:dyDescent="0.3">
      <c r="A4033" s="68"/>
      <c r="B4033" s="68"/>
      <c r="C4033" s="68"/>
      <c r="D4033" s="68"/>
      <c r="E4033" s="68"/>
      <c r="F4033" s="68"/>
      <c r="G4033" s="68"/>
      <c r="H4033" s="68"/>
    </row>
    <row r="4034" spans="1:8" x14ac:dyDescent="0.3">
      <c r="A4034" s="68"/>
      <c r="B4034" s="68"/>
      <c r="C4034" s="68"/>
      <c r="D4034" s="68"/>
      <c r="E4034" s="68"/>
      <c r="F4034" s="68"/>
      <c r="G4034" s="68"/>
      <c r="H4034" s="68"/>
    </row>
    <row r="4035" spans="1:8" x14ac:dyDescent="0.3">
      <c r="A4035" s="68"/>
      <c r="B4035" s="68"/>
      <c r="C4035" s="68"/>
      <c r="D4035" s="68"/>
      <c r="E4035" s="68"/>
      <c r="F4035" s="68"/>
      <c r="G4035" s="68"/>
      <c r="H4035" s="68"/>
    </row>
    <row r="4036" spans="1:8" x14ac:dyDescent="0.3">
      <c r="A4036" s="68"/>
      <c r="B4036" s="68"/>
      <c r="C4036" s="68"/>
      <c r="D4036" s="68"/>
      <c r="E4036" s="68"/>
      <c r="F4036" s="68"/>
      <c r="G4036" s="68"/>
      <c r="H4036" s="68"/>
    </row>
    <row r="4037" spans="1:8" x14ac:dyDescent="0.3">
      <c r="A4037" s="68"/>
      <c r="B4037" s="68"/>
      <c r="C4037" s="68"/>
      <c r="D4037" s="68"/>
      <c r="E4037" s="68"/>
      <c r="F4037" s="68"/>
      <c r="G4037" s="68"/>
      <c r="H4037" s="68"/>
    </row>
    <row r="4038" spans="1:8" x14ac:dyDescent="0.3">
      <c r="A4038" s="68"/>
      <c r="B4038" s="68"/>
      <c r="C4038" s="68"/>
      <c r="D4038" s="68"/>
      <c r="E4038" s="68"/>
      <c r="F4038" s="68"/>
      <c r="G4038" s="68"/>
      <c r="H4038" s="68"/>
    </row>
    <row r="4039" spans="1:8" x14ac:dyDescent="0.3">
      <c r="A4039" s="68"/>
      <c r="B4039" s="68"/>
      <c r="C4039" s="68"/>
      <c r="D4039" s="68"/>
      <c r="E4039" s="68"/>
      <c r="F4039" s="68"/>
      <c r="G4039" s="68"/>
      <c r="H4039" s="68"/>
    </row>
    <row r="4040" spans="1:8" x14ac:dyDescent="0.3">
      <c r="A4040" s="68"/>
      <c r="B4040" s="68"/>
      <c r="C4040" s="68"/>
      <c r="D4040" s="68"/>
      <c r="E4040" s="68"/>
      <c r="F4040" s="68"/>
      <c r="G4040" s="68"/>
      <c r="H4040" s="68"/>
    </row>
    <row r="4041" spans="1:8" x14ac:dyDescent="0.3">
      <c r="A4041" s="68"/>
      <c r="B4041" s="68"/>
      <c r="C4041" s="68"/>
      <c r="D4041" s="68"/>
      <c r="E4041" s="68"/>
      <c r="F4041" s="68"/>
      <c r="G4041" s="68"/>
      <c r="H4041" s="68"/>
    </row>
    <row r="4042" spans="1:8" x14ac:dyDescent="0.3">
      <c r="A4042" s="68"/>
      <c r="B4042" s="68"/>
      <c r="C4042" s="68"/>
      <c r="D4042" s="68"/>
      <c r="E4042" s="68"/>
      <c r="F4042" s="68"/>
      <c r="G4042" s="68"/>
      <c r="H4042" s="68"/>
    </row>
    <row r="4043" spans="1:8" x14ac:dyDescent="0.3">
      <c r="A4043" s="68"/>
      <c r="B4043" s="68"/>
      <c r="C4043" s="68"/>
      <c r="D4043" s="68"/>
      <c r="E4043" s="68"/>
      <c r="F4043" s="68"/>
      <c r="G4043" s="68"/>
      <c r="H4043" s="68"/>
    </row>
    <row r="4044" spans="1:8" x14ac:dyDescent="0.3">
      <c r="A4044" s="68"/>
      <c r="B4044" s="68"/>
      <c r="C4044" s="68"/>
      <c r="D4044" s="68"/>
      <c r="E4044" s="68"/>
      <c r="F4044" s="68"/>
      <c r="G4044" s="68"/>
      <c r="H4044" s="68"/>
    </row>
    <row r="4045" spans="1:8" x14ac:dyDescent="0.3">
      <c r="A4045" s="68"/>
      <c r="B4045" s="68"/>
      <c r="C4045" s="68"/>
      <c r="D4045" s="68"/>
      <c r="E4045" s="68"/>
      <c r="F4045" s="68"/>
      <c r="G4045" s="68"/>
      <c r="H4045" s="68"/>
    </row>
    <row r="4046" spans="1:8" x14ac:dyDescent="0.3">
      <c r="A4046" s="68"/>
      <c r="B4046" s="68"/>
      <c r="C4046" s="68"/>
      <c r="D4046" s="68"/>
      <c r="E4046" s="68"/>
      <c r="F4046" s="68"/>
      <c r="G4046" s="68"/>
      <c r="H4046" s="68"/>
    </row>
    <row r="4047" spans="1:8" x14ac:dyDescent="0.3">
      <c r="A4047" s="68"/>
      <c r="B4047" s="68"/>
      <c r="C4047" s="68"/>
      <c r="D4047" s="68"/>
      <c r="E4047" s="68"/>
      <c r="F4047" s="68"/>
      <c r="G4047" s="68"/>
      <c r="H4047" s="68"/>
    </row>
    <row r="4048" spans="1:8" x14ac:dyDescent="0.3">
      <c r="A4048" s="68"/>
      <c r="B4048" s="68"/>
      <c r="C4048" s="68"/>
      <c r="D4048" s="68"/>
      <c r="E4048" s="68"/>
      <c r="F4048" s="68"/>
      <c r="G4048" s="68"/>
      <c r="H4048" s="68"/>
    </row>
    <row r="4049" spans="1:8" x14ac:dyDescent="0.3">
      <c r="A4049" s="68"/>
      <c r="B4049" s="68"/>
      <c r="C4049" s="68"/>
      <c r="D4049" s="68"/>
      <c r="E4049" s="68"/>
      <c r="F4049" s="68"/>
      <c r="G4049" s="68"/>
      <c r="H4049" s="68"/>
    </row>
    <row r="4050" spans="1:8" x14ac:dyDescent="0.3">
      <c r="A4050" s="68"/>
      <c r="B4050" s="68"/>
      <c r="C4050" s="68"/>
      <c r="D4050" s="68"/>
      <c r="E4050" s="68"/>
      <c r="F4050" s="68"/>
      <c r="G4050" s="68"/>
      <c r="H4050" s="68"/>
    </row>
    <row r="4051" spans="1:8" x14ac:dyDescent="0.3">
      <c r="A4051" s="68"/>
      <c r="B4051" s="68"/>
      <c r="C4051" s="68"/>
      <c r="D4051" s="68"/>
      <c r="E4051" s="68"/>
      <c r="F4051" s="68"/>
      <c r="G4051" s="68"/>
      <c r="H4051" s="68"/>
    </row>
    <row r="4052" spans="1:8" x14ac:dyDescent="0.3">
      <c r="A4052" s="68"/>
      <c r="B4052" s="68"/>
      <c r="C4052" s="68"/>
      <c r="D4052" s="68"/>
      <c r="E4052" s="68"/>
      <c r="F4052" s="68"/>
      <c r="G4052" s="68"/>
      <c r="H4052" s="68"/>
    </row>
    <row r="4053" spans="1:8" x14ac:dyDescent="0.3">
      <c r="A4053" s="68"/>
      <c r="B4053" s="68"/>
      <c r="C4053" s="68"/>
      <c r="D4053" s="68"/>
      <c r="E4053" s="68"/>
      <c r="F4053" s="68"/>
      <c r="G4053" s="68"/>
      <c r="H4053" s="68"/>
    </row>
    <row r="4054" spans="1:8" x14ac:dyDescent="0.3">
      <c r="A4054" s="68"/>
      <c r="B4054" s="68"/>
      <c r="C4054" s="68"/>
      <c r="D4054" s="68"/>
      <c r="E4054" s="68"/>
      <c r="F4054" s="68"/>
      <c r="G4054" s="68"/>
      <c r="H4054" s="68"/>
    </row>
    <row r="4055" spans="1:8" x14ac:dyDescent="0.3">
      <c r="A4055" s="68"/>
      <c r="B4055" s="68"/>
      <c r="C4055" s="68"/>
      <c r="D4055" s="68"/>
      <c r="E4055" s="68"/>
      <c r="F4055" s="68"/>
      <c r="G4055" s="68"/>
      <c r="H4055" s="68"/>
    </row>
    <row r="4056" spans="1:8" x14ac:dyDescent="0.3">
      <c r="A4056" s="68"/>
      <c r="B4056" s="68"/>
      <c r="C4056" s="68"/>
      <c r="D4056" s="68"/>
      <c r="E4056" s="68"/>
      <c r="F4056" s="68"/>
      <c r="G4056" s="68"/>
      <c r="H4056" s="68"/>
    </row>
    <row r="4057" spans="1:8" x14ac:dyDescent="0.3">
      <c r="A4057" s="68"/>
      <c r="B4057" s="68"/>
      <c r="C4057" s="68"/>
      <c r="D4057" s="68"/>
      <c r="E4057" s="68"/>
      <c r="F4057" s="68"/>
      <c r="G4057" s="68"/>
      <c r="H4057" s="68"/>
    </row>
    <row r="4058" spans="1:8" x14ac:dyDescent="0.3">
      <c r="A4058" s="68"/>
      <c r="B4058" s="68"/>
      <c r="C4058" s="68"/>
      <c r="D4058" s="68"/>
      <c r="E4058" s="68"/>
      <c r="F4058" s="68"/>
      <c r="G4058" s="68"/>
      <c r="H4058" s="68"/>
    </row>
    <row r="4059" spans="1:8" x14ac:dyDescent="0.3">
      <c r="A4059" s="68"/>
      <c r="B4059" s="68"/>
      <c r="C4059" s="68"/>
      <c r="D4059" s="68"/>
      <c r="E4059" s="68"/>
      <c r="F4059" s="68"/>
      <c r="G4059" s="68"/>
      <c r="H4059" s="68"/>
    </row>
    <row r="4060" spans="1:8" x14ac:dyDescent="0.3">
      <c r="A4060" s="68"/>
      <c r="B4060" s="68"/>
      <c r="C4060" s="68"/>
      <c r="D4060" s="68"/>
      <c r="E4060" s="68"/>
      <c r="F4060" s="68"/>
      <c r="G4060" s="68"/>
      <c r="H4060" s="68"/>
    </row>
    <row r="4061" spans="1:8" x14ac:dyDescent="0.3">
      <c r="A4061" s="68"/>
      <c r="B4061" s="68"/>
      <c r="C4061" s="68"/>
      <c r="D4061" s="68"/>
      <c r="E4061" s="68"/>
      <c r="F4061" s="68"/>
      <c r="G4061" s="68"/>
      <c r="H4061" s="68"/>
    </row>
    <row r="4062" spans="1:8" x14ac:dyDescent="0.3">
      <c r="A4062" s="68"/>
      <c r="B4062" s="68"/>
      <c r="C4062" s="68"/>
      <c r="D4062" s="68"/>
      <c r="E4062" s="68"/>
      <c r="F4062" s="68"/>
      <c r="G4062" s="68"/>
      <c r="H4062" s="68"/>
    </row>
    <row r="4063" spans="1:8" x14ac:dyDescent="0.3">
      <c r="A4063" s="68"/>
      <c r="B4063" s="68"/>
      <c r="C4063" s="68"/>
      <c r="D4063" s="68"/>
      <c r="E4063" s="68"/>
      <c r="F4063" s="68"/>
      <c r="G4063" s="68"/>
      <c r="H4063" s="68"/>
    </row>
    <row r="4064" spans="1:8" x14ac:dyDescent="0.3">
      <c r="A4064" s="68"/>
      <c r="B4064" s="68"/>
      <c r="C4064" s="68"/>
      <c r="D4064" s="68"/>
      <c r="E4064" s="68"/>
      <c r="F4064" s="68"/>
      <c r="G4064" s="68"/>
      <c r="H4064" s="68"/>
    </row>
    <row r="4065" spans="1:8" x14ac:dyDescent="0.3">
      <c r="A4065" s="68"/>
      <c r="B4065" s="68"/>
      <c r="C4065" s="68"/>
      <c r="D4065" s="68"/>
      <c r="E4065" s="68"/>
      <c r="F4065" s="68"/>
      <c r="G4065" s="68"/>
      <c r="H4065" s="68"/>
    </row>
    <row r="4066" spans="1:8" x14ac:dyDescent="0.3">
      <c r="A4066" s="68"/>
      <c r="B4066" s="68"/>
      <c r="C4066" s="68"/>
      <c r="D4066" s="68"/>
      <c r="E4066" s="68"/>
      <c r="F4066" s="68"/>
      <c r="G4066" s="68"/>
      <c r="H4066" s="68"/>
    </row>
    <row r="4067" spans="1:8" x14ac:dyDescent="0.3">
      <c r="A4067" s="68"/>
      <c r="B4067" s="68"/>
      <c r="C4067" s="68"/>
      <c r="D4067" s="68"/>
      <c r="E4067" s="68"/>
      <c r="F4067" s="68"/>
      <c r="G4067" s="68"/>
      <c r="H4067" s="68"/>
    </row>
    <row r="4068" spans="1:8" x14ac:dyDescent="0.3">
      <c r="A4068" s="68"/>
      <c r="B4068" s="68"/>
      <c r="C4068" s="68"/>
      <c r="D4068" s="68"/>
      <c r="E4068" s="68"/>
      <c r="F4068" s="68"/>
      <c r="G4068" s="68"/>
      <c r="H4068" s="68"/>
    </row>
    <row r="4069" spans="1:8" x14ac:dyDescent="0.3">
      <c r="A4069" s="68"/>
      <c r="B4069" s="68"/>
      <c r="C4069" s="68"/>
      <c r="D4069" s="68"/>
      <c r="E4069" s="68"/>
      <c r="F4069" s="68"/>
      <c r="G4069" s="68"/>
      <c r="H4069" s="68"/>
    </row>
    <row r="4070" spans="1:8" x14ac:dyDescent="0.3">
      <c r="A4070" s="68"/>
      <c r="B4070" s="68"/>
      <c r="C4070" s="68"/>
      <c r="D4070" s="68"/>
      <c r="E4070" s="68"/>
      <c r="F4070" s="68"/>
      <c r="G4070" s="68"/>
      <c r="H4070" s="68"/>
    </row>
    <row r="4071" spans="1:8" x14ac:dyDescent="0.3">
      <c r="A4071" s="68"/>
      <c r="B4071" s="68"/>
      <c r="C4071" s="68"/>
      <c r="D4071" s="68"/>
      <c r="E4071" s="68"/>
      <c r="F4071" s="68"/>
      <c r="G4071" s="68"/>
      <c r="H4071" s="68"/>
    </row>
    <row r="4072" spans="1:8" x14ac:dyDescent="0.3">
      <c r="A4072" s="68"/>
      <c r="B4072" s="68"/>
      <c r="C4072" s="68"/>
      <c r="D4072" s="68"/>
      <c r="E4072" s="68"/>
      <c r="F4072" s="68"/>
      <c r="G4072" s="68"/>
      <c r="H4072" s="68"/>
    </row>
    <row r="4073" spans="1:8" x14ac:dyDescent="0.3">
      <c r="A4073" s="68"/>
      <c r="B4073" s="68"/>
      <c r="C4073" s="68"/>
      <c r="D4073" s="68"/>
      <c r="E4073" s="68"/>
      <c r="F4073" s="68"/>
      <c r="G4073" s="68"/>
      <c r="H4073" s="68"/>
    </row>
    <row r="4074" spans="1:8" x14ac:dyDescent="0.3">
      <c r="A4074" s="68"/>
      <c r="B4074" s="68"/>
      <c r="C4074" s="68"/>
      <c r="D4074" s="68"/>
      <c r="E4074" s="68"/>
      <c r="F4074" s="68"/>
      <c r="G4074" s="68"/>
      <c r="H4074" s="68"/>
    </row>
    <row r="4075" spans="1:8" x14ac:dyDescent="0.3">
      <c r="A4075" s="68"/>
      <c r="B4075" s="68"/>
      <c r="C4075" s="68"/>
      <c r="D4075" s="68"/>
      <c r="E4075" s="68"/>
      <c r="F4075" s="68"/>
      <c r="G4075" s="68"/>
      <c r="H4075" s="68"/>
    </row>
    <row r="4076" spans="1:8" x14ac:dyDescent="0.3">
      <c r="A4076" s="68"/>
      <c r="B4076" s="68"/>
      <c r="C4076" s="68"/>
      <c r="D4076" s="68"/>
      <c r="E4076" s="68"/>
      <c r="F4076" s="68"/>
      <c r="G4076" s="68"/>
      <c r="H4076" s="68"/>
    </row>
    <row r="4077" spans="1:8" x14ac:dyDescent="0.3">
      <c r="A4077" s="68"/>
      <c r="B4077" s="68"/>
      <c r="C4077" s="68"/>
      <c r="D4077" s="68"/>
      <c r="E4077" s="68"/>
      <c r="F4077" s="68"/>
      <c r="G4077" s="68"/>
      <c r="H4077" s="68"/>
    </row>
    <row r="4078" spans="1:8" x14ac:dyDescent="0.3">
      <c r="A4078" s="68"/>
      <c r="B4078" s="68"/>
      <c r="C4078" s="68"/>
      <c r="D4078" s="68"/>
      <c r="E4078" s="68"/>
      <c r="F4078" s="68"/>
      <c r="G4078" s="68"/>
      <c r="H4078" s="68"/>
    </row>
    <row r="4079" spans="1:8" x14ac:dyDescent="0.3">
      <c r="A4079" s="68"/>
      <c r="B4079" s="68"/>
      <c r="C4079" s="68"/>
      <c r="D4079" s="68"/>
      <c r="E4079" s="68"/>
      <c r="F4079" s="68"/>
      <c r="G4079" s="68"/>
      <c r="H4079" s="68"/>
    </row>
    <row r="4080" spans="1:8" x14ac:dyDescent="0.3">
      <c r="A4080" s="68"/>
      <c r="B4080" s="68"/>
      <c r="C4080" s="68"/>
      <c r="D4080" s="68"/>
      <c r="E4080" s="68"/>
      <c r="F4080" s="68"/>
      <c r="G4080" s="68"/>
      <c r="H4080" s="68"/>
    </row>
    <row r="4081" spans="1:8" x14ac:dyDescent="0.3">
      <c r="A4081" s="68"/>
      <c r="B4081" s="68"/>
      <c r="C4081" s="68"/>
      <c r="D4081" s="68"/>
      <c r="E4081" s="68"/>
      <c r="F4081" s="68"/>
      <c r="G4081" s="68"/>
      <c r="H4081" s="68"/>
    </row>
    <row r="4082" spans="1:8" x14ac:dyDescent="0.3">
      <c r="A4082" s="68"/>
      <c r="B4082" s="68"/>
      <c r="C4082" s="68"/>
      <c r="D4082" s="68"/>
      <c r="E4082" s="68"/>
      <c r="F4082" s="68"/>
      <c r="G4082" s="68"/>
      <c r="H4082" s="68"/>
    </row>
    <row r="4083" spans="1:8" x14ac:dyDescent="0.3">
      <c r="A4083" s="68"/>
      <c r="B4083" s="68"/>
      <c r="C4083" s="68"/>
      <c r="D4083" s="68"/>
      <c r="E4083" s="68"/>
      <c r="F4083" s="68"/>
      <c r="G4083" s="68"/>
      <c r="H4083" s="68"/>
    </row>
    <row r="4084" spans="1:8" x14ac:dyDescent="0.3">
      <c r="A4084" s="68"/>
      <c r="B4084" s="68"/>
      <c r="C4084" s="68"/>
      <c r="D4084" s="68"/>
      <c r="E4084" s="68"/>
      <c r="F4084" s="68"/>
      <c r="G4084" s="68"/>
      <c r="H4084" s="68"/>
    </row>
    <row r="4085" spans="1:8" x14ac:dyDescent="0.3">
      <c r="A4085" s="68"/>
      <c r="B4085" s="68"/>
      <c r="C4085" s="68"/>
      <c r="D4085" s="68"/>
      <c r="E4085" s="68"/>
      <c r="F4085" s="68"/>
      <c r="G4085" s="68"/>
      <c r="H4085" s="68"/>
    </row>
    <row r="4086" spans="1:8" x14ac:dyDescent="0.3">
      <c r="A4086" s="68"/>
      <c r="B4086" s="68"/>
      <c r="C4086" s="68"/>
      <c r="D4086" s="68"/>
      <c r="E4086" s="68"/>
      <c r="F4086" s="68"/>
      <c r="G4086" s="68"/>
      <c r="H4086" s="68"/>
    </row>
    <row r="4087" spans="1:8" x14ac:dyDescent="0.3">
      <c r="A4087" s="68"/>
      <c r="B4087" s="68"/>
      <c r="C4087" s="68"/>
      <c r="D4087" s="68"/>
      <c r="E4087" s="68"/>
      <c r="F4087" s="68"/>
      <c r="G4087" s="68"/>
      <c r="H4087" s="68"/>
    </row>
    <row r="4088" spans="1:8" x14ac:dyDescent="0.3">
      <c r="A4088" s="68"/>
      <c r="B4088" s="68"/>
      <c r="C4088" s="68"/>
      <c r="D4088" s="68"/>
      <c r="E4088" s="68"/>
      <c r="F4088" s="68"/>
      <c r="G4088" s="68"/>
      <c r="H4088" s="68"/>
    </row>
    <row r="4089" spans="1:8" x14ac:dyDescent="0.3">
      <c r="A4089" s="68"/>
      <c r="B4089" s="68"/>
      <c r="C4089" s="68"/>
      <c r="D4089" s="68"/>
      <c r="E4089" s="68"/>
      <c r="F4089" s="68"/>
      <c r="G4089" s="68"/>
      <c r="H4089" s="68"/>
    </row>
    <row r="4090" spans="1:8" x14ac:dyDescent="0.3">
      <c r="A4090" s="68"/>
      <c r="B4090" s="68"/>
      <c r="C4090" s="68"/>
      <c r="D4090" s="68"/>
      <c r="E4090" s="68"/>
      <c r="F4090" s="68"/>
      <c r="G4090" s="68"/>
      <c r="H4090" s="68"/>
    </row>
    <row r="4091" spans="1:8" x14ac:dyDescent="0.3">
      <c r="A4091" s="68"/>
      <c r="B4091" s="68"/>
      <c r="C4091" s="68"/>
      <c r="D4091" s="68"/>
      <c r="E4091" s="68"/>
      <c r="F4091" s="68"/>
      <c r="G4091" s="68"/>
      <c r="H4091" s="68"/>
    </row>
    <row r="4092" spans="1:8" x14ac:dyDescent="0.3">
      <c r="A4092" s="68"/>
      <c r="B4092" s="68"/>
      <c r="C4092" s="68"/>
      <c r="D4092" s="68"/>
      <c r="E4092" s="68"/>
      <c r="F4092" s="68"/>
      <c r="G4092" s="68"/>
      <c r="H4092" s="68"/>
    </row>
    <row r="4093" spans="1:8" x14ac:dyDescent="0.3">
      <c r="A4093" s="68"/>
      <c r="B4093" s="68"/>
      <c r="C4093" s="68"/>
      <c r="D4093" s="68"/>
      <c r="E4093" s="68"/>
      <c r="F4093" s="68"/>
      <c r="G4093" s="68"/>
      <c r="H4093" s="68"/>
    </row>
    <row r="4094" spans="1:8" x14ac:dyDescent="0.3">
      <c r="A4094" s="68"/>
      <c r="B4094" s="68"/>
      <c r="C4094" s="68"/>
      <c r="D4094" s="68"/>
      <c r="E4094" s="68"/>
      <c r="F4094" s="68"/>
      <c r="G4094" s="68"/>
      <c r="H4094" s="68"/>
    </row>
    <row r="4095" spans="1:8" x14ac:dyDescent="0.3">
      <c r="A4095" s="68"/>
      <c r="B4095" s="68"/>
      <c r="C4095" s="68"/>
      <c r="D4095" s="68"/>
      <c r="E4095" s="68"/>
      <c r="F4095" s="68"/>
      <c r="G4095" s="68"/>
      <c r="H4095" s="68"/>
    </row>
    <row r="4096" spans="1:8" x14ac:dyDescent="0.3">
      <c r="A4096" s="68"/>
      <c r="B4096" s="68"/>
      <c r="C4096" s="68"/>
      <c r="D4096" s="68"/>
      <c r="E4096" s="68"/>
      <c r="F4096" s="68"/>
      <c r="G4096" s="68"/>
      <c r="H4096" s="68"/>
    </row>
    <row r="4097" spans="1:8" x14ac:dyDescent="0.3">
      <c r="A4097" s="68"/>
      <c r="B4097" s="68"/>
      <c r="C4097" s="68"/>
      <c r="D4097" s="68"/>
      <c r="E4097" s="68"/>
      <c r="F4097" s="68"/>
      <c r="G4097" s="68"/>
      <c r="H4097" s="68"/>
    </row>
    <row r="4098" spans="1:8" x14ac:dyDescent="0.3">
      <c r="A4098" s="68"/>
      <c r="B4098" s="68"/>
      <c r="C4098" s="68"/>
      <c r="D4098" s="68"/>
      <c r="E4098" s="68"/>
      <c r="F4098" s="68"/>
      <c r="G4098" s="68"/>
      <c r="H4098" s="68"/>
    </row>
    <row r="4099" spans="1:8" x14ac:dyDescent="0.3">
      <c r="A4099" s="68"/>
      <c r="B4099" s="68"/>
      <c r="C4099" s="68"/>
      <c r="D4099" s="68"/>
      <c r="E4099" s="68"/>
      <c r="F4099" s="68"/>
      <c r="G4099" s="68"/>
      <c r="H4099" s="68"/>
    </row>
    <row r="4100" spans="1:8" x14ac:dyDescent="0.3">
      <c r="A4100" s="68"/>
      <c r="B4100" s="68"/>
      <c r="C4100" s="68"/>
      <c r="D4100" s="68"/>
      <c r="E4100" s="68"/>
      <c r="F4100" s="68"/>
      <c r="G4100" s="68"/>
      <c r="H4100" s="68"/>
    </row>
    <row r="4101" spans="1:8" x14ac:dyDescent="0.3">
      <c r="A4101" s="68"/>
      <c r="B4101" s="68"/>
      <c r="C4101" s="68"/>
      <c r="D4101" s="68"/>
      <c r="E4101" s="68"/>
      <c r="F4101" s="68"/>
      <c r="G4101" s="68"/>
      <c r="H4101" s="68"/>
    </row>
    <row r="4102" spans="1:8" x14ac:dyDescent="0.3">
      <c r="A4102" s="68"/>
      <c r="B4102" s="68"/>
      <c r="C4102" s="68"/>
      <c r="D4102" s="68"/>
      <c r="E4102" s="68"/>
      <c r="F4102" s="68"/>
      <c r="G4102" s="68"/>
      <c r="H4102" s="68"/>
    </row>
    <row r="4103" spans="1:8" x14ac:dyDescent="0.3">
      <c r="A4103" s="68"/>
      <c r="B4103" s="68"/>
      <c r="C4103" s="68"/>
      <c r="D4103" s="68"/>
      <c r="E4103" s="68"/>
      <c r="F4103" s="68"/>
      <c r="G4103" s="68"/>
      <c r="H4103" s="68"/>
    </row>
    <row r="4104" spans="1:8" x14ac:dyDescent="0.3">
      <c r="A4104" s="68"/>
      <c r="B4104" s="68"/>
      <c r="C4104" s="68"/>
      <c r="D4104" s="68"/>
      <c r="E4104" s="68"/>
      <c r="F4104" s="68"/>
      <c r="G4104" s="68"/>
      <c r="H4104" s="68"/>
    </row>
    <row r="4105" spans="1:8" x14ac:dyDescent="0.3">
      <c r="A4105" s="68"/>
      <c r="B4105" s="68"/>
      <c r="C4105" s="68"/>
      <c r="D4105" s="68"/>
      <c r="E4105" s="68"/>
      <c r="F4105" s="68"/>
      <c r="G4105" s="68"/>
      <c r="H4105" s="68"/>
    </row>
    <row r="4106" spans="1:8" x14ac:dyDescent="0.3">
      <c r="A4106" s="68"/>
      <c r="B4106" s="68"/>
      <c r="C4106" s="68"/>
      <c r="D4106" s="68"/>
      <c r="E4106" s="68"/>
      <c r="F4106" s="68"/>
      <c r="G4106" s="68"/>
      <c r="H4106" s="68"/>
    </row>
    <row r="4107" spans="1:8" x14ac:dyDescent="0.3">
      <c r="A4107" s="68"/>
      <c r="B4107" s="68"/>
      <c r="C4107" s="68"/>
      <c r="D4107" s="68"/>
      <c r="E4107" s="68"/>
      <c r="F4107" s="68"/>
      <c r="G4107" s="68"/>
      <c r="H4107" s="68"/>
    </row>
    <row r="4108" spans="1:8" x14ac:dyDescent="0.3">
      <c r="A4108" s="68"/>
      <c r="B4108" s="68"/>
      <c r="C4108" s="68"/>
      <c r="D4108" s="68"/>
      <c r="E4108" s="68"/>
      <c r="F4108" s="68"/>
      <c r="G4108" s="68"/>
      <c r="H4108" s="68"/>
    </row>
    <row r="4109" spans="1:8" x14ac:dyDescent="0.3">
      <c r="A4109" s="68"/>
      <c r="B4109" s="68"/>
      <c r="C4109" s="68"/>
      <c r="D4109" s="68"/>
      <c r="E4109" s="68"/>
      <c r="F4109" s="68"/>
      <c r="G4109" s="68"/>
      <c r="H4109" s="68"/>
    </row>
    <row r="4110" spans="1:8" x14ac:dyDescent="0.3">
      <c r="A4110" s="68"/>
      <c r="B4110" s="68"/>
      <c r="C4110" s="68"/>
      <c r="D4110" s="68"/>
      <c r="E4110" s="68"/>
      <c r="F4110" s="68"/>
      <c r="G4110" s="68"/>
      <c r="H4110" s="68"/>
    </row>
    <row r="4111" spans="1:8" x14ac:dyDescent="0.3">
      <c r="A4111" s="68"/>
      <c r="B4111" s="68"/>
      <c r="C4111" s="68"/>
      <c r="D4111" s="68"/>
      <c r="E4111" s="68"/>
      <c r="F4111" s="68"/>
      <c r="G4111" s="68"/>
      <c r="H4111" s="68"/>
    </row>
    <row r="4112" spans="1:8" x14ac:dyDescent="0.3">
      <c r="A4112" s="68"/>
      <c r="B4112" s="68"/>
      <c r="C4112" s="68"/>
      <c r="D4112" s="68"/>
      <c r="E4112" s="68"/>
      <c r="F4112" s="68"/>
      <c r="G4112" s="68"/>
      <c r="H4112" s="68"/>
    </row>
    <row r="4113" spans="1:8" x14ac:dyDescent="0.3">
      <c r="A4113" s="68"/>
      <c r="B4113" s="68"/>
      <c r="C4113" s="68"/>
      <c r="D4113" s="68"/>
      <c r="E4113" s="68"/>
      <c r="F4113" s="68"/>
      <c r="G4113" s="68"/>
      <c r="H4113" s="68"/>
    </row>
    <row r="4114" spans="1:8" x14ac:dyDescent="0.3">
      <c r="A4114" s="68"/>
      <c r="B4114" s="68"/>
      <c r="C4114" s="68"/>
      <c r="D4114" s="68"/>
      <c r="E4114" s="68"/>
      <c r="F4114" s="68"/>
      <c r="G4114" s="68"/>
      <c r="H4114" s="68"/>
    </row>
    <row r="4115" spans="1:8" x14ac:dyDescent="0.3">
      <c r="A4115" s="68"/>
      <c r="B4115" s="68"/>
      <c r="C4115" s="68"/>
      <c r="D4115" s="68"/>
      <c r="E4115" s="68"/>
      <c r="F4115" s="68"/>
      <c r="G4115" s="68"/>
      <c r="H4115" s="68"/>
    </row>
    <row r="4116" spans="1:8" x14ac:dyDescent="0.3">
      <c r="A4116" s="68"/>
      <c r="B4116" s="68"/>
      <c r="C4116" s="68"/>
      <c r="D4116" s="68"/>
      <c r="E4116" s="68"/>
      <c r="F4116" s="68"/>
      <c r="G4116" s="68"/>
      <c r="H4116" s="68"/>
    </row>
    <row r="4117" spans="1:8" x14ac:dyDescent="0.3">
      <c r="A4117" s="68"/>
      <c r="B4117" s="68"/>
      <c r="C4117" s="68"/>
      <c r="D4117" s="68"/>
      <c r="E4117" s="68"/>
      <c r="F4117" s="68"/>
      <c r="G4117" s="68"/>
      <c r="H4117" s="68"/>
    </row>
    <row r="4118" spans="1:8" x14ac:dyDescent="0.3">
      <c r="A4118" s="68"/>
      <c r="B4118" s="68"/>
      <c r="C4118" s="68"/>
      <c r="D4118" s="68"/>
      <c r="E4118" s="68"/>
      <c r="F4118" s="68"/>
      <c r="G4118" s="68"/>
      <c r="H4118" s="68"/>
    </row>
    <row r="4119" spans="1:8" x14ac:dyDescent="0.3">
      <c r="A4119" s="68"/>
      <c r="B4119" s="68"/>
      <c r="C4119" s="68"/>
      <c r="D4119" s="68"/>
      <c r="E4119" s="68"/>
      <c r="F4119" s="68"/>
      <c r="G4119" s="68"/>
      <c r="H4119" s="68"/>
    </row>
    <row r="4120" spans="1:8" x14ac:dyDescent="0.3">
      <c r="A4120" s="68"/>
      <c r="B4120" s="68"/>
      <c r="C4120" s="68"/>
      <c r="D4120" s="68"/>
      <c r="E4120" s="68"/>
      <c r="F4120" s="68"/>
      <c r="G4120" s="68"/>
      <c r="H4120" s="68"/>
    </row>
    <row r="4121" spans="1:8" x14ac:dyDescent="0.3">
      <c r="A4121" s="68"/>
      <c r="B4121" s="68"/>
      <c r="C4121" s="68"/>
      <c r="D4121" s="68"/>
      <c r="E4121" s="68"/>
      <c r="F4121" s="68"/>
      <c r="G4121" s="68"/>
      <c r="H4121" s="68"/>
    </row>
    <row r="4122" spans="1:8" x14ac:dyDescent="0.3">
      <c r="A4122" s="68"/>
      <c r="B4122" s="68"/>
      <c r="C4122" s="68"/>
      <c r="D4122" s="68"/>
      <c r="E4122" s="68"/>
      <c r="F4122" s="68"/>
      <c r="G4122" s="68"/>
      <c r="H4122" s="68"/>
    </row>
    <row r="4123" spans="1:8" x14ac:dyDescent="0.3">
      <c r="A4123" s="68"/>
      <c r="B4123" s="68"/>
      <c r="C4123" s="68"/>
      <c r="D4123" s="68"/>
      <c r="E4123" s="68"/>
      <c r="F4123" s="68"/>
      <c r="G4123" s="68"/>
      <c r="H4123" s="68"/>
    </row>
    <row r="4124" spans="1:8" x14ac:dyDescent="0.3">
      <c r="A4124" s="68"/>
      <c r="B4124" s="68"/>
      <c r="C4124" s="68"/>
      <c r="D4124" s="68"/>
      <c r="E4124" s="68"/>
      <c r="F4124" s="68"/>
      <c r="G4124" s="68"/>
      <c r="H4124" s="68"/>
    </row>
    <row r="4125" spans="1:8" x14ac:dyDescent="0.3">
      <c r="A4125" s="68"/>
      <c r="B4125" s="68"/>
      <c r="C4125" s="68"/>
      <c r="D4125" s="68"/>
      <c r="E4125" s="68"/>
      <c r="F4125" s="68"/>
      <c r="G4125" s="68"/>
      <c r="H4125" s="68"/>
    </row>
    <row r="4126" spans="1:8" x14ac:dyDescent="0.3">
      <c r="A4126" s="68"/>
      <c r="B4126" s="68"/>
      <c r="C4126" s="68"/>
      <c r="D4126" s="68"/>
      <c r="E4126" s="68"/>
      <c r="F4126" s="68"/>
      <c r="G4126" s="68"/>
      <c r="H4126" s="68"/>
    </row>
    <row r="4127" spans="1:8" x14ac:dyDescent="0.3">
      <c r="A4127" s="68"/>
      <c r="B4127" s="68"/>
      <c r="C4127" s="68"/>
      <c r="D4127" s="68"/>
      <c r="E4127" s="68"/>
      <c r="F4127" s="68"/>
      <c r="G4127" s="68"/>
      <c r="H4127" s="68"/>
    </row>
    <row r="4128" spans="1:8" x14ac:dyDescent="0.3">
      <c r="A4128" s="68"/>
      <c r="B4128" s="68"/>
      <c r="C4128" s="68"/>
      <c r="D4128" s="68"/>
      <c r="E4128" s="68"/>
      <c r="F4128" s="68"/>
      <c r="G4128" s="68"/>
      <c r="H4128" s="68"/>
    </row>
    <row r="4129" spans="1:8" x14ac:dyDescent="0.3">
      <c r="A4129" s="68"/>
      <c r="B4129" s="68"/>
      <c r="C4129" s="68"/>
      <c r="D4129" s="68"/>
      <c r="E4129" s="68"/>
      <c r="F4129" s="68"/>
      <c r="G4129" s="68"/>
      <c r="H4129" s="68"/>
    </row>
    <row r="4130" spans="1:8" x14ac:dyDescent="0.3">
      <c r="A4130" s="68"/>
      <c r="B4130" s="68"/>
      <c r="C4130" s="68"/>
      <c r="D4130" s="68"/>
      <c r="E4130" s="68"/>
      <c r="F4130" s="68"/>
      <c r="G4130" s="68"/>
      <c r="H4130" s="68"/>
    </row>
    <row r="4131" spans="1:8" x14ac:dyDescent="0.3">
      <c r="A4131" s="68"/>
      <c r="B4131" s="68"/>
      <c r="C4131" s="68"/>
      <c r="D4131" s="68"/>
      <c r="E4131" s="68"/>
      <c r="F4131" s="68"/>
      <c r="G4131" s="68"/>
      <c r="H4131" s="68"/>
    </row>
    <row r="4132" spans="1:8" x14ac:dyDescent="0.3">
      <c r="A4132" s="68"/>
      <c r="B4132" s="68"/>
      <c r="C4132" s="68"/>
      <c r="D4132" s="68"/>
      <c r="E4132" s="68"/>
      <c r="F4132" s="68"/>
      <c r="G4132" s="68"/>
      <c r="H4132" s="68"/>
    </row>
    <row r="4133" spans="1:8" x14ac:dyDescent="0.3">
      <c r="A4133" s="68"/>
      <c r="B4133" s="68"/>
      <c r="C4133" s="68"/>
      <c r="D4133" s="68"/>
      <c r="E4133" s="68"/>
      <c r="F4133" s="68"/>
      <c r="G4133" s="68"/>
      <c r="H4133" s="68"/>
    </row>
    <row r="4134" spans="1:8" x14ac:dyDescent="0.3">
      <c r="A4134" s="68"/>
      <c r="B4134" s="68"/>
      <c r="C4134" s="68"/>
      <c r="D4134" s="68"/>
      <c r="E4134" s="68"/>
      <c r="F4134" s="68"/>
      <c r="G4134" s="68"/>
      <c r="H4134" s="68"/>
    </row>
    <row r="4135" spans="1:8" x14ac:dyDescent="0.3">
      <c r="A4135" s="68"/>
      <c r="B4135" s="68"/>
      <c r="C4135" s="68"/>
      <c r="D4135" s="68"/>
      <c r="E4135" s="68"/>
      <c r="F4135" s="68"/>
      <c r="G4135" s="68"/>
      <c r="H4135" s="68"/>
    </row>
    <row r="4136" spans="1:8" x14ac:dyDescent="0.3">
      <c r="A4136" s="68"/>
      <c r="B4136" s="68"/>
      <c r="C4136" s="68"/>
      <c r="D4136" s="68"/>
      <c r="E4136" s="68"/>
      <c r="F4136" s="68"/>
      <c r="G4136" s="68"/>
      <c r="H4136" s="68"/>
    </row>
    <row r="4137" spans="1:8" x14ac:dyDescent="0.3">
      <c r="A4137" s="68"/>
      <c r="B4137" s="68"/>
      <c r="C4137" s="68"/>
      <c r="D4137" s="68"/>
      <c r="E4137" s="68"/>
      <c r="F4137" s="68"/>
      <c r="G4137" s="68"/>
      <c r="H4137" s="68"/>
    </row>
    <row r="4138" spans="1:8" x14ac:dyDescent="0.3">
      <c r="A4138" s="68"/>
      <c r="B4138" s="68"/>
      <c r="C4138" s="68"/>
      <c r="D4138" s="68"/>
      <c r="E4138" s="68"/>
      <c r="F4138" s="68"/>
      <c r="G4138" s="68"/>
      <c r="H4138" s="68"/>
    </row>
    <row r="4139" spans="1:8" x14ac:dyDescent="0.3">
      <c r="A4139" s="68"/>
      <c r="B4139" s="68"/>
      <c r="C4139" s="68"/>
      <c r="D4139" s="68"/>
      <c r="E4139" s="68"/>
      <c r="F4139" s="68"/>
      <c r="G4139" s="68"/>
      <c r="H4139" s="68"/>
    </row>
    <row r="4140" spans="1:8" x14ac:dyDescent="0.3">
      <c r="A4140" s="68"/>
      <c r="B4140" s="68"/>
      <c r="C4140" s="68"/>
      <c r="D4140" s="68"/>
      <c r="E4140" s="68"/>
      <c r="F4140" s="68"/>
      <c r="G4140" s="68"/>
      <c r="H4140" s="68"/>
    </row>
    <row r="4141" spans="1:8" x14ac:dyDescent="0.3">
      <c r="A4141" s="68"/>
      <c r="B4141" s="68"/>
      <c r="C4141" s="68"/>
      <c r="D4141" s="68"/>
      <c r="E4141" s="68"/>
      <c r="F4141" s="68"/>
      <c r="G4141" s="68"/>
      <c r="H4141" s="68"/>
    </row>
    <row r="4142" spans="1:8" x14ac:dyDescent="0.3">
      <c r="A4142" s="68"/>
      <c r="B4142" s="68"/>
      <c r="C4142" s="68"/>
      <c r="D4142" s="68"/>
      <c r="E4142" s="68"/>
      <c r="F4142" s="68"/>
      <c r="G4142" s="68"/>
      <c r="H4142" s="68"/>
    </row>
    <row r="4143" spans="1:8" x14ac:dyDescent="0.3">
      <c r="A4143" s="68"/>
      <c r="B4143" s="68"/>
      <c r="C4143" s="68"/>
      <c r="D4143" s="68"/>
      <c r="E4143" s="68"/>
      <c r="F4143" s="68"/>
      <c r="G4143" s="68"/>
      <c r="H4143" s="68"/>
    </row>
    <row r="4144" spans="1:8" x14ac:dyDescent="0.3">
      <c r="A4144" s="68"/>
      <c r="B4144" s="68"/>
      <c r="C4144" s="68"/>
      <c r="D4144" s="68"/>
      <c r="E4144" s="68"/>
      <c r="F4144" s="68"/>
      <c r="G4144" s="68"/>
      <c r="H4144" s="68"/>
    </row>
    <row r="4145" spans="1:8" x14ac:dyDescent="0.3">
      <c r="A4145" s="68"/>
      <c r="B4145" s="68"/>
      <c r="C4145" s="68"/>
      <c r="D4145" s="68"/>
      <c r="E4145" s="68"/>
      <c r="F4145" s="68"/>
      <c r="G4145" s="68"/>
      <c r="H4145" s="68"/>
    </row>
    <row r="4146" spans="1:8" x14ac:dyDescent="0.3">
      <c r="A4146" s="68"/>
      <c r="B4146" s="68"/>
      <c r="C4146" s="68"/>
      <c r="D4146" s="68"/>
      <c r="E4146" s="68"/>
      <c r="F4146" s="68"/>
      <c r="G4146" s="68"/>
      <c r="H4146" s="68"/>
    </row>
    <row r="4147" spans="1:8" x14ac:dyDescent="0.3">
      <c r="A4147" s="68"/>
      <c r="B4147" s="68"/>
      <c r="C4147" s="68"/>
      <c r="D4147" s="68"/>
      <c r="E4147" s="68"/>
      <c r="F4147" s="68"/>
      <c r="G4147" s="68"/>
      <c r="H4147" s="68"/>
    </row>
    <row r="4148" spans="1:8" x14ac:dyDescent="0.3">
      <c r="A4148" s="68"/>
      <c r="B4148" s="68"/>
      <c r="C4148" s="68"/>
      <c r="D4148" s="68"/>
      <c r="E4148" s="68"/>
      <c r="F4148" s="68"/>
      <c r="G4148" s="68"/>
      <c r="H4148" s="68"/>
    </row>
    <row r="4149" spans="1:8" x14ac:dyDescent="0.3">
      <c r="A4149" s="68"/>
      <c r="B4149" s="68"/>
      <c r="C4149" s="68"/>
      <c r="D4149" s="68"/>
      <c r="E4149" s="68"/>
      <c r="F4149" s="68"/>
      <c r="G4149" s="68"/>
      <c r="H4149" s="68"/>
    </row>
    <row r="4150" spans="1:8" x14ac:dyDescent="0.3">
      <c r="A4150" s="68"/>
      <c r="B4150" s="68"/>
      <c r="C4150" s="68"/>
      <c r="D4150" s="68"/>
      <c r="E4150" s="68"/>
      <c r="F4150" s="68"/>
      <c r="G4150" s="68"/>
      <c r="H4150" s="68"/>
    </row>
    <row r="4151" spans="1:8" x14ac:dyDescent="0.3">
      <c r="A4151" s="68"/>
      <c r="B4151" s="68"/>
      <c r="C4151" s="68"/>
      <c r="D4151" s="68"/>
      <c r="E4151" s="68"/>
      <c r="F4151" s="68"/>
      <c r="G4151" s="68"/>
      <c r="H4151" s="68"/>
    </row>
    <row r="4152" spans="1:8" x14ac:dyDescent="0.3">
      <c r="A4152" s="68"/>
      <c r="B4152" s="68"/>
      <c r="C4152" s="68"/>
      <c r="D4152" s="68"/>
      <c r="E4152" s="68"/>
      <c r="F4152" s="68"/>
      <c r="G4152" s="68"/>
      <c r="H4152" s="68"/>
    </row>
    <row r="4153" spans="1:8" x14ac:dyDescent="0.3">
      <c r="A4153" s="68"/>
      <c r="B4153" s="68"/>
      <c r="C4153" s="68"/>
      <c r="D4153" s="68"/>
      <c r="E4153" s="68"/>
      <c r="F4153" s="68"/>
      <c r="G4153" s="68"/>
      <c r="H4153" s="68"/>
    </row>
    <row r="4154" spans="1:8" x14ac:dyDescent="0.3">
      <c r="A4154" s="68"/>
      <c r="B4154" s="68"/>
      <c r="C4154" s="68"/>
      <c r="D4154" s="68"/>
      <c r="E4154" s="68"/>
      <c r="F4154" s="68"/>
      <c r="G4154" s="68"/>
      <c r="H4154" s="68"/>
    </row>
    <row r="4155" spans="1:8" x14ac:dyDescent="0.3">
      <c r="A4155" s="68"/>
      <c r="B4155" s="68"/>
      <c r="C4155" s="68"/>
      <c r="D4155" s="68"/>
      <c r="E4155" s="68"/>
      <c r="F4155" s="68"/>
      <c r="G4155" s="68"/>
      <c r="H4155" s="68"/>
    </row>
    <row r="4156" spans="1:8" x14ac:dyDescent="0.3">
      <c r="A4156" s="68"/>
      <c r="B4156" s="68"/>
      <c r="C4156" s="68"/>
      <c r="D4156" s="68"/>
      <c r="E4156" s="68"/>
      <c r="F4156" s="68"/>
      <c r="G4156" s="68"/>
      <c r="H4156" s="68"/>
    </row>
    <row r="4157" spans="1:8" x14ac:dyDescent="0.3">
      <c r="A4157" s="68"/>
      <c r="B4157" s="68"/>
      <c r="C4157" s="68"/>
      <c r="D4157" s="68"/>
      <c r="E4157" s="68"/>
      <c r="F4157" s="68"/>
      <c r="G4157" s="68"/>
      <c r="H4157" s="68"/>
    </row>
    <row r="4158" spans="1:8" x14ac:dyDescent="0.3">
      <c r="A4158" s="68"/>
      <c r="B4158" s="68"/>
      <c r="C4158" s="68"/>
      <c r="D4158" s="68"/>
      <c r="E4158" s="68"/>
      <c r="F4158" s="68"/>
      <c r="G4158" s="68"/>
      <c r="H4158" s="68"/>
    </row>
    <row r="4159" spans="1:8" x14ac:dyDescent="0.3">
      <c r="A4159" s="68"/>
      <c r="B4159" s="68"/>
      <c r="C4159" s="68"/>
      <c r="D4159" s="68"/>
      <c r="E4159" s="68"/>
      <c r="F4159" s="68"/>
      <c r="G4159" s="68"/>
      <c r="H4159" s="68"/>
    </row>
    <row r="4160" spans="1:8" x14ac:dyDescent="0.3">
      <c r="A4160" s="68"/>
      <c r="B4160" s="68"/>
      <c r="C4160" s="68"/>
      <c r="D4160" s="68"/>
      <c r="E4160" s="68"/>
      <c r="F4160" s="68"/>
      <c r="G4160" s="68"/>
      <c r="H4160" s="68"/>
    </row>
    <row r="4161" spans="1:8" x14ac:dyDescent="0.3">
      <c r="A4161" s="68"/>
      <c r="B4161" s="68"/>
      <c r="C4161" s="68"/>
      <c r="D4161" s="68"/>
      <c r="E4161" s="68"/>
      <c r="F4161" s="68"/>
      <c r="G4161" s="68"/>
      <c r="H4161" s="68"/>
    </row>
    <row r="4162" spans="1:8" x14ac:dyDescent="0.3">
      <c r="A4162" s="68"/>
      <c r="B4162" s="68"/>
      <c r="C4162" s="68"/>
      <c r="D4162" s="68"/>
      <c r="E4162" s="68"/>
      <c r="F4162" s="68"/>
      <c r="G4162" s="68"/>
      <c r="H4162" s="68"/>
    </row>
    <row r="4163" spans="1:8" x14ac:dyDescent="0.3">
      <c r="A4163" s="68"/>
      <c r="B4163" s="68"/>
      <c r="C4163" s="68"/>
      <c r="D4163" s="68"/>
      <c r="E4163" s="68"/>
      <c r="F4163" s="68"/>
      <c r="G4163" s="68"/>
      <c r="H4163" s="68"/>
    </row>
    <row r="4164" spans="1:8" x14ac:dyDescent="0.3">
      <c r="A4164" s="68"/>
      <c r="B4164" s="68"/>
      <c r="C4164" s="68"/>
      <c r="D4164" s="68"/>
      <c r="E4164" s="68"/>
      <c r="F4164" s="68"/>
      <c r="G4164" s="68"/>
      <c r="H4164" s="68"/>
    </row>
    <row r="4165" spans="1:8" x14ac:dyDescent="0.3">
      <c r="A4165" s="68"/>
      <c r="B4165" s="68"/>
      <c r="C4165" s="68"/>
      <c r="D4165" s="68"/>
      <c r="E4165" s="68"/>
      <c r="F4165" s="68"/>
      <c r="G4165" s="68"/>
      <c r="H4165" s="68"/>
    </row>
    <row r="4166" spans="1:8" x14ac:dyDescent="0.3">
      <c r="A4166" s="68"/>
      <c r="B4166" s="68"/>
      <c r="C4166" s="68"/>
      <c r="D4166" s="68"/>
      <c r="E4166" s="68"/>
      <c r="F4166" s="68"/>
      <c r="G4166" s="68"/>
      <c r="H4166" s="68"/>
    </row>
    <row r="4167" spans="1:8" x14ac:dyDescent="0.3">
      <c r="A4167" s="68"/>
      <c r="B4167" s="68"/>
      <c r="C4167" s="68"/>
      <c r="D4167" s="68"/>
      <c r="E4167" s="68"/>
      <c r="F4167" s="68"/>
      <c r="G4167" s="68"/>
      <c r="H4167" s="68"/>
    </row>
    <row r="4168" spans="1:8" x14ac:dyDescent="0.3">
      <c r="A4168" s="68"/>
      <c r="B4168" s="68"/>
      <c r="C4168" s="68"/>
      <c r="D4168" s="68"/>
      <c r="E4168" s="68"/>
      <c r="F4168" s="68"/>
      <c r="G4168" s="68"/>
      <c r="H4168" s="68"/>
    </row>
    <row r="4169" spans="1:8" x14ac:dyDescent="0.3">
      <c r="A4169" s="68"/>
      <c r="B4169" s="68"/>
      <c r="C4169" s="68"/>
      <c r="D4169" s="68"/>
      <c r="E4169" s="68"/>
      <c r="F4169" s="68"/>
      <c r="G4169" s="68"/>
      <c r="H4169" s="68"/>
    </row>
    <row r="4170" spans="1:8" x14ac:dyDescent="0.3">
      <c r="A4170" s="68"/>
      <c r="B4170" s="68"/>
      <c r="C4170" s="68"/>
      <c r="D4170" s="68"/>
      <c r="E4170" s="68"/>
      <c r="F4170" s="68"/>
      <c r="G4170" s="68"/>
      <c r="H4170" s="68"/>
    </row>
    <row r="4171" spans="1:8" x14ac:dyDescent="0.3">
      <c r="A4171" s="68"/>
      <c r="B4171" s="68"/>
      <c r="C4171" s="68"/>
      <c r="D4171" s="68"/>
      <c r="E4171" s="68"/>
      <c r="F4171" s="68"/>
      <c r="G4171" s="68"/>
      <c r="H4171" s="68"/>
    </row>
    <row r="4172" spans="1:8" x14ac:dyDescent="0.3">
      <c r="A4172" s="68"/>
      <c r="B4172" s="68"/>
      <c r="C4172" s="68"/>
      <c r="D4172" s="68"/>
      <c r="E4172" s="68"/>
      <c r="F4172" s="68"/>
      <c r="G4172" s="68"/>
      <c r="H4172" s="68"/>
    </row>
    <row r="4173" spans="1:8" x14ac:dyDescent="0.3">
      <c r="A4173" s="68"/>
      <c r="B4173" s="68"/>
      <c r="C4173" s="68"/>
      <c r="D4173" s="68"/>
      <c r="E4173" s="68"/>
      <c r="F4173" s="68"/>
      <c r="G4173" s="68"/>
      <c r="H4173" s="68"/>
    </row>
    <row r="4174" spans="1:8" x14ac:dyDescent="0.3">
      <c r="A4174" s="68"/>
      <c r="B4174" s="68"/>
      <c r="C4174" s="68"/>
      <c r="D4174" s="68"/>
      <c r="E4174" s="68"/>
      <c r="F4174" s="68"/>
      <c r="G4174" s="68"/>
      <c r="H4174" s="68"/>
    </row>
    <row r="4175" spans="1:8" x14ac:dyDescent="0.3">
      <c r="A4175" s="68"/>
      <c r="B4175" s="68"/>
      <c r="C4175" s="68"/>
      <c r="D4175" s="68"/>
      <c r="E4175" s="68"/>
      <c r="F4175" s="68"/>
      <c r="G4175" s="68"/>
      <c r="H4175" s="68"/>
    </row>
    <row r="4176" spans="1:8" x14ac:dyDescent="0.3">
      <c r="A4176" s="68"/>
      <c r="B4176" s="68"/>
      <c r="C4176" s="68"/>
      <c r="D4176" s="68"/>
      <c r="E4176" s="68"/>
      <c r="F4176" s="68"/>
      <c r="G4176" s="68"/>
      <c r="H4176" s="68"/>
    </row>
    <row r="4177" spans="1:8" x14ac:dyDescent="0.3">
      <c r="A4177" s="68"/>
      <c r="B4177" s="68"/>
      <c r="C4177" s="68"/>
      <c r="D4177" s="68"/>
      <c r="E4177" s="68"/>
      <c r="F4177" s="68"/>
      <c r="G4177" s="68"/>
      <c r="H4177" s="68"/>
    </row>
    <row r="4178" spans="1:8" x14ac:dyDescent="0.3">
      <c r="A4178" s="68"/>
      <c r="B4178" s="68"/>
      <c r="C4178" s="68"/>
      <c r="D4178" s="68"/>
      <c r="E4178" s="68"/>
      <c r="F4178" s="68"/>
      <c r="G4178" s="68"/>
      <c r="H4178" s="68"/>
    </row>
    <row r="4179" spans="1:8" x14ac:dyDescent="0.3">
      <c r="A4179" s="68"/>
      <c r="B4179" s="68"/>
      <c r="C4179" s="68"/>
      <c r="D4179" s="68"/>
      <c r="E4179" s="68"/>
      <c r="F4179" s="68"/>
      <c r="G4179" s="68"/>
      <c r="H4179" s="68"/>
    </row>
    <row r="4180" spans="1:8" x14ac:dyDescent="0.3">
      <c r="A4180" s="68"/>
      <c r="B4180" s="68"/>
      <c r="C4180" s="68"/>
      <c r="D4180" s="68"/>
      <c r="E4180" s="68"/>
      <c r="F4180" s="68"/>
      <c r="G4180" s="68"/>
      <c r="H4180" s="68"/>
    </row>
    <row r="4181" spans="1:8" x14ac:dyDescent="0.3">
      <c r="A4181" s="68"/>
      <c r="B4181" s="68"/>
      <c r="C4181" s="68"/>
      <c r="D4181" s="68"/>
      <c r="E4181" s="68"/>
      <c r="F4181" s="68"/>
      <c r="G4181" s="68"/>
      <c r="H4181" s="68"/>
    </row>
    <row r="4182" spans="1:8" x14ac:dyDescent="0.3">
      <c r="A4182" s="68"/>
      <c r="B4182" s="68"/>
      <c r="C4182" s="68"/>
      <c r="D4182" s="68"/>
      <c r="E4182" s="68"/>
      <c r="F4182" s="68"/>
      <c r="G4182" s="68"/>
      <c r="H4182" s="68"/>
    </row>
    <row r="4183" spans="1:8" x14ac:dyDescent="0.3">
      <c r="A4183" s="68"/>
      <c r="B4183" s="68"/>
      <c r="C4183" s="68"/>
      <c r="D4183" s="68"/>
      <c r="E4183" s="68"/>
      <c r="F4183" s="68"/>
      <c r="G4183" s="68"/>
      <c r="H4183" s="68"/>
    </row>
    <row r="4184" spans="1:8" x14ac:dyDescent="0.3">
      <c r="A4184" s="68"/>
      <c r="B4184" s="68"/>
      <c r="C4184" s="68"/>
      <c r="D4184" s="68"/>
      <c r="E4184" s="68"/>
      <c r="F4184" s="68"/>
      <c r="G4184" s="68"/>
      <c r="H4184" s="68"/>
    </row>
    <row r="4185" spans="1:8" x14ac:dyDescent="0.3">
      <c r="A4185" s="68"/>
      <c r="B4185" s="68"/>
      <c r="C4185" s="68"/>
      <c r="D4185" s="68"/>
      <c r="E4185" s="68"/>
      <c r="F4185" s="68"/>
      <c r="G4185" s="68"/>
      <c r="H4185" s="68"/>
    </row>
    <row r="4186" spans="1:8" x14ac:dyDescent="0.3">
      <c r="A4186" s="68"/>
      <c r="B4186" s="68"/>
      <c r="C4186" s="68"/>
      <c r="D4186" s="68"/>
      <c r="E4186" s="68"/>
      <c r="F4186" s="68"/>
      <c r="G4186" s="68"/>
      <c r="H4186" s="68"/>
    </row>
    <row r="4187" spans="1:8" x14ac:dyDescent="0.3">
      <c r="A4187" s="68"/>
      <c r="B4187" s="68"/>
      <c r="C4187" s="68"/>
      <c r="D4187" s="68"/>
      <c r="E4187" s="68"/>
      <c r="F4187" s="68"/>
      <c r="G4187" s="68"/>
      <c r="H4187" s="68"/>
    </row>
    <row r="4188" spans="1:8" x14ac:dyDescent="0.3">
      <c r="A4188" s="68"/>
      <c r="B4188" s="68"/>
      <c r="C4188" s="68"/>
      <c r="D4188" s="68"/>
      <c r="E4188" s="68"/>
      <c r="F4188" s="68"/>
      <c r="G4188" s="68"/>
      <c r="H4188" s="68"/>
    </row>
    <row r="4189" spans="1:8" x14ac:dyDescent="0.3">
      <c r="A4189" s="68"/>
      <c r="B4189" s="68"/>
      <c r="C4189" s="68"/>
      <c r="D4189" s="68"/>
      <c r="E4189" s="68"/>
      <c r="F4189" s="68"/>
      <c r="G4189" s="68"/>
      <c r="H4189" s="68"/>
    </row>
    <row r="4190" spans="1:8" x14ac:dyDescent="0.3">
      <c r="A4190" s="68"/>
      <c r="B4190" s="68"/>
      <c r="C4190" s="68"/>
      <c r="D4190" s="68"/>
      <c r="E4190" s="68"/>
      <c r="F4190" s="68"/>
      <c r="G4190" s="68"/>
      <c r="H4190" s="68"/>
    </row>
    <row r="4191" spans="1:8" x14ac:dyDescent="0.3">
      <c r="A4191" s="68"/>
      <c r="B4191" s="68"/>
      <c r="C4191" s="68"/>
      <c r="D4191" s="68"/>
      <c r="E4191" s="68"/>
      <c r="F4191" s="68"/>
      <c r="G4191" s="68"/>
      <c r="H4191" s="68"/>
    </row>
    <row r="4192" spans="1:8" x14ac:dyDescent="0.3">
      <c r="A4192" s="68"/>
      <c r="B4192" s="68"/>
      <c r="C4192" s="68"/>
      <c r="D4192" s="68"/>
      <c r="E4192" s="68"/>
      <c r="F4192" s="68"/>
      <c r="G4192" s="68"/>
      <c r="H4192" s="68"/>
    </row>
    <row r="4193" spans="1:8" x14ac:dyDescent="0.3">
      <c r="A4193" s="68"/>
      <c r="B4193" s="68"/>
      <c r="C4193" s="68"/>
      <c r="D4193" s="68"/>
      <c r="E4193" s="68"/>
      <c r="F4193" s="68"/>
      <c r="G4193" s="68"/>
      <c r="H4193" s="68"/>
    </row>
    <row r="4194" spans="1:8" x14ac:dyDescent="0.3">
      <c r="A4194" s="68"/>
      <c r="B4194" s="68"/>
      <c r="C4194" s="68"/>
      <c r="D4194" s="68"/>
      <c r="E4194" s="68"/>
      <c r="F4194" s="68"/>
      <c r="G4194" s="68"/>
      <c r="H4194" s="68"/>
    </row>
    <row r="4195" spans="1:8" x14ac:dyDescent="0.3">
      <c r="A4195" s="68"/>
      <c r="B4195" s="68"/>
      <c r="C4195" s="68"/>
      <c r="D4195" s="68"/>
      <c r="E4195" s="68"/>
      <c r="F4195" s="68"/>
      <c r="G4195" s="68"/>
      <c r="H4195" s="68"/>
    </row>
    <row r="4196" spans="1:8" x14ac:dyDescent="0.3">
      <c r="A4196" s="68"/>
      <c r="B4196" s="68"/>
      <c r="C4196" s="68"/>
      <c r="D4196" s="68"/>
      <c r="E4196" s="68"/>
      <c r="F4196" s="68"/>
      <c r="G4196" s="68"/>
      <c r="H4196" s="68"/>
    </row>
    <row r="4197" spans="1:8" x14ac:dyDescent="0.3">
      <c r="A4197" s="68"/>
      <c r="B4197" s="68"/>
      <c r="C4197" s="68"/>
      <c r="D4197" s="68"/>
      <c r="E4197" s="68"/>
      <c r="F4197" s="68"/>
      <c r="G4197" s="68"/>
      <c r="H4197" s="68"/>
    </row>
    <row r="4198" spans="1:8" x14ac:dyDescent="0.3">
      <c r="A4198" s="68"/>
      <c r="B4198" s="68"/>
      <c r="C4198" s="68"/>
      <c r="D4198" s="68"/>
      <c r="E4198" s="68"/>
      <c r="F4198" s="68"/>
      <c r="G4198" s="68"/>
      <c r="H4198" s="68"/>
    </row>
    <row r="4199" spans="1:8" x14ac:dyDescent="0.3">
      <c r="A4199" s="68"/>
      <c r="B4199" s="68"/>
      <c r="C4199" s="68"/>
      <c r="D4199" s="68"/>
      <c r="E4199" s="68"/>
      <c r="F4199" s="68"/>
      <c r="G4199" s="68"/>
      <c r="H4199" s="68"/>
    </row>
    <row r="4200" spans="1:8" x14ac:dyDescent="0.3">
      <c r="A4200" s="68"/>
      <c r="B4200" s="68"/>
      <c r="C4200" s="68"/>
      <c r="D4200" s="68"/>
      <c r="E4200" s="68"/>
      <c r="F4200" s="68"/>
      <c r="G4200" s="68"/>
      <c r="H4200" s="68"/>
    </row>
    <row r="4201" spans="1:8" x14ac:dyDescent="0.3">
      <c r="A4201" s="68"/>
      <c r="B4201" s="68"/>
      <c r="C4201" s="68"/>
      <c r="D4201" s="68"/>
      <c r="E4201" s="68"/>
      <c r="F4201" s="68"/>
      <c r="G4201" s="68"/>
      <c r="H4201" s="68"/>
    </row>
    <row r="4202" spans="1:8" x14ac:dyDescent="0.3">
      <c r="A4202" s="68"/>
      <c r="B4202" s="68"/>
      <c r="C4202" s="68"/>
      <c r="D4202" s="68"/>
      <c r="E4202" s="68"/>
      <c r="F4202" s="68"/>
      <c r="G4202" s="68"/>
      <c r="H4202" s="68"/>
    </row>
    <row r="4203" spans="1:8" x14ac:dyDescent="0.3">
      <c r="A4203" s="68"/>
      <c r="B4203" s="68"/>
      <c r="C4203" s="68"/>
      <c r="D4203" s="68"/>
      <c r="E4203" s="68"/>
      <c r="F4203" s="68"/>
      <c r="G4203" s="68"/>
      <c r="H4203" s="68"/>
    </row>
    <row r="4204" spans="1:8" x14ac:dyDescent="0.3">
      <c r="A4204" s="68"/>
      <c r="B4204" s="68"/>
      <c r="C4204" s="68"/>
      <c r="D4204" s="68"/>
      <c r="E4204" s="68"/>
      <c r="F4204" s="68"/>
      <c r="G4204" s="68"/>
      <c r="H4204" s="68"/>
    </row>
    <row r="4205" spans="1:8" x14ac:dyDescent="0.3">
      <c r="A4205" s="68"/>
      <c r="B4205" s="68"/>
      <c r="C4205" s="68"/>
      <c r="D4205" s="68"/>
      <c r="E4205" s="68"/>
      <c r="F4205" s="68"/>
      <c r="G4205" s="68"/>
      <c r="H4205" s="68"/>
    </row>
    <row r="4206" spans="1:8" x14ac:dyDescent="0.3">
      <c r="A4206" s="68"/>
      <c r="B4206" s="68"/>
      <c r="C4206" s="68"/>
      <c r="D4206" s="68"/>
      <c r="E4206" s="68"/>
      <c r="F4206" s="68"/>
      <c r="G4206" s="68"/>
      <c r="H4206" s="68"/>
    </row>
    <row r="4207" spans="1:8" x14ac:dyDescent="0.3">
      <c r="A4207" s="68"/>
      <c r="B4207" s="68"/>
      <c r="C4207" s="68"/>
      <c r="D4207" s="68"/>
      <c r="E4207" s="68"/>
      <c r="F4207" s="68"/>
      <c r="G4207" s="68"/>
      <c r="H4207" s="68"/>
    </row>
    <row r="4208" spans="1:8" x14ac:dyDescent="0.3">
      <c r="A4208" s="68"/>
      <c r="B4208" s="68"/>
      <c r="C4208" s="68"/>
      <c r="D4208" s="68"/>
      <c r="E4208" s="68"/>
      <c r="F4208" s="68"/>
      <c r="G4208" s="68"/>
      <c r="H4208" s="68"/>
    </row>
    <row r="4209" spans="1:8" x14ac:dyDescent="0.3">
      <c r="A4209" s="68"/>
      <c r="B4209" s="68"/>
      <c r="C4209" s="68"/>
      <c r="D4209" s="68"/>
      <c r="E4209" s="68"/>
      <c r="F4209" s="68"/>
      <c r="G4209" s="68"/>
      <c r="H4209" s="68"/>
    </row>
    <row r="4210" spans="1:8" x14ac:dyDescent="0.3">
      <c r="A4210" s="68"/>
      <c r="B4210" s="68"/>
      <c r="C4210" s="68"/>
      <c r="D4210" s="68"/>
      <c r="E4210" s="68"/>
      <c r="F4210" s="68"/>
      <c r="G4210" s="68"/>
      <c r="H4210" s="68"/>
    </row>
    <row r="4211" spans="1:8" x14ac:dyDescent="0.3">
      <c r="A4211" s="68"/>
      <c r="B4211" s="68"/>
      <c r="C4211" s="68"/>
      <c r="D4211" s="68"/>
      <c r="E4211" s="68"/>
      <c r="F4211" s="68"/>
      <c r="G4211" s="68"/>
      <c r="H4211" s="68"/>
    </row>
    <row r="4212" spans="1:8" x14ac:dyDescent="0.3">
      <c r="A4212" s="68"/>
      <c r="B4212" s="68"/>
      <c r="C4212" s="68"/>
      <c r="D4212" s="68"/>
      <c r="E4212" s="68"/>
      <c r="F4212" s="68"/>
      <c r="G4212" s="68"/>
      <c r="H4212" s="68"/>
    </row>
    <row r="4213" spans="1:8" x14ac:dyDescent="0.3">
      <c r="A4213" s="68"/>
      <c r="B4213" s="68"/>
      <c r="C4213" s="68"/>
      <c r="D4213" s="68"/>
      <c r="E4213" s="68"/>
      <c r="F4213" s="68"/>
      <c r="G4213" s="68"/>
      <c r="H4213" s="68"/>
    </row>
    <row r="4214" spans="1:8" x14ac:dyDescent="0.3">
      <c r="A4214" s="68"/>
      <c r="B4214" s="68"/>
      <c r="C4214" s="68"/>
      <c r="D4214" s="68"/>
      <c r="E4214" s="68"/>
      <c r="F4214" s="68"/>
      <c r="G4214" s="68"/>
      <c r="H4214" s="68"/>
    </row>
    <row r="4215" spans="1:8" x14ac:dyDescent="0.3">
      <c r="A4215" s="68"/>
      <c r="B4215" s="68"/>
      <c r="C4215" s="68"/>
      <c r="D4215" s="68"/>
      <c r="E4215" s="68"/>
      <c r="F4215" s="68"/>
      <c r="G4215" s="68"/>
      <c r="H4215" s="68"/>
    </row>
    <row r="4216" spans="1:8" x14ac:dyDescent="0.3">
      <c r="A4216" s="68"/>
      <c r="B4216" s="68"/>
      <c r="C4216" s="68"/>
      <c r="D4216" s="68"/>
      <c r="E4216" s="68"/>
      <c r="F4216" s="68"/>
      <c r="G4216" s="68"/>
      <c r="H4216" s="68"/>
    </row>
    <row r="4217" spans="1:8" x14ac:dyDescent="0.3">
      <c r="A4217" s="68"/>
      <c r="B4217" s="68"/>
      <c r="C4217" s="68"/>
      <c r="D4217" s="68"/>
      <c r="E4217" s="68"/>
      <c r="F4217" s="68"/>
      <c r="G4217" s="68"/>
      <c r="H4217" s="68"/>
    </row>
    <row r="4218" spans="1:8" x14ac:dyDescent="0.3">
      <c r="A4218" s="68"/>
      <c r="B4218" s="68"/>
      <c r="C4218" s="68"/>
      <c r="D4218" s="68"/>
      <c r="E4218" s="68"/>
      <c r="F4218" s="68"/>
      <c r="G4218" s="68"/>
      <c r="H4218" s="68"/>
    </row>
    <row r="4219" spans="1:8" x14ac:dyDescent="0.3">
      <c r="A4219" s="68"/>
      <c r="B4219" s="68"/>
      <c r="C4219" s="68"/>
      <c r="D4219" s="68"/>
      <c r="E4219" s="68"/>
      <c r="F4219" s="68"/>
      <c r="G4219" s="68"/>
      <c r="H4219" s="68"/>
    </row>
    <row r="4220" spans="1:8" x14ac:dyDescent="0.3">
      <c r="A4220" s="68"/>
      <c r="B4220" s="68"/>
      <c r="C4220" s="68"/>
      <c r="D4220" s="68"/>
      <c r="E4220" s="68"/>
      <c r="F4220" s="68"/>
      <c r="G4220" s="68"/>
      <c r="H4220" s="68"/>
    </row>
    <row r="4221" spans="1:8" x14ac:dyDescent="0.3">
      <c r="A4221" s="68"/>
      <c r="B4221" s="68"/>
      <c r="C4221" s="68"/>
      <c r="D4221" s="68"/>
      <c r="E4221" s="68"/>
      <c r="F4221" s="68"/>
      <c r="G4221" s="68"/>
      <c r="H4221" s="68"/>
    </row>
    <row r="4222" spans="1:8" x14ac:dyDescent="0.3">
      <c r="A4222" s="68"/>
      <c r="B4222" s="68"/>
      <c r="C4222" s="68"/>
      <c r="D4222" s="68"/>
      <c r="E4222" s="68"/>
      <c r="F4222" s="68"/>
      <c r="G4222" s="68"/>
      <c r="H4222" s="68"/>
    </row>
    <row r="4223" spans="1:8" x14ac:dyDescent="0.3">
      <c r="A4223" s="68"/>
      <c r="B4223" s="68"/>
      <c r="C4223" s="68"/>
      <c r="D4223" s="68"/>
      <c r="E4223" s="68"/>
      <c r="F4223" s="68"/>
      <c r="G4223" s="68"/>
      <c r="H4223" s="68"/>
    </row>
    <row r="4224" spans="1:8" x14ac:dyDescent="0.3">
      <c r="A4224" s="68"/>
      <c r="B4224" s="68"/>
      <c r="C4224" s="68"/>
      <c r="D4224" s="68"/>
      <c r="E4224" s="68"/>
      <c r="F4224" s="68"/>
      <c r="G4224" s="68"/>
      <c r="H4224" s="68"/>
    </row>
    <row r="4225" spans="1:8" x14ac:dyDescent="0.3">
      <c r="A4225" s="68"/>
      <c r="B4225" s="68"/>
      <c r="C4225" s="68"/>
      <c r="D4225" s="68"/>
      <c r="E4225" s="68"/>
      <c r="F4225" s="68"/>
      <c r="G4225" s="68"/>
      <c r="H4225" s="68"/>
    </row>
    <row r="4226" spans="1:8" x14ac:dyDescent="0.3">
      <c r="A4226" s="68"/>
      <c r="B4226" s="68"/>
      <c r="C4226" s="68"/>
      <c r="D4226" s="68"/>
      <c r="E4226" s="68"/>
      <c r="F4226" s="68"/>
      <c r="G4226" s="68"/>
      <c r="H4226" s="68"/>
    </row>
    <row r="4227" spans="1:8" x14ac:dyDescent="0.3">
      <c r="A4227" s="68"/>
      <c r="B4227" s="68"/>
      <c r="C4227" s="68"/>
      <c r="D4227" s="68"/>
      <c r="E4227" s="68"/>
      <c r="F4227" s="68"/>
      <c r="G4227" s="68"/>
      <c r="H4227" s="68"/>
    </row>
    <row r="4228" spans="1:8" x14ac:dyDescent="0.3">
      <c r="A4228" s="68"/>
      <c r="B4228" s="68"/>
      <c r="C4228" s="68"/>
      <c r="D4228" s="68"/>
      <c r="E4228" s="68"/>
      <c r="F4228" s="68"/>
      <c r="G4228" s="68"/>
      <c r="H4228" s="68"/>
    </row>
    <row r="4229" spans="1:8" x14ac:dyDescent="0.3">
      <c r="A4229" s="68"/>
      <c r="B4229" s="68"/>
      <c r="C4229" s="68"/>
      <c r="D4229" s="68"/>
      <c r="E4229" s="68"/>
      <c r="F4229" s="68"/>
      <c r="G4229" s="68"/>
      <c r="H4229" s="68"/>
    </row>
    <row r="4230" spans="1:8" x14ac:dyDescent="0.3">
      <c r="A4230" s="68"/>
      <c r="B4230" s="68"/>
      <c r="C4230" s="68"/>
      <c r="D4230" s="68"/>
      <c r="E4230" s="68"/>
      <c r="F4230" s="68"/>
      <c r="G4230" s="68"/>
      <c r="H4230" s="68"/>
    </row>
    <row r="4231" spans="1:8" x14ac:dyDescent="0.3">
      <c r="A4231" s="68"/>
      <c r="B4231" s="68"/>
      <c r="C4231" s="68"/>
      <c r="D4231" s="68"/>
      <c r="E4231" s="68"/>
      <c r="F4231" s="68"/>
      <c r="G4231" s="68"/>
      <c r="H4231" s="68"/>
    </row>
    <row r="4232" spans="1:8" x14ac:dyDescent="0.3">
      <c r="A4232" s="68"/>
      <c r="B4232" s="68"/>
      <c r="C4232" s="68"/>
      <c r="D4232" s="68"/>
      <c r="E4232" s="68"/>
      <c r="F4232" s="68"/>
      <c r="G4232" s="68"/>
      <c r="H4232" s="68"/>
    </row>
    <row r="4233" spans="1:8" x14ac:dyDescent="0.3">
      <c r="A4233" s="68"/>
      <c r="B4233" s="68"/>
      <c r="C4233" s="68"/>
      <c r="D4233" s="68"/>
      <c r="E4233" s="68"/>
      <c r="F4233" s="68"/>
      <c r="G4233" s="68"/>
      <c r="H4233" s="68"/>
    </row>
    <row r="4234" spans="1:8" x14ac:dyDescent="0.3">
      <c r="A4234" s="68"/>
      <c r="B4234" s="68"/>
      <c r="C4234" s="68"/>
      <c r="D4234" s="68"/>
      <c r="E4234" s="68"/>
      <c r="F4234" s="68"/>
      <c r="G4234" s="68"/>
      <c r="H4234" s="68"/>
    </row>
    <row r="4235" spans="1:8" x14ac:dyDescent="0.3">
      <c r="A4235" s="68"/>
      <c r="B4235" s="68"/>
      <c r="C4235" s="68"/>
      <c r="D4235" s="68"/>
      <c r="E4235" s="68"/>
      <c r="F4235" s="68"/>
      <c r="G4235" s="68"/>
      <c r="H4235" s="68"/>
    </row>
    <row r="4236" spans="1:8" x14ac:dyDescent="0.3">
      <c r="A4236" s="68"/>
      <c r="B4236" s="68"/>
      <c r="C4236" s="68"/>
      <c r="D4236" s="68"/>
      <c r="E4236" s="68"/>
      <c r="F4236" s="68"/>
      <c r="G4236" s="68"/>
      <c r="H4236" s="68"/>
    </row>
    <row r="4237" spans="1:8" x14ac:dyDescent="0.3">
      <c r="A4237" s="68"/>
      <c r="B4237" s="68"/>
      <c r="C4237" s="68"/>
      <c r="D4237" s="68"/>
      <c r="E4237" s="68"/>
      <c r="F4237" s="68"/>
      <c r="G4237" s="68"/>
      <c r="H4237" s="68"/>
    </row>
    <row r="4238" spans="1:8" x14ac:dyDescent="0.3">
      <c r="A4238" s="68"/>
      <c r="B4238" s="68"/>
      <c r="C4238" s="68"/>
      <c r="D4238" s="68"/>
      <c r="E4238" s="68"/>
      <c r="F4238" s="68"/>
      <c r="G4238" s="68"/>
      <c r="H4238" s="68"/>
    </row>
    <row r="4239" spans="1:8" x14ac:dyDescent="0.3">
      <c r="A4239" s="68"/>
      <c r="B4239" s="68"/>
      <c r="C4239" s="68"/>
      <c r="D4239" s="68"/>
      <c r="E4239" s="68"/>
      <c r="F4239" s="68"/>
      <c r="G4239" s="68"/>
      <c r="H4239" s="68"/>
    </row>
    <row r="4240" spans="1:8" x14ac:dyDescent="0.3">
      <c r="A4240" s="68"/>
      <c r="B4240" s="68"/>
      <c r="C4240" s="68"/>
      <c r="D4240" s="68"/>
      <c r="E4240" s="68"/>
      <c r="F4240" s="68"/>
      <c r="G4240" s="68"/>
      <c r="H4240" s="68"/>
    </row>
    <row r="4241" spans="1:8" x14ac:dyDescent="0.3">
      <c r="A4241" s="68"/>
      <c r="B4241" s="68"/>
      <c r="C4241" s="68"/>
      <c r="D4241" s="68"/>
      <c r="E4241" s="68"/>
      <c r="F4241" s="68"/>
      <c r="G4241" s="68"/>
      <c r="H4241" s="68"/>
    </row>
    <row r="4242" spans="1:8" x14ac:dyDescent="0.3">
      <c r="A4242" s="68"/>
      <c r="B4242" s="68"/>
      <c r="C4242" s="68"/>
      <c r="D4242" s="68"/>
      <c r="E4242" s="68"/>
      <c r="F4242" s="68"/>
      <c r="G4242" s="68"/>
      <c r="H4242" s="68"/>
    </row>
    <row r="4243" spans="1:8" x14ac:dyDescent="0.3">
      <c r="A4243" s="68"/>
      <c r="B4243" s="68"/>
      <c r="C4243" s="68"/>
      <c r="D4243" s="68"/>
      <c r="E4243" s="68"/>
      <c r="F4243" s="68"/>
      <c r="G4243" s="68"/>
      <c r="H4243" s="68"/>
    </row>
    <row r="4244" spans="1:8" x14ac:dyDescent="0.3">
      <c r="A4244" s="68"/>
      <c r="B4244" s="68"/>
      <c r="C4244" s="68"/>
      <c r="D4244" s="68"/>
      <c r="E4244" s="68"/>
      <c r="F4244" s="68"/>
      <c r="G4244" s="68"/>
      <c r="H4244" s="68"/>
    </row>
    <row r="4245" spans="1:8" x14ac:dyDescent="0.3">
      <c r="A4245" s="68"/>
      <c r="B4245" s="68"/>
      <c r="C4245" s="68"/>
      <c r="D4245" s="68"/>
      <c r="E4245" s="68"/>
      <c r="F4245" s="68"/>
      <c r="G4245" s="68"/>
      <c r="H4245" s="68"/>
    </row>
    <row r="4246" spans="1:8" x14ac:dyDescent="0.3">
      <c r="A4246" s="68"/>
      <c r="B4246" s="68"/>
      <c r="C4246" s="68"/>
      <c r="D4246" s="68"/>
      <c r="E4246" s="68"/>
      <c r="F4246" s="68"/>
      <c r="G4246" s="68"/>
      <c r="H4246" s="68"/>
    </row>
    <row r="4247" spans="1:8" x14ac:dyDescent="0.3">
      <c r="A4247" s="68"/>
      <c r="B4247" s="68"/>
      <c r="C4247" s="68"/>
      <c r="D4247" s="68"/>
      <c r="E4247" s="68"/>
      <c r="F4247" s="68"/>
      <c r="G4247" s="68"/>
      <c r="H4247" s="68"/>
    </row>
    <row r="4248" spans="1:8" x14ac:dyDescent="0.3">
      <c r="A4248" s="68"/>
      <c r="B4248" s="68"/>
      <c r="C4248" s="68"/>
      <c r="D4248" s="68"/>
      <c r="E4248" s="68"/>
      <c r="F4248" s="68"/>
      <c r="G4248" s="68"/>
      <c r="H4248" s="68"/>
    </row>
    <row r="4249" spans="1:8" x14ac:dyDescent="0.3">
      <c r="A4249" s="68"/>
      <c r="B4249" s="68"/>
      <c r="C4249" s="68"/>
      <c r="D4249" s="68"/>
      <c r="E4249" s="68"/>
      <c r="F4249" s="68"/>
      <c r="G4249" s="68"/>
      <c r="H4249" s="68"/>
    </row>
    <row r="4250" spans="1:8" x14ac:dyDescent="0.3">
      <c r="A4250" s="68"/>
      <c r="B4250" s="68"/>
      <c r="C4250" s="68"/>
      <c r="D4250" s="68"/>
      <c r="E4250" s="68"/>
      <c r="F4250" s="68"/>
      <c r="G4250" s="68"/>
      <c r="H4250" s="68"/>
    </row>
    <row r="4251" spans="1:8" x14ac:dyDescent="0.3">
      <c r="A4251" s="68"/>
      <c r="B4251" s="68"/>
      <c r="C4251" s="68"/>
      <c r="D4251" s="68"/>
      <c r="E4251" s="68"/>
      <c r="F4251" s="68"/>
      <c r="G4251" s="68"/>
      <c r="H4251" s="68"/>
    </row>
    <row r="4252" spans="1:8" x14ac:dyDescent="0.3">
      <c r="A4252" s="68"/>
      <c r="B4252" s="68"/>
      <c r="C4252" s="68"/>
      <c r="D4252" s="68"/>
      <c r="E4252" s="68"/>
      <c r="F4252" s="68"/>
      <c r="G4252" s="68"/>
      <c r="H4252" s="68"/>
    </row>
    <row r="4253" spans="1:8" x14ac:dyDescent="0.3">
      <c r="A4253" s="68"/>
      <c r="B4253" s="68"/>
      <c r="C4253" s="68"/>
      <c r="D4253" s="68"/>
      <c r="E4253" s="68"/>
      <c r="F4253" s="68"/>
      <c r="G4253" s="68"/>
      <c r="H4253" s="68"/>
    </row>
    <row r="4254" spans="1:8" x14ac:dyDescent="0.3">
      <c r="A4254" s="68"/>
      <c r="B4254" s="68"/>
      <c r="C4254" s="68"/>
      <c r="D4254" s="68"/>
      <c r="E4254" s="68"/>
      <c r="F4254" s="68"/>
      <c r="G4254" s="68"/>
      <c r="H4254" s="68"/>
    </row>
    <row r="4255" spans="1:8" x14ac:dyDescent="0.3">
      <c r="A4255" s="68"/>
      <c r="B4255" s="68"/>
      <c r="C4255" s="68"/>
      <c r="D4255" s="68"/>
      <c r="E4255" s="68"/>
      <c r="F4255" s="68"/>
      <c r="G4255" s="68"/>
      <c r="H4255" s="68"/>
    </row>
    <row r="4256" spans="1:8" x14ac:dyDescent="0.3">
      <c r="A4256" s="68"/>
      <c r="B4256" s="68"/>
      <c r="C4256" s="68"/>
      <c r="D4256" s="68"/>
      <c r="E4256" s="68"/>
      <c r="F4256" s="68"/>
      <c r="G4256" s="68"/>
      <c r="H4256" s="68"/>
    </row>
    <row r="4257" spans="1:8" x14ac:dyDescent="0.3">
      <c r="A4257" s="68"/>
      <c r="B4257" s="68"/>
      <c r="C4257" s="68"/>
      <c r="D4257" s="68"/>
      <c r="E4257" s="68"/>
      <c r="F4257" s="68"/>
      <c r="G4257" s="68"/>
      <c r="H4257" s="68"/>
    </row>
    <row r="4258" spans="1:8" x14ac:dyDescent="0.3">
      <c r="A4258" s="68"/>
      <c r="B4258" s="68"/>
      <c r="C4258" s="68"/>
      <c r="D4258" s="68"/>
      <c r="E4258" s="68"/>
      <c r="F4258" s="68"/>
      <c r="G4258" s="68"/>
      <c r="H4258" s="68"/>
    </row>
    <row r="4259" spans="1:8" x14ac:dyDescent="0.3">
      <c r="A4259" s="68"/>
      <c r="B4259" s="68"/>
      <c r="C4259" s="68"/>
      <c r="D4259" s="68"/>
      <c r="E4259" s="68"/>
      <c r="F4259" s="68"/>
      <c r="G4259" s="68"/>
      <c r="H4259" s="68"/>
    </row>
    <row r="4260" spans="1:8" x14ac:dyDescent="0.3">
      <c r="A4260" s="68"/>
      <c r="B4260" s="68"/>
      <c r="C4260" s="68"/>
      <c r="D4260" s="68"/>
      <c r="E4260" s="68"/>
      <c r="F4260" s="68"/>
      <c r="G4260" s="68"/>
      <c r="H4260" s="68"/>
    </row>
    <row r="4261" spans="1:8" x14ac:dyDescent="0.3">
      <c r="A4261" s="68"/>
      <c r="B4261" s="68"/>
      <c r="C4261" s="68"/>
      <c r="D4261" s="68"/>
      <c r="E4261" s="68"/>
      <c r="F4261" s="68"/>
      <c r="G4261" s="68"/>
      <c r="H4261" s="68"/>
    </row>
    <row r="4262" spans="1:8" x14ac:dyDescent="0.3">
      <c r="A4262" s="68"/>
      <c r="B4262" s="68"/>
      <c r="C4262" s="68"/>
      <c r="D4262" s="68"/>
      <c r="E4262" s="68"/>
      <c r="F4262" s="68"/>
      <c r="G4262" s="68"/>
      <c r="H4262" s="68"/>
    </row>
    <row r="4263" spans="1:8" x14ac:dyDescent="0.3">
      <c r="A4263" s="68"/>
      <c r="B4263" s="68"/>
      <c r="C4263" s="68"/>
      <c r="D4263" s="68"/>
      <c r="E4263" s="68"/>
      <c r="F4263" s="68"/>
      <c r="G4263" s="68"/>
      <c r="H4263" s="68"/>
    </row>
    <row r="4264" spans="1:8" x14ac:dyDescent="0.3">
      <c r="A4264" s="68"/>
      <c r="B4264" s="68"/>
      <c r="C4264" s="68"/>
      <c r="D4264" s="68"/>
      <c r="E4264" s="68"/>
      <c r="F4264" s="68"/>
      <c r="G4264" s="68"/>
      <c r="H4264" s="68"/>
    </row>
    <row r="4265" spans="1:8" x14ac:dyDescent="0.3">
      <c r="A4265" s="68"/>
      <c r="B4265" s="68"/>
      <c r="C4265" s="68"/>
      <c r="D4265" s="68"/>
      <c r="E4265" s="68"/>
      <c r="F4265" s="68"/>
      <c r="G4265" s="68"/>
      <c r="H4265" s="68"/>
    </row>
    <row r="4266" spans="1:8" x14ac:dyDescent="0.3">
      <c r="A4266" s="68"/>
      <c r="B4266" s="68"/>
      <c r="C4266" s="68"/>
      <c r="D4266" s="68"/>
      <c r="E4266" s="68"/>
      <c r="F4266" s="68"/>
      <c r="G4266" s="68"/>
      <c r="H4266" s="68"/>
    </row>
    <row r="4267" spans="1:8" x14ac:dyDescent="0.3">
      <c r="A4267" s="68"/>
      <c r="B4267" s="68"/>
      <c r="C4267" s="68"/>
      <c r="D4267" s="68"/>
      <c r="E4267" s="68"/>
      <c r="F4267" s="68"/>
      <c r="G4267" s="68"/>
      <c r="H4267" s="68"/>
    </row>
    <row r="4268" spans="1:8" x14ac:dyDescent="0.3">
      <c r="A4268" s="68"/>
      <c r="B4268" s="68"/>
      <c r="C4268" s="68"/>
      <c r="D4268" s="68"/>
      <c r="E4268" s="68"/>
      <c r="F4268" s="68"/>
      <c r="G4268" s="68"/>
      <c r="H4268" s="68"/>
    </row>
    <row r="4269" spans="1:8" x14ac:dyDescent="0.3">
      <c r="A4269" s="68"/>
      <c r="B4269" s="68"/>
      <c r="C4269" s="68"/>
      <c r="D4269" s="68"/>
      <c r="E4269" s="68"/>
      <c r="F4269" s="68"/>
      <c r="G4269" s="68"/>
      <c r="H4269" s="68"/>
    </row>
    <row r="4270" spans="1:8" x14ac:dyDescent="0.3">
      <c r="A4270" s="68"/>
      <c r="B4270" s="68"/>
      <c r="C4270" s="68"/>
      <c r="D4270" s="68"/>
      <c r="E4270" s="68"/>
      <c r="F4270" s="68"/>
      <c r="G4270" s="68"/>
      <c r="H4270" s="68"/>
    </row>
    <row r="4271" spans="1:8" x14ac:dyDescent="0.3">
      <c r="A4271" s="68"/>
      <c r="B4271" s="68"/>
      <c r="C4271" s="68"/>
      <c r="D4271" s="68"/>
      <c r="E4271" s="68"/>
      <c r="F4271" s="68"/>
      <c r="G4271" s="68"/>
      <c r="H4271" s="68"/>
    </row>
    <row r="4272" spans="1:8" x14ac:dyDescent="0.3">
      <c r="A4272" s="68"/>
      <c r="B4272" s="68"/>
      <c r="C4272" s="68"/>
      <c r="D4272" s="68"/>
      <c r="E4272" s="68"/>
      <c r="F4272" s="68"/>
      <c r="G4272" s="68"/>
      <c r="H4272" s="68"/>
    </row>
    <row r="4273" spans="1:8" x14ac:dyDescent="0.3">
      <c r="A4273" s="68"/>
      <c r="B4273" s="68"/>
      <c r="C4273" s="68"/>
      <c r="D4273" s="68"/>
      <c r="E4273" s="68"/>
      <c r="F4273" s="68"/>
      <c r="G4273" s="68"/>
      <c r="H4273" s="68"/>
    </row>
    <row r="4274" spans="1:8" x14ac:dyDescent="0.3">
      <c r="A4274" s="68"/>
      <c r="B4274" s="68"/>
      <c r="C4274" s="68"/>
      <c r="D4274" s="68"/>
      <c r="E4274" s="68"/>
      <c r="F4274" s="68"/>
      <c r="G4274" s="68"/>
      <c r="H4274" s="68"/>
    </row>
    <row r="4275" spans="1:8" x14ac:dyDescent="0.3">
      <c r="A4275" s="68"/>
      <c r="B4275" s="68"/>
      <c r="C4275" s="68"/>
      <c r="D4275" s="68"/>
      <c r="E4275" s="68"/>
      <c r="F4275" s="68"/>
      <c r="G4275" s="68"/>
      <c r="H4275" s="68"/>
    </row>
    <row r="4276" spans="1:8" x14ac:dyDescent="0.3">
      <c r="A4276" s="68"/>
      <c r="B4276" s="68"/>
      <c r="C4276" s="68"/>
      <c r="D4276" s="68"/>
      <c r="E4276" s="68"/>
      <c r="F4276" s="68"/>
      <c r="G4276" s="68"/>
      <c r="H4276" s="68"/>
    </row>
    <row r="4277" spans="1:8" x14ac:dyDescent="0.3">
      <c r="A4277" s="68"/>
      <c r="B4277" s="68"/>
      <c r="C4277" s="68"/>
      <c r="D4277" s="68"/>
      <c r="E4277" s="68"/>
      <c r="F4277" s="68"/>
      <c r="G4277" s="68"/>
      <c r="H4277" s="68"/>
    </row>
    <row r="4278" spans="1:8" x14ac:dyDescent="0.3">
      <c r="A4278" s="68"/>
      <c r="B4278" s="68"/>
      <c r="C4278" s="68"/>
      <c r="D4278" s="68"/>
      <c r="E4278" s="68"/>
      <c r="F4278" s="68"/>
      <c r="G4278" s="68"/>
      <c r="H4278" s="68"/>
    </row>
    <row r="4279" spans="1:8" x14ac:dyDescent="0.3">
      <c r="A4279" s="68"/>
      <c r="B4279" s="68"/>
      <c r="C4279" s="68"/>
      <c r="D4279" s="68"/>
      <c r="E4279" s="68"/>
      <c r="F4279" s="68"/>
      <c r="G4279" s="68"/>
      <c r="H4279" s="68"/>
    </row>
    <row r="4280" spans="1:8" x14ac:dyDescent="0.3">
      <c r="A4280" s="68"/>
      <c r="B4280" s="68"/>
      <c r="C4280" s="68"/>
      <c r="D4280" s="68"/>
      <c r="E4280" s="68"/>
      <c r="F4280" s="68"/>
      <c r="G4280" s="68"/>
      <c r="H4280" s="68"/>
    </row>
    <row r="4281" spans="1:8" x14ac:dyDescent="0.3">
      <c r="A4281" s="68"/>
      <c r="B4281" s="68"/>
      <c r="C4281" s="68"/>
      <c r="D4281" s="68"/>
      <c r="E4281" s="68"/>
      <c r="F4281" s="68"/>
      <c r="G4281" s="68"/>
      <c r="H4281" s="68"/>
    </row>
    <row r="4282" spans="1:8" x14ac:dyDescent="0.3">
      <c r="A4282" s="68"/>
      <c r="B4282" s="68"/>
      <c r="C4282" s="68"/>
      <c r="D4282" s="68"/>
      <c r="E4282" s="68"/>
      <c r="F4282" s="68"/>
      <c r="G4282" s="68"/>
      <c r="H4282" s="68"/>
    </row>
    <row r="4283" spans="1:8" x14ac:dyDescent="0.3">
      <c r="A4283" s="68"/>
      <c r="B4283" s="68"/>
      <c r="C4283" s="68"/>
      <c r="D4283" s="68"/>
      <c r="E4283" s="68"/>
      <c r="F4283" s="68"/>
      <c r="G4283" s="68"/>
      <c r="H4283" s="68"/>
    </row>
    <row r="4284" spans="1:8" x14ac:dyDescent="0.3">
      <c r="A4284" s="68"/>
      <c r="B4284" s="68"/>
      <c r="C4284" s="68"/>
      <c r="D4284" s="68"/>
      <c r="E4284" s="68"/>
      <c r="F4284" s="68"/>
      <c r="G4284" s="68"/>
      <c r="H4284" s="68"/>
    </row>
    <row r="4285" spans="1:8" x14ac:dyDescent="0.3">
      <c r="A4285" s="68"/>
      <c r="B4285" s="68"/>
      <c r="C4285" s="68"/>
      <c r="D4285" s="68"/>
      <c r="E4285" s="68"/>
      <c r="F4285" s="68"/>
      <c r="G4285" s="68"/>
      <c r="H4285" s="68"/>
    </row>
    <row r="4286" spans="1:8" x14ac:dyDescent="0.3">
      <c r="A4286" s="68"/>
      <c r="B4286" s="68"/>
      <c r="C4286" s="68"/>
      <c r="D4286" s="68"/>
      <c r="E4286" s="68"/>
      <c r="F4286" s="68"/>
      <c r="G4286" s="68"/>
      <c r="H4286" s="68"/>
    </row>
    <row r="4287" spans="1:8" x14ac:dyDescent="0.3">
      <c r="A4287" s="68"/>
      <c r="B4287" s="68"/>
      <c r="C4287" s="68"/>
      <c r="D4287" s="68"/>
      <c r="E4287" s="68"/>
      <c r="F4287" s="68"/>
      <c r="G4287" s="68"/>
      <c r="H4287" s="68"/>
    </row>
    <row r="4288" spans="1:8" x14ac:dyDescent="0.3">
      <c r="A4288" s="68"/>
      <c r="B4288" s="68"/>
      <c r="C4288" s="68"/>
      <c r="D4288" s="68"/>
      <c r="E4288" s="68"/>
      <c r="F4288" s="68"/>
      <c r="G4288" s="68"/>
      <c r="H4288" s="68"/>
    </row>
    <row r="4289" spans="1:8" x14ac:dyDescent="0.3">
      <c r="A4289" s="68"/>
      <c r="B4289" s="68"/>
      <c r="C4289" s="68"/>
      <c r="D4289" s="68"/>
      <c r="E4289" s="68"/>
      <c r="F4289" s="68"/>
      <c r="G4289" s="68"/>
      <c r="H4289" s="68"/>
    </row>
    <row r="4290" spans="1:8" x14ac:dyDescent="0.3">
      <c r="A4290" s="68"/>
      <c r="B4290" s="68"/>
      <c r="C4290" s="68"/>
      <c r="D4290" s="68"/>
      <c r="E4290" s="68"/>
      <c r="F4290" s="68"/>
      <c r="G4290" s="68"/>
      <c r="H4290" s="68"/>
    </row>
    <row r="4291" spans="1:8" x14ac:dyDescent="0.3">
      <c r="A4291" s="68"/>
      <c r="B4291" s="68"/>
      <c r="C4291" s="68"/>
      <c r="D4291" s="68"/>
      <c r="E4291" s="68"/>
      <c r="F4291" s="68"/>
      <c r="G4291" s="68"/>
      <c r="H4291" s="68"/>
    </row>
    <row r="4292" spans="1:8" x14ac:dyDescent="0.3">
      <c r="A4292" s="68"/>
      <c r="B4292" s="68"/>
      <c r="C4292" s="68"/>
      <c r="D4292" s="68"/>
      <c r="E4292" s="68"/>
      <c r="F4292" s="68"/>
      <c r="G4292" s="68"/>
      <c r="H4292" s="68"/>
    </row>
    <row r="4293" spans="1:8" x14ac:dyDescent="0.3">
      <c r="A4293" s="68"/>
      <c r="B4293" s="68"/>
      <c r="C4293" s="68"/>
      <c r="D4293" s="68"/>
      <c r="E4293" s="68"/>
      <c r="F4293" s="68"/>
      <c r="G4293" s="68"/>
      <c r="H4293" s="68"/>
    </row>
    <row r="4294" spans="1:8" x14ac:dyDescent="0.3">
      <c r="A4294" s="68"/>
      <c r="B4294" s="68"/>
      <c r="C4294" s="68"/>
      <c r="D4294" s="68"/>
      <c r="E4294" s="68"/>
      <c r="F4294" s="68"/>
      <c r="G4294" s="68"/>
      <c r="H4294" s="68"/>
    </row>
    <row r="4295" spans="1:8" x14ac:dyDescent="0.3">
      <c r="A4295" s="68"/>
      <c r="B4295" s="68"/>
      <c r="C4295" s="68"/>
      <c r="D4295" s="68"/>
      <c r="E4295" s="68"/>
      <c r="F4295" s="68"/>
      <c r="G4295" s="68"/>
      <c r="H4295" s="68"/>
    </row>
    <row r="4296" spans="1:8" x14ac:dyDescent="0.3">
      <c r="A4296" s="68"/>
      <c r="B4296" s="68"/>
      <c r="C4296" s="68"/>
      <c r="D4296" s="68"/>
      <c r="E4296" s="68"/>
      <c r="F4296" s="68"/>
      <c r="G4296" s="68"/>
      <c r="H4296" s="68"/>
    </row>
    <row r="4297" spans="1:8" x14ac:dyDescent="0.3">
      <c r="A4297" s="68"/>
      <c r="B4297" s="68"/>
      <c r="C4297" s="68"/>
      <c r="D4297" s="68"/>
      <c r="E4297" s="68"/>
      <c r="F4297" s="68"/>
      <c r="G4297" s="68"/>
      <c r="H4297" s="68"/>
    </row>
    <row r="4298" spans="1:8" x14ac:dyDescent="0.3">
      <c r="A4298" s="68"/>
      <c r="B4298" s="68"/>
      <c r="C4298" s="68"/>
      <c r="D4298" s="68"/>
      <c r="E4298" s="68"/>
      <c r="F4298" s="68"/>
      <c r="G4298" s="68"/>
      <c r="H4298" s="68"/>
    </row>
    <row r="4299" spans="1:8" x14ac:dyDescent="0.3">
      <c r="A4299" s="68"/>
      <c r="B4299" s="68"/>
      <c r="C4299" s="68"/>
      <c r="D4299" s="68"/>
      <c r="E4299" s="68"/>
      <c r="F4299" s="68"/>
      <c r="G4299" s="68"/>
      <c r="H4299" s="68"/>
    </row>
    <row r="4300" spans="1:8" x14ac:dyDescent="0.3">
      <c r="A4300" s="68"/>
      <c r="B4300" s="68"/>
      <c r="C4300" s="68"/>
      <c r="D4300" s="68"/>
      <c r="E4300" s="68"/>
      <c r="F4300" s="68"/>
      <c r="G4300" s="68"/>
      <c r="H4300" s="68"/>
    </row>
    <row r="4301" spans="1:8" x14ac:dyDescent="0.3">
      <c r="A4301" s="68"/>
      <c r="B4301" s="68"/>
      <c r="C4301" s="68"/>
      <c r="D4301" s="68"/>
      <c r="E4301" s="68"/>
      <c r="F4301" s="68"/>
      <c r="G4301" s="68"/>
      <c r="H4301" s="68"/>
    </row>
    <row r="4302" spans="1:8" x14ac:dyDescent="0.3">
      <c r="A4302" s="68"/>
      <c r="B4302" s="68"/>
      <c r="C4302" s="68"/>
      <c r="D4302" s="68"/>
      <c r="E4302" s="68"/>
      <c r="F4302" s="68"/>
      <c r="G4302" s="68"/>
      <c r="H4302" s="68"/>
    </row>
    <row r="4303" spans="1:8" x14ac:dyDescent="0.3">
      <c r="A4303" s="68"/>
      <c r="B4303" s="68"/>
      <c r="C4303" s="68"/>
      <c r="D4303" s="68"/>
      <c r="E4303" s="68"/>
      <c r="F4303" s="68"/>
      <c r="G4303" s="68"/>
      <c r="H4303" s="68"/>
    </row>
    <row r="4304" spans="1:8" x14ac:dyDescent="0.3">
      <c r="A4304" s="68"/>
      <c r="B4304" s="68"/>
      <c r="C4304" s="68"/>
      <c r="D4304" s="68"/>
      <c r="E4304" s="68"/>
      <c r="F4304" s="68"/>
      <c r="G4304" s="68"/>
      <c r="H4304" s="68"/>
    </row>
    <row r="4305" spans="1:8" x14ac:dyDescent="0.3">
      <c r="A4305" s="68"/>
      <c r="B4305" s="68"/>
      <c r="C4305" s="68"/>
      <c r="D4305" s="68"/>
      <c r="E4305" s="68"/>
      <c r="F4305" s="68"/>
      <c r="G4305" s="68"/>
      <c r="H4305" s="68"/>
    </row>
    <row r="4306" spans="1:8" x14ac:dyDescent="0.3">
      <c r="A4306" s="68"/>
      <c r="B4306" s="68"/>
      <c r="C4306" s="68"/>
      <c r="D4306" s="68"/>
      <c r="E4306" s="68"/>
      <c r="F4306" s="68"/>
      <c r="G4306" s="68"/>
      <c r="H4306" s="68"/>
    </row>
    <row r="4307" spans="1:8" x14ac:dyDescent="0.3">
      <c r="A4307" s="68"/>
      <c r="B4307" s="68"/>
      <c r="C4307" s="68"/>
      <c r="D4307" s="68"/>
      <c r="E4307" s="68"/>
      <c r="F4307" s="68"/>
      <c r="G4307" s="68"/>
      <c r="H4307" s="68"/>
    </row>
    <row r="4308" spans="1:8" x14ac:dyDescent="0.3">
      <c r="A4308" s="68"/>
      <c r="B4308" s="68"/>
      <c r="C4308" s="68"/>
      <c r="D4308" s="68"/>
      <c r="E4308" s="68"/>
      <c r="F4308" s="68"/>
      <c r="G4308" s="68"/>
      <c r="H4308" s="68"/>
    </row>
    <row r="4309" spans="1:8" x14ac:dyDescent="0.3">
      <c r="A4309" s="68"/>
      <c r="B4309" s="68"/>
      <c r="C4309" s="68"/>
      <c r="D4309" s="68"/>
      <c r="E4309" s="68"/>
      <c r="F4309" s="68"/>
      <c r="G4309" s="68"/>
      <c r="H4309" s="68"/>
    </row>
    <row r="4310" spans="1:8" x14ac:dyDescent="0.3">
      <c r="A4310" s="68"/>
      <c r="B4310" s="68"/>
      <c r="C4310" s="68"/>
      <c r="D4310" s="68"/>
      <c r="E4310" s="68"/>
      <c r="F4310" s="68"/>
      <c r="G4310" s="68"/>
      <c r="H4310" s="68"/>
    </row>
    <row r="4311" spans="1:8" x14ac:dyDescent="0.3">
      <c r="A4311" s="68"/>
      <c r="B4311" s="68"/>
      <c r="C4311" s="68"/>
      <c r="D4311" s="68"/>
      <c r="E4311" s="68"/>
      <c r="F4311" s="68"/>
      <c r="G4311" s="68"/>
      <c r="H4311" s="68"/>
    </row>
    <row r="4312" spans="1:8" x14ac:dyDescent="0.3">
      <c r="A4312" s="68"/>
      <c r="B4312" s="68"/>
      <c r="C4312" s="68"/>
      <c r="D4312" s="68"/>
      <c r="E4312" s="68"/>
      <c r="F4312" s="68"/>
      <c r="G4312" s="68"/>
      <c r="H4312" s="68"/>
    </row>
    <row r="4313" spans="1:8" x14ac:dyDescent="0.3">
      <c r="A4313" s="68"/>
      <c r="B4313" s="68"/>
      <c r="C4313" s="68"/>
      <c r="D4313" s="68"/>
      <c r="E4313" s="68"/>
      <c r="F4313" s="68"/>
      <c r="G4313" s="68"/>
      <c r="H4313" s="68"/>
    </row>
    <row r="4314" spans="1:8" x14ac:dyDescent="0.3">
      <c r="A4314" s="68"/>
      <c r="B4314" s="68"/>
      <c r="C4314" s="68"/>
      <c r="D4314" s="68"/>
      <c r="E4314" s="68"/>
      <c r="F4314" s="68"/>
      <c r="G4314" s="68"/>
      <c r="H4314" s="68"/>
    </row>
    <row r="4315" spans="1:8" x14ac:dyDescent="0.3">
      <c r="A4315" s="68"/>
      <c r="B4315" s="68"/>
      <c r="C4315" s="68"/>
      <c r="D4315" s="68"/>
      <c r="E4315" s="68"/>
      <c r="F4315" s="68"/>
      <c r="G4315" s="68"/>
      <c r="H4315" s="68"/>
    </row>
    <row r="4316" spans="1:8" x14ac:dyDescent="0.3">
      <c r="A4316" s="68"/>
      <c r="B4316" s="68"/>
      <c r="C4316" s="68"/>
      <c r="D4316" s="68"/>
      <c r="E4316" s="68"/>
      <c r="F4316" s="68"/>
      <c r="G4316" s="68"/>
      <c r="H4316" s="68"/>
    </row>
    <row r="4317" spans="1:8" x14ac:dyDescent="0.3">
      <c r="A4317" s="68"/>
      <c r="B4317" s="68"/>
      <c r="C4317" s="68"/>
      <c r="D4317" s="68"/>
      <c r="E4317" s="68"/>
      <c r="F4317" s="68"/>
      <c r="G4317" s="68"/>
      <c r="H4317" s="68"/>
    </row>
    <row r="4318" spans="1:8" x14ac:dyDescent="0.3">
      <c r="A4318" s="68"/>
      <c r="B4318" s="68"/>
      <c r="C4318" s="68"/>
      <c r="D4318" s="68"/>
      <c r="E4318" s="68"/>
      <c r="F4318" s="68"/>
      <c r="G4318" s="68"/>
      <c r="H4318" s="68"/>
    </row>
    <row r="4319" spans="1:8" x14ac:dyDescent="0.3">
      <c r="A4319" s="68"/>
      <c r="B4319" s="68"/>
      <c r="C4319" s="68"/>
      <c r="D4319" s="68"/>
      <c r="E4319" s="68"/>
      <c r="F4319" s="68"/>
      <c r="G4319" s="68"/>
      <c r="H4319" s="68"/>
    </row>
    <row r="4320" spans="1:8" x14ac:dyDescent="0.3">
      <c r="A4320" s="68"/>
      <c r="B4320" s="68"/>
      <c r="C4320" s="68"/>
      <c r="D4320" s="68"/>
      <c r="E4320" s="68"/>
      <c r="F4320" s="68"/>
      <c r="G4320" s="68"/>
      <c r="H4320" s="68"/>
    </row>
    <row r="4321" spans="1:8" x14ac:dyDescent="0.3">
      <c r="A4321" s="68"/>
      <c r="B4321" s="68"/>
      <c r="C4321" s="68"/>
      <c r="D4321" s="68"/>
      <c r="E4321" s="68"/>
      <c r="F4321" s="68"/>
      <c r="G4321" s="68"/>
      <c r="H4321" s="68"/>
    </row>
    <row r="4322" spans="1:8" x14ac:dyDescent="0.3">
      <c r="A4322" s="68"/>
      <c r="B4322" s="68"/>
      <c r="C4322" s="68"/>
      <c r="D4322" s="68"/>
      <c r="E4322" s="68"/>
      <c r="F4322" s="68"/>
      <c r="G4322" s="68"/>
      <c r="H4322" s="68"/>
    </row>
    <row r="4323" spans="1:8" x14ac:dyDescent="0.3">
      <c r="A4323" s="68"/>
      <c r="B4323" s="68"/>
      <c r="C4323" s="68"/>
      <c r="D4323" s="68"/>
      <c r="E4323" s="68"/>
      <c r="F4323" s="68"/>
      <c r="G4323" s="68"/>
      <c r="H4323" s="68"/>
    </row>
    <row r="4324" spans="1:8" x14ac:dyDescent="0.3">
      <c r="A4324" s="68"/>
      <c r="B4324" s="68"/>
      <c r="C4324" s="68"/>
      <c r="D4324" s="68"/>
      <c r="E4324" s="68"/>
      <c r="F4324" s="68"/>
      <c r="G4324" s="68"/>
      <c r="H4324" s="68"/>
    </row>
    <row r="4325" spans="1:8" x14ac:dyDescent="0.3">
      <c r="A4325" s="68"/>
      <c r="B4325" s="68"/>
      <c r="C4325" s="68"/>
      <c r="D4325" s="68"/>
      <c r="E4325" s="68"/>
      <c r="F4325" s="68"/>
      <c r="G4325" s="68"/>
      <c r="H4325" s="68"/>
    </row>
    <row r="4326" spans="1:8" x14ac:dyDescent="0.3">
      <c r="A4326" s="68"/>
      <c r="B4326" s="68"/>
      <c r="C4326" s="68"/>
      <c r="D4326" s="68"/>
      <c r="E4326" s="68"/>
      <c r="F4326" s="68"/>
      <c r="G4326" s="68"/>
      <c r="H4326" s="68"/>
    </row>
    <row r="4327" spans="1:8" x14ac:dyDescent="0.3">
      <c r="A4327" s="68"/>
      <c r="B4327" s="68"/>
      <c r="C4327" s="68"/>
      <c r="D4327" s="68"/>
      <c r="E4327" s="68"/>
      <c r="F4327" s="68"/>
      <c r="G4327" s="68"/>
      <c r="H4327" s="68"/>
    </row>
    <row r="4328" spans="1:8" x14ac:dyDescent="0.3">
      <c r="A4328" s="68"/>
      <c r="B4328" s="68"/>
      <c r="C4328" s="68"/>
      <c r="D4328" s="68"/>
      <c r="E4328" s="68"/>
      <c r="F4328" s="68"/>
      <c r="G4328" s="68"/>
      <c r="H4328" s="68"/>
    </row>
    <row r="4329" spans="1:8" x14ac:dyDescent="0.3">
      <c r="A4329" s="68"/>
      <c r="B4329" s="68"/>
      <c r="C4329" s="68"/>
      <c r="D4329" s="68"/>
      <c r="E4329" s="68"/>
      <c r="F4329" s="68"/>
      <c r="G4329" s="68"/>
      <c r="H4329" s="68"/>
    </row>
    <row r="4330" spans="1:8" x14ac:dyDescent="0.3">
      <c r="A4330" s="68"/>
      <c r="B4330" s="68"/>
      <c r="C4330" s="68"/>
      <c r="D4330" s="68"/>
      <c r="E4330" s="68"/>
      <c r="F4330" s="68"/>
      <c r="G4330" s="68"/>
      <c r="H4330" s="68"/>
    </row>
    <row r="4331" spans="1:8" x14ac:dyDescent="0.3">
      <c r="A4331" s="68"/>
      <c r="B4331" s="68"/>
      <c r="C4331" s="68"/>
      <c r="D4331" s="68"/>
      <c r="E4331" s="68"/>
      <c r="F4331" s="68"/>
      <c r="G4331" s="68"/>
      <c r="H4331" s="68"/>
    </row>
    <row r="4332" spans="1:8" x14ac:dyDescent="0.3">
      <c r="A4332" s="68"/>
      <c r="B4332" s="68"/>
      <c r="C4332" s="68"/>
      <c r="D4332" s="68"/>
      <c r="E4332" s="68"/>
      <c r="F4332" s="68"/>
      <c r="G4332" s="68"/>
      <c r="H4332" s="68"/>
    </row>
    <row r="4333" spans="1:8" x14ac:dyDescent="0.3">
      <c r="A4333" s="68"/>
      <c r="B4333" s="68"/>
      <c r="C4333" s="68"/>
      <c r="D4333" s="68"/>
      <c r="E4333" s="68"/>
      <c r="F4333" s="68"/>
      <c r="G4333" s="68"/>
      <c r="H4333" s="68"/>
    </row>
    <row r="4334" spans="1:8" x14ac:dyDescent="0.3">
      <c r="A4334" s="68"/>
      <c r="B4334" s="68"/>
      <c r="C4334" s="68"/>
      <c r="D4334" s="68"/>
      <c r="E4334" s="68"/>
      <c r="F4334" s="68"/>
      <c r="G4334" s="68"/>
      <c r="H4334" s="68"/>
    </row>
    <row r="4335" spans="1:8" x14ac:dyDescent="0.3">
      <c r="A4335" s="68"/>
      <c r="B4335" s="68"/>
      <c r="C4335" s="68"/>
      <c r="D4335" s="68"/>
      <c r="E4335" s="68"/>
      <c r="F4335" s="68"/>
      <c r="G4335" s="68"/>
      <c r="H4335" s="68"/>
    </row>
    <row r="4336" spans="1:8" x14ac:dyDescent="0.3">
      <c r="A4336" s="68"/>
      <c r="B4336" s="68"/>
      <c r="C4336" s="68"/>
      <c r="D4336" s="68"/>
      <c r="E4336" s="68"/>
      <c r="F4336" s="68"/>
      <c r="G4336" s="68"/>
      <c r="H4336" s="68"/>
    </row>
    <row r="4337" spans="1:8" x14ac:dyDescent="0.3">
      <c r="A4337" s="68"/>
      <c r="B4337" s="68"/>
      <c r="C4337" s="68"/>
      <c r="D4337" s="68"/>
      <c r="E4337" s="68"/>
      <c r="F4337" s="68"/>
      <c r="G4337" s="68"/>
      <c r="H4337" s="68"/>
    </row>
    <row r="4338" spans="1:8" x14ac:dyDescent="0.3">
      <c r="A4338" s="68"/>
      <c r="B4338" s="68"/>
      <c r="C4338" s="68"/>
      <c r="D4338" s="68"/>
      <c r="E4338" s="68"/>
      <c r="F4338" s="68"/>
      <c r="G4338" s="68"/>
      <c r="H4338" s="68"/>
    </row>
    <row r="4339" spans="1:8" x14ac:dyDescent="0.3">
      <c r="A4339" s="68"/>
      <c r="B4339" s="68"/>
      <c r="C4339" s="68"/>
      <c r="D4339" s="68"/>
      <c r="E4339" s="68"/>
      <c r="F4339" s="68"/>
      <c r="G4339" s="68"/>
      <c r="H4339" s="68"/>
    </row>
    <row r="4340" spans="1:8" x14ac:dyDescent="0.3">
      <c r="A4340" s="68"/>
      <c r="B4340" s="68"/>
      <c r="C4340" s="68"/>
      <c r="D4340" s="68"/>
      <c r="E4340" s="68"/>
      <c r="F4340" s="68"/>
      <c r="G4340" s="68"/>
      <c r="H4340" s="68"/>
    </row>
    <row r="4341" spans="1:8" x14ac:dyDescent="0.3">
      <c r="A4341" s="68"/>
      <c r="B4341" s="68"/>
      <c r="C4341" s="68"/>
      <c r="D4341" s="68"/>
      <c r="E4341" s="68"/>
      <c r="F4341" s="68"/>
      <c r="G4341" s="68"/>
      <c r="H4341" s="68"/>
    </row>
    <row r="4342" spans="1:8" x14ac:dyDescent="0.3">
      <c r="A4342" s="68"/>
      <c r="B4342" s="68"/>
      <c r="C4342" s="68"/>
      <c r="D4342" s="68"/>
      <c r="E4342" s="68"/>
      <c r="F4342" s="68"/>
      <c r="G4342" s="68"/>
      <c r="H4342" s="68"/>
    </row>
    <row r="4343" spans="1:8" x14ac:dyDescent="0.3">
      <c r="A4343" s="68"/>
      <c r="B4343" s="68"/>
      <c r="C4343" s="68"/>
      <c r="D4343" s="68"/>
      <c r="E4343" s="68"/>
      <c r="F4343" s="68"/>
      <c r="G4343" s="68"/>
      <c r="H4343" s="68"/>
    </row>
    <row r="4344" spans="1:8" x14ac:dyDescent="0.3">
      <c r="A4344" s="68"/>
      <c r="B4344" s="68"/>
      <c r="C4344" s="68"/>
      <c r="D4344" s="68"/>
      <c r="E4344" s="68"/>
      <c r="F4344" s="68"/>
      <c r="G4344" s="68"/>
      <c r="H4344" s="68"/>
    </row>
    <row r="4345" spans="1:8" x14ac:dyDescent="0.3">
      <c r="A4345" s="68"/>
      <c r="B4345" s="68"/>
      <c r="C4345" s="68"/>
      <c r="D4345" s="68"/>
      <c r="E4345" s="68"/>
      <c r="F4345" s="68"/>
      <c r="G4345" s="68"/>
      <c r="H4345" s="68"/>
    </row>
    <row r="4346" spans="1:8" x14ac:dyDescent="0.3">
      <c r="A4346" s="68"/>
      <c r="B4346" s="68"/>
      <c r="C4346" s="68"/>
      <c r="D4346" s="68"/>
      <c r="E4346" s="68"/>
      <c r="F4346" s="68"/>
      <c r="G4346" s="68"/>
      <c r="H4346" s="68"/>
    </row>
    <row r="4347" spans="1:8" x14ac:dyDescent="0.3">
      <c r="A4347" s="68"/>
      <c r="B4347" s="68"/>
      <c r="C4347" s="68"/>
      <c r="D4347" s="68"/>
      <c r="E4347" s="68"/>
      <c r="F4347" s="68"/>
      <c r="G4347" s="68"/>
      <c r="H4347" s="68"/>
    </row>
    <row r="4348" spans="1:8" x14ac:dyDescent="0.3">
      <c r="A4348" s="68"/>
      <c r="B4348" s="68"/>
      <c r="C4348" s="68"/>
      <c r="D4348" s="68"/>
      <c r="E4348" s="68"/>
      <c r="F4348" s="68"/>
      <c r="G4348" s="68"/>
      <c r="H4348" s="68"/>
    </row>
    <row r="4349" spans="1:8" x14ac:dyDescent="0.3">
      <c r="A4349" s="68"/>
      <c r="B4349" s="68"/>
      <c r="C4349" s="68"/>
      <c r="D4349" s="68"/>
      <c r="E4349" s="68"/>
      <c r="F4349" s="68"/>
      <c r="G4349" s="68"/>
      <c r="H4349" s="68"/>
    </row>
    <row r="4350" spans="1:8" x14ac:dyDescent="0.3">
      <c r="A4350" s="68"/>
      <c r="B4350" s="68"/>
      <c r="C4350" s="68"/>
      <c r="D4350" s="68"/>
      <c r="E4350" s="68"/>
      <c r="F4350" s="68"/>
      <c r="G4350" s="68"/>
      <c r="H4350" s="68"/>
    </row>
    <row r="4351" spans="1:8" x14ac:dyDescent="0.3">
      <c r="A4351" s="68"/>
      <c r="B4351" s="68"/>
      <c r="C4351" s="68"/>
      <c r="D4351" s="68"/>
      <c r="E4351" s="68"/>
      <c r="F4351" s="68"/>
      <c r="G4351" s="68"/>
      <c r="H4351" s="68"/>
    </row>
    <row r="4352" spans="1:8" x14ac:dyDescent="0.3">
      <c r="A4352" s="68"/>
      <c r="B4352" s="68"/>
      <c r="C4352" s="68"/>
      <c r="D4352" s="68"/>
      <c r="E4352" s="68"/>
      <c r="F4352" s="68"/>
      <c r="G4352" s="68"/>
      <c r="H4352" s="68"/>
    </row>
    <row r="4353" spans="1:8" x14ac:dyDescent="0.3">
      <c r="A4353" s="68"/>
      <c r="B4353" s="68"/>
      <c r="C4353" s="68"/>
      <c r="D4353" s="68"/>
      <c r="E4353" s="68"/>
      <c r="F4353" s="68"/>
      <c r="G4353" s="68"/>
      <c r="H4353" s="68"/>
    </row>
    <row r="4354" spans="1:8" x14ac:dyDescent="0.3">
      <c r="A4354" s="68"/>
      <c r="B4354" s="68"/>
      <c r="C4354" s="68"/>
      <c r="D4354" s="68"/>
      <c r="E4354" s="68"/>
      <c r="F4354" s="68"/>
      <c r="G4354" s="68"/>
      <c r="H4354" s="68"/>
    </row>
    <row r="4355" spans="1:8" x14ac:dyDescent="0.3">
      <c r="A4355" s="68"/>
      <c r="B4355" s="68"/>
      <c r="C4355" s="68"/>
      <c r="D4355" s="68"/>
      <c r="E4355" s="68"/>
      <c r="F4355" s="68"/>
      <c r="G4355" s="68"/>
      <c r="H4355" s="68"/>
    </row>
    <row r="4356" spans="1:8" x14ac:dyDescent="0.3">
      <c r="A4356" s="68"/>
      <c r="B4356" s="68"/>
      <c r="C4356" s="68"/>
      <c r="D4356" s="68"/>
      <c r="E4356" s="68"/>
      <c r="F4356" s="68"/>
      <c r="G4356" s="68"/>
      <c r="H4356" s="68"/>
    </row>
    <row r="4357" spans="1:8" x14ac:dyDescent="0.3">
      <c r="A4357" s="68"/>
      <c r="B4357" s="68"/>
      <c r="C4357" s="68"/>
      <c r="D4357" s="68"/>
      <c r="E4357" s="68"/>
      <c r="F4357" s="68"/>
      <c r="G4357" s="68"/>
      <c r="H4357" s="68"/>
    </row>
    <row r="4358" spans="1:8" x14ac:dyDescent="0.3">
      <c r="A4358" s="68"/>
      <c r="B4358" s="68"/>
      <c r="C4358" s="68"/>
      <c r="D4358" s="68"/>
      <c r="E4358" s="68"/>
      <c r="F4358" s="68"/>
      <c r="G4358" s="68"/>
      <c r="H4358" s="68"/>
    </row>
    <row r="4359" spans="1:8" x14ac:dyDescent="0.3">
      <c r="A4359" s="68"/>
      <c r="B4359" s="68"/>
      <c r="C4359" s="68"/>
      <c r="D4359" s="68"/>
      <c r="E4359" s="68"/>
      <c r="F4359" s="68"/>
      <c r="G4359" s="68"/>
      <c r="H4359" s="68"/>
    </row>
    <row r="4360" spans="1:8" x14ac:dyDescent="0.3">
      <c r="A4360" s="68"/>
      <c r="B4360" s="68"/>
      <c r="C4360" s="68"/>
      <c r="D4360" s="68"/>
      <c r="E4360" s="68"/>
      <c r="F4360" s="68"/>
      <c r="G4360" s="68"/>
      <c r="H4360" s="68"/>
    </row>
    <row r="4361" spans="1:8" x14ac:dyDescent="0.3">
      <c r="A4361" s="68"/>
      <c r="B4361" s="68"/>
      <c r="C4361" s="68"/>
      <c r="D4361" s="68"/>
      <c r="E4361" s="68"/>
      <c r="F4361" s="68"/>
      <c r="G4361" s="68"/>
      <c r="H4361" s="68"/>
    </row>
    <row r="4362" spans="1:8" x14ac:dyDescent="0.3">
      <c r="A4362" s="68"/>
      <c r="B4362" s="68"/>
      <c r="C4362" s="68"/>
      <c r="D4362" s="68"/>
      <c r="E4362" s="68"/>
      <c r="F4362" s="68"/>
      <c r="G4362" s="68"/>
      <c r="H4362" s="68"/>
    </row>
    <row r="4363" spans="1:8" x14ac:dyDescent="0.3">
      <c r="A4363" s="68"/>
      <c r="B4363" s="68"/>
      <c r="C4363" s="68"/>
      <c r="D4363" s="68"/>
      <c r="E4363" s="68"/>
      <c r="F4363" s="68"/>
      <c r="G4363" s="68"/>
      <c r="H4363" s="68"/>
    </row>
    <row r="4364" spans="1:8" x14ac:dyDescent="0.3">
      <c r="A4364" s="68"/>
      <c r="B4364" s="68"/>
      <c r="C4364" s="68"/>
      <c r="D4364" s="68"/>
      <c r="E4364" s="68"/>
      <c r="F4364" s="68"/>
      <c r="G4364" s="68"/>
      <c r="H4364" s="68"/>
    </row>
    <row r="4365" spans="1:8" x14ac:dyDescent="0.3">
      <c r="A4365" s="68"/>
      <c r="B4365" s="68"/>
      <c r="C4365" s="68"/>
      <c r="D4365" s="68"/>
      <c r="E4365" s="68"/>
      <c r="F4365" s="68"/>
      <c r="G4365" s="68"/>
      <c r="H4365" s="68"/>
    </row>
    <row r="4366" spans="1:8" x14ac:dyDescent="0.3">
      <c r="A4366" s="68"/>
      <c r="B4366" s="68"/>
      <c r="C4366" s="68"/>
      <c r="D4366" s="68"/>
      <c r="E4366" s="68"/>
      <c r="F4366" s="68"/>
      <c r="G4366" s="68"/>
      <c r="H4366" s="68"/>
    </row>
    <row r="4367" spans="1:8" x14ac:dyDescent="0.3">
      <c r="A4367" s="68"/>
      <c r="B4367" s="68"/>
      <c r="C4367" s="68"/>
      <c r="D4367" s="68"/>
      <c r="E4367" s="68"/>
      <c r="F4367" s="68"/>
      <c r="G4367" s="68"/>
      <c r="H4367" s="68"/>
    </row>
    <row r="4368" spans="1:8" x14ac:dyDescent="0.3">
      <c r="A4368" s="68"/>
      <c r="B4368" s="68"/>
      <c r="C4368" s="68"/>
      <c r="D4368" s="68"/>
      <c r="E4368" s="68"/>
      <c r="F4368" s="68"/>
      <c r="G4368" s="68"/>
      <c r="H4368" s="68"/>
    </row>
    <row r="4369" spans="1:8" x14ac:dyDescent="0.3">
      <c r="A4369" s="68"/>
      <c r="B4369" s="68"/>
      <c r="C4369" s="68"/>
      <c r="D4369" s="68"/>
      <c r="E4369" s="68"/>
      <c r="F4369" s="68"/>
      <c r="G4369" s="68"/>
      <c r="H4369" s="68"/>
    </row>
    <row r="4370" spans="1:8" x14ac:dyDescent="0.3">
      <c r="A4370" s="68"/>
      <c r="B4370" s="68"/>
      <c r="C4370" s="68"/>
      <c r="D4370" s="68"/>
      <c r="E4370" s="68"/>
      <c r="F4370" s="68"/>
      <c r="G4370" s="68"/>
      <c r="H4370" s="68"/>
    </row>
    <row r="4371" spans="1:8" x14ac:dyDescent="0.3">
      <c r="A4371" s="68"/>
      <c r="B4371" s="68"/>
      <c r="C4371" s="68"/>
      <c r="D4371" s="68"/>
      <c r="E4371" s="68"/>
      <c r="F4371" s="68"/>
      <c r="G4371" s="68"/>
      <c r="H4371" s="68"/>
    </row>
    <row r="4372" spans="1:8" x14ac:dyDescent="0.3">
      <c r="A4372" s="68"/>
      <c r="B4372" s="68"/>
      <c r="C4372" s="68"/>
      <c r="D4372" s="68"/>
      <c r="E4372" s="68"/>
      <c r="F4372" s="68"/>
      <c r="G4372" s="68"/>
      <c r="H4372" s="68"/>
    </row>
    <row r="4373" spans="1:8" x14ac:dyDescent="0.3">
      <c r="A4373" s="68"/>
      <c r="B4373" s="68"/>
      <c r="C4373" s="68"/>
      <c r="D4373" s="68"/>
      <c r="E4373" s="68"/>
      <c r="F4373" s="68"/>
      <c r="G4373" s="68"/>
      <c r="H4373" s="68"/>
    </row>
    <row r="4374" spans="1:8" x14ac:dyDescent="0.3">
      <c r="A4374" s="68"/>
      <c r="B4374" s="68"/>
      <c r="C4374" s="68"/>
      <c r="D4374" s="68"/>
      <c r="E4374" s="68"/>
      <c r="F4374" s="68"/>
      <c r="G4374" s="68"/>
      <c r="H4374" s="68"/>
    </row>
    <row r="4375" spans="1:8" x14ac:dyDescent="0.3">
      <c r="A4375" s="68"/>
      <c r="B4375" s="68"/>
      <c r="C4375" s="68"/>
      <c r="D4375" s="68"/>
      <c r="E4375" s="68"/>
      <c r="F4375" s="68"/>
      <c r="G4375" s="68"/>
      <c r="H4375" s="68"/>
    </row>
    <row r="4376" spans="1:8" x14ac:dyDescent="0.3">
      <c r="A4376" s="68"/>
      <c r="B4376" s="68"/>
      <c r="C4376" s="68"/>
      <c r="D4376" s="68"/>
      <c r="E4376" s="68"/>
      <c r="F4376" s="68"/>
      <c r="G4376" s="68"/>
      <c r="H4376" s="68"/>
    </row>
    <row r="4377" spans="1:8" x14ac:dyDescent="0.3">
      <c r="A4377" s="68"/>
      <c r="B4377" s="68"/>
      <c r="C4377" s="68"/>
      <c r="D4377" s="68"/>
      <c r="E4377" s="68"/>
      <c r="F4377" s="68"/>
      <c r="G4377" s="68"/>
      <c r="H4377" s="68"/>
    </row>
    <row r="4378" spans="1:8" x14ac:dyDescent="0.3">
      <c r="A4378" s="68"/>
      <c r="B4378" s="68"/>
      <c r="C4378" s="68"/>
      <c r="D4378" s="68"/>
      <c r="E4378" s="68"/>
      <c r="F4378" s="68"/>
      <c r="G4378" s="68"/>
      <c r="H4378" s="68"/>
    </row>
    <row r="4379" spans="1:8" x14ac:dyDescent="0.3">
      <c r="A4379" s="68"/>
      <c r="B4379" s="68"/>
      <c r="C4379" s="68"/>
      <c r="D4379" s="68"/>
      <c r="E4379" s="68"/>
      <c r="F4379" s="68"/>
      <c r="G4379" s="68"/>
      <c r="H4379" s="68"/>
    </row>
    <row r="4380" spans="1:8" x14ac:dyDescent="0.3">
      <c r="A4380" s="68"/>
      <c r="B4380" s="68"/>
      <c r="C4380" s="68"/>
      <c r="D4380" s="68"/>
      <c r="E4380" s="68"/>
      <c r="F4380" s="68"/>
      <c r="G4380" s="68"/>
      <c r="H4380" s="68"/>
    </row>
    <row r="4381" spans="1:8" x14ac:dyDescent="0.3">
      <c r="A4381" s="68"/>
      <c r="B4381" s="68"/>
      <c r="C4381" s="68"/>
      <c r="D4381" s="68"/>
      <c r="E4381" s="68"/>
      <c r="F4381" s="68"/>
      <c r="G4381" s="68"/>
      <c r="H4381" s="68"/>
    </row>
    <row r="4382" spans="1:8" x14ac:dyDescent="0.3">
      <c r="A4382" s="68"/>
      <c r="B4382" s="68"/>
      <c r="C4382" s="68"/>
      <c r="D4382" s="68"/>
      <c r="E4382" s="68"/>
      <c r="F4382" s="68"/>
      <c r="G4382" s="68"/>
      <c r="H4382" s="68"/>
    </row>
    <row r="4383" spans="1:8" x14ac:dyDescent="0.3">
      <c r="A4383" s="68"/>
      <c r="B4383" s="68"/>
      <c r="C4383" s="68"/>
      <c r="D4383" s="68"/>
      <c r="E4383" s="68"/>
      <c r="F4383" s="68"/>
      <c r="G4383" s="68"/>
      <c r="H4383" s="68"/>
    </row>
    <row r="4384" spans="1:8" x14ac:dyDescent="0.3">
      <c r="A4384" s="68"/>
      <c r="B4384" s="68"/>
      <c r="C4384" s="68"/>
      <c r="D4384" s="68"/>
      <c r="E4384" s="68"/>
      <c r="F4384" s="68"/>
      <c r="G4384" s="68"/>
      <c r="H4384" s="68"/>
    </row>
    <row r="4385" spans="1:8" x14ac:dyDescent="0.3">
      <c r="A4385" s="68"/>
      <c r="B4385" s="68"/>
      <c r="C4385" s="68"/>
      <c r="D4385" s="68"/>
      <c r="E4385" s="68"/>
      <c r="F4385" s="68"/>
      <c r="G4385" s="68"/>
      <c r="H4385" s="68"/>
    </row>
    <row r="4386" spans="1:8" x14ac:dyDescent="0.3">
      <c r="A4386" s="68"/>
      <c r="B4386" s="68"/>
      <c r="C4386" s="68"/>
      <c r="D4386" s="68"/>
      <c r="E4386" s="68"/>
      <c r="F4386" s="68"/>
      <c r="G4386" s="68"/>
      <c r="H4386" s="68"/>
    </row>
    <row r="4387" spans="1:8" x14ac:dyDescent="0.3">
      <c r="A4387" s="68"/>
      <c r="B4387" s="68"/>
      <c r="C4387" s="68"/>
      <c r="D4387" s="68"/>
      <c r="E4387" s="68"/>
      <c r="F4387" s="68"/>
      <c r="G4387" s="68"/>
      <c r="H4387" s="68"/>
    </row>
    <row r="4388" spans="1:8" x14ac:dyDescent="0.3">
      <c r="A4388" s="68"/>
      <c r="B4388" s="68"/>
      <c r="C4388" s="68"/>
      <c r="D4388" s="68"/>
      <c r="E4388" s="68"/>
      <c r="F4388" s="68"/>
      <c r="G4388" s="68"/>
      <c r="H4388" s="68"/>
    </row>
    <row r="4389" spans="1:8" x14ac:dyDescent="0.3">
      <c r="A4389" s="68"/>
      <c r="B4389" s="68"/>
      <c r="C4389" s="68"/>
      <c r="D4389" s="68"/>
      <c r="E4389" s="68"/>
      <c r="F4389" s="68"/>
      <c r="G4389" s="68"/>
      <c r="H4389" s="68"/>
    </row>
    <row r="4390" spans="1:8" x14ac:dyDescent="0.3">
      <c r="A4390" s="68"/>
      <c r="B4390" s="68"/>
      <c r="C4390" s="68"/>
      <c r="D4390" s="68"/>
      <c r="E4390" s="68"/>
      <c r="F4390" s="68"/>
      <c r="G4390" s="68"/>
      <c r="H4390" s="68"/>
    </row>
    <row r="4391" spans="1:8" x14ac:dyDescent="0.3">
      <c r="A4391" s="68"/>
      <c r="B4391" s="68"/>
      <c r="C4391" s="68"/>
      <c r="D4391" s="68"/>
      <c r="E4391" s="68"/>
      <c r="F4391" s="68"/>
      <c r="G4391" s="68"/>
      <c r="H4391" s="68"/>
    </row>
    <row r="4392" spans="1:8" x14ac:dyDescent="0.3">
      <c r="A4392" s="68"/>
      <c r="B4392" s="68"/>
      <c r="C4392" s="68"/>
      <c r="D4392" s="68"/>
      <c r="E4392" s="68"/>
      <c r="F4392" s="68"/>
      <c r="G4392" s="68"/>
      <c r="H4392" s="68"/>
    </row>
    <row r="4393" spans="1:8" x14ac:dyDescent="0.3">
      <c r="A4393" s="68"/>
      <c r="B4393" s="68"/>
      <c r="C4393" s="68"/>
      <c r="D4393" s="68"/>
      <c r="E4393" s="68"/>
      <c r="F4393" s="68"/>
      <c r="G4393" s="68"/>
      <c r="H4393" s="68"/>
    </row>
    <row r="4394" spans="1:8" x14ac:dyDescent="0.3">
      <c r="A4394" s="68"/>
      <c r="B4394" s="68"/>
      <c r="C4394" s="68"/>
      <c r="D4394" s="68"/>
      <c r="E4394" s="68"/>
      <c r="F4394" s="68"/>
      <c r="G4394" s="68"/>
      <c r="H4394" s="68"/>
    </row>
    <row r="4395" spans="1:8" x14ac:dyDescent="0.3">
      <c r="A4395" s="68"/>
      <c r="B4395" s="68"/>
      <c r="C4395" s="68"/>
      <c r="D4395" s="68"/>
      <c r="E4395" s="68"/>
      <c r="F4395" s="68"/>
      <c r="G4395" s="68"/>
      <c r="H4395" s="68"/>
    </row>
    <row r="4396" spans="1:8" x14ac:dyDescent="0.3">
      <c r="A4396" s="68"/>
      <c r="B4396" s="68"/>
      <c r="C4396" s="68"/>
      <c r="D4396" s="68"/>
      <c r="E4396" s="68"/>
      <c r="F4396" s="68"/>
      <c r="G4396" s="68"/>
      <c r="H4396" s="68"/>
    </row>
    <row r="4397" spans="1:8" x14ac:dyDescent="0.3">
      <c r="A4397" s="68"/>
      <c r="B4397" s="68"/>
      <c r="C4397" s="68"/>
      <c r="D4397" s="68"/>
      <c r="E4397" s="68"/>
      <c r="F4397" s="68"/>
      <c r="G4397" s="68"/>
      <c r="H4397" s="68"/>
    </row>
    <row r="4398" spans="1:8" x14ac:dyDescent="0.3">
      <c r="A4398" s="68"/>
      <c r="B4398" s="68"/>
      <c r="C4398" s="68"/>
      <c r="D4398" s="68"/>
      <c r="E4398" s="68"/>
      <c r="F4398" s="68"/>
      <c r="G4398" s="68"/>
      <c r="H4398" s="68"/>
    </row>
    <row r="4399" spans="1:8" x14ac:dyDescent="0.3">
      <c r="A4399" s="68"/>
      <c r="B4399" s="68"/>
      <c r="C4399" s="68"/>
      <c r="D4399" s="68"/>
      <c r="E4399" s="68"/>
      <c r="F4399" s="68"/>
      <c r="G4399" s="68"/>
      <c r="H4399" s="68"/>
    </row>
    <row r="4400" spans="1:8" x14ac:dyDescent="0.3">
      <c r="A4400" s="68"/>
      <c r="B4400" s="68"/>
      <c r="C4400" s="68"/>
      <c r="D4400" s="68"/>
      <c r="E4400" s="68"/>
      <c r="F4400" s="68"/>
      <c r="G4400" s="68"/>
      <c r="H4400" s="68"/>
    </row>
    <row r="4401" spans="1:8" x14ac:dyDescent="0.3">
      <c r="A4401" s="68"/>
      <c r="B4401" s="68"/>
      <c r="C4401" s="68"/>
      <c r="D4401" s="68"/>
      <c r="E4401" s="68"/>
      <c r="F4401" s="68"/>
      <c r="G4401" s="68"/>
      <c r="H4401" s="68"/>
    </row>
    <row r="4402" spans="1:8" x14ac:dyDescent="0.3">
      <c r="A4402" s="68"/>
      <c r="B4402" s="68"/>
      <c r="C4402" s="68"/>
      <c r="D4402" s="68"/>
      <c r="E4402" s="68"/>
      <c r="F4402" s="68"/>
      <c r="G4402" s="68"/>
      <c r="H4402" s="68"/>
    </row>
    <row r="4403" spans="1:8" x14ac:dyDescent="0.3">
      <c r="A4403" s="68"/>
      <c r="B4403" s="68"/>
      <c r="C4403" s="68"/>
      <c r="D4403" s="68"/>
      <c r="E4403" s="68"/>
      <c r="F4403" s="68"/>
      <c r="G4403" s="68"/>
      <c r="H4403" s="68"/>
    </row>
    <row r="4404" spans="1:8" x14ac:dyDescent="0.3">
      <c r="A4404" s="68"/>
      <c r="B4404" s="68"/>
      <c r="C4404" s="68"/>
      <c r="D4404" s="68"/>
      <c r="E4404" s="68"/>
      <c r="F4404" s="68"/>
      <c r="G4404" s="68"/>
      <c r="H4404" s="68"/>
    </row>
    <row r="4405" spans="1:8" x14ac:dyDescent="0.3">
      <c r="A4405" s="68"/>
      <c r="B4405" s="68"/>
      <c r="C4405" s="68"/>
      <c r="D4405" s="68"/>
      <c r="E4405" s="68"/>
      <c r="F4405" s="68"/>
      <c r="G4405" s="68"/>
      <c r="H4405" s="68"/>
    </row>
    <row r="4406" spans="1:8" x14ac:dyDescent="0.3">
      <c r="A4406" s="68"/>
      <c r="B4406" s="68"/>
      <c r="C4406" s="68"/>
      <c r="D4406" s="68"/>
      <c r="E4406" s="68"/>
      <c r="F4406" s="68"/>
      <c r="G4406" s="68"/>
      <c r="H4406" s="68"/>
    </row>
    <row r="4407" spans="1:8" x14ac:dyDescent="0.3">
      <c r="A4407" s="68"/>
      <c r="B4407" s="68"/>
      <c r="C4407" s="68"/>
      <c r="D4407" s="68"/>
      <c r="E4407" s="68"/>
      <c r="F4407" s="68"/>
      <c r="G4407" s="68"/>
      <c r="H4407" s="68"/>
    </row>
    <row r="4408" spans="1:8" x14ac:dyDescent="0.3">
      <c r="A4408" s="68"/>
      <c r="B4408" s="68"/>
      <c r="C4408" s="68"/>
      <c r="D4408" s="68"/>
      <c r="E4408" s="68"/>
      <c r="F4408" s="68"/>
      <c r="G4408" s="68"/>
      <c r="H4408" s="68"/>
    </row>
    <row r="4409" spans="1:8" x14ac:dyDescent="0.3">
      <c r="A4409" s="68"/>
      <c r="B4409" s="68"/>
      <c r="C4409" s="68"/>
      <c r="D4409" s="68"/>
      <c r="E4409" s="68"/>
      <c r="F4409" s="68"/>
      <c r="G4409" s="68"/>
      <c r="H4409" s="68"/>
    </row>
    <row r="4410" spans="1:8" x14ac:dyDescent="0.3">
      <c r="A4410" s="68"/>
      <c r="B4410" s="68"/>
      <c r="C4410" s="68"/>
      <c r="D4410" s="68"/>
      <c r="E4410" s="68"/>
      <c r="F4410" s="68"/>
      <c r="G4410" s="68"/>
      <c r="H4410" s="68"/>
    </row>
    <row r="4411" spans="1:8" x14ac:dyDescent="0.3">
      <c r="A4411" s="68"/>
      <c r="B4411" s="68"/>
      <c r="C4411" s="68"/>
      <c r="D4411" s="68"/>
      <c r="E4411" s="68"/>
      <c r="F4411" s="68"/>
      <c r="G4411" s="68"/>
      <c r="H4411" s="68"/>
    </row>
    <row r="4412" spans="1:8" x14ac:dyDescent="0.3">
      <c r="A4412" s="68"/>
      <c r="B4412" s="68"/>
      <c r="C4412" s="68"/>
      <c r="D4412" s="68"/>
      <c r="E4412" s="68"/>
      <c r="F4412" s="68"/>
      <c r="G4412" s="68"/>
      <c r="H4412" s="68"/>
    </row>
    <row r="4413" spans="1:8" x14ac:dyDescent="0.3">
      <c r="A4413" s="68"/>
      <c r="B4413" s="68"/>
      <c r="C4413" s="68"/>
      <c r="D4413" s="68"/>
      <c r="E4413" s="68"/>
      <c r="F4413" s="68"/>
      <c r="G4413" s="68"/>
      <c r="H4413" s="68"/>
    </row>
    <row r="4414" spans="1:8" x14ac:dyDescent="0.3">
      <c r="A4414" s="68"/>
      <c r="B4414" s="68"/>
      <c r="C4414" s="68"/>
      <c r="D4414" s="68"/>
      <c r="E4414" s="68"/>
      <c r="F4414" s="68"/>
      <c r="G4414" s="68"/>
      <c r="H4414" s="68"/>
    </row>
    <row r="4415" spans="1:8" x14ac:dyDescent="0.3">
      <c r="A4415" s="68"/>
      <c r="B4415" s="68"/>
      <c r="C4415" s="68"/>
      <c r="D4415" s="68"/>
      <c r="E4415" s="68"/>
      <c r="F4415" s="68"/>
      <c r="G4415" s="68"/>
      <c r="H4415" s="68"/>
    </row>
    <row r="4416" spans="1:8" x14ac:dyDescent="0.3">
      <c r="A4416" s="68"/>
      <c r="B4416" s="68"/>
      <c r="C4416" s="68"/>
      <c r="D4416" s="68"/>
      <c r="E4416" s="68"/>
      <c r="F4416" s="68"/>
      <c r="G4416" s="68"/>
      <c r="H4416" s="68"/>
    </row>
    <row r="4417" spans="1:8" x14ac:dyDescent="0.3">
      <c r="A4417" s="68"/>
      <c r="B4417" s="68"/>
      <c r="C4417" s="68"/>
      <c r="D4417" s="68"/>
      <c r="E4417" s="68"/>
      <c r="F4417" s="68"/>
      <c r="G4417" s="68"/>
      <c r="H4417" s="68"/>
    </row>
    <row r="4418" spans="1:8" x14ac:dyDescent="0.3">
      <c r="A4418" s="68"/>
      <c r="B4418" s="68"/>
      <c r="C4418" s="68"/>
      <c r="D4418" s="68"/>
      <c r="E4418" s="68"/>
      <c r="F4418" s="68"/>
      <c r="G4418" s="68"/>
      <c r="H4418" s="68"/>
    </row>
    <row r="4419" spans="1:8" x14ac:dyDescent="0.3">
      <c r="A4419" s="68"/>
      <c r="B4419" s="68"/>
      <c r="C4419" s="68"/>
      <c r="D4419" s="68"/>
      <c r="E4419" s="68"/>
      <c r="F4419" s="68"/>
      <c r="G4419" s="68"/>
      <c r="H4419" s="68"/>
    </row>
    <row r="4420" spans="1:8" x14ac:dyDescent="0.3">
      <c r="A4420" s="68"/>
      <c r="B4420" s="68"/>
      <c r="C4420" s="68"/>
      <c r="D4420" s="68"/>
      <c r="E4420" s="68"/>
      <c r="F4420" s="68"/>
      <c r="G4420" s="68"/>
      <c r="H4420" s="68"/>
    </row>
    <row r="4421" spans="1:8" x14ac:dyDescent="0.3">
      <c r="A4421" s="68"/>
      <c r="B4421" s="68"/>
      <c r="C4421" s="68"/>
      <c r="D4421" s="68"/>
      <c r="E4421" s="68"/>
      <c r="F4421" s="68"/>
      <c r="G4421" s="68"/>
      <c r="H4421" s="68"/>
    </row>
    <row r="4422" spans="1:8" x14ac:dyDescent="0.3">
      <c r="A4422" s="68"/>
      <c r="B4422" s="68"/>
      <c r="C4422" s="68"/>
      <c r="D4422" s="68"/>
      <c r="E4422" s="68"/>
      <c r="F4422" s="68"/>
      <c r="G4422" s="68"/>
      <c r="H4422" s="68"/>
    </row>
    <row r="4423" spans="1:8" x14ac:dyDescent="0.3">
      <c r="A4423" s="68"/>
      <c r="B4423" s="68"/>
      <c r="C4423" s="68"/>
      <c r="D4423" s="68"/>
      <c r="E4423" s="68"/>
      <c r="F4423" s="68"/>
      <c r="G4423" s="68"/>
      <c r="H4423" s="68"/>
    </row>
    <row r="4424" spans="1:8" x14ac:dyDescent="0.3">
      <c r="A4424" s="68"/>
      <c r="B4424" s="68"/>
      <c r="C4424" s="68"/>
      <c r="D4424" s="68"/>
      <c r="E4424" s="68"/>
      <c r="F4424" s="68"/>
      <c r="G4424" s="68"/>
      <c r="H4424" s="68"/>
    </row>
    <row r="4425" spans="1:8" x14ac:dyDescent="0.3">
      <c r="A4425" s="68"/>
      <c r="B4425" s="68"/>
      <c r="C4425" s="68"/>
      <c r="D4425" s="68"/>
      <c r="E4425" s="68"/>
      <c r="F4425" s="68"/>
      <c r="G4425" s="68"/>
      <c r="H4425" s="68"/>
    </row>
    <row r="4426" spans="1:8" x14ac:dyDescent="0.3">
      <c r="A4426" s="68"/>
      <c r="B4426" s="68"/>
      <c r="C4426" s="68"/>
      <c r="D4426" s="68"/>
      <c r="E4426" s="68"/>
      <c r="F4426" s="68"/>
      <c r="G4426" s="68"/>
      <c r="H4426" s="68"/>
    </row>
    <row r="4427" spans="1:8" x14ac:dyDescent="0.3">
      <c r="A4427" s="68"/>
      <c r="B4427" s="68"/>
      <c r="C4427" s="68"/>
      <c r="D4427" s="68"/>
      <c r="E4427" s="68"/>
      <c r="F4427" s="68"/>
      <c r="G4427" s="68"/>
      <c r="H4427" s="68"/>
    </row>
    <row r="4428" spans="1:8" x14ac:dyDescent="0.3">
      <c r="A4428" s="68"/>
      <c r="B4428" s="68"/>
      <c r="C4428" s="68"/>
      <c r="D4428" s="68"/>
      <c r="E4428" s="68"/>
      <c r="F4428" s="68"/>
      <c r="G4428" s="68"/>
      <c r="H4428" s="68"/>
    </row>
    <row r="4429" spans="1:8" x14ac:dyDescent="0.3">
      <c r="A4429" s="68"/>
      <c r="B4429" s="68"/>
      <c r="C4429" s="68"/>
      <c r="D4429" s="68"/>
      <c r="E4429" s="68"/>
      <c r="F4429" s="68"/>
      <c r="G4429" s="68"/>
      <c r="H4429" s="68"/>
    </row>
    <row r="4430" spans="1:8" x14ac:dyDescent="0.3">
      <c r="A4430" s="68"/>
      <c r="B4430" s="68"/>
      <c r="C4430" s="68"/>
      <c r="D4430" s="68"/>
      <c r="E4430" s="68"/>
      <c r="F4430" s="68"/>
      <c r="G4430" s="68"/>
      <c r="H4430" s="68"/>
    </row>
    <row r="4431" spans="1:8" x14ac:dyDescent="0.3">
      <c r="A4431" s="68"/>
      <c r="B4431" s="68"/>
      <c r="C4431" s="68"/>
      <c r="D4431" s="68"/>
      <c r="E4431" s="68"/>
      <c r="F4431" s="68"/>
      <c r="G4431" s="68"/>
      <c r="H4431" s="68"/>
    </row>
    <row r="4432" spans="1:8" x14ac:dyDescent="0.3">
      <c r="A4432" s="68"/>
      <c r="B4432" s="68"/>
      <c r="C4432" s="68"/>
      <c r="D4432" s="68"/>
      <c r="E4432" s="68"/>
      <c r="F4432" s="68"/>
      <c r="G4432" s="68"/>
      <c r="H4432" s="68"/>
    </row>
    <row r="4433" spans="1:8" x14ac:dyDescent="0.3">
      <c r="A4433" s="68"/>
      <c r="B4433" s="68"/>
      <c r="C4433" s="68"/>
      <c r="D4433" s="68"/>
      <c r="E4433" s="68"/>
      <c r="F4433" s="68"/>
      <c r="G4433" s="68"/>
      <c r="H4433" s="68"/>
    </row>
    <row r="4434" spans="1:8" x14ac:dyDescent="0.3">
      <c r="A4434" s="68"/>
      <c r="B4434" s="68"/>
      <c r="C4434" s="68"/>
      <c r="D4434" s="68"/>
      <c r="E4434" s="68"/>
      <c r="F4434" s="68"/>
      <c r="G4434" s="68"/>
      <c r="H4434" s="68"/>
    </row>
    <row r="4435" spans="1:8" x14ac:dyDescent="0.3">
      <c r="A4435" s="68"/>
      <c r="B4435" s="68"/>
      <c r="C4435" s="68"/>
      <c r="D4435" s="68"/>
      <c r="E4435" s="68"/>
      <c r="F4435" s="68"/>
      <c r="G4435" s="68"/>
      <c r="H4435" s="68"/>
    </row>
    <row r="4436" spans="1:8" x14ac:dyDescent="0.3">
      <c r="A4436" s="68"/>
      <c r="B4436" s="68"/>
      <c r="C4436" s="68"/>
      <c r="D4436" s="68"/>
      <c r="E4436" s="68"/>
      <c r="F4436" s="68"/>
      <c r="G4436" s="68"/>
      <c r="H4436" s="68"/>
    </row>
    <row r="4437" spans="1:8" x14ac:dyDescent="0.3">
      <c r="A4437" s="68"/>
      <c r="B4437" s="68"/>
      <c r="C4437" s="68"/>
      <c r="D4437" s="68"/>
      <c r="E4437" s="68"/>
      <c r="F4437" s="68"/>
      <c r="G4437" s="68"/>
      <c r="H4437" s="68"/>
    </row>
    <row r="4438" spans="1:8" x14ac:dyDescent="0.3">
      <c r="A4438" s="68"/>
      <c r="B4438" s="68"/>
      <c r="C4438" s="68"/>
      <c r="D4438" s="68"/>
      <c r="E4438" s="68"/>
      <c r="F4438" s="68"/>
      <c r="G4438" s="68"/>
      <c r="H4438" s="68"/>
    </row>
    <row r="4439" spans="1:8" x14ac:dyDescent="0.3">
      <c r="A4439" s="68"/>
      <c r="B4439" s="68"/>
      <c r="C4439" s="68"/>
      <c r="D4439" s="68"/>
      <c r="E4439" s="68"/>
      <c r="F4439" s="68"/>
      <c r="G4439" s="68"/>
      <c r="H4439" s="68"/>
    </row>
    <row r="4440" spans="1:8" x14ac:dyDescent="0.3">
      <c r="A4440" s="68"/>
      <c r="B4440" s="68"/>
      <c r="C4440" s="68"/>
      <c r="D4440" s="68"/>
      <c r="E4440" s="68"/>
      <c r="F4440" s="68"/>
      <c r="G4440" s="68"/>
      <c r="H4440" s="68"/>
    </row>
    <row r="4441" spans="1:8" x14ac:dyDescent="0.3">
      <c r="A4441" s="68"/>
      <c r="B4441" s="68"/>
      <c r="C4441" s="68"/>
      <c r="D4441" s="68"/>
      <c r="E4441" s="68"/>
      <c r="F4441" s="68"/>
      <c r="G4441" s="68"/>
      <c r="H4441" s="68"/>
    </row>
    <row r="4442" spans="1:8" x14ac:dyDescent="0.3">
      <c r="A4442" s="68"/>
      <c r="B4442" s="68"/>
      <c r="C4442" s="68"/>
      <c r="D4442" s="68"/>
      <c r="E4442" s="68"/>
      <c r="F4442" s="68"/>
      <c r="G4442" s="68"/>
      <c r="H4442" s="68"/>
    </row>
    <row r="4443" spans="1:8" x14ac:dyDescent="0.3">
      <c r="A4443" s="68"/>
      <c r="B4443" s="68"/>
      <c r="C4443" s="68"/>
      <c r="D4443" s="68"/>
      <c r="E4443" s="68"/>
      <c r="F4443" s="68"/>
      <c r="G4443" s="68"/>
      <c r="H4443" s="68"/>
    </row>
    <row r="4444" spans="1:8" x14ac:dyDescent="0.3">
      <c r="A4444" s="68"/>
      <c r="B4444" s="68"/>
      <c r="C4444" s="68"/>
      <c r="D4444" s="68"/>
      <c r="E4444" s="68"/>
      <c r="F4444" s="68"/>
      <c r="G4444" s="68"/>
      <c r="H4444" s="68"/>
    </row>
    <row r="4445" spans="1:8" x14ac:dyDescent="0.3">
      <c r="A4445" s="68"/>
      <c r="B4445" s="68"/>
      <c r="C4445" s="68"/>
      <c r="D4445" s="68"/>
      <c r="E4445" s="68"/>
      <c r="F4445" s="68"/>
      <c r="G4445" s="68"/>
      <c r="H4445" s="68"/>
    </row>
    <row r="4446" spans="1:8" x14ac:dyDescent="0.3">
      <c r="A4446" s="68"/>
      <c r="B4446" s="68"/>
      <c r="C4446" s="68"/>
      <c r="D4446" s="68"/>
      <c r="E4446" s="68"/>
      <c r="F4446" s="68"/>
      <c r="G4446" s="68"/>
      <c r="H4446" s="68"/>
    </row>
    <row r="4447" spans="1:8" x14ac:dyDescent="0.3">
      <c r="A4447" s="68"/>
      <c r="B4447" s="68"/>
      <c r="C4447" s="68"/>
      <c r="D4447" s="68"/>
      <c r="E4447" s="68"/>
      <c r="F4447" s="68"/>
      <c r="G4447" s="68"/>
      <c r="H4447" s="68"/>
    </row>
    <row r="4448" spans="1:8" x14ac:dyDescent="0.3">
      <c r="A4448" s="68"/>
      <c r="B4448" s="68"/>
      <c r="C4448" s="68"/>
      <c r="D4448" s="68"/>
      <c r="E4448" s="68"/>
      <c r="F4448" s="68"/>
      <c r="G4448" s="68"/>
      <c r="H4448" s="68"/>
    </row>
    <row r="4449" spans="1:8" x14ac:dyDescent="0.3">
      <c r="A4449" s="68"/>
      <c r="B4449" s="68"/>
      <c r="C4449" s="68"/>
      <c r="D4449" s="68"/>
      <c r="E4449" s="68"/>
      <c r="F4449" s="68"/>
      <c r="G4449" s="68"/>
      <c r="H4449" s="68"/>
    </row>
    <row r="4450" spans="1:8" x14ac:dyDescent="0.3">
      <c r="A4450" s="68"/>
      <c r="B4450" s="68"/>
      <c r="C4450" s="68"/>
      <c r="D4450" s="68"/>
      <c r="E4450" s="68"/>
      <c r="F4450" s="68"/>
      <c r="G4450" s="68"/>
      <c r="H4450" s="68"/>
    </row>
    <row r="4451" spans="1:8" x14ac:dyDescent="0.3">
      <c r="A4451" s="68"/>
      <c r="B4451" s="68"/>
      <c r="C4451" s="68"/>
      <c r="D4451" s="68"/>
      <c r="E4451" s="68"/>
      <c r="F4451" s="68"/>
      <c r="G4451" s="68"/>
      <c r="H4451" s="68"/>
    </row>
    <row r="4452" spans="1:8" x14ac:dyDescent="0.3">
      <c r="A4452" s="68"/>
      <c r="B4452" s="68"/>
      <c r="C4452" s="68"/>
      <c r="D4452" s="68"/>
      <c r="E4452" s="68"/>
      <c r="F4452" s="68"/>
      <c r="G4452" s="68"/>
      <c r="H4452" s="68"/>
    </row>
    <row r="4453" spans="1:8" x14ac:dyDescent="0.3">
      <c r="A4453" s="68"/>
      <c r="B4453" s="68"/>
      <c r="C4453" s="68"/>
      <c r="D4453" s="68"/>
      <c r="E4453" s="68"/>
      <c r="F4453" s="68"/>
      <c r="G4453" s="68"/>
      <c r="H4453" s="68"/>
    </row>
    <row r="4454" spans="1:8" x14ac:dyDescent="0.3">
      <c r="A4454" s="68"/>
      <c r="B4454" s="68"/>
      <c r="C4454" s="68"/>
      <c r="D4454" s="68"/>
      <c r="E4454" s="68"/>
      <c r="F4454" s="68"/>
      <c r="G4454" s="68"/>
      <c r="H4454" s="68"/>
    </row>
    <row r="4455" spans="1:8" x14ac:dyDescent="0.3">
      <c r="A4455" s="68"/>
      <c r="B4455" s="68"/>
      <c r="C4455" s="68"/>
      <c r="D4455" s="68"/>
      <c r="E4455" s="68"/>
      <c r="F4455" s="68"/>
      <c r="G4455" s="68"/>
      <c r="H4455" s="68"/>
    </row>
    <row r="4456" spans="1:8" x14ac:dyDescent="0.3">
      <c r="A4456" s="68"/>
      <c r="B4456" s="68"/>
      <c r="C4456" s="68"/>
      <c r="D4456" s="68"/>
      <c r="E4456" s="68"/>
      <c r="F4456" s="68"/>
      <c r="G4456" s="68"/>
      <c r="H4456" s="68"/>
    </row>
    <row r="4457" spans="1:8" x14ac:dyDescent="0.3">
      <c r="A4457" s="68"/>
      <c r="B4457" s="68"/>
      <c r="C4457" s="68"/>
      <c r="D4457" s="68"/>
      <c r="E4457" s="68"/>
      <c r="F4457" s="68"/>
      <c r="G4457" s="68"/>
      <c r="H4457" s="68"/>
    </row>
    <row r="4458" spans="1:8" x14ac:dyDescent="0.3">
      <c r="A4458" s="68"/>
      <c r="B4458" s="68"/>
      <c r="C4458" s="68"/>
      <c r="D4458" s="68"/>
      <c r="E4458" s="68"/>
      <c r="F4458" s="68"/>
      <c r="G4458" s="68"/>
      <c r="H4458" s="68"/>
    </row>
    <row r="4459" spans="1:8" x14ac:dyDescent="0.3">
      <c r="A4459" s="68"/>
      <c r="B4459" s="68"/>
      <c r="C4459" s="68"/>
      <c r="D4459" s="68"/>
      <c r="E4459" s="68"/>
      <c r="F4459" s="68"/>
      <c r="G4459" s="68"/>
      <c r="H4459" s="68"/>
    </row>
    <row r="4460" spans="1:8" x14ac:dyDescent="0.3">
      <c r="A4460" s="68"/>
      <c r="B4460" s="68"/>
      <c r="C4460" s="68"/>
      <c r="D4460" s="68"/>
      <c r="E4460" s="68"/>
      <c r="F4460" s="68"/>
      <c r="G4460" s="68"/>
      <c r="H4460" s="68"/>
    </row>
    <row r="4461" spans="1:8" x14ac:dyDescent="0.3">
      <c r="A4461" s="68"/>
      <c r="B4461" s="68"/>
      <c r="C4461" s="68"/>
      <c r="D4461" s="68"/>
      <c r="E4461" s="68"/>
      <c r="F4461" s="68"/>
      <c r="G4461" s="68"/>
      <c r="H4461" s="68"/>
    </row>
    <row r="4462" spans="1:8" x14ac:dyDescent="0.3">
      <c r="A4462" s="68"/>
      <c r="B4462" s="68"/>
      <c r="C4462" s="68"/>
      <c r="D4462" s="68"/>
      <c r="E4462" s="68"/>
      <c r="F4462" s="68"/>
      <c r="G4462" s="68"/>
      <c r="H4462" s="68"/>
    </row>
    <row r="4463" spans="1:8" x14ac:dyDescent="0.3">
      <c r="A4463" s="68"/>
      <c r="B4463" s="68"/>
      <c r="C4463" s="68"/>
      <c r="D4463" s="68"/>
      <c r="E4463" s="68"/>
      <c r="F4463" s="68"/>
      <c r="G4463" s="68"/>
      <c r="H4463" s="68"/>
    </row>
    <row r="4464" spans="1:8" x14ac:dyDescent="0.3">
      <c r="A4464" s="68"/>
      <c r="B4464" s="68"/>
      <c r="C4464" s="68"/>
      <c r="D4464" s="68"/>
      <c r="E4464" s="68"/>
      <c r="F4464" s="68"/>
      <c r="G4464" s="68"/>
      <c r="H4464" s="68"/>
    </row>
    <row r="4465" spans="1:8" x14ac:dyDescent="0.3">
      <c r="A4465" s="68"/>
      <c r="B4465" s="68"/>
      <c r="C4465" s="68"/>
      <c r="D4465" s="68"/>
      <c r="E4465" s="68"/>
      <c r="F4465" s="68"/>
      <c r="G4465" s="68"/>
      <c r="H4465" s="68"/>
    </row>
    <row r="4466" spans="1:8" x14ac:dyDescent="0.3">
      <c r="A4466" s="68"/>
      <c r="B4466" s="68"/>
      <c r="C4466" s="68"/>
      <c r="D4466" s="68"/>
      <c r="E4466" s="68"/>
      <c r="F4466" s="68"/>
      <c r="G4466" s="68"/>
      <c r="H4466" s="68"/>
    </row>
    <row r="4467" spans="1:8" x14ac:dyDescent="0.3">
      <c r="A4467" s="68"/>
      <c r="B4467" s="68"/>
      <c r="C4467" s="68"/>
      <c r="D4467" s="68"/>
      <c r="E4467" s="68"/>
      <c r="F4467" s="68"/>
      <c r="G4467" s="68"/>
      <c r="H4467" s="68"/>
    </row>
    <row r="4468" spans="1:8" x14ac:dyDescent="0.3">
      <c r="A4468" s="68"/>
      <c r="B4468" s="68"/>
      <c r="C4468" s="68"/>
      <c r="D4468" s="68"/>
      <c r="E4468" s="68"/>
      <c r="F4468" s="68"/>
      <c r="G4468" s="68"/>
      <c r="H4468" s="68"/>
    </row>
    <row r="4469" spans="1:8" x14ac:dyDescent="0.3">
      <c r="A4469" s="68"/>
      <c r="B4469" s="68"/>
      <c r="C4469" s="68"/>
      <c r="D4469" s="68"/>
      <c r="E4469" s="68"/>
      <c r="F4469" s="68"/>
      <c r="G4469" s="68"/>
      <c r="H4469" s="68"/>
    </row>
    <row r="4470" spans="1:8" x14ac:dyDescent="0.3">
      <c r="A4470" s="68"/>
      <c r="B4470" s="68"/>
      <c r="C4470" s="68"/>
      <c r="D4470" s="68"/>
      <c r="E4470" s="68"/>
      <c r="F4470" s="68"/>
      <c r="G4470" s="68"/>
      <c r="H4470" s="68"/>
    </row>
    <row r="4471" spans="1:8" x14ac:dyDescent="0.3">
      <c r="A4471" s="68"/>
      <c r="B4471" s="68"/>
      <c r="C4471" s="68"/>
      <c r="D4471" s="68"/>
      <c r="E4471" s="68"/>
      <c r="F4471" s="68"/>
      <c r="G4471" s="68"/>
      <c r="H4471" s="68"/>
    </row>
    <row r="4472" spans="1:8" x14ac:dyDescent="0.3">
      <c r="A4472" s="68"/>
      <c r="B4472" s="68"/>
      <c r="C4472" s="68"/>
      <c r="D4472" s="68"/>
      <c r="E4472" s="68"/>
      <c r="F4472" s="68"/>
      <c r="G4472" s="68"/>
      <c r="H4472" s="68"/>
    </row>
    <row r="4473" spans="1:8" x14ac:dyDescent="0.3">
      <c r="A4473" s="68"/>
      <c r="B4473" s="68"/>
      <c r="C4473" s="68"/>
      <c r="D4473" s="68"/>
      <c r="E4473" s="68"/>
      <c r="F4473" s="68"/>
      <c r="G4473" s="68"/>
      <c r="H4473" s="68"/>
    </row>
    <row r="4474" spans="1:8" x14ac:dyDescent="0.3">
      <c r="A4474" s="68"/>
      <c r="B4474" s="68"/>
      <c r="C4474" s="68"/>
      <c r="D4474" s="68"/>
      <c r="E4474" s="68"/>
      <c r="F4474" s="68"/>
      <c r="G4474" s="68"/>
      <c r="H4474" s="68"/>
    </row>
    <row r="4475" spans="1:8" x14ac:dyDescent="0.3">
      <c r="A4475" s="68"/>
      <c r="B4475" s="68"/>
      <c r="C4475" s="68"/>
      <c r="D4475" s="68"/>
      <c r="E4475" s="68"/>
      <c r="F4475" s="68"/>
      <c r="G4475" s="68"/>
      <c r="H4475" s="68"/>
    </row>
    <row r="4476" spans="1:8" x14ac:dyDescent="0.3">
      <c r="A4476" s="68"/>
      <c r="B4476" s="68"/>
      <c r="C4476" s="68"/>
      <c r="D4476" s="68"/>
      <c r="E4476" s="68"/>
      <c r="F4476" s="68"/>
      <c r="G4476" s="68"/>
      <c r="H4476" s="68"/>
    </row>
    <row r="4477" spans="1:8" x14ac:dyDescent="0.3">
      <c r="A4477" s="68"/>
      <c r="B4477" s="68"/>
      <c r="C4477" s="68"/>
      <c r="D4477" s="68"/>
      <c r="E4477" s="68"/>
      <c r="F4477" s="68"/>
      <c r="G4477" s="68"/>
      <c r="H4477" s="68"/>
    </row>
    <row r="4478" spans="1:8" x14ac:dyDescent="0.3">
      <c r="A4478" s="68"/>
      <c r="B4478" s="68"/>
      <c r="C4478" s="68"/>
      <c r="D4478" s="68"/>
      <c r="E4478" s="68"/>
      <c r="F4478" s="68"/>
      <c r="G4478" s="68"/>
      <c r="H4478" s="68"/>
    </row>
    <row r="4479" spans="1:8" x14ac:dyDescent="0.3">
      <c r="A4479" s="68"/>
      <c r="B4479" s="68"/>
      <c r="C4479" s="68"/>
      <c r="D4479" s="68"/>
      <c r="E4479" s="68"/>
      <c r="F4479" s="68"/>
      <c r="G4479" s="68"/>
      <c r="H4479" s="68"/>
    </row>
    <row r="4480" spans="1:8" x14ac:dyDescent="0.3">
      <c r="A4480" s="68"/>
      <c r="B4480" s="68"/>
      <c r="C4480" s="68"/>
      <c r="D4480" s="68"/>
      <c r="E4480" s="68"/>
      <c r="F4480" s="68"/>
      <c r="G4480" s="68"/>
      <c r="H4480" s="68"/>
    </row>
    <row r="4481" spans="1:8" x14ac:dyDescent="0.3">
      <c r="A4481" s="68"/>
      <c r="B4481" s="68"/>
      <c r="C4481" s="68"/>
      <c r="D4481" s="68"/>
      <c r="E4481" s="68"/>
      <c r="F4481" s="68"/>
      <c r="G4481" s="68"/>
      <c r="H4481" s="68"/>
    </row>
    <row r="4482" spans="1:8" x14ac:dyDescent="0.3">
      <c r="A4482" s="68"/>
      <c r="B4482" s="68"/>
      <c r="C4482" s="68"/>
      <c r="D4482" s="68"/>
      <c r="E4482" s="68"/>
      <c r="F4482" s="68"/>
      <c r="G4482" s="68"/>
      <c r="H4482" s="68"/>
    </row>
    <row r="4483" spans="1:8" x14ac:dyDescent="0.3">
      <c r="A4483" s="68"/>
      <c r="B4483" s="68"/>
      <c r="C4483" s="68"/>
      <c r="D4483" s="68"/>
      <c r="E4483" s="68"/>
      <c r="F4483" s="68"/>
      <c r="G4483" s="68"/>
      <c r="H4483" s="68"/>
    </row>
    <row r="4484" spans="1:8" x14ac:dyDescent="0.3">
      <c r="A4484" s="68"/>
      <c r="B4484" s="68"/>
      <c r="C4484" s="68"/>
      <c r="D4484" s="68"/>
      <c r="E4484" s="68"/>
      <c r="F4484" s="68"/>
      <c r="G4484" s="68"/>
      <c r="H4484" s="68"/>
    </row>
    <row r="4485" spans="1:8" x14ac:dyDescent="0.3">
      <c r="A4485" s="68"/>
      <c r="B4485" s="68"/>
      <c r="C4485" s="68"/>
      <c r="D4485" s="68"/>
      <c r="E4485" s="68"/>
      <c r="F4485" s="68"/>
      <c r="G4485" s="68"/>
      <c r="H4485" s="68"/>
    </row>
    <row r="4486" spans="1:8" x14ac:dyDescent="0.3">
      <c r="A4486" s="68"/>
      <c r="B4486" s="68"/>
      <c r="C4486" s="68"/>
      <c r="D4486" s="68"/>
      <c r="E4486" s="68"/>
      <c r="F4486" s="68"/>
      <c r="G4486" s="68"/>
      <c r="H4486" s="68"/>
    </row>
    <row r="4487" spans="1:8" x14ac:dyDescent="0.3">
      <c r="A4487" s="68"/>
      <c r="B4487" s="68"/>
      <c r="C4487" s="68"/>
      <c r="D4487" s="68"/>
      <c r="E4487" s="68"/>
      <c r="F4487" s="68"/>
      <c r="G4487" s="68"/>
      <c r="H4487" s="68"/>
    </row>
    <row r="4488" spans="1:8" x14ac:dyDescent="0.3">
      <c r="A4488" s="68"/>
      <c r="B4488" s="68"/>
      <c r="C4488" s="68"/>
      <c r="D4488" s="68"/>
      <c r="E4488" s="68"/>
      <c r="F4488" s="68"/>
      <c r="G4488" s="68"/>
      <c r="H4488" s="68"/>
    </row>
    <row r="4489" spans="1:8" x14ac:dyDescent="0.3">
      <c r="A4489" s="68"/>
      <c r="B4489" s="68"/>
      <c r="C4489" s="68"/>
      <c r="D4489" s="68"/>
      <c r="E4489" s="68"/>
      <c r="F4489" s="68"/>
      <c r="G4489" s="68"/>
      <c r="H4489" s="68"/>
    </row>
    <row r="4490" spans="1:8" x14ac:dyDescent="0.3">
      <c r="A4490" s="68"/>
      <c r="B4490" s="68"/>
      <c r="C4490" s="68"/>
      <c r="D4490" s="68"/>
      <c r="E4490" s="68"/>
      <c r="F4490" s="68"/>
      <c r="G4490" s="68"/>
      <c r="H4490" s="68"/>
    </row>
    <row r="4491" spans="1:8" x14ac:dyDescent="0.3">
      <c r="A4491" s="68"/>
      <c r="B4491" s="68"/>
      <c r="C4491" s="68"/>
      <c r="D4491" s="68"/>
      <c r="E4491" s="68"/>
      <c r="F4491" s="68"/>
      <c r="G4491" s="68"/>
      <c r="H4491" s="68"/>
    </row>
    <row r="4492" spans="1:8" x14ac:dyDescent="0.3">
      <c r="A4492" s="68"/>
      <c r="B4492" s="68"/>
      <c r="C4492" s="68"/>
      <c r="D4492" s="68"/>
      <c r="E4492" s="68"/>
      <c r="F4492" s="68"/>
      <c r="G4492" s="68"/>
      <c r="H4492" s="68"/>
    </row>
    <row r="4493" spans="1:8" x14ac:dyDescent="0.3">
      <c r="A4493" s="68"/>
      <c r="B4493" s="68"/>
      <c r="C4493" s="68"/>
      <c r="D4493" s="68"/>
      <c r="E4493" s="68"/>
      <c r="F4493" s="68"/>
      <c r="G4493" s="68"/>
      <c r="H4493" s="68"/>
    </row>
    <row r="4494" spans="1:8" x14ac:dyDescent="0.3">
      <c r="A4494" s="68"/>
      <c r="B4494" s="68"/>
      <c r="C4494" s="68"/>
      <c r="D4494" s="68"/>
      <c r="E4494" s="68"/>
      <c r="F4494" s="68"/>
      <c r="G4494" s="68"/>
      <c r="H4494" s="68"/>
    </row>
    <row r="4495" spans="1:8" x14ac:dyDescent="0.3">
      <c r="A4495" s="68"/>
      <c r="B4495" s="68"/>
      <c r="C4495" s="68"/>
      <c r="D4495" s="68"/>
      <c r="E4495" s="68"/>
      <c r="F4495" s="68"/>
      <c r="G4495" s="68"/>
      <c r="H4495" s="68"/>
    </row>
    <row r="4496" spans="1:8" x14ac:dyDescent="0.3">
      <c r="A4496" s="68"/>
      <c r="B4496" s="68"/>
      <c r="C4496" s="68"/>
      <c r="D4496" s="68"/>
      <c r="E4496" s="68"/>
      <c r="F4496" s="68"/>
      <c r="G4496" s="68"/>
      <c r="H4496" s="68"/>
    </row>
    <row r="4497" spans="1:8" x14ac:dyDescent="0.3">
      <c r="A4497" s="68"/>
      <c r="B4497" s="68"/>
      <c r="C4497" s="68"/>
      <c r="D4497" s="68"/>
      <c r="E4497" s="68"/>
      <c r="F4497" s="68"/>
      <c r="G4497" s="68"/>
      <c r="H4497" s="68"/>
    </row>
    <row r="4498" spans="1:8" x14ac:dyDescent="0.3">
      <c r="A4498" s="68"/>
      <c r="B4498" s="68"/>
      <c r="C4498" s="68"/>
      <c r="D4498" s="68"/>
      <c r="E4498" s="68"/>
      <c r="F4498" s="68"/>
      <c r="G4498" s="68"/>
      <c r="H4498" s="68"/>
    </row>
    <row r="4499" spans="1:8" x14ac:dyDescent="0.3">
      <c r="A4499" s="68"/>
      <c r="B4499" s="68"/>
      <c r="C4499" s="68"/>
      <c r="D4499" s="68"/>
      <c r="E4499" s="68"/>
      <c r="F4499" s="68"/>
      <c r="G4499" s="68"/>
      <c r="H4499" s="68"/>
    </row>
    <row r="4500" spans="1:8" x14ac:dyDescent="0.3">
      <c r="A4500" s="68"/>
      <c r="B4500" s="68"/>
      <c r="C4500" s="68"/>
      <c r="D4500" s="68"/>
      <c r="E4500" s="68"/>
      <c r="F4500" s="68"/>
      <c r="G4500" s="68"/>
      <c r="H4500" s="68"/>
    </row>
    <row r="4501" spans="1:8" x14ac:dyDescent="0.3">
      <c r="A4501" s="68"/>
      <c r="B4501" s="68"/>
      <c r="C4501" s="68"/>
      <c r="D4501" s="68"/>
      <c r="E4501" s="68"/>
      <c r="F4501" s="68"/>
      <c r="G4501" s="68"/>
      <c r="H4501" s="68"/>
    </row>
    <row r="4502" spans="1:8" x14ac:dyDescent="0.3">
      <c r="A4502" s="68"/>
      <c r="B4502" s="68"/>
      <c r="C4502" s="68"/>
      <c r="D4502" s="68"/>
      <c r="E4502" s="68"/>
      <c r="F4502" s="68"/>
      <c r="G4502" s="68"/>
      <c r="H4502" s="68"/>
    </row>
    <row r="4503" spans="1:8" x14ac:dyDescent="0.3">
      <c r="A4503" s="68"/>
      <c r="B4503" s="68"/>
      <c r="C4503" s="68"/>
      <c r="D4503" s="68"/>
      <c r="E4503" s="68"/>
      <c r="F4503" s="68"/>
      <c r="G4503" s="68"/>
      <c r="H4503" s="68"/>
    </row>
    <row r="4504" spans="1:8" x14ac:dyDescent="0.3">
      <c r="A4504" s="68"/>
      <c r="B4504" s="68"/>
      <c r="C4504" s="68"/>
      <c r="D4504" s="68"/>
      <c r="E4504" s="68"/>
      <c r="F4504" s="68"/>
      <c r="G4504" s="68"/>
      <c r="H4504" s="68"/>
    </row>
    <row r="4505" spans="1:8" x14ac:dyDescent="0.3">
      <c r="A4505" s="68"/>
      <c r="B4505" s="68"/>
      <c r="C4505" s="68"/>
      <c r="D4505" s="68"/>
      <c r="E4505" s="68"/>
      <c r="F4505" s="68"/>
      <c r="G4505" s="68"/>
      <c r="H4505" s="68"/>
    </row>
    <row r="4506" spans="1:8" x14ac:dyDescent="0.3">
      <c r="A4506" s="68"/>
      <c r="B4506" s="68"/>
      <c r="C4506" s="68"/>
      <c r="D4506" s="68"/>
      <c r="E4506" s="68"/>
      <c r="F4506" s="68"/>
      <c r="G4506" s="68"/>
      <c r="H4506" s="68"/>
    </row>
    <row r="4507" spans="1:8" x14ac:dyDescent="0.3">
      <c r="A4507" s="68"/>
      <c r="B4507" s="68"/>
      <c r="C4507" s="68"/>
      <c r="D4507" s="68"/>
      <c r="E4507" s="68"/>
      <c r="F4507" s="68"/>
      <c r="G4507" s="68"/>
      <c r="H4507" s="68"/>
    </row>
    <row r="4508" spans="1:8" x14ac:dyDescent="0.3">
      <c r="A4508" s="68"/>
      <c r="B4508" s="68"/>
      <c r="C4508" s="68"/>
      <c r="D4508" s="68"/>
      <c r="E4508" s="68"/>
      <c r="F4508" s="68"/>
      <c r="G4508" s="68"/>
      <c r="H4508" s="68"/>
    </row>
    <row r="4509" spans="1:8" x14ac:dyDescent="0.3">
      <c r="A4509" s="68"/>
      <c r="B4509" s="68"/>
      <c r="C4509" s="68"/>
      <c r="D4509" s="68"/>
      <c r="E4509" s="68"/>
      <c r="F4509" s="68"/>
      <c r="G4509" s="68"/>
      <c r="H4509" s="68"/>
    </row>
    <row r="4510" spans="1:8" x14ac:dyDescent="0.3">
      <c r="A4510" s="68"/>
      <c r="B4510" s="68"/>
      <c r="C4510" s="68"/>
      <c r="D4510" s="68"/>
      <c r="E4510" s="68"/>
      <c r="F4510" s="68"/>
      <c r="G4510" s="68"/>
      <c r="H4510" s="68"/>
    </row>
    <row r="4511" spans="1:8" x14ac:dyDescent="0.3">
      <c r="A4511" s="68"/>
      <c r="B4511" s="68"/>
      <c r="C4511" s="68"/>
      <c r="D4511" s="68"/>
      <c r="E4511" s="68"/>
      <c r="F4511" s="68"/>
      <c r="G4511" s="68"/>
      <c r="H4511" s="68"/>
    </row>
    <row r="4512" spans="1:8" x14ac:dyDescent="0.3">
      <c r="A4512" s="68"/>
      <c r="B4512" s="68"/>
      <c r="C4512" s="68"/>
      <c r="D4512" s="68"/>
      <c r="E4512" s="68"/>
      <c r="F4512" s="68"/>
      <c r="G4512" s="68"/>
      <c r="H4512" s="68"/>
    </row>
    <row r="4513" spans="1:8" x14ac:dyDescent="0.3">
      <c r="A4513" s="68"/>
      <c r="B4513" s="68"/>
      <c r="C4513" s="68"/>
      <c r="D4513" s="68"/>
      <c r="E4513" s="68"/>
      <c r="F4513" s="68"/>
      <c r="G4513" s="68"/>
      <c r="H4513" s="68"/>
    </row>
    <row r="4514" spans="1:8" x14ac:dyDescent="0.3">
      <c r="A4514" s="68"/>
      <c r="B4514" s="68"/>
      <c r="C4514" s="68"/>
      <c r="D4514" s="68"/>
      <c r="E4514" s="68"/>
      <c r="F4514" s="68"/>
      <c r="G4514" s="68"/>
      <c r="H4514" s="68"/>
    </row>
    <row r="4515" spans="1:8" x14ac:dyDescent="0.3">
      <c r="A4515" s="68"/>
      <c r="B4515" s="68"/>
      <c r="C4515" s="68"/>
      <c r="D4515" s="68"/>
      <c r="E4515" s="68"/>
      <c r="F4515" s="68"/>
      <c r="G4515" s="68"/>
      <c r="H4515" s="68"/>
    </row>
    <row r="4516" spans="1:8" x14ac:dyDescent="0.3">
      <c r="A4516" s="68"/>
      <c r="B4516" s="68"/>
      <c r="C4516" s="68"/>
      <c r="D4516" s="68"/>
      <c r="E4516" s="68"/>
      <c r="F4516" s="68"/>
      <c r="G4516" s="68"/>
      <c r="H4516" s="68"/>
    </row>
    <row r="4517" spans="1:8" x14ac:dyDescent="0.3">
      <c r="A4517" s="68"/>
      <c r="B4517" s="68"/>
      <c r="C4517" s="68"/>
      <c r="D4517" s="68"/>
      <c r="E4517" s="68"/>
      <c r="F4517" s="68"/>
      <c r="G4517" s="68"/>
      <c r="H4517" s="68"/>
    </row>
    <row r="4518" spans="1:8" x14ac:dyDescent="0.3">
      <c r="A4518" s="68"/>
      <c r="B4518" s="68"/>
      <c r="C4518" s="68"/>
      <c r="D4518" s="68"/>
      <c r="E4518" s="68"/>
      <c r="F4518" s="68"/>
      <c r="G4518" s="68"/>
      <c r="H4518" s="68"/>
    </row>
    <row r="4519" spans="1:8" x14ac:dyDescent="0.3">
      <c r="A4519" s="68"/>
      <c r="B4519" s="68"/>
      <c r="C4519" s="68"/>
      <c r="D4519" s="68"/>
      <c r="E4519" s="68"/>
      <c r="F4519" s="68"/>
      <c r="G4519" s="68"/>
      <c r="H4519" s="68"/>
    </row>
    <row r="4520" spans="1:8" x14ac:dyDescent="0.3">
      <c r="A4520" s="68"/>
      <c r="B4520" s="68"/>
      <c r="C4520" s="68"/>
      <c r="D4520" s="68"/>
      <c r="E4520" s="68"/>
      <c r="F4520" s="68"/>
      <c r="G4520" s="68"/>
      <c r="H4520" s="68"/>
    </row>
    <row r="4521" spans="1:8" x14ac:dyDescent="0.3">
      <c r="A4521" s="68"/>
      <c r="B4521" s="68"/>
      <c r="C4521" s="68"/>
      <c r="D4521" s="68"/>
      <c r="E4521" s="68"/>
      <c r="F4521" s="68"/>
      <c r="G4521" s="68"/>
      <c r="H4521" s="68"/>
    </row>
    <row r="4522" spans="1:8" x14ac:dyDescent="0.3">
      <c r="A4522" s="68"/>
      <c r="B4522" s="68"/>
      <c r="C4522" s="68"/>
      <c r="D4522" s="68"/>
      <c r="E4522" s="68"/>
      <c r="F4522" s="68"/>
      <c r="G4522" s="68"/>
      <c r="H4522" s="68"/>
    </row>
    <row r="4523" spans="1:8" x14ac:dyDescent="0.3">
      <c r="A4523" s="68"/>
      <c r="B4523" s="68"/>
      <c r="C4523" s="68"/>
      <c r="D4523" s="68"/>
      <c r="E4523" s="68"/>
      <c r="F4523" s="68"/>
      <c r="G4523" s="68"/>
      <c r="H4523" s="68"/>
    </row>
    <row r="4524" spans="1:8" x14ac:dyDescent="0.3">
      <c r="A4524" s="68"/>
      <c r="B4524" s="68"/>
      <c r="C4524" s="68"/>
      <c r="D4524" s="68"/>
      <c r="E4524" s="68"/>
      <c r="F4524" s="68"/>
      <c r="G4524" s="68"/>
      <c r="H4524" s="68"/>
    </row>
    <row r="4525" spans="1:8" x14ac:dyDescent="0.3">
      <c r="A4525" s="68"/>
      <c r="B4525" s="68"/>
      <c r="C4525" s="68"/>
      <c r="D4525" s="68"/>
      <c r="E4525" s="68"/>
      <c r="F4525" s="68"/>
      <c r="G4525" s="68"/>
      <c r="H4525" s="68"/>
    </row>
    <row r="4526" spans="1:8" x14ac:dyDescent="0.3">
      <c r="A4526" s="68"/>
      <c r="B4526" s="68"/>
      <c r="C4526" s="68"/>
      <c r="D4526" s="68"/>
      <c r="E4526" s="68"/>
      <c r="F4526" s="68"/>
      <c r="G4526" s="68"/>
      <c r="H4526" s="68"/>
    </row>
    <row r="4527" spans="1:8" x14ac:dyDescent="0.3">
      <c r="A4527" s="68"/>
      <c r="B4527" s="68"/>
      <c r="C4527" s="68"/>
      <c r="D4527" s="68"/>
      <c r="E4527" s="68"/>
      <c r="F4527" s="68"/>
      <c r="G4527" s="68"/>
      <c r="H4527" s="68"/>
    </row>
    <row r="4528" spans="1:8" x14ac:dyDescent="0.3">
      <c r="A4528" s="68"/>
      <c r="B4528" s="68"/>
      <c r="C4528" s="68"/>
      <c r="D4528" s="68"/>
      <c r="E4528" s="68"/>
      <c r="F4528" s="68"/>
      <c r="G4528" s="68"/>
      <c r="H4528" s="68"/>
    </row>
    <row r="4529" spans="1:8" x14ac:dyDescent="0.3">
      <c r="A4529" s="68"/>
      <c r="B4529" s="68"/>
      <c r="C4529" s="68"/>
      <c r="D4529" s="68"/>
      <c r="E4529" s="68"/>
      <c r="F4529" s="68"/>
      <c r="G4529" s="68"/>
      <c r="H4529" s="68"/>
    </row>
    <row r="4530" spans="1:8" x14ac:dyDescent="0.3">
      <c r="A4530" s="68"/>
      <c r="B4530" s="68"/>
      <c r="C4530" s="68"/>
      <c r="D4530" s="68"/>
      <c r="E4530" s="68"/>
      <c r="F4530" s="68"/>
      <c r="G4530" s="68"/>
      <c r="H4530" s="68"/>
    </row>
    <row r="4531" spans="1:8" x14ac:dyDescent="0.3">
      <c r="A4531" s="68"/>
      <c r="B4531" s="68"/>
      <c r="C4531" s="68"/>
      <c r="D4531" s="68"/>
      <c r="E4531" s="68"/>
      <c r="F4531" s="68"/>
      <c r="G4531" s="68"/>
      <c r="H4531" s="68"/>
    </row>
    <row r="4532" spans="1:8" x14ac:dyDescent="0.3">
      <c r="A4532" s="68"/>
      <c r="B4532" s="68"/>
      <c r="C4532" s="68"/>
      <c r="D4532" s="68"/>
      <c r="E4532" s="68"/>
      <c r="F4532" s="68"/>
      <c r="G4532" s="68"/>
      <c r="H4532" s="68"/>
    </row>
    <row r="4533" spans="1:8" x14ac:dyDescent="0.3">
      <c r="A4533" s="68"/>
      <c r="B4533" s="68"/>
      <c r="C4533" s="68"/>
      <c r="D4533" s="68"/>
      <c r="E4533" s="68"/>
      <c r="F4533" s="68"/>
      <c r="G4533" s="68"/>
      <c r="H4533" s="68"/>
    </row>
    <row r="4534" spans="1:8" x14ac:dyDescent="0.3">
      <c r="A4534" s="68"/>
      <c r="B4534" s="68"/>
      <c r="C4534" s="68"/>
      <c r="D4534" s="68"/>
      <c r="E4534" s="68"/>
      <c r="F4534" s="68"/>
      <c r="G4534" s="68"/>
      <c r="H4534" s="68"/>
    </row>
    <row r="4535" spans="1:8" x14ac:dyDescent="0.3">
      <c r="A4535" s="68"/>
      <c r="B4535" s="68"/>
      <c r="C4535" s="68"/>
      <c r="D4535" s="68"/>
      <c r="E4535" s="68"/>
      <c r="F4535" s="68"/>
      <c r="G4535" s="68"/>
      <c r="H4535" s="68"/>
    </row>
    <row r="4536" spans="1:8" x14ac:dyDescent="0.3">
      <c r="A4536" s="68"/>
      <c r="B4536" s="68"/>
      <c r="C4536" s="68"/>
      <c r="D4536" s="68"/>
      <c r="E4536" s="68"/>
      <c r="F4536" s="68"/>
      <c r="G4536" s="68"/>
      <c r="H4536" s="68"/>
    </row>
    <row r="4537" spans="1:8" x14ac:dyDescent="0.3">
      <c r="A4537" s="68"/>
      <c r="B4537" s="68"/>
      <c r="C4537" s="68"/>
      <c r="D4537" s="68"/>
      <c r="E4537" s="68"/>
      <c r="F4537" s="68"/>
      <c r="G4537" s="68"/>
      <c r="H4537" s="68"/>
    </row>
    <row r="4538" spans="1:8" x14ac:dyDescent="0.3">
      <c r="A4538" s="68"/>
      <c r="B4538" s="68"/>
      <c r="C4538" s="68"/>
      <c r="D4538" s="68"/>
      <c r="E4538" s="68"/>
      <c r="F4538" s="68"/>
      <c r="G4538" s="68"/>
      <c r="H4538" s="68"/>
    </row>
    <row r="4539" spans="1:8" x14ac:dyDescent="0.3">
      <c r="A4539" s="68"/>
      <c r="B4539" s="68"/>
      <c r="C4539" s="68"/>
      <c r="D4539" s="68"/>
      <c r="E4539" s="68"/>
      <c r="F4539" s="68"/>
      <c r="G4539" s="68"/>
      <c r="H4539" s="68"/>
    </row>
    <row r="4540" spans="1:8" x14ac:dyDescent="0.3">
      <c r="A4540" s="68"/>
      <c r="B4540" s="68"/>
      <c r="C4540" s="68"/>
      <c r="D4540" s="68"/>
      <c r="E4540" s="68"/>
      <c r="F4540" s="68"/>
      <c r="G4540" s="68"/>
      <c r="H4540" s="68"/>
    </row>
    <row r="4541" spans="1:8" x14ac:dyDescent="0.3">
      <c r="A4541" s="68"/>
      <c r="B4541" s="68"/>
      <c r="C4541" s="68"/>
      <c r="D4541" s="68"/>
      <c r="E4541" s="68"/>
      <c r="F4541" s="68"/>
      <c r="G4541" s="68"/>
      <c r="H4541" s="68"/>
    </row>
    <row r="4542" spans="1:8" x14ac:dyDescent="0.3">
      <c r="A4542" s="68"/>
      <c r="B4542" s="68"/>
      <c r="C4542" s="68"/>
      <c r="D4542" s="68"/>
      <c r="E4542" s="68"/>
      <c r="F4542" s="68"/>
      <c r="G4542" s="68"/>
      <c r="H4542" s="68"/>
    </row>
    <row r="4543" spans="1:8" x14ac:dyDescent="0.3">
      <c r="A4543" s="68"/>
      <c r="B4543" s="68"/>
      <c r="C4543" s="68"/>
      <c r="D4543" s="68"/>
      <c r="E4543" s="68"/>
      <c r="F4543" s="68"/>
      <c r="G4543" s="68"/>
      <c r="H4543" s="68"/>
    </row>
    <row r="4544" spans="1:8" x14ac:dyDescent="0.3">
      <c r="A4544" s="68"/>
      <c r="B4544" s="68"/>
      <c r="C4544" s="68"/>
      <c r="D4544" s="68"/>
      <c r="E4544" s="68"/>
      <c r="F4544" s="68"/>
      <c r="G4544" s="68"/>
      <c r="H4544" s="68"/>
    </row>
    <row r="4545" spans="1:8" x14ac:dyDescent="0.3">
      <c r="A4545" s="68"/>
      <c r="B4545" s="68"/>
      <c r="C4545" s="68"/>
      <c r="D4545" s="68"/>
      <c r="E4545" s="68"/>
      <c r="F4545" s="68"/>
      <c r="G4545" s="68"/>
      <c r="H4545" s="68"/>
    </row>
    <row r="4546" spans="1:8" x14ac:dyDescent="0.3">
      <c r="A4546" s="68"/>
      <c r="B4546" s="68"/>
      <c r="C4546" s="68"/>
      <c r="D4546" s="68"/>
      <c r="E4546" s="68"/>
      <c r="F4546" s="68"/>
      <c r="G4546" s="68"/>
      <c r="H4546" s="68"/>
    </row>
    <row r="4547" spans="1:8" x14ac:dyDescent="0.3">
      <c r="A4547" s="68"/>
      <c r="B4547" s="68"/>
      <c r="C4547" s="68"/>
      <c r="D4547" s="68"/>
      <c r="E4547" s="68"/>
      <c r="F4547" s="68"/>
      <c r="G4547" s="68"/>
      <c r="H4547" s="68"/>
    </row>
    <row r="4548" spans="1:8" x14ac:dyDescent="0.3">
      <c r="A4548" s="68"/>
      <c r="B4548" s="68"/>
      <c r="C4548" s="68"/>
      <c r="D4548" s="68"/>
      <c r="E4548" s="68"/>
      <c r="F4548" s="68"/>
      <c r="G4548" s="68"/>
      <c r="H4548" s="68"/>
    </row>
    <row r="4549" spans="1:8" x14ac:dyDescent="0.3">
      <c r="A4549" s="68"/>
      <c r="B4549" s="68"/>
      <c r="C4549" s="68"/>
      <c r="D4549" s="68"/>
      <c r="E4549" s="68"/>
      <c r="F4549" s="68"/>
      <c r="G4549" s="68"/>
      <c r="H4549" s="68"/>
    </row>
    <row r="4550" spans="1:8" x14ac:dyDescent="0.3">
      <c r="A4550" s="68"/>
      <c r="B4550" s="68"/>
      <c r="C4550" s="68"/>
      <c r="D4550" s="68"/>
      <c r="E4550" s="68"/>
      <c r="F4550" s="68"/>
      <c r="G4550" s="68"/>
      <c r="H4550" s="68"/>
    </row>
    <row r="4551" spans="1:8" x14ac:dyDescent="0.3">
      <c r="A4551" s="68"/>
      <c r="B4551" s="68"/>
      <c r="C4551" s="68"/>
      <c r="D4551" s="68"/>
      <c r="E4551" s="68"/>
      <c r="F4551" s="68"/>
      <c r="G4551" s="68"/>
      <c r="H4551" s="68"/>
    </row>
    <row r="4552" spans="1:8" x14ac:dyDescent="0.3">
      <c r="A4552" s="68"/>
      <c r="B4552" s="68"/>
      <c r="C4552" s="68"/>
      <c r="D4552" s="68"/>
      <c r="E4552" s="68"/>
      <c r="F4552" s="68"/>
      <c r="G4552" s="68"/>
      <c r="H4552" s="68"/>
    </row>
    <row r="4553" spans="1:8" x14ac:dyDescent="0.3">
      <c r="A4553" s="68"/>
      <c r="B4553" s="68"/>
      <c r="C4553" s="68"/>
      <c r="D4553" s="68"/>
      <c r="E4553" s="68"/>
      <c r="F4553" s="68"/>
      <c r="G4553" s="68"/>
      <c r="H4553" s="68"/>
    </row>
    <row r="4554" spans="1:8" x14ac:dyDescent="0.3">
      <c r="A4554" s="68"/>
      <c r="B4554" s="68"/>
      <c r="C4554" s="68"/>
      <c r="D4554" s="68"/>
      <c r="E4554" s="68"/>
      <c r="F4554" s="68"/>
      <c r="G4554" s="68"/>
      <c r="H4554" s="68"/>
    </row>
    <row r="4555" spans="1:8" x14ac:dyDescent="0.3">
      <c r="A4555" s="68"/>
      <c r="B4555" s="68"/>
      <c r="C4555" s="68"/>
      <c r="D4555" s="68"/>
      <c r="E4555" s="68"/>
      <c r="F4555" s="68"/>
      <c r="G4555" s="68"/>
      <c r="H4555" s="68"/>
    </row>
    <row r="4556" spans="1:8" x14ac:dyDescent="0.3">
      <c r="A4556" s="68"/>
      <c r="B4556" s="68"/>
      <c r="C4556" s="68"/>
      <c r="D4556" s="68"/>
      <c r="E4556" s="68"/>
      <c r="F4556" s="68"/>
      <c r="G4556" s="68"/>
      <c r="H4556" s="68"/>
    </row>
    <row r="4557" spans="1:8" x14ac:dyDescent="0.3">
      <c r="A4557" s="68"/>
      <c r="B4557" s="68"/>
      <c r="C4557" s="68"/>
      <c r="D4557" s="68"/>
      <c r="E4557" s="68"/>
      <c r="F4557" s="68"/>
      <c r="G4557" s="68"/>
      <c r="H4557" s="68"/>
    </row>
    <row r="4558" spans="1:8" x14ac:dyDescent="0.3">
      <c r="A4558" s="68"/>
      <c r="B4558" s="68"/>
      <c r="C4558" s="68"/>
      <c r="D4558" s="68"/>
      <c r="E4558" s="68"/>
      <c r="F4558" s="68"/>
      <c r="G4558" s="68"/>
      <c r="H4558" s="68"/>
    </row>
    <row r="4559" spans="1:8" x14ac:dyDescent="0.3">
      <c r="A4559" s="68"/>
      <c r="B4559" s="68"/>
      <c r="C4559" s="68"/>
      <c r="D4559" s="68"/>
      <c r="E4559" s="68"/>
      <c r="F4559" s="68"/>
      <c r="G4559" s="68"/>
      <c r="H4559" s="68"/>
    </row>
    <row r="4560" spans="1:8" x14ac:dyDescent="0.3">
      <c r="A4560" s="68"/>
      <c r="B4560" s="68"/>
      <c r="C4560" s="68"/>
      <c r="D4560" s="68"/>
      <c r="E4560" s="68"/>
      <c r="F4560" s="68"/>
      <c r="G4560" s="68"/>
      <c r="H4560" s="68"/>
    </row>
    <row r="4561" spans="1:8" x14ac:dyDescent="0.3">
      <c r="A4561" s="68"/>
      <c r="B4561" s="68"/>
      <c r="C4561" s="68"/>
      <c r="D4561" s="68"/>
      <c r="E4561" s="68"/>
      <c r="F4561" s="68"/>
      <c r="G4561" s="68"/>
      <c r="H4561" s="68"/>
    </row>
    <row r="4562" spans="1:8" x14ac:dyDescent="0.3">
      <c r="A4562" s="68"/>
      <c r="B4562" s="68"/>
      <c r="C4562" s="68"/>
      <c r="D4562" s="68"/>
      <c r="E4562" s="68"/>
      <c r="F4562" s="68"/>
      <c r="G4562" s="68"/>
      <c r="H4562" s="68"/>
    </row>
    <row r="4563" spans="1:8" x14ac:dyDescent="0.3">
      <c r="A4563" s="68"/>
      <c r="B4563" s="68"/>
      <c r="C4563" s="68"/>
      <c r="D4563" s="68"/>
      <c r="E4563" s="68"/>
      <c r="F4563" s="68"/>
      <c r="G4563" s="68"/>
      <c r="H4563" s="68"/>
    </row>
    <row r="4564" spans="1:8" x14ac:dyDescent="0.3">
      <c r="A4564" s="68"/>
      <c r="B4564" s="68"/>
      <c r="C4564" s="68"/>
      <c r="D4564" s="68"/>
      <c r="E4564" s="68"/>
      <c r="F4564" s="68"/>
      <c r="G4564" s="68"/>
      <c r="H4564" s="68"/>
    </row>
    <row r="4565" spans="1:8" x14ac:dyDescent="0.3">
      <c r="A4565" s="68"/>
      <c r="B4565" s="68"/>
      <c r="C4565" s="68"/>
      <c r="D4565" s="68"/>
      <c r="E4565" s="68"/>
      <c r="F4565" s="68"/>
      <c r="G4565" s="68"/>
      <c r="H4565" s="68"/>
    </row>
    <row r="4566" spans="1:8" x14ac:dyDescent="0.3">
      <c r="A4566" s="68"/>
      <c r="B4566" s="68"/>
      <c r="C4566" s="68"/>
      <c r="D4566" s="68"/>
      <c r="E4566" s="68"/>
      <c r="F4566" s="68"/>
      <c r="G4566" s="68"/>
      <c r="H4566" s="68"/>
    </row>
    <row r="4567" spans="1:8" x14ac:dyDescent="0.3">
      <c r="A4567" s="68"/>
      <c r="B4567" s="68"/>
      <c r="C4567" s="68"/>
      <c r="D4567" s="68"/>
      <c r="E4567" s="68"/>
      <c r="F4567" s="68"/>
      <c r="G4567" s="68"/>
      <c r="H4567" s="68"/>
    </row>
    <row r="4568" spans="1:8" x14ac:dyDescent="0.3">
      <c r="A4568" s="68"/>
      <c r="B4568" s="68"/>
      <c r="C4568" s="68"/>
      <c r="D4568" s="68"/>
      <c r="E4568" s="68"/>
      <c r="F4568" s="68"/>
      <c r="G4568" s="68"/>
      <c r="H4568" s="68"/>
    </row>
    <row r="4569" spans="1:8" x14ac:dyDescent="0.3">
      <c r="A4569" s="68"/>
      <c r="B4569" s="68"/>
      <c r="C4569" s="68"/>
      <c r="D4569" s="68"/>
      <c r="E4569" s="68"/>
      <c r="F4569" s="68"/>
      <c r="G4569" s="68"/>
      <c r="H4569" s="68"/>
    </row>
    <row r="4570" spans="1:8" x14ac:dyDescent="0.3">
      <c r="A4570" s="68"/>
      <c r="B4570" s="68"/>
      <c r="C4570" s="68"/>
      <c r="D4570" s="68"/>
      <c r="E4570" s="68"/>
      <c r="F4570" s="68"/>
      <c r="G4570" s="68"/>
      <c r="H4570" s="68"/>
    </row>
    <row r="4571" spans="1:8" x14ac:dyDescent="0.3">
      <c r="A4571" s="68"/>
      <c r="B4571" s="68"/>
      <c r="C4571" s="68"/>
      <c r="D4571" s="68"/>
      <c r="E4571" s="68"/>
      <c r="F4571" s="68"/>
      <c r="G4571" s="68"/>
      <c r="H4571" s="68"/>
    </row>
    <row r="4572" spans="1:8" x14ac:dyDescent="0.3">
      <c r="A4572" s="68"/>
      <c r="B4572" s="68"/>
      <c r="C4572" s="68"/>
      <c r="D4572" s="68"/>
      <c r="E4572" s="68"/>
      <c r="F4572" s="68"/>
      <c r="G4572" s="68"/>
      <c r="H4572" s="68"/>
    </row>
    <row r="4573" spans="1:8" x14ac:dyDescent="0.3">
      <c r="A4573" s="68"/>
      <c r="B4573" s="68"/>
      <c r="C4573" s="68"/>
      <c r="D4573" s="68"/>
      <c r="E4573" s="68"/>
      <c r="F4573" s="68"/>
      <c r="G4573" s="68"/>
      <c r="H4573" s="68"/>
    </row>
    <row r="4574" spans="1:8" x14ac:dyDescent="0.3">
      <c r="A4574" s="68"/>
      <c r="B4574" s="68"/>
      <c r="C4574" s="68"/>
      <c r="D4574" s="68"/>
      <c r="E4574" s="68"/>
      <c r="F4574" s="68"/>
      <c r="G4574" s="68"/>
      <c r="H4574" s="68"/>
    </row>
    <row r="4575" spans="1:8" x14ac:dyDescent="0.3">
      <c r="A4575" s="68"/>
      <c r="B4575" s="68"/>
      <c r="C4575" s="68"/>
      <c r="D4575" s="68"/>
      <c r="E4575" s="68"/>
      <c r="F4575" s="68"/>
      <c r="G4575" s="68"/>
      <c r="H4575" s="68"/>
    </row>
    <row r="4576" spans="1:8" x14ac:dyDescent="0.3">
      <c r="A4576" s="68"/>
      <c r="B4576" s="68"/>
      <c r="C4576" s="68"/>
      <c r="D4576" s="68"/>
      <c r="E4576" s="68"/>
      <c r="F4576" s="68"/>
      <c r="G4576" s="68"/>
      <c r="H4576" s="68"/>
    </row>
    <row r="4577" spans="1:8" x14ac:dyDescent="0.3">
      <c r="A4577" s="68"/>
      <c r="B4577" s="68"/>
      <c r="C4577" s="68"/>
      <c r="D4577" s="68"/>
      <c r="E4577" s="68"/>
      <c r="F4577" s="68"/>
      <c r="G4577" s="68"/>
      <c r="H4577" s="68"/>
    </row>
    <row r="4578" spans="1:8" x14ac:dyDescent="0.3">
      <c r="A4578" s="68"/>
      <c r="B4578" s="68"/>
      <c r="C4578" s="68"/>
      <c r="D4578" s="68"/>
      <c r="E4578" s="68"/>
      <c r="F4578" s="68"/>
      <c r="G4578" s="68"/>
      <c r="H4578" s="68"/>
    </row>
    <row r="4579" spans="1:8" x14ac:dyDescent="0.3">
      <c r="A4579" s="68"/>
      <c r="B4579" s="68"/>
      <c r="C4579" s="68"/>
      <c r="D4579" s="68"/>
      <c r="E4579" s="68"/>
      <c r="F4579" s="68"/>
      <c r="G4579" s="68"/>
      <c r="H4579" s="68"/>
    </row>
    <row r="4580" spans="1:8" x14ac:dyDescent="0.3">
      <c r="A4580" s="68"/>
      <c r="B4580" s="68"/>
      <c r="C4580" s="68"/>
      <c r="D4580" s="68"/>
      <c r="E4580" s="68"/>
      <c r="F4580" s="68"/>
      <c r="G4580" s="68"/>
      <c r="H4580" s="68"/>
    </row>
    <row r="4581" spans="1:8" x14ac:dyDescent="0.3">
      <c r="A4581" s="68"/>
      <c r="B4581" s="68"/>
      <c r="C4581" s="68"/>
      <c r="D4581" s="68"/>
      <c r="E4581" s="68"/>
      <c r="F4581" s="68"/>
      <c r="G4581" s="68"/>
      <c r="H4581" s="68"/>
    </row>
    <row r="4582" spans="1:8" x14ac:dyDescent="0.3">
      <c r="A4582" s="68"/>
      <c r="B4582" s="68"/>
      <c r="C4582" s="68"/>
      <c r="D4582" s="68"/>
      <c r="E4582" s="68"/>
      <c r="F4582" s="68"/>
      <c r="G4582" s="68"/>
      <c r="H4582" s="68"/>
    </row>
    <row r="4583" spans="1:8" x14ac:dyDescent="0.3">
      <c r="A4583" s="68"/>
      <c r="B4583" s="68"/>
      <c r="C4583" s="68"/>
      <c r="D4583" s="68"/>
      <c r="E4583" s="68"/>
      <c r="F4583" s="68"/>
      <c r="G4583" s="68"/>
      <c r="H4583" s="68"/>
    </row>
    <row r="4584" spans="1:8" x14ac:dyDescent="0.3">
      <c r="A4584" s="68"/>
      <c r="B4584" s="68"/>
      <c r="C4584" s="68"/>
      <c r="D4584" s="68"/>
      <c r="E4584" s="68"/>
      <c r="F4584" s="68"/>
      <c r="G4584" s="68"/>
      <c r="H4584" s="68"/>
    </row>
    <row r="4585" spans="1:8" x14ac:dyDescent="0.3">
      <c r="A4585" s="68"/>
      <c r="B4585" s="68"/>
      <c r="C4585" s="68"/>
      <c r="D4585" s="68"/>
      <c r="E4585" s="68"/>
      <c r="F4585" s="68"/>
      <c r="G4585" s="68"/>
      <c r="H4585" s="68"/>
    </row>
    <row r="4586" spans="1:8" x14ac:dyDescent="0.3">
      <c r="A4586" s="68"/>
      <c r="B4586" s="68"/>
      <c r="C4586" s="68"/>
      <c r="D4586" s="68"/>
      <c r="E4586" s="68"/>
      <c r="F4586" s="68"/>
      <c r="G4586" s="68"/>
      <c r="H4586" s="68"/>
    </row>
    <row r="4587" spans="1:8" x14ac:dyDescent="0.3">
      <c r="A4587" s="68"/>
      <c r="B4587" s="68"/>
      <c r="C4587" s="68"/>
      <c r="D4587" s="68"/>
      <c r="E4587" s="68"/>
      <c r="F4587" s="68"/>
      <c r="G4587" s="68"/>
      <c r="H4587" s="68"/>
    </row>
    <row r="4588" spans="1:8" x14ac:dyDescent="0.3">
      <c r="A4588" s="68"/>
      <c r="B4588" s="68"/>
      <c r="C4588" s="68"/>
      <c r="D4588" s="68"/>
      <c r="E4588" s="68"/>
      <c r="F4588" s="68"/>
      <c r="G4588" s="68"/>
      <c r="H4588" s="68"/>
    </row>
    <row r="4589" spans="1:8" x14ac:dyDescent="0.3">
      <c r="A4589" s="68"/>
      <c r="B4589" s="68"/>
      <c r="C4589" s="68"/>
      <c r="D4589" s="68"/>
      <c r="E4589" s="68"/>
      <c r="F4589" s="68"/>
      <c r="G4589" s="68"/>
      <c r="H4589" s="68"/>
    </row>
    <row r="4590" spans="1:8" x14ac:dyDescent="0.3">
      <c r="A4590" s="68"/>
      <c r="B4590" s="68"/>
      <c r="C4590" s="68"/>
      <c r="D4590" s="68"/>
      <c r="E4590" s="68"/>
      <c r="F4590" s="68"/>
      <c r="G4590" s="68"/>
      <c r="H4590" s="68"/>
    </row>
    <row r="4591" spans="1:8" x14ac:dyDescent="0.3">
      <c r="A4591" s="68"/>
      <c r="B4591" s="68"/>
      <c r="C4591" s="68"/>
      <c r="D4591" s="68"/>
      <c r="E4591" s="68"/>
      <c r="F4591" s="68"/>
      <c r="G4591" s="68"/>
      <c r="H4591" s="68"/>
    </row>
    <row r="4592" spans="1:8" x14ac:dyDescent="0.3">
      <c r="A4592" s="68"/>
      <c r="B4592" s="68"/>
      <c r="C4592" s="68"/>
      <c r="D4592" s="68"/>
      <c r="E4592" s="68"/>
      <c r="F4592" s="68"/>
      <c r="G4592" s="68"/>
      <c r="H4592" s="68"/>
    </row>
    <row r="4593" spans="1:8" x14ac:dyDescent="0.3">
      <c r="A4593" s="68"/>
      <c r="B4593" s="68"/>
      <c r="C4593" s="68"/>
      <c r="D4593" s="68"/>
      <c r="E4593" s="68"/>
      <c r="F4593" s="68"/>
      <c r="G4593" s="68"/>
      <c r="H4593" s="68"/>
    </row>
    <row r="4594" spans="1:8" x14ac:dyDescent="0.3">
      <c r="A4594" s="68"/>
      <c r="B4594" s="68"/>
      <c r="C4594" s="68"/>
      <c r="D4594" s="68"/>
      <c r="E4594" s="68"/>
      <c r="F4594" s="68"/>
      <c r="G4594" s="68"/>
      <c r="H4594" s="68"/>
    </row>
    <row r="4595" spans="1:8" x14ac:dyDescent="0.3">
      <c r="A4595" s="68"/>
      <c r="B4595" s="68"/>
      <c r="C4595" s="68"/>
      <c r="D4595" s="68"/>
      <c r="E4595" s="68"/>
      <c r="F4595" s="68"/>
      <c r="G4595" s="68"/>
      <c r="H4595" s="68"/>
    </row>
    <row r="4596" spans="1:8" x14ac:dyDescent="0.3">
      <c r="A4596" s="68"/>
      <c r="B4596" s="68"/>
      <c r="C4596" s="68"/>
      <c r="D4596" s="68"/>
      <c r="E4596" s="68"/>
      <c r="F4596" s="68"/>
      <c r="G4596" s="68"/>
      <c r="H4596" s="68"/>
    </row>
    <row r="4597" spans="1:8" x14ac:dyDescent="0.3">
      <c r="A4597" s="68"/>
      <c r="B4597" s="68"/>
      <c r="C4597" s="68"/>
      <c r="D4597" s="68"/>
      <c r="E4597" s="68"/>
      <c r="F4597" s="68"/>
      <c r="G4597" s="68"/>
      <c r="H4597" s="68"/>
    </row>
    <row r="4598" spans="1:8" x14ac:dyDescent="0.3">
      <c r="A4598" s="68"/>
      <c r="B4598" s="68"/>
      <c r="C4598" s="68"/>
      <c r="D4598" s="68"/>
      <c r="E4598" s="68"/>
      <c r="F4598" s="68"/>
      <c r="G4598" s="68"/>
      <c r="H4598" s="68"/>
    </row>
    <row r="4599" spans="1:8" x14ac:dyDescent="0.3">
      <c r="A4599" s="68"/>
      <c r="B4599" s="68"/>
      <c r="C4599" s="68"/>
      <c r="D4599" s="68"/>
      <c r="E4599" s="68"/>
      <c r="F4599" s="68"/>
      <c r="G4599" s="68"/>
      <c r="H4599" s="68"/>
    </row>
    <row r="4600" spans="1:8" x14ac:dyDescent="0.3">
      <c r="A4600" s="68"/>
      <c r="B4600" s="68"/>
      <c r="C4600" s="68"/>
      <c r="D4600" s="68"/>
      <c r="E4600" s="68"/>
      <c r="F4600" s="68"/>
      <c r="G4600" s="68"/>
      <c r="H4600" s="68"/>
    </row>
    <row r="4601" spans="1:8" x14ac:dyDescent="0.3">
      <c r="A4601" s="68"/>
      <c r="B4601" s="68"/>
      <c r="C4601" s="68"/>
      <c r="D4601" s="68"/>
      <c r="E4601" s="68"/>
      <c r="F4601" s="68"/>
      <c r="G4601" s="68"/>
      <c r="H4601" s="68"/>
    </row>
    <row r="4602" spans="1:8" x14ac:dyDescent="0.3">
      <c r="A4602" s="68"/>
      <c r="B4602" s="68"/>
      <c r="C4602" s="68"/>
      <c r="D4602" s="68"/>
      <c r="E4602" s="68"/>
      <c r="F4602" s="68"/>
      <c r="G4602" s="68"/>
      <c r="H4602" s="68"/>
    </row>
    <row r="4603" spans="1:8" x14ac:dyDescent="0.3">
      <c r="A4603" s="68"/>
      <c r="B4603" s="68"/>
      <c r="C4603" s="68"/>
      <c r="D4603" s="68"/>
      <c r="E4603" s="68"/>
      <c r="F4603" s="68"/>
      <c r="G4603" s="68"/>
      <c r="H4603" s="68"/>
    </row>
    <row r="4604" spans="1:8" x14ac:dyDescent="0.3">
      <c r="A4604" s="68"/>
      <c r="B4604" s="68"/>
      <c r="C4604" s="68"/>
      <c r="D4604" s="68"/>
      <c r="E4604" s="68"/>
      <c r="F4604" s="68"/>
      <c r="G4604" s="68"/>
      <c r="H4604" s="68"/>
    </row>
    <row r="4605" spans="1:8" x14ac:dyDescent="0.3">
      <c r="A4605" s="68"/>
      <c r="B4605" s="68"/>
      <c r="C4605" s="68"/>
      <c r="D4605" s="68"/>
      <c r="E4605" s="68"/>
      <c r="F4605" s="68"/>
      <c r="G4605" s="68"/>
      <c r="H4605" s="68"/>
    </row>
    <row r="4606" spans="1:8" x14ac:dyDescent="0.3">
      <c r="A4606" s="68"/>
      <c r="B4606" s="68"/>
      <c r="C4606" s="68"/>
      <c r="D4606" s="68"/>
      <c r="E4606" s="68"/>
      <c r="F4606" s="68"/>
      <c r="G4606" s="68"/>
      <c r="H4606" s="68"/>
    </row>
    <row r="4607" spans="1:8" x14ac:dyDescent="0.3">
      <c r="A4607" s="68"/>
      <c r="B4607" s="68"/>
      <c r="C4607" s="68"/>
      <c r="D4607" s="68"/>
      <c r="E4607" s="68"/>
      <c r="F4607" s="68"/>
      <c r="G4607" s="68"/>
      <c r="H4607" s="68"/>
    </row>
    <row r="4608" spans="1:8" x14ac:dyDescent="0.3">
      <c r="A4608" s="68"/>
      <c r="B4608" s="68"/>
      <c r="C4608" s="68"/>
      <c r="D4608" s="68"/>
      <c r="E4608" s="68"/>
      <c r="F4608" s="68"/>
      <c r="G4608" s="68"/>
      <c r="H4608" s="68"/>
    </row>
    <row r="4609" spans="1:8" x14ac:dyDescent="0.3">
      <c r="A4609" s="68"/>
      <c r="B4609" s="68"/>
      <c r="C4609" s="68"/>
      <c r="D4609" s="68"/>
      <c r="E4609" s="68"/>
      <c r="F4609" s="68"/>
      <c r="G4609" s="68"/>
      <c r="H4609" s="68"/>
    </row>
    <row r="4610" spans="1:8" x14ac:dyDescent="0.3">
      <c r="A4610" s="68"/>
      <c r="B4610" s="68"/>
      <c r="C4610" s="68"/>
      <c r="D4610" s="68"/>
      <c r="E4610" s="68"/>
      <c r="F4610" s="68"/>
      <c r="G4610" s="68"/>
      <c r="H4610" s="68"/>
    </row>
    <row r="4611" spans="1:8" x14ac:dyDescent="0.3">
      <c r="A4611" s="68"/>
      <c r="B4611" s="68"/>
      <c r="C4611" s="68"/>
      <c r="D4611" s="68"/>
      <c r="E4611" s="68"/>
      <c r="F4611" s="68"/>
      <c r="G4611" s="68"/>
      <c r="H4611" s="68"/>
    </row>
    <row r="4612" spans="1:8" x14ac:dyDescent="0.3">
      <c r="A4612" s="68"/>
      <c r="B4612" s="68"/>
      <c r="C4612" s="68"/>
      <c r="D4612" s="68"/>
      <c r="E4612" s="68"/>
      <c r="F4612" s="68"/>
      <c r="G4612" s="68"/>
      <c r="H4612" s="68"/>
    </row>
    <row r="4613" spans="1:8" x14ac:dyDescent="0.3">
      <c r="A4613" s="68"/>
      <c r="B4613" s="68"/>
      <c r="C4613" s="68"/>
      <c r="D4613" s="68"/>
      <c r="E4613" s="68"/>
      <c r="F4613" s="68"/>
      <c r="G4613" s="68"/>
      <c r="H4613" s="68"/>
    </row>
    <row r="4614" spans="1:8" x14ac:dyDescent="0.3">
      <c r="A4614" s="68"/>
      <c r="B4614" s="68"/>
      <c r="C4614" s="68"/>
      <c r="D4614" s="68"/>
      <c r="E4614" s="68"/>
      <c r="F4614" s="68"/>
      <c r="G4614" s="68"/>
      <c r="H4614" s="68"/>
    </row>
    <row r="4615" spans="1:8" x14ac:dyDescent="0.3">
      <c r="A4615" s="68"/>
      <c r="B4615" s="68"/>
      <c r="C4615" s="68"/>
      <c r="D4615" s="68"/>
      <c r="E4615" s="68"/>
      <c r="F4615" s="68"/>
      <c r="G4615" s="68"/>
      <c r="H4615" s="68"/>
    </row>
    <row r="4616" spans="1:8" x14ac:dyDescent="0.3">
      <c r="A4616" s="68"/>
      <c r="B4616" s="68"/>
      <c r="C4616" s="68"/>
      <c r="D4616" s="68"/>
      <c r="E4616" s="68"/>
      <c r="F4616" s="68"/>
      <c r="G4616" s="68"/>
      <c r="H4616" s="68"/>
    </row>
    <row r="4617" spans="1:8" x14ac:dyDescent="0.3">
      <c r="A4617" s="68"/>
      <c r="B4617" s="68"/>
      <c r="C4617" s="68"/>
      <c r="D4617" s="68"/>
      <c r="E4617" s="68"/>
      <c r="F4617" s="68"/>
      <c r="G4617" s="68"/>
      <c r="H4617" s="68"/>
    </row>
    <row r="4618" spans="1:8" x14ac:dyDescent="0.3">
      <c r="A4618" s="68"/>
      <c r="B4618" s="68"/>
      <c r="C4618" s="68"/>
      <c r="D4618" s="68"/>
      <c r="E4618" s="68"/>
      <c r="F4618" s="68"/>
      <c r="G4618" s="68"/>
      <c r="H4618" s="68"/>
    </row>
    <row r="4619" spans="1:8" x14ac:dyDescent="0.3">
      <c r="A4619" s="68"/>
      <c r="B4619" s="68"/>
      <c r="C4619" s="68"/>
      <c r="D4619" s="68"/>
      <c r="E4619" s="68"/>
      <c r="F4619" s="68"/>
      <c r="G4619" s="68"/>
      <c r="H4619" s="68"/>
    </row>
    <row r="4620" spans="1:8" x14ac:dyDescent="0.3">
      <c r="A4620" s="68"/>
      <c r="B4620" s="68"/>
      <c r="C4620" s="68"/>
      <c r="D4620" s="68"/>
      <c r="E4620" s="68"/>
      <c r="F4620" s="68"/>
      <c r="G4620" s="68"/>
      <c r="H4620" s="68"/>
    </row>
    <row r="4621" spans="1:8" x14ac:dyDescent="0.3">
      <c r="A4621" s="68"/>
      <c r="B4621" s="68"/>
      <c r="C4621" s="68"/>
      <c r="D4621" s="68"/>
      <c r="E4621" s="68"/>
      <c r="F4621" s="68"/>
      <c r="G4621" s="68"/>
      <c r="H4621" s="68"/>
    </row>
    <row r="4622" spans="1:8" x14ac:dyDescent="0.3">
      <c r="A4622" s="68"/>
      <c r="B4622" s="68"/>
      <c r="C4622" s="68"/>
      <c r="D4622" s="68"/>
      <c r="E4622" s="68"/>
      <c r="F4622" s="68"/>
      <c r="G4622" s="68"/>
      <c r="H4622" s="68"/>
    </row>
    <row r="4623" spans="1:8" x14ac:dyDescent="0.3">
      <c r="A4623" s="68"/>
      <c r="B4623" s="68"/>
      <c r="C4623" s="68"/>
      <c r="D4623" s="68"/>
      <c r="E4623" s="68"/>
      <c r="F4623" s="68"/>
      <c r="G4623" s="68"/>
      <c r="H4623" s="68"/>
    </row>
    <row r="4624" spans="1:8" x14ac:dyDescent="0.3">
      <c r="A4624" s="68"/>
      <c r="B4624" s="68"/>
      <c r="C4624" s="68"/>
      <c r="D4624" s="68"/>
      <c r="E4624" s="68"/>
      <c r="F4624" s="68"/>
      <c r="G4624" s="68"/>
      <c r="H4624" s="68"/>
    </row>
    <row r="4625" spans="1:8" x14ac:dyDescent="0.3">
      <c r="A4625" s="68"/>
      <c r="B4625" s="68"/>
      <c r="C4625" s="68"/>
      <c r="D4625" s="68"/>
      <c r="E4625" s="68"/>
      <c r="F4625" s="68"/>
      <c r="G4625" s="68"/>
      <c r="H4625" s="68"/>
    </row>
    <row r="4626" spans="1:8" x14ac:dyDescent="0.3">
      <c r="A4626" s="68"/>
      <c r="B4626" s="68"/>
      <c r="C4626" s="68"/>
      <c r="D4626" s="68"/>
      <c r="E4626" s="68"/>
      <c r="F4626" s="68"/>
      <c r="G4626" s="68"/>
      <c r="H4626" s="68"/>
    </row>
    <row r="4627" spans="1:8" x14ac:dyDescent="0.3">
      <c r="A4627" s="68"/>
      <c r="B4627" s="68"/>
      <c r="C4627" s="68"/>
      <c r="D4627" s="68"/>
      <c r="E4627" s="68"/>
      <c r="F4627" s="68"/>
      <c r="G4627" s="68"/>
      <c r="H4627" s="68"/>
    </row>
    <row r="4628" spans="1:8" x14ac:dyDescent="0.3">
      <c r="A4628" s="68"/>
      <c r="B4628" s="68"/>
      <c r="C4628" s="68"/>
      <c r="D4628" s="68"/>
      <c r="E4628" s="68"/>
      <c r="F4628" s="68"/>
      <c r="G4628" s="68"/>
      <c r="H4628" s="68"/>
    </row>
    <row r="4629" spans="1:8" x14ac:dyDescent="0.3">
      <c r="A4629" s="68"/>
      <c r="B4629" s="68"/>
      <c r="C4629" s="68"/>
      <c r="D4629" s="68"/>
      <c r="E4629" s="68"/>
      <c r="F4629" s="68"/>
      <c r="G4629" s="68"/>
      <c r="H4629" s="68"/>
    </row>
    <row r="4630" spans="1:8" x14ac:dyDescent="0.3">
      <c r="A4630" s="68"/>
      <c r="B4630" s="68"/>
      <c r="C4630" s="68"/>
      <c r="D4630" s="68"/>
      <c r="E4630" s="68"/>
      <c r="F4630" s="68"/>
      <c r="G4630" s="68"/>
      <c r="H4630" s="68"/>
    </row>
    <row r="4631" spans="1:8" x14ac:dyDescent="0.3">
      <c r="A4631" s="68"/>
      <c r="B4631" s="68"/>
      <c r="C4631" s="68"/>
      <c r="D4631" s="68"/>
      <c r="E4631" s="68"/>
      <c r="F4631" s="68"/>
      <c r="G4631" s="68"/>
      <c r="H4631" s="68"/>
    </row>
    <row r="4632" spans="1:8" x14ac:dyDescent="0.3">
      <c r="A4632" s="68"/>
      <c r="B4632" s="68"/>
      <c r="C4632" s="68"/>
      <c r="D4632" s="68"/>
      <c r="E4632" s="68"/>
      <c r="F4632" s="68"/>
      <c r="G4632" s="68"/>
      <c r="H4632" s="68"/>
    </row>
    <row r="4633" spans="1:8" x14ac:dyDescent="0.3">
      <c r="A4633" s="68"/>
      <c r="B4633" s="68"/>
      <c r="C4633" s="68"/>
      <c r="D4633" s="68"/>
      <c r="E4633" s="68"/>
      <c r="F4633" s="68"/>
      <c r="G4633" s="68"/>
      <c r="H4633" s="68"/>
    </row>
    <row r="4634" spans="1:8" x14ac:dyDescent="0.3">
      <c r="A4634" s="68"/>
      <c r="B4634" s="68"/>
      <c r="C4634" s="68"/>
      <c r="D4634" s="68"/>
      <c r="E4634" s="68"/>
      <c r="F4634" s="68"/>
      <c r="G4634" s="68"/>
      <c r="H4634" s="68"/>
    </row>
    <row r="4635" spans="1:8" x14ac:dyDescent="0.3">
      <c r="A4635" s="68"/>
      <c r="B4635" s="68"/>
      <c r="C4635" s="68"/>
      <c r="D4635" s="68"/>
      <c r="E4635" s="68"/>
      <c r="F4635" s="68"/>
      <c r="G4635" s="68"/>
      <c r="H4635" s="68"/>
    </row>
    <row r="4636" spans="1:8" x14ac:dyDescent="0.3">
      <c r="A4636" s="68"/>
      <c r="B4636" s="68"/>
      <c r="C4636" s="68"/>
      <c r="D4636" s="68"/>
      <c r="E4636" s="68"/>
      <c r="F4636" s="68"/>
      <c r="G4636" s="68"/>
      <c r="H4636" s="68"/>
    </row>
    <row r="4637" spans="1:8" x14ac:dyDescent="0.3">
      <c r="A4637" s="68"/>
      <c r="B4637" s="68"/>
      <c r="C4637" s="68"/>
      <c r="D4637" s="68"/>
      <c r="E4637" s="68"/>
      <c r="F4637" s="68"/>
      <c r="G4637" s="68"/>
      <c r="H4637" s="68"/>
    </row>
    <row r="4638" spans="1:8" x14ac:dyDescent="0.3">
      <c r="A4638" s="68"/>
      <c r="B4638" s="68"/>
      <c r="C4638" s="68"/>
      <c r="D4638" s="68"/>
      <c r="E4638" s="68"/>
      <c r="F4638" s="68"/>
      <c r="G4638" s="68"/>
      <c r="H4638" s="68"/>
    </row>
    <row r="4639" spans="1:8" x14ac:dyDescent="0.3">
      <c r="A4639" s="68"/>
      <c r="B4639" s="68"/>
      <c r="C4639" s="68"/>
      <c r="D4639" s="68"/>
      <c r="E4639" s="68"/>
      <c r="F4639" s="68"/>
      <c r="G4639" s="68"/>
      <c r="H4639" s="68"/>
    </row>
    <row r="4640" spans="1:8" x14ac:dyDescent="0.3">
      <c r="A4640" s="68"/>
      <c r="B4640" s="68"/>
      <c r="C4640" s="68"/>
      <c r="D4640" s="68"/>
      <c r="E4640" s="68"/>
      <c r="F4640" s="68"/>
      <c r="G4640" s="68"/>
      <c r="H4640" s="68"/>
    </row>
    <row r="4641" spans="1:8" x14ac:dyDescent="0.3">
      <c r="A4641" s="68"/>
      <c r="B4641" s="68"/>
      <c r="C4641" s="68"/>
      <c r="D4641" s="68"/>
      <c r="E4641" s="68"/>
      <c r="F4641" s="68"/>
      <c r="G4641" s="68"/>
      <c r="H4641" s="68"/>
    </row>
    <row r="4642" spans="1:8" x14ac:dyDescent="0.3">
      <c r="A4642" s="68"/>
      <c r="B4642" s="68"/>
      <c r="C4642" s="68"/>
      <c r="D4642" s="68"/>
      <c r="E4642" s="68"/>
      <c r="F4642" s="68"/>
      <c r="G4642" s="68"/>
      <c r="H4642" s="68"/>
    </row>
    <row r="4643" spans="1:8" x14ac:dyDescent="0.3">
      <c r="A4643" s="68"/>
      <c r="B4643" s="68"/>
      <c r="C4643" s="68"/>
      <c r="D4643" s="68"/>
      <c r="E4643" s="68"/>
      <c r="F4643" s="68"/>
      <c r="G4643" s="68"/>
      <c r="H4643" s="68"/>
    </row>
    <row r="4644" spans="1:8" x14ac:dyDescent="0.3">
      <c r="A4644" s="68"/>
      <c r="B4644" s="68"/>
      <c r="C4644" s="68"/>
      <c r="D4644" s="68"/>
      <c r="E4644" s="68"/>
      <c r="F4644" s="68"/>
      <c r="G4644" s="68"/>
      <c r="H4644" s="68"/>
    </row>
    <row r="4645" spans="1:8" x14ac:dyDescent="0.3">
      <c r="A4645" s="68"/>
      <c r="B4645" s="68"/>
      <c r="C4645" s="68"/>
      <c r="D4645" s="68"/>
      <c r="E4645" s="68"/>
      <c r="F4645" s="68"/>
      <c r="G4645" s="68"/>
      <c r="H4645" s="68"/>
    </row>
    <row r="4646" spans="1:8" x14ac:dyDescent="0.3">
      <c r="A4646" s="68"/>
      <c r="B4646" s="68"/>
      <c r="C4646" s="68"/>
      <c r="D4646" s="68"/>
      <c r="E4646" s="68"/>
      <c r="F4646" s="68"/>
      <c r="G4646" s="68"/>
      <c r="H4646" s="68"/>
    </row>
    <row r="4647" spans="1:8" x14ac:dyDescent="0.3">
      <c r="A4647" s="68"/>
      <c r="B4647" s="68"/>
      <c r="C4647" s="68"/>
      <c r="D4647" s="68"/>
      <c r="E4647" s="68"/>
      <c r="F4647" s="68"/>
      <c r="G4647" s="68"/>
      <c r="H4647" s="68"/>
    </row>
    <row r="4648" spans="1:8" x14ac:dyDescent="0.3">
      <c r="A4648" s="68"/>
      <c r="B4648" s="68"/>
      <c r="C4648" s="68"/>
      <c r="D4648" s="68"/>
      <c r="E4648" s="68"/>
      <c r="F4648" s="68"/>
      <c r="G4648" s="68"/>
      <c r="H4648" s="68"/>
    </row>
    <row r="4649" spans="1:8" x14ac:dyDescent="0.3">
      <c r="A4649" s="68"/>
      <c r="B4649" s="68"/>
      <c r="C4649" s="68"/>
      <c r="D4649" s="68"/>
      <c r="E4649" s="68"/>
      <c r="F4649" s="68"/>
      <c r="G4649" s="68"/>
      <c r="H4649" s="68"/>
    </row>
    <row r="4650" spans="1:8" x14ac:dyDescent="0.3">
      <c r="A4650" s="68"/>
      <c r="B4650" s="68"/>
      <c r="C4650" s="68"/>
      <c r="D4650" s="68"/>
      <c r="E4650" s="68"/>
      <c r="F4650" s="68"/>
      <c r="G4650" s="68"/>
      <c r="H4650" s="68"/>
    </row>
    <row r="4651" spans="1:8" x14ac:dyDescent="0.3">
      <c r="A4651" s="68"/>
      <c r="B4651" s="68"/>
      <c r="C4651" s="68"/>
      <c r="D4651" s="68"/>
      <c r="E4651" s="68"/>
      <c r="F4651" s="68"/>
      <c r="G4651" s="68"/>
      <c r="H4651" s="68"/>
    </row>
    <row r="4652" spans="1:8" x14ac:dyDescent="0.3">
      <c r="A4652" s="68"/>
      <c r="B4652" s="68"/>
      <c r="C4652" s="68"/>
      <c r="D4652" s="68"/>
      <c r="E4652" s="68"/>
      <c r="F4652" s="68"/>
      <c r="G4652" s="68"/>
      <c r="H4652" s="68"/>
    </row>
    <row r="4653" spans="1:8" x14ac:dyDescent="0.3">
      <c r="A4653" s="68"/>
      <c r="B4653" s="68"/>
      <c r="C4653" s="68"/>
      <c r="D4653" s="68"/>
      <c r="E4653" s="68"/>
      <c r="F4653" s="68"/>
      <c r="G4653" s="68"/>
      <c r="H4653" s="68"/>
    </row>
    <row r="4654" spans="1:8" x14ac:dyDescent="0.3">
      <c r="A4654" s="68"/>
      <c r="B4654" s="68"/>
      <c r="C4654" s="68"/>
      <c r="D4654" s="68"/>
      <c r="E4654" s="68"/>
      <c r="F4654" s="68"/>
      <c r="G4654" s="68"/>
      <c r="H4654" s="68"/>
    </row>
    <row r="4655" spans="1:8" x14ac:dyDescent="0.3">
      <c r="A4655" s="68"/>
      <c r="B4655" s="68"/>
      <c r="C4655" s="68"/>
      <c r="D4655" s="68"/>
      <c r="E4655" s="68"/>
      <c r="F4655" s="68"/>
      <c r="G4655" s="68"/>
      <c r="H4655" s="68"/>
    </row>
    <row r="4656" spans="1:8" x14ac:dyDescent="0.3">
      <c r="A4656" s="68"/>
      <c r="B4656" s="68"/>
      <c r="C4656" s="68"/>
      <c r="D4656" s="68"/>
      <c r="E4656" s="68"/>
      <c r="F4656" s="68"/>
      <c r="G4656" s="68"/>
      <c r="H4656" s="68"/>
    </row>
    <row r="4657" spans="1:8" x14ac:dyDescent="0.3">
      <c r="A4657" s="68"/>
      <c r="B4657" s="68"/>
      <c r="C4657" s="68"/>
      <c r="D4657" s="68"/>
      <c r="E4657" s="68"/>
      <c r="F4657" s="68"/>
      <c r="G4657" s="68"/>
      <c r="H4657" s="68"/>
    </row>
    <row r="4658" spans="1:8" x14ac:dyDescent="0.3">
      <c r="A4658" s="68"/>
      <c r="B4658" s="68"/>
      <c r="C4658" s="68"/>
      <c r="D4658" s="68"/>
      <c r="E4658" s="68"/>
      <c r="F4658" s="68"/>
      <c r="G4658" s="68"/>
      <c r="H4658" s="68"/>
    </row>
    <row r="4659" spans="1:8" x14ac:dyDescent="0.3">
      <c r="A4659" s="68"/>
      <c r="B4659" s="68"/>
      <c r="C4659" s="68"/>
      <c r="D4659" s="68"/>
      <c r="E4659" s="68"/>
      <c r="F4659" s="68"/>
      <c r="G4659" s="68"/>
      <c r="H4659" s="68"/>
    </row>
    <row r="4660" spans="1:8" x14ac:dyDescent="0.3">
      <c r="A4660" s="68"/>
      <c r="B4660" s="68"/>
      <c r="C4660" s="68"/>
      <c r="D4660" s="68"/>
      <c r="E4660" s="68"/>
      <c r="F4660" s="68"/>
      <c r="G4660" s="68"/>
      <c r="H4660" s="68"/>
    </row>
    <row r="4661" spans="1:8" x14ac:dyDescent="0.3">
      <c r="A4661" s="68"/>
      <c r="B4661" s="68"/>
      <c r="C4661" s="68"/>
      <c r="D4661" s="68"/>
      <c r="E4661" s="68"/>
      <c r="F4661" s="68"/>
      <c r="G4661" s="68"/>
      <c r="H4661" s="68"/>
    </row>
    <row r="4662" spans="1:8" x14ac:dyDescent="0.3">
      <c r="A4662" s="68"/>
      <c r="B4662" s="68"/>
      <c r="C4662" s="68"/>
      <c r="D4662" s="68"/>
      <c r="E4662" s="68"/>
      <c r="F4662" s="68"/>
      <c r="G4662" s="68"/>
      <c r="H4662" s="68"/>
    </row>
    <row r="4663" spans="1:8" x14ac:dyDescent="0.3">
      <c r="A4663" s="68"/>
      <c r="B4663" s="68"/>
      <c r="C4663" s="68"/>
      <c r="D4663" s="68"/>
      <c r="E4663" s="68"/>
      <c r="F4663" s="68"/>
      <c r="G4663" s="68"/>
      <c r="H4663" s="68"/>
    </row>
    <row r="4664" spans="1:8" x14ac:dyDescent="0.3">
      <c r="A4664" s="68"/>
      <c r="B4664" s="68"/>
      <c r="C4664" s="68"/>
      <c r="D4664" s="68"/>
      <c r="E4664" s="68"/>
      <c r="F4664" s="68"/>
      <c r="G4664" s="68"/>
      <c r="H4664" s="68"/>
    </row>
    <row r="4665" spans="1:8" x14ac:dyDescent="0.3">
      <c r="A4665" s="68"/>
      <c r="B4665" s="68"/>
      <c r="C4665" s="68"/>
      <c r="D4665" s="68"/>
      <c r="E4665" s="68"/>
      <c r="F4665" s="68"/>
      <c r="G4665" s="68"/>
      <c r="H4665" s="68"/>
    </row>
    <row r="4666" spans="1:8" x14ac:dyDescent="0.3">
      <c r="A4666" s="68"/>
      <c r="B4666" s="68"/>
      <c r="C4666" s="68"/>
      <c r="D4666" s="68"/>
      <c r="E4666" s="68"/>
      <c r="F4666" s="68"/>
      <c r="G4666" s="68"/>
      <c r="H4666" s="68"/>
    </row>
    <row r="4667" spans="1:8" x14ac:dyDescent="0.3">
      <c r="A4667" s="68"/>
      <c r="B4667" s="68"/>
      <c r="C4667" s="68"/>
      <c r="D4667" s="68"/>
      <c r="E4667" s="68"/>
      <c r="F4667" s="68"/>
      <c r="G4667" s="68"/>
      <c r="H4667" s="68"/>
    </row>
    <row r="4668" spans="1:8" x14ac:dyDescent="0.3">
      <c r="A4668" s="68"/>
      <c r="B4668" s="68"/>
      <c r="C4668" s="68"/>
      <c r="D4668" s="68"/>
      <c r="E4668" s="68"/>
      <c r="F4668" s="68"/>
      <c r="G4668" s="68"/>
      <c r="H4668" s="68"/>
    </row>
    <row r="4669" spans="1:8" x14ac:dyDescent="0.3">
      <c r="A4669" s="68"/>
      <c r="B4669" s="68"/>
      <c r="C4669" s="68"/>
      <c r="D4669" s="68"/>
      <c r="E4669" s="68"/>
      <c r="F4669" s="68"/>
      <c r="G4669" s="68"/>
      <c r="H4669" s="68"/>
    </row>
    <row r="4670" spans="1:8" x14ac:dyDescent="0.3">
      <c r="A4670" s="68"/>
      <c r="B4670" s="68"/>
      <c r="C4670" s="68"/>
      <c r="D4670" s="68"/>
      <c r="E4670" s="68"/>
      <c r="F4670" s="68"/>
      <c r="G4670" s="68"/>
      <c r="H4670" s="68"/>
    </row>
    <row r="4671" spans="1:8" x14ac:dyDescent="0.3">
      <c r="A4671" s="68"/>
      <c r="B4671" s="68"/>
      <c r="C4671" s="68"/>
      <c r="D4671" s="68"/>
      <c r="E4671" s="68"/>
      <c r="F4671" s="68"/>
      <c r="G4671" s="68"/>
      <c r="H4671" s="68"/>
    </row>
    <row r="4672" spans="1:8" x14ac:dyDescent="0.3">
      <c r="A4672" s="68"/>
      <c r="B4672" s="68"/>
      <c r="C4672" s="68"/>
      <c r="D4672" s="68"/>
      <c r="E4672" s="68"/>
      <c r="F4672" s="68"/>
      <c r="G4672" s="68"/>
      <c r="H4672" s="68"/>
    </row>
    <row r="4673" spans="1:8" x14ac:dyDescent="0.3">
      <c r="A4673" s="68"/>
      <c r="B4673" s="68"/>
      <c r="C4673" s="68"/>
      <c r="D4673" s="68"/>
      <c r="E4673" s="68"/>
      <c r="F4673" s="68"/>
      <c r="G4673" s="68"/>
      <c r="H4673" s="68"/>
    </row>
    <row r="4674" spans="1:8" x14ac:dyDescent="0.3">
      <c r="A4674" s="68"/>
      <c r="B4674" s="68"/>
      <c r="C4674" s="68"/>
      <c r="D4674" s="68"/>
      <c r="E4674" s="68"/>
      <c r="F4674" s="68"/>
      <c r="G4674" s="68"/>
      <c r="H4674" s="68"/>
    </row>
    <row r="4675" spans="1:8" x14ac:dyDescent="0.3">
      <c r="A4675" s="68"/>
      <c r="B4675" s="68"/>
      <c r="C4675" s="68"/>
      <c r="D4675" s="68"/>
      <c r="E4675" s="68"/>
      <c r="F4675" s="68"/>
      <c r="G4675" s="68"/>
      <c r="H4675" s="68"/>
    </row>
    <row r="4676" spans="1:8" x14ac:dyDescent="0.3">
      <c r="A4676" s="68"/>
      <c r="B4676" s="68"/>
      <c r="C4676" s="68"/>
      <c r="D4676" s="68"/>
      <c r="E4676" s="68"/>
      <c r="F4676" s="68"/>
      <c r="G4676" s="68"/>
      <c r="H4676" s="68"/>
    </row>
    <row r="4677" spans="1:8" x14ac:dyDescent="0.3">
      <c r="A4677" s="68"/>
      <c r="B4677" s="68"/>
      <c r="C4677" s="68"/>
      <c r="D4677" s="68"/>
      <c r="E4677" s="68"/>
      <c r="F4677" s="68"/>
      <c r="G4677" s="68"/>
      <c r="H4677" s="68"/>
    </row>
    <row r="4678" spans="1:8" x14ac:dyDescent="0.3">
      <c r="A4678" s="68"/>
      <c r="B4678" s="68"/>
      <c r="C4678" s="68"/>
      <c r="D4678" s="68"/>
      <c r="E4678" s="68"/>
      <c r="F4678" s="68"/>
      <c r="G4678" s="68"/>
      <c r="H4678" s="68"/>
    </row>
    <row r="4679" spans="1:8" x14ac:dyDescent="0.3">
      <c r="A4679" s="68"/>
      <c r="B4679" s="68"/>
      <c r="C4679" s="68"/>
      <c r="D4679" s="68"/>
      <c r="E4679" s="68"/>
      <c r="F4679" s="68"/>
      <c r="G4679" s="68"/>
      <c r="H4679" s="68"/>
    </row>
    <row r="4680" spans="1:8" x14ac:dyDescent="0.3">
      <c r="A4680" s="68"/>
      <c r="B4680" s="68"/>
      <c r="C4680" s="68"/>
      <c r="D4680" s="68"/>
      <c r="E4680" s="68"/>
      <c r="F4680" s="68"/>
      <c r="G4680" s="68"/>
      <c r="H4680" s="68"/>
    </row>
    <row r="4681" spans="1:8" x14ac:dyDescent="0.3">
      <c r="A4681" s="68"/>
      <c r="B4681" s="68"/>
      <c r="C4681" s="68"/>
      <c r="D4681" s="68"/>
      <c r="E4681" s="68"/>
      <c r="F4681" s="68"/>
      <c r="G4681" s="68"/>
      <c r="H4681" s="68"/>
    </row>
    <row r="4682" spans="1:8" x14ac:dyDescent="0.3">
      <c r="A4682" s="68"/>
      <c r="B4682" s="68"/>
      <c r="C4682" s="68"/>
      <c r="D4682" s="68"/>
      <c r="E4682" s="68"/>
      <c r="F4682" s="68"/>
      <c r="G4682" s="68"/>
      <c r="H4682" s="68"/>
    </row>
    <row r="4683" spans="1:8" x14ac:dyDescent="0.3">
      <c r="A4683" s="68"/>
      <c r="B4683" s="68"/>
      <c r="C4683" s="68"/>
      <c r="D4683" s="68"/>
      <c r="E4683" s="68"/>
      <c r="F4683" s="68"/>
      <c r="G4683" s="68"/>
      <c r="H4683" s="68"/>
    </row>
    <row r="4684" spans="1:8" x14ac:dyDescent="0.3">
      <c r="A4684" s="68"/>
      <c r="B4684" s="68"/>
      <c r="C4684" s="68"/>
      <c r="D4684" s="68"/>
      <c r="E4684" s="68"/>
      <c r="F4684" s="68"/>
      <c r="G4684" s="68"/>
      <c r="H4684" s="68"/>
    </row>
    <row r="4685" spans="1:8" x14ac:dyDescent="0.3">
      <c r="A4685" s="68"/>
      <c r="B4685" s="68"/>
      <c r="C4685" s="68"/>
      <c r="D4685" s="68"/>
      <c r="E4685" s="68"/>
      <c r="F4685" s="68"/>
      <c r="G4685" s="68"/>
      <c r="H4685" s="68"/>
    </row>
    <row r="4686" spans="1:8" x14ac:dyDescent="0.3">
      <c r="A4686" s="68"/>
      <c r="B4686" s="68"/>
      <c r="C4686" s="68"/>
      <c r="D4686" s="68"/>
      <c r="E4686" s="68"/>
      <c r="F4686" s="68"/>
      <c r="G4686" s="68"/>
      <c r="H4686" s="68"/>
    </row>
    <row r="4687" spans="1:8" x14ac:dyDescent="0.3">
      <c r="A4687" s="68"/>
      <c r="B4687" s="68"/>
      <c r="C4687" s="68"/>
      <c r="D4687" s="68"/>
      <c r="E4687" s="68"/>
      <c r="F4687" s="68"/>
      <c r="G4687" s="68"/>
      <c r="H4687" s="68"/>
    </row>
    <row r="4688" spans="1:8" x14ac:dyDescent="0.3">
      <c r="A4688" s="68"/>
      <c r="B4688" s="68"/>
      <c r="C4688" s="68"/>
      <c r="D4688" s="68"/>
      <c r="E4688" s="68"/>
      <c r="F4688" s="68"/>
      <c r="G4688" s="68"/>
      <c r="H4688" s="68"/>
    </row>
    <row r="4689" spans="1:8" x14ac:dyDescent="0.3">
      <c r="A4689" s="68"/>
      <c r="B4689" s="68"/>
      <c r="C4689" s="68"/>
      <c r="D4689" s="68"/>
      <c r="E4689" s="68"/>
      <c r="F4689" s="68"/>
      <c r="G4689" s="68"/>
      <c r="H4689" s="68"/>
    </row>
    <row r="4690" spans="1:8" x14ac:dyDescent="0.3">
      <c r="A4690" s="68"/>
      <c r="B4690" s="68"/>
      <c r="C4690" s="68"/>
      <c r="D4690" s="68"/>
      <c r="E4690" s="68"/>
      <c r="F4690" s="68"/>
      <c r="G4690" s="68"/>
      <c r="H4690" s="68"/>
    </row>
    <row r="4691" spans="1:8" x14ac:dyDescent="0.3">
      <c r="A4691" s="68"/>
      <c r="B4691" s="68"/>
      <c r="C4691" s="68"/>
      <c r="D4691" s="68"/>
      <c r="E4691" s="68"/>
      <c r="F4691" s="68"/>
      <c r="G4691" s="68"/>
      <c r="H4691" s="68"/>
    </row>
    <row r="4692" spans="1:8" x14ac:dyDescent="0.3">
      <c r="A4692" s="68"/>
      <c r="B4692" s="68"/>
      <c r="C4692" s="68"/>
      <c r="D4692" s="68"/>
      <c r="E4692" s="68"/>
      <c r="F4692" s="68"/>
      <c r="G4692" s="68"/>
      <c r="H4692" s="68"/>
    </row>
    <row r="4693" spans="1:8" x14ac:dyDescent="0.3">
      <c r="A4693" s="68"/>
      <c r="B4693" s="68"/>
      <c r="C4693" s="68"/>
      <c r="D4693" s="68"/>
      <c r="E4693" s="68"/>
      <c r="F4693" s="68"/>
      <c r="G4693" s="68"/>
      <c r="H4693" s="68"/>
    </row>
    <row r="4694" spans="1:8" x14ac:dyDescent="0.3">
      <c r="A4694" s="68"/>
      <c r="B4694" s="68"/>
      <c r="C4694" s="68"/>
      <c r="D4694" s="68"/>
      <c r="E4694" s="68"/>
      <c r="F4694" s="68"/>
      <c r="G4694" s="68"/>
      <c r="H4694" s="68"/>
    </row>
    <row r="4695" spans="1:8" x14ac:dyDescent="0.3">
      <c r="A4695" s="68"/>
      <c r="B4695" s="68"/>
      <c r="C4695" s="68"/>
      <c r="D4695" s="68"/>
      <c r="E4695" s="68"/>
      <c r="F4695" s="68"/>
      <c r="G4695" s="68"/>
      <c r="H4695" s="68"/>
    </row>
    <row r="4696" spans="1:8" x14ac:dyDescent="0.3">
      <c r="A4696" s="68"/>
      <c r="B4696" s="68"/>
      <c r="C4696" s="68"/>
      <c r="D4696" s="68"/>
      <c r="E4696" s="68"/>
      <c r="F4696" s="68"/>
      <c r="G4696" s="68"/>
      <c r="H4696" s="68"/>
    </row>
    <row r="4697" spans="1:8" x14ac:dyDescent="0.3">
      <c r="A4697" s="68"/>
      <c r="B4697" s="68"/>
      <c r="C4697" s="68"/>
      <c r="D4697" s="68"/>
      <c r="E4697" s="68"/>
      <c r="F4697" s="68"/>
      <c r="G4697" s="68"/>
      <c r="H4697" s="68"/>
    </row>
    <row r="4698" spans="1:8" x14ac:dyDescent="0.3">
      <c r="A4698" s="68"/>
      <c r="B4698" s="68"/>
      <c r="C4698" s="68"/>
      <c r="D4698" s="68"/>
      <c r="E4698" s="68"/>
      <c r="F4698" s="68"/>
      <c r="G4698" s="68"/>
      <c r="H4698" s="68"/>
    </row>
    <row r="4699" spans="1:8" x14ac:dyDescent="0.3">
      <c r="A4699" s="68"/>
      <c r="B4699" s="68"/>
      <c r="C4699" s="68"/>
      <c r="D4699" s="68"/>
      <c r="E4699" s="68"/>
      <c r="F4699" s="68"/>
      <c r="G4699" s="68"/>
      <c r="H4699" s="68"/>
    </row>
    <row r="4700" spans="1:8" x14ac:dyDescent="0.3">
      <c r="A4700" s="68"/>
      <c r="B4700" s="68"/>
      <c r="C4700" s="68"/>
      <c r="D4700" s="68"/>
      <c r="E4700" s="68"/>
      <c r="F4700" s="68"/>
      <c r="G4700" s="68"/>
      <c r="H4700" s="68"/>
    </row>
    <row r="4701" spans="1:8" x14ac:dyDescent="0.3">
      <c r="A4701" s="68"/>
      <c r="B4701" s="68"/>
      <c r="C4701" s="68"/>
      <c r="D4701" s="68"/>
      <c r="E4701" s="68"/>
      <c r="F4701" s="68"/>
      <c r="G4701" s="68"/>
      <c r="H4701" s="68"/>
    </row>
    <row r="4702" spans="1:8" x14ac:dyDescent="0.3">
      <c r="A4702" s="68"/>
      <c r="B4702" s="68"/>
      <c r="C4702" s="68"/>
      <c r="D4702" s="68"/>
      <c r="E4702" s="68"/>
      <c r="F4702" s="68"/>
      <c r="G4702" s="68"/>
      <c r="H4702" s="68"/>
    </row>
    <row r="4703" spans="1:8" x14ac:dyDescent="0.3">
      <c r="A4703" s="68"/>
      <c r="B4703" s="68"/>
      <c r="C4703" s="68"/>
      <c r="D4703" s="68"/>
      <c r="E4703" s="68"/>
      <c r="F4703" s="68"/>
      <c r="G4703" s="68"/>
      <c r="H4703" s="68"/>
    </row>
    <row r="4704" spans="1:8" x14ac:dyDescent="0.3">
      <c r="A4704" s="68"/>
      <c r="B4704" s="68"/>
      <c r="C4704" s="68"/>
      <c r="D4704" s="68"/>
      <c r="E4704" s="68"/>
      <c r="F4704" s="68"/>
      <c r="G4704" s="68"/>
      <c r="H4704" s="68"/>
    </row>
    <row r="4705" spans="1:8" x14ac:dyDescent="0.3">
      <c r="A4705" s="68"/>
      <c r="B4705" s="68"/>
      <c r="C4705" s="68"/>
      <c r="D4705" s="68"/>
      <c r="E4705" s="68"/>
      <c r="F4705" s="68"/>
      <c r="G4705" s="68"/>
      <c r="H4705" s="68"/>
    </row>
    <row r="4706" spans="1:8" x14ac:dyDescent="0.3">
      <c r="A4706" s="68"/>
      <c r="B4706" s="68"/>
      <c r="C4706" s="68"/>
      <c r="D4706" s="68"/>
      <c r="E4706" s="68"/>
      <c r="F4706" s="68"/>
      <c r="G4706" s="68"/>
      <c r="H4706" s="68"/>
    </row>
    <row r="4707" spans="1:8" x14ac:dyDescent="0.3">
      <c r="A4707" s="68"/>
      <c r="B4707" s="68"/>
      <c r="C4707" s="68"/>
      <c r="D4707" s="68"/>
      <c r="E4707" s="68"/>
      <c r="F4707" s="68"/>
      <c r="G4707" s="68"/>
      <c r="H4707" s="68"/>
    </row>
    <row r="4708" spans="1:8" x14ac:dyDescent="0.3">
      <c r="A4708" s="68"/>
      <c r="B4708" s="68"/>
      <c r="C4708" s="68"/>
      <c r="D4708" s="68"/>
      <c r="E4708" s="68"/>
      <c r="F4708" s="68"/>
      <c r="G4708" s="68"/>
      <c r="H4708" s="68"/>
    </row>
    <row r="4709" spans="1:8" x14ac:dyDescent="0.3">
      <c r="A4709" s="68"/>
      <c r="B4709" s="68"/>
      <c r="C4709" s="68"/>
      <c r="D4709" s="68"/>
      <c r="E4709" s="68"/>
      <c r="F4709" s="68"/>
      <c r="G4709" s="68"/>
      <c r="H4709" s="68"/>
    </row>
    <row r="4710" spans="1:8" x14ac:dyDescent="0.3">
      <c r="A4710" s="68"/>
      <c r="B4710" s="68"/>
      <c r="C4710" s="68"/>
      <c r="D4710" s="68"/>
      <c r="E4710" s="68"/>
      <c r="F4710" s="68"/>
      <c r="G4710" s="68"/>
      <c r="H4710" s="68"/>
    </row>
    <row r="4711" spans="1:8" x14ac:dyDescent="0.3">
      <c r="A4711" s="68"/>
      <c r="B4711" s="68"/>
      <c r="C4711" s="68"/>
      <c r="D4711" s="68"/>
      <c r="E4711" s="68"/>
      <c r="F4711" s="68"/>
      <c r="G4711" s="68"/>
      <c r="H4711" s="68"/>
    </row>
    <row r="4712" spans="1:8" x14ac:dyDescent="0.3">
      <c r="A4712" s="68"/>
      <c r="B4712" s="68"/>
      <c r="C4712" s="68"/>
      <c r="D4712" s="68"/>
      <c r="E4712" s="68"/>
      <c r="F4712" s="68"/>
      <c r="G4712" s="68"/>
      <c r="H4712" s="68"/>
    </row>
    <row r="4713" spans="1:8" x14ac:dyDescent="0.3">
      <c r="A4713" s="68"/>
      <c r="B4713" s="68"/>
      <c r="C4713" s="68"/>
      <c r="D4713" s="68"/>
      <c r="E4713" s="68"/>
      <c r="F4713" s="68"/>
      <c r="G4713" s="68"/>
      <c r="H4713" s="68"/>
    </row>
    <row r="4714" spans="1:8" x14ac:dyDescent="0.3">
      <c r="A4714" s="68"/>
      <c r="B4714" s="68"/>
      <c r="C4714" s="68"/>
      <c r="D4714" s="68"/>
      <c r="E4714" s="68"/>
      <c r="F4714" s="68"/>
      <c r="G4714" s="68"/>
      <c r="H4714" s="68"/>
    </row>
    <row r="4715" spans="1:8" x14ac:dyDescent="0.3">
      <c r="A4715" s="68"/>
      <c r="B4715" s="68"/>
      <c r="C4715" s="68"/>
      <c r="D4715" s="68"/>
      <c r="E4715" s="68"/>
      <c r="F4715" s="68"/>
      <c r="G4715" s="68"/>
      <c r="H4715" s="68"/>
    </row>
    <row r="4716" spans="1:8" x14ac:dyDescent="0.3">
      <c r="A4716" s="68"/>
      <c r="B4716" s="68"/>
      <c r="C4716" s="68"/>
      <c r="D4716" s="68"/>
      <c r="E4716" s="68"/>
      <c r="F4716" s="68"/>
      <c r="G4716" s="68"/>
      <c r="H4716" s="68"/>
    </row>
    <row r="4717" spans="1:8" x14ac:dyDescent="0.3">
      <c r="A4717" s="68"/>
      <c r="B4717" s="68"/>
      <c r="C4717" s="68"/>
      <c r="D4717" s="68"/>
      <c r="E4717" s="68"/>
      <c r="F4717" s="68"/>
      <c r="G4717" s="68"/>
      <c r="H4717" s="68"/>
    </row>
    <row r="4718" spans="1:8" x14ac:dyDescent="0.3">
      <c r="A4718" s="68"/>
      <c r="B4718" s="68"/>
      <c r="C4718" s="68"/>
      <c r="D4718" s="68"/>
      <c r="E4718" s="68"/>
      <c r="F4718" s="68"/>
      <c r="G4718" s="68"/>
      <c r="H4718" s="68"/>
    </row>
    <row r="4719" spans="1:8" x14ac:dyDescent="0.3">
      <c r="A4719" s="68"/>
      <c r="B4719" s="68"/>
      <c r="C4719" s="68"/>
      <c r="D4719" s="68"/>
      <c r="E4719" s="68"/>
      <c r="F4719" s="68"/>
      <c r="G4719" s="68"/>
      <c r="H4719" s="68"/>
    </row>
    <row r="4720" spans="1:8" x14ac:dyDescent="0.3">
      <c r="A4720" s="68"/>
      <c r="B4720" s="68"/>
      <c r="C4720" s="68"/>
      <c r="D4720" s="68"/>
      <c r="E4720" s="68"/>
      <c r="F4720" s="68"/>
      <c r="G4720" s="68"/>
      <c r="H4720" s="68"/>
    </row>
    <row r="4721" spans="1:8" x14ac:dyDescent="0.3">
      <c r="A4721" s="68"/>
      <c r="B4721" s="68"/>
      <c r="C4721" s="68"/>
      <c r="D4721" s="68"/>
      <c r="E4721" s="68"/>
      <c r="F4721" s="68"/>
      <c r="G4721" s="68"/>
      <c r="H4721" s="68"/>
    </row>
    <row r="4722" spans="1:8" x14ac:dyDescent="0.3">
      <c r="A4722" s="68"/>
      <c r="B4722" s="68"/>
      <c r="C4722" s="68"/>
      <c r="D4722" s="68"/>
      <c r="E4722" s="68"/>
      <c r="F4722" s="68"/>
      <c r="G4722" s="68"/>
      <c r="H4722" s="68"/>
    </row>
    <row r="4723" spans="1:8" x14ac:dyDescent="0.3">
      <c r="A4723" s="68"/>
      <c r="B4723" s="68"/>
      <c r="C4723" s="68"/>
      <c r="D4723" s="68"/>
      <c r="E4723" s="68"/>
      <c r="F4723" s="68"/>
      <c r="G4723" s="68"/>
      <c r="H4723" s="68"/>
    </row>
    <row r="4724" spans="1:8" x14ac:dyDescent="0.3">
      <c r="A4724" s="68"/>
      <c r="B4724" s="68"/>
      <c r="C4724" s="68"/>
      <c r="D4724" s="68"/>
      <c r="E4724" s="68"/>
      <c r="F4724" s="68"/>
      <c r="G4724" s="68"/>
      <c r="H4724" s="68"/>
    </row>
    <row r="4725" spans="1:8" x14ac:dyDescent="0.3">
      <c r="A4725" s="68"/>
      <c r="B4725" s="68"/>
      <c r="C4725" s="68"/>
      <c r="D4725" s="68"/>
      <c r="E4725" s="68"/>
      <c r="F4725" s="68"/>
      <c r="G4725" s="68"/>
      <c r="H4725" s="68"/>
    </row>
    <row r="4726" spans="1:8" x14ac:dyDescent="0.3">
      <c r="A4726" s="68"/>
      <c r="B4726" s="68"/>
      <c r="C4726" s="68"/>
      <c r="D4726" s="68"/>
      <c r="E4726" s="68"/>
      <c r="F4726" s="68"/>
      <c r="G4726" s="68"/>
      <c r="H4726" s="68"/>
    </row>
    <row r="4727" spans="1:8" x14ac:dyDescent="0.3">
      <c r="A4727" s="68"/>
      <c r="B4727" s="68"/>
      <c r="C4727" s="68"/>
      <c r="D4727" s="68"/>
      <c r="E4727" s="68"/>
      <c r="F4727" s="68"/>
      <c r="G4727" s="68"/>
      <c r="H4727" s="68"/>
    </row>
    <row r="4728" spans="1:8" x14ac:dyDescent="0.3">
      <c r="A4728" s="68"/>
      <c r="B4728" s="68"/>
      <c r="C4728" s="68"/>
      <c r="D4728" s="68"/>
      <c r="E4728" s="68"/>
      <c r="F4728" s="68"/>
      <c r="G4728" s="68"/>
      <c r="H4728" s="68"/>
    </row>
    <row r="4729" spans="1:8" x14ac:dyDescent="0.3">
      <c r="A4729" s="68"/>
      <c r="B4729" s="68"/>
      <c r="C4729" s="68"/>
      <c r="D4729" s="68"/>
      <c r="E4729" s="68"/>
      <c r="F4729" s="68"/>
      <c r="G4729" s="68"/>
      <c r="H4729" s="68"/>
    </row>
    <row r="4730" spans="1:8" x14ac:dyDescent="0.3">
      <c r="A4730" s="68"/>
      <c r="B4730" s="68"/>
      <c r="C4730" s="68"/>
      <c r="D4730" s="68"/>
      <c r="E4730" s="68"/>
      <c r="F4730" s="68"/>
      <c r="G4730" s="68"/>
      <c r="H4730" s="68"/>
    </row>
    <row r="4731" spans="1:8" x14ac:dyDescent="0.3">
      <c r="A4731" s="68"/>
      <c r="B4731" s="68"/>
      <c r="C4731" s="68"/>
      <c r="D4731" s="68"/>
      <c r="E4731" s="68"/>
      <c r="F4731" s="68"/>
      <c r="G4731" s="68"/>
      <c r="H4731" s="68"/>
    </row>
    <row r="4732" spans="1:8" x14ac:dyDescent="0.3">
      <c r="A4732" s="68"/>
      <c r="B4732" s="68"/>
      <c r="C4732" s="68"/>
      <c r="D4732" s="68"/>
      <c r="E4732" s="68"/>
      <c r="F4732" s="68"/>
      <c r="G4732" s="68"/>
      <c r="H4732" s="68"/>
    </row>
    <row r="4733" spans="1:8" x14ac:dyDescent="0.3">
      <c r="A4733" s="68"/>
      <c r="B4733" s="68"/>
      <c r="C4733" s="68"/>
      <c r="D4733" s="68"/>
      <c r="E4733" s="68"/>
      <c r="F4733" s="68"/>
      <c r="G4733" s="68"/>
      <c r="H4733" s="68"/>
    </row>
    <row r="4734" spans="1:8" x14ac:dyDescent="0.3">
      <c r="A4734" s="68"/>
      <c r="B4734" s="68"/>
      <c r="C4734" s="68"/>
      <c r="D4734" s="68"/>
      <c r="E4734" s="68"/>
      <c r="F4734" s="68"/>
      <c r="G4734" s="68"/>
      <c r="H4734" s="68"/>
    </row>
    <row r="4735" spans="1:8" x14ac:dyDescent="0.3">
      <c r="A4735" s="68"/>
      <c r="B4735" s="68"/>
      <c r="C4735" s="68"/>
      <c r="D4735" s="68"/>
      <c r="E4735" s="68"/>
      <c r="F4735" s="68"/>
      <c r="G4735" s="68"/>
      <c r="H4735" s="68"/>
    </row>
    <row r="4736" spans="1:8" x14ac:dyDescent="0.3">
      <c r="A4736" s="68"/>
      <c r="B4736" s="68"/>
      <c r="C4736" s="68"/>
      <c r="D4736" s="68"/>
      <c r="E4736" s="68"/>
      <c r="F4736" s="68"/>
      <c r="G4736" s="68"/>
      <c r="H4736" s="68"/>
    </row>
    <row r="4737" spans="1:8" x14ac:dyDescent="0.3">
      <c r="A4737" s="68"/>
      <c r="B4737" s="68"/>
      <c r="C4737" s="68"/>
      <c r="D4737" s="68"/>
      <c r="E4737" s="68"/>
      <c r="F4737" s="68"/>
      <c r="G4737" s="68"/>
      <c r="H4737" s="68"/>
    </row>
    <row r="4738" spans="1:8" x14ac:dyDescent="0.3">
      <c r="A4738" s="68"/>
      <c r="B4738" s="68"/>
      <c r="C4738" s="68"/>
      <c r="D4738" s="68"/>
      <c r="E4738" s="68"/>
      <c r="F4738" s="68"/>
      <c r="G4738" s="68"/>
      <c r="H4738" s="68"/>
    </row>
    <row r="4739" spans="1:8" x14ac:dyDescent="0.3">
      <c r="A4739" s="68"/>
      <c r="B4739" s="68"/>
      <c r="C4739" s="68"/>
      <c r="D4739" s="68"/>
      <c r="E4739" s="68"/>
      <c r="F4739" s="68"/>
      <c r="G4739" s="68"/>
      <c r="H4739" s="68"/>
    </row>
    <row r="4740" spans="1:8" x14ac:dyDescent="0.3">
      <c r="A4740" s="68"/>
      <c r="B4740" s="68"/>
      <c r="C4740" s="68"/>
      <c r="D4740" s="68"/>
      <c r="E4740" s="68"/>
      <c r="F4740" s="68"/>
      <c r="G4740" s="68"/>
      <c r="H4740" s="68"/>
    </row>
    <row r="4741" spans="1:8" x14ac:dyDescent="0.3">
      <c r="A4741" s="68"/>
      <c r="B4741" s="68"/>
      <c r="C4741" s="68"/>
      <c r="D4741" s="68"/>
      <c r="E4741" s="68"/>
      <c r="F4741" s="68"/>
      <c r="G4741" s="68"/>
      <c r="H4741" s="68"/>
    </row>
    <row r="4742" spans="1:8" x14ac:dyDescent="0.3">
      <c r="A4742" s="68"/>
      <c r="B4742" s="68"/>
      <c r="C4742" s="68"/>
      <c r="D4742" s="68"/>
      <c r="E4742" s="68"/>
      <c r="F4742" s="68"/>
      <c r="G4742" s="68"/>
      <c r="H4742" s="68"/>
    </row>
    <row r="4743" spans="1:8" x14ac:dyDescent="0.3">
      <c r="A4743" s="68"/>
      <c r="B4743" s="68"/>
      <c r="C4743" s="68"/>
      <c r="D4743" s="68"/>
      <c r="E4743" s="68"/>
      <c r="F4743" s="68"/>
      <c r="G4743" s="68"/>
      <c r="H4743" s="68"/>
    </row>
    <row r="4744" spans="1:8" x14ac:dyDescent="0.3">
      <c r="A4744" s="68"/>
      <c r="B4744" s="68"/>
      <c r="C4744" s="68"/>
      <c r="D4744" s="68"/>
      <c r="E4744" s="68"/>
      <c r="F4744" s="68"/>
      <c r="G4744" s="68"/>
      <c r="H4744" s="68"/>
    </row>
    <row r="4745" spans="1:8" x14ac:dyDescent="0.3">
      <c r="A4745" s="68"/>
      <c r="B4745" s="68"/>
      <c r="C4745" s="68"/>
      <c r="D4745" s="68"/>
      <c r="E4745" s="68"/>
      <c r="F4745" s="68"/>
      <c r="G4745" s="68"/>
      <c r="H4745" s="68"/>
    </row>
    <row r="4746" spans="1:8" x14ac:dyDescent="0.3">
      <c r="A4746" s="68"/>
      <c r="B4746" s="68"/>
      <c r="C4746" s="68"/>
      <c r="D4746" s="68"/>
      <c r="E4746" s="68"/>
      <c r="F4746" s="68"/>
      <c r="G4746" s="68"/>
      <c r="H4746" s="68"/>
    </row>
    <row r="4747" spans="1:8" x14ac:dyDescent="0.3">
      <c r="A4747" s="68"/>
      <c r="B4747" s="68"/>
      <c r="C4747" s="68"/>
      <c r="D4747" s="68"/>
      <c r="E4747" s="68"/>
      <c r="F4747" s="68"/>
      <c r="G4747" s="68"/>
      <c r="H4747" s="68"/>
    </row>
    <row r="4748" spans="1:8" x14ac:dyDescent="0.3">
      <c r="A4748" s="68"/>
      <c r="B4748" s="68"/>
      <c r="C4748" s="68"/>
      <c r="D4748" s="68"/>
      <c r="E4748" s="68"/>
      <c r="F4748" s="68"/>
      <c r="G4748" s="68"/>
      <c r="H4748" s="68"/>
    </row>
    <row r="4749" spans="1:8" x14ac:dyDescent="0.3">
      <c r="A4749" s="68"/>
      <c r="B4749" s="68"/>
      <c r="C4749" s="68"/>
      <c r="D4749" s="68"/>
      <c r="E4749" s="68"/>
      <c r="F4749" s="68"/>
      <c r="G4749" s="68"/>
      <c r="H4749" s="68"/>
    </row>
    <row r="4750" spans="1:8" x14ac:dyDescent="0.3">
      <c r="A4750" s="68"/>
      <c r="B4750" s="68"/>
      <c r="C4750" s="68"/>
      <c r="D4750" s="68"/>
      <c r="E4750" s="68"/>
      <c r="F4750" s="68"/>
      <c r="G4750" s="68"/>
      <c r="H4750" s="68"/>
    </row>
    <row r="4751" spans="1:8" x14ac:dyDescent="0.3">
      <c r="A4751" s="68"/>
      <c r="B4751" s="68"/>
      <c r="C4751" s="68"/>
      <c r="D4751" s="68"/>
      <c r="E4751" s="68"/>
      <c r="F4751" s="68"/>
      <c r="G4751" s="68"/>
      <c r="H4751" s="68"/>
    </row>
    <row r="4752" spans="1:8" x14ac:dyDescent="0.3">
      <c r="A4752" s="68"/>
      <c r="B4752" s="68"/>
      <c r="C4752" s="68"/>
      <c r="D4752" s="68"/>
      <c r="E4752" s="68"/>
      <c r="F4752" s="68"/>
      <c r="G4752" s="68"/>
      <c r="H4752" s="68"/>
    </row>
    <row r="4753" spans="1:8" x14ac:dyDescent="0.3">
      <c r="A4753" s="68"/>
      <c r="B4753" s="68"/>
      <c r="C4753" s="68"/>
      <c r="D4753" s="68"/>
      <c r="E4753" s="68"/>
      <c r="F4753" s="68"/>
      <c r="G4753" s="68"/>
      <c r="H4753" s="68"/>
    </row>
    <row r="4754" spans="1:8" x14ac:dyDescent="0.3">
      <c r="A4754" s="68"/>
      <c r="B4754" s="68"/>
      <c r="C4754" s="68"/>
      <c r="D4754" s="68"/>
      <c r="E4754" s="68"/>
      <c r="F4754" s="68"/>
      <c r="G4754" s="68"/>
      <c r="H4754" s="68"/>
    </row>
    <row r="4755" spans="1:8" x14ac:dyDescent="0.3">
      <c r="A4755" s="68"/>
      <c r="B4755" s="68"/>
      <c r="C4755" s="68"/>
      <c r="D4755" s="68"/>
      <c r="E4755" s="68"/>
      <c r="F4755" s="68"/>
      <c r="G4755" s="68"/>
      <c r="H4755" s="68"/>
    </row>
    <row r="4756" spans="1:8" x14ac:dyDescent="0.3">
      <c r="A4756" s="68"/>
      <c r="B4756" s="68"/>
      <c r="C4756" s="68"/>
      <c r="D4756" s="68"/>
      <c r="E4756" s="68"/>
      <c r="F4756" s="68"/>
      <c r="G4756" s="68"/>
      <c r="H4756" s="68"/>
    </row>
    <row r="4757" spans="1:8" x14ac:dyDescent="0.3">
      <c r="A4757" s="68"/>
      <c r="B4757" s="68"/>
      <c r="C4757" s="68"/>
      <c r="D4757" s="68"/>
      <c r="E4757" s="68"/>
      <c r="F4757" s="68"/>
      <c r="G4757" s="68"/>
      <c r="H4757" s="68"/>
    </row>
    <row r="4758" spans="1:8" x14ac:dyDescent="0.3">
      <c r="A4758" s="68"/>
      <c r="B4758" s="68"/>
      <c r="C4758" s="68"/>
      <c r="D4758" s="68"/>
      <c r="E4758" s="68"/>
      <c r="F4758" s="68"/>
      <c r="G4758" s="68"/>
      <c r="H4758" s="68"/>
    </row>
    <row r="4759" spans="1:8" x14ac:dyDescent="0.3">
      <c r="A4759" s="68"/>
      <c r="B4759" s="68"/>
      <c r="C4759" s="68"/>
      <c r="D4759" s="68"/>
      <c r="E4759" s="68"/>
      <c r="F4759" s="68"/>
      <c r="G4759" s="68"/>
      <c r="H4759" s="68"/>
    </row>
    <row r="4760" spans="1:8" x14ac:dyDescent="0.3">
      <c r="A4760" s="68"/>
      <c r="B4760" s="68"/>
      <c r="C4760" s="68"/>
      <c r="D4760" s="68"/>
      <c r="E4760" s="68"/>
      <c r="F4760" s="68"/>
      <c r="G4760" s="68"/>
      <c r="H4760" s="68"/>
    </row>
    <row r="4761" spans="1:8" x14ac:dyDescent="0.3">
      <c r="A4761" s="68"/>
      <c r="B4761" s="68"/>
      <c r="C4761" s="68"/>
      <c r="D4761" s="68"/>
      <c r="E4761" s="68"/>
      <c r="F4761" s="68"/>
      <c r="G4761" s="68"/>
      <c r="H4761" s="68"/>
    </row>
    <row r="4762" spans="1:8" x14ac:dyDescent="0.3">
      <c r="A4762" s="68"/>
      <c r="B4762" s="68"/>
      <c r="C4762" s="68"/>
      <c r="D4762" s="68"/>
      <c r="E4762" s="68"/>
      <c r="F4762" s="68"/>
      <c r="G4762" s="68"/>
      <c r="H4762" s="68"/>
    </row>
    <row r="4763" spans="1:8" x14ac:dyDescent="0.3">
      <c r="A4763" s="68"/>
      <c r="B4763" s="68"/>
      <c r="C4763" s="68"/>
      <c r="D4763" s="68"/>
      <c r="E4763" s="68"/>
      <c r="F4763" s="68"/>
      <c r="G4763" s="68"/>
      <c r="H4763" s="68"/>
    </row>
    <row r="4764" spans="1:8" x14ac:dyDescent="0.3">
      <c r="A4764" s="68"/>
      <c r="B4764" s="68"/>
      <c r="C4764" s="68"/>
      <c r="D4764" s="68"/>
      <c r="E4764" s="68"/>
      <c r="F4764" s="68"/>
      <c r="G4764" s="68"/>
      <c r="H4764" s="68"/>
    </row>
    <row r="4765" spans="1:8" x14ac:dyDescent="0.3">
      <c r="A4765" s="68"/>
      <c r="B4765" s="68"/>
      <c r="C4765" s="68"/>
      <c r="D4765" s="68"/>
      <c r="E4765" s="68"/>
      <c r="F4765" s="68"/>
      <c r="G4765" s="68"/>
      <c r="H4765" s="68"/>
    </row>
    <row r="4766" spans="1:8" x14ac:dyDescent="0.3">
      <c r="A4766" s="68"/>
      <c r="B4766" s="68"/>
      <c r="C4766" s="68"/>
      <c r="D4766" s="68"/>
      <c r="E4766" s="68"/>
      <c r="F4766" s="68"/>
      <c r="G4766" s="68"/>
      <c r="H4766" s="68"/>
    </row>
    <row r="4767" spans="1:8" x14ac:dyDescent="0.3">
      <c r="A4767" s="68"/>
      <c r="B4767" s="68"/>
      <c r="C4767" s="68"/>
      <c r="D4767" s="68"/>
      <c r="E4767" s="68"/>
      <c r="F4767" s="68"/>
      <c r="G4767" s="68"/>
      <c r="H4767" s="68"/>
    </row>
    <row r="4768" spans="1:8" x14ac:dyDescent="0.3">
      <c r="A4768" s="68"/>
      <c r="B4768" s="68"/>
      <c r="C4768" s="68"/>
      <c r="D4768" s="68"/>
      <c r="E4768" s="68"/>
      <c r="F4768" s="68"/>
      <c r="G4768" s="68"/>
      <c r="H4768" s="68"/>
    </row>
    <row r="4769" spans="1:8" x14ac:dyDescent="0.3">
      <c r="A4769" s="68"/>
      <c r="B4769" s="68"/>
      <c r="C4769" s="68"/>
      <c r="D4769" s="68"/>
      <c r="E4769" s="68"/>
      <c r="F4769" s="68"/>
      <c r="G4769" s="68"/>
      <c r="H4769" s="68"/>
    </row>
    <row r="4770" spans="1:8" x14ac:dyDescent="0.3">
      <c r="A4770" s="68"/>
      <c r="B4770" s="68"/>
      <c r="C4770" s="68"/>
      <c r="D4770" s="68"/>
      <c r="E4770" s="68"/>
      <c r="F4770" s="68"/>
      <c r="G4770" s="68"/>
      <c r="H4770" s="68"/>
    </row>
    <row r="4771" spans="1:8" x14ac:dyDescent="0.3">
      <c r="A4771" s="68"/>
      <c r="B4771" s="68"/>
      <c r="C4771" s="68"/>
      <c r="D4771" s="68"/>
      <c r="E4771" s="68"/>
      <c r="F4771" s="68"/>
      <c r="G4771" s="68"/>
      <c r="H4771" s="68"/>
    </row>
    <row r="4772" spans="1:8" x14ac:dyDescent="0.3">
      <c r="A4772" s="68"/>
      <c r="B4772" s="68"/>
      <c r="C4772" s="68"/>
      <c r="D4772" s="68"/>
      <c r="E4772" s="68"/>
      <c r="F4772" s="68"/>
      <c r="G4772" s="68"/>
      <c r="H4772" s="68"/>
    </row>
    <row r="4773" spans="1:8" x14ac:dyDescent="0.3">
      <c r="A4773" s="68"/>
      <c r="B4773" s="68"/>
      <c r="C4773" s="68"/>
      <c r="D4773" s="68"/>
      <c r="E4773" s="68"/>
      <c r="F4773" s="68"/>
      <c r="G4773" s="68"/>
      <c r="H4773" s="68"/>
    </row>
    <row r="4774" spans="1:8" x14ac:dyDescent="0.3">
      <c r="A4774" s="68"/>
      <c r="B4774" s="68"/>
      <c r="C4774" s="68"/>
      <c r="D4774" s="68"/>
      <c r="E4774" s="68"/>
      <c r="F4774" s="68"/>
      <c r="G4774" s="68"/>
      <c r="H4774" s="68"/>
    </row>
    <row r="4775" spans="1:8" x14ac:dyDescent="0.3">
      <c r="A4775" s="68"/>
      <c r="B4775" s="68"/>
      <c r="C4775" s="68"/>
      <c r="D4775" s="68"/>
      <c r="E4775" s="68"/>
      <c r="F4775" s="68"/>
      <c r="G4775" s="68"/>
      <c r="H4775" s="68"/>
    </row>
    <row r="4776" spans="1:8" x14ac:dyDescent="0.3">
      <c r="A4776" s="68"/>
      <c r="B4776" s="68"/>
      <c r="C4776" s="68"/>
      <c r="D4776" s="68"/>
      <c r="E4776" s="68"/>
      <c r="F4776" s="68"/>
      <c r="G4776" s="68"/>
      <c r="H4776" s="68"/>
    </row>
    <row r="4777" spans="1:8" x14ac:dyDescent="0.3">
      <c r="A4777" s="68"/>
      <c r="B4777" s="68"/>
      <c r="C4777" s="68"/>
      <c r="D4777" s="68"/>
      <c r="E4777" s="68"/>
      <c r="F4777" s="68"/>
      <c r="G4777" s="68"/>
      <c r="H4777" s="68"/>
    </row>
    <row r="4778" spans="1:8" x14ac:dyDescent="0.3">
      <c r="A4778" s="68"/>
      <c r="B4778" s="68"/>
      <c r="C4778" s="68"/>
      <c r="D4778" s="68"/>
      <c r="E4778" s="68"/>
      <c r="F4778" s="68"/>
      <c r="G4778" s="68"/>
      <c r="H4778" s="68"/>
    </row>
    <row r="4779" spans="1:8" x14ac:dyDescent="0.3">
      <c r="A4779" s="68"/>
      <c r="B4779" s="68"/>
      <c r="C4779" s="68"/>
      <c r="D4779" s="68"/>
      <c r="E4779" s="68"/>
      <c r="F4779" s="68"/>
      <c r="G4779" s="68"/>
      <c r="H4779" s="68"/>
    </row>
    <row r="4780" spans="1:8" x14ac:dyDescent="0.3">
      <c r="A4780" s="68"/>
      <c r="B4780" s="68"/>
      <c r="C4780" s="68"/>
      <c r="D4780" s="68"/>
      <c r="E4780" s="68"/>
      <c r="F4780" s="68"/>
      <c r="G4780" s="68"/>
      <c r="H4780" s="68"/>
    </row>
    <row r="4781" spans="1:8" x14ac:dyDescent="0.3">
      <c r="A4781" s="68"/>
      <c r="B4781" s="68"/>
      <c r="C4781" s="68"/>
      <c r="D4781" s="68"/>
      <c r="E4781" s="68"/>
      <c r="F4781" s="68"/>
      <c r="G4781" s="68"/>
      <c r="H4781" s="68"/>
    </row>
    <row r="4782" spans="1:8" x14ac:dyDescent="0.3">
      <c r="A4782" s="68"/>
      <c r="B4782" s="68"/>
      <c r="C4782" s="68"/>
      <c r="D4782" s="68"/>
      <c r="E4782" s="68"/>
      <c r="F4782" s="68"/>
      <c r="G4782" s="68"/>
      <c r="H4782" s="68"/>
    </row>
    <row r="4783" spans="1:8" x14ac:dyDescent="0.3">
      <c r="A4783" s="68"/>
      <c r="B4783" s="68"/>
      <c r="C4783" s="68"/>
      <c r="D4783" s="68"/>
      <c r="E4783" s="68"/>
      <c r="F4783" s="68"/>
      <c r="G4783" s="68"/>
      <c r="H4783" s="68"/>
    </row>
    <row r="4784" spans="1:8" x14ac:dyDescent="0.3">
      <c r="A4784" s="68"/>
      <c r="B4784" s="68"/>
      <c r="C4784" s="68"/>
      <c r="D4784" s="68"/>
      <c r="E4784" s="68"/>
      <c r="F4784" s="68"/>
      <c r="G4784" s="68"/>
      <c r="H4784" s="68"/>
    </row>
    <row r="4785" spans="1:8" x14ac:dyDescent="0.3">
      <c r="A4785" s="68"/>
      <c r="B4785" s="68"/>
      <c r="C4785" s="68"/>
      <c r="D4785" s="68"/>
      <c r="E4785" s="68"/>
      <c r="F4785" s="68"/>
      <c r="G4785" s="68"/>
      <c r="H4785" s="68"/>
    </row>
    <row r="4786" spans="1:8" x14ac:dyDescent="0.3">
      <c r="A4786" s="68"/>
      <c r="B4786" s="68"/>
      <c r="C4786" s="68"/>
      <c r="D4786" s="68"/>
      <c r="E4786" s="68"/>
      <c r="F4786" s="68"/>
      <c r="G4786" s="68"/>
      <c r="H4786" s="68"/>
    </row>
    <row r="4787" spans="1:8" x14ac:dyDescent="0.3">
      <c r="A4787" s="68"/>
      <c r="B4787" s="68"/>
      <c r="C4787" s="68"/>
      <c r="D4787" s="68"/>
      <c r="E4787" s="68"/>
      <c r="F4787" s="68"/>
      <c r="G4787" s="68"/>
      <c r="H4787" s="68"/>
    </row>
    <row r="4788" spans="1:8" x14ac:dyDescent="0.3">
      <c r="A4788" s="68"/>
      <c r="B4788" s="68"/>
      <c r="C4788" s="68"/>
      <c r="D4788" s="68"/>
      <c r="E4788" s="68"/>
      <c r="F4788" s="68"/>
      <c r="G4788" s="68"/>
      <c r="H4788" s="68"/>
    </row>
    <row r="4789" spans="1:8" x14ac:dyDescent="0.3">
      <c r="A4789" s="68"/>
      <c r="B4789" s="68"/>
      <c r="C4789" s="68"/>
      <c r="D4789" s="68"/>
      <c r="E4789" s="68"/>
      <c r="F4789" s="68"/>
      <c r="G4789" s="68"/>
      <c r="H4789" s="68"/>
    </row>
    <row r="4790" spans="1:8" x14ac:dyDescent="0.3">
      <c r="A4790" s="68"/>
      <c r="B4790" s="68"/>
      <c r="C4790" s="68"/>
      <c r="D4790" s="68"/>
      <c r="E4790" s="68"/>
      <c r="F4790" s="68"/>
      <c r="G4790" s="68"/>
      <c r="H4790" s="68"/>
    </row>
    <row r="4791" spans="1:8" x14ac:dyDescent="0.3">
      <c r="A4791" s="68"/>
      <c r="B4791" s="68"/>
      <c r="C4791" s="68"/>
      <c r="D4791" s="68"/>
      <c r="E4791" s="68"/>
      <c r="F4791" s="68"/>
      <c r="G4791" s="68"/>
      <c r="H4791" s="68"/>
    </row>
    <row r="4792" spans="1:8" x14ac:dyDescent="0.3">
      <c r="A4792" s="68"/>
      <c r="B4792" s="68"/>
      <c r="C4792" s="68"/>
      <c r="D4792" s="68"/>
      <c r="E4792" s="68"/>
      <c r="F4792" s="68"/>
      <c r="G4792" s="68"/>
      <c r="H4792" s="68"/>
    </row>
    <row r="4793" spans="1:8" x14ac:dyDescent="0.3">
      <c r="A4793" s="68"/>
      <c r="B4793" s="68"/>
      <c r="C4793" s="68"/>
      <c r="D4793" s="68"/>
      <c r="E4793" s="68"/>
      <c r="F4793" s="68"/>
      <c r="G4793" s="68"/>
      <c r="H4793" s="68"/>
    </row>
    <row r="4794" spans="1:8" x14ac:dyDescent="0.3">
      <c r="A4794" s="68"/>
      <c r="B4794" s="68"/>
      <c r="C4794" s="68"/>
      <c r="D4794" s="68"/>
      <c r="E4794" s="68"/>
      <c r="F4794" s="68"/>
      <c r="G4794" s="68"/>
      <c r="H4794" s="68"/>
    </row>
    <row r="4795" spans="1:8" x14ac:dyDescent="0.3">
      <c r="A4795" s="68"/>
      <c r="B4795" s="68"/>
      <c r="C4795" s="68"/>
      <c r="D4795" s="68"/>
      <c r="E4795" s="68"/>
      <c r="F4795" s="68"/>
      <c r="G4795" s="68"/>
      <c r="H4795" s="68"/>
    </row>
    <row r="4796" spans="1:8" x14ac:dyDescent="0.3">
      <c r="A4796" s="68"/>
      <c r="B4796" s="68"/>
      <c r="C4796" s="68"/>
      <c r="D4796" s="68"/>
      <c r="E4796" s="68"/>
      <c r="F4796" s="68"/>
      <c r="G4796" s="68"/>
      <c r="H4796" s="68"/>
    </row>
    <row r="4797" spans="1:8" x14ac:dyDescent="0.3">
      <c r="A4797" s="68"/>
      <c r="B4797" s="68"/>
      <c r="C4797" s="68"/>
      <c r="D4797" s="68"/>
      <c r="E4797" s="68"/>
      <c r="F4797" s="68"/>
      <c r="G4797" s="68"/>
      <c r="H4797" s="68"/>
    </row>
    <row r="4798" spans="1:8" x14ac:dyDescent="0.3">
      <c r="A4798" s="68"/>
      <c r="B4798" s="68"/>
      <c r="C4798" s="68"/>
      <c r="D4798" s="68"/>
      <c r="E4798" s="68"/>
      <c r="F4798" s="68"/>
      <c r="G4798" s="68"/>
      <c r="H4798" s="68"/>
    </row>
    <row r="4799" spans="1:8" x14ac:dyDescent="0.3">
      <c r="A4799" s="68"/>
      <c r="B4799" s="68"/>
      <c r="C4799" s="68"/>
      <c r="D4799" s="68"/>
      <c r="E4799" s="68"/>
      <c r="F4799" s="68"/>
      <c r="G4799" s="68"/>
      <c r="H4799" s="68"/>
    </row>
    <row r="4800" spans="1:8" x14ac:dyDescent="0.3">
      <c r="A4800" s="68"/>
      <c r="B4800" s="68"/>
      <c r="C4800" s="68"/>
      <c r="D4800" s="68"/>
      <c r="E4800" s="68"/>
      <c r="F4800" s="68"/>
      <c r="G4800" s="68"/>
      <c r="H4800" s="68"/>
    </row>
    <row r="4801" spans="1:8" x14ac:dyDescent="0.3">
      <c r="A4801" s="68"/>
      <c r="B4801" s="68"/>
      <c r="C4801" s="68"/>
      <c r="D4801" s="68"/>
      <c r="E4801" s="68"/>
      <c r="F4801" s="68"/>
      <c r="G4801" s="68"/>
      <c r="H4801" s="68"/>
    </row>
    <row r="4802" spans="1:8" x14ac:dyDescent="0.3">
      <c r="A4802" s="68"/>
      <c r="B4802" s="68"/>
      <c r="C4802" s="68"/>
      <c r="D4802" s="68"/>
      <c r="E4802" s="68"/>
      <c r="F4802" s="68"/>
      <c r="G4802" s="68"/>
      <c r="H4802" s="68"/>
    </row>
    <row r="4803" spans="1:8" x14ac:dyDescent="0.3">
      <c r="A4803" s="68"/>
      <c r="B4803" s="68"/>
      <c r="C4803" s="68"/>
      <c r="D4803" s="68"/>
      <c r="E4803" s="68"/>
      <c r="F4803" s="68"/>
      <c r="G4803" s="68"/>
      <c r="H4803" s="68"/>
    </row>
    <row r="4804" spans="1:8" x14ac:dyDescent="0.3">
      <c r="A4804" s="68"/>
      <c r="B4804" s="68"/>
      <c r="C4804" s="68"/>
      <c r="D4804" s="68"/>
      <c r="E4804" s="68"/>
      <c r="F4804" s="68"/>
      <c r="G4804" s="68"/>
      <c r="H4804" s="68"/>
    </row>
    <row r="4805" spans="1:8" x14ac:dyDescent="0.3">
      <c r="A4805" s="68"/>
      <c r="B4805" s="68"/>
      <c r="C4805" s="68"/>
      <c r="D4805" s="68"/>
      <c r="E4805" s="68"/>
      <c r="F4805" s="68"/>
      <c r="G4805" s="68"/>
      <c r="H4805" s="68"/>
    </row>
    <row r="4806" spans="1:8" x14ac:dyDescent="0.3">
      <c r="A4806" s="68"/>
      <c r="B4806" s="68"/>
      <c r="C4806" s="68"/>
      <c r="D4806" s="68"/>
      <c r="E4806" s="68"/>
      <c r="F4806" s="68"/>
      <c r="G4806" s="68"/>
      <c r="H4806" s="68"/>
    </row>
    <row r="4807" spans="1:8" x14ac:dyDescent="0.3">
      <c r="A4807" s="68"/>
      <c r="B4807" s="68"/>
      <c r="C4807" s="68"/>
      <c r="D4807" s="68"/>
      <c r="E4807" s="68"/>
      <c r="F4807" s="68"/>
      <c r="G4807" s="68"/>
      <c r="H4807" s="68"/>
    </row>
    <row r="4808" spans="1:8" x14ac:dyDescent="0.3">
      <c r="A4808" s="68"/>
      <c r="B4808" s="68"/>
      <c r="C4808" s="68"/>
      <c r="D4808" s="68"/>
      <c r="E4808" s="68"/>
      <c r="F4808" s="68"/>
      <c r="G4808" s="68"/>
      <c r="H4808" s="68"/>
    </row>
    <row r="4809" spans="1:8" x14ac:dyDescent="0.3">
      <c r="A4809" s="68"/>
      <c r="B4809" s="68"/>
      <c r="C4809" s="68"/>
      <c r="D4809" s="68"/>
      <c r="E4809" s="68"/>
      <c r="F4809" s="68"/>
      <c r="G4809" s="68"/>
      <c r="H4809" s="68"/>
    </row>
    <row r="4810" spans="1:8" x14ac:dyDescent="0.3">
      <c r="A4810" s="68"/>
      <c r="B4810" s="68"/>
      <c r="C4810" s="68"/>
      <c r="D4810" s="68"/>
      <c r="E4810" s="68"/>
      <c r="F4810" s="68"/>
      <c r="G4810" s="68"/>
      <c r="H4810" s="68"/>
    </row>
    <row r="4811" spans="1:8" x14ac:dyDescent="0.3">
      <c r="A4811" s="68"/>
      <c r="B4811" s="68"/>
      <c r="C4811" s="68"/>
      <c r="D4811" s="68"/>
      <c r="E4811" s="68"/>
      <c r="F4811" s="68"/>
      <c r="G4811" s="68"/>
      <c r="H4811" s="68"/>
    </row>
    <row r="4812" spans="1:8" x14ac:dyDescent="0.3">
      <c r="A4812" s="68"/>
      <c r="B4812" s="68"/>
      <c r="C4812" s="68"/>
      <c r="D4812" s="68"/>
      <c r="E4812" s="68"/>
      <c r="F4812" s="68"/>
      <c r="G4812" s="68"/>
      <c r="H4812" s="68"/>
    </row>
    <row r="4813" spans="1:8" x14ac:dyDescent="0.3">
      <c r="A4813" s="68"/>
      <c r="B4813" s="68"/>
      <c r="C4813" s="68"/>
      <c r="D4813" s="68"/>
      <c r="E4813" s="68"/>
      <c r="F4813" s="68"/>
      <c r="G4813" s="68"/>
      <c r="H4813" s="68"/>
    </row>
    <row r="4814" spans="1:8" x14ac:dyDescent="0.3">
      <c r="A4814" s="68"/>
      <c r="B4814" s="68"/>
      <c r="C4814" s="68"/>
      <c r="D4814" s="68"/>
      <c r="E4814" s="68"/>
      <c r="F4814" s="68"/>
      <c r="G4814" s="68"/>
      <c r="H4814" s="68"/>
    </row>
    <row r="4815" spans="1:8" x14ac:dyDescent="0.3">
      <c r="A4815" s="68"/>
      <c r="B4815" s="68"/>
      <c r="C4815" s="68"/>
      <c r="D4815" s="68"/>
      <c r="E4815" s="68"/>
      <c r="F4815" s="68"/>
      <c r="G4815" s="68"/>
      <c r="H4815" s="68"/>
    </row>
    <row r="4816" spans="1:8" x14ac:dyDescent="0.3">
      <c r="A4816" s="68"/>
      <c r="B4816" s="68"/>
      <c r="C4816" s="68"/>
      <c r="D4816" s="68"/>
      <c r="E4816" s="68"/>
      <c r="F4816" s="68"/>
      <c r="G4816" s="68"/>
      <c r="H4816" s="68"/>
    </row>
    <row r="4817" spans="1:8" x14ac:dyDescent="0.3">
      <c r="A4817" s="68"/>
      <c r="B4817" s="68"/>
      <c r="C4817" s="68"/>
      <c r="D4817" s="68"/>
      <c r="E4817" s="68"/>
      <c r="F4817" s="68"/>
      <c r="G4817" s="68"/>
      <c r="H4817" s="68"/>
    </row>
    <row r="4818" spans="1:8" x14ac:dyDescent="0.3">
      <c r="A4818" s="68"/>
      <c r="B4818" s="68"/>
      <c r="C4818" s="68"/>
      <c r="D4818" s="68"/>
      <c r="E4818" s="68"/>
      <c r="F4818" s="68"/>
      <c r="G4818" s="68"/>
      <c r="H4818" s="68"/>
    </row>
    <row r="4819" spans="1:8" x14ac:dyDescent="0.3">
      <c r="A4819" s="68"/>
      <c r="B4819" s="68"/>
      <c r="C4819" s="68"/>
      <c r="D4819" s="68"/>
      <c r="E4819" s="68"/>
      <c r="F4819" s="68"/>
      <c r="G4819" s="68"/>
      <c r="H4819" s="68"/>
    </row>
    <row r="4820" spans="1:8" x14ac:dyDescent="0.3">
      <c r="A4820" s="68"/>
      <c r="B4820" s="68"/>
      <c r="C4820" s="68"/>
      <c r="D4820" s="68"/>
      <c r="E4820" s="68"/>
      <c r="F4820" s="68"/>
      <c r="G4820" s="68"/>
      <c r="H4820" s="68"/>
    </row>
    <row r="4821" spans="1:8" x14ac:dyDescent="0.3">
      <c r="A4821" s="68"/>
      <c r="B4821" s="68"/>
      <c r="C4821" s="68"/>
      <c r="D4821" s="68"/>
      <c r="E4821" s="68"/>
      <c r="F4821" s="68"/>
      <c r="G4821" s="68"/>
      <c r="H4821" s="68"/>
    </row>
    <row r="4822" spans="1:8" x14ac:dyDescent="0.3">
      <c r="A4822" s="68"/>
      <c r="B4822" s="68"/>
      <c r="C4822" s="68"/>
      <c r="D4822" s="68"/>
      <c r="E4822" s="68"/>
      <c r="F4822" s="68"/>
      <c r="G4822" s="68"/>
      <c r="H4822" s="68"/>
    </row>
    <row r="4823" spans="1:8" x14ac:dyDescent="0.3">
      <c r="A4823" s="68"/>
      <c r="B4823" s="68"/>
      <c r="C4823" s="68"/>
      <c r="D4823" s="68"/>
      <c r="E4823" s="68"/>
      <c r="F4823" s="68"/>
      <c r="G4823" s="68"/>
      <c r="H4823" s="68"/>
    </row>
    <row r="4824" spans="1:8" x14ac:dyDescent="0.3">
      <c r="A4824" s="68"/>
      <c r="B4824" s="68"/>
      <c r="C4824" s="68"/>
      <c r="D4824" s="68"/>
      <c r="E4824" s="68"/>
      <c r="F4824" s="68"/>
      <c r="G4824" s="68"/>
      <c r="H4824" s="68"/>
    </row>
    <row r="4825" spans="1:8" x14ac:dyDescent="0.3">
      <c r="A4825" s="68"/>
      <c r="B4825" s="68"/>
      <c r="C4825" s="68"/>
      <c r="D4825" s="68"/>
      <c r="E4825" s="68"/>
      <c r="F4825" s="68"/>
      <c r="G4825" s="68"/>
      <c r="H4825" s="68"/>
    </row>
    <row r="4826" spans="1:8" x14ac:dyDescent="0.3">
      <c r="A4826" s="68"/>
      <c r="B4826" s="68"/>
      <c r="C4826" s="68"/>
      <c r="D4826" s="68"/>
      <c r="E4826" s="68"/>
      <c r="F4826" s="68"/>
      <c r="G4826" s="68"/>
      <c r="H4826" s="68"/>
    </row>
    <row r="4827" spans="1:8" x14ac:dyDescent="0.3">
      <c r="A4827" s="68"/>
      <c r="B4827" s="68"/>
      <c r="C4827" s="68"/>
      <c r="D4827" s="68"/>
      <c r="E4827" s="68"/>
      <c r="F4827" s="68"/>
      <c r="G4827" s="68"/>
      <c r="H4827" s="68"/>
    </row>
    <row r="4828" spans="1:8" x14ac:dyDescent="0.3">
      <c r="A4828" s="68"/>
      <c r="B4828" s="68"/>
      <c r="C4828" s="68"/>
      <c r="D4828" s="68"/>
      <c r="E4828" s="68"/>
      <c r="F4828" s="68"/>
      <c r="G4828" s="68"/>
      <c r="H4828" s="68"/>
    </row>
    <row r="4829" spans="1:8" x14ac:dyDescent="0.3">
      <c r="A4829" s="68"/>
      <c r="B4829" s="68"/>
      <c r="C4829" s="68"/>
      <c r="D4829" s="68"/>
      <c r="E4829" s="68"/>
      <c r="F4829" s="68"/>
      <c r="G4829" s="68"/>
      <c r="H4829" s="68"/>
    </row>
    <row r="4830" spans="1:8" x14ac:dyDescent="0.3">
      <c r="A4830" s="68"/>
      <c r="B4830" s="68"/>
      <c r="C4830" s="68"/>
      <c r="D4830" s="68"/>
      <c r="E4830" s="68"/>
      <c r="F4830" s="68"/>
      <c r="G4830" s="68"/>
      <c r="H4830" s="68"/>
    </row>
    <row r="4831" spans="1:8" x14ac:dyDescent="0.3">
      <c r="A4831" s="68"/>
      <c r="B4831" s="68"/>
      <c r="C4831" s="68"/>
      <c r="D4831" s="68"/>
      <c r="E4831" s="68"/>
      <c r="F4831" s="68"/>
      <c r="G4831" s="68"/>
      <c r="H4831" s="68"/>
    </row>
    <row r="4832" spans="1:8" x14ac:dyDescent="0.3">
      <c r="A4832" s="68"/>
      <c r="B4832" s="68"/>
      <c r="C4832" s="68"/>
      <c r="D4832" s="68"/>
      <c r="E4832" s="68"/>
      <c r="F4832" s="68"/>
      <c r="G4832" s="68"/>
      <c r="H4832" s="68"/>
    </row>
    <row r="4833" spans="1:8" x14ac:dyDescent="0.3">
      <c r="A4833" s="68"/>
      <c r="B4833" s="68"/>
      <c r="C4833" s="68"/>
      <c r="D4833" s="68"/>
      <c r="E4833" s="68"/>
      <c r="F4833" s="68"/>
      <c r="G4833" s="68"/>
      <c r="H4833" s="68"/>
    </row>
    <row r="4834" spans="1:8" x14ac:dyDescent="0.3">
      <c r="A4834" s="68"/>
      <c r="B4834" s="68"/>
      <c r="C4834" s="68"/>
      <c r="D4834" s="68"/>
      <c r="E4834" s="68"/>
      <c r="F4834" s="68"/>
      <c r="G4834" s="68"/>
      <c r="H4834" s="68"/>
    </row>
    <row r="4835" spans="1:8" x14ac:dyDescent="0.3">
      <c r="A4835" s="68"/>
      <c r="B4835" s="68"/>
      <c r="C4835" s="68"/>
      <c r="D4835" s="68"/>
      <c r="E4835" s="68"/>
      <c r="F4835" s="68"/>
      <c r="G4835" s="68"/>
      <c r="H4835" s="68"/>
    </row>
    <row r="4836" spans="1:8" x14ac:dyDescent="0.3">
      <c r="A4836" s="68"/>
      <c r="B4836" s="68"/>
      <c r="C4836" s="68"/>
      <c r="D4836" s="68"/>
      <c r="E4836" s="68"/>
      <c r="F4836" s="68"/>
      <c r="G4836" s="68"/>
      <c r="H4836" s="68"/>
    </row>
    <row r="4837" spans="1:8" x14ac:dyDescent="0.3">
      <c r="A4837" s="68"/>
      <c r="B4837" s="68"/>
      <c r="C4837" s="68"/>
      <c r="D4837" s="68"/>
      <c r="E4837" s="68"/>
      <c r="F4837" s="68"/>
      <c r="G4837" s="68"/>
      <c r="H4837" s="68"/>
    </row>
    <row r="4838" spans="1:8" x14ac:dyDescent="0.3">
      <c r="A4838" s="68"/>
      <c r="B4838" s="68"/>
      <c r="C4838" s="68"/>
      <c r="D4838" s="68"/>
      <c r="E4838" s="68"/>
      <c r="F4838" s="68"/>
      <c r="G4838" s="68"/>
      <c r="H4838" s="68"/>
    </row>
    <row r="4839" spans="1:8" x14ac:dyDescent="0.3">
      <c r="A4839" s="68"/>
      <c r="B4839" s="68"/>
      <c r="C4839" s="68"/>
      <c r="D4839" s="68"/>
      <c r="E4839" s="68"/>
      <c r="F4839" s="68"/>
      <c r="G4839" s="68"/>
      <c r="H4839" s="68"/>
    </row>
    <row r="4840" spans="1:8" x14ac:dyDescent="0.3">
      <c r="A4840" s="68"/>
      <c r="B4840" s="68"/>
      <c r="C4840" s="68"/>
      <c r="D4840" s="68"/>
      <c r="E4840" s="68"/>
      <c r="F4840" s="68"/>
      <c r="G4840" s="68"/>
      <c r="H4840" s="68"/>
    </row>
    <row r="4841" spans="1:8" x14ac:dyDescent="0.3">
      <c r="A4841" s="68"/>
      <c r="B4841" s="68"/>
      <c r="C4841" s="68"/>
      <c r="D4841" s="68"/>
      <c r="E4841" s="68"/>
      <c r="F4841" s="68"/>
      <c r="G4841" s="68"/>
      <c r="H4841" s="68"/>
    </row>
    <row r="4842" spans="1:8" x14ac:dyDescent="0.3">
      <c r="A4842" s="68"/>
      <c r="B4842" s="68"/>
      <c r="C4842" s="68"/>
      <c r="D4842" s="68"/>
      <c r="E4842" s="68"/>
      <c r="F4842" s="68"/>
      <c r="G4842" s="68"/>
      <c r="H4842" s="68"/>
    </row>
    <row r="4843" spans="1:8" x14ac:dyDescent="0.3">
      <c r="A4843" s="68"/>
      <c r="B4843" s="68"/>
      <c r="C4843" s="68"/>
      <c r="D4843" s="68"/>
      <c r="E4843" s="68"/>
      <c r="F4843" s="68"/>
      <c r="G4843" s="68"/>
      <c r="H4843" s="68"/>
    </row>
    <row r="4844" spans="1:8" x14ac:dyDescent="0.3">
      <c r="A4844" s="68"/>
      <c r="B4844" s="68"/>
      <c r="C4844" s="68"/>
      <c r="D4844" s="68"/>
      <c r="E4844" s="68"/>
      <c r="F4844" s="68"/>
      <c r="G4844" s="68"/>
      <c r="H4844" s="68"/>
    </row>
    <row r="4845" spans="1:8" x14ac:dyDescent="0.3">
      <c r="A4845" s="68"/>
      <c r="B4845" s="68"/>
      <c r="C4845" s="68"/>
      <c r="D4845" s="68"/>
      <c r="E4845" s="68"/>
      <c r="F4845" s="68"/>
      <c r="G4845" s="68"/>
      <c r="H4845" s="68"/>
    </row>
    <row r="4846" spans="1:8" x14ac:dyDescent="0.3">
      <c r="A4846" s="68"/>
      <c r="B4846" s="68"/>
      <c r="C4846" s="68"/>
      <c r="D4846" s="68"/>
      <c r="E4846" s="68"/>
      <c r="F4846" s="68"/>
      <c r="G4846" s="68"/>
      <c r="H4846" s="68"/>
    </row>
    <row r="4847" spans="1:8" x14ac:dyDescent="0.3">
      <c r="A4847" s="68"/>
      <c r="B4847" s="68"/>
      <c r="C4847" s="68"/>
      <c r="D4847" s="68"/>
      <c r="E4847" s="68"/>
      <c r="F4847" s="68"/>
      <c r="G4847" s="68"/>
      <c r="H4847" s="68"/>
    </row>
    <row r="4848" spans="1:8" x14ac:dyDescent="0.3">
      <c r="A4848" s="68"/>
      <c r="B4848" s="68"/>
      <c r="C4848" s="68"/>
      <c r="D4848" s="68"/>
      <c r="E4848" s="68"/>
      <c r="F4848" s="68"/>
      <c r="G4848" s="68"/>
      <c r="H4848" s="68"/>
    </row>
    <row r="4849" spans="1:8" x14ac:dyDescent="0.3">
      <c r="A4849" s="68"/>
      <c r="B4849" s="68"/>
      <c r="C4849" s="68"/>
      <c r="D4849" s="68"/>
      <c r="E4849" s="68"/>
      <c r="F4849" s="68"/>
      <c r="G4849" s="68"/>
      <c r="H4849" s="68"/>
    </row>
    <row r="4850" spans="1:8" x14ac:dyDescent="0.3">
      <c r="A4850" s="68"/>
      <c r="B4850" s="68"/>
      <c r="C4850" s="68"/>
      <c r="D4850" s="68"/>
      <c r="E4850" s="68"/>
      <c r="F4850" s="68"/>
      <c r="G4850" s="68"/>
      <c r="H4850" s="68"/>
    </row>
    <row r="4851" spans="1:8" x14ac:dyDescent="0.3">
      <c r="A4851" s="68"/>
      <c r="B4851" s="68"/>
      <c r="C4851" s="68"/>
      <c r="D4851" s="68"/>
      <c r="E4851" s="68"/>
      <c r="F4851" s="68"/>
      <c r="G4851" s="68"/>
      <c r="H4851" s="68"/>
    </row>
    <row r="4852" spans="1:8" x14ac:dyDescent="0.3">
      <c r="A4852" s="68"/>
      <c r="B4852" s="68"/>
      <c r="C4852" s="68"/>
      <c r="D4852" s="68"/>
      <c r="E4852" s="68"/>
      <c r="F4852" s="68"/>
      <c r="G4852" s="68"/>
      <c r="H4852" s="68"/>
    </row>
    <row r="4853" spans="1:8" x14ac:dyDescent="0.3">
      <c r="A4853" s="68"/>
      <c r="B4853" s="68"/>
      <c r="C4853" s="68"/>
      <c r="D4853" s="68"/>
      <c r="E4853" s="68"/>
      <c r="F4853" s="68"/>
      <c r="G4853" s="68"/>
      <c r="H4853" s="68"/>
    </row>
    <row r="4854" spans="1:8" x14ac:dyDescent="0.3">
      <c r="A4854" s="68"/>
      <c r="B4854" s="68"/>
      <c r="C4854" s="68"/>
      <c r="D4854" s="68"/>
      <c r="E4854" s="68"/>
      <c r="F4854" s="68"/>
      <c r="G4854" s="68"/>
      <c r="H4854" s="68"/>
    </row>
    <row r="4855" spans="1:8" x14ac:dyDescent="0.3">
      <c r="A4855" s="68"/>
      <c r="B4855" s="68"/>
      <c r="C4855" s="68"/>
      <c r="D4855" s="68"/>
      <c r="E4855" s="68"/>
      <c r="F4855" s="68"/>
      <c r="G4855" s="68"/>
      <c r="H4855" s="68"/>
    </row>
    <row r="4856" spans="1:8" x14ac:dyDescent="0.3">
      <c r="A4856" s="68"/>
      <c r="B4856" s="68"/>
      <c r="C4856" s="68"/>
      <c r="D4856" s="68"/>
      <c r="E4856" s="68"/>
      <c r="F4856" s="68"/>
      <c r="G4856" s="68"/>
      <c r="H4856" s="68"/>
    </row>
    <row r="4857" spans="1:8" x14ac:dyDescent="0.3">
      <c r="A4857" s="68"/>
      <c r="B4857" s="68"/>
      <c r="C4857" s="68"/>
      <c r="D4857" s="68"/>
      <c r="E4857" s="68"/>
      <c r="F4857" s="68"/>
      <c r="G4857" s="68"/>
      <c r="H4857" s="68"/>
    </row>
    <row r="4858" spans="1:8" x14ac:dyDescent="0.3">
      <c r="A4858" s="68"/>
      <c r="B4858" s="68"/>
      <c r="C4858" s="68"/>
      <c r="D4858" s="68"/>
      <c r="E4858" s="68"/>
      <c r="F4858" s="68"/>
      <c r="G4858" s="68"/>
      <c r="H4858" s="68"/>
    </row>
    <row r="4859" spans="1:8" x14ac:dyDescent="0.3">
      <c r="A4859" s="68"/>
      <c r="B4859" s="68"/>
      <c r="C4859" s="68"/>
      <c r="D4859" s="68"/>
      <c r="E4859" s="68"/>
      <c r="F4859" s="68"/>
      <c r="G4859" s="68"/>
      <c r="H4859" s="68"/>
    </row>
    <row r="4860" spans="1:8" x14ac:dyDescent="0.3">
      <c r="A4860" s="68"/>
      <c r="B4860" s="68"/>
      <c r="C4860" s="68"/>
      <c r="D4860" s="68"/>
      <c r="E4860" s="68"/>
      <c r="F4860" s="68"/>
      <c r="G4860" s="68"/>
      <c r="H4860" s="68"/>
    </row>
    <row r="4861" spans="1:8" x14ac:dyDescent="0.3">
      <c r="A4861" s="68"/>
      <c r="B4861" s="68"/>
      <c r="C4861" s="68"/>
      <c r="D4861" s="68"/>
      <c r="E4861" s="68"/>
      <c r="F4861" s="68"/>
      <c r="G4861" s="68"/>
      <c r="H4861" s="68"/>
    </row>
    <row r="4862" spans="1:8" x14ac:dyDescent="0.3">
      <c r="A4862" s="68"/>
      <c r="B4862" s="68"/>
      <c r="C4862" s="68"/>
      <c r="D4862" s="68"/>
      <c r="E4862" s="68"/>
      <c r="F4862" s="68"/>
      <c r="G4862" s="68"/>
      <c r="H4862" s="68"/>
    </row>
    <row r="4863" spans="1:8" x14ac:dyDescent="0.3">
      <c r="A4863" s="68"/>
      <c r="B4863" s="68"/>
      <c r="C4863" s="68"/>
      <c r="D4863" s="68"/>
      <c r="E4863" s="68"/>
      <c r="F4863" s="68"/>
      <c r="G4863" s="68"/>
      <c r="H4863" s="68"/>
    </row>
    <row r="4864" spans="1:8" x14ac:dyDescent="0.3">
      <c r="A4864" s="68"/>
      <c r="B4864" s="68"/>
      <c r="C4864" s="68"/>
      <c r="D4864" s="68"/>
      <c r="E4864" s="68"/>
      <c r="F4864" s="68"/>
      <c r="G4864" s="68"/>
      <c r="H4864" s="68"/>
    </row>
    <row r="4865" spans="1:8" x14ac:dyDescent="0.3">
      <c r="A4865" s="68"/>
      <c r="B4865" s="68"/>
      <c r="C4865" s="68"/>
      <c r="D4865" s="68"/>
      <c r="E4865" s="68"/>
      <c r="F4865" s="68"/>
      <c r="G4865" s="68"/>
      <c r="H4865" s="68"/>
    </row>
    <row r="4866" spans="1:8" x14ac:dyDescent="0.3">
      <c r="A4866" s="68"/>
      <c r="B4866" s="68"/>
      <c r="C4866" s="68"/>
      <c r="D4866" s="68"/>
      <c r="E4866" s="68"/>
      <c r="F4866" s="68"/>
      <c r="G4866" s="68"/>
      <c r="H4866" s="68"/>
    </row>
    <row r="4867" spans="1:8" x14ac:dyDescent="0.3">
      <c r="A4867" s="68"/>
      <c r="B4867" s="68"/>
      <c r="C4867" s="68"/>
      <c r="D4867" s="68"/>
      <c r="E4867" s="68"/>
      <c r="F4867" s="68"/>
      <c r="G4867" s="68"/>
      <c r="H4867" s="68"/>
    </row>
    <row r="4868" spans="1:8" x14ac:dyDescent="0.3">
      <c r="A4868" s="68"/>
      <c r="B4868" s="68"/>
      <c r="C4868" s="68"/>
      <c r="D4868" s="68"/>
      <c r="E4868" s="68"/>
      <c r="F4868" s="68"/>
      <c r="G4868" s="68"/>
      <c r="H4868" s="68"/>
    </row>
    <row r="4869" spans="1:8" x14ac:dyDescent="0.3">
      <c r="A4869" s="68"/>
      <c r="B4869" s="68"/>
      <c r="C4869" s="68"/>
      <c r="D4869" s="68"/>
      <c r="E4869" s="68"/>
      <c r="F4869" s="68"/>
      <c r="G4869" s="68"/>
      <c r="H4869" s="68"/>
    </row>
    <row r="4870" spans="1:8" x14ac:dyDescent="0.3">
      <c r="A4870" s="68"/>
      <c r="B4870" s="68"/>
      <c r="C4870" s="68"/>
      <c r="D4870" s="68"/>
      <c r="E4870" s="68"/>
      <c r="F4870" s="68"/>
      <c r="G4870" s="68"/>
      <c r="H4870" s="68"/>
    </row>
    <row r="4871" spans="1:8" x14ac:dyDescent="0.3">
      <c r="A4871" s="68"/>
      <c r="B4871" s="68"/>
      <c r="C4871" s="68"/>
      <c r="D4871" s="68"/>
      <c r="E4871" s="68"/>
      <c r="F4871" s="68"/>
      <c r="G4871" s="68"/>
      <c r="H4871" s="68"/>
    </row>
    <row r="4872" spans="1:8" x14ac:dyDescent="0.3">
      <c r="A4872" s="68"/>
      <c r="B4872" s="68"/>
      <c r="C4872" s="68"/>
      <c r="D4872" s="68"/>
      <c r="E4872" s="68"/>
      <c r="F4872" s="68"/>
      <c r="G4872" s="68"/>
      <c r="H4872" s="68"/>
    </row>
    <row r="4873" spans="1:8" x14ac:dyDescent="0.3">
      <c r="A4873" s="68"/>
      <c r="B4873" s="68"/>
      <c r="C4873" s="68"/>
      <c r="D4873" s="68"/>
      <c r="E4873" s="68"/>
      <c r="F4873" s="68"/>
      <c r="G4873" s="68"/>
      <c r="H4873" s="68"/>
    </row>
    <row r="4874" spans="1:8" x14ac:dyDescent="0.3">
      <c r="A4874" s="68"/>
      <c r="B4874" s="68"/>
      <c r="C4874" s="68"/>
      <c r="D4874" s="68"/>
      <c r="E4874" s="68"/>
      <c r="F4874" s="68"/>
      <c r="G4874" s="68"/>
      <c r="H4874" s="68"/>
    </row>
    <row r="4875" spans="1:8" x14ac:dyDescent="0.3">
      <c r="A4875" s="68"/>
      <c r="B4875" s="68"/>
      <c r="C4875" s="68"/>
      <c r="D4875" s="68"/>
      <c r="E4875" s="68"/>
      <c r="F4875" s="68"/>
      <c r="G4875" s="68"/>
      <c r="H4875" s="68"/>
    </row>
    <row r="4876" spans="1:8" x14ac:dyDescent="0.3">
      <c r="A4876" s="68"/>
      <c r="B4876" s="68"/>
      <c r="C4876" s="68"/>
      <c r="D4876" s="68"/>
      <c r="E4876" s="68"/>
      <c r="F4876" s="68"/>
      <c r="G4876" s="68"/>
      <c r="H4876" s="68"/>
    </row>
    <row r="4877" spans="1:8" x14ac:dyDescent="0.3">
      <c r="A4877" s="68"/>
      <c r="B4877" s="68"/>
      <c r="C4877" s="68"/>
      <c r="D4877" s="68"/>
      <c r="E4877" s="68"/>
      <c r="F4877" s="68"/>
      <c r="G4877" s="68"/>
      <c r="H4877" s="68"/>
    </row>
    <row r="4878" spans="1:8" x14ac:dyDescent="0.3">
      <c r="A4878" s="68"/>
      <c r="B4878" s="68"/>
      <c r="C4878" s="68"/>
      <c r="D4878" s="68"/>
      <c r="E4878" s="68"/>
      <c r="F4878" s="68"/>
      <c r="G4878" s="68"/>
      <c r="H4878" s="68"/>
    </row>
    <row r="4879" spans="1:8" x14ac:dyDescent="0.3">
      <c r="A4879" s="68"/>
      <c r="B4879" s="68"/>
      <c r="C4879" s="68"/>
      <c r="D4879" s="68"/>
      <c r="E4879" s="68"/>
      <c r="F4879" s="68"/>
      <c r="G4879" s="68"/>
      <c r="H4879" s="68"/>
    </row>
    <row r="4880" spans="1:8" x14ac:dyDescent="0.3">
      <c r="A4880" s="68"/>
      <c r="B4880" s="68"/>
      <c r="C4880" s="68"/>
      <c r="D4880" s="68"/>
      <c r="E4880" s="68"/>
      <c r="F4880" s="68"/>
      <c r="G4880" s="68"/>
      <c r="H4880" s="68"/>
    </row>
    <row r="4881" spans="1:8" x14ac:dyDescent="0.3">
      <c r="A4881" s="68"/>
      <c r="B4881" s="68"/>
      <c r="C4881" s="68"/>
      <c r="D4881" s="68"/>
      <c r="E4881" s="68"/>
      <c r="F4881" s="68"/>
      <c r="G4881" s="68"/>
      <c r="H4881" s="68"/>
    </row>
    <row r="4882" spans="1:8" x14ac:dyDescent="0.3">
      <c r="A4882" s="68"/>
      <c r="B4882" s="68"/>
      <c r="C4882" s="68"/>
      <c r="D4882" s="68"/>
      <c r="E4882" s="68"/>
      <c r="F4882" s="68"/>
      <c r="G4882" s="68"/>
      <c r="H4882" s="68"/>
    </row>
    <row r="4883" spans="1:8" x14ac:dyDescent="0.3">
      <c r="A4883" s="68"/>
      <c r="B4883" s="68"/>
      <c r="C4883" s="68"/>
      <c r="D4883" s="68"/>
      <c r="E4883" s="68"/>
      <c r="F4883" s="68"/>
      <c r="G4883" s="68"/>
      <c r="H4883" s="68"/>
    </row>
    <row r="4884" spans="1:8" x14ac:dyDescent="0.3">
      <c r="A4884" s="68"/>
      <c r="B4884" s="68"/>
      <c r="C4884" s="68"/>
      <c r="D4884" s="68"/>
      <c r="E4884" s="68"/>
      <c r="F4884" s="68"/>
      <c r="G4884" s="68"/>
      <c r="H4884" s="68"/>
    </row>
    <row r="4885" spans="1:8" x14ac:dyDescent="0.3">
      <c r="A4885" s="68"/>
      <c r="B4885" s="68"/>
      <c r="C4885" s="68"/>
      <c r="D4885" s="68"/>
      <c r="E4885" s="68"/>
      <c r="F4885" s="68"/>
      <c r="G4885" s="68"/>
      <c r="H4885" s="68"/>
    </row>
    <row r="4886" spans="1:8" x14ac:dyDescent="0.3">
      <c r="A4886" s="68"/>
      <c r="B4886" s="68"/>
      <c r="C4886" s="68"/>
      <c r="D4886" s="68"/>
      <c r="E4886" s="68"/>
      <c r="F4886" s="68"/>
      <c r="G4886" s="68"/>
      <c r="H4886" s="68"/>
    </row>
    <row r="4887" spans="1:8" x14ac:dyDescent="0.3">
      <c r="A4887" s="68"/>
      <c r="B4887" s="68"/>
      <c r="C4887" s="68"/>
      <c r="D4887" s="68"/>
      <c r="E4887" s="68"/>
      <c r="F4887" s="68"/>
      <c r="G4887" s="68"/>
      <c r="H4887" s="68"/>
    </row>
    <row r="4888" spans="1:8" x14ac:dyDescent="0.3">
      <c r="A4888" s="68"/>
      <c r="B4888" s="68"/>
      <c r="C4888" s="68"/>
      <c r="D4888" s="68"/>
      <c r="E4888" s="68"/>
      <c r="F4888" s="68"/>
      <c r="G4888" s="68"/>
      <c r="H4888" s="68"/>
    </row>
    <row r="4889" spans="1:8" x14ac:dyDescent="0.3">
      <c r="A4889" s="68"/>
      <c r="B4889" s="68"/>
      <c r="C4889" s="68"/>
      <c r="D4889" s="68"/>
      <c r="E4889" s="68"/>
      <c r="F4889" s="68"/>
      <c r="G4889" s="68"/>
      <c r="H4889" s="68"/>
    </row>
    <row r="4890" spans="1:8" x14ac:dyDescent="0.3">
      <c r="A4890" s="68"/>
      <c r="B4890" s="68"/>
      <c r="C4890" s="68"/>
      <c r="D4890" s="68"/>
      <c r="E4890" s="68"/>
      <c r="F4890" s="68"/>
      <c r="G4890" s="68"/>
      <c r="H4890" s="68"/>
    </row>
    <row r="4891" spans="1:8" x14ac:dyDescent="0.3">
      <c r="A4891" s="68"/>
      <c r="B4891" s="68"/>
      <c r="C4891" s="68"/>
      <c r="D4891" s="68"/>
      <c r="E4891" s="68"/>
      <c r="F4891" s="68"/>
      <c r="G4891" s="68"/>
      <c r="H4891" s="68"/>
    </row>
    <row r="4892" spans="1:8" x14ac:dyDescent="0.3">
      <c r="A4892" s="68"/>
      <c r="B4892" s="68"/>
      <c r="C4892" s="68"/>
      <c r="D4892" s="68"/>
      <c r="E4892" s="68"/>
      <c r="F4892" s="68"/>
      <c r="G4892" s="68"/>
      <c r="H4892" s="68"/>
    </row>
    <row r="4893" spans="1:8" x14ac:dyDescent="0.3">
      <c r="A4893" s="68"/>
      <c r="B4893" s="68"/>
      <c r="C4893" s="68"/>
      <c r="D4893" s="68"/>
      <c r="E4893" s="68"/>
      <c r="F4893" s="68"/>
      <c r="G4893" s="68"/>
      <c r="H4893" s="68"/>
    </row>
    <row r="4894" spans="1:8" x14ac:dyDescent="0.3">
      <c r="A4894" s="68"/>
      <c r="B4894" s="68"/>
      <c r="C4894" s="68"/>
      <c r="D4894" s="68"/>
      <c r="E4894" s="68"/>
      <c r="F4894" s="68"/>
      <c r="G4894" s="68"/>
      <c r="H4894" s="68"/>
    </row>
    <row r="4895" spans="1:8" x14ac:dyDescent="0.3">
      <c r="A4895" s="68"/>
      <c r="B4895" s="68"/>
      <c r="C4895" s="68"/>
      <c r="D4895" s="68"/>
      <c r="E4895" s="68"/>
      <c r="F4895" s="68"/>
      <c r="G4895" s="68"/>
      <c r="H4895" s="68"/>
    </row>
    <row r="4896" spans="1:8" x14ac:dyDescent="0.3">
      <c r="A4896" s="68"/>
      <c r="B4896" s="68"/>
      <c r="C4896" s="68"/>
      <c r="D4896" s="68"/>
      <c r="E4896" s="68"/>
      <c r="F4896" s="68"/>
      <c r="G4896" s="68"/>
      <c r="H4896" s="68"/>
    </row>
    <row r="4897" spans="1:8" x14ac:dyDescent="0.3">
      <c r="A4897" s="68"/>
      <c r="B4897" s="68"/>
      <c r="C4897" s="68"/>
      <c r="D4897" s="68"/>
      <c r="E4897" s="68"/>
      <c r="F4897" s="68"/>
      <c r="G4897" s="68"/>
      <c r="H4897" s="68"/>
    </row>
    <row r="4898" spans="1:8" x14ac:dyDescent="0.3">
      <c r="A4898" s="68"/>
      <c r="B4898" s="68"/>
      <c r="C4898" s="68"/>
      <c r="D4898" s="68"/>
      <c r="E4898" s="68"/>
      <c r="F4898" s="68"/>
      <c r="G4898" s="68"/>
      <c r="H4898" s="68"/>
    </row>
    <row r="4899" spans="1:8" x14ac:dyDescent="0.3">
      <c r="A4899" s="68"/>
      <c r="B4899" s="68"/>
      <c r="C4899" s="68"/>
      <c r="D4899" s="68"/>
      <c r="E4899" s="68"/>
      <c r="F4899" s="68"/>
      <c r="G4899" s="68"/>
      <c r="H4899" s="68"/>
    </row>
    <row r="4900" spans="1:8" x14ac:dyDescent="0.3">
      <c r="A4900" s="68"/>
      <c r="B4900" s="68"/>
      <c r="C4900" s="68"/>
      <c r="D4900" s="68"/>
      <c r="E4900" s="68"/>
      <c r="F4900" s="68"/>
      <c r="G4900" s="68"/>
      <c r="H4900" s="68"/>
    </row>
    <row r="4901" spans="1:8" x14ac:dyDescent="0.3">
      <c r="A4901" s="68"/>
      <c r="B4901" s="68"/>
      <c r="C4901" s="68"/>
      <c r="D4901" s="68"/>
      <c r="E4901" s="68"/>
      <c r="F4901" s="68"/>
      <c r="G4901" s="68"/>
      <c r="H4901" s="68"/>
    </row>
    <row r="4902" spans="1:8" x14ac:dyDescent="0.3">
      <c r="A4902" s="68"/>
      <c r="B4902" s="68"/>
      <c r="C4902" s="68"/>
      <c r="D4902" s="68"/>
      <c r="E4902" s="68"/>
      <c r="F4902" s="68"/>
      <c r="G4902" s="68"/>
      <c r="H4902" s="68"/>
    </row>
    <row r="4903" spans="1:8" x14ac:dyDescent="0.3">
      <c r="A4903" s="68"/>
      <c r="B4903" s="68"/>
      <c r="C4903" s="68"/>
      <c r="D4903" s="68"/>
      <c r="E4903" s="68"/>
      <c r="F4903" s="68"/>
      <c r="G4903" s="68"/>
      <c r="H4903" s="68"/>
    </row>
    <row r="4904" spans="1:8" x14ac:dyDescent="0.3">
      <c r="A4904" s="68"/>
      <c r="B4904" s="68"/>
      <c r="C4904" s="68"/>
      <c r="D4904" s="68"/>
      <c r="E4904" s="68"/>
      <c r="F4904" s="68"/>
      <c r="G4904" s="68"/>
      <c r="H4904" s="68"/>
    </row>
    <row r="4905" spans="1:8" x14ac:dyDescent="0.3">
      <c r="A4905" s="68"/>
      <c r="B4905" s="68"/>
      <c r="C4905" s="68"/>
      <c r="D4905" s="68"/>
      <c r="E4905" s="68"/>
      <c r="F4905" s="68"/>
      <c r="G4905" s="68"/>
      <c r="H4905" s="68"/>
    </row>
    <row r="4906" spans="1:8" x14ac:dyDescent="0.3">
      <c r="A4906" s="68"/>
      <c r="B4906" s="68"/>
      <c r="C4906" s="68"/>
      <c r="D4906" s="68"/>
      <c r="E4906" s="68"/>
      <c r="F4906" s="68"/>
      <c r="G4906" s="68"/>
      <c r="H4906" s="68"/>
    </row>
    <row r="4907" spans="1:8" x14ac:dyDescent="0.3">
      <c r="A4907" s="68"/>
      <c r="B4907" s="68"/>
      <c r="C4907" s="68"/>
      <c r="D4907" s="68"/>
      <c r="E4907" s="68"/>
      <c r="F4907" s="68"/>
      <c r="G4907" s="68"/>
      <c r="H4907" s="68"/>
    </row>
    <row r="4908" spans="1:8" x14ac:dyDescent="0.3">
      <c r="A4908" s="68"/>
      <c r="B4908" s="68"/>
      <c r="C4908" s="68"/>
      <c r="D4908" s="68"/>
      <c r="E4908" s="68"/>
      <c r="F4908" s="68"/>
      <c r="G4908" s="68"/>
      <c r="H4908" s="68"/>
    </row>
    <row r="4909" spans="1:8" x14ac:dyDescent="0.3">
      <c r="A4909" s="68"/>
      <c r="B4909" s="68"/>
      <c r="C4909" s="68"/>
      <c r="D4909" s="68"/>
      <c r="E4909" s="68"/>
      <c r="F4909" s="68"/>
      <c r="G4909" s="68"/>
      <c r="H4909" s="68"/>
    </row>
    <row r="4910" spans="1:8" x14ac:dyDescent="0.3">
      <c r="A4910" s="68"/>
      <c r="B4910" s="68"/>
      <c r="C4910" s="68"/>
      <c r="D4910" s="68"/>
      <c r="E4910" s="68"/>
      <c r="F4910" s="68"/>
      <c r="G4910" s="68"/>
      <c r="H4910" s="68"/>
    </row>
    <row r="4911" spans="1:8" x14ac:dyDescent="0.3">
      <c r="A4911" s="68"/>
      <c r="B4911" s="68"/>
      <c r="C4911" s="68"/>
      <c r="D4911" s="68"/>
      <c r="E4911" s="68"/>
      <c r="F4911" s="68"/>
      <c r="G4911" s="68"/>
      <c r="H4911" s="68"/>
    </row>
    <row r="4912" spans="1:8" x14ac:dyDescent="0.3">
      <c r="A4912" s="68"/>
      <c r="B4912" s="68"/>
      <c r="C4912" s="68"/>
      <c r="D4912" s="68"/>
      <c r="E4912" s="68"/>
      <c r="F4912" s="68"/>
      <c r="G4912" s="68"/>
      <c r="H4912" s="68"/>
    </row>
    <row r="4913" spans="1:8" x14ac:dyDescent="0.3">
      <c r="A4913" s="68"/>
      <c r="B4913" s="68"/>
      <c r="C4913" s="68"/>
      <c r="D4913" s="68"/>
      <c r="E4913" s="68"/>
      <c r="F4913" s="68"/>
      <c r="G4913" s="68"/>
      <c r="H4913" s="68"/>
    </row>
    <row r="4914" spans="1:8" x14ac:dyDescent="0.3">
      <c r="A4914" s="68"/>
      <c r="B4914" s="68"/>
      <c r="C4914" s="68"/>
      <c r="D4914" s="68"/>
      <c r="E4914" s="68"/>
      <c r="F4914" s="68"/>
      <c r="G4914" s="68"/>
      <c r="H4914" s="68"/>
    </row>
    <row r="4915" spans="1:8" x14ac:dyDescent="0.3">
      <c r="A4915" s="68"/>
      <c r="B4915" s="68"/>
      <c r="C4915" s="68"/>
      <c r="D4915" s="68"/>
      <c r="E4915" s="68"/>
      <c r="F4915" s="68"/>
      <c r="G4915" s="68"/>
      <c r="H4915" s="68"/>
    </row>
    <row r="4916" spans="1:8" x14ac:dyDescent="0.3">
      <c r="A4916" s="68"/>
      <c r="B4916" s="68"/>
      <c r="C4916" s="68"/>
      <c r="D4916" s="68"/>
      <c r="E4916" s="68"/>
      <c r="F4916" s="68"/>
      <c r="G4916" s="68"/>
      <c r="H4916" s="68"/>
    </row>
    <row r="4917" spans="1:8" x14ac:dyDescent="0.3">
      <c r="A4917" s="68"/>
      <c r="B4917" s="68"/>
      <c r="C4917" s="68"/>
      <c r="D4917" s="68"/>
      <c r="E4917" s="68"/>
      <c r="F4917" s="68"/>
      <c r="G4917" s="68"/>
      <c r="H4917" s="68"/>
    </row>
    <row r="4918" spans="1:8" x14ac:dyDescent="0.3">
      <c r="A4918" s="68"/>
      <c r="B4918" s="68"/>
      <c r="C4918" s="68"/>
      <c r="D4918" s="68"/>
      <c r="E4918" s="68"/>
      <c r="F4918" s="68"/>
      <c r="G4918" s="68"/>
      <c r="H4918" s="68"/>
    </row>
    <row r="4919" spans="1:8" x14ac:dyDescent="0.3">
      <c r="A4919" s="68"/>
      <c r="B4919" s="68"/>
      <c r="C4919" s="68"/>
      <c r="D4919" s="68"/>
      <c r="E4919" s="68"/>
      <c r="F4919" s="68"/>
      <c r="G4919" s="68"/>
      <c r="H4919" s="68"/>
    </row>
    <row r="4920" spans="1:8" x14ac:dyDescent="0.3">
      <c r="A4920" s="68"/>
      <c r="B4920" s="68"/>
      <c r="C4920" s="68"/>
      <c r="D4920" s="68"/>
      <c r="E4920" s="68"/>
      <c r="F4920" s="68"/>
      <c r="G4920" s="68"/>
      <c r="H4920" s="68"/>
    </row>
    <row r="4921" spans="1:8" x14ac:dyDescent="0.3">
      <c r="A4921" s="68"/>
      <c r="B4921" s="68"/>
      <c r="C4921" s="68"/>
      <c r="D4921" s="68"/>
      <c r="E4921" s="68"/>
      <c r="F4921" s="68"/>
      <c r="G4921" s="68"/>
      <c r="H4921" s="68"/>
    </row>
    <row r="4922" spans="1:8" x14ac:dyDescent="0.3">
      <c r="A4922" s="68"/>
      <c r="B4922" s="68"/>
      <c r="C4922" s="68"/>
      <c r="D4922" s="68"/>
      <c r="E4922" s="68"/>
      <c r="F4922" s="68"/>
      <c r="G4922" s="68"/>
      <c r="H4922" s="68"/>
    </row>
    <row r="4923" spans="1:8" x14ac:dyDescent="0.3">
      <c r="A4923" s="68"/>
      <c r="B4923" s="68"/>
      <c r="C4923" s="68"/>
      <c r="D4923" s="68"/>
      <c r="E4923" s="68"/>
      <c r="F4923" s="68"/>
      <c r="G4923" s="68"/>
      <c r="H4923" s="68"/>
    </row>
    <row r="4924" spans="1:8" x14ac:dyDescent="0.3">
      <c r="A4924" s="68"/>
      <c r="B4924" s="68"/>
      <c r="C4924" s="68"/>
      <c r="D4924" s="68"/>
      <c r="E4924" s="68"/>
      <c r="F4924" s="68"/>
      <c r="G4924" s="68"/>
      <c r="H4924" s="68"/>
    </row>
    <row r="4925" spans="1:8" x14ac:dyDescent="0.3">
      <c r="A4925" s="68"/>
      <c r="B4925" s="68"/>
      <c r="C4925" s="68"/>
      <c r="D4925" s="68"/>
      <c r="E4925" s="68"/>
      <c r="F4925" s="68"/>
      <c r="G4925" s="68"/>
      <c r="H4925" s="68"/>
    </row>
    <row r="4926" spans="1:8" x14ac:dyDescent="0.3">
      <c r="A4926" s="68"/>
      <c r="B4926" s="68"/>
      <c r="C4926" s="68"/>
      <c r="D4926" s="68"/>
      <c r="E4926" s="68"/>
      <c r="F4926" s="68"/>
      <c r="G4926" s="68"/>
      <c r="H4926" s="68"/>
    </row>
    <row r="4927" spans="1:8" x14ac:dyDescent="0.3">
      <c r="A4927" s="68"/>
      <c r="B4927" s="68"/>
      <c r="C4927" s="68"/>
      <c r="D4927" s="68"/>
      <c r="E4927" s="68"/>
      <c r="F4927" s="68"/>
      <c r="G4927" s="68"/>
      <c r="H4927" s="68"/>
    </row>
    <row r="4928" spans="1:8" x14ac:dyDescent="0.3">
      <c r="A4928" s="68"/>
      <c r="B4928" s="68"/>
      <c r="C4928" s="68"/>
      <c r="D4928" s="68"/>
      <c r="E4928" s="68"/>
      <c r="F4928" s="68"/>
      <c r="G4928" s="68"/>
      <c r="H4928" s="68"/>
    </row>
    <row r="4929" spans="1:8" x14ac:dyDescent="0.3">
      <c r="A4929" s="68"/>
      <c r="B4929" s="68"/>
      <c r="C4929" s="68"/>
      <c r="D4929" s="68"/>
      <c r="E4929" s="68"/>
      <c r="F4929" s="68"/>
      <c r="G4929" s="68"/>
      <c r="H4929" s="68"/>
    </row>
    <row r="4930" spans="1:8" x14ac:dyDescent="0.3">
      <c r="A4930" s="68"/>
      <c r="B4930" s="68"/>
      <c r="C4930" s="68"/>
      <c r="D4930" s="68"/>
      <c r="E4930" s="68"/>
      <c r="F4930" s="68"/>
      <c r="G4930" s="68"/>
      <c r="H4930" s="68"/>
    </row>
    <row r="4931" spans="1:8" x14ac:dyDescent="0.3">
      <c r="A4931" s="68"/>
      <c r="B4931" s="68"/>
      <c r="C4931" s="68"/>
      <c r="D4931" s="68"/>
      <c r="E4931" s="68"/>
      <c r="F4931" s="68"/>
      <c r="G4931" s="68"/>
      <c r="H4931" s="68"/>
    </row>
    <row r="4932" spans="1:8" x14ac:dyDescent="0.3">
      <c r="A4932" s="68"/>
      <c r="B4932" s="68"/>
      <c r="C4932" s="68"/>
      <c r="D4932" s="68"/>
      <c r="E4932" s="68"/>
      <c r="F4932" s="68"/>
      <c r="G4932" s="68"/>
      <c r="H4932" s="68"/>
    </row>
    <row r="4933" spans="1:8" x14ac:dyDescent="0.3">
      <c r="A4933" s="68"/>
      <c r="B4933" s="68"/>
      <c r="C4933" s="68"/>
      <c r="D4933" s="68"/>
      <c r="E4933" s="68"/>
      <c r="F4933" s="68"/>
      <c r="G4933" s="68"/>
      <c r="H4933" s="68"/>
    </row>
    <row r="4934" spans="1:8" x14ac:dyDescent="0.3">
      <c r="A4934" s="68"/>
      <c r="B4934" s="68"/>
      <c r="C4934" s="68"/>
      <c r="D4934" s="68"/>
      <c r="E4934" s="68"/>
      <c r="F4934" s="68"/>
      <c r="G4934" s="68"/>
      <c r="H4934" s="68"/>
    </row>
    <row r="4935" spans="1:8" x14ac:dyDescent="0.3">
      <c r="A4935" s="68"/>
      <c r="B4935" s="68"/>
      <c r="C4935" s="68"/>
      <c r="D4935" s="68"/>
      <c r="E4935" s="68"/>
      <c r="F4935" s="68"/>
      <c r="G4935" s="68"/>
      <c r="H4935" s="68"/>
    </row>
    <row r="4936" spans="1:8" x14ac:dyDescent="0.3">
      <c r="A4936" s="68"/>
      <c r="B4936" s="68"/>
      <c r="C4936" s="68"/>
      <c r="D4936" s="68"/>
      <c r="E4936" s="68"/>
      <c r="F4936" s="68"/>
      <c r="G4936" s="68"/>
      <c r="H4936" s="68"/>
    </row>
    <row r="4937" spans="1:8" x14ac:dyDescent="0.3">
      <c r="A4937" s="68"/>
      <c r="B4937" s="68"/>
      <c r="C4937" s="68"/>
      <c r="D4937" s="68"/>
      <c r="E4937" s="68"/>
      <c r="F4937" s="68"/>
      <c r="G4937" s="68"/>
      <c r="H4937" s="68"/>
    </row>
    <row r="4938" spans="1:8" x14ac:dyDescent="0.3">
      <c r="A4938" s="68"/>
      <c r="B4938" s="68"/>
      <c r="C4938" s="68"/>
      <c r="D4938" s="68"/>
      <c r="E4938" s="68"/>
      <c r="F4938" s="68"/>
      <c r="G4938" s="68"/>
      <c r="H4938" s="68"/>
    </row>
    <row r="4939" spans="1:8" x14ac:dyDescent="0.3">
      <c r="A4939" s="68"/>
      <c r="B4939" s="68"/>
      <c r="C4939" s="68"/>
      <c r="D4939" s="68"/>
      <c r="E4939" s="68"/>
      <c r="F4939" s="68"/>
      <c r="G4939" s="68"/>
      <c r="H4939" s="68"/>
    </row>
    <row r="4940" spans="1:8" x14ac:dyDescent="0.3">
      <c r="A4940" s="68"/>
      <c r="B4940" s="68"/>
      <c r="C4940" s="68"/>
      <c r="D4940" s="68"/>
      <c r="E4940" s="68"/>
      <c r="F4940" s="68"/>
      <c r="G4940" s="68"/>
      <c r="H4940" s="68"/>
    </row>
    <row r="4941" spans="1:8" x14ac:dyDescent="0.3">
      <c r="A4941" s="68"/>
      <c r="B4941" s="68"/>
      <c r="C4941" s="68"/>
      <c r="D4941" s="68"/>
      <c r="E4941" s="68"/>
      <c r="F4941" s="68"/>
      <c r="G4941" s="68"/>
      <c r="H4941" s="68"/>
    </row>
    <row r="4942" spans="1:8" x14ac:dyDescent="0.3">
      <c r="A4942" s="68"/>
      <c r="B4942" s="68"/>
      <c r="C4942" s="68"/>
      <c r="D4942" s="68"/>
      <c r="E4942" s="68"/>
      <c r="F4942" s="68"/>
      <c r="G4942" s="68"/>
      <c r="H4942" s="68"/>
    </row>
    <row r="4943" spans="1:8" x14ac:dyDescent="0.3">
      <c r="A4943" s="68"/>
      <c r="B4943" s="68"/>
      <c r="C4943" s="68"/>
      <c r="D4943" s="68"/>
      <c r="E4943" s="68"/>
      <c r="F4943" s="68"/>
      <c r="G4943" s="68"/>
      <c r="H4943" s="68"/>
    </row>
    <row r="4944" spans="1:8" x14ac:dyDescent="0.3">
      <c r="A4944" s="68"/>
      <c r="B4944" s="68"/>
      <c r="C4944" s="68"/>
      <c r="D4944" s="68"/>
      <c r="E4944" s="68"/>
      <c r="F4944" s="68"/>
      <c r="G4944" s="68"/>
      <c r="H4944" s="68"/>
    </row>
    <row r="4945" spans="1:8" x14ac:dyDescent="0.3">
      <c r="A4945" s="68"/>
      <c r="B4945" s="68"/>
      <c r="C4945" s="68"/>
      <c r="D4945" s="68"/>
      <c r="E4945" s="68"/>
      <c r="F4945" s="68"/>
      <c r="G4945" s="68"/>
      <c r="H4945" s="68"/>
    </row>
    <row r="4946" spans="1:8" x14ac:dyDescent="0.3">
      <c r="A4946" s="68"/>
      <c r="B4946" s="68"/>
      <c r="C4946" s="68"/>
      <c r="D4946" s="68"/>
      <c r="E4946" s="68"/>
      <c r="F4946" s="68"/>
      <c r="G4946" s="68"/>
      <c r="H4946" s="68"/>
    </row>
    <row r="4947" spans="1:8" x14ac:dyDescent="0.3">
      <c r="A4947" s="68"/>
      <c r="B4947" s="68"/>
      <c r="C4947" s="68"/>
      <c r="D4947" s="68"/>
      <c r="E4947" s="68"/>
      <c r="F4947" s="68"/>
      <c r="G4947" s="68"/>
      <c r="H4947" s="68"/>
    </row>
    <row r="4948" spans="1:8" x14ac:dyDescent="0.3">
      <c r="A4948" s="68"/>
      <c r="B4948" s="68"/>
      <c r="C4948" s="68"/>
      <c r="D4948" s="68"/>
      <c r="E4948" s="68"/>
      <c r="F4948" s="68"/>
      <c r="G4948" s="68"/>
      <c r="H4948" s="68"/>
    </row>
    <row r="4949" spans="1:8" x14ac:dyDescent="0.3">
      <c r="A4949" s="68"/>
      <c r="B4949" s="68"/>
      <c r="C4949" s="68"/>
      <c r="D4949" s="68"/>
      <c r="E4949" s="68"/>
      <c r="F4949" s="68"/>
      <c r="G4949" s="68"/>
      <c r="H4949" s="68"/>
    </row>
    <row r="4950" spans="1:8" x14ac:dyDescent="0.3">
      <c r="A4950" s="68"/>
      <c r="B4950" s="68"/>
      <c r="C4950" s="68"/>
      <c r="D4950" s="68"/>
      <c r="E4950" s="68"/>
      <c r="F4950" s="68"/>
      <c r="G4950" s="68"/>
      <c r="H4950" s="68"/>
    </row>
    <row r="4951" spans="1:8" x14ac:dyDescent="0.3">
      <c r="A4951" s="68"/>
      <c r="B4951" s="68"/>
      <c r="C4951" s="68"/>
      <c r="D4951" s="68"/>
      <c r="E4951" s="68"/>
      <c r="F4951" s="68"/>
      <c r="G4951" s="68"/>
      <c r="H4951" s="68"/>
    </row>
    <row r="4952" spans="1:8" x14ac:dyDescent="0.3">
      <c r="A4952" s="68"/>
      <c r="B4952" s="68"/>
      <c r="C4952" s="68"/>
      <c r="D4952" s="68"/>
      <c r="E4952" s="68"/>
      <c r="F4952" s="68"/>
      <c r="G4952" s="68"/>
      <c r="H4952" s="68"/>
    </row>
    <row r="4953" spans="1:8" x14ac:dyDescent="0.3">
      <c r="A4953" s="68"/>
      <c r="B4953" s="68"/>
      <c r="C4953" s="68"/>
      <c r="D4953" s="68"/>
      <c r="E4953" s="68"/>
      <c r="F4953" s="68"/>
      <c r="G4953" s="68"/>
      <c r="H4953" s="68"/>
    </row>
    <row r="4954" spans="1:8" x14ac:dyDescent="0.3">
      <c r="A4954" s="68"/>
      <c r="B4954" s="68"/>
      <c r="C4954" s="68"/>
      <c r="D4954" s="68"/>
      <c r="E4954" s="68"/>
      <c r="F4954" s="68"/>
      <c r="G4954" s="68"/>
      <c r="H4954" s="68"/>
    </row>
    <row r="4955" spans="1:8" x14ac:dyDescent="0.3">
      <c r="A4955" s="68"/>
      <c r="B4955" s="68"/>
      <c r="C4955" s="68"/>
      <c r="D4955" s="68"/>
      <c r="E4955" s="68"/>
      <c r="F4955" s="68"/>
      <c r="G4955" s="68"/>
      <c r="H4955" s="68"/>
    </row>
    <row r="4956" spans="1:8" x14ac:dyDescent="0.3">
      <c r="A4956" s="68"/>
      <c r="B4956" s="68"/>
      <c r="C4956" s="68"/>
      <c r="D4956" s="68"/>
      <c r="E4956" s="68"/>
      <c r="F4956" s="68"/>
      <c r="G4956" s="68"/>
      <c r="H4956" s="68"/>
    </row>
    <row r="4957" spans="1:8" x14ac:dyDescent="0.3">
      <c r="A4957" s="68"/>
      <c r="B4957" s="68"/>
      <c r="C4957" s="68"/>
      <c r="D4957" s="68"/>
      <c r="E4957" s="68"/>
      <c r="F4957" s="68"/>
      <c r="G4957" s="68"/>
      <c r="H4957" s="68"/>
    </row>
    <row r="4958" spans="1:8" x14ac:dyDescent="0.3">
      <c r="A4958" s="68"/>
      <c r="B4958" s="68"/>
      <c r="C4958" s="68"/>
      <c r="D4958" s="68"/>
      <c r="E4958" s="68"/>
      <c r="F4958" s="68"/>
      <c r="G4958" s="68"/>
      <c r="H4958" s="68"/>
    </row>
    <row r="4959" spans="1:8" x14ac:dyDescent="0.3">
      <c r="A4959" s="68"/>
      <c r="B4959" s="68"/>
      <c r="C4959" s="68"/>
      <c r="D4959" s="68"/>
      <c r="E4959" s="68"/>
      <c r="F4959" s="68"/>
      <c r="G4959" s="68"/>
      <c r="H4959" s="68"/>
    </row>
    <row r="4960" spans="1:8" x14ac:dyDescent="0.3">
      <c r="A4960" s="68"/>
      <c r="B4960" s="68"/>
      <c r="C4960" s="68"/>
      <c r="D4960" s="68"/>
      <c r="E4960" s="68"/>
      <c r="F4960" s="68"/>
      <c r="G4960" s="68"/>
      <c r="H4960" s="68"/>
    </row>
    <row r="4961" spans="1:8" x14ac:dyDescent="0.3">
      <c r="A4961" s="68"/>
      <c r="B4961" s="68"/>
      <c r="C4961" s="68"/>
      <c r="D4961" s="68"/>
      <c r="E4961" s="68"/>
      <c r="F4961" s="68"/>
      <c r="G4961" s="68"/>
      <c r="H4961" s="68"/>
    </row>
    <row r="4962" spans="1:8" x14ac:dyDescent="0.3">
      <c r="A4962" s="68"/>
      <c r="B4962" s="68"/>
      <c r="C4962" s="68"/>
      <c r="D4962" s="68"/>
      <c r="E4962" s="68"/>
      <c r="F4962" s="68"/>
      <c r="G4962" s="68"/>
      <c r="H4962" s="68"/>
    </row>
    <row r="4963" spans="1:8" x14ac:dyDescent="0.3">
      <c r="A4963" s="68"/>
      <c r="B4963" s="68"/>
      <c r="C4963" s="68"/>
      <c r="D4963" s="68"/>
      <c r="E4963" s="68"/>
      <c r="F4963" s="68"/>
      <c r="G4963" s="68"/>
      <c r="H4963" s="68"/>
    </row>
    <row r="4964" spans="1:8" x14ac:dyDescent="0.3">
      <c r="A4964" s="68"/>
      <c r="B4964" s="68"/>
      <c r="C4964" s="68"/>
      <c r="D4964" s="68"/>
      <c r="E4964" s="68"/>
      <c r="F4964" s="68"/>
      <c r="G4964" s="68"/>
      <c r="H4964" s="68"/>
    </row>
    <row r="4965" spans="1:8" x14ac:dyDescent="0.3">
      <c r="A4965" s="68"/>
      <c r="B4965" s="68"/>
      <c r="C4965" s="68"/>
      <c r="D4965" s="68"/>
      <c r="E4965" s="68"/>
      <c r="F4965" s="68"/>
      <c r="G4965" s="68"/>
      <c r="H4965" s="68"/>
    </row>
    <row r="4966" spans="1:8" x14ac:dyDescent="0.3">
      <c r="A4966" s="68"/>
      <c r="B4966" s="68"/>
      <c r="C4966" s="68"/>
      <c r="D4966" s="68"/>
      <c r="E4966" s="68"/>
      <c r="F4966" s="68"/>
      <c r="G4966" s="68"/>
      <c r="H4966" s="68"/>
    </row>
    <row r="4967" spans="1:8" x14ac:dyDescent="0.3">
      <c r="A4967" s="68"/>
      <c r="B4967" s="68"/>
      <c r="C4967" s="68"/>
      <c r="D4967" s="68"/>
      <c r="E4967" s="68"/>
      <c r="F4967" s="68"/>
      <c r="G4967" s="68"/>
      <c r="H4967" s="68"/>
    </row>
    <row r="4968" spans="1:8" x14ac:dyDescent="0.3">
      <c r="A4968" s="68"/>
      <c r="B4968" s="68"/>
      <c r="C4968" s="68"/>
      <c r="D4968" s="68"/>
      <c r="E4968" s="68"/>
      <c r="F4968" s="68"/>
      <c r="G4968" s="68"/>
      <c r="H4968" s="68"/>
    </row>
    <row r="4969" spans="1:8" x14ac:dyDescent="0.3">
      <c r="A4969" s="68"/>
      <c r="B4969" s="68"/>
      <c r="C4969" s="68"/>
      <c r="D4969" s="68"/>
      <c r="E4969" s="68"/>
      <c r="F4969" s="68"/>
      <c r="G4969" s="68"/>
      <c r="H4969" s="68"/>
    </row>
    <row r="4970" spans="1:8" x14ac:dyDescent="0.3">
      <c r="A4970" s="68"/>
      <c r="B4970" s="68"/>
      <c r="C4970" s="68"/>
      <c r="D4970" s="68"/>
      <c r="E4970" s="68"/>
      <c r="F4970" s="68"/>
      <c r="G4970" s="68"/>
      <c r="H4970" s="68"/>
    </row>
    <row r="4971" spans="1:8" x14ac:dyDescent="0.3">
      <c r="A4971" s="68"/>
      <c r="B4971" s="68"/>
      <c r="C4971" s="68"/>
      <c r="D4971" s="68"/>
      <c r="E4971" s="68"/>
      <c r="F4971" s="68"/>
      <c r="G4971" s="68"/>
      <c r="H4971" s="68"/>
    </row>
    <row r="4972" spans="1:8" x14ac:dyDescent="0.3">
      <c r="A4972" s="68"/>
      <c r="B4972" s="68"/>
      <c r="C4972" s="68"/>
      <c r="D4972" s="68"/>
      <c r="E4972" s="68"/>
      <c r="F4972" s="68"/>
      <c r="G4972" s="68"/>
      <c r="H4972" s="68"/>
    </row>
    <row r="4973" spans="1:8" x14ac:dyDescent="0.3">
      <c r="A4973" s="68"/>
      <c r="B4973" s="68"/>
      <c r="C4973" s="68"/>
      <c r="D4973" s="68"/>
      <c r="E4973" s="68"/>
      <c r="F4973" s="68"/>
      <c r="G4973" s="68"/>
      <c r="H4973" s="68"/>
    </row>
    <row r="4974" spans="1:8" x14ac:dyDescent="0.3">
      <c r="A4974" s="68"/>
      <c r="B4974" s="68"/>
      <c r="C4974" s="68"/>
      <c r="D4974" s="68"/>
      <c r="E4974" s="68"/>
      <c r="F4974" s="68"/>
      <c r="G4974" s="68"/>
      <c r="H4974" s="68"/>
    </row>
    <row r="4975" spans="1:8" x14ac:dyDescent="0.3">
      <c r="A4975" s="68"/>
      <c r="B4975" s="68"/>
      <c r="C4975" s="68"/>
      <c r="D4975" s="68"/>
      <c r="E4975" s="68"/>
      <c r="F4975" s="68"/>
      <c r="G4975" s="68"/>
      <c r="H4975" s="68"/>
    </row>
    <row r="4976" spans="1:8" x14ac:dyDescent="0.3">
      <c r="A4976" s="68"/>
      <c r="B4976" s="68"/>
      <c r="C4976" s="68"/>
      <c r="D4976" s="68"/>
      <c r="E4976" s="68"/>
      <c r="F4976" s="68"/>
      <c r="G4976" s="68"/>
      <c r="H4976" s="68"/>
    </row>
    <row r="4977" spans="1:8" x14ac:dyDescent="0.3">
      <c r="A4977" s="68"/>
      <c r="B4977" s="68"/>
      <c r="C4977" s="68"/>
      <c r="D4977" s="68"/>
      <c r="E4977" s="68"/>
      <c r="F4977" s="68"/>
      <c r="G4977" s="68"/>
      <c r="H4977" s="68"/>
    </row>
    <row r="4978" spans="1:8" x14ac:dyDescent="0.3">
      <c r="A4978" s="68"/>
      <c r="B4978" s="68"/>
      <c r="C4978" s="68"/>
      <c r="D4978" s="68"/>
      <c r="E4978" s="68"/>
      <c r="F4978" s="68"/>
      <c r="G4978" s="68"/>
      <c r="H4978" s="68"/>
    </row>
    <row r="4979" spans="1:8" x14ac:dyDescent="0.3">
      <c r="A4979" s="68"/>
      <c r="B4979" s="68"/>
      <c r="C4979" s="68"/>
      <c r="D4979" s="68"/>
      <c r="E4979" s="68"/>
      <c r="F4979" s="68"/>
      <c r="G4979" s="68"/>
      <c r="H4979" s="68"/>
    </row>
    <row r="4980" spans="1:8" x14ac:dyDescent="0.3">
      <c r="A4980" s="68"/>
      <c r="B4980" s="68"/>
      <c r="C4980" s="68"/>
      <c r="D4980" s="68"/>
      <c r="E4980" s="68"/>
      <c r="F4980" s="68"/>
      <c r="G4980" s="68"/>
      <c r="H4980" s="68"/>
    </row>
    <row r="4981" spans="1:8" x14ac:dyDescent="0.3">
      <c r="A4981" s="68"/>
      <c r="B4981" s="68"/>
      <c r="C4981" s="68"/>
      <c r="D4981" s="68"/>
      <c r="E4981" s="68"/>
      <c r="F4981" s="68"/>
      <c r="G4981" s="68"/>
      <c r="H4981" s="68"/>
    </row>
    <row r="4982" spans="1:8" x14ac:dyDescent="0.3">
      <c r="A4982" s="68"/>
      <c r="B4982" s="68"/>
      <c r="C4982" s="68"/>
      <c r="D4982" s="68"/>
      <c r="E4982" s="68"/>
      <c r="F4982" s="68"/>
      <c r="G4982" s="68"/>
      <c r="H4982" s="68"/>
    </row>
    <row r="4983" spans="1:8" x14ac:dyDescent="0.3">
      <c r="A4983" s="68"/>
      <c r="B4983" s="68"/>
      <c r="C4983" s="68"/>
      <c r="D4983" s="68"/>
      <c r="E4983" s="68"/>
      <c r="F4983" s="68"/>
      <c r="G4983" s="68"/>
      <c r="H4983" s="68"/>
    </row>
    <row r="4984" spans="1:8" x14ac:dyDescent="0.3">
      <c r="A4984" s="68"/>
      <c r="B4984" s="68"/>
      <c r="C4984" s="68"/>
      <c r="D4984" s="68"/>
      <c r="E4984" s="68"/>
      <c r="F4984" s="68"/>
      <c r="G4984" s="68"/>
      <c r="H4984" s="68"/>
    </row>
    <row r="4985" spans="1:8" x14ac:dyDescent="0.3">
      <c r="A4985" s="68"/>
      <c r="B4985" s="68"/>
      <c r="C4985" s="68"/>
      <c r="D4985" s="68"/>
      <c r="E4985" s="68"/>
      <c r="F4985" s="68"/>
      <c r="G4985" s="68"/>
      <c r="H4985" s="68"/>
    </row>
    <row r="4986" spans="1:8" x14ac:dyDescent="0.3">
      <c r="A4986" s="68"/>
      <c r="B4986" s="68"/>
      <c r="C4986" s="68"/>
      <c r="D4986" s="68"/>
      <c r="E4986" s="68"/>
      <c r="F4986" s="68"/>
      <c r="G4986" s="68"/>
      <c r="H4986" s="68"/>
    </row>
    <row r="4987" spans="1:8" x14ac:dyDescent="0.3">
      <c r="A4987" s="68"/>
      <c r="B4987" s="68"/>
      <c r="C4987" s="68"/>
      <c r="D4987" s="68"/>
      <c r="E4987" s="68"/>
      <c r="F4987" s="68"/>
      <c r="G4987" s="68"/>
      <c r="H4987" s="68"/>
    </row>
    <row r="4988" spans="1:8" x14ac:dyDescent="0.3">
      <c r="A4988" s="68"/>
      <c r="B4988" s="68"/>
      <c r="C4988" s="68"/>
      <c r="D4988" s="68"/>
      <c r="E4988" s="68"/>
      <c r="F4988" s="68"/>
      <c r="G4988" s="68"/>
      <c r="H4988" s="68"/>
    </row>
    <row r="4989" spans="1:8" x14ac:dyDescent="0.3">
      <c r="A4989" s="68"/>
      <c r="B4989" s="68"/>
      <c r="C4989" s="68"/>
      <c r="D4989" s="68"/>
      <c r="E4989" s="68"/>
      <c r="F4989" s="68"/>
      <c r="G4989" s="68"/>
      <c r="H4989" s="68"/>
    </row>
    <row r="4990" spans="1:8" x14ac:dyDescent="0.3">
      <c r="A4990" s="68"/>
      <c r="B4990" s="68"/>
      <c r="C4990" s="68"/>
      <c r="D4990" s="68"/>
      <c r="E4990" s="68"/>
      <c r="F4990" s="68"/>
      <c r="G4990" s="68"/>
      <c r="H4990" s="68"/>
    </row>
    <row r="4991" spans="1:8" x14ac:dyDescent="0.3">
      <c r="A4991" s="68"/>
      <c r="B4991" s="68"/>
      <c r="C4991" s="68"/>
      <c r="D4991" s="68"/>
      <c r="E4991" s="68"/>
      <c r="F4991" s="68"/>
      <c r="G4991" s="68"/>
      <c r="H4991" s="68"/>
    </row>
    <row r="4992" spans="1:8" x14ac:dyDescent="0.3">
      <c r="A4992" s="68"/>
      <c r="B4992" s="68"/>
      <c r="C4992" s="68"/>
      <c r="D4992" s="68"/>
      <c r="E4992" s="68"/>
      <c r="F4992" s="68"/>
      <c r="G4992" s="68"/>
      <c r="H4992" s="68"/>
    </row>
    <row r="4993" spans="1:8" x14ac:dyDescent="0.3">
      <c r="A4993" s="68"/>
      <c r="B4993" s="68"/>
      <c r="C4993" s="68"/>
      <c r="D4993" s="68"/>
      <c r="E4993" s="68"/>
      <c r="F4993" s="68"/>
      <c r="G4993" s="68"/>
      <c r="H4993" s="68"/>
    </row>
    <row r="4994" spans="1:8" x14ac:dyDescent="0.3">
      <c r="A4994" s="68"/>
      <c r="B4994" s="68"/>
      <c r="C4994" s="68"/>
      <c r="D4994" s="68"/>
      <c r="E4994" s="68"/>
      <c r="F4994" s="68"/>
      <c r="G4994" s="68"/>
      <c r="H4994" s="68"/>
    </row>
    <row r="4995" spans="1:8" x14ac:dyDescent="0.3">
      <c r="A4995" s="68"/>
      <c r="B4995" s="68"/>
      <c r="C4995" s="68"/>
      <c r="D4995" s="68"/>
      <c r="E4995" s="68"/>
      <c r="F4995" s="68"/>
      <c r="G4995" s="68"/>
      <c r="H4995" s="68"/>
    </row>
    <row r="4996" spans="1:8" x14ac:dyDescent="0.3">
      <c r="A4996" s="68"/>
      <c r="B4996" s="68"/>
      <c r="C4996" s="68"/>
      <c r="D4996" s="68"/>
      <c r="E4996" s="68"/>
      <c r="F4996" s="68"/>
      <c r="G4996" s="68"/>
      <c r="H4996" s="68"/>
    </row>
    <row r="4997" spans="1:8" x14ac:dyDescent="0.3">
      <c r="A4997" s="68"/>
      <c r="B4997" s="68"/>
      <c r="C4997" s="68"/>
      <c r="D4997" s="68"/>
      <c r="E4997" s="68"/>
      <c r="F4997" s="68"/>
      <c r="G4997" s="68"/>
      <c r="H4997" s="68"/>
    </row>
    <row r="4998" spans="1:8" x14ac:dyDescent="0.3">
      <c r="A4998" s="68"/>
      <c r="B4998" s="68"/>
      <c r="C4998" s="68"/>
      <c r="D4998" s="68"/>
      <c r="E4998" s="68"/>
      <c r="F4998" s="68"/>
      <c r="G4998" s="68"/>
      <c r="H4998" s="68"/>
    </row>
    <row r="4999" spans="1:8" x14ac:dyDescent="0.3">
      <c r="A4999" s="68"/>
      <c r="B4999" s="68"/>
      <c r="C4999" s="68"/>
      <c r="D4999" s="68"/>
      <c r="E4999" s="68"/>
      <c r="F4999" s="68"/>
      <c r="G4999" s="68"/>
      <c r="H4999" s="68"/>
    </row>
    <row r="5000" spans="1:8" x14ac:dyDescent="0.3">
      <c r="A5000" s="68"/>
      <c r="B5000" s="68"/>
      <c r="C5000" s="68"/>
      <c r="D5000" s="68"/>
      <c r="E5000" s="68"/>
      <c r="F5000" s="68"/>
      <c r="G5000" s="68"/>
      <c r="H5000" s="68"/>
    </row>
    <row r="5001" spans="1:8" x14ac:dyDescent="0.3">
      <c r="A5001" s="68"/>
      <c r="B5001" s="68"/>
      <c r="C5001" s="68"/>
      <c r="D5001" s="68"/>
      <c r="E5001" s="68"/>
      <c r="F5001" s="68"/>
      <c r="G5001" s="68"/>
      <c r="H5001" s="68"/>
    </row>
    <row r="5002" spans="1:8" x14ac:dyDescent="0.3">
      <c r="A5002" s="68"/>
      <c r="B5002" s="68"/>
      <c r="C5002" s="68"/>
      <c r="D5002" s="68"/>
      <c r="E5002" s="68"/>
      <c r="F5002" s="68"/>
      <c r="G5002" s="68"/>
      <c r="H5002" s="68"/>
    </row>
    <row r="5003" spans="1:8" x14ac:dyDescent="0.3">
      <c r="A5003" s="68"/>
      <c r="B5003" s="68"/>
      <c r="C5003" s="68"/>
      <c r="D5003" s="68"/>
      <c r="E5003" s="68"/>
      <c r="F5003" s="68"/>
      <c r="G5003" s="68"/>
      <c r="H5003" s="68"/>
    </row>
    <row r="5004" spans="1:8" x14ac:dyDescent="0.3">
      <c r="A5004" s="68"/>
      <c r="B5004" s="68"/>
      <c r="C5004" s="68"/>
      <c r="D5004" s="68"/>
      <c r="E5004" s="68"/>
      <c r="F5004" s="68"/>
      <c r="G5004" s="68"/>
      <c r="H5004" s="68"/>
    </row>
    <row r="5005" spans="1:8" x14ac:dyDescent="0.3">
      <c r="A5005" s="68"/>
      <c r="B5005" s="68"/>
      <c r="C5005" s="68"/>
      <c r="D5005" s="68"/>
      <c r="E5005" s="68"/>
      <c r="F5005" s="68"/>
      <c r="G5005" s="68"/>
      <c r="H5005" s="68"/>
    </row>
    <row r="5006" spans="1:8" x14ac:dyDescent="0.3">
      <c r="A5006" s="68"/>
      <c r="B5006" s="68"/>
      <c r="C5006" s="68"/>
      <c r="D5006" s="68"/>
      <c r="E5006" s="68"/>
      <c r="F5006" s="68"/>
      <c r="G5006" s="68"/>
      <c r="H5006" s="68"/>
    </row>
    <row r="5007" spans="1:8" x14ac:dyDescent="0.3">
      <c r="A5007" s="68"/>
      <c r="B5007" s="68"/>
      <c r="C5007" s="68"/>
      <c r="D5007" s="68"/>
      <c r="E5007" s="68"/>
      <c r="F5007" s="68"/>
      <c r="G5007" s="68"/>
      <c r="H5007" s="68"/>
    </row>
    <row r="5008" spans="1:8" x14ac:dyDescent="0.3">
      <c r="A5008" s="68"/>
      <c r="B5008" s="68"/>
      <c r="C5008" s="68"/>
      <c r="D5008" s="68"/>
      <c r="E5008" s="68"/>
      <c r="F5008" s="68"/>
      <c r="G5008" s="68"/>
      <c r="H5008" s="68"/>
    </row>
    <row r="5009" spans="1:8" x14ac:dyDescent="0.3">
      <c r="A5009" s="68"/>
      <c r="B5009" s="68"/>
      <c r="C5009" s="68"/>
      <c r="D5009" s="68"/>
      <c r="E5009" s="68"/>
      <c r="F5009" s="68"/>
      <c r="G5009" s="68"/>
      <c r="H5009" s="68"/>
    </row>
    <row r="5010" spans="1:8" x14ac:dyDescent="0.3">
      <c r="A5010" s="68"/>
      <c r="B5010" s="68"/>
      <c r="C5010" s="68"/>
      <c r="D5010" s="68"/>
      <c r="E5010" s="68"/>
      <c r="F5010" s="68"/>
      <c r="G5010" s="68"/>
      <c r="H5010" s="68"/>
    </row>
    <row r="5011" spans="1:8" x14ac:dyDescent="0.3">
      <c r="A5011" s="68"/>
      <c r="B5011" s="68"/>
      <c r="C5011" s="68"/>
      <c r="D5011" s="68"/>
      <c r="E5011" s="68"/>
      <c r="F5011" s="68"/>
      <c r="G5011" s="68"/>
      <c r="H5011" s="68"/>
    </row>
    <row r="5012" spans="1:8" x14ac:dyDescent="0.3">
      <c r="A5012" s="68"/>
      <c r="B5012" s="68"/>
      <c r="C5012" s="68"/>
      <c r="D5012" s="68"/>
      <c r="E5012" s="68"/>
      <c r="F5012" s="68"/>
      <c r="G5012" s="68"/>
      <c r="H5012" s="68"/>
    </row>
    <row r="5013" spans="1:8" x14ac:dyDescent="0.3">
      <c r="A5013" s="68"/>
      <c r="B5013" s="68"/>
      <c r="C5013" s="68"/>
      <c r="D5013" s="68"/>
      <c r="E5013" s="68"/>
      <c r="F5013" s="68"/>
      <c r="G5013" s="68"/>
      <c r="H5013" s="68"/>
    </row>
    <row r="5014" spans="1:8" x14ac:dyDescent="0.3">
      <c r="A5014" s="68"/>
      <c r="B5014" s="68"/>
      <c r="C5014" s="68"/>
      <c r="D5014" s="68"/>
      <c r="E5014" s="68"/>
      <c r="F5014" s="68"/>
      <c r="G5014" s="68"/>
      <c r="H5014" s="68"/>
    </row>
    <row r="5015" spans="1:8" x14ac:dyDescent="0.3">
      <c r="A5015" s="68"/>
      <c r="B5015" s="68"/>
      <c r="C5015" s="68"/>
      <c r="D5015" s="68"/>
      <c r="E5015" s="68"/>
      <c r="F5015" s="68"/>
      <c r="G5015" s="68"/>
      <c r="H5015" s="68"/>
    </row>
    <row r="5016" spans="1:8" x14ac:dyDescent="0.3">
      <c r="A5016" s="68"/>
      <c r="B5016" s="68"/>
      <c r="C5016" s="68"/>
      <c r="D5016" s="68"/>
      <c r="E5016" s="68"/>
      <c r="F5016" s="68"/>
      <c r="G5016" s="68"/>
      <c r="H5016" s="68"/>
    </row>
    <row r="5017" spans="1:8" x14ac:dyDescent="0.3">
      <c r="A5017" s="68"/>
      <c r="B5017" s="68"/>
      <c r="C5017" s="68"/>
      <c r="D5017" s="68"/>
      <c r="E5017" s="68"/>
      <c r="F5017" s="68"/>
      <c r="G5017" s="68"/>
      <c r="H5017" s="68"/>
    </row>
    <row r="5018" spans="1:8" x14ac:dyDescent="0.3">
      <c r="A5018" s="68"/>
      <c r="B5018" s="68"/>
      <c r="C5018" s="68"/>
      <c r="D5018" s="68"/>
      <c r="E5018" s="68"/>
      <c r="F5018" s="68"/>
      <c r="G5018" s="68"/>
      <c r="H5018" s="68"/>
    </row>
    <row r="5019" spans="1:8" x14ac:dyDescent="0.3">
      <c r="A5019" s="68"/>
      <c r="B5019" s="68"/>
      <c r="C5019" s="68"/>
      <c r="D5019" s="68"/>
      <c r="E5019" s="68"/>
      <c r="F5019" s="68"/>
      <c r="G5019" s="68"/>
      <c r="H5019" s="68"/>
    </row>
    <row r="5020" spans="1:8" x14ac:dyDescent="0.3">
      <c r="A5020" s="68"/>
      <c r="B5020" s="68"/>
      <c r="C5020" s="68"/>
      <c r="D5020" s="68"/>
      <c r="E5020" s="68"/>
      <c r="F5020" s="68"/>
      <c r="G5020" s="68"/>
      <c r="H5020" s="68"/>
    </row>
    <row r="5021" spans="1:8" x14ac:dyDescent="0.3">
      <c r="A5021" s="68"/>
      <c r="B5021" s="68"/>
      <c r="C5021" s="68"/>
      <c r="D5021" s="68"/>
      <c r="E5021" s="68"/>
      <c r="F5021" s="68"/>
      <c r="G5021" s="68"/>
      <c r="H5021" s="68"/>
    </row>
    <row r="5022" spans="1:8" x14ac:dyDescent="0.3">
      <c r="A5022" s="68"/>
      <c r="B5022" s="68"/>
      <c r="C5022" s="68"/>
      <c r="D5022" s="68"/>
      <c r="E5022" s="68"/>
      <c r="F5022" s="68"/>
      <c r="G5022" s="68"/>
      <c r="H5022" s="68"/>
    </row>
    <row r="5023" spans="1:8" x14ac:dyDescent="0.3">
      <c r="A5023" s="68"/>
      <c r="B5023" s="68"/>
      <c r="C5023" s="68"/>
      <c r="D5023" s="68"/>
      <c r="E5023" s="68"/>
      <c r="F5023" s="68"/>
      <c r="G5023" s="68"/>
      <c r="H5023" s="68"/>
    </row>
    <row r="5024" spans="1:8" x14ac:dyDescent="0.3">
      <c r="A5024" s="68"/>
      <c r="B5024" s="68"/>
      <c r="C5024" s="68"/>
      <c r="D5024" s="68"/>
      <c r="E5024" s="68"/>
      <c r="F5024" s="68"/>
      <c r="G5024" s="68"/>
      <c r="H5024" s="68"/>
    </row>
    <row r="5025" spans="1:8" x14ac:dyDescent="0.3">
      <c r="A5025" s="68"/>
      <c r="B5025" s="68"/>
      <c r="C5025" s="68"/>
      <c r="D5025" s="68"/>
      <c r="E5025" s="68"/>
      <c r="F5025" s="68"/>
      <c r="G5025" s="68"/>
      <c r="H5025" s="68"/>
    </row>
    <row r="5026" spans="1:8" x14ac:dyDescent="0.3">
      <c r="A5026" s="68"/>
      <c r="B5026" s="68"/>
      <c r="C5026" s="68"/>
      <c r="D5026" s="68"/>
      <c r="E5026" s="68"/>
      <c r="F5026" s="68"/>
      <c r="G5026" s="68"/>
      <c r="H5026" s="68"/>
    </row>
    <row r="5027" spans="1:8" x14ac:dyDescent="0.3">
      <c r="A5027" s="68"/>
      <c r="B5027" s="68"/>
      <c r="C5027" s="68"/>
      <c r="D5027" s="68"/>
      <c r="E5027" s="68"/>
      <c r="F5027" s="68"/>
      <c r="G5027" s="68"/>
      <c r="H5027" s="68"/>
    </row>
    <row r="5028" spans="1:8" x14ac:dyDescent="0.3">
      <c r="A5028" s="68"/>
      <c r="B5028" s="68"/>
      <c r="C5028" s="68"/>
      <c r="D5028" s="68"/>
      <c r="E5028" s="68"/>
      <c r="F5028" s="68"/>
      <c r="G5028" s="68"/>
      <c r="H5028" s="68"/>
    </row>
    <row r="5029" spans="1:8" x14ac:dyDescent="0.3">
      <c r="A5029" s="68"/>
      <c r="B5029" s="68"/>
      <c r="C5029" s="68"/>
      <c r="D5029" s="68"/>
      <c r="E5029" s="68"/>
      <c r="F5029" s="68"/>
      <c r="G5029" s="68"/>
      <c r="H5029" s="68"/>
    </row>
    <row r="5030" spans="1:8" x14ac:dyDescent="0.3">
      <c r="A5030" s="68"/>
      <c r="B5030" s="68"/>
      <c r="C5030" s="68"/>
      <c r="D5030" s="68"/>
      <c r="E5030" s="68"/>
      <c r="F5030" s="68"/>
      <c r="G5030" s="68"/>
      <c r="H5030" s="68"/>
    </row>
    <row r="5031" spans="1:8" x14ac:dyDescent="0.3">
      <c r="A5031" s="68"/>
      <c r="B5031" s="68"/>
      <c r="C5031" s="68"/>
      <c r="D5031" s="68"/>
      <c r="E5031" s="68"/>
      <c r="F5031" s="68"/>
      <c r="G5031" s="68"/>
      <c r="H5031" s="68"/>
    </row>
    <row r="5032" spans="1:8" x14ac:dyDescent="0.3">
      <c r="A5032" s="68"/>
      <c r="B5032" s="68"/>
      <c r="C5032" s="68"/>
      <c r="D5032" s="68"/>
      <c r="E5032" s="68"/>
      <c r="F5032" s="68"/>
      <c r="G5032" s="68"/>
      <c r="H5032" s="68"/>
    </row>
    <row r="5033" spans="1:8" x14ac:dyDescent="0.3">
      <c r="A5033" s="68"/>
      <c r="B5033" s="68"/>
      <c r="C5033" s="68"/>
      <c r="D5033" s="68"/>
      <c r="E5033" s="68"/>
      <c r="F5033" s="68"/>
      <c r="G5033" s="68"/>
      <c r="H5033" s="68"/>
    </row>
    <row r="5034" spans="1:8" x14ac:dyDescent="0.3">
      <c r="A5034" s="68"/>
      <c r="B5034" s="68"/>
      <c r="C5034" s="68"/>
      <c r="D5034" s="68"/>
      <c r="E5034" s="68"/>
      <c r="F5034" s="68"/>
      <c r="G5034" s="68"/>
      <c r="H5034" s="68"/>
    </row>
    <row r="5035" spans="1:8" x14ac:dyDescent="0.3">
      <c r="A5035" s="68"/>
      <c r="B5035" s="68"/>
      <c r="C5035" s="68"/>
      <c r="D5035" s="68"/>
      <c r="E5035" s="68"/>
      <c r="F5035" s="68"/>
      <c r="G5035" s="68"/>
      <c r="H5035" s="68"/>
    </row>
    <row r="5036" spans="1:8" x14ac:dyDescent="0.3">
      <c r="A5036" s="68"/>
      <c r="B5036" s="68"/>
      <c r="C5036" s="68"/>
      <c r="D5036" s="68"/>
      <c r="E5036" s="68"/>
      <c r="F5036" s="68"/>
      <c r="G5036" s="68"/>
      <c r="H5036" s="68"/>
    </row>
    <row r="5037" spans="1:8" x14ac:dyDescent="0.3">
      <c r="A5037" s="68"/>
      <c r="B5037" s="68"/>
      <c r="C5037" s="68"/>
      <c r="D5037" s="68"/>
      <c r="E5037" s="68"/>
      <c r="F5037" s="68"/>
      <c r="G5037" s="68"/>
      <c r="H5037" s="68"/>
    </row>
    <row r="5038" spans="1:8" x14ac:dyDescent="0.3">
      <c r="A5038" s="68"/>
      <c r="B5038" s="68"/>
      <c r="C5038" s="68"/>
      <c r="D5038" s="68"/>
      <c r="E5038" s="68"/>
      <c r="F5038" s="68"/>
      <c r="G5038" s="68"/>
      <c r="H5038" s="68"/>
    </row>
    <row r="5039" spans="1:8" x14ac:dyDescent="0.3">
      <c r="A5039" s="68"/>
      <c r="B5039" s="68"/>
      <c r="C5039" s="68"/>
      <c r="D5039" s="68"/>
      <c r="E5039" s="68"/>
      <c r="F5039" s="68"/>
      <c r="G5039" s="68"/>
      <c r="H5039" s="68"/>
    </row>
    <row r="5040" spans="1:8" x14ac:dyDescent="0.3">
      <c r="A5040" s="68"/>
      <c r="B5040" s="68"/>
      <c r="C5040" s="68"/>
      <c r="D5040" s="68"/>
      <c r="E5040" s="68"/>
      <c r="F5040" s="68"/>
      <c r="G5040" s="68"/>
      <c r="H5040" s="68"/>
    </row>
    <row r="5041" spans="1:8" x14ac:dyDescent="0.3">
      <c r="A5041" s="68"/>
      <c r="B5041" s="68"/>
      <c r="C5041" s="68"/>
      <c r="D5041" s="68"/>
      <c r="E5041" s="68"/>
      <c r="F5041" s="68"/>
      <c r="G5041" s="68"/>
      <c r="H5041" s="68"/>
    </row>
    <row r="5042" spans="1:8" x14ac:dyDescent="0.3">
      <c r="A5042" s="68"/>
      <c r="B5042" s="68"/>
      <c r="C5042" s="68"/>
      <c r="D5042" s="68"/>
      <c r="E5042" s="68"/>
      <c r="F5042" s="68"/>
      <c r="G5042" s="68"/>
      <c r="H5042" s="68"/>
    </row>
    <row r="5043" spans="1:8" x14ac:dyDescent="0.3">
      <c r="A5043" s="68"/>
      <c r="B5043" s="68"/>
      <c r="C5043" s="68"/>
      <c r="D5043" s="68"/>
      <c r="E5043" s="68"/>
      <c r="F5043" s="68"/>
      <c r="G5043" s="68"/>
      <c r="H5043" s="68"/>
    </row>
    <row r="5044" spans="1:8" x14ac:dyDescent="0.3">
      <c r="A5044" s="68"/>
      <c r="B5044" s="68"/>
      <c r="C5044" s="68"/>
      <c r="D5044" s="68"/>
      <c r="E5044" s="68"/>
      <c r="F5044" s="68"/>
      <c r="G5044" s="68"/>
      <c r="H5044" s="68"/>
    </row>
    <row r="5045" spans="1:8" x14ac:dyDescent="0.3">
      <c r="A5045" s="68"/>
      <c r="B5045" s="68"/>
      <c r="C5045" s="68"/>
      <c r="D5045" s="68"/>
      <c r="E5045" s="68"/>
      <c r="F5045" s="68"/>
      <c r="G5045" s="68"/>
      <c r="H5045" s="68"/>
    </row>
    <row r="5046" spans="1:8" x14ac:dyDescent="0.3">
      <c r="A5046" s="68"/>
      <c r="B5046" s="68"/>
      <c r="C5046" s="68"/>
      <c r="D5046" s="68"/>
      <c r="E5046" s="68"/>
      <c r="F5046" s="68"/>
      <c r="G5046" s="68"/>
      <c r="H5046" s="68"/>
    </row>
    <row r="5047" spans="1:8" x14ac:dyDescent="0.3">
      <c r="A5047" s="68"/>
      <c r="B5047" s="68"/>
      <c r="C5047" s="68"/>
      <c r="D5047" s="68"/>
      <c r="E5047" s="68"/>
      <c r="F5047" s="68"/>
      <c r="G5047" s="68"/>
      <c r="H5047" s="68"/>
    </row>
    <row r="5048" spans="1:8" x14ac:dyDescent="0.3">
      <c r="A5048" s="68"/>
      <c r="B5048" s="68"/>
      <c r="C5048" s="68"/>
      <c r="D5048" s="68"/>
      <c r="E5048" s="68"/>
      <c r="F5048" s="68"/>
      <c r="G5048" s="68"/>
      <c r="H5048" s="68"/>
    </row>
    <row r="5049" spans="1:8" x14ac:dyDescent="0.3">
      <c r="A5049" s="68"/>
      <c r="B5049" s="68"/>
      <c r="C5049" s="68"/>
      <c r="D5049" s="68"/>
      <c r="E5049" s="68"/>
      <c r="F5049" s="68"/>
      <c r="G5049" s="68"/>
      <c r="H5049" s="68"/>
    </row>
    <row r="5050" spans="1:8" x14ac:dyDescent="0.3">
      <c r="A5050" s="68"/>
      <c r="B5050" s="68"/>
      <c r="C5050" s="68"/>
      <c r="D5050" s="68"/>
      <c r="E5050" s="68"/>
      <c r="F5050" s="68"/>
      <c r="G5050" s="68"/>
      <c r="H5050" s="68"/>
    </row>
    <row r="5051" spans="1:8" x14ac:dyDescent="0.3">
      <c r="A5051" s="68"/>
      <c r="B5051" s="68"/>
      <c r="C5051" s="68"/>
      <c r="D5051" s="68"/>
      <c r="E5051" s="68"/>
      <c r="F5051" s="68"/>
      <c r="G5051" s="68"/>
      <c r="H5051" s="68"/>
    </row>
    <row r="5052" spans="1:8" x14ac:dyDescent="0.3">
      <c r="A5052" s="68"/>
      <c r="B5052" s="68"/>
      <c r="C5052" s="68"/>
      <c r="D5052" s="68"/>
      <c r="E5052" s="68"/>
      <c r="F5052" s="68"/>
      <c r="G5052" s="68"/>
      <c r="H5052" s="68"/>
    </row>
    <row r="5053" spans="1:8" x14ac:dyDescent="0.3">
      <c r="A5053" s="68"/>
      <c r="B5053" s="68"/>
      <c r="C5053" s="68"/>
      <c r="D5053" s="68"/>
      <c r="E5053" s="68"/>
      <c r="F5053" s="68"/>
      <c r="G5053" s="68"/>
      <c r="H5053" s="68"/>
    </row>
    <row r="5054" spans="1:8" x14ac:dyDescent="0.3">
      <c r="A5054" s="68"/>
      <c r="B5054" s="68"/>
      <c r="C5054" s="68"/>
      <c r="D5054" s="68"/>
      <c r="E5054" s="68"/>
      <c r="F5054" s="68"/>
      <c r="G5054" s="68"/>
      <c r="H5054" s="68"/>
    </row>
    <row r="5055" spans="1:8" x14ac:dyDescent="0.3">
      <c r="A5055" s="68"/>
      <c r="B5055" s="68"/>
      <c r="C5055" s="68"/>
      <c r="D5055" s="68"/>
      <c r="E5055" s="68"/>
      <c r="F5055" s="68"/>
      <c r="G5055" s="68"/>
      <c r="H5055" s="68"/>
    </row>
    <row r="5056" spans="1:8" x14ac:dyDescent="0.3">
      <c r="A5056" s="68"/>
      <c r="B5056" s="68"/>
      <c r="C5056" s="68"/>
      <c r="D5056" s="68"/>
      <c r="E5056" s="68"/>
      <c r="F5056" s="68"/>
      <c r="G5056" s="68"/>
      <c r="H5056" s="68"/>
    </row>
    <row r="5057" spans="1:8" x14ac:dyDescent="0.3">
      <c r="A5057" s="68"/>
      <c r="B5057" s="68"/>
      <c r="C5057" s="68"/>
      <c r="D5057" s="68"/>
      <c r="E5057" s="68"/>
      <c r="F5057" s="68"/>
      <c r="G5057" s="68"/>
      <c r="H5057" s="68"/>
    </row>
    <row r="5058" spans="1:8" x14ac:dyDescent="0.3">
      <c r="A5058" s="68"/>
      <c r="B5058" s="68"/>
      <c r="C5058" s="68"/>
      <c r="D5058" s="68"/>
      <c r="E5058" s="68"/>
      <c r="F5058" s="68"/>
      <c r="G5058" s="68"/>
      <c r="H5058" s="68"/>
    </row>
    <row r="5059" spans="1:8" x14ac:dyDescent="0.3">
      <c r="A5059" s="68"/>
      <c r="B5059" s="68"/>
      <c r="C5059" s="68"/>
      <c r="D5059" s="68"/>
      <c r="E5059" s="68"/>
      <c r="F5059" s="68"/>
      <c r="G5059" s="68"/>
      <c r="H5059" s="68"/>
    </row>
    <row r="5060" spans="1:8" x14ac:dyDescent="0.3">
      <c r="A5060" s="68"/>
      <c r="B5060" s="68"/>
      <c r="C5060" s="68"/>
      <c r="D5060" s="68"/>
      <c r="E5060" s="68"/>
      <c r="F5060" s="68"/>
      <c r="G5060" s="68"/>
      <c r="H5060" s="68"/>
    </row>
    <row r="5061" spans="1:8" x14ac:dyDescent="0.3">
      <c r="A5061" s="68"/>
      <c r="B5061" s="68"/>
      <c r="C5061" s="68"/>
      <c r="D5061" s="68"/>
      <c r="E5061" s="68"/>
      <c r="F5061" s="68"/>
      <c r="G5061" s="68"/>
      <c r="H5061" s="68"/>
    </row>
    <row r="5062" spans="1:8" x14ac:dyDescent="0.3">
      <c r="A5062" s="68"/>
      <c r="B5062" s="68"/>
      <c r="C5062" s="68"/>
      <c r="D5062" s="68"/>
      <c r="E5062" s="68"/>
      <c r="F5062" s="68"/>
      <c r="G5062" s="68"/>
      <c r="H5062" s="68"/>
    </row>
    <row r="5063" spans="1:8" x14ac:dyDescent="0.3">
      <c r="A5063" s="68"/>
      <c r="B5063" s="68"/>
      <c r="C5063" s="68"/>
      <c r="D5063" s="68"/>
      <c r="E5063" s="68"/>
      <c r="F5063" s="68"/>
      <c r="G5063" s="68"/>
      <c r="H5063" s="68"/>
    </row>
    <row r="5064" spans="1:8" x14ac:dyDescent="0.3">
      <c r="A5064" s="68"/>
      <c r="B5064" s="68"/>
      <c r="C5064" s="68"/>
      <c r="D5064" s="68"/>
      <c r="E5064" s="68"/>
      <c r="F5064" s="68"/>
      <c r="G5064" s="68"/>
      <c r="H5064" s="68"/>
    </row>
    <row r="5065" spans="1:8" x14ac:dyDescent="0.3">
      <c r="A5065" s="68"/>
      <c r="B5065" s="68"/>
      <c r="C5065" s="68"/>
      <c r="D5065" s="68"/>
      <c r="E5065" s="68"/>
      <c r="F5065" s="68"/>
      <c r="G5065" s="68"/>
      <c r="H5065" s="68"/>
    </row>
    <row r="5066" spans="1:8" x14ac:dyDescent="0.3">
      <c r="A5066" s="68"/>
      <c r="B5066" s="68"/>
      <c r="C5066" s="68"/>
      <c r="D5066" s="68"/>
      <c r="E5066" s="68"/>
      <c r="F5066" s="68"/>
      <c r="G5066" s="68"/>
      <c r="H5066" s="68"/>
    </row>
    <row r="5067" spans="1:8" x14ac:dyDescent="0.3">
      <c r="A5067" s="68"/>
      <c r="B5067" s="68"/>
      <c r="C5067" s="68"/>
      <c r="D5067" s="68"/>
      <c r="E5067" s="68"/>
      <c r="F5067" s="68"/>
      <c r="G5067" s="68"/>
      <c r="H5067" s="68"/>
    </row>
    <row r="5068" spans="1:8" x14ac:dyDescent="0.3">
      <c r="A5068" s="68"/>
      <c r="B5068" s="68"/>
      <c r="C5068" s="68"/>
      <c r="D5068" s="68"/>
      <c r="E5068" s="68"/>
      <c r="F5068" s="68"/>
      <c r="G5068" s="68"/>
      <c r="H5068" s="68"/>
    </row>
    <row r="5069" spans="1:8" x14ac:dyDescent="0.3">
      <c r="A5069" s="68"/>
      <c r="B5069" s="68"/>
      <c r="C5069" s="68"/>
      <c r="D5069" s="68"/>
      <c r="E5069" s="68"/>
      <c r="F5069" s="68"/>
      <c r="G5069" s="68"/>
      <c r="H5069" s="68"/>
    </row>
    <row r="5070" spans="1:8" x14ac:dyDescent="0.3">
      <c r="A5070" s="68"/>
      <c r="B5070" s="68"/>
      <c r="C5070" s="68"/>
      <c r="D5070" s="68"/>
      <c r="E5070" s="68"/>
      <c r="F5070" s="68"/>
      <c r="G5070" s="68"/>
      <c r="H5070" s="68"/>
    </row>
    <row r="5071" spans="1:8" x14ac:dyDescent="0.3">
      <c r="A5071" s="68"/>
      <c r="B5071" s="68"/>
      <c r="C5071" s="68"/>
      <c r="D5071" s="68"/>
      <c r="E5071" s="68"/>
      <c r="F5071" s="68"/>
      <c r="G5071" s="68"/>
      <c r="H5071" s="68"/>
    </row>
    <row r="5072" spans="1:8" x14ac:dyDescent="0.3">
      <c r="A5072" s="68"/>
      <c r="B5072" s="68"/>
      <c r="C5072" s="68"/>
      <c r="D5072" s="68"/>
      <c r="E5072" s="68"/>
      <c r="F5072" s="68"/>
      <c r="G5072" s="68"/>
      <c r="H5072" s="68"/>
    </row>
    <row r="5073" spans="1:8" x14ac:dyDescent="0.3">
      <c r="A5073" s="68"/>
      <c r="B5073" s="68"/>
      <c r="C5073" s="68"/>
      <c r="D5073" s="68"/>
      <c r="E5073" s="68"/>
      <c r="F5073" s="68"/>
      <c r="G5073" s="68"/>
      <c r="H5073" s="68"/>
    </row>
    <row r="5074" spans="1:8" x14ac:dyDescent="0.3">
      <c r="A5074" s="68"/>
      <c r="B5074" s="68"/>
      <c r="C5074" s="68"/>
      <c r="D5074" s="68"/>
      <c r="E5074" s="68"/>
      <c r="F5074" s="68"/>
      <c r="G5074" s="68"/>
      <c r="H5074" s="68"/>
    </row>
    <row r="5075" spans="1:8" x14ac:dyDescent="0.3">
      <c r="A5075" s="68"/>
      <c r="B5075" s="68"/>
      <c r="C5075" s="68"/>
      <c r="D5075" s="68"/>
      <c r="E5075" s="68"/>
      <c r="F5075" s="68"/>
      <c r="G5075" s="68"/>
      <c r="H5075" s="68"/>
    </row>
    <row r="5076" spans="1:8" x14ac:dyDescent="0.3">
      <c r="A5076" s="68"/>
      <c r="B5076" s="68"/>
      <c r="C5076" s="68"/>
      <c r="D5076" s="68"/>
      <c r="E5076" s="68"/>
      <c r="F5076" s="68"/>
      <c r="G5076" s="68"/>
      <c r="H5076" s="68"/>
    </row>
    <row r="5077" spans="1:8" x14ac:dyDescent="0.3">
      <c r="A5077" s="68"/>
      <c r="B5077" s="68"/>
      <c r="C5077" s="68"/>
      <c r="D5077" s="68"/>
      <c r="E5077" s="68"/>
      <c r="F5077" s="68"/>
      <c r="G5077" s="68"/>
      <c r="H5077" s="68"/>
    </row>
    <row r="5078" spans="1:8" x14ac:dyDescent="0.3">
      <c r="A5078" s="68"/>
      <c r="B5078" s="68"/>
      <c r="C5078" s="68"/>
      <c r="D5078" s="68"/>
      <c r="E5078" s="68"/>
      <c r="F5078" s="68"/>
      <c r="G5078" s="68"/>
      <c r="H5078" s="68"/>
    </row>
    <row r="5079" spans="1:8" x14ac:dyDescent="0.3">
      <c r="A5079" s="68"/>
      <c r="B5079" s="68"/>
      <c r="C5079" s="68"/>
      <c r="D5079" s="68"/>
      <c r="E5079" s="68"/>
      <c r="F5079" s="68"/>
      <c r="G5079" s="68"/>
      <c r="H5079" s="68"/>
    </row>
    <row r="5080" spans="1:8" x14ac:dyDescent="0.3">
      <c r="A5080" s="68"/>
      <c r="B5080" s="68"/>
      <c r="C5080" s="68"/>
      <c r="D5080" s="68"/>
      <c r="E5080" s="68"/>
      <c r="F5080" s="68"/>
      <c r="G5080" s="68"/>
      <c r="H5080" s="68"/>
    </row>
    <row r="5081" spans="1:8" x14ac:dyDescent="0.3">
      <c r="A5081" s="68"/>
      <c r="B5081" s="68"/>
      <c r="C5081" s="68"/>
      <c r="D5081" s="68"/>
      <c r="E5081" s="68"/>
      <c r="F5081" s="68"/>
      <c r="G5081" s="68"/>
      <c r="H5081" s="68"/>
    </row>
    <row r="5082" spans="1:8" x14ac:dyDescent="0.3">
      <c r="A5082" s="68"/>
      <c r="B5082" s="68"/>
      <c r="C5082" s="68"/>
      <c r="D5082" s="68"/>
      <c r="E5082" s="68"/>
      <c r="F5082" s="68"/>
      <c r="G5082" s="68"/>
      <c r="H5082" s="68"/>
    </row>
    <row r="5083" spans="1:8" x14ac:dyDescent="0.3">
      <c r="A5083" s="68"/>
      <c r="B5083" s="68"/>
      <c r="C5083" s="68"/>
      <c r="D5083" s="68"/>
      <c r="E5083" s="68"/>
      <c r="F5083" s="68"/>
      <c r="G5083" s="68"/>
      <c r="H5083" s="68"/>
    </row>
    <row r="5084" spans="1:8" x14ac:dyDescent="0.3">
      <c r="A5084" s="68"/>
      <c r="B5084" s="68"/>
      <c r="C5084" s="68"/>
      <c r="D5084" s="68"/>
      <c r="E5084" s="68"/>
      <c r="F5084" s="68"/>
      <c r="G5084" s="68"/>
      <c r="H5084" s="68"/>
    </row>
    <row r="5085" spans="1:8" x14ac:dyDescent="0.3">
      <c r="A5085" s="68"/>
      <c r="B5085" s="68"/>
      <c r="C5085" s="68"/>
      <c r="D5085" s="68"/>
      <c r="E5085" s="68"/>
      <c r="F5085" s="68"/>
      <c r="G5085" s="68"/>
      <c r="H5085" s="68"/>
    </row>
    <row r="5086" spans="1:8" x14ac:dyDescent="0.3">
      <c r="A5086" s="68"/>
      <c r="B5086" s="68"/>
      <c r="C5086" s="68"/>
      <c r="D5086" s="68"/>
      <c r="E5086" s="68"/>
      <c r="F5086" s="68"/>
      <c r="G5086" s="68"/>
      <c r="H5086" s="68"/>
    </row>
    <row r="5087" spans="1:8" x14ac:dyDescent="0.3">
      <c r="A5087" s="68"/>
      <c r="B5087" s="68"/>
      <c r="C5087" s="68"/>
      <c r="D5087" s="68"/>
      <c r="E5087" s="68"/>
      <c r="F5087" s="68"/>
      <c r="G5087" s="68"/>
      <c r="H5087" s="68"/>
    </row>
    <row r="5088" spans="1:8" x14ac:dyDescent="0.3">
      <c r="A5088" s="68"/>
      <c r="B5088" s="68"/>
      <c r="C5088" s="68"/>
      <c r="D5088" s="68"/>
      <c r="E5088" s="68"/>
      <c r="F5088" s="68"/>
      <c r="G5088" s="68"/>
      <c r="H5088" s="68"/>
    </row>
    <row r="5089" spans="1:8" x14ac:dyDescent="0.3">
      <c r="A5089" s="68"/>
      <c r="B5089" s="68"/>
      <c r="C5089" s="68"/>
      <c r="D5089" s="68"/>
      <c r="E5089" s="68"/>
      <c r="F5089" s="68"/>
      <c r="G5089" s="68"/>
      <c r="H5089" s="68"/>
    </row>
    <row r="5090" spans="1:8" x14ac:dyDescent="0.3">
      <c r="A5090" s="68"/>
      <c r="B5090" s="68"/>
      <c r="C5090" s="68"/>
      <c r="D5090" s="68"/>
      <c r="E5090" s="68"/>
      <c r="F5090" s="68"/>
      <c r="G5090" s="68"/>
      <c r="H5090" s="68"/>
    </row>
    <row r="5091" spans="1:8" x14ac:dyDescent="0.3">
      <c r="A5091" s="68"/>
      <c r="B5091" s="68"/>
      <c r="C5091" s="68"/>
      <c r="D5091" s="68"/>
      <c r="E5091" s="68"/>
      <c r="F5091" s="68"/>
      <c r="G5091" s="68"/>
      <c r="H5091" s="68"/>
    </row>
    <row r="5092" spans="1:8" x14ac:dyDescent="0.3">
      <c r="A5092" s="68"/>
      <c r="B5092" s="68"/>
      <c r="C5092" s="68"/>
      <c r="D5092" s="68"/>
      <c r="E5092" s="68"/>
      <c r="F5092" s="68"/>
      <c r="G5092" s="68"/>
      <c r="H5092" s="68"/>
    </row>
    <row r="5093" spans="1:8" x14ac:dyDescent="0.3">
      <c r="A5093" s="68"/>
      <c r="B5093" s="68"/>
      <c r="C5093" s="68"/>
      <c r="D5093" s="68"/>
      <c r="E5093" s="68"/>
      <c r="F5093" s="68"/>
      <c r="G5093" s="68"/>
      <c r="H5093" s="68"/>
    </row>
    <row r="5094" spans="1:8" x14ac:dyDescent="0.3">
      <c r="A5094" s="68"/>
      <c r="B5094" s="68"/>
      <c r="C5094" s="68"/>
      <c r="D5094" s="68"/>
      <c r="E5094" s="68"/>
      <c r="F5094" s="68"/>
      <c r="G5094" s="68"/>
      <c r="H5094" s="68"/>
    </row>
    <row r="5095" spans="1:8" x14ac:dyDescent="0.3">
      <c r="A5095" s="68"/>
      <c r="B5095" s="68"/>
      <c r="C5095" s="68"/>
      <c r="D5095" s="68"/>
      <c r="E5095" s="68"/>
      <c r="F5095" s="68"/>
      <c r="G5095" s="68"/>
      <c r="H5095" s="68"/>
    </row>
    <row r="5096" spans="1:8" x14ac:dyDescent="0.3">
      <c r="A5096" s="68"/>
      <c r="B5096" s="68"/>
      <c r="C5096" s="68"/>
      <c r="D5096" s="68"/>
      <c r="E5096" s="68"/>
      <c r="F5096" s="68"/>
      <c r="G5096" s="68"/>
      <c r="H5096" s="68"/>
    </row>
    <row r="5097" spans="1:8" x14ac:dyDescent="0.3">
      <c r="A5097" s="68"/>
      <c r="B5097" s="68"/>
      <c r="C5097" s="68"/>
      <c r="D5097" s="68"/>
      <c r="E5097" s="68"/>
      <c r="F5097" s="68"/>
      <c r="G5097" s="68"/>
      <c r="H5097" s="68"/>
    </row>
    <row r="5098" spans="1:8" x14ac:dyDescent="0.3">
      <c r="A5098" s="68"/>
      <c r="B5098" s="68"/>
      <c r="C5098" s="68"/>
      <c r="D5098" s="68"/>
      <c r="E5098" s="68"/>
      <c r="F5098" s="68"/>
      <c r="G5098" s="68"/>
      <c r="H5098" s="68"/>
    </row>
    <row r="5099" spans="1:8" x14ac:dyDescent="0.3">
      <c r="A5099" s="68"/>
      <c r="B5099" s="68"/>
      <c r="C5099" s="68"/>
      <c r="D5099" s="68"/>
      <c r="E5099" s="68"/>
      <c r="F5099" s="68"/>
      <c r="G5099" s="68"/>
      <c r="H5099" s="68"/>
    </row>
    <row r="5100" spans="1:8" x14ac:dyDescent="0.3">
      <c r="A5100" s="68"/>
      <c r="B5100" s="68"/>
      <c r="C5100" s="68"/>
      <c r="D5100" s="68"/>
      <c r="E5100" s="68"/>
      <c r="F5100" s="68"/>
      <c r="G5100" s="68"/>
      <c r="H5100" s="68"/>
    </row>
    <row r="5101" spans="1:8" x14ac:dyDescent="0.3">
      <c r="A5101" s="68"/>
      <c r="B5101" s="68"/>
      <c r="C5101" s="68"/>
      <c r="D5101" s="68"/>
      <c r="E5101" s="68"/>
      <c r="F5101" s="68"/>
      <c r="G5101" s="68"/>
      <c r="H5101" s="68"/>
    </row>
    <row r="5102" spans="1:8" x14ac:dyDescent="0.3">
      <c r="A5102" s="68"/>
      <c r="B5102" s="68"/>
      <c r="C5102" s="68"/>
      <c r="D5102" s="68"/>
      <c r="E5102" s="68"/>
      <c r="F5102" s="68"/>
      <c r="G5102" s="68"/>
      <c r="H5102" s="68"/>
    </row>
    <row r="5103" spans="1:8" x14ac:dyDescent="0.3">
      <c r="A5103" s="68"/>
      <c r="B5103" s="68"/>
      <c r="C5103" s="68"/>
      <c r="D5103" s="68"/>
      <c r="E5103" s="68"/>
      <c r="F5103" s="68"/>
      <c r="G5103" s="68"/>
      <c r="H5103" s="68"/>
    </row>
    <row r="5104" spans="1:8" x14ac:dyDescent="0.3">
      <c r="A5104" s="68"/>
      <c r="B5104" s="68"/>
      <c r="C5104" s="68"/>
      <c r="D5104" s="68"/>
      <c r="E5104" s="68"/>
      <c r="F5104" s="68"/>
      <c r="G5104" s="68"/>
      <c r="H5104" s="68"/>
    </row>
    <row r="5105" spans="1:8" x14ac:dyDescent="0.3">
      <c r="A5105" s="68"/>
      <c r="B5105" s="68"/>
      <c r="C5105" s="68"/>
      <c r="D5105" s="68"/>
      <c r="E5105" s="68"/>
      <c r="F5105" s="68"/>
      <c r="G5105" s="68"/>
      <c r="H5105" s="68"/>
    </row>
    <row r="5106" spans="1:8" x14ac:dyDescent="0.3">
      <c r="A5106" s="68"/>
      <c r="B5106" s="68"/>
      <c r="C5106" s="68"/>
      <c r="D5106" s="68"/>
      <c r="E5106" s="68"/>
      <c r="F5106" s="68"/>
      <c r="G5106" s="68"/>
      <c r="H5106" s="68"/>
    </row>
    <row r="5107" spans="1:8" x14ac:dyDescent="0.3">
      <c r="A5107" s="68"/>
      <c r="B5107" s="68"/>
      <c r="C5107" s="68"/>
      <c r="D5107" s="68"/>
      <c r="E5107" s="68"/>
      <c r="F5107" s="68"/>
      <c r="G5107" s="68"/>
      <c r="H5107" s="68"/>
    </row>
    <row r="5108" spans="1:8" x14ac:dyDescent="0.3">
      <c r="A5108" s="68"/>
      <c r="B5108" s="68"/>
      <c r="C5108" s="68"/>
      <c r="D5108" s="68"/>
      <c r="E5108" s="68"/>
      <c r="F5108" s="68"/>
      <c r="G5108" s="68"/>
      <c r="H5108" s="68"/>
    </row>
    <row r="5109" spans="1:8" x14ac:dyDescent="0.3">
      <c r="A5109" s="68"/>
      <c r="B5109" s="68"/>
      <c r="C5109" s="68"/>
      <c r="D5109" s="68"/>
      <c r="E5109" s="68"/>
      <c r="F5109" s="68"/>
      <c r="G5109" s="68"/>
      <c r="H5109" s="68"/>
    </row>
    <row r="5110" spans="1:8" x14ac:dyDescent="0.3">
      <c r="A5110" s="68"/>
      <c r="B5110" s="68"/>
      <c r="C5110" s="68"/>
      <c r="D5110" s="68"/>
      <c r="E5110" s="68"/>
      <c r="F5110" s="68"/>
      <c r="G5110" s="68"/>
      <c r="H5110" s="68"/>
    </row>
    <row r="5111" spans="1:8" x14ac:dyDescent="0.3">
      <c r="A5111" s="68"/>
      <c r="B5111" s="68"/>
      <c r="C5111" s="68"/>
      <c r="D5111" s="68"/>
      <c r="E5111" s="68"/>
      <c r="F5111" s="68"/>
      <c r="G5111" s="68"/>
      <c r="H5111" s="68"/>
    </row>
    <row r="5112" spans="1:8" x14ac:dyDescent="0.3">
      <c r="A5112" s="68"/>
      <c r="B5112" s="68"/>
      <c r="C5112" s="68"/>
      <c r="D5112" s="68"/>
      <c r="E5112" s="68"/>
      <c r="F5112" s="68"/>
      <c r="G5112" s="68"/>
      <c r="H5112" s="68"/>
    </row>
    <row r="5113" spans="1:8" x14ac:dyDescent="0.3">
      <c r="A5113" s="68"/>
      <c r="B5113" s="68"/>
      <c r="C5113" s="68"/>
      <c r="D5113" s="68"/>
      <c r="E5113" s="68"/>
      <c r="F5113" s="68"/>
      <c r="G5113" s="68"/>
      <c r="H5113" s="68"/>
    </row>
    <row r="5114" spans="1:8" x14ac:dyDescent="0.3">
      <c r="A5114" s="68"/>
      <c r="B5114" s="68"/>
      <c r="C5114" s="68"/>
      <c r="D5114" s="68"/>
      <c r="E5114" s="68"/>
      <c r="F5114" s="68"/>
      <c r="G5114" s="68"/>
      <c r="H5114" s="68"/>
    </row>
    <row r="5115" spans="1:8" x14ac:dyDescent="0.3">
      <c r="A5115" s="68"/>
      <c r="B5115" s="68"/>
      <c r="C5115" s="68"/>
      <c r="D5115" s="68"/>
      <c r="E5115" s="68"/>
      <c r="F5115" s="68"/>
      <c r="G5115" s="68"/>
      <c r="H5115" s="68"/>
    </row>
    <row r="5116" spans="1:8" x14ac:dyDescent="0.3">
      <c r="A5116" s="68"/>
      <c r="B5116" s="68"/>
      <c r="C5116" s="68"/>
      <c r="D5116" s="68"/>
      <c r="E5116" s="68"/>
      <c r="F5116" s="68"/>
      <c r="G5116" s="68"/>
      <c r="H5116" s="68"/>
    </row>
    <row r="5117" spans="1:8" x14ac:dyDescent="0.3">
      <c r="A5117" s="68"/>
      <c r="B5117" s="68"/>
      <c r="C5117" s="68"/>
      <c r="D5117" s="68"/>
      <c r="E5117" s="68"/>
      <c r="F5117" s="68"/>
      <c r="G5117" s="68"/>
      <c r="H5117" s="68"/>
    </row>
    <row r="5118" spans="1:8" x14ac:dyDescent="0.3">
      <c r="A5118" s="68"/>
      <c r="B5118" s="68"/>
      <c r="C5118" s="68"/>
      <c r="D5118" s="68"/>
      <c r="E5118" s="68"/>
      <c r="F5118" s="68"/>
      <c r="G5118" s="68"/>
      <c r="H5118" s="68"/>
    </row>
    <row r="5119" spans="1:8" x14ac:dyDescent="0.3">
      <c r="A5119" s="68"/>
      <c r="B5119" s="68"/>
      <c r="C5119" s="68"/>
      <c r="D5119" s="68"/>
      <c r="E5119" s="68"/>
      <c r="F5119" s="68"/>
      <c r="G5119" s="68"/>
      <c r="H5119" s="68"/>
    </row>
    <row r="5120" spans="1:8" x14ac:dyDescent="0.3">
      <c r="A5120" s="68"/>
      <c r="B5120" s="68"/>
      <c r="C5120" s="68"/>
      <c r="D5120" s="68"/>
      <c r="E5120" s="68"/>
      <c r="F5120" s="68"/>
      <c r="G5120" s="68"/>
      <c r="H5120" s="68"/>
    </row>
    <row r="5121" spans="1:8" x14ac:dyDescent="0.3">
      <c r="A5121" s="68"/>
      <c r="B5121" s="68"/>
      <c r="C5121" s="68"/>
      <c r="D5121" s="68"/>
      <c r="E5121" s="68"/>
      <c r="F5121" s="68"/>
      <c r="G5121" s="68"/>
      <c r="H5121" s="68"/>
    </row>
    <row r="5122" spans="1:8" x14ac:dyDescent="0.3">
      <c r="A5122" s="68"/>
      <c r="B5122" s="68"/>
      <c r="C5122" s="68"/>
      <c r="D5122" s="68"/>
      <c r="E5122" s="68"/>
      <c r="F5122" s="68"/>
      <c r="G5122" s="68"/>
      <c r="H5122" s="68"/>
    </row>
    <row r="5123" spans="1:8" x14ac:dyDescent="0.3">
      <c r="A5123" s="68"/>
      <c r="B5123" s="68"/>
      <c r="C5123" s="68"/>
      <c r="D5123" s="68"/>
      <c r="E5123" s="68"/>
      <c r="F5123" s="68"/>
      <c r="G5123" s="68"/>
      <c r="H5123" s="68"/>
    </row>
    <row r="5124" spans="1:8" x14ac:dyDescent="0.3">
      <c r="A5124" s="68"/>
      <c r="B5124" s="68"/>
      <c r="C5124" s="68"/>
      <c r="D5124" s="68"/>
      <c r="E5124" s="68"/>
      <c r="F5124" s="68"/>
      <c r="G5124" s="68"/>
      <c r="H5124" s="68"/>
    </row>
    <row r="5125" spans="1:8" x14ac:dyDescent="0.3">
      <c r="A5125" s="68"/>
      <c r="B5125" s="68"/>
      <c r="C5125" s="68"/>
      <c r="D5125" s="68"/>
      <c r="E5125" s="68"/>
      <c r="F5125" s="68"/>
      <c r="G5125" s="68"/>
      <c r="H5125" s="68"/>
    </row>
    <row r="5126" spans="1:8" x14ac:dyDescent="0.3">
      <c r="A5126" s="68"/>
      <c r="B5126" s="68"/>
      <c r="C5126" s="68"/>
      <c r="D5126" s="68"/>
      <c r="E5126" s="68"/>
      <c r="F5126" s="68"/>
      <c r="G5126" s="68"/>
      <c r="H5126" s="68"/>
    </row>
    <row r="5127" spans="1:8" x14ac:dyDescent="0.3">
      <c r="A5127" s="68"/>
      <c r="B5127" s="68"/>
      <c r="C5127" s="68"/>
      <c r="D5127" s="68"/>
      <c r="E5127" s="68"/>
      <c r="F5127" s="68"/>
      <c r="G5127" s="68"/>
      <c r="H5127" s="68"/>
    </row>
    <row r="5128" spans="1:8" x14ac:dyDescent="0.3">
      <c r="A5128" s="68"/>
      <c r="B5128" s="68"/>
      <c r="C5128" s="68"/>
      <c r="D5128" s="68"/>
      <c r="E5128" s="68"/>
      <c r="F5128" s="68"/>
      <c r="G5128" s="68"/>
      <c r="H5128" s="68"/>
    </row>
    <row r="5129" spans="1:8" x14ac:dyDescent="0.3">
      <c r="A5129" s="68"/>
      <c r="B5129" s="68"/>
      <c r="C5129" s="68"/>
      <c r="D5129" s="68"/>
      <c r="E5129" s="68"/>
      <c r="F5129" s="68"/>
      <c r="G5129" s="68"/>
      <c r="H5129" s="68"/>
    </row>
    <row r="5130" spans="1:8" x14ac:dyDescent="0.3">
      <c r="A5130" s="68"/>
      <c r="B5130" s="68"/>
      <c r="C5130" s="68"/>
      <c r="D5130" s="68"/>
      <c r="E5130" s="68"/>
      <c r="F5130" s="68"/>
      <c r="G5130" s="68"/>
      <c r="H5130" s="68"/>
    </row>
    <row r="5131" spans="1:8" x14ac:dyDescent="0.3">
      <c r="A5131" s="68"/>
      <c r="B5131" s="68"/>
      <c r="C5131" s="68"/>
      <c r="D5131" s="68"/>
      <c r="E5131" s="68"/>
      <c r="F5131" s="68"/>
      <c r="G5131" s="68"/>
      <c r="H5131" s="68"/>
    </row>
    <row r="5132" spans="1:8" x14ac:dyDescent="0.3">
      <c r="A5132" s="68"/>
      <c r="B5132" s="68"/>
      <c r="C5132" s="68"/>
      <c r="D5132" s="68"/>
      <c r="E5132" s="68"/>
      <c r="F5132" s="68"/>
      <c r="G5132" s="68"/>
      <c r="H5132" s="68"/>
    </row>
    <row r="5133" spans="1:8" x14ac:dyDescent="0.3">
      <c r="A5133" s="68"/>
      <c r="B5133" s="68"/>
      <c r="C5133" s="68"/>
      <c r="D5133" s="68"/>
      <c r="E5133" s="68"/>
      <c r="F5133" s="68"/>
      <c r="G5133" s="68"/>
      <c r="H5133" s="68"/>
    </row>
    <row r="5134" spans="1:8" x14ac:dyDescent="0.3">
      <c r="A5134" s="68"/>
      <c r="B5134" s="68"/>
      <c r="C5134" s="68"/>
      <c r="D5134" s="68"/>
      <c r="E5134" s="68"/>
      <c r="F5134" s="68"/>
      <c r="G5134" s="68"/>
      <c r="H5134" s="68"/>
    </row>
    <row r="5135" spans="1:8" x14ac:dyDescent="0.3">
      <c r="A5135" s="68"/>
      <c r="B5135" s="68"/>
      <c r="C5135" s="68"/>
      <c r="D5135" s="68"/>
      <c r="E5135" s="68"/>
      <c r="F5135" s="68"/>
      <c r="G5135" s="68"/>
      <c r="H5135" s="68"/>
    </row>
    <row r="5136" spans="1:8" x14ac:dyDescent="0.3">
      <c r="A5136" s="68"/>
      <c r="B5136" s="68"/>
      <c r="C5136" s="68"/>
      <c r="D5136" s="68"/>
      <c r="E5136" s="68"/>
      <c r="F5136" s="68"/>
      <c r="G5136" s="68"/>
      <c r="H5136" s="68"/>
    </row>
    <row r="5137" spans="1:8" x14ac:dyDescent="0.3">
      <c r="A5137" s="68"/>
      <c r="B5137" s="68"/>
      <c r="C5137" s="68"/>
      <c r="D5137" s="68"/>
      <c r="E5137" s="68"/>
      <c r="F5137" s="68"/>
      <c r="G5137" s="68"/>
      <c r="H5137" s="68"/>
    </row>
    <row r="5138" spans="1:8" x14ac:dyDescent="0.3">
      <c r="A5138" s="68"/>
      <c r="B5138" s="68"/>
      <c r="C5138" s="68"/>
      <c r="D5138" s="68"/>
      <c r="E5138" s="68"/>
      <c r="F5138" s="68"/>
      <c r="G5138" s="68"/>
      <c r="H5138" s="68"/>
    </row>
    <row r="5139" spans="1:8" x14ac:dyDescent="0.3">
      <c r="A5139" s="68"/>
      <c r="B5139" s="68"/>
      <c r="C5139" s="68"/>
      <c r="D5139" s="68"/>
      <c r="E5139" s="68"/>
      <c r="F5139" s="68"/>
      <c r="G5139" s="68"/>
      <c r="H5139" s="68"/>
    </row>
    <row r="5140" spans="1:8" x14ac:dyDescent="0.3">
      <c r="A5140" s="68"/>
      <c r="B5140" s="68"/>
      <c r="C5140" s="68"/>
      <c r="D5140" s="68"/>
      <c r="E5140" s="68"/>
      <c r="F5140" s="68"/>
      <c r="G5140" s="68"/>
      <c r="H5140" s="68"/>
    </row>
    <row r="5141" spans="1:8" x14ac:dyDescent="0.3">
      <c r="A5141" s="68"/>
      <c r="B5141" s="68"/>
      <c r="C5141" s="68"/>
      <c r="D5141" s="68"/>
      <c r="E5141" s="68"/>
      <c r="F5141" s="68"/>
      <c r="G5141" s="68"/>
      <c r="H5141" s="68"/>
    </row>
    <row r="5142" spans="1:8" x14ac:dyDescent="0.3">
      <c r="A5142" s="68"/>
      <c r="B5142" s="68"/>
      <c r="C5142" s="68"/>
      <c r="D5142" s="68"/>
      <c r="E5142" s="68"/>
      <c r="F5142" s="68"/>
      <c r="G5142" s="68"/>
      <c r="H5142" s="68"/>
    </row>
    <row r="5143" spans="1:8" x14ac:dyDescent="0.3">
      <c r="A5143" s="68"/>
      <c r="B5143" s="68"/>
      <c r="C5143" s="68"/>
      <c r="D5143" s="68"/>
      <c r="E5143" s="68"/>
      <c r="F5143" s="68"/>
      <c r="G5143" s="68"/>
      <c r="H5143" s="68"/>
    </row>
    <row r="5144" spans="1:8" x14ac:dyDescent="0.3">
      <c r="A5144" s="68"/>
      <c r="B5144" s="68"/>
      <c r="C5144" s="68"/>
      <c r="D5144" s="68"/>
      <c r="E5144" s="68"/>
      <c r="F5144" s="68"/>
      <c r="G5144" s="68"/>
      <c r="H5144" s="68"/>
    </row>
    <row r="5145" spans="1:8" x14ac:dyDescent="0.3">
      <c r="A5145" s="68"/>
      <c r="B5145" s="68"/>
      <c r="C5145" s="68"/>
      <c r="D5145" s="68"/>
      <c r="E5145" s="68"/>
      <c r="F5145" s="68"/>
      <c r="G5145" s="68"/>
      <c r="H5145" s="68"/>
    </row>
    <row r="5146" spans="1:8" x14ac:dyDescent="0.3">
      <c r="A5146" s="68"/>
      <c r="B5146" s="68"/>
      <c r="C5146" s="68"/>
      <c r="D5146" s="68"/>
      <c r="E5146" s="68"/>
      <c r="F5146" s="68"/>
      <c r="G5146" s="68"/>
      <c r="H5146" s="68"/>
    </row>
    <row r="5147" spans="1:8" x14ac:dyDescent="0.3">
      <c r="A5147" s="68"/>
      <c r="B5147" s="68"/>
      <c r="C5147" s="68"/>
      <c r="D5147" s="68"/>
      <c r="E5147" s="68"/>
      <c r="F5147" s="68"/>
      <c r="G5147" s="68"/>
      <c r="H5147" s="68"/>
    </row>
    <row r="5148" spans="1:8" x14ac:dyDescent="0.3">
      <c r="A5148" s="68"/>
      <c r="B5148" s="68"/>
      <c r="C5148" s="68"/>
      <c r="D5148" s="68"/>
      <c r="E5148" s="68"/>
      <c r="F5148" s="68"/>
      <c r="G5148" s="68"/>
      <c r="H5148" s="68"/>
    </row>
    <row r="5149" spans="1:8" x14ac:dyDescent="0.3">
      <c r="A5149" s="68"/>
      <c r="B5149" s="68"/>
      <c r="C5149" s="68"/>
      <c r="D5149" s="68"/>
      <c r="E5149" s="68"/>
      <c r="F5149" s="68"/>
      <c r="G5149" s="68"/>
      <c r="H5149" s="68"/>
    </row>
    <row r="5150" spans="1:8" x14ac:dyDescent="0.3">
      <c r="A5150" s="68"/>
      <c r="B5150" s="68"/>
      <c r="C5150" s="68"/>
      <c r="D5150" s="68"/>
      <c r="E5150" s="68"/>
      <c r="F5150" s="68"/>
      <c r="G5150" s="68"/>
      <c r="H5150" s="68"/>
    </row>
    <row r="5151" spans="1:8" x14ac:dyDescent="0.3">
      <c r="A5151" s="68"/>
      <c r="B5151" s="68"/>
      <c r="C5151" s="68"/>
      <c r="D5151" s="68"/>
      <c r="E5151" s="68"/>
      <c r="F5151" s="68"/>
      <c r="G5151" s="68"/>
      <c r="H5151" s="68"/>
    </row>
    <row r="5152" spans="1:8" x14ac:dyDescent="0.3">
      <c r="A5152" s="68"/>
      <c r="B5152" s="68"/>
      <c r="C5152" s="68"/>
      <c r="D5152" s="68"/>
      <c r="E5152" s="68"/>
      <c r="F5152" s="68"/>
      <c r="G5152" s="68"/>
      <c r="H5152" s="68"/>
    </row>
    <row r="5153" spans="1:8" x14ac:dyDescent="0.3">
      <c r="A5153" s="68"/>
      <c r="B5153" s="68"/>
      <c r="C5153" s="68"/>
      <c r="D5153" s="68"/>
      <c r="E5153" s="68"/>
      <c r="F5153" s="68"/>
      <c r="G5153" s="68"/>
      <c r="H5153" s="68"/>
    </row>
    <row r="5154" spans="1:8" x14ac:dyDescent="0.3">
      <c r="A5154" s="68"/>
      <c r="B5154" s="68"/>
      <c r="C5154" s="68"/>
      <c r="D5154" s="68"/>
      <c r="E5154" s="68"/>
      <c r="F5154" s="68"/>
      <c r="G5154" s="68"/>
      <c r="H5154" s="68"/>
    </row>
    <row r="5155" spans="1:8" x14ac:dyDescent="0.3">
      <c r="A5155" s="68"/>
      <c r="B5155" s="68"/>
      <c r="C5155" s="68"/>
      <c r="D5155" s="68"/>
      <c r="E5155" s="68"/>
      <c r="F5155" s="68"/>
      <c r="G5155" s="68"/>
      <c r="H5155" s="68"/>
    </row>
    <row r="5156" spans="1:8" x14ac:dyDescent="0.3">
      <c r="A5156" s="68"/>
      <c r="B5156" s="68"/>
      <c r="C5156" s="68"/>
      <c r="D5156" s="68"/>
      <c r="E5156" s="68"/>
      <c r="F5156" s="68"/>
      <c r="G5156" s="68"/>
      <c r="H5156" s="68"/>
    </row>
    <row r="5157" spans="1:8" x14ac:dyDescent="0.3">
      <c r="A5157" s="68"/>
      <c r="B5157" s="68"/>
      <c r="C5157" s="68"/>
      <c r="D5157" s="68"/>
      <c r="E5157" s="68"/>
      <c r="F5157" s="68"/>
      <c r="G5157" s="68"/>
      <c r="H5157" s="68"/>
    </row>
    <row r="5158" spans="1:8" x14ac:dyDescent="0.3">
      <c r="A5158" s="68"/>
      <c r="B5158" s="68"/>
      <c r="C5158" s="68"/>
      <c r="D5158" s="68"/>
      <c r="E5158" s="68"/>
      <c r="F5158" s="68"/>
      <c r="G5158" s="68"/>
      <c r="H5158" s="68"/>
    </row>
    <row r="5159" spans="1:8" x14ac:dyDescent="0.3">
      <c r="A5159" s="68"/>
      <c r="B5159" s="68"/>
      <c r="C5159" s="68"/>
      <c r="D5159" s="68"/>
      <c r="E5159" s="68"/>
      <c r="F5159" s="68"/>
      <c r="G5159" s="68"/>
      <c r="H5159" s="68"/>
    </row>
    <row r="5160" spans="1:8" x14ac:dyDescent="0.3">
      <c r="A5160" s="68"/>
      <c r="B5160" s="68"/>
      <c r="C5160" s="68"/>
      <c r="D5160" s="68"/>
      <c r="E5160" s="68"/>
      <c r="F5160" s="68"/>
      <c r="G5160" s="68"/>
      <c r="H5160" s="68"/>
    </row>
    <row r="5161" spans="1:8" x14ac:dyDescent="0.3">
      <c r="A5161" s="68"/>
      <c r="B5161" s="68"/>
      <c r="C5161" s="68"/>
      <c r="D5161" s="68"/>
      <c r="E5161" s="68"/>
      <c r="F5161" s="68"/>
      <c r="G5161" s="68"/>
      <c r="H5161" s="68"/>
    </row>
    <row r="5162" spans="1:8" x14ac:dyDescent="0.3">
      <c r="A5162" s="68"/>
      <c r="B5162" s="68"/>
      <c r="C5162" s="68"/>
      <c r="D5162" s="68"/>
      <c r="E5162" s="68"/>
      <c r="F5162" s="68"/>
      <c r="G5162" s="68"/>
      <c r="H5162" s="68"/>
    </row>
    <row r="5163" spans="1:8" x14ac:dyDescent="0.3">
      <c r="A5163" s="68"/>
      <c r="B5163" s="68"/>
      <c r="C5163" s="68"/>
      <c r="D5163" s="68"/>
      <c r="E5163" s="68"/>
      <c r="F5163" s="68"/>
      <c r="G5163" s="68"/>
      <c r="H5163" s="68"/>
    </row>
    <row r="5164" spans="1:8" x14ac:dyDescent="0.3">
      <c r="A5164" s="68"/>
      <c r="B5164" s="68"/>
      <c r="C5164" s="68"/>
      <c r="D5164" s="68"/>
      <c r="E5164" s="68"/>
      <c r="F5164" s="68"/>
      <c r="G5164" s="68"/>
      <c r="H5164" s="68"/>
    </row>
    <row r="5165" spans="1:8" x14ac:dyDescent="0.3">
      <c r="A5165" s="68"/>
      <c r="B5165" s="68"/>
      <c r="C5165" s="68"/>
      <c r="D5165" s="68"/>
      <c r="E5165" s="68"/>
      <c r="F5165" s="68"/>
      <c r="G5165" s="68"/>
      <c r="H5165" s="68"/>
    </row>
    <row r="5166" spans="1:8" x14ac:dyDescent="0.3">
      <c r="A5166" s="68"/>
      <c r="B5166" s="68"/>
      <c r="C5166" s="68"/>
      <c r="D5166" s="68"/>
      <c r="E5166" s="68"/>
      <c r="F5166" s="68"/>
      <c r="G5166" s="68"/>
      <c r="H5166" s="68"/>
    </row>
    <row r="5167" spans="1:8" x14ac:dyDescent="0.3">
      <c r="A5167" s="68"/>
      <c r="B5167" s="68"/>
      <c r="C5167" s="68"/>
      <c r="D5167" s="68"/>
      <c r="E5167" s="68"/>
      <c r="F5167" s="68"/>
      <c r="G5167" s="68"/>
      <c r="H5167" s="68"/>
    </row>
    <row r="5168" spans="1:8" x14ac:dyDescent="0.3">
      <c r="A5168" s="68"/>
      <c r="B5168" s="68"/>
      <c r="C5168" s="68"/>
      <c r="D5168" s="68"/>
      <c r="E5168" s="68"/>
      <c r="F5168" s="68"/>
      <c r="G5168" s="68"/>
      <c r="H5168" s="68"/>
    </row>
    <row r="5169" spans="1:8" x14ac:dyDescent="0.3">
      <c r="A5169" s="68"/>
      <c r="B5169" s="68"/>
      <c r="C5169" s="68"/>
      <c r="D5169" s="68"/>
      <c r="E5169" s="68"/>
      <c r="F5169" s="68"/>
      <c r="G5169" s="68"/>
      <c r="H5169" s="68"/>
    </row>
    <row r="5170" spans="1:8" x14ac:dyDescent="0.3">
      <c r="A5170" s="68"/>
      <c r="B5170" s="68"/>
      <c r="C5170" s="68"/>
      <c r="D5170" s="68"/>
      <c r="E5170" s="68"/>
      <c r="F5170" s="68"/>
      <c r="G5170" s="68"/>
      <c r="H5170" s="68"/>
    </row>
    <row r="5171" spans="1:8" x14ac:dyDescent="0.3">
      <c r="A5171" s="68"/>
      <c r="B5171" s="68"/>
      <c r="C5171" s="68"/>
      <c r="D5171" s="68"/>
      <c r="E5171" s="68"/>
      <c r="F5171" s="68"/>
      <c r="G5171" s="68"/>
      <c r="H5171" s="68"/>
    </row>
    <row r="5172" spans="1:8" x14ac:dyDescent="0.3">
      <c r="A5172" s="68"/>
      <c r="B5172" s="68"/>
      <c r="C5172" s="68"/>
      <c r="D5172" s="68"/>
      <c r="E5172" s="68"/>
      <c r="F5172" s="68"/>
      <c r="G5172" s="68"/>
      <c r="H5172" s="68"/>
    </row>
    <row r="5173" spans="1:8" x14ac:dyDescent="0.3">
      <c r="A5173" s="68"/>
      <c r="B5173" s="68"/>
      <c r="C5173" s="68"/>
      <c r="D5173" s="68"/>
      <c r="E5173" s="68"/>
      <c r="F5173" s="68"/>
      <c r="G5173" s="68"/>
      <c r="H5173" s="68"/>
    </row>
    <row r="5174" spans="1:8" x14ac:dyDescent="0.3">
      <c r="A5174" s="68"/>
      <c r="B5174" s="68"/>
      <c r="C5174" s="68"/>
      <c r="D5174" s="68"/>
      <c r="E5174" s="68"/>
      <c r="F5174" s="68"/>
      <c r="G5174" s="68"/>
      <c r="H5174" s="68"/>
    </row>
    <row r="5175" spans="1:8" x14ac:dyDescent="0.3">
      <c r="A5175" s="68"/>
      <c r="B5175" s="68"/>
      <c r="C5175" s="68"/>
      <c r="D5175" s="68"/>
      <c r="E5175" s="68"/>
      <c r="F5175" s="68"/>
      <c r="G5175" s="68"/>
      <c r="H5175" s="68"/>
    </row>
    <row r="5176" spans="1:8" x14ac:dyDescent="0.3">
      <c r="A5176" s="68"/>
      <c r="B5176" s="68"/>
      <c r="C5176" s="68"/>
      <c r="D5176" s="68"/>
      <c r="E5176" s="68"/>
      <c r="F5176" s="68"/>
      <c r="G5176" s="68"/>
      <c r="H5176" s="68"/>
    </row>
    <row r="5177" spans="1:8" x14ac:dyDescent="0.3">
      <c r="A5177" s="68"/>
      <c r="B5177" s="68"/>
      <c r="C5177" s="68"/>
      <c r="D5177" s="68"/>
      <c r="E5177" s="68"/>
      <c r="F5177" s="68"/>
      <c r="G5177" s="68"/>
      <c r="H5177" s="68"/>
    </row>
    <row r="5178" spans="1:8" x14ac:dyDescent="0.3">
      <c r="A5178" s="68"/>
      <c r="B5178" s="68"/>
      <c r="C5178" s="68"/>
      <c r="D5178" s="68"/>
      <c r="E5178" s="68"/>
      <c r="F5178" s="68"/>
      <c r="G5178" s="68"/>
      <c r="H5178" s="68"/>
    </row>
    <row r="5179" spans="1:8" x14ac:dyDescent="0.3">
      <c r="A5179" s="68"/>
      <c r="B5179" s="68"/>
      <c r="C5179" s="68"/>
      <c r="D5179" s="68"/>
      <c r="E5179" s="68"/>
      <c r="F5179" s="68"/>
      <c r="G5179" s="68"/>
      <c r="H5179" s="68"/>
    </row>
    <row r="5180" spans="1:8" x14ac:dyDescent="0.3">
      <c r="A5180" s="68"/>
      <c r="B5180" s="68"/>
      <c r="C5180" s="68"/>
      <c r="D5180" s="68"/>
      <c r="E5180" s="68"/>
      <c r="F5180" s="68"/>
      <c r="G5180" s="68"/>
      <c r="H5180" s="68"/>
    </row>
    <row r="5181" spans="1:8" x14ac:dyDescent="0.3">
      <c r="A5181" s="68"/>
      <c r="B5181" s="68"/>
      <c r="C5181" s="68"/>
      <c r="D5181" s="68"/>
      <c r="E5181" s="68"/>
      <c r="F5181" s="68"/>
      <c r="G5181" s="68"/>
      <c r="H5181" s="68"/>
    </row>
    <row r="5182" spans="1:8" x14ac:dyDescent="0.3">
      <c r="A5182" s="68"/>
      <c r="B5182" s="68"/>
      <c r="C5182" s="68"/>
      <c r="D5182" s="68"/>
      <c r="E5182" s="68"/>
      <c r="F5182" s="68"/>
      <c r="G5182" s="68"/>
      <c r="H5182" s="68"/>
    </row>
    <row r="5183" spans="1:8" x14ac:dyDescent="0.3">
      <c r="A5183" s="68"/>
      <c r="B5183" s="68"/>
      <c r="C5183" s="68"/>
      <c r="D5183" s="68"/>
      <c r="E5183" s="68"/>
      <c r="F5183" s="68"/>
      <c r="G5183" s="68"/>
      <c r="H5183" s="68"/>
    </row>
    <row r="5184" spans="1:8" x14ac:dyDescent="0.3">
      <c r="A5184" s="68"/>
      <c r="B5184" s="68"/>
      <c r="C5184" s="68"/>
      <c r="D5184" s="68"/>
      <c r="E5184" s="68"/>
      <c r="F5184" s="68"/>
      <c r="G5184" s="68"/>
      <c r="H5184" s="68"/>
    </row>
    <row r="5185" spans="1:8" x14ac:dyDescent="0.3">
      <c r="A5185" s="68"/>
      <c r="B5185" s="68"/>
      <c r="C5185" s="68"/>
      <c r="D5185" s="68"/>
      <c r="E5185" s="68"/>
      <c r="F5185" s="68"/>
      <c r="G5185" s="68"/>
      <c r="H5185" s="68"/>
    </row>
    <row r="5186" spans="1:8" x14ac:dyDescent="0.3">
      <c r="A5186" s="68"/>
      <c r="B5186" s="68"/>
      <c r="C5186" s="68"/>
      <c r="D5186" s="68"/>
      <c r="E5186" s="68"/>
      <c r="F5186" s="68"/>
      <c r="G5186" s="68"/>
      <c r="H5186" s="68"/>
    </row>
    <row r="5187" spans="1:8" x14ac:dyDescent="0.3">
      <c r="A5187" s="68"/>
      <c r="B5187" s="68"/>
      <c r="C5187" s="68"/>
      <c r="D5187" s="68"/>
      <c r="E5187" s="68"/>
      <c r="F5187" s="68"/>
      <c r="G5187" s="68"/>
      <c r="H5187" s="68"/>
    </row>
    <row r="5188" spans="1:8" x14ac:dyDescent="0.3">
      <c r="A5188" s="68"/>
      <c r="B5188" s="68"/>
      <c r="C5188" s="68"/>
      <c r="D5188" s="68"/>
      <c r="E5188" s="68"/>
      <c r="F5188" s="68"/>
      <c r="G5188" s="68"/>
      <c r="H5188" s="68"/>
    </row>
    <row r="5189" spans="1:8" x14ac:dyDescent="0.3">
      <c r="A5189" s="68"/>
      <c r="B5189" s="68"/>
      <c r="C5189" s="68"/>
      <c r="D5189" s="68"/>
      <c r="E5189" s="68"/>
      <c r="F5189" s="68"/>
      <c r="G5189" s="68"/>
      <c r="H5189" s="68"/>
    </row>
    <row r="5190" spans="1:8" x14ac:dyDescent="0.3">
      <c r="A5190" s="68"/>
      <c r="B5190" s="68"/>
      <c r="C5190" s="68"/>
      <c r="D5190" s="68"/>
      <c r="E5190" s="68"/>
      <c r="F5190" s="68"/>
      <c r="G5190" s="68"/>
      <c r="H5190" s="68"/>
    </row>
    <row r="5191" spans="1:8" x14ac:dyDescent="0.3">
      <c r="A5191" s="68"/>
      <c r="B5191" s="68"/>
      <c r="C5191" s="68"/>
      <c r="D5191" s="68"/>
      <c r="E5191" s="68"/>
      <c r="F5191" s="68"/>
      <c r="G5191" s="68"/>
      <c r="H5191" s="68"/>
    </row>
    <row r="5192" spans="1:8" x14ac:dyDescent="0.3">
      <c r="A5192" s="68"/>
      <c r="B5192" s="68"/>
      <c r="C5192" s="68"/>
      <c r="D5192" s="68"/>
      <c r="E5192" s="68"/>
      <c r="F5192" s="68"/>
      <c r="G5192" s="68"/>
      <c r="H5192" s="68"/>
    </row>
    <row r="5193" spans="1:8" x14ac:dyDescent="0.3">
      <c r="A5193" s="68"/>
      <c r="B5193" s="68"/>
      <c r="C5193" s="68"/>
      <c r="D5193" s="68"/>
      <c r="E5193" s="68"/>
      <c r="F5193" s="68"/>
      <c r="G5193" s="68"/>
      <c r="H5193" s="68"/>
    </row>
    <row r="5194" spans="1:8" x14ac:dyDescent="0.3">
      <c r="A5194" s="68"/>
      <c r="B5194" s="68"/>
      <c r="C5194" s="68"/>
      <c r="D5194" s="68"/>
      <c r="E5194" s="68"/>
      <c r="F5194" s="68"/>
      <c r="G5194" s="68"/>
      <c r="H5194" s="68"/>
    </row>
    <row r="5195" spans="1:8" x14ac:dyDescent="0.3">
      <c r="A5195" s="68"/>
      <c r="B5195" s="68"/>
      <c r="C5195" s="68"/>
      <c r="D5195" s="68"/>
      <c r="E5195" s="68"/>
      <c r="F5195" s="68"/>
      <c r="G5195" s="68"/>
      <c r="H5195" s="68"/>
    </row>
    <row r="5196" spans="1:8" x14ac:dyDescent="0.3">
      <c r="A5196" s="68"/>
      <c r="B5196" s="68"/>
      <c r="C5196" s="68"/>
      <c r="D5196" s="68"/>
      <c r="E5196" s="68"/>
      <c r="F5196" s="68"/>
      <c r="G5196" s="68"/>
      <c r="H5196" s="68"/>
    </row>
    <row r="5197" spans="1:8" x14ac:dyDescent="0.3">
      <c r="A5197" s="68"/>
      <c r="B5197" s="68"/>
      <c r="C5197" s="68"/>
      <c r="D5197" s="68"/>
      <c r="E5197" s="68"/>
      <c r="F5197" s="68"/>
      <c r="G5197" s="68"/>
      <c r="H5197" s="68"/>
    </row>
    <row r="5198" spans="1:8" x14ac:dyDescent="0.3">
      <c r="A5198" s="68"/>
      <c r="B5198" s="68"/>
      <c r="C5198" s="68"/>
      <c r="D5198" s="68"/>
      <c r="E5198" s="68"/>
      <c r="F5198" s="68"/>
      <c r="G5198" s="68"/>
      <c r="H5198" s="68"/>
    </row>
    <row r="5199" spans="1:8" x14ac:dyDescent="0.3">
      <c r="A5199" s="68"/>
      <c r="B5199" s="68"/>
      <c r="C5199" s="68"/>
      <c r="D5199" s="68"/>
      <c r="E5199" s="68"/>
      <c r="F5199" s="68"/>
      <c r="G5199" s="68"/>
      <c r="H5199" s="68"/>
    </row>
    <row r="5200" spans="1:8" x14ac:dyDescent="0.3">
      <c r="A5200" s="68"/>
      <c r="B5200" s="68"/>
      <c r="C5200" s="68"/>
      <c r="D5200" s="68"/>
      <c r="E5200" s="68"/>
      <c r="F5200" s="68"/>
      <c r="G5200" s="68"/>
      <c r="H5200" s="68"/>
    </row>
    <row r="5201" spans="1:8" x14ac:dyDescent="0.3">
      <c r="A5201" s="68"/>
      <c r="B5201" s="68"/>
      <c r="C5201" s="68"/>
      <c r="D5201" s="68"/>
      <c r="E5201" s="68"/>
      <c r="F5201" s="68"/>
      <c r="G5201" s="68"/>
      <c r="H5201" s="68"/>
    </row>
    <row r="5202" spans="1:8" x14ac:dyDescent="0.3">
      <c r="A5202" s="68"/>
      <c r="B5202" s="68"/>
      <c r="C5202" s="68"/>
      <c r="D5202" s="68"/>
      <c r="E5202" s="68"/>
      <c r="F5202" s="68"/>
      <c r="G5202" s="68"/>
      <c r="H5202" s="68"/>
    </row>
    <row r="5203" spans="1:8" x14ac:dyDescent="0.3">
      <c r="A5203" s="68"/>
      <c r="B5203" s="68"/>
      <c r="C5203" s="68"/>
      <c r="D5203" s="68"/>
      <c r="E5203" s="68"/>
      <c r="F5203" s="68"/>
      <c r="G5203" s="68"/>
      <c r="H5203" s="68"/>
    </row>
    <row r="5204" spans="1:8" x14ac:dyDescent="0.3">
      <c r="A5204" s="68"/>
      <c r="B5204" s="68"/>
      <c r="C5204" s="68"/>
      <c r="D5204" s="68"/>
      <c r="E5204" s="68"/>
      <c r="F5204" s="68"/>
      <c r="G5204" s="68"/>
      <c r="H5204" s="68"/>
    </row>
    <row r="5205" spans="1:8" x14ac:dyDescent="0.3">
      <c r="A5205" s="68"/>
      <c r="B5205" s="68"/>
      <c r="C5205" s="68"/>
      <c r="D5205" s="68"/>
      <c r="E5205" s="68"/>
      <c r="F5205" s="68"/>
      <c r="G5205" s="68"/>
      <c r="H5205" s="68"/>
    </row>
    <row r="5206" spans="1:8" x14ac:dyDescent="0.3">
      <c r="A5206" s="68"/>
      <c r="B5206" s="68"/>
      <c r="C5206" s="68"/>
      <c r="D5206" s="68"/>
      <c r="E5206" s="68"/>
      <c r="F5206" s="68"/>
      <c r="G5206" s="68"/>
      <c r="H5206" s="68"/>
    </row>
    <row r="5207" spans="1:8" x14ac:dyDescent="0.3">
      <c r="A5207" s="68"/>
      <c r="B5207" s="68"/>
      <c r="C5207" s="68"/>
      <c r="D5207" s="68"/>
      <c r="E5207" s="68"/>
      <c r="F5207" s="68"/>
      <c r="G5207" s="68"/>
      <c r="H5207" s="68"/>
    </row>
    <row r="5208" spans="1:8" x14ac:dyDescent="0.3">
      <c r="A5208" s="68"/>
      <c r="B5208" s="68"/>
      <c r="C5208" s="68"/>
      <c r="D5208" s="68"/>
      <c r="E5208" s="68"/>
      <c r="F5208" s="68"/>
      <c r="G5208" s="68"/>
      <c r="H5208" s="68"/>
    </row>
    <row r="5209" spans="1:8" x14ac:dyDescent="0.3">
      <c r="A5209" s="68"/>
      <c r="B5209" s="68"/>
      <c r="C5209" s="68"/>
      <c r="D5209" s="68"/>
      <c r="E5209" s="68"/>
      <c r="F5209" s="68"/>
      <c r="G5209" s="68"/>
      <c r="H5209" s="68"/>
    </row>
    <row r="5210" spans="1:8" x14ac:dyDescent="0.3">
      <c r="A5210" s="68"/>
      <c r="B5210" s="68"/>
      <c r="C5210" s="68"/>
      <c r="D5210" s="68"/>
      <c r="E5210" s="68"/>
      <c r="F5210" s="68"/>
      <c r="G5210" s="68"/>
      <c r="H5210" s="68"/>
    </row>
    <row r="5211" spans="1:8" x14ac:dyDescent="0.3">
      <c r="A5211" s="68"/>
      <c r="B5211" s="68"/>
      <c r="C5211" s="68"/>
      <c r="D5211" s="68"/>
      <c r="E5211" s="68"/>
      <c r="F5211" s="68"/>
      <c r="G5211" s="68"/>
      <c r="H5211" s="68"/>
    </row>
    <row r="5212" spans="1:8" x14ac:dyDescent="0.3">
      <c r="A5212" s="68"/>
      <c r="B5212" s="68"/>
      <c r="C5212" s="68"/>
      <c r="D5212" s="68"/>
      <c r="E5212" s="68"/>
      <c r="F5212" s="68"/>
      <c r="G5212" s="68"/>
      <c r="H5212" s="68"/>
    </row>
    <row r="5213" spans="1:8" x14ac:dyDescent="0.3">
      <c r="A5213" s="68"/>
      <c r="B5213" s="68"/>
      <c r="C5213" s="68"/>
      <c r="D5213" s="68"/>
      <c r="E5213" s="68"/>
      <c r="F5213" s="68"/>
      <c r="G5213" s="68"/>
      <c r="H5213" s="68"/>
    </row>
    <row r="5214" spans="1:8" x14ac:dyDescent="0.3">
      <c r="A5214" s="68"/>
      <c r="B5214" s="68"/>
      <c r="C5214" s="68"/>
      <c r="D5214" s="68"/>
      <c r="E5214" s="68"/>
      <c r="F5214" s="68"/>
      <c r="G5214" s="68"/>
      <c r="H5214" s="68"/>
    </row>
    <row r="5215" spans="1:8" x14ac:dyDescent="0.3">
      <c r="A5215" s="68"/>
      <c r="B5215" s="68"/>
      <c r="C5215" s="68"/>
      <c r="D5215" s="68"/>
      <c r="E5215" s="68"/>
      <c r="F5215" s="68"/>
      <c r="G5215" s="68"/>
      <c r="H5215" s="68"/>
    </row>
    <row r="5216" spans="1:8" x14ac:dyDescent="0.3">
      <c r="A5216" s="68"/>
      <c r="B5216" s="68"/>
      <c r="C5216" s="68"/>
      <c r="D5216" s="68"/>
      <c r="E5216" s="68"/>
      <c r="F5216" s="68"/>
      <c r="G5216" s="68"/>
      <c r="H5216" s="68"/>
    </row>
    <row r="5217" spans="1:8" x14ac:dyDescent="0.3">
      <c r="A5217" s="68"/>
      <c r="B5217" s="68"/>
      <c r="C5217" s="68"/>
      <c r="D5217" s="68"/>
      <c r="E5217" s="68"/>
      <c r="F5217" s="68"/>
      <c r="G5217" s="68"/>
      <c r="H5217" s="68"/>
    </row>
    <row r="5218" spans="1:8" x14ac:dyDescent="0.3">
      <c r="A5218" s="68"/>
      <c r="B5218" s="68"/>
      <c r="C5218" s="68"/>
      <c r="D5218" s="68"/>
      <c r="E5218" s="68"/>
      <c r="F5218" s="68"/>
      <c r="G5218" s="68"/>
      <c r="H5218" s="68"/>
    </row>
    <row r="5219" spans="1:8" x14ac:dyDescent="0.3">
      <c r="A5219" s="68"/>
      <c r="B5219" s="68"/>
      <c r="C5219" s="68"/>
      <c r="D5219" s="68"/>
      <c r="E5219" s="68"/>
      <c r="F5219" s="68"/>
      <c r="G5219" s="68"/>
      <c r="H5219" s="68"/>
    </row>
    <row r="5220" spans="1:8" x14ac:dyDescent="0.3">
      <c r="A5220" s="68"/>
      <c r="B5220" s="68"/>
      <c r="C5220" s="68"/>
      <c r="D5220" s="68"/>
      <c r="E5220" s="68"/>
      <c r="F5220" s="68"/>
      <c r="G5220" s="68"/>
      <c r="H5220" s="68"/>
    </row>
    <row r="5221" spans="1:8" x14ac:dyDescent="0.3">
      <c r="A5221" s="68"/>
      <c r="B5221" s="68"/>
      <c r="C5221" s="68"/>
      <c r="D5221" s="68"/>
      <c r="E5221" s="68"/>
      <c r="F5221" s="68"/>
      <c r="G5221" s="68"/>
      <c r="H5221" s="68"/>
    </row>
    <row r="5222" spans="1:8" x14ac:dyDescent="0.3">
      <c r="A5222" s="68"/>
      <c r="B5222" s="68"/>
      <c r="C5222" s="68"/>
      <c r="D5222" s="68"/>
      <c r="E5222" s="68"/>
      <c r="F5222" s="68"/>
      <c r="G5222" s="68"/>
      <c r="H5222" s="68"/>
    </row>
    <row r="5223" spans="1:8" x14ac:dyDescent="0.3">
      <c r="A5223" s="68"/>
      <c r="B5223" s="68"/>
      <c r="C5223" s="68"/>
      <c r="D5223" s="68"/>
      <c r="E5223" s="68"/>
      <c r="F5223" s="68"/>
      <c r="G5223" s="68"/>
      <c r="H5223" s="68"/>
    </row>
    <row r="5224" spans="1:8" x14ac:dyDescent="0.3">
      <c r="A5224" s="68"/>
      <c r="B5224" s="68"/>
      <c r="C5224" s="68"/>
      <c r="D5224" s="68"/>
      <c r="E5224" s="68"/>
      <c r="F5224" s="68"/>
      <c r="G5224" s="68"/>
      <c r="H5224" s="68"/>
    </row>
    <row r="5225" spans="1:8" x14ac:dyDescent="0.3">
      <c r="A5225" s="68"/>
      <c r="B5225" s="68"/>
      <c r="C5225" s="68"/>
      <c r="D5225" s="68"/>
      <c r="E5225" s="68"/>
      <c r="F5225" s="68"/>
      <c r="G5225" s="68"/>
      <c r="H5225" s="68"/>
    </row>
    <row r="5226" spans="1:8" x14ac:dyDescent="0.3">
      <c r="A5226" s="68"/>
      <c r="B5226" s="68"/>
      <c r="C5226" s="68"/>
      <c r="D5226" s="68"/>
      <c r="E5226" s="68"/>
      <c r="F5226" s="68"/>
      <c r="G5226" s="68"/>
      <c r="H5226" s="68"/>
    </row>
    <row r="5227" spans="1:8" x14ac:dyDescent="0.3">
      <c r="A5227" s="68"/>
      <c r="B5227" s="68"/>
      <c r="C5227" s="68"/>
      <c r="D5227" s="68"/>
      <c r="E5227" s="68"/>
      <c r="F5227" s="68"/>
      <c r="G5227" s="68"/>
      <c r="H5227" s="68"/>
    </row>
    <row r="5228" spans="1:8" x14ac:dyDescent="0.3">
      <c r="A5228" s="68"/>
      <c r="B5228" s="68"/>
      <c r="C5228" s="68"/>
      <c r="D5228" s="68"/>
      <c r="E5228" s="68"/>
      <c r="F5228" s="68"/>
      <c r="G5228" s="68"/>
      <c r="H5228" s="68"/>
    </row>
    <row r="5229" spans="1:8" x14ac:dyDescent="0.3">
      <c r="A5229" s="68"/>
      <c r="B5229" s="68"/>
      <c r="C5229" s="68"/>
      <c r="D5229" s="68"/>
      <c r="E5229" s="68"/>
      <c r="F5229" s="68"/>
      <c r="G5229" s="68"/>
      <c r="H5229" s="68"/>
    </row>
    <row r="5230" spans="1:8" x14ac:dyDescent="0.3">
      <c r="A5230" s="68"/>
      <c r="B5230" s="68"/>
      <c r="C5230" s="68"/>
      <c r="D5230" s="68"/>
      <c r="E5230" s="68"/>
      <c r="F5230" s="68"/>
      <c r="G5230" s="68"/>
      <c r="H5230" s="68"/>
    </row>
    <row r="5231" spans="1:8" x14ac:dyDescent="0.3">
      <c r="A5231" s="68"/>
      <c r="B5231" s="68"/>
      <c r="C5231" s="68"/>
      <c r="D5231" s="68"/>
      <c r="E5231" s="68"/>
      <c r="F5231" s="68"/>
      <c r="G5231" s="68"/>
      <c r="H5231" s="68"/>
    </row>
    <row r="5232" spans="1:8" x14ac:dyDescent="0.3">
      <c r="A5232" s="68"/>
      <c r="B5232" s="68"/>
      <c r="C5232" s="68"/>
      <c r="D5232" s="68"/>
      <c r="E5232" s="68"/>
      <c r="F5232" s="68"/>
      <c r="G5232" s="68"/>
      <c r="H5232" s="68"/>
    </row>
    <row r="5233" spans="1:8" x14ac:dyDescent="0.3">
      <c r="A5233" s="68"/>
      <c r="B5233" s="68"/>
      <c r="C5233" s="68"/>
      <c r="D5233" s="68"/>
      <c r="E5233" s="68"/>
      <c r="F5233" s="68"/>
      <c r="G5233" s="68"/>
      <c r="H5233" s="68"/>
    </row>
    <row r="5234" spans="1:8" x14ac:dyDescent="0.3">
      <c r="A5234" s="68"/>
      <c r="B5234" s="68"/>
      <c r="C5234" s="68"/>
      <c r="D5234" s="68"/>
      <c r="E5234" s="68"/>
      <c r="F5234" s="68"/>
      <c r="G5234" s="68"/>
      <c r="H5234" s="68"/>
    </row>
    <row r="5235" spans="1:8" x14ac:dyDescent="0.3">
      <c r="A5235" s="68"/>
      <c r="B5235" s="68"/>
      <c r="C5235" s="68"/>
      <c r="D5235" s="68"/>
      <c r="E5235" s="68"/>
      <c r="F5235" s="68"/>
      <c r="G5235" s="68"/>
      <c r="H5235" s="68"/>
    </row>
    <row r="5236" spans="1:8" x14ac:dyDescent="0.3">
      <c r="A5236" s="68"/>
      <c r="B5236" s="68"/>
      <c r="C5236" s="68"/>
      <c r="D5236" s="68"/>
      <c r="E5236" s="68"/>
      <c r="F5236" s="68"/>
      <c r="G5236" s="68"/>
      <c r="H5236" s="68"/>
    </row>
    <row r="5237" spans="1:8" x14ac:dyDescent="0.3">
      <c r="A5237" s="68"/>
      <c r="B5237" s="68"/>
      <c r="C5237" s="68"/>
      <c r="D5237" s="68"/>
      <c r="E5237" s="68"/>
      <c r="F5237" s="68"/>
      <c r="G5237" s="68"/>
      <c r="H5237" s="68"/>
    </row>
    <row r="5238" spans="1:8" x14ac:dyDescent="0.3">
      <c r="A5238" s="68"/>
      <c r="B5238" s="68"/>
      <c r="C5238" s="68"/>
      <c r="D5238" s="68"/>
      <c r="E5238" s="68"/>
      <c r="F5238" s="68"/>
      <c r="G5238" s="68"/>
      <c r="H5238" s="68"/>
    </row>
    <row r="5239" spans="1:8" x14ac:dyDescent="0.3">
      <c r="A5239" s="68"/>
      <c r="B5239" s="68"/>
      <c r="C5239" s="68"/>
      <c r="D5239" s="68"/>
      <c r="E5239" s="68"/>
      <c r="F5239" s="68"/>
      <c r="G5239" s="68"/>
      <c r="H5239" s="68"/>
    </row>
    <row r="5240" spans="1:8" x14ac:dyDescent="0.3">
      <c r="A5240" s="68"/>
      <c r="B5240" s="68"/>
      <c r="C5240" s="68"/>
      <c r="D5240" s="68"/>
      <c r="E5240" s="68"/>
      <c r="F5240" s="68"/>
      <c r="G5240" s="68"/>
      <c r="H5240" s="68"/>
    </row>
    <row r="5241" spans="1:8" x14ac:dyDescent="0.3">
      <c r="A5241" s="68"/>
      <c r="B5241" s="68"/>
      <c r="C5241" s="68"/>
      <c r="D5241" s="68"/>
      <c r="E5241" s="68"/>
      <c r="F5241" s="68"/>
      <c r="G5241" s="68"/>
      <c r="H5241" s="68"/>
    </row>
    <row r="5242" spans="1:8" x14ac:dyDescent="0.3">
      <c r="A5242" s="68"/>
      <c r="B5242" s="68"/>
      <c r="C5242" s="68"/>
      <c r="D5242" s="68"/>
      <c r="E5242" s="68"/>
      <c r="F5242" s="68"/>
      <c r="G5242" s="68"/>
      <c r="H5242" s="68"/>
    </row>
    <row r="5243" spans="1:8" x14ac:dyDescent="0.3">
      <c r="A5243" s="68"/>
      <c r="B5243" s="68"/>
      <c r="C5243" s="68"/>
      <c r="D5243" s="68"/>
      <c r="E5243" s="68"/>
      <c r="F5243" s="68"/>
      <c r="G5243" s="68"/>
      <c r="H5243" s="68"/>
    </row>
    <row r="5244" spans="1:8" x14ac:dyDescent="0.3">
      <c r="A5244" s="68"/>
      <c r="B5244" s="68"/>
      <c r="C5244" s="68"/>
      <c r="D5244" s="68"/>
      <c r="E5244" s="68"/>
      <c r="F5244" s="68"/>
      <c r="G5244" s="68"/>
      <c r="H5244" s="68"/>
    </row>
    <row r="5245" spans="1:8" x14ac:dyDescent="0.3">
      <c r="A5245" s="68"/>
      <c r="B5245" s="68"/>
      <c r="C5245" s="68"/>
      <c r="D5245" s="68"/>
      <c r="E5245" s="68"/>
      <c r="F5245" s="68"/>
      <c r="G5245" s="68"/>
      <c r="H5245" s="68"/>
    </row>
    <row r="5246" spans="1:8" x14ac:dyDescent="0.3">
      <c r="A5246" s="68"/>
      <c r="B5246" s="68"/>
      <c r="C5246" s="68"/>
      <c r="D5246" s="68"/>
      <c r="E5246" s="68"/>
      <c r="F5246" s="68"/>
      <c r="G5246" s="68"/>
      <c r="H5246" s="68"/>
    </row>
    <row r="5247" spans="1:8" x14ac:dyDescent="0.3">
      <c r="A5247" s="68"/>
      <c r="B5247" s="68"/>
      <c r="C5247" s="68"/>
      <c r="D5247" s="68"/>
      <c r="E5247" s="68"/>
      <c r="F5247" s="68"/>
      <c r="G5247" s="68"/>
      <c r="H5247" s="68"/>
    </row>
    <row r="5248" spans="1:8" x14ac:dyDescent="0.3">
      <c r="A5248" s="68"/>
      <c r="B5248" s="68"/>
      <c r="C5248" s="68"/>
      <c r="D5248" s="68"/>
      <c r="E5248" s="68"/>
      <c r="F5248" s="68"/>
      <c r="G5248" s="68"/>
      <c r="H5248" s="68"/>
    </row>
    <row r="5249" spans="1:8" x14ac:dyDescent="0.3">
      <c r="A5249" s="68"/>
      <c r="B5249" s="68"/>
      <c r="C5249" s="68"/>
      <c r="D5249" s="68"/>
      <c r="E5249" s="68"/>
      <c r="F5249" s="68"/>
      <c r="G5249" s="68"/>
      <c r="H5249" s="68"/>
    </row>
    <row r="5250" spans="1:8" x14ac:dyDescent="0.3">
      <c r="A5250" s="68"/>
      <c r="B5250" s="68"/>
      <c r="C5250" s="68"/>
      <c r="D5250" s="68"/>
      <c r="E5250" s="68"/>
      <c r="F5250" s="68"/>
      <c r="G5250" s="68"/>
      <c r="H5250" s="68"/>
    </row>
    <row r="5251" spans="1:8" x14ac:dyDescent="0.3">
      <c r="A5251" s="68"/>
      <c r="B5251" s="68"/>
      <c r="C5251" s="68"/>
      <c r="D5251" s="68"/>
      <c r="E5251" s="68"/>
      <c r="F5251" s="68"/>
      <c r="G5251" s="68"/>
      <c r="H5251" s="68"/>
    </row>
    <row r="5252" spans="1:8" x14ac:dyDescent="0.3">
      <c r="A5252" s="68"/>
      <c r="B5252" s="68"/>
      <c r="C5252" s="68"/>
      <c r="D5252" s="68"/>
      <c r="E5252" s="68"/>
      <c r="F5252" s="68"/>
      <c r="G5252" s="68"/>
      <c r="H5252" s="68"/>
    </row>
    <row r="5253" spans="1:8" x14ac:dyDescent="0.3">
      <c r="A5253" s="68"/>
      <c r="B5253" s="68"/>
      <c r="C5253" s="68"/>
      <c r="D5253" s="68"/>
      <c r="E5253" s="68"/>
      <c r="F5253" s="68"/>
      <c r="G5253" s="68"/>
      <c r="H5253" s="68"/>
    </row>
    <row r="5254" spans="1:8" x14ac:dyDescent="0.3">
      <c r="A5254" s="68"/>
      <c r="B5254" s="68"/>
      <c r="C5254" s="68"/>
      <c r="D5254" s="68"/>
      <c r="E5254" s="68"/>
      <c r="F5254" s="68"/>
      <c r="G5254" s="68"/>
      <c r="H5254" s="68"/>
    </row>
    <row r="5255" spans="1:8" x14ac:dyDescent="0.3">
      <c r="A5255" s="68"/>
      <c r="B5255" s="68"/>
      <c r="C5255" s="68"/>
      <c r="D5255" s="68"/>
      <c r="E5255" s="68"/>
      <c r="F5255" s="68"/>
      <c r="G5255" s="68"/>
      <c r="H5255" s="68"/>
    </row>
    <row r="5256" spans="1:8" x14ac:dyDescent="0.3">
      <c r="A5256" s="68"/>
      <c r="B5256" s="68"/>
      <c r="C5256" s="68"/>
      <c r="D5256" s="68"/>
      <c r="E5256" s="68"/>
      <c r="F5256" s="68"/>
      <c r="G5256" s="68"/>
      <c r="H5256" s="68"/>
    </row>
    <row r="5257" spans="1:8" x14ac:dyDescent="0.3">
      <c r="A5257" s="68"/>
      <c r="B5257" s="68"/>
      <c r="C5257" s="68"/>
      <c r="D5257" s="68"/>
      <c r="E5257" s="68"/>
      <c r="F5257" s="68"/>
      <c r="G5257" s="68"/>
      <c r="H5257" s="68"/>
    </row>
    <row r="5258" spans="1:8" x14ac:dyDescent="0.3">
      <c r="A5258" s="68"/>
      <c r="B5258" s="68"/>
      <c r="C5258" s="68"/>
      <c r="D5258" s="68"/>
      <c r="E5258" s="68"/>
      <c r="F5258" s="68"/>
      <c r="G5258" s="68"/>
      <c r="H5258" s="68"/>
    </row>
    <row r="5259" spans="1:8" x14ac:dyDescent="0.3">
      <c r="A5259" s="68"/>
      <c r="B5259" s="68"/>
      <c r="C5259" s="68"/>
      <c r="D5259" s="68"/>
      <c r="E5259" s="68"/>
      <c r="F5259" s="68"/>
      <c r="G5259" s="68"/>
      <c r="H5259" s="68"/>
    </row>
    <row r="5260" spans="1:8" x14ac:dyDescent="0.3">
      <c r="A5260" s="68"/>
      <c r="B5260" s="68"/>
      <c r="C5260" s="68"/>
      <c r="D5260" s="68"/>
      <c r="E5260" s="68"/>
      <c r="F5260" s="68"/>
      <c r="G5260" s="68"/>
      <c r="H5260" s="68"/>
    </row>
    <row r="5261" spans="1:8" x14ac:dyDescent="0.3">
      <c r="A5261" s="68"/>
      <c r="B5261" s="68"/>
      <c r="C5261" s="68"/>
      <c r="D5261" s="68"/>
      <c r="E5261" s="68"/>
      <c r="F5261" s="68"/>
      <c r="G5261" s="68"/>
      <c r="H5261" s="68"/>
    </row>
    <row r="5262" spans="1:8" x14ac:dyDescent="0.3">
      <c r="A5262" s="68"/>
      <c r="B5262" s="68"/>
      <c r="C5262" s="68"/>
      <c r="D5262" s="68"/>
      <c r="E5262" s="68"/>
      <c r="F5262" s="68"/>
      <c r="G5262" s="68"/>
      <c r="H5262" s="68"/>
    </row>
    <row r="5263" spans="1:8" x14ac:dyDescent="0.3">
      <c r="A5263" s="68"/>
      <c r="B5263" s="68"/>
      <c r="C5263" s="68"/>
      <c r="D5263" s="68"/>
      <c r="E5263" s="68"/>
      <c r="F5263" s="68"/>
      <c r="G5263" s="68"/>
      <c r="H5263" s="68"/>
    </row>
    <row r="5264" spans="1:8" x14ac:dyDescent="0.3">
      <c r="A5264" s="68"/>
      <c r="B5264" s="68"/>
      <c r="C5264" s="68"/>
      <c r="D5264" s="68"/>
      <c r="E5264" s="68"/>
      <c r="F5264" s="68"/>
      <c r="G5264" s="68"/>
      <c r="H5264" s="68"/>
    </row>
    <row r="5265" spans="1:8" x14ac:dyDescent="0.3">
      <c r="A5265" s="68"/>
      <c r="B5265" s="68"/>
      <c r="C5265" s="68"/>
      <c r="D5265" s="68"/>
      <c r="E5265" s="68"/>
      <c r="F5265" s="68"/>
      <c r="G5265" s="68"/>
      <c r="H5265" s="68"/>
    </row>
    <row r="5266" spans="1:8" x14ac:dyDescent="0.3">
      <c r="A5266" s="68"/>
      <c r="B5266" s="68"/>
      <c r="C5266" s="68"/>
      <c r="D5266" s="68"/>
      <c r="E5266" s="68"/>
      <c r="F5266" s="68"/>
      <c r="G5266" s="68"/>
      <c r="H5266" s="68"/>
    </row>
    <row r="5267" spans="1:8" x14ac:dyDescent="0.3">
      <c r="A5267" s="68"/>
      <c r="B5267" s="68"/>
      <c r="C5267" s="68"/>
      <c r="D5267" s="68"/>
      <c r="E5267" s="68"/>
      <c r="F5267" s="68"/>
      <c r="G5267" s="68"/>
      <c r="H5267" s="68"/>
    </row>
    <row r="5268" spans="1:8" x14ac:dyDescent="0.3">
      <c r="A5268" s="68"/>
      <c r="B5268" s="68"/>
      <c r="C5268" s="68"/>
      <c r="D5268" s="68"/>
      <c r="E5268" s="68"/>
      <c r="F5268" s="68"/>
      <c r="G5268" s="68"/>
      <c r="H5268" s="68"/>
    </row>
    <row r="5269" spans="1:8" x14ac:dyDescent="0.3">
      <c r="A5269" s="68"/>
      <c r="B5269" s="68"/>
      <c r="C5269" s="68"/>
      <c r="D5269" s="68"/>
      <c r="E5269" s="68"/>
      <c r="F5269" s="68"/>
      <c r="G5269" s="68"/>
      <c r="H5269" s="68"/>
    </row>
    <row r="5270" spans="1:8" x14ac:dyDescent="0.3">
      <c r="A5270" s="68"/>
      <c r="B5270" s="68"/>
      <c r="C5270" s="68"/>
      <c r="D5270" s="68"/>
      <c r="E5270" s="68"/>
      <c r="F5270" s="68"/>
      <c r="G5270" s="68"/>
      <c r="H5270" s="68"/>
    </row>
    <row r="5271" spans="1:8" x14ac:dyDescent="0.3">
      <c r="A5271" s="68"/>
      <c r="B5271" s="68"/>
      <c r="C5271" s="68"/>
      <c r="D5271" s="68"/>
      <c r="E5271" s="68"/>
      <c r="F5271" s="68"/>
      <c r="G5271" s="68"/>
      <c r="H5271" s="68"/>
    </row>
    <row r="5272" spans="1:8" x14ac:dyDescent="0.3">
      <c r="A5272" s="68"/>
      <c r="B5272" s="68"/>
      <c r="C5272" s="68"/>
      <c r="D5272" s="68"/>
      <c r="E5272" s="68"/>
      <c r="F5272" s="68"/>
      <c r="G5272" s="68"/>
      <c r="H5272" s="68"/>
    </row>
    <row r="5273" spans="1:8" x14ac:dyDescent="0.3">
      <c r="A5273" s="68"/>
      <c r="B5273" s="68"/>
      <c r="C5273" s="68"/>
      <c r="D5273" s="68"/>
      <c r="E5273" s="68"/>
      <c r="F5273" s="68"/>
      <c r="G5273" s="68"/>
      <c r="H5273" s="68"/>
    </row>
    <row r="5274" spans="1:8" x14ac:dyDescent="0.3">
      <c r="A5274" s="68"/>
      <c r="B5274" s="68"/>
      <c r="C5274" s="68"/>
      <c r="D5274" s="68"/>
      <c r="E5274" s="68"/>
      <c r="F5274" s="68"/>
      <c r="G5274" s="68"/>
      <c r="H5274" s="68"/>
    </row>
    <row r="5275" spans="1:8" x14ac:dyDescent="0.3">
      <c r="A5275" s="68"/>
      <c r="B5275" s="68"/>
      <c r="C5275" s="68"/>
      <c r="D5275" s="68"/>
      <c r="E5275" s="68"/>
      <c r="F5275" s="68"/>
      <c r="G5275" s="68"/>
      <c r="H5275" s="68"/>
    </row>
    <row r="5276" spans="1:8" x14ac:dyDescent="0.3">
      <c r="A5276" s="68"/>
      <c r="B5276" s="68"/>
      <c r="C5276" s="68"/>
      <c r="D5276" s="68"/>
      <c r="E5276" s="68"/>
      <c r="F5276" s="68"/>
      <c r="G5276" s="68"/>
      <c r="H5276" s="68"/>
    </row>
    <row r="5277" spans="1:8" x14ac:dyDescent="0.3">
      <c r="A5277" s="68"/>
      <c r="B5277" s="68"/>
      <c r="C5277" s="68"/>
      <c r="D5277" s="68"/>
      <c r="E5277" s="68"/>
      <c r="F5277" s="68"/>
      <c r="G5277" s="68"/>
      <c r="H5277" s="68"/>
    </row>
    <row r="5278" spans="1:8" x14ac:dyDescent="0.3">
      <c r="A5278" s="68"/>
      <c r="B5278" s="68"/>
      <c r="C5278" s="68"/>
      <c r="D5278" s="68"/>
      <c r="E5278" s="68"/>
      <c r="F5278" s="68"/>
      <c r="G5278" s="68"/>
      <c r="H5278" s="68"/>
    </row>
    <row r="5279" spans="1:8" x14ac:dyDescent="0.3">
      <c r="A5279" s="68"/>
      <c r="B5279" s="68"/>
      <c r="C5279" s="68"/>
      <c r="D5279" s="68"/>
      <c r="E5279" s="68"/>
      <c r="F5279" s="68"/>
      <c r="G5279" s="68"/>
      <c r="H5279" s="68"/>
    </row>
    <row r="5280" spans="1:8" x14ac:dyDescent="0.3">
      <c r="A5280" s="68"/>
      <c r="B5280" s="68"/>
      <c r="C5280" s="68"/>
      <c r="D5280" s="68"/>
      <c r="E5280" s="68"/>
      <c r="F5280" s="68"/>
      <c r="G5280" s="68"/>
      <c r="H5280" s="68"/>
    </row>
    <row r="5281" spans="1:8" x14ac:dyDescent="0.3">
      <c r="A5281" s="68"/>
      <c r="B5281" s="68"/>
      <c r="C5281" s="68"/>
      <c r="D5281" s="68"/>
      <c r="E5281" s="68"/>
      <c r="F5281" s="68"/>
      <c r="G5281" s="68"/>
      <c r="H5281" s="68"/>
    </row>
    <row r="5282" spans="1:8" x14ac:dyDescent="0.3">
      <c r="A5282" s="68"/>
      <c r="B5282" s="68"/>
      <c r="C5282" s="68"/>
      <c r="D5282" s="68"/>
      <c r="E5282" s="68"/>
      <c r="F5282" s="68"/>
      <c r="G5282" s="68"/>
      <c r="H5282" s="68"/>
    </row>
    <row r="5283" spans="1:8" x14ac:dyDescent="0.3">
      <c r="A5283" s="68"/>
      <c r="B5283" s="68"/>
      <c r="C5283" s="68"/>
      <c r="D5283" s="68"/>
      <c r="E5283" s="68"/>
      <c r="F5283" s="68"/>
      <c r="G5283" s="68"/>
      <c r="H5283" s="68"/>
    </row>
    <row r="5284" spans="1:8" x14ac:dyDescent="0.3">
      <c r="A5284" s="68"/>
      <c r="B5284" s="68"/>
      <c r="C5284" s="68"/>
      <c r="D5284" s="68"/>
      <c r="E5284" s="68"/>
      <c r="F5284" s="68"/>
      <c r="G5284" s="68"/>
      <c r="H5284" s="68"/>
    </row>
    <row r="5285" spans="1:8" x14ac:dyDescent="0.3">
      <c r="A5285" s="68"/>
      <c r="B5285" s="68"/>
      <c r="C5285" s="68"/>
      <c r="D5285" s="68"/>
      <c r="E5285" s="68"/>
      <c r="F5285" s="68"/>
      <c r="G5285" s="68"/>
      <c r="H5285" s="68"/>
    </row>
    <row r="5286" spans="1:8" x14ac:dyDescent="0.3">
      <c r="A5286" s="68"/>
      <c r="B5286" s="68"/>
      <c r="C5286" s="68"/>
      <c r="D5286" s="68"/>
      <c r="E5286" s="68"/>
      <c r="F5286" s="68"/>
      <c r="G5286" s="68"/>
      <c r="H5286" s="68"/>
    </row>
    <row r="5287" spans="1:8" x14ac:dyDescent="0.3">
      <c r="A5287" s="68"/>
      <c r="B5287" s="68"/>
      <c r="C5287" s="68"/>
      <c r="D5287" s="68"/>
      <c r="E5287" s="68"/>
      <c r="F5287" s="68"/>
      <c r="G5287" s="68"/>
      <c r="H5287" s="68"/>
    </row>
    <row r="5288" spans="1:8" x14ac:dyDescent="0.3">
      <c r="A5288" s="68"/>
      <c r="B5288" s="68"/>
      <c r="C5288" s="68"/>
      <c r="D5288" s="68"/>
      <c r="E5288" s="68"/>
      <c r="F5288" s="68"/>
      <c r="G5288" s="68"/>
      <c r="H5288" s="68"/>
    </row>
    <row r="5289" spans="1:8" x14ac:dyDescent="0.3">
      <c r="A5289" s="68"/>
      <c r="B5289" s="68"/>
      <c r="C5289" s="68"/>
      <c r="D5289" s="68"/>
      <c r="E5289" s="68"/>
      <c r="F5289" s="68"/>
      <c r="G5289" s="68"/>
      <c r="H5289" s="68"/>
    </row>
    <row r="5290" spans="1:8" x14ac:dyDescent="0.3">
      <c r="A5290" s="68"/>
      <c r="B5290" s="68"/>
      <c r="C5290" s="68"/>
      <c r="D5290" s="68"/>
      <c r="E5290" s="68"/>
      <c r="F5290" s="68"/>
      <c r="G5290" s="68"/>
      <c r="H5290" s="68"/>
    </row>
    <row r="5291" spans="1:8" x14ac:dyDescent="0.3">
      <c r="A5291" s="68"/>
      <c r="B5291" s="68"/>
      <c r="C5291" s="68"/>
      <c r="D5291" s="68"/>
      <c r="E5291" s="68"/>
      <c r="F5291" s="68"/>
      <c r="G5291" s="68"/>
      <c r="H5291" s="68"/>
    </row>
    <row r="5292" spans="1:8" x14ac:dyDescent="0.3">
      <c r="A5292" s="68"/>
      <c r="B5292" s="68"/>
      <c r="C5292" s="68"/>
      <c r="D5292" s="68"/>
      <c r="E5292" s="68"/>
      <c r="F5292" s="68"/>
      <c r="G5292" s="68"/>
      <c r="H5292" s="68"/>
    </row>
    <row r="5293" spans="1:8" x14ac:dyDescent="0.3">
      <c r="A5293" s="68"/>
      <c r="B5293" s="68"/>
      <c r="C5293" s="68"/>
      <c r="D5293" s="68"/>
      <c r="E5293" s="68"/>
      <c r="F5293" s="68"/>
      <c r="G5293" s="68"/>
      <c r="H5293" s="68"/>
    </row>
    <row r="5294" spans="1:8" x14ac:dyDescent="0.3">
      <c r="A5294" s="68"/>
      <c r="B5294" s="68"/>
      <c r="C5294" s="68"/>
      <c r="D5294" s="68"/>
      <c r="E5294" s="68"/>
      <c r="F5294" s="68"/>
      <c r="G5294" s="68"/>
      <c r="H5294" s="68"/>
    </row>
    <row r="5295" spans="1:8" x14ac:dyDescent="0.3">
      <c r="A5295" s="68"/>
      <c r="B5295" s="68"/>
      <c r="C5295" s="68"/>
      <c r="D5295" s="68"/>
      <c r="E5295" s="68"/>
      <c r="F5295" s="68"/>
      <c r="G5295" s="68"/>
      <c r="H5295" s="68"/>
    </row>
    <row r="5296" spans="1:8" x14ac:dyDescent="0.3">
      <c r="A5296" s="68"/>
      <c r="B5296" s="68"/>
      <c r="C5296" s="68"/>
      <c r="D5296" s="68"/>
      <c r="E5296" s="68"/>
      <c r="F5296" s="68"/>
      <c r="G5296" s="68"/>
      <c r="H5296" s="68"/>
    </row>
    <row r="5297" spans="1:8" x14ac:dyDescent="0.3">
      <c r="A5297" s="68"/>
      <c r="B5297" s="68"/>
      <c r="C5297" s="68"/>
      <c r="D5297" s="68"/>
      <c r="E5297" s="68"/>
      <c r="F5297" s="68"/>
      <c r="G5297" s="68"/>
      <c r="H5297" s="68"/>
    </row>
    <row r="5298" spans="1:8" x14ac:dyDescent="0.3">
      <c r="A5298" s="68"/>
      <c r="B5298" s="68"/>
      <c r="C5298" s="68"/>
      <c r="D5298" s="68"/>
      <c r="E5298" s="68"/>
      <c r="F5298" s="68"/>
      <c r="G5298" s="68"/>
      <c r="H5298" s="68"/>
    </row>
    <row r="5299" spans="1:8" x14ac:dyDescent="0.3">
      <c r="A5299" s="68"/>
      <c r="B5299" s="68"/>
      <c r="C5299" s="68"/>
      <c r="D5299" s="68"/>
      <c r="E5299" s="68"/>
      <c r="F5299" s="68"/>
      <c r="G5299" s="68"/>
      <c r="H5299" s="68"/>
    </row>
    <row r="5300" spans="1:8" x14ac:dyDescent="0.3">
      <c r="A5300" s="68"/>
      <c r="B5300" s="68"/>
      <c r="C5300" s="68"/>
      <c r="D5300" s="68"/>
      <c r="E5300" s="68"/>
      <c r="F5300" s="68"/>
      <c r="G5300" s="68"/>
      <c r="H5300" s="68"/>
    </row>
    <row r="5301" spans="1:8" x14ac:dyDescent="0.3">
      <c r="A5301" s="68"/>
      <c r="B5301" s="68"/>
      <c r="C5301" s="68"/>
      <c r="D5301" s="68"/>
      <c r="E5301" s="68"/>
      <c r="F5301" s="68"/>
      <c r="G5301" s="68"/>
      <c r="H5301" s="68"/>
    </row>
    <row r="5302" spans="1:8" x14ac:dyDescent="0.3">
      <c r="A5302" s="68"/>
      <c r="B5302" s="68"/>
      <c r="C5302" s="68"/>
      <c r="D5302" s="68"/>
      <c r="E5302" s="68"/>
      <c r="F5302" s="68"/>
      <c r="G5302" s="68"/>
      <c r="H5302" s="68"/>
    </row>
    <row r="5303" spans="1:8" x14ac:dyDescent="0.3">
      <c r="A5303" s="68"/>
      <c r="B5303" s="68"/>
      <c r="C5303" s="68"/>
      <c r="D5303" s="68"/>
      <c r="E5303" s="68"/>
      <c r="F5303" s="68"/>
      <c r="G5303" s="68"/>
      <c r="H5303" s="68"/>
    </row>
    <row r="5304" spans="1:8" x14ac:dyDescent="0.3">
      <c r="A5304" s="68"/>
      <c r="B5304" s="68"/>
      <c r="C5304" s="68"/>
      <c r="D5304" s="68"/>
      <c r="E5304" s="68"/>
      <c r="F5304" s="68"/>
      <c r="G5304" s="68"/>
      <c r="H5304" s="68"/>
    </row>
    <row r="5305" spans="1:8" x14ac:dyDescent="0.3">
      <c r="A5305" s="68"/>
      <c r="B5305" s="68"/>
      <c r="C5305" s="68"/>
      <c r="D5305" s="68"/>
      <c r="E5305" s="68"/>
      <c r="F5305" s="68"/>
      <c r="G5305" s="68"/>
      <c r="H5305" s="68"/>
    </row>
    <row r="5306" spans="1:8" x14ac:dyDescent="0.3">
      <c r="A5306" s="68"/>
      <c r="B5306" s="68"/>
      <c r="C5306" s="68"/>
      <c r="D5306" s="68"/>
      <c r="E5306" s="68"/>
      <c r="F5306" s="68"/>
      <c r="G5306" s="68"/>
      <c r="H5306" s="68"/>
    </row>
    <row r="5307" spans="1:8" x14ac:dyDescent="0.3">
      <c r="A5307" s="68"/>
      <c r="B5307" s="68"/>
      <c r="C5307" s="68"/>
      <c r="D5307" s="68"/>
      <c r="E5307" s="68"/>
      <c r="F5307" s="68"/>
      <c r="G5307" s="68"/>
      <c r="H5307" s="68"/>
    </row>
    <row r="5308" spans="1:8" x14ac:dyDescent="0.3">
      <c r="A5308" s="68"/>
      <c r="B5308" s="68"/>
      <c r="C5308" s="68"/>
      <c r="D5308" s="68"/>
      <c r="E5308" s="68"/>
      <c r="F5308" s="68"/>
      <c r="G5308" s="68"/>
      <c r="H5308" s="68"/>
    </row>
    <row r="5309" spans="1:8" x14ac:dyDescent="0.3">
      <c r="A5309" s="68"/>
      <c r="B5309" s="68"/>
      <c r="C5309" s="68"/>
      <c r="D5309" s="68"/>
      <c r="E5309" s="68"/>
      <c r="F5309" s="68"/>
      <c r="G5309" s="68"/>
      <c r="H5309" s="68"/>
    </row>
    <row r="5310" spans="1:8" x14ac:dyDescent="0.3">
      <c r="A5310" s="68"/>
      <c r="B5310" s="68"/>
      <c r="C5310" s="68"/>
      <c r="D5310" s="68"/>
      <c r="E5310" s="68"/>
      <c r="F5310" s="68"/>
      <c r="G5310" s="68"/>
      <c r="H5310" s="68"/>
    </row>
    <row r="5311" spans="1:8" x14ac:dyDescent="0.3">
      <c r="A5311" s="68"/>
      <c r="B5311" s="68"/>
      <c r="C5311" s="68"/>
      <c r="D5311" s="68"/>
      <c r="E5311" s="68"/>
      <c r="F5311" s="68"/>
      <c r="G5311" s="68"/>
      <c r="H5311" s="68"/>
    </row>
    <row r="5312" spans="1:8" x14ac:dyDescent="0.3">
      <c r="A5312" s="68"/>
      <c r="B5312" s="68"/>
      <c r="C5312" s="68"/>
      <c r="D5312" s="68"/>
      <c r="E5312" s="68"/>
      <c r="F5312" s="68"/>
      <c r="G5312" s="68"/>
      <c r="H5312" s="68"/>
    </row>
    <row r="5313" spans="1:8" x14ac:dyDescent="0.3">
      <c r="A5313" s="68"/>
      <c r="B5313" s="68"/>
      <c r="C5313" s="68"/>
      <c r="D5313" s="68"/>
      <c r="E5313" s="68"/>
      <c r="F5313" s="68"/>
      <c r="G5313" s="68"/>
      <c r="H5313" s="68"/>
    </row>
    <row r="5314" spans="1:8" x14ac:dyDescent="0.3">
      <c r="A5314" s="68"/>
      <c r="B5314" s="68"/>
      <c r="C5314" s="68"/>
      <c r="D5314" s="68"/>
      <c r="E5314" s="68"/>
      <c r="F5314" s="68"/>
      <c r="G5314" s="68"/>
      <c r="H5314" s="68"/>
    </row>
    <row r="5315" spans="1:8" x14ac:dyDescent="0.3">
      <c r="A5315" s="68"/>
      <c r="B5315" s="68"/>
      <c r="C5315" s="68"/>
      <c r="D5315" s="68"/>
      <c r="E5315" s="68"/>
      <c r="F5315" s="68"/>
      <c r="G5315" s="68"/>
      <c r="H5315" s="68"/>
    </row>
    <row r="5316" spans="1:8" x14ac:dyDescent="0.3">
      <c r="A5316" s="68"/>
      <c r="B5316" s="68"/>
      <c r="C5316" s="68"/>
      <c r="D5316" s="68"/>
      <c r="E5316" s="68"/>
      <c r="F5316" s="68"/>
      <c r="G5316" s="68"/>
      <c r="H5316" s="68"/>
    </row>
    <row r="5317" spans="1:8" x14ac:dyDescent="0.3">
      <c r="A5317" s="68"/>
      <c r="B5317" s="68"/>
      <c r="C5317" s="68"/>
      <c r="D5317" s="68"/>
      <c r="E5317" s="68"/>
      <c r="F5317" s="68"/>
      <c r="G5317" s="68"/>
      <c r="H5317" s="68"/>
    </row>
    <row r="5318" spans="1:8" x14ac:dyDescent="0.3">
      <c r="A5318" s="68"/>
      <c r="B5318" s="68"/>
      <c r="C5318" s="68"/>
      <c r="D5318" s="68"/>
      <c r="E5318" s="68"/>
      <c r="F5318" s="68"/>
      <c r="G5318" s="68"/>
      <c r="H5318" s="68"/>
    </row>
    <row r="5319" spans="1:8" x14ac:dyDescent="0.3">
      <c r="A5319" s="68"/>
      <c r="B5319" s="68"/>
      <c r="C5319" s="68"/>
      <c r="D5319" s="68"/>
      <c r="E5319" s="68"/>
      <c r="F5319" s="68"/>
      <c r="G5319" s="68"/>
      <c r="H5319" s="68"/>
    </row>
    <row r="5320" spans="1:8" x14ac:dyDescent="0.3">
      <c r="A5320" s="68"/>
      <c r="B5320" s="68"/>
      <c r="C5320" s="68"/>
      <c r="D5320" s="68"/>
      <c r="E5320" s="68"/>
      <c r="F5320" s="68"/>
      <c r="G5320" s="68"/>
      <c r="H5320" s="68"/>
    </row>
    <row r="5321" spans="1:8" x14ac:dyDescent="0.3">
      <c r="A5321" s="68"/>
      <c r="B5321" s="68"/>
      <c r="C5321" s="68"/>
      <c r="D5321" s="68"/>
      <c r="E5321" s="68"/>
      <c r="F5321" s="68"/>
      <c r="G5321" s="68"/>
      <c r="H5321" s="68"/>
    </row>
    <row r="5322" spans="1:8" x14ac:dyDescent="0.3">
      <c r="A5322" s="68"/>
      <c r="B5322" s="68"/>
      <c r="C5322" s="68"/>
      <c r="D5322" s="68"/>
      <c r="E5322" s="68"/>
      <c r="F5322" s="68"/>
      <c r="G5322" s="68"/>
      <c r="H5322" s="68"/>
    </row>
    <row r="5323" spans="1:8" x14ac:dyDescent="0.3">
      <c r="A5323" s="68"/>
      <c r="B5323" s="68"/>
      <c r="C5323" s="68"/>
      <c r="D5323" s="68"/>
      <c r="E5323" s="68"/>
      <c r="F5323" s="68"/>
      <c r="G5323" s="68"/>
      <c r="H5323" s="68"/>
    </row>
    <row r="5324" spans="1:8" x14ac:dyDescent="0.3">
      <c r="A5324" s="68"/>
      <c r="B5324" s="68"/>
      <c r="C5324" s="68"/>
      <c r="D5324" s="68"/>
      <c r="E5324" s="68"/>
      <c r="F5324" s="68"/>
      <c r="G5324" s="68"/>
      <c r="H5324" s="68"/>
    </row>
    <row r="5325" spans="1:8" x14ac:dyDescent="0.3">
      <c r="A5325" s="68"/>
      <c r="B5325" s="68"/>
      <c r="C5325" s="68"/>
      <c r="D5325" s="68"/>
      <c r="E5325" s="68"/>
      <c r="F5325" s="68"/>
      <c r="G5325" s="68"/>
      <c r="H5325" s="68"/>
    </row>
    <row r="5326" spans="1:8" x14ac:dyDescent="0.3">
      <c r="A5326" s="68"/>
      <c r="B5326" s="68"/>
      <c r="C5326" s="68"/>
      <c r="D5326" s="68"/>
      <c r="E5326" s="68"/>
      <c r="F5326" s="68"/>
      <c r="G5326" s="68"/>
      <c r="H5326" s="68"/>
    </row>
    <row r="5327" spans="1:8" x14ac:dyDescent="0.3">
      <c r="A5327" s="68"/>
      <c r="B5327" s="68"/>
      <c r="C5327" s="68"/>
      <c r="D5327" s="68"/>
      <c r="E5327" s="68"/>
      <c r="F5327" s="68"/>
      <c r="G5327" s="68"/>
      <c r="H5327" s="68"/>
    </row>
    <row r="5328" spans="1:8" x14ac:dyDescent="0.3">
      <c r="A5328" s="68"/>
      <c r="B5328" s="68"/>
      <c r="C5328" s="68"/>
      <c r="D5328" s="68"/>
      <c r="E5328" s="68"/>
      <c r="F5328" s="68"/>
      <c r="G5328" s="68"/>
      <c r="H5328" s="68"/>
    </row>
    <row r="5329" spans="1:8" x14ac:dyDescent="0.3">
      <c r="A5329" s="68"/>
      <c r="B5329" s="68"/>
      <c r="C5329" s="68"/>
      <c r="D5329" s="68"/>
      <c r="E5329" s="68"/>
      <c r="F5329" s="68"/>
      <c r="G5329" s="68"/>
      <c r="H5329" s="68"/>
    </row>
    <row r="5330" spans="1:8" x14ac:dyDescent="0.3">
      <c r="A5330" s="68"/>
      <c r="B5330" s="68"/>
      <c r="C5330" s="68"/>
      <c r="D5330" s="68"/>
      <c r="E5330" s="68"/>
      <c r="F5330" s="68"/>
      <c r="G5330" s="68"/>
      <c r="H5330" s="68"/>
    </row>
    <row r="5331" spans="1:8" x14ac:dyDescent="0.3">
      <c r="A5331" s="68"/>
      <c r="B5331" s="68"/>
      <c r="C5331" s="68"/>
      <c r="D5331" s="68"/>
      <c r="E5331" s="68"/>
      <c r="F5331" s="68"/>
      <c r="G5331" s="68"/>
      <c r="H5331" s="68"/>
    </row>
    <row r="5332" spans="1:8" x14ac:dyDescent="0.3">
      <c r="A5332" s="68"/>
      <c r="B5332" s="68"/>
      <c r="C5332" s="68"/>
      <c r="D5332" s="68"/>
      <c r="E5332" s="68"/>
      <c r="F5332" s="68"/>
      <c r="G5332" s="68"/>
      <c r="H5332" s="68"/>
    </row>
    <row r="5333" spans="1:8" x14ac:dyDescent="0.3">
      <c r="A5333" s="68"/>
      <c r="B5333" s="68"/>
      <c r="C5333" s="68"/>
      <c r="D5333" s="68"/>
      <c r="E5333" s="68"/>
      <c r="F5333" s="68"/>
      <c r="G5333" s="68"/>
      <c r="H5333" s="68"/>
    </row>
    <row r="5334" spans="1:8" x14ac:dyDescent="0.3">
      <c r="A5334" s="68"/>
      <c r="B5334" s="68"/>
      <c r="C5334" s="68"/>
      <c r="D5334" s="68"/>
      <c r="E5334" s="68"/>
      <c r="F5334" s="68"/>
      <c r="G5334" s="68"/>
      <c r="H5334" s="68"/>
    </row>
    <row r="5335" spans="1:8" x14ac:dyDescent="0.3">
      <c r="A5335" s="68"/>
      <c r="B5335" s="68"/>
      <c r="C5335" s="68"/>
      <c r="D5335" s="68"/>
      <c r="E5335" s="68"/>
      <c r="F5335" s="68"/>
      <c r="G5335" s="68"/>
      <c r="H5335" s="68"/>
    </row>
    <row r="5336" spans="1:8" x14ac:dyDescent="0.3">
      <c r="A5336" s="68"/>
      <c r="B5336" s="68"/>
      <c r="C5336" s="68"/>
      <c r="D5336" s="68"/>
      <c r="E5336" s="68"/>
      <c r="F5336" s="68"/>
      <c r="G5336" s="68"/>
      <c r="H5336" s="68"/>
    </row>
    <row r="5337" spans="1:8" x14ac:dyDescent="0.3">
      <c r="A5337" s="68"/>
      <c r="B5337" s="68"/>
      <c r="C5337" s="68"/>
      <c r="D5337" s="68"/>
      <c r="E5337" s="68"/>
      <c r="F5337" s="68"/>
      <c r="G5337" s="68"/>
      <c r="H5337" s="68"/>
    </row>
    <row r="5338" spans="1:8" x14ac:dyDescent="0.3">
      <c r="A5338" s="68"/>
      <c r="B5338" s="68"/>
      <c r="C5338" s="68"/>
      <c r="D5338" s="68"/>
      <c r="E5338" s="68"/>
      <c r="F5338" s="68"/>
      <c r="G5338" s="68"/>
      <c r="H5338" s="68"/>
    </row>
    <row r="5339" spans="1:8" x14ac:dyDescent="0.3">
      <c r="A5339" s="68"/>
      <c r="B5339" s="68"/>
      <c r="C5339" s="68"/>
      <c r="D5339" s="68"/>
      <c r="E5339" s="68"/>
      <c r="F5339" s="68"/>
      <c r="G5339" s="68"/>
      <c r="H5339" s="68"/>
    </row>
    <row r="5340" spans="1:8" x14ac:dyDescent="0.3">
      <c r="A5340" s="68"/>
      <c r="B5340" s="68"/>
      <c r="C5340" s="68"/>
      <c r="D5340" s="68"/>
      <c r="E5340" s="68"/>
      <c r="F5340" s="68"/>
      <c r="G5340" s="68"/>
      <c r="H5340" s="68"/>
    </row>
    <row r="5341" spans="1:8" x14ac:dyDescent="0.3">
      <c r="A5341" s="68"/>
      <c r="B5341" s="68"/>
      <c r="C5341" s="68"/>
      <c r="D5341" s="68"/>
      <c r="E5341" s="68"/>
      <c r="F5341" s="68"/>
      <c r="G5341" s="68"/>
      <c r="H5341" s="68"/>
    </row>
    <row r="5342" spans="1:8" x14ac:dyDescent="0.3">
      <c r="A5342" s="68"/>
      <c r="B5342" s="68"/>
      <c r="C5342" s="68"/>
      <c r="D5342" s="68"/>
      <c r="E5342" s="68"/>
      <c r="F5342" s="68"/>
      <c r="G5342" s="68"/>
      <c r="H5342" s="68"/>
    </row>
    <row r="5343" spans="1:8" x14ac:dyDescent="0.3">
      <c r="A5343" s="68"/>
      <c r="B5343" s="68"/>
      <c r="C5343" s="68"/>
      <c r="D5343" s="68"/>
      <c r="E5343" s="68"/>
      <c r="F5343" s="68"/>
      <c r="G5343" s="68"/>
      <c r="H5343" s="68"/>
    </row>
    <row r="5344" spans="1:8" x14ac:dyDescent="0.3">
      <c r="A5344" s="68"/>
      <c r="B5344" s="68"/>
      <c r="C5344" s="68"/>
      <c r="D5344" s="68"/>
      <c r="E5344" s="68"/>
      <c r="F5344" s="68"/>
      <c r="G5344" s="68"/>
      <c r="H5344" s="68"/>
    </row>
    <row r="5345" spans="1:8" x14ac:dyDescent="0.3">
      <c r="A5345" s="68"/>
      <c r="B5345" s="68"/>
      <c r="C5345" s="68"/>
      <c r="D5345" s="68"/>
      <c r="E5345" s="68"/>
      <c r="F5345" s="68"/>
      <c r="G5345" s="68"/>
      <c r="H5345" s="68"/>
    </row>
    <row r="5346" spans="1:8" x14ac:dyDescent="0.3">
      <c r="A5346" s="68"/>
      <c r="B5346" s="68"/>
      <c r="C5346" s="68"/>
      <c r="D5346" s="68"/>
      <c r="E5346" s="68"/>
      <c r="F5346" s="68"/>
      <c r="G5346" s="68"/>
      <c r="H5346" s="68"/>
    </row>
    <row r="5347" spans="1:8" x14ac:dyDescent="0.3">
      <c r="A5347" s="68"/>
      <c r="B5347" s="68"/>
      <c r="C5347" s="68"/>
      <c r="D5347" s="68"/>
      <c r="E5347" s="68"/>
      <c r="F5347" s="68"/>
      <c r="G5347" s="68"/>
      <c r="H5347" s="68"/>
    </row>
    <row r="5348" spans="1:8" x14ac:dyDescent="0.3">
      <c r="A5348" s="68"/>
      <c r="B5348" s="68"/>
      <c r="C5348" s="68"/>
      <c r="D5348" s="68"/>
      <c r="E5348" s="68"/>
      <c r="F5348" s="68"/>
      <c r="G5348" s="68"/>
      <c r="H5348" s="68"/>
    </row>
    <row r="5349" spans="1:8" x14ac:dyDescent="0.3">
      <c r="A5349" s="68"/>
      <c r="B5349" s="68"/>
      <c r="C5349" s="68"/>
      <c r="D5349" s="68"/>
      <c r="E5349" s="68"/>
      <c r="F5349" s="68"/>
      <c r="G5349" s="68"/>
      <c r="H5349" s="68"/>
    </row>
    <row r="5350" spans="1:8" x14ac:dyDescent="0.3">
      <c r="A5350" s="68"/>
      <c r="B5350" s="68"/>
      <c r="C5350" s="68"/>
      <c r="D5350" s="68"/>
      <c r="E5350" s="68"/>
      <c r="F5350" s="68"/>
      <c r="G5350" s="68"/>
      <c r="H5350" s="68"/>
    </row>
    <row r="5351" spans="1:8" x14ac:dyDescent="0.3">
      <c r="A5351" s="68"/>
      <c r="B5351" s="68"/>
      <c r="C5351" s="68"/>
      <c r="D5351" s="68"/>
      <c r="E5351" s="68"/>
      <c r="F5351" s="68"/>
      <c r="G5351" s="68"/>
      <c r="H5351" s="68"/>
    </row>
    <row r="5352" spans="1:8" x14ac:dyDescent="0.3">
      <c r="A5352" s="68"/>
      <c r="B5352" s="68"/>
      <c r="C5352" s="68"/>
      <c r="D5352" s="68"/>
      <c r="E5352" s="68"/>
      <c r="F5352" s="68"/>
      <c r="G5352" s="68"/>
      <c r="H5352" s="68"/>
    </row>
    <row r="5353" spans="1:8" x14ac:dyDescent="0.3">
      <c r="A5353" s="68"/>
      <c r="B5353" s="68"/>
      <c r="C5353" s="68"/>
      <c r="D5353" s="68"/>
      <c r="E5353" s="68"/>
      <c r="F5353" s="68"/>
      <c r="G5353" s="68"/>
      <c r="H5353" s="68"/>
    </row>
    <row r="5354" spans="1:8" x14ac:dyDescent="0.3">
      <c r="A5354" s="68"/>
      <c r="B5354" s="68"/>
      <c r="C5354" s="68"/>
      <c r="D5354" s="68"/>
      <c r="E5354" s="68"/>
      <c r="F5354" s="68"/>
      <c r="G5354" s="68"/>
      <c r="H5354" s="68"/>
    </row>
    <row r="5355" spans="1:8" x14ac:dyDescent="0.3">
      <c r="A5355" s="68"/>
      <c r="B5355" s="68"/>
      <c r="C5355" s="68"/>
      <c r="D5355" s="68"/>
      <c r="E5355" s="68"/>
      <c r="F5355" s="68"/>
      <c r="G5355" s="68"/>
      <c r="H5355" s="68"/>
    </row>
    <row r="5356" spans="1:8" x14ac:dyDescent="0.3">
      <c r="A5356" s="68"/>
      <c r="B5356" s="68"/>
      <c r="C5356" s="68"/>
      <c r="D5356" s="68"/>
      <c r="E5356" s="68"/>
      <c r="F5356" s="68"/>
      <c r="G5356" s="68"/>
      <c r="H5356" s="68"/>
    </row>
    <row r="5357" spans="1:8" x14ac:dyDescent="0.3">
      <c r="A5357" s="68"/>
      <c r="B5357" s="68"/>
      <c r="C5357" s="68"/>
      <c r="D5357" s="68"/>
      <c r="E5357" s="68"/>
      <c r="F5357" s="68"/>
      <c r="G5357" s="68"/>
      <c r="H5357" s="68"/>
    </row>
    <row r="5358" spans="1:8" x14ac:dyDescent="0.3">
      <c r="A5358" s="68"/>
      <c r="B5358" s="68"/>
      <c r="C5358" s="68"/>
      <c r="D5358" s="68"/>
      <c r="E5358" s="68"/>
      <c r="F5358" s="68"/>
      <c r="G5358" s="68"/>
      <c r="H5358" s="68"/>
    </row>
    <row r="5359" spans="1:8" x14ac:dyDescent="0.3">
      <c r="A5359" s="68"/>
      <c r="B5359" s="68"/>
      <c r="C5359" s="68"/>
      <c r="D5359" s="68"/>
      <c r="E5359" s="68"/>
      <c r="F5359" s="68"/>
      <c r="G5359" s="68"/>
      <c r="H5359" s="68"/>
    </row>
    <row r="5360" spans="1:8" x14ac:dyDescent="0.3">
      <c r="A5360" s="68"/>
      <c r="B5360" s="68"/>
      <c r="C5360" s="68"/>
      <c r="D5360" s="68"/>
      <c r="E5360" s="68"/>
      <c r="F5360" s="68"/>
      <c r="G5360" s="68"/>
      <c r="H5360" s="68"/>
    </row>
    <row r="5361" spans="1:8" x14ac:dyDescent="0.3">
      <c r="A5361" s="68"/>
      <c r="B5361" s="68"/>
      <c r="C5361" s="68"/>
      <c r="D5361" s="68"/>
      <c r="E5361" s="68"/>
      <c r="F5361" s="68"/>
      <c r="G5361" s="68"/>
      <c r="H5361" s="68"/>
    </row>
    <row r="5362" spans="1:8" x14ac:dyDescent="0.3">
      <c r="A5362" s="68"/>
      <c r="B5362" s="68"/>
      <c r="C5362" s="68"/>
      <c r="D5362" s="68"/>
      <c r="E5362" s="68"/>
      <c r="F5362" s="68"/>
      <c r="G5362" s="68"/>
      <c r="H5362" s="68"/>
    </row>
    <row r="5363" spans="1:8" x14ac:dyDescent="0.3">
      <c r="A5363" s="68"/>
      <c r="B5363" s="68"/>
      <c r="C5363" s="68"/>
      <c r="D5363" s="68"/>
      <c r="E5363" s="68"/>
      <c r="F5363" s="68"/>
      <c r="G5363" s="68"/>
      <c r="H5363" s="68"/>
    </row>
    <row r="5364" spans="1:8" x14ac:dyDescent="0.3">
      <c r="A5364" s="68"/>
      <c r="B5364" s="68"/>
      <c r="C5364" s="68"/>
      <c r="D5364" s="68"/>
      <c r="E5364" s="68"/>
      <c r="F5364" s="68"/>
      <c r="G5364" s="68"/>
      <c r="H5364" s="68"/>
    </row>
    <row r="5365" spans="1:8" x14ac:dyDescent="0.3">
      <c r="A5365" s="68"/>
      <c r="B5365" s="68"/>
      <c r="C5365" s="68"/>
      <c r="D5365" s="68"/>
      <c r="E5365" s="68"/>
      <c r="F5365" s="68"/>
      <c r="G5365" s="68"/>
      <c r="H5365" s="68"/>
    </row>
    <row r="5366" spans="1:8" x14ac:dyDescent="0.3">
      <c r="A5366" s="68"/>
      <c r="B5366" s="68"/>
      <c r="C5366" s="68"/>
      <c r="D5366" s="68"/>
      <c r="E5366" s="68"/>
      <c r="F5366" s="68"/>
      <c r="G5366" s="68"/>
      <c r="H5366" s="68"/>
    </row>
    <row r="5367" spans="1:8" x14ac:dyDescent="0.3">
      <c r="A5367" s="68"/>
      <c r="B5367" s="68"/>
      <c r="C5367" s="68"/>
      <c r="D5367" s="68"/>
      <c r="E5367" s="68"/>
      <c r="F5367" s="68"/>
      <c r="G5367" s="68"/>
      <c r="H5367" s="68"/>
    </row>
    <row r="5368" spans="1:8" x14ac:dyDescent="0.3">
      <c r="A5368" s="68"/>
      <c r="B5368" s="68"/>
      <c r="C5368" s="68"/>
      <c r="D5368" s="68"/>
      <c r="E5368" s="68"/>
      <c r="F5368" s="68"/>
      <c r="G5368" s="68"/>
      <c r="H5368" s="68"/>
    </row>
    <row r="5369" spans="1:8" x14ac:dyDescent="0.3">
      <c r="A5369" s="68"/>
      <c r="B5369" s="68"/>
      <c r="C5369" s="68"/>
      <c r="D5369" s="68"/>
      <c r="E5369" s="68"/>
      <c r="F5369" s="68"/>
      <c r="G5369" s="68"/>
      <c r="H5369" s="68"/>
    </row>
    <row r="5370" spans="1:8" x14ac:dyDescent="0.3">
      <c r="A5370" s="68"/>
      <c r="B5370" s="68"/>
      <c r="C5370" s="68"/>
      <c r="D5370" s="68"/>
      <c r="E5370" s="68"/>
      <c r="F5370" s="68"/>
      <c r="G5370" s="68"/>
      <c r="H5370" s="68"/>
    </row>
    <row r="5371" spans="1:8" x14ac:dyDescent="0.3">
      <c r="A5371" s="68"/>
      <c r="B5371" s="68"/>
      <c r="C5371" s="68"/>
      <c r="D5371" s="68"/>
      <c r="E5371" s="68"/>
      <c r="F5371" s="68"/>
      <c r="G5371" s="68"/>
      <c r="H5371" s="68"/>
    </row>
    <row r="5372" spans="1:8" x14ac:dyDescent="0.3">
      <c r="A5372" s="68"/>
      <c r="B5372" s="68"/>
      <c r="C5372" s="68"/>
      <c r="D5372" s="68"/>
      <c r="E5372" s="68"/>
      <c r="F5372" s="68"/>
      <c r="G5372" s="68"/>
      <c r="H5372" s="68"/>
    </row>
    <row r="5373" spans="1:8" x14ac:dyDescent="0.3">
      <c r="A5373" s="68"/>
      <c r="B5373" s="68"/>
      <c r="C5373" s="68"/>
      <c r="D5373" s="68"/>
      <c r="E5373" s="68"/>
      <c r="F5373" s="68"/>
      <c r="G5373" s="68"/>
      <c r="H5373" s="68"/>
    </row>
    <row r="5374" spans="1:8" x14ac:dyDescent="0.3">
      <c r="A5374" s="68"/>
      <c r="B5374" s="68"/>
      <c r="C5374" s="68"/>
      <c r="D5374" s="68"/>
      <c r="E5374" s="68"/>
      <c r="F5374" s="68"/>
      <c r="G5374" s="68"/>
      <c r="H5374" s="68"/>
    </row>
    <row r="5375" spans="1:8" x14ac:dyDescent="0.3">
      <c r="A5375" s="68"/>
      <c r="B5375" s="68"/>
      <c r="C5375" s="68"/>
      <c r="D5375" s="68"/>
      <c r="E5375" s="68"/>
      <c r="F5375" s="68"/>
      <c r="G5375" s="68"/>
      <c r="H5375" s="68"/>
    </row>
    <row r="5376" spans="1:8" x14ac:dyDescent="0.3">
      <c r="A5376" s="68"/>
      <c r="B5376" s="68"/>
      <c r="C5376" s="68"/>
      <c r="D5376" s="68"/>
      <c r="E5376" s="68"/>
      <c r="F5376" s="68"/>
      <c r="G5376" s="68"/>
      <c r="H5376" s="68"/>
    </row>
    <row r="5377" spans="1:8" x14ac:dyDescent="0.3">
      <c r="A5377" s="68"/>
      <c r="B5377" s="68"/>
      <c r="C5377" s="68"/>
      <c r="D5377" s="68"/>
      <c r="E5377" s="68"/>
      <c r="F5377" s="68"/>
      <c r="G5377" s="68"/>
      <c r="H5377" s="68"/>
    </row>
    <row r="5378" spans="1:8" x14ac:dyDescent="0.3">
      <c r="A5378" s="68"/>
      <c r="B5378" s="68"/>
      <c r="C5378" s="68"/>
      <c r="D5378" s="68"/>
      <c r="E5378" s="68"/>
      <c r="F5378" s="68"/>
      <c r="G5378" s="68"/>
      <c r="H5378" s="68"/>
    </row>
    <row r="5379" spans="1:8" x14ac:dyDescent="0.3">
      <c r="A5379" s="68"/>
      <c r="B5379" s="68"/>
      <c r="C5379" s="68"/>
      <c r="D5379" s="68"/>
      <c r="E5379" s="68"/>
      <c r="F5379" s="68"/>
      <c r="G5379" s="68"/>
      <c r="H5379" s="68"/>
    </row>
    <row r="5380" spans="1:8" x14ac:dyDescent="0.3">
      <c r="A5380" s="68"/>
      <c r="B5380" s="68"/>
      <c r="C5380" s="68"/>
      <c r="D5380" s="68"/>
      <c r="E5380" s="68"/>
      <c r="F5380" s="68"/>
      <c r="G5380" s="68"/>
      <c r="H5380" s="68"/>
    </row>
    <row r="5381" spans="1:8" x14ac:dyDescent="0.3">
      <c r="A5381" s="68"/>
      <c r="B5381" s="68"/>
      <c r="C5381" s="68"/>
      <c r="D5381" s="68"/>
      <c r="E5381" s="68"/>
      <c r="F5381" s="68"/>
      <c r="G5381" s="68"/>
      <c r="H5381" s="68"/>
    </row>
    <row r="5382" spans="1:8" x14ac:dyDescent="0.3">
      <c r="A5382" s="68"/>
      <c r="B5382" s="68"/>
      <c r="C5382" s="68"/>
      <c r="D5382" s="68"/>
      <c r="E5382" s="68"/>
      <c r="F5382" s="68"/>
      <c r="G5382" s="68"/>
      <c r="H5382" s="68"/>
    </row>
    <row r="5383" spans="1:8" x14ac:dyDescent="0.3">
      <c r="A5383" s="68"/>
      <c r="B5383" s="68"/>
      <c r="C5383" s="68"/>
      <c r="D5383" s="68"/>
      <c r="E5383" s="68"/>
      <c r="F5383" s="68"/>
      <c r="G5383" s="68"/>
      <c r="H5383" s="68"/>
    </row>
    <row r="5384" spans="1:8" x14ac:dyDescent="0.3">
      <c r="A5384" s="68"/>
      <c r="B5384" s="68"/>
      <c r="C5384" s="68"/>
      <c r="D5384" s="68"/>
      <c r="E5384" s="68"/>
      <c r="F5384" s="68"/>
      <c r="G5384" s="68"/>
      <c r="H5384" s="68"/>
    </row>
    <row r="5385" spans="1:8" x14ac:dyDescent="0.3">
      <c r="A5385" s="68"/>
      <c r="B5385" s="68"/>
      <c r="C5385" s="68"/>
      <c r="D5385" s="68"/>
      <c r="E5385" s="68"/>
      <c r="F5385" s="68"/>
      <c r="G5385" s="68"/>
      <c r="H5385" s="68"/>
    </row>
    <row r="5386" spans="1:8" x14ac:dyDescent="0.3">
      <c r="A5386" s="68"/>
      <c r="B5386" s="68"/>
      <c r="C5386" s="68"/>
      <c r="D5386" s="68"/>
      <c r="E5386" s="68"/>
      <c r="F5386" s="68"/>
      <c r="G5386" s="68"/>
      <c r="H5386" s="68"/>
    </row>
    <row r="5387" spans="1:8" x14ac:dyDescent="0.3">
      <c r="A5387" s="68"/>
      <c r="B5387" s="68"/>
      <c r="C5387" s="68"/>
      <c r="D5387" s="68"/>
      <c r="E5387" s="68"/>
      <c r="F5387" s="68"/>
      <c r="G5387" s="68"/>
      <c r="H5387" s="68"/>
    </row>
    <row r="5388" spans="1:8" x14ac:dyDescent="0.3">
      <c r="A5388" s="68"/>
      <c r="B5388" s="68"/>
      <c r="C5388" s="68"/>
      <c r="D5388" s="68"/>
      <c r="E5388" s="68"/>
      <c r="F5388" s="68"/>
      <c r="G5388" s="68"/>
      <c r="H5388" s="68"/>
    </row>
    <row r="5389" spans="1:8" x14ac:dyDescent="0.3">
      <c r="A5389" s="68"/>
      <c r="B5389" s="68"/>
      <c r="C5389" s="68"/>
      <c r="D5389" s="68"/>
      <c r="E5389" s="68"/>
      <c r="F5389" s="68"/>
      <c r="G5389" s="68"/>
      <c r="H5389" s="68"/>
    </row>
    <row r="5390" spans="1:8" x14ac:dyDescent="0.3">
      <c r="A5390" s="68"/>
      <c r="B5390" s="68"/>
      <c r="C5390" s="68"/>
      <c r="D5390" s="68"/>
      <c r="E5390" s="68"/>
      <c r="F5390" s="68"/>
      <c r="G5390" s="68"/>
      <c r="H5390" s="68"/>
    </row>
    <row r="5391" spans="1:8" x14ac:dyDescent="0.3">
      <c r="A5391" s="68"/>
      <c r="B5391" s="68"/>
      <c r="C5391" s="68"/>
      <c r="D5391" s="68"/>
      <c r="E5391" s="68"/>
      <c r="F5391" s="68"/>
      <c r="G5391" s="68"/>
      <c r="H5391" s="68"/>
    </row>
    <row r="5392" spans="1:8" x14ac:dyDescent="0.3">
      <c r="A5392" s="68"/>
      <c r="B5392" s="68"/>
      <c r="C5392" s="68"/>
      <c r="D5392" s="68"/>
      <c r="E5392" s="68"/>
      <c r="F5392" s="68"/>
      <c r="G5392" s="68"/>
      <c r="H5392" s="68"/>
    </row>
    <row r="5393" spans="1:8" x14ac:dyDescent="0.3">
      <c r="A5393" s="68"/>
      <c r="B5393" s="68"/>
      <c r="C5393" s="68"/>
      <c r="D5393" s="68"/>
      <c r="E5393" s="68"/>
      <c r="F5393" s="68"/>
      <c r="G5393" s="68"/>
      <c r="H5393" s="68"/>
    </row>
    <row r="5394" spans="1:8" x14ac:dyDescent="0.3">
      <c r="A5394" s="68"/>
      <c r="B5394" s="68"/>
      <c r="C5394" s="68"/>
      <c r="D5394" s="68"/>
      <c r="E5394" s="68"/>
      <c r="F5394" s="68"/>
      <c r="G5394" s="68"/>
      <c r="H5394" s="68"/>
    </row>
    <row r="5395" spans="1:8" x14ac:dyDescent="0.3">
      <c r="A5395" s="68"/>
      <c r="B5395" s="68"/>
      <c r="C5395" s="68"/>
      <c r="D5395" s="68"/>
      <c r="E5395" s="68"/>
      <c r="F5395" s="68"/>
      <c r="G5395" s="68"/>
      <c r="H5395" s="68"/>
    </row>
    <row r="5396" spans="1:8" x14ac:dyDescent="0.3">
      <c r="A5396" s="68"/>
      <c r="B5396" s="68"/>
      <c r="C5396" s="68"/>
      <c r="D5396" s="68"/>
      <c r="E5396" s="68"/>
      <c r="F5396" s="68"/>
      <c r="G5396" s="68"/>
      <c r="H5396" s="68"/>
    </row>
    <row r="5397" spans="1:8" x14ac:dyDescent="0.3">
      <c r="A5397" s="68"/>
      <c r="B5397" s="68"/>
      <c r="C5397" s="68"/>
      <c r="D5397" s="68"/>
      <c r="E5397" s="68"/>
      <c r="F5397" s="68"/>
      <c r="G5397" s="68"/>
      <c r="H5397" s="68"/>
    </row>
    <row r="5398" spans="1:8" x14ac:dyDescent="0.3">
      <c r="A5398" s="68"/>
      <c r="B5398" s="68"/>
      <c r="C5398" s="68"/>
      <c r="D5398" s="68"/>
      <c r="E5398" s="68"/>
      <c r="F5398" s="68"/>
      <c r="G5398" s="68"/>
      <c r="H5398" s="68"/>
    </row>
    <row r="5399" spans="1:8" x14ac:dyDescent="0.3">
      <c r="A5399" s="68"/>
      <c r="B5399" s="68"/>
      <c r="C5399" s="68"/>
      <c r="D5399" s="68"/>
      <c r="E5399" s="68"/>
      <c r="F5399" s="68"/>
      <c r="G5399" s="68"/>
      <c r="H5399" s="68"/>
    </row>
    <row r="5400" spans="1:8" x14ac:dyDescent="0.3">
      <c r="A5400" s="68"/>
      <c r="B5400" s="68"/>
      <c r="C5400" s="68"/>
      <c r="D5400" s="68"/>
      <c r="E5400" s="68"/>
      <c r="F5400" s="68"/>
      <c r="G5400" s="68"/>
      <c r="H5400" s="68"/>
    </row>
    <row r="5401" spans="1:8" x14ac:dyDescent="0.3">
      <c r="A5401" s="68"/>
      <c r="B5401" s="68"/>
      <c r="C5401" s="68"/>
      <c r="D5401" s="68"/>
      <c r="E5401" s="68"/>
      <c r="F5401" s="68"/>
      <c r="G5401" s="68"/>
      <c r="H5401" s="68"/>
    </row>
    <row r="5402" spans="1:8" x14ac:dyDescent="0.3">
      <c r="A5402" s="68"/>
      <c r="B5402" s="68"/>
      <c r="C5402" s="68"/>
      <c r="D5402" s="68"/>
      <c r="E5402" s="68"/>
      <c r="F5402" s="68"/>
      <c r="G5402" s="68"/>
      <c r="H5402" s="68"/>
    </row>
    <row r="5403" spans="1:8" x14ac:dyDescent="0.3">
      <c r="A5403" s="68"/>
      <c r="B5403" s="68"/>
      <c r="C5403" s="68"/>
      <c r="D5403" s="68"/>
      <c r="E5403" s="68"/>
      <c r="F5403" s="68"/>
      <c r="G5403" s="68"/>
      <c r="H5403" s="68"/>
    </row>
    <row r="5404" spans="1:8" x14ac:dyDescent="0.3">
      <c r="A5404" s="68"/>
      <c r="B5404" s="68"/>
      <c r="C5404" s="68"/>
      <c r="D5404" s="68"/>
      <c r="E5404" s="68"/>
      <c r="F5404" s="68"/>
      <c r="G5404" s="68"/>
      <c r="H5404" s="68"/>
    </row>
    <row r="5405" spans="1:8" x14ac:dyDescent="0.3">
      <c r="A5405" s="68"/>
      <c r="B5405" s="68"/>
      <c r="C5405" s="68"/>
      <c r="D5405" s="68"/>
      <c r="E5405" s="68"/>
      <c r="F5405" s="68"/>
      <c r="G5405" s="68"/>
      <c r="H5405" s="68"/>
    </row>
    <row r="5406" spans="1:8" x14ac:dyDescent="0.3">
      <c r="A5406" s="68"/>
      <c r="B5406" s="68"/>
      <c r="C5406" s="68"/>
      <c r="D5406" s="68"/>
      <c r="E5406" s="68"/>
      <c r="F5406" s="68"/>
      <c r="G5406" s="68"/>
      <c r="H5406" s="68"/>
    </row>
    <row r="5407" spans="1:8" x14ac:dyDescent="0.3">
      <c r="A5407" s="68"/>
      <c r="B5407" s="68"/>
      <c r="C5407" s="68"/>
      <c r="D5407" s="68"/>
      <c r="E5407" s="68"/>
      <c r="F5407" s="68"/>
      <c r="G5407" s="68"/>
      <c r="H5407" s="68"/>
    </row>
    <row r="5408" spans="1:8" x14ac:dyDescent="0.3">
      <c r="A5408" s="68"/>
      <c r="B5408" s="68"/>
      <c r="C5408" s="68"/>
      <c r="D5408" s="68"/>
      <c r="E5408" s="68"/>
      <c r="F5408" s="68"/>
      <c r="G5408" s="68"/>
      <c r="H5408" s="68"/>
    </row>
    <row r="5409" spans="1:8" x14ac:dyDescent="0.3">
      <c r="A5409" s="68"/>
      <c r="B5409" s="68"/>
      <c r="C5409" s="68"/>
      <c r="D5409" s="68"/>
      <c r="E5409" s="68"/>
      <c r="F5409" s="68"/>
      <c r="G5409" s="68"/>
      <c r="H5409" s="68"/>
    </row>
    <row r="5410" spans="1:8" x14ac:dyDescent="0.3">
      <c r="A5410" s="68"/>
      <c r="B5410" s="68"/>
      <c r="C5410" s="68"/>
      <c r="D5410" s="68"/>
      <c r="E5410" s="68"/>
      <c r="F5410" s="68"/>
      <c r="G5410" s="68"/>
      <c r="H5410" s="68"/>
    </row>
    <row r="5411" spans="1:8" x14ac:dyDescent="0.3">
      <c r="A5411" s="68"/>
      <c r="B5411" s="68"/>
      <c r="C5411" s="68"/>
      <c r="D5411" s="68"/>
      <c r="E5411" s="68"/>
      <c r="F5411" s="68"/>
      <c r="G5411" s="68"/>
      <c r="H5411" s="68"/>
    </row>
    <row r="5412" spans="1:8" x14ac:dyDescent="0.3">
      <c r="A5412" s="68"/>
      <c r="B5412" s="68"/>
      <c r="C5412" s="68"/>
      <c r="D5412" s="68"/>
      <c r="E5412" s="68"/>
      <c r="F5412" s="68"/>
      <c r="G5412" s="68"/>
      <c r="H5412" s="68"/>
    </row>
    <row r="5413" spans="1:8" x14ac:dyDescent="0.3">
      <c r="A5413" s="68"/>
      <c r="B5413" s="68"/>
      <c r="C5413" s="68"/>
      <c r="D5413" s="68"/>
      <c r="E5413" s="68"/>
      <c r="F5413" s="68"/>
      <c r="G5413" s="68"/>
      <c r="H5413" s="68"/>
    </row>
    <row r="5414" spans="1:8" x14ac:dyDescent="0.3">
      <c r="A5414" s="68"/>
      <c r="B5414" s="68"/>
      <c r="C5414" s="68"/>
      <c r="D5414" s="68"/>
      <c r="E5414" s="68"/>
      <c r="F5414" s="68"/>
      <c r="G5414" s="68"/>
      <c r="H5414" s="68"/>
    </row>
    <row r="5415" spans="1:8" x14ac:dyDescent="0.3">
      <c r="A5415" s="68"/>
      <c r="B5415" s="68"/>
      <c r="C5415" s="68"/>
      <c r="D5415" s="68"/>
      <c r="E5415" s="68"/>
      <c r="F5415" s="68"/>
      <c r="G5415" s="68"/>
      <c r="H5415" s="68"/>
    </row>
    <row r="5416" spans="1:8" x14ac:dyDescent="0.3">
      <c r="A5416" s="68"/>
      <c r="B5416" s="68"/>
      <c r="C5416" s="68"/>
      <c r="D5416" s="68"/>
      <c r="E5416" s="68"/>
      <c r="F5416" s="68"/>
      <c r="G5416" s="68"/>
      <c r="H5416" s="68"/>
    </row>
    <row r="5417" spans="1:8" x14ac:dyDescent="0.3">
      <c r="A5417" s="68"/>
      <c r="B5417" s="68"/>
      <c r="C5417" s="68"/>
      <c r="D5417" s="68"/>
      <c r="E5417" s="68"/>
      <c r="F5417" s="68"/>
      <c r="G5417" s="68"/>
      <c r="H5417" s="68"/>
    </row>
    <row r="5418" spans="1:8" x14ac:dyDescent="0.3">
      <c r="A5418" s="68"/>
      <c r="B5418" s="68"/>
      <c r="C5418" s="68"/>
      <c r="D5418" s="68"/>
      <c r="E5418" s="68"/>
      <c r="F5418" s="68"/>
      <c r="G5418" s="68"/>
      <c r="H5418" s="68"/>
    </row>
    <row r="5419" spans="1:8" x14ac:dyDescent="0.3">
      <c r="A5419" s="68"/>
      <c r="B5419" s="68"/>
      <c r="C5419" s="68"/>
      <c r="D5419" s="68"/>
      <c r="E5419" s="68"/>
      <c r="F5419" s="68"/>
      <c r="G5419" s="68"/>
      <c r="H5419" s="68"/>
    </row>
    <row r="5420" spans="1:8" x14ac:dyDescent="0.3">
      <c r="A5420" s="68"/>
      <c r="B5420" s="68"/>
      <c r="C5420" s="68"/>
      <c r="D5420" s="68"/>
      <c r="E5420" s="68"/>
      <c r="F5420" s="68"/>
      <c r="G5420" s="68"/>
      <c r="H5420" s="68"/>
    </row>
    <row r="5421" spans="1:8" x14ac:dyDescent="0.3">
      <c r="A5421" s="68"/>
      <c r="B5421" s="68"/>
      <c r="C5421" s="68"/>
      <c r="D5421" s="68"/>
      <c r="E5421" s="68"/>
      <c r="F5421" s="68"/>
      <c r="G5421" s="68"/>
      <c r="H5421" s="68"/>
    </row>
    <row r="5422" spans="1:8" x14ac:dyDescent="0.3">
      <c r="A5422" s="68"/>
      <c r="B5422" s="68"/>
      <c r="C5422" s="68"/>
      <c r="D5422" s="68"/>
      <c r="E5422" s="68"/>
      <c r="F5422" s="68"/>
      <c r="G5422" s="68"/>
      <c r="H5422" s="68"/>
    </row>
    <row r="5423" spans="1:8" x14ac:dyDescent="0.3">
      <c r="A5423" s="68"/>
      <c r="B5423" s="68"/>
      <c r="C5423" s="68"/>
      <c r="D5423" s="68"/>
      <c r="E5423" s="68"/>
      <c r="F5423" s="68"/>
      <c r="G5423" s="68"/>
      <c r="H5423" s="68"/>
    </row>
    <row r="5424" spans="1:8" x14ac:dyDescent="0.3">
      <c r="A5424" s="68"/>
      <c r="B5424" s="68"/>
      <c r="C5424" s="68"/>
      <c r="D5424" s="68"/>
      <c r="E5424" s="68"/>
      <c r="F5424" s="68"/>
      <c r="G5424" s="68"/>
      <c r="H5424" s="68"/>
    </row>
    <row r="5425" spans="1:8" x14ac:dyDescent="0.3">
      <c r="A5425" s="68"/>
      <c r="B5425" s="68"/>
      <c r="C5425" s="68"/>
      <c r="D5425" s="68"/>
      <c r="E5425" s="68"/>
      <c r="F5425" s="68"/>
      <c r="G5425" s="68"/>
      <c r="H5425" s="68"/>
    </row>
    <row r="5426" spans="1:8" x14ac:dyDescent="0.3">
      <c r="A5426" s="68"/>
      <c r="B5426" s="68"/>
      <c r="C5426" s="68"/>
      <c r="D5426" s="68"/>
      <c r="E5426" s="68"/>
      <c r="F5426" s="68"/>
      <c r="G5426" s="68"/>
      <c r="H5426" s="68"/>
    </row>
    <row r="5427" spans="1:8" x14ac:dyDescent="0.3">
      <c r="A5427" s="68"/>
      <c r="B5427" s="68"/>
      <c r="C5427" s="68"/>
      <c r="D5427" s="68"/>
      <c r="E5427" s="68"/>
      <c r="F5427" s="68"/>
      <c r="G5427" s="68"/>
      <c r="H5427" s="68"/>
    </row>
    <row r="5428" spans="1:8" x14ac:dyDescent="0.3">
      <c r="A5428" s="68"/>
      <c r="B5428" s="68"/>
      <c r="C5428" s="68"/>
      <c r="D5428" s="68"/>
      <c r="E5428" s="68"/>
      <c r="F5428" s="68"/>
      <c r="G5428" s="68"/>
      <c r="H5428" s="68"/>
    </row>
    <row r="5429" spans="1:8" x14ac:dyDescent="0.3">
      <c r="A5429" s="68"/>
      <c r="B5429" s="68"/>
      <c r="C5429" s="68"/>
      <c r="D5429" s="68"/>
      <c r="E5429" s="68"/>
      <c r="F5429" s="68"/>
      <c r="G5429" s="68"/>
      <c r="H5429" s="68"/>
    </row>
    <row r="5430" spans="1:8" x14ac:dyDescent="0.3">
      <c r="A5430" s="68"/>
      <c r="B5430" s="68"/>
      <c r="C5430" s="68"/>
      <c r="D5430" s="68"/>
      <c r="E5430" s="68"/>
      <c r="F5430" s="68"/>
      <c r="G5430" s="68"/>
      <c r="H5430" s="68"/>
    </row>
    <row r="5431" spans="1:8" x14ac:dyDescent="0.3">
      <c r="A5431" s="68"/>
      <c r="B5431" s="68"/>
      <c r="C5431" s="68"/>
      <c r="D5431" s="68"/>
      <c r="E5431" s="68"/>
      <c r="F5431" s="68"/>
      <c r="G5431" s="68"/>
      <c r="H5431" s="68"/>
    </row>
    <row r="5432" spans="1:8" x14ac:dyDescent="0.3">
      <c r="A5432" s="68"/>
      <c r="B5432" s="68"/>
      <c r="C5432" s="68"/>
      <c r="D5432" s="68"/>
      <c r="E5432" s="68"/>
      <c r="F5432" s="68"/>
      <c r="G5432" s="68"/>
      <c r="H5432" s="68"/>
    </row>
    <row r="5433" spans="1:8" x14ac:dyDescent="0.3">
      <c r="A5433" s="68"/>
      <c r="B5433" s="68"/>
      <c r="C5433" s="68"/>
      <c r="D5433" s="68"/>
      <c r="E5433" s="68"/>
      <c r="F5433" s="68"/>
      <c r="G5433" s="68"/>
      <c r="H5433" s="68"/>
    </row>
    <row r="5434" spans="1:8" x14ac:dyDescent="0.3">
      <c r="A5434" s="68"/>
      <c r="B5434" s="68"/>
      <c r="C5434" s="68"/>
      <c r="D5434" s="68"/>
      <c r="E5434" s="68"/>
      <c r="F5434" s="68"/>
      <c r="G5434" s="68"/>
      <c r="H5434" s="68"/>
    </row>
    <row r="5435" spans="1:8" x14ac:dyDescent="0.3">
      <c r="A5435" s="68"/>
      <c r="B5435" s="68"/>
      <c r="C5435" s="68"/>
      <c r="D5435" s="68"/>
      <c r="E5435" s="68"/>
      <c r="F5435" s="68"/>
      <c r="G5435" s="68"/>
      <c r="H5435" s="68"/>
    </row>
    <row r="5436" spans="1:8" x14ac:dyDescent="0.3">
      <c r="A5436" s="68"/>
      <c r="B5436" s="68"/>
      <c r="C5436" s="68"/>
      <c r="D5436" s="68"/>
      <c r="E5436" s="68"/>
      <c r="F5436" s="68"/>
      <c r="G5436" s="68"/>
      <c r="H5436" s="68"/>
    </row>
    <row r="5437" spans="1:8" x14ac:dyDescent="0.3">
      <c r="A5437" s="68"/>
      <c r="B5437" s="68"/>
      <c r="C5437" s="68"/>
      <c r="D5437" s="68"/>
      <c r="E5437" s="68"/>
      <c r="F5437" s="68"/>
      <c r="G5437" s="68"/>
      <c r="H5437" s="68"/>
    </row>
    <row r="5438" spans="1:8" x14ac:dyDescent="0.3">
      <c r="A5438" s="68"/>
      <c r="B5438" s="68"/>
      <c r="C5438" s="68"/>
      <c r="D5438" s="68"/>
      <c r="E5438" s="68"/>
      <c r="F5438" s="68"/>
      <c r="G5438" s="68"/>
      <c r="H5438" s="68"/>
    </row>
    <row r="5439" spans="1:8" x14ac:dyDescent="0.3">
      <c r="A5439" s="68"/>
      <c r="B5439" s="68"/>
      <c r="C5439" s="68"/>
      <c r="D5439" s="68"/>
      <c r="E5439" s="68"/>
      <c r="F5439" s="68"/>
      <c r="G5439" s="68"/>
      <c r="H5439" s="68"/>
    </row>
    <row r="5440" spans="1:8" x14ac:dyDescent="0.3">
      <c r="A5440" s="68"/>
      <c r="B5440" s="68"/>
      <c r="C5440" s="68"/>
      <c r="D5440" s="68"/>
      <c r="E5440" s="68"/>
      <c r="F5440" s="68"/>
      <c r="G5440" s="68"/>
      <c r="H5440" s="68"/>
    </row>
    <row r="5441" spans="1:8" x14ac:dyDescent="0.3">
      <c r="A5441" s="68"/>
      <c r="B5441" s="68"/>
      <c r="C5441" s="68"/>
      <c r="D5441" s="68"/>
      <c r="E5441" s="68"/>
      <c r="F5441" s="68"/>
      <c r="G5441" s="68"/>
      <c r="H5441" s="68"/>
    </row>
    <row r="5442" spans="1:8" x14ac:dyDescent="0.3">
      <c r="A5442" s="68"/>
      <c r="B5442" s="68"/>
      <c r="C5442" s="68"/>
      <c r="D5442" s="68"/>
      <c r="E5442" s="68"/>
      <c r="F5442" s="68"/>
      <c r="G5442" s="68"/>
      <c r="H5442" s="68"/>
    </row>
    <row r="5443" spans="1:8" x14ac:dyDescent="0.3">
      <c r="A5443" s="68"/>
      <c r="B5443" s="68"/>
      <c r="C5443" s="68"/>
      <c r="D5443" s="68"/>
      <c r="E5443" s="68"/>
      <c r="F5443" s="68"/>
      <c r="G5443" s="68"/>
      <c r="H5443" s="68"/>
    </row>
    <row r="5444" spans="1:8" x14ac:dyDescent="0.3">
      <c r="A5444" s="68"/>
      <c r="B5444" s="68"/>
      <c r="C5444" s="68"/>
      <c r="D5444" s="68"/>
      <c r="E5444" s="68"/>
      <c r="F5444" s="68"/>
      <c r="G5444" s="68"/>
      <c r="H5444" s="68"/>
    </row>
    <row r="5445" spans="1:8" x14ac:dyDescent="0.3">
      <c r="A5445" s="68"/>
      <c r="B5445" s="68"/>
      <c r="C5445" s="68"/>
      <c r="D5445" s="68"/>
      <c r="E5445" s="68"/>
      <c r="F5445" s="68"/>
      <c r="G5445" s="68"/>
      <c r="H5445" s="68"/>
    </row>
    <row r="5446" spans="1:8" x14ac:dyDescent="0.3">
      <c r="A5446" s="68"/>
      <c r="B5446" s="68"/>
      <c r="C5446" s="68"/>
      <c r="D5446" s="68"/>
      <c r="E5446" s="68"/>
      <c r="F5446" s="68"/>
      <c r="G5446" s="68"/>
      <c r="H5446" s="68"/>
    </row>
    <row r="5447" spans="1:8" x14ac:dyDescent="0.3">
      <c r="A5447" s="68"/>
      <c r="B5447" s="68"/>
      <c r="C5447" s="68"/>
      <c r="D5447" s="68"/>
      <c r="E5447" s="68"/>
      <c r="F5447" s="68"/>
      <c r="G5447" s="68"/>
      <c r="H5447" s="68"/>
    </row>
    <row r="5448" spans="1:8" x14ac:dyDescent="0.3">
      <c r="A5448" s="68"/>
      <c r="B5448" s="68"/>
      <c r="C5448" s="68"/>
      <c r="D5448" s="68"/>
      <c r="E5448" s="68"/>
      <c r="F5448" s="68"/>
      <c r="G5448" s="68"/>
      <c r="H5448" s="68"/>
    </row>
    <row r="5449" spans="1:8" x14ac:dyDescent="0.3">
      <c r="A5449" s="68"/>
      <c r="B5449" s="68"/>
      <c r="C5449" s="68"/>
      <c r="D5449" s="68"/>
      <c r="E5449" s="68"/>
      <c r="F5449" s="68"/>
      <c r="G5449" s="68"/>
      <c r="H5449" s="68"/>
    </row>
    <row r="5450" spans="1:8" x14ac:dyDescent="0.3">
      <c r="A5450" s="68"/>
      <c r="B5450" s="68"/>
      <c r="C5450" s="68"/>
      <c r="D5450" s="68"/>
      <c r="E5450" s="68"/>
      <c r="F5450" s="68"/>
      <c r="G5450" s="68"/>
      <c r="H5450" s="68"/>
    </row>
    <row r="5451" spans="1:8" x14ac:dyDescent="0.3">
      <c r="A5451" s="68"/>
      <c r="B5451" s="68"/>
      <c r="C5451" s="68"/>
      <c r="D5451" s="68"/>
      <c r="E5451" s="68"/>
      <c r="F5451" s="68"/>
      <c r="G5451" s="68"/>
      <c r="H5451" s="68"/>
    </row>
    <row r="5452" spans="1:8" x14ac:dyDescent="0.3">
      <c r="A5452" s="68"/>
      <c r="B5452" s="68"/>
      <c r="C5452" s="68"/>
      <c r="D5452" s="68"/>
      <c r="E5452" s="68"/>
      <c r="F5452" s="68"/>
      <c r="G5452" s="68"/>
      <c r="H5452" s="68"/>
    </row>
    <row r="5453" spans="1:8" x14ac:dyDescent="0.3">
      <c r="A5453" s="68"/>
      <c r="B5453" s="68"/>
      <c r="C5453" s="68"/>
      <c r="D5453" s="68"/>
      <c r="E5453" s="68"/>
      <c r="F5453" s="68"/>
      <c r="G5453" s="68"/>
      <c r="H5453" s="68"/>
    </row>
    <row r="5454" spans="1:8" x14ac:dyDescent="0.3">
      <c r="A5454" s="68"/>
      <c r="B5454" s="68"/>
      <c r="C5454" s="68"/>
      <c r="D5454" s="68"/>
      <c r="E5454" s="68"/>
      <c r="F5454" s="68"/>
      <c r="G5454" s="68"/>
      <c r="H5454" s="68"/>
    </row>
    <row r="5455" spans="1:8" x14ac:dyDescent="0.3">
      <c r="A5455" s="68"/>
      <c r="B5455" s="68"/>
      <c r="C5455" s="68"/>
      <c r="D5455" s="68"/>
      <c r="E5455" s="68"/>
      <c r="F5455" s="68"/>
      <c r="G5455" s="68"/>
      <c r="H5455" s="68"/>
    </row>
    <row r="5456" spans="1:8" x14ac:dyDescent="0.3">
      <c r="A5456" s="68"/>
      <c r="B5456" s="68"/>
      <c r="C5456" s="68"/>
      <c r="D5456" s="68"/>
      <c r="E5456" s="68"/>
      <c r="F5456" s="68"/>
      <c r="G5456" s="68"/>
      <c r="H5456" s="68"/>
    </row>
    <row r="5457" spans="1:8" x14ac:dyDescent="0.3">
      <c r="A5457" s="68"/>
      <c r="B5457" s="68"/>
      <c r="C5457" s="68"/>
      <c r="D5457" s="68"/>
      <c r="E5457" s="68"/>
      <c r="F5457" s="68"/>
      <c r="G5457" s="68"/>
      <c r="H5457" s="68"/>
    </row>
    <row r="5458" spans="1:8" x14ac:dyDescent="0.3">
      <c r="A5458" s="68"/>
      <c r="B5458" s="68"/>
      <c r="C5458" s="68"/>
      <c r="D5458" s="68"/>
      <c r="E5458" s="68"/>
      <c r="F5458" s="68"/>
      <c r="G5458" s="68"/>
      <c r="H5458" s="68"/>
    </row>
    <row r="5459" spans="1:8" x14ac:dyDescent="0.3">
      <c r="A5459" s="68"/>
      <c r="B5459" s="68"/>
      <c r="C5459" s="68"/>
      <c r="D5459" s="68"/>
      <c r="E5459" s="68"/>
      <c r="F5459" s="68"/>
      <c r="G5459" s="68"/>
      <c r="H5459" s="68"/>
    </row>
    <row r="5460" spans="1:8" x14ac:dyDescent="0.3">
      <c r="A5460" s="68"/>
      <c r="B5460" s="68"/>
      <c r="C5460" s="68"/>
      <c r="D5460" s="68"/>
      <c r="E5460" s="68"/>
      <c r="F5460" s="68"/>
      <c r="G5460" s="68"/>
      <c r="H5460" s="68"/>
    </row>
    <row r="5461" spans="1:8" x14ac:dyDescent="0.3">
      <c r="A5461" s="68"/>
      <c r="B5461" s="68"/>
      <c r="C5461" s="68"/>
      <c r="D5461" s="68"/>
      <c r="E5461" s="68"/>
      <c r="F5461" s="68"/>
      <c r="G5461" s="68"/>
      <c r="H5461" s="68"/>
    </row>
    <row r="5462" spans="1:8" x14ac:dyDescent="0.3">
      <c r="A5462" s="68"/>
      <c r="B5462" s="68"/>
      <c r="C5462" s="68"/>
      <c r="D5462" s="68"/>
      <c r="E5462" s="68"/>
      <c r="F5462" s="68"/>
      <c r="G5462" s="68"/>
      <c r="H5462" s="68"/>
    </row>
    <row r="5463" spans="1:8" x14ac:dyDescent="0.3">
      <c r="A5463" s="68"/>
      <c r="B5463" s="68"/>
      <c r="C5463" s="68"/>
      <c r="D5463" s="68"/>
      <c r="E5463" s="68"/>
      <c r="F5463" s="68"/>
      <c r="G5463" s="68"/>
      <c r="H5463" s="68"/>
    </row>
    <row r="5464" spans="1:8" x14ac:dyDescent="0.3">
      <c r="A5464" s="68"/>
      <c r="B5464" s="68"/>
      <c r="C5464" s="68"/>
      <c r="D5464" s="68"/>
      <c r="E5464" s="68"/>
      <c r="F5464" s="68"/>
      <c r="G5464" s="68"/>
      <c r="H5464" s="68"/>
    </row>
    <row r="5465" spans="1:8" x14ac:dyDescent="0.3">
      <c r="A5465" s="68"/>
      <c r="B5465" s="68"/>
      <c r="C5465" s="68"/>
      <c r="D5465" s="68"/>
      <c r="E5465" s="68"/>
      <c r="F5465" s="68"/>
      <c r="G5465" s="68"/>
      <c r="H5465" s="68"/>
    </row>
    <row r="5466" spans="1:8" x14ac:dyDescent="0.3">
      <c r="A5466" s="68"/>
      <c r="B5466" s="68"/>
      <c r="C5466" s="68"/>
      <c r="D5466" s="68"/>
      <c r="E5466" s="68"/>
      <c r="F5466" s="68"/>
      <c r="G5466" s="68"/>
      <c r="H5466" s="68"/>
    </row>
    <row r="5467" spans="1:8" x14ac:dyDescent="0.3">
      <c r="A5467" s="68"/>
      <c r="B5467" s="68"/>
      <c r="C5467" s="68"/>
      <c r="D5467" s="68"/>
      <c r="E5467" s="68"/>
      <c r="F5467" s="68"/>
      <c r="G5467" s="68"/>
      <c r="H5467" s="68"/>
    </row>
    <row r="5468" spans="1:8" x14ac:dyDescent="0.3">
      <c r="A5468" s="68"/>
      <c r="B5468" s="68"/>
      <c r="C5468" s="68"/>
      <c r="D5468" s="68"/>
      <c r="E5468" s="68"/>
      <c r="F5468" s="68"/>
      <c r="G5468" s="68"/>
      <c r="H5468" s="68"/>
    </row>
    <row r="5469" spans="1:8" x14ac:dyDescent="0.3">
      <c r="A5469" s="68"/>
      <c r="B5469" s="68"/>
      <c r="C5469" s="68"/>
      <c r="D5469" s="68"/>
      <c r="E5469" s="68"/>
      <c r="F5469" s="68"/>
      <c r="G5469" s="68"/>
      <c r="H5469" s="68"/>
    </row>
    <row r="5470" spans="1:8" x14ac:dyDescent="0.3">
      <c r="A5470" s="68"/>
      <c r="B5470" s="68"/>
      <c r="C5470" s="68"/>
      <c r="D5470" s="68"/>
      <c r="E5470" s="68"/>
      <c r="F5470" s="68"/>
      <c r="G5470" s="68"/>
      <c r="H5470" s="68"/>
    </row>
    <row r="5471" spans="1:8" x14ac:dyDescent="0.3">
      <c r="A5471" s="68"/>
      <c r="B5471" s="68"/>
      <c r="C5471" s="68"/>
      <c r="D5471" s="68"/>
      <c r="E5471" s="68"/>
      <c r="F5471" s="68"/>
      <c r="G5471" s="68"/>
      <c r="H5471" s="68"/>
    </row>
    <row r="5472" spans="1:8" x14ac:dyDescent="0.3">
      <c r="A5472" s="68"/>
      <c r="B5472" s="68"/>
      <c r="C5472" s="68"/>
      <c r="D5472" s="68"/>
      <c r="E5472" s="68"/>
      <c r="F5472" s="68"/>
      <c r="G5472" s="68"/>
      <c r="H5472" s="68"/>
    </row>
    <row r="5473" spans="1:8" x14ac:dyDescent="0.3">
      <c r="A5473" s="68"/>
      <c r="B5473" s="68"/>
      <c r="C5473" s="68"/>
      <c r="D5473" s="68"/>
      <c r="E5473" s="68"/>
      <c r="F5473" s="68"/>
      <c r="G5473" s="68"/>
      <c r="H5473" s="68"/>
    </row>
    <row r="5474" spans="1:8" x14ac:dyDescent="0.3">
      <c r="A5474" s="68"/>
      <c r="B5474" s="68"/>
      <c r="C5474" s="68"/>
      <c r="D5474" s="68"/>
      <c r="E5474" s="68"/>
      <c r="F5474" s="68"/>
      <c r="G5474" s="68"/>
      <c r="H5474" s="68"/>
    </row>
    <row r="5475" spans="1:8" x14ac:dyDescent="0.3">
      <c r="A5475" s="68"/>
      <c r="B5475" s="68"/>
      <c r="C5475" s="68"/>
      <c r="D5475" s="68"/>
      <c r="E5475" s="68"/>
      <c r="F5475" s="68"/>
      <c r="G5475" s="68"/>
      <c r="H5475" s="68"/>
    </row>
    <row r="5476" spans="1:8" x14ac:dyDescent="0.3">
      <c r="A5476" s="68"/>
      <c r="B5476" s="68"/>
      <c r="C5476" s="68"/>
      <c r="D5476" s="68"/>
      <c r="E5476" s="68"/>
      <c r="F5476" s="68"/>
      <c r="G5476" s="68"/>
      <c r="H5476" s="68"/>
    </row>
    <row r="5477" spans="1:8" x14ac:dyDescent="0.3">
      <c r="A5477" s="68"/>
      <c r="B5477" s="68"/>
      <c r="C5477" s="68"/>
      <c r="D5477" s="68"/>
      <c r="E5477" s="68"/>
      <c r="F5477" s="68"/>
      <c r="G5477" s="68"/>
      <c r="H5477" s="68"/>
    </row>
    <row r="5478" spans="1:8" x14ac:dyDescent="0.3">
      <c r="A5478" s="68"/>
      <c r="B5478" s="68"/>
      <c r="C5478" s="68"/>
      <c r="D5478" s="68"/>
      <c r="E5478" s="68"/>
      <c r="F5478" s="68"/>
      <c r="G5478" s="68"/>
      <c r="H5478" s="68"/>
    </row>
    <row r="5479" spans="1:8" x14ac:dyDescent="0.3">
      <c r="A5479" s="68"/>
      <c r="B5479" s="68"/>
      <c r="C5479" s="68"/>
      <c r="D5479" s="68"/>
      <c r="E5479" s="68"/>
      <c r="F5479" s="68"/>
      <c r="G5479" s="68"/>
      <c r="H5479" s="68"/>
    </row>
    <row r="5480" spans="1:8" x14ac:dyDescent="0.3">
      <c r="A5480" s="68"/>
      <c r="B5480" s="68"/>
      <c r="C5480" s="68"/>
      <c r="D5480" s="68"/>
      <c r="E5480" s="68"/>
      <c r="F5480" s="68"/>
      <c r="G5480" s="68"/>
      <c r="H5480" s="68"/>
    </row>
    <row r="5481" spans="1:8" x14ac:dyDescent="0.3">
      <c r="A5481" s="68"/>
      <c r="B5481" s="68"/>
      <c r="C5481" s="68"/>
      <c r="D5481" s="68"/>
      <c r="E5481" s="68"/>
      <c r="F5481" s="68"/>
      <c r="G5481" s="68"/>
      <c r="H5481" s="68"/>
    </row>
    <row r="5482" spans="1:8" x14ac:dyDescent="0.3">
      <c r="A5482" s="68"/>
      <c r="B5482" s="68"/>
      <c r="C5482" s="68"/>
      <c r="D5482" s="68"/>
      <c r="E5482" s="68"/>
      <c r="F5482" s="68"/>
      <c r="G5482" s="68"/>
      <c r="H5482" s="68"/>
    </row>
    <row r="5483" spans="1:8" x14ac:dyDescent="0.3">
      <c r="A5483" s="68"/>
      <c r="B5483" s="68"/>
      <c r="C5483" s="68"/>
      <c r="D5483" s="68"/>
      <c r="E5483" s="68"/>
      <c r="F5483" s="68"/>
      <c r="G5483" s="68"/>
      <c r="H5483" s="68"/>
    </row>
    <row r="5484" spans="1:8" x14ac:dyDescent="0.3">
      <c r="A5484" s="68"/>
      <c r="B5484" s="68"/>
      <c r="C5484" s="68"/>
      <c r="D5484" s="68"/>
      <c r="E5484" s="68"/>
      <c r="F5484" s="68"/>
      <c r="G5484" s="68"/>
      <c r="H5484" s="68"/>
    </row>
    <row r="5485" spans="1:8" x14ac:dyDescent="0.3">
      <c r="A5485" s="68"/>
      <c r="B5485" s="68"/>
      <c r="C5485" s="68"/>
      <c r="D5485" s="68"/>
      <c r="E5485" s="68"/>
      <c r="F5485" s="68"/>
      <c r="G5485" s="68"/>
      <c r="H5485" s="68"/>
    </row>
    <row r="5486" spans="1:8" x14ac:dyDescent="0.3">
      <c r="A5486" s="68"/>
      <c r="B5486" s="68"/>
      <c r="C5486" s="68"/>
      <c r="D5486" s="68"/>
      <c r="E5486" s="68"/>
      <c r="F5486" s="68"/>
      <c r="G5486" s="68"/>
      <c r="H5486" s="68"/>
    </row>
    <row r="5487" spans="1:8" x14ac:dyDescent="0.3">
      <c r="A5487" s="68"/>
      <c r="B5487" s="68"/>
      <c r="C5487" s="68"/>
      <c r="D5487" s="68"/>
      <c r="E5487" s="68"/>
      <c r="F5487" s="68"/>
      <c r="G5487" s="68"/>
      <c r="H5487" s="68"/>
    </row>
    <row r="5488" spans="1:8" x14ac:dyDescent="0.3">
      <c r="A5488" s="68"/>
      <c r="B5488" s="68"/>
      <c r="C5488" s="68"/>
      <c r="D5488" s="68"/>
      <c r="E5488" s="68"/>
      <c r="F5488" s="68"/>
      <c r="G5488" s="68"/>
      <c r="H5488" s="68"/>
    </row>
    <row r="5489" spans="1:8" x14ac:dyDescent="0.3">
      <c r="A5489" s="68"/>
      <c r="B5489" s="68"/>
      <c r="C5489" s="68"/>
      <c r="D5489" s="68"/>
      <c r="E5489" s="68"/>
      <c r="F5489" s="68"/>
      <c r="G5489" s="68"/>
      <c r="H5489" s="68"/>
    </row>
    <row r="5490" spans="1:8" x14ac:dyDescent="0.3">
      <c r="A5490" s="68"/>
      <c r="B5490" s="68"/>
      <c r="C5490" s="68"/>
      <c r="D5490" s="68"/>
      <c r="E5490" s="68"/>
      <c r="F5490" s="68"/>
      <c r="G5490" s="68"/>
      <c r="H5490" s="68"/>
    </row>
    <row r="5491" spans="1:8" x14ac:dyDescent="0.3">
      <c r="A5491" s="68"/>
      <c r="B5491" s="68"/>
      <c r="C5491" s="68"/>
      <c r="D5491" s="68"/>
      <c r="E5491" s="68"/>
      <c r="F5491" s="68"/>
      <c r="G5491" s="68"/>
      <c r="H5491" s="68"/>
    </row>
    <row r="5492" spans="1:8" x14ac:dyDescent="0.3">
      <c r="A5492" s="68"/>
      <c r="B5492" s="68"/>
      <c r="C5492" s="68"/>
      <c r="D5492" s="68"/>
      <c r="E5492" s="68"/>
      <c r="F5492" s="68"/>
      <c r="G5492" s="68"/>
      <c r="H5492" s="68"/>
    </row>
    <row r="5493" spans="1:8" x14ac:dyDescent="0.3">
      <c r="A5493" s="68"/>
      <c r="B5493" s="68"/>
      <c r="C5493" s="68"/>
      <c r="D5493" s="68"/>
      <c r="E5493" s="68"/>
      <c r="F5493" s="68"/>
      <c r="G5493" s="68"/>
      <c r="H5493" s="68"/>
    </row>
    <row r="5494" spans="1:8" x14ac:dyDescent="0.3">
      <c r="A5494" s="68"/>
      <c r="B5494" s="68"/>
      <c r="C5494" s="68"/>
      <c r="D5494" s="68"/>
      <c r="E5494" s="68"/>
      <c r="F5494" s="68"/>
      <c r="G5494" s="68"/>
      <c r="H5494" s="68"/>
    </row>
    <row r="5495" spans="1:8" x14ac:dyDescent="0.3">
      <c r="A5495" s="68"/>
      <c r="B5495" s="68"/>
      <c r="C5495" s="68"/>
      <c r="D5495" s="68"/>
      <c r="E5495" s="68"/>
      <c r="F5495" s="68"/>
      <c r="G5495" s="68"/>
      <c r="H5495" s="68"/>
    </row>
    <row r="5496" spans="1:8" x14ac:dyDescent="0.3">
      <c r="A5496" s="68"/>
      <c r="B5496" s="68"/>
      <c r="C5496" s="68"/>
      <c r="D5496" s="68"/>
      <c r="E5496" s="68"/>
      <c r="F5496" s="68"/>
      <c r="G5496" s="68"/>
      <c r="H5496" s="68"/>
    </row>
    <row r="5497" spans="1:8" x14ac:dyDescent="0.3">
      <c r="A5497" s="68"/>
      <c r="B5497" s="68"/>
      <c r="C5497" s="68"/>
      <c r="D5497" s="68"/>
      <c r="E5497" s="68"/>
      <c r="F5497" s="68"/>
      <c r="G5497" s="68"/>
      <c r="H5497" s="68"/>
    </row>
    <row r="5498" spans="1:8" x14ac:dyDescent="0.3">
      <c r="A5498" s="68"/>
      <c r="B5498" s="68"/>
      <c r="C5498" s="68"/>
      <c r="D5498" s="68"/>
      <c r="E5498" s="68"/>
      <c r="F5498" s="68"/>
      <c r="G5498" s="68"/>
      <c r="H5498" s="68"/>
    </row>
    <row r="5499" spans="1:8" x14ac:dyDescent="0.3">
      <c r="A5499" s="68"/>
      <c r="B5499" s="68"/>
      <c r="C5499" s="68"/>
      <c r="D5499" s="68"/>
      <c r="E5499" s="68"/>
      <c r="F5499" s="68"/>
      <c r="G5499" s="68"/>
      <c r="H5499" s="68"/>
    </row>
    <row r="5500" spans="1:8" x14ac:dyDescent="0.3">
      <c r="A5500" s="68"/>
      <c r="B5500" s="68"/>
      <c r="C5500" s="68"/>
      <c r="D5500" s="68"/>
      <c r="E5500" s="68"/>
      <c r="F5500" s="68"/>
      <c r="G5500" s="68"/>
      <c r="H5500" s="68"/>
    </row>
    <row r="5501" spans="1:8" x14ac:dyDescent="0.3">
      <c r="A5501" s="68"/>
      <c r="B5501" s="68"/>
      <c r="C5501" s="68"/>
      <c r="D5501" s="68"/>
      <c r="E5501" s="68"/>
      <c r="F5501" s="68"/>
      <c r="G5501" s="68"/>
      <c r="H5501" s="68"/>
    </row>
    <row r="5502" spans="1:8" x14ac:dyDescent="0.3">
      <c r="A5502" s="68"/>
      <c r="B5502" s="68"/>
      <c r="C5502" s="68"/>
      <c r="D5502" s="68"/>
      <c r="E5502" s="68"/>
      <c r="F5502" s="68"/>
      <c r="G5502" s="68"/>
      <c r="H5502" s="68"/>
    </row>
    <row r="5503" spans="1:8" x14ac:dyDescent="0.3">
      <c r="A5503" s="68"/>
      <c r="B5503" s="68"/>
      <c r="C5503" s="68"/>
      <c r="D5503" s="68"/>
      <c r="E5503" s="68"/>
      <c r="F5503" s="68"/>
      <c r="G5503" s="68"/>
      <c r="H5503" s="68"/>
    </row>
    <row r="5504" spans="1:8" x14ac:dyDescent="0.3">
      <c r="A5504" s="68"/>
      <c r="B5504" s="68"/>
      <c r="C5504" s="68"/>
      <c r="D5504" s="68"/>
      <c r="E5504" s="68"/>
      <c r="F5504" s="68"/>
      <c r="G5504" s="68"/>
      <c r="H5504" s="68"/>
    </row>
    <row r="5505" spans="1:8" x14ac:dyDescent="0.3">
      <c r="A5505" s="68"/>
      <c r="B5505" s="68"/>
      <c r="C5505" s="68"/>
      <c r="D5505" s="68"/>
      <c r="E5505" s="68"/>
      <c r="F5505" s="68"/>
      <c r="G5505" s="68"/>
      <c r="H5505" s="68"/>
    </row>
    <row r="5506" spans="1:8" x14ac:dyDescent="0.3">
      <c r="A5506" s="68"/>
      <c r="B5506" s="68"/>
      <c r="C5506" s="68"/>
      <c r="D5506" s="68"/>
      <c r="E5506" s="68"/>
      <c r="F5506" s="68"/>
      <c r="G5506" s="68"/>
      <c r="H5506" s="68"/>
    </row>
    <row r="5507" spans="1:8" x14ac:dyDescent="0.3">
      <c r="A5507" s="68"/>
      <c r="B5507" s="68"/>
      <c r="C5507" s="68"/>
      <c r="D5507" s="68"/>
      <c r="E5507" s="68"/>
      <c r="F5507" s="68"/>
      <c r="G5507" s="68"/>
      <c r="H5507" s="68"/>
    </row>
    <row r="5508" spans="1:8" x14ac:dyDescent="0.3">
      <c r="A5508" s="68"/>
      <c r="B5508" s="68"/>
      <c r="C5508" s="68"/>
      <c r="D5508" s="68"/>
      <c r="E5508" s="68"/>
      <c r="F5508" s="68"/>
      <c r="G5508" s="68"/>
      <c r="H5508" s="68"/>
    </row>
    <row r="5509" spans="1:8" x14ac:dyDescent="0.3">
      <c r="A5509" s="68"/>
      <c r="B5509" s="68"/>
      <c r="C5509" s="68"/>
      <c r="D5509" s="68"/>
      <c r="E5509" s="68"/>
      <c r="F5509" s="68"/>
      <c r="G5509" s="68"/>
      <c r="H5509" s="68"/>
    </row>
    <row r="5510" spans="1:8" x14ac:dyDescent="0.3">
      <c r="A5510" s="68"/>
      <c r="B5510" s="68"/>
      <c r="C5510" s="68"/>
      <c r="D5510" s="68"/>
      <c r="E5510" s="68"/>
      <c r="F5510" s="68"/>
      <c r="G5510" s="68"/>
      <c r="H5510" s="68"/>
    </row>
    <row r="5511" spans="1:8" x14ac:dyDescent="0.3">
      <c r="A5511" s="68"/>
      <c r="B5511" s="68"/>
      <c r="C5511" s="68"/>
      <c r="D5511" s="68"/>
      <c r="E5511" s="68"/>
      <c r="F5511" s="68"/>
      <c r="G5511" s="68"/>
      <c r="H5511" s="68"/>
    </row>
    <row r="5512" spans="1:8" x14ac:dyDescent="0.3">
      <c r="A5512" s="68"/>
      <c r="B5512" s="68"/>
      <c r="C5512" s="68"/>
      <c r="D5512" s="68"/>
      <c r="E5512" s="68"/>
      <c r="F5512" s="68"/>
      <c r="G5512" s="68"/>
      <c r="H5512" s="68"/>
    </row>
    <row r="5513" spans="1:8" x14ac:dyDescent="0.3">
      <c r="A5513" s="68"/>
      <c r="B5513" s="68"/>
      <c r="C5513" s="68"/>
      <c r="D5513" s="68"/>
      <c r="E5513" s="68"/>
      <c r="F5513" s="68"/>
      <c r="G5513" s="68"/>
      <c r="H5513" s="68"/>
    </row>
    <row r="5514" spans="1:8" x14ac:dyDescent="0.3">
      <c r="A5514" s="68"/>
      <c r="B5514" s="68"/>
      <c r="C5514" s="68"/>
      <c r="D5514" s="68"/>
      <c r="E5514" s="68"/>
      <c r="F5514" s="68"/>
      <c r="G5514" s="68"/>
      <c r="H5514" s="68"/>
    </row>
    <row r="5515" spans="1:8" x14ac:dyDescent="0.3">
      <c r="A5515" s="68"/>
      <c r="B5515" s="68"/>
      <c r="C5515" s="68"/>
      <c r="D5515" s="68"/>
      <c r="E5515" s="68"/>
      <c r="F5515" s="68"/>
      <c r="G5515" s="68"/>
      <c r="H5515" s="68"/>
    </row>
    <row r="5516" spans="1:8" x14ac:dyDescent="0.3">
      <c r="A5516" s="68"/>
      <c r="B5516" s="68"/>
      <c r="C5516" s="68"/>
      <c r="D5516" s="68"/>
      <c r="E5516" s="68"/>
      <c r="F5516" s="68"/>
      <c r="G5516" s="68"/>
      <c r="H5516" s="68"/>
    </row>
    <row r="5517" spans="1:8" x14ac:dyDescent="0.3">
      <c r="A5517" s="68"/>
      <c r="B5517" s="68"/>
      <c r="C5517" s="68"/>
      <c r="D5517" s="68"/>
      <c r="E5517" s="68"/>
      <c r="F5517" s="68"/>
      <c r="G5517" s="68"/>
      <c r="H5517" s="68"/>
    </row>
    <row r="5518" spans="1:8" x14ac:dyDescent="0.3">
      <c r="A5518" s="68"/>
      <c r="B5518" s="68"/>
      <c r="C5518" s="68"/>
      <c r="D5518" s="68"/>
      <c r="E5518" s="68"/>
      <c r="F5518" s="68"/>
      <c r="G5518" s="68"/>
      <c r="H5518" s="68"/>
    </row>
    <row r="5519" spans="1:8" x14ac:dyDescent="0.3">
      <c r="A5519" s="68"/>
      <c r="B5519" s="68"/>
      <c r="C5519" s="68"/>
      <c r="D5519" s="68"/>
      <c r="E5519" s="68"/>
      <c r="F5519" s="68"/>
      <c r="G5519" s="68"/>
      <c r="H5519" s="68"/>
    </row>
    <row r="5520" spans="1:8" x14ac:dyDescent="0.3">
      <c r="A5520" s="68"/>
      <c r="B5520" s="68"/>
      <c r="C5520" s="68"/>
      <c r="D5520" s="68"/>
      <c r="E5520" s="68"/>
      <c r="F5520" s="68"/>
      <c r="G5520" s="68"/>
      <c r="H5520" s="68"/>
    </row>
    <row r="5521" spans="1:8" x14ac:dyDescent="0.3">
      <c r="A5521" s="68"/>
      <c r="B5521" s="68"/>
      <c r="C5521" s="68"/>
      <c r="D5521" s="68"/>
      <c r="E5521" s="68"/>
      <c r="F5521" s="68"/>
      <c r="G5521" s="68"/>
      <c r="H5521" s="68"/>
    </row>
    <row r="5522" spans="1:8" x14ac:dyDescent="0.3">
      <c r="A5522" s="68"/>
      <c r="B5522" s="68"/>
      <c r="C5522" s="68"/>
      <c r="D5522" s="68"/>
      <c r="E5522" s="68"/>
      <c r="F5522" s="68"/>
      <c r="G5522" s="68"/>
      <c r="H5522" s="68"/>
    </row>
    <row r="5523" spans="1:8" x14ac:dyDescent="0.3">
      <c r="A5523" s="68"/>
      <c r="B5523" s="68"/>
      <c r="C5523" s="68"/>
      <c r="D5523" s="68"/>
      <c r="E5523" s="68"/>
      <c r="F5523" s="68"/>
      <c r="G5523" s="68"/>
      <c r="H5523" s="68"/>
    </row>
    <row r="5524" spans="1:8" x14ac:dyDescent="0.3">
      <c r="A5524" s="68"/>
      <c r="B5524" s="68"/>
      <c r="C5524" s="68"/>
      <c r="D5524" s="68"/>
      <c r="E5524" s="68"/>
      <c r="F5524" s="68"/>
      <c r="G5524" s="68"/>
      <c r="H5524" s="68"/>
    </row>
    <row r="5525" spans="1:8" x14ac:dyDescent="0.3">
      <c r="A5525" s="68"/>
      <c r="B5525" s="68"/>
      <c r="C5525" s="68"/>
      <c r="D5525" s="68"/>
      <c r="E5525" s="68"/>
      <c r="F5525" s="68"/>
      <c r="G5525" s="68"/>
      <c r="H5525" s="68"/>
    </row>
    <row r="5526" spans="1:8" x14ac:dyDescent="0.3">
      <c r="A5526" s="68"/>
      <c r="B5526" s="68"/>
      <c r="C5526" s="68"/>
      <c r="D5526" s="68"/>
      <c r="E5526" s="68"/>
      <c r="F5526" s="68"/>
      <c r="G5526" s="68"/>
      <c r="H5526" s="68"/>
    </row>
    <row r="5527" spans="1:8" x14ac:dyDescent="0.3">
      <c r="A5527" s="68"/>
      <c r="B5527" s="68"/>
      <c r="C5527" s="68"/>
      <c r="D5527" s="68"/>
      <c r="E5527" s="68"/>
      <c r="F5527" s="68"/>
      <c r="G5527" s="68"/>
      <c r="H5527" s="68"/>
    </row>
    <row r="5528" spans="1:8" x14ac:dyDescent="0.3">
      <c r="A5528" s="68"/>
      <c r="B5528" s="68"/>
      <c r="C5528" s="68"/>
      <c r="D5528" s="68"/>
      <c r="E5528" s="68"/>
      <c r="F5528" s="68"/>
      <c r="G5528" s="68"/>
      <c r="H5528" s="68"/>
    </row>
    <row r="5529" spans="1:8" x14ac:dyDescent="0.3">
      <c r="A5529" s="68"/>
      <c r="B5529" s="68"/>
      <c r="C5529" s="68"/>
      <c r="D5529" s="68"/>
      <c r="E5529" s="68"/>
      <c r="F5529" s="68"/>
      <c r="G5529" s="68"/>
      <c r="H5529" s="68"/>
    </row>
    <row r="5530" spans="1:8" x14ac:dyDescent="0.3">
      <c r="A5530" s="68"/>
      <c r="B5530" s="68"/>
      <c r="C5530" s="68"/>
      <c r="D5530" s="68"/>
      <c r="E5530" s="68"/>
      <c r="F5530" s="68"/>
      <c r="G5530" s="68"/>
      <c r="H5530" s="68"/>
    </row>
    <row r="5531" spans="1:8" x14ac:dyDescent="0.3">
      <c r="A5531" s="68"/>
      <c r="B5531" s="68"/>
      <c r="C5531" s="68"/>
      <c r="D5531" s="68"/>
      <c r="E5531" s="68"/>
      <c r="F5531" s="68"/>
      <c r="G5531" s="68"/>
      <c r="H5531" s="68"/>
    </row>
    <row r="5532" spans="1:8" x14ac:dyDescent="0.3">
      <c r="A5532" s="68"/>
      <c r="B5532" s="68"/>
      <c r="C5532" s="68"/>
      <c r="D5532" s="68"/>
      <c r="E5532" s="68"/>
      <c r="F5532" s="68"/>
      <c r="G5532" s="68"/>
      <c r="H5532" s="68"/>
    </row>
    <row r="5533" spans="1:8" x14ac:dyDescent="0.3">
      <c r="A5533" s="68"/>
      <c r="B5533" s="68"/>
      <c r="C5533" s="68"/>
      <c r="D5533" s="68"/>
      <c r="E5533" s="68"/>
      <c r="F5533" s="68"/>
      <c r="G5533" s="68"/>
      <c r="H5533" s="68"/>
    </row>
    <row r="5534" spans="1:8" x14ac:dyDescent="0.3">
      <c r="A5534" s="68"/>
      <c r="B5534" s="68"/>
      <c r="C5534" s="68"/>
      <c r="D5534" s="68"/>
      <c r="E5534" s="68"/>
      <c r="F5534" s="68"/>
      <c r="G5534" s="68"/>
      <c r="H5534" s="68"/>
    </row>
    <row r="5535" spans="1:8" x14ac:dyDescent="0.3">
      <c r="A5535" s="68"/>
      <c r="B5535" s="68"/>
      <c r="C5535" s="68"/>
      <c r="D5535" s="68"/>
      <c r="E5535" s="68"/>
      <c r="F5535" s="68"/>
      <c r="G5535" s="68"/>
      <c r="H5535" s="68"/>
    </row>
    <row r="5536" spans="1:8" x14ac:dyDescent="0.3">
      <c r="A5536" s="68"/>
      <c r="B5536" s="68"/>
      <c r="C5536" s="68"/>
      <c r="D5536" s="68"/>
      <c r="E5536" s="68"/>
      <c r="F5536" s="68"/>
      <c r="G5536" s="68"/>
      <c r="H5536" s="68"/>
    </row>
    <row r="5537" spans="1:8" x14ac:dyDescent="0.3">
      <c r="A5537" s="68"/>
      <c r="B5537" s="68"/>
      <c r="C5537" s="68"/>
      <c r="D5537" s="68"/>
      <c r="E5537" s="68"/>
      <c r="F5537" s="68"/>
      <c r="G5537" s="68"/>
      <c r="H5537" s="68"/>
    </row>
    <row r="5538" spans="1:8" x14ac:dyDescent="0.3">
      <c r="A5538" s="68"/>
      <c r="B5538" s="68"/>
      <c r="C5538" s="68"/>
      <c r="D5538" s="68"/>
      <c r="E5538" s="68"/>
      <c r="F5538" s="68"/>
      <c r="G5538" s="68"/>
      <c r="H5538" s="68"/>
    </row>
    <row r="5539" spans="1:8" x14ac:dyDescent="0.3">
      <c r="A5539" s="68"/>
      <c r="B5539" s="68"/>
      <c r="C5539" s="68"/>
      <c r="D5539" s="68"/>
      <c r="E5539" s="68"/>
      <c r="F5539" s="68"/>
      <c r="G5539" s="68"/>
      <c r="H5539" s="68"/>
    </row>
    <row r="5540" spans="1:8" x14ac:dyDescent="0.3">
      <c r="A5540" s="68"/>
      <c r="B5540" s="68"/>
      <c r="C5540" s="68"/>
      <c r="D5540" s="68"/>
      <c r="E5540" s="68"/>
      <c r="F5540" s="68"/>
      <c r="G5540" s="68"/>
      <c r="H5540" s="68"/>
    </row>
    <row r="5541" spans="1:8" x14ac:dyDescent="0.3">
      <c r="A5541" s="68"/>
      <c r="B5541" s="68"/>
      <c r="C5541" s="68"/>
      <c r="D5541" s="68"/>
      <c r="E5541" s="68"/>
      <c r="F5541" s="68"/>
      <c r="G5541" s="68"/>
      <c r="H5541" s="68"/>
    </row>
    <row r="5542" spans="1:8" x14ac:dyDescent="0.3">
      <c r="A5542" s="68"/>
      <c r="B5542" s="68"/>
      <c r="C5542" s="68"/>
      <c r="D5542" s="68"/>
      <c r="E5542" s="68"/>
      <c r="F5542" s="68"/>
      <c r="G5542" s="68"/>
      <c r="H5542" s="68"/>
    </row>
    <row r="5543" spans="1:8" x14ac:dyDescent="0.3">
      <c r="A5543" s="68"/>
      <c r="B5543" s="68"/>
      <c r="C5543" s="68"/>
      <c r="D5543" s="68"/>
      <c r="E5543" s="68"/>
      <c r="F5543" s="68"/>
      <c r="G5543" s="68"/>
      <c r="H5543" s="68"/>
    </row>
    <row r="5544" spans="1:8" x14ac:dyDescent="0.3">
      <c r="A5544" s="68"/>
      <c r="B5544" s="68"/>
      <c r="C5544" s="68"/>
      <c r="D5544" s="68"/>
      <c r="E5544" s="68"/>
      <c r="F5544" s="68"/>
      <c r="G5544" s="68"/>
      <c r="H5544" s="68"/>
    </row>
    <row r="5545" spans="1:8" x14ac:dyDescent="0.3">
      <c r="A5545" s="68"/>
      <c r="B5545" s="68"/>
      <c r="C5545" s="68"/>
      <c r="D5545" s="68"/>
      <c r="E5545" s="68"/>
      <c r="F5545" s="68"/>
      <c r="G5545" s="68"/>
      <c r="H5545" s="68"/>
    </row>
    <row r="5546" spans="1:8" x14ac:dyDescent="0.3">
      <c r="A5546" s="68"/>
      <c r="B5546" s="68"/>
      <c r="C5546" s="68"/>
      <c r="D5546" s="68"/>
      <c r="E5546" s="68"/>
      <c r="F5546" s="68"/>
      <c r="G5546" s="68"/>
      <c r="H5546" s="68"/>
    </row>
    <row r="5547" spans="1:8" x14ac:dyDescent="0.3">
      <c r="A5547" s="68"/>
      <c r="B5547" s="68"/>
      <c r="C5547" s="68"/>
      <c r="D5547" s="68"/>
      <c r="E5547" s="68"/>
      <c r="F5547" s="68"/>
      <c r="G5547" s="68"/>
      <c r="H5547" s="68"/>
    </row>
    <row r="5548" spans="1:8" x14ac:dyDescent="0.3">
      <c r="A5548" s="68"/>
      <c r="B5548" s="68"/>
      <c r="C5548" s="68"/>
      <c r="D5548" s="68"/>
      <c r="E5548" s="68"/>
      <c r="F5548" s="68"/>
      <c r="G5548" s="68"/>
      <c r="H5548" s="68"/>
    </row>
    <row r="5549" spans="1:8" x14ac:dyDescent="0.3">
      <c r="A5549" s="68"/>
      <c r="B5549" s="68"/>
      <c r="C5549" s="68"/>
      <c r="D5549" s="68"/>
      <c r="E5549" s="68"/>
      <c r="F5549" s="68"/>
      <c r="G5549" s="68"/>
      <c r="H5549" s="68"/>
    </row>
    <row r="5550" spans="1:8" x14ac:dyDescent="0.3">
      <c r="A5550" s="68"/>
      <c r="B5550" s="68"/>
      <c r="C5550" s="68"/>
      <c r="D5550" s="68"/>
      <c r="E5550" s="68"/>
      <c r="F5550" s="68"/>
      <c r="G5550" s="68"/>
      <c r="H5550" s="68"/>
    </row>
    <row r="5551" spans="1:8" x14ac:dyDescent="0.3">
      <c r="A5551" s="68"/>
      <c r="B5551" s="68"/>
      <c r="C5551" s="68"/>
      <c r="D5551" s="68"/>
      <c r="E5551" s="68"/>
      <c r="F5551" s="68"/>
      <c r="G5551" s="68"/>
      <c r="H5551" s="68"/>
    </row>
    <row r="5552" spans="1:8" x14ac:dyDescent="0.3">
      <c r="A5552" s="68"/>
      <c r="B5552" s="68"/>
      <c r="C5552" s="68"/>
      <c r="D5552" s="68"/>
      <c r="E5552" s="68"/>
      <c r="F5552" s="68"/>
      <c r="G5552" s="68"/>
      <c r="H5552" s="68"/>
    </row>
    <row r="5553" spans="1:8" x14ac:dyDescent="0.3">
      <c r="A5553" s="68"/>
      <c r="B5553" s="68"/>
      <c r="C5553" s="68"/>
      <c r="D5553" s="68"/>
      <c r="E5553" s="68"/>
      <c r="F5553" s="68"/>
      <c r="G5553" s="68"/>
      <c r="H5553" s="68"/>
    </row>
    <row r="5554" spans="1:8" x14ac:dyDescent="0.3">
      <c r="A5554" s="68"/>
      <c r="B5554" s="68"/>
      <c r="C5554" s="68"/>
      <c r="D5554" s="68"/>
      <c r="E5554" s="68"/>
      <c r="F5554" s="68"/>
      <c r="G5554" s="68"/>
      <c r="H5554" s="68"/>
    </row>
    <row r="5555" spans="1:8" x14ac:dyDescent="0.3">
      <c r="A5555" s="68"/>
      <c r="B5555" s="68"/>
      <c r="C5555" s="68"/>
      <c r="D5555" s="68"/>
      <c r="E5555" s="68"/>
      <c r="F5555" s="68"/>
      <c r="G5555" s="68"/>
      <c r="H5555" s="68"/>
    </row>
    <row r="5556" spans="1:8" x14ac:dyDescent="0.3">
      <c r="A5556" s="68"/>
      <c r="B5556" s="68"/>
      <c r="C5556" s="68"/>
      <c r="D5556" s="68"/>
      <c r="E5556" s="68"/>
      <c r="F5556" s="68"/>
      <c r="G5556" s="68"/>
      <c r="H5556" s="68"/>
    </row>
    <row r="5557" spans="1:8" x14ac:dyDescent="0.3">
      <c r="A5557" s="68"/>
      <c r="B5557" s="68"/>
      <c r="C5557" s="68"/>
      <c r="D5557" s="68"/>
      <c r="E5557" s="68"/>
      <c r="F5557" s="68"/>
      <c r="G5557" s="68"/>
      <c r="H5557" s="68"/>
    </row>
    <row r="5558" spans="1:8" x14ac:dyDescent="0.3">
      <c r="A5558" s="68"/>
      <c r="B5558" s="68"/>
      <c r="C5558" s="68"/>
      <c r="D5558" s="68"/>
      <c r="E5558" s="68"/>
      <c r="F5558" s="68"/>
      <c r="G5558" s="68"/>
      <c r="H5558" s="68"/>
    </row>
    <row r="5559" spans="1:8" x14ac:dyDescent="0.3">
      <c r="A5559" s="68"/>
      <c r="B5559" s="68"/>
      <c r="C5559" s="68"/>
      <c r="D5559" s="68"/>
      <c r="E5559" s="68"/>
      <c r="F5559" s="68"/>
      <c r="G5559" s="68"/>
      <c r="H5559" s="68"/>
    </row>
    <row r="5560" spans="1:8" x14ac:dyDescent="0.3">
      <c r="A5560" s="68"/>
      <c r="B5560" s="68"/>
      <c r="C5560" s="68"/>
      <c r="D5560" s="68"/>
      <c r="E5560" s="68"/>
      <c r="F5560" s="68"/>
      <c r="G5560" s="68"/>
      <c r="H5560" s="68"/>
    </row>
    <row r="5561" spans="1:8" x14ac:dyDescent="0.3">
      <c r="A5561" s="68"/>
      <c r="B5561" s="68"/>
      <c r="C5561" s="68"/>
      <c r="D5561" s="68"/>
      <c r="E5561" s="68"/>
      <c r="F5561" s="68"/>
      <c r="G5561" s="68"/>
      <c r="H5561" s="68"/>
    </row>
    <row r="5562" spans="1:8" x14ac:dyDescent="0.3">
      <c r="A5562" s="68"/>
      <c r="B5562" s="68"/>
      <c r="C5562" s="68"/>
      <c r="D5562" s="68"/>
      <c r="E5562" s="68"/>
      <c r="F5562" s="68"/>
      <c r="G5562" s="68"/>
      <c r="H5562" s="68"/>
    </row>
    <row r="5563" spans="1:8" x14ac:dyDescent="0.3">
      <c r="A5563" s="68"/>
      <c r="B5563" s="68"/>
      <c r="C5563" s="68"/>
      <c r="D5563" s="68"/>
      <c r="E5563" s="68"/>
      <c r="F5563" s="68"/>
      <c r="G5563" s="68"/>
      <c r="H5563" s="68"/>
    </row>
    <row r="5564" spans="1:8" x14ac:dyDescent="0.3">
      <c r="A5564" s="68"/>
      <c r="B5564" s="68"/>
      <c r="C5564" s="68"/>
      <c r="D5564" s="68"/>
      <c r="E5564" s="68"/>
      <c r="F5564" s="68"/>
      <c r="G5564" s="68"/>
      <c r="H5564" s="68"/>
    </row>
    <row r="5565" spans="1:8" x14ac:dyDescent="0.3">
      <c r="A5565" s="68"/>
      <c r="B5565" s="68"/>
      <c r="C5565" s="68"/>
      <c r="D5565" s="68"/>
      <c r="E5565" s="68"/>
      <c r="F5565" s="68"/>
      <c r="G5565" s="68"/>
      <c r="H5565" s="68"/>
    </row>
    <row r="5566" spans="1:8" x14ac:dyDescent="0.3">
      <c r="A5566" s="68"/>
      <c r="B5566" s="68"/>
      <c r="C5566" s="68"/>
      <c r="D5566" s="68"/>
      <c r="E5566" s="68"/>
      <c r="F5566" s="68"/>
      <c r="G5566" s="68"/>
      <c r="H5566" s="68"/>
    </row>
    <row r="5567" spans="1:8" x14ac:dyDescent="0.3">
      <c r="A5567" s="68"/>
      <c r="B5567" s="68"/>
      <c r="C5567" s="68"/>
      <c r="D5567" s="68"/>
      <c r="E5567" s="68"/>
      <c r="F5567" s="68"/>
      <c r="G5567" s="68"/>
      <c r="H5567" s="68"/>
    </row>
    <row r="5568" spans="1:8" x14ac:dyDescent="0.3">
      <c r="A5568" s="68"/>
      <c r="B5568" s="68"/>
      <c r="C5568" s="68"/>
      <c r="D5568" s="68"/>
      <c r="E5568" s="68"/>
      <c r="F5568" s="68"/>
      <c r="G5568" s="68"/>
      <c r="H5568" s="68"/>
    </row>
    <row r="5569" spans="1:8" x14ac:dyDescent="0.3">
      <c r="A5569" s="68"/>
      <c r="B5569" s="68"/>
      <c r="C5569" s="68"/>
      <c r="D5569" s="68"/>
      <c r="E5569" s="68"/>
      <c r="F5569" s="68"/>
      <c r="G5569" s="68"/>
      <c r="H5569" s="68"/>
    </row>
    <row r="5570" spans="1:8" x14ac:dyDescent="0.3">
      <c r="A5570" s="68"/>
      <c r="B5570" s="68"/>
      <c r="C5570" s="68"/>
      <c r="D5570" s="68"/>
      <c r="E5570" s="68"/>
      <c r="F5570" s="68"/>
      <c r="G5570" s="68"/>
      <c r="H5570" s="68"/>
    </row>
    <row r="5571" spans="1:8" x14ac:dyDescent="0.3">
      <c r="A5571" s="68"/>
      <c r="B5571" s="68"/>
      <c r="C5571" s="68"/>
      <c r="D5571" s="68"/>
      <c r="E5571" s="68"/>
      <c r="F5571" s="68"/>
      <c r="G5571" s="68"/>
      <c r="H5571" s="68"/>
    </row>
    <row r="5572" spans="1:8" x14ac:dyDescent="0.3">
      <c r="A5572" s="68"/>
      <c r="B5572" s="68"/>
      <c r="C5572" s="68"/>
      <c r="D5572" s="68"/>
      <c r="E5572" s="68"/>
      <c r="F5572" s="68"/>
      <c r="G5572" s="68"/>
      <c r="H5572" s="68"/>
    </row>
    <row r="5573" spans="1:8" x14ac:dyDescent="0.3">
      <c r="A5573" s="68"/>
      <c r="B5573" s="68"/>
      <c r="C5573" s="68"/>
      <c r="D5573" s="68"/>
      <c r="E5573" s="68"/>
      <c r="F5573" s="68"/>
      <c r="G5573" s="68"/>
      <c r="H5573" s="68"/>
    </row>
    <row r="5574" spans="1:8" x14ac:dyDescent="0.3">
      <c r="A5574" s="68"/>
      <c r="B5574" s="68"/>
      <c r="C5574" s="68"/>
      <c r="D5574" s="68"/>
      <c r="E5574" s="68"/>
      <c r="F5574" s="68"/>
      <c r="G5574" s="68"/>
      <c r="H5574" s="68"/>
    </row>
    <row r="5575" spans="1:8" x14ac:dyDescent="0.3">
      <c r="A5575" s="68"/>
      <c r="B5575" s="68"/>
      <c r="C5575" s="68"/>
      <c r="D5575" s="68"/>
      <c r="E5575" s="68"/>
      <c r="F5575" s="68"/>
      <c r="G5575" s="68"/>
      <c r="H5575" s="68"/>
    </row>
    <row r="5576" spans="1:8" x14ac:dyDescent="0.3">
      <c r="A5576" s="68"/>
      <c r="B5576" s="68"/>
      <c r="C5576" s="68"/>
      <c r="D5576" s="68"/>
      <c r="E5576" s="68"/>
      <c r="F5576" s="68"/>
      <c r="G5576" s="68"/>
      <c r="H5576" s="68"/>
    </row>
    <row r="5577" spans="1:8" x14ac:dyDescent="0.3">
      <c r="A5577" s="68"/>
      <c r="B5577" s="68"/>
      <c r="C5577" s="68"/>
      <c r="D5577" s="68"/>
      <c r="E5577" s="68"/>
      <c r="F5577" s="68"/>
      <c r="G5577" s="68"/>
      <c r="H5577" s="68"/>
    </row>
    <row r="5578" spans="1:8" x14ac:dyDescent="0.3">
      <c r="A5578" s="68"/>
      <c r="B5578" s="68"/>
      <c r="C5578" s="68"/>
      <c r="D5578" s="68"/>
      <c r="E5578" s="68"/>
      <c r="F5578" s="68"/>
      <c r="G5578" s="68"/>
      <c r="H5578" s="68"/>
    </row>
    <row r="5579" spans="1:8" x14ac:dyDescent="0.3">
      <c r="A5579" s="68"/>
      <c r="B5579" s="68"/>
      <c r="C5579" s="68"/>
      <c r="D5579" s="68"/>
      <c r="E5579" s="68"/>
      <c r="F5579" s="68"/>
      <c r="G5579" s="68"/>
      <c r="H5579" s="68"/>
    </row>
    <row r="5580" spans="1:8" x14ac:dyDescent="0.3">
      <c r="A5580" s="68"/>
      <c r="B5580" s="68"/>
      <c r="C5580" s="68"/>
      <c r="D5580" s="68"/>
      <c r="E5580" s="68"/>
      <c r="F5580" s="68"/>
      <c r="G5580" s="68"/>
      <c r="H5580" s="68"/>
    </row>
    <row r="5581" spans="1:8" x14ac:dyDescent="0.3">
      <c r="A5581" s="68"/>
      <c r="B5581" s="68"/>
      <c r="C5581" s="68"/>
      <c r="D5581" s="68"/>
      <c r="E5581" s="68"/>
      <c r="F5581" s="68"/>
      <c r="G5581" s="68"/>
      <c r="H5581" s="68"/>
    </row>
    <row r="5582" spans="1:8" x14ac:dyDescent="0.3">
      <c r="A5582" s="68"/>
      <c r="B5582" s="68"/>
      <c r="C5582" s="68"/>
      <c r="D5582" s="68"/>
      <c r="E5582" s="68"/>
      <c r="F5582" s="68"/>
      <c r="G5582" s="68"/>
      <c r="H5582" s="68"/>
    </row>
    <row r="5583" spans="1:8" x14ac:dyDescent="0.3">
      <c r="A5583" s="68"/>
      <c r="B5583" s="68"/>
      <c r="C5583" s="68"/>
      <c r="D5583" s="68"/>
      <c r="E5583" s="68"/>
      <c r="F5583" s="68"/>
      <c r="G5583" s="68"/>
      <c r="H5583" s="68"/>
    </row>
    <row r="5584" spans="1:8" x14ac:dyDescent="0.3">
      <c r="A5584" s="68"/>
      <c r="B5584" s="68"/>
      <c r="C5584" s="68"/>
      <c r="D5584" s="68"/>
      <c r="E5584" s="68"/>
      <c r="F5584" s="68"/>
      <c r="G5584" s="68"/>
      <c r="H5584" s="68"/>
    </row>
    <row r="5585" spans="1:8" x14ac:dyDescent="0.3">
      <c r="A5585" s="68"/>
      <c r="B5585" s="68"/>
      <c r="C5585" s="68"/>
      <c r="D5585" s="68"/>
      <c r="E5585" s="68"/>
      <c r="F5585" s="68"/>
      <c r="G5585" s="68"/>
      <c r="H5585" s="68"/>
    </row>
    <row r="5586" spans="1:8" x14ac:dyDescent="0.3">
      <c r="A5586" s="68"/>
      <c r="B5586" s="68"/>
      <c r="C5586" s="68"/>
      <c r="D5586" s="68"/>
      <c r="E5586" s="68"/>
      <c r="F5586" s="68"/>
      <c r="G5586" s="68"/>
      <c r="H5586" s="68"/>
    </row>
    <row r="5587" spans="1:8" x14ac:dyDescent="0.3">
      <c r="A5587" s="68"/>
      <c r="B5587" s="68"/>
      <c r="C5587" s="68"/>
      <c r="D5587" s="68"/>
      <c r="E5587" s="68"/>
      <c r="F5587" s="68"/>
      <c r="G5587" s="68"/>
      <c r="H5587" s="68"/>
    </row>
    <row r="5588" spans="1:8" x14ac:dyDescent="0.3">
      <c r="A5588" s="68"/>
      <c r="B5588" s="68"/>
      <c r="C5588" s="68"/>
      <c r="D5588" s="68"/>
      <c r="E5588" s="68"/>
      <c r="F5588" s="68"/>
      <c r="G5588" s="68"/>
      <c r="H5588" s="68"/>
    </row>
    <row r="5589" spans="1:8" x14ac:dyDescent="0.3">
      <c r="A5589" s="68"/>
      <c r="B5589" s="68"/>
      <c r="C5589" s="68"/>
      <c r="D5589" s="68"/>
      <c r="E5589" s="68"/>
      <c r="F5589" s="68"/>
      <c r="G5589" s="68"/>
      <c r="H5589" s="68"/>
    </row>
    <row r="5590" spans="1:8" x14ac:dyDescent="0.3">
      <c r="A5590" s="68"/>
      <c r="B5590" s="68"/>
      <c r="C5590" s="68"/>
      <c r="D5590" s="68"/>
      <c r="E5590" s="68"/>
      <c r="F5590" s="68"/>
      <c r="G5590" s="68"/>
      <c r="H5590" s="68"/>
    </row>
    <row r="5591" spans="1:8" x14ac:dyDescent="0.3">
      <c r="A5591" s="68"/>
      <c r="B5591" s="68"/>
      <c r="C5591" s="68"/>
      <c r="D5591" s="68"/>
      <c r="E5591" s="68"/>
      <c r="F5591" s="68"/>
      <c r="G5591" s="68"/>
      <c r="H5591" s="68"/>
    </row>
    <row r="5592" spans="1:8" x14ac:dyDescent="0.3">
      <c r="A5592" s="68"/>
      <c r="B5592" s="68"/>
      <c r="C5592" s="68"/>
      <c r="D5592" s="68"/>
      <c r="E5592" s="68"/>
      <c r="F5592" s="68"/>
      <c r="G5592" s="68"/>
      <c r="H5592" s="68"/>
    </row>
    <row r="5593" spans="1:8" x14ac:dyDescent="0.3">
      <c r="A5593" s="68"/>
      <c r="B5593" s="68"/>
      <c r="C5593" s="68"/>
      <c r="D5593" s="68"/>
      <c r="E5593" s="68"/>
      <c r="F5593" s="68"/>
      <c r="G5593" s="68"/>
      <c r="H5593" s="68"/>
    </row>
    <row r="5594" spans="1:8" x14ac:dyDescent="0.3">
      <c r="A5594" s="68"/>
      <c r="B5594" s="68"/>
      <c r="C5594" s="68"/>
      <c r="D5594" s="68"/>
      <c r="E5594" s="68"/>
      <c r="F5594" s="68"/>
      <c r="G5594" s="68"/>
      <c r="H5594" s="68"/>
    </row>
    <row r="5595" spans="1:8" x14ac:dyDescent="0.3">
      <c r="A5595" s="68"/>
      <c r="B5595" s="68"/>
      <c r="C5595" s="68"/>
      <c r="D5595" s="68"/>
      <c r="E5595" s="68"/>
      <c r="F5595" s="68"/>
      <c r="G5595" s="68"/>
      <c r="H5595" s="68"/>
    </row>
    <row r="5596" spans="1:8" x14ac:dyDescent="0.3">
      <c r="A5596" s="68"/>
      <c r="B5596" s="68"/>
      <c r="C5596" s="68"/>
      <c r="D5596" s="68"/>
      <c r="E5596" s="68"/>
      <c r="F5596" s="68"/>
      <c r="G5596" s="68"/>
      <c r="H5596" s="68"/>
    </row>
    <row r="5597" spans="1:8" x14ac:dyDescent="0.3">
      <c r="A5597" s="68"/>
      <c r="B5597" s="68"/>
      <c r="C5597" s="68"/>
      <c r="D5597" s="68"/>
      <c r="E5597" s="68"/>
      <c r="F5597" s="68"/>
      <c r="G5597" s="68"/>
      <c r="H5597" s="68"/>
    </row>
    <row r="5598" spans="1:8" x14ac:dyDescent="0.3">
      <c r="A5598" s="68"/>
      <c r="B5598" s="68"/>
      <c r="C5598" s="68"/>
      <c r="D5598" s="68"/>
      <c r="E5598" s="68"/>
      <c r="F5598" s="68"/>
      <c r="G5598" s="68"/>
      <c r="H5598" s="68"/>
    </row>
    <row r="5599" spans="1:8" x14ac:dyDescent="0.3">
      <c r="A5599" s="68"/>
      <c r="B5599" s="68"/>
      <c r="C5599" s="68"/>
      <c r="D5599" s="68"/>
      <c r="E5599" s="68"/>
      <c r="F5599" s="68"/>
      <c r="G5599" s="68"/>
      <c r="H5599" s="68"/>
    </row>
    <row r="5600" spans="1:8" x14ac:dyDescent="0.3">
      <c r="A5600" s="68"/>
      <c r="B5600" s="68"/>
      <c r="C5600" s="68"/>
      <c r="D5600" s="68"/>
      <c r="E5600" s="68"/>
      <c r="F5600" s="68"/>
      <c r="G5600" s="68"/>
      <c r="H5600" s="68"/>
    </row>
    <row r="5601" spans="1:8" x14ac:dyDescent="0.3">
      <c r="A5601" s="68"/>
      <c r="B5601" s="68"/>
      <c r="C5601" s="68"/>
      <c r="D5601" s="68"/>
      <c r="E5601" s="68"/>
      <c r="F5601" s="68"/>
      <c r="G5601" s="68"/>
      <c r="H5601" s="68"/>
    </row>
    <row r="5602" spans="1:8" x14ac:dyDescent="0.3">
      <c r="A5602" s="68"/>
      <c r="B5602" s="68"/>
      <c r="C5602" s="68"/>
      <c r="D5602" s="68"/>
      <c r="E5602" s="68"/>
      <c r="F5602" s="68"/>
      <c r="G5602" s="68"/>
      <c r="H5602" s="68"/>
    </row>
    <row r="5603" spans="1:8" x14ac:dyDescent="0.3">
      <c r="A5603" s="68"/>
      <c r="B5603" s="68"/>
      <c r="C5603" s="68"/>
      <c r="D5603" s="68"/>
      <c r="E5603" s="68"/>
      <c r="F5603" s="68"/>
      <c r="G5603" s="68"/>
      <c r="H5603" s="68"/>
    </row>
    <row r="5604" spans="1:8" x14ac:dyDescent="0.3">
      <c r="A5604" s="68"/>
      <c r="B5604" s="68"/>
      <c r="C5604" s="68"/>
      <c r="D5604" s="68"/>
      <c r="E5604" s="68"/>
      <c r="F5604" s="68"/>
      <c r="G5604" s="68"/>
      <c r="H5604" s="68"/>
    </row>
    <row r="5605" spans="1:8" x14ac:dyDescent="0.3">
      <c r="A5605" s="68"/>
      <c r="B5605" s="68"/>
      <c r="C5605" s="68"/>
      <c r="D5605" s="68"/>
      <c r="E5605" s="68"/>
      <c r="F5605" s="68"/>
      <c r="G5605" s="68"/>
      <c r="H5605" s="68"/>
    </row>
    <row r="5606" spans="1:8" x14ac:dyDescent="0.3">
      <c r="A5606" s="68"/>
      <c r="B5606" s="68"/>
      <c r="C5606" s="68"/>
      <c r="D5606" s="68"/>
      <c r="E5606" s="68"/>
      <c r="F5606" s="68"/>
      <c r="G5606" s="68"/>
      <c r="H5606" s="68"/>
    </row>
    <row r="5607" spans="1:8" x14ac:dyDescent="0.3">
      <c r="A5607" s="68"/>
      <c r="B5607" s="68"/>
      <c r="C5607" s="68"/>
      <c r="D5607" s="68"/>
      <c r="E5607" s="68"/>
      <c r="F5607" s="68"/>
      <c r="G5607" s="68"/>
      <c r="H5607" s="68"/>
    </row>
    <row r="5608" spans="1:8" x14ac:dyDescent="0.3">
      <c r="A5608" s="68"/>
      <c r="B5608" s="68"/>
      <c r="C5608" s="68"/>
      <c r="D5608" s="68"/>
      <c r="E5608" s="68"/>
      <c r="F5608" s="68"/>
      <c r="G5608" s="68"/>
      <c r="H5608" s="68"/>
    </row>
    <row r="5609" spans="1:8" x14ac:dyDescent="0.3">
      <c r="A5609" s="68"/>
      <c r="B5609" s="68"/>
      <c r="C5609" s="68"/>
      <c r="D5609" s="68"/>
      <c r="E5609" s="68"/>
      <c r="F5609" s="68"/>
      <c r="G5609" s="68"/>
      <c r="H5609" s="68"/>
    </row>
    <row r="5610" spans="1:8" x14ac:dyDescent="0.3">
      <c r="A5610" s="68"/>
      <c r="B5610" s="68"/>
      <c r="C5610" s="68"/>
      <c r="D5610" s="68"/>
      <c r="E5610" s="68"/>
      <c r="F5610" s="68"/>
      <c r="G5610" s="68"/>
      <c r="H5610" s="68"/>
    </row>
    <row r="5611" spans="1:8" x14ac:dyDescent="0.3">
      <c r="A5611" s="68"/>
      <c r="B5611" s="68"/>
      <c r="C5611" s="68"/>
      <c r="D5611" s="68"/>
      <c r="E5611" s="68"/>
      <c r="F5611" s="68"/>
      <c r="G5611" s="68"/>
      <c r="H5611" s="68"/>
    </row>
    <row r="5612" spans="1:8" x14ac:dyDescent="0.3">
      <c r="A5612" s="68"/>
      <c r="B5612" s="68"/>
      <c r="C5612" s="68"/>
      <c r="D5612" s="68"/>
      <c r="E5612" s="68"/>
      <c r="F5612" s="68"/>
      <c r="G5612" s="68"/>
      <c r="H5612" s="68"/>
    </row>
    <row r="5613" spans="1:8" x14ac:dyDescent="0.3">
      <c r="A5613" s="68"/>
      <c r="B5613" s="68"/>
      <c r="C5613" s="68"/>
      <c r="D5613" s="68"/>
      <c r="E5613" s="68"/>
      <c r="F5613" s="68"/>
      <c r="G5613" s="68"/>
      <c r="H5613" s="68"/>
    </row>
    <row r="5614" spans="1:8" x14ac:dyDescent="0.3">
      <c r="A5614" s="68"/>
      <c r="B5614" s="68"/>
      <c r="C5614" s="68"/>
      <c r="D5614" s="68"/>
      <c r="E5614" s="68"/>
      <c r="F5614" s="68"/>
      <c r="G5614" s="68"/>
      <c r="H5614" s="68"/>
    </row>
    <row r="5615" spans="1:8" x14ac:dyDescent="0.3">
      <c r="A5615" s="68"/>
      <c r="B5615" s="68"/>
      <c r="C5615" s="68"/>
      <c r="D5615" s="68"/>
      <c r="E5615" s="68"/>
      <c r="F5615" s="68"/>
      <c r="G5615" s="68"/>
      <c r="H5615" s="68"/>
    </row>
    <row r="5616" spans="1:8" x14ac:dyDescent="0.3">
      <c r="A5616" s="68"/>
      <c r="B5616" s="68"/>
      <c r="C5616" s="68"/>
      <c r="D5616" s="68"/>
      <c r="E5616" s="68"/>
      <c r="F5616" s="68"/>
      <c r="G5616" s="68"/>
      <c r="H5616" s="68"/>
    </row>
    <row r="5617" spans="1:8" x14ac:dyDescent="0.3">
      <c r="A5617" s="68"/>
      <c r="B5617" s="68"/>
      <c r="C5617" s="68"/>
      <c r="D5617" s="68"/>
      <c r="E5617" s="68"/>
      <c r="F5617" s="68"/>
      <c r="G5617" s="68"/>
      <c r="H5617" s="68"/>
    </row>
    <row r="5618" spans="1:8" x14ac:dyDescent="0.3">
      <c r="A5618" s="68"/>
      <c r="B5618" s="68"/>
      <c r="C5618" s="68"/>
      <c r="D5618" s="68"/>
      <c r="E5618" s="68"/>
      <c r="F5618" s="68"/>
      <c r="G5618" s="68"/>
      <c r="H5618" s="68"/>
    </row>
    <row r="5619" spans="1:8" x14ac:dyDescent="0.3">
      <c r="A5619" s="68"/>
      <c r="B5619" s="68"/>
      <c r="C5619" s="68"/>
      <c r="D5619" s="68"/>
      <c r="E5619" s="68"/>
      <c r="F5619" s="68"/>
      <c r="G5619" s="68"/>
      <c r="H5619" s="68"/>
    </row>
    <row r="5620" spans="1:8" x14ac:dyDescent="0.3">
      <c r="A5620" s="68"/>
      <c r="B5620" s="68"/>
      <c r="C5620" s="68"/>
      <c r="D5620" s="68"/>
      <c r="E5620" s="68"/>
      <c r="F5620" s="68"/>
      <c r="G5620" s="68"/>
      <c r="H5620" s="68"/>
    </row>
    <row r="5621" spans="1:8" x14ac:dyDescent="0.3">
      <c r="A5621" s="68"/>
      <c r="B5621" s="68"/>
      <c r="C5621" s="68"/>
      <c r="D5621" s="68"/>
      <c r="E5621" s="68"/>
      <c r="F5621" s="68"/>
      <c r="G5621" s="68"/>
      <c r="H5621" s="68"/>
    </row>
    <row r="5622" spans="1:8" x14ac:dyDescent="0.3">
      <c r="A5622" s="68"/>
      <c r="B5622" s="68"/>
      <c r="C5622" s="68"/>
      <c r="D5622" s="68"/>
      <c r="E5622" s="68"/>
      <c r="F5622" s="68"/>
      <c r="G5622" s="68"/>
      <c r="H5622" s="68"/>
    </row>
    <row r="5623" spans="1:8" x14ac:dyDescent="0.3">
      <c r="A5623" s="68"/>
      <c r="B5623" s="68"/>
      <c r="C5623" s="68"/>
      <c r="D5623" s="68"/>
      <c r="E5623" s="68"/>
      <c r="F5623" s="68"/>
      <c r="G5623" s="68"/>
      <c r="H5623" s="68"/>
    </row>
    <row r="5624" spans="1:8" x14ac:dyDescent="0.3">
      <c r="A5624" s="68"/>
      <c r="B5624" s="68"/>
      <c r="C5624" s="68"/>
      <c r="D5624" s="68"/>
      <c r="E5624" s="68"/>
      <c r="F5624" s="68"/>
      <c r="G5624" s="68"/>
      <c r="H5624" s="68"/>
    </row>
    <row r="5625" spans="1:8" x14ac:dyDescent="0.3">
      <c r="A5625" s="68"/>
      <c r="B5625" s="68"/>
      <c r="C5625" s="68"/>
      <c r="D5625" s="68"/>
      <c r="E5625" s="68"/>
      <c r="F5625" s="68"/>
      <c r="G5625" s="68"/>
      <c r="H5625" s="68"/>
    </row>
    <row r="5626" spans="1:8" x14ac:dyDescent="0.3">
      <c r="A5626" s="68"/>
      <c r="B5626" s="68"/>
      <c r="C5626" s="68"/>
      <c r="D5626" s="68"/>
      <c r="E5626" s="68"/>
      <c r="F5626" s="68"/>
      <c r="G5626" s="68"/>
      <c r="H5626" s="68"/>
    </row>
    <row r="5627" spans="1:8" x14ac:dyDescent="0.3">
      <c r="A5627" s="68"/>
      <c r="B5627" s="68"/>
      <c r="C5627" s="68"/>
      <c r="D5627" s="68"/>
      <c r="E5627" s="68"/>
      <c r="F5627" s="68"/>
      <c r="G5627" s="68"/>
      <c r="H5627" s="68"/>
    </row>
    <row r="5628" spans="1:8" x14ac:dyDescent="0.3">
      <c r="A5628" s="68"/>
      <c r="B5628" s="68"/>
      <c r="C5628" s="68"/>
      <c r="D5628" s="68"/>
      <c r="E5628" s="68"/>
      <c r="F5628" s="68"/>
      <c r="G5628" s="68"/>
      <c r="H5628" s="68"/>
    </row>
    <row r="5629" spans="1:8" x14ac:dyDescent="0.3">
      <c r="A5629" s="68"/>
      <c r="B5629" s="68"/>
      <c r="C5629" s="68"/>
      <c r="D5629" s="68"/>
      <c r="E5629" s="68"/>
      <c r="F5629" s="68"/>
      <c r="G5629" s="68"/>
      <c r="H5629" s="68"/>
    </row>
    <row r="5630" spans="1:8" x14ac:dyDescent="0.3">
      <c r="A5630" s="68"/>
      <c r="B5630" s="68"/>
      <c r="C5630" s="68"/>
      <c r="D5630" s="68"/>
      <c r="E5630" s="68"/>
      <c r="F5630" s="68"/>
      <c r="G5630" s="68"/>
      <c r="H5630" s="68"/>
    </row>
    <row r="5631" spans="1:8" x14ac:dyDescent="0.3">
      <c r="A5631" s="68"/>
      <c r="B5631" s="68"/>
      <c r="C5631" s="68"/>
      <c r="D5631" s="68"/>
      <c r="E5631" s="68"/>
      <c r="F5631" s="68"/>
      <c r="G5631" s="68"/>
      <c r="H5631" s="68"/>
    </row>
    <row r="5632" spans="1:8" x14ac:dyDescent="0.3">
      <c r="A5632" s="68"/>
      <c r="B5632" s="68"/>
      <c r="C5632" s="68"/>
      <c r="D5632" s="68"/>
      <c r="E5632" s="68"/>
      <c r="F5632" s="68"/>
      <c r="G5632" s="68"/>
      <c r="H5632" s="68"/>
    </row>
    <row r="5633" spans="1:8" x14ac:dyDescent="0.3">
      <c r="A5633" s="68"/>
      <c r="B5633" s="68"/>
      <c r="C5633" s="68"/>
      <c r="D5633" s="68"/>
      <c r="E5633" s="68"/>
      <c r="F5633" s="68"/>
      <c r="G5633" s="68"/>
      <c r="H5633" s="68"/>
    </row>
    <row r="5634" spans="1:8" x14ac:dyDescent="0.3">
      <c r="A5634" s="68"/>
      <c r="B5634" s="68"/>
      <c r="C5634" s="68"/>
      <c r="D5634" s="68"/>
      <c r="E5634" s="68"/>
      <c r="F5634" s="68"/>
      <c r="G5634" s="68"/>
      <c r="H5634" s="68"/>
    </row>
    <row r="5635" spans="1:8" x14ac:dyDescent="0.3">
      <c r="A5635" s="68"/>
      <c r="B5635" s="68"/>
      <c r="C5635" s="68"/>
      <c r="D5635" s="68"/>
      <c r="E5635" s="68"/>
      <c r="F5635" s="68"/>
      <c r="G5635" s="68"/>
      <c r="H5635" s="68"/>
    </row>
    <row r="5636" spans="1:8" x14ac:dyDescent="0.3">
      <c r="A5636" s="68"/>
      <c r="B5636" s="68"/>
      <c r="C5636" s="68"/>
      <c r="D5636" s="68"/>
      <c r="E5636" s="68"/>
      <c r="F5636" s="68"/>
      <c r="G5636" s="68"/>
      <c r="H5636" s="68"/>
    </row>
    <row r="5637" spans="1:8" x14ac:dyDescent="0.3">
      <c r="A5637" s="68"/>
      <c r="B5637" s="68"/>
      <c r="C5637" s="68"/>
      <c r="D5637" s="68"/>
      <c r="E5637" s="68"/>
      <c r="F5637" s="68"/>
      <c r="G5637" s="68"/>
      <c r="H5637" s="68"/>
    </row>
    <row r="5638" spans="1:8" x14ac:dyDescent="0.3">
      <c r="A5638" s="68"/>
      <c r="B5638" s="68"/>
      <c r="C5638" s="68"/>
      <c r="D5638" s="68"/>
      <c r="E5638" s="68"/>
      <c r="F5638" s="68"/>
      <c r="G5638" s="68"/>
      <c r="H5638" s="68"/>
    </row>
    <row r="5639" spans="1:8" x14ac:dyDescent="0.3">
      <c r="A5639" s="68"/>
      <c r="B5639" s="68"/>
      <c r="C5639" s="68"/>
      <c r="D5639" s="68"/>
      <c r="E5639" s="68"/>
      <c r="F5639" s="68"/>
      <c r="G5639" s="68"/>
      <c r="H5639" s="68"/>
    </row>
    <row r="5640" spans="1:8" x14ac:dyDescent="0.3">
      <c r="A5640" s="68"/>
      <c r="B5640" s="68"/>
      <c r="C5640" s="68"/>
      <c r="D5640" s="68"/>
      <c r="E5640" s="68"/>
      <c r="F5640" s="68"/>
      <c r="G5640" s="68"/>
      <c r="H5640" s="68"/>
    </row>
    <row r="5641" spans="1:8" x14ac:dyDescent="0.3">
      <c r="A5641" s="68"/>
      <c r="B5641" s="68"/>
      <c r="C5641" s="68"/>
      <c r="D5641" s="68"/>
      <c r="E5641" s="68"/>
      <c r="F5641" s="68"/>
      <c r="G5641" s="68"/>
      <c r="H5641" s="68"/>
    </row>
    <row r="5642" spans="1:8" x14ac:dyDescent="0.3">
      <c r="A5642" s="68"/>
      <c r="B5642" s="68"/>
      <c r="C5642" s="68"/>
      <c r="D5642" s="68"/>
      <c r="E5642" s="68"/>
      <c r="F5642" s="68"/>
      <c r="G5642" s="68"/>
      <c r="H5642" s="68"/>
    </row>
    <row r="5643" spans="1:8" x14ac:dyDescent="0.3">
      <c r="A5643" s="68"/>
      <c r="B5643" s="68"/>
      <c r="C5643" s="68"/>
      <c r="D5643" s="68"/>
      <c r="E5643" s="68"/>
      <c r="F5643" s="68"/>
      <c r="G5643" s="68"/>
      <c r="H5643" s="68"/>
    </row>
    <row r="5644" spans="1:8" x14ac:dyDescent="0.3">
      <c r="A5644" s="68"/>
      <c r="B5644" s="68"/>
      <c r="C5644" s="68"/>
      <c r="D5644" s="68"/>
      <c r="E5644" s="68"/>
      <c r="F5644" s="68"/>
      <c r="G5644" s="68"/>
      <c r="H5644" s="68"/>
    </row>
    <row r="5645" spans="1:8" x14ac:dyDescent="0.3">
      <c r="A5645" s="68"/>
      <c r="B5645" s="68"/>
      <c r="C5645" s="68"/>
      <c r="D5645" s="68"/>
      <c r="E5645" s="68"/>
      <c r="F5645" s="68"/>
      <c r="G5645" s="68"/>
      <c r="H5645" s="68"/>
    </row>
    <row r="5646" spans="1:8" x14ac:dyDescent="0.3">
      <c r="A5646" s="68"/>
      <c r="B5646" s="68"/>
      <c r="C5646" s="68"/>
      <c r="D5646" s="68"/>
      <c r="E5646" s="68"/>
      <c r="F5646" s="68"/>
      <c r="G5646" s="68"/>
      <c r="H5646" s="68"/>
    </row>
    <row r="5647" spans="1:8" x14ac:dyDescent="0.3">
      <c r="A5647" s="68"/>
      <c r="B5647" s="68"/>
      <c r="C5647" s="68"/>
      <c r="D5647" s="68"/>
      <c r="E5647" s="68"/>
      <c r="F5647" s="68"/>
      <c r="G5647" s="68"/>
      <c r="H5647" s="68"/>
    </row>
    <row r="5648" spans="1:8" x14ac:dyDescent="0.3">
      <c r="A5648" s="68"/>
      <c r="B5648" s="68"/>
      <c r="C5648" s="68"/>
      <c r="D5648" s="68"/>
      <c r="E5648" s="68"/>
      <c r="F5648" s="68"/>
      <c r="G5648" s="68"/>
      <c r="H5648" s="68"/>
    </row>
    <row r="5649" spans="1:8" x14ac:dyDescent="0.3">
      <c r="A5649" s="68"/>
      <c r="B5649" s="68"/>
      <c r="C5649" s="68"/>
      <c r="D5649" s="68"/>
      <c r="E5649" s="68"/>
      <c r="F5649" s="68"/>
      <c r="G5649" s="68"/>
      <c r="H5649" s="68"/>
    </row>
    <row r="5650" spans="1:8" x14ac:dyDescent="0.3">
      <c r="A5650" s="68"/>
      <c r="B5650" s="68"/>
      <c r="C5650" s="68"/>
      <c r="D5650" s="68"/>
      <c r="E5650" s="68"/>
      <c r="F5650" s="68"/>
      <c r="G5650" s="68"/>
      <c r="H5650" s="68"/>
    </row>
    <row r="5651" spans="1:8" x14ac:dyDescent="0.3">
      <c r="A5651" s="68"/>
      <c r="B5651" s="68"/>
      <c r="C5651" s="68"/>
      <c r="D5651" s="68"/>
      <c r="E5651" s="68"/>
      <c r="F5651" s="68"/>
      <c r="G5651" s="68"/>
      <c r="H5651" s="68"/>
    </row>
    <row r="5652" spans="1:8" x14ac:dyDescent="0.3">
      <c r="A5652" s="68"/>
      <c r="B5652" s="68"/>
      <c r="C5652" s="68"/>
      <c r="D5652" s="68"/>
      <c r="E5652" s="68"/>
      <c r="F5652" s="68"/>
      <c r="G5652" s="68"/>
      <c r="H5652" s="68"/>
    </row>
    <row r="5653" spans="1:8" x14ac:dyDescent="0.3">
      <c r="A5653" s="68"/>
      <c r="B5653" s="68"/>
      <c r="C5653" s="68"/>
      <c r="D5653" s="68"/>
      <c r="E5653" s="68"/>
      <c r="F5653" s="68"/>
      <c r="G5653" s="68"/>
      <c r="H5653" s="68"/>
    </row>
    <row r="5654" spans="1:8" x14ac:dyDescent="0.3">
      <c r="A5654" s="68"/>
      <c r="B5654" s="68"/>
      <c r="C5654" s="68"/>
      <c r="D5654" s="68"/>
      <c r="E5654" s="68"/>
      <c r="F5654" s="68"/>
      <c r="G5654" s="68"/>
      <c r="H5654" s="68"/>
    </row>
    <row r="5655" spans="1:8" x14ac:dyDescent="0.3">
      <c r="A5655" s="68"/>
      <c r="B5655" s="68"/>
      <c r="C5655" s="68"/>
      <c r="D5655" s="68"/>
      <c r="E5655" s="68"/>
      <c r="F5655" s="68"/>
      <c r="G5655" s="68"/>
      <c r="H5655" s="68"/>
    </row>
    <row r="5656" spans="1:8" x14ac:dyDescent="0.3">
      <c r="A5656" s="68"/>
      <c r="B5656" s="68"/>
      <c r="C5656" s="68"/>
      <c r="D5656" s="68"/>
      <c r="E5656" s="68"/>
      <c r="F5656" s="68"/>
      <c r="G5656" s="68"/>
      <c r="H5656" s="68"/>
    </row>
    <row r="5657" spans="1:8" x14ac:dyDescent="0.3">
      <c r="A5657" s="68"/>
      <c r="B5657" s="68"/>
      <c r="C5657" s="68"/>
      <c r="D5657" s="68"/>
      <c r="E5657" s="68"/>
      <c r="F5657" s="68"/>
      <c r="G5657" s="68"/>
      <c r="H5657" s="68"/>
    </row>
    <row r="5658" spans="1:8" x14ac:dyDescent="0.3">
      <c r="A5658" s="68"/>
      <c r="B5658" s="68"/>
      <c r="C5658" s="68"/>
      <c r="D5658" s="68"/>
      <c r="E5658" s="68"/>
      <c r="F5658" s="68"/>
      <c r="G5658" s="68"/>
      <c r="H5658" s="68"/>
    </row>
    <row r="5659" spans="1:8" x14ac:dyDescent="0.3">
      <c r="A5659" s="68"/>
      <c r="B5659" s="68"/>
      <c r="C5659" s="68"/>
      <c r="D5659" s="68"/>
      <c r="E5659" s="68"/>
      <c r="F5659" s="68"/>
      <c r="G5659" s="68"/>
      <c r="H5659" s="68"/>
    </row>
    <row r="5660" spans="1:8" x14ac:dyDescent="0.3">
      <c r="A5660" s="68"/>
      <c r="B5660" s="68"/>
      <c r="C5660" s="68"/>
      <c r="D5660" s="68"/>
      <c r="E5660" s="68"/>
      <c r="F5660" s="68"/>
      <c r="G5660" s="68"/>
      <c r="H5660" s="68"/>
    </row>
    <row r="5661" spans="1:8" x14ac:dyDescent="0.3">
      <c r="A5661" s="68"/>
      <c r="B5661" s="68"/>
      <c r="C5661" s="68"/>
      <c r="D5661" s="68"/>
      <c r="E5661" s="68"/>
      <c r="F5661" s="68"/>
      <c r="G5661" s="68"/>
      <c r="H5661" s="68"/>
    </row>
    <row r="5662" spans="1:8" x14ac:dyDescent="0.3">
      <c r="A5662" s="68"/>
      <c r="B5662" s="68"/>
      <c r="C5662" s="68"/>
      <c r="D5662" s="68"/>
      <c r="E5662" s="68"/>
      <c r="F5662" s="68"/>
      <c r="G5662" s="68"/>
      <c r="H5662" s="68"/>
    </row>
    <row r="5663" spans="1:8" x14ac:dyDescent="0.3">
      <c r="A5663" s="68"/>
      <c r="B5663" s="68"/>
      <c r="C5663" s="68"/>
      <c r="D5663" s="68"/>
      <c r="E5663" s="68"/>
      <c r="F5663" s="68"/>
      <c r="G5663" s="68"/>
      <c r="H5663" s="68"/>
    </row>
    <row r="5664" spans="1:8" x14ac:dyDescent="0.3">
      <c r="A5664" s="68"/>
      <c r="B5664" s="68"/>
      <c r="C5664" s="68"/>
      <c r="D5664" s="68"/>
      <c r="E5664" s="68"/>
      <c r="F5664" s="68"/>
      <c r="G5664" s="68"/>
      <c r="H5664" s="68"/>
    </row>
    <row r="5665" spans="1:8" x14ac:dyDescent="0.3">
      <c r="A5665" s="68"/>
      <c r="B5665" s="68"/>
      <c r="C5665" s="68"/>
      <c r="D5665" s="68"/>
      <c r="E5665" s="68"/>
      <c r="F5665" s="68"/>
      <c r="G5665" s="68"/>
      <c r="H5665" s="68"/>
    </row>
    <row r="5666" spans="1:8" x14ac:dyDescent="0.3">
      <c r="A5666" s="68"/>
      <c r="B5666" s="68"/>
      <c r="C5666" s="68"/>
      <c r="D5666" s="68"/>
      <c r="E5666" s="68"/>
      <c r="F5666" s="68"/>
      <c r="G5666" s="68"/>
      <c r="H5666" s="68"/>
    </row>
    <row r="5667" spans="1:8" x14ac:dyDescent="0.3">
      <c r="A5667" s="68"/>
      <c r="B5667" s="68"/>
      <c r="C5667" s="68"/>
      <c r="D5667" s="68"/>
      <c r="E5667" s="68"/>
      <c r="F5667" s="68"/>
      <c r="G5667" s="68"/>
      <c r="H5667" s="68"/>
    </row>
    <row r="5668" spans="1:8" x14ac:dyDescent="0.3">
      <c r="A5668" s="68"/>
      <c r="B5668" s="68"/>
      <c r="C5668" s="68"/>
      <c r="D5668" s="68"/>
      <c r="E5668" s="68"/>
      <c r="F5668" s="68"/>
      <c r="G5668" s="68"/>
      <c r="H5668" s="68"/>
    </row>
    <row r="5669" spans="1:8" x14ac:dyDescent="0.3">
      <c r="A5669" s="68"/>
      <c r="B5669" s="68"/>
      <c r="C5669" s="68"/>
      <c r="D5669" s="68"/>
      <c r="E5669" s="68"/>
      <c r="F5669" s="68"/>
      <c r="G5669" s="68"/>
      <c r="H5669" s="68"/>
    </row>
    <row r="5670" spans="1:8" x14ac:dyDescent="0.3">
      <c r="A5670" s="68"/>
      <c r="B5670" s="68"/>
      <c r="C5670" s="68"/>
      <c r="D5670" s="68"/>
      <c r="E5670" s="68"/>
      <c r="F5670" s="68"/>
      <c r="G5670" s="68"/>
      <c r="H5670" s="68"/>
    </row>
    <row r="5671" spans="1:8" x14ac:dyDescent="0.3">
      <c r="A5671" s="68"/>
      <c r="B5671" s="68"/>
      <c r="C5671" s="68"/>
      <c r="D5671" s="68"/>
      <c r="E5671" s="68"/>
      <c r="F5671" s="68"/>
      <c r="G5671" s="68"/>
      <c r="H5671" s="68"/>
    </row>
    <row r="5672" spans="1:8" x14ac:dyDescent="0.3">
      <c r="A5672" s="68"/>
      <c r="B5672" s="68"/>
      <c r="C5672" s="68"/>
      <c r="D5672" s="68"/>
      <c r="E5672" s="68"/>
      <c r="F5672" s="68"/>
      <c r="G5672" s="68"/>
      <c r="H5672" s="68"/>
    </row>
    <row r="5673" spans="1:8" x14ac:dyDescent="0.3">
      <c r="A5673" s="68"/>
      <c r="B5673" s="68"/>
      <c r="C5673" s="68"/>
      <c r="D5673" s="68"/>
      <c r="E5673" s="68"/>
      <c r="F5673" s="68"/>
      <c r="G5673" s="68"/>
      <c r="H5673" s="68"/>
    </row>
    <row r="5674" spans="1:8" x14ac:dyDescent="0.3">
      <c r="A5674" s="68"/>
      <c r="B5674" s="68"/>
      <c r="C5674" s="68"/>
      <c r="D5674" s="68"/>
      <c r="E5674" s="68"/>
      <c r="F5674" s="68"/>
      <c r="G5674" s="68"/>
      <c r="H5674" s="68"/>
    </row>
    <row r="5675" spans="1:8" x14ac:dyDescent="0.3">
      <c r="A5675" s="68"/>
      <c r="B5675" s="68"/>
      <c r="C5675" s="68"/>
      <c r="D5675" s="68"/>
      <c r="E5675" s="68"/>
      <c r="F5675" s="68"/>
      <c r="G5675" s="68"/>
      <c r="H5675" s="68"/>
    </row>
    <row r="5676" spans="1:8" x14ac:dyDescent="0.3">
      <c r="A5676" s="68"/>
      <c r="B5676" s="68"/>
      <c r="C5676" s="68"/>
      <c r="D5676" s="68"/>
      <c r="E5676" s="68"/>
      <c r="F5676" s="68"/>
      <c r="G5676" s="68"/>
      <c r="H5676" s="68"/>
    </row>
    <row r="5677" spans="1:8" x14ac:dyDescent="0.3">
      <c r="A5677" s="68"/>
      <c r="B5677" s="68"/>
      <c r="C5677" s="68"/>
      <c r="D5677" s="68"/>
      <c r="E5677" s="68"/>
      <c r="F5677" s="68"/>
      <c r="G5677" s="68"/>
      <c r="H5677" s="68"/>
    </row>
    <row r="5678" spans="1:8" x14ac:dyDescent="0.3">
      <c r="A5678" s="68"/>
      <c r="B5678" s="68"/>
      <c r="C5678" s="68"/>
      <c r="D5678" s="68"/>
      <c r="E5678" s="68"/>
      <c r="F5678" s="68"/>
      <c r="G5678" s="68"/>
      <c r="H5678" s="68"/>
    </row>
    <row r="5679" spans="1:8" x14ac:dyDescent="0.3">
      <c r="A5679" s="68"/>
      <c r="B5679" s="68"/>
      <c r="C5679" s="68"/>
      <c r="D5679" s="68"/>
      <c r="E5679" s="68"/>
      <c r="F5679" s="68"/>
      <c r="G5679" s="68"/>
      <c r="H5679" s="68"/>
    </row>
    <row r="5680" spans="1:8" x14ac:dyDescent="0.3">
      <c r="A5680" s="68"/>
      <c r="B5680" s="68"/>
      <c r="C5680" s="68"/>
      <c r="D5680" s="68"/>
      <c r="E5680" s="68"/>
      <c r="F5680" s="68"/>
      <c r="G5680" s="68"/>
      <c r="H5680" s="68"/>
    </row>
    <row r="5681" spans="1:8" x14ac:dyDescent="0.3">
      <c r="A5681" s="68"/>
      <c r="B5681" s="68"/>
      <c r="C5681" s="68"/>
      <c r="D5681" s="68"/>
      <c r="E5681" s="68"/>
      <c r="F5681" s="68"/>
      <c r="G5681" s="68"/>
      <c r="H5681" s="68"/>
    </row>
    <row r="5682" spans="1:8" x14ac:dyDescent="0.3">
      <c r="A5682" s="68"/>
      <c r="B5682" s="68"/>
      <c r="C5682" s="68"/>
      <c r="D5682" s="68"/>
      <c r="E5682" s="68"/>
      <c r="F5682" s="68"/>
      <c r="G5682" s="68"/>
      <c r="H5682" s="68"/>
    </row>
    <row r="5683" spans="1:8" x14ac:dyDescent="0.3">
      <c r="A5683" s="68"/>
      <c r="B5683" s="68"/>
      <c r="C5683" s="68"/>
      <c r="D5683" s="68"/>
      <c r="E5683" s="68"/>
      <c r="F5683" s="68"/>
      <c r="G5683" s="68"/>
      <c r="H5683" s="68"/>
    </row>
    <row r="5684" spans="1:8" x14ac:dyDescent="0.3">
      <c r="A5684" s="68"/>
      <c r="B5684" s="68"/>
      <c r="C5684" s="68"/>
      <c r="D5684" s="68"/>
      <c r="E5684" s="68"/>
      <c r="F5684" s="68"/>
      <c r="G5684" s="68"/>
      <c r="H5684" s="68"/>
    </row>
    <row r="5685" spans="1:8" x14ac:dyDescent="0.3">
      <c r="A5685" s="68"/>
      <c r="B5685" s="68"/>
      <c r="C5685" s="68"/>
      <c r="D5685" s="68"/>
      <c r="E5685" s="68"/>
      <c r="F5685" s="68"/>
      <c r="G5685" s="68"/>
      <c r="H5685" s="68"/>
    </row>
    <row r="5686" spans="1:8" x14ac:dyDescent="0.3">
      <c r="A5686" s="68"/>
      <c r="B5686" s="68"/>
      <c r="C5686" s="68"/>
      <c r="D5686" s="68"/>
      <c r="E5686" s="68"/>
      <c r="F5686" s="68"/>
      <c r="G5686" s="68"/>
      <c r="H5686" s="68"/>
    </row>
    <row r="5687" spans="1:8" x14ac:dyDescent="0.3">
      <c r="A5687" s="68"/>
      <c r="B5687" s="68"/>
      <c r="C5687" s="68"/>
      <c r="D5687" s="68"/>
      <c r="E5687" s="68"/>
      <c r="F5687" s="68"/>
      <c r="G5687" s="68"/>
      <c r="H5687" s="68"/>
    </row>
    <row r="5688" spans="1:8" x14ac:dyDescent="0.3">
      <c r="A5688" s="68"/>
      <c r="B5688" s="68"/>
      <c r="C5688" s="68"/>
      <c r="D5688" s="68"/>
      <c r="E5688" s="68"/>
      <c r="F5688" s="68"/>
      <c r="G5688" s="68"/>
      <c r="H5688" s="68"/>
    </row>
    <row r="5689" spans="1:8" x14ac:dyDescent="0.3">
      <c r="A5689" s="68"/>
      <c r="B5689" s="68"/>
      <c r="C5689" s="68"/>
      <c r="D5689" s="68"/>
      <c r="E5689" s="68"/>
      <c r="F5689" s="68"/>
      <c r="G5689" s="68"/>
      <c r="H5689" s="68"/>
    </row>
    <row r="5690" spans="1:8" x14ac:dyDescent="0.3">
      <c r="A5690" s="68"/>
      <c r="B5690" s="68"/>
      <c r="C5690" s="68"/>
      <c r="D5690" s="68"/>
      <c r="E5690" s="68"/>
      <c r="F5690" s="68"/>
      <c r="G5690" s="68"/>
      <c r="H5690" s="68"/>
    </row>
    <row r="5691" spans="1:8" x14ac:dyDescent="0.3">
      <c r="A5691" s="68"/>
      <c r="B5691" s="68"/>
      <c r="C5691" s="68"/>
      <c r="D5691" s="68"/>
      <c r="E5691" s="68"/>
      <c r="F5691" s="68"/>
      <c r="G5691" s="68"/>
      <c r="H5691" s="68"/>
    </row>
    <row r="5692" spans="1:8" x14ac:dyDescent="0.3">
      <c r="A5692" s="68"/>
      <c r="B5692" s="68"/>
      <c r="C5692" s="68"/>
      <c r="D5692" s="68"/>
      <c r="E5692" s="68"/>
      <c r="F5692" s="68"/>
      <c r="G5692" s="68"/>
      <c r="H5692" s="68"/>
    </row>
    <row r="5693" spans="1:8" x14ac:dyDescent="0.3">
      <c r="A5693" s="68"/>
      <c r="B5693" s="68"/>
      <c r="C5693" s="68"/>
      <c r="D5693" s="68"/>
      <c r="E5693" s="68"/>
      <c r="F5693" s="68"/>
      <c r="G5693" s="68"/>
      <c r="H5693" s="68"/>
    </row>
    <row r="5694" spans="1:8" x14ac:dyDescent="0.3">
      <c r="A5694" s="68"/>
      <c r="B5694" s="68"/>
      <c r="C5694" s="68"/>
      <c r="D5694" s="68"/>
      <c r="E5694" s="68"/>
      <c r="F5694" s="68"/>
      <c r="G5694" s="68"/>
      <c r="H5694" s="68"/>
    </row>
    <row r="5695" spans="1:8" x14ac:dyDescent="0.3">
      <c r="A5695" s="68"/>
      <c r="B5695" s="68"/>
      <c r="C5695" s="68"/>
      <c r="D5695" s="68"/>
      <c r="E5695" s="68"/>
      <c r="F5695" s="68"/>
      <c r="G5695" s="68"/>
      <c r="H5695" s="68"/>
    </row>
    <row r="5696" spans="1:8" x14ac:dyDescent="0.3">
      <c r="A5696" s="68"/>
      <c r="B5696" s="68"/>
      <c r="C5696" s="68"/>
      <c r="D5696" s="68"/>
      <c r="E5696" s="68"/>
      <c r="F5696" s="68"/>
      <c r="G5696" s="68"/>
      <c r="H5696" s="68"/>
    </row>
    <row r="5697" spans="1:8" x14ac:dyDescent="0.3">
      <c r="A5697" s="68"/>
      <c r="B5697" s="68"/>
      <c r="C5697" s="68"/>
      <c r="D5697" s="68"/>
      <c r="E5697" s="68"/>
      <c r="F5697" s="68"/>
      <c r="G5697" s="68"/>
      <c r="H5697" s="68"/>
    </row>
    <row r="5698" spans="1:8" x14ac:dyDescent="0.3">
      <c r="A5698" s="68"/>
      <c r="B5698" s="68"/>
      <c r="C5698" s="68"/>
      <c r="D5698" s="68"/>
      <c r="E5698" s="68"/>
      <c r="F5698" s="68"/>
      <c r="G5698" s="68"/>
      <c r="H5698" s="68"/>
    </row>
    <row r="5699" spans="1:8" x14ac:dyDescent="0.3">
      <c r="A5699" s="68"/>
      <c r="B5699" s="68"/>
      <c r="C5699" s="68"/>
      <c r="D5699" s="68"/>
      <c r="E5699" s="68"/>
      <c r="F5699" s="68"/>
      <c r="G5699" s="68"/>
      <c r="H5699" s="68"/>
    </row>
    <row r="5700" spans="1:8" x14ac:dyDescent="0.3">
      <c r="A5700" s="68"/>
      <c r="B5700" s="68"/>
      <c r="C5700" s="68"/>
      <c r="D5700" s="68"/>
      <c r="E5700" s="68"/>
      <c r="F5700" s="68"/>
      <c r="G5700" s="68"/>
      <c r="H5700" s="68"/>
    </row>
    <row r="5701" spans="1:8" x14ac:dyDescent="0.3">
      <c r="A5701" s="68"/>
      <c r="B5701" s="68"/>
      <c r="C5701" s="68"/>
      <c r="D5701" s="68"/>
      <c r="E5701" s="68"/>
      <c r="F5701" s="68"/>
      <c r="G5701" s="68"/>
      <c r="H5701" s="68"/>
    </row>
    <row r="5702" spans="1:8" x14ac:dyDescent="0.3">
      <c r="A5702" s="68"/>
      <c r="B5702" s="68"/>
      <c r="C5702" s="68"/>
      <c r="D5702" s="68"/>
      <c r="E5702" s="68"/>
      <c r="F5702" s="68"/>
      <c r="G5702" s="68"/>
      <c r="H5702" s="68"/>
    </row>
    <row r="5703" spans="1:8" x14ac:dyDescent="0.3">
      <c r="A5703" s="68"/>
      <c r="B5703" s="68"/>
      <c r="C5703" s="68"/>
      <c r="D5703" s="68"/>
      <c r="E5703" s="68"/>
      <c r="F5703" s="68"/>
      <c r="G5703" s="68"/>
      <c r="H5703" s="68"/>
    </row>
    <row r="5704" spans="1:8" x14ac:dyDescent="0.3">
      <c r="A5704" s="68"/>
      <c r="B5704" s="68"/>
      <c r="C5704" s="68"/>
      <c r="D5704" s="68"/>
      <c r="E5704" s="68"/>
      <c r="F5704" s="68"/>
      <c r="G5704" s="68"/>
      <c r="H5704" s="68"/>
    </row>
    <row r="5705" spans="1:8" x14ac:dyDescent="0.3">
      <c r="A5705" s="68"/>
      <c r="B5705" s="68"/>
      <c r="C5705" s="68"/>
      <c r="D5705" s="68"/>
      <c r="E5705" s="68"/>
      <c r="F5705" s="68"/>
      <c r="G5705" s="68"/>
      <c r="H5705" s="68"/>
    </row>
    <row r="5706" spans="1:8" x14ac:dyDescent="0.3">
      <c r="A5706" s="68"/>
      <c r="B5706" s="68"/>
      <c r="C5706" s="68"/>
      <c r="D5706" s="68"/>
      <c r="E5706" s="68"/>
      <c r="F5706" s="68"/>
      <c r="G5706" s="68"/>
      <c r="H5706" s="68"/>
    </row>
    <row r="5707" spans="1:8" x14ac:dyDescent="0.3">
      <c r="A5707" s="68"/>
      <c r="B5707" s="68"/>
      <c r="C5707" s="68"/>
      <c r="D5707" s="68"/>
      <c r="E5707" s="68"/>
      <c r="F5707" s="68"/>
      <c r="G5707" s="68"/>
      <c r="H5707" s="68"/>
    </row>
    <row r="5708" spans="1:8" x14ac:dyDescent="0.3">
      <c r="A5708" s="68"/>
      <c r="B5708" s="68"/>
      <c r="C5708" s="68"/>
      <c r="D5708" s="68"/>
      <c r="E5708" s="68"/>
      <c r="F5708" s="68"/>
      <c r="G5708" s="68"/>
      <c r="H5708" s="68"/>
    </row>
    <row r="5709" spans="1:8" x14ac:dyDescent="0.3">
      <c r="A5709" s="68"/>
      <c r="B5709" s="68"/>
      <c r="C5709" s="68"/>
      <c r="D5709" s="68"/>
      <c r="E5709" s="68"/>
      <c r="F5709" s="68"/>
      <c r="G5709" s="68"/>
      <c r="H5709" s="68"/>
    </row>
    <row r="5710" spans="1:8" x14ac:dyDescent="0.3">
      <c r="A5710" s="68"/>
      <c r="B5710" s="68"/>
      <c r="C5710" s="68"/>
      <c r="D5710" s="68"/>
      <c r="E5710" s="68"/>
      <c r="F5710" s="68"/>
      <c r="G5710" s="68"/>
      <c r="H5710" s="68"/>
    </row>
    <row r="5711" spans="1:8" x14ac:dyDescent="0.3">
      <c r="A5711" s="68"/>
      <c r="B5711" s="68"/>
      <c r="C5711" s="68"/>
      <c r="D5711" s="68"/>
      <c r="E5711" s="68"/>
      <c r="F5711" s="68"/>
      <c r="G5711" s="68"/>
      <c r="H5711" s="68"/>
    </row>
    <row r="5712" spans="1:8" x14ac:dyDescent="0.3">
      <c r="A5712" s="68"/>
      <c r="B5712" s="68"/>
      <c r="C5712" s="68"/>
      <c r="D5712" s="68"/>
      <c r="E5712" s="68"/>
      <c r="F5712" s="68"/>
      <c r="G5712" s="68"/>
      <c r="H5712" s="68"/>
    </row>
    <row r="5713" spans="1:8" x14ac:dyDescent="0.3">
      <c r="A5713" s="68"/>
      <c r="B5713" s="68"/>
      <c r="C5713" s="68"/>
      <c r="D5713" s="68"/>
      <c r="E5713" s="68"/>
      <c r="F5713" s="68"/>
      <c r="G5713" s="68"/>
      <c r="H5713" s="68"/>
    </row>
    <row r="5714" spans="1:8" x14ac:dyDescent="0.3">
      <c r="A5714" s="68"/>
      <c r="B5714" s="68"/>
      <c r="C5714" s="68"/>
      <c r="D5714" s="68"/>
      <c r="E5714" s="68"/>
      <c r="F5714" s="68"/>
      <c r="G5714" s="68"/>
      <c r="H5714" s="68"/>
    </row>
    <row r="5715" spans="1:8" x14ac:dyDescent="0.3">
      <c r="A5715" s="68"/>
      <c r="B5715" s="68"/>
      <c r="C5715" s="68"/>
      <c r="D5715" s="68"/>
      <c r="E5715" s="68"/>
      <c r="F5715" s="68"/>
      <c r="G5715" s="68"/>
      <c r="H5715" s="68"/>
    </row>
    <row r="5716" spans="1:8" x14ac:dyDescent="0.3">
      <c r="A5716" s="68"/>
      <c r="B5716" s="68"/>
      <c r="C5716" s="68"/>
      <c r="D5716" s="68"/>
      <c r="E5716" s="68"/>
      <c r="F5716" s="68"/>
      <c r="G5716" s="68"/>
      <c r="H5716" s="68"/>
    </row>
    <row r="5717" spans="1:8" x14ac:dyDescent="0.3">
      <c r="A5717" s="68"/>
      <c r="B5717" s="68"/>
      <c r="C5717" s="68"/>
      <c r="D5717" s="68"/>
      <c r="E5717" s="68"/>
      <c r="F5717" s="68"/>
      <c r="G5717" s="68"/>
      <c r="H5717" s="68"/>
    </row>
    <row r="5718" spans="1:8" x14ac:dyDescent="0.3">
      <c r="A5718" s="68"/>
      <c r="B5718" s="68"/>
      <c r="C5718" s="68"/>
      <c r="D5718" s="68"/>
      <c r="E5718" s="68"/>
      <c r="F5718" s="68"/>
      <c r="G5718" s="68"/>
      <c r="H5718" s="68"/>
    </row>
    <row r="5719" spans="1:8" x14ac:dyDescent="0.3">
      <c r="A5719" s="68"/>
      <c r="B5719" s="68"/>
      <c r="C5719" s="68"/>
      <c r="D5719" s="68"/>
      <c r="E5719" s="68"/>
      <c r="F5719" s="68"/>
      <c r="G5719" s="68"/>
      <c r="H5719" s="68"/>
    </row>
    <row r="5720" spans="1:8" x14ac:dyDescent="0.3">
      <c r="A5720" s="68"/>
      <c r="B5720" s="68"/>
      <c r="C5720" s="68"/>
      <c r="D5720" s="68"/>
      <c r="E5720" s="68"/>
      <c r="F5720" s="68"/>
      <c r="G5720" s="68"/>
      <c r="H5720" s="68"/>
    </row>
    <row r="5721" spans="1:8" x14ac:dyDescent="0.3">
      <c r="A5721" s="68"/>
      <c r="B5721" s="68"/>
      <c r="C5721" s="68"/>
      <c r="D5721" s="68"/>
      <c r="E5721" s="68"/>
      <c r="F5721" s="68"/>
      <c r="G5721" s="68"/>
      <c r="H5721" s="68"/>
    </row>
    <row r="5722" spans="1:8" x14ac:dyDescent="0.3">
      <c r="A5722" s="68"/>
      <c r="B5722" s="68"/>
      <c r="C5722" s="68"/>
      <c r="D5722" s="68"/>
      <c r="E5722" s="68"/>
      <c r="F5722" s="68"/>
      <c r="G5722" s="68"/>
      <c r="H5722" s="68"/>
    </row>
    <row r="5723" spans="1:8" x14ac:dyDescent="0.3">
      <c r="A5723" s="68"/>
      <c r="B5723" s="68"/>
      <c r="C5723" s="68"/>
      <c r="D5723" s="68"/>
      <c r="E5723" s="68"/>
      <c r="F5723" s="68"/>
      <c r="G5723" s="68"/>
      <c r="H5723" s="68"/>
    </row>
    <row r="5724" spans="1:8" x14ac:dyDescent="0.3">
      <c r="A5724" s="68"/>
      <c r="B5724" s="68"/>
      <c r="C5724" s="68"/>
      <c r="D5724" s="68"/>
      <c r="E5724" s="68"/>
      <c r="F5724" s="68"/>
      <c r="G5724" s="68"/>
      <c r="H5724" s="68"/>
    </row>
    <row r="5725" spans="1:8" x14ac:dyDescent="0.3">
      <c r="A5725" s="68"/>
      <c r="B5725" s="68"/>
      <c r="C5725" s="68"/>
      <c r="D5725" s="68"/>
      <c r="E5725" s="68"/>
      <c r="F5725" s="68"/>
      <c r="G5725" s="68"/>
      <c r="H5725" s="68"/>
    </row>
    <row r="5726" spans="1:8" x14ac:dyDescent="0.3">
      <c r="A5726" s="68"/>
      <c r="B5726" s="68"/>
      <c r="C5726" s="68"/>
      <c r="D5726" s="68"/>
      <c r="E5726" s="68"/>
      <c r="F5726" s="68"/>
      <c r="G5726" s="68"/>
      <c r="H5726" s="68"/>
    </row>
    <row r="5727" spans="1:8" x14ac:dyDescent="0.3">
      <c r="A5727" s="68"/>
      <c r="B5727" s="68"/>
      <c r="C5727" s="68"/>
      <c r="D5727" s="68"/>
      <c r="E5727" s="68"/>
      <c r="F5727" s="68"/>
      <c r="G5727" s="68"/>
      <c r="H5727" s="68"/>
    </row>
    <row r="5728" spans="1:8" x14ac:dyDescent="0.3">
      <c r="A5728" s="68"/>
      <c r="B5728" s="68"/>
      <c r="C5728" s="68"/>
      <c r="D5728" s="68"/>
      <c r="E5728" s="68"/>
      <c r="F5728" s="68"/>
      <c r="G5728" s="68"/>
      <c r="H5728" s="68"/>
    </row>
    <row r="5729" spans="1:8" x14ac:dyDescent="0.3">
      <c r="A5729" s="68"/>
      <c r="B5729" s="68"/>
      <c r="C5729" s="68"/>
      <c r="D5729" s="68"/>
      <c r="E5729" s="68"/>
      <c r="F5729" s="68"/>
      <c r="G5729" s="68"/>
      <c r="H5729" s="68"/>
    </row>
    <row r="5730" spans="1:8" x14ac:dyDescent="0.3">
      <c r="A5730" s="68"/>
      <c r="B5730" s="68"/>
      <c r="C5730" s="68"/>
      <c r="D5730" s="68"/>
      <c r="E5730" s="68"/>
      <c r="F5730" s="68"/>
      <c r="G5730" s="68"/>
      <c r="H5730" s="68"/>
    </row>
    <row r="5731" spans="1:8" x14ac:dyDescent="0.3">
      <c r="A5731" s="68"/>
      <c r="B5731" s="68"/>
      <c r="C5731" s="68"/>
      <c r="D5731" s="68"/>
      <c r="E5731" s="68"/>
      <c r="F5731" s="68"/>
      <c r="G5731" s="68"/>
      <c r="H5731" s="68"/>
    </row>
    <row r="5732" spans="1:8" x14ac:dyDescent="0.3">
      <c r="A5732" s="68"/>
      <c r="B5732" s="68"/>
      <c r="C5732" s="68"/>
      <c r="D5732" s="68"/>
      <c r="E5732" s="68"/>
      <c r="F5732" s="68"/>
      <c r="G5732" s="68"/>
      <c r="H5732" s="68"/>
    </row>
    <row r="5733" spans="1:8" x14ac:dyDescent="0.3">
      <c r="A5733" s="68"/>
      <c r="B5733" s="68"/>
      <c r="C5733" s="68"/>
      <c r="D5733" s="68"/>
      <c r="E5733" s="68"/>
      <c r="F5733" s="68"/>
      <c r="G5733" s="68"/>
      <c r="H5733" s="68"/>
    </row>
    <row r="5734" spans="1:8" x14ac:dyDescent="0.3">
      <c r="A5734" s="68"/>
      <c r="B5734" s="68"/>
      <c r="C5734" s="68"/>
      <c r="D5734" s="68"/>
      <c r="E5734" s="68"/>
      <c r="F5734" s="68"/>
      <c r="G5734" s="68"/>
      <c r="H5734" s="68"/>
    </row>
    <row r="5735" spans="1:8" x14ac:dyDescent="0.3">
      <c r="A5735" s="68"/>
      <c r="B5735" s="68"/>
      <c r="C5735" s="68"/>
      <c r="D5735" s="68"/>
      <c r="E5735" s="68"/>
      <c r="F5735" s="68"/>
      <c r="G5735" s="68"/>
      <c r="H5735" s="68"/>
    </row>
    <row r="5736" spans="1:8" x14ac:dyDescent="0.3">
      <c r="A5736" s="68"/>
      <c r="B5736" s="68"/>
      <c r="C5736" s="68"/>
      <c r="D5736" s="68"/>
      <c r="E5736" s="68"/>
      <c r="F5736" s="68"/>
      <c r="G5736" s="68"/>
      <c r="H5736" s="68"/>
    </row>
    <row r="5737" spans="1:8" x14ac:dyDescent="0.3">
      <c r="A5737" s="68"/>
      <c r="B5737" s="68"/>
      <c r="C5737" s="68"/>
      <c r="D5737" s="68"/>
      <c r="E5737" s="68"/>
      <c r="F5737" s="68"/>
      <c r="G5737" s="68"/>
      <c r="H5737" s="68"/>
    </row>
    <row r="5738" spans="1:8" x14ac:dyDescent="0.3">
      <c r="A5738" s="68"/>
      <c r="B5738" s="68"/>
      <c r="C5738" s="68"/>
      <c r="D5738" s="68"/>
      <c r="E5738" s="68"/>
      <c r="F5738" s="68"/>
      <c r="G5738" s="68"/>
      <c r="H5738" s="68"/>
    </row>
    <row r="5739" spans="1:8" x14ac:dyDescent="0.3">
      <c r="A5739" s="68"/>
      <c r="B5739" s="68"/>
      <c r="C5739" s="68"/>
      <c r="D5739" s="68"/>
      <c r="E5739" s="68"/>
      <c r="F5739" s="68"/>
      <c r="G5739" s="68"/>
      <c r="H5739" s="68"/>
    </row>
    <row r="5740" spans="1:8" x14ac:dyDescent="0.3">
      <c r="A5740" s="68"/>
      <c r="B5740" s="68"/>
      <c r="C5740" s="68"/>
      <c r="D5740" s="68"/>
      <c r="E5740" s="68"/>
      <c r="F5740" s="68"/>
      <c r="G5740" s="68"/>
      <c r="H5740" s="68"/>
    </row>
    <row r="5741" spans="1:8" x14ac:dyDescent="0.3">
      <c r="A5741" s="68"/>
      <c r="B5741" s="68"/>
      <c r="C5741" s="68"/>
      <c r="D5741" s="68"/>
      <c r="E5741" s="68"/>
      <c r="F5741" s="68"/>
      <c r="G5741" s="68"/>
      <c r="H5741" s="68"/>
    </row>
    <row r="5742" spans="1:8" x14ac:dyDescent="0.3">
      <c r="A5742" s="68"/>
      <c r="B5742" s="68"/>
      <c r="C5742" s="68"/>
      <c r="D5742" s="68"/>
      <c r="E5742" s="68"/>
      <c r="F5742" s="68"/>
      <c r="G5742" s="68"/>
      <c r="H5742" s="68"/>
    </row>
    <row r="5743" spans="1:8" x14ac:dyDescent="0.3">
      <c r="A5743" s="68"/>
      <c r="B5743" s="68"/>
      <c r="C5743" s="68"/>
      <c r="D5743" s="68"/>
      <c r="E5743" s="68"/>
      <c r="F5743" s="68"/>
      <c r="G5743" s="68"/>
      <c r="H5743" s="68"/>
    </row>
    <row r="5744" spans="1:8" x14ac:dyDescent="0.3">
      <c r="A5744" s="68"/>
      <c r="B5744" s="68"/>
      <c r="C5744" s="68"/>
      <c r="D5744" s="68"/>
      <c r="E5744" s="68"/>
      <c r="F5744" s="68"/>
      <c r="G5744" s="68"/>
      <c r="H5744" s="68"/>
    </row>
    <row r="5745" spans="1:8" x14ac:dyDescent="0.3">
      <c r="A5745" s="68"/>
      <c r="B5745" s="68"/>
      <c r="C5745" s="68"/>
      <c r="D5745" s="68"/>
      <c r="E5745" s="68"/>
      <c r="F5745" s="68"/>
      <c r="G5745" s="68"/>
      <c r="H5745" s="68"/>
    </row>
    <row r="5746" spans="1:8" x14ac:dyDescent="0.3">
      <c r="A5746" s="68"/>
      <c r="B5746" s="68"/>
      <c r="C5746" s="68"/>
      <c r="D5746" s="68"/>
      <c r="E5746" s="68"/>
      <c r="F5746" s="68"/>
      <c r="G5746" s="68"/>
      <c r="H5746" s="68"/>
    </row>
    <row r="5747" spans="1:8" x14ac:dyDescent="0.3">
      <c r="A5747" s="68"/>
      <c r="B5747" s="68"/>
      <c r="C5747" s="68"/>
      <c r="D5747" s="68"/>
      <c r="E5747" s="68"/>
      <c r="F5747" s="68"/>
      <c r="G5747" s="68"/>
      <c r="H5747" s="68"/>
    </row>
    <row r="5748" spans="1:8" x14ac:dyDescent="0.3">
      <c r="A5748" s="68"/>
      <c r="B5748" s="68"/>
      <c r="C5748" s="68"/>
      <c r="D5748" s="68"/>
      <c r="E5748" s="68"/>
      <c r="F5748" s="68"/>
      <c r="G5748" s="68"/>
      <c r="H5748" s="68"/>
    </row>
    <row r="5749" spans="1:8" x14ac:dyDescent="0.3">
      <c r="A5749" s="68"/>
      <c r="B5749" s="68"/>
      <c r="C5749" s="68"/>
      <c r="D5749" s="68"/>
      <c r="E5749" s="68"/>
      <c r="F5749" s="68"/>
      <c r="G5749" s="68"/>
      <c r="H5749" s="68"/>
    </row>
    <row r="5750" spans="1:8" x14ac:dyDescent="0.3">
      <c r="A5750" s="68"/>
      <c r="B5750" s="68"/>
      <c r="C5750" s="68"/>
      <c r="D5750" s="68"/>
      <c r="E5750" s="68"/>
      <c r="F5750" s="68"/>
      <c r="G5750" s="68"/>
      <c r="H5750" s="68"/>
    </row>
    <row r="5751" spans="1:8" x14ac:dyDescent="0.3">
      <c r="A5751" s="68"/>
      <c r="B5751" s="68"/>
      <c r="C5751" s="68"/>
      <c r="D5751" s="68"/>
      <c r="E5751" s="68"/>
      <c r="F5751" s="68"/>
      <c r="G5751" s="68"/>
      <c r="H5751" s="68"/>
    </row>
    <row r="5752" spans="1:8" x14ac:dyDescent="0.3">
      <c r="A5752" s="68"/>
      <c r="B5752" s="68"/>
      <c r="C5752" s="68"/>
      <c r="D5752" s="68"/>
      <c r="E5752" s="68"/>
      <c r="F5752" s="68"/>
      <c r="G5752" s="68"/>
      <c r="H5752" s="68"/>
    </row>
    <row r="5753" spans="1:8" x14ac:dyDescent="0.3">
      <c r="A5753" s="68"/>
      <c r="B5753" s="68"/>
      <c r="C5753" s="68"/>
      <c r="D5753" s="68"/>
      <c r="E5753" s="68"/>
      <c r="F5753" s="68"/>
      <c r="G5753" s="68"/>
      <c r="H5753" s="68"/>
    </row>
    <row r="5754" spans="1:8" x14ac:dyDescent="0.3">
      <c r="A5754" s="68"/>
      <c r="B5754" s="68"/>
      <c r="C5754" s="68"/>
      <c r="D5754" s="68"/>
      <c r="E5754" s="68"/>
      <c r="F5754" s="68"/>
      <c r="G5754" s="68"/>
      <c r="H5754" s="68"/>
    </row>
    <row r="5755" spans="1:8" x14ac:dyDescent="0.3">
      <c r="A5755" s="68"/>
      <c r="B5755" s="68"/>
      <c r="C5755" s="68"/>
      <c r="D5755" s="68"/>
      <c r="E5755" s="68"/>
      <c r="F5755" s="68"/>
      <c r="G5755" s="68"/>
      <c r="H5755" s="68"/>
    </row>
    <row r="5756" spans="1:8" x14ac:dyDescent="0.3">
      <c r="A5756" s="68"/>
      <c r="B5756" s="68"/>
      <c r="C5756" s="68"/>
      <c r="D5756" s="68"/>
      <c r="E5756" s="68"/>
      <c r="F5756" s="68"/>
      <c r="G5756" s="68"/>
      <c r="H5756" s="68"/>
    </row>
    <row r="5757" spans="1:8" x14ac:dyDescent="0.3">
      <c r="A5757" s="68"/>
      <c r="B5757" s="68"/>
      <c r="C5757" s="68"/>
      <c r="D5757" s="68"/>
      <c r="E5757" s="68"/>
      <c r="F5757" s="68"/>
      <c r="G5757" s="68"/>
      <c r="H5757" s="68"/>
    </row>
    <row r="5758" spans="1:8" x14ac:dyDescent="0.3">
      <c r="A5758" s="68"/>
      <c r="B5758" s="68"/>
      <c r="C5758" s="68"/>
      <c r="D5758" s="68"/>
      <c r="E5758" s="68"/>
      <c r="F5758" s="68"/>
      <c r="G5758" s="68"/>
      <c r="H5758" s="68"/>
    </row>
    <row r="5759" spans="1:8" x14ac:dyDescent="0.3">
      <c r="A5759" s="68"/>
      <c r="B5759" s="68"/>
      <c r="C5759" s="68"/>
      <c r="D5759" s="68"/>
      <c r="E5759" s="68"/>
      <c r="F5759" s="68"/>
      <c r="G5759" s="68"/>
      <c r="H5759" s="68"/>
    </row>
    <row r="5760" spans="1:8" x14ac:dyDescent="0.3">
      <c r="A5760" s="68"/>
      <c r="B5760" s="68"/>
      <c r="C5760" s="68"/>
      <c r="D5760" s="68"/>
      <c r="E5760" s="68"/>
      <c r="F5760" s="68"/>
      <c r="G5760" s="68"/>
      <c r="H5760" s="68"/>
    </row>
    <row r="5761" spans="1:8" x14ac:dyDescent="0.3">
      <c r="A5761" s="68"/>
      <c r="B5761" s="68"/>
      <c r="C5761" s="68"/>
      <c r="D5761" s="68"/>
      <c r="E5761" s="68"/>
      <c r="F5761" s="68"/>
      <c r="G5761" s="68"/>
      <c r="H5761" s="68"/>
    </row>
    <row r="5762" spans="1:8" x14ac:dyDescent="0.3">
      <c r="A5762" s="68"/>
      <c r="B5762" s="68"/>
      <c r="C5762" s="68"/>
      <c r="D5762" s="68"/>
      <c r="E5762" s="68"/>
      <c r="F5762" s="68"/>
      <c r="G5762" s="68"/>
      <c r="H5762" s="68"/>
    </row>
    <row r="5763" spans="1:8" x14ac:dyDescent="0.3">
      <c r="A5763" s="68"/>
      <c r="B5763" s="68"/>
      <c r="C5763" s="68"/>
      <c r="D5763" s="68"/>
      <c r="E5763" s="68"/>
      <c r="F5763" s="68"/>
      <c r="G5763" s="68"/>
      <c r="H5763" s="68"/>
    </row>
    <row r="5764" spans="1:8" x14ac:dyDescent="0.3">
      <c r="A5764" s="68"/>
      <c r="B5764" s="68"/>
      <c r="C5764" s="68"/>
      <c r="D5764" s="68"/>
      <c r="E5764" s="68"/>
      <c r="F5764" s="68"/>
      <c r="G5764" s="68"/>
      <c r="H5764" s="68"/>
    </row>
    <row r="5765" spans="1:8" x14ac:dyDescent="0.3">
      <c r="A5765" s="68"/>
      <c r="B5765" s="68"/>
      <c r="C5765" s="68"/>
      <c r="D5765" s="68"/>
      <c r="E5765" s="68"/>
      <c r="F5765" s="68"/>
      <c r="G5765" s="68"/>
      <c r="H5765" s="68"/>
    </row>
    <row r="5766" spans="1:8" x14ac:dyDescent="0.3">
      <c r="A5766" s="68"/>
      <c r="B5766" s="68"/>
      <c r="C5766" s="68"/>
      <c r="D5766" s="68"/>
      <c r="E5766" s="68"/>
      <c r="F5766" s="68"/>
      <c r="G5766" s="68"/>
      <c r="H5766" s="68"/>
    </row>
    <row r="5767" spans="1:8" x14ac:dyDescent="0.3">
      <c r="A5767" s="68"/>
      <c r="B5767" s="68"/>
      <c r="C5767" s="68"/>
      <c r="D5767" s="68"/>
      <c r="E5767" s="68"/>
      <c r="F5767" s="68"/>
      <c r="G5767" s="68"/>
      <c r="H5767" s="68"/>
    </row>
    <row r="5768" spans="1:8" x14ac:dyDescent="0.3">
      <c r="A5768" s="68"/>
      <c r="B5768" s="68"/>
      <c r="C5768" s="68"/>
      <c r="D5768" s="68"/>
      <c r="E5768" s="68"/>
      <c r="F5768" s="68"/>
      <c r="G5768" s="68"/>
      <c r="H5768" s="68"/>
    </row>
    <row r="5769" spans="1:8" x14ac:dyDescent="0.3">
      <c r="A5769" s="68"/>
      <c r="B5769" s="68"/>
      <c r="C5769" s="68"/>
      <c r="D5769" s="68"/>
      <c r="E5769" s="68"/>
      <c r="F5769" s="68"/>
      <c r="G5769" s="68"/>
      <c r="H5769" s="68"/>
    </row>
    <row r="5770" spans="1:8" x14ac:dyDescent="0.3">
      <c r="A5770" s="68"/>
      <c r="B5770" s="68"/>
      <c r="C5770" s="68"/>
      <c r="D5770" s="68"/>
      <c r="E5770" s="68"/>
      <c r="F5770" s="68"/>
      <c r="G5770" s="68"/>
      <c r="H5770" s="68"/>
    </row>
    <row r="5771" spans="1:8" x14ac:dyDescent="0.3">
      <c r="A5771" s="68"/>
      <c r="B5771" s="68"/>
      <c r="C5771" s="68"/>
      <c r="D5771" s="68"/>
      <c r="E5771" s="68"/>
      <c r="F5771" s="68"/>
      <c r="G5771" s="68"/>
      <c r="H5771" s="68"/>
    </row>
    <row r="5772" spans="1:8" x14ac:dyDescent="0.3">
      <c r="A5772" s="68"/>
      <c r="B5772" s="68"/>
      <c r="C5772" s="68"/>
      <c r="D5772" s="68"/>
      <c r="E5772" s="68"/>
      <c r="F5772" s="68"/>
      <c r="G5772" s="68"/>
      <c r="H5772" s="68"/>
    </row>
    <row r="5773" spans="1:8" x14ac:dyDescent="0.3">
      <c r="A5773" s="68"/>
      <c r="B5773" s="68"/>
      <c r="C5773" s="68"/>
      <c r="D5773" s="68"/>
      <c r="E5773" s="68"/>
      <c r="F5773" s="68"/>
      <c r="G5773" s="68"/>
      <c r="H5773" s="68"/>
    </row>
    <row r="5774" spans="1:8" x14ac:dyDescent="0.3">
      <c r="A5774" s="68"/>
      <c r="B5774" s="68"/>
      <c r="C5774" s="68"/>
      <c r="D5774" s="68"/>
      <c r="E5774" s="68"/>
      <c r="F5774" s="68"/>
      <c r="G5774" s="68"/>
      <c r="H5774" s="68"/>
    </row>
    <row r="5775" spans="1:8" x14ac:dyDescent="0.3">
      <c r="A5775" s="68"/>
      <c r="B5775" s="68"/>
      <c r="C5775" s="68"/>
      <c r="D5775" s="68"/>
      <c r="E5775" s="68"/>
      <c r="F5775" s="68"/>
      <c r="G5775" s="68"/>
      <c r="H5775" s="68"/>
    </row>
    <row r="5776" spans="1:8" x14ac:dyDescent="0.3">
      <c r="A5776" s="68"/>
      <c r="B5776" s="68"/>
      <c r="C5776" s="68"/>
      <c r="D5776" s="68"/>
      <c r="E5776" s="68"/>
      <c r="F5776" s="68"/>
      <c r="G5776" s="68"/>
      <c r="H5776" s="68"/>
    </row>
    <row r="5777" spans="1:8" x14ac:dyDescent="0.3">
      <c r="A5777" s="68"/>
      <c r="B5777" s="68"/>
      <c r="C5777" s="68"/>
      <c r="D5777" s="68"/>
      <c r="E5777" s="68"/>
      <c r="F5777" s="68"/>
      <c r="G5777" s="68"/>
      <c r="H5777" s="68"/>
    </row>
    <row r="5778" spans="1:8" x14ac:dyDescent="0.3">
      <c r="A5778" s="68"/>
      <c r="B5778" s="68"/>
      <c r="C5778" s="68"/>
      <c r="D5778" s="68"/>
      <c r="E5778" s="68"/>
      <c r="F5778" s="68"/>
      <c r="G5778" s="68"/>
      <c r="H5778" s="68"/>
    </row>
    <row r="5779" spans="1:8" x14ac:dyDescent="0.3">
      <c r="A5779" s="68"/>
      <c r="B5779" s="68"/>
      <c r="C5779" s="68"/>
      <c r="D5779" s="68"/>
      <c r="E5779" s="68"/>
      <c r="F5779" s="68"/>
      <c r="G5779" s="68"/>
      <c r="H5779" s="68"/>
    </row>
    <row r="5780" spans="1:8" x14ac:dyDescent="0.3">
      <c r="A5780" s="68"/>
      <c r="B5780" s="68"/>
      <c r="C5780" s="68"/>
      <c r="D5780" s="68"/>
      <c r="E5780" s="68"/>
      <c r="F5780" s="68"/>
      <c r="G5780" s="68"/>
      <c r="H5780" s="68"/>
    </row>
    <row r="5781" spans="1:8" x14ac:dyDescent="0.3">
      <c r="A5781" s="68"/>
      <c r="B5781" s="68"/>
      <c r="C5781" s="68"/>
      <c r="D5781" s="68"/>
      <c r="E5781" s="68"/>
      <c r="F5781" s="68"/>
      <c r="G5781" s="68"/>
      <c r="H5781" s="68"/>
    </row>
    <row r="5782" spans="1:8" x14ac:dyDescent="0.3">
      <c r="A5782" s="68"/>
      <c r="B5782" s="68"/>
      <c r="C5782" s="68"/>
      <c r="D5782" s="68"/>
      <c r="E5782" s="68"/>
      <c r="F5782" s="68"/>
      <c r="G5782" s="68"/>
      <c r="H5782" s="68"/>
    </row>
    <row r="5783" spans="1:8" x14ac:dyDescent="0.3">
      <c r="A5783" s="68"/>
      <c r="B5783" s="68"/>
      <c r="C5783" s="68"/>
      <c r="D5783" s="68"/>
      <c r="E5783" s="68"/>
      <c r="F5783" s="68"/>
      <c r="G5783" s="68"/>
      <c r="H5783" s="68"/>
    </row>
    <row r="5784" spans="1:8" x14ac:dyDescent="0.3">
      <c r="A5784" s="68"/>
      <c r="B5784" s="68"/>
      <c r="C5784" s="68"/>
      <c r="D5784" s="68"/>
      <c r="E5784" s="68"/>
      <c r="F5784" s="68"/>
      <c r="G5784" s="68"/>
      <c r="H5784" s="68"/>
    </row>
    <row r="5785" spans="1:8" x14ac:dyDescent="0.3">
      <c r="A5785" s="68"/>
      <c r="B5785" s="68"/>
      <c r="C5785" s="68"/>
      <c r="D5785" s="68"/>
      <c r="E5785" s="68"/>
      <c r="F5785" s="68"/>
      <c r="G5785" s="68"/>
      <c r="H5785" s="68"/>
    </row>
    <row r="5786" spans="1:8" x14ac:dyDescent="0.3">
      <c r="A5786" s="68"/>
      <c r="B5786" s="68"/>
      <c r="C5786" s="68"/>
      <c r="D5786" s="68"/>
      <c r="E5786" s="68"/>
      <c r="F5786" s="68"/>
      <c r="G5786" s="68"/>
      <c r="H5786" s="68"/>
    </row>
    <row r="5787" spans="1:8" x14ac:dyDescent="0.3">
      <c r="A5787" s="68"/>
      <c r="B5787" s="68"/>
      <c r="C5787" s="68"/>
      <c r="D5787" s="68"/>
      <c r="E5787" s="68"/>
      <c r="F5787" s="68"/>
      <c r="G5787" s="68"/>
      <c r="H5787" s="68"/>
    </row>
    <row r="5788" spans="1:8" x14ac:dyDescent="0.3">
      <c r="A5788" s="68"/>
      <c r="B5788" s="68"/>
      <c r="C5788" s="68"/>
      <c r="D5788" s="68"/>
      <c r="E5788" s="68"/>
      <c r="F5788" s="68"/>
      <c r="G5788" s="68"/>
      <c r="H5788" s="68"/>
    </row>
    <row r="5789" spans="1:8" x14ac:dyDescent="0.3">
      <c r="A5789" s="68"/>
      <c r="B5789" s="68"/>
      <c r="C5789" s="68"/>
      <c r="D5789" s="68"/>
      <c r="E5789" s="68"/>
      <c r="F5789" s="68"/>
      <c r="G5789" s="68"/>
      <c r="H5789" s="68"/>
    </row>
    <row r="5790" spans="1:8" x14ac:dyDescent="0.3">
      <c r="A5790" s="68"/>
      <c r="B5790" s="68"/>
      <c r="C5790" s="68"/>
      <c r="D5790" s="68"/>
      <c r="E5790" s="68"/>
      <c r="F5790" s="68"/>
      <c r="G5790" s="68"/>
      <c r="H5790" s="68"/>
    </row>
    <row r="5791" spans="1:8" x14ac:dyDescent="0.3">
      <c r="A5791" s="68"/>
      <c r="B5791" s="68"/>
      <c r="C5791" s="68"/>
      <c r="D5791" s="68"/>
      <c r="E5791" s="68"/>
      <c r="F5791" s="68"/>
      <c r="G5791" s="68"/>
      <c r="H5791" s="68"/>
    </row>
    <row r="5792" spans="1:8" x14ac:dyDescent="0.3">
      <c r="A5792" s="68"/>
      <c r="B5792" s="68"/>
      <c r="C5792" s="68"/>
      <c r="D5792" s="68"/>
      <c r="E5792" s="68"/>
      <c r="F5792" s="68"/>
      <c r="G5792" s="68"/>
      <c r="H5792" s="68"/>
    </row>
    <row r="5793" spans="1:8" x14ac:dyDescent="0.3">
      <c r="A5793" s="68"/>
      <c r="B5793" s="68"/>
      <c r="C5793" s="68"/>
      <c r="D5793" s="68"/>
      <c r="E5793" s="68"/>
      <c r="F5793" s="68"/>
      <c r="G5793" s="68"/>
      <c r="H5793" s="68"/>
    </row>
    <row r="5794" spans="1:8" x14ac:dyDescent="0.3">
      <c r="A5794" s="68"/>
      <c r="B5794" s="68"/>
      <c r="C5794" s="68"/>
      <c r="D5794" s="68"/>
      <c r="E5794" s="68"/>
      <c r="F5794" s="68"/>
      <c r="G5794" s="68"/>
      <c r="H5794" s="68"/>
    </row>
    <row r="5795" spans="1:8" x14ac:dyDescent="0.3">
      <c r="A5795" s="68"/>
      <c r="B5795" s="68"/>
      <c r="C5795" s="68"/>
      <c r="D5795" s="68"/>
      <c r="E5795" s="68"/>
      <c r="F5795" s="68"/>
      <c r="G5795" s="68"/>
      <c r="H5795" s="68"/>
    </row>
    <row r="5796" spans="1:8" x14ac:dyDescent="0.3">
      <c r="A5796" s="68"/>
      <c r="B5796" s="68"/>
      <c r="C5796" s="68"/>
      <c r="D5796" s="68"/>
      <c r="E5796" s="68"/>
      <c r="F5796" s="68"/>
      <c r="G5796" s="68"/>
      <c r="H5796" s="68"/>
    </row>
    <row r="5797" spans="1:8" x14ac:dyDescent="0.3">
      <c r="A5797" s="68"/>
      <c r="B5797" s="68"/>
      <c r="C5797" s="68"/>
      <c r="D5797" s="68"/>
      <c r="E5797" s="68"/>
      <c r="F5797" s="68"/>
      <c r="G5797" s="68"/>
      <c r="H5797" s="68"/>
    </row>
    <row r="5798" spans="1:8" x14ac:dyDescent="0.3">
      <c r="A5798" s="68"/>
      <c r="B5798" s="68"/>
      <c r="C5798" s="68"/>
      <c r="D5798" s="68"/>
      <c r="E5798" s="68"/>
      <c r="F5798" s="68"/>
      <c r="G5798" s="68"/>
      <c r="H5798" s="68"/>
    </row>
    <row r="5799" spans="1:8" x14ac:dyDescent="0.3">
      <c r="A5799" s="68"/>
      <c r="B5799" s="68"/>
      <c r="C5799" s="68"/>
      <c r="D5799" s="68"/>
      <c r="E5799" s="68"/>
      <c r="F5799" s="68"/>
      <c r="G5799" s="68"/>
      <c r="H5799" s="68"/>
    </row>
    <row r="5800" spans="1:8" x14ac:dyDescent="0.3">
      <c r="A5800" s="68"/>
      <c r="B5800" s="68"/>
      <c r="C5800" s="68"/>
      <c r="D5800" s="68"/>
      <c r="E5800" s="68"/>
      <c r="F5800" s="68"/>
      <c r="G5800" s="68"/>
      <c r="H5800" s="68"/>
    </row>
    <row r="5801" spans="1:8" x14ac:dyDescent="0.3">
      <c r="A5801" s="68"/>
      <c r="B5801" s="68"/>
      <c r="C5801" s="68"/>
      <c r="D5801" s="68"/>
      <c r="E5801" s="68"/>
      <c r="F5801" s="68"/>
      <c r="G5801" s="68"/>
      <c r="H5801" s="68"/>
    </row>
    <row r="5802" spans="1:8" x14ac:dyDescent="0.3">
      <c r="A5802" s="68"/>
      <c r="B5802" s="68"/>
      <c r="C5802" s="68"/>
      <c r="D5802" s="68"/>
      <c r="E5802" s="68"/>
      <c r="F5802" s="68"/>
      <c r="G5802" s="68"/>
      <c r="H5802" s="68"/>
    </row>
    <row r="5803" spans="1:8" x14ac:dyDescent="0.3">
      <c r="A5803" s="68"/>
      <c r="B5803" s="68"/>
      <c r="C5803" s="68"/>
      <c r="D5803" s="68"/>
      <c r="E5803" s="68"/>
      <c r="F5803" s="68"/>
      <c r="G5803" s="68"/>
      <c r="H5803" s="68"/>
    </row>
    <row r="5804" spans="1:8" x14ac:dyDescent="0.3">
      <c r="A5804" s="68"/>
      <c r="B5804" s="68"/>
      <c r="C5804" s="68"/>
      <c r="D5804" s="68"/>
      <c r="E5804" s="68"/>
      <c r="F5804" s="68"/>
      <c r="G5804" s="68"/>
      <c r="H5804" s="68"/>
    </row>
    <row r="5805" spans="1:8" x14ac:dyDescent="0.3">
      <c r="A5805" s="68"/>
      <c r="B5805" s="68"/>
      <c r="C5805" s="68"/>
      <c r="D5805" s="68"/>
      <c r="E5805" s="68"/>
      <c r="F5805" s="68"/>
      <c r="G5805" s="68"/>
      <c r="H5805" s="68"/>
    </row>
    <row r="5806" spans="1:8" x14ac:dyDescent="0.3">
      <c r="A5806" s="68"/>
      <c r="B5806" s="68"/>
      <c r="C5806" s="68"/>
      <c r="D5806" s="68"/>
      <c r="E5806" s="68"/>
      <c r="F5806" s="68"/>
      <c r="G5806" s="68"/>
      <c r="H5806" s="68"/>
    </row>
    <row r="5807" spans="1:8" x14ac:dyDescent="0.3">
      <c r="A5807" s="68"/>
      <c r="B5807" s="68"/>
      <c r="C5807" s="68"/>
      <c r="D5807" s="68"/>
      <c r="E5807" s="68"/>
      <c r="F5807" s="68"/>
      <c r="G5807" s="68"/>
      <c r="H5807" s="68"/>
    </row>
    <row r="5808" spans="1:8" x14ac:dyDescent="0.3">
      <c r="A5808" s="68"/>
      <c r="B5808" s="68"/>
      <c r="C5808" s="68"/>
      <c r="D5808" s="68"/>
      <c r="E5808" s="68"/>
      <c r="F5808" s="68"/>
      <c r="G5808" s="68"/>
      <c r="H5808" s="68"/>
    </row>
    <row r="5809" spans="1:8" x14ac:dyDescent="0.3">
      <c r="A5809" s="68"/>
      <c r="B5809" s="68"/>
      <c r="C5809" s="68"/>
      <c r="D5809" s="68"/>
      <c r="E5809" s="68"/>
      <c r="F5809" s="68"/>
      <c r="G5809" s="68"/>
      <c r="H5809" s="68"/>
    </row>
    <row r="5810" spans="1:8" x14ac:dyDescent="0.3">
      <c r="A5810" s="68"/>
      <c r="B5810" s="68"/>
      <c r="C5810" s="68"/>
      <c r="D5810" s="68"/>
      <c r="E5810" s="68"/>
      <c r="F5810" s="68"/>
      <c r="G5810" s="68"/>
      <c r="H5810" s="68"/>
    </row>
    <row r="5811" spans="1:8" x14ac:dyDescent="0.3">
      <c r="A5811" s="68"/>
      <c r="B5811" s="68"/>
      <c r="C5811" s="68"/>
      <c r="D5811" s="68"/>
      <c r="E5811" s="68"/>
      <c r="F5811" s="68"/>
      <c r="G5811" s="68"/>
      <c r="H5811" s="68"/>
    </row>
    <row r="5812" spans="1:8" x14ac:dyDescent="0.3">
      <c r="A5812" s="68"/>
      <c r="B5812" s="68"/>
      <c r="C5812" s="68"/>
      <c r="D5812" s="68"/>
      <c r="E5812" s="68"/>
      <c r="F5812" s="68"/>
      <c r="G5812" s="68"/>
      <c r="H5812" s="68"/>
    </row>
    <row r="5813" spans="1:8" x14ac:dyDescent="0.3">
      <c r="A5813" s="68"/>
      <c r="B5813" s="68"/>
      <c r="C5813" s="68"/>
      <c r="D5813" s="68"/>
      <c r="E5813" s="68"/>
      <c r="F5813" s="68"/>
      <c r="G5813" s="68"/>
      <c r="H5813" s="68"/>
    </row>
    <row r="5814" spans="1:8" x14ac:dyDescent="0.3">
      <c r="A5814" s="68"/>
      <c r="B5814" s="68"/>
      <c r="C5814" s="68"/>
      <c r="D5814" s="68"/>
      <c r="E5814" s="68"/>
      <c r="F5814" s="68"/>
      <c r="G5814" s="68"/>
      <c r="H5814" s="68"/>
    </row>
    <row r="5815" spans="1:8" x14ac:dyDescent="0.3">
      <c r="A5815" s="68"/>
      <c r="B5815" s="68"/>
      <c r="C5815" s="68"/>
      <c r="D5815" s="68"/>
      <c r="E5815" s="68"/>
      <c r="F5815" s="68"/>
      <c r="G5815" s="68"/>
      <c r="H5815" s="68"/>
    </row>
    <row r="5816" spans="1:8" x14ac:dyDescent="0.3">
      <c r="A5816" s="68"/>
      <c r="B5816" s="68"/>
      <c r="C5816" s="68"/>
      <c r="D5816" s="68"/>
      <c r="E5816" s="68"/>
      <c r="F5816" s="68"/>
      <c r="G5816" s="68"/>
      <c r="H5816" s="68"/>
    </row>
    <row r="5817" spans="1:8" x14ac:dyDescent="0.3">
      <c r="A5817" s="68"/>
      <c r="B5817" s="68"/>
      <c r="C5817" s="68"/>
      <c r="D5817" s="68"/>
      <c r="E5817" s="68"/>
      <c r="F5817" s="68"/>
      <c r="G5817" s="68"/>
      <c r="H5817" s="68"/>
    </row>
    <row r="5818" spans="1:8" x14ac:dyDescent="0.3">
      <c r="A5818" s="68"/>
      <c r="B5818" s="68"/>
      <c r="C5818" s="68"/>
      <c r="D5818" s="68"/>
      <c r="E5818" s="68"/>
      <c r="F5818" s="68"/>
      <c r="G5818" s="68"/>
      <c r="H5818" s="68"/>
    </row>
    <row r="5819" spans="1:8" x14ac:dyDescent="0.3">
      <c r="A5819" s="68"/>
      <c r="B5819" s="68"/>
      <c r="C5819" s="68"/>
      <c r="D5819" s="68"/>
      <c r="E5819" s="68"/>
      <c r="F5819" s="68"/>
      <c r="G5819" s="68"/>
      <c r="H5819" s="68"/>
    </row>
    <row r="5820" spans="1:8" x14ac:dyDescent="0.3">
      <c r="A5820" s="68"/>
      <c r="B5820" s="68"/>
      <c r="C5820" s="68"/>
      <c r="D5820" s="68"/>
      <c r="E5820" s="68"/>
      <c r="F5820" s="68"/>
      <c r="G5820" s="68"/>
      <c r="H5820" s="68"/>
    </row>
    <row r="5821" spans="1:8" x14ac:dyDescent="0.3">
      <c r="A5821" s="68"/>
      <c r="B5821" s="68"/>
      <c r="C5821" s="68"/>
      <c r="D5821" s="68"/>
      <c r="E5821" s="68"/>
      <c r="F5821" s="68"/>
      <c r="G5821" s="68"/>
      <c r="H5821" s="68"/>
    </row>
    <row r="5822" spans="1:8" x14ac:dyDescent="0.3">
      <c r="A5822" s="68"/>
      <c r="B5822" s="68"/>
      <c r="C5822" s="68"/>
      <c r="D5822" s="68"/>
      <c r="E5822" s="68"/>
      <c r="F5822" s="68"/>
      <c r="G5822" s="68"/>
      <c r="H5822" s="68"/>
    </row>
    <row r="5823" spans="1:8" x14ac:dyDescent="0.3">
      <c r="A5823" s="68"/>
      <c r="B5823" s="68"/>
      <c r="C5823" s="68"/>
      <c r="D5823" s="68"/>
      <c r="E5823" s="68"/>
      <c r="F5823" s="68"/>
      <c r="G5823" s="68"/>
      <c r="H5823" s="68"/>
    </row>
    <row r="5824" spans="1:8" x14ac:dyDescent="0.3">
      <c r="A5824" s="68"/>
      <c r="B5824" s="68"/>
      <c r="C5824" s="68"/>
      <c r="D5824" s="68"/>
      <c r="E5824" s="68"/>
      <c r="F5824" s="68"/>
      <c r="G5824" s="68"/>
      <c r="H5824" s="68"/>
    </row>
    <row r="5825" spans="1:8" x14ac:dyDescent="0.3">
      <c r="A5825" s="68"/>
      <c r="B5825" s="68"/>
      <c r="C5825" s="68"/>
      <c r="D5825" s="68"/>
      <c r="E5825" s="68"/>
      <c r="F5825" s="68"/>
      <c r="G5825" s="68"/>
      <c r="H5825" s="68"/>
    </row>
    <row r="5826" spans="1:8" x14ac:dyDescent="0.3">
      <c r="A5826" s="68"/>
      <c r="B5826" s="68"/>
      <c r="C5826" s="68"/>
      <c r="D5826" s="68"/>
      <c r="E5826" s="68"/>
      <c r="F5826" s="68"/>
      <c r="G5826" s="68"/>
      <c r="H5826" s="68"/>
    </row>
    <row r="5827" spans="1:8" x14ac:dyDescent="0.3">
      <c r="A5827" s="68"/>
      <c r="B5827" s="68"/>
      <c r="C5827" s="68"/>
      <c r="D5827" s="68"/>
      <c r="E5827" s="68"/>
      <c r="F5827" s="68"/>
      <c r="G5827" s="68"/>
      <c r="H5827" s="68"/>
    </row>
    <row r="5828" spans="1:8" x14ac:dyDescent="0.3">
      <c r="A5828" s="68"/>
      <c r="B5828" s="68"/>
      <c r="C5828" s="68"/>
      <c r="D5828" s="68"/>
      <c r="E5828" s="68"/>
      <c r="F5828" s="68"/>
      <c r="G5828" s="68"/>
      <c r="H5828" s="68"/>
    </row>
    <row r="5829" spans="1:8" x14ac:dyDescent="0.3">
      <c r="A5829" s="68"/>
      <c r="B5829" s="68"/>
      <c r="C5829" s="68"/>
      <c r="D5829" s="68"/>
      <c r="E5829" s="68"/>
      <c r="F5829" s="68"/>
      <c r="G5829" s="68"/>
      <c r="H5829" s="68"/>
    </row>
    <row r="5830" spans="1:8" x14ac:dyDescent="0.3">
      <c r="A5830" s="68"/>
      <c r="B5830" s="68"/>
      <c r="C5830" s="68"/>
      <c r="D5830" s="68"/>
      <c r="E5830" s="68"/>
      <c r="F5830" s="68"/>
      <c r="G5830" s="68"/>
      <c r="H5830" s="68"/>
    </row>
    <row r="5831" spans="1:8" x14ac:dyDescent="0.3">
      <c r="A5831" s="68"/>
      <c r="B5831" s="68"/>
      <c r="C5831" s="68"/>
      <c r="D5831" s="68"/>
      <c r="E5831" s="68"/>
      <c r="F5831" s="68"/>
      <c r="G5831" s="68"/>
      <c r="H5831" s="68"/>
    </row>
    <row r="5832" spans="1:8" x14ac:dyDescent="0.3">
      <c r="A5832" s="68"/>
      <c r="B5832" s="68"/>
      <c r="C5832" s="68"/>
      <c r="D5832" s="68"/>
      <c r="E5832" s="68"/>
      <c r="F5832" s="68"/>
      <c r="G5832" s="68"/>
      <c r="H5832" s="68"/>
    </row>
    <row r="5833" spans="1:8" x14ac:dyDescent="0.3">
      <c r="A5833" s="68"/>
      <c r="B5833" s="68"/>
      <c r="C5833" s="68"/>
      <c r="D5833" s="68"/>
      <c r="E5833" s="68"/>
      <c r="F5833" s="68"/>
      <c r="G5833" s="68"/>
      <c r="H5833" s="68"/>
    </row>
    <row r="5834" spans="1:8" x14ac:dyDescent="0.3">
      <c r="A5834" s="68"/>
      <c r="B5834" s="68"/>
      <c r="C5834" s="68"/>
      <c r="D5834" s="68"/>
      <c r="E5834" s="68"/>
      <c r="F5834" s="68"/>
      <c r="G5834" s="68"/>
      <c r="H5834" s="68"/>
    </row>
    <row r="5835" spans="1:8" x14ac:dyDescent="0.3">
      <c r="A5835" s="68"/>
      <c r="B5835" s="68"/>
      <c r="C5835" s="68"/>
      <c r="D5835" s="68"/>
      <c r="E5835" s="68"/>
      <c r="F5835" s="68"/>
      <c r="G5835" s="68"/>
      <c r="H5835" s="68"/>
    </row>
    <row r="5836" spans="1:8" x14ac:dyDescent="0.3">
      <c r="A5836" s="68"/>
      <c r="B5836" s="68"/>
      <c r="C5836" s="68"/>
      <c r="D5836" s="68"/>
      <c r="E5836" s="68"/>
      <c r="F5836" s="68"/>
      <c r="G5836" s="68"/>
      <c r="H5836" s="68"/>
    </row>
    <row r="5837" spans="1:8" x14ac:dyDescent="0.3">
      <c r="A5837" s="68"/>
      <c r="B5837" s="68"/>
      <c r="C5837" s="68"/>
      <c r="D5837" s="68"/>
      <c r="E5837" s="68"/>
      <c r="F5837" s="68"/>
      <c r="G5837" s="68"/>
      <c r="H5837" s="68"/>
    </row>
    <row r="5838" spans="1:8" x14ac:dyDescent="0.3">
      <c r="A5838" s="68"/>
      <c r="B5838" s="68"/>
      <c r="C5838" s="68"/>
      <c r="D5838" s="68"/>
      <c r="E5838" s="68"/>
      <c r="F5838" s="68"/>
      <c r="G5838" s="68"/>
      <c r="H5838" s="68"/>
    </row>
    <row r="5839" spans="1:8" x14ac:dyDescent="0.3">
      <c r="A5839" s="68"/>
      <c r="B5839" s="68"/>
      <c r="C5839" s="68"/>
      <c r="D5839" s="68"/>
      <c r="E5839" s="68"/>
      <c r="F5839" s="68"/>
      <c r="G5839" s="68"/>
      <c r="H5839" s="68"/>
    </row>
    <row r="5840" spans="1:8" x14ac:dyDescent="0.3">
      <c r="A5840" s="68"/>
      <c r="B5840" s="68"/>
      <c r="C5840" s="68"/>
      <c r="D5840" s="68"/>
      <c r="E5840" s="68"/>
      <c r="F5840" s="68"/>
      <c r="G5840" s="68"/>
      <c r="H5840" s="68"/>
    </row>
    <row r="5841" spans="1:8" x14ac:dyDescent="0.3">
      <c r="A5841" s="68"/>
      <c r="B5841" s="68"/>
      <c r="C5841" s="68"/>
      <c r="D5841" s="68"/>
      <c r="E5841" s="68"/>
      <c r="F5841" s="68"/>
      <c r="G5841" s="68"/>
      <c r="H5841" s="68"/>
    </row>
    <row r="5842" spans="1:8" x14ac:dyDescent="0.3">
      <c r="A5842" s="68"/>
      <c r="B5842" s="68"/>
      <c r="C5842" s="68"/>
      <c r="D5842" s="68"/>
      <c r="E5842" s="68"/>
      <c r="F5842" s="68"/>
      <c r="G5842" s="68"/>
      <c r="H5842" s="68"/>
    </row>
    <row r="5843" spans="1:8" x14ac:dyDescent="0.3">
      <c r="A5843" s="68"/>
      <c r="B5843" s="68"/>
      <c r="C5843" s="68"/>
      <c r="D5843" s="68"/>
      <c r="E5843" s="68"/>
      <c r="F5843" s="68"/>
      <c r="G5843" s="68"/>
      <c r="H5843" s="68"/>
    </row>
    <row r="5844" spans="1:8" x14ac:dyDescent="0.3">
      <c r="A5844" s="68"/>
      <c r="B5844" s="68"/>
      <c r="C5844" s="68"/>
      <c r="D5844" s="68"/>
      <c r="E5844" s="68"/>
      <c r="F5844" s="68"/>
      <c r="G5844" s="68"/>
      <c r="H5844" s="68"/>
    </row>
    <row r="5845" spans="1:8" x14ac:dyDescent="0.3">
      <c r="A5845" s="68"/>
      <c r="B5845" s="68"/>
      <c r="C5845" s="68"/>
      <c r="D5845" s="68"/>
      <c r="E5845" s="68"/>
      <c r="F5845" s="68"/>
      <c r="G5845" s="68"/>
      <c r="H5845" s="68"/>
    </row>
    <row r="5846" spans="1:8" x14ac:dyDescent="0.3">
      <c r="A5846" s="68"/>
      <c r="B5846" s="68"/>
      <c r="C5846" s="68"/>
      <c r="D5846" s="68"/>
      <c r="E5846" s="68"/>
      <c r="F5846" s="68"/>
      <c r="G5846" s="68"/>
      <c r="H5846" s="68"/>
    </row>
    <row r="5847" spans="1:8" x14ac:dyDescent="0.3">
      <c r="A5847" s="68"/>
      <c r="B5847" s="68"/>
      <c r="C5847" s="68"/>
      <c r="D5847" s="68"/>
      <c r="E5847" s="68"/>
      <c r="F5847" s="68"/>
      <c r="G5847" s="68"/>
      <c r="H5847" s="68"/>
    </row>
    <row r="5848" spans="1:8" x14ac:dyDescent="0.3">
      <c r="A5848" s="68"/>
      <c r="B5848" s="68"/>
      <c r="C5848" s="68"/>
      <c r="D5848" s="68"/>
      <c r="E5848" s="68"/>
      <c r="F5848" s="68"/>
      <c r="G5848" s="68"/>
      <c r="H5848" s="68"/>
    </row>
    <row r="5849" spans="1:8" x14ac:dyDescent="0.3">
      <c r="A5849" s="68"/>
      <c r="B5849" s="68"/>
      <c r="C5849" s="68"/>
      <c r="D5849" s="68"/>
      <c r="E5849" s="68"/>
      <c r="F5849" s="68"/>
      <c r="G5849" s="68"/>
      <c r="H5849" s="68"/>
    </row>
    <row r="5850" spans="1:8" x14ac:dyDescent="0.3">
      <c r="A5850" s="68"/>
      <c r="B5850" s="68"/>
      <c r="C5850" s="68"/>
      <c r="D5850" s="68"/>
      <c r="E5850" s="68"/>
      <c r="F5850" s="68"/>
      <c r="G5850" s="68"/>
      <c r="H5850" s="68"/>
    </row>
    <row r="5851" spans="1:8" x14ac:dyDescent="0.3">
      <c r="A5851" s="68"/>
      <c r="B5851" s="68"/>
      <c r="C5851" s="68"/>
      <c r="D5851" s="68"/>
      <c r="E5851" s="68"/>
      <c r="F5851" s="68"/>
      <c r="G5851" s="68"/>
      <c r="H5851" s="68"/>
    </row>
    <row r="5852" spans="1:8" x14ac:dyDescent="0.3">
      <c r="A5852" s="68"/>
      <c r="B5852" s="68"/>
      <c r="C5852" s="68"/>
      <c r="D5852" s="68"/>
      <c r="E5852" s="68"/>
      <c r="F5852" s="68"/>
      <c r="G5852" s="68"/>
      <c r="H5852" s="68"/>
    </row>
    <row r="5853" spans="1:8" x14ac:dyDescent="0.3">
      <c r="A5853" s="68"/>
      <c r="B5853" s="68"/>
      <c r="C5853" s="68"/>
      <c r="D5853" s="68"/>
      <c r="E5853" s="68"/>
      <c r="F5853" s="68"/>
      <c r="G5853" s="68"/>
      <c r="H5853" s="68"/>
    </row>
    <row r="5854" spans="1:8" x14ac:dyDescent="0.3">
      <c r="A5854" s="68"/>
      <c r="B5854" s="68"/>
      <c r="C5854" s="68"/>
      <c r="D5854" s="68"/>
      <c r="E5854" s="68"/>
      <c r="F5854" s="68"/>
      <c r="G5854" s="68"/>
      <c r="H5854" s="68"/>
    </row>
    <row r="5855" spans="1:8" x14ac:dyDescent="0.3">
      <c r="A5855" s="68"/>
      <c r="B5855" s="68"/>
      <c r="C5855" s="68"/>
      <c r="D5855" s="68"/>
      <c r="E5855" s="68"/>
      <c r="F5855" s="68"/>
      <c r="G5855" s="68"/>
      <c r="H5855" s="68"/>
    </row>
    <row r="5856" spans="1:8" x14ac:dyDescent="0.3">
      <c r="A5856" s="68"/>
      <c r="B5856" s="68"/>
      <c r="C5856" s="68"/>
      <c r="D5856" s="68"/>
      <c r="E5856" s="68"/>
      <c r="F5856" s="68"/>
      <c r="G5856" s="68"/>
      <c r="H5856" s="68"/>
    </row>
    <row r="5857" spans="1:8" x14ac:dyDescent="0.3">
      <c r="A5857" s="68"/>
      <c r="B5857" s="68"/>
      <c r="C5857" s="68"/>
      <c r="D5857" s="68"/>
      <c r="E5857" s="68"/>
      <c r="F5857" s="68"/>
      <c r="G5857" s="68"/>
      <c r="H5857" s="68"/>
    </row>
    <row r="5858" spans="1:8" x14ac:dyDescent="0.3">
      <c r="A5858" s="68"/>
      <c r="B5858" s="68"/>
      <c r="C5858" s="68"/>
      <c r="D5858" s="68"/>
      <c r="E5858" s="68"/>
      <c r="F5858" s="68"/>
      <c r="G5858" s="68"/>
      <c r="H5858" s="68"/>
    </row>
    <row r="5859" spans="1:8" x14ac:dyDescent="0.3">
      <c r="A5859" s="68"/>
      <c r="B5859" s="68"/>
      <c r="C5859" s="68"/>
      <c r="D5859" s="68"/>
      <c r="E5859" s="68"/>
      <c r="F5859" s="68"/>
      <c r="G5859" s="68"/>
      <c r="H5859" s="68"/>
    </row>
    <row r="5860" spans="1:8" x14ac:dyDescent="0.3">
      <c r="A5860" s="68"/>
      <c r="B5860" s="68"/>
      <c r="C5860" s="68"/>
      <c r="D5860" s="68"/>
      <c r="E5860" s="68"/>
      <c r="F5860" s="68"/>
      <c r="G5860" s="68"/>
      <c r="H5860" s="68"/>
    </row>
    <row r="5861" spans="1:8" x14ac:dyDescent="0.3">
      <c r="A5861" s="68"/>
      <c r="B5861" s="68"/>
      <c r="C5861" s="68"/>
      <c r="D5861" s="68"/>
      <c r="E5861" s="68"/>
      <c r="F5861" s="68"/>
      <c r="G5861" s="68"/>
      <c r="H5861" s="68"/>
    </row>
    <row r="5862" spans="1:8" x14ac:dyDescent="0.3">
      <c r="A5862" s="68"/>
      <c r="B5862" s="68"/>
      <c r="C5862" s="68"/>
      <c r="D5862" s="68"/>
      <c r="E5862" s="68"/>
      <c r="F5862" s="68"/>
      <c r="G5862" s="68"/>
      <c r="H5862" s="68"/>
    </row>
    <row r="5863" spans="1:8" x14ac:dyDescent="0.3">
      <c r="A5863" s="68"/>
      <c r="B5863" s="68"/>
      <c r="C5863" s="68"/>
      <c r="D5863" s="68"/>
      <c r="E5863" s="68"/>
      <c r="F5863" s="68"/>
      <c r="G5863" s="68"/>
      <c r="H5863" s="68"/>
    </row>
    <row r="5864" spans="1:8" x14ac:dyDescent="0.3">
      <c r="A5864" s="68"/>
      <c r="B5864" s="68"/>
      <c r="C5864" s="68"/>
      <c r="D5864" s="68"/>
      <c r="E5864" s="68"/>
      <c r="F5864" s="68"/>
      <c r="G5864" s="68"/>
      <c r="H5864" s="68"/>
    </row>
    <row r="5865" spans="1:8" x14ac:dyDescent="0.3">
      <c r="A5865" s="68"/>
      <c r="B5865" s="68"/>
      <c r="C5865" s="68"/>
      <c r="D5865" s="68"/>
      <c r="E5865" s="68"/>
      <c r="F5865" s="68"/>
      <c r="G5865" s="68"/>
      <c r="H5865" s="68"/>
    </row>
    <row r="5866" spans="1:8" x14ac:dyDescent="0.3">
      <c r="A5866" s="68"/>
      <c r="B5866" s="68"/>
      <c r="C5866" s="68"/>
      <c r="D5866" s="68"/>
      <c r="E5866" s="68"/>
      <c r="F5866" s="68"/>
      <c r="G5866" s="68"/>
      <c r="H5866" s="68"/>
    </row>
    <row r="5867" spans="1:8" x14ac:dyDescent="0.3">
      <c r="A5867" s="68"/>
      <c r="B5867" s="68"/>
      <c r="C5867" s="68"/>
      <c r="D5867" s="68"/>
      <c r="E5867" s="68"/>
      <c r="F5867" s="68"/>
      <c r="G5867" s="68"/>
      <c r="H5867" s="68"/>
    </row>
    <row r="5868" spans="1:8" x14ac:dyDescent="0.3">
      <c r="A5868" s="68"/>
      <c r="B5868" s="68"/>
      <c r="C5868" s="68"/>
      <c r="D5868" s="68"/>
      <c r="E5868" s="68"/>
      <c r="F5868" s="68"/>
      <c r="G5868" s="68"/>
      <c r="H5868" s="68"/>
    </row>
    <row r="5869" spans="1:8" x14ac:dyDescent="0.3">
      <c r="A5869" s="68"/>
      <c r="B5869" s="68"/>
      <c r="C5869" s="68"/>
      <c r="D5869" s="68"/>
      <c r="E5869" s="68"/>
      <c r="F5869" s="68"/>
      <c r="G5869" s="68"/>
      <c r="H5869" s="68"/>
    </row>
    <row r="5870" spans="1:8" x14ac:dyDescent="0.3">
      <c r="A5870" s="68"/>
      <c r="B5870" s="68"/>
      <c r="C5870" s="68"/>
      <c r="D5870" s="68"/>
      <c r="E5870" s="68"/>
      <c r="F5870" s="68"/>
      <c r="G5870" s="68"/>
      <c r="H5870" s="68"/>
    </row>
    <row r="5871" spans="1:8" x14ac:dyDescent="0.3">
      <c r="A5871" s="68"/>
      <c r="B5871" s="68"/>
      <c r="C5871" s="68"/>
      <c r="D5871" s="68"/>
      <c r="E5871" s="68"/>
      <c r="F5871" s="68"/>
      <c r="G5871" s="68"/>
      <c r="H5871" s="68"/>
    </row>
    <row r="5872" spans="1:8" x14ac:dyDescent="0.3">
      <c r="A5872" s="68"/>
      <c r="B5872" s="68"/>
      <c r="C5872" s="68"/>
      <c r="D5872" s="68"/>
      <c r="E5872" s="68"/>
      <c r="F5872" s="68"/>
      <c r="G5872" s="68"/>
      <c r="H5872" s="68"/>
    </row>
    <row r="5873" spans="1:8" x14ac:dyDescent="0.3">
      <c r="A5873" s="68"/>
      <c r="B5873" s="68"/>
      <c r="C5873" s="68"/>
      <c r="D5873" s="68"/>
      <c r="E5873" s="68"/>
      <c r="F5873" s="68"/>
      <c r="G5873" s="68"/>
      <c r="H5873" s="68"/>
    </row>
    <row r="5874" spans="1:8" x14ac:dyDescent="0.3">
      <c r="A5874" s="68"/>
      <c r="B5874" s="68"/>
      <c r="C5874" s="68"/>
      <c r="D5874" s="68"/>
      <c r="E5874" s="68"/>
      <c r="F5874" s="68"/>
      <c r="G5874" s="68"/>
      <c r="H5874" s="68"/>
    </row>
    <row r="5875" spans="1:8" x14ac:dyDescent="0.3">
      <c r="A5875" s="68"/>
      <c r="B5875" s="68"/>
      <c r="C5875" s="68"/>
      <c r="D5875" s="68"/>
      <c r="E5875" s="68"/>
      <c r="F5875" s="68"/>
      <c r="G5875" s="68"/>
      <c r="H5875" s="68"/>
    </row>
    <row r="5876" spans="1:8" x14ac:dyDescent="0.3">
      <c r="A5876" s="68"/>
      <c r="B5876" s="68"/>
      <c r="C5876" s="68"/>
      <c r="D5876" s="68"/>
      <c r="E5876" s="68"/>
      <c r="F5876" s="68"/>
      <c r="G5876" s="68"/>
      <c r="H5876" s="68"/>
    </row>
    <row r="5877" spans="1:8" x14ac:dyDescent="0.3">
      <c r="A5877" s="68"/>
      <c r="B5877" s="68"/>
      <c r="C5877" s="68"/>
      <c r="D5877" s="68"/>
      <c r="E5877" s="68"/>
      <c r="F5877" s="68"/>
      <c r="G5877" s="68"/>
      <c r="H5877" s="68"/>
    </row>
    <row r="5878" spans="1:8" x14ac:dyDescent="0.3">
      <c r="A5878" s="68"/>
      <c r="B5878" s="68"/>
      <c r="C5878" s="68"/>
      <c r="D5878" s="68"/>
      <c r="E5878" s="68"/>
      <c r="F5878" s="68"/>
      <c r="G5878" s="68"/>
      <c r="H5878" s="68"/>
    </row>
    <row r="5879" spans="1:8" x14ac:dyDescent="0.3">
      <c r="A5879" s="68"/>
      <c r="B5879" s="68"/>
      <c r="C5879" s="68"/>
      <c r="D5879" s="68"/>
      <c r="E5879" s="68"/>
      <c r="F5879" s="68"/>
      <c r="G5879" s="68"/>
      <c r="H5879" s="68"/>
    </row>
    <row r="5880" spans="1:8" x14ac:dyDescent="0.3">
      <c r="A5880" s="68"/>
      <c r="B5880" s="68"/>
      <c r="C5880" s="68"/>
      <c r="D5880" s="68"/>
      <c r="E5880" s="68"/>
      <c r="F5880" s="68"/>
      <c r="G5880" s="68"/>
      <c r="H5880" s="68"/>
    </row>
    <row r="5881" spans="1:8" x14ac:dyDescent="0.3">
      <c r="A5881" s="68"/>
      <c r="B5881" s="68"/>
      <c r="C5881" s="68"/>
      <c r="D5881" s="68"/>
      <c r="E5881" s="68"/>
      <c r="F5881" s="68"/>
      <c r="G5881" s="68"/>
      <c r="H5881" s="68"/>
    </row>
    <row r="5882" spans="1:8" x14ac:dyDescent="0.3">
      <c r="A5882" s="68"/>
      <c r="B5882" s="68"/>
      <c r="C5882" s="68"/>
      <c r="D5882" s="68"/>
      <c r="E5882" s="68"/>
      <c r="F5882" s="68"/>
      <c r="G5882" s="68"/>
      <c r="H5882" s="68"/>
    </row>
    <row r="5883" spans="1:8" x14ac:dyDescent="0.3">
      <c r="A5883" s="68"/>
      <c r="B5883" s="68"/>
      <c r="C5883" s="68"/>
      <c r="D5883" s="68"/>
      <c r="E5883" s="68"/>
      <c r="F5883" s="68"/>
      <c r="G5883" s="68"/>
      <c r="H5883" s="68"/>
    </row>
    <row r="5884" spans="1:8" x14ac:dyDescent="0.3">
      <c r="A5884" s="68"/>
      <c r="B5884" s="68"/>
      <c r="C5884" s="68"/>
      <c r="D5884" s="68"/>
      <c r="E5884" s="68"/>
      <c r="F5884" s="68"/>
      <c r="G5884" s="68"/>
      <c r="H5884" s="68"/>
    </row>
    <row r="5885" spans="1:8" x14ac:dyDescent="0.3">
      <c r="A5885" s="68"/>
      <c r="B5885" s="68"/>
      <c r="C5885" s="68"/>
      <c r="D5885" s="68"/>
      <c r="E5885" s="68"/>
      <c r="F5885" s="68"/>
      <c r="G5885" s="68"/>
      <c r="H5885" s="68"/>
    </row>
    <row r="5886" spans="1:8" x14ac:dyDescent="0.3">
      <c r="A5886" s="68"/>
      <c r="B5886" s="68"/>
      <c r="C5886" s="68"/>
      <c r="D5886" s="68"/>
      <c r="E5886" s="68"/>
      <c r="F5886" s="68"/>
      <c r="G5886" s="68"/>
      <c r="H5886" s="68"/>
    </row>
    <row r="5887" spans="1:8" x14ac:dyDescent="0.3">
      <c r="A5887" s="68"/>
      <c r="B5887" s="68"/>
      <c r="C5887" s="68"/>
      <c r="D5887" s="68"/>
      <c r="E5887" s="68"/>
      <c r="F5887" s="68"/>
      <c r="G5887" s="68"/>
      <c r="H5887" s="68"/>
    </row>
    <row r="5888" spans="1:8" x14ac:dyDescent="0.3">
      <c r="A5888" s="68"/>
      <c r="B5888" s="68"/>
      <c r="C5888" s="68"/>
      <c r="D5888" s="68"/>
      <c r="E5888" s="68"/>
      <c r="F5888" s="68"/>
      <c r="G5888" s="68"/>
      <c r="H5888" s="68"/>
    </row>
    <row r="5889" spans="1:8" x14ac:dyDescent="0.3">
      <c r="A5889" s="68"/>
      <c r="B5889" s="68"/>
      <c r="C5889" s="68"/>
      <c r="D5889" s="68"/>
      <c r="E5889" s="68"/>
      <c r="F5889" s="68"/>
      <c r="G5889" s="68"/>
      <c r="H5889" s="68"/>
    </row>
    <row r="5890" spans="1:8" x14ac:dyDescent="0.3">
      <c r="A5890" s="68"/>
      <c r="B5890" s="68"/>
      <c r="C5890" s="68"/>
      <c r="D5890" s="68"/>
      <c r="E5890" s="68"/>
      <c r="F5890" s="68"/>
      <c r="G5890" s="68"/>
      <c r="H5890" s="68"/>
    </row>
    <row r="5891" spans="1:8" x14ac:dyDescent="0.3">
      <c r="A5891" s="68"/>
      <c r="B5891" s="68"/>
      <c r="C5891" s="68"/>
      <c r="D5891" s="68"/>
      <c r="E5891" s="68"/>
      <c r="F5891" s="68"/>
      <c r="G5891" s="68"/>
      <c r="H5891" s="68"/>
    </row>
    <row r="5892" spans="1:8" x14ac:dyDescent="0.3">
      <c r="A5892" s="68"/>
      <c r="B5892" s="68"/>
      <c r="C5892" s="68"/>
      <c r="D5892" s="68"/>
      <c r="E5892" s="68"/>
      <c r="F5892" s="68"/>
      <c r="G5892" s="68"/>
      <c r="H5892" s="68"/>
    </row>
    <row r="5893" spans="1:8" x14ac:dyDescent="0.3">
      <c r="A5893" s="68"/>
      <c r="B5893" s="68"/>
      <c r="C5893" s="68"/>
      <c r="D5893" s="68"/>
      <c r="E5893" s="68"/>
      <c r="F5893" s="68"/>
      <c r="G5893" s="68"/>
      <c r="H5893" s="68"/>
    </row>
    <row r="5894" spans="1:8" x14ac:dyDescent="0.3">
      <c r="A5894" s="68"/>
      <c r="B5894" s="68"/>
      <c r="C5894" s="68"/>
      <c r="D5894" s="68"/>
      <c r="E5894" s="68"/>
      <c r="F5894" s="68"/>
      <c r="G5894" s="68"/>
      <c r="H5894" s="68"/>
    </row>
    <row r="5895" spans="1:8" x14ac:dyDescent="0.3">
      <c r="A5895" s="68"/>
      <c r="B5895" s="68"/>
      <c r="C5895" s="68"/>
      <c r="D5895" s="68"/>
      <c r="E5895" s="68"/>
      <c r="F5895" s="68"/>
      <c r="G5895" s="68"/>
      <c r="H5895" s="68"/>
    </row>
    <row r="5896" spans="1:8" x14ac:dyDescent="0.3">
      <c r="A5896" s="68"/>
      <c r="B5896" s="68"/>
      <c r="C5896" s="68"/>
      <c r="D5896" s="68"/>
      <c r="E5896" s="68"/>
      <c r="F5896" s="68"/>
      <c r="G5896" s="68"/>
      <c r="H5896" s="68"/>
    </row>
    <row r="5897" spans="1:8" x14ac:dyDescent="0.3">
      <c r="A5897" s="68"/>
      <c r="B5897" s="68"/>
      <c r="C5897" s="68"/>
      <c r="D5897" s="68"/>
      <c r="E5897" s="68"/>
      <c r="F5897" s="68"/>
      <c r="G5897" s="68"/>
      <c r="H5897" s="68"/>
    </row>
    <row r="5898" spans="1:8" x14ac:dyDescent="0.3">
      <c r="A5898" s="68"/>
      <c r="B5898" s="68"/>
      <c r="C5898" s="68"/>
      <c r="D5898" s="68"/>
      <c r="E5898" s="68"/>
      <c r="F5898" s="68"/>
      <c r="G5898" s="68"/>
      <c r="H5898" s="68"/>
    </row>
    <row r="5899" spans="1:8" x14ac:dyDescent="0.3">
      <c r="A5899" s="68"/>
      <c r="B5899" s="68"/>
      <c r="C5899" s="68"/>
      <c r="D5899" s="68"/>
      <c r="E5899" s="68"/>
      <c r="F5899" s="68"/>
      <c r="G5899" s="68"/>
      <c r="H5899" s="68"/>
    </row>
    <row r="5900" spans="1:8" x14ac:dyDescent="0.3">
      <c r="A5900" s="68"/>
      <c r="B5900" s="68"/>
      <c r="C5900" s="68"/>
      <c r="D5900" s="68"/>
      <c r="E5900" s="68"/>
      <c r="F5900" s="68"/>
      <c r="G5900" s="68"/>
      <c r="H5900" s="68"/>
    </row>
    <row r="5901" spans="1:8" x14ac:dyDescent="0.3">
      <c r="A5901" s="68"/>
      <c r="B5901" s="68"/>
      <c r="C5901" s="68"/>
      <c r="D5901" s="68"/>
      <c r="E5901" s="68"/>
      <c r="F5901" s="68"/>
      <c r="G5901" s="68"/>
      <c r="H5901" s="68"/>
    </row>
    <row r="5902" spans="1:8" x14ac:dyDescent="0.3">
      <c r="A5902" s="68"/>
      <c r="B5902" s="68"/>
      <c r="C5902" s="68"/>
      <c r="D5902" s="68"/>
      <c r="E5902" s="68"/>
      <c r="F5902" s="68"/>
      <c r="G5902" s="68"/>
      <c r="H5902" s="68"/>
    </row>
    <row r="5903" spans="1:8" x14ac:dyDescent="0.3">
      <c r="A5903" s="68"/>
      <c r="B5903" s="68"/>
      <c r="C5903" s="68"/>
      <c r="D5903" s="68"/>
      <c r="E5903" s="68"/>
      <c r="F5903" s="68"/>
      <c r="G5903" s="68"/>
      <c r="H5903" s="68"/>
    </row>
    <row r="5904" spans="1:8" x14ac:dyDescent="0.3">
      <c r="A5904" s="68"/>
      <c r="B5904" s="68"/>
      <c r="C5904" s="68"/>
      <c r="D5904" s="68"/>
      <c r="E5904" s="68"/>
      <c r="F5904" s="68"/>
      <c r="G5904" s="68"/>
      <c r="H5904" s="68"/>
    </row>
    <row r="5905" spans="1:8" x14ac:dyDescent="0.3">
      <c r="A5905" s="68"/>
      <c r="B5905" s="68"/>
      <c r="C5905" s="68"/>
      <c r="D5905" s="68"/>
      <c r="E5905" s="68"/>
      <c r="F5905" s="68"/>
      <c r="G5905" s="68"/>
      <c r="H5905" s="68"/>
    </row>
    <row r="5906" spans="1:8" x14ac:dyDescent="0.3">
      <c r="A5906" s="68"/>
      <c r="B5906" s="68"/>
      <c r="C5906" s="68"/>
      <c r="D5906" s="68"/>
      <c r="E5906" s="68"/>
      <c r="F5906" s="68"/>
      <c r="G5906" s="68"/>
      <c r="H5906" s="68"/>
    </row>
    <row r="5907" spans="1:8" x14ac:dyDescent="0.3">
      <c r="A5907" s="68"/>
      <c r="B5907" s="68"/>
      <c r="C5907" s="68"/>
      <c r="D5907" s="68"/>
      <c r="E5907" s="68"/>
      <c r="F5907" s="68"/>
      <c r="G5907" s="68"/>
      <c r="H5907" s="68"/>
    </row>
    <row r="5908" spans="1:8" x14ac:dyDescent="0.3">
      <c r="A5908" s="68"/>
      <c r="B5908" s="68"/>
      <c r="C5908" s="68"/>
      <c r="D5908" s="68"/>
      <c r="E5908" s="68"/>
      <c r="F5908" s="68"/>
      <c r="G5908" s="68"/>
      <c r="H5908" s="68"/>
    </row>
    <row r="5909" spans="1:8" x14ac:dyDescent="0.3">
      <c r="A5909" s="68"/>
      <c r="B5909" s="68"/>
      <c r="C5909" s="68"/>
      <c r="D5909" s="68"/>
      <c r="E5909" s="68"/>
      <c r="F5909" s="68"/>
      <c r="G5909" s="68"/>
      <c r="H5909" s="68"/>
    </row>
    <row r="5910" spans="1:8" x14ac:dyDescent="0.3">
      <c r="A5910" s="68"/>
      <c r="B5910" s="68"/>
      <c r="C5910" s="68"/>
      <c r="D5910" s="68"/>
      <c r="E5910" s="68"/>
      <c r="F5910" s="68"/>
      <c r="G5910" s="68"/>
      <c r="H5910" s="68"/>
    </row>
    <row r="5911" spans="1:8" x14ac:dyDescent="0.3">
      <c r="A5911" s="68"/>
      <c r="B5911" s="68"/>
      <c r="C5911" s="68"/>
      <c r="D5911" s="68"/>
      <c r="E5911" s="68"/>
      <c r="F5911" s="68"/>
      <c r="G5911" s="68"/>
      <c r="H5911" s="68"/>
    </row>
    <row r="5912" spans="1:8" x14ac:dyDescent="0.3">
      <c r="A5912" s="68"/>
      <c r="B5912" s="68"/>
      <c r="C5912" s="68"/>
      <c r="D5912" s="68"/>
      <c r="E5912" s="68"/>
      <c r="F5912" s="68"/>
      <c r="G5912" s="68"/>
      <c r="H5912" s="68"/>
    </row>
    <row r="5913" spans="1:8" x14ac:dyDescent="0.3">
      <c r="A5913" s="68"/>
      <c r="B5913" s="68"/>
      <c r="C5913" s="68"/>
      <c r="D5913" s="68"/>
      <c r="E5913" s="68"/>
      <c r="F5913" s="68"/>
      <c r="G5913" s="68"/>
      <c r="H5913" s="68"/>
    </row>
    <row r="5914" spans="1:8" x14ac:dyDescent="0.3">
      <c r="A5914" s="68"/>
      <c r="B5914" s="68"/>
      <c r="C5914" s="68"/>
      <c r="D5914" s="68"/>
      <c r="E5914" s="68"/>
      <c r="F5914" s="68"/>
      <c r="G5914" s="68"/>
      <c r="H5914" s="68"/>
    </row>
    <row r="5915" spans="1:8" x14ac:dyDescent="0.3">
      <c r="A5915" s="68"/>
      <c r="B5915" s="68"/>
      <c r="C5915" s="68"/>
      <c r="D5915" s="68"/>
      <c r="E5915" s="68"/>
      <c r="F5915" s="68"/>
      <c r="G5915" s="68"/>
      <c r="H5915" s="68"/>
    </row>
    <row r="5916" spans="1:8" x14ac:dyDescent="0.3">
      <c r="A5916" s="68"/>
      <c r="B5916" s="68"/>
      <c r="C5916" s="68"/>
      <c r="D5916" s="68"/>
      <c r="E5916" s="68"/>
      <c r="F5916" s="68"/>
      <c r="G5916" s="68"/>
      <c r="H5916" s="68"/>
    </row>
    <row r="5917" spans="1:8" x14ac:dyDescent="0.3">
      <c r="A5917" s="68"/>
      <c r="B5917" s="68"/>
      <c r="C5917" s="68"/>
      <c r="D5917" s="68"/>
      <c r="E5917" s="68"/>
      <c r="F5917" s="68"/>
      <c r="G5917" s="68"/>
      <c r="H5917" s="68"/>
    </row>
    <row r="5918" spans="1:8" x14ac:dyDescent="0.3">
      <c r="A5918" s="68"/>
      <c r="B5918" s="68"/>
      <c r="C5918" s="68"/>
      <c r="D5918" s="68"/>
      <c r="E5918" s="68"/>
      <c r="F5918" s="68"/>
      <c r="G5918" s="68"/>
      <c r="H5918" s="68"/>
    </row>
    <row r="5919" spans="1:8" x14ac:dyDescent="0.3">
      <c r="A5919" s="68"/>
      <c r="B5919" s="68"/>
      <c r="C5919" s="68"/>
      <c r="D5919" s="68"/>
      <c r="E5919" s="68"/>
      <c r="F5919" s="68"/>
      <c r="G5919" s="68"/>
      <c r="H5919" s="68"/>
    </row>
    <row r="5920" spans="1:8" x14ac:dyDescent="0.3">
      <c r="A5920" s="68"/>
      <c r="B5920" s="68"/>
      <c r="C5920" s="68"/>
      <c r="D5920" s="68"/>
      <c r="E5920" s="68"/>
      <c r="F5920" s="68"/>
      <c r="G5920" s="68"/>
      <c r="H5920" s="68"/>
    </row>
    <row r="5921" spans="1:8" x14ac:dyDescent="0.3">
      <c r="A5921" s="68"/>
      <c r="B5921" s="68"/>
      <c r="C5921" s="68"/>
      <c r="D5921" s="68"/>
      <c r="E5921" s="68"/>
      <c r="F5921" s="68"/>
      <c r="G5921" s="68"/>
      <c r="H5921" s="68"/>
    </row>
    <row r="5922" spans="1:8" x14ac:dyDescent="0.3">
      <c r="A5922" s="68"/>
      <c r="B5922" s="68"/>
      <c r="C5922" s="68"/>
      <c r="D5922" s="68"/>
      <c r="E5922" s="68"/>
      <c r="F5922" s="68"/>
      <c r="G5922" s="68"/>
      <c r="H5922" s="68"/>
    </row>
    <row r="5923" spans="1:8" x14ac:dyDescent="0.3">
      <c r="A5923" s="68"/>
      <c r="B5923" s="68"/>
      <c r="C5923" s="68"/>
      <c r="D5923" s="68"/>
      <c r="E5923" s="68"/>
      <c r="F5923" s="68"/>
      <c r="G5923" s="68"/>
      <c r="H5923" s="68"/>
    </row>
    <row r="5924" spans="1:8" x14ac:dyDescent="0.3">
      <c r="A5924" s="68"/>
      <c r="B5924" s="68"/>
      <c r="C5924" s="68"/>
      <c r="D5924" s="68"/>
      <c r="E5924" s="68"/>
      <c r="F5924" s="68"/>
      <c r="G5924" s="68"/>
      <c r="H5924" s="68"/>
    </row>
    <row r="5925" spans="1:8" x14ac:dyDescent="0.3">
      <c r="A5925" s="68"/>
      <c r="B5925" s="68"/>
      <c r="C5925" s="68"/>
      <c r="D5925" s="68"/>
      <c r="E5925" s="68"/>
      <c r="F5925" s="68"/>
      <c r="G5925" s="68"/>
      <c r="H5925" s="68"/>
    </row>
    <row r="5926" spans="1:8" x14ac:dyDescent="0.3">
      <c r="A5926" s="68"/>
      <c r="B5926" s="68"/>
      <c r="C5926" s="68"/>
      <c r="D5926" s="68"/>
      <c r="E5926" s="68"/>
      <c r="F5926" s="68"/>
      <c r="G5926" s="68"/>
      <c r="H5926" s="68"/>
    </row>
    <row r="5927" spans="1:8" x14ac:dyDescent="0.3">
      <c r="A5927" s="68"/>
      <c r="B5927" s="68"/>
      <c r="C5927" s="68"/>
      <c r="D5927" s="68"/>
      <c r="E5927" s="68"/>
      <c r="F5927" s="68"/>
      <c r="G5927" s="68"/>
      <c r="H5927" s="68"/>
    </row>
    <row r="5928" spans="1:8" x14ac:dyDescent="0.3">
      <c r="A5928" s="68"/>
      <c r="B5928" s="68"/>
      <c r="C5928" s="68"/>
      <c r="D5928" s="68"/>
      <c r="E5928" s="68"/>
      <c r="F5928" s="68"/>
      <c r="G5928" s="68"/>
      <c r="H5928" s="68"/>
    </row>
    <row r="5929" spans="1:8" x14ac:dyDescent="0.3">
      <c r="A5929" s="68"/>
      <c r="B5929" s="68"/>
      <c r="C5929" s="68"/>
      <c r="D5929" s="68"/>
      <c r="E5929" s="68"/>
      <c r="F5929" s="68"/>
      <c r="G5929" s="68"/>
      <c r="H5929" s="68"/>
    </row>
    <row r="5930" spans="1:8" x14ac:dyDescent="0.3">
      <c r="A5930" s="68"/>
      <c r="B5930" s="68"/>
      <c r="C5930" s="68"/>
      <c r="D5930" s="68"/>
      <c r="E5930" s="68"/>
      <c r="F5930" s="68"/>
      <c r="G5930" s="68"/>
      <c r="H5930" s="68"/>
    </row>
    <row r="5931" spans="1:8" x14ac:dyDescent="0.3">
      <c r="A5931" s="68"/>
      <c r="B5931" s="68"/>
      <c r="C5931" s="68"/>
      <c r="D5931" s="68"/>
      <c r="E5931" s="68"/>
      <c r="F5931" s="68"/>
      <c r="G5931" s="68"/>
      <c r="H5931" s="68"/>
    </row>
    <row r="5932" spans="1:8" x14ac:dyDescent="0.3">
      <c r="A5932" s="68"/>
      <c r="B5932" s="68"/>
      <c r="C5932" s="68"/>
      <c r="D5932" s="68"/>
      <c r="E5932" s="68"/>
      <c r="F5932" s="68"/>
      <c r="G5932" s="68"/>
      <c r="H5932" s="68"/>
    </row>
    <row r="5933" spans="1:8" x14ac:dyDescent="0.3">
      <c r="A5933" s="68"/>
      <c r="B5933" s="68"/>
      <c r="C5933" s="68"/>
      <c r="D5933" s="68"/>
      <c r="E5933" s="68"/>
      <c r="F5933" s="68"/>
      <c r="G5933" s="68"/>
      <c r="H5933" s="68"/>
    </row>
    <row r="5934" spans="1:8" x14ac:dyDescent="0.3">
      <c r="A5934" s="68"/>
      <c r="B5934" s="68"/>
      <c r="C5934" s="68"/>
      <c r="D5934" s="68"/>
      <c r="E5934" s="68"/>
      <c r="F5934" s="68"/>
      <c r="G5934" s="68"/>
      <c r="H5934" s="68"/>
    </row>
    <row r="5935" spans="1:8" x14ac:dyDescent="0.3">
      <c r="A5935" s="68"/>
      <c r="B5935" s="68"/>
      <c r="C5935" s="68"/>
      <c r="D5935" s="68"/>
      <c r="E5935" s="68"/>
      <c r="F5935" s="68"/>
      <c r="G5935" s="68"/>
      <c r="H5935" s="68"/>
    </row>
    <row r="5936" spans="1:8" x14ac:dyDescent="0.3">
      <c r="A5936" s="68"/>
      <c r="B5936" s="68"/>
      <c r="C5936" s="68"/>
      <c r="D5936" s="68"/>
      <c r="E5936" s="68"/>
      <c r="F5936" s="68"/>
      <c r="G5936" s="68"/>
      <c r="H5936" s="68"/>
    </row>
    <row r="5937" spans="1:8" x14ac:dyDescent="0.3">
      <c r="A5937" s="68"/>
      <c r="B5937" s="68"/>
      <c r="C5937" s="68"/>
      <c r="D5937" s="68"/>
      <c r="E5937" s="68"/>
      <c r="F5937" s="68"/>
      <c r="G5937" s="68"/>
      <c r="H5937" s="68"/>
    </row>
    <row r="5938" spans="1:8" x14ac:dyDescent="0.3">
      <c r="A5938" s="68"/>
      <c r="B5938" s="68"/>
      <c r="C5938" s="68"/>
      <c r="D5938" s="68"/>
      <c r="E5938" s="68"/>
      <c r="F5938" s="68"/>
      <c r="G5938" s="68"/>
      <c r="H5938" s="68"/>
    </row>
    <row r="5939" spans="1:8" x14ac:dyDescent="0.3">
      <c r="A5939" s="68"/>
      <c r="B5939" s="68"/>
      <c r="C5939" s="68"/>
      <c r="D5939" s="68"/>
      <c r="E5939" s="68"/>
      <c r="F5939" s="68"/>
      <c r="G5939" s="68"/>
      <c r="H5939" s="68"/>
    </row>
    <row r="5940" spans="1:8" x14ac:dyDescent="0.3">
      <c r="A5940" s="68"/>
      <c r="B5940" s="68"/>
      <c r="C5940" s="68"/>
      <c r="D5940" s="68"/>
      <c r="E5940" s="68"/>
      <c r="F5940" s="68"/>
      <c r="G5940" s="68"/>
      <c r="H5940" s="68"/>
    </row>
    <row r="5941" spans="1:8" x14ac:dyDescent="0.3">
      <c r="A5941" s="68"/>
      <c r="B5941" s="68"/>
      <c r="C5941" s="68"/>
      <c r="D5941" s="68"/>
      <c r="E5941" s="68"/>
      <c r="F5941" s="68"/>
      <c r="G5941" s="68"/>
      <c r="H5941" s="68"/>
    </row>
    <row r="5942" spans="1:8" x14ac:dyDescent="0.3">
      <c r="A5942" s="68"/>
      <c r="B5942" s="68"/>
      <c r="C5942" s="68"/>
      <c r="D5942" s="68"/>
      <c r="E5942" s="68"/>
      <c r="F5942" s="68"/>
      <c r="G5942" s="68"/>
      <c r="H5942" s="68"/>
    </row>
    <row r="5943" spans="1:8" x14ac:dyDescent="0.3">
      <c r="A5943" s="68"/>
      <c r="B5943" s="68"/>
      <c r="C5943" s="68"/>
      <c r="D5943" s="68"/>
      <c r="E5943" s="68"/>
      <c r="F5943" s="68"/>
      <c r="G5943" s="68"/>
      <c r="H5943" s="68"/>
    </row>
    <row r="5944" spans="1:8" x14ac:dyDescent="0.3">
      <c r="A5944" s="68"/>
      <c r="B5944" s="68"/>
      <c r="C5944" s="68"/>
      <c r="D5944" s="68"/>
      <c r="E5944" s="68"/>
      <c r="F5944" s="68"/>
      <c r="G5944" s="68"/>
      <c r="H5944" s="68"/>
    </row>
    <row r="5945" spans="1:8" x14ac:dyDescent="0.3">
      <c r="A5945" s="68"/>
      <c r="B5945" s="68"/>
      <c r="C5945" s="68"/>
      <c r="D5945" s="68"/>
      <c r="E5945" s="68"/>
      <c r="F5945" s="68"/>
      <c r="G5945" s="68"/>
      <c r="H5945" s="68"/>
    </row>
    <row r="5946" spans="1:8" x14ac:dyDescent="0.3">
      <c r="A5946" s="68"/>
      <c r="B5946" s="68"/>
      <c r="C5946" s="68"/>
      <c r="D5946" s="68"/>
      <c r="E5946" s="68"/>
      <c r="F5946" s="68"/>
      <c r="G5946" s="68"/>
      <c r="H5946" s="68"/>
    </row>
    <row r="5947" spans="1:8" x14ac:dyDescent="0.3">
      <c r="A5947" s="68"/>
      <c r="B5947" s="68"/>
      <c r="C5947" s="68"/>
      <c r="D5947" s="68"/>
      <c r="E5947" s="68"/>
      <c r="F5947" s="68"/>
      <c r="G5947" s="68"/>
      <c r="H5947" s="68"/>
    </row>
    <row r="5948" spans="1:8" x14ac:dyDescent="0.3">
      <c r="A5948" s="68"/>
      <c r="B5948" s="68"/>
      <c r="C5948" s="68"/>
      <c r="D5948" s="68"/>
      <c r="E5948" s="68"/>
      <c r="F5948" s="68"/>
      <c r="G5948" s="68"/>
      <c r="H5948" s="68"/>
    </row>
    <row r="5949" spans="1:8" x14ac:dyDescent="0.3">
      <c r="A5949" s="68"/>
      <c r="B5949" s="68"/>
      <c r="C5949" s="68"/>
      <c r="D5949" s="68"/>
      <c r="E5949" s="68"/>
      <c r="F5949" s="68"/>
      <c r="G5949" s="68"/>
      <c r="H5949" s="68"/>
    </row>
    <row r="5950" spans="1:8" x14ac:dyDescent="0.3">
      <c r="A5950" s="68"/>
      <c r="B5950" s="68"/>
      <c r="C5950" s="68"/>
      <c r="D5950" s="68"/>
      <c r="E5950" s="68"/>
      <c r="F5950" s="68"/>
      <c r="G5950" s="68"/>
      <c r="H5950" s="68"/>
    </row>
    <row r="5951" spans="1:8" x14ac:dyDescent="0.3">
      <c r="A5951" s="68"/>
      <c r="B5951" s="68"/>
      <c r="C5951" s="68"/>
      <c r="D5951" s="68"/>
      <c r="E5951" s="68"/>
      <c r="F5951" s="68"/>
      <c r="G5951" s="68"/>
      <c r="H5951" s="68"/>
    </row>
    <row r="5952" spans="1:8" x14ac:dyDescent="0.3">
      <c r="A5952" s="68"/>
      <c r="B5952" s="68"/>
      <c r="C5952" s="68"/>
      <c r="D5952" s="68"/>
      <c r="E5952" s="68"/>
      <c r="F5952" s="68"/>
      <c r="G5952" s="68"/>
      <c r="H5952" s="68"/>
    </row>
    <row r="5953" spans="1:8" x14ac:dyDescent="0.3">
      <c r="A5953" s="68"/>
      <c r="B5953" s="68"/>
      <c r="C5953" s="68"/>
      <c r="D5953" s="68"/>
      <c r="E5953" s="68"/>
      <c r="F5953" s="68"/>
      <c r="G5953" s="68"/>
      <c r="H5953" s="68"/>
    </row>
    <row r="5954" spans="1:8" x14ac:dyDescent="0.3">
      <c r="A5954" s="68"/>
      <c r="B5954" s="68"/>
      <c r="C5954" s="68"/>
      <c r="D5954" s="68"/>
      <c r="E5954" s="68"/>
      <c r="F5954" s="68"/>
      <c r="G5954" s="68"/>
      <c r="H5954" s="68"/>
    </row>
    <row r="5955" spans="1:8" x14ac:dyDescent="0.3">
      <c r="A5955" s="68"/>
      <c r="B5955" s="68"/>
      <c r="C5955" s="68"/>
      <c r="D5955" s="68"/>
      <c r="E5955" s="68"/>
      <c r="F5955" s="68"/>
      <c r="G5955" s="68"/>
      <c r="H5955" s="68"/>
    </row>
    <row r="5956" spans="1:8" x14ac:dyDescent="0.3">
      <c r="A5956" s="68"/>
      <c r="B5956" s="68"/>
      <c r="C5956" s="68"/>
      <c r="D5956" s="68"/>
      <c r="E5956" s="68"/>
      <c r="F5956" s="68"/>
      <c r="G5956" s="68"/>
      <c r="H5956" s="68"/>
    </row>
    <row r="5957" spans="1:8" x14ac:dyDescent="0.3">
      <c r="A5957" s="68"/>
      <c r="B5957" s="68"/>
      <c r="C5957" s="68"/>
      <c r="D5957" s="68"/>
      <c r="E5957" s="68"/>
      <c r="F5957" s="68"/>
      <c r="G5957" s="68"/>
      <c r="H5957" s="68"/>
    </row>
    <row r="5958" spans="1:8" x14ac:dyDescent="0.3">
      <c r="A5958" s="68"/>
      <c r="B5958" s="68"/>
      <c r="C5958" s="68"/>
      <c r="D5958" s="68"/>
      <c r="E5958" s="68"/>
      <c r="F5958" s="68"/>
      <c r="G5958" s="68"/>
      <c r="H5958" s="68"/>
    </row>
    <row r="5959" spans="1:8" x14ac:dyDescent="0.3">
      <c r="A5959" s="68"/>
      <c r="B5959" s="68"/>
      <c r="C5959" s="68"/>
      <c r="D5959" s="68"/>
      <c r="E5959" s="68"/>
      <c r="F5959" s="68"/>
      <c r="G5959" s="68"/>
      <c r="H5959" s="68"/>
    </row>
    <row r="5960" spans="1:8" x14ac:dyDescent="0.3">
      <c r="A5960" s="68"/>
      <c r="B5960" s="68"/>
      <c r="C5960" s="68"/>
      <c r="D5960" s="68"/>
      <c r="E5960" s="68"/>
      <c r="F5960" s="68"/>
      <c r="G5960" s="68"/>
      <c r="H5960" s="68"/>
    </row>
    <row r="5961" spans="1:8" x14ac:dyDescent="0.3">
      <c r="A5961" s="68"/>
      <c r="B5961" s="68"/>
      <c r="C5961" s="68"/>
      <c r="D5961" s="68"/>
      <c r="E5961" s="68"/>
      <c r="F5961" s="68"/>
      <c r="G5961" s="68"/>
      <c r="H5961" s="68"/>
    </row>
    <row r="5962" spans="1:8" x14ac:dyDescent="0.3">
      <c r="A5962" s="68"/>
      <c r="B5962" s="68"/>
      <c r="C5962" s="68"/>
      <c r="D5962" s="68"/>
      <c r="E5962" s="68"/>
      <c r="F5962" s="68"/>
      <c r="G5962" s="68"/>
      <c r="H5962" s="68"/>
    </row>
    <row r="5963" spans="1:8" x14ac:dyDescent="0.3">
      <c r="A5963" s="68"/>
      <c r="B5963" s="68"/>
      <c r="C5963" s="68"/>
      <c r="D5963" s="68"/>
      <c r="E5963" s="68"/>
      <c r="F5963" s="68"/>
      <c r="G5963" s="68"/>
      <c r="H5963" s="68"/>
    </row>
    <row r="5964" spans="1:8" x14ac:dyDescent="0.3">
      <c r="A5964" s="68"/>
      <c r="B5964" s="68"/>
      <c r="C5964" s="68"/>
      <c r="D5964" s="68"/>
      <c r="E5964" s="68"/>
      <c r="F5964" s="68"/>
      <c r="G5964" s="68"/>
      <c r="H5964" s="68"/>
    </row>
    <row r="5965" spans="1:8" x14ac:dyDescent="0.3">
      <c r="A5965" s="68"/>
      <c r="B5965" s="68"/>
      <c r="C5965" s="68"/>
      <c r="D5965" s="68"/>
      <c r="E5965" s="68"/>
      <c r="F5965" s="68"/>
      <c r="G5965" s="68"/>
      <c r="H5965" s="68"/>
    </row>
    <row r="5966" spans="1:8" x14ac:dyDescent="0.3">
      <c r="A5966" s="68"/>
      <c r="B5966" s="68"/>
      <c r="C5966" s="68"/>
      <c r="D5966" s="68"/>
      <c r="E5966" s="68"/>
      <c r="F5966" s="68"/>
      <c r="G5966" s="68"/>
      <c r="H5966" s="68"/>
    </row>
    <row r="5967" spans="1:8" x14ac:dyDescent="0.3">
      <c r="A5967" s="68"/>
      <c r="B5967" s="68"/>
      <c r="C5967" s="68"/>
      <c r="D5967" s="68"/>
      <c r="E5967" s="68"/>
      <c r="F5967" s="68"/>
      <c r="G5967" s="68"/>
      <c r="H5967" s="68"/>
    </row>
    <row r="5968" spans="1:8" x14ac:dyDescent="0.3">
      <c r="A5968" s="68"/>
      <c r="B5968" s="68"/>
      <c r="C5968" s="68"/>
      <c r="D5968" s="68"/>
      <c r="E5968" s="68"/>
      <c r="F5968" s="68"/>
      <c r="G5968" s="68"/>
      <c r="H5968" s="68"/>
    </row>
    <row r="5969" spans="1:8" x14ac:dyDescent="0.3">
      <c r="A5969" s="68"/>
      <c r="B5969" s="68"/>
      <c r="C5969" s="68"/>
      <c r="D5969" s="68"/>
      <c r="E5969" s="68"/>
      <c r="F5969" s="68"/>
      <c r="G5969" s="68"/>
      <c r="H5969" s="68"/>
    </row>
    <row r="5970" spans="1:8" x14ac:dyDescent="0.3">
      <c r="A5970" s="68"/>
      <c r="B5970" s="68"/>
      <c r="C5970" s="68"/>
      <c r="D5970" s="68"/>
      <c r="E5970" s="68"/>
      <c r="F5970" s="68"/>
      <c r="G5970" s="68"/>
      <c r="H5970" s="68"/>
    </row>
    <row r="5971" spans="1:8" x14ac:dyDescent="0.3">
      <c r="A5971" s="68"/>
      <c r="B5971" s="68"/>
      <c r="C5971" s="68"/>
      <c r="D5971" s="68"/>
      <c r="E5971" s="68"/>
      <c r="F5971" s="68"/>
      <c r="G5971" s="68"/>
      <c r="H5971" s="68"/>
    </row>
    <row r="5972" spans="1:8" x14ac:dyDescent="0.3">
      <c r="A5972" s="68"/>
      <c r="B5972" s="68"/>
      <c r="C5972" s="68"/>
      <c r="D5972" s="68"/>
      <c r="E5972" s="68"/>
      <c r="F5972" s="68"/>
      <c r="G5972" s="68"/>
      <c r="H5972" s="68"/>
    </row>
    <row r="5973" spans="1:8" x14ac:dyDescent="0.3">
      <c r="A5973" s="68"/>
      <c r="B5973" s="68"/>
      <c r="C5973" s="68"/>
      <c r="D5973" s="68"/>
      <c r="E5973" s="68"/>
      <c r="F5973" s="68"/>
      <c r="G5973" s="68"/>
      <c r="H5973" s="68"/>
    </row>
    <row r="5974" spans="1:8" x14ac:dyDescent="0.3">
      <c r="A5974" s="68"/>
      <c r="B5974" s="68"/>
      <c r="C5974" s="68"/>
      <c r="D5974" s="68"/>
      <c r="E5974" s="68"/>
      <c r="F5974" s="68"/>
      <c r="G5974" s="68"/>
      <c r="H5974" s="68"/>
    </row>
    <row r="5975" spans="1:8" x14ac:dyDescent="0.3">
      <c r="A5975" s="68"/>
      <c r="B5975" s="68"/>
      <c r="C5975" s="68"/>
      <c r="D5975" s="68"/>
      <c r="E5975" s="68"/>
      <c r="F5975" s="68"/>
      <c r="G5975" s="68"/>
      <c r="H5975" s="68"/>
    </row>
    <row r="5976" spans="1:8" x14ac:dyDescent="0.3">
      <c r="A5976" s="68"/>
      <c r="B5976" s="68"/>
      <c r="C5976" s="68"/>
      <c r="D5976" s="68"/>
      <c r="E5976" s="68"/>
      <c r="F5976" s="68"/>
      <c r="G5976" s="68"/>
      <c r="H5976" s="68"/>
    </row>
    <row r="5977" spans="1:8" x14ac:dyDescent="0.3">
      <c r="A5977" s="68"/>
      <c r="B5977" s="68"/>
      <c r="C5977" s="68"/>
      <c r="D5977" s="68"/>
      <c r="E5977" s="68"/>
      <c r="F5977" s="68"/>
      <c r="G5977" s="68"/>
      <c r="H5977" s="68"/>
    </row>
    <row r="5978" spans="1:8" x14ac:dyDescent="0.3">
      <c r="A5978" s="68"/>
      <c r="B5978" s="68"/>
      <c r="C5978" s="68"/>
      <c r="D5978" s="68"/>
      <c r="E5978" s="68"/>
      <c r="F5978" s="68"/>
      <c r="G5978" s="68"/>
      <c r="H5978" s="68"/>
    </row>
    <row r="5979" spans="1:8" x14ac:dyDescent="0.3">
      <c r="A5979" s="68"/>
      <c r="B5979" s="68"/>
      <c r="C5979" s="68"/>
      <c r="D5979" s="68"/>
      <c r="E5979" s="68"/>
      <c r="F5979" s="68"/>
      <c r="G5979" s="68"/>
      <c r="H5979" s="68"/>
    </row>
    <row r="5980" spans="1:8" x14ac:dyDescent="0.3">
      <c r="A5980" s="68"/>
      <c r="B5980" s="68"/>
      <c r="C5980" s="68"/>
      <c r="D5980" s="68"/>
      <c r="E5980" s="68"/>
      <c r="F5980" s="68"/>
      <c r="G5980" s="68"/>
      <c r="H5980" s="68"/>
    </row>
    <row r="5981" spans="1:8" x14ac:dyDescent="0.3">
      <c r="A5981" s="68"/>
      <c r="B5981" s="68"/>
      <c r="C5981" s="68"/>
      <c r="D5981" s="68"/>
      <c r="E5981" s="68"/>
      <c r="F5981" s="68"/>
      <c r="G5981" s="68"/>
      <c r="H5981" s="68"/>
    </row>
    <row r="5982" spans="1:8" x14ac:dyDescent="0.3">
      <c r="A5982" s="68"/>
      <c r="B5982" s="68"/>
      <c r="C5982" s="68"/>
      <c r="D5982" s="68"/>
      <c r="E5982" s="68"/>
      <c r="F5982" s="68"/>
      <c r="G5982" s="68"/>
      <c r="H5982" s="68"/>
    </row>
    <row r="5983" spans="1:8" x14ac:dyDescent="0.3">
      <c r="A5983" s="68"/>
      <c r="B5983" s="68"/>
      <c r="C5983" s="68"/>
      <c r="D5983" s="68"/>
      <c r="E5983" s="68"/>
      <c r="F5983" s="68"/>
      <c r="G5983" s="68"/>
      <c r="H5983" s="68"/>
    </row>
    <row r="5984" spans="1:8" x14ac:dyDescent="0.3">
      <c r="A5984" s="68"/>
      <c r="B5984" s="68"/>
      <c r="C5984" s="68"/>
      <c r="D5984" s="68"/>
      <c r="E5984" s="68"/>
      <c r="F5984" s="68"/>
      <c r="G5984" s="68"/>
      <c r="H5984" s="68"/>
    </row>
    <row r="5985" spans="1:8" x14ac:dyDescent="0.3">
      <c r="A5985" s="68"/>
      <c r="B5985" s="68"/>
      <c r="C5985" s="68"/>
      <c r="D5985" s="68"/>
      <c r="E5985" s="68"/>
      <c r="F5985" s="68"/>
      <c r="G5985" s="68"/>
      <c r="H5985" s="68"/>
    </row>
    <row r="5986" spans="1:8" x14ac:dyDescent="0.3">
      <c r="A5986" s="68"/>
      <c r="B5986" s="68"/>
      <c r="C5986" s="68"/>
      <c r="D5986" s="68"/>
      <c r="E5986" s="68"/>
      <c r="F5986" s="68"/>
      <c r="G5986" s="68"/>
      <c r="H5986" s="68"/>
    </row>
    <row r="5987" spans="1:8" x14ac:dyDescent="0.3">
      <c r="A5987" s="68"/>
      <c r="B5987" s="68"/>
      <c r="C5987" s="68"/>
      <c r="D5987" s="68"/>
      <c r="E5987" s="68"/>
      <c r="F5987" s="68"/>
      <c r="G5987" s="68"/>
      <c r="H5987" s="68"/>
    </row>
    <row r="5988" spans="1:8" x14ac:dyDescent="0.3">
      <c r="A5988" s="68"/>
      <c r="B5988" s="68"/>
      <c r="C5988" s="68"/>
      <c r="D5988" s="68"/>
      <c r="E5988" s="68"/>
      <c r="F5988" s="68"/>
      <c r="G5988" s="68"/>
      <c r="H5988" s="68"/>
    </row>
    <row r="5989" spans="1:8" x14ac:dyDescent="0.3">
      <c r="A5989" s="68"/>
      <c r="B5989" s="68"/>
      <c r="C5989" s="68"/>
      <c r="D5989" s="68"/>
      <c r="E5989" s="68"/>
      <c r="F5989" s="68"/>
      <c r="G5989" s="68"/>
      <c r="H5989" s="68"/>
    </row>
    <row r="5990" spans="1:8" x14ac:dyDescent="0.3">
      <c r="A5990" s="68"/>
      <c r="B5990" s="68"/>
      <c r="C5990" s="68"/>
      <c r="D5990" s="68"/>
      <c r="E5990" s="68"/>
      <c r="F5990" s="68"/>
      <c r="G5990" s="68"/>
      <c r="H5990" s="68"/>
    </row>
    <row r="5991" spans="1:8" x14ac:dyDescent="0.3">
      <c r="A5991" s="68"/>
      <c r="B5991" s="68"/>
      <c r="C5991" s="68"/>
      <c r="D5991" s="68"/>
      <c r="E5991" s="68"/>
      <c r="F5991" s="68"/>
      <c r="G5991" s="68"/>
      <c r="H5991" s="68"/>
    </row>
    <row r="5992" spans="1:8" x14ac:dyDescent="0.3">
      <c r="A5992" s="68"/>
      <c r="B5992" s="68"/>
      <c r="C5992" s="68"/>
      <c r="D5992" s="68"/>
      <c r="E5992" s="68"/>
      <c r="F5992" s="68"/>
      <c r="G5992" s="68"/>
      <c r="H5992" s="68"/>
    </row>
    <row r="5993" spans="1:8" x14ac:dyDescent="0.3">
      <c r="A5993" s="68"/>
      <c r="B5993" s="68"/>
      <c r="C5993" s="68"/>
      <c r="D5993" s="68"/>
      <c r="E5993" s="68"/>
      <c r="F5993" s="68"/>
      <c r="G5993" s="68"/>
      <c r="H5993" s="68"/>
    </row>
    <row r="5994" spans="1:8" x14ac:dyDescent="0.3">
      <c r="A5994" s="68"/>
      <c r="B5994" s="68"/>
      <c r="C5994" s="68"/>
      <c r="D5994" s="68"/>
      <c r="E5994" s="68"/>
      <c r="F5994" s="68"/>
      <c r="G5994" s="68"/>
      <c r="H5994" s="68"/>
    </row>
    <row r="5995" spans="1:8" x14ac:dyDescent="0.3">
      <c r="A5995" s="68"/>
      <c r="B5995" s="68"/>
      <c r="C5995" s="68"/>
      <c r="D5995" s="68"/>
      <c r="E5995" s="68"/>
      <c r="F5995" s="68"/>
      <c r="G5995" s="68"/>
      <c r="H5995" s="68"/>
    </row>
    <row r="5996" spans="1:8" x14ac:dyDescent="0.3">
      <c r="A5996" s="68"/>
      <c r="B5996" s="68"/>
      <c r="C5996" s="68"/>
      <c r="D5996" s="68"/>
      <c r="E5996" s="68"/>
      <c r="F5996" s="68"/>
      <c r="G5996" s="68"/>
      <c r="H5996" s="68"/>
    </row>
    <row r="5997" spans="1:8" x14ac:dyDescent="0.3">
      <c r="A5997" s="68"/>
      <c r="B5997" s="68"/>
      <c r="C5997" s="68"/>
      <c r="D5997" s="68"/>
      <c r="E5997" s="68"/>
      <c r="F5997" s="68"/>
      <c r="G5997" s="68"/>
      <c r="H5997" s="68"/>
    </row>
    <row r="5998" spans="1:8" x14ac:dyDescent="0.3">
      <c r="A5998" s="68"/>
      <c r="B5998" s="68"/>
      <c r="C5998" s="68"/>
      <c r="D5998" s="68"/>
      <c r="E5998" s="68"/>
      <c r="F5998" s="68"/>
      <c r="G5998" s="68"/>
      <c r="H5998" s="68"/>
    </row>
    <row r="5999" spans="1:8" x14ac:dyDescent="0.3">
      <c r="A5999" s="68"/>
      <c r="B5999" s="68"/>
      <c r="C5999" s="68"/>
      <c r="D5999" s="68"/>
      <c r="E5999" s="68"/>
      <c r="F5999" s="68"/>
      <c r="G5999" s="68"/>
      <c r="H5999" s="68"/>
    </row>
    <row r="6000" spans="1:8" x14ac:dyDescent="0.3">
      <c r="A6000" s="68"/>
      <c r="B6000" s="68"/>
      <c r="C6000" s="68"/>
      <c r="D6000" s="68"/>
      <c r="E6000" s="68"/>
      <c r="F6000" s="68"/>
      <c r="G6000" s="68"/>
      <c r="H6000" s="68"/>
    </row>
    <row r="6001" spans="1:8" x14ac:dyDescent="0.3">
      <c r="A6001" s="68"/>
      <c r="B6001" s="68"/>
      <c r="C6001" s="68"/>
      <c r="D6001" s="68"/>
      <c r="E6001" s="68"/>
      <c r="F6001" s="68"/>
      <c r="G6001" s="68"/>
      <c r="H6001" s="68"/>
    </row>
    <row r="6002" spans="1:8" x14ac:dyDescent="0.3">
      <c r="A6002" s="68"/>
      <c r="B6002" s="68"/>
      <c r="C6002" s="68"/>
      <c r="D6002" s="68"/>
      <c r="E6002" s="68"/>
      <c r="F6002" s="68"/>
      <c r="G6002" s="68"/>
      <c r="H6002" s="68"/>
    </row>
    <row r="6003" spans="1:8" x14ac:dyDescent="0.3">
      <c r="A6003" s="68"/>
      <c r="B6003" s="68"/>
      <c r="C6003" s="68"/>
      <c r="D6003" s="68"/>
      <c r="E6003" s="68"/>
      <c r="F6003" s="68"/>
      <c r="G6003" s="68"/>
      <c r="H6003" s="68"/>
    </row>
    <row r="6004" spans="1:8" x14ac:dyDescent="0.3">
      <c r="A6004" s="68"/>
      <c r="B6004" s="68"/>
      <c r="C6004" s="68"/>
      <c r="D6004" s="68"/>
      <c r="E6004" s="68"/>
      <c r="F6004" s="68"/>
      <c r="G6004" s="68"/>
      <c r="H6004" s="68"/>
    </row>
    <row r="6005" spans="1:8" x14ac:dyDescent="0.3">
      <c r="A6005" s="68"/>
      <c r="B6005" s="68"/>
      <c r="C6005" s="68"/>
      <c r="D6005" s="68"/>
      <c r="E6005" s="68"/>
      <c r="F6005" s="68"/>
      <c r="G6005" s="68"/>
      <c r="H6005" s="68"/>
    </row>
    <row r="6006" spans="1:8" x14ac:dyDescent="0.3">
      <c r="A6006" s="68"/>
      <c r="B6006" s="68"/>
      <c r="C6006" s="68"/>
      <c r="D6006" s="68"/>
      <c r="E6006" s="68"/>
      <c r="F6006" s="68"/>
      <c r="G6006" s="68"/>
      <c r="H6006" s="68"/>
    </row>
    <row r="6007" spans="1:8" x14ac:dyDescent="0.3">
      <c r="A6007" s="68"/>
      <c r="B6007" s="68"/>
      <c r="C6007" s="68"/>
      <c r="D6007" s="68"/>
      <c r="E6007" s="68"/>
      <c r="F6007" s="68"/>
      <c r="G6007" s="68"/>
      <c r="H6007" s="68"/>
    </row>
    <row r="6008" spans="1:8" x14ac:dyDescent="0.3">
      <c r="A6008" s="68"/>
      <c r="B6008" s="68"/>
      <c r="C6008" s="68"/>
      <c r="D6008" s="68"/>
      <c r="E6008" s="68"/>
      <c r="F6008" s="68"/>
      <c r="G6008" s="68"/>
      <c r="H6008" s="68"/>
    </row>
    <row r="6009" spans="1:8" x14ac:dyDescent="0.3">
      <c r="A6009" s="68"/>
      <c r="B6009" s="68"/>
      <c r="C6009" s="68"/>
      <c r="D6009" s="68"/>
      <c r="E6009" s="68"/>
      <c r="F6009" s="68"/>
      <c r="G6009" s="68"/>
      <c r="H6009" s="68"/>
    </row>
    <row r="6010" spans="1:8" x14ac:dyDescent="0.3">
      <c r="A6010" s="68"/>
      <c r="B6010" s="68"/>
      <c r="C6010" s="68"/>
      <c r="D6010" s="68"/>
      <c r="E6010" s="68"/>
      <c r="F6010" s="68"/>
      <c r="G6010" s="68"/>
      <c r="H6010" s="68"/>
    </row>
    <row r="6011" spans="1:8" x14ac:dyDescent="0.3">
      <c r="A6011" s="68"/>
      <c r="B6011" s="68"/>
      <c r="C6011" s="68"/>
      <c r="D6011" s="68"/>
      <c r="E6011" s="68"/>
      <c r="F6011" s="68"/>
      <c r="G6011" s="68"/>
      <c r="H6011" s="68"/>
    </row>
    <row r="6012" spans="1:8" x14ac:dyDescent="0.3">
      <c r="A6012" s="68"/>
      <c r="B6012" s="68"/>
      <c r="C6012" s="68"/>
      <c r="D6012" s="68"/>
      <c r="E6012" s="68"/>
      <c r="F6012" s="68"/>
      <c r="G6012" s="68"/>
      <c r="H6012" s="68"/>
    </row>
    <row r="6013" spans="1:8" x14ac:dyDescent="0.3">
      <c r="A6013" s="68"/>
      <c r="B6013" s="68"/>
      <c r="C6013" s="68"/>
      <c r="D6013" s="68"/>
      <c r="E6013" s="68"/>
      <c r="F6013" s="68"/>
      <c r="G6013" s="68"/>
      <c r="H6013" s="68"/>
    </row>
    <row r="6014" spans="1:8" x14ac:dyDescent="0.3">
      <c r="A6014" s="68"/>
      <c r="B6014" s="68"/>
      <c r="C6014" s="68"/>
      <c r="D6014" s="68"/>
      <c r="E6014" s="68"/>
      <c r="F6014" s="68"/>
      <c r="G6014" s="68"/>
      <c r="H6014" s="68"/>
    </row>
    <row r="6015" spans="1:8" x14ac:dyDescent="0.3">
      <c r="A6015" s="68"/>
      <c r="B6015" s="68"/>
      <c r="C6015" s="68"/>
      <c r="D6015" s="68"/>
      <c r="E6015" s="68"/>
      <c r="F6015" s="68"/>
      <c r="G6015" s="68"/>
      <c r="H6015" s="68"/>
    </row>
    <row r="6016" spans="1:8" x14ac:dyDescent="0.3">
      <c r="A6016" s="68"/>
      <c r="B6016" s="68"/>
      <c r="C6016" s="68"/>
      <c r="D6016" s="68"/>
      <c r="E6016" s="68"/>
      <c r="F6016" s="68"/>
      <c r="G6016" s="68"/>
      <c r="H6016" s="68"/>
    </row>
    <row r="6017" spans="1:8" x14ac:dyDescent="0.3">
      <c r="A6017" s="68"/>
      <c r="B6017" s="68"/>
      <c r="C6017" s="68"/>
      <c r="D6017" s="68"/>
      <c r="E6017" s="68"/>
      <c r="F6017" s="68"/>
      <c r="G6017" s="68"/>
      <c r="H6017" s="68"/>
    </row>
    <row r="6018" spans="1:8" x14ac:dyDescent="0.3">
      <c r="A6018" s="68"/>
      <c r="B6018" s="68"/>
      <c r="C6018" s="68"/>
      <c r="D6018" s="68"/>
      <c r="E6018" s="68"/>
      <c r="F6018" s="68"/>
      <c r="G6018" s="68"/>
      <c r="H6018" s="68"/>
    </row>
    <row r="6019" spans="1:8" x14ac:dyDescent="0.3">
      <c r="A6019" s="68"/>
      <c r="B6019" s="68"/>
      <c r="C6019" s="68"/>
      <c r="D6019" s="68"/>
      <c r="E6019" s="68"/>
      <c r="F6019" s="68"/>
      <c r="G6019" s="68"/>
      <c r="H6019" s="68"/>
    </row>
    <row r="6020" spans="1:8" x14ac:dyDescent="0.3">
      <c r="A6020" s="68"/>
      <c r="B6020" s="68"/>
      <c r="C6020" s="68"/>
      <c r="D6020" s="68"/>
      <c r="E6020" s="68"/>
      <c r="F6020" s="68"/>
      <c r="G6020" s="68"/>
      <c r="H6020" s="68"/>
    </row>
    <row r="6021" spans="1:8" x14ac:dyDescent="0.3">
      <c r="A6021" s="68"/>
      <c r="B6021" s="68"/>
      <c r="C6021" s="68"/>
      <c r="D6021" s="68"/>
      <c r="E6021" s="68"/>
      <c r="F6021" s="68"/>
      <c r="G6021" s="68"/>
      <c r="H6021" s="68"/>
    </row>
    <row r="6022" spans="1:8" x14ac:dyDescent="0.3">
      <c r="A6022" s="68"/>
      <c r="B6022" s="68"/>
      <c r="C6022" s="68"/>
      <c r="D6022" s="68"/>
      <c r="E6022" s="68"/>
      <c r="F6022" s="68"/>
      <c r="G6022" s="68"/>
      <c r="H6022" s="68"/>
    </row>
    <row r="6023" spans="1:8" x14ac:dyDescent="0.3">
      <c r="A6023" s="68"/>
      <c r="B6023" s="68"/>
      <c r="C6023" s="68"/>
      <c r="D6023" s="68"/>
      <c r="E6023" s="68"/>
      <c r="F6023" s="68"/>
      <c r="G6023" s="68"/>
      <c r="H6023" s="68"/>
    </row>
    <row r="6024" spans="1:8" x14ac:dyDescent="0.3">
      <c r="A6024" s="68"/>
      <c r="B6024" s="68"/>
      <c r="C6024" s="68"/>
      <c r="D6024" s="68"/>
      <c r="E6024" s="68"/>
      <c r="F6024" s="68"/>
      <c r="G6024" s="68"/>
      <c r="H6024" s="68"/>
    </row>
    <row r="6025" spans="1:8" x14ac:dyDescent="0.3">
      <c r="A6025" s="68"/>
      <c r="B6025" s="68"/>
      <c r="C6025" s="68"/>
      <c r="D6025" s="68"/>
      <c r="E6025" s="68"/>
      <c r="F6025" s="68"/>
      <c r="G6025" s="68"/>
      <c r="H6025" s="68"/>
    </row>
    <row r="6026" spans="1:8" x14ac:dyDescent="0.3">
      <c r="A6026" s="68"/>
      <c r="B6026" s="68"/>
      <c r="C6026" s="68"/>
      <c r="D6026" s="68"/>
      <c r="E6026" s="68"/>
      <c r="F6026" s="68"/>
      <c r="G6026" s="68"/>
      <c r="H6026" s="68"/>
    </row>
    <row r="6027" spans="1:8" x14ac:dyDescent="0.3">
      <c r="A6027" s="68"/>
      <c r="B6027" s="68"/>
      <c r="C6027" s="68"/>
      <c r="D6027" s="68"/>
      <c r="E6027" s="68"/>
      <c r="F6027" s="68"/>
      <c r="G6027" s="68"/>
      <c r="H6027" s="68"/>
    </row>
    <row r="6028" spans="1:8" x14ac:dyDescent="0.3">
      <c r="A6028" s="68"/>
      <c r="B6028" s="68"/>
      <c r="C6028" s="68"/>
      <c r="D6028" s="68"/>
      <c r="E6028" s="68"/>
      <c r="F6028" s="68"/>
      <c r="G6028" s="68"/>
      <c r="H6028" s="68"/>
    </row>
    <row r="6029" spans="1:8" x14ac:dyDescent="0.3">
      <c r="A6029" s="68"/>
      <c r="B6029" s="68"/>
      <c r="C6029" s="68"/>
      <c r="D6029" s="68"/>
      <c r="E6029" s="68"/>
      <c r="F6029" s="68"/>
      <c r="G6029" s="68"/>
      <c r="H6029" s="68"/>
    </row>
    <row r="6030" spans="1:8" x14ac:dyDescent="0.3">
      <c r="A6030" s="68"/>
      <c r="B6030" s="68"/>
      <c r="C6030" s="68"/>
      <c r="D6030" s="68"/>
      <c r="E6030" s="68"/>
      <c r="F6030" s="68"/>
      <c r="G6030" s="68"/>
      <c r="H6030" s="68"/>
    </row>
    <row r="6031" spans="1:8" x14ac:dyDescent="0.3">
      <c r="A6031" s="68"/>
      <c r="B6031" s="68"/>
      <c r="C6031" s="68"/>
      <c r="D6031" s="68"/>
      <c r="E6031" s="68"/>
      <c r="F6031" s="68"/>
      <c r="G6031" s="68"/>
      <c r="H6031" s="68"/>
    </row>
    <row r="6032" spans="1:8" x14ac:dyDescent="0.3">
      <c r="A6032" s="68"/>
      <c r="B6032" s="68"/>
      <c r="C6032" s="68"/>
      <c r="D6032" s="68"/>
      <c r="E6032" s="68"/>
      <c r="F6032" s="68"/>
      <c r="G6032" s="68"/>
      <c r="H6032" s="68"/>
    </row>
    <row r="6033" spans="1:8" x14ac:dyDescent="0.3">
      <c r="A6033" s="68"/>
      <c r="B6033" s="68"/>
      <c r="C6033" s="68"/>
      <c r="D6033" s="68"/>
      <c r="E6033" s="68"/>
      <c r="F6033" s="68"/>
      <c r="G6033" s="68"/>
      <c r="H6033" s="68"/>
    </row>
    <row r="6034" spans="1:8" x14ac:dyDescent="0.3">
      <c r="A6034" s="68"/>
      <c r="B6034" s="68"/>
      <c r="C6034" s="68"/>
      <c r="D6034" s="68"/>
      <c r="E6034" s="68"/>
      <c r="F6034" s="68"/>
      <c r="G6034" s="68"/>
      <c r="H6034" s="68"/>
    </row>
    <row r="6035" spans="1:8" x14ac:dyDescent="0.3">
      <c r="A6035" s="68"/>
      <c r="B6035" s="68"/>
      <c r="C6035" s="68"/>
      <c r="D6035" s="68"/>
      <c r="E6035" s="68"/>
      <c r="F6035" s="68"/>
      <c r="G6035" s="68"/>
      <c r="H6035" s="68"/>
    </row>
    <row r="6036" spans="1:8" x14ac:dyDescent="0.3">
      <c r="A6036" s="68"/>
      <c r="B6036" s="68"/>
      <c r="C6036" s="68"/>
      <c r="D6036" s="68"/>
      <c r="E6036" s="68"/>
      <c r="F6036" s="68"/>
      <c r="G6036" s="68"/>
      <c r="H6036" s="68"/>
    </row>
    <row r="6037" spans="1:8" x14ac:dyDescent="0.3">
      <c r="A6037" s="68"/>
      <c r="B6037" s="68"/>
      <c r="C6037" s="68"/>
      <c r="D6037" s="68"/>
      <c r="E6037" s="68"/>
      <c r="F6037" s="68"/>
      <c r="G6037" s="68"/>
      <c r="H6037" s="68"/>
    </row>
    <row r="6038" spans="1:8" x14ac:dyDescent="0.3">
      <c r="A6038" s="68"/>
      <c r="B6038" s="68"/>
      <c r="C6038" s="68"/>
      <c r="D6038" s="68"/>
      <c r="E6038" s="68"/>
      <c r="F6038" s="68"/>
      <c r="G6038" s="68"/>
      <c r="H6038" s="68"/>
    </row>
    <row r="6039" spans="1:8" x14ac:dyDescent="0.3">
      <c r="A6039" s="68"/>
      <c r="B6039" s="68"/>
      <c r="C6039" s="68"/>
      <c r="D6039" s="68"/>
      <c r="E6039" s="68"/>
      <c r="F6039" s="68"/>
      <c r="G6039" s="68"/>
      <c r="H6039" s="68"/>
    </row>
    <row r="6040" spans="1:8" x14ac:dyDescent="0.3">
      <c r="A6040" s="68"/>
      <c r="B6040" s="68"/>
      <c r="C6040" s="68"/>
      <c r="D6040" s="68"/>
      <c r="E6040" s="68"/>
      <c r="F6040" s="68"/>
      <c r="G6040" s="68"/>
      <c r="H6040" s="68"/>
    </row>
    <row r="6041" spans="1:8" x14ac:dyDescent="0.3">
      <c r="A6041" s="68"/>
      <c r="B6041" s="68"/>
      <c r="C6041" s="68"/>
      <c r="D6041" s="68"/>
      <c r="E6041" s="68"/>
      <c r="F6041" s="68"/>
      <c r="G6041" s="68"/>
      <c r="H6041" s="68"/>
    </row>
    <row r="6042" spans="1:8" x14ac:dyDescent="0.3">
      <c r="A6042" s="68"/>
      <c r="B6042" s="68"/>
      <c r="C6042" s="68"/>
      <c r="D6042" s="68"/>
      <c r="E6042" s="68"/>
      <c r="F6042" s="68"/>
      <c r="G6042" s="68"/>
      <c r="H6042" s="68"/>
    </row>
    <row r="6043" spans="1:8" x14ac:dyDescent="0.3">
      <c r="A6043" s="68"/>
      <c r="B6043" s="68"/>
      <c r="C6043" s="68"/>
      <c r="D6043" s="68"/>
      <c r="E6043" s="68"/>
      <c r="F6043" s="68"/>
      <c r="G6043" s="68"/>
      <c r="H6043" s="68"/>
    </row>
    <row r="6044" spans="1:8" x14ac:dyDescent="0.3">
      <c r="A6044" s="68"/>
      <c r="B6044" s="68"/>
      <c r="C6044" s="68"/>
      <c r="D6044" s="68"/>
      <c r="E6044" s="68"/>
      <c r="F6044" s="68"/>
      <c r="G6044" s="68"/>
      <c r="H6044" s="68"/>
    </row>
    <row r="6045" spans="1:8" x14ac:dyDescent="0.3">
      <c r="A6045" s="68"/>
      <c r="B6045" s="68"/>
      <c r="C6045" s="68"/>
      <c r="D6045" s="68"/>
      <c r="E6045" s="68"/>
      <c r="F6045" s="68"/>
      <c r="G6045" s="68"/>
      <c r="H6045" s="68"/>
    </row>
    <row r="6046" spans="1:8" x14ac:dyDescent="0.3">
      <c r="A6046" s="68"/>
      <c r="B6046" s="68"/>
      <c r="C6046" s="68"/>
      <c r="D6046" s="68"/>
      <c r="E6046" s="68"/>
      <c r="F6046" s="68"/>
      <c r="G6046" s="68"/>
      <c r="H6046" s="68"/>
    </row>
    <row r="6047" spans="1:8" x14ac:dyDescent="0.3">
      <c r="A6047" s="68"/>
      <c r="B6047" s="68"/>
      <c r="C6047" s="68"/>
      <c r="D6047" s="68"/>
      <c r="E6047" s="68"/>
      <c r="F6047" s="68"/>
      <c r="G6047" s="68"/>
      <c r="H6047" s="68"/>
    </row>
    <row r="6048" spans="1:8" x14ac:dyDescent="0.3">
      <c r="A6048" s="68"/>
      <c r="B6048" s="68"/>
      <c r="C6048" s="68"/>
      <c r="D6048" s="68"/>
      <c r="E6048" s="68"/>
      <c r="F6048" s="68"/>
      <c r="G6048" s="68"/>
      <c r="H6048" s="68"/>
    </row>
    <row r="6049" spans="1:8" x14ac:dyDescent="0.3">
      <c r="A6049" s="68"/>
      <c r="B6049" s="68"/>
      <c r="C6049" s="68"/>
      <c r="D6049" s="68"/>
      <c r="E6049" s="68"/>
      <c r="F6049" s="68"/>
      <c r="G6049" s="68"/>
      <c r="H6049" s="68"/>
    </row>
    <row r="6050" spans="1:8" x14ac:dyDescent="0.3">
      <c r="A6050" s="68"/>
      <c r="B6050" s="68"/>
      <c r="C6050" s="68"/>
      <c r="D6050" s="68"/>
      <c r="E6050" s="68"/>
      <c r="F6050" s="68"/>
      <c r="G6050" s="68"/>
      <c r="H6050" s="68"/>
    </row>
    <row r="6051" spans="1:8" x14ac:dyDescent="0.3">
      <c r="A6051" s="68"/>
      <c r="B6051" s="68"/>
      <c r="C6051" s="68"/>
      <c r="D6051" s="68"/>
      <c r="E6051" s="68"/>
      <c r="F6051" s="68"/>
      <c r="G6051" s="68"/>
      <c r="H6051" s="68"/>
    </row>
    <row r="6052" spans="1:8" x14ac:dyDescent="0.3">
      <c r="A6052" s="68"/>
      <c r="B6052" s="68"/>
      <c r="C6052" s="68"/>
      <c r="D6052" s="68"/>
      <c r="E6052" s="68"/>
      <c r="F6052" s="68"/>
      <c r="G6052" s="68"/>
      <c r="H6052" s="68"/>
    </row>
    <row r="6053" spans="1:8" x14ac:dyDescent="0.3">
      <c r="A6053" s="68"/>
      <c r="B6053" s="68"/>
      <c r="C6053" s="68"/>
      <c r="D6053" s="68"/>
      <c r="E6053" s="68"/>
      <c r="F6053" s="68"/>
      <c r="G6053" s="68"/>
      <c r="H6053" s="68"/>
    </row>
    <row r="6054" spans="1:8" x14ac:dyDescent="0.3">
      <c r="A6054" s="68"/>
      <c r="B6054" s="68"/>
      <c r="C6054" s="68"/>
      <c r="D6054" s="68"/>
      <c r="E6054" s="68"/>
      <c r="F6054" s="68"/>
      <c r="G6054" s="68"/>
      <c r="H6054" s="68"/>
    </row>
    <row r="6055" spans="1:8" x14ac:dyDescent="0.3">
      <c r="A6055" s="68"/>
      <c r="B6055" s="68"/>
      <c r="C6055" s="68"/>
      <c r="D6055" s="68"/>
      <c r="E6055" s="68"/>
      <c r="F6055" s="68"/>
      <c r="G6055" s="68"/>
      <c r="H6055" s="68"/>
    </row>
    <row r="6056" spans="1:8" x14ac:dyDescent="0.3">
      <c r="A6056" s="68"/>
      <c r="B6056" s="68"/>
      <c r="C6056" s="68"/>
      <c r="D6056" s="68"/>
      <c r="E6056" s="68"/>
      <c r="F6056" s="68"/>
      <c r="G6056" s="68"/>
      <c r="H6056" s="68"/>
    </row>
    <row r="6057" spans="1:8" x14ac:dyDescent="0.3">
      <c r="A6057" s="68"/>
      <c r="B6057" s="68"/>
      <c r="C6057" s="68"/>
      <c r="D6057" s="68"/>
      <c r="E6057" s="68"/>
      <c r="F6057" s="68"/>
      <c r="G6057" s="68"/>
      <c r="H6057" s="68"/>
    </row>
    <row r="6058" spans="1:8" x14ac:dyDescent="0.3">
      <c r="A6058" s="68"/>
      <c r="B6058" s="68"/>
      <c r="C6058" s="68"/>
      <c r="D6058" s="68"/>
      <c r="E6058" s="68"/>
      <c r="F6058" s="68"/>
      <c r="G6058" s="68"/>
      <c r="H6058" s="68"/>
    </row>
    <row r="6059" spans="1:8" x14ac:dyDescent="0.3">
      <c r="A6059" s="68"/>
      <c r="B6059" s="68"/>
      <c r="C6059" s="68"/>
      <c r="D6059" s="68"/>
      <c r="E6059" s="68"/>
      <c r="F6059" s="68"/>
      <c r="G6059" s="68"/>
      <c r="H6059" s="68"/>
    </row>
    <row r="6060" spans="1:8" x14ac:dyDescent="0.3">
      <c r="A6060" s="68"/>
      <c r="B6060" s="68"/>
      <c r="C6060" s="68"/>
      <c r="D6060" s="68"/>
      <c r="E6060" s="68"/>
      <c r="F6060" s="68"/>
      <c r="G6060" s="68"/>
      <c r="H6060" s="68"/>
    </row>
    <row r="6061" spans="1:8" x14ac:dyDescent="0.3">
      <c r="A6061" s="68"/>
      <c r="B6061" s="68"/>
      <c r="C6061" s="68"/>
      <c r="D6061" s="68"/>
      <c r="E6061" s="68"/>
      <c r="F6061" s="68"/>
      <c r="G6061" s="68"/>
      <c r="H6061" s="68"/>
    </row>
    <row r="6062" spans="1:8" x14ac:dyDescent="0.3">
      <c r="A6062" s="68"/>
      <c r="B6062" s="68"/>
      <c r="C6062" s="68"/>
      <c r="D6062" s="68"/>
      <c r="E6062" s="68"/>
      <c r="F6062" s="68"/>
      <c r="G6062" s="68"/>
      <c r="H6062" s="68"/>
    </row>
    <row r="6063" spans="1:8" x14ac:dyDescent="0.3">
      <c r="A6063" s="68"/>
      <c r="B6063" s="68"/>
      <c r="C6063" s="68"/>
      <c r="D6063" s="68"/>
      <c r="E6063" s="68"/>
      <c r="F6063" s="68"/>
      <c r="G6063" s="68"/>
      <c r="H6063" s="68"/>
    </row>
    <row r="6064" spans="1:8" x14ac:dyDescent="0.3">
      <c r="A6064" s="68"/>
      <c r="B6064" s="68"/>
      <c r="C6064" s="68"/>
      <c r="D6064" s="68"/>
      <c r="E6064" s="68"/>
      <c r="F6064" s="68"/>
      <c r="G6064" s="68"/>
      <c r="H6064" s="68"/>
    </row>
    <row r="6065" spans="1:8" x14ac:dyDescent="0.3">
      <c r="A6065" s="68"/>
      <c r="B6065" s="68"/>
      <c r="C6065" s="68"/>
      <c r="D6065" s="68"/>
      <c r="E6065" s="68"/>
      <c r="F6065" s="68"/>
      <c r="G6065" s="68"/>
      <c r="H6065" s="68"/>
    </row>
    <row r="6066" spans="1:8" x14ac:dyDescent="0.3">
      <c r="A6066" s="68"/>
      <c r="B6066" s="68"/>
      <c r="C6066" s="68"/>
      <c r="D6066" s="68"/>
      <c r="E6066" s="68"/>
      <c r="F6066" s="68"/>
      <c r="G6066" s="68"/>
      <c r="H6066" s="68"/>
    </row>
    <row r="6067" spans="1:8" x14ac:dyDescent="0.3">
      <c r="A6067" s="68"/>
      <c r="B6067" s="68"/>
      <c r="C6067" s="68"/>
      <c r="D6067" s="68"/>
      <c r="E6067" s="68"/>
      <c r="F6067" s="68"/>
      <c r="G6067" s="68"/>
      <c r="H6067" s="68"/>
    </row>
    <row r="6068" spans="1:8" x14ac:dyDescent="0.3">
      <c r="A6068" s="68"/>
      <c r="B6068" s="68"/>
      <c r="C6068" s="68"/>
      <c r="D6068" s="68"/>
      <c r="E6068" s="68"/>
      <c r="F6068" s="68"/>
      <c r="G6068" s="68"/>
      <c r="H6068" s="68"/>
    </row>
    <row r="6069" spans="1:8" x14ac:dyDescent="0.3">
      <c r="A6069" s="68"/>
      <c r="B6069" s="68"/>
      <c r="C6069" s="68"/>
      <c r="D6069" s="68"/>
      <c r="E6069" s="68"/>
      <c r="F6069" s="68"/>
      <c r="G6069" s="68"/>
      <c r="H6069" s="68"/>
    </row>
    <row r="6070" spans="1:8" x14ac:dyDescent="0.3">
      <c r="A6070" s="68"/>
      <c r="B6070" s="68"/>
      <c r="C6070" s="68"/>
      <c r="D6070" s="68"/>
      <c r="E6070" s="68"/>
      <c r="F6070" s="68"/>
      <c r="G6070" s="68"/>
      <c r="H6070" s="68"/>
    </row>
    <row r="6071" spans="1:8" x14ac:dyDescent="0.3">
      <c r="A6071" s="68"/>
      <c r="B6071" s="68"/>
      <c r="C6071" s="68"/>
      <c r="D6071" s="68"/>
      <c r="E6071" s="68"/>
      <c r="F6071" s="68"/>
      <c r="G6071" s="68"/>
      <c r="H6071" s="68"/>
    </row>
    <row r="6072" spans="1:8" x14ac:dyDescent="0.3">
      <c r="A6072" s="68"/>
      <c r="B6072" s="68"/>
      <c r="C6072" s="68"/>
      <c r="D6072" s="68"/>
      <c r="E6072" s="68"/>
      <c r="F6072" s="68"/>
      <c r="G6072" s="68"/>
      <c r="H6072" s="68"/>
    </row>
    <row r="6073" spans="1:8" x14ac:dyDescent="0.3">
      <c r="A6073" s="68"/>
      <c r="B6073" s="68"/>
      <c r="C6073" s="68"/>
      <c r="D6073" s="68"/>
      <c r="E6073" s="68"/>
      <c r="F6073" s="68"/>
      <c r="G6073" s="68"/>
      <c r="H6073" s="68"/>
    </row>
    <row r="6074" spans="1:8" x14ac:dyDescent="0.3">
      <c r="A6074" s="68"/>
      <c r="B6074" s="68"/>
      <c r="C6074" s="68"/>
      <c r="D6074" s="68"/>
      <c r="E6074" s="68"/>
      <c r="F6074" s="68"/>
      <c r="G6074" s="68"/>
      <c r="H6074" s="68"/>
    </row>
    <row r="6075" spans="1:8" x14ac:dyDescent="0.3">
      <c r="A6075" s="68"/>
      <c r="B6075" s="68"/>
      <c r="C6075" s="68"/>
      <c r="D6075" s="68"/>
      <c r="E6075" s="68"/>
      <c r="F6075" s="68"/>
      <c r="G6075" s="68"/>
      <c r="H6075" s="68"/>
    </row>
    <row r="6076" spans="1:8" x14ac:dyDescent="0.3">
      <c r="A6076" s="68"/>
      <c r="B6076" s="68"/>
      <c r="C6076" s="68"/>
      <c r="D6076" s="68"/>
      <c r="E6076" s="68"/>
      <c r="F6076" s="68"/>
      <c r="G6076" s="68"/>
      <c r="H6076" s="68"/>
    </row>
    <row r="6077" spans="1:8" x14ac:dyDescent="0.3">
      <c r="A6077" s="68"/>
      <c r="B6077" s="68"/>
      <c r="C6077" s="68"/>
      <c r="D6077" s="68"/>
      <c r="E6077" s="68"/>
      <c r="F6077" s="68"/>
      <c r="G6077" s="68"/>
      <c r="H6077" s="68"/>
    </row>
    <row r="6078" spans="1:8" x14ac:dyDescent="0.3">
      <c r="A6078" s="68"/>
      <c r="B6078" s="68"/>
      <c r="C6078" s="68"/>
      <c r="D6078" s="68"/>
      <c r="E6078" s="68"/>
      <c r="F6078" s="68"/>
      <c r="G6078" s="68"/>
      <c r="H6078" s="68"/>
    </row>
    <row r="6079" spans="1:8" x14ac:dyDescent="0.3">
      <c r="A6079" s="68"/>
      <c r="B6079" s="68"/>
      <c r="C6079" s="68"/>
      <c r="D6079" s="68"/>
      <c r="E6079" s="68"/>
      <c r="F6079" s="68"/>
      <c r="G6079" s="68"/>
      <c r="H6079" s="68"/>
    </row>
    <row r="6080" spans="1:8" x14ac:dyDescent="0.3">
      <c r="A6080" s="68"/>
      <c r="B6080" s="68"/>
      <c r="C6080" s="68"/>
      <c r="D6080" s="68"/>
      <c r="E6080" s="68"/>
      <c r="F6080" s="68"/>
      <c r="G6080" s="68"/>
      <c r="H6080" s="68"/>
    </row>
    <row r="6081" spans="1:8" x14ac:dyDescent="0.3">
      <c r="A6081" s="68"/>
      <c r="B6081" s="68"/>
      <c r="C6081" s="68"/>
      <c r="D6081" s="68"/>
      <c r="E6081" s="68"/>
      <c r="F6081" s="68"/>
      <c r="G6081" s="68"/>
      <c r="H6081" s="68"/>
    </row>
    <row r="6082" spans="1:8" x14ac:dyDescent="0.3">
      <c r="A6082" s="68"/>
      <c r="B6082" s="68"/>
      <c r="C6082" s="68"/>
      <c r="D6082" s="68"/>
      <c r="E6082" s="68"/>
      <c r="F6082" s="68"/>
      <c r="G6082" s="68"/>
      <c r="H6082" s="68"/>
    </row>
    <row r="6083" spans="1:8" x14ac:dyDescent="0.3">
      <c r="A6083" s="68"/>
      <c r="B6083" s="68"/>
      <c r="C6083" s="68"/>
      <c r="D6083" s="68"/>
      <c r="E6083" s="68"/>
      <c r="F6083" s="68"/>
      <c r="G6083" s="68"/>
      <c r="H6083" s="68"/>
    </row>
    <row r="6084" spans="1:8" x14ac:dyDescent="0.3">
      <c r="A6084" s="68"/>
      <c r="B6084" s="68"/>
      <c r="C6084" s="68"/>
      <c r="D6084" s="68"/>
      <c r="E6084" s="68"/>
      <c r="F6084" s="68"/>
      <c r="G6084" s="68"/>
      <c r="H6084" s="68"/>
    </row>
    <row r="6085" spans="1:8" x14ac:dyDescent="0.3">
      <c r="A6085" s="68"/>
      <c r="B6085" s="68"/>
      <c r="C6085" s="68"/>
      <c r="D6085" s="68"/>
      <c r="E6085" s="68"/>
      <c r="F6085" s="68"/>
      <c r="G6085" s="68"/>
      <c r="H6085" s="68"/>
    </row>
    <row r="6086" spans="1:8" x14ac:dyDescent="0.3">
      <c r="A6086" s="68"/>
      <c r="B6086" s="68"/>
      <c r="C6086" s="68"/>
      <c r="D6086" s="68"/>
      <c r="E6086" s="68"/>
      <c r="F6086" s="68"/>
      <c r="G6086" s="68"/>
      <c r="H6086" s="68"/>
    </row>
    <row r="6087" spans="1:8" x14ac:dyDescent="0.3">
      <c r="A6087" s="68"/>
      <c r="B6087" s="68"/>
      <c r="C6087" s="68"/>
      <c r="D6087" s="68"/>
      <c r="E6087" s="68"/>
      <c r="F6087" s="68"/>
      <c r="G6087" s="68"/>
      <c r="H6087" s="68"/>
    </row>
    <row r="6088" spans="1:8" x14ac:dyDescent="0.3">
      <c r="A6088" s="68"/>
      <c r="B6088" s="68"/>
      <c r="C6088" s="68"/>
      <c r="D6088" s="68"/>
      <c r="E6088" s="68"/>
      <c r="F6088" s="68"/>
      <c r="G6088" s="68"/>
      <c r="H6088" s="68"/>
    </row>
    <row r="6089" spans="1:8" x14ac:dyDescent="0.3">
      <c r="A6089" s="68"/>
      <c r="B6089" s="68"/>
      <c r="C6089" s="68"/>
      <c r="D6089" s="68"/>
      <c r="E6089" s="68"/>
      <c r="F6089" s="68"/>
      <c r="G6089" s="68"/>
      <c r="H6089" s="68"/>
    </row>
    <row r="6090" spans="1:8" x14ac:dyDescent="0.3">
      <c r="A6090" s="68"/>
      <c r="B6090" s="68"/>
      <c r="C6090" s="68"/>
      <c r="D6090" s="68"/>
      <c r="E6090" s="68"/>
      <c r="F6090" s="68"/>
      <c r="G6090" s="68"/>
      <c r="H6090" s="68"/>
    </row>
    <row r="6091" spans="1:8" x14ac:dyDescent="0.3">
      <c r="A6091" s="68"/>
      <c r="B6091" s="68"/>
      <c r="C6091" s="68"/>
      <c r="D6091" s="68"/>
      <c r="E6091" s="68"/>
      <c r="F6091" s="68"/>
      <c r="G6091" s="68"/>
      <c r="H6091" s="68"/>
    </row>
    <row r="6092" spans="1:8" x14ac:dyDescent="0.3">
      <c r="A6092" s="68"/>
      <c r="B6092" s="68"/>
      <c r="C6092" s="68"/>
      <c r="D6092" s="68"/>
      <c r="E6092" s="68"/>
      <c r="F6092" s="68"/>
      <c r="G6092" s="68"/>
      <c r="H6092" s="68"/>
    </row>
    <row r="6093" spans="1:8" x14ac:dyDescent="0.3">
      <c r="A6093" s="68"/>
      <c r="B6093" s="68"/>
      <c r="C6093" s="68"/>
      <c r="D6093" s="68"/>
      <c r="E6093" s="68"/>
      <c r="F6093" s="68"/>
      <c r="G6093" s="68"/>
      <c r="H6093" s="68"/>
    </row>
    <row r="6094" spans="1:8" x14ac:dyDescent="0.3">
      <c r="A6094" s="68"/>
      <c r="B6094" s="68"/>
      <c r="C6094" s="68"/>
      <c r="D6094" s="68"/>
      <c r="E6094" s="68"/>
      <c r="F6094" s="68"/>
      <c r="G6094" s="68"/>
      <c r="H6094" s="68"/>
    </row>
    <row r="6095" spans="1:8" x14ac:dyDescent="0.3">
      <c r="A6095" s="68"/>
      <c r="B6095" s="68"/>
      <c r="C6095" s="68"/>
      <c r="D6095" s="68"/>
      <c r="E6095" s="68"/>
      <c r="F6095" s="68"/>
      <c r="G6095" s="68"/>
      <c r="H6095" s="68"/>
    </row>
    <row r="6096" spans="1:8" x14ac:dyDescent="0.3">
      <c r="A6096" s="68"/>
      <c r="B6096" s="68"/>
      <c r="C6096" s="68"/>
      <c r="D6096" s="68"/>
      <c r="E6096" s="68"/>
      <c r="F6096" s="68"/>
      <c r="G6096" s="68"/>
      <c r="H6096" s="68"/>
    </row>
    <row r="6097" spans="1:8" x14ac:dyDescent="0.3">
      <c r="A6097" s="68"/>
      <c r="B6097" s="68"/>
      <c r="C6097" s="68"/>
      <c r="D6097" s="68"/>
      <c r="E6097" s="68"/>
      <c r="F6097" s="68"/>
      <c r="G6097" s="68"/>
      <c r="H6097" s="68"/>
    </row>
    <row r="6098" spans="1:8" x14ac:dyDescent="0.3">
      <c r="A6098" s="68"/>
      <c r="B6098" s="68"/>
      <c r="C6098" s="68"/>
      <c r="D6098" s="68"/>
      <c r="E6098" s="68"/>
      <c r="F6098" s="68"/>
      <c r="G6098" s="68"/>
      <c r="H6098" s="68"/>
    </row>
    <row r="6099" spans="1:8" x14ac:dyDescent="0.3">
      <c r="A6099" s="68"/>
      <c r="B6099" s="68"/>
      <c r="C6099" s="68"/>
      <c r="D6099" s="68"/>
      <c r="E6099" s="68"/>
      <c r="F6099" s="68"/>
      <c r="G6099" s="68"/>
      <c r="H6099" s="68"/>
    </row>
    <row r="6100" spans="1:8" x14ac:dyDescent="0.3">
      <c r="A6100" s="68"/>
      <c r="B6100" s="68"/>
      <c r="C6100" s="68"/>
      <c r="D6100" s="68"/>
      <c r="E6100" s="68"/>
      <c r="F6100" s="68"/>
      <c r="G6100" s="68"/>
      <c r="H6100" s="68"/>
    </row>
    <row r="6101" spans="1:8" x14ac:dyDescent="0.3">
      <c r="A6101" s="68"/>
      <c r="B6101" s="68"/>
      <c r="C6101" s="68"/>
      <c r="D6101" s="68"/>
      <c r="E6101" s="68"/>
      <c r="F6101" s="68"/>
      <c r="G6101" s="68"/>
      <c r="H6101" s="68"/>
    </row>
    <row r="6102" spans="1:8" x14ac:dyDescent="0.3">
      <c r="A6102" s="68"/>
      <c r="B6102" s="68"/>
      <c r="C6102" s="68"/>
      <c r="D6102" s="68"/>
      <c r="E6102" s="68"/>
      <c r="F6102" s="68"/>
      <c r="G6102" s="68"/>
      <c r="H6102" s="68"/>
    </row>
    <row r="6103" spans="1:8" x14ac:dyDescent="0.3">
      <c r="A6103" s="68"/>
      <c r="B6103" s="68"/>
      <c r="C6103" s="68"/>
      <c r="D6103" s="68"/>
      <c r="E6103" s="68"/>
      <c r="F6103" s="68"/>
      <c r="G6103" s="68"/>
      <c r="H6103" s="68"/>
    </row>
    <row r="6104" spans="1:8" x14ac:dyDescent="0.3">
      <c r="A6104" s="68"/>
      <c r="B6104" s="68"/>
      <c r="C6104" s="68"/>
      <c r="D6104" s="68"/>
      <c r="E6104" s="68"/>
      <c r="F6104" s="68"/>
      <c r="G6104" s="68"/>
      <c r="H6104" s="68"/>
    </row>
    <row r="6105" spans="1:8" x14ac:dyDescent="0.3">
      <c r="A6105" s="68"/>
      <c r="B6105" s="68"/>
      <c r="C6105" s="68"/>
      <c r="D6105" s="68"/>
      <c r="E6105" s="68"/>
      <c r="F6105" s="68"/>
      <c r="G6105" s="68"/>
      <c r="H6105" s="68"/>
    </row>
    <row r="6106" spans="1:8" x14ac:dyDescent="0.3">
      <c r="A6106" s="68"/>
      <c r="B6106" s="68"/>
      <c r="C6106" s="68"/>
      <c r="D6106" s="68"/>
      <c r="E6106" s="68"/>
      <c r="F6106" s="68"/>
      <c r="G6106" s="68"/>
      <c r="H6106" s="68"/>
    </row>
    <row r="6107" spans="1:8" x14ac:dyDescent="0.3">
      <c r="A6107" s="68"/>
      <c r="B6107" s="68"/>
      <c r="C6107" s="68"/>
      <c r="D6107" s="68"/>
      <c r="E6107" s="68"/>
      <c r="F6107" s="68"/>
      <c r="G6107" s="68"/>
      <c r="H6107" s="68"/>
    </row>
    <row r="6108" spans="1:8" x14ac:dyDescent="0.3">
      <c r="A6108" s="68"/>
      <c r="B6108" s="68"/>
      <c r="C6108" s="68"/>
      <c r="D6108" s="68"/>
      <c r="E6108" s="68"/>
      <c r="F6108" s="68"/>
      <c r="G6108" s="68"/>
      <c r="H6108" s="68"/>
    </row>
    <row r="6109" spans="1:8" x14ac:dyDescent="0.3">
      <c r="A6109" s="68"/>
      <c r="B6109" s="68"/>
      <c r="C6109" s="68"/>
      <c r="D6109" s="68"/>
      <c r="E6109" s="68"/>
      <c r="F6109" s="68"/>
      <c r="G6109" s="68"/>
      <c r="H6109" s="68"/>
    </row>
    <row r="6110" spans="1:8" x14ac:dyDescent="0.3">
      <c r="A6110" s="68"/>
      <c r="B6110" s="68"/>
      <c r="C6110" s="68"/>
      <c r="D6110" s="68"/>
      <c r="E6110" s="68"/>
      <c r="F6110" s="68"/>
      <c r="G6110" s="68"/>
      <c r="H6110" s="68"/>
    </row>
    <row r="6111" spans="1:8" x14ac:dyDescent="0.3">
      <c r="A6111" s="68"/>
      <c r="B6111" s="68"/>
      <c r="C6111" s="68"/>
      <c r="D6111" s="68"/>
      <c r="E6111" s="68"/>
      <c r="F6111" s="68"/>
      <c r="G6111" s="68"/>
      <c r="H6111" s="68"/>
    </row>
    <row r="6112" spans="1:8" x14ac:dyDescent="0.3">
      <c r="A6112" s="68"/>
      <c r="B6112" s="68"/>
      <c r="C6112" s="68"/>
      <c r="D6112" s="68"/>
      <c r="E6112" s="68"/>
      <c r="F6112" s="68"/>
      <c r="G6112" s="68"/>
      <c r="H6112" s="68"/>
    </row>
    <row r="6113" spans="1:8" x14ac:dyDescent="0.3">
      <c r="A6113" s="68"/>
      <c r="B6113" s="68"/>
      <c r="C6113" s="68"/>
      <c r="D6113" s="68"/>
      <c r="E6113" s="68"/>
      <c r="F6113" s="68"/>
      <c r="G6113" s="68"/>
      <c r="H6113" s="68"/>
    </row>
    <row r="6114" spans="1:8" x14ac:dyDescent="0.3">
      <c r="A6114" s="68"/>
      <c r="B6114" s="68"/>
      <c r="C6114" s="68"/>
      <c r="D6114" s="68"/>
      <c r="E6114" s="68"/>
      <c r="F6114" s="68"/>
      <c r="G6114" s="68"/>
      <c r="H6114" s="68"/>
    </row>
    <row r="6115" spans="1:8" x14ac:dyDescent="0.3">
      <c r="A6115" s="68"/>
      <c r="B6115" s="68"/>
      <c r="C6115" s="68"/>
      <c r="D6115" s="68"/>
      <c r="E6115" s="68"/>
      <c r="F6115" s="68"/>
      <c r="G6115" s="68"/>
      <c r="H6115" s="68"/>
    </row>
    <row r="6116" spans="1:8" x14ac:dyDescent="0.3">
      <c r="A6116" s="68"/>
      <c r="B6116" s="68"/>
      <c r="C6116" s="68"/>
      <c r="D6116" s="68"/>
      <c r="E6116" s="68"/>
      <c r="F6116" s="68"/>
      <c r="G6116" s="68"/>
      <c r="H6116" s="68"/>
    </row>
    <row r="6117" spans="1:8" x14ac:dyDescent="0.3">
      <c r="A6117" s="68"/>
      <c r="B6117" s="68"/>
      <c r="C6117" s="68"/>
      <c r="D6117" s="68"/>
      <c r="E6117" s="68"/>
      <c r="F6117" s="68"/>
      <c r="G6117" s="68"/>
      <c r="H6117" s="68"/>
    </row>
    <row r="6118" spans="1:8" x14ac:dyDescent="0.3">
      <c r="A6118" s="68"/>
      <c r="B6118" s="68"/>
      <c r="C6118" s="68"/>
      <c r="D6118" s="68"/>
      <c r="E6118" s="68"/>
      <c r="F6118" s="68"/>
      <c r="G6118" s="68"/>
      <c r="H6118" s="68"/>
    </row>
    <row r="6119" spans="1:8" x14ac:dyDescent="0.3">
      <c r="A6119" s="68"/>
      <c r="B6119" s="68"/>
      <c r="C6119" s="68"/>
      <c r="D6119" s="68"/>
      <c r="E6119" s="68"/>
      <c r="F6119" s="68"/>
      <c r="G6119" s="68"/>
      <c r="H6119" s="68"/>
    </row>
    <row r="6120" spans="1:8" x14ac:dyDescent="0.3">
      <c r="A6120" s="68"/>
      <c r="B6120" s="68"/>
      <c r="C6120" s="68"/>
      <c r="D6120" s="68"/>
      <c r="E6120" s="68"/>
      <c r="F6120" s="68"/>
      <c r="G6120" s="68"/>
      <c r="H6120" s="68"/>
    </row>
    <row r="6121" spans="1:8" x14ac:dyDescent="0.3">
      <c r="A6121" s="68"/>
      <c r="B6121" s="68"/>
      <c r="C6121" s="68"/>
      <c r="D6121" s="68"/>
      <c r="E6121" s="68"/>
      <c r="F6121" s="68"/>
      <c r="G6121" s="68"/>
      <c r="H6121" s="68"/>
    </row>
    <row r="6122" spans="1:8" x14ac:dyDescent="0.3">
      <c r="A6122" s="68"/>
      <c r="B6122" s="68"/>
      <c r="C6122" s="68"/>
      <c r="D6122" s="68"/>
      <c r="E6122" s="68"/>
      <c r="F6122" s="68"/>
      <c r="G6122" s="68"/>
      <c r="H6122" s="68"/>
    </row>
    <row r="6123" spans="1:8" x14ac:dyDescent="0.3">
      <c r="A6123" s="68"/>
      <c r="B6123" s="68"/>
      <c r="C6123" s="68"/>
      <c r="D6123" s="68"/>
      <c r="E6123" s="68"/>
      <c r="F6123" s="68"/>
      <c r="G6123" s="68"/>
      <c r="H6123" s="68"/>
    </row>
    <row r="6124" spans="1:8" x14ac:dyDescent="0.3">
      <c r="A6124" s="68"/>
      <c r="B6124" s="68"/>
      <c r="C6124" s="68"/>
      <c r="D6124" s="68"/>
      <c r="E6124" s="68"/>
      <c r="F6124" s="68"/>
      <c r="G6124" s="68"/>
      <c r="H6124" s="68"/>
    </row>
    <row r="6125" spans="1:8" x14ac:dyDescent="0.3">
      <c r="A6125" s="68"/>
      <c r="B6125" s="68"/>
      <c r="C6125" s="68"/>
      <c r="D6125" s="68"/>
      <c r="E6125" s="68"/>
      <c r="F6125" s="68"/>
      <c r="G6125" s="68"/>
      <c r="H6125" s="68"/>
    </row>
    <row r="6126" spans="1:8" x14ac:dyDescent="0.3">
      <c r="A6126" s="68"/>
      <c r="B6126" s="68"/>
      <c r="C6126" s="68"/>
      <c r="D6126" s="68"/>
      <c r="E6126" s="68"/>
      <c r="F6126" s="68"/>
      <c r="G6126" s="68"/>
      <c r="H6126" s="68"/>
    </row>
    <row r="6127" spans="1:8" x14ac:dyDescent="0.3">
      <c r="A6127" s="68"/>
      <c r="B6127" s="68"/>
      <c r="C6127" s="68"/>
      <c r="D6127" s="68"/>
      <c r="E6127" s="68"/>
      <c r="F6127" s="68"/>
      <c r="G6127" s="68"/>
      <c r="H6127" s="68"/>
    </row>
    <row r="6128" spans="1:8" x14ac:dyDescent="0.3">
      <c r="A6128" s="68"/>
      <c r="B6128" s="68"/>
      <c r="C6128" s="68"/>
      <c r="D6128" s="68"/>
      <c r="E6128" s="68"/>
      <c r="F6128" s="68"/>
      <c r="G6128" s="68"/>
      <c r="H6128" s="68"/>
    </row>
    <row r="6129" spans="1:8" x14ac:dyDescent="0.3">
      <c r="A6129" s="68"/>
      <c r="B6129" s="68"/>
      <c r="C6129" s="68"/>
      <c r="D6129" s="68"/>
      <c r="E6129" s="68"/>
      <c r="F6129" s="68"/>
      <c r="G6129" s="68"/>
      <c r="H6129" s="68"/>
    </row>
    <row r="6130" spans="1:8" x14ac:dyDescent="0.3">
      <c r="A6130" s="68"/>
      <c r="B6130" s="68"/>
      <c r="C6130" s="68"/>
      <c r="D6130" s="68"/>
      <c r="E6130" s="68"/>
      <c r="F6130" s="68"/>
      <c r="G6130" s="68"/>
      <c r="H6130" s="68"/>
    </row>
    <row r="6131" spans="1:8" x14ac:dyDescent="0.3">
      <c r="A6131" s="68"/>
      <c r="B6131" s="68"/>
      <c r="C6131" s="68"/>
      <c r="D6131" s="68"/>
      <c r="E6131" s="68"/>
      <c r="F6131" s="68"/>
      <c r="G6131" s="68"/>
      <c r="H6131" s="68"/>
    </row>
    <row r="6132" spans="1:8" x14ac:dyDescent="0.3">
      <c r="A6132" s="68"/>
      <c r="B6132" s="68"/>
      <c r="C6132" s="68"/>
      <c r="D6132" s="68"/>
      <c r="E6132" s="68"/>
      <c r="F6132" s="68"/>
      <c r="G6132" s="68"/>
      <c r="H6132" s="68"/>
    </row>
    <row r="6133" spans="1:8" x14ac:dyDescent="0.3">
      <c r="A6133" s="68"/>
      <c r="B6133" s="68"/>
      <c r="C6133" s="68"/>
      <c r="D6133" s="68"/>
      <c r="E6133" s="68"/>
      <c r="F6133" s="68"/>
      <c r="G6133" s="68"/>
      <c r="H6133" s="68"/>
    </row>
    <row r="6134" spans="1:8" x14ac:dyDescent="0.3">
      <c r="A6134" s="68"/>
      <c r="B6134" s="68"/>
      <c r="C6134" s="68"/>
      <c r="D6134" s="68"/>
      <c r="E6134" s="68"/>
      <c r="F6134" s="68"/>
      <c r="G6134" s="68"/>
      <c r="H6134" s="68"/>
    </row>
    <row r="6135" spans="1:8" x14ac:dyDescent="0.3">
      <c r="A6135" s="68"/>
      <c r="B6135" s="68"/>
      <c r="C6135" s="68"/>
      <c r="D6135" s="68"/>
      <c r="E6135" s="68"/>
      <c r="F6135" s="68"/>
      <c r="G6135" s="68"/>
      <c r="H6135" s="68"/>
    </row>
    <row r="6136" spans="1:8" x14ac:dyDescent="0.3">
      <c r="A6136" s="68"/>
      <c r="B6136" s="68"/>
      <c r="C6136" s="68"/>
      <c r="D6136" s="68"/>
      <c r="E6136" s="68"/>
      <c r="F6136" s="68"/>
      <c r="G6136" s="68"/>
      <c r="H6136" s="68"/>
    </row>
    <row r="6137" spans="1:8" x14ac:dyDescent="0.3">
      <c r="A6137" s="68"/>
      <c r="B6137" s="68"/>
      <c r="C6137" s="68"/>
      <c r="D6137" s="68"/>
      <c r="E6137" s="68"/>
      <c r="F6137" s="68"/>
      <c r="G6137" s="68"/>
      <c r="H6137" s="68"/>
    </row>
    <row r="6138" spans="1:8" x14ac:dyDescent="0.3">
      <c r="A6138" s="68"/>
      <c r="B6138" s="68"/>
      <c r="C6138" s="68"/>
      <c r="D6138" s="68"/>
      <c r="E6138" s="68"/>
      <c r="F6138" s="68"/>
      <c r="G6138" s="68"/>
      <c r="H6138" s="68"/>
    </row>
    <row r="6139" spans="1:8" x14ac:dyDescent="0.3">
      <c r="A6139" s="68"/>
      <c r="B6139" s="68"/>
      <c r="C6139" s="68"/>
      <c r="D6139" s="68"/>
      <c r="E6139" s="68"/>
      <c r="F6139" s="68"/>
      <c r="G6139" s="68"/>
      <c r="H6139" s="68"/>
    </row>
    <row r="6140" spans="1:8" x14ac:dyDescent="0.3">
      <c r="A6140" s="68"/>
      <c r="B6140" s="68"/>
      <c r="C6140" s="68"/>
      <c r="D6140" s="68"/>
      <c r="E6140" s="68"/>
      <c r="F6140" s="68"/>
      <c r="G6140" s="68"/>
      <c r="H6140" s="68"/>
    </row>
    <row r="6141" spans="1:8" x14ac:dyDescent="0.3">
      <c r="A6141" s="68"/>
      <c r="B6141" s="68"/>
      <c r="C6141" s="68"/>
      <c r="D6141" s="68"/>
      <c r="E6141" s="68"/>
      <c r="F6141" s="68"/>
      <c r="G6141" s="68"/>
      <c r="H6141" s="68"/>
    </row>
    <row r="6142" spans="1:8" x14ac:dyDescent="0.3">
      <c r="A6142" s="68"/>
      <c r="B6142" s="68"/>
      <c r="C6142" s="68"/>
      <c r="D6142" s="68"/>
      <c r="E6142" s="68"/>
      <c r="F6142" s="68"/>
      <c r="G6142" s="68"/>
      <c r="H6142" s="68"/>
    </row>
    <row r="6143" spans="1:8" x14ac:dyDescent="0.3">
      <c r="A6143" s="68"/>
      <c r="B6143" s="68"/>
      <c r="C6143" s="68"/>
      <c r="D6143" s="68"/>
      <c r="E6143" s="68"/>
      <c r="F6143" s="68"/>
      <c r="G6143" s="68"/>
      <c r="H6143" s="68"/>
    </row>
    <row r="6144" spans="1:8" x14ac:dyDescent="0.3">
      <c r="A6144" s="68"/>
      <c r="B6144" s="68"/>
      <c r="C6144" s="68"/>
      <c r="D6144" s="68"/>
      <c r="E6144" s="68"/>
      <c r="F6144" s="68"/>
      <c r="G6144" s="68"/>
      <c r="H6144" s="68"/>
    </row>
    <row r="6145" spans="1:8" x14ac:dyDescent="0.3">
      <c r="A6145" s="68"/>
      <c r="B6145" s="68"/>
      <c r="C6145" s="68"/>
      <c r="D6145" s="68"/>
      <c r="E6145" s="68"/>
      <c r="F6145" s="68"/>
      <c r="G6145" s="68"/>
      <c r="H6145" s="68"/>
    </row>
    <row r="6146" spans="1:8" x14ac:dyDescent="0.3">
      <c r="A6146" s="68"/>
      <c r="B6146" s="68"/>
      <c r="C6146" s="68"/>
      <c r="D6146" s="68"/>
      <c r="E6146" s="68"/>
      <c r="F6146" s="68"/>
      <c r="G6146" s="68"/>
      <c r="H6146" s="68"/>
    </row>
    <row r="6147" spans="1:8" x14ac:dyDescent="0.3">
      <c r="A6147" s="68"/>
      <c r="B6147" s="68"/>
      <c r="C6147" s="68"/>
      <c r="D6147" s="68"/>
      <c r="E6147" s="68"/>
      <c r="F6147" s="68"/>
      <c r="G6147" s="68"/>
      <c r="H6147" s="68"/>
    </row>
    <row r="6148" spans="1:8" x14ac:dyDescent="0.3">
      <c r="A6148" s="68"/>
      <c r="B6148" s="68"/>
      <c r="C6148" s="68"/>
      <c r="D6148" s="68"/>
      <c r="E6148" s="68"/>
      <c r="F6148" s="68"/>
      <c r="G6148" s="68"/>
      <c r="H6148" s="68"/>
    </row>
    <row r="6149" spans="1:8" x14ac:dyDescent="0.3">
      <c r="A6149" s="68"/>
      <c r="B6149" s="68"/>
      <c r="C6149" s="68"/>
      <c r="D6149" s="68"/>
      <c r="E6149" s="68"/>
      <c r="F6149" s="68"/>
      <c r="G6149" s="68"/>
      <c r="H6149" s="68"/>
    </row>
    <row r="6150" spans="1:8" x14ac:dyDescent="0.3">
      <c r="A6150" s="68"/>
      <c r="B6150" s="68"/>
      <c r="C6150" s="68"/>
      <c r="D6150" s="68"/>
      <c r="E6150" s="68"/>
      <c r="F6150" s="68"/>
      <c r="G6150" s="68"/>
      <c r="H6150" s="68"/>
    </row>
    <row r="6151" spans="1:8" x14ac:dyDescent="0.3">
      <c r="A6151" s="68"/>
      <c r="B6151" s="68"/>
      <c r="C6151" s="68"/>
      <c r="D6151" s="68"/>
      <c r="E6151" s="68"/>
      <c r="F6151" s="68"/>
      <c r="G6151" s="68"/>
      <c r="H6151" s="68"/>
    </row>
    <row r="6152" spans="1:8" x14ac:dyDescent="0.3">
      <c r="A6152" s="68"/>
      <c r="B6152" s="68"/>
      <c r="C6152" s="68"/>
      <c r="D6152" s="68"/>
      <c r="E6152" s="68"/>
      <c r="F6152" s="68"/>
      <c r="G6152" s="68"/>
      <c r="H6152" s="68"/>
    </row>
    <row r="6153" spans="1:8" x14ac:dyDescent="0.3">
      <c r="A6153" s="68"/>
      <c r="B6153" s="68"/>
      <c r="C6153" s="68"/>
      <c r="D6153" s="68"/>
      <c r="E6153" s="68"/>
      <c r="F6153" s="68"/>
      <c r="G6153" s="68"/>
      <c r="H6153" s="68"/>
    </row>
    <row r="6154" spans="1:8" x14ac:dyDescent="0.3">
      <c r="A6154" s="68"/>
      <c r="B6154" s="68"/>
      <c r="C6154" s="68"/>
      <c r="D6154" s="68"/>
      <c r="E6154" s="68"/>
      <c r="F6154" s="68"/>
      <c r="G6154" s="68"/>
      <c r="H6154" s="68"/>
    </row>
    <row r="6155" spans="1:8" x14ac:dyDescent="0.3">
      <c r="A6155" s="68"/>
      <c r="B6155" s="68"/>
      <c r="C6155" s="68"/>
      <c r="D6155" s="68"/>
      <c r="E6155" s="68"/>
      <c r="F6155" s="68"/>
      <c r="G6155" s="68"/>
      <c r="H6155" s="68"/>
    </row>
    <row r="6156" spans="1:8" x14ac:dyDescent="0.3">
      <c r="A6156" s="68"/>
      <c r="B6156" s="68"/>
      <c r="C6156" s="68"/>
      <c r="D6156" s="68"/>
      <c r="E6156" s="68"/>
      <c r="F6156" s="68"/>
      <c r="G6156" s="68"/>
      <c r="H6156" s="68"/>
    </row>
    <row r="6157" spans="1:8" x14ac:dyDescent="0.3">
      <c r="A6157" s="68"/>
      <c r="B6157" s="68"/>
      <c r="C6157" s="68"/>
      <c r="D6157" s="68"/>
      <c r="E6157" s="68"/>
      <c r="F6157" s="68"/>
      <c r="G6157" s="68"/>
      <c r="H6157" s="68"/>
    </row>
    <row r="6158" spans="1:8" x14ac:dyDescent="0.3">
      <c r="A6158" s="68"/>
      <c r="B6158" s="68"/>
      <c r="C6158" s="68"/>
      <c r="D6158" s="68"/>
      <c r="E6158" s="68"/>
      <c r="F6158" s="68"/>
      <c r="G6158" s="68"/>
      <c r="H6158" s="68"/>
    </row>
    <row r="6159" spans="1:8" x14ac:dyDescent="0.3">
      <c r="A6159" s="68"/>
      <c r="B6159" s="68"/>
      <c r="C6159" s="68"/>
      <c r="D6159" s="68"/>
      <c r="E6159" s="68"/>
      <c r="F6159" s="68"/>
      <c r="G6159" s="68"/>
      <c r="H6159" s="68"/>
    </row>
    <row r="6160" spans="1:8" x14ac:dyDescent="0.3">
      <c r="A6160" s="68"/>
      <c r="B6160" s="68"/>
      <c r="C6160" s="68"/>
      <c r="D6160" s="68"/>
      <c r="E6160" s="68"/>
      <c r="F6160" s="68"/>
      <c r="G6160" s="68"/>
      <c r="H6160" s="68"/>
    </row>
    <row r="6161" spans="1:8" x14ac:dyDescent="0.3">
      <c r="A6161" s="68"/>
      <c r="B6161" s="68"/>
      <c r="C6161" s="68"/>
      <c r="D6161" s="68"/>
      <c r="E6161" s="68"/>
      <c r="F6161" s="68"/>
      <c r="G6161" s="68"/>
      <c r="H6161" s="68"/>
    </row>
    <row r="6162" spans="1:8" x14ac:dyDescent="0.3">
      <c r="A6162" s="68"/>
      <c r="B6162" s="68"/>
      <c r="C6162" s="68"/>
      <c r="D6162" s="68"/>
      <c r="E6162" s="68"/>
      <c r="F6162" s="68"/>
      <c r="G6162" s="68"/>
      <c r="H6162" s="68"/>
    </row>
    <row r="6163" spans="1:8" x14ac:dyDescent="0.3">
      <c r="A6163" s="68"/>
      <c r="B6163" s="68"/>
      <c r="C6163" s="68"/>
      <c r="D6163" s="68"/>
      <c r="E6163" s="68"/>
      <c r="F6163" s="68"/>
      <c r="G6163" s="68"/>
      <c r="H6163" s="68"/>
    </row>
    <row r="6164" spans="1:8" x14ac:dyDescent="0.3">
      <c r="A6164" s="68"/>
      <c r="B6164" s="68"/>
      <c r="C6164" s="68"/>
      <c r="D6164" s="68"/>
      <c r="E6164" s="68"/>
      <c r="F6164" s="68"/>
      <c r="G6164" s="68"/>
      <c r="H6164" s="68"/>
    </row>
    <row r="6165" spans="1:8" x14ac:dyDescent="0.3">
      <c r="A6165" s="68"/>
      <c r="B6165" s="68"/>
      <c r="C6165" s="68"/>
      <c r="D6165" s="68"/>
      <c r="E6165" s="68"/>
      <c r="F6165" s="68"/>
      <c r="G6165" s="68"/>
      <c r="H6165" s="68"/>
    </row>
    <row r="6166" spans="1:8" x14ac:dyDescent="0.3">
      <c r="A6166" s="68"/>
      <c r="B6166" s="68"/>
      <c r="C6166" s="68"/>
      <c r="D6166" s="68"/>
      <c r="E6166" s="68"/>
      <c r="F6166" s="68"/>
      <c r="G6166" s="68"/>
      <c r="H6166" s="68"/>
    </row>
    <row r="6167" spans="1:8" x14ac:dyDescent="0.3">
      <c r="A6167" s="68"/>
      <c r="B6167" s="68"/>
      <c r="C6167" s="68"/>
      <c r="D6167" s="68"/>
      <c r="E6167" s="68"/>
      <c r="F6167" s="68"/>
      <c r="G6167" s="68"/>
      <c r="H6167" s="68"/>
    </row>
    <row r="6168" spans="1:8" x14ac:dyDescent="0.3">
      <c r="A6168" s="68"/>
      <c r="B6168" s="68"/>
      <c r="C6168" s="68"/>
      <c r="D6168" s="68"/>
      <c r="E6168" s="68"/>
      <c r="F6168" s="68"/>
      <c r="G6168" s="68"/>
      <c r="H6168" s="68"/>
    </row>
    <row r="6169" spans="1:8" x14ac:dyDescent="0.3">
      <c r="A6169" s="68"/>
      <c r="B6169" s="68"/>
      <c r="C6169" s="68"/>
      <c r="D6169" s="68"/>
      <c r="E6169" s="68"/>
      <c r="F6169" s="68"/>
      <c r="G6169" s="68"/>
      <c r="H6169" s="68"/>
    </row>
    <row r="6170" spans="1:8" x14ac:dyDescent="0.3">
      <c r="A6170" s="68"/>
      <c r="B6170" s="68"/>
      <c r="C6170" s="68"/>
      <c r="D6170" s="68"/>
      <c r="E6170" s="68"/>
      <c r="F6170" s="68"/>
      <c r="G6170" s="68"/>
      <c r="H6170" s="68"/>
    </row>
    <row r="6171" spans="1:8" x14ac:dyDescent="0.3">
      <c r="A6171" s="68"/>
      <c r="B6171" s="68"/>
      <c r="C6171" s="68"/>
      <c r="D6171" s="68"/>
      <c r="E6171" s="68"/>
      <c r="F6171" s="68"/>
      <c r="G6171" s="68"/>
      <c r="H6171" s="68"/>
    </row>
    <row r="6172" spans="1:8" x14ac:dyDescent="0.3">
      <c r="A6172" s="68"/>
      <c r="B6172" s="68"/>
      <c r="C6172" s="68"/>
      <c r="D6172" s="68"/>
      <c r="E6172" s="68"/>
      <c r="F6172" s="68"/>
      <c r="G6172" s="68"/>
      <c r="H6172" s="68"/>
    </row>
    <row r="6173" spans="1:8" x14ac:dyDescent="0.3">
      <c r="A6173" s="68"/>
      <c r="B6173" s="68"/>
      <c r="C6173" s="68"/>
      <c r="D6173" s="68"/>
      <c r="E6173" s="68"/>
      <c r="F6173" s="68"/>
      <c r="G6173" s="68"/>
      <c r="H6173" s="68"/>
    </row>
    <row r="6174" spans="1:8" x14ac:dyDescent="0.3">
      <c r="A6174" s="68"/>
      <c r="B6174" s="68"/>
      <c r="C6174" s="68"/>
      <c r="D6174" s="68"/>
      <c r="E6174" s="68"/>
      <c r="F6174" s="68"/>
      <c r="G6174" s="68"/>
      <c r="H6174" s="68"/>
    </row>
    <row r="6175" spans="1:8" x14ac:dyDescent="0.3">
      <c r="A6175" s="68"/>
      <c r="B6175" s="68"/>
      <c r="C6175" s="68"/>
      <c r="D6175" s="68"/>
      <c r="E6175" s="68"/>
      <c r="F6175" s="68"/>
      <c r="G6175" s="68"/>
      <c r="H6175" s="68"/>
    </row>
    <row r="6176" spans="1:8" x14ac:dyDescent="0.3">
      <c r="A6176" s="68"/>
      <c r="B6176" s="68"/>
      <c r="C6176" s="68"/>
      <c r="D6176" s="68"/>
      <c r="E6176" s="68"/>
      <c r="F6176" s="68"/>
      <c r="G6176" s="68"/>
      <c r="H6176" s="68"/>
    </row>
    <row r="6177" spans="1:8" x14ac:dyDescent="0.3">
      <c r="A6177" s="68"/>
      <c r="B6177" s="68"/>
      <c r="C6177" s="68"/>
      <c r="D6177" s="68"/>
      <c r="E6177" s="68"/>
      <c r="F6177" s="68"/>
      <c r="G6177" s="68"/>
      <c r="H6177" s="68"/>
    </row>
    <row r="6178" spans="1:8" x14ac:dyDescent="0.3">
      <c r="A6178" s="68"/>
      <c r="B6178" s="68"/>
      <c r="C6178" s="68"/>
      <c r="D6178" s="68"/>
      <c r="E6178" s="68"/>
      <c r="F6178" s="68"/>
      <c r="G6178" s="68"/>
      <c r="H6178" s="68"/>
    </row>
    <row r="6179" spans="1:8" x14ac:dyDescent="0.3">
      <c r="A6179" s="68"/>
      <c r="B6179" s="68"/>
      <c r="C6179" s="68"/>
      <c r="D6179" s="68"/>
      <c r="E6179" s="68"/>
      <c r="F6179" s="68"/>
      <c r="G6179" s="68"/>
      <c r="H6179" s="68"/>
    </row>
    <row r="6180" spans="1:8" x14ac:dyDescent="0.3">
      <c r="A6180" s="68"/>
      <c r="B6180" s="68"/>
      <c r="C6180" s="68"/>
      <c r="D6180" s="68"/>
      <c r="E6180" s="68"/>
      <c r="F6180" s="68"/>
      <c r="G6180" s="68"/>
      <c r="H6180" s="68"/>
    </row>
    <row r="6181" spans="1:8" x14ac:dyDescent="0.3">
      <c r="A6181" s="68"/>
      <c r="B6181" s="68"/>
      <c r="C6181" s="68"/>
      <c r="D6181" s="68"/>
      <c r="E6181" s="68"/>
      <c r="F6181" s="68"/>
      <c r="G6181" s="68"/>
      <c r="H6181" s="68"/>
    </row>
    <row r="6182" spans="1:8" x14ac:dyDescent="0.3">
      <c r="A6182" s="68"/>
      <c r="B6182" s="68"/>
      <c r="C6182" s="68"/>
      <c r="D6182" s="68"/>
      <c r="E6182" s="68"/>
      <c r="F6182" s="68"/>
      <c r="G6182" s="68"/>
      <c r="H6182" s="68"/>
    </row>
    <row r="6183" spans="1:8" x14ac:dyDescent="0.3">
      <c r="A6183" s="68"/>
      <c r="B6183" s="68"/>
      <c r="C6183" s="68"/>
      <c r="D6183" s="68"/>
      <c r="E6183" s="68"/>
      <c r="F6183" s="68"/>
      <c r="G6183" s="68"/>
      <c r="H6183" s="68"/>
    </row>
    <row r="6184" spans="1:8" x14ac:dyDescent="0.3">
      <c r="A6184" s="68"/>
      <c r="B6184" s="68"/>
      <c r="C6184" s="68"/>
      <c r="D6184" s="68"/>
      <c r="E6184" s="68"/>
      <c r="F6184" s="68"/>
      <c r="G6184" s="68"/>
      <c r="H6184" s="68"/>
    </row>
    <row r="6185" spans="1:8" x14ac:dyDescent="0.3">
      <c r="A6185" s="68"/>
      <c r="B6185" s="68"/>
      <c r="C6185" s="68"/>
      <c r="D6185" s="68"/>
      <c r="E6185" s="68"/>
      <c r="F6185" s="68"/>
      <c r="G6185" s="68"/>
      <c r="H6185" s="68"/>
    </row>
    <row r="6186" spans="1:8" x14ac:dyDescent="0.3">
      <c r="A6186" s="68"/>
      <c r="B6186" s="68"/>
      <c r="C6186" s="68"/>
      <c r="D6186" s="68"/>
      <c r="E6186" s="68"/>
      <c r="F6186" s="68"/>
      <c r="G6186" s="68"/>
      <c r="H6186" s="68"/>
    </row>
    <row r="6187" spans="1:8" x14ac:dyDescent="0.3">
      <c r="A6187" s="68"/>
      <c r="B6187" s="68"/>
      <c r="C6187" s="68"/>
      <c r="D6187" s="68"/>
      <c r="E6187" s="68"/>
      <c r="F6187" s="68"/>
      <c r="G6187" s="68"/>
      <c r="H6187" s="68"/>
    </row>
    <row r="6188" spans="1:8" x14ac:dyDescent="0.3">
      <c r="A6188" s="68"/>
      <c r="B6188" s="68"/>
      <c r="C6188" s="68"/>
      <c r="D6188" s="68"/>
      <c r="E6188" s="68"/>
      <c r="F6188" s="68"/>
      <c r="G6188" s="68"/>
      <c r="H6188" s="68"/>
    </row>
    <row r="6189" spans="1:8" x14ac:dyDescent="0.3">
      <c r="A6189" s="68"/>
      <c r="B6189" s="68"/>
      <c r="C6189" s="68"/>
      <c r="D6189" s="68"/>
      <c r="E6189" s="68"/>
      <c r="F6189" s="68"/>
      <c r="G6189" s="68"/>
      <c r="H6189" s="68"/>
    </row>
    <row r="6190" spans="1:8" x14ac:dyDescent="0.3">
      <c r="A6190" s="68"/>
      <c r="B6190" s="68"/>
      <c r="C6190" s="68"/>
      <c r="D6190" s="68"/>
      <c r="E6190" s="68"/>
      <c r="F6190" s="68"/>
      <c r="G6190" s="68"/>
      <c r="H6190" s="68"/>
    </row>
    <row r="6191" spans="1:8" x14ac:dyDescent="0.3">
      <c r="A6191" s="68"/>
      <c r="B6191" s="68"/>
      <c r="C6191" s="68"/>
      <c r="D6191" s="68"/>
      <c r="E6191" s="68"/>
      <c r="F6191" s="68"/>
      <c r="G6191" s="68"/>
      <c r="H6191" s="68"/>
    </row>
    <row r="6192" spans="1:8" x14ac:dyDescent="0.3">
      <c r="A6192" s="68"/>
      <c r="B6192" s="68"/>
      <c r="C6192" s="68"/>
      <c r="D6192" s="68"/>
      <c r="E6192" s="68"/>
      <c r="F6192" s="68"/>
      <c r="G6192" s="68"/>
      <c r="H6192" s="68"/>
    </row>
    <row r="6193" spans="1:8" x14ac:dyDescent="0.3">
      <c r="A6193" s="68"/>
      <c r="B6193" s="68"/>
      <c r="C6193" s="68"/>
      <c r="D6193" s="68"/>
      <c r="E6193" s="68"/>
      <c r="F6193" s="68"/>
      <c r="G6193" s="68"/>
      <c r="H6193" s="68"/>
    </row>
    <row r="6194" spans="1:8" x14ac:dyDescent="0.3">
      <c r="A6194" s="68"/>
      <c r="B6194" s="68"/>
      <c r="C6194" s="68"/>
      <c r="D6194" s="68"/>
      <c r="E6194" s="68"/>
      <c r="F6194" s="68"/>
      <c r="G6194" s="68"/>
      <c r="H6194" s="68"/>
    </row>
    <row r="6195" spans="1:8" x14ac:dyDescent="0.3">
      <c r="A6195" s="68"/>
      <c r="B6195" s="68"/>
      <c r="C6195" s="68"/>
      <c r="D6195" s="68"/>
      <c r="E6195" s="68"/>
      <c r="F6195" s="68"/>
      <c r="G6195" s="68"/>
      <c r="H6195" s="68"/>
    </row>
    <row r="6196" spans="1:8" x14ac:dyDescent="0.3">
      <c r="A6196" s="68"/>
      <c r="B6196" s="68"/>
      <c r="C6196" s="68"/>
      <c r="D6196" s="68"/>
      <c r="E6196" s="68"/>
      <c r="F6196" s="68"/>
      <c r="G6196" s="68"/>
      <c r="H6196" s="68"/>
    </row>
    <row r="6197" spans="1:8" x14ac:dyDescent="0.3">
      <c r="A6197" s="68"/>
      <c r="B6197" s="68"/>
      <c r="C6197" s="68"/>
      <c r="D6197" s="68"/>
      <c r="E6197" s="68"/>
      <c r="F6197" s="68"/>
      <c r="G6197" s="68"/>
      <c r="H6197" s="68"/>
    </row>
    <row r="6198" spans="1:8" x14ac:dyDescent="0.3">
      <c r="A6198" s="68"/>
      <c r="B6198" s="68"/>
      <c r="C6198" s="68"/>
      <c r="D6198" s="68"/>
      <c r="E6198" s="68"/>
      <c r="F6198" s="68"/>
      <c r="G6198" s="68"/>
      <c r="H6198" s="68"/>
    </row>
    <row r="6199" spans="1:8" x14ac:dyDescent="0.3">
      <c r="A6199" s="68"/>
      <c r="B6199" s="68"/>
      <c r="C6199" s="68"/>
      <c r="D6199" s="68"/>
      <c r="E6199" s="68"/>
      <c r="F6199" s="68"/>
      <c r="G6199" s="68"/>
      <c r="H6199" s="68"/>
    </row>
    <row r="6200" spans="1:8" x14ac:dyDescent="0.3">
      <c r="A6200" s="68"/>
      <c r="B6200" s="68"/>
      <c r="C6200" s="68"/>
      <c r="D6200" s="68"/>
      <c r="E6200" s="68"/>
      <c r="F6200" s="68"/>
      <c r="G6200" s="68"/>
      <c r="H6200" s="68"/>
    </row>
    <row r="6201" spans="1:8" x14ac:dyDescent="0.3">
      <c r="A6201" s="68"/>
      <c r="B6201" s="68"/>
      <c r="C6201" s="68"/>
      <c r="D6201" s="68"/>
      <c r="E6201" s="68"/>
      <c r="F6201" s="68"/>
      <c r="G6201" s="68"/>
      <c r="H6201" s="68"/>
    </row>
    <row r="6202" spans="1:8" x14ac:dyDescent="0.3">
      <c r="A6202" s="68"/>
      <c r="B6202" s="68"/>
      <c r="C6202" s="68"/>
      <c r="D6202" s="68"/>
      <c r="E6202" s="68"/>
      <c r="F6202" s="68"/>
      <c r="G6202" s="68"/>
      <c r="H6202" s="68"/>
    </row>
    <row r="6203" spans="1:8" x14ac:dyDescent="0.3">
      <c r="A6203" s="68"/>
      <c r="B6203" s="68"/>
      <c r="C6203" s="68"/>
      <c r="D6203" s="68"/>
      <c r="E6203" s="68"/>
      <c r="F6203" s="68"/>
      <c r="G6203" s="68"/>
      <c r="H6203" s="68"/>
    </row>
    <row r="6204" spans="1:8" x14ac:dyDescent="0.3">
      <c r="A6204" s="68"/>
      <c r="B6204" s="68"/>
      <c r="C6204" s="68"/>
      <c r="D6204" s="68"/>
      <c r="E6204" s="68"/>
      <c r="F6204" s="68"/>
      <c r="G6204" s="68"/>
      <c r="H6204" s="68"/>
    </row>
    <row r="6205" spans="1:8" x14ac:dyDescent="0.3">
      <c r="A6205" s="68"/>
      <c r="B6205" s="68"/>
      <c r="C6205" s="68"/>
      <c r="D6205" s="68"/>
      <c r="E6205" s="68"/>
      <c r="F6205" s="68"/>
      <c r="G6205" s="68"/>
      <c r="H6205" s="68"/>
    </row>
    <row r="6206" spans="1:8" x14ac:dyDescent="0.3">
      <c r="A6206" s="68"/>
      <c r="B6206" s="68"/>
      <c r="C6206" s="68"/>
      <c r="D6206" s="68"/>
      <c r="E6206" s="68"/>
      <c r="F6206" s="68"/>
      <c r="G6206" s="68"/>
      <c r="H6206" s="68"/>
    </row>
    <row r="6207" spans="1:8" x14ac:dyDescent="0.3">
      <c r="A6207" s="68"/>
      <c r="B6207" s="68"/>
      <c r="C6207" s="68"/>
      <c r="D6207" s="68"/>
      <c r="E6207" s="68"/>
      <c r="F6207" s="68"/>
      <c r="G6207" s="68"/>
      <c r="H6207" s="68"/>
    </row>
    <row r="6208" spans="1:8" x14ac:dyDescent="0.3">
      <c r="A6208" s="68"/>
      <c r="B6208" s="68"/>
      <c r="C6208" s="68"/>
      <c r="D6208" s="68"/>
      <c r="E6208" s="68"/>
      <c r="F6208" s="68"/>
      <c r="G6208" s="68"/>
      <c r="H6208" s="68"/>
    </row>
    <row r="6209" spans="1:8" x14ac:dyDescent="0.3">
      <c r="A6209" s="68"/>
      <c r="B6209" s="68"/>
      <c r="C6209" s="68"/>
      <c r="D6209" s="68"/>
      <c r="E6209" s="68"/>
      <c r="F6209" s="68"/>
      <c r="G6209" s="68"/>
      <c r="H6209" s="68"/>
    </row>
    <row r="6210" spans="1:8" x14ac:dyDescent="0.3">
      <c r="A6210" s="68"/>
      <c r="B6210" s="68"/>
      <c r="C6210" s="68"/>
      <c r="D6210" s="68"/>
      <c r="E6210" s="68"/>
      <c r="F6210" s="68"/>
      <c r="G6210" s="68"/>
      <c r="H6210" s="68"/>
    </row>
    <row r="6211" spans="1:8" x14ac:dyDescent="0.3">
      <c r="A6211" s="68"/>
      <c r="B6211" s="68"/>
      <c r="C6211" s="68"/>
      <c r="D6211" s="68"/>
      <c r="E6211" s="68"/>
      <c r="F6211" s="68"/>
      <c r="G6211" s="68"/>
      <c r="H6211" s="68"/>
    </row>
    <row r="6212" spans="1:8" x14ac:dyDescent="0.3">
      <c r="A6212" s="68"/>
      <c r="B6212" s="68"/>
      <c r="C6212" s="68"/>
      <c r="D6212" s="68"/>
      <c r="E6212" s="68"/>
      <c r="F6212" s="68"/>
      <c r="G6212" s="68"/>
      <c r="H6212" s="68"/>
    </row>
    <row r="6213" spans="1:8" x14ac:dyDescent="0.3">
      <c r="A6213" s="68"/>
      <c r="B6213" s="68"/>
      <c r="C6213" s="68"/>
      <c r="D6213" s="68"/>
      <c r="E6213" s="68"/>
      <c r="F6213" s="68"/>
      <c r="G6213" s="68"/>
      <c r="H6213" s="68"/>
    </row>
    <row r="6214" spans="1:8" x14ac:dyDescent="0.3">
      <c r="A6214" s="68"/>
      <c r="B6214" s="68"/>
      <c r="C6214" s="68"/>
      <c r="D6214" s="68"/>
      <c r="E6214" s="68"/>
      <c r="F6214" s="68"/>
      <c r="G6214" s="68"/>
      <c r="H6214" s="68"/>
    </row>
    <row r="6215" spans="1:8" x14ac:dyDescent="0.3">
      <c r="A6215" s="68"/>
      <c r="B6215" s="68"/>
      <c r="C6215" s="68"/>
      <c r="D6215" s="68"/>
      <c r="E6215" s="68"/>
      <c r="F6215" s="68"/>
      <c r="G6215" s="68"/>
      <c r="H6215" s="68"/>
    </row>
    <row r="6216" spans="1:8" x14ac:dyDescent="0.3">
      <c r="A6216" s="68"/>
      <c r="B6216" s="68"/>
      <c r="C6216" s="68"/>
      <c r="D6216" s="68"/>
      <c r="E6216" s="68"/>
      <c r="F6216" s="68"/>
      <c r="G6216" s="68"/>
      <c r="H6216" s="68"/>
    </row>
    <row r="6217" spans="1:8" x14ac:dyDescent="0.3">
      <c r="A6217" s="68"/>
      <c r="B6217" s="68"/>
      <c r="C6217" s="68"/>
      <c r="D6217" s="68"/>
      <c r="E6217" s="68"/>
      <c r="F6217" s="68"/>
      <c r="G6217" s="68"/>
      <c r="H6217" s="68"/>
    </row>
    <row r="6218" spans="1:8" x14ac:dyDescent="0.3">
      <c r="A6218" s="68"/>
      <c r="B6218" s="68"/>
      <c r="C6218" s="68"/>
      <c r="D6218" s="68"/>
      <c r="E6218" s="68"/>
      <c r="F6218" s="68"/>
      <c r="G6218" s="68"/>
      <c r="H6218" s="68"/>
    </row>
    <row r="6219" spans="1:8" x14ac:dyDescent="0.3">
      <c r="A6219" s="68"/>
      <c r="B6219" s="68"/>
      <c r="C6219" s="68"/>
      <c r="D6219" s="68"/>
      <c r="E6219" s="68"/>
      <c r="F6219" s="68"/>
      <c r="G6219" s="68"/>
      <c r="H6219" s="68"/>
    </row>
    <row r="6220" spans="1:8" x14ac:dyDescent="0.3">
      <c r="A6220" s="68"/>
      <c r="B6220" s="68"/>
      <c r="C6220" s="68"/>
      <c r="D6220" s="68"/>
      <c r="E6220" s="68"/>
      <c r="F6220" s="68"/>
      <c r="G6220" s="68"/>
      <c r="H6220" s="68"/>
    </row>
    <row r="6221" spans="1:8" x14ac:dyDescent="0.3">
      <c r="A6221" s="68"/>
      <c r="B6221" s="68"/>
      <c r="C6221" s="68"/>
      <c r="D6221" s="68"/>
      <c r="E6221" s="68"/>
      <c r="F6221" s="68"/>
      <c r="G6221" s="68"/>
      <c r="H6221" s="68"/>
    </row>
    <row r="6222" spans="1:8" x14ac:dyDescent="0.3">
      <c r="A6222" s="68"/>
      <c r="B6222" s="68"/>
      <c r="C6222" s="68"/>
      <c r="D6222" s="68"/>
      <c r="E6222" s="68"/>
      <c r="F6222" s="68"/>
      <c r="G6222" s="68"/>
      <c r="H6222" s="68"/>
    </row>
    <row r="6223" spans="1:8" x14ac:dyDescent="0.3">
      <c r="A6223" s="68"/>
      <c r="B6223" s="68"/>
      <c r="C6223" s="68"/>
      <c r="D6223" s="68"/>
      <c r="E6223" s="68"/>
      <c r="F6223" s="68"/>
      <c r="G6223" s="68"/>
      <c r="H6223" s="68"/>
    </row>
    <row r="6224" spans="1:8" x14ac:dyDescent="0.3">
      <c r="A6224" s="68"/>
      <c r="B6224" s="68"/>
      <c r="C6224" s="68"/>
      <c r="D6224" s="68"/>
      <c r="E6224" s="68"/>
      <c r="F6224" s="68"/>
      <c r="G6224" s="68"/>
      <c r="H6224" s="68"/>
    </row>
    <row r="6225" spans="1:8" x14ac:dyDescent="0.3">
      <c r="A6225" s="68"/>
      <c r="B6225" s="68"/>
      <c r="C6225" s="68"/>
      <c r="D6225" s="68"/>
      <c r="E6225" s="68"/>
      <c r="F6225" s="68"/>
      <c r="G6225" s="68"/>
      <c r="H6225" s="68"/>
    </row>
    <row r="6226" spans="1:8" x14ac:dyDescent="0.3">
      <c r="A6226" s="68"/>
      <c r="B6226" s="68"/>
      <c r="C6226" s="68"/>
      <c r="D6226" s="68"/>
      <c r="E6226" s="68"/>
      <c r="F6226" s="68"/>
      <c r="G6226" s="68"/>
      <c r="H6226" s="68"/>
    </row>
    <row r="6227" spans="1:8" x14ac:dyDescent="0.3">
      <c r="A6227" s="68"/>
      <c r="B6227" s="68"/>
      <c r="C6227" s="68"/>
      <c r="D6227" s="68"/>
      <c r="E6227" s="68"/>
      <c r="F6227" s="68"/>
      <c r="G6227" s="68"/>
      <c r="H6227" s="68"/>
    </row>
    <row r="6228" spans="1:8" x14ac:dyDescent="0.3">
      <c r="A6228" s="68"/>
      <c r="B6228" s="68"/>
      <c r="C6228" s="68"/>
      <c r="D6228" s="68"/>
      <c r="E6228" s="68"/>
      <c r="F6228" s="68"/>
      <c r="G6228" s="68"/>
      <c r="H6228" s="68"/>
    </row>
    <row r="6229" spans="1:8" x14ac:dyDescent="0.3">
      <c r="A6229" s="68"/>
      <c r="B6229" s="68"/>
      <c r="C6229" s="68"/>
      <c r="D6229" s="68"/>
      <c r="E6229" s="68"/>
      <c r="F6229" s="68"/>
      <c r="G6229" s="68"/>
      <c r="H6229" s="68"/>
    </row>
    <row r="6230" spans="1:8" x14ac:dyDescent="0.3">
      <c r="A6230" s="68"/>
      <c r="B6230" s="68"/>
      <c r="C6230" s="68"/>
      <c r="D6230" s="68"/>
      <c r="E6230" s="68"/>
      <c r="F6230" s="68"/>
      <c r="G6230" s="68"/>
      <c r="H6230" s="68"/>
    </row>
    <row r="6231" spans="1:8" x14ac:dyDescent="0.3">
      <c r="A6231" s="68"/>
      <c r="B6231" s="68"/>
      <c r="C6231" s="68"/>
      <c r="D6231" s="68"/>
      <c r="E6231" s="68"/>
      <c r="F6231" s="68"/>
      <c r="G6231" s="68"/>
      <c r="H6231" s="68"/>
    </row>
    <row r="6232" spans="1:8" x14ac:dyDescent="0.3">
      <c r="A6232" s="68"/>
      <c r="B6232" s="68"/>
      <c r="C6232" s="68"/>
      <c r="D6232" s="68"/>
      <c r="E6232" s="68"/>
      <c r="F6232" s="68"/>
      <c r="G6232" s="68"/>
      <c r="H6232" s="68"/>
    </row>
    <row r="6233" spans="1:8" x14ac:dyDescent="0.3">
      <c r="A6233" s="68"/>
      <c r="B6233" s="68"/>
      <c r="C6233" s="68"/>
      <c r="D6233" s="68"/>
      <c r="E6233" s="68"/>
      <c r="F6233" s="68"/>
      <c r="G6233" s="68"/>
      <c r="H6233" s="68"/>
    </row>
    <row r="6234" spans="1:8" x14ac:dyDescent="0.3">
      <c r="A6234" s="68"/>
      <c r="B6234" s="68"/>
      <c r="C6234" s="68"/>
      <c r="D6234" s="68"/>
      <c r="E6234" s="68"/>
      <c r="F6234" s="68"/>
      <c r="G6234" s="68"/>
      <c r="H6234" s="68"/>
    </row>
    <row r="6235" spans="1:8" x14ac:dyDescent="0.3">
      <c r="A6235" s="68"/>
      <c r="B6235" s="68"/>
      <c r="C6235" s="68"/>
      <c r="D6235" s="68"/>
      <c r="E6235" s="68"/>
      <c r="F6235" s="68"/>
      <c r="G6235" s="68"/>
      <c r="H6235" s="68"/>
    </row>
    <row r="6236" spans="1:8" x14ac:dyDescent="0.3">
      <c r="A6236" s="68"/>
      <c r="B6236" s="68"/>
      <c r="C6236" s="68"/>
      <c r="D6236" s="68"/>
      <c r="E6236" s="68"/>
      <c r="F6236" s="68"/>
      <c r="G6236" s="68"/>
      <c r="H6236" s="68"/>
    </row>
    <row r="6237" spans="1:8" x14ac:dyDescent="0.3">
      <c r="A6237" s="68"/>
      <c r="B6237" s="68"/>
      <c r="C6237" s="68"/>
      <c r="D6237" s="68"/>
      <c r="E6237" s="68"/>
      <c r="F6237" s="68"/>
      <c r="G6237" s="68"/>
      <c r="H6237" s="68"/>
    </row>
    <row r="6238" spans="1:8" x14ac:dyDescent="0.3">
      <c r="A6238" s="68"/>
      <c r="B6238" s="68"/>
      <c r="C6238" s="68"/>
      <c r="D6238" s="68"/>
      <c r="E6238" s="68"/>
      <c r="F6238" s="68"/>
      <c r="G6238" s="68"/>
      <c r="H6238" s="68"/>
    </row>
    <row r="6239" spans="1:8" x14ac:dyDescent="0.3">
      <c r="A6239" s="68"/>
      <c r="B6239" s="68"/>
      <c r="C6239" s="68"/>
      <c r="D6239" s="68"/>
      <c r="E6239" s="68"/>
      <c r="F6239" s="68"/>
      <c r="G6239" s="68"/>
      <c r="H6239" s="68"/>
    </row>
    <row r="6240" spans="1:8" x14ac:dyDescent="0.3">
      <c r="A6240" s="68"/>
      <c r="B6240" s="68"/>
      <c r="C6240" s="68"/>
      <c r="D6240" s="68"/>
      <c r="E6240" s="68"/>
      <c r="F6240" s="68"/>
      <c r="G6240" s="68"/>
      <c r="H6240" s="68"/>
    </row>
    <row r="6241" spans="1:8" x14ac:dyDescent="0.3">
      <c r="A6241" s="68"/>
      <c r="B6241" s="68"/>
      <c r="C6241" s="68"/>
      <c r="D6241" s="68"/>
      <c r="E6241" s="68"/>
      <c r="F6241" s="68"/>
      <c r="G6241" s="68"/>
      <c r="H6241" s="68"/>
    </row>
    <row r="6242" spans="1:8" x14ac:dyDescent="0.3">
      <c r="A6242" s="68"/>
      <c r="B6242" s="68"/>
      <c r="C6242" s="68"/>
      <c r="D6242" s="68"/>
      <c r="E6242" s="68"/>
      <c r="F6242" s="68"/>
      <c r="G6242" s="68"/>
      <c r="H6242" s="68"/>
    </row>
    <row r="6243" spans="1:8" x14ac:dyDescent="0.3">
      <c r="A6243" s="68"/>
      <c r="B6243" s="68"/>
      <c r="C6243" s="68"/>
      <c r="D6243" s="68"/>
      <c r="E6243" s="68"/>
      <c r="F6243" s="68"/>
      <c r="G6243" s="68"/>
      <c r="H6243" s="68"/>
    </row>
    <row r="6244" spans="1:8" x14ac:dyDescent="0.3">
      <c r="A6244" s="68"/>
      <c r="B6244" s="68"/>
      <c r="C6244" s="68"/>
      <c r="D6244" s="68"/>
      <c r="E6244" s="68"/>
      <c r="F6244" s="68"/>
      <c r="G6244" s="68"/>
      <c r="H6244" s="68"/>
    </row>
    <row r="6245" spans="1:8" x14ac:dyDescent="0.3">
      <c r="A6245" s="68"/>
      <c r="B6245" s="68"/>
      <c r="C6245" s="68"/>
      <c r="D6245" s="68"/>
      <c r="E6245" s="68"/>
      <c r="F6245" s="68"/>
      <c r="G6245" s="68"/>
      <c r="H6245" s="68"/>
    </row>
    <row r="6246" spans="1:8" x14ac:dyDescent="0.3">
      <c r="A6246" s="68"/>
      <c r="B6246" s="68"/>
      <c r="C6246" s="68"/>
      <c r="D6246" s="68"/>
      <c r="E6246" s="68"/>
      <c r="F6246" s="68"/>
      <c r="G6246" s="68"/>
      <c r="H6246" s="68"/>
    </row>
    <row r="6247" spans="1:8" x14ac:dyDescent="0.3">
      <c r="A6247" s="68"/>
      <c r="B6247" s="68"/>
      <c r="C6247" s="68"/>
      <c r="D6247" s="68"/>
      <c r="E6247" s="68"/>
      <c r="F6247" s="68"/>
      <c r="G6247" s="68"/>
      <c r="H6247" s="68"/>
    </row>
    <row r="6248" spans="1:8" x14ac:dyDescent="0.3">
      <c r="A6248" s="68"/>
      <c r="B6248" s="68"/>
      <c r="C6248" s="68"/>
      <c r="D6248" s="68"/>
      <c r="E6248" s="68"/>
      <c r="F6248" s="68"/>
      <c r="G6248" s="68"/>
      <c r="H6248" s="68"/>
    </row>
    <row r="6249" spans="1:8" x14ac:dyDescent="0.3">
      <c r="A6249" s="68"/>
      <c r="B6249" s="68"/>
      <c r="C6249" s="68"/>
      <c r="D6249" s="68"/>
      <c r="E6249" s="68"/>
      <c r="F6249" s="68"/>
      <c r="G6249" s="68"/>
      <c r="H6249" s="68"/>
    </row>
    <row r="6250" spans="1:8" x14ac:dyDescent="0.3">
      <c r="A6250" s="68"/>
      <c r="B6250" s="68"/>
      <c r="C6250" s="68"/>
      <c r="D6250" s="68"/>
      <c r="E6250" s="68"/>
      <c r="F6250" s="68"/>
      <c r="G6250" s="68"/>
      <c r="H6250" s="68"/>
    </row>
    <row r="6251" spans="1:8" x14ac:dyDescent="0.3">
      <c r="A6251" s="68"/>
      <c r="B6251" s="68"/>
      <c r="C6251" s="68"/>
      <c r="D6251" s="68"/>
      <c r="E6251" s="68"/>
      <c r="F6251" s="68"/>
      <c r="G6251" s="68"/>
      <c r="H6251" s="68"/>
    </row>
    <row r="6252" spans="1:8" x14ac:dyDescent="0.3">
      <c r="A6252" s="68"/>
      <c r="B6252" s="68"/>
      <c r="C6252" s="68"/>
      <c r="D6252" s="68"/>
      <c r="E6252" s="68"/>
      <c r="F6252" s="68"/>
      <c r="G6252" s="68"/>
      <c r="H6252" s="68"/>
    </row>
    <row r="6253" spans="1:8" x14ac:dyDescent="0.3">
      <c r="A6253" s="68"/>
      <c r="B6253" s="68"/>
      <c r="C6253" s="68"/>
      <c r="D6253" s="68"/>
      <c r="E6253" s="68"/>
      <c r="F6253" s="68"/>
      <c r="G6253" s="68"/>
      <c r="H6253" s="68"/>
    </row>
    <row r="6254" spans="1:8" x14ac:dyDescent="0.3">
      <c r="A6254" s="68"/>
      <c r="B6254" s="68"/>
      <c r="C6254" s="68"/>
      <c r="D6254" s="68"/>
      <c r="E6254" s="68"/>
      <c r="F6254" s="68"/>
      <c r="G6254" s="68"/>
      <c r="H6254" s="68"/>
    </row>
    <row r="6255" spans="1:8" x14ac:dyDescent="0.3">
      <c r="A6255" s="68"/>
      <c r="B6255" s="68"/>
      <c r="C6255" s="68"/>
      <c r="D6255" s="68"/>
      <c r="E6255" s="68"/>
      <c r="F6255" s="68"/>
      <c r="G6255" s="68"/>
      <c r="H6255" s="68"/>
    </row>
    <row r="6256" spans="1:8" x14ac:dyDescent="0.3">
      <c r="A6256" s="68"/>
      <c r="B6256" s="68"/>
      <c r="C6256" s="68"/>
      <c r="D6256" s="68"/>
      <c r="E6256" s="68"/>
      <c r="F6256" s="68"/>
      <c r="G6256" s="68"/>
      <c r="H6256" s="68"/>
    </row>
    <row r="6257" spans="1:8" x14ac:dyDescent="0.3">
      <c r="A6257" s="68"/>
      <c r="B6257" s="68"/>
      <c r="C6257" s="68"/>
      <c r="D6257" s="68"/>
      <c r="E6257" s="68"/>
      <c r="F6257" s="68"/>
      <c r="G6257" s="68"/>
      <c r="H6257" s="68"/>
    </row>
    <row r="6258" spans="1:8" x14ac:dyDescent="0.3">
      <c r="A6258" s="68"/>
      <c r="B6258" s="68"/>
      <c r="C6258" s="68"/>
      <c r="D6258" s="68"/>
      <c r="E6258" s="68"/>
      <c r="F6258" s="68"/>
      <c r="G6258" s="68"/>
      <c r="H6258" s="68"/>
    </row>
    <row r="6259" spans="1:8" x14ac:dyDescent="0.3">
      <c r="A6259" s="68"/>
      <c r="B6259" s="68"/>
      <c r="C6259" s="68"/>
      <c r="D6259" s="68"/>
      <c r="E6259" s="68"/>
      <c r="F6259" s="68"/>
      <c r="G6259" s="68"/>
      <c r="H6259" s="68"/>
    </row>
    <row r="6260" spans="1:8" x14ac:dyDescent="0.3">
      <c r="A6260" s="68"/>
      <c r="B6260" s="68"/>
      <c r="C6260" s="68"/>
      <c r="D6260" s="68"/>
      <c r="E6260" s="68"/>
      <c r="F6260" s="68"/>
      <c r="G6260" s="68"/>
      <c r="H6260" s="68"/>
    </row>
    <row r="6261" spans="1:8" x14ac:dyDescent="0.3">
      <c r="A6261" s="68"/>
      <c r="B6261" s="68"/>
      <c r="C6261" s="68"/>
      <c r="D6261" s="68"/>
      <c r="E6261" s="68"/>
      <c r="F6261" s="68"/>
      <c r="G6261" s="68"/>
      <c r="H6261" s="68"/>
    </row>
    <row r="6262" spans="1:8" x14ac:dyDescent="0.3">
      <c r="A6262" s="68"/>
      <c r="B6262" s="68"/>
      <c r="C6262" s="68"/>
      <c r="D6262" s="68"/>
      <c r="E6262" s="68"/>
      <c r="F6262" s="68"/>
      <c r="G6262" s="68"/>
      <c r="H6262" s="68"/>
    </row>
    <row r="6263" spans="1:8" x14ac:dyDescent="0.3">
      <c r="A6263" s="68"/>
      <c r="B6263" s="68"/>
      <c r="C6263" s="68"/>
      <c r="D6263" s="68"/>
      <c r="E6263" s="68"/>
      <c r="F6263" s="68"/>
      <c r="G6263" s="68"/>
      <c r="H6263" s="68"/>
    </row>
    <row r="6264" spans="1:8" x14ac:dyDescent="0.3">
      <c r="A6264" s="68"/>
      <c r="B6264" s="68"/>
      <c r="C6264" s="68"/>
      <c r="D6264" s="68"/>
      <c r="E6264" s="68"/>
      <c r="F6264" s="68"/>
      <c r="G6264" s="68"/>
      <c r="H6264" s="68"/>
    </row>
    <row r="6265" spans="1:8" x14ac:dyDescent="0.3">
      <c r="A6265" s="68"/>
      <c r="B6265" s="68"/>
      <c r="C6265" s="68"/>
      <c r="D6265" s="68"/>
      <c r="E6265" s="68"/>
      <c r="F6265" s="68"/>
      <c r="G6265" s="68"/>
      <c r="H6265" s="68"/>
    </row>
    <row r="6266" spans="1:8" x14ac:dyDescent="0.3">
      <c r="A6266" s="68"/>
      <c r="B6266" s="68"/>
      <c r="C6266" s="68"/>
      <c r="D6266" s="68"/>
      <c r="E6266" s="68"/>
      <c r="F6266" s="68"/>
      <c r="G6266" s="68"/>
      <c r="H6266" s="68"/>
    </row>
    <row r="6267" spans="1:8" x14ac:dyDescent="0.3">
      <c r="A6267" s="68"/>
      <c r="B6267" s="68"/>
      <c r="C6267" s="68"/>
      <c r="D6267" s="68"/>
      <c r="E6267" s="68"/>
      <c r="F6267" s="68"/>
      <c r="G6267" s="68"/>
      <c r="H6267" s="68"/>
    </row>
    <row r="6268" spans="1:8" x14ac:dyDescent="0.3">
      <c r="A6268" s="68"/>
      <c r="B6268" s="68"/>
      <c r="C6268" s="68"/>
      <c r="D6268" s="68"/>
      <c r="E6268" s="68"/>
      <c r="F6268" s="68"/>
      <c r="G6268" s="68"/>
      <c r="H6268" s="68"/>
    </row>
    <row r="6269" spans="1:8" x14ac:dyDescent="0.3">
      <c r="A6269" s="68"/>
      <c r="B6269" s="68"/>
      <c r="C6269" s="68"/>
      <c r="D6269" s="68"/>
      <c r="E6269" s="68"/>
      <c r="F6269" s="68"/>
      <c r="G6269" s="68"/>
      <c r="H6269" s="68"/>
    </row>
    <row r="6270" spans="1:8" x14ac:dyDescent="0.3">
      <c r="A6270" s="68"/>
      <c r="B6270" s="68"/>
      <c r="C6270" s="68"/>
      <c r="D6270" s="68"/>
      <c r="E6270" s="68"/>
      <c r="F6270" s="68"/>
      <c r="G6270" s="68"/>
      <c r="H6270" s="68"/>
    </row>
    <row r="6271" spans="1:8" x14ac:dyDescent="0.3">
      <c r="A6271" s="68"/>
      <c r="B6271" s="68"/>
      <c r="C6271" s="68"/>
      <c r="D6271" s="68"/>
      <c r="E6271" s="68"/>
      <c r="F6271" s="68"/>
      <c r="G6271" s="68"/>
      <c r="H6271" s="68"/>
    </row>
    <row r="6272" spans="1:8" x14ac:dyDescent="0.3">
      <c r="A6272" s="68"/>
      <c r="B6272" s="68"/>
      <c r="C6272" s="68"/>
      <c r="D6272" s="68"/>
      <c r="E6272" s="68"/>
      <c r="F6272" s="68"/>
      <c r="G6272" s="68"/>
      <c r="H6272" s="68"/>
    </row>
    <row r="6273" spans="1:8" x14ac:dyDescent="0.3">
      <c r="A6273" s="68"/>
      <c r="B6273" s="68"/>
      <c r="C6273" s="68"/>
      <c r="D6273" s="68"/>
      <c r="E6273" s="68"/>
      <c r="F6273" s="68"/>
      <c r="G6273" s="68"/>
      <c r="H6273" s="68"/>
    </row>
    <row r="6274" spans="1:8" x14ac:dyDescent="0.3">
      <c r="A6274" s="68"/>
      <c r="B6274" s="68"/>
      <c r="C6274" s="68"/>
      <c r="D6274" s="68"/>
      <c r="E6274" s="68"/>
      <c r="F6274" s="68"/>
      <c r="G6274" s="68"/>
      <c r="H6274" s="68"/>
    </row>
    <row r="6275" spans="1:8" x14ac:dyDescent="0.3">
      <c r="A6275" s="68"/>
      <c r="B6275" s="68"/>
      <c r="C6275" s="68"/>
      <c r="D6275" s="68"/>
      <c r="E6275" s="68"/>
      <c r="F6275" s="68"/>
      <c r="G6275" s="68"/>
      <c r="H6275" s="68"/>
    </row>
    <row r="6276" spans="1:8" x14ac:dyDescent="0.3">
      <c r="A6276" s="68"/>
      <c r="B6276" s="68"/>
      <c r="C6276" s="68"/>
      <c r="D6276" s="68"/>
      <c r="E6276" s="68"/>
      <c r="F6276" s="68"/>
      <c r="G6276" s="68"/>
      <c r="H6276" s="68"/>
    </row>
    <row r="6277" spans="1:8" x14ac:dyDescent="0.3">
      <c r="A6277" s="68"/>
      <c r="B6277" s="68"/>
      <c r="C6277" s="68"/>
      <c r="D6277" s="68"/>
      <c r="E6277" s="68"/>
      <c r="F6277" s="68"/>
      <c r="G6277" s="68"/>
      <c r="H6277" s="68"/>
    </row>
    <row r="6278" spans="1:8" x14ac:dyDescent="0.3">
      <c r="A6278" s="68"/>
      <c r="B6278" s="68"/>
      <c r="C6278" s="68"/>
      <c r="D6278" s="68"/>
      <c r="E6278" s="68"/>
      <c r="F6278" s="68"/>
      <c r="G6278" s="68"/>
      <c r="H6278" s="68"/>
    </row>
    <row r="6279" spans="1:8" x14ac:dyDescent="0.3">
      <c r="A6279" s="68"/>
      <c r="B6279" s="68"/>
      <c r="C6279" s="68"/>
      <c r="D6279" s="68"/>
      <c r="E6279" s="68"/>
      <c r="F6279" s="68"/>
      <c r="G6279" s="68"/>
      <c r="H6279" s="68"/>
    </row>
    <row r="6280" spans="1:8" x14ac:dyDescent="0.3">
      <c r="A6280" s="68"/>
      <c r="B6280" s="68"/>
      <c r="C6280" s="68"/>
      <c r="D6280" s="68"/>
      <c r="E6280" s="68"/>
      <c r="F6280" s="68"/>
      <c r="G6280" s="68"/>
      <c r="H6280" s="68"/>
    </row>
    <row r="6281" spans="1:8" x14ac:dyDescent="0.3">
      <c r="A6281" s="68"/>
      <c r="B6281" s="68"/>
      <c r="C6281" s="68"/>
      <c r="D6281" s="68"/>
      <c r="E6281" s="68"/>
      <c r="F6281" s="68"/>
      <c r="G6281" s="68"/>
      <c r="H6281" s="68"/>
    </row>
    <row r="6282" spans="1:8" x14ac:dyDescent="0.3">
      <c r="A6282" s="68"/>
      <c r="B6282" s="68"/>
      <c r="C6282" s="68"/>
      <c r="D6282" s="68"/>
      <c r="E6282" s="68"/>
      <c r="F6282" s="68"/>
      <c r="G6282" s="68"/>
      <c r="H6282" s="68"/>
    </row>
    <row r="6283" spans="1:8" x14ac:dyDescent="0.3">
      <c r="A6283" s="68"/>
      <c r="B6283" s="68"/>
      <c r="C6283" s="68"/>
      <c r="D6283" s="68"/>
      <c r="E6283" s="68"/>
      <c r="F6283" s="68"/>
      <c r="G6283" s="68"/>
      <c r="H6283" s="68"/>
    </row>
    <row r="6284" spans="1:8" x14ac:dyDescent="0.3">
      <c r="A6284" s="68"/>
      <c r="B6284" s="68"/>
      <c r="C6284" s="68"/>
      <c r="D6284" s="68"/>
      <c r="E6284" s="68"/>
      <c r="F6284" s="68"/>
      <c r="G6284" s="68"/>
      <c r="H6284" s="68"/>
    </row>
    <row r="6285" spans="1:8" x14ac:dyDescent="0.3">
      <c r="A6285" s="68"/>
      <c r="B6285" s="68"/>
      <c r="C6285" s="68"/>
      <c r="D6285" s="68"/>
      <c r="E6285" s="68"/>
      <c r="F6285" s="68"/>
      <c r="G6285" s="68"/>
      <c r="H6285" s="68"/>
    </row>
    <row r="6286" spans="1:8" x14ac:dyDescent="0.3">
      <c r="A6286" s="68"/>
      <c r="B6286" s="68"/>
      <c r="C6286" s="68"/>
      <c r="D6286" s="68"/>
      <c r="E6286" s="68"/>
      <c r="F6286" s="68"/>
      <c r="G6286" s="68"/>
      <c r="H6286" s="68"/>
    </row>
    <row r="6287" spans="1:8" x14ac:dyDescent="0.3">
      <c r="A6287" s="68"/>
      <c r="B6287" s="68"/>
      <c r="C6287" s="68"/>
      <c r="D6287" s="68"/>
      <c r="E6287" s="68"/>
      <c r="F6287" s="68"/>
      <c r="G6287" s="68"/>
      <c r="H6287" s="68"/>
    </row>
    <row r="6288" spans="1:8" x14ac:dyDescent="0.3">
      <c r="A6288" s="68"/>
      <c r="B6288" s="68"/>
      <c r="C6288" s="68"/>
      <c r="D6288" s="68"/>
      <c r="E6288" s="68"/>
      <c r="F6288" s="68"/>
      <c r="G6288" s="68"/>
      <c r="H6288" s="68"/>
    </row>
    <row r="6289" spans="1:8" x14ac:dyDescent="0.3">
      <c r="A6289" s="68"/>
      <c r="B6289" s="68"/>
      <c r="C6289" s="68"/>
      <c r="D6289" s="68"/>
      <c r="E6289" s="68"/>
      <c r="F6289" s="68"/>
      <c r="G6289" s="68"/>
      <c r="H6289" s="68"/>
    </row>
    <row r="6290" spans="1:8" x14ac:dyDescent="0.3">
      <c r="A6290" s="68"/>
      <c r="B6290" s="68"/>
      <c r="C6290" s="68"/>
      <c r="D6290" s="68"/>
      <c r="E6290" s="68"/>
      <c r="F6290" s="68"/>
      <c r="G6290" s="68"/>
      <c r="H6290" s="68"/>
    </row>
    <row r="6291" spans="1:8" x14ac:dyDescent="0.3">
      <c r="A6291" s="68"/>
      <c r="B6291" s="68"/>
      <c r="C6291" s="68"/>
      <c r="D6291" s="68"/>
      <c r="E6291" s="68"/>
      <c r="F6291" s="68"/>
      <c r="G6291" s="68"/>
      <c r="H6291" s="68"/>
    </row>
    <row r="6292" spans="1:8" x14ac:dyDescent="0.3">
      <c r="A6292" s="68"/>
      <c r="B6292" s="68"/>
      <c r="C6292" s="68"/>
      <c r="D6292" s="68"/>
      <c r="E6292" s="68"/>
      <c r="F6292" s="68"/>
      <c r="G6292" s="68"/>
      <c r="H6292" s="68"/>
    </row>
    <row r="6293" spans="1:8" x14ac:dyDescent="0.3">
      <c r="A6293" s="68"/>
      <c r="B6293" s="68"/>
      <c r="C6293" s="68"/>
      <c r="D6293" s="68"/>
      <c r="E6293" s="68"/>
      <c r="F6293" s="68"/>
      <c r="G6293" s="68"/>
      <c r="H6293" s="68"/>
    </row>
    <row r="6294" spans="1:8" x14ac:dyDescent="0.3">
      <c r="A6294" s="68"/>
      <c r="B6294" s="68"/>
      <c r="C6294" s="68"/>
      <c r="D6294" s="68"/>
      <c r="E6294" s="68"/>
      <c r="F6294" s="68"/>
      <c r="G6294" s="68"/>
      <c r="H6294" s="68"/>
    </row>
    <row r="6295" spans="1:8" x14ac:dyDescent="0.3">
      <c r="A6295" s="68"/>
      <c r="B6295" s="68"/>
      <c r="C6295" s="68"/>
      <c r="D6295" s="68"/>
      <c r="E6295" s="68"/>
      <c r="F6295" s="68"/>
      <c r="G6295" s="68"/>
      <c r="H6295" s="68"/>
    </row>
    <row r="6296" spans="1:8" x14ac:dyDescent="0.3">
      <c r="A6296" s="68"/>
      <c r="B6296" s="68"/>
      <c r="C6296" s="68"/>
      <c r="D6296" s="68"/>
      <c r="E6296" s="68"/>
      <c r="F6296" s="68"/>
      <c r="G6296" s="68"/>
      <c r="H6296" s="68"/>
    </row>
    <row r="6297" spans="1:8" x14ac:dyDescent="0.3">
      <c r="A6297" s="68"/>
      <c r="B6297" s="68"/>
      <c r="C6297" s="68"/>
      <c r="D6297" s="68"/>
      <c r="E6297" s="68"/>
      <c r="F6297" s="68"/>
      <c r="G6297" s="68"/>
      <c r="H6297" s="68"/>
    </row>
    <row r="6298" spans="1:8" x14ac:dyDescent="0.3">
      <c r="A6298" s="68"/>
      <c r="B6298" s="68"/>
      <c r="C6298" s="68"/>
      <c r="D6298" s="68"/>
      <c r="E6298" s="68"/>
      <c r="F6298" s="68"/>
      <c r="G6298" s="68"/>
      <c r="H6298" s="68"/>
    </row>
    <row r="6299" spans="1:8" x14ac:dyDescent="0.3">
      <c r="A6299" s="68"/>
      <c r="B6299" s="68"/>
      <c r="C6299" s="68"/>
      <c r="D6299" s="68"/>
      <c r="E6299" s="68"/>
      <c r="F6299" s="68"/>
      <c r="G6299" s="68"/>
      <c r="H6299" s="68"/>
    </row>
    <row r="6300" spans="1:8" x14ac:dyDescent="0.3">
      <c r="A6300" s="68"/>
      <c r="B6300" s="68"/>
      <c r="C6300" s="68"/>
      <c r="D6300" s="68"/>
      <c r="E6300" s="68"/>
      <c r="F6300" s="68"/>
      <c r="G6300" s="68"/>
      <c r="H6300" s="68"/>
    </row>
    <row r="6301" spans="1:8" x14ac:dyDescent="0.3">
      <c r="A6301" s="68"/>
      <c r="B6301" s="68"/>
      <c r="C6301" s="68"/>
      <c r="D6301" s="68"/>
      <c r="E6301" s="68"/>
      <c r="F6301" s="68"/>
      <c r="G6301" s="68"/>
      <c r="H6301" s="68"/>
    </row>
    <row r="6302" spans="1:8" x14ac:dyDescent="0.3">
      <c r="A6302" s="68"/>
      <c r="B6302" s="68"/>
      <c r="C6302" s="68"/>
      <c r="D6302" s="68"/>
      <c r="E6302" s="68"/>
      <c r="F6302" s="68"/>
      <c r="G6302" s="68"/>
      <c r="H6302" s="68"/>
    </row>
    <row r="6303" spans="1:8" x14ac:dyDescent="0.3">
      <c r="A6303" s="68"/>
      <c r="B6303" s="68"/>
      <c r="C6303" s="68"/>
      <c r="D6303" s="68"/>
      <c r="E6303" s="68"/>
      <c r="F6303" s="68"/>
      <c r="G6303" s="68"/>
      <c r="H6303" s="68"/>
    </row>
    <row r="6304" spans="1:8" x14ac:dyDescent="0.3">
      <c r="A6304" s="68"/>
      <c r="B6304" s="68"/>
      <c r="C6304" s="68"/>
      <c r="D6304" s="68"/>
      <c r="E6304" s="68"/>
      <c r="F6304" s="68"/>
      <c r="G6304" s="68"/>
      <c r="H6304" s="68"/>
    </row>
    <row r="6305" spans="1:8" x14ac:dyDescent="0.3">
      <c r="A6305" s="68"/>
      <c r="B6305" s="68"/>
      <c r="C6305" s="68"/>
      <c r="D6305" s="68"/>
      <c r="E6305" s="68"/>
      <c r="F6305" s="68"/>
      <c r="G6305" s="68"/>
      <c r="H6305" s="68"/>
    </row>
    <row r="6306" spans="1:8" x14ac:dyDescent="0.3">
      <c r="A6306" s="68"/>
      <c r="B6306" s="68"/>
      <c r="C6306" s="68"/>
      <c r="D6306" s="68"/>
      <c r="E6306" s="68"/>
      <c r="F6306" s="68"/>
      <c r="G6306" s="68"/>
      <c r="H6306" s="68"/>
    </row>
    <row r="6307" spans="1:8" x14ac:dyDescent="0.3">
      <c r="A6307" s="68"/>
      <c r="B6307" s="68"/>
      <c r="C6307" s="68"/>
      <c r="D6307" s="68"/>
      <c r="E6307" s="68"/>
      <c r="F6307" s="68"/>
      <c r="G6307" s="68"/>
      <c r="H6307" s="68"/>
    </row>
    <row r="6308" spans="1:8" x14ac:dyDescent="0.3">
      <c r="A6308" s="68"/>
      <c r="B6308" s="68"/>
      <c r="C6308" s="68"/>
      <c r="D6308" s="68"/>
      <c r="E6308" s="68"/>
      <c r="F6308" s="68"/>
      <c r="G6308" s="68"/>
      <c r="H6308" s="68"/>
    </row>
    <row r="6309" spans="1:8" x14ac:dyDescent="0.3">
      <c r="A6309" s="68"/>
      <c r="B6309" s="68"/>
      <c r="C6309" s="68"/>
      <c r="D6309" s="68"/>
      <c r="E6309" s="68"/>
      <c r="F6309" s="68"/>
      <c r="G6309" s="68"/>
      <c r="H6309" s="68"/>
    </row>
    <row r="6310" spans="1:8" x14ac:dyDescent="0.3">
      <c r="A6310" s="68"/>
      <c r="B6310" s="68"/>
      <c r="C6310" s="68"/>
      <c r="D6310" s="68"/>
      <c r="E6310" s="68"/>
      <c r="F6310" s="68"/>
      <c r="G6310" s="68"/>
      <c r="H6310" s="68"/>
    </row>
    <row r="6311" spans="1:8" x14ac:dyDescent="0.3">
      <c r="A6311" s="68"/>
      <c r="B6311" s="68"/>
      <c r="C6311" s="68"/>
      <c r="D6311" s="68"/>
      <c r="E6311" s="68"/>
      <c r="F6311" s="68"/>
      <c r="G6311" s="68"/>
      <c r="H6311" s="68"/>
    </row>
    <row r="6312" spans="1:8" x14ac:dyDescent="0.3">
      <c r="A6312" s="68"/>
      <c r="B6312" s="68"/>
      <c r="C6312" s="68"/>
      <c r="D6312" s="68"/>
      <c r="E6312" s="68"/>
      <c r="F6312" s="68"/>
      <c r="G6312" s="68"/>
      <c r="H6312" s="68"/>
    </row>
    <row r="6313" spans="1:8" x14ac:dyDescent="0.3">
      <c r="A6313" s="68"/>
      <c r="B6313" s="68"/>
      <c r="C6313" s="68"/>
      <c r="D6313" s="68"/>
      <c r="E6313" s="68"/>
      <c r="F6313" s="68"/>
      <c r="G6313" s="68"/>
      <c r="H6313" s="68"/>
    </row>
    <row r="6314" spans="1:8" x14ac:dyDescent="0.3">
      <c r="A6314" s="68"/>
      <c r="B6314" s="68"/>
      <c r="C6314" s="68"/>
      <c r="D6314" s="68"/>
      <c r="E6314" s="68"/>
      <c r="F6314" s="68"/>
      <c r="G6314" s="68"/>
      <c r="H6314" s="68"/>
    </row>
    <row r="6315" spans="1:8" x14ac:dyDescent="0.3">
      <c r="A6315" s="68"/>
      <c r="B6315" s="68"/>
      <c r="C6315" s="68"/>
      <c r="D6315" s="68"/>
      <c r="E6315" s="68"/>
      <c r="F6315" s="68"/>
      <c r="G6315" s="68"/>
      <c r="H6315" s="68"/>
    </row>
    <row r="6316" spans="1:8" x14ac:dyDescent="0.3">
      <c r="A6316" s="68"/>
      <c r="B6316" s="68"/>
      <c r="C6316" s="68"/>
      <c r="D6316" s="68"/>
      <c r="E6316" s="68"/>
      <c r="F6316" s="68"/>
      <c r="G6316" s="68"/>
      <c r="H6316" s="68"/>
    </row>
    <row r="6317" spans="1:8" x14ac:dyDescent="0.3">
      <c r="A6317" s="68"/>
      <c r="B6317" s="68"/>
      <c r="C6317" s="68"/>
      <c r="D6317" s="68"/>
      <c r="E6317" s="68"/>
      <c r="F6317" s="68"/>
      <c r="G6317" s="68"/>
      <c r="H6317" s="68"/>
    </row>
    <row r="6318" spans="1:8" x14ac:dyDescent="0.3">
      <c r="A6318" s="68"/>
      <c r="B6318" s="68"/>
      <c r="C6318" s="68"/>
      <c r="D6318" s="68"/>
      <c r="E6318" s="68"/>
      <c r="F6318" s="68"/>
      <c r="G6318" s="68"/>
      <c r="H6318" s="68"/>
    </row>
    <row r="6319" spans="1:8" x14ac:dyDescent="0.3">
      <c r="A6319" s="68"/>
      <c r="B6319" s="68"/>
      <c r="C6319" s="68"/>
      <c r="D6319" s="68"/>
      <c r="E6319" s="68"/>
      <c r="F6319" s="68"/>
      <c r="G6319" s="68"/>
      <c r="H6319" s="68"/>
    </row>
    <row r="6320" spans="1:8" x14ac:dyDescent="0.3">
      <c r="A6320" s="68"/>
      <c r="B6320" s="68"/>
      <c r="C6320" s="68"/>
      <c r="D6320" s="68"/>
      <c r="E6320" s="68"/>
      <c r="F6320" s="68"/>
      <c r="G6320" s="68"/>
      <c r="H6320" s="68"/>
    </row>
    <row r="6321" spans="1:8" x14ac:dyDescent="0.3">
      <c r="A6321" s="68"/>
      <c r="B6321" s="68"/>
      <c r="C6321" s="68"/>
      <c r="D6321" s="68"/>
      <c r="E6321" s="68"/>
      <c r="F6321" s="68"/>
      <c r="G6321" s="68"/>
      <c r="H6321" s="68"/>
    </row>
    <row r="6322" spans="1:8" x14ac:dyDescent="0.3">
      <c r="A6322" s="68"/>
      <c r="B6322" s="68"/>
      <c r="C6322" s="68"/>
      <c r="D6322" s="68"/>
      <c r="E6322" s="68"/>
      <c r="F6322" s="68"/>
      <c r="G6322" s="68"/>
      <c r="H6322" s="68"/>
    </row>
    <row r="6323" spans="1:8" x14ac:dyDescent="0.3">
      <c r="A6323" s="68"/>
      <c r="B6323" s="68"/>
      <c r="C6323" s="68"/>
      <c r="D6323" s="68"/>
      <c r="E6323" s="68"/>
      <c r="F6323" s="68"/>
      <c r="G6323" s="68"/>
      <c r="H6323" s="68"/>
    </row>
    <row r="6324" spans="1:8" x14ac:dyDescent="0.3">
      <c r="A6324" s="68"/>
      <c r="B6324" s="68"/>
      <c r="C6324" s="68"/>
      <c r="D6324" s="68"/>
      <c r="E6324" s="68"/>
      <c r="F6324" s="68"/>
      <c r="G6324" s="68"/>
      <c r="H6324" s="68"/>
    </row>
    <row r="6325" spans="1:8" x14ac:dyDescent="0.3">
      <c r="A6325" s="68"/>
      <c r="B6325" s="68"/>
      <c r="C6325" s="68"/>
      <c r="D6325" s="68"/>
      <c r="E6325" s="68"/>
      <c r="F6325" s="68"/>
      <c r="G6325" s="68"/>
      <c r="H6325" s="68"/>
    </row>
    <row r="6326" spans="1:8" x14ac:dyDescent="0.3">
      <c r="A6326" s="68"/>
      <c r="B6326" s="68"/>
      <c r="C6326" s="68"/>
      <c r="D6326" s="68"/>
      <c r="E6326" s="68"/>
      <c r="F6326" s="68"/>
      <c r="G6326" s="68"/>
      <c r="H6326" s="68"/>
    </row>
    <row r="6327" spans="1:8" x14ac:dyDescent="0.3">
      <c r="A6327" s="68"/>
      <c r="B6327" s="68"/>
      <c r="C6327" s="68"/>
      <c r="D6327" s="68"/>
      <c r="E6327" s="68"/>
      <c r="F6327" s="68"/>
      <c r="G6327" s="68"/>
      <c r="H6327" s="68"/>
    </row>
    <row r="6328" spans="1:8" x14ac:dyDescent="0.3">
      <c r="A6328" s="68"/>
      <c r="B6328" s="68"/>
      <c r="C6328" s="68"/>
      <c r="D6328" s="68"/>
      <c r="E6328" s="68"/>
      <c r="F6328" s="68"/>
      <c r="G6328" s="68"/>
      <c r="H6328" s="68"/>
    </row>
    <row r="6329" spans="1:8" x14ac:dyDescent="0.3">
      <c r="A6329" s="68"/>
      <c r="B6329" s="68"/>
      <c r="C6329" s="68"/>
      <c r="D6329" s="68"/>
      <c r="E6329" s="68"/>
      <c r="F6329" s="68"/>
      <c r="G6329" s="68"/>
      <c r="H6329" s="68"/>
    </row>
    <row r="6330" spans="1:8" x14ac:dyDescent="0.3">
      <c r="A6330" s="68"/>
      <c r="B6330" s="68"/>
      <c r="C6330" s="68"/>
      <c r="D6330" s="68"/>
      <c r="E6330" s="68"/>
      <c r="F6330" s="68"/>
      <c r="G6330" s="68"/>
      <c r="H6330" s="68"/>
    </row>
    <row r="6331" spans="1:8" x14ac:dyDescent="0.3">
      <c r="A6331" s="68"/>
      <c r="B6331" s="68"/>
      <c r="C6331" s="68"/>
      <c r="D6331" s="68"/>
      <c r="E6331" s="68"/>
      <c r="F6331" s="68"/>
      <c r="G6331" s="68"/>
      <c r="H6331" s="68"/>
    </row>
    <row r="6332" spans="1:8" x14ac:dyDescent="0.3">
      <c r="A6332" s="68"/>
      <c r="B6332" s="68"/>
      <c r="C6332" s="68"/>
      <c r="D6332" s="68"/>
      <c r="E6332" s="68"/>
      <c r="F6332" s="68"/>
      <c r="G6332" s="68"/>
      <c r="H6332" s="68"/>
    </row>
    <row r="6333" spans="1:8" x14ac:dyDescent="0.3">
      <c r="A6333" s="68"/>
      <c r="B6333" s="68"/>
      <c r="C6333" s="68"/>
      <c r="D6333" s="68"/>
      <c r="E6333" s="68"/>
      <c r="F6333" s="68"/>
      <c r="G6333" s="68"/>
      <c r="H6333" s="68"/>
    </row>
    <row r="6334" spans="1:8" x14ac:dyDescent="0.3">
      <c r="A6334" s="68"/>
      <c r="B6334" s="68"/>
      <c r="C6334" s="68"/>
      <c r="D6334" s="68"/>
      <c r="E6334" s="68"/>
      <c r="F6334" s="68"/>
      <c r="G6334" s="68"/>
      <c r="H6334" s="68"/>
    </row>
    <row r="6335" spans="1:8" x14ac:dyDescent="0.3">
      <c r="A6335" s="68"/>
      <c r="B6335" s="68"/>
      <c r="C6335" s="68"/>
      <c r="D6335" s="68"/>
      <c r="E6335" s="68"/>
      <c r="F6335" s="68"/>
      <c r="G6335" s="68"/>
      <c r="H6335" s="68"/>
    </row>
    <row r="6336" spans="1:8" x14ac:dyDescent="0.3">
      <c r="A6336" s="68"/>
      <c r="B6336" s="68"/>
      <c r="C6336" s="68"/>
      <c r="D6336" s="68"/>
      <c r="E6336" s="68"/>
      <c r="F6336" s="68"/>
      <c r="G6336" s="68"/>
      <c r="H6336" s="68"/>
    </row>
    <row r="6337" spans="1:8" x14ac:dyDescent="0.3">
      <c r="A6337" s="68"/>
      <c r="B6337" s="68"/>
      <c r="C6337" s="68"/>
      <c r="D6337" s="68"/>
      <c r="E6337" s="68"/>
      <c r="F6337" s="68"/>
      <c r="G6337" s="68"/>
      <c r="H6337" s="68"/>
    </row>
    <row r="6338" spans="1:8" x14ac:dyDescent="0.3">
      <c r="A6338" s="68"/>
      <c r="B6338" s="68"/>
      <c r="C6338" s="68"/>
      <c r="D6338" s="68"/>
      <c r="E6338" s="68"/>
      <c r="F6338" s="68"/>
      <c r="G6338" s="68"/>
      <c r="H6338" s="68"/>
    </row>
    <row r="6339" spans="1:8" x14ac:dyDescent="0.3">
      <c r="A6339" s="68"/>
      <c r="B6339" s="68"/>
      <c r="C6339" s="68"/>
      <c r="D6339" s="68"/>
      <c r="E6339" s="68"/>
      <c r="F6339" s="68"/>
      <c r="G6339" s="68"/>
      <c r="H6339" s="68"/>
    </row>
    <row r="6340" spans="1:8" x14ac:dyDescent="0.3">
      <c r="A6340" s="68"/>
      <c r="B6340" s="68"/>
      <c r="C6340" s="68"/>
      <c r="D6340" s="68"/>
      <c r="E6340" s="68"/>
      <c r="F6340" s="68"/>
      <c r="G6340" s="68"/>
      <c r="H6340" s="68"/>
    </row>
    <row r="6341" spans="1:8" x14ac:dyDescent="0.3">
      <c r="A6341" s="68"/>
      <c r="B6341" s="68"/>
      <c r="C6341" s="68"/>
      <c r="D6341" s="68"/>
      <c r="E6341" s="68"/>
      <c r="F6341" s="68"/>
      <c r="G6341" s="68"/>
      <c r="H6341" s="68"/>
    </row>
    <row r="6342" spans="1:8" x14ac:dyDescent="0.3">
      <c r="A6342" s="68"/>
      <c r="B6342" s="68"/>
      <c r="C6342" s="68"/>
      <c r="D6342" s="68"/>
      <c r="E6342" s="68"/>
      <c r="F6342" s="68"/>
      <c r="G6342" s="68"/>
      <c r="H6342" s="68"/>
    </row>
    <row r="6343" spans="1:8" x14ac:dyDescent="0.3">
      <c r="A6343" s="68"/>
      <c r="B6343" s="68"/>
      <c r="C6343" s="68"/>
      <c r="D6343" s="68"/>
      <c r="E6343" s="68"/>
      <c r="F6343" s="68"/>
      <c r="G6343" s="68"/>
      <c r="H6343" s="68"/>
    </row>
    <row r="6344" spans="1:8" x14ac:dyDescent="0.3">
      <c r="A6344" s="68"/>
      <c r="B6344" s="68"/>
      <c r="C6344" s="68"/>
      <c r="D6344" s="68"/>
      <c r="E6344" s="68"/>
      <c r="F6344" s="68"/>
      <c r="G6344" s="68"/>
      <c r="H6344" s="68"/>
    </row>
    <row r="6345" spans="1:8" x14ac:dyDescent="0.3">
      <c r="A6345" s="68"/>
      <c r="B6345" s="68"/>
      <c r="C6345" s="68"/>
      <c r="D6345" s="68"/>
      <c r="E6345" s="68"/>
      <c r="F6345" s="68"/>
      <c r="G6345" s="68"/>
      <c r="H6345" s="68"/>
    </row>
    <row r="6346" spans="1:8" x14ac:dyDescent="0.3">
      <c r="A6346" s="68"/>
      <c r="B6346" s="68"/>
      <c r="C6346" s="68"/>
      <c r="D6346" s="68"/>
      <c r="E6346" s="68"/>
      <c r="F6346" s="68"/>
      <c r="G6346" s="68"/>
      <c r="H6346" s="68"/>
    </row>
    <row r="6347" spans="1:8" x14ac:dyDescent="0.3">
      <c r="A6347" s="68"/>
      <c r="B6347" s="68"/>
      <c r="C6347" s="68"/>
      <c r="D6347" s="68"/>
      <c r="E6347" s="68"/>
      <c r="F6347" s="68"/>
      <c r="G6347" s="68"/>
      <c r="H6347" s="68"/>
    </row>
    <row r="6348" spans="1:8" x14ac:dyDescent="0.3">
      <c r="A6348" s="68"/>
      <c r="B6348" s="68"/>
      <c r="C6348" s="68"/>
      <c r="D6348" s="68"/>
      <c r="E6348" s="68"/>
      <c r="F6348" s="68"/>
      <c r="G6348" s="68"/>
      <c r="H6348" s="68"/>
    </row>
    <row r="6349" spans="1:8" x14ac:dyDescent="0.3">
      <c r="A6349" s="68"/>
      <c r="B6349" s="68"/>
      <c r="C6349" s="68"/>
      <c r="D6349" s="68"/>
      <c r="E6349" s="68"/>
      <c r="F6349" s="68"/>
      <c r="G6349" s="68"/>
      <c r="H6349" s="68"/>
    </row>
    <row r="6350" spans="1:8" x14ac:dyDescent="0.3">
      <c r="A6350" s="68"/>
      <c r="B6350" s="68"/>
      <c r="C6350" s="68"/>
      <c r="D6350" s="68"/>
      <c r="E6350" s="68"/>
      <c r="F6350" s="68"/>
      <c r="G6350" s="68"/>
      <c r="H6350" s="68"/>
    </row>
    <row r="6351" spans="1:8" x14ac:dyDescent="0.3">
      <c r="A6351" s="68"/>
      <c r="B6351" s="68"/>
      <c r="C6351" s="68"/>
      <c r="D6351" s="68"/>
      <c r="E6351" s="68"/>
      <c r="F6351" s="68"/>
      <c r="G6351" s="68"/>
      <c r="H6351" s="68"/>
    </row>
    <row r="6352" spans="1:8" x14ac:dyDescent="0.3">
      <c r="A6352" s="68"/>
      <c r="B6352" s="68"/>
      <c r="C6352" s="68"/>
      <c r="D6352" s="68"/>
      <c r="E6352" s="68"/>
      <c r="F6352" s="68"/>
      <c r="G6352" s="68"/>
      <c r="H6352" s="68"/>
    </row>
    <row r="6353" spans="1:8" x14ac:dyDescent="0.3">
      <c r="A6353" s="68"/>
      <c r="B6353" s="68"/>
      <c r="C6353" s="68"/>
      <c r="D6353" s="68"/>
      <c r="E6353" s="68"/>
      <c r="F6353" s="68"/>
      <c r="G6353" s="68"/>
      <c r="H6353" s="68"/>
    </row>
    <row r="6354" spans="1:8" x14ac:dyDescent="0.3">
      <c r="A6354" s="68"/>
      <c r="B6354" s="68"/>
      <c r="C6354" s="68"/>
      <c r="D6354" s="68"/>
      <c r="E6354" s="68"/>
      <c r="F6354" s="68"/>
      <c r="G6354" s="68"/>
      <c r="H6354" s="68"/>
    </row>
    <row r="6355" spans="1:8" x14ac:dyDescent="0.3">
      <c r="A6355" s="68"/>
      <c r="B6355" s="68"/>
      <c r="C6355" s="68"/>
      <c r="D6355" s="68"/>
      <c r="E6355" s="68"/>
      <c r="F6355" s="68"/>
      <c r="G6355" s="68"/>
      <c r="H6355" s="68"/>
    </row>
    <row r="6356" spans="1:8" x14ac:dyDescent="0.3">
      <c r="A6356" s="68"/>
      <c r="B6356" s="68"/>
      <c r="C6356" s="68"/>
      <c r="D6356" s="68"/>
      <c r="E6356" s="68"/>
      <c r="F6356" s="68"/>
      <c r="G6356" s="68"/>
      <c r="H6356" s="68"/>
    </row>
    <row r="6357" spans="1:8" x14ac:dyDescent="0.3">
      <c r="A6357" s="68"/>
      <c r="B6357" s="68"/>
      <c r="C6357" s="68"/>
      <c r="D6357" s="68"/>
      <c r="E6357" s="68"/>
      <c r="F6357" s="68"/>
      <c r="G6357" s="68"/>
      <c r="H6357" s="68"/>
    </row>
    <row r="6358" spans="1:8" x14ac:dyDescent="0.3">
      <c r="A6358" s="68"/>
      <c r="B6358" s="68"/>
      <c r="C6358" s="68"/>
      <c r="D6358" s="68"/>
      <c r="E6358" s="68"/>
      <c r="F6358" s="68"/>
      <c r="G6358" s="68"/>
      <c r="H6358" s="68"/>
    </row>
    <row r="6359" spans="1:8" x14ac:dyDescent="0.3">
      <c r="A6359" s="68"/>
      <c r="B6359" s="68"/>
      <c r="C6359" s="68"/>
      <c r="D6359" s="68"/>
      <c r="E6359" s="68"/>
      <c r="F6359" s="68"/>
      <c r="G6359" s="68"/>
      <c r="H6359" s="68"/>
    </row>
    <row r="6360" spans="1:8" x14ac:dyDescent="0.3">
      <c r="A6360" s="68"/>
      <c r="B6360" s="68"/>
      <c r="C6360" s="68"/>
      <c r="D6360" s="68"/>
      <c r="E6360" s="68"/>
      <c r="F6360" s="68"/>
      <c r="G6360" s="68"/>
      <c r="H6360" s="68"/>
    </row>
    <row r="6361" spans="1:8" x14ac:dyDescent="0.3">
      <c r="A6361" s="68"/>
      <c r="B6361" s="68"/>
      <c r="C6361" s="68"/>
      <c r="D6361" s="68"/>
      <c r="E6361" s="68"/>
      <c r="F6361" s="68"/>
      <c r="G6361" s="68"/>
      <c r="H6361" s="68"/>
    </row>
    <row r="6362" spans="1:8" x14ac:dyDescent="0.3">
      <c r="A6362" s="68"/>
      <c r="B6362" s="68"/>
      <c r="C6362" s="68"/>
      <c r="D6362" s="68"/>
      <c r="E6362" s="68"/>
      <c r="F6362" s="68"/>
      <c r="G6362" s="68"/>
      <c r="H6362" s="68"/>
    </row>
    <row r="6363" spans="1:8" x14ac:dyDescent="0.3">
      <c r="A6363" s="68"/>
      <c r="B6363" s="68"/>
      <c r="C6363" s="68"/>
      <c r="D6363" s="68"/>
      <c r="E6363" s="68"/>
      <c r="F6363" s="68"/>
      <c r="G6363" s="68"/>
      <c r="H6363" s="68"/>
    </row>
    <row r="6364" spans="1:8" x14ac:dyDescent="0.3">
      <c r="A6364" s="68"/>
      <c r="B6364" s="68"/>
      <c r="C6364" s="68"/>
      <c r="D6364" s="68"/>
      <c r="E6364" s="68"/>
      <c r="F6364" s="68"/>
      <c r="G6364" s="68"/>
      <c r="H6364" s="68"/>
    </row>
    <row r="6365" spans="1:8" x14ac:dyDescent="0.3">
      <c r="A6365" s="68"/>
      <c r="B6365" s="68"/>
      <c r="C6365" s="68"/>
      <c r="D6365" s="68"/>
      <c r="E6365" s="68"/>
      <c r="F6365" s="68"/>
      <c r="G6365" s="68"/>
      <c r="H6365" s="68"/>
    </row>
    <row r="6366" spans="1:8" x14ac:dyDescent="0.3">
      <c r="A6366" s="68"/>
      <c r="B6366" s="68"/>
      <c r="C6366" s="68"/>
      <c r="D6366" s="68"/>
      <c r="E6366" s="68"/>
      <c r="F6366" s="68"/>
      <c r="G6366" s="68"/>
      <c r="H6366" s="68"/>
    </row>
    <row r="6367" spans="1:8" x14ac:dyDescent="0.3">
      <c r="A6367" s="68"/>
      <c r="B6367" s="68"/>
      <c r="C6367" s="68"/>
      <c r="D6367" s="68"/>
      <c r="E6367" s="68"/>
      <c r="F6367" s="68"/>
      <c r="G6367" s="68"/>
      <c r="H6367" s="68"/>
    </row>
    <row r="6368" spans="1:8" x14ac:dyDescent="0.3">
      <c r="A6368" s="68"/>
      <c r="B6368" s="68"/>
      <c r="C6368" s="68"/>
      <c r="D6368" s="68"/>
      <c r="E6368" s="68"/>
      <c r="F6368" s="68"/>
      <c r="G6368" s="68"/>
      <c r="H6368" s="68"/>
    </row>
    <row r="6369" spans="1:8" x14ac:dyDescent="0.3">
      <c r="A6369" s="68"/>
      <c r="B6369" s="68"/>
      <c r="C6369" s="68"/>
      <c r="D6369" s="68"/>
      <c r="E6369" s="68"/>
      <c r="F6369" s="68"/>
      <c r="G6369" s="68"/>
      <c r="H6369" s="68"/>
    </row>
    <row r="6370" spans="1:8" x14ac:dyDescent="0.3">
      <c r="A6370" s="68"/>
      <c r="B6370" s="68"/>
      <c r="C6370" s="68"/>
      <c r="D6370" s="68"/>
      <c r="E6370" s="68"/>
      <c r="F6370" s="68"/>
      <c r="G6370" s="68"/>
      <c r="H6370" s="68"/>
    </row>
    <row r="6371" spans="1:8" x14ac:dyDescent="0.3">
      <c r="A6371" s="68"/>
      <c r="B6371" s="68"/>
      <c r="C6371" s="68"/>
      <c r="D6371" s="68"/>
      <c r="E6371" s="68"/>
      <c r="F6371" s="68"/>
      <c r="G6371" s="68"/>
      <c r="H6371" s="68"/>
    </row>
    <row r="6372" spans="1:8" x14ac:dyDescent="0.3">
      <c r="A6372" s="68"/>
      <c r="B6372" s="68"/>
      <c r="C6372" s="68"/>
      <c r="D6372" s="68"/>
      <c r="E6372" s="68"/>
      <c r="F6372" s="68"/>
      <c r="G6372" s="68"/>
      <c r="H6372" s="68"/>
    </row>
    <row r="6373" spans="1:8" x14ac:dyDescent="0.3">
      <c r="A6373" s="68"/>
      <c r="B6373" s="68"/>
      <c r="C6373" s="68"/>
      <c r="D6373" s="68"/>
      <c r="E6373" s="68"/>
      <c r="F6373" s="68"/>
      <c r="G6373" s="68"/>
      <c r="H6373" s="68"/>
    </row>
    <row r="6374" spans="1:8" x14ac:dyDescent="0.3">
      <c r="A6374" s="68"/>
      <c r="B6374" s="68"/>
      <c r="C6374" s="68"/>
      <c r="D6374" s="68"/>
      <c r="E6374" s="68"/>
      <c r="F6374" s="68"/>
      <c r="G6374" s="68"/>
      <c r="H6374" s="68"/>
    </row>
    <row r="6375" spans="1:8" x14ac:dyDescent="0.3">
      <c r="A6375" s="68"/>
      <c r="B6375" s="68"/>
      <c r="C6375" s="68"/>
      <c r="D6375" s="68"/>
      <c r="E6375" s="68"/>
      <c r="F6375" s="68"/>
      <c r="G6375" s="68"/>
      <c r="H6375" s="68"/>
    </row>
    <row r="6376" spans="1:8" x14ac:dyDescent="0.3">
      <c r="A6376" s="68"/>
      <c r="B6376" s="68"/>
      <c r="C6376" s="68"/>
      <c r="D6376" s="68"/>
      <c r="E6376" s="68"/>
      <c r="F6376" s="68"/>
      <c r="G6376" s="68"/>
      <c r="H6376" s="68"/>
    </row>
    <row r="6377" spans="1:8" x14ac:dyDescent="0.3">
      <c r="A6377" s="68"/>
      <c r="B6377" s="68"/>
      <c r="C6377" s="68"/>
      <c r="D6377" s="68"/>
      <c r="E6377" s="68"/>
      <c r="F6377" s="68"/>
      <c r="G6377" s="68"/>
      <c r="H6377" s="68"/>
    </row>
    <row r="6378" spans="1:8" x14ac:dyDescent="0.3">
      <c r="A6378" s="68"/>
      <c r="B6378" s="68"/>
      <c r="C6378" s="68"/>
      <c r="D6378" s="68"/>
      <c r="E6378" s="68"/>
      <c r="F6378" s="68"/>
      <c r="G6378" s="68"/>
      <c r="H6378" s="68"/>
    </row>
    <row r="6379" spans="1:8" x14ac:dyDescent="0.3">
      <c r="A6379" s="68"/>
      <c r="B6379" s="68"/>
      <c r="C6379" s="68"/>
      <c r="D6379" s="68"/>
      <c r="E6379" s="68"/>
      <c r="F6379" s="68"/>
      <c r="G6379" s="68"/>
      <c r="H6379" s="68"/>
    </row>
    <row r="6380" spans="1:8" x14ac:dyDescent="0.3">
      <c r="A6380" s="68"/>
      <c r="B6380" s="68"/>
      <c r="C6380" s="68"/>
      <c r="D6380" s="68"/>
      <c r="E6380" s="68"/>
      <c r="F6380" s="68"/>
      <c r="G6380" s="68"/>
      <c r="H6380" s="68"/>
    </row>
    <row r="6381" spans="1:8" x14ac:dyDescent="0.3">
      <c r="A6381" s="68"/>
      <c r="B6381" s="68"/>
      <c r="C6381" s="68"/>
      <c r="D6381" s="68"/>
      <c r="E6381" s="68"/>
      <c r="F6381" s="68"/>
      <c r="G6381" s="68"/>
      <c r="H6381" s="68"/>
    </row>
    <row r="6382" spans="1:8" x14ac:dyDescent="0.3">
      <c r="A6382" s="68"/>
      <c r="B6382" s="68"/>
      <c r="C6382" s="68"/>
      <c r="D6382" s="68"/>
      <c r="E6382" s="68"/>
      <c r="F6382" s="68"/>
      <c r="G6382" s="68"/>
      <c r="H6382" s="68"/>
    </row>
    <row r="6383" spans="1:8" x14ac:dyDescent="0.3">
      <c r="A6383" s="68"/>
      <c r="B6383" s="68"/>
      <c r="C6383" s="68"/>
      <c r="D6383" s="68"/>
      <c r="E6383" s="68"/>
      <c r="F6383" s="68"/>
      <c r="G6383" s="68"/>
      <c r="H6383" s="68"/>
    </row>
    <row r="6384" spans="1:8" x14ac:dyDescent="0.3">
      <c r="A6384" s="68"/>
      <c r="B6384" s="68"/>
      <c r="C6384" s="68"/>
      <c r="D6384" s="68"/>
      <c r="E6384" s="68"/>
      <c r="F6384" s="68"/>
      <c r="G6384" s="68"/>
      <c r="H6384" s="68"/>
    </row>
    <row r="6385" spans="1:8" x14ac:dyDescent="0.3">
      <c r="A6385" s="68"/>
      <c r="B6385" s="68"/>
      <c r="C6385" s="68"/>
      <c r="D6385" s="68"/>
      <c r="E6385" s="68"/>
      <c r="F6385" s="68"/>
      <c r="G6385" s="68"/>
      <c r="H6385" s="68"/>
    </row>
    <row r="6386" spans="1:8" x14ac:dyDescent="0.3">
      <c r="A6386" s="68"/>
      <c r="B6386" s="68"/>
      <c r="C6386" s="68"/>
      <c r="D6386" s="68"/>
      <c r="E6386" s="68"/>
      <c r="F6386" s="68"/>
      <c r="G6386" s="68"/>
      <c r="H6386" s="68"/>
    </row>
    <row r="6387" spans="1:8" x14ac:dyDescent="0.3">
      <c r="A6387" s="68"/>
      <c r="B6387" s="68"/>
      <c r="C6387" s="68"/>
      <c r="D6387" s="68"/>
      <c r="E6387" s="68"/>
      <c r="F6387" s="68"/>
      <c r="G6387" s="68"/>
      <c r="H6387" s="68"/>
    </row>
    <row r="6388" spans="1:8" x14ac:dyDescent="0.3">
      <c r="A6388" s="68"/>
      <c r="B6388" s="68"/>
      <c r="C6388" s="68"/>
      <c r="D6388" s="68"/>
      <c r="E6388" s="68"/>
      <c r="F6388" s="68"/>
      <c r="G6388" s="68"/>
      <c r="H6388" s="68"/>
    </row>
    <row r="6389" spans="1:8" x14ac:dyDescent="0.3">
      <c r="A6389" s="68"/>
      <c r="B6389" s="68"/>
      <c r="C6389" s="68"/>
      <c r="D6389" s="68"/>
      <c r="E6389" s="68"/>
      <c r="F6389" s="68"/>
      <c r="G6389" s="68"/>
      <c r="H6389" s="68"/>
    </row>
    <row r="6390" spans="1:8" x14ac:dyDescent="0.3">
      <c r="A6390" s="68"/>
      <c r="B6390" s="68"/>
      <c r="C6390" s="68"/>
      <c r="D6390" s="68"/>
      <c r="E6390" s="68"/>
      <c r="F6390" s="68"/>
      <c r="G6390" s="68"/>
      <c r="H6390" s="68"/>
    </row>
    <row r="6391" spans="1:8" x14ac:dyDescent="0.3">
      <c r="A6391" s="68"/>
      <c r="B6391" s="68"/>
      <c r="C6391" s="68"/>
      <c r="D6391" s="68"/>
      <c r="E6391" s="68"/>
      <c r="F6391" s="68"/>
      <c r="G6391" s="68"/>
      <c r="H6391" s="68"/>
    </row>
    <row r="6392" spans="1:8" x14ac:dyDescent="0.3">
      <c r="A6392" s="68"/>
      <c r="B6392" s="68"/>
      <c r="C6392" s="68"/>
      <c r="D6392" s="68"/>
      <c r="E6392" s="68"/>
      <c r="F6392" s="68"/>
      <c r="G6392" s="68"/>
      <c r="H6392" s="68"/>
    </row>
    <row r="6393" spans="1:8" x14ac:dyDescent="0.3">
      <c r="A6393" s="68"/>
      <c r="B6393" s="68"/>
      <c r="C6393" s="68"/>
      <c r="D6393" s="68"/>
      <c r="E6393" s="68"/>
      <c r="F6393" s="68"/>
      <c r="G6393" s="68"/>
      <c r="H6393" s="68"/>
    </row>
    <row r="6394" spans="1:8" x14ac:dyDescent="0.3">
      <c r="A6394" s="68"/>
      <c r="B6394" s="68"/>
      <c r="C6394" s="68"/>
      <c r="D6394" s="68"/>
      <c r="E6394" s="68"/>
      <c r="F6394" s="68"/>
      <c r="G6394" s="68"/>
      <c r="H6394" s="68"/>
    </row>
    <row r="6395" spans="1:8" x14ac:dyDescent="0.3">
      <c r="A6395" s="68"/>
      <c r="B6395" s="68"/>
      <c r="C6395" s="68"/>
      <c r="D6395" s="68"/>
      <c r="E6395" s="68"/>
      <c r="F6395" s="68"/>
      <c r="G6395" s="68"/>
      <c r="H6395" s="68"/>
    </row>
    <row r="6396" spans="1:8" x14ac:dyDescent="0.3">
      <c r="A6396" s="68"/>
      <c r="B6396" s="68"/>
      <c r="C6396" s="68"/>
      <c r="D6396" s="68"/>
      <c r="E6396" s="68"/>
      <c r="F6396" s="68"/>
      <c r="G6396" s="68"/>
      <c r="H6396" s="68"/>
    </row>
    <row r="6397" spans="1:8" x14ac:dyDescent="0.3">
      <c r="A6397" s="68"/>
      <c r="B6397" s="68"/>
      <c r="C6397" s="68"/>
      <c r="D6397" s="68"/>
      <c r="E6397" s="68"/>
      <c r="F6397" s="68"/>
      <c r="G6397" s="68"/>
      <c r="H6397" s="68"/>
    </row>
    <row r="6398" spans="1:8" x14ac:dyDescent="0.3">
      <c r="A6398" s="68"/>
      <c r="B6398" s="68"/>
      <c r="C6398" s="68"/>
      <c r="D6398" s="68"/>
      <c r="E6398" s="68"/>
      <c r="F6398" s="68"/>
      <c r="G6398" s="68"/>
      <c r="H6398" s="68"/>
    </row>
    <row r="6399" spans="1:8" x14ac:dyDescent="0.3">
      <c r="A6399" s="68"/>
      <c r="B6399" s="68"/>
      <c r="C6399" s="68"/>
      <c r="D6399" s="68"/>
      <c r="E6399" s="68"/>
      <c r="F6399" s="68"/>
      <c r="G6399" s="68"/>
      <c r="H6399" s="68"/>
    </row>
    <row r="6400" spans="1:8" x14ac:dyDescent="0.3">
      <c r="A6400" s="68"/>
      <c r="B6400" s="68"/>
      <c r="C6400" s="68"/>
      <c r="D6400" s="68"/>
      <c r="E6400" s="68"/>
      <c r="F6400" s="68"/>
      <c r="G6400" s="68"/>
      <c r="H6400" s="68"/>
    </row>
    <row r="6401" spans="1:8" x14ac:dyDescent="0.3">
      <c r="A6401" s="68"/>
      <c r="B6401" s="68"/>
      <c r="C6401" s="68"/>
      <c r="D6401" s="68"/>
      <c r="E6401" s="68"/>
      <c r="F6401" s="68"/>
      <c r="G6401" s="68"/>
      <c r="H6401" s="68"/>
    </row>
    <row r="6402" spans="1:8" x14ac:dyDescent="0.3">
      <c r="A6402" s="68"/>
      <c r="B6402" s="68"/>
      <c r="C6402" s="68"/>
      <c r="D6402" s="68"/>
      <c r="E6402" s="68"/>
      <c r="F6402" s="68"/>
      <c r="G6402" s="68"/>
      <c r="H6402" s="68"/>
    </row>
    <row r="6403" spans="1:8" x14ac:dyDescent="0.3">
      <c r="A6403" s="68"/>
      <c r="B6403" s="68"/>
      <c r="C6403" s="68"/>
      <c r="D6403" s="68"/>
      <c r="E6403" s="68"/>
      <c r="F6403" s="68"/>
      <c r="G6403" s="68"/>
      <c r="H6403" s="68"/>
    </row>
    <row r="6404" spans="1:8" x14ac:dyDescent="0.3">
      <c r="A6404" s="68"/>
      <c r="B6404" s="68"/>
      <c r="C6404" s="68"/>
      <c r="D6404" s="68"/>
      <c r="E6404" s="68"/>
      <c r="F6404" s="68"/>
      <c r="G6404" s="68"/>
      <c r="H6404" s="68"/>
    </row>
    <row r="6405" spans="1:8" x14ac:dyDescent="0.3">
      <c r="A6405" s="68"/>
      <c r="B6405" s="68"/>
      <c r="C6405" s="68"/>
      <c r="D6405" s="68"/>
      <c r="E6405" s="68"/>
      <c r="F6405" s="68"/>
      <c r="G6405" s="68"/>
      <c r="H6405" s="68"/>
    </row>
    <row r="6406" spans="1:8" x14ac:dyDescent="0.3">
      <c r="A6406" s="68"/>
      <c r="B6406" s="68"/>
      <c r="C6406" s="68"/>
      <c r="D6406" s="68"/>
      <c r="E6406" s="68"/>
      <c r="F6406" s="68"/>
      <c r="G6406" s="68"/>
      <c r="H6406" s="68"/>
    </row>
    <row r="6407" spans="1:8" x14ac:dyDescent="0.3">
      <c r="A6407" s="68"/>
      <c r="B6407" s="68"/>
      <c r="C6407" s="68"/>
      <c r="D6407" s="68"/>
      <c r="E6407" s="68"/>
      <c r="F6407" s="68"/>
      <c r="G6407" s="68"/>
      <c r="H6407" s="68"/>
    </row>
    <row r="6408" spans="1:8" x14ac:dyDescent="0.3">
      <c r="A6408" s="68"/>
      <c r="B6408" s="68"/>
      <c r="C6408" s="68"/>
      <c r="D6408" s="68"/>
      <c r="E6408" s="68"/>
      <c r="F6408" s="68"/>
      <c r="G6408" s="68"/>
      <c r="H6408" s="68"/>
    </row>
    <row r="6409" spans="1:8" x14ac:dyDescent="0.3">
      <c r="A6409" s="68"/>
      <c r="B6409" s="68"/>
      <c r="C6409" s="68"/>
      <c r="D6409" s="68"/>
      <c r="E6409" s="68"/>
      <c r="F6409" s="68"/>
      <c r="G6409" s="68"/>
      <c r="H6409" s="68"/>
    </row>
    <row r="6410" spans="1:8" x14ac:dyDescent="0.3">
      <c r="A6410" s="68"/>
      <c r="B6410" s="68"/>
      <c r="C6410" s="68"/>
      <c r="D6410" s="68"/>
      <c r="E6410" s="68"/>
      <c r="F6410" s="68"/>
      <c r="G6410" s="68"/>
      <c r="H6410" s="68"/>
    </row>
    <row r="6411" spans="1:8" x14ac:dyDescent="0.3">
      <c r="A6411" s="68"/>
      <c r="B6411" s="68"/>
      <c r="C6411" s="68"/>
      <c r="D6411" s="68"/>
      <c r="E6411" s="68"/>
      <c r="F6411" s="68"/>
      <c r="G6411" s="68"/>
      <c r="H6411" s="68"/>
    </row>
    <row r="6412" spans="1:8" x14ac:dyDescent="0.3">
      <c r="A6412" s="68"/>
      <c r="B6412" s="68"/>
      <c r="C6412" s="68"/>
      <c r="D6412" s="68"/>
      <c r="E6412" s="68"/>
      <c r="F6412" s="68"/>
      <c r="G6412" s="68"/>
      <c r="H6412" s="68"/>
    </row>
    <row r="6413" spans="1:8" x14ac:dyDescent="0.3">
      <c r="A6413" s="68"/>
      <c r="B6413" s="68"/>
      <c r="C6413" s="68"/>
      <c r="D6413" s="68"/>
      <c r="E6413" s="68"/>
      <c r="F6413" s="68"/>
      <c r="G6413" s="68"/>
      <c r="H6413" s="68"/>
    </row>
    <row r="6414" spans="1:8" x14ac:dyDescent="0.3">
      <c r="A6414" s="68"/>
      <c r="B6414" s="68"/>
      <c r="C6414" s="68"/>
      <c r="D6414" s="68"/>
      <c r="E6414" s="68"/>
      <c r="F6414" s="68"/>
      <c r="G6414" s="68"/>
      <c r="H6414" s="68"/>
    </row>
    <row r="6415" spans="1:8" x14ac:dyDescent="0.3">
      <c r="A6415" s="68"/>
      <c r="B6415" s="68"/>
      <c r="C6415" s="68"/>
      <c r="D6415" s="68"/>
      <c r="E6415" s="68"/>
      <c r="F6415" s="68"/>
      <c r="G6415" s="68"/>
      <c r="H6415" s="68"/>
    </row>
    <row r="6416" spans="1:8" x14ac:dyDescent="0.3">
      <c r="A6416" s="68"/>
      <c r="B6416" s="68"/>
      <c r="C6416" s="68"/>
      <c r="D6416" s="68"/>
      <c r="E6416" s="68"/>
      <c r="F6416" s="68"/>
      <c r="G6416" s="68"/>
      <c r="H6416" s="68"/>
    </row>
    <row r="6417" spans="1:8" x14ac:dyDescent="0.3">
      <c r="A6417" s="68"/>
      <c r="B6417" s="68"/>
      <c r="C6417" s="68"/>
      <c r="D6417" s="68"/>
      <c r="E6417" s="68"/>
      <c r="F6417" s="68"/>
      <c r="G6417" s="68"/>
      <c r="H6417" s="68"/>
    </row>
    <row r="6418" spans="1:8" x14ac:dyDescent="0.3">
      <c r="A6418" s="68"/>
      <c r="B6418" s="68"/>
      <c r="C6418" s="68"/>
      <c r="D6418" s="68"/>
      <c r="E6418" s="68"/>
      <c r="F6418" s="68"/>
      <c r="G6418" s="68"/>
      <c r="H6418" s="68"/>
    </row>
    <row r="6419" spans="1:8" x14ac:dyDescent="0.3">
      <c r="A6419" s="68"/>
      <c r="B6419" s="68"/>
      <c r="C6419" s="68"/>
      <c r="D6419" s="68"/>
      <c r="E6419" s="68"/>
      <c r="F6419" s="68"/>
      <c r="G6419" s="68"/>
      <c r="H6419" s="68"/>
    </row>
    <row r="6420" spans="1:8" x14ac:dyDescent="0.3">
      <c r="A6420" s="68"/>
      <c r="B6420" s="68"/>
      <c r="C6420" s="68"/>
      <c r="D6420" s="68"/>
      <c r="E6420" s="68"/>
      <c r="F6420" s="68"/>
      <c r="G6420" s="68"/>
      <c r="H6420" s="68"/>
    </row>
    <row r="6421" spans="1:8" x14ac:dyDescent="0.3">
      <c r="A6421" s="68"/>
      <c r="B6421" s="68"/>
      <c r="C6421" s="68"/>
      <c r="D6421" s="68"/>
      <c r="E6421" s="68"/>
      <c r="F6421" s="68"/>
      <c r="G6421" s="68"/>
      <c r="H6421" s="68"/>
    </row>
    <row r="6422" spans="1:8" x14ac:dyDescent="0.3">
      <c r="A6422" s="68"/>
      <c r="B6422" s="68"/>
      <c r="C6422" s="68"/>
      <c r="D6422" s="68"/>
      <c r="E6422" s="68"/>
      <c r="F6422" s="68"/>
      <c r="G6422" s="68"/>
      <c r="H6422" s="68"/>
    </row>
    <row r="6423" spans="1:8" x14ac:dyDescent="0.3">
      <c r="A6423" s="68"/>
      <c r="B6423" s="68"/>
      <c r="C6423" s="68"/>
      <c r="D6423" s="68"/>
      <c r="E6423" s="68"/>
      <c r="F6423" s="68"/>
      <c r="G6423" s="68"/>
      <c r="H6423" s="68"/>
    </row>
    <row r="6424" spans="1:8" x14ac:dyDescent="0.3">
      <c r="A6424" s="68"/>
      <c r="B6424" s="68"/>
      <c r="C6424" s="68"/>
      <c r="D6424" s="68"/>
      <c r="E6424" s="68"/>
      <c r="F6424" s="68"/>
      <c r="G6424" s="68"/>
      <c r="H6424" s="68"/>
    </row>
    <row r="6425" spans="1:8" x14ac:dyDescent="0.3">
      <c r="A6425" s="68"/>
      <c r="B6425" s="68"/>
      <c r="C6425" s="68"/>
      <c r="D6425" s="68"/>
      <c r="E6425" s="68"/>
      <c r="F6425" s="68"/>
      <c r="G6425" s="68"/>
      <c r="H6425" s="68"/>
    </row>
    <row r="6426" spans="1:8" x14ac:dyDescent="0.3">
      <c r="A6426" s="68"/>
      <c r="B6426" s="68"/>
      <c r="C6426" s="68"/>
      <c r="D6426" s="68"/>
      <c r="E6426" s="68"/>
      <c r="F6426" s="68"/>
      <c r="G6426" s="68"/>
      <c r="H6426" s="68"/>
    </row>
    <row r="6427" spans="1:8" x14ac:dyDescent="0.3">
      <c r="A6427" s="68"/>
      <c r="B6427" s="68"/>
      <c r="C6427" s="68"/>
      <c r="D6427" s="68"/>
      <c r="E6427" s="68"/>
      <c r="F6427" s="68"/>
      <c r="G6427" s="68"/>
      <c r="H6427" s="68"/>
    </row>
    <row r="6428" spans="1:8" x14ac:dyDescent="0.3">
      <c r="A6428" s="68"/>
      <c r="B6428" s="68"/>
      <c r="C6428" s="68"/>
      <c r="D6428" s="68"/>
      <c r="E6428" s="68"/>
      <c r="F6428" s="68"/>
      <c r="G6428" s="68"/>
      <c r="H6428" s="68"/>
    </row>
    <row r="6429" spans="1:8" x14ac:dyDescent="0.3">
      <c r="A6429" s="68"/>
      <c r="B6429" s="68"/>
      <c r="C6429" s="68"/>
      <c r="D6429" s="68"/>
      <c r="E6429" s="68"/>
      <c r="F6429" s="68"/>
      <c r="G6429" s="68"/>
      <c r="H6429" s="68"/>
    </row>
    <row r="6430" spans="1:8" x14ac:dyDescent="0.3">
      <c r="A6430" s="68"/>
      <c r="B6430" s="68"/>
      <c r="C6430" s="68"/>
      <c r="D6430" s="68"/>
      <c r="E6430" s="68"/>
      <c r="F6430" s="68"/>
      <c r="G6430" s="68"/>
      <c r="H6430" s="68"/>
    </row>
    <row r="6431" spans="1:8" x14ac:dyDescent="0.3">
      <c r="A6431" s="68"/>
      <c r="B6431" s="68"/>
      <c r="C6431" s="68"/>
      <c r="D6431" s="68"/>
      <c r="E6431" s="68"/>
      <c r="F6431" s="68"/>
      <c r="G6431" s="68"/>
      <c r="H6431" s="68"/>
    </row>
    <row r="6432" spans="1:8" x14ac:dyDescent="0.3">
      <c r="A6432" s="68"/>
      <c r="B6432" s="68"/>
      <c r="C6432" s="68"/>
      <c r="D6432" s="68"/>
      <c r="E6432" s="68"/>
      <c r="F6432" s="68"/>
      <c r="G6432" s="68"/>
      <c r="H6432" s="68"/>
    </row>
    <row r="6433" spans="1:8" x14ac:dyDescent="0.3">
      <c r="A6433" s="68"/>
      <c r="B6433" s="68"/>
      <c r="C6433" s="68"/>
      <c r="D6433" s="68"/>
      <c r="E6433" s="68"/>
      <c r="F6433" s="68"/>
      <c r="G6433" s="68"/>
      <c r="H6433" s="68"/>
    </row>
    <row r="6434" spans="1:8" x14ac:dyDescent="0.3">
      <c r="A6434" s="68"/>
      <c r="B6434" s="68"/>
      <c r="C6434" s="68"/>
      <c r="D6434" s="68"/>
      <c r="E6434" s="68"/>
      <c r="F6434" s="68"/>
      <c r="G6434" s="68"/>
      <c r="H6434" s="68"/>
    </row>
    <row r="6435" spans="1:8" x14ac:dyDescent="0.3">
      <c r="A6435" s="68"/>
      <c r="B6435" s="68"/>
      <c r="C6435" s="68"/>
      <c r="D6435" s="68"/>
      <c r="E6435" s="68"/>
      <c r="F6435" s="68"/>
      <c r="G6435" s="68"/>
      <c r="H6435" s="68"/>
    </row>
    <row r="6436" spans="1:8" x14ac:dyDescent="0.3">
      <c r="A6436" s="68"/>
      <c r="B6436" s="68"/>
      <c r="C6436" s="68"/>
      <c r="D6436" s="68"/>
      <c r="E6436" s="68"/>
      <c r="F6436" s="68"/>
      <c r="G6436" s="68"/>
      <c r="H6436" s="68"/>
    </row>
    <row r="6437" spans="1:8" x14ac:dyDescent="0.3">
      <c r="A6437" s="68"/>
      <c r="B6437" s="68"/>
      <c r="C6437" s="68"/>
      <c r="D6437" s="68"/>
      <c r="E6437" s="68"/>
      <c r="F6437" s="68"/>
      <c r="G6437" s="68"/>
      <c r="H6437" s="68"/>
    </row>
    <row r="6438" spans="1:8" x14ac:dyDescent="0.3">
      <c r="A6438" s="68"/>
      <c r="B6438" s="68"/>
      <c r="C6438" s="68"/>
      <c r="D6438" s="68"/>
      <c r="E6438" s="68"/>
      <c r="F6438" s="68"/>
      <c r="G6438" s="68"/>
      <c r="H6438" s="68"/>
    </row>
    <row r="6439" spans="1:8" x14ac:dyDescent="0.3">
      <c r="A6439" s="68"/>
      <c r="B6439" s="68"/>
      <c r="C6439" s="68"/>
      <c r="D6439" s="68"/>
      <c r="E6439" s="68"/>
      <c r="F6439" s="68"/>
      <c r="G6439" s="68"/>
      <c r="H6439" s="68"/>
    </row>
    <row r="6440" spans="1:8" x14ac:dyDescent="0.3">
      <c r="A6440" s="68"/>
      <c r="B6440" s="68"/>
      <c r="C6440" s="68"/>
      <c r="D6440" s="68"/>
      <c r="E6440" s="68"/>
      <c r="F6440" s="68"/>
      <c r="G6440" s="68"/>
      <c r="H6440" s="68"/>
    </row>
    <row r="6441" spans="1:8" x14ac:dyDescent="0.3">
      <c r="A6441" s="68"/>
      <c r="B6441" s="68"/>
      <c r="C6441" s="68"/>
      <c r="D6441" s="68"/>
      <c r="E6441" s="68"/>
      <c r="F6441" s="68"/>
      <c r="G6441" s="68"/>
      <c r="H6441" s="68"/>
    </row>
    <row r="6442" spans="1:8" x14ac:dyDescent="0.3">
      <c r="A6442" s="68"/>
      <c r="B6442" s="68"/>
      <c r="C6442" s="68"/>
      <c r="D6442" s="68"/>
      <c r="E6442" s="68"/>
      <c r="F6442" s="68"/>
      <c r="G6442" s="68"/>
      <c r="H6442" s="68"/>
    </row>
    <row r="6443" spans="1:8" x14ac:dyDescent="0.3">
      <c r="A6443" s="68"/>
      <c r="B6443" s="68"/>
      <c r="C6443" s="68"/>
      <c r="D6443" s="68"/>
      <c r="E6443" s="68"/>
      <c r="F6443" s="68"/>
      <c r="G6443" s="68"/>
      <c r="H6443" s="68"/>
    </row>
    <row r="6444" spans="1:8" x14ac:dyDescent="0.3">
      <c r="A6444" s="68"/>
      <c r="B6444" s="68"/>
      <c r="C6444" s="68"/>
      <c r="D6444" s="68"/>
      <c r="E6444" s="68"/>
      <c r="F6444" s="68"/>
      <c r="G6444" s="68"/>
      <c r="H6444" s="68"/>
    </row>
    <row r="6445" spans="1:8" x14ac:dyDescent="0.3">
      <c r="A6445" s="68"/>
      <c r="B6445" s="68"/>
      <c r="C6445" s="68"/>
      <c r="D6445" s="68"/>
      <c r="E6445" s="68"/>
      <c r="F6445" s="68"/>
      <c r="G6445" s="68"/>
      <c r="H6445" s="68"/>
    </row>
    <row r="6446" spans="1:8" x14ac:dyDescent="0.3">
      <c r="A6446" s="68"/>
      <c r="B6446" s="68"/>
      <c r="C6446" s="68"/>
      <c r="D6446" s="68"/>
      <c r="E6446" s="68"/>
      <c r="F6446" s="68"/>
      <c r="G6446" s="68"/>
      <c r="H6446" s="68"/>
    </row>
    <row r="6447" spans="1:8" x14ac:dyDescent="0.3">
      <c r="A6447" s="68"/>
      <c r="B6447" s="68"/>
      <c r="C6447" s="68"/>
      <c r="D6447" s="68"/>
      <c r="E6447" s="68"/>
      <c r="F6447" s="68"/>
      <c r="G6447" s="68"/>
      <c r="H6447" s="68"/>
    </row>
    <row r="6448" spans="1:8" x14ac:dyDescent="0.3">
      <c r="A6448" s="68"/>
      <c r="B6448" s="68"/>
      <c r="C6448" s="68"/>
      <c r="D6448" s="68"/>
      <c r="E6448" s="68"/>
      <c r="F6448" s="68"/>
      <c r="G6448" s="68"/>
      <c r="H6448" s="68"/>
    </row>
    <row r="6449" spans="1:8" x14ac:dyDescent="0.3">
      <c r="A6449" s="68"/>
      <c r="B6449" s="68"/>
      <c r="C6449" s="68"/>
      <c r="D6449" s="68"/>
      <c r="E6449" s="68"/>
      <c r="F6449" s="68"/>
      <c r="G6449" s="68"/>
      <c r="H6449" s="68"/>
    </row>
    <row r="6450" spans="1:8" x14ac:dyDescent="0.3">
      <c r="A6450" s="68"/>
      <c r="B6450" s="68"/>
      <c r="C6450" s="68"/>
      <c r="D6450" s="68"/>
      <c r="E6450" s="68"/>
      <c r="F6450" s="68"/>
      <c r="G6450" s="68"/>
      <c r="H6450" s="68"/>
    </row>
    <row r="6451" spans="1:8" x14ac:dyDescent="0.3">
      <c r="A6451" s="68"/>
      <c r="B6451" s="68"/>
      <c r="C6451" s="68"/>
      <c r="D6451" s="68"/>
      <c r="E6451" s="68"/>
      <c r="F6451" s="68"/>
      <c r="G6451" s="68"/>
      <c r="H6451" s="68"/>
    </row>
    <row r="6452" spans="1:8" x14ac:dyDescent="0.3">
      <c r="A6452" s="68"/>
      <c r="B6452" s="68"/>
      <c r="C6452" s="68"/>
      <c r="D6452" s="68"/>
      <c r="E6452" s="68"/>
      <c r="F6452" s="68"/>
      <c r="G6452" s="68"/>
      <c r="H6452" s="68"/>
    </row>
    <row r="6453" spans="1:8" x14ac:dyDescent="0.3">
      <c r="A6453" s="68"/>
      <c r="B6453" s="68"/>
      <c r="C6453" s="68"/>
      <c r="D6453" s="68"/>
      <c r="E6453" s="68"/>
      <c r="F6453" s="68"/>
      <c r="G6453" s="68"/>
      <c r="H6453" s="68"/>
    </row>
    <row r="6454" spans="1:8" x14ac:dyDescent="0.3">
      <c r="A6454" s="68"/>
      <c r="B6454" s="68"/>
      <c r="C6454" s="68"/>
      <c r="D6454" s="68"/>
      <c r="E6454" s="68"/>
      <c r="F6454" s="68"/>
      <c r="G6454" s="68"/>
      <c r="H6454" s="68"/>
    </row>
    <row r="6455" spans="1:8" x14ac:dyDescent="0.3">
      <c r="A6455" s="68"/>
      <c r="B6455" s="68"/>
      <c r="C6455" s="68"/>
      <c r="D6455" s="68"/>
      <c r="E6455" s="68"/>
      <c r="F6455" s="68"/>
      <c r="G6455" s="68"/>
      <c r="H6455" s="68"/>
    </row>
    <row r="6456" spans="1:8" x14ac:dyDescent="0.3">
      <c r="A6456" s="68"/>
      <c r="B6456" s="68"/>
      <c r="C6456" s="68"/>
      <c r="D6456" s="68"/>
      <c r="E6456" s="68"/>
      <c r="F6456" s="68"/>
      <c r="G6456" s="68"/>
      <c r="H6456" s="68"/>
    </row>
    <row r="6457" spans="1:8" x14ac:dyDescent="0.3">
      <c r="A6457" s="68"/>
      <c r="B6457" s="68"/>
      <c r="C6457" s="68"/>
      <c r="D6457" s="68"/>
      <c r="E6457" s="68"/>
      <c r="F6457" s="68"/>
      <c r="G6457" s="68"/>
      <c r="H6457" s="68"/>
    </row>
    <row r="6458" spans="1:8" x14ac:dyDescent="0.3">
      <c r="A6458" s="68"/>
      <c r="B6458" s="68"/>
      <c r="C6458" s="68"/>
      <c r="D6458" s="68"/>
      <c r="E6458" s="68"/>
      <c r="F6458" s="68"/>
      <c r="G6458" s="68"/>
      <c r="H6458" s="68"/>
    </row>
    <row r="6459" spans="1:8" x14ac:dyDescent="0.3">
      <c r="A6459" s="68"/>
      <c r="B6459" s="68"/>
      <c r="C6459" s="68"/>
      <c r="D6459" s="68"/>
      <c r="E6459" s="68"/>
      <c r="F6459" s="68"/>
      <c r="G6459" s="68"/>
      <c r="H6459" s="68"/>
    </row>
    <row r="6460" spans="1:8" x14ac:dyDescent="0.3">
      <c r="A6460" s="68"/>
      <c r="B6460" s="68"/>
      <c r="C6460" s="68"/>
      <c r="D6460" s="68"/>
      <c r="E6460" s="68"/>
      <c r="F6460" s="68"/>
      <c r="G6460" s="68"/>
      <c r="H6460" s="68"/>
    </row>
    <row r="6461" spans="1:8" x14ac:dyDescent="0.3">
      <c r="A6461" s="68"/>
      <c r="B6461" s="68"/>
      <c r="C6461" s="68"/>
      <c r="D6461" s="68"/>
      <c r="E6461" s="68"/>
      <c r="F6461" s="68"/>
      <c r="G6461" s="68"/>
      <c r="H6461" s="68"/>
    </row>
    <row r="6462" spans="1:8" x14ac:dyDescent="0.3">
      <c r="A6462" s="68"/>
      <c r="B6462" s="68"/>
      <c r="C6462" s="68"/>
      <c r="D6462" s="68"/>
      <c r="E6462" s="68"/>
      <c r="F6462" s="68"/>
      <c r="G6462" s="68"/>
      <c r="H6462" s="68"/>
    </row>
    <row r="6463" spans="1:8" x14ac:dyDescent="0.3">
      <c r="A6463" s="68"/>
      <c r="B6463" s="68"/>
      <c r="C6463" s="68"/>
      <c r="D6463" s="68"/>
      <c r="E6463" s="68"/>
      <c r="F6463" s="68"/>
      <c r="G6463" s="68"/>
      <c r="H6463" s="68"/>
    </row>
    <row r="6464" spans="1:8" x14ac:dyDescent="0.3">
      <c r="A6464" s="68"/>
      <c r="B6464" s="68"/>
      <c r="C6464" s="68"/>
      <c r="D6464" s="68"/>
      <c r="E6464" s="68"/>
      <c r="F6464" s="68"/>
      <c r="G6464" s="68"/>
      <c r="H6464" s="68"/>
    </row>
    <row r="6465" spans="1:8" x14ac:dyDescent="0.3">
      <c r="A6465" s="68"/>
      <c r="B6465" s="68"/>
      <c r="C6465" s="68"/>
      <c r="D6465" s="68"/>
      <c r="E6465" s="68"/>
      <c r="F6465" s="68"/>
      <c r="G6465" s="68"/>
      <c r="H6465" s="68"/>
    </row>
    <row r="6466" spans="1:8" x14ac:dyDescent="0.3">
      <c r="A6466" s="68"/>
      <c r="B6466" s="68"/>
      <c r="C6466" s="68"/>
      <c r="D6466" s="68"/>
      <c r="E6466" s="68"/>
      <c r="F6466" s="68"/>
      <c r="G6466" s="68"/>
      <c r="H6466" s="68"/>
    </row>
    <row r="6467" spans="1:8" x14ac:dyDescent="0.3">
      <c r="A6467" s="68"/>
      <c r="B6467" s="68"/>
      <c r="C6467" s="68"/>
      <c r="D6467" s="68"/>
      <c r="E6467" s="68"/>
      <c r="F6467" s="68"/>
      <c r="G6467" s="68"/>
      <c r="H6467" s="68"/>
    </row>
    <row r="6468" spans="1:8" x14ac:dyDescent="0.3">
      <c r="A6468" s="68"/>
      <c r="B6468" s="68"/>
      <c r="C6468" s="68"/>
      <c r="D6468" s="68"/>
      <c r="E6468" s="68"/>
      <c r="F6468" s="68"/>
      <c r="G6468" s="68"/>
      <c r="H6468" s="68"/>
    </row>
    <row r="6469" spans="1:8" x14ac:dyDescent="0.3">
      <c r="A6469" s="68"/>
      <c r="B6469" s="68"/>
      <c r="C6469" s="68"/>
      <c r="D6469" s="68"/>
      <c r="E6469" s="68"/>
      <c r="F6469" s="68"/>
      <c r="G6469" s="68"/>
      <c r="H6469" s="68"/>
    </row>
    <row r="6470" spans="1:8" x14ac:dyDescent="0.3">
      <c r="A6470" s="68"/>
      <c r="B6470" s="68"/>
      <c r="C6470" s="68"/>
      <c r="D6470" s="68"/>
      <c r="E6470" s="68"/>
      <c r="F6470" s="68"/>
      <c r="G6470" s="68"/>
      <c r="H6470" s="68"/>
    </row>
    <row r="6471" spans="1:8" x14ac:dyDescent="0.3">
      <c r="A6471" s="68"/>
      <c r="B6471" s="68"/>
      <c r="C6471" s="68"/>
      <c r="D6471" s="68"/>
      <c r="E6471" s="68"/>
      <c r="F6471" s="68"/>
      <c r="G6471" s="68"/>
      <c r="H6471" s="68"/>
    </row>
    <row r="6472" spans="1:8" x14ac:dyDescent="0.3">
      <c r="A6472" s="68"/>
      <c r="B6472" s="68"/>
      <c r="C6472" s="68"/>
      <c r="D6472" s="68"/>
      <c r="E6472" s="68"/>
      <c r="F6472" s="68"/>
      <c r="G6472" s="68"/>
      <c r="H6472" s="68"/>
    </row>
    <row r="6473" spans="1:8" x14ac:dyDescent="0.3">
      <c r="A6473" s="68"/>
      <c r="B6473" s="68"/>
      <c r="C6473" s="68"/>
      <c r="D6473" s="68"/>
      <c r="E6473" s="68"/>
      <c r="F6473" s="68"/>
      <c r="G6473" s="68"/>
      <c r="H6473" s="68"/>
    </row>
    <row r="6474" spans="1:8" x14ac:dyDescent="0.3">
      <c r="A6474" s="68"/>
      <c r="B6474" s="68"/>
      <c r="C6474" s="68"/>
      <c r="D6474" s="68"/>
      <c r="E6474" s="68"/>
      <c r="F6474" s="68"/>
      <c r="G6474" s="68"/>
      <c r="H6474" s="68"/>
    </row>
    <row r="6475" spans="1:8" x14ac:dyDescent="0.3">
      <c r="A6475" s="68"/>
      <c r="B6475" s="68"/>
      <c r="C6475" s="68"/>
      <c r="D6475" s="68"/>
      <c r="E6475" s="68"/>
      <c r="F6475" s="68"/>
      <c r="G6475" s="68"/>
      <c r="H6475" s="68"/>
    </row>
    <row r="6476" spans="1:8" x14ac:dyDescent="0.3">
      <c r="A6476" s="68"/>
      <c r="B6476" s="68"/>
      <c r="C6476" s="68"/>
      <c r="D6476" s="68"/>
      <c r="E6476" s="68"/>
      <c r="F6476" s="68"/>
      <c r="G6476" s="68"/>
      <c r="H6476" s="68"/>
    </row>
    <row r="6477" spans="1:8" x14ac:dyDescent="0.3">
      <c r="A6477" s="68"/>
      <c r="B6477" s="68"/>
      <c r="C6477" s="68"/>
      <c r="D6477" s="68"/>
      <c r="E6477" s="68"/>
      <c r="F6477" s="68"/>
      <c r="G6477" s="68"/>
      <c r="H6477" s="68"/>
    </row>
    <row r="6478" spans="1:8" x14ac:dyDescent="0.3">
      <c r="A6478" s="68"/>
      <c r="B6478" s="68"/>
      <c r="C6478" s="68"/>
      <c r="D6478" s="68"/>
      <c r="E6478" s="68"/>
      <c r="F6478" s="68"/>
      <c r="G6478" s="68"/>
      <c r="H6478" s="68"/>
    </row>
    <row r="6479" spans="1:8" x14ac:dyDescent="0.3">
      <c r="A6479" s="68"/>
      <c r="B6479" s="68"/>
      <c r="C6479" s="68"/>
      <c r="D6479" s="68"/>
      <c r="E6479" s="68"/>
      <c r="F6479" s="68"/>
      <c r="G6479" s="68"/>
      <c r="H6479" s="68"/>
    </row>
    <row r="6480" spans="1:8" x14ac:dyDescent="0.3">
      <c r="A6480" s="68"/>
      <c r="B6480" s="68"/>
      <c r="C6480" s="68"/>
      <c r="D6480" s="68"/>
      <c r="E6480" s="68"/>
      <c r="F6480" s="68"/>
      <c r="G6480" s="68"/>
      <c r="H6480" s="68"/>
    </row>
    <row r="6481" spans="1:8" x14ac:dyDescent="0.3">
      <c r="A6481" s="68"/>
      <c r="B6481" s="68"/>
      <c r="C6481" s="68"/>
      <c r="D6481" s="68"/>
      <c r="E6481" s="68"/>
      <c r="F6481" s="68"/>
      <c r="G6481" s="68"/>
      <c r="H6481" s="68"/>
    </row>
    <row r="6482" spans="1:8" x14ac:dyDescent="0.3">
      <c r="A6482" s="68"/>
      <c r="B6482" s="68"/>
      <c r="C6482" s="68"/>
      <c r="D6482" s="68"/>
      <c r="E6482" s="68"/>
      <c r="F6482" s="68"/>
      <c r="G6482" s="68"/>
      <c r="H6482" s="68"/>
    </row>
    <row r="6483" spans="1:8" x14ac:dyDescent="0.3">
      <c r="A6483" s="68"/>
      <c r="B6483" s="68"/>
      <c r="C6483" s="68"/>
      <c r="D6483" s="68"/>
      <c r="E6483" s="68"/>
      <c r="F6483" s="68"/>
      <c r="G6483" s="68"/>
      <c r="H6483" s="68"/>
    </row>
    <row r="6484" spans="1:8" x14ac:dyDescent="0.3">
      <c r="A6484" s="68"/>
      <c r="B6484" s="68"/>
      <c r="C6484" s="68"/>
      <c r="D6484" s="68"/>
      <c r="E6484" s="68"/>
      <c r="F6484" s="68"/>
      <c r="G6484" s="68"/>
      <c r="H6484" s="68"/>
    </row>
    <row r="6485" spans="1:8" x14ac:dyDescent="0.3">
      <c r="A6485" s="68"/>
      <c r="B6485" s="68"/>
      <c r="C6485" s="68"/>
      <c r="D6485" s="68"/>
      <c r="E6485" s="68"/>
      <c r="F6485" s="68"/>
      <c r="G6485" s="68"/>
      <c r="H6485" s="68"/>
    </row>
    <row r="6486" spans="1:8" x14ac:dyDescent="0.3">
      <c r="A6486" s="68"/>
      <c r="B6486" s="68"/>
      <c r="C6486" s="68"/>
      <c r="D6486" s="68"/>
      <c r="E6486" s="68"/>
      <c r="F6486" s="68"/>
      <c r="G6486" s="68"/>
      <c r="H6486" s="68"/>
    </row>
    <row r="6487" spans="1:8" x14ac:dyDescent="0.3">
      <c r="A6487" s="68"/>
      <c r="B6487" s="68"/>
      <c r="C6487" s="68"/>
      <c r="D6487" s="68"/>
      <c r="E6487" s="68"/>
      <c r="F6487" s="68"/>
      <c r="G6487" s="68"/>
      <c r="H6487" s="68"/>
    </row>
    <row r="6488" spans="1:8" x14ac:dyDescent="0.3">
      <c r="A6488" s="68"/>
      <c r="B6488" s="68"/>
      <c r="C6488" s="68"/>
      <c r="D6488" s="68"/>
      <c r="E6488" s="68"/>
      <c r="F6488" s="68"/>
      <c r="G6488" s="68"/>
      <c r="H6488" s="68"/>
    </row>
    <row r="6489" spans="1:8" x14ac:dyDescent="0.3">
      <c r="A6489" s="68"/>
      <c r="B6489" s="68"/>
      <c r="C6489" s="68"/>
      <c r="D6489" s="68"/>
      <c r="E6489" s="68"/>
      <c r="F6489" s="68"/>
      <c r="G6489" s="68"/>
      <c r="H6489" s="68"/>
    </row>
    <row r="6490" spans="1:8" x14ac:dyDescent="0.3">
      <c r="A6490" s="68"/>
      <c r="B6490" s="68"/>
      <c r="C6490" s="68"/>
      <c r="D6490" s="68"/>
      <c r="E6490" s="68"/>
      <c r="F6490" s="68"/>
      <c r="G6490" s="68"/>
      <c r="H6490" s="68"/>
    </row>
    <row r="6491" spans="1:8" x14ac:dyDescent="0.3">
      <c r="A6491" s="68"/>
      <c r="B6491" s="68"/>
      <c r="C6491" s="68"/>
      <c r="D6491" s="68"/>
      <c r="E6491" s="68"/>
      <c r="F6491" s="68"/>
      <c r="G6491" s="68"/>
      <c r="H6491" s="68"/>
    </row>
    <row r="6492" spans="1:8" x14ac:dyDescent="0.3">
      <c r="A6492" s="68"/>
      <c r="B6492" s="68"/>
      <c r="C6492" s="68"/>
      <c r="D6492" s="68"/>
      <c r="E6492" s="68"/>
      <c r="F6492" s="68"/>
      <c r="G6492" s="68"/>
      <c r="H6492" s="68"/>
    </row>
    <row r="6493" spans="1:8" x14ac:dyDescent="0.3">
      <c r="A6493" s="68"/>
      <c r="B6493" s="68"/>
      <c r="C6493" s="68"/>
      <c r="D6493" s="68"/>
      <c r="E6493" s="68"/>
      <c r="F6493" s="68"/>
      <c r="G6493" s="68"/>
      <c r="H6493" s="68"/>
    </row>
    <row r="6494" spans="1:8" x14ac:dyDescent="0.3">
      <c r="A6494" s="68"/>
      <c r="B6494" s="68"/>
      <c r="C6494" s="68"/>
      <c r="D6494" s="68"/>
      <c r="E6494" s="68"/>
      <c r="F6494" s="68"/>
      <c r="G6494" s="68"/>
      <c r="H6494" s="68"/>
    </row>
    <row r="6495" spans="1:8" x14ac:dyDescent="0.3">
      <c r="A6495" s="68"/>
      <c r="B6495" s="68"/>
      <c r="C6495" s="68"/>
      <c r="D6495" s="68"/>
      <c r="E6495" s="68"/>
      <c r="F6495" s="68"/>
      <c r="G6495" s="68"/>
      <c r="H6495" s="68"/>
    </row>
    <row r="6496" spans="1:8" x14ac:dyDescent="0.3">
      <c r="A6496" s="68"/>
      <c r="B6496" s="68"/>
      <c r="C6496" s="68"/>
      <c r="D6496" s="68"/>
      <c r="E6496" s="68"/>
      <c r="F6496" s="68"/>
      <c r="G6496" s="68"/>
      <c r="H6496" s="68"/>
    </row>
    <row r="6497" spans="1:8" x14ac:dyDescent="0.3">
      <c r="A6497" s="68"/>
      <c r="B6497" s="68"/>
      <c r="C6497" s="68"/>
      <c r="D6497" s="68"/>
      <c r="E6497" s="68"/>
      <c r="F6497" s="68"/>
      <c r="G6497" s="68"/>
      <c r="H6497" s="68"/>
    </row>
    <row r="6498" spans="1:8" x14ac:dyDescent="0.3">
      <c r="A6498" s="68"/>
      <c r="B6498" s="68"/>
      <c r="C6498" s="68"/>
      <c r="D6498" s="68"/>
      <c r="E6498" s="68"/>
      <c r="F6498" s="68"/>
      <c r="G6498" s="68"/>
      <c r="H6498" s="68"/>
    </row>
    <row r="6499" spans="1:8" x14ac:dyDescent="0.3">
      <c r="A6499" s="68"/>
      <c r="B6499" s="68"/>
      <c r="C6499" s="68"/>
      <c r="D6499" s="68"/>
      <c r="E6499" s="68"/>
      <c r="F6499" s="68"/>
      <c r="G6499" s="68"/>
      <c r="H6499" s="68"/>
    </row>
    <row r="6500" spans="1:8" x14ac:dyDescent="0.3">
      <c r="A6500" s="68"/>
      <c r="B6500" s="68"/>
      <c r="C6500" s="68"/>
      <c r="D6500" s="68"/>
      <c r="E6500" s="68"/>
      <c r="F6500" s="68"/>
      <c r="G6500" s="68"/>
      <c r="H6500" s="68"/>
    </row>
    <row r="6501" spans="1:8" x14ac:dyDescent="0.3">
      <c r="A6501" s="68"/>
      <c r="B6501" s="68"/>
      <c r="C6501" s="68"/>
      <c r="D6501" s="68"/>
      <c r="E6501" s="68"/>
      <c r="F6501" s="68"/>
      <c r="G6501" s="68"/>
      <c r="H6501" s="68"/>
    </row>
    <row r="6502" spans="1:8" x14ac:dyDescent="0.3">
      <c r="A6502" s="68"/>
      <c r="B6502" s="68"/>
      <c r="C6502" s="68"/>
      <c r="D6502" s="68"/>
      <c r="E6502" s="68"/>
      <c r="F6502" s="68"/>
      <c r="G6502" s="68"/>
      <c r="H6502" s="68"/>
    </row>
    <row r="6503" spans="1:8" x14ac:dyDescent="0.3">
      <c r="A6503" s="68"/>
      <c r="B6503" s="68"/>
      <c r="C6503" s="68"/>
      <c r="D6503" s="68"/>
      <c r="E6503" s="68"/>
      <c r="F6503" s="68"/>
      <c r="G6503" s="68"/>
      <c r="H6503" s="68"/>
    </row>
    <row r="6504" spans="1:8" x14ac:dyDescent="0.3">
      <c r="A6504" s="68"/>
      <c r="B6504" s="68"/>
      <c r="C6504" s="68"/>
      <c r="D6504" s="68"/>
      <c r="E6504" s="68"/>
      <c r="F6504" s="68"/>
      <c r="G6504" s="68"/>
      <c r="H6504" s="68"/>
    </row>
    <row r="6505" spans="1:8" x14ac:dyDescent="0.3">
      <c r="A6505" s="68"/>
      <c r="B6505" s="68"/>
      <c r="C6505" s="68"/>
      <c r="D6505" s="68"/>
      <c r="E6505" s="68"/>
      <c r="F6505" s="68"/>
      <c r="G6505" s="68"/>
      <c r="H6505" s="68"/>
    </row>
    <row r="6506" spans="1:8" x14ac:dyDescent="0.3">
      <c r="A6506" s="68"/>
      <c r="B6506" s="68"/>
      <c r="C6506" s="68"/>
      <c r="D6506" s="68"/>
      <c r="E6506" s="68"/>
      <c r="F6506" s="68"/>
      <c r="G6506" s="68"/>
      <c r="H6506" s="68"/>
    </row>
    <row r="6507" spans="1:8" x14ac:dyDescent="0.3">
      <c r="A6507" s="68"/>
      <c r="B6507" s="68"/>
      <c r="C6507" s="68"/>
      <c r="D6507" s="68"/>
      <c r="E6507" s="68"/>
      <c r="F6507" s="68"/>
      <c r="G6507" s="68"/>
      <c r="H6507" s="68"/>
    </row>
    <row r="6508" spans="1:8" x14ac:dyDescent="0.3">
      <c r="A6508" s="68"/>
      <c r="B6508" s="68"/>
      <c r="C6508" s="68"/>
      <c r="D6508" s="68"/>
      <c r="E6508" s="68"/>
      <c r="F6508" s="68"/>
      <c r="G6508" s="68"/>
      <c r="H6508" s="68"/>
    </row>
    <row r="6509" spans="1:8" x14ac:dyDescent="0.3">
      <c r="A6509" s="68"/>
      <c r="B6509" s="68"/>
      <c r="C6509" s="68"/>
      <c r="D6509" s="68"/>
      <c r="E6509" s="68"/>
      <c r="F6509" s="68"/>
      <c r="G6509" s="68"/>
      <c r="H6509" s="68"/>
    </row>
    <row r="6510" spans="1:8" x14ac:dyDescent="0.3">
      <c r="A6510" s="68"/>
      <c r="B6510" s="68"/>
      <c r="C6510" s="68"/>
      <c r="D6510" s="68"/>
      <c r="E6510" s="68"/>
      <c r="F6510" s="68"/>
      <c r="G6510" s="68"/>
      <c r="H6510" s="68"/>
    </row>
    <row r="6511" spans="1:8" x14ac:dyDescent="0.3">
      <c r="A6511" s="68"/>
      <c r="B6511" s="68"/>
      <c r="C6511" s="68"/>
      <c r="D6511" s="68"/>
      <c r="E6511" s="68"/>
      <c r="F6511" s="68"/>
      <c r="G6511" s="68"/>
      <c r="H6511" s="68"/>
    </row>
    <row r="6512" spans="1:8" x14ac:dyDescent="0.3">
      <c r="A6512" s="68"/>
      <c r="B6512" s="68"/>
      <c r="C6512" s="68"/>
      <c r="D6512" s="68"/>
      <c r="E6512" s="68"/>
      <c r="F6512" s="68"/>
      <c r="G6512" s="68"/>
      <c r="H6512" s="68"/>
    </row>
    <row r="6513" spans="1:8" x14ac:dyDescent="0.3">
      <c r="A6513" s="68"/>
      <c r="B6513" s="68"/>
      <c r="C6513" s="68"/>
      <c r="D6513" s="68"/>
      <c r="E6513" s="68"/>
      <c r="F6513" s="68"/>
      <c r="G6513" s="68"/>
      <c r="H6513" s="68"/>
    </row>
    <row r="6514" spans="1:8" x14ac:dyDescent="0.3">
      <c r="A6514" s="68"/>
      <c r="B6514" s="68"/>
      <c r="C6514" s="68"/>
      <c r="D6514" s="68"/>
      <c r="E6514" s="68"/>
      <c r="F6514" s="68"/>
      <c r="G6514" s="68"/>
      <c r="H6514" s="68"/>
    </row>
    <row r="6515" spans="1:8" x14ac:dyDescent="0.3">
      <c r="A6515" s="68"/>
      <c r="B6515" s="68"/>
      <c r="C6515" s="68"/>
      <c r="D6515" s="68"/>
      <c r="E6515" s="68"/>
      <c r="F6515" s="68"/>
      <c r="G6515" s="68"/>
      <c r="H6515" s="68"/>
    </row>
    <row r="6516" spans="1:8" x14ac:dyDescent="0.3">
      <c r="A6516" s="68"/>
      <c r="B6516" s="68"/>
      <c r="C6516" s="68"/>
      <c r="D6516" s="68"/>
      <c r="E6516" s="68"/>
      <c r="F6516" s="68"/>
      <c r="G6516" s="68"/>
      <c r="H6516" s="68"/>
    </row>
    <row r="6517" spans="1:8" x14ac:dyDescent="0.3">
      <c r="A6517" s="68"/>
      <c r="B6517" s="68"/>
      <c r="C6517" s="68"/>
      <c r="D6517" s="68"/>
      <c r="E6517" s="68"/>
      <c r="F6517" s="68"/>
      <c r="G6517" s="68"/>
      <c r="H6517" s="68"/>
    </row>
    <row r="6518" spans="1:8" x14ac:dyDescent="0.3">
      <c r="A6518" s="68"/>
      <c r="B6518" s="68"/>
      <c r="C6518" s="68"/>
      <c r="D6518" s="68"/>
      <c r="E6518" s="68"/>
      <c r="F6518" s="68"/>
      <c r="G6518" s="68"/>
      <c r="H6518" s="68"/>
    </row>
    <row r="6519" spans="1:8" x14ac:dyDescent="0.3">
      <c r="A6519" s="68"/>
      <c r="B6519" s="68"/>
      <c r="C6519" s="68"/>
      <c r="D6519" s="68"/>
      <c r="E6519" s="68"/>
      <c r="F6519" s="68"/>
      <c r="G6519" s="68"/>
      <c r="H6519" s="68"/>
    </row>
    <row r="6520" spans="1:8" x14ac:dyDescent="0.3">
      <c r="A6520" s="68"/>
      <c r="B6520" s="68"/>
      <c r="C6520" s="68"/>
      <c r="D6520" s="68"/>
      <c r="E6520" s="68"/>
      <c r="F6520" s="68"/>
      <c r="G6520" s="68"/>
      <c r="H6520" s="68"/>
    </row>
    <row r="6521" spans="1:8" x14ac:dyDescent="0.3">
      <c r="A6521" s="68"/>
      <c r="B6521" s="68"/>
      <c r="C6521" s="68"/>
      <c r="D6521" s="68"/>
      <c r="E6521" s="68"/>
      <c r="F6521" s="68"/>
      <c r="G6521" s="68"/>
      <c r="H6521" s="68"/>
    </row>
    <row r="6522" spans="1:8" x14ac:dyDescent="0.3">
      <c r="A6522" s="68"/>
      <c r="B6522" s="68"/>
      <c r="C6522" s="68"/>
      <c r="D6522" s="68"/>
      <c r="E6522" s="68"/>
      <c r="F6522" s="68"/>
      <c r="G6522" s="68"/>
      <c r="H6522" s="68"/>
    </row>
    <row r="6523" spans="1:8" x14ac:dyDescent="0.3">
      <c r="A6523" s="68"/>
      <c r="B6523" s="68"/>
      <c r="C6523" s="68"/>
      <c r="D6523" s="68"/>
      <c r="E6523" s="68"/>
      <c r="F6523" s="68"/>
      <c r="G6523" s="68"/>
      <c r="H6523" s="68"/>
    </row>
    <row r="6524" spans="1:8" x14ac:dyDescent="0.3">
      <c r="A6524" s="68"/>
      <c r="B6524" s="68"/>
      <c r="C6524" s="68"/>
      <c r="D6524" s="68"/>
      <c r="E6524" s="68"/>
      <c r="F6524" s="68"/>
      <c r="G6524" s="68"/>
      <c r="H6524" s="68"/>
    </row>
    <row r="6525" spans="1:8" x14ac:dyDescent="0.3">
      <c r="A6525" s="68"/>
      <c r="B6525" s="68"/>
      <c r="C6525" s="68"/>
      <c r="D6525" s="68"/>
      <c r="E6525" s="68"/>
      <c r="F6525" s="68"/>
      <c r="G6525" s="68"/>
      <c r="H6525" s="68"/>
    </row>
    <row r="6526" spans="1:8" x14ac:dyDescent="0.3">
      <c r="A6526" s="68"/>
      <c r="B6526" s="68"/>
      <c r="C6526" s="68"/>
      <c r="D6526" s="68"/>
      <c r="E6526" s="68"/>
      <c r="F6526" s="68"/>
      <c r="G6526" s="68"/>
      <c r="H6526" s="68"/>
    </row>
    <row r="6527" spans="1:8" x14ac:dyDescent="0.3">
      <c r="A6527" s="68"/>
      <c r="B6527" s="68"/>
      <c r="C6527" s="68"/>
      <c r="D6527" s="68"/>
      <c r="E6527" s="68"/>
      <c r="F6527" s="68"/>
      <c r="G6527" s="68"/>
      <c r="H6527" s="68"/>
    </row>
    <row r="6528" spans="1:8" x14ac:dyDescent="0.3">
      <c r="A6528" s="68"/>
      <c r="B6528" s="68"/>
      <c r="C6528" s="68"/>
      <c r="D6528" s="68"/>
      <c r="E6528" s="68"/>
      <c r="F6528" s="68"/>
      <c r="G6528" s="68"/>
      <c r="H6528" s="68"/>
    </row>
    <row r="6529" spans="1:8" x14ac:dyDescent="0.3">
      <c r="A6529" s="68"/>
      <c r="B6529" s="68"/>
      <c r="C6529" s="68"/>
      <c r="D6529" s="68"/>
      <c r="E6529" s="68"/>
      <c r="F6529" s="68"/>
      <c r="G6529" s="68"/>
      <c r="H6529" s="68"/>
    </row>
    <row r="6530" spans="1:8" x14ac:dyDescent="0.3">
      <c r="A6530" s="68"/>
      <c r="B6530" s="68"/>
      <c r="C6530" s="68"/>
      <c r="D6530" s="68"/>
      <c r="E6530" s="68"/>
      <c r="F6530" s="68"/>
      <c r="G6530" s="68"/>
      <c r="H6530" s="68"/>
    </row>
    <row r="6531" spans="1:8" x14ac:dyDescent="0.3">
      <c r="A6531" s="68"/>
      <c r="B6531" s="68"/>
      <c r="C6531" s="68"/>
      <c r="D6531" s="68"/>
      <c r="E6531" s="68"/>
      <c r="F6531" s="68"/>
      <c r="G6531" s="68"/>
      <c r="H6531" s="68"/>
    </row>
    <row r="6532" spans="1:8" x14ac:dyDescent="0.3">
      <c r="A6532" s="68"/>
      <c r="B6532" s="68"/>
      <c r="C6532" s="68"/>
      <c r="D6532" s="68"/>
      <c r="E6532" s="68"/>
      <c r="F6532" s="68"/>
      <c r="G6532" s="68"/>
      <c r="H6532" s="68"/>
    </row>
    <row r="6533" spans="1:8" x14ac:dyDescent="0.3">
      <c r="A6533" s="68"/>
      <c r="B6533" s="68"/>
      <c r="C6533" s="68"/>
      <c r="D6533" s="68"/>
      <c r="E6533" s="68"/>
      <c r="F6533" s="68"/>
      <c r="G6533" s="68"/>
      <c r="H6533" s="68"/>
    </row>
    <row r="6534" spans="1:8" x14ac:dyDescent="0.3">
      <c r="A6534" s="68"/>
      <c r="B6534" s="68"/>
      <c r="C6534" s="68"/>
      <c r="D6534" s="68"/>
      <c r="E6534" s="68"/>
      <c r="F6534" s="68"/>
      <c r="G6534" s="68"/>
      <c r="H6534" s="68"/>
    </row>
    <row r="6535" spans="1:8" x14ac:dyDescent="0.3">
      <c r="A6535" s="68"/>
      <c r="B6535" s="68"/>
      <c r="C6535" s="68"/>
      <c r="D6535" s="68"/>
      <c r="E6535" s="68"/>
      <c r="F6535" s="68"/>
      <c r="G6535" s="68"/>
      <c r="H6535" s="68"/>
    </row>
    <row r="6536" spans="1:8" x14ac:dyDescent="0.3">
      <c r="A6536" s="68"/>
      <c r="B6536" s="68"/>
      <c r="C6536" s="68"/>
      <c r="D6536" s="68"/>
      <c r="E6536" s="68"/>
      <c r="F6536" s="68"/>
      <c r="G6536" s="68"/>
      <c r="H6536" s="68"/>
    </row>
    <row r="6537" spans="1:8" x14ac:dyDescent="0.3">
      <c r="A6537" s="68"/>
      <c r="B6537" s="68"/>
      <c r="C6537" s="68"/>
      <c r="D6537" s="68"/>
      <c r="E6537" s="68"/>
      <c r="F6537" s="68"/>
      <c r="G6537" s="68"/>
      <c r="H6537" s="68"/>
    </row>
    <row r="6538" spans="1:8" x14ac:dyDescent="0.3">
      <c r="A6538" s="68"/>
      <c r="B6538" s="68"/>
      <c r="C6538" s="68"/>
      <c r="D6538" s="68"/>
      <c r="E6538" s="68"/>
      <c r="F6538" s="68"/>
      <c r="G6538" s="68"/>
      <c r="H6538" s="68"/>
    </row>
    <row r="6539" spans="1:8" x14ac:dyDescent="0.3">
      <c r="A6539" s="68"/>
      <c r="B6539" s="68"/>
      <c r="C6539" s="68"/>
      <c r="D6539" s="68"/>
      <c r="E6539" s="68"/>
      <c r="F6539" s="68"/>
      <c r="G6539" s="68"/>
      <c r="H6539" s="68"/>
    </row>
    <row r="6540" spans="1:8" x14ac:dyDescent="0.3">
      <c r="A6540" s="68"/>
      <c r="B6540" s="68"/>
      <c r="C6540" s="68"/>
      <c r="D6540" s="68"/>
      <c r="E6540" s="68"/>
      <c r="F6540" s="68"/>
      <c r="G6540" s="68"/>
      <c r="H6540" s="68"/>
    </row>
    <row r="6541" spans="1:8" x14ac:dyDescent="0.3">
      <c r="A6541" s="68"/>
      <c r="B6541" s="68"/>
      <c r="C6541" s="68"/>
      <c r="D6541" s="68"/>
      <c r="E6541" s="68"/>
      <c r="F6541" s="68"/>
      <c r="G6541" s="68"/>
      <c r="H6541" s="68"/>
    </row>
    <row r="6542" spans="1:8" x14ac:dyDescent="0.3">
      <c r="A6542" s="68"/>
      <c r="B6542" s="68"/>
      <c r="C6542" s="68"/>
      <c r="D6542" s="68"/>
      <c r="E6542" s="68"/>
      <c r="F6542" s="68"/>
      <c r="G6542" s="68"/>
      <c r="H6542" s="68"/>
    </row>
    <row r="6543" spans="1:8" x14ac:dyDescent="0.3">
      <c r="A6543" s="68"/>
      <c r="B6543" s="68"/>
      <c r="C6543" s="68"/>
      <c r="D6543" s="68"/>
      <c r="E6543" s="68"/>
      <c r="F6543" s="68"/>
      <c r="G6543" s="68"/>
      <c r="H6543" s="68"/>
    </row>
    <row r="6544" spans="1:8" x14ac:dyDescent="0.3">
      <c r="A6544" s="68"/>
      <c r="B6544" s="68"/>
      <c r="C6544" s="68"/>
      <c r="D6544" s="68"/>
      <c r="E6544" s="68"/>
      <c r="F6544" s="68"/>
      <c r="G6544" s="68"/>
      <c r="H6544" s="68"/>
    </row>
    <row r="6545" spans="1:8" x14ac:dyDescent="0.3">
      <c r="A6545" s="68"/>
      <c r="B6545" s="68"/>
      <c r="C6545" s="68"/>
      <c r="D6545" s="68"/>
      <c r="E6545" s="68"/>
      <c r="F6545" s="68"/>
      <c r="G6545" s="68"/>
      <c r="H6545" s="68"/>
    </row>
    <row r="6546" spans="1:8" x14ac:dyDescent="0.3">
      <c r="A6546" s="68"/>
      <c r="B6546" s="68"/>
      <c r="C6546" s="68"/>
      <c r="D6546" s="68"/>
      <c r="E6546" s="68"/>
      <c r="F6546" s="68"/>
      <c r="G6546" s="68"/>
      <c r="H6546" s="68"/>
    </row>
    <row r="6547" spans="1:8" x14ac:dyDescent="0.3">
      <c r="A6547" s="68"/>
      <c r="B6547" s="68"/>
      <c r="C6547" s="68"/>
      <c r="D6547" s="68"/>
      <c r="E6547" s="68"/>
      <c r="F6547" s="68"/>
      <c r="G6547" s="68"/>
      <c r="H6547" s="68"/>
    </row>
    <row r="6548" spans="1:8" x14ac:dyDescent="0.3">
      <c r="A6548" s="68"/>
      <c r="B6548" s="68"/>
      <c r="C6548" s="68"/>
      <c r="D6548" s="68"/>
      <c r="E6548" s="68"/>
      <c r="F6548" s="68"/>
      <c r="G6548" s="68"/>
      <c r="H6548" s="68"/>
    </row>
    <row r="6549" spans="1:8" x14ac:dyDescent="0.3">
      <c r="A6549" s="68"/>
      <c r="B6549" s="68"/>
      <c r="C6549" s="68"/>
      <c r="D6549" s="68"/>
      <c r="E6549" s="68"/>
      <c r="F6549" s="68"/>
      <c r="G6549" s="68"/>
      <c r="H6549" s="68"/>
    </row>
    <row r="6550" spans="1:8" x14ac:dyDescent="0.3">
      <c r="A6550" s="68"/>
      <c r="B6550" s="68"/>
      <c r="C6550" s="68"/>
      <c r="D6550" s="68"/>
      <c r="E6550" s="68"/>
      <c r="F6550" s="68"/>
      <c r="G6550" s="68"/>
      <c r="H6550" s="68"/>
    </row>
    <row r="6551" spans="1:8" x14ac:dyDescent="0.3">
      <c r="A6551" s="68"/>
      <c r="B6551" s="68"/>
      <c r="C6551" s="68"/>
      <c r="D6551" s="68"/>
      <c r="E6551" s="68"/>
      <c r="F6551" s="68"/>
      <c r="G6551" s="68"/>
      <c r="H6551" s="68"/>
    </row>
    <row r="6552" spans="1:8" x14ac:dyDescent="0.3">
      <c r="A6552" s="68"/>
      <c r="B6552" s="68"/>
      <c r="C6552" s="68"/>
      <c r="D6552" s="68"/>
      <c r="E6552" s="68"/>
      <c r="F6552" s="68"/>
      <c r="G6552" s="68"/>
      <c r="H6552" s="68"/>
    </row>
    <row r="6553" spans="1:8" x14ac:dyDescent="0.3">
      <c r="A6553" s="68"/>
      <c r="B6553" s="68"/>
      <c r="C6553" s="68"/>
      <c r="D6553" s="68"/>
      <c r="E6553" s="68"/>
      <c r="F6553" s="68"/>
      <c r="G6553" s="68"/>
      <c r="H6553" s="68"/>
    </row>
    <row r="6554" spans="1:8" x14ac:dyDescent="0.3">
      <c r="A6554" s="68"/>
      <c r="B6554" s="68"/>
      <c r="C6554" s="68"/>
      <c r="D6554" s="68"/>
      <c r="E6554" s="68"/>
      <c r="F6554" s="68"/>
      <c r="G6554" s="68"/>
      <c r="H6554" s="68"/>
    </row>
    <row r="6555" spans="1:8" x14ac:dyDescent="0.3">
      <c r="A6555" s="68"/>
      <c r="B6555" s="68"/>
      <c r="C6555" s="68"/>
      <c r="D6555" s="68"/>
      <c r="E6555" s="68"/>
      <c r="F6555" s="68"/>
      <c r="G6555" s="68"/>
      <c r="H6555" s="68"/>
    </row>
    <row r="6556" spans="1:8" x14ac:dyDescent="0.3">
      <c r="A6556" s="68"/>
      <c r="B6556" s="68"/>
      <c r="C6556" s="68"/>
      <c r="D6556" s="68"/>
      <c r="E6556" s="68"/>
      <c r="F6556" s="68"/>
      <c r="G6556" s="68"/>
      <c r="H6556" s="68"/>
    </row>
    <row r="6557" spans="1:8" x14ac:dyDescent="0.3">
      <c r="A6557" s="68"/>
      <c r="B6557" s="68"/>
      <c r="C6557" s="68"/>
      <c r="D6557" s="68"/>
      <c r="E6557" s="68"/>
      <c r="F6557" s="68"/>
      <c r="G6557" s="68"/>
      <c r="H6557" s="68"/>
    </row>
    <row r="6558" spans="1:8" x14ac:dyDescent="0.3">
      <c r="A6558" s="68"/>
      <c r="B6558" s="68"/>
      <c r="C6558" s="68"/>
      <c r="D6558" s="68"/>
      <c r="E6558" s="68"/>
      <c r="F6558" s="68"/>
      <c r="G6558" s="68"/>
      <c r="H6558" s="68"/>
    </row>
    <row r="6559" spans="1:8" x14ac:dyDescent="0.3">
      <c r="A6559" s="68"/>
      <c r="B6559" s="68"/>
      <c r="C6559" s="68"/>
      <c r="D6559" s="68"/>
      <c r="E6559" s="68"/>
      <c r="F6559" s="68"/>
      <c r="G6559" s="68"/>
      <c r="H6559" s="68"/>
    </row>
    <row r="6560" spans="1:8" x14ac:dyDescent="0.3">
      <c r="A6560" s="68"/>
      <c r="B6560" s="68"/>
      <c r="C6560" s="68"/>
      <c r="D6560" s="68"/>
      <c r="E6560" s="68"/>
      <c r="F6560" s="68"/>
      <c r="G6560" s="68"/>
      <c r="H6560" s="68"/>
    </row>
    <row r="6561" spans="1:8" x14ac:dyDescent="0.3">
      <c r="A6561" s="68"/>
      <c r="B6561" s="68"/>
      <c r="C6561" s="68"/>
      <c r="D6561" s="68"/>
      <c r="E6561" s="68"/>
      <c r="F6561" s="68"/>
      <c r="G6561" s="68"/>
      <c r="H6561" s="68"/>
    </row>
    <row r="6562" spans="1:8" x14ac:dyDescent="0.3">
      <c r="A6562" s="68"/>
      <c r="B6562" s="68"/>
      <c r="C6562" s="68"/>
      <c r="D6562" s="68"/>
      <c r="E6562" s="68"/>
      <c r="F6562" s="68"/>
      <c r="G6562" s="68"/>
      <c r="H6562" s="68"/>
    </row>
    <row r="6563" spans="1:8" x14ac:dyDescent="0.3">
      <c r="A6563" s="68"/>
      <c r="B6563" s="68"/>
      <c r="C6563" s="68"/>
      <c r="D6563" s="68"/>
      <c r="E6563" s="68"/>
      <c r="F6563" s="68"/>
      <c r="G6563" s="68"/>
      <c r="H6563" s="68"/>
    </row>
    <row r="6564" spans="1:8" x14ac:dyDescent="0.3">
      <c r="A6564" s="68"/>
      <c r="B6564" s="68"/>
      <c r="C6564" s="68"/>
      <c r="D6564" s="68"/>
      <c r="E6564" s="68"/>
      <c r="F6564" s="68"/>
      <c r="G6564" s="68"/>
      <c r="H6564" s="68"/>
    </row>
    <row r="6565" spans="1:8" x14ac:dyDescent="0.3">
      <c r="A6565" s="68"/>
      <c r="B6565" s="68"/>
      <c r="C6565" s="68"/>
      <c r="D6565" s="68"/>
      <c r="E6565" s="68"/>
      <c r="F6565" s="68"/>
      <c r="G6565" s="68"/>
      <c r="H6565" s="68"/>
    </row>
    <row r="6566" spans="1:8" x14ac:dyDescent="0.3">
      <c r="A6566" s="68"/>
      <c r="B6566" s="68"/>
      <c r="C6566" s="68"/>
      <c r="D6566" s="68"/>
      <c r="E6566" s="68"/>
      <c r="F6566" s="68"/>
      <c r="G6566" s="68"/>
      <c r="H6566" s="68"/>
    </row>
    <row r="6567" spans="1:8" x14ac:dyDescent="0.3">
      <c r="A6567" s="68"/>
      <c r="B6567" s="68"/>
      <c r="C6567" s="68"/>
      <c r="D6567" s="68"/>
      <c r="E6567" s="68"/>
      <c r="F6567" s="68"/>
      <c r="G6567" s="68"/>
      <c r="H6567" s="68"/>
    </row>
    <row r="6568" spans="1:8" x14ac:dyDescent="0.3">
      <c r="A6568" s="68"/>
      <c r="B6568" s="68"/>
      <c r="C6568" s="68"/>
      <c r="D6568" s="68"/>
      <c r="E6568" s="68"/>
      <c r="F6568" s="68"/>
      <c r="G6568" s="68"/>
      <c r="H6568" s="68"/>
    </row>
    <row r="6569" spans="1:8" x14ac:dyDescent="0.3">
      <c r="A6569" s="68"/>
      <c r="B6569" s="68"/>
      <c r="C6569" s="68"/>
      <c r="D6569" s="68"/>
      <c r="E6569" s="68"/>
      <c r="F6569" s="68"/>
      <c r="G6569" s="68"/>
      <c r="H6569" s="68"/>
    </row>
    <row r="6570" spans="1:8" x14ac:dyDescent="0.3">
      <c r="A6570" s="68"/>
      <c r="B6570" s="68"/>
      <c r="C6570" s="68"/>
      <c r="D6570" s="68"/>
      <c r="E6570" s="68"/>
      <c r="F6570" s="68"/>
      <c r="G6570" s="68"/>
      <c r="H6570" s="68"/>
    </row>
    <row r="6571" spans="1:8" x14ac:dyDescent="0.3">
      <c r="A6571" s="68"/>
      <c r="B6571" s="68"/>
      <c r="C6571" s="68"/>
      <c r="D6571" s="68"/>
      <c r="E6571" s="68"/>
      <c r="F6571" s="68"/>
      <c r="G6571" s="68"/>
      <c r="H6571" s="68"/>
    </row>
    <row r="6572" spans="1:8" x14ac:dyDescent="0.3">
      <c r="A6572" s="68"/>
      <c r="B6572" s="68"/>
      <c r="C6572" s="68"/>
      <c r="D6572" s="68"/>
      <c r="E6572" s="68"/>
      <c r="F6572" s="68"/>
      <c r="G6572" s="68"/>
      <c r="H6572" s="68"/>
    </row>
    <row r="6573" spans="1:8" x14ac:dyDescent="0.3">
      <c r="A6573" s="68"/>
      <c r="B6573" s="68"/>
      <c r="C6573" s="68"/>
      <c r="D6573" s="68"/>
      <c r="E6573" s="68"/>
      <c r="F6573" s="68"/>
      <c r="G6573" s="68"/>
      <c r="H6573" s="68"/>
    </row>
    <row r="6574" spans="1:8" x14ac:dyDescent="0.3">
      <c r="A6574" s="68"/>
      <c r="B6574" s="68"/>
      <c r="C6574" s="68"/>
      <c r="D6574" s="68"/>
      <c r="E6574" s="68"/>
      <c r="F6574" s="68"/>
      <c r="G6574" s="68"/>
      <c r="H6574" s="68"/>
    </row>
    <row r="6575" spans="1:8" x14ac:dyDescent="0.3">
      <c r="A6575" s="68"/>
      <c r="B6575" s="68"/>
      <c r="C6575" s="68"/>
      <c r="D6575" s="68"/>
      <c r="E6575" s="68"/>
      <c r="F6575" s="68"/>
      <c r="G6575" s="68"/>
      <c r="H6575" s="68"/>
    </row>
    <row r="6576" spans="1:8" x14ac:dyDescent="0.3">
      <c r="A6576" s="68"/>
      <c r="B6576" s="68"/>
      <c r="C6576" s="68"/>
      <c r="D6576" s="68"/>
      <c r="E6576" s="68"/>
      <c r="F6576" s="68"/>
      <c r="G6576" s="68"/>
      <c r="H6576" s="68"/>
    </row>
    <row r="6577" spans="1:8" x14ac:dyDescent="0.3">
      <c r="A6577" s="68"/>
      <c r="B6577" s="68"/>
      <c r="C6577" s="68"/>
      <c r="D6577" s="68"/>
      <c r="E6577" s="68"/>
      <c r="F6577" s="68"/>
      <c r="G6577" s="68"/>
      <c r="H6577" s="68"/>
    </row>
    <row r="6578" spans="1:8" x14ac:dyDescent="0.3">
      <c r="A6578" s="68"/>
      <c r="B6578" s="68"/>
      <c r="C6578" s="68"/>
      <c r="D6578" s="68"/>
      <c r="E6578" s="68"/>
      <c r="F6578" s="68"/>
      <c r="G6578" s="68"/>
      <c r="H6578" s="68"/>
    </row>
    <row r="6579" spans="1:8" x14ac:dyDescent="0.3">
      <c r="A6579" s="68"/>
      <c r="B6579" s="68"/>
      <c r="C6579" s="68"/>
      <c r="D6579" s="68"/>
      <c r="E6579" s="68"/>
      <c r="F6579" s="68"/>
      <c r="G6579" s="68"/>
      <c r="H6579" s="68"/>
    </row>
    <row r="6580" spans="1:8" x14ac:dyDescent="0.3">
      <c r="A6580" s="68"/>
      <c r="B6580" s="68"/>
      <c r="C6580" s="68"/>
      <c r="D6580" s="68"/>
      <c r="E6580" s="68"/>
      <c r="F6580" s="68"/>
      <c r="G6580" s="68"/>
      <c r="H6580" s="68"/>
    </row>
    <row r="6581" spans="1:8" x14ac:dyDescent="0.3">
      <c r="A6581" s="68"/>
      <c r="B6581" s="68"/>
      <c r="C6581" s="68"/>
      <c r="D6581" s="68"/>
      <c r="E6581" s="68"/>
      <c r="F6581" s="68"/>
      <c r="G6581" s="68"/>
      <c r="H6581" s="68"/>
    </row>
    <row r="6582" spans="1:8" x14ac:dyDescent="0.3">
      <c r="A6582" s="68"/>
      <c r="B6582" s="68"/>
      <c r="C6582" s="68"/>
      <c r="D6582" s="68"/>
      <c r="E6582" s="68"/>
      <c r="F6582" s="68"/>
      <c r="G6582" s="68"/>
      <c r="H6582" s="68"/>
    </row>
    <row r="6583" spans="1:8" x14ac:dyDescent="0.3">
      <c r="A6583" s="68"/>
      <c r="B6583" s="68"/>
      <c r="C6583" s="68"/>
      <c r="D6583" s="68"/>
      <c r="E6583" s="68"/>
      <c r="F6583" s="68"/>
      <c r="G6583" s="68"/>
      <c r="H6583" s="68"/>
    </row>
    <row r="6584" spans="1:8" x14ac:dyDescent="0.3">
      <c r="A6584" s="68"/>
      <c r="B6584" s="68"/>
      <c r="C6584" s="68"/>
      <c r="D6584" s="68"/>
      <c r="E6584" s="68"/>
      <c r="F6584" s="68"/>
      <c r="G6584" s="68"/>
      <c r="H6584" s="68"/>
    </row>
    <row r="6585" spans="1:8" x14ac:dyDescent="0.3">
      <c r="A6585" s="68"/>
      <c r="B6585" s="68"/>
      <c r="C6585" s="68"/>
      <c r="D6585" s="68"/>
      <c r="E6585" s="68"/>
      <c r="F6585" s="68"/>
      <c r="G6585" s="68"/>
      <c r="H6585" s="68"/>
    </row>
    <row r="6586" spans="1:8" x14ac:dyDescent="0.3">
      <c r="A6586" s="68"/>
      <c r="B6586" s="68"/>
      <c r="C6586" s="68"/>
      <c r="D6586" s="68"/>
      <c r="E6586" s="68"/>
      <c r="F6586" s="68"/>
      <c r="G6586" s="68"/>
      <c r="H6586" s="68"/>
    </row>
    <row r="6587" spans="1:8" x14ac:dyDescent="0.3">
      <c r="A6587" s="68"/>
      <c r="B6587" s="68"/>
      <c r="C6587" s="68"/>
      <c r="D6587" s="68"/>
      <c r="E6587" s="68"/>
      <c r="F6587" s="68"/>
      <c r="G6587" s="68"/>
      <c r="H6587" s="68"/>
    </row>
    <row r="6588" spans="1:8" x14ac:dyDescent="0.3">
      <c r="A6588" s="68"/>
      <c r="B6588" s="68"/>
      <c r="C6588" s="68"/>
      <c r="D6588" s="68"/>
      <c r="E6588" s="68"/>
      <c r="F6588" s="68"/>
      <c r="G6588" s="68"/>
      <c r="H6588" s="68"/>
    </row>
    <row r="6589" spans="1:8" x14ac:dyDescent="0.3">
      <c r="A6589" s="68"/>
      <c r="B6589" s="68"/>
      <c r="C6589" s="68"/>
      <c r="D6589" s="68"/>
      <c r="E6589" s="68"/>
      <c r="F6589" s="68"/>
      <c r="G6589" s="68"/>
      <c r="H6589" s="68"/>
    </row>
    <row r="6590" spans="1:8" x14ac:dyDescent="0.3">
      <c r="A6590" s="68"/>
      <c r="B6590" s="68"/>
      <c r="C6590" s="68"/>
      <c r="D6590" s="68"/>
      <c r="E6590" s="68"/>
      <c r="F6590" s="68"/>
      <c r="G6590" s="68"/>
      <c r="H6590" s="68"/>
    </row>
    <row r="6591" spans="1:8" x14ac:dyDescent="0.3">
      <c r="A6591" s="68"/>
      <c r="B6591" s="68"/>
      <c r="C6591" s="68"/>
      <c r="D6591" s="68"/>
      <c r="E6591" s="68"/>
      <c r="F6591" s="68"/>
      <c r="G6591" s="68"/>
      <c r="H6591" s="68"/>
    </row>
    <row r="6592" spans="1:8" x14ac:dyDescent="0.3">
      <c r="A6592" s="68"/>
      <c r="B6592" s="68"/>
      <c r="C6592" s="68"/>
      <c r="D6592" s="68"/>
      <c r="E6592" s="68"/>
      <c r="F6592" s="68"/>
      <c r="G6592" s="68"/>
      <c r="H6592" s="68"/>
    </row>
    <row r="6593" spans="1:8" x14ac:dyDescent="0.3">
      <c r="A6593" s="68"/>
      <c r="B6593" s="68"/>
      <c r="C6593" s="68"/>
      <c r="D6593" s="68"/>
      <c r="E6593" s="68"/>
      <c r="F6593" s="68"/>
      <c r="G6593" s="68"/>
      <c r="H6593" s="68"/>
    </row>
    <row r="6594" spans="1:8" x14ac:dyDescent="0.3">
      <c r="A6594" s="68"/>
      <c r="B6594" s="68"/>
      <c r="C6594" s="68"/>
      <c r="D6594" s="68"/>
      <c r="E6594" s="68"/>
      <c r="F6594" s="68"/>
      <c r="G6594" s="68"/>
      <c r="H6594" s="68"/>
    </row>
    <row r="6595" spans="1:8" x14ac:dyDescent="0.3">
      <c r="A6595" s="68"/>
      <c r="B6595" s="68"/>
      <c r="C6595" s="68"/>
      <c r="D6595" s="68"/>
      <c r="E6595" s="68"/>
      <c r="F6595" s="68"/>
      <c r="G6595" s="68"/>
      <c r="H6595" s="68"/>
    </row>
    <row r="6596" spans="1:8" x14ac:dyDescent="0.3">
      <c r="A6596" s="68"/>
      <c r="B6596" s="68"/>
      <c r="C6596" s="68"/>
      <c r="D6596" s="68"/>
      <c r="E6596" s="68"/>
      <c r="F6596" s="68"/>
      <c r="G6596" s="68"/>
      <c r="H6596" s="68"/>
    </row>
    <row r="6597" spans="1:8" x14ac:dyDescent="0.3">
      <c r="A6597" s="68"/>
      <c r="B6597" s="68"/>
      <c r="C6597" s="68"/>
      <c r="D6597" s="68"/>
      <c r="E6597" s="68"/>
      <c r="F6597" s="68"/>
      <c r="G6597" s="68"/>
      <c r="H6597" s="68"/>
    </row>
    <row r="6598" spans="1:8" x14ac:dyDescent="0.3">
      <c r="A6598" s="68"/>
      <c r="B6598" s="68"/>
      <c r="C6598" s="68"/>
      <c r="D6598" s="68"/>
      <c r="E6598" s="68"/>
      <c r="F6598" s="68"/>
      <c r="G6598" s="68"/>
      <c r="H6598" s="68"/>
    </row>
    <row r="6599" spans="1:8" x14ac:dyDescent="0.3">
      <c r="A6599" s="68"/>
      <c r="B6599" s="68"/>
      <c r="C6599" s="68"/>
      <c r="D6599" s="68"/>
      <c r="E6599" s="68"/>
      <c r="F6599" s="68"/>
      <c r="G6599" s="68"/>
      <c r="H6599" s="68"/>
    </row>
    <row r="6600" spans="1:8" x14ac:dyDescent="0.3">
      <c r="A6600" s="68"/>
      <c r="B6600" s="68"/>
      <c r="C6600" s="68"/>
      <c r="D6600" s="68"/>
      <c r="E6600" s="68"/>
      <c r="F6600" s="68"/>
      <c r="G6600" s="68"/>
      <c r="H6600" s="68"/>
    </row>
    <row r="6601" spans="1:8" x14ac:dyDescent="0.3">
      <c r="A6601" s="68"/>
      <c r="B6601" s="68"/>
      <c r="C6601" s="68"/>
      <c r="D6601" s="68"/>
      <c r="E6601" s="68"/>
      <c r="F6601" s="68"/>
      <c r="G6601" s="68"/>
      <c r="H6601" s="68"/>
    </row>
    <row r="6602" spans="1:8" x14ac:dyDescent="0.3">
      <c r="A6602" s="68"/>
      <c r="B6602" s="68"/>
      <c r="C6602" s="68"/>
      <c r="D6602" s="68"/>
      <c r="E6602" s="68"/>
      <c r="F6602" s="68"/>
      <c r="G6602" s="68"/>
      <c r="H6602" s="68"/>
    </row>
    <row r="6603" spans="1:8" x14ac:dyDescent="0.3">
      <c r="A6603" s="68"/>
      <c r="B6603" s="68"/>
      <c r="C6603" s="68"/>
      <c r="D6603" s="68"/>
      <c r="E6603" s="68"/>
      <c r="F6603" s="68"/>
      <c r="G6603" s="68"/>
      <c r="H6603" s="68"/>
    </row>
    <row r="6604" spans="1:8" x14ac:dyDescent="0.3">
      <c r="A6604" s="68"/>
      <c r="B6604" s="68"/>
      <c r="C6604" s="68"/>
      <c r="D6604" s="68"/>
      <c r="E6604" s="68"/>
      <c r="F6604" s="68"/>
      <c r="G6604" s="68"/>
      <c r="H6604" s="68"/>
    </row>
    <row r="6605" spans="1:8" x14ac:dyDescent="0.3">
      <c r="A6605" s="68"/>
      <c r="B6605" s="68"/>
      <c r="C6605" s="68"/>
      <c r="D6605" s="68"/>
      <c r="E6605" s="68"/>
      <c r="F6605" s="68"/>
      <c r="G6605" s="68"/>
      <c r="H6605" s="68"/>
    </row>
    <row r="6606" spans="1:8" x14ac:dyDescent="0.3">
      <c r="A6606" s="68"/>
      <c r="B6606" s="68"/>
      <c r="C6606" s="68"/>
      <c r="D6606" s="68"/>
      <c r="E6606" s="68"/>
      <c r="F6606" s="68"/>
      <c r="G6606" s="68"/>
      <c r="H6606" s="68"/>
    </row>
    <row r="6607" spans="1:8" x14ac:dyDescent="0.3">
      <c r="A6607" s="68"/>
      <c r="B6607" s="68"/>
      <c r="C6607" s="68"/>
      <c r="D6607" s="68"/>
      <c r="E6607" s="68"/>
      <c r="F6607" s="68"/>
      <c r="G6607" s="68"/>
      <c r="H6607" s="68"/>
    </row>
    <row r="6608" spans="1:8" x14ac:dyDescent="0.3">
      <c r="A6608" s="68"/>
      <c r="B6608" s="68"/>
      <c r="C6608" s="68"/>
      <c r="D6608" s="68"/>
      <c r="E6608" s="68"/>
      <c r="F6608" s="68"/>
      <c r="G6608" s="68"/>
      <c r="H6608" s="68"/>
    </row>
    <row r="6609" spans="1:8" x14ac:dyDescent="0.3">
      <c r="A6609" s="68"/>
      <c r="B6609" s="68"/>
      <c r="C6609" s="68"/>
      <c r="D6609" s="68"/>
      <c r="E6609" s="68"/>
      <c r="F6609" s="68"/>
      <c r="G6609" s="68"/>
      <c r="H6609" s="68"/>
    </row>
    <row r="6610" spans="1:8" x14ac:dyDescent="0.3">
      <c r="A6610" s="68"/>
      <c r="B6610" s="68"/>
      <c r="C6610" s="68"/>
      <c r="D6610" s="68"/>
      <c r="E6610" s="68"/>
      <c r="F6610" s="68"/>
      <c r="G6610" s="68"/>
      <c r="H6610" s="68"/>
    </row>
    <row r="6611" spans="1:8" x14ac:dyDescent="0.3">
      <c r="A6611" s="68"/>
      <c r="B6611" s="68"/>
      <c r="C6611" s="68"/>
      <c r="D6611" s="68"/>
      <c r="E6611" s="68"/>
      <c r="F6611" s="68"/>
      <c r="G6611" s="68"/>
      <c r="H6611" s="68"/>
    </row>
    <row r="6612" spans="1:8" x14ac:dyDescent="0.3">
      <c r="A6612" s="68"/>
      <c r="B6612" s="68"/>
      <c r="C6612" s="68"/>
      <c r="D6612" s="68"/>
      <c r="E6612" s="68"/>
      <c r="F6612" s="68"/>
      <c r="G6612" s="68"/>
      <c r="H6612" s="68"/>
    </row>
    <row r="6613" spans="1:8" x14ac:dyDescent="0.3">
      <c r="A6613" s="68"/>
      <c r="B6613" s="68"/>
      <c r="C6613" s="68"/>
      <c r="D6613" s="68"/>
      <c r="E6613" s="68"/>
      <c r="F6613" s="68"/>
      <c r="G6613" s="68"/>
      <c r="H6613" s="68"/>
    </row>
    <row r="6614" spans="1:8" x14ac:dyDescent="0.3">
      <c r="A6614" s="68"/>
      <c r="B6614" s="68"/>
      <c r="C6614" s="68"/>
      <c r="D6614" s="68"/>
      <c r="E6614" s="68"/>
      <c r="F6614" s="68"/>
      <c r="G6614" s="68"/>
      <c r="H6614" s="68"/>
    </row>
    <row r="6615" spans="1:8" x14ac:dyDescent="0.3">
      <c r="A6615" s="68"/>
      <c r="B6615" s="68"/>
      <c r="C6615" s="68"/>
      <c r="D6615" s="68"/>
      <c r="E6615" s="68"/>
      <c r="F6615" s="68"/>
      <c r="G6615" s="68"/>
      <c r="H6615" s="68"/>
    </row>
    <row r="6616" spans="1:8" x14ac:dyDescent="0.3">
      <c r="A6616" s="68"/>
      <c r="B6616" s="68"/>
      <c r="C6616" s="68"/>
      <c r="D6616" s="68"/>
      <c r="E6616" s="68"/>
      <c r="F6616" s="68"/>
      <c r="G6616" s="68"/>
      <c r="H6616" s="68"/>
    </row>
    <row r="6617" spans="1:8" x14ac:dyDescent="0.3">
      <c r="A6617" s="68"/>
      <c r="B6617" s="68"/>
      <c r="C6617" s="68"/>
      <c r="D6617" s="68"/>
      <c r="E6617" s="68"/>
      <c r="F6617" s="68"/>
      <c r="G6617" s="68"/>
      <c r="H6617" s="68"/>
    </row>
    <row r="6618" spans="1:8" x14ac:dyDescent="0.3">
      <c r="A6618" s="68"/>
      <c r="B6618" s="68"/>
      <c r="C6618" s="68"/>
      <c r="D6618" s="68"/>
      <c r="E6618" s="68"/>
      <c r="F6618" s="68"/>
      <c r="G6618" s="68"/>
      <c r="H6618" s="68"/>
    </row>
    <row r="6619" spans="1:8" x14ac:dyDescent="0.3">
      <c r="A6619" s="68"/>
      <c r="B6619" s="68"/>
      <c r="C6619" s="68"/>
      <c r="D6619" s="68"/>
      <c r="E6619" s="68"/>
      <c r="F6619" s="68"/>
      <c r="G6619" s="68"/>
      <c r="H6619" s="68"/>
    </row>
    <row r="6620" spans="1:8" x14ac:dyDescent="0.3">
      <c r="A6620" s="68"/>
      <c r="B6620" s="68"/>
      <c r="C6620" s="68"/>
      <c r="D6620" s="68"/>
      <c r="E6620" s="68"/>
      <c r="F6620" s="68"/>
      <c r="G6620" s="68"/>
      <c r="H6620" s="68"/>
    </row>
    <row r="6621" spans="1:8" x14ac:dyDescent="0.3">
      <c r="A6621" s="68"/>
      <c r="B6621" s="68"/>
      <c r="C6621" s="68"/>
      <c r="D6621" s="68"/>
      <c r="E6621" s="68"/>
      <c r="F6621" s="68"/>
      <c r="G6621" s="68"/>
      <c r="H6621" s="68"/>
    </row>
    <row r="6622" spans="1:8" x14ac:dyDescent="0.3">
      <c r="A6622" s="68"/>
      <c r="B6622" s="68"/>
      <c r="C6622" s="68"/>
      <c r="D6622" s="68"/>
      <c r="E6622" s="68"/>
      <c r="F6622" s="68"/>
      <c r="G6622" s="68"/>
      <c r="H6622" s="68"/>
    </row>
    <row r="6623" spans="1:8" x14ac:dyDescent="0.3">
      <c r="A6623" s="68"/>
      <c r="B6623" s="68"/>
      <c r="C6623" s="68"/>
      <c r="D6623" s="68"/>
      <c r="E6623" s="68"/>
      <c r="F6623" s="68"/>
      <c r="G6623" s="68"/>
      <c r="H6623" s="68"/>
    </row>
    <row r="6624" spans="1:8" x14ac:dyDescent="0.3">
      <c r="A6624" s="68"/>
      <c r="B6624" s="68"/>
      <c r="C6624" s="68"/>
      <c r="D6624" s="68"/>
      <c r="E6624" s="68"/>
      <c r="F6624" s="68"/>
      <c r="G6624" s="68"/>
      <c r="H6624" s="68"/>
    </row>
    <row r="6625" spans="1:8" x14ac:dyDescent="0.3">
      <c r="A6625" s="68"/>
      <c r="B6625" s="68"/>
      <c r="C6625" s="68"/>
      <c r="D6625" s="68"/>
      <c r="E6625" s="68"/>
      <c r="F6625" s="68"/>
      <c r="G6625" s="68"/>
      <c r="H6625" s="68"/>
    </row>
    <row r="6626" spans="1:8" x14ac:dyDescent="0.3">
      <c r="A6626" s="68"/>
      <c r="B6626" s="68"/>
      <c r="C6626" s="68"/>
      <c r="D6626" s="68"/>
      <c r="E6626" s="68"/>
      <c r="F6626" s="68"/>
      <c r="G6626" s="68"/>
      <c r="H6626" s="68"/>
    </row>
    <row r="6627" spans="1:8" x14ac:dyDescent="0.3">
      <c r="A6627" s="68"/>
      <c r="B6627" s="68"/>
      <c r="C6627" s="68"/>
      <c r="D6627" s="68"/>
      <c r="E6627" s="68"/>
      <c r="F6627" s="68"/>
      <c r="G6627" s="68"/>
      <c r="H6627" s="68"/>
    </row>
    <row r="6628" spans="1:8" x14ac:dyDescent="0.3">
      <c r="A6628" s="68"/>
      <c r="B6628" s="68"/>
      <c r="C6628" s="68"/>
      <c r="D6628" s="68"/>
      <c r="E6628" s="68"/>
      <c r="F6628" s="68"/>
      <c r="G6628" s="68"/>
      <c r="H6628" s="68"/>
    </row>
    <row r="6629" spans="1:8" x14ac:dyDescent="0.3">
      <c r="A6629" s="68"/>
      <c r="B6629" s="68"/>
      <c r="C6629" s="68"/>
      <c r="D6629" s="68"/>
      <c r="E6629" s="68"/>
      <c r="F6629" s="68"/>
      <c r="G6629" s="68"/>
      <c r="H6629" s="68"/>
    </row>
    <row r="6630" spans="1:8" x14ac:dyDescent="0.3">
      <c r="A6630" s="68"/>
      <c r="B6630" s="68"/>
      <c r="C6630" s="68"/>
      <c r="D6630" s="68"/>
      <c r="E6630" s="68"/>
      <c r="F6630" s="68"/>
      <c r="G6630" s="68"/>
      <c r="H6630" s="68"/>
    </row>
    <row r="6631" spans="1:8" x14ac:dyDescent="0.3">
      <c r="A6631" s="68"/>
      <c r="B6631" s="68"/>
      <c r="C6631" s="68"/>
      <c r="D6631" s="68"/>
      <c r="E6631" s="68"/>
      <c r="F6631" s="68"/>
      <c r="G6631" s="68"/>
      <c r="H6631" s="68"/>
    </row>
    <row r="6632" spans="1:8" x14ac:dyDescent="0.3">
      <c r="A6632" s="68"/>
      <c r="B6632" s="68"/>
      <c r="C6632" s="68"/>
      <c r="D6632" s="68"/>
      <c r="E6632" s="68"/>
      <c r="F6632" s="68"/>
      <c r="G6632" s="68"/>
      <c r="H6632" s="68"/>
    </row>
    <row r="6633" spans="1:8" x14ac:dyDescent="0.3">
      <c r="A6633" s="68"/>
      <c r="B6633" s="68"/>
      <c r="C6633" s="68"/>
      <c r="D6633" s="68"/>
      <c r="E6633" s="68"/>
      <c r="F6633" s="68"/>
      <c r="G6633" s="68"/>
      <c r="H6633" s="68"/>
    </row>
    <row r="6634" spans="1:8" x14ac:dyDescent="0.3">
      <c r="A6634" s="68"/>
      <c r="B6634" s="68"/>
      <c r="C6634" s="68"/>
      <c r="D6634" s="68"/>
      <c r="E6634" s="68"/>
      <c r="F6634" s="68"/>
      <c r="G6634" s="68"/>
      <c r="H6634" s="68"/>
    </row>
    <row r="6635" spans="1:8" x14ac:dyDescent="0.3">
      <c r="A6635" s="68"/>
      <c r="B6635" s="68"/>
      <c r="C6635" s="68"/>
      <c r="D6635" s="68"/>
      <c r="E6635" s="68"/>
      <c r="F6635" s="68"/>
      <c r="G6635" s="68"/>
      <c r="H6635" s="68"/>
    </row>
    <row r="6636" spans="1:8" x14ac:dyDescent="0.3">
      <c r="A6636" s="68"/>
      <c r="B6636" s="68"/>
      <c r="C6636" s="68"/>
      <c r="D6636" s="68"/>
      <c r="E6636" s="68"/>
      <c r="F6636" s="68"/>
      <c r="G6636" s="68"/>
      <c r="H6636" s="68"/>
    </row>
    <row r="6637" spans="1:8" x14ac:dyDescent="0.3">
      <c r="A6637" s="68"/>
      <c r="B6637" s="68"/>
      <c r="C6637" s="68"/>
      <c r="D6637" s="68"/>
      <c r="E6637" s="68"/>
      <c r="F6637" s="68"/>
      <c r="G6637" s="68"/>
      <c r="H6637" s="68"/>
    </row>
    <row r="6638" spans="1:8" x14ac:dyDescent="0.3">
      <c r="A6638" s="68"/>
      <c r="B6638" s="68"/>
      <c r="C6638" s="68"/>
      <c r="D6638" s="68"/>
      <c r="E6638" s="68"/>
      <c r="F6638" s="68"/>
      <c r="G6638" s="68"/>
      <c r="H6638" s="68"/>
    </row>
    <row r="6639" spans="1:8" x14ac:dyDescent="0.3">
      <c r="A6639" s="68"/>
      <c r="B6639" s="68"/>
      <c r="C6639" s="68"/>
      <c r="D6639" s="68"/>
      <c r="E6639" s="68"/>
      <c r="F6639" s="68"/>
      <c r="G6639" s="68"/>
      <c r="H6639" s="68"/>
    </row>
    <row r="6640" spans="1:8" x14ac:dyDescent="0.3">
      <c r="A6640" s="68"/>
      <c r="B6640" s="68"/>
      <c r="C6640" s="68"/>
      <c r="D6640" s="68"/>
      <c r="E6640" s="68"/>
      <c r="F6640" s="68"/>
      <c r="G6640" s="68"/>
      <c r="H6640" s="68"/>
    </row>
    <row r="6641" spans="1:8" x14ac:dyDescent="0.3">
      <c r="A6641" s="68"/>
      <c r="B6641" s="68"/>
      <c r="C6641" s="68"/>
      <c r="D6641" s="68"/>
      <c r="E6641" s="68"/>
      <c r="F6641" s="68"/>
      <c r="G6641" s="68"/>
      <c r="H6641" s="68"/>
    </row>
    <row r="6642" spans="1:8" x14ac:dyDescent="0.3">
      <c r="A6642" s="68"/>
      <c r="B6642" s="68"/>
      <c r="C6642" s="68"/>
      <c r="D6642" s="68"/>
      <c r="E6642" s="68"/>
      <c r="F6642" s="68"/>
      <c r="G6642" s="68"/>
      <c r="H6642" s="68"/>
    </row>
    <row r="6643" spans="1:8" x14ac:dyDescent="0.3">
      <c r="A6643" s="68"/>
      <c r="B6643" s="68"/>
      <c r="C6643" s="68"/>
      <c r="D6643" s="68"/>
      <c r="E6643" s="68"/>
      <c r="F6643" s="68"/>
      <c r="G6643" s="68"/>
      <c r="H6643" s="68"/>
    </row>
    <row r="6644" spans="1:8" x14ac:dyDescent="0.3">
      <c r="A6644" s="68"/>
      <c r="B6644" s="68"/>
      <c r="C6644" s="68"/>
      <c r="D6644" s="68"/>
      <c r="E6644" s="68"/>
      <c r="F6644" s="68"/>
      <c r="G6644" s="68"/>
      <c r="H6644" s="68"/>
    </row>
    <row r="6645" spans="1:8" x14ac:dyDescent="0.3">
      <c r="A6645" s="68"/>
      <c r="B6645" s="68"/>
      <c r="C6645" s="68"/>
      <c r="D6645" s="68"/>
      <c r="E6645" s="68"/>
      <c r="F6645" s="68"/>
      <c r="G6645" s="68"/>
      <c r="H6645" s="68"/>
    </row>
    <row r="6646" spans="1:8" x14ac:dyDescent="0.3">
      <c r="A6646" s="68"/>
      <c r="B6646" s="68"/>
      <c r="C6646" s="68"/>
      <c r="D6646" s="68"/>
      <c r="E6646" s="68"/>
      <c r="F6646" s="68"/>
      <c r="G6646" s="68"/>
      <c r="H6646" s="68"/>
    </row>
    <row r="6647" spans="1:8" x14ac:dyDescent="0.3">
      <c r="A6647" s="68"/>
      <c r="B6647" s="68"/>
      <c r="C6647" s="68"/>
      <c r="D6647" s="68"/>
      <c r="E6647" s="68"/>
      <c r="F6647" s="68"/>
      <c r="G6647" s="68"/>
      <c r="H6647" s="68"/>
    </row>
    <row r="6648" spans="1:8" x14ac:dyDescent="0.3">
      <c r="A6648" s="68"/>
      <c r="B6648" s="68"/>
      <c r="C6648" s="68"/>
      <c r="D6648" s="68"/>
      <c r="E6648" s="68"/>
      <c r="F6648" s="68"/>
      <c r="G6648" s="68"/>
      <c r="H6648" s="68"/>
    </row>
    <row r="6649" spans="1:8" x14ac:dyDescent="0.3">
      <c r="A6649" s="68"/>
      <c r="B6649" s="68"/>
      <c r="C6649" s="68"/>
      <c r="D6649" s="68"/>
      <c r="E6649" s="68"/>
      <c r="F6649" s="68"/>
      <c r="G6649" s="68"/>
      <c r="H6649" s="68"/>
    </row>
    <row r="6650" spans="1:8" x14ac:dyDescent="0.3">
      <c r="A6650" s="68"/>
      <c r="B6650" s="68"/>
      <c r="C6650" s="68"/>
      <c r="D6650" s="68"/>
      <c r="E6650" s="68"/>
      <c r="F6650" s="68"/>
      <c r="G6650" s="68"/>
      <c r="H6650" s="68"/>
    </row>
    <row r="6651" spans="1:8" x14ac:dyDescent="0.3">
      <c r="A6651" s="68"/>
      <c r="B6651" s="68"/>
      <c r="C6651" s="68"/>
      <c r="D6651" s="68"/>
      <c r="E6651" s="68"/>
      <c r="F6651" s="68"/>
      <c r="G6651" s="68"/>
      <c r="H6651" s="68"/>
    </row>
    <row r="6652" spans="1:8" x14ac:dyDescent="0.3">
      <c r="A6652" s="68"/>
      <c r="B6652" s="68"/>
      <c r="C6652" s="68"/>
      <c r="D6652" s="68"/>
      <c r="E6652" s="68"/>
      <c r="F6652" s="68"/>
      <c r="G6652" s="68"/>
      <c r="H6652" s="68"/>
    </row>
    <row r="6653" spans="1:8" x14ac:dyDescent="0.3">
      <c r="A6653" s="68"/>
      <c r="B6653" s="68"/>
      <c r="C6653" s="68"/>
      <c r="D6653" s="68"/>
      <c r="E6653" s="68"/>
      <c r="F6653" s="68"/>
      <c r="G6653" s="68"/>
      <c r="H6653" s="68"/>
    </row>
    <row r="6654" spans="1:8" x14ac:dyDescent="0.3">
      <c r="A6654" s="68"/>
      <c r="B6654" s="68"/>
      <c r="C6654" s="68"/>
      <c r="D6654" s="68"/>
      <c r="E6654" s="68"/>
      <c r="F6654" s="68"/>
      <c r="G6654" s="68"/>
      <c r="H6654" s="68"/>
    </row>
    <row r="6655" spans="1:8" x14ac:dyDescent="0.3">
      <c r="A6655" s="68"/>
      <c r="B6655" s="68"/>
      <c r="C6655" s="68"/>
      <c r="D6655" s="68"/>
      <c r="E6655" s="68"/>
      <c r="F6655" s="68"/>
      <c r="G6655" s="68"/>
      <c r="H6655" s="68"/>
    </row>
    <row r="6656" spans="1:8" x14ac:dyDescent="0.3">
      <c r="A6656" s="68"/>
      <c r="B6656" s="68"/>
      <c r="C6656" s="68"/>
      <c r="D6656" s="68"/>
      <c r="E6656" s="68"/>
      <c r="F6656" s="68"/>
      <c r="G6656" s="68"/>
      <c r="H6656" s="68"/>
    </row>
    <row r="6657" spans="1:8" x14ac:dyDescent="0.3">
      <c r="A6657" s="68"/>
      <c r="B6657" s="68"/>
      <c r="C6657" s="68"/>
      <c r="D6657" s="68"/>
      <c r="E6657" s="68"/>
      <c r="F6657" s="68"/>
      <c r="G6657" s="68"/>
      <c r="H6657" s="68"/>
    </row>
    <row r="6658" spans="1:8" x14ac:dyDescent="0.3">
      <c r="A6658" s="68"/>
      <c r="B6658" s="68"/>
      <c r="C6658" s="68"/>
      <c r="D6658" s="68"/>
      <c r="E6658" s="68"/>
      <c r="F6658" s="68"/>
      <c r="G6658" s="68"/>
      <c r="H6658" s="68"/>
    </row>
    <row r="6659" spans="1:8" x14ac:dyDescent="0.3">
      <c r="A6659" s="68"/>
      <c r="B6659" s="68"/>
      <c r="C6659" s="68"/>
      <c r="D6659" s="68"/>
      <c r="E6659" s="68"/>
      <c r="F6659" s="68"/>
      <c r="G6659" s="68"/>
      <c r="H6659" s="68"/>
    </row>
    <row r="6660" spans="1:8" x14ac:dyDescent="0.3">
      <c r="A6660" s="68"/>
      <c r="B6660" s="68"/>
      <c r="C6660" s="68"/>
      <c r="D6660" s="68"/>
      <c r="E6660" s="68"/>
      <c r="F6660" s="68"/>
      <c r="G6660" s="68"/>
      <c r="H6660" s="68"/>
    </row>
    <row r="6661" spans="1:8" x14ac:dyDescent="0.3">
      <c r="A6661" s="68"/>
      <c r="B6661" s="68"/>
      <c r="C6661" s="68"/>
      <c r="D6661" s="68"/>
      <c r="E6661" s="68"/>
      <c r="F6661" s="68"/>
      <c r="G6661" s="68"/>
      <c r="H6661" s="68"/>
    </row>
    <row r="6662" spans="1:8" x14ac:dyDescent="0.3">
      <c r="A6662" s="68"/>
      <c r="B6662" s="68"/>
      <c r="C6662" s="68"/>
      <c r="D6662" s="68"/>
      <c r="E6662" s="68"/>
      <c r="F6662" s="68"/>
      <c r="G6662" s="68"/>
      <c r="H6662" s="68"/>
    </row>
    <row r="6663" spans="1:8" x14ac:dyDescent="0.3">
      <c r="A6663" s="68"/>
      <c r="B6663" s="68"/>
      <c r="C6663" s="68"/>
      <c r="D6663" s="68"/>
      <c r="E6663" s="68"/>
      <c r="F6663" s="68"/>
      <c r="G6663" s="68"/>
      <c r="H6663" s="68"/>
    </row>
    <row r="6664" spans="1:8" x14ac:dyDescent="0.3">
      <c r="A6664" s="68"/>
      <c r="B6664" s="68"/>
      <c r="C6664" s="68"/>
      <c r="D6664" s="68"/>
      <c r="E6664" s="68"/>
      <c r="F6664" s="68"/>
      <c r="G6664" s="68"/>
      <c r="H6664" s="68"/>
    </row>
    <row r="6665" spans="1:8" x14ac:dyDescent="0.3">
      <c r="A6665" s="68"/>
      <c r="B6665" s="68"/>
      <c r="C6665" s="68"/>
      <c r="D6665" s="68"/>
      <c r="E6665" s="68"/>
      <c r="F6665" s="68"/>
      <c r="G6665" s="68"/>
      <c r="H6665" s="68"/>
    </row>
    <row r="6666" spans="1:8" x14ac:dyDescent="0.3">
      <c r="A6666" s="68"/>
      <c r="B6666" s="68"/>
      <c r="C6666" s="68"/>
      <c r="D6666" s="68"/>
      <c r="E6666" s="68"/>
      <c r="F6666" s="68"/>
      <c r="G6666" s="68"/>
      <c r="H6666" s="68"/>
    </row>
    <row r="6667" spans="1:8" x14ac:dyDescent="0.3">
      <c r="A6667" s="68"/>
      <c r="B6667" s="68"/>
      <c r="C6667" s="68"/>
      <c r="D6667" s="68"/>
      <c r="E6667" s="68"/>
      <c r="F6667" s="68"/>
      <c r="G6667" s="68"/>
      <c r="H6667" s="68"/>
    </row>
    <row r="6668" spans="1:8" x14ac:dyDescent="0.3">
      <c r="A6668" s="68"/>
      <c r="B6668" s="68"/>
      <c r="C6668" s="68"/>
      <c r="D6668" s="68"/>
      <c r="E6668" s="68"/>
      <c r="F6668" s="68"/>
      <c r="G6668" s="68"/>
      <c r="H6668" s="68"/>
    </row>
    <row r="6669" spans="1:8" x14ac:dyDescent="0.3">
      <c r="A6669" s="68"/>
      <c r="B6669" s="68"/>
      <c r="C6669" s="68"/>
      <c r="D6669" s="68"/>
      <c r="E6669" s="68"/>
      <c r="F6669" s="68"/>
      <c r="G6669" s="68"/>
      <c r="H6669" s="68"/>
    </row>
    <row r="6670" spans="1:8" x14ac:dyDescent="0.3">
      <c r="A6670" s="68"/>
      <c r="B6670" s="68"/>
      <c r="C6670" s="68"/>
      <c r="D6670" s="68"/>
      <c r="E6670" s="68"/>
      <c r="F6670" s="68"/>
      <c r="G6670" s="68"/>
      <c r="H6670" s="68"/>
    </row>
    <row r="6671" spans="1:8" x14ac:dyDescent="0.3">
      <c r="A6671" s="68"/>
      <c r="B6671" s="68"/>
      <c r="C6671" s="68"/>
      <c r="D6671" s="68"/>
      <c r="E6671" s="68"/>
      <c r="F6671" s="68"/>
      <c r="G6671" s="68"/>
      <c r="H6671" s="68"/>
    </row>
    <row r="6672" spans="1:8" x14ac:dyDescent="0.3">
      <c r="A6672" s="68"/>
      <c r="B6672" s="68"/>
      <c r="C6672" s="68"/>
      <c r="D6672" s="68"/>
      <c r="E6672" s="68"/>
      <c r="F6672" s="68"/>
      <c r="G6672" s="68"/>
      <c r="H6672" s="68"/>
    </row>
    <row r="6673" spans="1:8" x14ac:dyDescent="0.3">
      <c r="A6673" s="68"/>
      <c r="B6673" s="68"/>
      <c r="C6673" s="68"/>
      <c r="D6673" s="68"/>
      <c r="E6673" s="68"/>
      <c r="F6673" s="68"/>
      <c r="G6673" s="68"/>
      <c r="H6673" s="68"/>
    </row>
    <row r="6674" spans="1:8" x14ac:dyDescent="0.3">
      <c r="A6674" s="68"/>
      <c r="B6674" s="68"/>
      <c r="C6674" s="68"/>
      <c r="D6674" s="68"/>
      <c r="E6674" s="68"/>
      <c r="F6674" s="68"/>
      <c r="G6674" s="68"/>
      <c r="H6674" s="68"/>
    </row>
    <row r="6675" spans="1:8" x14ac:dyDescent="0.3">
      <c r="A6675" s="68"/>
      <c r="B6675" s="68"/>
      <c r="C6675" s="68"/>
      <c r="D6675" s="68"/>
      <c r="E6675" s="68"/>
      <c r="F6675" s="68"/>
      <c r="G6675" s="68"/>
      <c r="H6675" s="68"/>
    </row>
    <row r="6676" spans="1:8" x14ac:dyDescent="0.3">
      <c r="A6676" s="68"/>
      <c r="B6676" s="68"/>
      <c r="C6676" s="68"/>
      <c r="D6676" s="68"/>
      <c r="E6676" s="68"/>
      <c r="F6676" s="68"/>
      <c r="G6676" s="68"/>
      <c r="H6676" s="68"/>
    </row>
    <row r="6677" spans="1:8" x14ac:dyDescent="0.3">
      <c r="A6677" s="68"/>
      <c r="B6677" s="68"/>
      <c r="C6677" s="68"/>
      <c r="D6677" s="68"/>
      <c r="E6677" s="68"/>
      <c r="F6677" s="68"/>
      <c r="G6677" s="68"/>
      <c r="H6677" s="68"/>
    </row>
    <row r="6678" spans="1:8" x14ac:dyDescent="0.3">
      <c r="A6678" s="68"/>
      <c r="B6678" s="68"/>
      <c r="C6678" s="68"/>
      <c r="D6678" s="68"/>
      <c r="E6678" s="68"/>
      <c r="F6678" s="68"/>
      <c r="G6678" s="68"/>
      <c r="H6678" s="68"/>
    </row>
    <row r="6679" spans="1:8" x14ac:dyDescent="0.3">
      <c r="A6679" s="68"/>
      <c r="B6679" s="68"/>
      <c r="C6679" s="68"/>
      <c r="D6679" s="68"/>
      <c r="E6679" s="68"/>
      <c r="F6679" s="68"/>
      <c r="G6679" s="68"/>
      <c r="H6679" s="68"/>
    </row>
    <row r="6680" spans="1:8" x14ac:dyDescent="0.3">
      <c r="A6680" s="68"/>
      <c r="B6680" s="68"/>
      <c r="C6680" s="68"/>
      <c r="D6680" s="68"/>
      <c r="E6680" s="68"/>
      <c r="F6680" s="68"/>
      <c r="G6680" s="68"/>
      <c r="H6680" s="68"/>
    </row>
    <row r="6681" spans="1:8" x14ac:dyDescent="0.3">
      <c r="A6681" s="68"/>
      <c r="B6681" s="68"/>
      <c r="C6681" s="68"/>
      <c r="D6681" s="68"/>
      <c r="E6681" s="68"/>
      <c r="F6681" s="68"/>
      <c r="G6681" s="68"/>
      <c r="H6681" s="68"/>
    </row>
    <row r="6682" spans="1:8" x14ac:dyDescent="0.3">
      <c r="A6682" s="68"/>
      <c r="B6682" s="68"/>
      <c r="C6682" s="68"/>
      <c r="D6682" s="68"/>
      <c r="E6682" s="68"/>
      <c r="F6682" s="68"/>
      <c r="G6682" s="68"/>
      <c r="H6682" s="68"/>
    </row>
    <row r="6683" spans="1:8" x14ac:dyDescent="0.3">
      <c r="A6683" s="68"/>
      <c r="B6683" s="68"/>
      <c r="C6683" s="68"/>
      <c r="D6683" s="68"/>
      <c r="E6683" s="68"/>
      <c r="F6683" s="68"/>
      <c r="G6683" s="68"/>
      <c r="H6683" s="68"/>
    </row>
    <row r="6684" spans="1:8" x14ac:dyDescent="0.3">
      <c r="A6684" s="68"/>
      <c r="B6684" s="68"/>
      <c r="C6684" s="68"/>
      <c r="D6684" s="68"/>
      <c r="E6684" s="68"/>
      <c r="F6684" s="68"/>
      <c r="G6684" s="68"/>
      <c r="H6684" s="68"/>
    </row>
    <row r="6685" spans="1:8" x14ac:dyDescent="0.3">
      <c r="A6685" s="68"/>
      <c r="B6685" s="68"/>
      <c r="C6685" s="68"/>
      <c r="D6685" s="68"/>
      <c r="E6685" s="68"/>
      <c r="F6685" s="68"/>
      <c r="G6685" s="68"/>
      <c r="H6685" s="68"/>
    </row>
    <row r="6686" spans="1:8" x14ac:dyDescent="0.3">
      <c r="A6686" s="68"/>
      <c r="B6686" s="68"/>
      <c r="C6686" s="68"/>
      <c r="D6686" s="68"/>
      <c r="E6686" s="68"/>
      <c r="F6686" s="68"/>
      <c r="G6686" s="68"/>
      <c r="H6686" s="68"/>
    </row>
    <row r="6687" spans="1:8" x14ac:dyDescent="0.3">
      <c r="A6687" s="68"/>
      <c r="B6687" s="68"/>
      <c r="C6687" s="68"/>
      <c r="D6687" s="68"/>
      <c r="E6687" s="68"/>
      <c r="F6687" s="68"/>
      <c r="G6687" s="68"/>
      <c r="H6687" s="68"/>
    </row>
    <row r="6688" spans="1:8" x14ac:dyDescent="0.3">
      <c r="A6688" s="68"/>
      <c r="B6688" s="68"/>
      <c r="C6688" s="68"/>
      <c r="D6688" s="68"/>
      <c r="E6688" s="68"/>
      <c r="F6688" s="68"/>
      <c r="G6688" s="68"/>
      <c r="H6688" s="68"/>
    </row>
    <row r="6689" spans="1:8" x14ac:dyDescent="0.3">
      <c r="A6689" s="68"/>
      <c r="B6689" s="68"/>
      <c r="C6689" s="68"/>
      <c r="D6689" s="68"/>
      <c r="E6689" s="68"/>
      <c r="F6689" s="68"/>
      <c r="G6689" s="68"/>
      <c r="H6689" s="68"/>
    </row>
    <row r="6690" spans="1:8" x14ac:dyDescent="0.3">
      <c r="A6690" s="68"/>
      <c r="B6690" s="68"/>
      <c r="C6690" s="68"/>
      <c r="D6690" s="68"/>
      <c r="E6690" s="68"/>
      <c r="F6690" s="68"/>
      <c r="G6690" s="68"/>
      <c r="H6690" s="68"/>
    </row>
    <row r="6691" spans="1:8" x14ac:dyDescent="0.3">
      <c r="A6691" s="68"/>
      <c r="B6691" s="68"/>
      <c r="C6691" s="68"/>
      <c r="D6691" s="68"/>
      <c r="E6691" s="68"/>
      <c r="F6691" s="68"/>
      <c r="G6691" s="68"/>
      <c r="H6691" s="68"/>
    </row>
    <row r="6692" spans="1:8" x14ac:dyDescent="0.3">
      <c r="A6692" s="68"/>
      <c r="B6692" s="68"/>
      <c r="C6692" s="68"/>
      <c r="D6692" s="68"/>
      <c r="E6692" s="68"/>
      <c r="F6692" s="68"/>
      <c r="G6692" s="68"/>
      <c r="H6692" s="68"/>
    </row>
    <row r="6693" spans="1:8" x14ac:dyDescent="0.3">
      <c r="A6693" s="68"/>
      <c r="B6693" s="68"/>
      <c r="C6693" s="68"/>
      <c r="D6693" s="68"/>
      <c r="E6693" s="68"/>
      <c r="F6693" s="68"/>
      <c r="G6693" s="68"/>
      <c r="H6693" s="68"/>
    </row>
    <row r="6694" spans="1:8" x14ac:dyDescent="0.3">
      <c r="A6694" s="68"/>
      <c r="B6694" s="68"/>
      <c r="C6694" s="68"/>
      <c r="D6694" s="68"/>
      <c r="E6694" s="68"/>
      <c r="F6694" s="68"/>
      <c r="G6694" s="68"/>
      <c r="H6694" s="68"/>
    </row>
    <row r="6695" spans="1:8" x14ac:dyDescent="0.3">
      <c r="A6695" s="68"/>
      <c r="B6695" s="68"/>
      <c r="C6695" s="68"/>
      <c r="D6695" s="68"/>
      <c r="E6695" s="68"/>
      <c r="F6695" s="68"/>
      <c r="G6695" s="68"/>
      <c r="H6695" s="68"/>
    </row>
    <row r="6696" spans="1:8" x14ac:dyDescent="0.3">
      <c r="A6696" s="68"/>
      <c r="B6696" s="68"/>
      <c r="C6696" s="68"/>
      <c r="D6696" s="68"/>
      <c r="E6696" s="68"/>
      <c r="F6696" s="68"/>
      <c r="G6696" s="68"/>
      <c r="H6696" s="68"/>
    </row>
    <row r="6697" spans="1:8" x14ac:dyDescent="0.3">
      <c r="A6697" s="68"/>
      <c r="B6697" s="68"/>
      <c r="C6697" s="68"/>
      <c r="D6697" s="68"/>
      <c r="E6697" s="68"/>
      <c r="F6697" s="68"/>
      <c r="G6697" s="68"/>
      <c r="H6697" s="68"/>
    </row>
    <row r="6698" spans="1:8" x14ac:dyDescent="0.3">
      <c r="A6698" s="68"/>
      <c r="B6698" s="68"/>
      <c r="C6698" s="68"/>
      <c r="D6698" s="68"/>
      <c r="E6698" s="68"/>
      <c r="F6698" s="68"/>
      <c r="G6698" s="68"/>
      <c r="H6698" s="68"/>
    </row>
    <row r="6699" spans="1:8" x14ac:dyDescent="0.3">
      <c r="A6699" s="68"/>
      <c r="B6699" s="68"/>
      <c r="C6699" s="68"/>
      <c r="D6699" s="68"/>
      <c r="E6699" s="68"/>
      <c r="F6699" s="68"/>
      <c r="G6699" s="68"/>
      <c r="H6699" s="68"/>
    </row>
    <row r="6700" spans="1:8" x14ac:dyDescent="0.3">
      <c r="A6700" s="68"/>
      <c r="B6700" s="68"/>
      <c r="C6700" s="68"/>
      <c r="D6700" s="68"/>
      <c r="E6700" s="68"/>
      <c r="F6700" s="68"/>
      <c r="G6700" s="68"/>
      <c r="H6700" s="68"/>
    </row>
    <row r="6701" spans="1:8" x14ac:dyDescent="0.3">
      <c r="A6701" s="68"/>
      <c r="B6701" s="68"/>
      <c r="C6701" s="68"/>
      <c r="D6701" s="68"/>
      <c r="E6701" s="68"/>
      <c r="F6701" s="68"/>
      <c r="G6701" s="68"/>
      <c r="H6701" s="68"/>
    </row>
    <row r="6702" spans="1:8" x14ac:dyDescent="0.3">
      <c r="A6702" s="68"/>
      <c r="B6702" s="68"/>
      <c r="C6702" s="68"/>
      <c r="D6702" s="68"/>
      <c r="E6702" s="68"/>
      <c r="F6702" s="68"/>
      <c r="G6702" s="68"/>
      <c r="H6702" s="68"/>
    </row>
    <row r="6703" spans="1:8" x14ac:dyDescent="0.3">
      <c r="A6703" s="68"/>
      <c r="B6703" s="68"/>
      <c r="C6703" s="68"/>
      <c r="D6703" s="68"/>
      <c r="E6703" s="68"/>
      <c r="F6703" s="68"/>
      <c r="G6703" s="68"/>
      <c r="H6703" s="68"/>
    </row>
    <row r="6704" spans="1:8" x14ac:dyDescent="0.3">
      <c r="A6704" s="68"/>
      <c r="B6704" s="68"/>
      <c r="C6704" s="68"/>
      <c r="D6704" s="68"/>
      <c r="E6704" s="68"/>
      <c r="F6704" s="68"/>
      <c r="G6704" s="68"/>
      <c r="H6704" s="68"/>
    </row>
    <row r="6705" spans="1:8" x14ac:dyDescent="0.3">
      <c r="A6705" s="68"/>
      <c r="B6705" s="68"/>
      <c r="C6705" s="68"/>
      <c r="D6705" s="68"/>
      <c r="E6705" s="68"/>
      <c r="F6705" s="68"/>
      <c r="G6705" s="68"/>
      <c r="H6705" s="68"/>
    </row>
    <row r="6706" spans="1:8" x14ac:dyDescent="0.3">
      <c r="A6706" s="68"/>
      <c r="B6706" s="68"/>
      <c r="C6706" s="68"/>
      <c r="D6706" s="68"/>
      <c r="E6706" s="68"/>
      <c r="F6706" s="68"/>
      <c r="G6706" s="68"/>
      <c r="H6706" s="68"/>
    </row>
    <row r="6707" spans="1:8" x14ac:dyDescent="0.3">
      <c r="A6707" s="68"/>
      <c r="B6707" s="68"/>
      <c r="C6707" s="68"/>
      <c r="D6707" s="68"/>
      <c r="E6707" s="68"/>
      <c r="F6707" s="68"/>
      <c r="G6707" s="68"/>
      <c r="H6707" s="68"/>
    </row>
    <row r="6708" spans="1:8" x14ac:dyDescent="0.3">
      <c r="A6708" s="68"/>
      <c r="B6708" s="68"/>
      <c r="C6708" s="68"/>
      <c r="D6708" s="68"/>
      <c r="E6708" s="68"/>
      <c r="F6708" s="68"/>
      <c r="G6708" s="68"/>
      <c r="H6708" s="68"/>
    </row>
    <row r="6709" spans="1:8" x14ac:dyDescent="0.3">
      <c r="A6709" s="68"/>
      <c r="B6709" s="68"/>
      <c r="C6709" s="68"/>
      <c r="D6709" s="68"/>
      <c r="E6709" s="68"/>
      <c r="F6709" s="68"/>
      <c r="G6709" s="68"/>
      <c r="H6709" s="68"/>
    </row>
    <row r="6710" spans="1:8" x14ac:dyDescent="0.3">
      <c r="A6710" s="68"/>
      <c r="B6710" s="68"/>
      <c r="C6710" s="68"/>
      <c r="D6710" s="68"/>
      <c r="E6710" s="68"/>
      <c r="F6710" s="68"/>
      <c r="G6710" s="68"/>
      <c r="H6710" s="68"/>
    </row>
    <row r="6711" spans="1:8" x14ac:dyDescent="0.3">
      <c r="A6711" s="68"/>
      <c r="B6711" s="68"/>
      <c r="C6711" s="68"/>
      <c r="D6711" s="68"/>
      <c r="E6711" s="68"/>
      <c r="F6711" s="68"/>
      <c r="G6711" s="68"/>
      <c r="H6711" s="68"/>
    </row>
    <row r="6712" spans="1:8" x14ac:dyDescent="0.3">
      <c r="A6712" s="68"/>
      <c r="B6712" s="68"/>
      <c r="C6712" s="68"/>
      <c r="D6712" s="68"/>
      <c r="E6712" s="68"/>
      <c r="F6712" s="68"/>
      <c r="G6712" s="68"/>
      <c r="H6712" s="68"/>
    </row>
    <row r="6713" spans="1:8" x14ac:dyDescent="0.3">
      <c r="A6713" s="68"/>
      <c r="B6713" s="68"/>
      <c r="C6713" s="68"/>
      <c r="D6713" s="68"/>
      <c r="E6713" s="68"/>
      <c r="F6713" s="68"/>
      <c r="G6713" s="68"/>
      <c r="H6713" s="68"/>
    </row>
    <row r="6714" spans="1:8" x14ac:dyDescent="0.3">
      <c r="A6714" s="68"/>
      <c r="B6714" s="68"/>
      <c r="C6714" s="68"/>
      <c r="D6714" s="68"/>
      <c r="E6714" s="68"/>
      <c r="F6714" s="68"/>
      <c r="G6714" s="68"/>
      <c r="H6714" s="68"/>
    </row>
    <row r="6715" spans="1:8" x14ac:dyDescent="0.3">
      <c r="A6715" s="68"/>
      <c r="B6715" s="68"/>
      <c r="C6715" s="68"/>
      <c r="D6715" s="68"/>
      <c r="E6715" s="68"/>
      <c r="F6715" s="68"/>
      <c r="G6715" s="68"/>
      <c r="H6715" s="68"/>
    </row>
    <row r="6716" spans="1:8" x14ac:dyDescent="0.3">
      <c r="A6716" s="68"/>
      <c r="B6716" s="68"/>
      <c r="C6716" s="68"/>
      <c r="D6716" s="68"/>
      <c r="E6716" s="68"/>
      <c r="F6716" s="68"/>
      <c r="G6716" s="68"/>
      <c r="H6716" s="68"/>
    </row>
    <row r="6717" spans="1:8" x14ac:dyDescent="0.3">
      <c r="A6717" s="68"/>
      <c r="B6717" s="68"/>
      <c r="C6717" s="68"/>
      <c r="D6717" s="68"/>
      <c r="E6717" s="68"/>
      <c r="F6717" s="68"/>
      <c r="G6717" s="68"/>
      <c r="H6717" s="68"/>
    </row>
    <row r="6718" spans="1:8" x14ac:dyDescent="0.3">
      <c r="A6718" s="68"/>
      <c r="B6718" s="68"/>
      <c r="C6718" s="68"/>
      <c r="D6718" s="68"/>
      <c r="E6718" s="68"/>
      <c r="F6718" s="68"/>
      <c r="G6718" s="68"/>
      <c r="H6718" s="68"/>
    </row>
    <row r="6719" spans="1:8" x14ac:dyDescent="0.3">
      <c r="A6719" s="68"/>
      <c r="B6719" s="68"/>
      <c r="C6719" s="68"/>
      <c r="D6719" s="68"/>
      <c r="E6719" s="68"/>
      <c r="F6719" s="68"/>
      <c r="G6719" s="68"/>
      <c r="H6719" s="68"/>
    </row>
    <row r="6720" spans="1:8" x14ac:dyDescent="0.3">
      <c r="A6720" s="68"/>
      <c r="B6720" s="68"/>
      <c r="C6720" s="68"/>
      <c r="D6720" s="68"/>
      <c r="E6720" s="68"/>
      <c r="F6720" s="68"/>
      <c r="G6720" s="68"/>
      <c r="H6720" s="68"/>
    </row>
    <row r="6721" spans="1:8" x14ac:dyDescent="0.3">
      <c r="A6721" s="68"/>
      <c r="B6721" s="68"/>
      <c r="C6721" s="68"/>
      <c r="D6721" s="68"/>
      <c r="E6721" s="68"/>
      <c r="F6721" s="68"/>
      <c r="G6721" s="68"/>
      <c r="H6721" s="68"/>
    </row>
    <row r="6722" spans="1:8" x14ac:dyDescent="0.3">
      <c r="A6722" s="68"/>
      <c r="B6722" s="68"/>
      <c r="C6722" s="68"/>
      <c r="D6722" s="68"/>
      <c r="E6722" s="68"/>
      <c r="F6722" s="68"/>
      <c r="G6722" s="68"/>
      <c r="H6722" s="68"/>
    </row>
    <row r="6723" spans="1:8" x14ac:dyDescent="0.3">
      <c r="A6723" s="68"/>
      <c r="B6723" s="68"/>
      <c r="C6723" s="68"/>
      <c r="D6723" s="68"/>
      <c r="E6723" s="68"/>
      <c r="F6723" s="68"/>
      <c r="G6723" s="68"/>
      <c r="H6723" s="68"/>
    </row>
    <row r="6724" spans="1:8" x14ac:dyDescent="0.3">
      <c r="A6724" s="68"/>
      <c r="B6724" s="68"/>
      <c r="C6724" s="68"/>
      <c r="D6724" s="68"/>
      <c r="E6724" s="68"/>
      <c r="F6724" s="68"/>
      <c r="G6724" s="68"/>
      <c r="H6724" s="68"/>
    </row>
    <row r="6725" spans="1:8" x14ac:dyDescent="0.3">
      <c r="A6725" s="68"/>
      <c r="B6725" s="68"/>
      <c r="C6725" s="68"/>
      <c r="D6725" s="68"/>
      <c r="E6725" s="68"/>
      <c r="F6725" s="68"/>
      <c r="G6725" s="68"/>
      <c r="H6725" s="68"/>
    </row>
    <row r="6726" spans="1:8" x14ac:dyDescent="0.3">
      <c r="A6726" s="68"/>
      <c r="B6726" s="68"/>
      <c r="C6726" s="68"/>
      <c r="D6726" s="68"/>
      <c r="E6726" s="68"/>
      <c r="F6726" s="68"/>
      <c r="G6726" s="68"/>
      <c r="H6726" s="68"/>
    </row>
    <row r="6727" spans="1:8" x14ac:dyDescent="0.3">
      <c r="A6727" s="68"/>
      <c r="B6727" s="68"/>
      <c r="C6727" s="68"/>
      <c r="D6727" s="68"/>
      <c r="E6727" s="68"/>
      <c r="F6727" s="68"/>
      <c r="G6727" s="68"/>
      <c r="H6727" s="68"/>
    </row>
    <row r="6728" spans="1:8" x14ac:dyDescent="0.3">
      <c r="A6728" s="68"/>
      <c r="B6728" s="68"/>
      <c r="C6728" s="68"/>
      <c r="D6728" s="68"/>
      <c r="E6728" s="68"/>
      <c r="F6728" s="68"/>
      <c r="G6728" s="68"/>
      <c r="H6728" s="68"/>
    </row>
    <row r="6729" spans="1:8" x14ac:dyDescent="0.3">
      <c r="A6729" s="68"/>
      <c r="B6729" s="68"/>
      <c r="C6729" s="68"/>
      <c r="D6729" s="68"/>
      <c r="E6729" s="68"/>
      <c r="F6729" s="68"/>
      <c r="G6729" s="68"/>
      <c r="H6729" s="68"/>
    </row>
    <row r="6730" spans="1:8" x14ac:dyDescent="0.3">
      <c r="A6730" s="68"/>
      <c r="B6730" s="68"/>
      <c r="C6730" s="68"/>
      <c r="D6730" s="68"/>
      <c r="E6730" s="68"/>
      <c r="F6730" s="68"/>
      <c r="G6730" s="68"/>
      <c r="H6730" s="68"/>
    </row>
    <row r="6731" spans="1:8" x14ac:dyDescent="0.3">
      <c r="A6731" s="68"/>
      <c r="B6731" s="68"/>
      <c r="C6731" s="68"/>
      <c r="D6731" s="68"/>
      <c r="E6731" s="68"/>
      <c r="F6731" s="68"/>
      <c r="G6731" s="68"/>
      <c r="H6731" s="68"/>
    </row>
    <row r="6732" spans="1:8" x14ac:dyDescent="0.3">
      <c r="A6732" s="68"/>
      <c r="B6732" s="68"/>
      <c r="C6732" s="68"/>
      <c r="D6732" s="68"/>
      <c r="E6732" s="68"/>
      <c r="F6732" s="68"/>
      <c r="G6732" s="68"/>
      <c r="H6732" s="68"/>
    </row>
    <row r="6733" spans="1:8" x14ac:dyDescent="0.3">
      <c r="A6733" s="68"/>
      <c r="B6733" s="68"/>
      <c r="C6733" s="68"/>
      <c r="D6733" s="68"/>
      <c r="E6733" s="68"/>
      <c r="F6733" s="68"/>
      <c r="G6733" s="68"/>
      <c r="H6733" s="68"/>
    </row>
    <row r="6734" spans="1:8" x14ac:dyDescent="0.3">
      <c r="A6734" s="68"/>
      <c r="B6734" s="68"/>
      <c r="C6734" s="68"/>
      <c r="D6734" s="68"/>
      <c r="E6734" s="68"/>
      <c r="F6734" s="68"/>
      <c r="G6734" s="68"/>
      <c r="H6734" s="68"/>
    </row>
    <row r="6735" spans="1:8" x14ac:dyDescent="0.3">
      <c r="A6735" s="68"/>
      <c r="B6735" s="68"/>
      <c r="C6735" s="68"/>
      <c r="D6735" s="68"/>
      <c r="E6735" s="68"/>
      <c r="F6735" s="68"/>
      <c r="G6735" s="68"/>
      <c r="H6735" s="68"/>
    </row>
    <row r="6736" spans="1:8" x14ac:dyDescent="0.3">
      <c r="A6736" s="68"/>
      <c r="B6736" s="68"/>
      <c r="C6736" s="68"/>
      <c r="D6736" s="68"/>
      <c r="E6736" s="68"/>
      <c r="F6736" s="68"/>
      <c r="G6736" s="68"/>
      <c r="H6736" s="68"/>
    </row>
    <row r="6737" spans="1:8" x14ac:dyDescent="0.3">
      <c r="A6737" s="68"/>
      <c r="B6737" s="68"/>
      <c r="C6737" s="68"/>
      <c r="D6737" s="68"/>
      <c r="E6737" s="68"/>
      <c r="F6737" s="68"/>
      <c r="G6737" s="68"/>
      <c r="H6737" s="68"/>
    </row>
    <row r="6738" spans="1:8" x14ac:dyDescent="0.3">
      <c r="A6738" s="68"/>
      <c r="B6738" s="68"/>
      <c r="C6738" s="68"/>
      <c r="D6738" s="68"/>
      <c r="E6738" s="68"/>
      <c r="F6738" s="68"/>
      <c r="G6738" s="68"/>
      <c r="H6738" s="68"/>
    </row>
    <row r="6739" spans="1:8" x14ac:dyDescent="0.3">
      <c r="A6739" s="68"/>
      <c r="B6739" s="68"/>
      <c r="C6739" s="68"/>
      <c r="D6739" s="68"/>
      <c r="E6739" s="68"/>
      <c r="F6739" s="68"/>
      <c r="G6739" s="68"/>
      <c r="H6739" s="68"/>
    </row>
    <row r="6740" spans="1:8" x14ac:dyDescent="0.3">
      <c r="A6740" s="68"/>
      <c r="B6740" s="68"/>
      <c r="C6740" s="68"/>
      <c r="D6740" s="68"/>
      <c r="E6740" s="68"/>
      <c r="F6740" s="68"/>
      <c r="G6740" s="68"/>
      <c r="H6740" s="68"/>
    </row>
    <row r="6741" spans="1:8" x14ac:dyDescent="0.3">
      <c r="A6741" s="68"/>
      <c r="B6741" s="68"/>
      <c r="C6741" s="68"/>
      <c r="D6741" s="68"/>
      <c r="E6741" s="68"/>
      <c r="F6741" s="68"/>
      <c r="G6741" s="68"/>
      <c r="H6741" s="68"/>
    </row>
    <row r="6742" spans="1:8" x14ac:dyDescent="0.3">
      <c r="A6742" s="68"/>
      <c r="B6742" s="68"/>
      <c r="C6742" s="68"/>
      <c r="D6742" s="68"/>
      <c r="E6742" s="68"/>
      <c r="F6742" s="68"/>
      <c r="G6742" s="68"/>
      <c r="H6742" s="68"/>
    </row>
    <row r="6743" spans="1:8" x14ac:dyDescent="0.3">
      <c r="A6743" s="68"/>
      <c r="B6743" s="68"/>
      <c r="C6743" s="68"/>
      <c r="D6743" s="68"/>
      <c r="E6743" s="68"/>
      <c r="F6743" s="68"/>
      <c r="G6743" s="68"/>
      <c r="H6743" s="68"/>
    </row>
    <row r="6744" spans="1:8" x14ac:dyDescent="0.3">
      <c r="A6744" s="68"/>
      <c r="B6744" s="68"/>
      <c r="C6744" s="68"/>
      <c r="D6744" s="68"/>
      <c r="E6744" s="68"/>
      <c r="F6744" s="68"/>
      <c r="G6744" s="68"/>
      <c r="H6744" s="68"/>
    </row>
    <row r="6745" spans="1:8" x14ac:dyDescent="0.3">
      <c r="A6745" s="68"/>
      <c r="B6745" s="68"/>
      <c r="C6745" s="68"/>
      <c r="D6745" s="68"/>
      <c r="E6745" s="68"/>
      <c r="F6745" s="68"/>
      <c r="G6745" s="68"/>
      <c r="H6745" s="68"/>
    </row>
    <row r="6746" spans="1:8" x14ac:dyDescent="0.3">
      <c r="A6746" s="68"/>
      <c r="B6746" s="68"/>
      <c r="C6746" s="68"/>
      <c r="D6746" s="68"/>
      <c r="E6746" s="68"/>
      <c r="F6746" s="68"/>
      <c r="G6746" s="68"/>
      <c r="H6746" s="68"/>
    </row>
    <row r="6747" spans="1:8" x14ac:dyDescent="0.3">
      <c r="A6747" s="68"/>
      <c r="B6747" s="68"/>
      <c r="C6747" s="68"/>
      <c r="D6747" s="68"/>
      <c r="E6747" s="68"/>
      <c r="F6747" s="68"/>
      <c r="G6747" s="68"/>
      <c r="H6747" s="68"/>
    </row>
    <row r="6748" spans="1:8" x14ac:dyDescent="0.3">
      <c r="A6748" s="68"/>
      <c r="B6748" s="68"/>
      <c r="C6748" s="68"/>
      <c r="D6748" s="68"/>
      <c r="E6748" s="68"/>
      <c r="F6748" s="68"/>
      <c r="G6748" s="68"/>
      <c r="H6748" s="68"/>
    </row>
    <row r="6749" spans="1:8" x14ac:dyDescent="0.3">
      <c r="A6749" s="68"/>
      <c r="B6749" s="68"/>
      <c r="C6749" s="68"/>
      <c r="D6749" s="68"/>
      <c r="E6749" s="68"/>
      <c r="F6749" s="68"/>
      <c r="G6749" s="68"/>
      <c r="H6749" s="68"/>
    </row>
    <row r="6750" spans="1:8" x14ac:dyDescent="0.3">
      <c r="A6750" s="68"/>
      <c r="B6750" s="68"/>
      <c r="C6750" s="68"/>
      <c r="D6750" s="68"/>
      <c r="E6750" s="68"/>
      <c r="F6750" s="68"/>
      <c r="G6750" s="68"/>
      <c r="H6750" s="68"/>
    </row>
    <row r="6751" spans="1:8" x14ac:dyDescent="0.3">
      <c r="A6751" s="68"/>
      <c r="B6751" s="68"/>
      <c r="C6751" s="68"/>
      <c r="D6751" s="68"/>
      <c r="E6751" s="68"/>
      <c r="F6751" s="68"/>
      <c r="G6751" s="68"/>
      <c r="H6751" s="68"/>
    </row>
    <row r="6752" spans="1:8" x14ac:dyDescent="0.3">
      <c r="A6752" s="68"/>
      <c r="B6752" s="68"/>
      <c r="C6752" s="68"/>
      <c r="D6752" s="68"/>
      <c r="E6752" s="68"/>
      <c r="F6752" s="68"/>
      <c r="G6752" s="68"/>
      <c r="H6752" s="68"/>
    </row>
    <row r="6753" spans="1:8" x14ac:dyDescent="0.3">
      <c r="A6753" s="68"/>
      <c r="B6753" s="68"/>
      <c r="C6753" s="68"/>
      <c r="D6753" s="68"/>
      <c r="E6753" s="68"/>
      <c r="F6753" s="68"/>
      <c r="G6753" s="68"/>
      <c r="H6753" s="68"/>
    </row>
    <row r="6754" spans="1:8" x14ac:dyDescent="0.3">
      <c r="A6754" s="68"/>
      <c r="B6754" s="68"/>
      <c r="C6754" s="68"/>
      <c r="D6754" s="68"/>
      <c r="E6754" s="68"/>
      <c r="F6754" s="68"/>
      <c r="G6754" s="68"/>
      <c r="H6754" s="68"/>
    </row>
    <row r="6755" spans="1:8" x14ac:dyDescent="0.3">
      <c r="A6755" s="68"/>
      <c r="B6755" s="68"/>
      <c r="C6755" s="68"/>
      <c r="D6755" s="68"/>
      <c r="E6755" s="68"/>
      <c r="F6755" s="68"/>
      <c r="G6755" s="68"/>
      <c r="H6755" s="68"/>
    </row>
    <row r="6756" spans="1:8" x14ac:dyDescent="0.3">
      <c r="A6756" s="68"/>
      <c r="B6756" s="68"/>
      <c r="C6756" s="68"/>
      <c r="D6756" s="68"/>
      <c r="E6756" s="68"/>
      <c r="F6756" s="68"/>
      <c r="G6756" s="68"/>
      <c r="H6756" s="68"/>
    </row>
    <row r="6757" spans="1:8" x14ac:dyDescent="0.3">
      <c r="A6757" s="68"/>
      <c r="B6757" s="68"/>
      <c r="C6757" s="68"/>
      <c r="D6757" s="68"/>
      <c r="E6757" s="68"/>
      <c r="F6757" s="68"/>
      <c r="G6757" s="68"/>
      <c r="H6757" s="68"/>
    </row>
    <row r="6758" spans="1:8" x14ac:dyDescent="0.3">
      <c r="A6758" s="68"/>
      <c r="B6758" s="68"/>
      <c r="C6758" s="68"/>
      <c r="D6758" s="68"/>
      <c r="E6758" s="68"/>
      <c r="F6758" s="68"/>
      <c r="G6758" s="68"/>
      <c r="H6758" s="68"/>
    </row>
    <row r="6759" spans="1:8" x14ac:dyDescent="0.3">
      <c r="A6759" s="68"/>
      <c r="B6759" s="68"/>
      <c r="C6759" s="68"/>
      <c r="D6759" s="68"/>
      <c r="E6759" s="68"/>
      <c r="F6759" s="68"/>
      <c r="G6759" s="68"/>
      <c r="H6759" s="68"/>
    </row>
    <row r="6760" spans="1:8" x14ac:dyDescent="0.3">
      <c r="A6760" s="68"/>
      <c r="B6760" s="68"/>
      <c r="C6760" s="68"/>
      <c r="D6760" s="68"/>
      <c r="E6760" s="68"/>
      <c r="F6760" s="68"/>
      <c r="G6760" s="68"/>
      <c r="H6760" s="68"/>
    </row>
    <row r="6761" spans="1:8" x14ac:dyDescent="0.3">
      <c r="A6761" s="68"/>
      <c r="B6761" s="68"/>
      <c r="C6761" s="68"/>
      <c r="D6761" s="68"/>
      <c r="E6761" s="68"/>
      <c r="F6761" s="68"/>
      <c r="G6761" s="68"/>
      <c r="H6761" s="68"/>
    </row>
    <row r="6762" spans="1:8" x14ac:dyDescent="0.3">
      <c r="A6762" s="68"/>
      <c r="B6762" s="68"/>
      <c r="C6762" s="68"/>
      <c r="D6762" s="68"/>
      <c r="E6762" s="68"/>
      <c r="F6762" s="68"/>
      <c r="G6762" s="68"/>
      <c r="H6762" s="68"/>
    </row>
    <row r="6763" spans="1:8" x14ac:dyDescent="0.3">
      <c r="A6763" s="68"/>
      <c r="B6763" s="68"/>
      <c r="C6763" s="68"/>
      <c r="D6763" s="68"/>
      <c r="E6763" s="68"/>
      <c r="F6763" s="68"/>
      <c r="G6763" s="68"/>
      <c r="H6763" s="68"/>
    </row>
    <row r="6764" spans="1:8" x14ac:dyDescent="0.3">
      <c r="A6764" s="68"/>
      <c r="B6764" s="68"/>
      <c r="C6764" s="68"/>
      <c r="D6764" s="68"/>
      <c r="E6764" s="68"/>
      <c r="F6764" s="68"/>
      <c r="G6764" s="68"/>
      <c r="H6764" s="68"/>
    </row>
    <row r="6765" spans="1:8" x14ac:dyDescent="0.3">
      <c r="A6765" s="68"/>
      <c r="B6765" s="68"/>
      <c r="C6765" s="68"/>
      <c r="D6765" s="68"/>
      <c r="E6765" s="68"/>
      <c r="F6765" s="68"/>
      <c r="G6765" s="68"/>
      <c r="H6765" s="68"/>
    </row>
    <row r="6766" spans="1:8" x14ac:dyDescent="0.3">
      <c r="A6766" s="68"/>
      <c r="B6766" s="68"/>
      <c r="C6766" s="68"/>
      <c r="D6766" s="68"/>
      <c r="E6766" s="68"/>
      <c r="F6766" s="68"/>
      <c r="G6766" s="68"/>
      <c r="H6766" s="68"/>
    </row>
    <row r="6767" spans="1:8" x14ac:dyDescent="0.3">
      <c r="A6767" s="68"/>
      <c r="B6767" s="68"/>
      <c r="C6767" s="68"/>
      <c r="D6767" s="68"/>
      <c r="E6767" s="68"/>
      <c r="F6767" s="68"/>
      <c r="G6767" s="68"/>
      <c r="H6767" s="68"/>
    </row>
    <row r="6768" spans="1:8" x14ac:dyDescent="0.3">
      <c r="A6768" s="68"/>
      <c r="B6768" s="68"/>
      <c r="C6768" s="68"/>
      <c r="D6768" s="68"/>
      <c r="E6768" s="68"/>
      <c r="F6768" s="68"/>
      <c r="G6768" s="68"/>
      <c r="H6768" s="68"/>
    </row>
    <row r="6769" spans="1:8" x14ac:dyDescent="0.3">
      <c r="A6769" s="68"/>
      <c r="B6769" s="68"/>
      <c r="C6769" s="68"/>
      <c r="D6769" s="68"/>
      <c r="E6769" s="68"/>
      <c r="F6769" s="68"/>
      <c r="G6769" s="68"/>
      <c r="H6769" s="68"/>
    </row>
    <row r="6770" spans="1:8" x14ac:dyDescent="0.3">
      <c r="A6770" s="68"/>
      <c r="B6770" s="68"/>
      <c r="C6770" s="68"/>
      <c r="D6770" s="68"/>
      <c r="E6770" s="68"/>
      <c r="F6770" s="68"/>
      <c r="G6770" s="68"/>
      <c r="H6770" s="68"/>
    </row>
    <row r="6771" spans="1:8" x14ac:dyDescent="0.3">
      <c r="A6771" s="68"/>
      <c r="B6771" s="68"/>
      <c r="C6771" s="68"/>
      <c r="D6771" s="68"/>
      <c r="E6771" s="68"/>
      <c r="F6771" s="68"/>
      <c r="G6771" s="68"/>
      <c r="H6771" s="68"/>
    </row>
    <row r="6772" spans="1:8" x14ac:dyDescent="0.3">
      <c r="A6772" s="68"/>
      <c r="B6772" s="68"/>
      <c r="C6772" s="68"/>
      <c r="D6772" s="68"/>
      <c r="E6772" s="68"/>
      <c r="F6772" s="68"/>
      <c r="G6772" s="68"/>
      <c r="H6772" s="68"/>
    </row>
    <row r="6773" spans="1:8" x14ac:dyDescent="0.3">
      <c r="A6773" s="68"/>
      <c r="B6773" s="68"/>
      <c r="C6773" s="68"/>
      <c r="D6773" s="68"/>
      <c r="E6773" s="68"/>
      <c r="F6773" s="68"/>
      <c r="G6773" s="68"/>
      <c r="H6773" s="68"/>
    </row>
    <row r="6774" spans="1:8" x14ac:dyDescent="0.3">
      <c r="A6774" s="68"/>
      <c r="B6774" s="68"/>
      <c r="C6774" s="68"/>
      <c r="D6774" s="68"/>
      <c r="E6774" s="68"/>
      <c r="F6774" s="68"/>
      <c r="G6774" s="68"/>
      <c r="H6774" s="68"/>
    </row>
    <row r="6775" spans="1:8" x14ac:dyDescent="0.3">
      <c r="A6775" s="68"/>
      <c r="B6775" s="68"/>
      <c r="C6775" s="68"/>
      <c r="D6775" s="68"/>
      <c r="E6775" s="68"/>
      <c r="F6775" s="68"/>
      <c r="G6775" s="68"/>
      <c r="H6775" s="68"/>
    </row>
    <row r="6776" spans="1:8" x14ac:dyDescent="0.3">
      <c r="A6776" s="68"/>
      <c r="B6776" s="68"/>
      <c r="C6776" s="68"/>
      <c r="D6776" s="68"/>
      <c r="E6776" s="68"/>
      <c r="F6776" s="68"/>
      <c r="G6776" s="68"/>
      <c r="H6776" s="68"/>
    </row>
    <row r="6777" spans="1:8" x14ac:dyDescent="0.3">
      <c r="A6777" s="68"/>
      <c r="B6777" s="68"/>
      <c r="C6777" s="68"/>
      <c r="D6777" s="68"/>
      <c r="E6777" s="68"/>
      <c r="F6777" s="68"/>
      <c r="G6777" s="68"/>
      <c r="H6777" s="68"/>
    </row>
    <row r="6778" spans="1:8" x14ac:dyDescent="0.3">
      <c r="A6778" s="68"/>
      <c r="B6778" s="68"/>
      <c r="C6778" s="68"/>
      <c r="D6778" s="68"/>
      <c r="E6778" s="68"/>
      <c r="F6778" s="68"/>
      <c r="G6778" s="68"/>
      <c r="H6778" s="68"/>
    </row>
    <row r="6779" spans="1:8" x14ac:dyDescent="0.3">
      <c r="A6779" s="68"/>
      <c r="B6779" s="68"/>
      <c r="C6779" s="68"/>
      <c r="D6779" s="68"/>
      <c r="E6779" s="68"/>
      <c r="F6779" s="68"/>
      <c r="G6779" s="68"/>
      <c r="H6779" s="68"/>
    </row>
    <row r="6780" spans="1:8" x14ac:dyDescent="0.3">
      <c r="A6780" s="68"/>
      <c r="B6780" s="68"/>
      <c r="C6780" s="68"/>
      <c r="D6780" s="68"/>
      <c r="E6780" s="68"/>
      <c r="F6780" s="68"/>
      <c r="G6780" s="68"/>
      <c r="H6780" s="68"/>
    </row>
    <row r="6781" spans="1:8" x14ac:dyDescent="0.3">
      <c r="A6781" s="68"/>
      <c r="B6781" s="68"/>
      <c r="C6781" s="68"/>
      <c r="D6781" s="68"/>
      <c r="E6781" s="68"/>
      <c r="F6781" s="68"/>
      <c r="G6781" s="68"/>
      <c r="H6781" s="68"/>
    </row>
    <row r="6782" spans="1:8" x14ac:dyDescent="0.3">
      <c r="A6782" s="68"/>
      <c r="B6782" s="68"/>
      <c r="C6782" s="68"/>
      <c r="D6782" s="68"/>
      <c r="E6782" s="68"/>
      <c r="F6782" s="68"/>
      <c r="G6782" s="68"/>
      <c r="H6782" s="68"/>
    </row>
    <row r="6783" spans="1:8" x14ac:dyDescent="0.3">
      <c r="A6783" s="68"/>
      <c r="B6783" s="68"/>
      <c r="C6783" s="68"/>
      <c r="D6783" s="68"/>
      <c r="E6783" s="68"/>
      <c r="F6783" s="68"/>
      <c r="G6783" s="68"/>
      <c r="H6783" s="68"/>
    </row>
    <row r="6784" spans="1:8" x14ac:dyDescent="0.3">
      <c r="A6784" s="68"/>
      <c r="B6784" s="68"/>
      <c r="C6784" s="68"/>
      <c r="D6784" s="68"/>
      <c r="E6784" s="68"/>
      <c r="F6784" s="68"/>
      <c r="G6784" s="68"/>
      <c r="H6784" s="68"/>
    </row>
    <row r="6785" spans="1:8" x14ac:dyDescent="0.3">
      <c r="A6785" s="68"/>
      <c r="B6785" s="68"/>
      <c r="C6785" s="68"/>
      <c r="D6785" s="68"/>
      <c r="E6785" s="68"/>
      <c r="F6785" s="68"/>
      <c r="G6785" s="68"/>
      <c r="H6785" s="68"/>
    </row>
    <row r="6786" spans="1:8" x14ac:dyDescent="0.3">
      <c r="A6786" s="68"/>
      <c r="B6786" s="68"/>
      <c r="C6786" s="68"/>
      <c r="D6786" s="68"/>
      <c r="E6786" s="68"/>
      <c r="F6786" s="68"/>
      <c r="G6786" s="68"/>
      <c r="H6786" s="68"/>
    </row>
    <row r="6787" spans="1:8" x14ac:dyDescent="0.3">
      <c r="A6787" s="68"/>
      <c r="B6787" s="68"/>
      <c r="C6787" s="68"/>
      <c r="D6787" s="68"/>
      <c r="E6787" s="68"/>
      <c r="F6787" s="68"/>
      <c r="G6787" s="68"/>
      <c r="H6787" s="68"/>
    </row>
    <row r="6788" spans="1:8" x14ac:dyDescent="0.3">
      <c r="A6788" s="68"/>
      <c r="B6788" s="68"/>
      <c r="C6788" s="68"/>
      <c r="D6788" s="68"/>
      <c r="E6788" s="68"/>
      <c r="F6788" s="68"/>
      <c r="G6788" s="68"/>
      <c r="H6788" s="68"/>
    </row>
    <row r="6789" spans="1:8" x14ac:dyDescent="0.3">
      <c r="A6789" s="68"/>
      <c r="B6789" s="68"/>
      <c r="C6789" s="68"/>
      <c r="D6789" s="68"/>
      <c r="E6789" s="68"/>
      <c r="F6789" s="68"/>
      <c r="G6789" s="68"/>
      <c r="H6789" s="68"/>
    </row>
    <row r="6790" spans="1:8" x14ac:dyDescent="0.3">
      <c r="A6790" s="68"/>
      <c r="B6790" s="68"/>
      <c r="C6790" s="68"/>
      <c r="D6790" s="68"/>
      <c r="E6790" s="68"/>
      <c r="F6790" s="68"/>
      <c r="G6790" s="68"/>
      <c r="H6790" s="68"/>
    </row>
    <row r="6791" spans="1:8" x14ac:dyDescent="0.3">
      <c r="A6791" s="68"/>
      <c r="B6791" s="68"/>
      <c r="C6791" s="68"/>
      <c r="D6791" s="68"/>
      <c r="E6791" s="68"/>
      <c r="F6791" s="68"/>
      <c r="G6791" s="68"/>
      <c r="H6791" s="68"/>
    </row>
    <row r="6792" spans="1:8" x14ac:dyDescent="0.3">
      <c r="A6792" s="68"/>
      <c r="B6792" s="68"/>
      <c r="C6792" s="68"/>
      <c r="D6792" s="68"/>
      <c r="E6792" s="68"/>
      <c r="F6792" s="68"/>
      <c r="G6792" s="68"/>
      <c r="H6792" s="68"/>
    </row>
    <row r="6793" spans="1:8" x14ac:dyDescent="0.3">
      <c r="A6793" s="68"/>
      <c r="B6793" s="68"/>
      <c r="C6793" s="68"/>
      <c r="D6793" s="68"/>
      <c r="E6793" s="68"/>
      <c r="F6793" s="68"/>
      <c r="G6793" s="68"/>
      <c r="H6793" s="68"/>
    </row>
    <row r="6794" spans="1:8" x14ac:dyDescent="0.3">
      <c r="A6794" s="68"/>
      <c r="B6794" s="68"/>
      <c r="C6794" s="68"/>
      <c r="D6794" s="68"/>
      <c r="E6794" s="68"/>
      <c r="F6794" s="68"/>
      <c r="G6794" s="68"/>
      <c r="H6794" s="68"/>
    </row>
    <row r="6795" spans="1:8" x14ac:dyDescent="0.3">
      <c r="A6795" s="68"/>
      <c r="B6795" s="68"/>
      <c r="C6795" s="68"/>
      <c r="D6795" s="68"/>
      <c r="E6795" s="68"/>
      <c r="F6795" s="68"/>
      <c r="G6795" s="68"/>
      <c r="H6795" s="68"/>
    </row>
    <row r="6796" spans="1:8" x14ac:dyDescent="0.3">
      <c r="A6796" s="68"/>
      <c r="B6796" s="68"/>
      <c r="C6796" s="68"/>
      <c r="D6796" s="68"/>
      <c r="E6796" s="68"/>
      <c r="F6796" s="68"/>
      <c r="G6796" s="68"/>
      <c r="H6796" s="68"/>
    </row>
    <row r="6797" spans="1:8" x14ac:dyDescent="0.3">
      <c r="A6797" s="68"/>
      <c r="B6797" s="68"/>
      <c r="C6797" s="68"/>
      <c r="D6797" s="68"/>
      <c r="E6797" s="68"/>
      <c r="F6797" s="68"/>
      <c r="G6797" s="68"/>
      <c r="H6797" s="68"/>
    </row>
    <row r="6798" spans="1:8" x14ac:dyDescent="0.3">
      <c r="A6798" s="68"/>
      <c r="B6798" s="68"/>
      <c r="C6798" s="68"/>
      <c r="D6798" s="68"/>
      <c r="E6798" s="68"/>
      <c r="F6798" s="68"/>
      <c r="G6798" s="68"/>
      <c r="H6798" s="68"/>
    </row>
    <row r="6799" spans="1:8" x14ac:dyDescent="0.3">
      <c r="A6799" s="68"/>
      <c r="B6799" s="68"/>
      <c r="C6799" s="68"/>
      <c r="D6799" s="68"/>
      <c r="E6799" s="68"/>
      <c r="F6799" s="68"/>
      <c r="G6799" s="68"/>
      <c r="H6799" s="68"/>
    </row>
    <row r="6800" spans="1:8" x14ac:dyDescent="0.3">
      <c r="A6800" s="68"/>
      <c r="B6800" s="68"/>
      <c r="C6800" s="68"/>
      <c r="D6800" s="68"/>
      <c r="E6800" s="68"/>
      <c r="F6800" s="68"/>
      <c r="G6800" s="68"/>
      <c r="H6800" s="68"/>
    </row>
    <row r="6801" spans="1:8" x14ac:dyDescent="0.3">
      <c r="A6801" s="68"/>
      <c r="B6801" s="68"/>
      <c r="C6801" s="68"/>
      <c r="D6801" s="68"/>
      <c r="E6801" s="68"/>
      <c r="F6801" s="68"/>
      <c r="G6801" s="68"/>
      <c r="H6801" s="68"/>
    </row>
    <row r="6802" spans="1:8" x14ac:dyDescent="0.3">
      <c r="A6802" s="68"/>
      <c r="B6802" s="68"/>
      <c r="C6802" s="68"/>
      <c r="D6802" s="68"/>
      <c r="E6802" s="68"/>
      <c r="F6802" s="68"/>
      <c r="G6802" s="68"/>
      <c r="H6802" s="68"/>
    </row>
    <row r="6803" spans="1:8" x14ac:dyDescent="0.3">
      <c r="A6803" s="68"/>
      <c r="B6803" s="68"/>
      <c r="C6803" s="68"/>
      <c r="D6803" s="68"/>
      <c r="E6803" s="68"/>
      <c r="F6803" s="68"/>
      <c r="G6803" s="68"/>
      <c r="H6803" s="68"/>
    </row>
    <row r="6804" spans="1:8" x14ac:dyDescent="0.3">
      <c r="A6804" s="68"/>
      <c r="B6804" s="68"/>
      <c r="C6804" s="68"/>
      <c r="D6804" s="68"/>
      <c r="E6804" s="68"/>
      <c r="F6804" s="68"/>
      <c r="G6804" s="68"/>
      <c r="H6804" s="68"/>
    </row>
    <row r="6805" spans="1:8" x14ac:dyDescent="0.3">
      <c r="A6805" s="68"/>
      <c r="B6805" s="68"/>
      <c r="C6805" s="68"/>
      <c r="D6805" s="68"/>
      <c r="E6805" s="68"/>
      <c r="F6805" s="68"/>
      <c r="G6805" s="68"/>
      <c r="H6805" s="68"/>
    </row>
    <row r="6806" spans="1:8" x14ac:dyDescent="0.3">
      <c r="A6806" s="68"/>
      <c r="B6806" s="68"/>
      <c r="C6806" s="68"/>
      <c r="D6806" s="68"/>
      <c r="E6806" s="68"/>
      <c r="F6806" s="68"/>
      <c r="G6806" s="68"/>
      <c r="H6806" s="68"/>
    </row>
    <row r="6807" spans="1:8" x14ac:dyDescent="0.3">
      <c r="A6807" s="68"/>
      <c r="B6807" s="68"/>
      <c r="C6807" s="68"/>
      <c r="D6807" s="68"/>
      <c r="E6807" s="68"/>
      <c r="F6807" s="68"/>
      <c r="G6807" s="68"/>
      <c r="H6807" s="68"/>
    </row>
    <row r="6808" spans="1:8" x14ac:dyDescent="0.3">
      <c r="A6808" s="68"/>
      <c r="B6808" s="68"/>
      <c r="C6808" s="68"/>
      <c r="D6808" s="68"/>
      <c r="E6808" s="68"/>
      <c r="F6808" s="68"/>
      <c r="G6808" s="68"/>
      <c r="H6808" s="68"/>
    </row>
    <row r="6809" spans="1:8" x14ac:dyDescent="0.3">
      <c r="A6809" s="68"/>
      <c r="B6809" s="68"/>
      <c r="C6809" s="68"/>
      <c r="D6809" s="68"/>
      <c r="E6809" s="68"/>
      <c r="F6809" s="68"/>
      <c r="G6809" s="68"/>
      <c r="H6809" s="68"/>
    </row>
    <row r="6810" spans="1:8" x14ac:dyDescent="0.3">
      <c r="A6810" s="68"/>
      <c r="B6810" s="68"/>
      <c r="C6810" s="68"/>
      <c r="D6810" s="68"/>
      <c r="E6810" s="68"/>
      <c r="F6810" s="68"/>
      <c r="G6810" s="68"/>
      <c r="H6810" s="68"/>
    </row>
    <row r="6811" spans="1:8" x14ac:dyDescent="0.3">
      <c r="A6811" s="68"/>
      <c r="B6811" s="68"/>
      <c r="C6811" s="68"/>
      <c r="D6811" s="68"/>
      <c r="E6811" s="68"/>
      <c r="F6811" s="68"/>
      <c r="G6811" s="68"/>
      <c r="H6811" s="68"/>
    </row>
    <row r="6812" spans="1:8" x14ac:dyDescent="0.3">
      <c r="A6812" s="68"/>
      <c r="B6812" s="68"/>
      <c r="C6812" s="68"/>
      <c r="D6812" s="68"/>
      <c r="E6812" s="68"/>
      <c r="F6812" s="68"/>
      <c r="G6812" s="68"/>
      <c r="H6812" s="68"/>
    </row>
    <row r="6813" spans="1:8" x14ac:dyDescent="0.3">
      <c r="A6813" s="68"/>
      <c r="B6813" s="68"/>
      <c r="C6813" s="68"/>
      <c r="D6813" s="68"/>
      <c r="E6813" s="68"/>
      <c r="F6813" s="68"/>
      <c r="G6813" s="68"/>
      <c r="H6813" s="68"/>
    </row>
    <row r="6814" spans="1:8" x14ac:dyDescent="0.3">
      <c r="A6814" s="68"/>
      <c r="B6814" s="68"/>
      <c r="C6814" s="68"/>
      <c r="D6814" s="68"/>
      <c r="E6814" s="68"/>
      <c r="F6814" s="68"/>
      <c r="G6814" s="68"/>
      <c r="H6814" s="68"/>
    </row>
    <row r="6815" spans="1:8" x14ac:dyDescent="0.3">
      <c r="A6815" s="68"/>
      <c r="B6815" s="68"/>
      <c r="C6815" s="68"/>
      <c r="D6815" s="68"/>
      <c r="E6815" s="68"/>
      <c r="F6815" s="68"/>
      <c r="G6815" s="68"/>
      <c r="H6815" s="68"/>
    </row>
    <row r="6816" spans="1:8" x14ac:dyDescent="0.3">
      <c r="A6816" s="68"/>
      <c r="B6816" s="68"/>
      <c r="C6816" s="68"/>
      <c r="D6816" s="68"/>
      <c r="E6816" s="68"/>
      <c r="F6816" s="68"/>
      <c r="G6816" s="68"/>
      <c r="H6816" s="68"/>
    </row>
    <row r="6817" spans="1:8" x14ac:dyDescent="0.3">
      <c r="A6817" s="68"/>
      <c r="B6817" s="68"/>
      <c r="C6817" s="68"/>
      <c r="D6817" s="68"/>
      <c r="E6817" s="68"/>
      <c r="F6817" s="68"/>
      <c r="G6817" s="68"/>
      <c r="H6817" s="68"/>
    </row>
    <row r="6818" spans="1:8" x14ac:dyDescent="0.3">
      <c r="A6818" s="68"/>
      <c r="B6818" s="68"/>
      <c r="C6818" s="68"/>
      <c r="D6818" s="68"/>
      <c r="E6818" s="68"/>
      <c r="F6818" s="68"/>
      <c r="G6818" s="68"/>
      <c r="H6818" s="68"/>
    </row>
    <row r="6819" spans="1:8" x14ac:dyDescent="0.3">
      <c r="A6819" s="68"/>
      <c r="B6819" s="68"/>
      <c r="C6819" s="68"/>
      <c r="D6819" s="68"/>
      <c r="E6819" s="68"/>
      <c r="F6819" s="68"/>
      <c r="G6819" s="68"/>
      <c r="H6819" s="68"/>
    </row>
    <row r="6820" spans="1:8" x14ac:dyDescent="0.3">
      <c r="A6820" s="68"/>
      <c r="B6820" s="68"/>
      <c r="C6820" s="68"/>
      <c r="D6820" s="68"/>
      <c r="E6820" s="68"/>
      <c r="F6820" s="68"/>
      <c r="G6820" s="68"/>
      <c r="H6820" s="68"/>
    </row>
    <row r="6821" spans="1:8" x14ac:dyDescent="0.3">
      <c r="A6821" s="68"/>
      <c r="B6821" s="68"/>
      <c r="C6821" s="68"/>
      <c r="D6821" s="68"/>
      <c r="E6821" s="68"/>
      <c r="F6821" s="68"/>
      <c r="G6821" s="68"/>
      <c r="H6821" s="68"/>
    </row>
    <row r="6822" spans="1:8" x14ac:dyDescent="0.3">
      <c r="A6822" s="68"/>
      <c r="B6822" s="68"/>
      <c r="C6822" s="68"/>
      <c r="D6822" s="68"/>
      <c r="E6822" s="68"/>
      <c r="F6822" s="68"/>
      <c r="G6822" s="68"/>
      <c r="H6822" s="68"/>
    </row>
    <row r="6823" spans="1:8" x14ac:dyDescent="0.3">
      <c r="A6823" s="68"/>
      <c r="B6823" s="68"/>
      <c r="C6823" s="68"/>
      <c r="D6823" s="68"/>
      <c r="E6823" s="68"/>
      <c r="F6823" s="68"/>
      <c r="G6823" s="68"/>
      <c r="H6823" s="68"/>
    </row>
    <row r="6824" spans="1:8" x14ac:dyDescent="0.3">
      <c r="A6824" s="68"/>
      <c r="B6824" s="68"/>
      <c r="C6824" s="68"/>
      <c r="D6824" s="68"/>
      <c r="E6824" s="68"/>
      <c r="F6824" s="68"/>
      <c r="G6824" s="68"/>
      <c r="H6824" s="68"/>
    </row>
    <row r="6825" spans="1:8" x14ac:dyDescent="0.3">
      <c r="A6825" s="68"/>
      <c r="B6825" s="68"/>
      <c r="C6825" s="68"/>
      <c r="D6825" s="68"/>
      <c r="E6825" s="68"/>
      <c r="F6825" s="68"/>
      <c r="G6825" s="68"/>
      <c r="H6825" s="68"/>
    </row>
    <row r="6826" spans="1:8" x14ac:dyDescent="0.3">
      <c r="A6826" s="68"/>
      <c r="B6826" s="68"/>
      <c r="C6826" s="68"/>
      <c r="D6826" s="68"/>
      <c r="E6826" s="68"/>
      <c r="F6826" s="68"/>
      <c r="G6826" s="68"/>
      <c r="H6826" s="68"/>
    </row>
    <row r="6827" spans="1:8" x14ac:dyDescent="0.3">
      <c r="A6827" s="68"/>
      <c r="B6827" s="68"/>
      <c r="C6827" s="68"/>
      <c r="D6827" s="68"/>
      <c r="E6827" s="68"/>
      <c r="F6827" s="68"/>
      <c r="G6827" s="68"/>
      <c r="H6827" s="68"/>
    </row>
    <row r="6828" spans="1:8" x14ac:dyDescent="0.3">
      <c r="A6828" s="68"/>
      <c r="B6828" s="68"/>
      <c r="C6828" s="68"/>
      <c r="D6828" s="68"/>
      <c r="E6828" s="68"/>
      <c r="F6828" s="68"/>
      <c r="G6828" s="68"/>
      <c r="H6828" s="68"/>
    </row>
    <row r="6829" spans="1:8" x14ac:dyDescent="0.3">
      <c r="A6829" s="68"/>
      <c r="B6829" s="68"/>
      <c r="C6829" s="68"/>
      <c r="D6829" s="68"/>
      <c r="E6829" s="68"/>
      <c r="F6829" s="68"/>
      <c r="G6829" s="68"/>
      <c r="H6829" s="68"/>
    </row>
    <row r="6830" spans="1:8" x14ac:dyDescent="0.3">
      <c r="A6830" s="68"/>
      <c r="B6830" s="68"/>
      <c r="C6830" s="68"/>
      <c r="D6830" s="68"/>
      <c r="E6830" s="68"/>
      <c r="F6830" s="68"/>
      <c r="G6830" s="68"/>
      <c r="H6830" s="68"/>
    </row>
    <row r="6831" spans="1:8" x14ac:dyDescent="0.3">
      <c r="A6831" s="68"/>
      <c r="B6831" s="68"/>
      <c r="C6831" s="68"/>
      <c r="D6831" s="68"/>
      <c r="E6831" s="68"/>
      <c r="F6831" s="68"/>
      <c r="G6831" s="68"/>
      <c r="H6831" s="68"/>
    </row>
    <row r="6832" spans="1:8" x14ac:dyDescent="0.3">
      <c r="A6832" s="68"/>
      <c r="B6832" s="68"/>
      <c r="C6832" s="68"/>
      <c r="D6832" s="68"/>
      <c r="E6832" s="68"/>
      <c r="F6832" s="68"/>
      <c r="G6832" s="68"/>
      <c r="H6832" s="68"/>
    </row>
    <row r="6833" spans="1:8" x14ac:dyDescent="0.3">
      <c r="A6833" s="68"/>
      <c r="B6833" s="68"/>
      <c r="C6833" s="68"/>
      <c r="D6833" s="68"/>
      <c r="E6833" s="68"/>
      <c r="F6833" s="68"/>
      <c r="G6833" s="68"/>
      <c r="H6833" s="68"/>
    </row>
    <row r="6834" spans="1:8" x14ac:dyDescent="0.3">
      <c r="A6834" s="68"/>
      <c r="B6834" s="68"/>
      <c r="C6834" s="68"/>
      <c r="D6834" s="68"/>
      <c r="E6834" s="68"/>
      <c r="F6834" s="68"/>
      <c r="G6834" s="68"/>
      <c r="H6834" s="68"/>
    </row>
    <row r="6835" spans="1:8" x14ac:dyDescent="0.3">
      <c r="A6835" s="68"/>
      <c r="B6835" s="68"/>
      <c r="C6835" s="68"/>
      <c r="D6835" s="68"/>
      <c r="E6835" s="68"/>
      <c r="F6835" s="68"/>
      <c r="G6835" s="68"/>
      <c r="H6835" s="68"/>
    </row>
    <row r="6836" spans="1:8" x14ac:dyDescent="0.3">
      <c r="A6836" s="68"/>
      <c r="B6836" s="68"/>
      <c r="C6836" s="68"/>
      <c r="D6836" s="68"/>
      <c r="E6836" s="68"/>
      <c r="F6836" s="68"/>
      <c r="G6836" s="68"/>
      <c r="H6836" s="68"/>
    </row>
    <row r="6837" spans="1:8" x14ac:dyDescent="0.3">
      <c r="A6837" s="68"/>
      <c r="B6837" s="68"/>
      <c r="C6837" s="68"/>
      <c r="D6837" s="68"/>
      <c r="E6837" s="68"/>
      <c r="F6837" s="68"/>
      <c r="G6837" s="68"/>
      <c r="H6837" s="68"/>
    </row>
    <row r="6838" spans="1:8" x14ac:dyDescent="0.3">
      <c r="A6838" s="68"/>
      <c r="B6838" s="68"/>
      <c r="C6838" s="68"/>
      <c r="D6838" s="68"/>
      <c r="E6838" s="68"/>
      <c r="F6838" s="68"/>
      <c r="G6838" s="68"/>
      <c r="H6838" s="68"/>
    </row>
    <row r="6839" spans="1:8" x14ac:dyDescent="0.3">
      <c r="A6839" s="68"/>
      <c r="B6839" s="68"/>
      <c r="C6839" s="68"/>
      <c r="D6839" s="68"/>
      <c r="E6839" s="68"/>
      <c r="F6839" s="68"/>
      <c r="G6839" s="68"/>
      <c r="H6839" s="68"/>
    </row>
    <row r="6840" spans="1:8" x14ac:dyDescent="0.3">
      <c r="A6840" s="68"/>
      <c r="B6840" s="68"/>
      <c r="C6840" s="68"/>
      <c r="D6840" s="68"/>
      <c r="E6840" s="68"/>
      <c r="F6840" s="68"/>
      <c r="G6840" s="68"/>
      <c r="H6840" s="68"/>
    </row>
    <row r="6841" spans="1:8" x14ac:dyDescent="0.3">
      <c r="A6841" s="68"/>
      <c r="B6841" s="68"/>
      <c r="C6841" s="68"/>
      <c r="D6841" s="68"/>
      <c r="E6841" s="68"/>
      <c r="F6841" s="68"/>
      <c r="G6841" s="68"/>
      <c r="H6841" s="68"/>
    </row>
    <row r="6842" spans="1:8" x14ac:dyDescent="0.3">
      <c r="A6842" s="68"/>
      <c r="B6842" s="68"/>
      <c r="C6842" s="68"/>
      <c r="D6842" s="68"/>
      <c r="E6842" s="68"/>
      <c r="F6842" s="68"/>
      <c r="G6842" s="68"/>
      <c r="H6842" s="68"/>
    </row>
    <row r="6843" spans="1:8" x14ac:dyDescent="0.3">
      <c r="A6843" s="68"/>
      <c r="B6843" s="68"/>
      <c r="C6843" s="68"/>
      <c r="D6843" s="68"/>
      <c r="E6843" s="68"/>
      <c r="F6843" s="68"/>
      <c r="G6843" s="68"/>
      <c r="H6843" s="68"/>
    </row>
    <row r="6844" spans="1:8" x14ac:dyDescent="0.3">
      <c r="A6844" s="68"/>
      <c r="B6844" s="68"/>
      <c r="C6844" s="68"/>
      <c r="D6844" s="68"/>
      <c r="E6844" s="68"/>
      <c r="F6844" s="68"/>
      <c r="G6844" s="68"/>
      <c r="H6844" s="68"/>
    </row>
    <row r="6845" spans="1:8" x14ac:dyDescent="0.3">
      <c r="A6845" s="68"/>
      <c r="B6845" s="68"/>
      <c r="C6845" s="68"/>
      <c r="D6845" s="68"/>
      <c r="E6845" s="68"/>
      <c r="F6845" s="68"/>
      <c r="G6845" s="68"/>
      <c r="H6845" s="68"/>
    </row>
    <row r="6846" spans="1:8" x14ac:dyDescent="0.3">
      <c r="A6846" s="68"/>
      <c r="B6846" s="68"/>
      <c r="C6846" s="68"/>
      <c r="D6846" s="68"/>
      <c r="E6846" s="68"/>
      <c r="F6846" s="68"/>
      <c r="G6846" s="68"/>
      <c r="H6846" s="68"/>
    </row>
    <row r="6847" spans="1:8" x14ac:dyDescent="0.3">
      <c r="A6847" s="68"/>
      <c r="B6847" s="68"/>
      <c r="C6847" s="68"/>
      <c r="D6847" s="68"/>
      <c r="E6847" s="68"/>
      <c r="F6847" s="68"/>
      <c r="G6847" s="68"/>
      <c r="H6847" s="68"/>
    </row>
    <row r="6848" spans="1:8" x14ac:dyDescent="0.3">
      <c r="A6848" s="68"/>
      <c r="B6848" s="68"/>
      <c r="C6848" s="68"/>
      <c r="D6848" s="68"/>
      <c r="E6848" s="68"/>
      <c r="F6848" s="68"/>
      <c r="G6848" s="68"/>
      <c r="H6848" s="68"/>
    </row>
    <row r="6849" spans="1:8" x14ac:dyDescent="0.3">
      <c r="A6849" s="68"/>
      <c r="B6849" s="68"/>
      <c r="C6849" s="68"/>
      <c r="D6849" s="68"/>
      <c r="E6849" s="68"/>
      <c r="F6849" s="68"/>
      <c r="G6849" s="68"/>
      <c r="H6849" s="68"/>
    </row>
    <row r="6850" spans="1:8" x14ac:dyDescent="0.3">
      <c r="A6850" s="68"/>
      <c r="B6850" s="68"/>
      <c r="C6850" s="68"/>
      <c r="D6850" s="68"/>
      <c r="E6850" s="68"/>
      <c r="F6850" s="68"/>
      <c r="G6850" s="68"/>
      <c r="H6850" s="68"/>
    </row>
    <row r="6851" spans="1:8" x14ac:dyDescent="0.3">
      <c r="A6851" s="68"/>
      <c r="B6851" s="68"/>
      <c r="C6851" s="68"/>
      <c r="D6851" s="68"/>
      <c r="E6851" s="68"/>
      <c r="F6851" s="68"/>
      <c r="G6851" s="68"/>
      <c r="H6851" s="68"/>
    </row>
    <row r="6852" spans="1:8" x14ac:dyDescent="0.3">
      <c r="A6852" s="68"/>
      <c r="B6852" s="68"/>
      <c r="C6852" s="68"/>
      <c r="D6852" s="68"/>
      <c r="E6852" s="68"/>
      <c r="F6852" s="68"/>
      <c r="G6852" s="68"/>
      <c r="H6852" s="68"/>
    </row>
    <row r="6853" spans="1:8" x14ac:dyDescent="0.3">
      <c r="A6853" s="68"/>
      <c r="B6853" s="68"/>
      <c r="C6853" s="68"/>
      <c r="D6853" s="68"/>
      <c r="E6853" s="68"/>
      <c r="F6853" s="68"/>
      <c r="G6853" s="68"/>
      <c r="H6853" s="68"/>
    </row>
    <row r="6854" spans="1:8" x14ac:dyDescent="0.3">
      <c r="A6854" s="68"/>
      <c r="B6854" s="68"/>
      <c r="C6854" s="68"/>
      <c r="D6854" s="68"/>
      <c r="E6854" s="68"/>
      <c r="F6854" s="68"/>
      <c r="G6854" s="68"/>
      <c r="H6854" s="68"/>
    </row>
    <row r="6855" spans="1:8" x14ac:dyDescent="0.3">
      <c r="A6855" s="68"/>
      <c r="B6855" s="68"/>
      <c r="C6855" s="68"/>
      <c r="D6855" s="68"/>
      <c r="E6855" s="68"/>
      <c r="F6855" s="68"/>
      <c r="G6855" s="68"/>
      <c r="H6855" s="68"/>
    </row>
    <row r="6856" spans="1:8" x14ac:dyDescent="0.3">
      <c r="A6856" s="68"/>
      <c r="B6856" s="68"/>
      <c r="C6856" s="68"/>
      <c r="D6856" s="68"/>
      <c r="E6856" s="68"/>
      <c r="F6856" s="68"/>
      <c r="G6856" s="68"/>
      <c r="H6856" s="68"/>
    </row>
    <row r="6857" spans="1:8" x14ac:dyDescent="0.3">
      <c r="A6857" s="68"/>
      <c r="B6857" s="68"/>
      <c r="C6857" s="68"/>
      <c r="D6857" s="68"/>
      <c r="E6857" s="68"/>
      <c r="F6857" s="68"/>
      <c r="G6857" s="68"/>
      <c r="H6857" s="68"/>
    </row>
    <row r="6858" spans="1:8" x14ac:dyDescent="0.3">
      <c r="A6858" s="68"/>
      <c r="B6858" s="68"/>
      <c r="C6858" s="68"/>
      <c r="D6858" s="68"/>
      <c r="E6858" s="68"/>
      <c r="F6858" s="68"/>
      <c r="G6858" s="68"/>
      <c r="H6858" s="68"/>
    </row>
    <row r="6859" spans="1:8" x14ac:dyDescent="0.3">
      <c r="A6859" s="68"/>
      <c r="B6859" s="68"/>
      <c r="C6859" s="68"/>
      <c r="D6859" s="68"/>
      <c r="E6859" s="68"/>
      <c r="F6859" s="68"/>
      <c r="G6859" s="68"/>
      <c r="H6859" s="68"/>
    </row>
    <row r="6860" spans="1:8" x14ac:dyDescent="0.3">
      <c r="A6860" s="68"/>
      <c r="B6860" s="68"/>
      <c r="C6860" s="68"/>
      <c r="D6860" s="68"/>
      <c r="E6860" s="68"/>
      <c r="F6860" s="68"/>
      <c r="G6860" s="68"/>
      <c r="H6860" s="68"/>
    </row>
    <row r="6861" spans="1:8" x14ac:dyDescent="0.3">
      <c r="A6861" s="68"/>
      <c r="B6861" s="68"/>
      <c r="C6861" s="68"/>
      <c r="D6861" s="68"/>
      <c r="E6861" s="68"/>
      <c r="F6861" s="68"/>
      <c r="G6861" s="68"/>
      <c r="H6861" s="68"/>
    </row>
    <row r="6862" spans="1:8" x14ac:dyDescent="0.3">
      <c r="A6862" s="68"/>
      <c r="B6862" s="68"/>
      <c r="C6862" s="68"/>
      <c r="D6862" s="68"/>
      <c r="E6862" s="68"/>
      <c r="F6862" s="68"/>
      <c r="G6862" s="68"/>
      <c r="H6862" s="68"/>
    </row>
    <row r="6863" spans="1:8" x14ac:dyDescent="0.3">
      <c r="A6863" s="68"/>
      <c r="B6863" s="68"/>
      <c r="C6863" s="68"/>
      <c r="D6863" s="68"/>
      <c r="E6863" s="68"/>
      <c r="F6863" s="68"/>
      <c r="G6863" s="68"/>
      <c r="H6863" s="68"/>
    </row>
    <row r="6864" spans="1:8" x14ac:dyDescent="0.3">
      <c r="A6864" s="68"/>
      <c r="B6864" s="68"/>
      <c r="C6864" s="68"/>
      <c r="D6864" s="68"/>
      <c r="E6864" s="68"/>
      <c r="F6864" s="68"/>
      <c r="G6864" s="68"/>
      <c r="H6864" s="68"/>
    </row>
    <row r="6865" spans="1:8" x14ac:dyDescent="0.3">
      <c r="A6865" s="68"/>
      <c r="B6865" s="68"/>
      <c r="C6865" s="68"/>
      <c r="D6865" s="68"/>
      <c r="E6865" s="68"/>
      <c r="F6865" s="68"/>
      <c r="G6865" s="68"/>
      <c r="H6865" s="68"/>
    </row>
    <row r="6866" spans="1:8" x14ac:dyDescent="0.3">
      <c r="A6866" s="68"/>
      <c r="B6866" s="68"/>
      <c r="C6866" s="68"/>
      <c r="D6866" s="68"/>
      <c r="E6866" s="68"/>
      <c r="F6866" s="68"/>
      <c r="G6866" s="68"/>
      <c r="H6866" s="68"/>
    </row>
    <row r="6867" spans="1:8" x14ac:dyDescent="0.3">
      <c r="A6867" s="68"/>
      <c r="B6867" s="68"/>
      <c r="C6867" s="68"/>
      <c r="D6867" s="68"/>
      <c r="E6867" s="68"/>
      <c r="F6867" s="68"/>
      <c r="G6867" s="68"/>
      <c r="H6867" s="68"/>
    </row>
    <row r="6868" spans="1:8" x14ac:dyDescent="0.3">
      <c r="A6868" s="68"/>
      <c r="B6868" s="68"/>
      <c r="C6868" s="68"/>
      <c r="D6868" s="68"/>
      <c r="E6868" s="68"/>
      <c r="F6868" s="68"/>
      <c r="G6868" s="68"/>
      <c r="H6868" s="68"/>
    </row>
    <row r="6869" spans="1:8" x14ac:dyDescent="0.3">
      <c r="A6869" s="68"/>
      <c r="B6869" s="68"/>
      <c r="C6869" s="68"/>
      <c r="D6869" s="68"/>
      <c r="E6869" s="68"/>
      <c r="F6869" s="68"/>
      <c r="G6869" s="68"/>
      <c r="H6869" s="68"/>
    </row>
    <row r="6870" spans="1:8" x14ac:dyDescent="0.3">
      <c r="A6870" s="68"/>
      <c r="B6870" s="68"/>
      <c r="C6870" s="68"/>
      <c r="D6870" s="68"/>
      <c r="E6870" s="68"/>
      <c r="F6870" s="68"/>
      <c r="G6870" s="68"/>
      <c r="H6870" s="68"/>
    </row>
    <row r="6871" spans="1:8" x14ac:dyDescent="0.3">
      <c r="A6871" s="68"/>
      <c r="B6871" s="68"/>
      <c r="C6871" s="68"/>
      <c r="D6871" s="68"/>
      <c r="E6871" s="68"/>
      <c r="F6871" s="68"/>
      <c r="G6871" s="68"/>
      <c r="H6871" s="68"/>
    </row>
    <row r="6872" spans="1:8" x14ac:dyDescent="0.3">
      <c r="A6872" s="68"/>
      <c r="B6872" s="68"/>
      <c r="C6872" s="68"/>
      <c r="D6872" s="68"/>
      <c r="E6872" s="68"/>
      <c r="F6872" s="68"/>
      <c r="G6872" s="68"/>
      <c r="H6872" s="68"/>
    </row>
    <row r="6873" spans="1:8" x14ac:dyDescent="0.3">
      <c r="A6873" s="68"/>
      <c r="B6873" s="68"/>
      <c r="C6873" s="68"/>
      <c r="D6873" s="68"/>
      <c r="E6873" s="68"/>
      <c r="F6873" s="68"/>
      <c r="G6873" s="68"/>
      <c r="H6873" s="68"/>
    </row>
    <row r="6874" spans="1:8" x14ac:dyDescent="0.3">
      <c r="A6874" s="68"/>
      <c r="B6874" s="68"/>
      <c r="C6874" s="68"/>
      <c r="D6874" s="68"/>
      <c r="E6874" s="68"/>
      <c r="F6874" s="68"/>
      <c r="G6874" s="68"/>
      <c r="H6874" s="68"/>
    </row>
    <row r="6875" spans="1:8" x14ac:dyDescent="0.3">
      <c r="A6875" s="68"/>
      <c r="B6875" s="68"/>
      <c r="C6875" s="68"/>
      <c r="D6875" s="68"/>
      <c r="E6875" s="68"/>
      <c r="F6875" s="68"/>
      <c r="G6875" s="68"/>
      <c r="H6875" s="68"/>
    </row>
    <row r="6876" spans="1:8" x14ac:dyDescent="0.3">
      <c r="A6876" s="68"/>
      <c r="B6876" s="68"/>
      <c r="C6876" s="68"/>
      <c r="D6876" s="68"/>
      <c r="E6876" s="68"/>
      <c r="F6876" s="68"/>
      <c r="G6876" s="68"/>
      <c r="H6876" s="68"/>
    </row>
    <row r="6877" spans="1:8" x14ac:dyDescent="0.3">
      <c r="A6877" s="68"/>
      <c r="B6877" s="68"/>
      <c r="C6877" s="68"/>
      <c r="D6877" s="68"/>
      <c r="E6877" s="68"/>
      <c r="F6877" s="68"/>
      <c r="G6877" s="68"/>
      <c r="H6877" s="68"/>
    </row>
    <row r="6878" spans="1:8" x14ac:dyDescent="0.3">
      <c r="A6878" s="68"/>
      <c r="B6878" s="68"/>
      <c r="C6878" s="68"/>
      <c r="D6878" s="68"/>
      <c r="E6878" s="68"/>
      <c r="F6878" s="68"/>
      <c r="G6878" s="68"/>
      <c r="H6878" s="68"/>
    </row>
    <row r="6879" spans="1:8" x14ac:dyDescent="0.3">
      <c r="A6879" s="68"/>
      <c r="B6879" s="68"/>
      <c r="C6879" s="68"/>
      <c r="D6879" s="68"/>
      <c r="E6879" s="68"/>
      <c r="F6879" s="68"/>
      <c r="G6879" s="68"/>
      <c r="H6879" s="68"/>
    </row>
    <row r="6880" spans="1:8" x14ac:dyDescent="0.3">
      <c r="A6880" s="68"/>
      <c r="B6880" s="68"/>
      <c r="C6880" s="68"/>
      <c r="D6880" s="68"/>
      <c r="E6880" s="68"/>
      <c r="F6880" s="68"/>
      <c r="G6880" s="68"/>
      <c r="H6880" s="68"/>
    </row>
    <row r="6881" spans="1:8" x14ac:dyDescent="0.3">
      <c r="A6881" s="68"/>
      <c r="B6881" s="68"/>
      <c r="C6881" s="68"/>
      <c r="D6881" s="68"/>
      <c r="E6881" s="68"/>
      <c r="F6881" s="68"/>
      <c r="G6881" s="68"/>
      <c r="H6881" s="68"/>
    </row>
    <row r="6882" spans="1:8" x14ac:dyDescent="0.3">
      <c r="A6882" s="68"/>
      <c r="B6882" s="68"/>
      <c r="C6882" s="68"/>
      <c r="D6882" s="68"/>
      <c r="E6882" s="68"/>
      <c r="F6882" s="68"/>
      <c r="G6882" s="68"/>
      <c r="H6882" s="68"/>
    </row>
    <row r="6883" spans="1:8" x14ac:dyDescent="0.3">
      <c r="A6883" s="68"/>
      <c r="B6883" s="68"/>
      <c r="C6883" s="68"/>
      <c r="D6883" s="68"/>
      <c r="E6883" s="68"/>
      <c r="F6883" s="68"/>
      <c r="G6883" s="68"/>
      <c r="H6883" s="68"/>
    </row>
    <row r="6884" spans="1:8" x14ac:dyDescent="0.3">
      <c r="A6884" s="68"/>
      <c r="B6884" s="68"/>
      <c r="C6884" s="68"/>
      <c r="D6884" s="68"/>
      <c r="E6884" s="68"/>
      <c r="F6884" s="68"/>
      <c r="G6884" s="68"/>
      <c r="H6884" s="68"/>
    </row>
    <row r="6885" spans="1:8" x14ac:dyDescent="0.3">
      <c r="A6885" s="68"/>
      <c r="B6885" s="68"/>
      <c r="C6885" s="68"/>
      <c r="D6885" s="68"/>
      <c r="E6885" s="68"/>
      <c r="F6885" s="68"/>
      <c r="G6885" s="68"/>
      <c r="H6885" s="68"/>
    </row>
    <row r="6886" spans="1:8" x14ac:dyDescent="0.3">
      <c r="A6886" s="68"/>
      <c r="B6886" s="68"/>
      <c r="C6886" s="68"/>
      <c r="D6886" s="68"/>
      <c r="E6886" s="68"/>
      <c r="F6886" s="68"/>
      <c r="G6886" s="68"/>
      <c r="H6886" s="68"/>
    </row>
    <row r="6887" spans="1:8" x14ac:dyDescent="0.3">
      <c r="A6887" s="68"/>
      <c r="B6887" s="68"/>
      <c r="C6887" s="68"/>
      <c r="D6887" s="68"/>
      <c r="E6887" s="68"/>
      <c r="F6887" s="68"/>
      <c r="G6887" s="68"/>
      <c r="H6887" s="68"/>
    </row>
    <row r="6888" spans="1:8" x14ac:dyDescent="0.3">
      <c r="A6888" s="68"/>
      <c r="B6888" s="68"/>
      <c r="C6888" s="68"/>
      <c r="D6888" s="68"/>
      <c r="E6888" s="68"/>
      <c r="F6888" s="68"/>
      <c r="G6888" s="68"/>
      <c r="H6888" s="68"/>
    </row>
    <row r="6889" spans="1:8" x14ac:dyDescent="0.3">
      <c r="A6889" s="68"/>
      <c r="B6889" s="68"/>
      <c r="C6889" s="68"/>
      <c r="D6889" s="68"/>
      <c r="E6889" s="68"/>
      <c r="F6889" s="68"/>
      <c r="G6889" s="68"/>
      <c r="H6889" s="68"/>
    </row>
    <row r="6890" spans="1:8" x14ac:dyDescent="0.3">
      <c r="A6890" s="68"/>
      <c r="B6890" s="68"/>
      <c r="C6890" s="68"/>
      <c r="D6890" s="68"/>
      <c r="E6890" s="68"/>
      <c r="F6890" s="68"/>
      <c r="G6890" s="68"/>
      <c r="H6890" s="68"/>
    </row>
    <row r="6891" spans="1:8" x14ac:dyDescent="0.3">
      <c r="A6891" s="68"/>
      <c r="B6891" s="68"/>
      <c r="C6891" s="68"/>
      <c r="D6891" s="68"/>
      <c r="E6891" s="68"/>
      <c r="F6891" s="68"/>
      <c r="G6891" s="68"/>
      <c r="H6891" s="68"/>
    </row>
    <row r="6892" spans="1:8" x14ac:dyDescent="0.3">
      <c r="A6892" s="68"/>
      <c r="B6892" s="68"/>
      <c r="C6892" s="68"/>
      <c r="D6892" s="68"/>
      <c r="E6892" s="68"/>
      <c r="F6892" s="68"/>
      <c r="G6892" s="68"/>
      <c r="H6892" s="68"/>
    </row>
    <row r="6893" spans="1:8" x14ac:dyDescent="0.3">
      <c r="A6893" s="68"/>
      <c r="B6893" s="68"/>
      <c r="C6893" s="68"/>
      <c r="D6893" s="68"/>
      <c r="E6893" s="68"/>
      <c r="F6893" s="68"/>
      <c r="G6893" s="68"/>
      <c r="H6893" s="68"/>
    </row>
    <row r="6894" spans="1:8" x14ac:dyDescent="0.3">
      <c r="A6894" s="68"/>
      <c r="B6894" s="68"/>
      <c r="C6894" s="68"/>
      <c r="D6894" s="68"/>
      <c r="E6894" s="68"/>
      <c r="F6894" s="68"/>
      <c r="G6894" s="68"/>
      <c r="H6894" s="68"/>
    </row>
    <row r="6895" spans="1:8" x14ac:dyDescent="0.3">
      <c r="A6895" s="68"/>
      <c r="B6895" s="68"/>
      <c r="C6895" s="68"/>
      <c r="D6895" s="68"/>
      <c r="E6895" s="68"/>
      <c r="F6895" s="68"/>
      <c r="G6895" s="68"/>
      <c r="H6895" s="68"/>
    </row>
    <row r="6896" spans="1:8" x14ac:dyDescent="0.3">
      <c r="A6896" s="68"/>
      <c r="B6896" s="68"/>
      <c r="C6896" s="68"/>
      <c r="D6896" s="68"/>
      <c r="E6896" s="68"/>
      <c r="F6896" s="68"/>
      <c r="G6896" s="68"/>
      <c r="H6896" s="68"/>
    </row>
    <row r="6897" spans="1:8" x14ac:dyDescent="0.3">
      <c r="A6897" s="68"/>
      <c r="B6897" s="68"/>
      <c r="C6897" s="68"/>
      <c r="D6897" s="68"/>
      <c r="E6897" s="68"/>
      <c r="F6897" s="68"/>
      <c r="G6897" s="68"/>
      <c r="H6897" s="68"/>
    </row>
    <row r="6898" spans="1:8" x14ac:dyDescent="0.3">
      <c r="A6898" s="68"/>
      <c r="B6898" s="68"/>
      <c r="C6898" s="68"/>
      <c r="D6898" s="68"/>
      <c r="E6898" s="68"/>
      <c r="F6898" s="68"/>
      <c r="G6898" s="68"/>
      <c r="H6898" s="68"/>
    </row>
    <row r="6899" spans="1:8" x14ac:dyDescent="0.3">
      <c r="A6899" s="68"/>
      <c r="B6899" s="68"/>
      <c r="C6899" s="68"/>
      <c r="D6899" s="68"/>
      <c r="E6899" s="68"/>
      <c r="F6899" s="68"/>
      <c r="G6899" s="68"/>
      <c r="H6899" s="68"/>
    </row>
    <row r="6900" spans="1:8" x14ac:dyDescent="0.3">
      <c r="A6900" s="68"/>
      <c r="B6900" s="68"/>
      <c r="C6900" s="68"/>
      <c r="D6900" s="68"/>
      <c r="E6900" s="68"/>
      <c r="F6900" s="68"/>
      <c r="G6900" s="68"/>
      <c r="H6900" s="68"/>
    </row>
    <row r="6901" spans="1:8" x14ac:dyDescent="0.3">
      <c r="A6901" s="68"/>
      <c r="B6901" s="68"/>
      <c r="C6901" s="68"/>
      <c r="D6901" s="68"/>
      <c r="E6901" s="68"/>
      <c r="F6901" s="68"/>
      <c r="G6901" s="68"/>
      <c r="H6901" s="68"/>
    </row>
    <row r="6902" spans="1:8" x14ac:dyDescent="0.3">
      <c r="A6902" s="68"/>
      <c r="B6902" s="68"/>
      <c r="C6902" s="68"/>
      <c r="D6902" s="68"/>
      <c r="E6902" s="68"/>
      <c r="F6902" s="68"/>
      <c r="G6902" s="68"/>
      <c r="H6902" s="68"/>
    </row>
    <row r="6903" spans="1:8" x14ac:dyDescent="0.3">
      <c r="A6903" s="68"/>
      <c r="B6903" s="68"/>
      <c r="C6903" s="68"/>
      <c r="D6903" s="68"/>
      <c r="E6903" s="68"/>
      <c r="F6903" s="68"/>
      <c r="G6903" s="68"/>
      <c r="H6903" s="68"/>
    </row>
    <row r="6904" spans="1:8" x14ac:dyDescent="0.3">
      <c r="A6904" s="68"/>
      <c r="B6904" s="68"/>
      <c r="C6904" s="68"/>
      <c r="D6904" s="68"/>
      <c r="E6904" s="68"/>
      <c r="F6904" s="68"/>
      <c r="G6904" s="68"/>
      <c r="H6904" s="68"/>
    </row>
    <row r="6905" spans="1:8" x14ac:dyDescent="0.3">
      <c r="A6905" s="68"/>
      <c r="B6905" s="68"/>
      <c r="C6905" s="68"/>
      <c r="D6905" s="68"/>
      <c r="E6905" s="68"/>
      <c r="F6905" s="68"/>
      <c r="G6905" s="68"/>
      <c r="H6905" s="68"/>
    </row>
    <row r="6906" spans="1:8" x14ac:dyDescent="0.3">
      <c r="A6906" s="68"/>
      <c r="B6906" s="68"/>
      <c r="C6906" s="68"/>
      <c r="D6906" s="68"/>
      <c r="E6906" s="68"/>
      <c r="F6906" s="68"/>
      <c r="G6906" s="68"/>
      <c r="H6906" s="68"/>
    </row>
    <row r="6907" spans="1:8" x14ac:dyDescent="0.3">
      <c r="A6907" s="68"/>
      <c r="B6907" s="68"/>
      <c r="C6907" s="68"/>
      <c r="D6907" s="68"/>
      <c r="E6907" s="68"/>
      <c r="F6907" s="68"/>
      <c r="G6907" s="68"/>
      <c r="H6907" s="68"/>
    </row>
    <row r="6908" spans="1:8" x14ac:dyDescent="0.3">
      <c r="A6908" s="68"/>
      <c r="B6908" s="68"/>
      <c r="C6908" s="68"/>
      <c r="D6908" s="68"/>
      <c r="E6908" s="68"/>
      <c r="F6908" s="68"/>
      <c r="G6908" s="68"/>
      <c r="H6908" s="68"/>
    </row>
    <row r="6909" spans="1:8" x14ac:dyDescent="0.3">
      <c r="A6909" s="68"/>
      <c r="B6909" s="68"/>
      <c r="C6909" s="68"/>
      <c r="D6909" s="68"/>
      <c r="E6909" s="68"/>
      <c r="F6909" s="68"/>
      <c r="G6909" s="68"/>
      <c r="H6909" s="68"/>
    </row>
    <row r="6910" spans="1:8" x14ac:dyDescent="0.3">
      <c r="A6910" s="68"/>
      <c r="B6910" s="68"/>
      <c r="C6910" s="68"/>
      <c r="D6910" s="68"/>
      <c r="E6910" s="68"/>
      <c r="F6910" s="68"/>
      <c r="G6910" s="68"/>
      <c r="H6910" s="68"/>
    </row>
    <row r="6911" spans="1:8" x14ac:dyDescent="0.3">
      <c r="A6911" s="68"/>
      <c r="B6911" s="68"/>
      <c r="C6911" s="68"/>
      <c r="D6911" s="68"/>
      <c r="E6911" s="68"/>
      <c r="F6911" s="68"/>
      <c r="G6911" s="68"/>
      <c r="H6911" s="68"/>
    </row>
    <row r="6912" spans="1:8" x14ac:dyDescent="0.3">
      <c r="A6912" s="68"/>
      <c r="B6912" s="68"/>
      <c r="C6912" s="68"/>
      <c r="D6912" s="68"/>
      <c r="E6912" s="68"/>
      <c r="F6912" s="68"/>
      <c r="G6912" s="68"/>
      <c r="H6912" s="68"/>
    </row>
    <row r="6913" spans="1:8" x14ac:dyDescent="0.3">
      <c r="A6913" s="68"/>
      <c r="B6913" s="68"/>
      <c r="C6913" s="68"/>
      <c r="D6913" s="68"/>
      <c r="E6913" s="68"/>
      <c r="F6913" s="68"/>
      <c r="G6913" s="68"/>
      <c r="H6913" s="68"/>
    </row>
    <row r="6914" spans="1:8" x14ac:dyDescent="0.3">
      <c r="A6914" s="68"/>
      <c r="B6914" s="68"/>
      <c r="C6914" s="68"/>
      <c r="D6914" s="68"/>
      <c r="E6914" s="68"/>
      <c r="F6914" s="68"/>
      <c r="G6914" s="68"/>
      <c r="H6914" s="68"/>
    </row>
    <row r="6915" spans="1:8" x14ac:dyDescent="0.3">
      <c r="A6915" s="68"/>
      <c r="B6915" s="68"/>
      <c r="C6915" s="68"/>
      <c r="D6915" s="68"/>
      <c r="E6915" s="68"/>
      <c r="F6915" s="68"/>
      <c r="G6915" s="68"/>
      <c r="H6915" s="68"/>
    </row>
    <row r="6916" spans="1:8" x14ac:dyDescent="0.3">
      <c r="A6916" s="68"/>
      <c r="B6916" s="68"/>
      <c r="C6916" s="68"/>
      <c r="D6916" s="68"/>
      <c r="E6916" s="68"/>
      <c r="F6916" s="68"/>
      <c r="G6916" s="68"/>
      <c r="H6916" s="68"/>
    </row>
    <row r="6917" spans="1:8" x14ac:dyDescent="0.3">
      <c r="A6917" s="68"/>
      <c r="B6917" s="68"/>
      <c r="C6917" s="68"/>
      <c r="D6917" s="68"/>
      <c r="E6917" s="68"/>
      <c r="F6917" s="68"/>
      <c r="G6917" s="68"/>
      <c r="H6917" s="68"/>
    </row>
    <row r="6918" spans="1:8" x14ac:dyDescent="0.3">
      <c r="A6918" s="68"/>
      <c r="B6918" s="68"/>
      <c r="C6918" s="68"/>
      <c r="D6918" s="68"/>
      <c r="E6918" s="68"/>
      <c r="F6918" s="68"/>
      <c r="G6918" s="68"/>
      <c r="H6918" s="68"/>
    </row>
    <row r="6919" spans="1:8" x14ac:dyDescent="0.3">
      <c r="A6919" s="68"/>
      <c r="B6919" s="68"/>
      <c r="C6919" s="68"/>
      <c r="D6919" s="68"/>
      <c r="E6919" s="68"/>
      <c r="F6919" s="68"/>
      <c r="G6919" s="68"/>
      <c r="H6919" s="68"/>
    </row>
    <row r="6920" spans="1:8" x14ac:dyDescent="0.3">
      <c r="A6920" s="68"/>
      <c r="B6920" s="68"/>
      <c r="C6920" s="68"/>
      <c r="D6920" s="68"/>
      <c r="E6920" s="68"/>
      <c r="F6920" s="68"/>
      <c r="G6920" s="68"/>
      <c r="H6920" s="68"/>
    </row>
    <row r="6921" spans="1:8" x14ac:dyDescent="0.3">
      <c r="A6921" s="68"/>
      <c r="B6921" s="68"/>
      <c r="C6921" s="68"/>
      <c r="D6921" s="68"/>
      <c r="E6921" s="68"/>
      <c r="F6921" s="68"/>
      <c r="G6921" s="68"/>
      <c r="H6921" s="68"/>
    </row>
    <row r="6922" spans="1:8" x14ac:dyDescent="0.3">
      <c r="A6922" s="68"/>
      <c r="B6922" s="68"/>
      <c r="C6922" s="68"/>
      <c r="D6922" s="68"/>
      <c r="E6922" s="68"/>
      <c r="F6922" s="68"/>
      <c r="G6922" s="68"/>
      <c r="H6922" s="68"/>
    </row>
    <row r="6923" spans="1:8" x14ac:dyDescent="0.3">
      <c r="A6923" s="68"/>
      <c r="B6923" s="68"/>
      <c r="C6923" s="68"/>
      <c r="D6923" s="68"/>
      <c r="E6923" s="68"/>
      <c r="F6923" s="68"/>
      <c r="G6923" s="68"/>
      <c r="H6923" s="68"/>
    </row>
    <row r="6924" spans="1:8" x14ac:dyDescent="0.3">
      <c r="A6924" s="68"/>
      <c r="B6924" s="68"/>
      <c r="C6924" s="68"/>
      <c r="D6924" s="68"/>
      <c r="E6924" s="68"/>
      <c r="F6924" s="68"/>
      <c r="G6924" s="68"/>
      <c r="H6924" s="68"/>
    </row>
    <row r="6925" spans="1:8" x14ac:dyDescent="0.3">
      <c r="A6925" s="68"/>
      <c r="B6925" s="68"/>
      <c r="C6925" s="68"/>
      <c r="D6925" s="68"/>
      <c r="E6925" s="68"/>
      <c r="F6925" s="68"/>
      <c r="G6925" s="68"/>
      <c r="H6925" s="68"/>
    </row>
    <row r="6926" spans="1:8" x14ac:dyDescent="0.3">
      <c r="A6926" s="68"/>
      <c r="B6926" s="68"/>
      <c r="C6926" s="68"/>
      <c r="D6926" s="68"/>
      <c r="E6926" s="68"/>
      <c r="F6926" s="68"/>
      <c r="G6926" s="68"/>
      <c r="H6926" s="68"/>
    </row>
    <row r="6927" spans="1:8" x14ac:dyDescent="0.3">
      <c r="A6927" s="68"/>
      <c r="B6927" s="68"/>
      <c r="C6927" s="68"/>
      <c r="D6927" s="68"/>
      <c r="E6927" s="68"/>
      <c r="F6927" s="68"/>
      <c r="G6927" s="68"/>
      <c r="H6927" s="68"/>
    </row>
    <row r="6928" spans="1:8" x14ac:dyDescent="0.3">
      <c r="A6928" s="68"/>
      <c r="B6928" s="68"/>
      <c r="C6928" s="68"/>
      <c r="D6928" s="68"/>
      <c r="E6928" s="68"/>
      <c r="F6928" s="68"/>
      <c r="G6928" s="68"/>
      <c r="H6928" s="68"/>
    </row>
    <row r="6929" spans="1:8" x14ac:dyDescent="0.3">
      <c r="A6929" s="68"/>
      <c r="B6929" s="68"/>
      <c r="C6929" s="68"/>
      <c r="D6929" s="68"/>
      <c r="E6929" s="68"/>
      <c r="F6929" s="68"/>
      <c r="G6929" s="68"/>
      <c r="H6929" s="68"/>
    </row>
    <row r="6930" spans="1:8" x14ac:dyDescent="0.3">
      <c r="A6930" s="68"/>
      <c r="B6930" s="68"/>
      <c r="C6930" s="68"/>
      <c r="D6930" s="68"/>
      <c r="E6930" s="68"/>
      <c r="F6930" s="68"/>
      <c r="G6930" s="68"/>
      <c r="H6930" s="68"/>
    </row>
    <row r="6931" spans="1:8" x14ac:dyDescent="0.3">
      <c r="A6931" s="68"/>
      <c r="B6931" s="68"/>
      <c r="C6931" s="68"/>
      <c r="D6931" s="68"/>
      <c r="E6931" s="68"/>
      <c r="F6931" s="68"/>
      <c r="G6931" s="68"/>
      <c r="H6931" s="68"/>
    </row>
    <row r="6932" spans="1:8" x14ac:dyDescent="0.3">
      <c r="A6932" s="68"/>
      <c r="B6932" s="68"/>
      <c r="C6932" s="68"/>
      <c r="D6932" s="68"/>
      <c r="E6932" s="68"/>
      <c r="F6932" s="68"/>
      <c r="G6932" s="68"/>
      <c r="H6932" s="68"/>
    </row>
    <row r="6933" spans="1:8" x14ac:dyDescent="0.3">
      <c r="A6933" s="68"/>
      <c r="B6933" s="68"/>
      <c r="C6933" s="68"/>
      <c r="D6933" s="68"/>
      <c r="E6933" s="68"/>
      <c r="F6933" s="68"/>
      <c r="G6933" s="68"/>
      <c r="H6933" s="68"/>
    </row>
    <row r="6934" spans="1:8" x14ac:dyDescent="0.3">
      <c r="A6934" s="68"/>
      <c r="B6934" s="68"/>
      <c r="C6934" s="68"/>
      <c r="D6934" s="68"/>
      <c r="E6934" s="68"/>
      <c r="F6934" s="68"/>
      <c r="G6934" s="68"/>
      <c r="H6934" s="68"/>
    </row>
    <row r="6935" spans="1:8" x14ac:dyDescent="0.3">
      <c r="A6935" s="68"/>
      <c r="B6935" s="68"/>
      <c r="C6935" s="68"/>
      <c r="D6935" s="68"/>
      <c r="E6935" s="68"/>
      <c r="F6935" s="68"/>
      <c r="G6935" s="68"/>
      <c r="H6935" s="68"/>
    </row>
    <row r="6936" spans="1:8" x14ac:dyDescent="0.3">
      <c r="A6936" s="68"/>
      <c r="B6936" s="68"/>
      <c r="C6936" s="68"/>
      <c r="D6936" s="68"/>
      <c r="E6936" s="68"/>
      <c r="F6936" s="68"/>
      <c r="G6936" s="68"/>
      <c r="H6936" s="68"/>
    </row>
    <row r="6937" spans="1:8" x14ac:dyDescent="0.3">
      <c r="A6937" s="68"/>
      <c r="B6937" s="68"/>
      <c r="C6937" s="68"/>
      <c r="D6937" s="68"/>
      <c r="E6937" s="68"/>
      <c r="F6937" s="68"/>
      <c r="G6937" s="68"/>
      <c r="H6937" s="68"/>
    </row>
    <row r="6938" spans="1:8" x14ac:dyDescent="0.3">
      <c r="A6938" s="68"/>
      <c r="B6938" s="68"/>
      <c r="C6938" s="68"/>
      <c r="D6938" s="68"/>
      <c r="E6938" s="68"/>
      <c r="F6938" s="68"/>
      <c r="G6938" s="68"/>
      <c r="H6938" s="68"/>
    </row>
    <row r="6939" spans="1:8" x14ac:dyDescent="0.3">
      <c r="A6939" s="68"/>
      <c r="B6939" s="68"/>
      <c r="C6939" s="68"/>
      <c r="D6939" s="68"/>
      <c r="E6939" s="68"/>
      <c r="F6939" s="68"/>
      <c r="G6939" s="68"/>
      <c r="H6939" s="68"/>
    </row>
    <row r="6940" spans="1:8" x14ac:dyDescent="0.3">
      <c r="A6940" s="68"/>
      <c r="B6940" s="68"/>
      <c r="C6940" s="68"/>
      <c r="D6940" s="68"/>
      <c r="E6940" s="68"/>
      <c r="F6940" s="68"/>
      <c r="G6940" s="68"/>
      <c r="H6940" s="68"/>
    </row>
    <row r="6941" spans="1:8" x14ac:dyDescent="0.3">
      <c r="A6941" s="68"/>
      <c r="B6941" s="68"/>
      <c r="C6941" s="68"/>
      <c r="D6941" s="68"/>
      <c r="E6941" s="68"/>
      <c r="F6941" s="68"/>
      <c r="G6941" s="68"/>
      <c r="H6941" s="68"/>
    </row>
    <row r="6942" spans="1:8" x14ac:dyDescent="0.3">
      <c r="A6942" s="68"/>
      <c r="B6942" s="68"/>
      <c r="C6942" s="68"/>
      <c r="D6942" s="68"/>
      <c r="E6942" s="68"/>
      <c r="F6942" s="68"/>
      <c r="G6942" s="68"/>
      <c r="H6942" s="68"/>
    </row>
    <row r="6943" spans="1:8" x14ac:dyDescent="0.3">
      <c r="A6943" s="68"/>
      <c r="B6943" s="68"/>
      <c r="C6943" s="68"/>
      <c r="D6943" s="68"/>
      <c r="E6943" s="68"/>
      <c r="F6943" s="68"/>
      <c r="G6943" s="68"/>
      <c r="H6943" s="68"/>
    </row>
    <row r="6944" spans="1:8" x14ac:dyDescent="0.3">
      <c r="A6944" s="68"/>
      <c r="B6944" s="68"/>
      <c r="C6944" s="68"/>
      <c r="D6944" s="68"/>
      <c r="E6944" s="68"/>
      <c r="F6944" s="68"/>
      <c r="G6944" s="68"/>
      <c r="H6944" s="68"/>
    </row>
    <row r="6945" spans="1:8" x14ac:dyDescent="0.3">
      <c r="A6945" s="68"/>
      <c r="B6945" s="68"/>
      <c r="C6945" s="68"/>
      <c r="D6945" s="68"/>
      <c r="E6945" s="68"/>
      <c r="F6945" s="68"/>
      <c r="G6945" s="68"/>
      <c r="H6945" s="68"/>
    </row>
    <row r="6946" spans="1:8" x14ac:dyDescent="0.3">
      <c r="A6946" s="68"/>
      <c r="B6946" s="68"/>
      <c r="C6946" s="68"/>
      <c r="D6946" s="68"/>
      <c r="E6946" s="68"/>
      <c r="F6946" s="68"/>
      <c r="G6946" s="68"/>
      <c r="H6946" s="68"/>
    </row>
    <row r="6947" spans="1:8" x14ac:dyDescent="0.3">
      <c r="A6947" s="68"/>
      <c r="B6947" s="68"/>
      <c r="C6947" s="68"/>
      <c r="D6947" s="68"/>
      <c r="E6947" s="68"/>
      <c r="F6947" s="68"/>
      <c r="G6947" s="68"/>
      <c r="H6947" s="68"/>
    </row>
    <row r="6948" spans="1:8" x14ac:dyDescent="0.3">
      <c r="A6948" s="68"/>
      <c r="B6948" s="68"/>
      <c r="C6948" s="68"/>
      <c r="D6948" s="68"/>
      <c r="E6948" s="68"/>
      <c r="F6948" s="68"/>
      <c r="G6948" s="68"/>
      <c r="H6948" s="68"/>
    </row>
    <row r="6949" spans="1:8" x14ac:dyDescent="0.3">
      <c r="A6949" s="68"/>
      <c r="B6949" s="68"/>
      <c r="C6949" s="68"/>
      <c r="D6949" s="68"/>
      <c r="E6949" s="68"/>
      <c r="F6949" s="68"/>
      <c r="G6949" s="68"/>
      <c r="H6949" s="68"/>
    </row>
    <row r="6950" spans="1:8" x14ac:dyDescent="0.3">
      <c r="A6950" s="68"/>
      <c r="B6950" s="68"/>
      <c r="C6950" s="68"/>
      <c r="D6950" s="68"/>
      <c r="E6950" s="68"/>
      <c r="F6950" s="68"/>
      <c r="G6950" s="68"/>
      <c r="H6950" s="68"/>
    </row>
    <row r="6951" spans="1:8" x14ac:dyDescent="0.3">
      <c r="A6951" s="68"/>
      <c r="B6951" s="68"/>
      <c r="C6951" s="68"/>
      <c r="D6951" s="68"/>
      <c r="E6951" s="68"/>
      <c r="F6951" s="68"/>
      <c r="G6951" s="68"/>
      <c r="H6951" s="68"/>
    </row>
    <row r="6952" spans="1:8" x14ac:dyDescent="0.3">
      <c r="A6952" s="68"/>
      <c r="B6952" s="68"/>
      <c r="C6952" s="68"/>
      <c r="D6952" s="68"/>
      <c r="E6952" s="68"/>
      <c r="F6952" s="68"/>
      <c r="G6952" s="68"/>
      <c r="H6952" s="68"/>
    </row>
    <row r="6953" spans="1:8" x14ac:dyDescent="0.3">
      <c r="A6953" s="68"/>
      <c r="B6953" s="68"/>
      <c r="C6953" s="68"/>
      <c r="D6953" s="68"/>
      <c r="E6953" s="68"/>
      <c r="F6953" s="68"/>
      <c r="G6953" s="68"/>
      <c r="H6953" s="68"/>
    </row>
    <row r="6954" spans="1:8" x14ac:dyDescent="0.3">
      <c r="A6954" s="68"/>
      <c r="B6954" s="68"/>
      <c r="C6954" s="68"/>
      <c r="D6954" s="68"/>
      <c r="E6954" s="68"/>
      <c r="F6954" s="68"/>
      <c r="G6954" s="68"/>
      <c r="H6954" s="68"/>
    </row>
    <row r="6955" spans="1:8" x14ac:dyDescent="0.3">
      <c r="A6955" s="68"/>
      <c r="B6955" s="68"/>
      <c r="C6955" s="68"/>
      <c r="D6955" s="68"/>
      <c r="E6955" s="68"/>
      <c r="F6955" s="68"/>
      <c r="G6955" s="68"/>
      <c r="H6955" s="68"/>
    </row>
    <row r="6956" spans="1:8" x14ac:dyDescent="0.3">
      <c r="A6956" s="68"/>
      <c r="B6956" s="68"/>
      <c r="C6956" s="68"/>
      <c r="D6956" s="68"/>
      <c r="E6956" s="68"/>
      <c r="F6956" s="68"/>
      <c r="G6956" s="68"/>
      <c r="H6956" s="68"/>
    </row>
    <row r="6957" spans="1:8" x14ac:dyDescent="0.3">
      <c r="A6957" s="68"/>
      <c r="B6957" s="68"/>
      <c r="C6957" s="68"/>
      <c r="D6957" s="68"/>
      <c r="E6957" s="68"/>
      <c r="F6957" s="68"/>
      <c r="G6957" s="68"/>
      <c r="H6957" s="68"/>
    </row>
    <row r="6958" spans="1:8" x14ac:dyDescent="0.3">
      <c r="A6958" s="68"/>
      <c r="B6958" s="68"/>
      <c r="C6958" s="68"/>
      <c r="D6958" s="68"/>
      <c r="E6958" s="68"/>
      <c r="F6958" s="68"/>
      <c r="G6958" s="68"/>
      <c r="H6958" s="68"/>
    </row>
    <row r="6959" spans="1:8" x14ac:dyDescent="0.3">
      <c r="A6959" s="68"/>
      <c r="B6959" s="68"/>
      <c r="C6959" s="68"/>
      <c r="D6959" s="68"/>
      <c r="E6959" s="68"/>
      <c r="F6959" s="68"/>
      <c r="G6959" s="68"/>
      <c r="H6959" s="68"/>
    </row>
    <row r="6960" spans="1:8" x14ac:dyDescent="0.3">
      <c r="A6960" s="68"/>
      <c r="B6960" s="68"/>
      <c r="C6960" s="68"/>
      <c r="D6960" s="68"/>
      <c r="E6960" s="68"/>
      <c r="F6960" s="68"/>
      <c r="G6960" s="68"/>
      <c r="H6960" s="68"/>
    </row>
    <row r="6961" spans="1:8" x14ac:dyDescent="0.3">
      <c r="A6961" s="68"/>
      <c r="B6961" s="68"/>
      <c r="C6961" s="68"/>
      <c r="D6961" s="68"/>
      <c r="E6961" s="68"/>
      <c r="F6961" s="68"/>
      <c r="G6961" s="68"/>
      <c r="H6961" s="68"/>
    </row>
    <row r="6962" spans="1:8" x14ac:dyDescent="0.3">
      <c r="A6962" s="68"/>
      <c r="B6962" s="68"/>
      <c r="C6962" s="68"/>
      <c r="D6962" s="68"/>
      <c r="E6962" s="68"/>
      <c r="F6962" s="68"/>
      <c r="G6962" s="68"/>
      <c r="H6962" s="68"/>
    </row>
    <row r="6963" spans="1:8" x14ac:dyDescent="0.3">
      <c r="A6963" s="68"/>
      <c r="B6963" s="68"/>
      <c r="C6963" s="68"/>
      <c r="D6963" s="68"/>
      <c r="E6963" s="68"/>
      <c r="F6963" s="68"/>
      <c r="G6963" s="68"/>
      <c r="H6963" s="68"/>
    </row>
    <row r="6964" spans="1:8" x14ac:dyDescent="0.3">
      <c r="A6964" s="68"/>
      <c r="B6964" s="68"/>
      <c r="C6964" s="68"/>
      <c r="D6964" s="68"/>
      <c r="E6964" s="68"/>
      <c r="F6964" s="68"/>
      <c r="G6964" s="68"/>
      <c r="H6964" s="68"/>
    </row>
    <row r="6965" spans="1:8" x14ac:dyDescent="0.3">
      <c r="A6965" s="68"/>
      <c r="B6965" s="68"/>
      <c r="C6965" s="68"/>
      <c r="D6965" s="68"/>
      <c r="E6965" s="68"/>
      <c r="F6965" s="68"/>
      <c r="G6965" s="68"/>
      <c r="H6965" s="68"/>
    </row>
    <row r="6966" spans="1:8" x14ac:dyDescent="0.3">
      <c r="A6966" s="68"/>
      <c r="B6966" s="68"/>
      <c r="C6966" s="68"/>
      <c r="D6966" s="68"/>
      <c r="E6966" s="68"/>
      <c r="F6966" s="68"/>
      <c r="G6966" s="68"/>
      <c r="H6966" s="68"/>
    </row>
    <row r="6967" spans="1:8" x14ac:dyDescent="0.3">
      <c r="A6967" s="68"/>
      <c r="B6967" s="68"/>
      <c r="C6967" s="68"/>
      <c r="D6967" s="68"/>
      <c r="E6967" s="68"/>
      <c r="F6967" s="68"/>
      <c r="G6967" s="68"/>
      <c r="H6967" s="68"/>
    </row>
    <row r="6968" spans="1:8" x14ac:dyDescent="0.3">
      <c r="A6968" s="68"/>
      <c r="B6968" s="68"/>
      <c r="C6968" s="68"/>
      <c r="D6968" s="68"/>
      <c r="E6968" s="68"/>
      <c r="F6968" s="68"/>
      <c r="G6968" s="68"/>
      <c r="H6968" s="68"/>
    </row>
    <row r="6969" spans="1:8" x14ac:dyDescent="0.3">
      <c r="A6969" s="68"/>
      <c r="B6969" s="68"/>
      <c r="C6969" s="68"/>
      <c r="D6969" s="68"/>
      <c r="E6969" s="68"/>
      <c r="F6969" s="68"/>
      <c r="G6969" s="68"/>
      <c r="H6969" s="68"/>
    </row>
    <row r="6970" spans="1:8" x14ac:dyDescent="0.3">
      <c r="A6970" s="68"/>
      <c r="B6970" s="68"/>
      <c r="C6970" s="68"/>
      <c r="D6970" s="68"/>
      <c r="E6970" s="68"/>
      <c r="F6970" s="68"/>
      <c r="G6970" s="68"/>
      <c r="H6970" s="68"/>
    </row>
    <row r="6971" spans="1:8" x14ac:dyDescent="0.3">
      <c r="A6971" s="68"/>
      <c r="B6971" s="68"/>
      <c r="C6971" s="68"/>
      <c r="D6971" s="68"/>
      <c r="E6971" s="68"/>
      <c r="F6971" s="68"/>
      <c r="G6971" s="68"/>
      <c r="H6971" s="68"/>
    </row>
    <row r="6972" spans="1:8" x14ac:dyDescent="0.3">
      <c r="A6972" s="68"/>
      <c r="B6972" s="68"/>
      <c r="C6972" s="68"/>
      <c r="D6972" s="68"/>
      <c r="E6972" s="68"/>
      <c r="F6972" s="68"/>
      <c r="G6972" s="68"/>
      <c r="H6972" s="68"/>
    </row>
    <row r="6973" spans="1:8" x14ac:dyDescent="0.3">
      <c r="A6973" s="68"/>
      <c r="B6973" s="68"/>
      <c r="C6973" s="68"/>
      <c r="D6973" s="68"/>
      <c r="E6973" s="68"/>
      <c r="F6973" s="68"/>
      <c r="G6973" s="68"/>
      <c r="H6973" s="68"/>
    </row>
    <row r="6974" spans="1:8" x14ac:dyDescent="0.3">
      <c r="A6974" s="68"/>
      <c r="B6974" s="68"/>
      <c r="C6974" s="68"/>
      <c r="D6974" s="68"/>
      <c r="E6974" s="68"/>
      <c r="F6974" s="68"/>
      <c r="G6974" s="68"/>
      <c r="H6974" s="68"/>
    </row>
    <row r="6975" spans="1:8" x14ac:dyDescent="0.3">
      <c r="A6975" s="68"/>
      <c r="B6975" s="68"/>
      <c r="C6975" s="68"/>
      <c r="D6975" s="68"/>
      <c r="E6975" s="68"/>
      <c r="F6975" s="68"/>
      <c r="G6975" s="68"/>
      <c r="H6975" s="68"/>
    </row>
    <row r="6976" spans="1:8" x14ac:dyDescent="0.3">
      <c r="A6976" s="68"/>
      <c r="B6976" s="68"/>
      <c r="C6976" s="68"/>
      <c r="D6976" s="68"/>
      <c r="E6976" s="68"/>
      <c r="F6976" s="68"/>
      <c r="G6976" s="68"/>
      <c r="H6976" s="68"/>
    </row>
    <row r="6977" spans="1:8" x14ac:dyDescent="0.3">
      <c r="A6977" s="68"/>
      <c r="B6977" s="68"/>
      <c r="C6977" s="68"/>
      <c r="D6977" s="68"/>
      <c r="E6977" s="68"/>
      <c r="F6977" s="68"/>
      <c r="G6977" s="68"/>
      <c r="H6977" s="68"/>
    </row>
    <row r="6978" spans="1:8" x14ac:dyDescent="0.3">
      <c r="A6978" s="68"/>
      <c r="B6978" s="68"/>
      <c r="C6978" s="68"/>
      <c r="D6978" s="68"/>
      <c r="E6978" s="68"/>
      <c r="F6978" s="68"/>
      <c r="G6978" s="68"/>
      <c r="H6978" s="68"/>
    </row>
    <row r="6979" spans="1:8" x14ac:dyDescent="0.3">
      <c r="A6979" s="68"/>
      <c r="B6979" s="68"/>
      <c r="C6979" s="68"/>
      <c r="D6979" s="68"/>
      <c r="E6979" s="68"/>
      <c r="F6979" s="68"/>
      <c r="G6979" s="68"/>
      <c r="H6979" s="68"/>
    </row>
    <row r="6980" spans="1:8" x14ac:dyDescent="0.3">
      <c r="A6980" s="68"/>
      <c r="B6980" s="68"/>
      <c r="C6980" s="68"/>
      <c r="D6980" s="68"/>
      <c r="E6980" s="68"/>
      <c r="F6980" s="68"/>
      <c r="G6980" s="68"/>
      <c r="H6980" s="68"/>
    </row>
    <row r="6981" spans="1:8" x14ac:dyDescent="0.3">
      <c r="A6981" s="68"/>
      <c r="B6981" s="68"/>
      <c r="C6981" s="68"/>
      <c r="D6981" s="68"/>
      <c r="E6981" s="68"/>
      <c r="F6981" s="68"/>
      <c r="G6981" s="68"/>
      <c r="H6981" s="68"/>
    </row>
    <row r="6982" spans="1:8" x14ac:dyDescent="0.3">
      <c r="A6982" s="68"/>
      <c r="B6982" s="68"/>
      <c r="C6982" s="68"/>
      <c r="D6982" s="68"/>
      <c r="E6982" s="68"/>
      <c r="F6982" s="68"/>
      <c r="G6982" s="68"/>
      <c r="H6982" s="68"/>
    </row>
    <row r="6983" spans="1:8" x14ac:dyDescent="0.3">
      <c r="A6983" s="68"/>
      <c r="B6983" s="68"/>
      <c r="C6983" s="68"/>
      <c r="D6983" s="68"/>
      <c r="E6983" s="68"/>
      <c r="F6983" s="68"/>
      <c r="G6983" s="68"/>
      <c r="H6983" s="68"/>
    </row>
    <row r="6984" spans="1:8" x14ac:dyDescent="0.3">
      <c r="A6984" s="68"/>
      <c r="B6984" s="68"/>
      <c r="C6984" s="68"/>
      <c r="D6984" s="68"/>
      <c r="E6984" s="68"/>
      <c r="F6984" s="68"/>
      <c r="G6984" s="68"/>
      <c r="H6984" s="68"/>
    </row>
    <row r="6985" spans="1:8" x14ac:dyDescent="0.3">
      <c r="A6985" s="68"/>
      <c r="B6985" s="68"/>
      <c r="C6985" s="68"/>
      <c r="D6985" s="68"/>
      <c r="E6985" s="68"/>
      <c r="F6985" s="68"/>
      <c r="G6985" s="68"/>
      <c r="H6985" s="68"/>
    </row>
    <row r="6986" spans="1:8" x14ac:dyDescent="0.3">
      <c r="A6986" s="68"/>
      <c r="B6986" s="68"/>
      <c r="C6986" s="68"/>
      <c r="D6986" s="68"/>
      <c r="E6986" s="68"/>
      <c r="F6986" s="68"/>
      <c r="G6986" s="68"/>
      <c r="H6986" s="68"/>
    </row>
    <row r="6987" spans="1:8" x14ac:dyDescent="0.3">
      <c r="A6987" s="68"/>
      <c r="B6987" s="68"/>
      <c r="C6987" s="68"/>
      <c r="D6987" s="68"/>
      <c r="E6987" s="68"/>
      <c r="F6987" s="68"/>
      <c r="G6987" s="68"/>
      <c r="H6987" s="68"/>
    </row>
    <row r="6988" spans="1:8" x14ac:dyDescent="0.3">
      <c r="A6988" s="68"/>
      <c r="B6988" s="68"/>
      <c r="C6988" s="68"/>
      <c r="D6988" s="68"/>
      <c r="E6988" s="68"/>
      <c r="F6988" s="68"/>
      <c r="G6988" s="68"/>
      <c r="H6988" s="68"/>
    </row>
    <row r="6989" spans="1:8" x14ac:dyDescent="0.3">
      <c r="A6989" s="68"/>
      <c r="B6989" s="68"/>
      <c r="C6989" s="68"/>
      <c r="D6989" s="68"/>
      <c r="E6989" s="68"/>
      <c r="F6989" s="68"/>
      <c r="G6989" s="68"/>
      <c r="H6989" s="68"/>
    </row>
    <row r="6990" spans="1:8" x14ac:dyDescent="0.3">
      <c r="A6990" s="68"/>
      <c r="B6990" s="68"/>
      <c r="C6990" s="68"/>
      <c r="D6990" s="68"/>
      <c r="E6990" s="68"/>
      <c r="F6990" s="68"/>
      <c r="G6990" s="68"/>
      <c r="H6990" s="68"/>
    </row>
    <row r="6991" spans="1:8" x14ac:dyDescent="0.3">
      <c r="A6991" s="68"/>
      <c r="B6991" s="68"/>
      <c r="C6991" s="68"/>
      <c r="D6991" s="68"/>
      <c r="E6991" s="68"/>
      <c r="F6991" s="68"/>
      <c r="G6991" s="68"/>
      <c r="H6991" s="68"/>
    </row>
    <row r="6992" spans="1:8" x14ac:dyDescent="0.3">
      <c r="A6992" s="68"/>
      <c r="B6992" s="68"/>
      <c r="C6992" s="68"/>
      <c r="D6992" s="68"/>
      <c r="E6992" s="68"/>
      <c r="F6992" s="68"/>
      <c r="G6992" s="68"/>
      <c r="H6992" s="68"/>
    </row>
    <row r="6993" spans="1:8" x14ac:dyDescent="0.3">
      <c r="A6993" s="68"/>
      <c r="B6993" s="68"/>
      <c r="C6993" s="68"/>
      <c r="D6993" s="68"/>
      <c r="E6993" s="68"/>
      <c r="F6993" s="68"/>
      <c r="G6993" s="68"/>
      <c r="H6993" s="68"/>
    </row>
    <row r="6994" spans="1:8" x14ac:dyDescent="0.3">
      <c r="A6994" s="68"/>
      <c r="B6994" s="68"/>
      <c r="C6994" s="68"/>
      <c r="D6994" s="68"/>
      <c r="E6994" s="68"/>
      <c r="F6994" s="68"/>
      <c r="G6994" s="68"/>
      <c r="H6994" s="68"/>
    </row>
    <row r="6995" spans="1:8" x14ac:dyDescent="0.3">
      <c r="A6995" s="68"/>
      <c r="B6995" s="68"/>
      <c r="C6995" s="68"/>
      <c r="D6995" s="68"/>
      <c r="E6995" s="68"/>
      <c r="F6995" s="68"/>
      <c r="G6995" s="68"/>
      <c r="H6995" s="68"/>
    </row>
    <row r="6996" spans="1:8" x14ac:dyDescent="0.3">
      <c r="A6996" s="68"/>
      <c r="B6996" s="68"/>
      <c r="C6996" s="68"/>
      <c r="D6996" s="68"/>
      <c r="E6996" s="68"/>
      <c r="F6996" s="68"/>
      <c r="G6996" s="68"/>
      <c r="H6996" s="68"/>
    </row>
    <row r="6997" spans="1:8" x14ac:dyDescent="0.3">
      <c r="A6997" s="68"/>
      <c r="B6997" s="68"/>
      <c r="C6997" s="68"/>
      <c r="D6997" s="68"/>
      <c r="E6997" s="68"/>
      <c r="F6997" s="68"/>
      <c r="G6997" s="68"/>
      <c r="H6997" s="68"/>
    </row>
    <row r="6998" spans="1:8" x14ac:dyDescent="0.3">
      <c r="A6998" s="68"/>
      <c r="B6998" s="68"/>
      <c r="C6998" s="68"/>
      <c r="D6998" s="68"/>
      <c r="E6998" s="68"/>
      <c r="F6998" s="68"/>
      <c r="G6998" s="68"/>
      <c r="H6998" s="68"/>
    </row>
    <row r="6999" spans="1:8" x14ac:dyDescent="0.3">
      <c r="A6999" s="68"/>
      <c r="B6999" s="68"/>
      <c r="C6999" s="68"/>
      <c r="D6999" s="68"/>
      <c r="E6999" s="68"/>
      <c r="F6999" s="68"/>
      <c r="G6999" s="68"/>
      <c r="H6999" s="68"/>
    </row>
    <row r="7000" spans="1:8" x14ac:dyDescent="0.3">
      <c r="A7000" s="68"/>
      <c r="B7000" s="68"/>
      <c r="C7000" s="68"/>
      <c r="D7000" s="68"/>
      <c r="E7000" s="68"/>
      <c r="F7000" s="68"/>
      <c r="G7000" s="68"/>
      <c r="H7000" s="68"/>
    </row>
    <row r="7001" spans="1:8" x14ac:dyDescent="0.3">
      <c r="A7001" s="68"/>
      <c r="B7001" s="68"/>
      <c r="C7001" s="68"/>
      <c r="D7001" s="68"/>
      <c r="E7001" s="68"/>
      <c r="F7001" s="68"/>
      <c r="G7001" s="68"/>
      <c r="H7001" s="68"/>
    </row>
    <row r="7002" spans="1:8" x14ac:dyDescent="0.3">
      <c r="A7002" s="68"/>
      <c r="B7002" s="68"/>
      <c r="C7002" s="68"/>
      <c r="D7002" s="68"/>
      <c r="E7002" s="68"/>
      <c r="F7002" s="68"/>
      <c r="G7002" s="68"/>
      <c r="H7002" s="68"/>
    </row>
    <row r="7003" spans="1:8" x14ac:dyDescent="0.3">
      <c r="A7003" s="68"/>
      <c r="B7003" s="68"/>
      <c r="C7003" s="68"/>
      <c r="D7003" s="68"/>
      <c r="E7003" s="68"/>
      <c r="F7003" s="68"/>
      <c r="G7003" s="68"/>
      <c r="H7003" s="68"/>
    </row>
    <row r="7004" spans="1:8" x14ac:dyDescent="0.3">
      <c r="A7004" s="68"/>
      <c r="B7004" s="68"/>
      <c r="C7004" s="68"/>
      <c r="D7004" s="68"/>
      <c r="E7004" s="68"/>
      <c r="F7004" s="68"/>
      <c r="G7004" s="68"/>
      <c r="H7004" s="68"/>
    </row>
    <row r="7005" spans="1:8" x14ac:dyDescent="0.3">
      <c r="A7005" s="68"/>
      <c r="B7005" s="68"/>
      <c r="C7005" s="68"/>
      <c r="D7005" s="68"/>
      <c r="E7005" s="68"/>
      <c r="F7005" s="68"/>
      <c r="G7005" s="68"/>
      <c r="H7005" s="68"/>
    </row>
    <row r="7006" spans="1:8" x14ac:dyDescent="0.3">
      <c r="A7006" s="68"/>
      <c r="B7006" s="68"/>
      <c r="C7006" s="68"/>
      <c r="D7006" s="68"/>
      <c r="E7006" s="68"/>
      <c r="F7006" s="68"/>
      <c r="G7006" s="68"/>
      <c r="H7006" s="68"/>
    </row>
    <row r="7007" spans="1:8" x14ac:dyDescent="0.3">
      <c r="A7007" s="68"/>
      <c r="B7007" s="68"/>
      <c r="C7007" s="68"/>
      <c r="D7007" s="68"/>
      <c r="E7007" s="68"/>
      <c r="F7007" s="68"/>
      <c r="G7007" s="68"/>
      <c r="H7007" s="68"/>
    </row>
    <row r="7008" spans="1:8" x14ac:dyDescent="0.3">
      <c r="A7008" s="68"/>
      <c r="B7008" s="68"/>
      <c r="C7008" s="68"/>
      <c r="D7008" s="68"/>
      <c r="E7008" s="68"/>
      <c r="F7008" s="68"/>
      <c r="G7008" s="68"/>
      <c r="H7008" s="68"/>
    </row>
    <row r="7009" spans="1:8" x14ac:dyDescent="0.3">
      <c r="A7009" s="68"/>
      <c r="B7009" s="68"/>
      <c r="C7009" s="68"/>
      <c r="D7009" s="68"/>
      <c r="E7009" s="68"/>
      <c r="F7009" s="68"/>
      <c r="G7009" s="68"/>
      <c r="H7009" s="68"/>
    </row>
    <row r="7010" spans="1:8" x14ac:dyDescent="0.3">
      <c r="A7010" s="68"/>
      <c r="B7010" s="68"/>
      <c r="C7010" s="68"/>
      <c r="D7010" s="68"/>
      <c r="E7010" s="68"/>
      <c r="F7010" s="68"/>
      <c r="G7010" s="68"/>
      <c r="H7010" s="68"/>
    </row>
    <row r="7011" spans="1:8" x14ac:dyDescent="0.3">
      <c r="A7011" s="68"/>
      <c r="B7011" s="68"/>
      <c r="C7011" s="68"/>
      <c r="D7011" s="68"/>
      <c r="E7011" s="68"/>
      <c r="F7011" s="68"/>
      <c r="G7011" s="68"/>
      <c r="H7011" s="68"/>
    </row>
    <row r="7012" spans="1:8" x14ac:dyDescent="0.3">
      <c r="A7012" s="68"/>
      <c r="B7012" s="68"/>
      <c r="C7012" s="68"/>
      <c r="D7012" s="68"/>
      <c r="E7012" s="68"/>
      <c r="F7012" s="68"/>
      <c r="G7012" s="68"/>
      <c r="H7012" s="68"/>
    </row>
    <row r="7013" spans="1:8" x14ac:dyDescent="0.3">
      <c r="A7013" s="68"/>
      <c r="B7013" s="68"/>
      <c r="C7013" s="68"/>
      <c r="D7013" s="68"/>
      <c r="E7013" s="68"/>
      <c r="F7013" s="68"/>
      <c r="G7013" s="68"/>
      <c r="H7013" s="68"/>
    </row>
    <row r="7014" spans="1:8" x14ac:dyDescent="0.3">
      <c r="A7014" s="68"/>
      <c r="B7014" s="68"/>
      <c r="C7014" s="68"/>
      <c r="D7014" s="68"/>
      <c r="E7014" s="68"/>
      <c r="F7014" s="68"/>
      <c r="G7014" s="68"/>
      <c r="H7014" s="68"/>
    </row>
    <row r="7015" spans="1:8" x14ac:dyDescent="0.3">
      <c r="A7015" s="68"/>
      <c r="B7015" s="68"/>
      <c r="C7015" s="68"/>
      <c r="D7015" s="68"/>
      <c r="E7015" s="68"/>
      <c r="F7015" s="68"/>
      <c r="G7015" s="68"/>
      <c r="H7015" s="68"/>
    </row>
    <row r="7016" spans="1:8" x14ac:dyDescent="0.3">
      <c r="A7016" s="68"/>
      <c r="B7016" s="68"/>
      <c r="C7016" s="68"/>
      <c r="D7016" s="68"/>
      <c r="E7016" s="68"/>
      <c r="F7016" s="68"/>
      <c r="G7016" s="68"/>
      <c r="H7016" s="68"/>
    </row>
    <row r="7017" spans="1:8" x14ac:dyDescent="0.3">
      <c r="A7017" s="68"/>
      <c r="B7017" s="68"/>
      <c r="C7017" s="68"/>
      <c r="D7017" s="68"/>
      <c r="E7017" s="68"/>
      <c r="F7017" s="68"/>
      <c r="G7017" s="68"/>
      <c r="H7017" s="68"/>
    </row>
    <row r="7018" spans="1:8" x14ac:dyDescent="0.3">
      <c r="A7018" s="68"/>
      <c r="B7018" s="68"/>
      <c r="C7018" s="68"/>
      <c r="D7018" s="68"/>
      <c r="E7018" s="68"/>
      <c r="F7018" s="68"/>
      <c r="G7018" s="68"/>
      <c r="H7018" s="68"/>
    </row>
    <row r="7019" spans="1:8" x14ac:dyDescent="0.3">
      <c r="A7019" s="68"/>
      <c r="B7019" s="68"/>
      <c r="C7019" s="68"/>
      <c r="D7019" s="68"/>
      <c r="E7019" s="68"/>
      <c r="F7019" s="68"/>
      <c r="G7019" s="68"/>
      <c r="H7019" s="68"/>
    </row>
    <row r="7020" spans="1:8" x14ac:dyDescent="0.3">
      <c r="A7020" s="68"/>
      <c r="B7020" s="68"/>
      <c r="C7020" s="68"/>
      <c r="D7020" s="68"/>
      <c r="E7020" s="68"/>
      <c r="F7020" s="68"/>
      <c r="G7020" s="68"/>
      <c r="H7020" s="68"/>
    </row>
    <row r="7021" spans="1:8" x14ac:dyDescent="0.3">
      <c r="A7021" s="68"/>
      <c r="B7021" s="68"/>
      <c r="C7021" s="68"/>
      <c r="D7021" s="68"/>
      <c r="E7021" s="68"/>
      <c r="F7021" s="68"/>
      <c r="G7021" s="68"/>
      <c r="H7021" s="68"/>
    </row>
    <row r="7022" spans="1:8" x14ac:dyDescent="0.3">
      <c r="A7022" s="68"/>
      <c r="B7022" s="68"/>
      <c r="C7022" s="68"/>
      <c r="D7022" s="68"/>
      <c r="E7022" s="68"/>
      <c r="F7022" s="68"/>
      <c r="G7022" s="68"/>
      <c r="H7022" s="68"/>
    </row>
    <row r="7023" spans="1:8" x14ac:dyDescent="0.3">
      <c r="A7023" s="68"/>
      <c r="B7023" s="68"/>
      <c r="C7023" s="68"/>
      <c r="D7023" s="68"/>
      <c r="E7023" s="68"/>
      <c r="F7023" s="68"/>
      <c r="G7023" s="68"/>
      <c r="H7023" s="68"/>
    </row>
    <row r="7024" spans="1:8" x14ac:dyDescent="0.3">
      <c r="A7024" s="68"/>
      <c r="B7024" s="68"/>
      <c r="C7024" s="68"/>
      <c r="D7024" s="68"/>
      <c r="E7024" s="68"/>
      <c r="F7024" s="68"/>
      <c r="G7024" s="68"/>
      <c r="H7024" s="68"/>
    </row>
    <row r="7025" spans="1:8" x14ac:dyDescent="0.3">
      <c r="A7025" s="68"/>
      <c r="B7025" s="68"/>
      <c r="C7025" s="68"/>
      <c r="D7025" s="68"/>
      <c r="E7025" s="68"/>
      <c r="F7025" s="68"/>
      <c r="G7025" s="68"/>
      <c r="H7025" s="68"/>
    </row>
    <row r="7026" spans="1:8" x14ac:dyDescent="0.3">
      <c r="A7026" s="68"/>
      <c r="B7026" s="68"/>
      <c r="C7026" s="68"/>
      <c r="D7026" s="68"/>
      <c r="E7026" s="68"/>
      <c r="F7026" s="68"/>
      <c r="G7026" s="68"/>
      <c r="H7026" s="68"/>
    </row>
    <row r="7027" spans="1:8" x14ac:dyDescent="0.3">
      <c r="A7027" s="68"/>
      <c r="B7027" s="68"/>
      <c r="C7027" s="68"/>
      <c r="D7027" s="68"/>
      <c r="E7027" s="68"/>
      <c r="F7027" s="68"/>
      <c r="G7027" s="68"/>
      <c r="H7027" s="68"/>
    </row>
    <row r="7028" spans="1:8" x14ac:dyDescent="0.3">
      <c r="A7028" s="68"/>
      <c r="B7028" s="68"/>
      <c r="C7028" s="68"/>
      <c r="D7028" s="68"/>
      <c r="E7028" s="68"/>
      <c r="F7028" s="68"/>
      <c r="G7028" s="68"/>
      <c r="H7028" s="68"/>
    </row>
    <row r="7029" spans="1:8" x14ac:dyDescent="0.3">
      <c r="A7029" s="68"/>
      <c r="B7029" s="68"/>
      <c r="C7029" s="68"/>
      <c r="D7029" s="68"/>
      <c r="E7029" s="68"/>
      <c r="F7029" s="68"/>
      <c r="G7029" s="68"/>
      <c r="H7029" s="68"/>
    </row>
    <row r="7030" spans="1:8" x14ac:dyDescent="0.3">
      <c r="A7030" s="68"/>
      <c r="B7030" s="68"/>
      <c r="C7030" s="68"/>
      <c r="D7030" s="68"/>
      <c r="E7030" s="68"/>
      <c r="F7030" s="68"/>
      <c r="G7030" s="68"/>
      <c r="H7030" s="68"/>
    </row>
    <row r="7031" spans="1:8" x14ac:dyDescent="0.3">
      <c r="A7031" s="68"/>
      <c r="B7031" s="68"/>
      <c r="C7031" s="68"/>
      <c r="D7031" s="68"/>
      <c r="E7031" s="68"/>
      <c r="F7031" s="68"/>
      <c r="G7031" s="68"/>
      <c r="H7031" s="68"/>
    </row>
    <row r="7032" spans="1:8" x14ac:dyDescent="0.3">
      <c r="A7032" s="68"/>
      <c r="B7032" s="68"/>
      <c r="C7032" s="68"/>
      <c r="D7032" s="68"/>
      <c r="E7032" s="68"/>
      <c r="F7032" s="68"/>
      <c r="G7032" s="68"/>
      <c r="H7032" s="68"/>
    </row>
    <row r="7033" spans="1:8" x14ac:dyDescent="0.3">
      <c r="A7033" s="68"/>
      <c r="B7033" s="68"/>
      <c r="C7033" s="68"/>
      <c r="D7033" s="68"/>
      <c r="E7033" s="68"/>
      <c r="F7033" s="68"/>
      <c r="G7033" s="68"/>
      <c r="H7033" s="68"/>
    </row>
    <row r="7034" spans="1:8" x14ac:dyDescent="0.3">
      <c r="A7034" s="68"/>
      <c r="B7034" s="68"/>
      <c r="C7034" s="68"/>
      <c r="D7034" s="68"/>
      <c r="E7034" s="68"/>
      <c r="F7034" s="68"/>
      <c r="G7034" s="68"/>
      <c r="H7034" s="68"/>
    </row>
    <row r="7035" spans="1:8" x14ac:dyDescent="0.3">
      <c r="A7035" s="68"/>
      <c r="B7035" s="68"/>
      <c r="C7035" s="68"/>
      <c r="D7035" s="68"/>
      <c r="E7035" s="68"/>
      <c r="F7035" s="68"/>
      <c r="G7035" s="68"/>
      <c r="H7035" s="68"/>
    </row>
    <row r="7036" spans="1:8" x14ac:dyDescent="0.3">
      <c r="A7036" s="68"/>
      <c r="B7036" s="68"/>
      <c r="C7036" s="68"/>
      <c r="D7036" s="68"/>
      <c r="E7036" s="68"/>
      <c r="F7036" s="68"/>
      <c r="G7036" s="68"/>
      <c r="H7036" s="68"/>
    </row>
    <row r="7037" spans="1:8" x14ac:dyDescent="0.3">
      <c r="A7037" s="68"/>
      <c r="B7037" s="68"/>
      <c r="C7037" s="68"/>
      <c r="D7037" s="68"/>
      <c r="E7037" s="68"/>
      <c r="F7037" s="68"/>
      <c r="G7037" s="68"/>
      <c r="H7037" s="68"/>
    </row>
    <row r="7038" spans="1:8" x14ac:dyDescent="0.3">
      <c r="A7038" s="68"/>
      <c r="B7038" s="68"/>
      <c r="C7038" s="68"/>
      <c r="D7038" s="68"/>
      <c r="E7038" s="68"/>
      <c r="F7038" s="68"/>
      <c r="G7038" s="68"/>
      <c r="H7038" s="68"/>
    </row>
    <row r="7039" spans="1:8" x14ac:dyDescent="0.3">
      <c r="A7039" s="68"/>
      <c r="B7039" s="68"/>
      <c r="C7039" s="68"/>
      <c r="D7039" s="68"/>
      <c r="E7039" s="68"/>
      <c r="F7039" s="68"/>
      <c r="G7039" s="68"/>
      <c r="H7039" s="68"/>
    </row>
    <row r="7040" spans="1:8" x14ac:dyDescent="0.3">
      <c r="A7040" s="68"/>
      <c r="B7040" s="68"/>
      <c r="C7040" s="68"/>
      <c r="D7040" s="68"/>
      <c r="E7040" s="68"/>
      <c r="F7040" s="68"/>
      <c r="G7040" s="68"/>
      <c r="H7040" s="68"/>
    </row>
    <row r="7041" spans="1:8" x14ac:dyDescent="0.3">
      <c r="A7041" s="68"/>
      <c r="B7041" s="68"/>
      <c r="C7041" s="68"/>
      <c r="D7041" s="68"/>
      <c r="E7041" s="68"/>
      <c r="F7041" s="68"/>
      <c r="G7041" s="68"/>
      <c r="H7041" s="68"/>
    </row>
    <row r="7042" spans="1:8" x14ac:dyDescent="0.3">
      <c r="A7042" s="68"/>
      <c r="B7042" s="68"/>
      <c r="C7042" s="68"/>
      <c r="D7042" s="68"/>
      <c r="E7042" s="68"/>
      <c r="F7042" s="68"/>
      <c r="G7042" s="68"/>
      <c r="H7042" s="68"/>
    </row>
    <row r="7043" spans="1:8" x14ac:dyDescent="0.3">
      <c r="A7043" s="68"/>
      <c r="B7043" s="68"/>
      <c r="C7043" s="68"/>
      <c r="D7043" s="68"/>
      <c r="E7043" s="68"/>
      <c r="F7043" s="68"/>
      <c r="G7043" s="68"/>
      <c r="H7043" s="68"/>
    </row>
    <row r="7044" spans="1:8" x14ac:dyDescent="0.3">
      <c r="A7044" s="68"/>
      <c r="B7044" s="68"/>
      <c r="C7044" s="68"/>
      <c r="D7044" s="68"/>
      <c r="E7044" s="68"/>
      <c r="F7044" s="68"/>
      <c r="G7044" s="68"/>
      <c r="H7044" s="68"/>
    </row>
    <row r="7045" spans="1:8" x14ac:dyDescent="0.3">
      <c r="A7045" s="68"/>
      <c r="B7045" s="68"/>
      <c r="C7045" s="68"/>
      <c r="D7045" s="68"/>
      <c r="E7045" s="68"/>
      <c r="F7045" s="68"/>
      <c r="G7045" s="68"/>
      <c r="H7045" s="68"/>
    </row>
    <row r="7046" spans="1:8" x14ac:dyDescent="0.3">
      <c r="A7046" s="68"/>
      <c r="B7046" s="68"/>
      <c r="C7046" s="68"/>
      <c r="D7046" s="68"/>
      <c r="E7046" s="68"/>
      <c r="F7046" s="68"/>
      <c r="G7046" s="68"/>
      <c r="H7046" s="68"/>
    </row>
    <row r="7047" spans="1:8" x14ac:dyDescent="0.3">
      <c r="A7047" s="68"/>
      <c r="B7047" s="68"/>
      <c r="C7047" s="68"/>
      <c r="D7047" s="68"/>
      <c r="E7047" s="68"/>
      <c r="F7047" s="68"/>
      <c r="G7047" s="68"/>
      <c r="H7047" s="68"/>
    </row>
    <row r="7048" spans="1:8" x14ac:dyDescent="0.3">
      <c r="A7048" s="68"/>
      <c r="B7048" s="68"/>
      <c r="C7048" s="68"/>
      <c r="D7048" s="68"/>
      <c r="E7048" s="68"/>
      <c r="F7048" s="68"/>
      <c r="G7048" s="68"/>
      <c r="H7048" s="68"/>
    </row>
    <row r="7049" spans="1:8" x14ac:dyDescent="0.3">
      <c r="A7049" s="68"/>
      <c r="B7049" s="68"/>
      <c r="C7049" s="68"/>
      <c r="D7049" s="68"/>
      <c r="E7049" s="68"/>
      <c r="F7049" s="68"/>
      <c r="G7049" s="68"/>
      <c r="H7049" s="68"/>
    </row>
    <row r="7050" spans="1:8" x14ac:dyDescent="0.3">
      <c r="A7050" s="68"/>
      <c r="B7050" s="68"/>
      <c r="C7050" s="68"/>
      <c r="D7050" s="68"/>
      <c r="E7050" s="68"/>
      <c r="F7050" s="68"/>
      <c r="G7050" s="68"/>
      <c r="H7050" s="68"/>
    </row>
    <row r="7051" spans="1:8" x14ac:dyDescent="0.3">
      <c r="A7051" s="68"/>
      <c r="B7051" s="68"/>
      <c r="C7051" s="68"/>
      <c r="D7051" s="68"/>
      <c r="E7051" s="68"/>
      <c r="F7051" s="68"/>
      <c r="G7051" s="68"/>
      <c r="H7051" s="68"/>
    </row>
    <row r="7052" spans="1:8" x14ac:dyDescent="0.3">
      <c r="A7052" s="68"/>
      <c r="B7052" s="68"/>
      <c r="C7052" s="68"/>
      <c r="D7052" s="68"/>
      <c r="E7052" s="68"/>
      <c r="F7052" s="68"/>
      <c r="G7052" s="68"/>
      <c r="H7052" s="68"/>
    </row>
    <row r="7053" spans="1:8" x14ac:dyDescent="0.3">
      <c r="A7053" s="68"/>
      <c r="B7053" s="68"/>
      <c r="C7053" s="68"/>
      <c r="D7053" s="68"/>
      <c r="E7053" s="68"/>
      <c r="F7053" s="68"/>
      <c r="G7053" s="68"/>
      <c r="H7053" s="68"/>
    </row>
    <row r="7054" spans="1:8" x14ac:dyDescent="0.3">
      <c r="A7054" s="68"/>
      <c r="B7054" s="68"/>
      <c r="C7054" s="68"/>
      <c r="D7054" s="68"/>
      <c r="E7054" s="68"/>
      <c r="F7054" s="68"/>
      <c r="G7054" s="68"/>
      <c r="H7054" s="68"/>
    </row>
    <row r="7055" spans="1:8" x14ac:dyDescent="0.3">
      <c r="A7055" s="68"/>
      <c r="B7055" s="68"/>
      <c r="C7055" s="68"/>
      <c r="D7055" s="68"/>
      <c r="E7055" s="68"/>
      <c r="F7055" s="68"/>
      <c r="G7055" s="68"/>
      <c r="H7055" s="68"/>
    </row>
    <row r="7056" spans="1:8" x14ac:dyDescent="0.3">
      <c r="A7056" s="68"/>
      <c r="B7056" s="68"/>
      <c r="C7056" s="68"/>
      <c r="D7056" s="68"/>
      <c r="E7056" s="68"/>
      <c r="F7056" s="68"/>
      <c r="G7056" s="68"/>
      <c r="H7056" s="68"/>
    </row>
    <row r="7057" spans="1:8" x14ac:dyDescent="0.3">
      <c r="A7057" s="68"/>
      <c r="B7057" s="68"/>
      <c r="C7057" s="68"/>
      <c r="D7057" s="68"/>
      <c r="E7057" s="68"/>
      <c r="F7057" s="68"/>
      <c r="G7057" s="68"/>
      <c r="H7057" s="68"/>
    </row>
    <row r="7058" spans="1:8" x14ac:dyDescent="0.3">
      <c r="A7058" s="68"/>
      <c r="B7058" s="68"/>
      <c r="C7058" s="68"/>
      <c r="D7058" s="68"/>
      <c r="E7058" s="68"/>
      <c r="F7058" s="68"/>
      <c r="G7058" s="68"/>
      <c r="H7058" s="68"/>
    </row>
    <row r="7059" spans="1:8" x14ac:dyDescent="0.3">
      <c r="A7059" s="68"/>
      <c r="B7059" s="68"/>
      <c r="C7059" s="68"/>
      <c r="D7059" s="68"/>
      <c r="E7059" s="68"/>
      <c r="F7059" s="68"/>
      <c r="G7059" s="68"/>
      <c r="H7059" s="68"/>
    </row>
    <row r="7060" spans="1:8" x14ac:dyDescent="0.3">
      <c r="A7060" s="68"/>
      <c r="B7060" s="68"/>
      <c r="C7060" s="68"/>
      <c r="D7060" s="68"/>
      <c r="E7060" s="68"/>
      <c r="F7060" s="68"/>
      <c r="G7060" s="68"/>
      <c r="H7060" s="68"/>
    </row>
    <row r="7061" spans="1:8" x14ac:dyDescent="0.3">
      <c r="A7061" s="68"/>
      <c r="B7061" s="68"/>
      <c r="C7061" s="68"/>
      <c r="D7061" s="68"/>
      <c r="E7061" s="68"/>
      <c r="F7061" s="68"/>
      <c r="G7061" s="68"/>
      <c r="H7061" s="68"/>
    </row>
    <row r="7062" spans="1:8" x14ac:dyDescent="0.3">
      <c r="A7062" s="68"/>
      <c r="B7062" s="68"/>
      <c r="C7062" s="68"/>
      <c r="D7062" s="68"/>
      <c r="E7062" s="68"/>
      <c r="F7062" s="68"/>
      <c r="G7062" s="68"/>
      <c r="H7062" s="68"/>
    </row>
    <row r="7063" spans="1:8" x14ac:dyDescent="0.3">
      <c r="A7063" s="68"/>
      <c r="B7063" s="68"/>
      <c r="C7063" s="68"/>
      <c r="D7063" s="68"/>
      <c r="E7063" s="68"/>
      <c r="F7063" s="68"/>
      <c r="G7063" s="68"/>
      <c r="H7063" s="68"/>
    </row>
    <row r="7064" spans="1:8" x14ac:dyDescent="0.3">
      <c r="A7064" s="68"/>
      <c r="B7064" s="68"/>
      <c r="C7064" s="68"/>
      <c r="D7064" s="68"/>
      <c r="E7064" s="68"/>
      <c r="F7064" s="68"/>
      <c r="G7064" s="68"/>
      <c r="H7064" s="68"/>
    </row>
    <row r="7065" spans="1:8" x14ac:dyDescent="0.3">
      <c r="A7065" s="68"/>
      <c r="B7065" s="68"/>
      <c r="C7065" s="68"/>
      <c r="D7065" s="68"/>
      <c r="E7065" s="68"/>
      <c r="F7065" s="68"/>
      <c r="G7065" s="68"/>
      <c r="H7065" s="68"/>
    </row>
    <row r="7066" spans="1:8" x14ac:dyDescent="0.3">
      <c r="A7066" s="68"/>
      <c r="B7066" s="68"/>
      <c r="C7066" s="68"/>
      <c r="D7066" s="68"/>
      <c r="E7066" s="68"/>
      <c r="F7066" s="68"/>
      <c r="G7066" s="68"/>
      <c r="H7066" s="68"/>
    </row>
    <row r="7067" spans="1:8" x14ac:dyDescent="0.3">
      <c r="A7067" s="68"/>
      <c r="B7067" s="68"/>
      <c r="C7067" s="68"/>
      <c r="D7067" s="68"/>
      <c r="E7067" s="68"/>
      <c r="F7067" s="68"/>
      <c r="G7067" s="68"/>
      <c r="H7067" s="68"/>
    </row>
    <row r="7068" spans="1:8" x14ac:dyDescent="0.3">
      <c r="A7068" s="68"/>
      <c r="B7068" s="68"/>
      <c r="C7068" s="68"/>
      <c r="D7068" s="68"/>
      <c r="E7068" s="68"/>
      <c r="F7068" s="68"/>
      <c r="G7068" s="68"/>
      <c r="H7068" s="68"/>
    </row>
    <row r="7069" spans="1:8" x14ac:dyDescent="0.3">
      <c r="A7069" s="68"/>
      <c r="B7069" s="68"/>
      <c r="C7069" s="68"/>
      <c r="D7069" s="68"/>
      <c r="E7069" s="68"/>
      <c r="F7069" s="68"/>
      <c r="G7069" s="68"/>
      <c r="H7069" s="68"/>
    </row>
    <row r="7070" spans="1:8" x14ac:dyDescent="0.3">
      <c r="A7070" s="68"/>
      <c r="B7070" s="68"/>
      <c r="C7070" s="68"/>
      <c r="D7070" s="68"/>
      <c r="E7070" s="68"/>
      <c r="F7070" s="68"/>
      <c r="G7070" s="68"/>
      <c r="H7070" s="68"/>
    </row>
    <row r="7071" spans="1:8" x14ac:dyDescent="0.3">
      <c r="A7071" s="68"/>
      <c r="B7071" s="68"/>
      <c r="C7071" s="68"/>
      <c r="D7071" s="68"/>
      <c r="E7071" s="68"/>
      <c r="F7071" s="68"/>
      <c r="G7071" s="68"/>
      <c r="H7071" s="68"/>
    </row>
    <row r="7072" spans="1:8" x14ac:dyDescent="0.3">
      <c r="A7072" s="68"/>
      <c r="B7072" s="68"/>
      <c r="C7072" s="68"/>
      <c r="D7072" s="68"/>
      <c r="E7072" s="68"/>
      <c r="F7072" s="68"/>
      <c r="G7072" s="68"/>
      <c r="H7072" s="68"/>
    </row>
    <row r="7073" spans="1:8" x14ac:dyDescent="0.3">
      <c r="A7073" s="68"/>
      <c r="B7073" s="68"/>
      <c r="C7073" s="68"/>
      <c r="D7073" s="68"/>
      <c r="E7073" s="68"/>
      <c r="F7073" s="68"/>
      <c r="G7073" s="68"/>
      <c r="H7073" s="68"/>
    </row>
    <row r="7074" spans="1:8" x14ac:dyDescent="0.3">
      <c r="A7074" s="68"/>
      <c r="B7074" s="68"/>
      <c r="C7074" s="68"/>
      <c r="D7074" s="68"/>
      <c r="E7074" s="68"/>
      <c r="F7074" s="68"/>
      <c r="G7074" s="68"/>
      <c r="H7074" s="68"/>
    </row>
    <row r="7075" spans="1:8" x14ac:dyDescent="0.3">
      <c r="A7075" s="68"/>
      <c r="B7075" s="68"/>
      <c r="C7075" s="68"/>
      <c r="D7075" s="68"/>
      <c r="E7075" s="68"/>
      <c r="F7075" s="68"/>
      <c r="G7075" s="68"/>
      <c r="H7075" s="68"/>
    </row>
    <row r="7076" spans="1:8" x14ac:dyDescent="0.3">
      <c r="A7076" s="68"/>
      <c r="B7076" s="68"/>
      <c r="C7076" s="68"/>
      <c r="D7076" s="68"/>
      <c r="E7076" s="68"/>
      <c r="F7076" s="68"/>
      <c r="G7076" s="68"/>
      <c r="H7076" s="68"/>
    </row>
    <row r="7077" spans="1:8" x14ac:dyDescent="0.3">
      <c r="A7077" s="68"/>
      <c r="B7077" s="68"/>
      <c r="C7077" s="68"/>
      <c r="D7077" s="68"/>
      <c r="E7077" s="68"/>
      <c r="F7077" s="68"/>
      <c r="G7077" s="68"/>
      <c r="H7077" s="68"/>
    </row>
    <row r="7078" spans="1:8" x14ac:dyDescent="0.3">
      <c r="A7078" s="68"/>
      <c r="B7078" s="68"/>
      <c r="C7078" s="68"/>
      <c r="D7078" s="68"/>
      <c r="E7078" s="68"/>
      <c r="F7078" s="68"/>
      <c r="G7078" s="68"/>
      <c r="H7078" s="68"/>
    </row>
    <row r="7079" spans="1:8" x14ac:dyDescent="0.3">
      <c r="A7079" s="68"/>
      <c r="B7079" s="68"/>
      <c r="C7079" s="68"/>
      <c r="D7079" s="68"/>
      <c r="E7079" s="68"/>
      <c r="F7079" s="68"/>
      <c r="G7079" s="68"/>
      <c r="H7079" s="68"/>
    </row>
    <row r="7080" spans="1:8" x14ac:dyDescent="0.3">
      <c r="A7080" s="68"/>
      <c r="B7080" s="68"/>
      <c r="C7080" s="68"/>
      <c r="D7080" s="68"/>
      <c r="E7080" s="68"/>
      <c r="F7080" s="68"/>
      <c r="G7080" s="68"/>
      <c r="H7080" s="68"/>
    </row>
    <row r="7081" spans="1:8" x14ac:dyDescent="0.3">
      <c r="A7081" s="68"/>
      <c r="B7081" s="68"/>
      <c r="C7081" s="68"/>
      <c r="D7081" s="68"/>
      <c r="E7081" s="68"/>
      <c r="F7081" s="68"/>
      <c r="G7081" s="68"/>
      <c r="H7081" s="68"/>
    </row>
    <row r="7082" spans="1:8" x14ac:dyDescent="0.3">
      <c r="A7082" s="68"/>
      <c r="B7082" s="68"/>
      <c r="C7082" s="68"/>
      <c r="D7082" s="68"/>
      <c r="E7082" s="68"/>
      <c r="F7082" s="68"/>
      <c r="G7082" s="68"/>
      <c r="H7082" s="68"/>
    </row>
    <row r="7083" spans="1:8" x14ac:dyDescent="0.3">
      <c r="A7083" s="68"/>
      <c r="B7083" s="68"/>
      <c r="C7083" s="68"/>
      <c r="D7083" s="68"/>
      <c r="E7083" s="68"/>
      <c r="F7083" s="68"/>
      <c r="G7083" s="68"/>
      <c r="H7083" s="68"/>
    </row>
    <row r="7084" spans="1:8" x14ac:dyDescent="0.3">
      <c r="A7084" s="68"/>
      <c r="B7084" s="68"/>
      <c r="C7084" s="68"/>
      <c r="D7084" s="68"/>
      <c r="E7084" s="68"/>
      <c r="F7084" s="68"/>
      <c r="G7084" s="68"/>
      <c r="H7084" s="68"/>
    </row>
    <row r="7085" spans="1:8" x14ac:dyDescent="0.3">
      <c r="A7085" s="68"/>
      <c r="B7085" s="68"/>
      <c r="C7085" s="68"/>
      <c r="D7085" s="68"/>
      <c r="E7085" s="68"/>
      <c r="F7085" s="68"/>
      <c r="G7085" s="68"/>
      <c r="H7085" s="68"/>
    </row>
    <row r="7086" spans="1:8" x14ac:dyDescent="0.3">
      <c r="A7086" s="68"/>
      <c r="B7086" s="68"/>
      <c r="C7086" s="68"/>
      <c r="D7086" s="68"/>
      <c r="E7086" s="68"/>
      <c r="F7086" s="68"/>
      <c r="G7086" s="68"/>
      <c r="H7086" s="68"/>
    </row>
    <row r="7087" spans="1:8" x14ac:dyDescent="0.3">
      <c r="A7087" s="68"/>
      <c r="B7087" s="68"/>
      <c r="C7087" s="68"/>
      <c r="D7087" s="68"/>
      <c r="E7087" s="68"/>
      <c r="F7087" s="68"/>
      <c r="G7087" s="68"/>
      <c r="H7087" s="68"/>
    </row>
    <row r="7088" spans="1:8" x14ac:dyDescent="0.3">
      <c r="A7088" s="68"/>
      <c r="B7088" s="68"/>
      <c r="C7088" s="68"/>
      <c r="D7088" s="68"/>
      <c r="E7088" s="68"/>
      <c r="F7088" s="68"/>
      <c r="G7088" s="68"/>
      <c r="H7088" s="68"/>
    </row>
    <row r="7089" spans="1:8" x14ac:dyDescent="0.3">
      <c r="A7089" s="68"/>
      <c r="B7089" s="68"/>
      <c r="C7089" s="68"/>
      <c r="D7089" s="68"/>
      <c r="E7089" s="68"/>
      <c r="F7089" s="68"/>
      <c r="G7089" s="68"/>
      <c r="H7089" s="68"/>
    </row>
    <row r="7090" spans="1:8" x14ac:dyDescent="0.3">
      <c r="A7090" s="68"/>
      <c r="B7090" s="68"/>
      <c r="C7090" s="68"/>
      <c r="D7090" s="68"/>
      <c r="E7090" s="68"/>
      <c r="F7090" s="68"/>
      <c r="G7090" s="68"/>
      <c r="H7090" s="68"/>
    </row>
    <row r="7091" spans="1:8" x14ac:dyDescent="0.3">
      <c r="A7091" s="68"/>
      <c r="B7091" s="68"/>
      <c r="C7091" s="68"/>
      <c r="D7091" s="68"/>
      <c r="E7091" s="68"/>
      <c r="F7091" s="68"/>
      <c r="G7091" s="68"/>
      <c r="H7091" s="68"/>
    </row>
    <row r="7092" spans="1:8" x14ac:dyDescent="0.3">
      <c r="A7092" s="68"/>
      <c r="B7092" s="68"/>
      <c r="C7092" s="68"/>
      <c r="D7092" s="68"/>
      <c r="E7092" s="68"/>
      <c r="F7092" s="68"/>
      <c r="G7092" s="68"/>
      <c r="H7092" s="68"/>
    </row>
    <row r="7093" spans="1:8" x14ac:dyDescent="0.3">
      <c r="A7093" s="68"/>
      <c r="B7093" s="68"/>
      <c r="C7093" s="68"/>
      <c r="D7093" s="68"/>
      <c r="E7093" s="68"/>
      <c r="F7093" s="68"/>
      <c r="G7093" s="68"/>
      <c r="H7093" s="68"/>
    </row>
    <row r="7094" spans="1:8" x14ac:dyDescent="0.3">
      <c r="A7094" s="68"/>
      <c r="B7094" s="68"/>
      <c r="C7094" s="68"/>
      <c r="D7094" s="68"/>
      <c r="E7094" s="68"/>
      <c r="F7094" s="68"/>
      <c r="G7094" s="68"/>
      <c r="H7094" s="68"/>
    </row>
    <row r="7095" spans="1:8" x14ac:dyDescent="0.3">
      <c r="A7095" s="68"/>
      <c r="B7095" s="68"/>
      <c r="C7095" s="68"/>
      <c r="D7095" s="68"/>
      <c r="E7095" s="68"/>
      <c r="F7095" s="68"/>
      <c r="G7095" s="68"/>
      <c r="H7095" s="68"/>
    </row>
    <row r="7096" spans="1:8" x14ac:dyDescent="0.3">
      <c r="A7096" s="68"/>
      <c r="B7096" s="68"/>
      <c r="C7096" s="68"/>
      <c r="D7096" s="68"/>
      <c r="E7096" s="68"/>
      <c r="F7096" s="68"/>
      <c r="G7096" s="68"/>
      <c r="H7096" s="68"/>
    </row>
    <row r="7097" spans="1:8" x14ac:dyDescent="0.3">
      <c r="A7097" s="68"/>
      <c r="B7097" s="68"/>
      <c r="C7097" s="68"/>
      <c r="D7097" s="68"/>
      <c r="E7097" s="68"/>
      <c r="F7097" s="68"/>
      <c r="G7097" s="68"/>
      <c r="H7097" s="68"/>
    </row>
    <row r="7098" spans="1:8" x14ac:dyDescent="0.3">
      <c r="A7098" s="68"/>
      <c r="B7098" s="68"/>
      <c r="C7098" s="68"/>
      <c r="D7098" s="68"/>
      <c r="E7098" s="68"/>
      <c r="F7098" s="68"/>
      <c r="G7098" s="68"/>
      <c r="H7098" s="68"/>
    </row>
    <row r="7099" spans="1:8" x14ac:dyDescent="0.3">
      <c r="A7099" s="68"/>
      <c r="B7099" s="68"/>
      <c r="C7099" s="68"/>
      <c r="D7099" s="68"/>
      <c r="E7099" s="68"/>
      <c r="F7099" s="68"/>
      <c r="G7099" s="68"/>
      <c r="H7099" s="68"/>
    </row>
    <row r="7100" spans="1:8" x14ac:dyDescent="0.3">
      <c r="A7100" s="68"/>
      <c r="B7100" s="68"/>
      <c r="C7100" s="68"/>
      <c r="D7100" s="68"/>
      <c r="E7100" s="68"/>
      <c r="F7100" s="68"/>
      <c r="G7100" s="68"/>
      <c r="H7100" s="68"/>
    </row>
    <row r="7101" spans="1:8" x14ac:dyDescent="0.3">
      <c r="A7101" s="68"/>
      <c r="B7101" s="68"/>
      <c r="C7101" s="68"/>
      <c r="D7101" s="68"/>
      <c r="E7101" s="68"/>
      <c r="F7101" s="68"/>
      <c r="G7101" s="68"/>
      <c r="H7101" s="68"/>
    </row>
    <row r="7102" spans="1:8" x14ac:dyDescent="0.3">
      <c r="A7102" s="68"/>
      <c r="B7102" s="68"/>
      <c r="C7102" s="68"/>
      <c r="D7102" s="68"/>
      <c r="E7102" s="68"/>
      <c r="F7102" s="68"/>
      <c r="G7102" s="68"/>
      <c r="H7102" s="68"/>
    </row>
    <row r="7103" spans="1:8" x14ac:dyDescent="0.3">
      <c r="A7103" s="68"/>
      <c r="B7103" s="68"/>
      <c r="C7103" s="68"/>
      <c r="D7103" s="68"/>
      <c r="E7103" s="68"/>
      <c r="F7103" s="68"/>
      <c r="G7103" s="68"/>
      <c r="H7103" s="68"/>
    </row>
    <row r="7104" spans="1:8" x14ac:dyDescent="0.3">
      <c r="A7104" s="68"/>
      <c r="B7104" s="68"/>
      <c r="C7104" s="68"/>
      <c r="D7104" s="68"/>
      <c r="E7104" s="68"/>
      <c r="F7104" s="68"/>
      <c r="G7104" s="68"/>
      <c r="H7104" s="68"/>
    </row>
    <row r="7105" spans="1:8" x14ac:dyDescent="0.3">
      <c r="A7105" s="68"/>
      <c r="B7105" s="68"/>
      <c r="C7105" s="68"/>
      <c r="D7105" s="68"/>
      <c r="E7105" s="68"/>
      <c r="F7105" s="68"/>
      <c r="G7105" s="68"/>
      <c r="H7105" s="68"/>
    </row>
    <row r="7106" spans="1:8" x14ac:dyDescent="0.3">
      <c r="A7106" s="68"/>
      <c r="B7106" s="68"/>
      <c r="C7106" s="68"/>
      <c r="D7106" s="68"/>
      <c r="E7106" s="68"/>
      <c r="F7106" s="68"/>
      <c r="G7106" s="68"/>
      <c r="H7106" s="68"/>
    </row>
    <row r="7107" spans="1:8" x14ac:dyDescent="0.3">
      <c r="A7107" s="68"/>
      <c r="B7107" s="68"/>
      <c r="C7107" s="68"/>
      <c r="D7107" s="68"/>
      <c r="E7107" s="68"/>
      <c r="F7107" s="68"/>
      <c r="G7107" s="68"/>
      <c r="H7107" s="68"/>
    </row>
    <row r="7108" spans="1:8" x14ac:dyDescent="0.3">
      <c r="A7108" s="68"/>
      <c r="B7108" s="68"/>
      <c r="C7108" s="68"/>
      <c r="D7108" s="68"/>
      <c r="E7108" s="68"/>
      <c r="F7108" s="68"/>
      <c r="G7108" s="68"/>
      <c r="H7108" s="68"/>
    </row>
    <row r="7109" spans="1:8" x14ac:dyDescent="0.3">
      <c r="A7109" s="68"/>
      <c r="B7109" s="68"/>
      <c r="C7109" s="68"/>
      <c r="D7109" s="68"/>
      <c r="E7109" s="68"/>
      <c r="F7109" s="68"/>
      <c r="G7109" s="68"/>
      <c r="H7109" s="68"/>
    </row>
    <row r="7110" spans="1:8" x14ac:dyDescent="0.3">
      <c r="A7110" s="68"/>
      <c r="B7110" s="68"/>
      <c r="C7110" s="68"/>
      <c r="D7110" s="68"/>
      <c r="E7110" s="68"/>
      <c r="F7110" s="68"/>
      <c r="G7110" s="68"/>
      <c r="H7110" s="68"/>
    </row>
    <row r="7111" spans="1:8" x14ac:dyDescent="0.3">
      <c r="A7111" s="68"/>
      <c r="B7111" s="68"/>
      <c r="C7111" s="68"/>
      <c r="D7111" s="68"/>
      <c r="E7111" s="68"/>
      <c r="F7111" s="68"/>
      <c r="G7111" s="68"/>
      <c r="H7111" s="68"/>
    </row>
    <row r="7112" spans="1:8" x14ac:dyDescent="0.3">
      <c r="A7112" s="68"/>
      <c r="B7112" s="68"/>
      <c r="C7112" s="68"/>
      <c r="D7112" s="68"/>
      <c r="E7112" s="68"/>
      <c r="F7112" s="68"/>
      <c r="G7112" s="68"/>
      <c r="H7112" s="68"/>
    </row>
    <row r="7113" spans="1:8" x14ac:dyDescent="0.3">
      <c r="A7113" s="68"/>
      <c r="B7113" s="68"/>
      <c r="C7113" s="68"/>
      <c r="D7113" s="68"/>
      <c r="E7113" s="68"/>
      <c r="F7113" s="68"/>
      <c r="G7113" s="68"/>
      <c r="H7113" s="68"/>
    </row>
    <row r="7114" spans="1:8" x14ac:dyDescent="0.3">
      <c r="A7114" s="68"/>
      <c r="B7114" s="68"/>
      <c r="C7114" s="68"/>
      <c r="D7114" s="68"/>
      <c r="E7114" s="68"/>
      <c r="F7114" s="68"/>
      <c r="G7114" s="68"/>
      <c r="H7114" s="68"/>
    </row>
    <row r="7115" spans="1:8" x14ac:dyDescent="0.3">
      <c r="A7115" s="68"/>
      <c r="B7115" s="68"/>
      <c r="C7115" s="68"/>
      <c r="D7115" s="68"/>
      <c r="E7115" s="68"/>
      <c r="F7115" s="68"/>
      <c r="G7115" s="68"/>
      <c r="H7115" s="68"/>
    </row>
    <row r="7116" spans="1:8" x14ac:dyDescent="0.3">
      <c r="A7116" s="68"/>
      <c r="B7116" s="68"/>
      <c r="C7116" s="68"/>
      <c r="D7116" s="68"/>
      <c r="E7116" s="68"/>
      <c r="F7116" s="68"/>
      <c r="G7116" s="68"/>
      <c r="H7116" s="68"/>
    </row>
    <row r="7117" spans="1:8" x14ac:dyDescent="0.3">
      <c r="A7117" s="68"/>
      <c r="B7117" s="68"/>
      <c r="C7117" s="68"/>
      <c r="D7117" s="68"/>
      <c r="E7117" s="68"/>
      <c r="F7117" s="68"/>
      <c r="G7117" s="68"/>
      <c r="H7117" s="68"/>
    </row>
    <row r="7118" spans="1:8" x14ac:dyDescent="0.3">
      <c r="A7118" s="68"/>
      <c r="B7118" s="68"/>
      <c r="C7118" s="68"/>
      <c r="D7118" s="68"/>
      <c r="E7118" s="68"/>
      <c r="F7118" s="68"/>
      <c r="G7118" s="68"/>
      <c r="H7118" s="68"/>
    </row>
    <row r="7119" spans="1:8" x14ac:dyDescent="0.3">
      <c r="A7119" s="68"/>
      <c r="B7119" s="68"/>
      <c r="C7119" s="68"/>
      <c r="D7119" s="68"/>
      <c r="E7119" s="68"/>
      <c r="F7119" s="68"/>
      <c r="G7119" s="68"/>
      <c r="H7119" s="68"/>
    </row>
    <row r="7120" spans="1:8" x14ac:dyDescent="0.3">
      <c r="A7120" s="68"/>
      <c r="B7120" s="68"/>
      <c r="C7120" s="68"/>
      <c r="D7120" s="68"/>
      <c r="E7120" s="68"/>
      <c r="F7120" s="68"/>
      <c r="G7120" s="68"/>
      <c r="H7120" s="68"/>
    </row>
    <row r="7121" spans="1:8" x14ac:dyDescent="0.3">
      <c r="A7121" s="68"/>
      <c r="B7121" s="68"/>
      <c r="C7121" s="68"/>
      <c r="D7121" s="68"/>
      <c r="E7121" s="68"/>
      <c r="F7121" s="68"/>
      <c r="G7121" s="68"/>
      <c r="H7121" s="68"/>
    </row>
    <row r="7122" spans="1:8" x14ac:dyDescent="0.3">
      <c r="A7122" s="68"/>
      <c r="B7122" s="68"/>
      <c r="C7122" s="68"/>
      <c r="D7122" s="68"/>
      <c r="E7122" s="68"/>
      <c r="F7122" s="68"/>
      <c r="G7122" s="68"/>
      <c r="H7122" s="68"/>
    </row>
    <row r="7123" spans="1:8" x14ac:dyDescent="0.3">
      <c r="A7123" s="68"/>
      <c r="B7123" s="68"/>
      <c r="C7123" s="68"/>
      <c r="D7123" s="68"/>
      <c r="E7123" s="68"/>
      <c r="F7123" s="68"/>
      <c r="G7123" s="68"/>
      <c r="H7123" s="68"/>
    </row>
    <row r="7124" spans="1:8" x14ac:dyDescent="0.3">
      <c r="A7124" s="68"/>
      <c r="B7124" s="68"/>
      <c r="C7124" s="68"/>
      <c r="D7124" s="68"/>
      <c r="E7124" s="68"/>
      <c r="F7124" s="68"/>
      <c r="G7124" s="68"/>
      <c r="H7124" s="68"/>
    </row>
    <row r="7125" spans="1:8" x14ac:dyDescent="0.3">
      <c r="A7125" s="68"/>
      <c r="B7125" s="68"/>
      <c r="C7125" s="68"/>
      <c r="D7125" s="68"/>
      <c r="E7125" s="68"/>
      <c r="F7125" s="68"/>
      <c r="G7125" s="68"/>
      <c r="H7125" s="68"/>
    </row>
    <row r="7126" spans="1:8" x14ac:dyDescent="0.3">
      <c r="A7126" s="68"/>
      <c r="B7126" s="68"/>
      <c r="C7126" s="68"/>
      <c r="D7126" s="68"/>
      <c r="E7126" s="68"/>
      <c r="F7126" s="68"/>
      <c r="G7126" s="68"/>
      <c r="H7126" s="68"/>
    </row>
    <row r="7127" spans="1:8" x14ac:dyDescent="0.3">
      <c r="A7127" s="68"/>
      <c r="B7127" s="68"/>
      <c r="C7127" s="68"/>
      <c r="D7127" s="68"/>
      <c r="E7127" s="68"/>
      <c r="F7127" s="68"/>
      <c r="G7127" s="68"/>
      <c r="H7127" s="68"/>
    </row>
    <row r="7128" spans="1:8" x14ac:dyDescent="0.3">
      <c r="A7128" s="68"/>
      <c r="B7128" s="68"/>
      <c r="C7128" s="68"/>
      <c r="D7128" s="68"/>
      <c r="E7128" s="68"/>
      <c r="F7128" s="68"/>
      <c r="G7128" s="68"/>
      <c r="H7128" s="68"/>
    </row>
    <row r="7129" spans="1:8" x14ac:dyDescent="0.3">
      <c r="A7129" s="68"/>
      <c r="B7129" s="68"/>
      <c r="C7129" s="68"/>
      <c r="D7129" s="68"/>
      <c r="E7129" s="68"/>
      <c r="F7129" s="68"/>
      <c r="G7129" s="68"/>
      <c r="H7129" s="68"/>
    </row>
    <row r="7130" spans="1:8" x14ac:dyDescent="0.3">
      <c r="A7130" s="68"/>
      <c r="B7130" s="68"/>
      <c r="C7130" s="68"/>
      <c r="D7130" s="68"/>
      <c r="E7130" s="68"/>
      <c r="F7130" s="68"/>
      <c r="G7130" s="68"/>
      <c r="H7130" s="68"/>
    </row>
    <row r="7131" spans="1:8" x14ac:dyDescent="0.3">
      <c r="A7131" s="68"/>
      <c r="B7131" s="68"/>
      <c r="C7131" s="68"/>
      <c r="D7131" s="68"/>
      <c r="E7131" s="68"/>
      <c r="F7131" s="68"/>
      <c r="G7131" s="68"/>
      <c r="H7131" s="68"/>
    </row>
    <row r="7132" spans="1:8" x14ac:dyDescent="0.3">
      <c r="A7132" s="68"/>
      <c r="B7132" s="68"/>
      <c r="C7132" s="68"/>
      <c r="D7132" s="68"/>
      <c r="E7132" s="68"/>
      <c r="F7132" s="68"/>
      <c r="G7132" s="68"/>
      <c r="H7132" s="68"/>
    </row>
    <row r="7133" spans="1:8" x14ac:dyDescent="0.3">
      <c r="A7133" s="68"/>
      <c r="B7133" s="68"/>
      <c r="C7133" s="68"/>
      <c r="D7133" s="68"/>
      <c r="E7133" s="68"/>
      <c r="F7133" s="68"/>
      <c r="G7133" s="68"/>
      <c r="H7133" s="68"/>
    </row>
    <row r="7134" spans="1:8" x14ac:dyDescent="0.3">
      <c r="A7134" s="68"/>
      <c r="B7134" s="68"/>
      <c r="C7134" s="68"/>
      <c r="D7134" s="68"/>
      <c r="E7134" s="68"/>
      <c r="F7134" s="68"/>
      <c r="G7134" s="68"/>
      <c r="H7134" s="68"/>
    </row>
    <row r="7135" spans="1:8" x14ac:dyDescent="0.3">
      <c r="A7135" s="68"/>
      <c r="B7135" s="68"/>
      <c r="C7135" s="68"/>
      <c r="D7135" s="68"/>
      <c r="E7135" s="68"/>
      <c r="F7135" s="68"/>
      <c r="G7135" s="68"/>
      <c r="H7135" s="68"/>
    </row>
    <row r="7136" spans="1:8" x14ac:dyDescent="0.3">
      <c r="A7136" s="68"/>
      <c r="B7136" s="68"/>
      <c r="C7136" s="68"/>
      <c r="D7136" s="68"/>
      <c r="E7136" s="68"/>
      <c r="F7136" s="68"/>
      <c r="G7136" s="68"/>
      <c r="H7136" s="68"/>
    </row>
    <row r="7137" spans="1:8" x14ac:dyDescent="0.3">
      <c r="A7137" s="68"/>
      <c r="B7137" s="68"/>
      <c r="C7137" s="68"/>
      <c r="D7137" s="68"/>
      <c r="E7137" s="68"/>
      <c r="F7137" s="68"/>
      <c r="G7137" s="68"/>
      <c r="H7137" s="68"/>
    </row>
    <row r="7138" spans="1:8" x14ac:dyDescent="0.3">
      <c r="A7138" s="68"/>
      <c r="B7138" s="68"/>
      <c r="C7138" s="68"/>
      <c r="D7138" s="68"/>
      <c r="E7138" s="68"/>
      <c r="F7138" s="68"/>
      <c r="G7138" s="68"/>
      <c r="H7138" s="68"/>
    </row>
    <row r="7139" spans="1:8" x14ac:dyDescent="0.3">
      <c r="A7139" s="68"/>
      <c r="B7139" s="68"/>
      <c r="C7139" s="68"/>
      <c r="D7139" s="68"/>
      <c r="E7139" s="68"/>
      <c r="F7139" s="68"/>
      <c r="G7139" s="68"/>
      <c r="H7139" s="68"/>
    </row>
    <row r="7140" spans="1:8" x14ac:dyDescent="0.3">
      <c r="A7140" s="68"/>
      <c r="B7140" s="68"/>
      <c r="C7140" s="68"/>
      <c r="D7140" s="68"/>
      <c r="E7140" s="68"/>
      <c r="F7140" s="68"/>
      <c r="G7140" s="68"/>
      <c r="H7140" s="68"/>
    </row>
    <row r="7141" spans="1:8" x14ac:dyDescent="0.3">
      <c r="A7141" s="68"/>
      <c r="B7141" s="68"/>
      <c r="C7141" s="68"/>
      <c r="D7141" s="68"/>
      <c r="E7141" s="68"/>
      <c r="F7141" s="68"/>
      <c r="G7141" s="68"/>
      <c r="H7141" s="68"/>
    </row>
    <row r="7142" spans="1:8" x14ac:dyDescent="0.3">
      <c r="A7142" s="68"/>
      <c r="B7142" s="68"/>
      <c r="C7142" s="68"/>
      <c r="D7142" s="68"/>
      <c r="E7142" s="68"/>
      <c r="F7142" s="68"/>
      <c r="G7142" s="68"/>
      <c r="H7142" s="68"/>
    </row>
    <row r="7143" spans="1:8" x14ac:dyDescent="0.3">
      <c r="A7143" s="68"/>
      <c r="B7143" s="68"/>
      <c r="C7143" s="68"/>
      <c r="D7143" s="68"/>
      <c r="E7143" s="68"/>
      <c r="F7143" s="68"/>
      <c r="G7143" s="68"/>
      <c r="H7143" s="68"/>
    </row>
    <row r="7144" spans="1:8" x14ac:dyDescent="0.3">
      <c r="A7144" s="68"/>
      <c r="B7144" s="68"/>
      <c r="C7144" s="68"/>
      <c r="D7144" s="68"/>
      <c r="E7144" s="68"/>
      <c r="F7144" s="68"/>
      <c r="G7144" s="68"/>
      <c r="H7144" s="68"/>
    </row>
    <row r="7145" spans="1:8" x14ac:dyDescent="0.3">
      <c r="A7145" s="68"/>
      <c r="B7145" s="68"/>
      <c r="C7145" s="68"/>
      <c r="D7145" s="68"/>
      <c r="E7145" s="68"/>
      <c r="F7145" s="68"/>
      <c r="G7145" s="68"/>
      <c r="H7145" s="68"/>
    </row>
    <row r="7146" spans="1:8" x14ac:dyDescent="0.3">
      <c r="A7146" s="68"/>
      <c r="B7146" s="68"/>
      <c r="C7146" s="68"/>
      <c r="D7146" s="68"/>
      <c r="E7146" s="68"/>
      <c r="F7146" s="68"/>
      <c r="G7146" s="68"/>
      <c r="H7146" s="68"/>
    </row>
    <row r="7147" spans="1:8" x14ac:dyDescent="0.3">
      <c r="A7147" s="68"/>
      <c r="B7147" s="68"/>
      <c r="C7147" s="68"/>
      <c r="D7147" s="68"/>
      <c r="E7147" s="68"/>
      <c r="F7147" s="68"/>
      <c r="G7147" s="68"/>
      <c r="H7147" s="68"/>
    </row>
    <row r="7148" spans="1:8" x14ac:dyDescent="0.3">
      <c r="A7148" s="68"/>
      <c r="B7148" s="68"/>
      <c r="C7148" s="68"/>
      <c r="D7148" s="68"/>
      <c r="E7148" s="68"/>
      <c r="F7148" s="68"/>
      <c r="G7148" s="68"/>
      <c r="H7148" s="68"/>
    </row>
    <row r="7149" spans="1:8" x14ac:dyDescent="0.3">
      <c r="A7149" s="68"/>
      <c r="B7149" s="68"/>
      <c r="C7149" s="68"/>
      <c r="D7149" s="68"/>
      <c r="E7149" s="68"/>
      <c r="F7149" s="68"/>
      <c r="G7149" s="68"/>
      <c r="H7149" s="68"/>
    </row>
    <row r="7150" spans="1:8" x14ac:dyDescent="0.3">
      <c r="A7150" s="68"/>
      <c r="B7150" s="68"/>
      <c r="C7150" s="68"/>
      <c r="D7150" s="68"/>
      <c r="E7150" s="68"/>
      <c r="F7150" s="68"/>
      <c r="G7150" s="68"/>
      <c r="H7150" s="68"/>
    </row>
    <row r="7151" spans="1:8" x14ac:dyDescent="0.3">
      <c r="A7151" s="68"/>
      <c r="B7151" s="68"/>
      <c r="C7151" s="68"/>
      <c r="D7151" s="68"/>
      <c r="E7151" s="68"/>
      <c r="F7151" s="68"/>
      <c r="G7151" s="68"/>
      <c r="H7151" s="68"/>
    </row>
    <row r="7152" spans="1:8" x14ac:dyDescent="0.3">
      <c r="A7152" s="68"/>
      <c r="B7152" s="68"/>
      <c r="C7152" s="68"/>
      <c r="D7152" s="68"/>
      <c r="E7152" s="68"/>
      <c r="F7152" s="68"/>
      <c r="G7152" s="68"/>
      <c r="H7152" s="68"/>
    </row>
    <row r="7153" spans="1:8" x14ac:dyDescent="0.3">
      <c r="A7153" s="68"/>
      <c r="B7153" s="68"/>
      <c r="C7153" s="68"/>
      <c r="D7153" s="68"/>
      <c r="E7153" s="68"/>
      <c r="F7153" s="68"/>
      <c r="G7153" s="68"/>
      <c r="H7153" s="68"/>
    </row>
    <row r="7154" spans="1:8" x14ac:dyDescent="0.3">
      <c r="A7154" s="68"/>
      <c r="B7154" s="68"/>
      <c r="C7154" s="68"/>
      <c r="D7154" s="68"/>
      <c r="E7154" s="68"/>
      <c r="F7154" s="68"/>
      <c r="G7154" s="68"/>
      <c r="H7154" s="68"/>
    </row>
    <row r="7155" spans="1:8" x14ac:dyDescent="0.3">
      <c r="A7155" s="68"/>
      <c r="B7155" s="68"/>
      <c r="C7155" s="68"/>
      <c r="D7155" s="68"/>
      <c r="E7155" s="68"/>
      <c r="F7155" s="68"/>
      <c r="G7155" s="68"/>
      <c r="H7155" s="68"/>
    </row>
    <row r="7156" spans="1:8" x14ac:dyDescent="0.3">
      <c r="A7156" s="68"/>
      <c r="B7156" s="68"/>
      <c r="C7156" s="68"/>
      <c r="D7156" s="68"/>
      <c r="E7156" s="68"/>
      <c r="F7156" s="68"/>
      <c r="G7156" s="68"/>
      <c r="H7156" s="68"/>
    </row>
    <row r="7157" spans="1:8" x14ac:dyDescent="0.3">
      <c r="A7157" s="68"/>
      <c r="B7157" s="68"/>
      <c r="C7157" s="68"/>
      <c r="D7157" s="68"/>
      <c r="E7157" s="68"/>
      <c r="F7157" s="68"/>
      <c r="G7157" s="68"/>
      <c r="H7157" s="68"/>
    </row>
    <row r="7158" spans="1:8" x14ac:dyDescent="0.3">
      <c r="A7158" s="68"/>
      <c r="B7158" s="68"/>
      <c r="C7158" s="68"/>
      <c r="D7158" s="68"/>
      <c r="E7158" s="68"/>
      <c r="F7158" s="68"/>
      <c r="G7158" s="68"/>
      <c r="H7158" s="68"/>
    </row>
    <row r="7159" spans="1:8" x14ac:dyDescent="0.3">
      <c r="A7159" s="68"/>
      <c r="B7159" s="68"/>
      <c r="C7159" s="68"/>
      <c r="D7159" s="68"/>
      <c r="E7159" s="68"/>
      <c r="F7159" s="68"/>
      <c r="G7159" s="68"/>
      <c r="H7159" s="68"/>
    </row>
    <row r="7160" spans="1:8" x14ac:dyDescent="0.3">
      <c r="A7160" s="68"/>
      <c r="B7160" s="68"/>
      <c r="C7160" s="68"/>
      <c r="D7160" s="68"/>
      <c r="E7160" s="68"/>
      <c r="F7160" s="68"/>
      <c r="G7160" s="68"/>
      <c r="H7160" s="68"/>
    </row>
    <row r="7161" spans="1:8" x14ac:dyDescent="0.3">
      <c r="A7161" s="68"/>
      <c r="B7161" s="68"/>
      <c r="C7161" s="68"/>
      <c r="D7161" s="68"/>
      <c r="E7161" s="68"/>
      <c r="F7161" s="68"/>
      <c r="G7161" s="68"/>
      <c r="H7161" s="68"/>
    </row>
    <row r="7162" spans="1:8" x14ac:dyDescent="0.3">
      <c r="A7162" s="68"/>
      <c r="B7162" s="68"/>
      <c r="C7162" s="68"/>
      <c r="D7162" s="68"/>
      <c r="E7162" s="68"/>
      <c r="F7162" s="68"/>
      <c r="G7162" s="68"/>
      <c r="H7162" s="68"/>
    </row>
    <row r="7163" spans="1:8" x14ac:dyDescent="0.3">
      <c r="A7163" s="68"/>
      <c r="B7163" s="68"/>
      <c r="C7163" s="68"/>
      <c r="D7163" s="68"/>
      <c r="E7163" s="68"/>
      <c r="F7163" s="68"/>
      <c r="G7163" s="68"/>
      <c r="H7163" s="68"/>
    </row>
    <row r="7164" spans="1:8" x14ac:dyDescent="0.3">
      <c r="A7164" s="68"/>
      <c r="B7164" s="68"/>
      <c r="C7164" s="68"/>
      <c r="D7164" s="68"/>
      <c r="E7164" s="68"/>
      <c r="F7164" s="68"/>
      <c r="G7164" s="68"/>
      <c r="H7164" s="68"/>
    </row>
    <row r="7165" spans="1:8" x14ac:dyDescent="0.3">
      <c r="A7165" s="68"/>
      <c r="B7165" s="68"/>
      <c r="C7165" s="68"/>
      <c r="D7165" s="68"/>
      <c r="E7165" s="68"/>
      <c r="F7165" s="68"/>
      <c r="G7165" s="68"/>
      <c r="H7165" s="68"/>
    </row>
    <row r="7166" spans="1:8" x14ac:dyDescent="0.3">
      <c r="A7166" s="68"/>
      <c r="B7166" s="68"/>
      <c r="C7166" s="68"/>
      <c r="D7166" s="68"/>
      <c r="E7166" s="68"/>
      <c r="F7166" s="68"/>
      <c r="G7166" s="68"/>
      <c r="H7166" s="68"/>
    </row>
    <row r="7167" spans="1:8" x14ac:dyDescent="0.3">
      <c r="A7167" s="68"/>
      <c r="B7167" s="68"/>
      <c r="C7167" s="68"/>
      <c r="D7167" s="68"/>
      <c r="E7167" s="68"/>
      <c r="F7167" s="68"/>
      <c r="G7167" s="68"/>
      <c r="H7167" s="68"/>
    </row>
    <row r="7168" spans="1:8" x14ac:dyDescent="0.3">
      <c r="A7168" s="68"/>
      <c r="B7168" s="68"/>
      <c r="C7168" s="68"/>
      <c r="D7168" s="68"/>
      <c r="E7168" s="68"/>
      <c r="F7168" s="68"/>
      <c r="G7168" s="68"/>
      <c r="H7168" s="68"/>
    </row>
    <row r="7169" spans="1:8" x14ac:dyDescent="0.3">
      <c r="A7169" s="68"/>
      <c r="B7169" s="68"/>
      <c r="C7169" s="68"/>
      <c r="D7169" s="68"/>
      <c r="E7169" s="68"/>
      <c r="F7169" s="68"/>
      <c r="G7169" s="68"/>
      <c r="H7169" s="68"/>
    </row>
    <row r="7170" spans="1:8" x14ac:dyDescent="0.3">
      <c r="A7170" s="68"/>
      <c r="B7170" s="68"/>
      <c r="C7170" s="68"/>
      <c r="D7170" s="68"/>
      <c r="E7170" s="68"/>
      <c r="F7170" s="68"/>
      <c r="G7170" s="68"/>
      <c r="H7170" s="68"/>
    </row>
    <row r="7171" spans="1:8" x14ac:dyDescent="0.3">
      <c r="A7171" s="68"/>
      <c r="B7171" s="68"/>
      <c r="C7171" s="68"/>
      <c r="D7171" s="68"/>
      <c r="E7171" s="68"/>
      <c r="F7171" s="68"/>
      <c r="G7171" s="68"/>
      <c r="H7171" s="68"/>
    </row>
    <row r="7172" spans="1:8" x14ac:dyDescent="0.3">
      <c r="A7172" s="68"/>
      <c r="B7172" s="68"/>
      <c r="C7172" s="68"/>
      <c r="D7172" s="68"/>
      <c r="E7172" s="68"/>
      <c r="F7172" s="68"/>
      <c r="G7172" s="68"/>
      <c r="H7172" s="68"/>
    </row>
    <row r="7173" spans="1:8" x14ac:dyDescent="0.3">
      <c r="A7173" s="68"/>
      <c r="B7173" s="68"/>
      <c r="C7173" s="68"/>
      <c r="D7173" s="68"/>
      <c r="E7173" s="68"/>
      <c r="F7173" s="68"/>
      <c r="G7173" s="68"/>
      <c r="H7173" s="68"/>
    </row>
    <row r="7174" spans="1:8" x14ac:dyDescent="0.3">
      <c r="A7174" s="68"/>
      <c r="B7174" s="68"/>
      <c r="C7174" s="68"/>
      <c r="D7174" s="68"/>
      <c r="E7174" s="68"/>
      <c r="F7174" s="68"/>
      <c r="G7174" s="68"/>
      <c r="H7174" s="68"/>
    </row>
    <row r="7175" spans="1:8" x14ac:dyDescent="0.3">
      <c r="A7175" s="68"/>
      <c r="B7175" s="68"/>
      <c r="C7175" s="68"/>
      <c r="D7175" s="68"/>
      <c r="E7175" s="68"/>
      <c r="F7175" s="68"/>
      <c r="G7175" s="68"/>
      <c r="H7175" s="68"/>
    </row>
    <row r="7176" spans="1:8" x14ac:dyDescent="0.3">
      <c r="A7176" s="68"/>
      <c r="B7176" s="68"/>
      <c r="C7176" s="68"/>
      <c r="D7176" s="68"/>
      <c r="E7176" s="68"/>
      <c r="F7176" s="68"/>
      <c r="G7176" s="68"/>
      <c r="H7176" s="68"/>
    </row>
    <row r="7177" spans="1:8" x14ac:dyDescent="0.3">
      <c r="A7177" s="68"/>
      <c r="B7177" s="68"/>
      <c r="C7177" s="68"/>
      <c r="D7177" s="68"/>
      <c r="E7177" s="68"/>
      <c r="F7177" s="68"/>
      <c r="G7177" s="68"/>
      <c r="H7177" s="68"/>
    </row>
    <row r="7178" spans="1:8" x14ac:dyDescent="0.3">
      <c r="A7178" s="68"/>
      <c r="B7178" s="68"/>
      <c r="C7178" s="68"/>
      <c r="D7178" s="68"/>
      <c r="E7178" s="68"/>
      <c r="F7178" s="68"/>
      <c r="G7178" s="68"/>
      <c r="H7178" s="68"/>
    </row>
    <row r="7179" spans="1:8" x14ac:dyDescent="0.3">
      <c r="A7179" s="68"/>
      <c r="B7179" s="68"/>
      <c r="C7179" s="68"/>
      <c r="D7179" s="68"/>
      <c r="E7179" s="68"/>
      <c r="F7179" s="68"/>
      <c r="G7179" s="68"/>
      <c r="H7179" s="68"/>
    </row>
    <row r="7180" spans="1:8" x14ac:dyDescent="0.3">
      <c r="A7180" s="68"/>
      <c r="B7180" s="68"/>
      <c r="C7180" s="68"/>
      <c r="D7180" s="68"/>
      <c r="E7180" s="68"/>
      <c r="F7180" s="68"/>
      <c r="G7180" s="68"/>
      <c r="H7180" s="68"/>
    </row>
    <row r="7181" spans="1:8" x14ac:dyDescent="0.3">
      <c r="A7181" s="68"/>
      <c r="B7181" s="68"/>
      <c r="C7181" s="68"/>
      <c r="D7181" s="68"/>
      <c r="E7181" s="68"/>
      <c r="F7181" s="68"/>
      <c r="G7181" s="68"/>
      <c r="H7181" s="68"/>
    </row>
    <row r="7182" spans="1:8" x14ac:dyDescent="0.3">
      <c r="A7182" s="68"/>
      <c r="B7182" s="68"/>
      <c r="C7182" s="68"/>
      <c r="D7182" s="68"/>
      <c r="E7182" s="68"/>
      <c r="F7182" s="68"/>
      <c r="G7182" s="68"/>
      <c r="H7182" s="68"/>
    </row>
    <row r="7183" spans="1:8" x14ac:dyDescent="0.3">
      <c r="A7183" s="68"/>
      <c r="B7183" s="68"/>
      <c r="C7183" s="68"/>
      <c r="D7183" s="68"/>
      <c r="E7183" s="68"/>
      <c r="F7183" s="68"/>
      <c r="G7183" s="68"/>
      <c r="H7183" s="68"/>
    </row>
    <row r="7184" spans="1:8" x14ac:dyDescent="0.3">
      <c r="A7184" s="68"/>
      <c r="B7184" s="68"/>
      <c r="C7184" s="68"/>
      <c r="D7184" s="68"/>
      <c r="E7184" s="68"/>
      <c r="F7184" s="68"/>
      <c r="G7184" s="68"/>
      <c r="H7184" s="68"/>
    </row>
    <row r="7185" spans="1:8" x14ac:dyDescent="0.3">
      <c r="A7185" s="68"/>
      <c r="B7185" s="68"/>
      <c r="C7185" s="68"/>
      <c r="D7185" s="68"/>
      <c r="E7185" s="68"/>
      <c r="F7185" s="68"/>
      <c r="G7185" s="68"/>
      <c r="H7185" s="68"/>
    </row>
    <row r="7186" spans="1:8" x14ac:dyDescent="0.3">
      <c r="A7186" s="68"/>
      <c r="B7186" s="68"/>
      <c r="C7186" s="68"/>
      <c r="D7186" s="68"/>
      <c r="E7186" s="68"/>
      <c r="F7186" s="68"/>
      <c r="G7186" s="68"/>
      <c r="H7186" s="68"/>
    </row>
    <row r="7187" spans="1:8" x14ac:dyDescent="0.3">
      <c r="A7187" s="68"/>
      <c r="B7187" s="68"/>
      <c r="C7187" s="68"/>
      <c r="D7187" s="68"/>
      <c r="E7187" s="68"/>
      <c r="F7187" s="68"/>
      <c r="G7187" s="68"/>
      <c r="H7187" s="68"/>
    </row>
    <row r="7188" spans="1:8" x14ac:dyDescent="0.3">
      <c r="A7188" s="68"/>
      <c r="B7188" s="68"/>
      <c r="C7188" s="68"/>
      <c r="D7188" s="68"/>
      <c r="E7188" s="68"/>
      <c r="F7188" s="68"/>
      <c r="G7188" s="68"/>
      <c r="H7188" s="68"/>
    </row>
    <row r="7189" spans="1:8" x14ac:dyDescent="0.3">
      <c r="A7189" s="68"/>
      <c r="B7189" s="68"/>
      <c r="C7189" s="68"/>
      <c r="D7189" s="68"/>
      <c r="E7189" s="68"/>
      <c r="F7189" s="68"/>
      <c r="G7189" s="68"/>
      <c r="H7189" s="68"/>
    </row>
    <row r="7190" spans="1:8" x14ac:dyDescent="0.3">
      <c r="A7190" s="68"/>
      <c r="B7190" s="68"/>
      <c r="C7190" s="68"/>
      <c r="D7190" s="68"/>
      <c r="E7190" s="68"/>
      <c r="F7190" s="68"/>
      <c r="G7190" s="68"/>
      <c r="H7190" s="68"/>
    </row>
    <row r="7191" spans="1:8" x14ac:dyDescent="0.3">
      <c r="A7191" s="68"/>
      <c r="B7191" s="68"/>
      <c r="C7191" s="68"/>
      <c r="D7191" s="68"/>
      <c r="E7191" s="68"/>
      <c r="F7191" s="68"/>
      <c r="G7191" s="68"/>
      <c r="H7191" s="68"/>
    </row>
    <row r="7192" spans="1:8" x14ac:dyDescent="0.3">
      <c r="A7192" s="68"/>
      <c r="B7192" s="68"/>
      <c r="C7192" s="68"/>
      <c r="D7192" s="68"/>
      <c r="E7192" s="68"/>
      <c r="F7192" s="68"/>
      <c r="G7192" s="68"/>
      <c r="H7192" s="68"/>
    </row>
    <row r="7193" spans="1:8" x14ac:dyDescent="0.3">
      <c r="A7193" s="68"/>
      <c r="B7193" s="68"/>
      <c r="C7193" s="68"/>
      <c r="D7193" s="68"/>
      <c r="E7193" s="68"/>
      <c r="F7193" s="68"/>
      <c r="G7193" s="68"/>
      <c r="H7193" s="68"/>
    </row>
    <row r="7194" spans="1:8" x14ac:dyDescent="0.3">
      <c r="A7194" s="68"/>
      <c r="B7194" s="68"/>
      <c r="C7194" s="68"/>
      <c r="D7194" s="68"/>
      <c r="E7194" s="68"/>
      <c r="F7194" s="68"/>
      <c r="G7194" s="68"/>
      <c r="H7194" s="68"/>
    </row>
    <row r="7195" spans="1:8" x14ac:dyDescent="0.3">
      <c r="A7195" s="68"/>
      <c r="B7195" s="68"/>
      <c r="C7195" s="68"/>
      <c r="D7195" s="68"/>
      <c r="E7195" s="68"/>
      <c r="F7195" s="68"/>
      <c r="G7195" s="68"/>
      <c r="H7195" s="68"/>
    </row>
    <row r="7196" spans="1:8" x14ac:dyDescent="0.3">
      <c r="A7196" s="68"/>
      <c r="B7196" s="68"/>
      <c r="C7196" s="68"/>
      <c r="D7196" s="68"/>
      <c r="E7196" s="68"/>
      <c r="F7196" s="68"/>
      <c r="G7196" s="68"/>
      <c r="H7196" s="68"/>
    </row>
    <row r="7197" spans="1:8" x14ac:dyDescent="0.3">
      <c r="A7197" s="68"/>
      <c r="B7197" s="68"/>
      <c r="C7197" s="68"/>
      <c r="D7197" s="68"/>
      <c r="E7197" s="68"/>
      <c r="F7197" s="68"/>
      <c r="G7197" s="68"/>
      <c r="H7197" s="68"/>
    </row>
    <row r="7198" spans="1:8" x14ac:dyDescent="0.3">
      <c r="A7198" s="68"/>
      <c r="B7198" s="68"/>
      <c r="C7198" s="68"/>
      <c r="D7198" s="68"/>
      <c r="E7198" s="68"/>
      <c r="F7198" s="68"/>
      <c r="G7198" s="68"/>
      <c r="H7198" s="68"/>
    </row>
    <row r="7199" spans="1:8" x14ac:dyDescent="0.3">
      <c r="A7199" s="68"/>
      <c r="B7199" s="68"/>
      <c r="C7199" s="68"/>
      <c r="D7199" s="68"/>
      <c r="E7199" s="68"/>
      <c r="F7199" s="68"/>
      <c r="G7199" s="68"/>
      <c r="H7199" s="68"/>
    </row>
    <row r="7200" spans="1:8" x14ac:dyDescent="0.3">
      <c r="A7200" s="68"/>
      <c r="B7200" s="68"/>
      <c r="C7200" s="68"/>
      <c r="D7200" s="68"/>
      <c r="E7200" s="68"/>
      <c r="F7200" s="68"/>
      <c r="G7200" s="68"/>
      <c r="H7200" s="68"/>
    </row>
    <row r="7201" spans="1:8" x14ac:dyDescent="0.3">
      <c r="A7201" s="68"/>
      <c r="B7201" s="68"/>
      <c r="C7201" s="68"/>
      <c r="D7201" s="68"/>
      <c r="E7201" s="68"/>
      <c r="F7201" s="68"/>
      <c r="G7201" s="68"/>
      <c r="H7201" s="68"/>
    </row>
    <row r="7202" spans="1:8" x14ac:dyDescent="0.3">
      <c r="A7202" s="68"/>
      <c r="B7202" s="68"/>
      <c r="C7202" s="68"/>
      <c r="D7202" s="68"/>
      <c r="E7202" s="68"/>
      <c r="F7202" s="68"/>
      <c r="G7202" s="68"/>
      <c r="H7202" s="68"/>
    </row>
    <row r="7203" spans="1:8" x14ac:dyDescent="0.3">
      <c r="A7203" s="68"/>
      <c r="B7203" s="68"/>
      <c r="C7203" s="68"/>
      <c r="D7203" s="68"/>
      <c r="E7203" s="68"/>
      <c r="F7203" s="68"/>
      <c r="G7203" s="68"/>
      <c r="H7203" s="68"/>
    </row>
    <row r="7204" spans="1:8" x14ac:dyDescent="0.3">
      <c r="A7204" s="68"/>
      <c r="B7204" s="68"/>
      <c r="C7204" s="68"/>
      <c r="D7204" s="68"/>
      <c r="E7204" s="68"/>
      <c r="F7204" s="68"/>
      <c r="G7204" s="68"/>
      <c r="H7204" s="68"/>
    </row>
    <row r="7205" spans="1:8" x14ac:dyDescent="0.3">
      <c r="A7205" s="68"/>
      <c r="B7205" s="68"/>
      <c r="C7205" s="68"/>
      <c r="D7205" s="68"/>
      <c r="E7205" s="68"/>
      <c r="F7205" s="68"/>
      <c r="G7205" s="68"/>
      <c r="H7205" s="68"/>
    </row>
    <row r="7206" spans="1:8" x14ac:dyDescent="0.3">
      <c r="A7206" s="68"/>
      <c r="B7206" s="68"/>
      <c r="C7206" s="68"/>
      <c r="D7206" s="68"/>
      <c r="E7206" s="68"/>
      <c r="F7206" s="68"/>
      <c r="G7206" s="68"/>
      <c r="H7206" s="68"/>
    </row>
    <row r="7207" spans="1:8" x14ac:dyDescent="0.3">
      <c r="A7207" s="68"/>
      <c r="B7207" s="68"/>
      <c r="C7207" s="68"/>
      <c r="D7207" s="68"/>
      <c r="E7207" s="68"/>
      <c r="F7207" s="68"/>
      <c r="G7207" s="68"/>
      <c r="H7207" s="68"/>
    </row>
    <row r="7208" spans="1:8" x14ac:dyDescent="0.3">
      <c r="A7208" s="68"/>
      <c r="B7208" s="68"/>
      <c r="C7208" s="68"/>
      <c r="D7208" s="68"/>
      <c r="E7208" s="68"/>
      <c r="F7208" s="68"/>
      <c r="G7208" s="68"/>
      <c r="H7208" s="68"/>
    </row>
    <row r="7209" spans="1:8" x14ac:dyDescent="0.3">
      <c r="A7209" s="68"/>
      <c r="B7209" s="68"/>
      <c r="C7209" s="68"/>
      <c r="D7209" s="68"/>
      <c r="E7209" s="68"/>
      <c r="F7209" s="68"/>
      <c r="G7209" s="68"/>
      <c r="H7209" s="68"/>
    </row>
    <row r="7210" spans="1:8" x14ac:dyDescent="0.3">
      <c r="A7210" s="68"/>
      <c r="B7210" s="68"/>
      <c r="C7210" s="68"/>
      <c r="D7210" s="68"/>
      <c r="E7210" s="68"/>
      <c r="F7210" s="68"/>
      <c r="G7210" s="68"/>
      <c r="H7210" s="68"/>
    </row>
    <row r="7211" spans="1:8" x14ac:dyDescent="0.3">
      <c r="A7211" s="68"/>
      <c r="B7211" s="68"/>
      <c r="C7211" s="68"/>
      <c r="D7211" s="68"/>
      <c r="E7211" s="68"/>
      <c r="F7211" s="68"/>
      <c r="G7211" s="68"/>
      <c r="H7211" s="68"/>
    </row>
    <row r="7212" spans="1:8" x14ac:dyDescent="0.3">
      <c r="A7212" s="68"/>
      <c r="B7212" s="68"/>
      <c r="C7212" s="68"/>
      <c r="D7212" s="68"/>
      <c r="E7212" s="68"/>
      <c r="F7212" s="68"/>
      <c r="G7212" s="68"/>
      <c r="H7212" s="68"/>
    </row>
    <row r="7213" spans="1:8" x14ac:dyDescent="0.3">
      <c r="A7213" s="68"/>
      <c r="B7213" s="68"/>
      <c r="C7213" s="68"/>
      <c r="D7213" s="68"/>
      <c r="E7213" s="68"/>
      <c r="F7213" s="68"/>
      <c r="G7213" s="68"/>
      <c r="H7213" s="68"/>
    </row>
    <row r="7214" spans="1:8" x14ac:dyDescent="0.3">
      <c r="A7214" s="68"/>
      <c r="B7214" s="68"/>
      <c r="C7214" s="68"/>
      <c r="D7214" s="68"/>
      <c r="E7214" s="68"/>
      <c r="F7214" s="68"/>
      <c r="G7214" s="68"/>
      <c r="H7214" s="68"/>
    </row>
    <row r="7215" spans="1:8" x14ac:dyDescent="0.3">
      <c r="A7215" s="68"/>
      <c r="B7215" s="68"/>
      <c r="C7215" s="68"/>
      <c r="D7215" s="68"/>
      <c r="E7215" s="68"/>
      <c r="F7215" s="68"/>
      <c r="G7215" s="68"/>
      <c r="H7215" s="68"/>
    </row>
    <row r="7216" spans="1:8" x14ac:dyDescent="0.3">
      <c r="A7216" s="68"/>
      <c r="B7216" s="68"/>
      <c r="C7216" s="68"/>
      <c r="D7216" s="68"/>
      <c r="E7216" s="68"/>
      <c r="F7216" s="68"/>
      <c r="G7216" s="68"/>
      <c r="H7216" s="68"/>
    </row>
    <row r="7217" spans="1:8" x14ac:dyDescent="0.3">
      <c r="A7217" s="68"/>
      <c r="B7217" s="68"/>
      <c r="C7217" s="68"/>
      <c r="D7217" s="68"/>
      <c r="E7217" s="68"/>
      <c r="F7217" s="68"/>
      <c r="G7217" s="68"/>
      <c r="H7217" s="68"/>
    </row>
    <row r="7218" spans="1:8" x14ac:dyDescent="0.3">
      <c r="A7218" s="68"/>
      <c r="B7218" s="68"/>
      <c r="C7218" s="68"/>
      <c r="D7218" s="68"/>
      <c r="E7218" s="68"/>
      <c r="F7218" s="68"/>
      <c r="G7218" s="68"/>
      <c r="H7218" s="68"/>
    </row>
    <row r="7219" spans="1:8" x14ac:dyDescent="0.3">
      <c r="A7219" s="68"/>
      <c r="B7219" s="68"/>
      <c r="C7219" s="68"/>
      <c r="D7219" s="68"/>
      <c r="E7219" s="68"/>
      <c r="F7219" s="68"/>
      <c r="G7219" s="68"/>
      <c r="H7219" s="68"/>
    </row>
    <row r="7220" spans="1:8" x14ac:dyDescent="0.3">
      <c r="A7220" s="68"/>
      <c r="B7220" s="68"/>
      <c r="C7220" s="68"/>
      <c r="D7220" s="68"/>
      <c r="E7220" s="68"/>
      <c r="F7220" s="68"/>
      <c r="G7220" s="68"/>
      <c r="H7220" s="68"/>
    </row>
    <row r="7221" spans="1:8" x14ac:dyDescent="0.3">
      <c r="A7221" s="68"/>
      <c r="B7221" s="68"/>
      <c r="C7221" s="68"/>
      <c r="D7221" s="68"/>
      <c r="E7221" s="68"/>
      <c r="F7221" s="68"/>
      <c r="G7221" s="68"/>
      <c r="H7221" s="68"/>
    </row>
    <row r="7222" spans="1:8" x14ac:dyDescent="0.3">
      <c r="A7222" s="68"/>
      <c r="B7222" s="68"/>
      <c r="C7222" s="68"/>
      <c r="D7222" s="68"/>
      <c r="E7222" s="68"/>
      <c r="F7222" s="68"/>
      <c r="G7222" s="68"/>
      <c r="H7222" s="68"/>
    </row>
    <row r="7223" spans="1:8" x14ac:dyDescent="0.3">
      <c r="A7223" s="68"/>
      <c r="B7223" s="68"/>
      <c r="C7223" s="68"/>
      <c r="D7223" s="68"/>
      <c r="E7223" s="68"/>
      <c r="F7223" s="68"/>
      <c r="G7223" s="68"/>
      <c r="H7223" s="68"/>
    </row>
    <row r="7224" spans="1:8" x14ac:dyDescent="0.3">
      <c r="A7224" s="68"/>
      <c r="B7224" s="68"/>
      <c r="C7224" s="68"/>
      <c r="D7224" s="68"/>
      <c r="E7224" s="68"/>
      <c r="F7224" s="68"/>
      <c r="G7224" s="68"/>
      <c r="H7224" s="68"/>
    </row>
    <row r="7225" spans="1:8" x14ac:dyDescent="0.3">
      <c r="A7225" s="68"/>
      <c r="B7225" s="68"/>
      <c r="C7225" s="68"/>
      <c r="D7225" s="68"/>
      <c r="E7225" s="68"/>
      <c r="F7225" s="68"/>
      <c r="G7225" s="68"/>
      <c r="H7225" s="68"/>
    </row>
    <row r="7226" spans="1:8" x14ac:dyDescent="0.3">
      <c r="A7226" s="68"/>
      <c r="B7226" s="68"/>
      <c r="C7226" s="68"/>
      <c r="D7226" s="68"/>
      <c r="E7226" s="68"/>
      <c r="F7226" s="68"/>
      <c r="G7226" s="68"/>
      <c r="H7226" s="68"/>
    </row>
    <row r="7227" spans="1:8" x14ac:dyDescent="0.3">
      <c r="A7227" s="68"/>
      <c r="B7227" s="68"/>
      <c r="C7227" s="68"/>
      <c r="D7227" s="68"/>
      <c r="E7227" s="68"/>
      <c r="F7227" s="68"/>
      <c r="G7227" s="68"/>
      <c r="H7227" s="68"/>
    </row>
    <row r="7228" spans="1:8" x14ac:dyDescent="0.3">
      <c r="A7228" s="68"/>
      <c r="B7228" s="68"/>
      <c r="C7228" s="68"/>
      <c r="D7228" s="68"/>
      <c r="E7228" s="68"/>
      <c r="F7228" s="68"/>
      <c r="G7228" s="68"/>
      <c r="H7228" s="68"/>
    </row>
    <row r="7229" spans="1:8" x14ac:dyDescent="0.3">
      <c r="A7229" s="68"/>
      <c r="B7229" s="68"/>
      <c r="C7229" s="68"/>
      <c r="D7229" s="68"/>
      <c r="E7229" s="68"/>
      <c r="F7229" s="68"/>
      <c r="G7229" s="68"/>
      <c r="H7229" s="68"/>
    </row>
    <row r="7230" spans="1:8" x14ac:dyDescent="0.3">
      <c r="A7230" s="68"/>
      <c r="B7230" s="68"/>
      <c r="C7230" s="68"/>
      <c r="D7230" s="68"/>
      <c r="E7230" s="68"/>
      <c r="F7230" s="68"/>
      <c r="G7230" s="68"/>
      <c r="H7230" s="68"/>
    </row>
    <row r="7231" spans="1:8" x14ac:dyDescent="0.3">
      <c r="A7231" s="68"/>
      <c r="B7231" s="68"/>
      <c r="C7231" s="68"/>
      <c r="D7231" s="68"/>
      <c r="E7231" s="68"/>
      <c r="F7231" s="68"/>
      <c r="G7231" s="68"/>
      <c r="H7231" s="68"/>
    </row>
    <row r="7232" spans="1:8" x14ac:dyDescent="0.3">
      <c r="A7232" s="68"/>
      <c r="B7232" s="68"/>
      <c r="C7232" s="68"/>
      <c r="D7232" s="68"/>
      <c r="E7232" s="68"/>
      <c r="F7232" s="68"/>
      <c r="G7232" s="68"/>
      <c r="H7232" s="68"/>
    </row>
    <row r="7233" spans="1:8" x14ac:dyDescent="0.3">
      <c r="A7233" s="68"/>
      <c r="B7233" s="68"/>
      <c r="C7233" s="68"/>
      <c r="D7233" s="68"/>
      <c r="E7233" s="68"/>
      <c r="F7233" s="68"/>
      <c r="G7233" s="68"/>
      <c r="H7233" s="68"/>
    </row>
    <row r="7234" spans="1:8" x14ac:dyDescent="0.3">
      <c r="A7234" s="68"/>
      <c r="B7234" s="68"/>
      <c r="C7234" s="68"/>
      <c r="D7234" s="68"/>
      <c r="E7234" s="68"/>
      <c r="F7234" s="68"/>
      <c r="G7234" s="68"/>
      <c r="H7234" s="68"/>
    </row>
    <row r="7235" spans="1:8" x14ac:dyDescent="0.3">
      <c r="A7235" s="68"/>
      <c r="B7235" s="68"/>
      <c r="C7235" s="68"/>
      <c r="D7235" s="68"/>
      <c r="E7235" s="68"/>
      <c r="F7235" s="68"/>
      <c r="G7235" s="68"/>
      <c r="H7235" s="68"/>
    </row>
    <row r="7236" spans="1:8" x14ac:dyDescent="0.3">
      <c r="A7236" s="68"/>
      <c r="B7236" s="68"/>
      <c r="C7236" s="68"/>
      <c r="D7236" s="68"/>
      <c r="E7236" s="68"/>
      <c r="F7236" s="68"/>
      <c r="G7236" s="68"/>
      <c r="H7236" s="68"/>
    </row>
    <row r="7237" spans="1:8" x14ac:dyDescent="0.3">
      <c r="A7237" s="68"/>
      <c r="B7237" s="68"/>
      <c r="C7237" s="68"/>
      <c r="D7237" s="68"/>
      <c r="E7237" s="68"/>
      <c r="F7237" s="68"/>
      <c r="G7237" s="68"/>
      <c r="H7237" s="68"/>
    </row>
    <row r="7238" spans="1:8" x14ac:dyDescent="0.3">
      <c r="A7238" s="68"/>
      <c r="B7238" s="68"/>
      <c r="C7238" s="68"/>
      <c r="D7238" s="68"/>
      <c r="E7238" s="68"/>
      <c r="F7238" s="68"/>
      <c r="G7238" s="68"/>
      <c r="H7238" s="68"/>
    </row>
    <row r="7239" spans="1:8" x14ac:dyDescent="0.3">
      <c r="A7239" s="68"/>
      <c r="B7239" s="68"/>
      <c r="C7239" s="68"/>
      <c r="D7239" s="68"/>
      <c r="E7239" s="68"/>
      <c r="F7239" s="68"/>
      <c r="G7239" s="68"/>
      <c r="H7239" s="68"/>
    </row>
    <row r="7240" spans="1:8" x14ac:dyDescent="0.3">
      <c r="A7240" s="68"/>
      <c r="B7240" s="68"/>
      <c r="C7240" s="68"/>
      <c r="D7240" s="68"/>
      <c r="E7240" s="68"/>
      <c r="F7240" s="68"/>
      <c r="G7240" s="68"/>
      <c r="H7240" s="68"/>
    </row>
    <row r="7241" spans="1:8" x14ac:dyDescent="0.3">
      <c r="A7241" s="68"/>
      <c r="B7241" s="68"/>
      <c r="C7241" s="68"/>
      <c r="D7241" s="68"/>
      <c r="E7241" s="68"/>
      <c r="F7241" s="68"/>
      <c r="G7241" s="68"/>
      <c r="H7241" s="68"/>
    </row>
    <row r="7242" spans="1:8" x14ac:dyDescent="0.3">
      <c r="A7242" s="68"/>
      <c r="B7242" s="68"/>
      <c r="C7242" s="68"/>
      <c r="D7242" s="68"/>
      <c r="E7242" s="68"/>
      <c r="F7242" s="68"/>
      <c r="G7242" s="68"/>
      <c r="H7242" s="68"/>
    </row>
    <row r="7243" spans="1:8" x14ac:dyDescent="0.3">
      <c r="A7243" s="68"/>
      <c r="B7243" s="68"/>
      <c r="C7243" s="68"/>
      <c r="D7243" s="68"/>
      <c r="E7243" s="68"/>
      <c r="F7243" s="68"/>
      <c r="G7243" s="68"/>
      <c r="H7243" s="68"/>
    </row>
    <row r="7244" spans="1:8" x14ac:dyDescent="0.3">
      <c r="A7244" s="68"/>
      <c r="B7244" s="68"/>
      <c r="C7244" s="68"/>
      <c r="D7244" s="68"/>
      <c r="E7244" s="68"/>
      <c r="F7244" s="68"/>
      <c r="G7244" s="68"/>
      <c r="H7244" s="68"/>
    </row>
    <row r="7245" spans="1:8" x14ac:dyDescent="0.3">
      <c r="A7245" s="68"/>
      <c r="B7245" s="68"/>
      <c r="C7245" s="68"/>
      <c r="D7245" s="68"/>
      <c r="E7245" s="68"/>
      <c r="F7245" s="68"/>
      <c r="G7245" s="68"/>
      <c r="H7245" s="68"/>
    </row>
    <row r="7246" spans="1:8" x14ac:dyDescent="0.3">
      <c r="A7246" s="68"/>
      <c r="B7246" s="68"/>
      <c r="C7246" s="68"/>
      <c r="D7246" s="68"/>
      <c r="E7246" s="68"/>
      <c r="F7246" s="68"/>
      <c r="G7246" s="68"/>
      <c r="H7246" s="68"/>
    </row>
    <row r="7247" spans="1:8" x14ac:dyDescent="0.3">
      <c r="A7247" s="68"/>
      <c r="B7247" s="68"/>
      <c r="C7247" s="68"/>
      <c r="D7247" s="68"/>
      <c r="E7247" s="68"/>
      <c r="F7247" s="68"/>
      <c r="G7247" s="68"/>
      <c r="H7247" s="68"/>
    </row>
    <row r="7248" spans="1:8" x14ac:dyDescent="0.3">
      <c r="A7248" s="68"/>
      <c r="B7248" s="68"/>
      <c r="C7248" s="68"/>
      <c r="D7248" s="68"/>
      <c r="E7248" s="68"/>
      <c r="F7248" s="68"/>
      <c r="G7248" s="68"/>
      <c r="H7248" s="68"/>
    </row>
    <row r="7249" spans="1:8" x14ac:dyDescent="0.3">
      <c r="A7249" s="68"/>
      <c r="B7249" s="68"/>
      <c r="C7249" s="68"/>
      <c r="D7249" s="68"/>
      <c r="E7249" s="68"/>
      <c r="F7249" s="68"/>
      <c r="G7249" s="68"/>
      <c r="H7249" s="68"/>
    </row>
    <row r="7250" spans="1:8" x14ac:dyDescent="0.3">
      <c r="A7250" s="68"/>
      <c r="B7250" s="68"/>
      <c r="C7250" s="68"/>
      <c r="D7250" s="68"/>
      <c r="E7250" s="68"/>
      <c r="F7250" s="68"/>
      <c r="G7250" s="68"/>
      <c r="H7250" s="68"/>
    </row>
    <row r="7251" spans="1:8" x14ac:dyDescent="0.3">
      <c r="A7251" s="68"/>
      <c r="B7251" s="68"/>
      <c r="C7251" s="68"/>
      <c r="D7251" s="68"/>
      <c r="E7251" s="68"/>
      <c r="F7251" s="68"/>
      <c r="G7251" s="68"/>
      <c r="H7251" s="68"/>
    </row>
    <row r="7252" spans="1:8" x14ac:dyDescent="0.3">
      <c r="A7252" s="68"/>
      <c r="B7252" s="68"/>
      <c r="C7252" s="68"/>
      <c r="D7252" s="68"/>
      <c r="E7252" s="68"/>
      <c r="F7252" s="68"/>
      <c r="G7252" s="68"/>
      <c r="H7252" s="68"/>
    </row>
    <row r="7253" spans="1:8" x14ac:dyDescent="0.3">
      <c r="A7253" s="68"/>
      <c r="B7253" s="68"/>
      <c r="C7253" s="68"/>
      <c r="D7253" s="68"/>
      <c r="E7253" s="68"/>
      <c r="F7253" s="68"/>
      <c r="G7253" s="68"/>
      <c r="H7253" s="68"/>
    </row>
    <row r="7254" spans="1:8" x14ac:dyDescent="0.3">
      <c r="A7254" s="68"/>
      <c r="B7254" s="68"/>
      <c r="C7254" s="68"/>
      <c r="D7254" s="68"/>
      <c r="E7254" s="68"/>
      <c r="F7254" s="68"/>
      <c r="G7254" s="68"/>
      <c r="H7254" s="68"/>
    </row>
    <row r="7255" spans="1:8" x14ac:dyDescent="0.3">
      <c r="A7255" s="68"/>
      <c r="B7255" s="68"/>
      <c r="C7255" s="68"/>
      <c r="D7255" s="68"/>
      <c r="E7255" s="68"/>
      <c r="F7255" s="68"/>
      <c r="G7255" s="68"/>
      <c r="H7255" s="68"/>
    </row>
    <row r="7256" spans="1:8" x14ac:dyDescent="0.3">
      <c r="A7256" s="68"/>
      <c r="B7256" s="68"/>
      <c r="C7256" s="68"/>
      <c r="D7256" s="68"/>
      <c r="E7256" s="68"/>
      <c r="F7256" s="68"/>
      <c r="G7256" s="68"/>
      <c r="H7256" s="68"/>
    </row>
    <row r="7257" spans="1:8" x14ac:dyDescent="0.3">
      <c r="A7257" s="68"/>
      <c r="B7257" s="68"/>
      <c r="C7257" s="68"/>
      <c r="D7257" s="68"/>
      <c r="E7257" s="68"/>
      <c r="F7257" s="68"/>
      <c r="G7257" s="68"/>
      <c r="H7257" s="68"/>
    </row>
    <row r="7258" spans="1:8" x14ac:dyDescent="0.3">
      <c r="A7258" s="68"/>
      <c r="B7258" s="68"/>
      <c r="C7258" s="68"/>
      <c r="D7258" s="68"/>
      <c r="E7258" s="68"/>
      <c r="F7258" s="68"/>
      <c r="G7258" s="68"/>
      <c r="H7258" s="68"/>
    </row>
    <row r="7259" spans="1:8" x14ac:dyDescent="0.3">
      <c r="A7259" s="68"/>
      <c r="B7259" s="68"/>
      <c r="C7259" s="68"/>
      <c r="D7259" s="68"/>
      <c r="E7259" s="68"/>
      <c r="F7259" s="68"/>
      <c r="G7259" s="68"/>
      <c r="H7259" s="68"/>
    </row>
    <row r="7260" spans="1:8" x14ac:dyDescent="0.3">
      <c r="A7260" s="68"/>
      <c r="B7260" s="68"/>
      <c r="C7260" s="68"/>
      <c r="D7260" s="68"/>
      <c r="E7260" s="68"/>
      <c r="F7260" s="68"/>
      <c r="G7260" s="68"/>
      <c r="H7260" s="68"/>
    </row>
    <row r="7261" spans="1:8" x14ac:dyDescent="0.3">
      <c r="A7261" s="68"/>
      <c r="B7261" s="68"/>
      <c r="C7261" s="68"/>
      <c r="D7261" s="68"/>
      <c r="E7261" s="68"/>
      <c r="F7261" s="68"/>
      <c r="G7261" s="68"/>
      <c r="H7261" s="68"/>
    </row>
    <row r="7262" spans="1:8" x14ac:dyDescent="0.3">
      <c r="A7262" s="68"/>
      <c r="B7262" s="68"/>
      <c r="C7262" s="68"/>
      <c r="D7262" s="68"/>
      <c r="E7262" s="68"/>
      <c r="F7262" s="68"/>
      <c r="G7262" s="68"/>
      <c r="H7262" s="68"/>
    </row>
    <row r="7263" spans="1:8" x14ac:dyDescent="0.3">
      <c r="A7263" s="68"/>
      <c r="B7263" s="68"/>
      <c r="C7263" s="68"/>
      <c r="D7263" s="68"/>
      <c r="E7263" s="68"/>
      <c r="F7263" s="68"/>
      <c r="G7263" s="68"/>
      <c r="H7263" s="68"/>
    </row>
    <row r="7264" spans="1:8" x14ac:dyDescent="0.3">
      <c r="A7264" s="68"/>
      <c r="B7264" s="68"/>
      <c r="C7264" s="68"/>
      <c r="D7264" s="68"/>
      <c r="E7264" s="68"/>
      <c r="F7264" s="68"/>
      <c r="G7264" s="68"/>
      <c r="H7264" s="68"/>
    </row>
    <row r="7265" spans="1:8" x14ac:dyDescent="0.3">
      <c r="A7265" s="68"/>
      <c r="B7265" s="68"/>
      <c r="C7265" s="68"/>
      <c r="D7265" s="68"/>
      <c r="E7265" s="68"/>
      <c r="F7265" s="68"/>
      <c r="G7265" s="68"/>
      <c r="H7265" s="68"/>
    </row>
    <row r="7266" spans="1:8" x14ac:dyDescent="0.3">
      <c r="A7266" s="68"/>
      <c r="B7266" s="68"/>
      <c r="C7266" s="68"/>
      <c r="D7266" s="68"/>
      <c r="E7266" s="68"/>
      <c r="F7266" s="68"/>
      <c r="G7266" s="68"/>
      <c r="H7266" s="68"/>
    </row>
    <row r="7267" spans="1:8" x14ac:dyDescent="0.3">
      <c r="A7267" s="68"/>
      <c r="B7267" s="68"/>
      <c r="C7267" s="68"/>
      <c r="D7267" s="68"/>
      <c r="E7267" s="68"/>
      <c r="F7267" s="68"/>
      <c r="G7267" s="68"/>
      <c r="H7267" s="68"/>
    </row>
    <row r="7268" spans="1:8" x14ac:dyDescent="0.3">
      <c r="A7268" s="68"/>
      <c r="B7268" s="68"/>
      <c r="C7268" s="68"/>
      <c r="D7268" s="68"/>
      <c r="E7268" s="68"/>
      <c r="F7268" s="68"/>
      <c r="G7268" s="68"/>
      <c r="H7268" s="68"/>
    </row>
    <row r="7269" spans="1:8" x14ac:dyDescent="0.3">
      <c r="A7269" s="68"/>
      <c r="B7269" s="68"/>
      <c r="C7269" s="68"/>
      <c r="D7269" s="68"/>
      <c r="E7269" s="68"/>
      <c r="F7269" s="68"/>
      <c r="G7269" s="68"/>
      <c r="H7269" s="68"/>
    </row>
    <row r="7270" spans="1:8" x14ac:dyDescent="0.3">
      <c r="A7270" s="68"/>
      <c r="B7270" s="68"/>
      <c r="C7270" s="68"/>
      <c r="D7270" s="68"/>
      <c r="E7270" s="68"/>
      <c r="F7270" s="68"/>
      <c r="G7270" s="68"/>
      <c r="H7270" s="68"/>
    </row>
    <row r="7271" spans="1:8" x14ac:dyDescent="0.3">
      <c r="A7271" s="68"/>
      <c r="B7271" s="68"/>
      <c r="C7271" s="68"/>
      <c r="D7271" s="68"/>
      <c r="E7271" s="68"/>
      <c r="F7271" s="68"/>
      <c r="G7271" s="68"/>
      <c r="H7271" s="68"/>
    </row>
    <row r="7272" spans="1:8" x14ac:dyDescent="0.3">
      <c r="A7272" s="68"/>
      <c r="B7272" s="68"/>
      <c r="C7272" s="68"/>
      <c r="D7272" s="68"/>
      <c r="E7272" s="68"/>
      <c r="F7272" s="68"/>
      <c r="G7272" s="68"/>
      <c r="H7272" s="68"/>
    </row>
    <row r="7273" spans="1:8" x14ac:dyDescent="0.3">
      <c r="A7273" s="68"/>
      <c r="B7273" s="68"/>
      <c r="C7273" s="68"/>
      <c r="D7273" s="68"/>
      <c r="E7273" s="68"/>
      <c r="F7273" s="68"/>
      <c r="G7273" s="68"/>
      <c r="H7273" s="68"/>
    </row>
    <row r="7274" spans="1:8" x14ac:dyDescent="0.3">
      <c r="A7274" s="68"/>
      <c r="B7274" s="68"/>
      <c r="C7274" s="68"/>
      <c r="D7274" s="68"/>
      <c r="E7274" s="68"/>
      <c r="F7274" s="68"/>
      <c r="G7274" s="68"/>
      <c r="H7274" s="68"/>
    </row>
    <row r="7275" spans="1:8" x14ac:dyDescent="0.3">
      <c r="A7275" s="68"/>
      <c r="B7275" s="68"/>
      <c r="C7275" s="68"/>
      <c r="D7275" s="68"/>
      <c r="E7275" s="68"/>
      <c r="F7275" s="68"/>
      <c r="G7275" s="68"/>
      <c r="H7275" s="68"/>
    </row>
    <row r="7276" spans="1:8" x14ac:dyDescent="0.3">
      <c r="A7276" s="68"/>
      <c r="B7276" s="68"/>
      <c r="C7276" s="68"/>
      <c r="D7276" s="68"/>
      <c r="E7276" s="68"/>
      <c r="F7276" s="68"/>
      <c r="G7276" s="68"/>
      <c r="H7276" s="68"/>
    </row>
    <row r="7277" spans="1:8" x14ac:dyDescent="0.3">
      <c r="A7277" s="68"/>
      <c r="B7277" s="68"/>
      <c r="C7277" s="68"/>
      <c r="D7277" s="68"/>
      <c r="E7277" s="68"/>
      <c r="F7277" s="68"/>
      <c r="G7277" s="68"/>
      <c r="H7277" s="68"/>
    </row>
    <row r="7278" spans="1:8" x14ac:dyDescent="0.3">
      <c r="A7278" s="68"/>
      <c r="B7278" s="68"/>
      <c r="C7278" s="68"/>
      <c r="D7278" s="68"/>
      <c r="E7278" s="68"/>
      <c r="F7278" s="68"/>
      <c r="G7278" s="68"/>
      <c r="H7278" s="68"/>
    </row>
    <row r="7279" spans="1:8" x14ac:dyDescent="0.3">
      <c r="A7279" s="68"/>
      <c r="B7279" s="68"/>
      <c r="C7279" s="68"/>
      <c r="D7279" s="68"/>
      <c r="E7279" s="68"/>
      <c r="F7279" s="68"/>
      <c r="G7279" s="68"/>
      <c r="H7279" s="68"/>
    </row>
    <row r="7280" spans="1:8" x14ac:dyDescent="0.3">
      <c r="A7280" s="68"/>
      <c r="B7280" s="68"/>
      <c r="C7280" s="68"/>
      <c r="D7280" s="68"/>
      <c r="E7280" s="68"/>
      <c r="F7280" s="68"/>
      <c r="G7280" s="68"/>
      <c r="H7280" s="68"/>
    </row>
    <row r="7281" spans="1:8" x14ac:dyDescent="0.3">
      <c r="A7281" s="68"/>
      <c r="B7281" s="68"/>
      <c r="C7281" s="68"/>
      <c r="D7281" s="68"/>
      <c r="E7281" s="68"/>
      <c r="F7281" s="68"/>
      <c r="G7281" s="68"/>
      <c r="H7281" s="68"/>
    </row>
    <row r="7282" spans="1:8" x14ac:dyDescent="0.3">
      <c r="A7282" s="68"/>
      <c r="B7282" s="68"/>
      <c r="C7282" s="68"/>
      <c r="D7282" s="68"/>
      <c r="E7282" s="68"/>
      <c r="F7282" s="68"/>
      <c r="G7282" s="68"/>
      <c r="H7282" s="68"/>
    </row>
    <row r="7283" spans="1:8" x14ac:dyDescent="0.3">
      <c r="A7283" s="68"/>
      <c r="B7283" s="68"/>
      <c r="C7283" s="68"/>
      <c r="D7283" s="68"/>
      <c r="E7283" s="68"/>
      <c r="F7283" s="68"/>
      <c r="G7283" s="68"/>
      <c r="H7283" s="68"/>
    </row>
    <row r="7284" spans="1:8" x14ac:dyDescent="0.3">
      <c r="A7284" s="68"/>
      <c r="B7284" s="68"/>
      <c r="C7284" s="68"/>
      <c r="D7284" s="68"/>
      <c r="E7284" s="68"/>
      <c r="F7284" s="68"/>
      <c r="G7284" s="68"/>
      <c r="H7284" s="68"/>
    </row>
    <row r="7285" spans="1:8" x14ac:dyDescent="0.3">
      <c r="A7285" s="68"/>
      <c r="B7285" s="68"/>
      <c r="C7285" s="68"/>
      <c r="D7285" s="68"/>
      <c r="E7285" s="68"/>
      <c r="F7285" s="68"/>
      <c r="G7285" s="68"/>
      <c r="H7285" s="68"/>
    </row>
    <row r="7286" spans="1:8" x14ac:dyDescent="0.3">
      <c r="A7286" s="68"/>
      <c r="B7286" s="68"/>
      <c r="C7286" s="68"/>
      <c r="D7286" s="68"/>
      <c r="E7286" s="68"/>
      <c r="F7286" s="68"/>
      <c r="G7286" s="68"/>
      <c r="H7286" s="68"/>
    </row>
    <row r="7287" spans="1:8" x14ac:dyDescent="0.3">
      <c r="A7287" s="68"/>
      <c r="B7287" s="68"/>
      <c r="C7287" s="68"/>
      <c r="D7287" s="68"/>
      <c r="E7287" s="68"/>
      <c r="F7287" s="68"/>
      <c r="G7287" s="68"/>
      <c r="H7287" s="68"/>
    </row>
    <row r="7288" spans="1:8" x14ac:dyDescent="0.3">
      <c r="A7288" s="68"/>
      <c r="B7288" s="68"/>
      <c r="C7288" s="68"/>
      <c r="D7288" s="68"/>
      <c r="E7288" s="68"/>
      <c r="F7288" s="68"/>
      <c r="G7288" s="68"/>
      <c r="H7288" s="68"/>
    </row>
    <row r="7289" spans="1:8" x14ac:dyDescent="0.3">
      <c r="A7289" s="68"/>
      <c r="B7289" s="68"/>
      <c r="C7289" s="68"/>
      <c r="D7289" s="68"/>
      <c r="E7289" s="68"/>
      <c r="F7289" s="68"/>
      <c r="G7289" s="68"/>
      <c r="H7289" s="68"/>
    </row>
    <row r="7290" spans="1:8" x14ac:dyDescent="0.3">
      <c r="A7290" s="68"/>
      <c r="B7290" s="68"/>
      <c r="C7290" s="68"/>
      <c r="D7290" s="68"/>
      <c r="E7290" s="68"/>
      <c r="F7290" s="68"/>
      <c r="G7290" s="68"/>
      <c r="H7290" s="68"/>
    </row>
    <row r="7291" spans="1:8" x14ac:dyDescent="0.3">
      <c r="A7291" s="68"/>
      <c r="B7291" s="68"/>
      <c r="C7291" s="68"/>
      <c r="D7291" s="68"/>
      <c r="E7291" s="68"/>
      <c r="F7291" s="68"/>
      <c r="G7291" s="68"/>
      <c r="H7291" s="68"/>
    </row>
    <row r="7292" spans="1:8" x14ac:dyDescent="0.3">
      <c r="A7292" s="68"/>
      <c r="B7292" s="68"/>
      <c r="C7292" s="68"/>
      <c r="D7292" s="68"/>
      <c r="E7292" s="68"/>
      <c r="F7292" s="68"/>
      <c r="G7292" s="68"/>
      <c r="H7292" s="68"/>
    </row>
    <row r="7293" spans="1:8" x14ac:dyDescent="0.3">
      <c r="A7293" s="68"/>
      <c r="B7293" s="68"/>
      <c r="C7293" s="68"/>
      <c r="D7293" s="68"/>
      <c r="E7293" s="68"/>
      <c r="F7293" s="68"/>
      <c r="G7293" s="68"/>
      <c r="H7293" s="68"/>
    </row>
    <row r="7294" spans="1:8" x14ac:dyDescent="0.3">
      <c r="A7294" s="68"/>
      <c r="B7294" s="68"/>
      <c r="C7294" s="68"/>
      <c r="D7294" s="68"/>
      <c r="E7294" s="68"/>
      <c r="F7294" s="68"/>
      <c r="G7294" s="68"/>
      <c r="H7294" s="68"/>
    </row>
    <row r="7295" spans="1:8" x14ac:dyDescent="0.3">
      <c r="A7295" s="68"/>
      <c r="B7295" s="68"/>
      <c r="C7295" s="68"/>
      <c r="D7295" s="68"/>
      <c r="E7295" s="68"/>
      <c r="F7295" s="68"/>
      <c r="G7295" s="68"/>
      <c r="H7295" s="68"/>
    </row>
    <row r="7296" spans="1:8" x14ac:dyDescent="0.3">
      <c r="A7296" s="68"/>
      <c r="B7296" s="68"/>
      <c r="C7296" s="68"/>
      <c r="D7296" s="68"/>
      <c r="E7296" s="68"/>
      <c r="F7296" s="68"/>
      <c r="G7296" s="68"/>
      <c r="H7296" s="68"/>
    </row>
    <row r="7297" spans="1:8" x14ac:dyDescent="0.3">
      <c r="A7297" s="68"/>
      <c r="B7297" s="68"/>
      <c r="C7297" s="68"/>
      <c r="D7297" s="68"/>
      <c r="E7297" s="68"/>
      <c r="F7297" s="68"/>
      <c r="G7297" s="68"/>
      <c r="H7297" s="68"/>
    </row>
    <row r="7298" spans="1:8" x14ac:dyDescent="0.3">
      <c r="A7298" s="68"/>
      <c r="B7298" s="68"/>
      <c r="C7298" s="68"/>
      <c r="D7298" s="68"/>
      <c r="E7298" s="68"/>
      <c r="F7298" s="68"/>
      <c r="G7298" s="68"/>
      <c r="H7298" s="68"/>
    </row>
    <row r="7299" spans="1:8" x14ac:dyDescent="0.3">
      <c r="A7299" s="68"/>
      <c r="B7299" s="68"/>
      <c r="C7299" s="68"/>
      <c r="D7299" s="68"/>
      <c r="E7299" s="68"/>
      <c r="F7299" s="68"/>
      <c r="G7299" s="68"/>
      <c r="H7299" s="68"/>
    </row>
    <row r="7300" spans="1:8" x14ac:dyDescent="0.3">
      <c r="A7300" s="68"/>
      <c r="B7300" s="68"/>
      <c r="C7300" s="68"/>
      <c r="D7300" s="68"/>
      <c r="E7300" s="68"/>
      <c r="F7300" s="68"/>
      <c r="G7300" s="68"/>
      <c r="H7300" s="68"/>
    </row>
    <row r="7301" spans="1:8" x14ac:dyDescent="0.3">
      <c r="A7301" s="68"/>
      <c r="B7301" s="68"/>
      <c r="C7301" s="68"/>
      <c r="D7301" s="68"/>
      <c r="E7301" s="68"/>
      <c r="F7301" s="68"/>
      <c r="G7301" s="68"/>
      <c r="H7301" s="68"/>
    </row>
    <row r="7302" spans="1:8" x14ac:dyDescent="0.3">
      <c r="A7302" s="68"/>
      <c r="B7302" s="68"/>
      <c r="C7302" s="68"/>
      <c r="D7302" s="68"/>
      <c r="E7302" s="68"/>
      <c r="F7302" s="68"/>
      <c r="G7302" s="68"/>
      <c r="H7302" s="68"/>
    </row>
    <row r="7303" spans="1:8" x14ac:dyDescent="0.3">
      <c r="A7303" s="68"/>
      <c r="B7303" s="68"/>
      <c r="C7303" s="68"/>
      <c r="D7303" s="68"/>
      <c r="E7303" s="68"/>
      <c r="F7303" s="68"/>
      <c r="G7303" s="68"/>
      <c r="H7303" s="68"/>
    </row>
    <row r="7304" spans="1:8" x14ac:dyDescent="0.3">
      <c r="A7304" s="68"/>
      <c r="B7304" s="68"/>
      <c r="C7304" s="68"/>
      <c r="D7304" s="68"/>
      <c r="E7304" s="68"/>
      <c r="F7304" s="68"/>
      <c r="G7304" s="68"/>
      <c r="H7304" s="68"/>
    </row>
    <row r="7305" spans="1:8" x14ac:dyDescent="0.3">
      <c r="A7305" s="68"/>
      <c r="B7305" s="68"/>
      <c r="C7305" s="68"/>
      <c r="D7305" s="68"/>
      <c r="E7305" s="68"/>
      <c r="F7305" s="68"/>
      <c r="G7305" s="68"/>
      <c r="H7305" s="68"/>
    </row>
    <row r="7306" spans="1:8" x14ac:dyDescent="0.3">
      <c r="A7306" s="68"/>
      <c r="B7306" s="68"/>
      <c r="C7306" s="68"/>
      <c r="D7306" s="68"/>
      <c r="E7306" s="68"/>
      <c r="F7306" s="68"/>
      <c r="G7306" s="68"/>
      <c r="H7306" s="68"/>
    </row>
    <row r="7307" spans="1:8" x14ac:dyDescent="0.3">
      <c r="A7307" s="68"/>
      <c r="B7307" s="68"/>
      <c r="C7307" s="68"/>
      <c r="D7307" s="68"/>
      <c r="E7307" s="68"/>
      <c r="F7307" s="68"/>
      <c r="G7307" s="68"/>
      <c r="H7307" s="68"/>
    </row>
    <row r="7308" spans="1:8" x14ac:dyDescent="0.3">
      <c r="A7308" s="68"/>
      <c r="B7308" s="68"/>
      <c r="C7308" s="68"/>
      <c r="D7308" s="68"/>
      <c r="E7308" s="68"/>
      <c r="F7308" s="68"/>
      <c r="G7308" s="68"/>
      <c r="H7308" s="68"/>
    </row>
    <row r="7309" spans="1:8" x14ac:dyDescent="0.3">
      <c r="A7309" s="68"/>
      <c r="B7309" s="68"/>
      <c r="C7309" s="68"/>
      <c r="D7309" s="68"/>
      <c r="E7309" s="68"/>
      <c r="F7309" s="68"/>
      <c r="G7309" s="68"/>
      <c r="H7309" s="68"/>
    </row>
    <row r="7310" spans="1:8" x14ac:dyDescent="0.3">
      <c r="A7310" s="68"/>
      <c r="B7310" s="68"/>
      <c r="C7310" s="68"/>
      <c r="D7310" s="68"/>
      <c r="E7310" s="68"/>
      <c r="F7310" s="68"/>
      <c r="G7310" s="68"/>
      <c r="H7310" s="68"/>
    </row>
    <row r="7311" spans="1:8" x14ac:dyDescent="0.3">
      <c r="A7311" s="68"/>
      <c r="B7311" s="68"/>
      <c r="C7311" s="68"/>
      <c r="D7311" s="68"/>
      <c r="E7311" s="68"/>
      <c r="F7311" s="68"/>
      <c r="G7311" s="68"/>
      <c r="H7311" s="68"/>
    </row>
    <row r="7312" spans="1:8" x14ac:dyDescent="0.3">
      <c r="A7312" s="68"/>
      <c r="B7312" s="68"/>
      <c r="C7312" s="68"/>
      <c r="D7312" s="68"/>
      <c r="E7312" s="68"/>
      <c r="F7312" s="68"/>
      <c r="G7312" s="68"/>
      <c r="H7312" s="68"/>
    </row>
    <row r="7313" spans="1:8" x14ac:dyDescent="0.3">
      <c r="A7313" s="68"/>
      <c r="B7313" s="68"/>
      <c r="C7313" s="68"/>
      <c r="D7313" s="68"/>
      <c r="E7313" s="68"/>
      <c r="F7313" s="68"/>
      <c r="G7313" s="68"/>
      <c r="H7313" s="68"/>
    </row>
    <row r="7314" spans="1:8" x14ac:dyDescent="0.3">
      <c r="A7314" s="68"/>
      <c r="B7314" s="68"/>
      <c r="C7314" s="68"/>
      <c r="D7314" s="68"/>
      <c r="E7314" s="68"/>
      <c r="F7314" s="68"/>
      <c r="G7314" s="68"/>
      <c r="H7314" s="68"/>
    </row>
    <row r="7315" spans="1:8" x14ac:dyDescent="0.3">
      <c r="A7315" s="68"/>
      <c r="B7315" s="68"/>
      <c r="C7315" s="68"/>
      <c r="D7315" s="68"/>
      <c r="E7315" s="68"/>
      <c r="F7315" s="68"/>
      <c r="G7315" s="68"/>
      <c r="H7315" s="68"/>
    </row>
    <row r="7316" spans="1:8" x14ac:dyDescent="0.3">
      <c r="A7316" s="68"/>
      <c r="B7316" s="68"/>
      <c r="C7316" s="68"/>
      <c r="D7316" s="68"/>
      <c r="E7316" s="68"/>
      <c r="F7316" s="68"/>
      <c r="G7316" s="68"/>
      <c r="H7316" s="68"/>
    </row>
    <row r="7317" spans="1:8" x14ac:dyDescent="0.3">
      <c r="A7317" s="68"/>
      <c r="B7317" s="68"/>
      <c r="C7317" s="68"/>
      <c r="D7317" s="68"/>
      <c r="E7317" s="68"/>
      <c r="F7317" s="68"/>
      <c r="G7317" s="68"/>
      <c r="H7317" s="68"/>
    </row>
    <row r="7318" spans="1:8" x14ac:dyDescent="0.3">
      <c r="A7318" s="68"/>
      <c r="B7318" s="68"/>
      <c r="C7318" s="68"/>
      <c r="D7318" s="68"/>
      <c r="E7318" s="68"/>
      <c r="F7318" s="68"/>
      <c r="G7318" s="68"/>
      <c r="H7318" s="68"/>
    </row>
    <row r="7319" spans="1:8" x14ac:dyDescent="0.3">
      <c r="A7319" s="68"/>
      <c r="B7319" s="68"/>
      <c r="C7319" s="68"/>
      <c r="D7319" s="68"/>
      <c r="E7319" s="68"/>
      <c r="F7319" s="68"/>
      <c r="G7319" s="68"/>
      <c r="H7319" s="68"/>
    </row>
    <row r="7320" spans="1:8" x14ac:dyDescent="0.3">
      <c r="A7320" s="68"/>
      <c r="B7320" s="68"/>
      <c r="C7320" s="68"/>
      <c r="D7320" s="68"/>
      <c r="E7320" s="68"/>
      <c r="F7320" s="68"/>
      <c r="G7320" s="68"/>
      <c r="H7320" s="68"/>
    </row>
    <row r="7321" spans="1:8" x14ac:dyDescent="0.3">
      <c r="A7321" s="68"/>
      <c r="B7321" s="68"/>
      <c r="C7321" s="68"/>
      <c r="D7321" s="68"/>
      <c r="E7321" s="68"/>
      <c r="F7321" s="68"/>
      <c r="G7321" s="68"/>
      <c r="H7321" s="68"/>
    </row>
    <row r="7322" spans="1:8" x14ac:dyDescent="0.3">
      <c r="A7322" s="68"/>
      <c r="B7322" s="68"/>
      <c r="C7322" s="68"/>
      <c r="D7322" s="68"/>
      <c r="E7322" s="68"/>
      <c r="F7322" s="68"/>
      <c r="G7322" s="68"/>
      <c r="H7322" s="68"/>
    </row>
    <row r="7323" spans="1:8" x14ac:dyDescent="0.3">
      <c r="A7323" s="68"/>
      <c r="B7323" s="68"/>
      <c r="C7323" s="68"/>
      <c r="D7323" s="68"/>
      <c r="E7323" s="68"/>
      <c r="F7323" s="68"/>
      <c r="G7323" s="68"/>
      <c r="H7323" s="68"/>
    </row>
    <row r="7324" spans="1:8" x14ac:dyDescent="0.3">
      <c r="A7324" s="68"/>
      <c r="B7324" s="68"/>
      <c r="C7324" s="68"/>
      <c r="D7324" s="68"/>
      <c r="E7324" s="68"/>
      <c r="F7324" s="68"/>
      <c r="G7324" s="68"/>
      <c r="H7324" s="68"/>
    </row>
    <row r="7325" spans="1:8" x14ac:dyDescent="0.3">
      <c r="A7325" s="68"/>
      <c r="B7325" s="68"/>
      <c r="C7325" s="68"/>
      <c r="D7325" s="68"/>
      <c r="E7325" s="68"/>
      <c r="F7325" s="68"/>
      <c r="G7325" s="68"/>
      <c r="H7325" s="68"/>
    </row>
    <row r="7326" spans="1:8" x14ac:dyDescent="0.3">
      <c r="A7326" s="68"/>
      <c r="B7326" s="68"/>
      <c r="C7326" s="68"/>
      <c r="D7326" s="68"/>
      <c r="E7326" s="68"/>
      <c r="F7326" s="68"/>
      <c r="G7326" s="68"/>
      <c r="H7326" s="68"/>
    </row>
    <row r="7327" spans="1:8" x14ac:dyDescent="0.3">
      <c r="A7327" s="68"/>
      <c r="B7327" s="68"/>
      <c r="C7327" s="68"/>
      <c r="D7327" s="68"/>
      <c r="E7327" s="68"/>
      <c r="F7327" s="68"/>
      <c r="G7327" s="68"/>
      <c r="H7327" s="68"/>
    </row>
    <row r="7328" spans="1:8" x14ac:dyDescent="0.3">
      <c r="A7328" s="68"/>
      <c r="B7328" s="68"/>
      <c r="C7328" s="68"/>
      <c r="D7328" s="68"/>
      <c r="E7328" s="68"/>
      <c r="F7328" s="68"/>
      <c r="G7328" s="68"/>
      <c r="H7328" s="68"/>
    </row>
    <row r="7329" spans="1:8" x14ac:dyDescent="0.3">
      <c r="A7329" s="68"/>
      <c r="B7329" s="68"/>
      <c r="C7329" s="68"/>
      <c r="D7329" s="68"/>
      <c r="E7329" s="68"/>
      <c r="F7329" s="68"/>
      <c r="G7329" s="68"/>
      <c r="H7329" s="68"/>
    </row>
    <row r="7330" spans="1:8" x14ac:dyDescent="0.3">
      <c r="A7330" s="68"/>
      <c r="B7330" s="68"/>
      <c r="C7330" s="68"/>
      <c r="D7330" s="68"/>
      <c r="E7330" s="68"/>
      <c r="F7330" s="68"/>
      <c r="G7330" s="68"/>
      <c r="H7330" s="68"/>
    </row>
    <row r="7331" spans="1:8" x14ac:dyDescent="0.3">
      <c r="A7331" s="68"/>
      <c r="B7331" s="68"/>
      <c r="C7331" s="68"/>
      <c r="D7331" s="68"/>
      <c r="E7331" s="68"/>
      <c r="F7331" s="68"/>
      <c r="G7331" s="68"/>
      <c r="H7331" s="68"/>
    </row>
    <row r="7332" spans="1:8" x14ac:dyDescent="0.3">
      <c r="A7332" s="68"/>
      <c r="B7332" s="68"/>
      <c r="C7332" s="68"/>
      <c r="D7332" s="68"/>
      <c r="E7332" s="68"/>
      <c r="F7332" s="68"/>
      <c r="G7332" s="68"/>
      <c r="H7332" s="68"/>
    </row>
    <row r="7333" spans="1:8" x14ac:dyDescent="0.3">
      <c r="A7333" s="68"/>
      <c r="B7333" s="68"/>
      <c r="C7333" s="68"/>
      <c r="D7333" s="68"/>
      <c r="E7333" s="68"/>
      <c r="F7333" s="68"/>
      <c r="G7333" s="68"/>
      <c r="H7333" s="68"/>
    </row>
    <row r="7334" spans="1:8" x14ac:dyDescent="0.3">
      <c r="A7334" s="68"/>
      <c r="B7334" s="68"/>
      <c r="C7334" s="68"/>
      <c r="D7334" s="68"/>
      <c r="E7334" s="68"/>
      <c r="F7334" s="68"/>
      <c r="G7334" s="68"/>
      <c r="H7334" s="68"/>
    </row>
    <row r="7335" spans="1:8" x14ac:dyDescent="0.3">
      <c r="A7335" s="68"/>
      <c r="B7335" s="68"/>
      <c r="C7335" s="68"/>
      <c r="D7335" s="68"/>
      <c r="E7335" s="68"/>
      <c r="F7335" s="68"/>
      <c r="G7335" s="68"/>
      <c r="H7335" s="68"/>
    </row>
    <row r="7336" spans="1:8" x14ac:dyDescent="0.3">
      <c r="A7336" s="68"/>
      <c r="B7336" s="68"/>
      <c r="C7336" s="68"/>
      <c r="D7336" s="68"/>
      <c r="E7336" s="68"/>
      <c r="F7336" s="68"/>
      <c r="G7336" s="68"/>
      <c r="H7336" s="68"/>
    </row>
    <row r="7337" spans="1:8" x14ac:dyDescent="0.3">
      <c r="A7337" s="68"/>
      <c r="B7337" s="68"/>
      <c r="C7337" s="68"/>
      <c r="D7337" s="68"/>
      <c r="E7337" s="68"/>
      <c r="F7337" s="68"/>
      <c r="G7337" s="68"/>
      <c r="H7337" s="68"/>
    </row>
    <row r="7338" spans="1:8" x14ac:dyDescent="0.3">
      <c r="A7338" s="68"/>
      <c r="B7338" s="68"/>
      <c r="C7338" s="68"/>
      <c r="D7338" s="68"/>
      <c r="E7338" s="68"/>
      <c r="F7338" s="68"/>
      <c r="G7338" s="68"/>
      <c r="H7338" s="68"/>
    </row>
    <row r="7339" spans="1:8" x14ac:dyDescent="0.3">
      <c r="A7339" s="68"/>
      <c r="B7339" s="68"/>
      <c r="C7339" s="68"/>
      <c r="D7339" s="68"/>
      <c r="E7339" s="68"/>
      <c r="F7339" s="68"/>
      <c r="G7339" s="68"/>
      <c r="H7339" s="68"/>
    </row>
    <row r="7340" spans="1:8" x14ac:dyDescent="0.3">
      <c r="A7340" s="68"/>
      <c r="B7340" s="68"/>
      <c r="C7340" s="68"/>
      <c r="D7340" s="68"/>
      <c r="E7340" s="68"/>
      <c r="F7340" s="68"/>
      <c r="G7340" s="68"/>
      <c r="H7340" s="68"/>
    </row>
    <row r="7341" spans="1:8" x14ac:dyDescent="0.3">
      <c r="A7341" s="68"/>
      <c r="B7341" s="68"/>
      <c r="C7341" s="68"/>
      <c r="D7341" s="68"/>
      <c r="E7341" s="68"/>
      <c r="F7341" s="68"/>
      <c r="G7341" s="68"/>
      <c r="H7341" s="68"/>
    </row>
    <row r="7342" spans="1:8" x14ac:dyDescent="0.3">
      <c r="A7342" s="68"/>
      <c r="B7342" s="68"/>
      <c r="C7342" s="68"/>
      <c r="D7342" s="68"/>
      <c r="E7342" s="68"/>
      <c r="F7342" s="68"/>
      <c r="G7342" s="68"/>
      <c r="H7342" s="68"/>
    </row>
    <row r="7343" spans="1:8" x14ac:dyDescent="0.3">
      <c r="A7343" s="68"/>
      <c r="B7343" s="68"/>
      <c r="C7343" s="68"/>
      <c r="D7343" s="68"/>
      <c r="E7343" s="68"/>
      <c r="F7343" s="68"/>
      <c r="G7343" s="68"/>
      <c r="H7343" s="68"/>
    </row>
    <row r="7344" spans="1:8" x14ac:dyDescent="0.3">
      <c r="A7344" s="68"/>
      <c r="B7344" s="68"/>
      <c r="C7344" s="68"/>
      <c r="D7344" s="68"/>
      <c r="E7344" s="68"/>
      <c r="F7344" s="68"/>
      <c r="G7344" s="68"/>
      <c r="H7344" s="68"/>
    </row>
    <row r="7345" spans="1:8" x14ac:dyDescent="0.3">
      <c r="A7345" s="68"/>
      <c r="B7345" s="68"/>
      <c r="C7345" s="68"/>
      <c r="D7345" s="68"/>
      <c r="E7345" s="68"/>
      <c r="F7345" s="68"/>
      <c r="G7345" s="68"/>
      <c r="H7345" s="68"/>
    </row>
    <row r="7346" spans="1:8" x14ac:dyDescent="0.3">
      <c r="A7346" s="68"/>
      <c r="B7346" s="68"/>
      <c r="C7346" s="68"/>
      <c r="D7346" s="68"/>
      <c r="E7346" s="68"/>
      <c r="F7346" s="68"/>
      <c r="G7346" s="68"/>
      <c r="H7346" s="68"/>
    </row>
    <row r="7347" spans="1:8" x14ac:dyDescent="0.3">
      <c r="A7347" s="68"/>
      <c r="B7347" s="68"/>
      <c r="C7347" s="68"/>
      <c r="D7347" s="68"/>
      <c r="E7347" s="68"/>
      <c r="F7347" s="68"/>
      <c r="G7347" s="68"/>
      <c r="H7347" s="68"/>
    </row>
    <row r="7348" spans="1:8" x14ac:dyDescent="0.3">
      <c r="A7348" s="68"/>
      <c r="B7348" s="68"/>
      <c r="C7348" s="68"/>
      <c r="D7348" s="68"/>
      <c r="E7348" s="68"/>
      <c r="F7348" s="68"/>
      <c r="G7348" s="68"/>
      <c r="H7348" s="68"/>
    </row>
    <row r="7349" spans="1:8" x14ac:dyDescent="0.3">
      <c r="A7349" s="68"/>
      <c r="B7349" s="68"/>
      <c r="C7349" s="68"/>
      <c r="D7349" s="68"/>
      <c r="E7349" s="68"/>
      <c r="F7349" s="68"/>
      <c r="G7349" s="68"/>
      <c r="H7349" s="68"/>
    </row>
    <row r="7350" spans="1:8" x14ac:dyDescent="0.3">
      <c r="A7350" s="68"/>
      <c r="B7350" s="68"/>
      <c r="C7350" s="68"/>
      <c r="D7350" s="68"/>
      <c r="E7350" s="68"/>
      <c r="F7350" s="68"/>
      <c r="G7350" s="68"/>
      <c r="H7350" s="68"/>
    </row>
    <row r="7351" spans="1:8" x14ac:dyDescent="0.3">
      <c r="A7351" s="68"/>
      <c r="B7351" s="68"/>
      <c r="C7351" s="68"/>
      <c r="D7351" s="68"/>
      <c r="E7351" s="68"/>
      <c r="F7351" s="68"/>
      <c r="G7351" s="68"/>
      <c r="H7351" s="68"/>
    </row>
    <row r="7352" spans="1:8" x14ac:dyDescent="0.3">
      <c r="A7352" s="68"/>
      <c r="B7352" s="68"/>
      <c r="C7352" s="68"/>
      <c r="D7352" s="68"/>
      <c r="E7352" s="68"/>
      <c r="F7352" s="68"/>
      <c r="G7352" s="68"/>
      <c r="H7352" s="68"/>
    </row>
    <row r="7353" spans="1:8" x14ac:dyDescent="0.3">
      <c r="A7353" s="68"/>
      <c r="B7353" s="68"/>
      <c r="C7353" s="68"/>
      <c r="D7353" s="68"/>
      <c r="E7353" s="68"/>
      <c r="F7353" s="68"/>
      <c r="G7353" s="68"/>
      <c r="H7353" s="68"/>
    </row>
    <row r="7354" spans="1:8" x14ac:dyDescent="0.3">
      <c r="A7354" s="68"/>
      <c r="B7354" s="68"/>
      <c r="C7354" s="68"/>
      <c r="D7354" s="68"/>
      <c r="E7354" s="68"/>
      <c r="F7354" s="68"/>
      <c r="G7354" s="68"/>
      <c r="H7354" s="68"/>
    </row>
    <row r="7355" spans="1:8" x14ac:dyDescent="0.3">
      <c r="A7355" s="68"/>
      <c r="B7355" s="68"/>
      <c r="C7355" s="68"/>
      <c r="D7355" s="68"/>
      <c r="E7355" s="68"/>
      <c r="F7355" s="68"/>
      <c r="G7355" s="68"/>
      <c r="H7355" s="68"/>
    </row>
    <row r="7356" spans="1:8" x14ac:dyDescent="0.3">
      <c r="A7356" s="68"/>
      <c r="B7356" s="68"/>
      <c r="C7356" s="68"/>
      <c r="D7356" s="68"/>
      <c r="E7356" s="68"/>
      <c r="F7356" s="68"/>
      <c r="G7356" s="68"/>
      <c r="H7356" s="68"/>
    </row>
    <row r="7357" spans="1:8" x14ac:dyDescent="0.3">
      <c r="A7357" s="68"/>
      <c r="B7357" s="68"/>
      <c r="C7357" s="68"/>
      <c r="D7357" s="68"/>
      <c r="E7357" s="68"/>
      <c r="F7357" s="68"/>
      <c r="G7357" s="68"/>
      <c r="H7357" s="68"/>
    </row>
    <row r="7358" spans="1:8" x14ac:dyDescent="0.3">
      <c r="A7358" s="68"/>
      <c r="B7358" s="68"/>
      <c r="C7358" s="68"/>
      <c r="D7358" s="68"/>
      <c r="E7358" s="68"/>
      <c r="F7358" s="68"/>
      <c r="G7358" s="68"/>
      <c r="H7358" s="68"/>
    </row>
    <row r="7359" spans="1:8" x14ac:dyDescent="0.3">
      <c r="A7359" s="68"/>
      <c r="B7359" s="68"/>
      <c r="C7359" s="68"/>
      <c r="D7359" s="68"/>
      <c r="E7359" s="68"/>
      <c r="F7359" s="68"/>
      <c r="G7359" s="68"/>
      <c r="H7359" s="68"/>
    </row>
    <row r="7360" spans="1:8" x14ac:dyDescent="0.3">
      <c r="A7360" s="68"/>
      <c r="B7360" s="68"/>
      <c r="C7360" s="68"/>
      <c r="D7360" s="68"/>
      <c r="E7360" s="68"/>
      <c r="F7360" s="68"/>
      <c r="G7360" s="68"/>
      <c r="H7360" s="68"/>
    </row>
    <row r="7361" spans="1:8" x14ac:dyDescent="0.3">
      <c r="A7361" s="68"/>
      <c r="B7361" s="68"/>
      <c r="C7361" s="68"/>
      <c r="D7361" s="68"/>
      <c r="E7361" s="68"/>
      <c r="F7361" s="68"/>
      <c r="G7361" s="68"/>
      <c r="H7361" s="68"/>
    </row>
    <row r="7362" spans="1:8" x14ac:dyDescent="0.3">
      <c r="A7362" s="68"/>
      <c r="B7362" s="68"/>
      <c r="C7362" s="68"/>
      <c r="D7362" s="68"/>
      <c r="E7362" s="68"/>
      <c r="F7362" s="68"/>
      <c r="G7362" s="68"/>
      <c r="H7362" s="68"/>
    </row>
    <row r="7363" spans="1:8" x14ac:dyDescent="0.3">
      <c r="A7363" s="68"/>
      <c r="B7363" s="68"/>
      <c r="C7363" s="68"/>
      <c r="D7363" s="68"/>
      <c r="E7363" s="68"/>
      <c r="F7363" s="68"/>
      <c r="G7363" s="68"/>
      <c r="H7363" s="68"/>
    </row>
    <row r="7364" spans="1:8" x14ac:dyDescent="0.3">
      <c r="A7364" s="68"/>
      <c r="B7364" s="68"/>
      <c r="C7364" s="68"/>
      <c r="D7364" s="68"/>
      <c r="E7364" s="68"/>
      <c r="F7364" s="68"/>
      <c r="G7364" s="68"/>
      <c r="H7364" s="68"/>
    </row>
    <row r="7365" spans="1:8" x14ac:dyDescent="0.3">
      <c r="A7365" s="68"/>
      <c r="B7365" s="68"/>
      <c r="C7365" s="68"/>
      <c r="D7365" s="68"/>
      <c r="E7365" s="68"/>
      <c r="F7365" s="68"/>
      <c r="G7365" s="68"/>
      <c r="H7365" s="68"/>
    </row>
    <row r="7366" spans="1:8" x14ac:dyDescent="0.3">
      <c r="A7366" s="68"/>
      <c r="B7366" s="68"/>
      <c r="C7366" s="68"/>
      <c r="D7366" s="68"/>
      <c r="E7366" s="68"/>
      <c r="F7366" s="68"/>
      <c r="G7366" s="68"/>
      <c r="H7366" s="68"/>
    </row>
    <row r="7367" spans="1:8" x14ac:dyDescent="0.3">
      <c r="A7367" s="68"/>
      <c r="B7367" s="68"/>
      <c r="C7367" s="68"/>
      <c r="D7367" s="68"/>
      <c r="E7367" s="68"/>
      <c r="F7367" s="68"/>
      <c r="G7367" s="68"/>
      <c r="H7367" s="68"/>
    </row>
    <row r="7368" spans="1:8" x14ac:dyDescent="0.3">
      <c r="A7368" s="68"/>
      <c r="B7368" s="68"/>
      <c r="C7368" s="68"/>
      <c r="D7368" s="68"/>
      <c r="E7368" s="68"/>
      <c r="F7368" s="68"/>
      <c r="G7368" s="68"/>
      <c r="H7368" s="68"/>
    </row>
    <row r="7369" spans="1:8" x14ac:dyDescent="0.3">
      <c r="A7369" s="68"/>
      <c r="B7369" s="68"/>
      <c r="C7369" s="68"/>
      <c r="D7369" s="68"/>
      <c r="E7369" s="68"/>
      <c r="F7369" s="68"/>
      <c r="G7369" s="68"/>
      <c r="H7369" s="68"/>
    </row>
    <row r="7370" spans="1:8" x14ac:dyDescent="0.3">
      <c r="A7370" s="68"/>
      <c r="B7370" s="68"/>
      <c r="C7370" s="68"/>
      <c r="D7370" s="68"/>
      <c r="E7370" s="68"/>
      <c r="F7370" s="68"/>
      <c r="G7370" s="68"/>
      <c r="H7370" s="68"/>
    </row>
    <row r="7371" spans="1:8" x14ac:dyDescent="0.3">
      <c r="A7371" s="68"/>
      <c r="B7371" s="68"/>
      <c r="C7371" s="68"/>
      <c r="D7371" s="68"/>
      <c r="E7371" s="68"/>
      <c r="F7371" s="68"/>
      <c r="G7371" s="68"/>
      <c r="H7371" s="68"/>
    </row>
    <row r="7372" spans="1:8" x14ac:dyDescent="0.3">
      <c r="A7372" s="68"/>
      <c r="B7372" s="68"/>
      <c r="C7372" s="68"/>
      <c r="D7372" s="68"/>
      <c r="E7372" s="68"/>
      <c r="F7372" s="68"/>
      <c r="G7372" s="68"/>
      <c r="H7372" s="68"/>
    </row>
    <row r="7373" spans="1:8" x14ac:dyDescent="0.3">
      <c r="A7373" s="68"/>
      <c r="B7373" s="68"/>
      <c r="C7373" s="68"/>
      <c r="D7373" s="68"/>
      <c r="E7373" s="68"/>
      <c r="F7373" s="68"/>
      <c r="G7373" s="68"/>
      <c r="H7373" s="68"/>
    </row>
    <row r="7374" spans="1:8" x14ac:dyDescent="0.3">
      <c r="A7374" s="68"/>
      <c r="B7374" s="68"/>
      <c r="C7374" s="68"/>
      <c r="D7374" s="68"/>
      <c r="E7374" s="68"/>
      <c r="F7374" s="68"/>
      <c r="G7374" s="68"/>
      <c r="H7374" s="68"/>
    </row>
    <row r="7375" spans="1:8" x14ac:dyDescent="0.3">
      <c r="A7375" s="68"/>
      <c r="B7375" s="68"/>
      <c r="C7375" s="68"/>
      <c r="D7375" s="68"/>
      <c r="E7375" s="68"/>
      <c r="F7375" s="68"/>
      <c r="G7375" s="68"/>
      <c r="H7375" s="68"/>
    </row>
    <row r="7376" spans="1:8" x14ac:dyDescent="0.3">
      <c r="A7376" s="68"/>
      <c r="B7376" s="68"/>
      <c r="C7376" s="68"/>
      <c r="D7376" s="68"/>
      <c r="E7376" s="68"/>
      <c r="F7376" s="68"/>
      <c r="G7376" s="68"/>
      <c r="H7376" s="68"/>
    </row>
    <row r="7377" spans="1:8" x14ac:dyDescent="0.3">
      <c r="A7377" s="68"/>
      <c r="B7377" s="68"/>
      <c r="C7377" s="68"/>
      <c r="D7377" s="68"/>
      <c r="E7377" s="68"/>
      <c r="F7377" s="68"/>
      <c r="G7377" s="68"/>
      <c r="H7377" s="68"/>
    </row>
    <row r="7378" spans="1:8" x14ac:dyDescent="0.3">
      <c r="A7378" s="68"/>
      <c r="B7378" s="68"/>
      <c r="C7378" s="68"/>
      <c r="D7378" s="68"/>
      <c r="E7378" s="68"/>
      <c r="F7378" s="68"/>
      <c r="G7378" s="68"/>
      <c r="H7378" s="68"/>
    </row>
    <row r="7379" spans="1:8" x14ac:dyDescent="0.3">
      <c r="A7379" s="68"/>
      <c r="B7379" s="68"/>
      <c r="C7379" s="68"/>
      <c r="D7379" s="68"/>
      <c r="E7379" s="68"/>
      <c r="F7379" s="68"/>
      <c r="G7379" s="68"/>
      <c r="H7379" s="68"/>
    </row>
    <row r="7380" spans="1:8" x14ac:dyDescent="0.3">
      <c r="A7380" s="68"/>
      <c r="B7380" s="68"/>
      <c r="C7380" s="68"/>
      <c r="D7380" s="68"/>
      <c r="E7380" s="68"/>
      <c r="F7380" s="68"/>
      <c r="G7380" s="68"/>
      <c r="H7380" s="68"/>
    </row>
    <row r="7381" spans="1:8" x14ac:dyDescent="0.3">
      <c r="A7381" s="68"/>
      <c r="B7381" s="68"/>
      <c r="C7381" s="68"/>
      <c r="D7381" s="68"/>
      <c r="E7381" s="68"/>
      <c r="F7381" s="68"/>
      <c r="G7381" s="68"/>
      <c r="H7381" s="68"/>
    </row>
    <row r="7382" spans="1:8" x14ac:dyDescent="0.3">
      <c r="A7382" s="68"/>
      <c r="B7382" s="68"/>
      <c r="C7382" s="68"/>
      <c r="D7382" s="68"/>
      <c r="E7382" s="68"/>
      <c r="F7382" s="68"/>
      <c r="G7382" s="68"/>
      <c r="H7382" s="68"/>
    </row>
    <row r="7383" spans="1:8" x14ac:dyDescent="0.3">
      <c r="A7383" s="68"/>
      <c r="B7383" s="68"/>
      <c r="C7383" s="68"/>
      <c r="D7383" s="68"/>
      <c r="E7383" s="68"/>
      <c r="F7383" s="68"/>
      <c r="G7383" s="68"/>
      <c r="H7383" s="68"/>
    </row>
    <row r="7384" spans="1:8" x14ac:dyDescent="0.3">
      <c r="A7384" s="68"/>
      <c r="B7384" s="68"/>
      <c r="C7384" s="68"/>
      <c r="D7384" s="68"/>
      <c r="E7384" s="68"/>
      <c r="F7384" s="68"/>
      <c r="G7384" s="68"/>
      <c r="H7384" s="68"/>
    </row>
    <row r="7385" spans="1:8" x14ac:dyDescent="0.3">
      <c r="A7385" s="68"/>
      <c r="B7385" s="68"/>
      <c r="C7385" s="68"/>
      <c r="D7385" s="68"/>
      <c r="E7385" s="68"/>
      <c r="F7385" s="68"/>
      <c r="G7385" s="68"/>
      <c r="H7385" s="68"/>
    </row>
    <row r="7386" spans="1:8" x14ac:dyDescent="0.3">
      <c r="A7386" s="68"/>
      <c r="B7386" s="68"/>
      <c r="C7386" s="68"/>
      <c r="D7386" s="68"/>
      <c r="E7386" s="68"/>
      <c r="F7386" s="68"/>
      <c r="G7386" s="68"/>
      <c r="H7386" s="68"/>
    </row>
    <row r="7387" spans="1:8" x14ac:dyDescent="0.3">
      <c r="A7387" s="68"/>
      <c r="B7387" s="68"/>
      <c r="C7387" s="68"/>
      <c r="D7387" s="68"/>
      <c r="E7387" s="68"/>
      <c r="F7387" s="68"/>
      <c r="G7387" s="68"/>
      <c r="H7387" s="68"/>
    </row>
    <row r="7388" spans="1:8" x14ac:dyDescent="0.3">
      <c r="A7388" s="68"/>
      <c r="B7388" s="68"/>
      <c r="C7388" s="68"/>
      <c r="D7388" s="68"/>
      <c r="E7388" s="68"/>
      <c r="F7388" s="68"/>
      <c r="G7388" s="68"/>
      <c r="H7388" s="68"/>
    </row>
    <row r="7389" spans="1:8" x14ac:dyDescent="0.3">
      <c r="A7389" s="68"/>
      <c r="B7389" s="68"/>
      <c r="C7389" s="68"/>
      <c r="D7389" s="68"/>
      <c r="E7389" s="68"/>
      <c r="F7389" s="68"/>
      <c r="G7389" s="68"/>
      <c r="H7389" s="68"/>
    </row>
    <row r="7390" spans="1:8" x14ac:dyDescent="0.3">
      <c r="A7390" s="68"/>
      <c r="B7390" s="68"/>
      <c r="C7390" s="68"/>
      <c r="D7390" s="68"/>
      <c r="E7390" s="68"/>
      <c r="F7390" s="68"/>
      <c r="G7390" s="68"/>
      <c r="H7390" s="68"/>
    </row>
    <row r="7391" spans="1:8" x14ac:dyDescent="0.3">
      <c r="A7391" s="68"/>
      <c r="B7391" s="68"/>
      <c r="C7391" s="68"/>
      <c r="D7391" s="68"/>
      <c r="E7391" s="68"/>
      <c r="F7391" s="68"/>
      <c r="G7391" s="68"/>
      <c r="H7391" s="68"/>
    </row>
    <row r="7392" spans="1:8" x14ac:dyDescent="0.3">
      <c r="A7392" s="68"/>
      <c r="B7392" s="68"/>
      <c r="C7392" s="68"/>
      <c r="D7392" s="68"/>
      <c r="E7392" s="68"/>
      <c r="F7392" s="68"/>
      <c r="G7392" s="68"/>
      <c r="H7392" s="68"/>
    </row>
    <row r="7393" spans="1:8" x14ac:dyDescent="0.3">
      <c r="A7393" s="68"/>
      <c r="B7393" s="68"/>
      <c r="C7393" s="68"/>
      <c r="D7393" s="68"/>
      <c r="E7393" s="68"/>
      <c r="F7393" s="68"/>
      <c r="G7393" s="68"/>
      <c r="H7393" s="68"/>
    </row>
    <row r="7394" spans="1:8" x14ac:dyDescent="0.3">
      <c r="A7394" s="68"/>
      <c r="B7394" s="68"/>
      <c r="C7394" s="68"/>
      <c r="D7394" s="68"/>
      <c r="E7394" s="68"/>
      <c r="F7394" s="68"/>
      <c r="G7394" s="68"/>
      <c r="H7394" s="68"/>
    </row>
    <row r="7395" spans="1:8" x14ac:dyDescent="0.3">
      <c r="A7395" s="68"/>
      <c r="B7395" s="68"/>
      <c r="C7395" s="68"/>
      <c r="D7395" s="68"/>
      <c r="E7395" s="68"/>
      <c r="F7395" s="68"/>
      <c r="G7395" s="68"/>
      <c r="H7395" s="68"/>
    </row>
    <row r="7396" spans="1:8" x14ac:dyDescent="0.3">
      <c r="A7396" s="68"/>
      <c r="B7396" s="68"/>
      <c r="C7396" s="68"/>
      <c r="D7396" s="68"/>
      <c r="E7396" s="68"/>
      <c r="F7396" s="68"/>
      <c r="G7396" s="68"/>
      <c r="H7396" s="68"/>
    </row>
    <row r="7397" spans="1:8" x14ac:dyDescent="0.3">
      <c r="A7397" s="68"/>
      <c r="B7397" s="68"/>
      <c r="C7397" s="68"/>
      <c r="D7397" s="68"/>
      <c r="E7397" s="68"/>
      <c r="F7397" s="68"/>
      <c r="G7397" s="68"/>
      <c r="H7397" s="68"/>
    </row>
    <row r="7398" spans="1:8" x14ac:dyDescent="0.3">
      <c r="A7398" s="68"/>
      <c r="B7398" s="68"/>
      <c r="C7398" s="68"/>
      <c r="D7398" s="68"/>
      <c r="E7398" s="68"/>
      <c r="F7398" s="68"/>
      <c r="G7398" s="68"/>
      <c r="H7398" s="68"/>
    </row>
    <row r="7399" spans="1:8" x14ac:dyDescent="0.3">
      <c r="A7399" s="68"/>
      <c r="B7399" s="68"/>
      <c r="C7399" s="68"/>
      <c r="D7399" s="68"/>
      <c r="E7399" s="68"/>
      <c r="F7399" s="68"/>
      <c r="G7399" s="68"/>
      <c r="H7399" s="68"/>
    </row>
    <row r="7400" spans="1:8" x14ac:dyDescent="0.3">
      <c r="A7400" s="68"/>
      <c r="B7400" s="68"/>
      <c r="C7400" s="68"/>
      <c r="D7400" s="68"/>
      <c r="E7400" s="68"/>
      <c r="F7400" s="68"/>
      <c r="G7400" s="68"/>
      <c r="H7400" s="68"/>
    </row>
    <row r="7401" spans="1:8" x14ac:dyDescent="0.3">
      <c r="A7401" s="68"/>
      <c r="B7401" s="68"/>
      <c r="C7401" s="68"/>
      <c r="D7401" s="68"/>
      <c r="E7401" s="68"/>
      <c r="F7401" s="68"/>
      <c r="G7401" s="68"/>
      <c r="H7401" s="68"/>
    </row>
    <row r="7402" spans="1:8" x14ac:dyDescent="0.3">
      <c r="A7402" s="68"/>
      <c r="B7402" s="68"/>
      <c r="C7402" s="68"/>
      <c r="D7402" s="68"/>
      <c r="E7402" s="68"/>
      <c r="F7402" s="68"/>
      <c r="G7402" s="68"/>
      <c r="H7402" s="68"/>
    </row>
    <row r="7403" spans="1:8" x14ac:dyDescent="0.3">
      <c r="A7403" s="68"/>
      <c r="B7403" s="68"/>
      <c r="C7403" s="68"/>
      <c r="D7403" s="68"/>
      <c r="E7403" s="68"/>
      <c r="F7403" s="68"/>
      <c r="G7403" s="68"/>
      <c r="H7403" s="68"/>
    </row>
    <row r="7404" spans="1:8" x14ac:dyDescent="0.3">
      <c r="A7404" s="68"/>
      <c r="B7404" s="68"/>
      <c r="C7404" s="68"/>
      <c r="D7404" s="68"/>
      <c r="E7404" s="68"/>
      <c r="F7404" s="68"/>
      <c r="G7404" s="68"/>
      <c r="H7404" s="68"/>
    </row>
    <row r="7405" spans="1:8" x14ac:dyDescent="0.3">
      <c r="A7405" s="68"/>
      <c r="B7405" s="68"/>
      <c r="C7405" s="68"/>
      <c r="D7405" s="68"/>
      <c r="E7405" s="68"/>
      <c r="F7405" s="68"/>
      <c r="G7405" s="68"/>
      <c r="H7405" s="68"/>
    </row>
    <row r="7406" spans="1:8" x14ac:dyDescent="0.3">
      <c r="A7406" s="68"/>
      <c r="B7406" s="68"/>
      <c r="C7406" s="68"/>
      <c r="D7406" s="68"/>
      <c r="E7406" s="68"/>
      <c r="F7406" s="68"/>
      <c r="G7406" s="68"/>
      <c r="H7406" s="68"/>
    </row>
    <row r="7407" spans="1:8" x14ac:dyDescent="0.3">
      <c r="A7407" s="68"/>
      <c r="B7407" s="68"/>
      <c r="C7407" s="68"/>
      <c r="D7407" s="68"/>
      <c r="E7407" s="68"/>
      <c r="F7407" s="68"/>
      <c r="G7407" s="68"/>
      <c r="H7407" s="68"/>
    </row>
    <row r="7408" spans="1:8" x14ac:dyDescent="0.3">
      <c r="A7408" s="68"/>
      <c r="B7408" s="68"/>
      <c r="C7408" s="68"/>
      <c r="D7408" s="68"/>
      <c r="E7408" s="68"/>
      <c r="F7408" s="68"/>
      <c r="G7408" s="68"/>
      <c r="H7408" s="68"/>
    </row>
    <row r="7409" spans="1:8" x14ac:dyDescent="0.3">
      <c r="A7409" s="68"/>
      <c r="B7409" s="68"/>
      <c r="C7409" s="68"/>
      <c r="D7409" s="68"/>
      <c r="E7409" s="68"/>
      <c r="F7409" s="68"/>
      <c r="G7409" s="68"/>
      <c r="H7409" s="68"/>
    </row>
    <row r="7410" spans="1:8" x14ac:dyDescent="0.3">
      <c r="A7410" s="68"/>
      <c r="B7410" s="68"/>
      <c r="C7410" s="68"/>
      <c r="D7410" s="68"/>
      <c r="E7410" s="68"/>
      <c r="F7410" s="68"/>
      <c r="G7410" s="68"/>
      <c r="H7410" s="68"/>
    </row>
    <row r="7411" spans="1:8" x14ac:dyDescent="0.3">
      <c r="A7411" s="68"/>
      <c r="B7411" s="68"/>
      <c r="C7411" s="68"/>
      <c r="D7411" s="68"/>
      <c r="E7411" s="68"/>
      <c r="F7411" s="68"/>
      <c r="G7411" s="68"/>
      <c r="H7411" s="68"/>
    </row>
    <row r="7412" spans="1:8" x14ac:dyDescent="0.3">
      <c r="A7412" s="68"/>
      <c r="B7412" s="68"/>
      <c r="C7412" s="68"/>
      <c r="D7412" s="68"/>
      <c r="E7412" s="68"/>
      <c r="F7412" s="68"/>
      <c r="G7412" s="68"/>
      <c r="H7412" s="68"/>
    </row>
    <row r="7413" spans="1:8" x14ac:dyDescent="0.3">
      <c r="A7413" s="68"/>
      <c r="B7413" s="68"/>
      <c r="C7413" s="68"/>
      <c r="D7413" s="68"/>
      <c r="E7413" s="68"/>
      <c r="F7413" s="68"/>
      <c r="G7413" s="68"/>
      <c r="H7413" s="68"/>
    </row>
    <row r="7414" spans="1:8" x14ac:dyDescent="0.3">
      <c r="A7414" s="68"/>
      <c r="B7414" s="68"/>
      <c r="C7414" s="68"/>
      <c r="D7414" s="68"/>
      <c r="E7414" s="68"/>
      <c r="F7414" s="68"/>
      <c r="G7414" s="68"/>
      <c r="H7414" s="68"/>
    </row>
    <row r="7415" spans="1:8" x14ac:dyDescent="0.3">
      <c r="A7415" s="68"/>
      <c r="B7415" s="68"/>
      <c r="C7415" s="68"/>
      <c r="D7415" s="68"/>
      <c r="E7415" s="68"/>
      <c r="F7415" s="68"/>
      <c r="G7415" s="68"/>
      <c r="H7415" s="68"/>
    </row>
    <row r="7416" spans="1:8" x14ac:dyDescent="0.3">
      <c r="A7416" s="68"/>
      <c r="B7416" s="68"/>
      <c r="C7416" s="68"/>
      <c r="D7416" s="68"/>
      <c r="E7416" s="68"/>
      <c r="F7416" s="68"/>
      <c r="G7416" s="68"/>
      <c r="H7416" s="68"/>
    </row>
    <row r="7417" spans="1:8" x14ac:dyDescent="0.3">
      <c r="A7417" s="68"/>
      <c r="B7417" s="68"/>
      <c r="C7417" s="68"/>
      <c r="D7417" s="68"/>
      <c r="E7417" s="68"/>
      <c r="F7417" s="68"/>
      <c r="G7417" s="68"/>
      <c r="H7417" s="68"/>
    </row>
    <row r="7418" spans="1:8" x14ac:dyDescent="0.3">
      <c r="A7418" s="68"/>
      <c r="B7418" s="68"/>
      <c r="C7418" s="68"/>
      <c r="D7418" s="68"/>
      <c r="E7418" s="68"/>
      <c r="F7418" s="68"/>
      <c r="G7418" s="68"/>
      <c r="H7418" s="68"/>
    </row>
    <row r="7419" spans="1:8" x14ac:dyDescent="0.3">
      <c r="A7419" s="68"/>
      <c r="B7419" s="68"/>
      <c r="C7419" s="68"/>
      <c r="D7419" s="68"/>
      <c r="E7419" s="68"/>
      <c r="F7419" s="68"/>
      <c r="G7419" s="68"/>
      <c r="H7419" s="68"/>
    </row>
    <row r="7420" spans="1:8" x14ac:dyDescent="0.3">
      <c r="A7420" s="68"/>
      <c r="B7420" s="68"/>
      <c r="C7420" s="68"/>
      <c r="D7420" s="68"/>
      <c r="E7420" s="68"/>
      <c r="F7420" s="68"/>
      <c r="G7420" s="68"/>
      <c r="H7420" s="68"/>
    </row>
    <row r="7421" spans="1:8" x14ac:dyDescent="0.3">
      <c r="A7421" s="68"/>
      <c r="B7421" s="68"/>
      <c r="C7421" s="68"/>
      <c r="D7421" s="68"/>
      <c r="E7421" s="68"/>
      <c r="F7421" s="68"/>
      <c r="G7421" s="68"/>
      <c r="H7421" s="68"/>
    </row>
    <row r="7422" spans="1:8" x14ac:dyDescent="0.3">
      <c r="A7422" s="68"/>
      <c r="B7422" s="68"/>
      <c r="C7422" s="68"/>
      <c r="D7422" s="68"/>
      <c r="E7422" s="68"/>
      <c r="F7422" s="68"/>
      <c r="G7422" s="68"/>
      <c r="H7422" s="68"/>
    </row>
    <row r="7423" spans="1:8" x14ac:dyDescent="0.3">
      <c r="A7423" s="68"/>
      <c r="B7423" s="68"/>
      <c r="C7423" s="68"/>
      <c r="D7423" s="68"/>
      <c r="E7423" s="68"/>
      <c r="F7423" s="68"/>
      <c r="G7423" s="68"/>
      <c r="H7423" s="68"/>
    </row>
    <row r="7424" spans="1:8" x14ac:dyDescent="0.3">
      <c r="A7424" s="68"/>
      <c r="B7424" s="68"/>
      <c r="C7424" s="68"/>
      <c r="D7424" s="68"/>
      <c r="E7424" s="68"/>
      <c r="F7424" s="68"/>
      <c r="G7424" s="68"/>
      <c r="H7424" s="68"/>
    </row>
    <row r="7425" spans="1:8" x14ac:dyDescent="0.3">
      <c r="A7425" s="68"/>
      <c r="B7425" s="68"/>
      <c r="C7425" s="68"/>
      <c r="D7425" s="68"/>
      <c r="E7425" s="68"/>
      <c r="F7425" s="68"/>
      <c r="G7425" s="68"/>
      <c r="H7425" s="68"/>
    </row>
    <row r="7426" spans="1:8" x14ac:dyDescent="0.3">
      <c r="A7426" s="68"/>
      <c r="B7426" s="68"/>
      <c r="C7426" s="68"/>
      <c r="D7426" s="68"/>
      <c r="E7426" s="68"/>
      <c r="F7426" s="68"/>
      <c r="G7426" s="68"/>
      <c r="H7426" s="68"/>
    </row>
    <row r="7427" spans="1:8" x14ac:dyDescent="0.3">
      <c r="A7427" s="68"/>
      <c r="B7427" s="68"/>
      <c r="C7427" s="68"/>
      <c r="D7427" s="68"/>
      <c r="E7427" s="68"/>
      <c r="F7427" s="68"/>
      <c r="G7427" s="68"/>
      <c r="H7427" s="68"/>
    </row>
    <row r="7428" spans="1:8" x14ac:dyDescent="0.3">
      <c r="A7428" s="68"/>
      <c r="B7428" s="68"/>
      <c r="C7428" s="68"/>
      <c r="D7428" s="68"/>
      <c r="E7428" s="68"/>
      <c r="F7428" s="68"/>
      <c r="G7428" s="68"/>
      <c r="H7428" s="68"/>
    </row>
    <row r="7429" spans="1:8" x14ac:dyDescent="0.3">
      <c r="A7429" s="68"/>
      <c r="B7429" s="68"/>
      <c r="C7429" s="68"/>
      <c r="D7429" s="68"/>
      <c r="E7429" s="68"/>
      <c r="F7429" s="68"/>
      <c r="G7429" s="68"/>
      <c r="H7429" s="68"/>
    </row>
    <row r="7430" spans="1:8" x14ac:dyDescent="0.3">
      <c r="A7430" s="68"/>
      <c r="B7430" s="68"/>
      <c r="C7430" s="68"/>
      <c r="D7430" s="68"/>
      <c r="E7430" s="68"/>
      <c r="F7430" s="68"/>
      <c r="G7430" s="68"/>
      <c r="H7430" s="68"/>
    </row>
    <row r="7431" spans="1:8" x14ac:dyDescent="0.3">
      <c r="A7431" s="68"/>
      <c r="B7431" s="68"/>
      <c r="C7431" s="68"/>
      <c r="D7431" s="68"/>
      <c r="E7431" s="68"/>
      <c r="F7431" s="68"/>
      <c r="G7431" s="68"/>
      <c r="H7431" s="68"/>
    </row>
    <row r="7432" spans="1:8" x14ac:dyDescent="0.3">
      <c r="A7432" s="68"/>
      <c r="B7432" s="68"/>
      <c r="C7432" s="68"/>
      <c r="D7432" s="68"/>
      <c r="E7432" s="68"/>
      <c r="F7432" s="68"/>
      <c r="G7432" s="68"/>
      <c r="H7432" s="68"/>
    </row>
    <row r="7433" spans="1:8" x14ac:dyDescent="0.3">
      <c r="A7433" s="68"/>
      <c r="B7433" s="68"/>
      <c r="C7433" s="68"/>
      <c r="D7433" s="68"/>
      <c r="E7433" s="68"/>
      <c r="F7433" s="68"/>
      <c r="G7433" s="68"/>
      <c r="H7433" s="68"/>
    </row>
    <row r="7434" spans="1:8" x14ac:dyDescent="0.3">
      <c r="A7434" s="68"/>
      <c r="B7434" s="68"/>
      <c r="C7434" s="68"/>
      <c r="D7434" s="68"/>
      <c r="E7434" s="68"/>
      <c r="F7434" s="68"/>
      <c r="G7434" s="68"/>
      <c r="H7434" s="68"/>
    </row>
    <row r="7435" spans="1:8" x14ac:dyDescent="0.3">
      <c r="A7435" s="68"/>
      <c r="B7435" s="68"/>
      <c r="C7435" s="68"/>
      <c r="D7435" s="68"/>
      <c r="E7435" s="68"/>
      <c r="F7435" s="68"/>
      <c r="G7435" s="68"/>
      <c r="H7435" s="68"/>
    </row>
    <row r="7436" spans="1:8" x14ac:dyDescent="0.3">
      <c r="A7436" s="68"/>
      <c r="B7436" s="68"/>
      <c r="C7436" s="68"/>
      <c r="D7436" s="68"/>
      <c r="E7436" s="68"/>
      <c r="F7436" s="68"/>
      <c r="G7436" s="68"/>
      <c r="H7436" s="68"/>
    </row>
    <row r="7437" spans="1:8" x14ac:dyDescent="0.3">
      <c r="A7437" s="68"/>
      <c r="B7437" s="68"/>
      <c r="C7437" s="68"/>
      <c r="D7437" s="68"/>
      <c r="E7437" s="68"/>
      <c r="F7437" s="68"/>
      <c r="G7437" s="68"/>
      <c r="H7437" s="68"/>
    </row>
    <row r="7438" spans="1:8" x14ac:dyDescent="0.3">
      <c r="A7438" s="68"/>
      <c r="B7438" s="68"/>
      <c r="C7438" s="68"/>
      <c r="D7438" s="68"/>
      <c r="E7438" s="68"/>
      <c r="F7438" s="68"/>
      <c r="G7438" s="68"/>
      <c r="H7438" s="68"/>
    </row>
    <row r="7439" spans="1:8" x14ac:dyDescent="0.3">
      <c r="A7439" s="68"/>
      <c r="B7439" s="68"/>
      <c r="C7439" s="68"/>
      <c r="D7439" s="68"/>
      <c r="E7439" s="68"/>
      <c r="F7439" s="68"/>
      <c r="G7439" s="68"/>
      <c r="H7439" s="68"/>
    </row>
    <row r="7440" spans="1:8" x14ac:dyDescent="0.3">
      <c r="A7440" s="68"/>
      <c r="B7440" s="68"/>
      <c r="C7440" s="68"/>
      <c r="D7440" s="68"/>
      <c r="E7440" s="68"/>
      <c r="F7440" s="68"/>
      <c r="G7440" s="68"/>
      <c r="H7440" s="68"/>
    </row>
    <row r="7441" spans="1:8" x14ac:dyDescent="0.3">
      <c r="A7441" s="68"/>
      <c r="B7441" s="68"/>
      <c r="C7441" s="68"/>
      <c r="D7441" s="68"/>
      <c r="E7441" s="68"/>
      <c r="F7441" s="68"/>
      <c r="G7441" s="68"/>
      <c r="H7441" s="68"/>
    </row>
    <row r="7442" spans="1:8" x14ac:dyDescent="0.3">
      <c r="A7442" s="68"/>
      <c r="B7442" s="68"/>
      <c r="C7442" s="68"/>
      <c r="D7442" s="68"/>
      <c r="E7442" s="68"/>
      <c r="F7442" s="68"/>
      <c r="G7442" s="68"/>
      <c r="H7442" s="68"/>
    </row>
    <row r="7443" spans="1:8" x14ac:dyDescent="0.3">
      <c r="A7443" s="68"/>
      <c r="B7443" s="68"/>
      <c r="C7443" s="68"/>
      <c r="D7443" s="68"/>
      <c r="E7443" s="68"/>
      <c r="F7443" s="68"/>
      <c r="G7443" s="68"/>
      <c r="H7443" s="68"/>
    </row>
    <row r="7444" spans="1:8" x14ac:dyDescent="0.3">
      <c r="A7444" s="68"/>
      <c r="B7444" s="68"/>
      <c r="C7444" s="68"/>
      <c r="D7444" s="68"/>
      <c r="E7444" s="68"/>
      <c r="F7444" s="68"/>
      <c r="G7444" s="68"/>
      <c r="H7444" s="68"/>
    </row>
    <row r="7445" spans="1:8" x14ac:dyDescent="0.3">
      <c r="A7445" s="68"/>
      <c r="B7445" s="68"/>
      <c r="C7445" s="68"/>
      <c r="D7445" s="68"/>
      <c r="E7445" s="68"/>
      <c r="F7445" s="68"/>
      <c r="G7445" s="68"/>
      <c r="H7445" s="68"/>
    </row>
    <row r="7446" spans="1:8" x14ac:dyDescent="0.3">
      <c r="A7446" s="68"/>
      <c r="B7446" s="68"/>
      <c r="C7446" s="68"/>
      <c r="D7446" s="68"/>
      <c r="E7446" s="68"/>
      <c r="F7446" s="68"/>
      <c r="G7446" s="68"/>
      <c r="H7446" s="68"/>
    </row>
    <row r="7447" spans="1:8" x14ac:dyDescent="0.3">
      <c r="A7447" s="68"/>
      <c r="B7447" s="68"/>
      <c r="C7447" s="68"/>
      <c r="D7447" s="68"/>
      <c r="E7447" s="68"/>
      <c r="F7447" s="68"/>
      <c r="G7447" s="68"/>
      <c r="H7447" s="68"/>
    </row>
    <row r="7448" spans="1:8" x14ac:dyDescent="0.3">
      <c r="A7448" s="68"/>
      <c r="B7448" s="68"/>
      <c r="C7448" s="68"/>
      <c r="D7448" s="68"/>
      <c r="E7448" s="68"/>
      <c r="F7448" s="68"/>
      <c r="G7448" s="68"/>
      <c r="H7448" s="68"/>
    </row>
    <row r="7449" spans="1:8" x14ac:dyDescent="0.3">
      <c r="A7449" s="68"/>
      <c r="B7449" s="68"/>
      <c r="C7449" s="68"/>
      <c r="D7449" s="68"/>
      <c r="E7449" s="68"/>
      <c r="F7449" s="68"/>
      <c r="G7449" s="68"/>
      <c r="H7449" s="68"/>
    </row>
    <row r="7450" spans="1:8" x14ac:dyDescent="0.3">
      <c r="A7450" s="68"/>
      <c r="B7450" s="68"/>
      <c r="C7450" s="68"/>
      <c r="D7450" s="68"/>
      <c r="E7450" s="68"/>
      <c r="F7450" s="68"/>
      <c r="G7450" s="68"/>
      <c r="H7450" s="68"/>
    </row>
    <row r="7451" spans="1:8" x14ac:dyDescent="0.3">
      <c r="A7451" s="68"/>
      <c r="B7451" s="68"/>
      <c r="C7451" s="68"/>
      <c r="D7451" s="68"/>
      <c r="E7451" s="68"/>
      <c r="F7451" s="68"/>
      <c r="G7451" s="68"/>
      <c r="H7451" s="68"/>
    </row>
    <row r="7452" spans="1:8" x14ac:dyDescent="0.3">
      <c r="A7452" s="68"/>
      <c r="B7452" s="68"/>
      <c r="C7452" s="68"/>
      <c r="D7452" s="68"/>
      <c r="E7452" s="68"/>
      <c r="F7452" s="68"/>
      <c r="G7452" s="68"/>
      <c r="H7452" s="68"/>
    </row>
    <row r="7453" spans="1:8" x14ac:dyDescent="0.3">
      <c r="A7453" s="68"/>
      <c r="B7453" s="68"/>
      <c r="C7453" s="68"/>
      <c r="D7453" s="68"/>
      <c r="E7453" s="68"/>
      <c r="F7453" s="68"/>
      <c r="G7453" s="68"/>
      <c r="H7453" s="68"/>
    </row>
    <row r="7454" spans="1:8" x14ac:dyDescent="0.3">
      <c r="A7454" s="68"/>
      <c r="B7454" s="68"/>
      <c r="C7454" s="68"/>
      <c r="D7454" s="68"/>
      <c r="E7454" s="68"/>
      <c r="F7454" s="68"/>
      <c r="G7454" s="68"/>
      <c r="H7454" s="68"/>
    </row>
    <row r="7455" spans="1:8" x14ac:dyDescent="0.3">
      <c r="A7455" s="68"/>
      <c r="B7455" s="68"/>
      <c r="C7455" s="68"/>
      <c r="D7455" s="68"/>
      <c r="E7455" s="68"/>
      <c r="F7455" s="68"/>
      <c r="G7455" s="68"/>
      <c r="H7455" s="68"/>
    </row>
    <row r="7456" spans="1:8" x14ac:dyDescent="0.3">
      <c r="A7456" s="68"/>
      <c r="B7456" s="68"/>
      <c r="C7456" s="68"/>
      <c r="D7456" s="68"/>
      <c r="E7456" s="68"/>
      <c r="F7456" s="68"/>
      <c r="G7456" s="68"/>
      <c r="H7456" s="68"/>
    </row>
    <row r="7457" spans="1:8" x14ac:dyDescent="0.3">
      <c r="A7457" s="68"/>
      <c r="B7457" s="68"/>
      <c r="C7457" s="68"/>
      <c r="D7457" s="68"/>
      <c r="E7457" s="68"/>
      <c r="F7457" s="68"/>
      <c r="G7457" s="68"/>
      <c r="H7457" s="68"/>
    </row>
    <row r="7458" spans="1:8" x14ac:dyDescent="0.3">
      <c r="A7458" s="68"/>
      <c r="B7458" s="68"/>
      <c r="C7458" s="68"/>
      <c r="D7458" s="68"/>
      <c r="E7458" s="68"/>
      <c r="F7458" s="68"/>
      <c r="G7458" s="68"/>
      <c r="H7458" s="68"/>
    </row>
    <row r="7459" spans="1:8" x14ac:dyDescent="0.3">
      <c r="A7459" s="68"/>
      <c r="B7459" s="68"/>
      <c r="C7459" s="68"/>
      <c r="D7459" s="68"/>
      <c r="E7459" s="68"/>
      <c r="F7459" s="68"/>
      <c r="G7459" s="68"/>
      <c r="H7459" s="68"/>
    </row>
    <row r="7460" spans="1:8" x14ac:dyDescent="0.3">
      <c r="A7460" s="68"/>
      <c r="B7460" s="68"/>
      <c r="C7460" s="68"/>
      <c r="D7460" s="68"/>
      <c r="E7460" s="68"/>
      <c r="F7460" s="68"/>
      <c r="G7460" s="68"/>
      <c r="H7460" s="68"/>
    </row>
    <row r="7461" spans="1:8" x14ac:dyDescent="0.3">
      <c r="A7461" s="68"/>
      <c r="B7461" s="68"/>
      <c r="C7461" s="68"/>
      <c r="D7461" s="68"/>
      <c r="E7461" s="68"/>
      <c r="F7461" s="68"/>
      <c r="G7461" s="68"/>
      <c r="H7461" s="68"/>
    </row>
    <row r="7462" spans="1:8" x14ac:dyDescent="0.3">
      <c r="A7462" s="68"/>
      <c r="B7462" s="68"/>
      <c r="C7462" s="68"/>
      <c r="D7462" s="68"/>
      <c r="E7462" s="68"/>
      <c r="F7462" s="68"/>
      <c r="G7462" s="68"/>
      <c r="H7462" s="68"/>
    </row>
    <row r="7463" spans="1:8" x14ac:dyDescent="0.3">
      <c r="A7463" s="68"/>
      <c r="B7463" s="68"/>
      <c r="C7463" s="68"/>
      <c r="D7463" s="68"/>
      <c r="E7463" s="68"/>
      <c r="F7463" s="68"/>
      <c r="G7463" s="68"/>
      <c r="H7463" s="68"/>
    </row>
    <row r="7464" spans="1:8" x14ac:dyDescent="0.3">
      <c r="A7464" s="68"/>
      <c r="B7464" s="68"/>
      <c r="C7464" s="68"/>
      <c r="D7464" s="68"/>
      <c r="E7464" s="68"/>
      <c r="F7464" s="68"/>
      <c r="G7464" s="68"/>
      <c r="H7464" s="68"/>
    </row>
    <row r="7465" spans="1:8" x14ac:dyDescent="0.3">
      <c r="A7465" s="68"/>
      <c r="B7465" s="68"/>
      <c r="C7465" s="68"/>
      <c r="D7465" s="68"/>
      <c r="E7465" s="68"/>
      <c r="F7465" s="68"/>
      <c r="G7465" s="68"/>
      <c r="H7465" s="68"/>
    </row>
    <row r="7466" spans="1:8" x14ac:dyDescent="0.3">
      <c r="A7466" s="68"/>
      <c r="B7466" s="68"/>
      <c r="C7466" s="68"/>
      <c r="D7466" s="68"/>
      <c r="E7466" s="68"/>
      <c r="F7466" s="68"/>
      <c r="G7466" s="68"/>
      <c r="H7466" s="68"/>
    </row>
    <row r="7467" spans="1:8" x14ac:dyDescent="0.3">
      <c r="A7467" s="68"/>
      <c r="B7467" s="68"/>
      <c r="C7467" s="68"/>
      <c r="D7467" s="68"/>
      <c r="E7467" s="68"/>
      <c r="F7467" s="68"/>
      <c r="G7467" s="68"/>
      <c r="H7467" s="68"/>
    </row>
    <row r="7468" spans="1:8" x14ac:dyDescent="0.3">
      <c r="A7468" s="68"/>
      <c r="B7468" s="68"/>
      <c r="C7468" s="68"/>
      <c r="D7468" s="68"/>
      <c r="E7468" s="68"/>
      <c r="F7468" s="68"/>
      <c r="G7468" s="68"/>
      <c r="H7468" s="68"/>
    </row>
    <row r="7469" spans="1:8" x14ac:dyDescent="0.3">
      <c r="A7469" s="68"/>
      <c r="B7469" s="68"/>
      <c r="C7469" s="68"/>
      <c r="D7469" s="68"/>
      <c r="E7469" s="68"/>
      <c r="F7469" s="68"/>
      <c r="G7469" s="68"/>
      <c r="H7469" s="68"/>
    </row>
    <row r="7470" spans="1:8" x14ac:dyDescent="0.3">
      <c r="A7470" s="68"/>
      <c r="B7470" s="68"/>
      <c r="C7470" s="68"/>
      <c r="D7470" s="68"/>
      <c r="E7470" s="68"/>
      <c r="F7470" s="68"/>
      <c r="G7470" s="68"/>
      <c r="H7470" s="68"/>
    </row>
    <row r="7471" spans="1:8" x14ac:dyDescent="0.3">
      <c r="A7471" s="68"/>
      <c r="B7471" s="68"/>
      <c r="C7471" s="68"/>
      <c r="D7471" s="68"/>
      <c r="E7471" s="68"/>
      <c r="F7471" s="68"/>
      <c r="G7471" s="68"/>
      <c r="H7471" s="68"/>
    </row>
    <row r="7472" spans="1:8" x14ac:dyDescent="0.3">
      <c r="A7472" s="68"/>
      <c r="B7472" s="68"/>
      <c r="C7472" s="68"/>
      <c r="D7472" s="68"/>
      <c r="E7472" s="68"/>
      <c r="F7472" s="68"/>
      <c r="G7472" s="68"/>
      <c r="H7472" s="68"/>
    </row>
    <row r="7473" spans="1:8" x14ac:dyDescent="0.3">
      <c r="A7473" s="68"/>
      <c r="B7473" s="68"/>
      <c r="C7473" s="68"/>
      <c r="D7473" s="68"/>
      <c r="E7473" s="68"/>
      <c r="F7473" s="68"/>
      <c r="G7473" s="68"/>
      <c r="H7473" s="68"/>
    </row>
    <row r="7474" spans="1:8" x14ac:dyDescent="0.3">
      <c r="A7474" s="68"/>
      <c r="B7474" s="68"/>
      <c r="C7474" s="68"/>
      <c r="D7474" s="68"/>
      <c r="E7474" s="68"/>
      <c r="F7474" s="68"/>
      <c r="G7474" s="68"/>
      <c r="H7474" s="68"/>
    </row>
    <row r="7475" spans="1:8" x14ac:dyDescent="0.3">
      <c r="A7475" s="68"/>
      <c r="B7475" s="68"/>
      <c r="C7475" s="68"/>
      <c r="D7475" s="68"/>
      <c r="E7475" s="68"/>
      <c r="F7475" s="68"/>
      <c r="G7475" s="68"/>
      <c r="H7475" s="68"/>
    </row>
    <row r="7476" spans="1:8" x14ac:dyDescent="0.3">
      <c r="A7476" s="68"/>
      <c r="B7476" s="68"/>
      <c r="C7476" s="68"/>
      <c r="D7476" s="68"/>
      <c r="E7476" s="68"/>
      <c r="F7476" s="68"/>
      <c r="G7476" s="68"/>
      <c r="H7476" s="68"/>
    </row>
    <row r="7477" spans="1:8" x14ac:dyDescent="0.3">
      <c r="A7477" s="68"/>
      <c r="B7477" s="68"/>
      <c r="C7477" s="68"/>
      <c r="D7477" s="68"/>
      <c r="E7477" s="68"/>
      <c r="F7477" s="68"/>
      <c r="G7477" s="68"/>
      <c r="H7477" s="68"/>
    </row>
    <row r="7478" spans="1:8" x14ac:dyDescent="0.3">
      <c r="A7478" s="68"/>
      <c r="B7478" s="68"/>
      <c r="C7478" s="68"/>
      <c r="D7478" s="68"/>
      <c r="E7478" s="68"/>
      <c r="F7478" s="68"/>
      <c r="G7478" s="68"/>
      <c r="H7478" s="68"/>
    </row>
    <row r="7479" spans="1:8" x14ac:dyDescent="0.3">
      <c r="A7479" s="68"/>
      <c r="B7479" s="68"/>
      <c r="C7479" s="68"/>
      <c r="D7479" s="68"/>
      <c r="E7479" s="68"/>
      <c r="F7479" s="68"/>
      <c r="G7479" s="68"/>
      <c r="H7479" s="68"/>
    </row>
    <row r="7480" spans="1:8" x14ac:dyDescent="0.3">
      <c r="A7480" s="68"/>
      <c r="B7480" s="68"/>
      <c r="C7480" s="68"/>
      <c r="D7480" s="68"/>
      <c r="E7480" s="68"/>
      <c r="F7480" s="68"/>
      <c r="G7480" s="68"/>
      <c r="H7480" s="68"/>
    </row>
    <row r="7481" spans="1:8" x14ac:dyDescent="0.3">
      <c r="A7481" s="68"/>
      <c r="B7481" s="68"/>
      <c r="C7481" s="68"/>
      <c r="D7481" s="68"/>
      <c r="E7481" s="68"/>
      <c r="F7481" s="68"/>
      <c r="G7481" s="68"/>
      <c r="H7481" s="68"/>
    </row>
    <row r="7482" spans="1:8" x14ac:dyDescent="0.3">
      <c r="A7482" s="68"/>
      <c r="B7482" s="68"/>
      <c r="C7482" s="68"/>
      <c r="D7482" s="68"/>
      <c r="E7482" s="68"/>
      <c r="F7482" s="68"/>
      <c r="G7482" s="68"/>
      <c r="H7482" s="68"/>
    </row>
    <row r="7483" spans="1:8" x14ac:dyDescent="0.3">
      <c r="A7483" s="68"/>
      <c r="B7483" s="68"/>
      <c r="C7483" s="68"/>
      <c r="D7483" s="68"/>
      <c r="E7483" s="68"/>
      <c r="F7483" s="68"/>
      <c r="G7483" s="68"/>
      <c r="H7483" s="68"/>
    </row>
    <row r="7484" spans="1:8" x14ac:dyDescent="0.3">
      <c r="A7484" s="68"/>
      <c r="B7484" s="68"/>
      <c r="C7484" s="68"/>
      <c r="D7484" s="68"/>
      <c r="E7484" s="68"/>
      <c r="F7484" s="68"/>
      <c r="G7484" s="68"/>
      <c r="H7484" s="68"/>
    </row>
    <row r="7485" spans="1:8" x14ac:dyDescent="0.3">
      <c r="A7485" s="68"/>
      <c r="B7485" s="68"/>
      <c r="C7485" s="68"/>
      <c r="D7485" s="68"/>
      <c r="E7485" s="68"/>
      <c r="F7485" s="68"/>
      <c r="G7485" s="68"/>
      <c r="H7485" s="68"/>
    </row>
    <row r="7486" spans="1:8" x14ac:dyDescent="0.3">
      <c r="A7486" s="68"/>
      <c r="B7486" s="68"/>
      <c r="C7486" s="68"/>
      <c r="D7486" s="68"/>
      <c r="E7486" s="68"/>
      <c r="F7486" s="68"/>
      <c r="G7486" s="68"/>
      <c r="H7486" s="68"/>
    </row>
    <row r="7487" spans="1:8" x14ac:dyDescent="0.3">
      <c r="A7487" s="68"/>
      <c r="B7487" s="68"/>
      <c r="C7487" s="68"/>
      <c r="D7487" s="68"/>
      <c r="E7487" s="68"/>
      <c r="F7487" s="68"/>
      <c r="G7487" s="68"/>
      <c r="H7487" s="68"/>
    </row>
    <row r="7488" spans="1:8" x14ac:dyDescent="0.3">
      <c r="A7488" s="68"/>
      <c r="B7488" s="68"/>
      <c r="C7488" s="68"/>
      <c r="D7488" s="68"/>
      <c r="E7488" s="68"/>
      <c r="F7488" s="68"/>
      <c r="G7488" s="68"/>
      <c r="H7488" s="68"/>
    </row>
    <row r="7489" spans="1:8" x14ac:dyDescent="0.3">
      <c r="A7489" s="68"/>
      <c r="B7489" s="68"/>
      <c r="C7489" s="68"/>
      <c r="D7489" s="68"/>
      <c r="E7489" s="68"/>
      <c r="F7489" s="68"/>
      <c r="G7489" s="68"/>
      <c r="H7489" s="68"/>
    </row>
    <row r="7490" spans="1:8" x14ac:dyDescent="0.3">
      <c r="A7490" s="68"/>
      <c r="B7490" s="68"/>
      <c r="C7490" s="68"/>
      <c r="D7490" s="68"/>
      <c r="E7490" s="68"/>
      <c r="F7490" s="68"/>
      <c r="G7490" s="68"/>
      <c r="H7490" s="68"/>
    </row>
    <row r="7491" spans="1:8" x14ac:dyDescent="0.3">
      <c r="A7491" s="68"/>
      <c r="B7491" s="68"/>
      <c r="C7491" s="68"/>
      <c r="D7491" s="68"/>
      <c r="E7491" s="68"/>
      <c r="F7491" s="68"/>
      <c r="G7491" s="68"/>
      <c r="H7491" s="68"/>
    </row>
    <row r="7492" spans="1:8" x14ac:dyDescent="0.3">
      <c r="A7492" s="68"/>
      <c r="B7492" s="68"/>
      <c r="C7492" s="68"/>
      <c r="D7492" s="68"/>
      <c r="E7492" s="68"/>
      <c r="F7492" s="68"/>
      <c r="G7492" s="68"/>
      <c r="H7492" s="68"/>
    </row>
    <row r="7493" spans="1:8" x14ac:dyDescent="0.3">
      <c r="A7493" s="68"/>
      <c r="B7493" s="68"/>
      <c r="C7493" s="68"/>
      <c r="D7493" s="68"/>
      <c r="E7493" s="68"/>
      <c r="F7493" s="68"/>
      <c r="G7493" s="68"/>
      <c r="H7493" s="68"/>
    </row>
    <row r="7494" spans="1:8" x14ac:dyDescent="0.3">
      <c r="A7494" s="68"/>
      <c r="B7494" s="68"/>
      <c r="C7494" s="68"/>
      <c r="D7494" s="68"/>
      <c r="E7494" s="68"/>
      <c r="F7494" s="68"/>
      <c r="G7494" s="68"/>
      <c r="H7494" s="68"/>
    </row>
    <row r="7495" spans="1:8" x14ac:dyDescent="0.3">
      <c r="A7495" s="68"/>
      <c r="B7495" s="68"/>
      <c r="C7495" s="68"/>
      <c r="D7495" s="68"/>
      <c r="E7495" s="68"/>
      <c r="F7495" s="68"/>
      <c r="G7495" s="68"/>
      <c r="H7495" s="68"/>
    </row>
    <row r="7496" spans="1:8" x14ac:dyDescent="0.3">
      <c r="A7496" s="68"/>
      <c r="B7496" s="68"/>
      <c r="C7496" s="68"/>
      <c r="D7496" s="68"/>
      <c r="E7496" s="68"/>
      <c r="F7496" s="68"/>
      <c r="G7496" s="68"/>
      <c r="H7496" s="68"/>
    </row>
    <row r="7497" spans="1:8" x14ac:dyDescent="0.3">
      <c r="A7497" s="68"/>
      <c r="B7497" s="68"/>
      <c r="C7497" s="68"/>
      <c r="D7497" s="68"/>
      <c r="E7497" s="68"/>
      <c r="F7497" s="68"/>
      <c r="G7497" s="68"/>
      <c r="H7497" s="68"/>
    </row>
    <row r="7498" spans="1:8" x14ac:dyDescent="0.3">
      <c r="A7498" s="68"/>
      <c r="B7498" s="68"/>
      <c r="C7498" s="68"/>
      <c r="D7498" s="68"/>
      <c r="E7498" s="68"/>
      <c r="F7498" s="68"/>
      <c r="G7498" s="68"/>
      <c r="H7498" s="68"/>
    </row>
    <row r="7499" spans="1:8" x14ac:dyDescent="0.3">
      <c r="A7499" s="68"/>
      <c r="B7499" s="68"/>
      <c r="C7499" s="68"/>
      <c r="D7499" s="68"/>
      <c r="E7499" s="68"/>
      <c r="F7499" s="68"/>
      <c r="G7499" s="68"/>
      <c r="H7499" s="68"/>
    </row>
    <row r="7500" spans="1:8" x14ac:dyDescent="0.3">
      <c r="A7500" s="68"/>
      <c r="B7500" s="68"/>
      <c r="C7500" s="68"/>
      <c r="D7500" s="68"/>
      <c r="E7500" s="68"/>
      <c r="F7500" s="68"/>
      <c r="G7500" s="68"/>
      <c r="H7500" s="68"/>
    </row>
    <row r="7501" spans="1:8" x14ac:dyDescent="0.3">
      <c r="A7501" s="68"/>
      <c r="B7501" s="68"/>
      <c r="C7501" s="68"/>
      <c r="D7501" s="68"/>
      <c r="E7501" s="68"/>
      <c r="F7501" s="68"/>
      <c r="G7501" s="68"/>
      <c r="H7501" s="68"/>
    </row>
    <row r="7502" spans="1:8" x14ac:dyDescent="0.3">
      <c r="A7502" s="68"/>
      <c r="B7502" s="68"/>
      <c r="C7502" s="68"/>
      <c r="D7502" s="68"/>
      <c r="E7502" s="68"/>
      <c r="F7502" s="68"/>
      <c r="G7502" s="68"/>
      <c r="H7502" s="68"/>
    </row>
    <row r="7503" spans="1:8" x14ac:dyDescent="0.3">
      <c r="A7503" s="68"/>
      <c r="B7503" s="68"/>
      <c r="C7503" s="68"/>
      <c r="D7503" s="68"/>
      <c r="E7503" s="68"/>
      <c r="F7503" s="68"/>
      <c r="G7503" s="68"/>
      <c r="H7503" s="68"/>
    </row>
    <row r="7504" spans="1:8" x14ac:dyDescent="0.3">
      <c r="A7504" s="68"/>
      <c r="B7504" s="68"/>
      <c r="C7504" s="68"/>
      <c r="D7504" s="68"/>
      <c r="E7504" s="68"/>
      <c r="F7504" s="68"/>
      <c r="G7504" s="68"/>
      <c r="H7504" s="68"/>
    </row>
    <row r="7505" spans="1:8" x14ac:dyDescent="0.3">
      <c r="A7505" s="68"/>
      <c r="B7505" s="68"/>
      <c r="C7505" s="68"/>
      <c r="D7505" s="68"/>
      <c r="E7505" s="68"/>
      <c r="F7505" s="68"/>
      <c r="G7505" s="68"/>
      <c r="H7505" s="68"/>
    </row>
    <row r="7506" spans="1:8" x14ac:dyDescent="0.3">
      <c r="A7506" s="68"/>
      <c r="B7506" s="68"/>
      <c r="C7506" s="68"/>
      <c r="D7506" s="68"/>
      <c r="E7506" s="68"/>
      <c r="F7506" s="68"/>
      <c r="G7506" s="68"/>
      <c r="H7506" s="68"/>
    </row>
    <row r="7507" spans="1:8" x14ac:dyDescent="0.3">
      <c r="A7507" s="68"/>
      <c r="B7507" s="68"/>
      <c r="C7507" s="68"/>
      <c r="D7507" s="68"/>
      <c r="E7507" s="68"/>
      <c r="F7507" s="68"/>
      <c r="G7507" s="68"/>
      <c r="H7507" s="68"/>
    </row>
    <row r="7508" spans="1:8" x14ac:dyDescent="0.3">
      <c r="A7508" s="68"/>
      <c r="B7508" s="68"/>
      <c r="C7508" s="68"/>
      <c r="D7508" s="68"/>
      <c r="E7508" s="68"/>
      <c r="F7508" s="68"/>
      <c r="G7508" s="68"/>
      <c r="H7508" s="68"/>
    </row>
    <row r="7509" spans="1:8" x14ac:dyDescent="0.3">
      <c r="A7509" s="68"/>
      <c r="B7509" s="68"/>
      <c r="C7509" s="68"/>
      <c r="D7509" s="68"/>
      <c r="E7509" s="68"/>
      <c r="F7509" s="68"/>
      <c r="G7509" s="68"/>
      <c r="H7509" s="68"/>
    </row>
    <row r="7510" spans="1:8" x14ac:dyDescent="0.3">
      <c r="A7510" s="68"/>
      <c r="B7510" s="68"/>
      <c r="C7510" s="68"/>
      <c r="D7510" s="68"/>
      <c r="E7510" s="68"/>
      <c r="F7510" s="68"/>
      <c r="G7510" s="68"/>
      <c r="H7510" s="68"/>
    </row>
    <row r="7511" spans="1:8" x14ac:dyDescent="0.3">
      <c r="A7511" s="68"/>
      <c r="B7511" s="68"/>
      <c r="C7511" s="68"/>
      <c r="D7511" s="68"/>
      <c r="E7511" s="68"/>
      <c r="F7511" s="68"/>
      <c r="G7511" s="68"/>
      <c r="H7511" s="68"/>
    </row>
    <row r="7512" spans="1:8" x14ac:dyDescent="0.3">
      <c r="A7512" s="68"/>
      <c r="B7512" s="68"/>
      <c r="C7512" s="68"/>
      <c r="D7512" s="68"/>
      <c r="E7512" s="68"/>
      <c r="F7512" s="68"/>
      <c r="G7512" s="68"/>
      <c r="H7512" s="68"/>
    </row>
    <row r="7513" spans="1:8" x14ac:dyDescent="0.3">
      <c r="A7513" s="68"/>
      <c r="B7513" s="68"/>
      <c r="C7513" s="68"/>
      <c r="D7513" s="68"/>
      <c r="E7513" s="68"/>
      <c r="F7513" s="68"/>
      <c r="G7513" s="68"/>
      <c r="H7513" s="68"/>
    </row>
    <row r="7514" spans="1:8" x14ac:dyDescent="0.3">
      <c r="A7514" s="68"/>
      <c r="B7514" s="68"/>
      <c r="C7514" s="68"/>
      <c r="D7514" s="68"/>
      <c r="E7514" s="68"/>
      <c r="F7514" s="68"/>
      <c r="G7514" s="68"/>
      <c r="H7514" s="68"/>
    </row>
    <row r="7515" spans="1:8" x14ac:dyDescent="0.3">
      <c r="A7515" s="68"/>
      <c r="B7515" s="68"/>
      <c r="C7515" s="68"/>
      <c r="D7515" s="68"/>
      <c r="E7515" s="68"/>
      <c r="F7515" s="68"/>
      <c r="G7515" s="68"/>
      <c r="H7515" s="68"/>
    </row>
    <row r="7516" spans="1:8" x14ac:dyDescent="0.3">
      <c r="A7516" s="68"/>
      <c r="B7516" s="68"/>
      <c r="C7516" s="68"/>
      <c r="D7516" s="68"/>
      <c r="E7516" s="68"/>
      <c r="F7516" s="68"/>
      <c r="G7516" s="68"/>
      <c r="H7516" s="68"/>
    </row>
    <row r="7517" spans="1:8" x14ac:dyDescent="0.3">
      <c r="A7517" s="68"/>
      <c r="B7517" s="68"/>
      <c r="C7517" s="68"/>
      <c r="D7517" s="68"/>
      <c r="E7517" s="68"/>
      <c r="F7517" s="68"/>
      <c r="G7517" s="68"/>
      <c r="H7517" s="68"/>
    </row>
    <row r="7518" spans="1:8" x14ac:dyDescent="0.3">
      <c r="A7518" s="68"/>
      <c r="B7518" s="68"/>
      <c r="C7518" s="68"/>
      <c r="D7518" s="68"/>
      <c r="E7518" s="68"/>
      <c r="F7518" s="68"/>
      <c r="G7518" s="68"/>
      <c r="H7518" s="68"/>
    </row>
    <row r="7519" spans="1:8" x14ac:dyDescent="0.3">
      <c r="A7519" s="68"/>
      <c r="B7519" s="68"/>
      <c r="C7519" s="68"/>
      <c r="D7519" s="68"/>
      <c r="E7519" s="68"/>
      <c r="F7519" s="68"/>
      <c r="G7519" s="68"/>
      <c r="H7519" s="68"/>
    </row>
    <row r="7520" spans="1:8" x14ac:dyDescent="0.3">
      <c r="A7520" s="68"/>
      <c r="B7520" s="68"/>
      <c r="C7520" s="68"/>
      <c r="D7520" s="68"/>
      <c r="E7520" s="68"/>
      <c r="F7520" s="68"/>
      <c r="G7520" s="68"/>
      <c r="H7520" s="68"/>
    </row>
    <row r="7521" spans="1:8" x14ac:dyDescent="0.3">
      <c r="A7521" s="68"/>
      <c r="B7521" s="68"/>
      <c r="C7521" s="68"/>
      <c r="D7521" s="68"/>
      <c r="E7521" s="68"/>
      <c r="F7521" s="68"/>
      <c r="G7521" s="68"/>
      <c r="H7521" s="68"/>
    </row>
    <row r="7522" spans="1:8" x14ac:dyDescent="0.3">
      <c r="A7522" s="68"/>
      <c r="B7522" s="68"/>
      <c r="C7522" s="68"/>
      <c r="D7522" s="68"/>
      <c r="E7522" s="68"/>
      <c r="F7522" s="68"/>
      <c r="G7522" s="68"/>
      <c r="H7522" s="68"/>
    </row>
    <row r="7523" spans="1:8" x14ac:dyDescent="0.3">
      <c r="A7523" s="68"/>
      <c r="B7523" s="68"/>
      <c r="C7523" s="68"/>
      <c r="D7523" s="68"/>
      <c r="E7523" s="68"/>
      <c r="F7523" s="68"/>
      <c r="G7523" s="68"/>
      <c r="H7523" s="68"/>
    </row>
    <row r="7524" spans="1:8" x14ac:dyDescent="0.3">
      <c r="A7524" s="68"/>
      <c r="B7524" s="68"/>
      <c r="C7524" s="68"/>
      <c r="D7524" s="68"/>
      <c r="E7524" s="68"/>
      <c r="F7524" s="68"/>
      <c r="G7524" s="68"/>
      <c r="H7524" s="68"/>
    </row>
    <row r="7525" spans="1:8" x14ac:dyDescent="0.3">
      <c r="A7525" s="68"/>
      <c r="B7525" s="68"/>
      <c r="C7525" s="68"/>
      <c r="D7525" s="68"/>
      <c r="E7525" s="68"/>
      <c r="F7525" s="68"/>
      <c r="G7525" s="68"/>
      <c r="H7525" s="68"/>
    </row>
    <row r="7526" spans="1:8" x14ac:dyDescent="0.3">
      <c r="A7526" s="68"/>
      <c r="B7526" s="68"/>
      <c r="C7526" s="68"/>
      <c r="D7526" s="68"/>
      <c r="E7526" s="68"/>
      <c r="F7526" s="68"/>
      <c r="G7526" s="68"/>
      <c r="H7526" s="68"/>
    </row>
    <row r="7527" spans="1:8" x14ac:dyDescent="0.3">
      <c r="A7527" s="68"/>
      <c r="B7527" s="68"/>
      <c r="C7527" s="68"/>
      <c r="D7527" s="68"/>
      <c r="E7527" s="68"/>
      <c r="F7527" s="68"/>
      <c r="G7527" s="68"/>
      <c r="H7527" s="68"/>
    </row>
    <row r="7528" spans="1:8" x14ac:dyDescent="0.3">
      <c r="A7528" s="68"/>
      <c r="B7528" s="68"/>
      <c r="C7528" s="68"/>
      <c r="D7528" s="68"/>
      <c r="E7528" s="68"/>
      <c r="F7528" s="68"/>
      <c r="G7528" s="68"/>
      <c r="H7528" s="68"/>
    </row>
    <row r="7529" spans="1:8" x14ac:dyDescent="0.3">
      <c r="A7529" s="68"/>
      <c r="B7529" s="68"/>
      <c r="C7529" s="68"/>
      <c r="D7529" s="68"/>
      <c r="E7529" s="68"/>
      <c r="F7529" s="68"/>
      <c r="G7529" s="68"/>
      <c r="H7529" s="68"/>
    </row>
    <row r="7530" spans="1:8" x14ac:dyDescent="0.3">
      <c r="A7530" s="68"/>
      <c r="B7530" s="68"/>
      <c r="C7530" s="68"/>
      <c r="D7530" s="68"/>
      <c r="E7530" s="68"/>
      <c r="F7530" s="68"/>
      <c r="G7530" s="68"/>
      <c r="H7530" s="68"/>
    </row>
    <row r="7531" spans="1:8" x14ac:dyDescent="0.3">
      <c r="A7531" s="68"/>
      <c r="B7531" s="68"/>
      <c r="C7531" s="68"/>
      <c r="D7531" s="68"/>
      <c r="E7531" s="68"/>
      <c r="F7531" s="68"/>
      <c r="G7531" s="68"/>
      <c r="H7531" s="68"/>
    </row>
    <row r="7532" spans="1:8" x14ac:dyDescent="0.3">
      <c r="A7532" s="68"/>
      <c r="B7532" s="68"/>
      <c r="C7532" s="68"/>
      <c r="D7532" s="68"/>
      <c r="E7532" s="68"/>
      <c r="F7532" s="68"/>
      <c r="G7532" s="68"/>
      <c r="H7532" s="68"/>
    </row>
    <row r="7533" spans="1:8" x14ac:dyDescent="0.3">
      <c r="A7533" s="68"/>
      <c r="B7533" s="68"/>
      <c r="C7533" s="68"/>
      <c r="D7533" s="68"/>
      <c r="E7533" s="68"/>
      <c r="F7533" s="68"/>
      <c r="G7533" s="68"/>
      <c r="H7533" s="68"/>
    </row>
    <row r="7534" spans="1:8" x14ac:dyDescent="0.3">
      <c r="A7534" s="68"/>
      <c r="B7534" s="68"/>
      <c r="C7534" s="68"/>
      <c r="D7534" s="68"/>
      <c r="E7534" s="68"/>
      <c r="F7534" s="68"/>
      <c r="G7534" s="68"/>
      <c r="H7534" s="68"/>
    </row>
    <row r="7535" spans="1:8" x14ac:dyDescent="0.3">
      <c r="A7535" s="68"/>
      <c r="B7535" s="68"/>
      <c r="C7535" s="68"/>
      <c r="D7535" s="68"/>
      <c r="E7535" s="68"/>
      <c r="F7535" s="68"/>
      <c r="G7535" s="68"/>
      <c r="H7535" s="68"/>
    </row>
    <row r="7536" spans="1:8" x14ac:dyDescent="0.3">
      <c r="A7536" s="68"/>
      <c r="B7536" s="68"/>
      <c r="C7536" s="68"/>
      <c r="D7536" s="68"/>
      <c r="E7536" s="68"/>
      <c r="F7536" s="68"/>
      <c r="G7536" s="68"/>
      <c r="H7536" s="68"/>
    </row>
    <row r="7537" spans="1:8" x14ac:dyDescent="0.3">
      <c r="A7537" s="68"/>
      <c r="B7537" s="68"/>
      <c r="C7537" s="68"/>
      <c r="D7537" s="68"/>
      <c r="E7537" s="68"/>
      <c r="F7537" s="68"/>
      <c r="G7537" s="68"/>
      <c r="H7537" s="68"/>
    </row>
    <row r="7538" spans="1:8" x14ac:dyDescent="0.3">
      <c r="A7538" s="68"/>
      <c r="B7538" s="68"/>
      <c r="C7538" s="68"/>
      <c r="D7538" s="68"/>
      <c r="E7538" s="68"/>
      <c r="F7538" s="68"/>
      <c r="G7538" s="68"/>
      <c r="H7538" s="68"/>
    </row>
    <row r="7539" spans="1:8" x14ac:dyDescent="0.3">
      <c r="A7539" s="68"/>
      <c r="B7539" s="68"/>
      <c r="C7539" s="68"/>
      <c r="D7539" s="68"/>
      <c r="E7539" s="68"/>
      <c r="F7539" s="68"/>
      <c r="G7539" s="68"/>
      <c r="H7539" s="68"/>
    </row>
    <row r="7540" spans="1:8" x14ac:dyDescent="0.3">
      <c r="A7540" s="68"/>
      <c r="B7540" s="68"/>
      <c r="C7540" s="68"/>
      <c r="D7540" s="68"/>
      <c r="E7540" s="68"/>
      <c r="F7540" s="68"/>
      <c r="G7540" s="68"/>
      <c r="H7540" s="68"/>
    </row>
    <row r="7541" spans="1:8" x14ac:dyDescent="0.3">
      <c r="A7541" s="68"/>
      <c r="B7541" s="68"/>
      <c r="C7541" s="68"/>
      <c r="D7541" s="68"/>
      <c r="E7541" s="68"/>
      <c r="F7541" s="68"/>
      <c r="G7541" s="68"/>
      <c r="H7541" s="68"/>
    </row>
    <row r="7542" spans="1:8" x14ac:dyDescent="0.3">
      <c r="A7542" s="68"/>
      <c r="B7542" s="68"/>
      <c r="C7542" s="68"/>
      <c r="D7542" s="68"/>
      <c r="E7542" s="68"/>
      <c r="F7542" s="68"/>
      <c r="G7542" s="68"/>
      <c r="H7542" s="68"/>
    </row>
    <row r="7543" spans="1:8" x14ac:dyDescent="0.3">
      <c r="A7543" s="68"/>
      <c r="B7543" s="68"/>
      <c r="C7543" s="68"/>
      <c r="D7543" s="68"/>
      <c r="E7543" s="68"/>
      <c r="F7543" s="68"/>
      <c r="G7543" s="68"/>
      <c r="H7543" s="68"/>
    </row>
    <row r="7544" spans="1:8" x14ac:dyDescent="0.3">
      <c r="A7544" s="68"/>
      <c r="B7544" s="68"/>
      <c r="C7544" s="68"/>
      <c r="D7544" s="68"/>
      <c r="E7544" s="68"/>
      <c r="F7544" s="68"/>
      <c r="G7544" s="68"/>
      <c r="H7544" s="68"/>
    </row>
    <row r="7545" spans="1:8" x14ac:dyDescent="0.3">
      <c r="A7545" s="68"/>
      <c r="B7545" s="68"/>
      <c r="C7545" s="68"/>
      <c r="D7545" s="68"/>
      <c r="E7545" s="68"/>
      <c r="F7545" s="68"/>
      <c r="G7545" s="68"/>
      <c r="H7545" s="68"/>
    </row>
    <row r="7546" spans="1:8" x14ac:dyDescent="0.3">
      <c r="A7546" s="68"/>
      <c r="B7546" s="68"/>
      <c r="C7546" s="68"/>
      <c r="D7546" s="68"/>
      <c r="E7546" s="68"/>
      <c r="F7546" s="68"/>
      <c r="G7546" s="68"/>
      <c r="H7546" s="68"/>
    </row>
    <row r="7547" spans="1:8" x14ac:dyDescent="0.3">
      <c r="A7547" s="68"/>
      <c r="B7547" s="68"/>
      <c r="C7547" s="68"/>
      <c r="D7547" s="68"/>
      <c r="E7547" s="68"/>
      <c r="F7547" s="68"/>
      <c r="G7547" s="68"/>
      <c r="H7547" s="68"/>
    </row>
    <row r="7548" spans="1:8" x14ac:dyDescent="0.3">
      <c r="A7548" s="68"/>
      <c r="B7548" s="68"/>
      <c r="C7548" s="68"/>
      <c r="D7548" s="68"/>
      <c r="E7548" s="68"/>
      <c r="F7548" s="68"/>
      <c r="G7548" s="68"/>
      <c r="H7548" s="68"/>
    </row>
    <row r="7549" spans="1:8" x14ac:dyDescent="0.3">
      <c r="A7549" s="68"/>
      <c r="B7549" s="68"/>
      <c r="C7549" s="68"/>
      <c r="D7549" s="68"/>
      <c r="E7549" s="68"/>
      <c r="F7549" s="68"/>
      <c r="G7549" s="68"/>
      <c r="H7549" s="68"/>
    </row>
    <row r="7550" spans="1:8" x14ac:dyDescent="0.3">
      <c r="A7550" s="68"/>
      <c r="B7550" s="68"/>
      <c r="C7550" s="68"/>
      <c r="D7550" s="68"/>
      <c r="E7550" s="68"/>
      <c r="F7550" s="68"/>
      <c r="G7550" s="68"/>
      <c r="H7550" s="68"/>
    </row>
    <row r="7551" spans="1:8" x14ac:dyDescent="0.3">
      <c r="A7551" s="68"/>
      <c r="B7551" s="68"/>
      <c r="C7551" s="68"/>
      <c r="D7551" s="68"/>
      <c r="E7551" s="68"/>
      <c r="F7551" s="68"/>
      <c r="G7551" s="68"/>
      <c r="H7551" s="68"/>
    </row>
    <row r="7552" spans="1:8" x14ac:dyDescent="0.3">
      <c r="A7552" s="68"/>
      <c r="B7552" s="68"/>
      <c r="C7552" s="68"/>
      <c r="D7552" s="68"/>
      <c r="E7552" s="68"/>
      <c r="F7552" s="68"/>
      <c r="G7552" s="68"/>
      <c r="H7552" s="68"/>
    </row>
    <row r="7553" spans="1:8" x14ac:dyDescent="0.3">
      <c r="A7553" s="68"/>
      <c r="B7553" s="68"/>
      <c r="C7553" s="68"/>
      <c r="D7553" s="68"/>
      <c r="E7553" s="68"/>
      <c r="F7553" s="68"/>
      <c r="G7553" s="68"/>
      <c r="H7553" s="68"/>
    </row>
    <row r="7554" spans="1:8" x14ac:dyDescent="0.3">
      <c r="A7554" s="68"/>
      <c r="B7554" s="68"/>
      <c r="C7554" s="68"/>
      <c r="D7554" s="68"/>
      <c r="E7554" s="68"/>
      <c r="F7554" s="68"/>
      <c r="G7554" s="68"/>
      <c r="H7554" s="68"/>
    </row>
    <row r="7555" spans="1:8" x14ac:dyDescent="0.3">
      <c r="A7555" s="68"/>
      <c r="B7555" s="68"/>
      <c r="C7555" s="68"/>
      <c r="D7555" s="68"/>
      <c r="E7555" s="68"/>
      <c r="F7555" s="68"/>
      <c r="G7555" s="68"/>
      <c r="H7555" s="68"/>
    </row>
    <row r="7556" spans="1:8" x14ac:dyDescent="0.3">
      <c r="A7556" s="68"/>
      <c r="B7556" s="68"/>
      <c r="C7556" s="68"/>
      <c r="D7556" s="68"/>
      <c r="E7556" s="68"/>
      <c r="F7556" s="68"/>
      <c r="G7556" s="68"/>
      <c r="H7556" s="68"/>
    </row>
    <row r="7557" spans="1:8" x14ac:dyDescent="0.3">
      <c r="A7557" s="68"/>
      <c r="B7557" s="68"/>
      <c r="C7557" s="68"/>
      <c r="D7557" s="68"/>
      <c r="E7557" s="68"/>
      <c r="F7557" s="68"/>
      <c r="G7557" s="68"/>
      <c r="H7557" s="68"/>
    </row>
    <row r="7558" spans="1:8" x14ac:dyDescent="0.3">
      <c r="A7558" s="68"/>
      <c r="B7558" s="68"/>
      <c r="C7558" s="68"/>
      <c r="D7558" s="68"/>
      <c r="E7558" s="68"/>
      <c r="F7558" s="68"/>
      <c r="G7558" s="68"/>
      <c r="H7558" s="68"/>
    </row>
    <row r="7559" spans="1:8" x14ac:dyDescent="0.3">
      <c r="A7559" s="68"/>
      <c r="B7559" s="68"/>
      <c r="C7559" s="68"/>
      <c r="D7559" s="68"/>
      <c r="E7559" s="68"/>
      <c r="F7559" s="68"/>
      <c r="G7559" s="68"/>
      <c r="H7559" s="68"/>
    </row>
    <row r="7560" spans="1:8" x14ac:dyDescent="0.3">
      <c r="A7560" s="68"/>
      <c r="B7560" s="68"/>
      <c r="C7560" s="68"/>
      <c r="D7560" s="68"/>
      <c r="E7560" s="68"/>
      <c r="F7560" s="68"/>
      <c r="G7560" s="68"/>
      <c r="H7560" s="68"/>
    </row>
    <row r="7561" spans="1:8" x14ac:dyDescent="0.3">
      <c r="A7561" s="68"/>
      <c r="B7561" s="68"/>
      <c r="C7561" s="68"/>
      <c r="D7561" s="68"/>
      <c r="E7561" s="68"/>
      <c r="F7561" s="68"/>
      <c r="G7561" s="68"/>
      <c r="H7561" s="68"/>
    </row>
    <row r="7562" spans="1:8" x14ac:dyDescent="0.3">
      <c r="A7562" s="68"/>
      <c r="B7562" s="68"/>
      <c r="C7562" s="68"/>
      <c r="D7562" s="68"/>
      <c r="E7562" s="68"/>
      <c r="F7562" s="68"/>
      <c r="G7562" s="68"/>
      <c r="H7562" s="68"/>
    </row>
    <row r="7563" spans="1:8" x14ac:dyDescent="0.3">
      <c r="A7563" s="68"/>
      <c r="B7563" s="68"/>
      <c r="C7563" s="68"/>
      <c r="D7563" s="68"/>
      <c r="E7563" s="68"/>
      <c r="F7563" s="68"/>
      <c r="G7563" s="68"/>
      <c r="H7563" s="68"/>
    </row>
    <row r="7564" spans="1:8" x14ac:dyDescent="0.3">
      <c r="A7564" s="68"/>
      <c r="B7564" s="68"/>
      <c r="C7564" s="68"/>
      <c r="D7564" s="68"/>
      <c r="E7564" s="68"/>
      <c r="F7564" s="68"/>
      <c r="G7564" s="68"/>
      <c r="H7564" s="68"/>
    </row>
    <row r="7565" spans="1:8" x14ac:dyDescent="0.3">
      <c r="A7565" s="68"/>
      <c r="B7565" s="68"/>
      <c r="C7565" s="68"/>
      <c r="D7565" s="68"/>
      <c r="E7565" s="68"/>
      <c r="F7565" s="68"/>
      <c r="G7565" s="68"/>
      <c r="H7565" s="68"/>
    </row>
    <row r="7566" spans="1:8" x14ac:dyDescent="0.3">
      <c r="A7566" s="68"/>
      <c r="B7566" s="68"/>
      <c r="C7566" s="68"/>
      <c r="D7566" s="68"/>
      <c r="E7566" s="68"/>
      <c r="F7566" s="68"/>
      <c r="G7566" s="68"/>
      <c r="H7566" s="68"/>
    </row>
    <row r="7567" spans="1:8" x14ac:dyDescent="0.3">
      <c r="A7567" s="68"/>
      <c r="B7567" s="68"/>
      <c r="C7567" s="68"/>
      <c r="D7567" s="68"/>
      <c r="E7567" s="68"/>
      <c r="F7567" s="68"/>
      <c r="G7567" s="68"/>
      <c r="H7567" s="68"/>
    </row>
    <row r="7568" spans="1:8" x14ac:dyDescent="0.3">
      <c r="A7568" s="68"/>
      <c r="B7568" s="68"/>
      <c r="C7568" s="68"/>
      <c r="D7568" s="68"/>
      <c r="E7568" s="68"/>
      <c r="F7568" s="68"/>
      <c r="G7568" s="68"/>
      <c r="H7568" s="68"/>
    </row>
    <row r="7569" spans="1:8" x14ac:dyDescent="0.3">
      <c r="A7569" s="68"/>
      <c r="B7569" s="68"/>
      <c r="C7569" s="68"/>
      <c r="D7569" s="68"/>
      <c r="E7569" s="68"/>
      <c r="F7569" s="68"/>
      <c r="G7569" s="68"/>
      <c r="H7569" s="68"/>
    </row>
    <row r="7570" spans="1:8" x14ac:dyDescent="0.3">
      <c r="A7570" s="68"/>
      <c r="B7570" s="68"/>
      <c r="C7570" s="68"/>
      <c r="D7570" s="68"/>
      <c r="E7570" s="68"/>
      <c r="F7570" s="68"/>
      <c r="G7570" s="68"/>
      <c r="H7570" s="68"/>
    </row>
    <row r="7571" spans="1:8" x14ac:dyDescent="0.3">
      <c r="A7571" s="68"/>
      <c r="B7571" s="68"/>
      <c r="C7571" s="68"/>
      <c r="D7571" s="68"/>
      <c r="E7571" s="68"/>
      <c r="F7571" s="68"/>
      <c r="G7571" s="68"/>
      <c r="H7571" s="68"/>
    </row>
    <row r="7572" spans="1:8" x14ac:dyDescent="0.3">
      <c r="A7572" s="68"/>
      <c r="B7572" s="68"/>
      <c r="C7572" s="68"/>
      <c r="D7572" s="68"/>
      <c r="E7572" s="68"/>
      <c r="F7572" s="68"/>
      <c r="G7572" s="68"/>
      <c r="H7572" s="68"/>
    </row>
    <row r="7573" spans="1:8" x14ac:dyDescent="0.3">
      <c r="A7573" s="68"/>
      <c r="B7573" s="68"/>
      <c r="C7573" s="68"/>
      <c r="D7573" s="68"/>
      <c r="E7573" s="68"/>
      <c r="F7573" s="68"/>
      <c r="G7573" s="68"/>
      <c r="H7573" s="68"/>
    </row>
    <row r="7574" spans="1:8" x14ac:dyDescent="0.3">
      <c r="A7574" s="68"/>
      <c r="B7574" s="68"/>
      <c r="C7574" s="68"/>
      <c r="D7574" s="68"/>
      <c r="E7574" s="68"/>
      <c r="F7574" s="68"/>
      <c r="G7574" s="68"/>
      <c r="H7574" s="68"/>
    </row>
    <row r="7575" spans="1:8" x14ac:dyDescent="0.3">
      <c r="A7575" s="68"/>
      <c r="B7575" s="68"/>
      <c r="C7575" s="68"/>
      <c r="D7575" s="68"/>
      <c r="E7575" s="68"/>
      <c r="F7575" s="68"/>
      <c r="G7575" s="68"/>
      <c r="H7575" s="68"/>
    </row>
    <row r="7576" spans="1:8" x14ac:dyDescent="0.3">
      <c r="A7576" s="68"/>
      <c r="B7576" s="68"/>
      <c r="C7576" s="68"/>
      <c r="D7576" s="68"/>
      <c r="E7576" s="68"/>
      <c r="F7576" s="68"/>
      <c r="G7576" s="68"/>
      <c r="H7576" s="68"/>
    </row>
    <row r="7577" spans="1:8" x14ac:dyDescent="0.3">
      <c r="A7577" s="68"/>
      <c r="B7577" s="68"/>
      <c r="C7577" s="68"/>
      <c r="D7577" s="68"/>
      <c r="E7577" s="68"/>
      <c r="F7577" s="68"/>
      <c r="G7577" s="68"/>
      <c r="H7577" s="68"/>
    </row>
    <row r="7578" spans="1:8" x14ac:dyDescent="0.3">
      <c r="A7578" s="68"/>
      <c r="B7578" s="68"/>
      <c r="C7578" s="68"/>
      <c r="D7578" s="68"/>
      <c r="E7578" s="68"/>
      <c r="F7578" s="68"/>
      <c r="G7578" s="68"/>
      <c r="H7578" s="68"/>
    </row>
    <row r="7579" spans="1:8" x14ac:dyDescent="0.3">
      <c r="A7579" s="68"/>
      <c r="B7579" s="68"/>
      <c r="C7579" s="68"/>
      <c r="D7579" s="68"/>
      <c r="E7579" s="68"/>
      <c r="F7579" s="68"/>
      <c r="G7579" s="68"/>
      <c r="H7579" s="68"/>
    </row>
    <row r="7580" spans="1:8" x14ac:dyDescent="0.3">
      <c r="A7580" s="68"/>
      <c r="B7580" s="68"/>
      <c r="C7580" s="68"/>
      <c r="D7580" s="68"/>
      <c r="E7580" s="68"/>
      <c r="F7580" s="68"/>
      <c r="G7580" s="68"/>
      <c r="H7580" s="68"/>
    </row>
    <row r="7581" spans="1:8" x14ac:dyDescent="0.3">
      <c r="A7581" s="68"/>
      <c r="B7581" s="68"/>
      <c r="C7581" s="68"/>
      <c r="D7581" s="68"/>
      <c r="E7581" s="68"/>
      <c r="F7581" s="68"/>
      <c r="G7581" s="68"/>
      <c r="H7581" s="68"/>
    </row>
    <row r="7582" spans="1:8" x14ac:dyDescent="0.3">
      <c r="A7582" s="68"/>
      <c r="B7582" s="68"/>
      <c r="C7582" s="68"/>
      <c r="D7582" s="68"/>
      <c r="E7582" s="68"/>
      <c r="F7582" s="68"/>
      <c r="G7582" s="68"/>
      <c r="H7582" s="68"/>
    </row>
    <row r="7583" spans="1:8" x14ac:dyDescent="0.3">
      <c r="A7583" s="68"/>
      <c r="B7583" s="68"/>
      <c r="C7583" s="68"/>
      <c r="D7583" s="68"/>
      <c r="E7583" s="68"/>
      <c r="F7583" s="68"/>
      <c r="G7583" s="68"/>
      <c r="H7583" s="68"/>
    </row>
    <row r="7584" spans="1:8" x14ac:dyDescent="0.3">
      <c r="A7584" s="68"/>
      <c r="B7584" s="68"/>
      <c r="C7584" s="68"/>
      <c r="D7584" s="68"/>
      <c r="E7584" s="68"/>
      <c r="F7584" s="68"/>
      <c r="G7584" s="68"/>
      <c r="H7584" s="68"/>
    </row>
    <row r="7585" spans="1:8" x14ac:dyDescent="0.3">
      <c r="A7585" s="68"/>
      <c r="B7585" s="68"/>
      <c r="C7585" s="68"/>
      <c r="D7585" s="68"/>
      <c r="E7585" s="68"/>
      <c r="F7585" s="68"/>
      <c r="G7585" s="68"/>
      <c r="H7585" s="68"/>
    </row>
    <row r="7586" spans="1:8" x14ac:dyDescent="0.3">
      <c r="A7586" s="68"/>
      <c r="B7586" s="68"/>
      <c r="C7586" s="68"/>
      <c r="D7586" s="68"/>
      <c r="E7586" s="68"/>
      <c r="F7586" s="68"/>
      <c r="G7586" s="68"/>
      <c r="H7586" s="68"/>
    </row>
    <row r="7587" spans="1:8" x14ac:dyDescent="0.3">
      <c r="A7587" s="68"/>
      <c r="B7587" s="68"/>
      <c r="C7587" s="68"/>
      <c r="D7587" s="68"/>
      <c r="E7587" s="68"/>
      <c r="F7587" s="68"/>
      <c r="G7587" s="68"/>
      <c r="H7587" s="68"/>
    </row>
    <row r="7588" spans="1:8" x14ac:dyDescent="0.3">
      <c r="A7588" s="68"/>
      <c r="B7588" s="68"/>
      <c r="C7588" s="68"/>
      <c r="D7588" s="68"/>
      <c r="E7588" s="68"/>
      <c r="F7588" s="68"/>
      <c r="G7588" s="68"/>
      <c r="H7588" s="68"/>
    </row>
    <row r="7589" spans="1:8" x14ac:dyDescent="0.3">
      <c r="A7589" s="68"/>
      <c r="B7589" s="68"/>
      <c r="C7589" s="68"/>
      <c r="D7589" s="68"/>
      <c r="E7589" s="68"/>
      <c r="F7589" s="68"/>
      <c r="G7589" s="68"/>
      <c r="H7589" s="68"/>
    </row>
    <row r="7590" spans="1:8" x14ac:dyDescent="0.3">
      <c r="A7590" s="68"/>
      <c r="B7590" s="68"/>
      <c r="C7590" s="68"/>
      <c r="D7590" s="68"/>
      <c r="E7590" s="68"/>
      <c r="F7590" s="68"/>
      <c r="G7590" s="68"/>
      <c r="H7590" s="68"/>
    </row>
    <row r="7591" spans="1:8" x14ac:dyDescent="0.3">
      <c r="A7591" s="68"/>
      <c r="B7591" s="68"/>
      <c r="C7591" s="68"/>
      <c r="D7591" s="68"/>
      <c r="E7591" s="68"/>
      <c r="F7591" s="68"/>
      <c r="G7591" s="68"/>
      <c r="H7591" s="68"/>
    </row>
    <row r="7592" spans="1:8" x14ac:dyDescent="0.3">
      <c r="A7592" s="68"/>
      <c r="B7592" s="68"/>
      <c r="C7592" s="68"/>
      <c r="D7592" s="68"/>
      <c r="E7592" s="68"/>
      <c r="F7592" s="68"/>
      <c r="G7592" s="68"/>
      <c r="H7592" s="68"/>
    </row>
    <row r="7593" spans="1:8" x14ac:dyDescent="0.3">
      <c r="A7593" s="68"/>
      <c r="B7593" s="68"/>
      <c r="C7593" s="68"/>
      <c r="D7593" s="68"/>
      <c r="E7593" s="68"/>
      <c r="F7593" s="68"/>
      <c r="G7593" s="68"/>
      <c r="H7593" s="68"/>
    </row>
    <row r="7594" spans="1:8" x14ac:dyDescent="0.3">
      <c r="A7594" s="68"/>
      <c r="B7594" s="68"/>
      <c r="C7594" s="68"/>
      <c r="D7594" s="68"/>
      <c r="E7594" s="68"/>
      <c r="F7594" s="68"/>
      <c r="G7594" s="68"/>
      <c r="H7594" s="68"/>
    </row>
    <row r="7595" spans="1:8" x14ac:dyDescent="0.3">
      <c r="A7595" s="68"/>
      <c r="B7595" s="68"/>
      <c r="C7595" s="68"/>
      <c r="D7595" s="68"/>
      <c r="E7595" s="68"/>
      <c r="F7595" s="68"/>
      <c r="G7595" s="68"/>
      <c r="H7595" s="68"/>
    </row>
    <row r="7596" spans="1:8" x14ac:dyDescent="0.3">
      <c r="A7596" s="68"/>
      <c r="B7596" s="68"/>
      <c r="C7596" s="68"/>
      <c r="D7596" s="68"/>
      <c r="E7596" s="68"/>
      <c r="F7596" s="68"/>
      <c r="G7596" s="68"/>
      <c r="H7596" s="68"/>
    </row>
    <row r="7597" spans="1:8" x14ac:dyDescent="0.3">
      <c r="A7597" s="68"/>
      <c r="B7597" s="68"/>
      <c r="C7597" s="68"/>
      <c r="D7597" s="68"/>
      <c r="E7597" s="68"/>
      <c r="F7597" s="68"/>
      <c r="G7597" s="68"/>
      <c r="H7597" s="68"/>
    </row>
    <row r="7598" spans="1:8" x14ac:dyDescent="0.3">
      <c r="A7598" s="68"/>
      <c r="B7598" s="68"/>
      <c r="C7598" s="68"/>
      <c r="D7598" s="68"/>
      <c r="E7598" s="68"/>
      <c r="F7598" s="68"/>
      <c r="G7598" s="68"/>
      <c r="H7598" s="68"/>
    </row>
    <row r="7599" spans="1:8" x14ac:dyDescent="0.3">
      <c r="A7599" s="68"/>
      <c r="B7599" s="68"/>
      <c r="C7599" s="68"/>
      <c r="D7599" s="68"/>
      <c r="E7599" s="68"/>
      <c r="F7599" s="68"/>
      <c r="G7599" s="68"/>
      <c r="H7599" s="68"/>
    </row>
    <row r="7600" spans="1:8" x14ac:dyDescent="0.3">
      <c r="A7600" s="68"/>
      <c r="B7600" s="68"/>
      <c r="C7600" s="68"/>
      <c r="D7600" s="68"/>
      <c r="E7600" s="68"/>
      <c r="F7600" s="68"/>
      <c r="G7600" s="68"/>
      <c r="H7600" s="68"/>
    </row>
    <row r="7601" spans="1:8" x14ac:dyDescent="0.3">
      <c r="A7601" s="68"/>
      <c r="B7601" s="68"/>
      <c r="C7601" s="68"/>
      <c r="D7601" s="68"/>
      <c r="E7601" s="68"/>
      <c r="F7601" s="68"/>
      <c r="G7601" s="68"/>
      <c r="H7601" s="68"/>
    </row>
    <row r="7602" spans="1:8" x14ac:dyDescent="0.3">
      <c r="A7602" s="68"/>
      <c r="B7602" s="68"/>
      <c r="C7602" s="68"/>
      <c r="D7602" s="68"/>
      <c r="E7602" s="68"/>
      <c r="F7602" s="68"/>
      <c r="G7602" s="68"/>
      <c r="H7602" s="68"/>
    </row>
    <row r="7603" spans="1:8" x14ac:dyDescent="0.3">
      <c r="A7603" s="68"/>
      <c r="B7603" s="68"/>
      <c r="C7603" s="68"/>
      <c r="D7603" s="68"/>
      <c r="E7603" s="68"/>
      <c r="F7603" s="68"/>
      <c r="G7603" s="68"/>
      <c r="H7603" s="68"/>
    </row>
    <row r="7604" spans="1:8" x14ac:dyDescent="0.3">
      <c r="A7604" s="68"/>
      <c r="B7604" s="68"/>
      <c r="C7604" s="68"/>
      <c r="D7604" s="68"/>
      <c r="E7604" s="68"/>
      <c r="F7604" s="68"/>
      <c r="G7604" s="68"/>
      <c r="H7604" s="68"/>
    </row>
    <row r="7605" spans="1:8" x14ac:dyDescent="0.3">
      <c r="A7605" s="68"/>
      <c r="B7605" s="68"/>
      <c r="C7605" s="68"/>
      <c r="D7605" s="68"/>
      <c r="E7605" s="68"/>
      <c r="F7605" s="68"/>
      <c r="G7605" s="68"/>
      <c r="H7605" s="68"/>
    </row>
    <row r="7606" spans="1:8" x14ac:dyDescent="0.3">
      <c r="A7606" s="68"/>
      <c r="B7606" s="68"/>
      <c r="C7606" s="68"/>
      <c r="D7606" s="68"/>
      <c r="E7606" s="68"/>
      <c r="F7606" s="68"/>
      <c r="G7606" s="68"/>
      <c r="H7606" s="68"/>
    </row>
    <row r="7607" spans="1:8" x14ac:dyDescent="0.3">
      <c r="A7607" s="68"/>
      <c r="B7607" s="68"/>
      <c r="C7607" s="68"/>
      <c r="D7607" s="68"/>
      <c r="E7607" s="68"/>
      <c r="F7607" s="68"/>
      <c r="G7607" s="68"/>
      <c r="H7607" s="68"/>
    </row>
    <row r="7608" spans="1:8" x14ac:dyDescent="0.3">
      <c r="A7608" s="68"/>
      <c r="B7608" s="68"/>
      <c r="C7608" s="68"/>
      <c r="D7608" s="68"/>
      <c r="E7608" s="68"/>
      <c r="F7608" s="68"/>
      <c r="G7608" s="68"/>
      <c r="H7608" s="68"/>
    </row>
    <row r="7609" spans="1:8" x14ac:dyDescent="0.3">
      <c r="A7609" s="68"/>
      <c r="B7609" s="68"/>
      <c r="C7609" s="68"/>
      <c r="D7609" s="68"/>
      <c r="E7609" s="68"/>
      <c r="F7609" s="68"/>
      <c r="G7609" s="68"/>
      <c r="H7609" s="68"/>
    </row>
    <row r="7610" spans="1:8" x14ac:dyDescent="0.3">
      <c r="A7610" s="68"/>
      <c r="B7610" s="68"/>
      <c r="C7610" s="68"/>
      <c r="D7610" s="68"/>
      <c r="E7610" s="68"/>
      <c r="F7610" s="68"/>
      <c r="G7610" s="68"/>
      <c r="H7610" s="68"/>
    </row>
    <row r="7611" spans="1:8" x14ac:dyDescent="0.3">
      <c r="A7611" s="68"/>
      <c r="B7611" s="68"/>
      <c r="C7611" s="68"/>
      <c r="D7611" s="68"/>
      <c r="E7611" s="68"/>
      <c r="F7611" s="68"/>
      <c r="G7611" s="68"/>
      <c r="H7611" s="68"/>
    </row>
    <row r="7612" spans="1:8" x14ac:dyDescent="0.3">
      <c r="A7612" s="68"/>
      <c r="B7612" s="68"/>
      <c r="C7612" s="68"/>
      <c r="D7612" s="68"/>
      <c r="E7612" s="68"/>
      <c r="F7612" s="68"/>
      <c r="G7612" s="68"/>
      <c r="H7612" s="68"/>
    </row>
    <row r="7613" spans="1:8" x14ac:dyDescent="0.3">
      <c r="A7613" s="68"/>
      <c r="B7613" s="68"/>
      <c r="C7613" s="68"/>
      <c r="D7613" s="68"/>
      <c r="E7613" s="68"/>
      <c r="F7613" s="68"/>
      <c r="G7613" s="68"/>
      <c r="H7613" s="68"/>
    </row>
    <row r="7614" spans="1:8" x14ac:dyDescent="0.3">
      <c r="A7614" s="68"/>
      <c r="B7614" s="68"/>
      <c r="C7614" s="68"/>
      <c r="D7614" s="68"/>
      <c r="E7614" s="68"/>
      <c r="F7614" s="68"/>
      <c r="G7614" s="68"/>
      <c r="H7614" s="68"/>
    </row>
    <row r="7615" spans="1:8" x14ac:dyDescent="0.3">
      <c r="A7615" s="68"/>
      <c r="B7615" s="68"/>
      <c r="C7615" s="68"/>
      <c r="D7615" s="68"/>
      <c r="E7615" s="68"/>
      <c r="F7615" s="68"/>
      <c r="G7615" s="68"/>
      <c r="H7615" s="68"/>
    </row>
    <row r="7616" spans="1:8" x14ac:dyDescent="0.3">
      <c r="A7616" s="68"/>
      <c r="B7616" s="68"/>
      <c r="C7616" s="68"/>
      <c r="D7616" s="68"/>
      <c r="E7616" s="68"/>
      <c r="F7616" s="68"/>
      <c r="G7616" s="68"/>
      <c r="H7616" s="68"/>
    </row>
    <row r="7617" spans="1:8" x14ac:dyDescent="0.3">
      <c r="A7617" s="68"/>
      <c r="B7617" s="68"/>
      <c r="C7617" s="68"/>
      <c r="D7617" s="68"/>
      <c r="E7617" s="68"/>
      <c r="F7617" s="68"/>
      <c r="G7617" s="68"/>
      <c r="H7617" s="68"/>
    </row>
    <row r="7618" spans="1:8" x14ac:dyDescent="0.3">
      <c r="A7618" s="68"/>
      <c r="B7618" s="68"/>
      <c r="C7618" s="68"/>
      <c r="D7618" s="68"/>
      <c r="E7618" s="68"/>
      <c r="F7618" s="68"/>
      <c r="G7618" s="68"/>
      <c r="H7618" s="68"/>
    </row>
    <row r="7619" spans="1:8" x14ac:dyDescent="0.3">
      <c r="A7619" s="68"/>
      <c r="B7619" s="68"/>
      <c r="C7619" s="68"/>
      <c r="D7619" s="68"/>
      <c r="E7619" s="68"/>
      <c r="F7619" s="68"/>
      <c r="G7619" s="68"/>
      <c r="H7619" s="68"/>
    </row>
    <row r="7620" spans="1:8" x14ac:dyDescent="0.3">
      <c r="A7620" s="68"/>
      <c r="B7620" s="68"/>
      <c r="C7620" s="68"/>
      <c r="D7620" s="68"/>
      <c r="E7620" s="68"/>
      <c r="F7620" s="68"/>
      <c r="G7620" s="68"/>
      <c r="H7620" s="68"/>
    </row>
    <row r="7621" spans="1:8" x14ac:dyDescent="0.3">
      <c r="A7621" s="68"/>
      <c r="B7621" s="68"/>
      <c r="C7621" s="68"/>
      <c r="D7621" s="68"/>
      <c r="E7621" s="68"/>
      <c r="F7621" s="68"/>
      <c r="G7621" s="68"/>
      <c r="H7621" s="68"/>
    </row>
    <row r="7622" spans="1:8" x14ac:dyDescent="0.3">
      <c r="A7622" s="68"/>
      <c r="B7622" s="68"/>
      <c r="C7622" s="68"/>
      <c r="D7622" s="68"/>
      <c r="E7622" s="68"/>
      <c r="F7622" s="68"/>
      <c r="G7622" s="68"/>
      <c r="H7622" s="68"/>
    </row>
    <row r="7623" spans="1:8" x14ac:dyDescent="0.3">
      <c r="A7623" s="68"/>
      <c r="B7623" s="68"/>
      <c r="C7623" s="68"/>
      <c r="D7623" s="68"/>
      <c r="E7623" s="68"/>
      <c r="F7623" s="68"/>
      <c r="G7623" s="68"/>
      <c r="H7623" s="68"/>
    </row>
    <row r="7624" spans="1:8" x14ac:dyDescent="0.3">
      <c r="A7624" s="68"/>
      <c r="B7624" s="68"/>
      <c r="C7624" s="68"/>
      <c r="D7624" s="68"/>
      <c r="E7624" s="68"/>
      <c r="F7624" s="68"/>
      <c r="G7624" s="68"/>
      <c r="H7624" s="68"/>
    </row>
    <row r="7625" spans="1:8" x14ac:dyDescent="0.3">
      <c r="A7625" s="68"/>
      <c r="B7625" s="68"/>
      <c r="C7625" s="68"/>
      <c r="D7625" s="68"/>
      <c r="E7625" s="68"/>
      <c r="F7625" s="68"/>
      <c r="G7625" s="68"/>
      <c r="H7625" s="68"/>
    </row>
    <row r="7626" spans="1:8" x14ac:dyDescent="0.3">
      <c r="A7626" s="68"/>
      <c r="B7626" s="68"/>
      <c r="C7626" s="68"/>
      <c r="D7626" s="68"/>
      <c r="E7626" s="68"/>
      <c r="F7626" s="68"/>
      <c r="G7626" s="68"/>
      <c r="H7626" s="68"/>
    </row>
    <row r="7627" spans="1:8" x14ac:dyDescent="0.3">
      <c r="A7627" s="68"/>
      <c r="B7627" s="68"/>
      <c r="C7627" s="68"/>
      <c r="D7627" s="68"/>
      <c r="E7627" s="68"/>
      <c r="F7627" s="68"/>
      <c r="G7627" s="68"/>
      <c r="H7627" s="68"/>
    </row>
    <row r="7628" spans="1:8" x14ac:dyDescent="0.3">
      <c r="A7628" s="68"/>
      <c r="B7628" s="68"/>
      <c r="C7628" s="68"/>
      <c r="D7628" s="68"/>
      <c r="E7628" s="68"/>
      <c r="F7628" s="68"/>
      <c r="G7628" s="68"/>
      <c r="H7628" s="68"/>
    </row>
    <row r="7629" spans="1:8" x14ac:dyDescent="0.3">
      <c r="A7629" s="68"/>
      <c r="B7629" s="68"/>
      <c r="C7629" s="68"/>
      <c r="D7629" s="68"/>
      <c r="E7629" s="68"/>
      <c r="F7629" s="68"/>
      <c r="G7629" s="68"/>
      <c r="H7629" s="68"/>
    </row>
    <row r="7630" spans="1:8" x14ac:dyDescent="0.3">
      <c r="A7630" s="68"/>
      <c r="B7630" s="68"/>
      <c r="C7630" s="68"/>
      <c r="D7630" s="68"/>
      <c r="E7630" s="68"/>
      <c r="F7630" s="68"/>
      <c r="G7630" s="68"/>
      <c r="H7630" s="68"/>
    </row>
    <row r="7631" spans="1:8" x14ac:dyDescent="0.3">
      <c r="A7631" s="68"/>
      <c r="B7631" s="68"/>
      <c r="C7631" s="68"/>
      <c r="D7631" s="68"/>
      <c r="E7631" s="68"/>
      <c r="F7631" s="68"/>
      <c r="G7631" s="68"/>
      <c r="H7631" s="68"/>
    </row>
    <row r="7632" spans="1:8" x14ac:dyDescent="0.3">
      <c r="A7632" s="68"/>
      <c r="B7632" s="68"/>
      <c r="C7632" s="68"/>
      <c r="D7632" s="68"/>
      <c r="E7632" s="68"/>
      <c r="F7632" s="68"/>
      <c r="G7632" s="68"/>
      <c r="H7632" s="68"/>
    </row>
    <row r="7633" spans="1:8" x14ac:dyDescent="0.3">
      <c r="A7633" s="68"/>
      <c r="B7633" s="68"/>
      <c r="C7633" s="68"/>
      <c r="D7633" s="68"/>
      <c r="E7633" s="68"/>
      <c r="F7633" s="68"/>
      <c r="G7633" s="68"/>
      <c r="H7633" s="68"/>
    </row>
    <row r="7634" spans="1:8" x14ac:dyDescent="0.3">
      <c r="A7634" s="68"/>
      <c r="B7634" s="68"/>
      <c r="C7634" s="68"/>
      <c r="D7634" s="68"/>
      <c r="E7634" s="68"/>
      <c r="F7634" s="68"/>
      <c r="G7634" s="68"/>
      <c r="H7634" s="68"/>
    </row>
    <row r="7635" spans="1:8" x14ac:dyDescent="0.3">
      <c r="A7635" s="68"/>
      <c r="B7635" s="68"/>
      <c r="C7635" s="68"/>
      <c r="D7635" s="68"/>
      <c r="E7635" s="68"/>
      <c r="F7635" s="68"/>
      <c r="G7635" s="68"/>
      <c r="H7635" s="68"/>
    </row>
    <row r="7636" spans="1:8" x14ac:dyDescent="0.3">
      <c r="A7636" s="68"/>
      <c r="B7636" s="68"/>
      <c r="C7636" s="68"/>
      <c r="D7636" s="68"/>
      <c r="E7636" s="68"/>
      <c r="F7636" s="68"/>
      <c r="G7636" s="68"/>
      <c r="H7636" s="68"/>
    </row>
    <row r="7637" spans="1:8" x14ac:dyDescent="0.3">
      <c r="A7637" s="68"/>
      <c r="B7637" s="68"/>
      <c r="C7637" s="68"/>
      <c r="D7637" s="68"/>
      <c r="E7637" s="68"/>
      <c r="F7637" s="68"/>
      <c r="G7637" s="68"/>
      <c r="H7637" s="68"/>
    </row>
    <row r="7638" spans="1:8" x14ac:dyDescent="0.3">
      <c r="A7638" s="68"/>
      <c r="B7638" s="68"/>
      <c r="C7638" s="68"/>
      <c r="D7638" s="68"/>
      <c r="E7638" s="68"/>
      <c r="F7638" s="68"/>
      <c r="G7638" s="68"/>
      <c r="H7638" s="68"/>
    </row>
    <row r="7639" spans="1:8" x14ac:dyDescent="0.3">
      <c r="A7639" s="68"/>
      <c r="B7639" s="68"/>
      <c r="C7639" s="68"/>
      <c r="D7639" s="68"/>
      <c r="E7639" s="68"/>
      <c r="F7639" s="68"/>
      <c r="G7639" s="68"/>
      <c r="H7639" s="68"/>
    </row>
    <row r="7640" spans="1:8" x14ac:dyDescent="0.3">
      <c r="A7640" s="68"/>
      <c r="B7640" s="68"/>
      <c r="C7640" s="68"/>
      <c r="D7640" s="68"/>
      <c r="E7640" s="68"/>
      <c r="F7640" s="68"/>
      <c r="G7640" s="68"/>
      <c r="H7640" s="68"/>
    </row>
    <row r="7641" spans="1:8" x14ac:dyDescent="0.3">
      <c r="A7641" s="68"/>
      <c r="B7641" s="68"/>
      <c r="C7641" s="68"/>
      <c r="D7641" s="68"/>
      <c r="E7641" s="68"/>
      <c r="F7641" s="68"/>
      <c r="G7641" s="68"/>
      <c r="H7641" s="68"/>
    </row>
    <row r="7642" spans="1:8" x14ac:dyDescent="0.3">
      <c r="A7642" s="68"/>
      <c r="B7642" s="68"/>
      <c r="C7642" s="68"/>
      <c r="D7642" s="68"/>
      <c r="E7642" s="68"/>
      <c r="F7642" s="68"/>
      <c r="G7642" s="68"/>
      <c r="H7642" s="68"/>
    </row>
    <row r="7643" spans="1:8" x14ac:dyDescent="0.3">
      <c r="A7643" s="68"/>
      <c r="B7643" s="68"/>
      <c r="C7643" s="68"/>
      <c r="D7643" s="68"/>
      <c r="E7643" s="68"/>
      <c r="F7643" s="68"/>
      <c r="G7643" s="68"/>
      <c r="H7643" s="68"/>
    </row>
    <row r="7644" spans="1:8" x14ac:dyDescent="0.3">
      <c r="A7644" s="68"/>
      <c r="B7644" s="68"/>
      <c r="C7644" s="68"/>
      <c r="D7644" s="68"/>
      <c r="E7644" s="68"/>
      <c r="F7644" s="68"/>
      <c r="G7644" s="68"/>
      <c r="H7644" s="68"/>
    </row>
    <row r="7645" spans="1:8" x14ac:dyDescent="0.3">
      <c r="A7645" s="68"/>
      <c r="B7645" s="68"/>
      <c r="C7645" s="68"/>
      <c r="D7645" s="68"/>
      <c r="E7645" s="68"/>
      <c r="F7645" s="68"/>
      <c r="G7645" s="68"/>
      <c r="H7645" s="68"/>
    </row>
    <row r="7646" spans="1:8" x14ac:dyDescent="0.3">
      <c r="A7646" s="68"/>
      <c r="B7646" s="68"/>
      <c r="C7646" s="68"/>
      <c r="D7646" s="68"/>
      <c r="E7646" s="68"/>
      <c r="F7646" s="68"/>
      <c r="G7646" s="68"/>
      <c r="H7646" s="68"/>
    </row>
    <row r="7647" spans="1:8" x14ac:dyDescent="0.3">
      <c r="A7647" s="68"/>
      <c r="B7647" s="68"/>
      <c r="C7647" s="68"/>
      <c r="D7647" s="68"/>
      <c r="E7647" s="68"/>
      <c r="F7647" s="68"/>
      <c r="G7647" s="68"/>
      <c r="H7647" s="68"/>
    </row>
    <row r="7648" spans="1:8" x14ac:dyDescent="0.3">
      <c r="A7648" s="68"/>
      <c r="B7648" s="68"/>
      <c r="C7648" s="68"/>
      <c r="D7648" s="68"/>
      <c r="E7648" s="68"/>
      <c r="F7648" s="68"/>
      <c r="G7648" s="68"/>
      <c r="H7648" s="68"/>
    </row>
    <row r="7649" spans="1:8" x14ac:dyDescent="0.3">
      <c r="A7649" s="68"/>
      <c r="B7649" s="68"/>
      <c r="C7649" s="68"/>
      <c r="D7649" s="68"/>
      <c r="E7649" s="68"/>
      <c r="F7649" s="68"/>
      <c r="G7649" s="68"/>
      <c r="H7649" s="68"/>
    </row>
    <row r="7650" spans="1:8" x14ac:dyDescent="0.3">
      <c r="A7650" s="68"/>
      <c r="B7650" s="68"/>
      <c r="C7650" s="68"/>
      <c r="D7650" s="68"/>
      <c r="E7650" s="68"/>
      <c r="F7650" s="68"/>
      <c r="G7650" s="68"/>
      <c r="H7650" s="68"/>
    </row>
    <row r="7651" spans="1:8" x14ac:dyDescent="0.3">
      <c r="A7651" s="68"/>
      <c r="B7651" s="68"/>
      <c r="C7651" s="68"/>
      <c r="D7651" s="68"/>
      <c r="E7651" s="68"/>
      <c r="F7651" s="68"/>
      <c r="G7651" s="68"/>
      <c r="H7651" s="68"/>
    </row>
    <row r="7652" spans="1:8" x14ac:dyDescent="0.3">
      <c r="A7652" s="68"/>
      <c r="B7652" s="68"/>
      <c r="C7652" s="68"/>
      <c r="D7652" s="68"/>
      <c r="E7652" s="68"/>
      <c r="F7652" s="68"/>
      <c r="G7652" s="68"/>
      <c r="H7652" s="68"/>
    </row>
    <row r="7653" spans="1:8" x14ac:dyDescent="0.3">
      <c r="A7653" s="68"/>
      <c r="B7653" s="68"/>
      <c r="C7653" s="68"/>
      <c r="D7653" s="68"/>
      <c r="E7653" s="68"/>
      <c r="F7653" s="68"/>
      <c r="G7653" s="68"/>
      <c r="H7653" s="68"/>
    </row>
    <row r="7654" spans="1:8" x14ac:dyDescent="0.3">
      <c r="A7654" s="68"/>
      <c r="B7654" s="68"/>
      <c r="C7654" s="68"/>
      <c r="D7654" s="68"/>
      <c r="E7654" s="68"/>
      <c r="F7654" s="68"/>
      <c r="G7654" s="68"/>
      <c r="H7654" s="68"/>
    </row>
    <row r="7655" spans="1:8" x14ac:dyDescent="0.3">
      <c r="A7655" s="68"/>
      <c r="B7655" s="68"/>
      <c r="C7655" s="68"/>
      <c r="D7655" s="68"/>
      <c r="E7655" s="68"/>
      <c r="F7655" s="68"/>
      <c r="G7655" s="68"/>
      <c r="H7655" s="68"/>
    </row>
    <row r="7656" spans="1:8" x14ac:dyDescent="0.3">
      <c r="A7656" s="68"/>
      <c r="B7656" s="68"/>
      <c r="C7656" s="68"/>
      <c r="D7656" s="68"/>
      <c r="E7656" s="68"/>
      <c r="F7656" s="68"/>
      <c r="G7656" s="68"/>
      <c r="H7656" s="68"/>
    </row>
    <row r="7657" spans="1:8" x14ac:dyDescent="0.3">
      <c r="A7657" s="68"/>
      <c r="B7657" s="68"/>
      <c r="C7657" s="68"/>
      <c r="D7657" s="68"/>
      <c r="E7657" s="68"/>
      <c r="F7657" s="68"/>
      <c r="G7657" s="68"/>
      <c r="H7657" s="68"/>
    </row>
    <row r="7658" spans="1:8" x14ac:dyDescent="0.3">
      <c r="A7658" s="68"/>
      <c r="B7658" s="68"/>
      <c r="C7658" s="68"/>
      <c r="D7658" s="68"/>
      <c r="E7658" s="68"/>
      <c r="F7658" s="68"/>
      <c r="G7658" s="68"/>
      <c r="H7658" s="68"/>
    </row>
    <row r="7659" spans="1:8" x14ac:dyDescent="0.3">
      <c r="A7659" s="68"/>
      <c r="B7659" s="68"/>
      <c r="C7659" s="68"/>
      <c r="D7659" s="68"/>
      <c r="E7659" s="68"/>
      <c r="F7659" s="68"/>
      <c r="G7659" s="68"/>
      <c r="H7659" s="68"/>
    </row>
    <row r="7660" spans="1:8" x14ac:dyDescent="0.3">
      <c r="A7660" s="68"/>
      <c r="B7660" s="68"/>
      <c r="C7660" s="68"/>
      <c r="D7660" s="68"/>
      <c r="E7660" s="68"/>
      <c r="F7660" s="68"/>
      <c r="G7660" s="68"/>
      <c r="H7660" s="68"/>
    </row>
    <row r="7661" spans="1:8" x14ac:dyDescent="0.3">
      <c r="A7661" s="68"/>
      <c r="B7661" s="68"/>
      <c r="C7661" s="68"/>
      <c r="D7661" s="68"/>
      <c r="E7661" s="68"/>
      <c r="F7661" s="68"/>
      <c r="G7661" s="68"/>
      <c r="H7661" s="68"/>
    </row>
    <row r="7662" spans="1:8" x14ac:dyDescent="0.3">
      <c r="A7662" s="68"/>
      <c r="B7662" s="68"/>
      <c r="C7662" s="68"/>
      <c r="D7662" s="68"/>
      <c r="E7662" s="68"/>
      <c r="F7662" s="68"/>
      <c r="G7662" s="68"/>
      <c r="H7662" s="68"/>
    </row>
    <row r="7663" spans="1:8" x14ac:dyDescent="0.3">
      <c r="A7663" s="68"/>
      <c r="B7663" s="68"/>
      <c r="C7663" s="68"/>
      <c r="D7663" s="68"/>
      <c r="E7663" s="68"/>
      <c r="F7663" s="68"/>
      <c r="G7663" s="68"/>
      <c r="H7663" s="68"/>
    </row>
    <row r="7664" spans="1:8" x14ac:dyDescent="0.3">
      <c r="A7664" s="68"/>
      <c r="B7664" s="68"/>
      <c r="C7664" s="68"/>
      <c r="D7664" s="68"/>
      <c r="E7664" s="68"/>
      <c r="F7664" s="68"/>
      <c r="G7664" s="68"/>
      <c r="H7664" s="68"/>
    </row>
    <row r="7665" spans="1:8" x14ac:dyDescent="0.3">
      <c r="A7665" s="68"/>
      <c r="B7665" s="68"/>
      <c r="C7665" s="68"/>
      <c r="D7665" s="68"/>
      <c r="E7665" s="68"/>
      <c r="F7665" s="68"/>
      <c r="G7665" s="68"/>
      <c r="H7665" s="68"/>
    </row>
    <row r="7666" spans="1:8" x14ac:dyDescent="0.3">
      <c r="A7666" s="68"/>
      <c r="B7666" s="68"/>
      <c r="C7666" s="68"/>
      <c r="D7666" s="68"/>
      <c r="E7666" s="68"/>
      <c r="F7666" s="68"/>
      <c r="G7666" s="68"/>
      <c r="H7666" s="68"/>
    </row>
    <row r="7667" spans="1:8" x14ac:dyDescent="0.3">
      <c r="A7667" s="68"/>
      <c r="B7667" s="68"/>
      <c r="C7667" s="68"/>
      <c r="D7667" s="68"/>
      <c r="E7667" s="68"/>
      <c r="F7667" s="68"/>
      <c r="G7667" s="68"/>
      <c r="H7667" s="68"/>
    </row>
    <row r="7668" spans="1:8" x14ac:dyDescent="0.3">
      <c r="A7668" s="68"/>
      <c r="B7668" s="68"/>
      <c r="C7668" s="68"/>
      <c r="D7668" s="68"/>
      <c r="E7668" s="68"/>
      <c r="F7668" s="68"/>
      <c r="G7668" s="68"/>
      <c r="H7668" s="68"/>
    </row>
    <row r="7669" spans="1:8" x14ac:dyDescent="0.3">
      <c r="A7669" s="68"/>
      <c r="B7669" s="68"/>
      <c r="C7669" s="68"/>
      <c r="D7669" s="68"/>
      <c r="E7669" s="68"/>
      <c r="F7669" s="68"/>
      <c r="G7669" s="68"/>
      <c r="H7669" s="68"/>
    </row>
    <row r="7670" spans="1:8" x14ac:dyDescent="0.3">
      <c r="A7670" s="68"/>
      <c r="B7670" s="68"/>
      <c r="C7670" s="68"/>
      <c r="D7670" s="68"/>
      <c r="E7670" s="68"/>
      <c r="F7670" s="68"/>
      <c r="G7670" s="68"/>
      <c r="H7670" s="68"/>
    </row>
    <row r="7671" spans="1:8" x14ac:dyDescent="0.3">
      <c r="A7671" s="68"/>
      <c r="B7671" s="68"/>
      <c r="C7671" s="68"/>
      <c r="D7671" s="68"/>
      <c r="E7671" s="68"/>
      <c r="F7671" s="68"/>
      <c r="G7671" s="68"/>
      <c r="H7671" s="68"/>
    </row>
    <row r="7672" spans="1:8" x14ac:dyDescent="0.3">
      <c r="A7672" s="68"/>
      <c r="B7672" s="68"/>
      <c r="C7672" s="68"/>
      <c r="D7672" s="68"/>
      <c r="E7672" s="68"/>
      <c r="F7672" s="68"/>
      <c r="G7672" s="68"/>
      <c r="H7672" s="68"/>
    </row>
    <row r="7673" spans="1:8" x14ac:dyDescent="0.3">
      <c r="A7673" s="68"/>
      <c r="B7673" s="68"/>
      <c r="C7673" s="68"/>
      <c r="D7673" s="68"/>
      <c r="E7673" s="68"/>
      <c r="F7673" s="68"/>
      <c r="G7673" s="68"/>
      <c r="H7673" s="68"/>
    </row>
    <row r="7674" spans="1:8" x14ac:dyDescent="0.3">
      <c r="A7674" s="68"/>
      <c r="B7674" s="68"/>
      <c r="C7674" s="68"/>
      <c r="D7674" s="68"/>
      <c r="E7674" s="68"/>
      <c r="F7674" s="68"/>
      <c r="G7674" s="68"/>
      <c r="H7674" s="68"/>
    </row>
    <row r="7675" spans="1:8" x14ac:dyDescent="0.3">
      <c r="A7675" s="68"/>
      <c r="B7675" s="68"/>
      <c r="C7675" s="68"/>
      <c r="D7675" s="68"/>
      <c r="E7675" s="68"/>
      <c r="F7675" s="68"/>
      <c r="G7675" s="68"/>
      <c r="H7675" s="68"/>
    </row>
    <row r="7676" spans="1:8" x14ac:dyDescent="0.3">
      <c r="A7676" s="68"/>
      <c r="B7676" s="68"/>
      <c r="C7676" s="68"/>
      <c r="D7676" s="68"/>
      <c r="E7676" s="68"/>
      <c r="F7676" s="68"/>
      <c r="G7676" s="68"/>
      <c r="H7676" s="68"/>
    </row>
    <row r="7677" spans="1:8" x14ac:dyDescent="0.3">
      <c r="A7677" s="68"/>
      <c r="B7677" s="68"/>
      <c r="C7677" s="68"/>
      <c r="D7677" s="68"/>
      <c r="E7677" s="68"/>
      <c r="F7677" s="68"/>
      <c r="G7677" s="68"/>
      <c r="H7677" s="68"/>
    </row>
    <row r="7678" spans="1:8" x14ac:dyDescent="0.3">
      <c r="A7678" s="68"/>
      <c r="B7678" s="68"/>
      <c r="C7678" s="68"/>
      <c r="D7678" s="68"/>
      <c r="E7678" s="68"/>
      <c r="F7678" s="68"/>
      <c r="G7678" s="68"/>
      <c r="H7678" s="68"/>
    </row>
    <row r="7679" spans="1:8" x14ac:dyDescent="0.3">
      <c r="A7679" s="68"/>
      <c r="B7679" s="68"/>
      <c r="C7679" s="68"/>
      <c r="D7679" s="68"/>
      <c r="E7679" s="68"/>
      <c r="F7679" s="68"/>
      <c r="G7679" s="68"/>
      <c r="H7679" s="68"/>
    </row>
    <row r="7680" spans="1:8" x14ac:dyDescent="0.3">
      <c r="A7680" s="68"/>
      <c r="B7680" s="68"/>
      <c r="C7680" s="68"/>
      <c r="D7680" s="68"/>
      <c r="E7680" s="68"/>
      <c r="F7680" s="68"/>
      <c r="G7680" s="68"/>
      <c r="H7680" s="68"/>
    </row>
    <row r="7681" spans="1:8" x14ac:dyDescent="0.3">
      <c r="A7681" s="68"/>
      <c r="B7681" s="68"/>
      <c r="C7681" s="68"/>
      <c r="D7681" s="68"/>
      <c r="E7681" s="68"/>
      <c r="F7681" s="68"/>
      <c r="G7681" s="68"/>
      <c r="H7681" s="68"/>
    </row>
    <row r="7682" spans="1:8" x14ac:dyDescent="0.3">
      <c r="A7682" s="68"/>
      <c r="B7682" s="68"/>
      <c r="C7682" s="68"/>
      <c r="D7682" s="68"/>
      <c r="E7682" s="68"/>
      <c r="F7682" s="68"/>
      <c r="G7682" s="68"/>
      <c r="H7682" s="68"/>
    </row>
    <row r="7683" spans="1:8" x14ac:dyDescent="0.3">
      <c r="A7683" s="68"/>
      <c r="B7683" s="68"/>
      <c r="C7683" s="68"/>
      <c r="D7683" s="68"/>
      <c r="E7683" s="68"/>
      <c r="F7683" s="68"/>
      <c r="G7683" s="68"/>
      <c r="H7683" s="68"/>
    </row>
    <row r="7684" spans="1:8" x14ac:dyDescent="0.3">
      <c r="A7684" s="68"/>
      <c r="B7684" s="68"/>
      <c r="C7684" s="68"/>
      <c r="D7684" s="68"/>
      <c r="E7684" s="68"/>
      <c r="F7684" s="68"/>
      <c r="G7684" s="68"/>
      <c r="H7684" s="68"/>
    </row>
    <row r="7685" spans="1:8" x14ac:dyDescent="0.3">
      <c r="A7685" s="68"/>
      <c r="B7685" s="68"/>
      <c r="C7685" s="68"/>
      <c r="D7685" s="68"/>
      <c r="E7685" s="68"/>
      <c r="F7685" s="68"/>
      <c r="G7685" s="68"/>
      <c r="H7685" s="68"/>
    </row>
    <row r="7686" spans="1:8" x14ac:dyDescent="0.3">
      <c r="A7686" s="68"/>
      <c r="B7686" s="68"/>
      <c r="C7686" s="68"/>
      <c r="D7686" s="68"/>
      <c r="E7686" s="68"/>
      <c r="F7686" s="68"/>
      <c r="G7686" s="68"/>
      <c r="H7686" s="68"/>
    </row>
    <row r="7687" spans="1:8" x14ac:dyDescent="0.3">
      <c r="A7687" s="68"/>
      <c r="B7687" s="68"/>
      <c r="C7687" s="68"/>
      <c r="D7687" s="68"/>
      <c r="E7687" s="68"/>
      <c r="F7687" s="68"/>
      <c r="G7687" s="68"/>
      <c r="H7687" s="68"/>
    </row>
    <row r="7688" spans="1:8" x14ac:dyDescent="0.3">
      <c r="A7688" s="68"/>
      <c r="B7688" s="68"/>
      <c r="C7688" s="68"/>
      <c r="D7688" s="68"/>
      <c r="E7688" s="68"/>
      <c r="F7688" s="68"/>
      <c r="G7688" s="68"/>
      <c r="H7688" s="68"/>
    </row>
    <row r="7689" spans="1:8" x14ac:dyDescent="0.3">
      <c r="A7689" s="68"/>
      <c r="B7689" s="68"/>
      <c r="C7689" s="68"/>
      <c r="D7689" s="68"/>
      <c r="E7689" s="68"/>
      <c r="F7689" s="68"/>
      <c r="G7689" s="68"/>
      <c r="H7689" s="68"/>
    </row>
    <row r="7690" spans="1:8" x14ac:dyDescent="0.3">
      <c r="A7690" s="68"/>
      <c r="B7690" s="68"/>
      <c r="C7690" s="68"/>
      <c r="D7690" s="68"/>
      <c r="E7690" s="68"/>
      <c r="F7690" s="68"/>
      <c r="G7690" s="68"/>
      <c r="H7690" s="68"/>
    </row>
    <row r="7691" spans="1:8" x14ac:dyDescent="0.3">
      <c r="A7691" s="68"/>
      <c r="B7691" s="68"/>
      <c r="C7691" s="68"/>
      <c r="D7691" s="68"/>
      <c r="E7691" s="68"/>
      <c r="F7691" s="68"/>
      <c r="G7691" s="68"/>
      <c r="H7691" s="68"/>
    </row>
    <row r="7692" spans="1:8" x14ac:dyDescent="0.3">
      <c r="A7692" s="68"/>
      <c r="B7692" s="68"/>
      <c r="C7692" s="68"/>
      <c r="D7692" s="68"/>
      <c r="E7692" s="68"/>
      <c r="F7692" s="68"/>
      <c r="G7692" s="68"/>
      <c r="H7692" s="68"/>
    </row>
    <row r="7693" spans="1:8" x14ac:dyDescent="0.3">
      <c r="A7693" s="68"/>
      <c r="B7693" s="68"/>
      <c r="C7693" s="68"/>
      <c r="D7693" s="68"/>
      <c r="E7693" s="68"/>
      <c r="F7693" s="68"/>
      <c r="G7693" s="68"/>
      <c r="H7693" s="68"/>
    </row>
    <row r="7694" spans="1:8" x14ac:dyDescent="0.3">
      <c r="A7694" s="68"/>
      <c r="B7694" s="68"/>
      <c r="C7694" s="68"/>
      <c r="D7694" s="68"/>
      <c r="E7694" s="68"/>
      <c r="F7694" s="68"/>
      <c r="G7694" s="68"/>
      <c r="H7694" s="68"/>
    </row>
    <row r="7695" spans="1:8" x14ac:dyDescent="0.3">
      <c r="A7695" s="68"/>
      <c r="B7695" s="68"/>
      <c r="C7695" s="68"/>
      <c r="D7695" s="68"/>
      <c r="E7695" s="68"/>
      <c r="F7695" s="68"/>
      <c r="G7695" s="68"/>
      <c r="H7695" s="68"/>
    </row>
    <row r="7696" spans="1:8" x14ac:dyDescent="0.3">
      <c r="A7696" s="68"/>
      <c r="B7696" s="68"/>
      <c r="C7696" s="68"/>
      <c r="D7696" s="68"/>
      <c r="E7696" s="68"/>
      <c r="F7696" s="68"/>
      <c r="G7696" s="68"/>
      <c r="H7696" s="68"/>
    </row>
    <row r="7697" spans="1:8" x14ac:dyDescent="0.3">
      <c r="A7697" s="68"/>
      <c r="B7697" s="68"/>
      <c r="C7697" s="68"/>
      <c r="D7697" s="68"/>
      <c r="E7697" s="68"/>
      <c r="F7697" s="68"/>
      <c r="G7697" s="68"/>
      <c r="H7697" s="68"/>
    </row>
    <row r="7698" spans="1:8" x14ac:dyDescent="0.3">
      <c r="A7698" s="68"/>
      <c r="B7698" s="68"/>
      <c r="C7698" s="68"/>
      <c r="D7698" s="68"/>
      <c r="E7698" s="68"/>
      <c r="F7698" s="68"/>
      <c r="G7698" s="68"/>
      <c r="H7698" s="68"/>
    </row>
    <row r="7699" spans="1:8" x14ac:dyDescent="0.3">
      <c r="A7699" s="68"/>
      <c r="B7699" s="68"/>
      <c r="C7699" s="68"/>
      <c r="D7699" s="68"/>
      <c r="E7699" s="68"/>
      <c r="F7699" s="68"/>
      <c r="G7699" s="68"/>
      <c r="H7699" s="68"/>
    </row>
    <row r="7700" spans="1:8" x14ac:dyDescent="0.3">
      <c r="A7700" s="68"/>
      <c r="B7700" s="68"/>
      <c r="C7700" s="68"/>
      <c r="D7700" s="68"/>
      <c r="E7700" s="68"/>
      <c r="F7700" s="68"/>
      <c r="G7700" s="68"/>
      <c r="H7700" s="68"/>
    </row>
    <row r="7701" spans="1:8" x14ac:dyDescent="0.3">
      <c r="A7701" s="68"/>
      <c r="B7701" s="68"/>
      <c r="C7701" s="68"/>
      <c r="D7701" s="68"/>
      <c r="E7701" s="68"/>
      <c r="F7701" s="68"/>
      <c r="G7701" s="68"/>
      <c r="H7701" s="68"/>
    </row>
    <row r="7702" spans="1:8" x14ac:dyDescent="0.3">
      <c r="A7702" s="68"/>
      <c r="B7702" s="68"/>
      <c r="C7702" s="68"/>
      <c r="D7702" s="68"/>
      <c r="E7702" s="68"/>
      <c r="F7702" s="68"/>
      <c r="G7702" s="68"/>
      <c r="H7702" s="68"/>
    </row>
    <row r="7703" spans="1:8" x14ac:dyDescent="0.3">
      <c r="A7703" s="68"/>
      <c r="B7703" s="68"/>
      <c r="C7703" s="68"/>
      <c r="D7703" s="68"/>
      <c r="E7703" s="68"/>
      <c r="F7703" s="68"/>
      <c r="G7703" s="68"/>
      <c r="H7703" s="68"/>
    </row>
    <row r="7704" spans="1:8" x14ac:dyDescent="0.3">
      <c r="A7704" s="68"/>
      <c r="B7704" s="68"/>
      <c r="C7704" s="68"/>
      <c r="D7704" s="68"/>
      <c r="E7704" s="68"/>
      <c r="F7704" s="68"/>
      <c r="G7704" s="68"/>
      <c r="H7704" s="68"/>
    </row>
    <row r="7705" spans="1:8" x14ac:dyDescent="0.3">
      <c r="A7705" s="68"/>
      <c r="B7705" s="68"/>
      <c r="C7705" s="68"/>
      <c r="D7705" s="68"/>
      <c r="E7705" s="68"/>
      <c r="F7705" s="68"/>
      <c r="G7705" s="68"/>
      <c r="H7705" s="68"/>
    </row>
    <row r="7706" spans="1:8" x14ac:dyDescent="0.3">
      <c r="A7706" s="68"/>
      <c r="B7706" s="68"/>
      <c r="C7706" s="68"/>
      <c r="D7706" s="68"/>
      <c r="E7706" s="68"/>
      <c r="F7706" s="68"/>
      <c r="G7706" s="68"/>
      <c r="H7706" s="68"/>
    </row>
    <row r="7707" spans="1:8" x14ac:dyDescent="0.3">
      <c r="A7707" s="68"/>
      <c r="B7707" s="68"/>
      <c r="C7707" s="68"/>
      <c r="D7707" s="68"/>
      <c r="E7707" s="68"/>
      <c r="F7707" s="68"/>
      <c r="G7707" s="68"/>
      <c r="H7707" s="68"/>
    </row>
    <row r="7708" spans="1:8" x14ac:dyDescent="0.3">
      <c r="A7708" s="68"/>
      <c r="B7708" s="68"/>
      <c r="C7708" s="68"/>
      <c r="D7708" s="68"/>
      <c r="E7708" s="68"/>
      <c r="F7708" s="68"/>
      <c r="G7708" s="68"/>
      <c r="H7708" s="68"/>
    </row>
    <row r="7709" spans="1:8" x14ac:dyDescent="0.3">
      <c r="A7709" s="68"/>
      <c r="B7709" s="68"/>
      <c r="C7709" s="68"/>
      <c r="D7709" s="68"/>
      <c r="E7709" s="68"/>
      <c r="F7709" s="68"/>
      <c r="G7709" s="68"/>
      <c r="H7709" s="68"/>
    </row>
    <row r="7710" spans="1:8" x14ac:dyDescent="0.3">
      <c r="A7710" s="68"/>
      <c r="B7710" s="68"/>
      <c r="C7710" s="68"/>
      <c r="D7710" s="68"/>
      <c r="E7710" s="68"/>
      <c r="F7710" s="68"/>
      <c r="G7710" s="68"/>
      <c r="H7710" s="68"/>
    </row>
    <row r="7711" spans="1:8" x14ac:dyDescent="0.3">
      <c r="A7711" s="68"/>
      <c r="B7711" s="68"/>
      <c r="C7711" s="68"/>
      <c r="D7711" s="68"/>
      <c r="E7711" s="68"/>
      <c r="F7711" s="68"/>
      <c r="G7711" s="68"/>
      <c r="H7711" s="68"/>
    </row>
    <row r="7712" spans="1:8" x14ac:dyDescent="0.3">
      <c r="A7712" s="68"/>
      <c r="B7712" s="68"/>
      <c r="C7712" s="68"/>
      <c r="D7712" s="68"/>
      <c r="E7712" s="68"/>
      <c r="F7712" s="68"/>
      <c r="G7712" s="68"/>
      <c r="H7712" s="68"/>
    </row>
    <row r="7713" spans="1:8" x14ac:dyDescent="0.3">
      <c r="A7713" s="68"/>
      <c r="B7713" s="68"/>
      <c r="C7713" s="68"/>
      <c r="D7713" s="68"/>
      <c r="E7713" s="68"/>
      <c r="F7713" s="68"/>
      <c r="G7713" s="68"/>
      <c r="H7713" s="68"/>
    </row>
    <row r="7714" spans="1:8" x14ac:dyDescent="0.3">
      <c r="A7714" s="68"/>
      <c r="B7714" s="68"/>
      <c r="C7714" s="68"/>
      <c r="D7714" s="68"/>
      <c r="E7714" s="68"/>
      <c r="F7714" s="68"/>
      <c r="G7714" s="68"/>
      <c r="H7714" s="68"/>
    </row>
    <row r="7715" spans="1:8" x14ac:dyDescent="0.3">
      <c r="A7715" s="68"/>
      <c r="B7715" s="68"/>
      <c r="C7715" s="68"/>
      <c r="D7715" s="68"/>
      <c r="E7715" s="68"/>
      <c r="F7715" s="68"/>
      <c r="G7715" s="68"/>
      <c r="H7715" s="68"/>
    </row>
    <row r="7716" spans="1:8" x14ac:dyDescent="0.3">
      <c r="A7716" s="68"/>
      <c r="B7716" s="68"/>
      <c r="C7716" s="68"/>
      <c r="D7716" s="68"/>
      <c r="E7716" s="68"/>
      <c r="F7716" s="68"/>
      <c r="G7716" s="68"/>
      <c r="H7716" s="68"/>
    </row>
    <row r="7717" spans="1:8" x14ac:dyDescent="0.3">
      <c r="A7717" s="68"/>
      <c r="B7717" s="68"/>
      <c r="C7717" s="68"/>
      <c r="D7717" s="68"/>
      <c r="E7717" s="68"/>
      <c r="F7717" s="68"/>
      <c r="G7717" s="68"/>
      <c r="H7717" s="68"/>
    </row>
    <row r="7718" spans="1:8" x14ac:dyDescent="0.3">
      <c r="A7718" s="68"/>
      <c r="B7718" s="68"/>
      <c r="C7718" s="68"/>
      <c r="D7718" s="68"/>
      <c r="E7718" s="68"/>
      <c r="F7718" s="68"/>
      <c r="G7718" s="68"/>
      <c r="H7718" s="68"/>
    </row>
    <row r="7719" spans="1:8" x14ac:dyDescent="0.3">
      <c r="A7719" s="68"/>
      <c r="B7719" s="68"/>
      <c r="C7719" s="68"/>
      <c r="D7719" s="68"/>
      <c r="E7719" s="68"/>
      <c r="F7719" s="68"/>
      <c r="G7719" s="68"/>
      <c r="H7719" s="68"/>
    </row>
    <row r="7720" spans="1:8" x14ac:dyDescent="0.3">
      <c r="A7720" s="68"/>
      <c r="B7720" s="68"/>
      <c r="C7720" s="68"/>
      <c r="D7720" s="68"/>
      <c r="E7720" s="68"/>
      <c r="F7720" s="68"/>
      <c r="G7720" s="68"/>
      <c r="H7720" s="68"/>
    </row>
    <row r="7721" spans="1:8" x14ac:dyDescent="0.3">
      <c r="A7721" s="68"/>
      <c r="B7721" s="68"/>
      <c r="C7721" s="68"/>
      <c r="D7721" s="68"/>
      <c r="E7721" s="68"/>
      <c r="F7721" s="68"/>
      <c r="G7721" s="68"/>
      <c r="H7721" s="68"/>
    </row>
    <row r="7722" spans="1:8" x14ac:dyDescent="0.3">
      <c r="A7722" s="68"/>
      <c r="B7722" s="68"/>
      <c r="C7722" s="68"/>
      <c r="D7722" s="68"/>
      <c r="E7722" s="68"/>
      <c r="F7722" s="68"/>
      <c r="G7722" s="68"/>
      <c r="H7722" s="68"/>
    </row>
    <row r="7723" spans="1:8" x14ac:dyDescent="0.3">
      <c r="A7723" s="68"/>
      <c r="B7723" s="68"/>
      <c r="C7723" s="68"/>
      <c r="D7723" s="68"/>
      <c r="E7723" s="68"/>
      <c r="F7723" s="68"/>
      <c r="G7723" s="68"/>
      <c r="H7723" s="68"/>
    </row>
    <row r="7724" spans="1:8" x14ac:dyDescent="0.3">
      <c r="A7724" s="68"/>
      <c r="B7724" s="68"/>
      <c r="C7724" s="68"/>
      <c r="D7724" s="68"/>
      <c r="E7724" s="68"/>
      <c r="F7724" s="68"/>
      <c r="G7724" s="68"/>
      <c r="H7724" s="68"/>
    </row>
    <row r="7725" spans="1:8" x14ac:dyDescent="0.3">
      <c r="A7725" s="68"/>
      <c r="B7725" s="68"/>
      <c r="C7725" s="68"/>
      <c r="D7725" s="68"/>
      <c r="E7725" s="68"/>
      <c r="F7725" s="68"/>
      <c r="G7725" s="68"/>
      <c r="H7725" s="68"/>
    </row>
    <row r="7726" spans="1:8" x14ac:dyDescent="0.3">
      <c r="A7726" s="68"/>
      <c r="B7726" s="68"/>
      <c r="C7726" s="68"/>
      <c r="D7726" s="68"/>
      <c r="E7726" s="68"/>
      <c r="F7726" s="68"/>
      <c r="G7726" s="68"/>
      <c r="H7726" s="68"/>
    </row>
    <row r="7727" spans="1:8" x14ac:dyDescent="0.3">
      <c r="A7727" s="68"/>
      <c r="B7727" s="68"/>
      <c r="C7727" s="68"/>
      <c r="D7727" s="68"/>
      <c r="E7727" s="68"/>
      <c r="F7727" s="68"/>
      <c r="G7727" s="68"/>
      <c r="H7727" s="68"/>
    </row>
    <row r="7728" spans="1:8" x14ac:dyDescent="0.3">
      <c r="A7728" s="68"/>
      <c r="B7728" s="68"/>
      <c r="C7728" s="68"/>
      <c r="D7728" s="68"/>
      <c r="E7728" s="68"/>
      <c r="F7728" s="68"/>
      <c r="G7728" s="68"/>
      <c r="H7728" s="68"/>
    </row>
    <row r="7729" spans="1:8" x14ac:dyDescent="0.3">
      <c r="A7729" s="68"/>
      <c r="B7729" s="68"/>
      <c r="C7729" s="68"/>
      <c r="D7729" s="68"/>
      <c r="E7729" s="68"/>
      <c r="F7729" s="68"/>
      <c r="G7729" s="68"/>
      <c r="H7729" s="68"/>
    </row>
    <row r="7730" spans="1:8" x14ac:dyDescent="0.3">
      <c r="A7730" s="68"/>
      <c r="B7730" s="68"/>
      <c r="C7730" s="68"/>
      <c r="D7730" s="68"/>
      <c r="E7730" s="68"/>
      <c r="F7730" s="68"/>
      <c r="G7730" s="68"/>
      <c r="H7730" s="68"/>
    </row>
    <row r="7731" spans="1:8" x14ac:dyDescent="0.3">
      <c r="A7731" s="68"/>
      <c r="B7731" s="68"/>
      <c r="C7731" s="68"/>
      <c r="D7731" s="68"/>
      <c r="E7731" s="68"/>
      <c r="F7731" s="68"/>
      <c r="G7731" s="68"/>
      <c r="H7731" s="68"/>
    </row>
    <row r="7732" spans="1:8" x14ac:dyDescent="0.3">
      <c r="A7732" s="68"/>
      <c r="B7732" s="68"/>
      <c r="C7732" s="68"/>
      <c r="D7732" s="68"/>
      <c r="E7732" s="68"/>
      <c r="F7732" s="68"/>
      <c r="G7732" s="68"/>
      <c r="H7732" s="68"/>
    </row>
    <row r="7733" spans="1:8" x14ac:dyDescent="0.3">
      <c r="A7733" s="68"/>
      <c r="B7733" s="68"/>
      <c r="C7733" s="68"/>
      <c r="D7733" s="68"/>
      <c r="E7733" s="68"/>
      <c r="F7733" s="68"/>
      <c r="G7733" s="68"/>
      <c r="H7733" s="68"/>
    </row>
    <row r="7734" spans="1:8" x14ac:dyDescent="0.3">
      <c r="A7734" s="68"/>
      <c r="B7734" s="68"/>
      <c r="C7734" s="68"/>
      <c r="D7734" s="68"/>
      <c r="E7734" s="68"/>
      <c r="F7734" s="68"/>
      <c r="G7734" s="68"/>
      <c r="H7734" s="68"/>
    </row>
    <row r="7735" spans="1:8" x14ac:dyDescent="0.3">
      <c r="A7735" s="68"/>
      <c r="B7735" s="68"/>
      <c r="C7735" s="68"/>
      <c r="D7735" s="68"/>
      <c r="E7735" s="68"/>
      <c r="F7735" s="68"/>
      <c r="G7735" s="68"/>
      <c r="H7735" s="68"/>
    </row>
    <row r="7736" spans="1:8" x14ac:dyDescent="0.3">
      <c r="A7736" s="68"/>
      <c r="B7736" s="68"/>
      <c r="C7736" s="68"/>
      <c r="D7736" s="68"/>
      <c r="E7736" s="68"/>
      <c r="F7736" s="68"/>
      <c r="G7736" s="68"/>
      <c r="H7736" s="68"/>
    </row>
    <row r="7737" spans="1:8" x14ac:dyDescent="0.3">
      <c r="A7737" s="68"/>
      <c r="B7737" s="68"/>
      <c r="C7737" s="68"/>
      <c r="D7737" s="68"/>
      <c r="E7737" s="68"/>
      <c r="F7737" s="68"/>
      <c r="G7737" s="68"/>
      <c r="H7737" s="68"/>
    </row>
    <row r="7738" spans="1:8" x14ac:dyDescent="0.3">
      <c r="A7738" s="68"/>
      <c r="B7738" s="68"/>
      <c r="C7738" s="68"/>
      <c r="D7738" s="68"/>
      <c r="E7738" s="68"/>
      <c r="F7738" s="68"/>
      <c r="G7738" s="68"/>
      <c r="H7738" s="68"/>
    </row>
    <row r="7739" spans="1:8" x14ac:dyDescent="0.3">
      <c r="A7739" s="68"/>
      <c r="B7739" s="68"/>
      <c r="C7739" s="68"/>
      <c r="D7739" s="68"/>
      <c r="E7739" s="68"/>
      <c r="F7739" s="68"/>
      <c r="G7739" s="68"/>
      <c r="H7739" s="68"/>
    </row>
    <row r="7740" spans="1:8" x14ac:dyDescent="0.3">
      <c r="A7740" s="68"/>
      <c r="B7740" s="68"/>
      <c r="C7740" s="68"/>
      <c r="D7740" s="68"/>
      <c r="E7740" s="68"/>
      <c r="F7740" s="68"/>
      <c r="G7740" s="68"/>
      <c r="H7740" s="68"/>
    </row>
    <row r="7741" spans="1:8" x14ac:dyDescent="0.3">
      <c r="A7741" s="68"/>
      <c r="B7741" s="68"/>
      <c r="C7741" s="68"/>
      <c r="D7741" s="68"/>
      <c r="E7741" s="68"/>
      <c r="F7741" s="68"/>
      <c r="G7741" s="68"/>
      <c r="H7741" s="68"/>
    </row>
    <row r="7742" spans="1:8" x14ac:dyDescent="0.3">
      <c r="A7742" s="68"/>
      <c r="B7742" s="68"/>
      <c r="C7742" s="68"/>
      <c r="D7742" s="68"/>
      <c r="E7742" s="68"/>
      <c r="F7742" s="68"/>
      <c r="G7742" s="68"/>
      <c r="H7742" s="68"/>
    </row>
    <row r="7743" spans="1:8" x14ac:dyDescent="0.3">
      <c r="A7743" s="68"/>
      <c r="B7743" s="68"/>
      <c r="C7743" s="68"/>
      <c r="D7743" s="68"/>
      <c r="E7743" s="68"/>
      <c r="F7743" s="68"/>
      <c r="G7743" s="68"/>
      <c r="H7743" s="68"/>
    </row>
    <row r="7744" spans="1:8" x14ac:dyDescent="0.3">
      <c r="A7744" s="68"/>
      <c r="B7744" s="68"/>
      <c r="C7744" s="68"/>
      <c r="D7744" s="68"/>
      <c r="E7744" s="68"/>
      <c r="F7744" s="68"/>
      <c r="G7744" s="68"/>
      <c r="H7744" s="68"/>
    </row>
    <row r="7745" spans="1:8" x14ac:dyDescent="0.3">
      <c r="A7745" s="68"/>
      <c r="B7745" s="68"/>
      <c r="C7745" s="68"/>
      <c r="D7745" s="68"/>
      <c r="E7745" s="68"/>
      <c r="F7745" s="68"/>
      <c r="G7745" s="68"/>
      <c r="H7745" s="68"/>
    </row>
    <row r="7746" spans="1:8" x14ac:dyDescent="0.3">
      <c r="A7746" s="68"/>
      <c r="B7746" s="68"/>
      <c r="C7746" s="68"/>
      <c r="D7746" s="68"/>
      <c r="E7746" s="68"/>
      <c r="F7746" s="68"/>
      <c r="G7746" s="68"/>
      <c r="H7746" s="68"/>
    </row>
    <row r="7747" spans="1:8" x14ac:dyDescent="0.3">
      <c r="A7747" s="68"/>
      <c r="B7747" s="68"/>
      <c r="C7747" s="68"/>
      <c r="D7747" s="68"/>
      <c r="E7747" s="68"/>
      <c r="F7747" s="68"/>
      <c r="G7747" s="68"/>
      <c r="H7747" s="68"/>
    </row>
    <row r="7748" spans="1:8" x14ac:dyDescent="0.3">
      <c r="A7748" s="68"/>
      <c r="B7748" s="68"/>
      <c r="C7748" s="68"/>
      <c r="D7748" s="68"/>
      <c r="E7748" s="68"/>
      <c r="F7748" s="68"/>
      <c r="G7748" s="68"/>
      <c r="H7748" s="68"/>
    </row>
    <row r="7749" spans="1:8" x14ac:dyDescent="0.3">
      <c r="A7749" s="68"/>
      <c r="B7749" s="68"/>
      <c r="C7749" s="68"/>
      <c r="D7749" s="68"/>
      <c r="E7749" s="68"/>
      <c r="F7749" s="68"/>
      <c r="G7749" s="68"/>
      <c r="H7749" s="68"/>
    </row>
    <row r="7750" spans="1:8" x14ac:dyDescent="0.3">
      <c r="A7750" s="68"/>
      <c r="B7750" s="68"/>
      <c r="C7750" s="68"/>
      <c r="D7750" s="68"/>
      <c r="E7750" s="68"/>
      <c r="F7750" s="68"/>
      <c r="G7750" s="68"/>
      <c r="H7750" s="68"/>
    </row>
    <row r="7751" spans="1:8" x14ac:dyDescent="0.3">
      <c r="A7751" s="68"/>
      <c r="B7751" s="68"/>
      <c r="C7751" s="68"/>
      <c r="D7751" s="68"/>
      <c r="E7751" s="68"/>
      <c r="F7751" s="68"/>
      <c r="G7751" s="68"/>
      <c r="H7751" s="68"/>
    </row>
    <row r="7752" spans="1:8" x14ac:dyDescent="0.3">
      <c r="A7752" s="68"/>
      <c r="B7752" s="68"/>
      <c r="C7752" s="68"/>
      <c r="D7752" s="68"/>
      <c r="E7752" s="68"/>
      <c r="F7752" s="68"/>
      <c r="G7752" s="68"/>
      <c r="H7752" s="68"/>
    </row>
    <row r="7753" spans="1:8" x14ac:dyDescent="0.3">
      <c r="A7753" s="68"/>
      <c r="B7753" s="68"/>
      <c r="C7753" s="68"/>
      <c r="D7753" s="68"/>
      <c r="E7753" s="68"/>
      <c r="F7753" s="68"/>
      <c r="G7753" s="68"/>
      <c r="H7753" s="68"/>
    </row>
    <row r="7754" spans="1:8" x14ac:dyDescent="0.3">
      <c r="A7754" s="68"/>
      <c r="B7754" s="68"/>
      <c r="C7754" s="68"/>
      <c r="D7754" s="68"/>
      <c r="E7754" s="68"/>
      <c r="F7754" s="68"/>
      <c r="G7754" s="68"/>
      <c r="H7754" s="68"/>
    </row>
    <row r="7755" spans="1:8" x14ac:dyDescent="0.3">
      <c r="A7755" s="68"/>
      <c r="B7755" s="68"/>
      <c r="C7755" s="68"/>
      <c r="D7755" s="68"/>
      <c r="E7755" s="68"/>
      <c r="F7755" s="68"/>
      <c r="G7755" s="68"/>
      <c r="H7755" s="68"/>
    </row>
    <row r="7756" spans="1:8" x14ac:dyDescent="0.3">
      <c r="A7756" s="68"/>
      <c r="B7756" s="68"/>
      <c r="C7756" s="68"/>
      <c r="D7756" s="68"/>
      <c r="E7756" s="68"/>
      <c r="F7756" s="68"/>
      <c r="G7756" s="68"/>
      <c r="H7756" s="68"/>
    </row>
    <row r="7757" spans="1:8" x14ac:dyDescent="0.3">
      <c r="A7757" s="68"/>
      <c r="B7757" s="68"/>
      <c r="C7757" s="68"/>
      <c r="D7757" s="68"/>
      <c r="E7757" s="68"/>
      <c r="F7757" s="68"/>
      <c r="G7757" s="68"/>
      <c r="H7757" s="68"/>
    </row>
    <row r="7758" spans="1:8" x14ac:dyDescent="0.3">
      <c r="A7758" s="68"/>
      <c r="B7758" s="68"/>
      <c r="C7758" s="68"/>
      <c r="D7758" s="68"/>
      <c r="E7758" s="68"/>
      <c r="F7758" s="68"/>
      <c r="G7758" s="68"/>
      <c r="H7758" s="68"/>
    </row>
    <row r="7759" spans="1:8" x14ac:dyDescent="0.3">
      <c r="A7759" s="68"/>
      <c r="B7759" s="68"/>
      <c r="C7759" s="68"/>
      <c r="D7759" s="68"/>
      <c r="E7759" s="68"/>
      <c r="F7759" s="68"/>
      <c r="G7759" s="68"/>
      <c r="H7759" s="68"/>
    </row>
    <row r="7760" spans="1:8" x14ac:dyDescent="0.3">
      <c r="A7760" s="68"/>
      <c r="B7760" s="68"/>
      <c r="C7760" s="68"/>
      <c r="D7760" s="68"/>
      <c r="E7760" s="68"/>
      <c r="F7760" s="68"/>
      <c r="G7760" s="68"/>
      <c r="H7760" s="68"/>
    </row>
    <row r="7761" spans="1:8" x14ac:dyDescent="0.3">
      <c r="A7761" s="68"/>
      <c r="B7761" s="68"/>
      <c r="C7761" s="68"/>
      <c r="D7761" s="68"/>
      <c r="E7761" s="68"/>
      <c r="F7761" s="68"/>
      <c r="G7761" s="68"/>
      <c r="H7761" s="68"/>
    </row>
    <row r="7762" spans="1:8" x14ac:dyDescent="0.3">
      <c r="A7762" s="68"/>
      <c r="B7762" s="68"/>
      <c r="C7762" s="68"/>
      <c r="D7762" s="68"/>
      <c r="E7762" s="68"/>
      <c r="F7762" s="68"/>
      <c r="G7762" s="68"/>
      <c r="H7762" s="68"/>
    </row>
    <row r="7763" spans="1:8" x14ac:dyDescent="0.3">
      <c r="A7763" s="68"/>
      <c r="B7763" s="68"/>
      <c r="C7763" s="68"/>
      <c r="D7763" s="68"/>
      <c r="E7763" s="68"/>
      <c r="F7763" s="68"/>
      <c r="G7763" s="68"/>
      <c r="H7763" s="68"/>
    </row>
    <row r="7764" spans="1:8" x14ac:dyDescent="0.3">
      <c r="A7764" s="68"/>
      <c r="B7764" s="68"/>
      <c r="C7764" s="68"/>
      <c r="D7764" s="68"/>
      <c r="E7764" s="68"/>
      <c r="F7764" s="68"/>
      <c r="G7764" s="68"/>
      <c r="H7764" s="68"/>
    </row>
    <row r="7765" spans="1:8" x14ac:dyDescent="0.3">
      <c r="A7765" s="68"/>
      <c r="B7765" s="68"/>
      <c r="C7765" s="68"/>
      <c r="D7765" s="68"/>
      <c r="E7765" s="68"/>
      <c r="F7765" s="68"/>
      <c r="G7765" s="68"/>
      <c r="H7765" s="68"/>
    </row>
    <row r="7766" spans="1:8" x14ac:dyDescent="0.3">
      <c r="A7766" s="68"/>
      <c r="B7766" s="68"/>
      <c r="C7766" s="68"/>
      <c r="D7766" s="68"/>
      <c r="E7766" s="68"/>
      <c r="F7766" s="68"/>
      <c r="G7766" s="68"/>
      <c r="H7766" s="68"/>
    </row>
    <row r="7767" spans="1:8" x14ac:dyDescent="0.3">
      <c r="A7767" s="68"/>
      <c r="B7767" s="68"/>
      <c r="C7767" s="68"/>
      <c r="D7767" s="68"/>
      <c r="E7767" s="68"/>
      <c r="F7767" s="68"/>
      <c r="G7767" s="68"/>
      <c r="H7767" s="68"/>
    </row>
    <row r="7768" spans="1:8" x14ac:dyDescent="0.3">
      <c r="A7768" s="68"/>
      <c r="B7768" s="68"/>
      <c r="C7768" s="68"/>
      <c r="D7768" s="68"/>
      <c r="E7768" s="68"/>
      <c r="F7768" s="68"/>
      <c r="G7768" s="68"/>
      <c r="H7768" s="68"/>
    </row>
    <row r="7769" spans="1:8" x14ac:dyDescent="0.3">
      <c r="A7769" s="68"/>
      <c r="B7769" s="68"/>
      <c r="C7769" s="68"/>
      <c r="D7769" s="68"/>
      <c r="E7769" s="68"/>
      <c r="F7769" s="68"/>
      <c r="G7769" s="68"/>
      <c r="H7769" s="68"/>
    </row>
    <row r="7770" spans="1:8" x14ac:dyDescent="0.3">
      <c r="A7770" s="68"/>
      <c r="B7770" s="68"/>
      <c r="C7770" s="68"/>
      <c r="D7770" s="68"/>
      <c r="E7770" s="68"/>
      <c r="F7770" s="68"/>
      <c r="G7770" s="68"/>
      <c r="H7770" s="68"/>
    </row>
    <row r="7771" spans="1:8" x14ac:dyDescent="0.3">
      <c r="A7771" s="68"/>
      <c r="B7771" s="68"/>
      <c r="C7771" s="68"/>
      <c r="D7771" s="68"/>
      <c r="E7771" s="68"/>
      <c r="F7771" s="68"/>
      <c r="G7771" s="68"/>
      <c r="H7771" s="68"/>
    </row>
    <row r="7772" spans="1:8" x14ac:dyDescent="0.3">
      <c r="A7772" s="68"/>
      <c r="B7772" s="68"/>
      <c r="C7772" s="68"/>
      <c r="D7772" s="68"/>
      <c r="E7772" s="68"/>
      <c r="F7772" s="68"/>
      <c r="G7772" s="68"/>
      <c r="H7772" s="68"/>
    </row>
    <row r="7773" spans="1:8" x14ac:dyDescent="0.3">
      <c r="A7773" s="68"/>
      <c r="B7773" s="68"/>
      <c r="C7773" s="68"/>
      <c r="D7773" s="68"/>
      <c r="E7773" s="68"/>
      <c r="F7773" s="68"/>
      <c r="G7773" s="68"/>
      <c r="H7773" s="68"/>
    </row>
    <row r="7774" spans="1:8" x14ac:dyDescent="0.3">
      <c r="A7774" s="68"/>
      <c r="B7774" s="68"/>
      <c r="C7774" s="68"/>
      <c r="D7774" s="68"/>
      <c r="E7774" s="68"/>
      <c r="F7774" s="68"/>
      <c r="G7774" s="68"/>
      <c r="H7774" s="68"/>
    </row>
    <row r="7775" spans="1:8" x14ac:dyDescent="0.3">
      <c r="A7775" s="68"/>
      <c r="B7775" s="68"/>
      <c r="C7775" s="68"/>
      <c r="D7775" s="68"/>
      <c r="E7775" s="68"/>
      <c r="F7775" s="68"/>
      <c r="G7775" s="68"/>
      <c r="H7775" s="68"/>
    </row>
    <row r="7776" spans="1:8" x14ac:dyDescent="0.3">
      <c r="A7776" s="68"/>
      <c r="B7776" s="68"/>
      <c r="C7776" s="68"/>
      <c r="D7776" s="68"/>
      <c r="E7776" s="68"/>
      <c r="F7776" s="68"/>
      <c r="G7776" s="68"/>
      <c r="H7776" s="68"/>
    </row>
    <row r="7777" spans="1:8" x14ac:dyDescent="0.3">
      <c r="A7777" s="68"/>
      <c r="B7777" s="68"/>
      <c r="C7777" s="68"/>
      <c r="D7777" s="68"/>
      <c r="E7777" s="68"/>
      <c r="F7777" s="68"/>
      <c r="G7777" s="68"/>
      <c r="H7777" s="68"/>
    </row>
    <row r="7778" spans="1:8" x14ac:dyDescent="0.3">
      <c r="A7778" s="68"/>
      <c r="B7778" s="68"/>
      <c r="C7778" s="68"/>
      <c r="D7778" s="68"/>
      <c r="E7778" s="68"/>
      <c r="F7778" s="68"/>
      <c r="G7778" s="68"/>
      <c r="H7778" s="68"/>
    </row>
    <row r="7779" spans="1:8" x14ac:dyDescent="0.3">
      <c r="A7779" s="68"/>
      <c r="B7779" s="68"/>
      <c r="C7779" s="68"/>
      <c r="D7779" s="68"/>
      <c r="E7779" s="68"/>
      <c r="F7779" s="68"/>
      <c r="G7779" s="68"/>
      <c r="H7779" s="68"/>
    </row>
    <row r="7780" spans="1:8" x14ac:dyDescent="0.3">
      <c r="A7780" s="68"/>
      <c r="B7780" s="68"/>
      <c r="C7780" s="68"/>
      <c r="D7780" s="68"/>
      <c r="E7780" s="68"/>
      <c r="F7780" s="68"/>
      <c r="G7780" s="68"/>
      <c r="H7780" s="68"/>
    </row>
    <row r="7781" spans="1:8" x14ac:dyDescent="0.3">
      <c r="A7781" s="68"/>
      <c r="B7781" s="68"/>
      <c r="C7781" s="68"/>
      <c r="D7781" s="68"/>
      <c r="E7781" s="68"/>
      <c r="F7781" s="68"/>
      <c r="G7781" s="68"/>
      <c r="H7781" s="68"/>
    </row>
    <row r="7782" spans="1:8" x14ac:dyDescent="0.3">
      <c r="A7782" s="68"/>
      <c r="B7782" s="68"/>
      <c r="C7782" s="68"/>
      <c r="D7782" s="68"/>
      <c r="E7782" s="68"/>
      <c r="F7782" s="68"/>
      <c r="G7782" s="68"/>
      <c r="H7782" s="68"/>
    </row>
    <row r="7783" spans="1:8" x14ac:dyDescent="0.3">
      <c r="A7783" s="68"/>
      <c r="B7783" s="68"/>
      <c r="C7783" s="68"/>
      <c r="D7783" s="68"/>
      <c r="E7783" s="68"/>
      <c r="F7783" s="68"/>
      <c r="G7783" s="68"/>
      <c r="H7783" s="68"/>
    </row>
    <row r="7784" spans="1:8" x14ac:dyDescent="0.3">
      <c r="A7784" s="68"/>
      <c r="B7784" s="68"/>
      <c r="C7784" s="68"/>
      <c r="D7784" s="68"/>
      <c r="E7784" s="68"/>
      <c r="F7784" s="68"/>
      <c r="G7784" s="68"/>
      <c r="H7784" s="68"/>
    </row>
    <row r="7785" spans="1:8" x14ac:dyDescent="0.3">
      <c r="A7785" s="68"/>
      <c r="B7785" s="68"/>
      <c r="C7785" s="68"/>
      <c r="D7785" s="68"/>
      <c r="E7785" s="68"/>
      <c r="F7785" s="68"/>
      <c r="G7785" s="68"/>
      <c r="H7785" s="68"/>
    </row>
    <row r="7786" spans="1:8" x14ac:dyDescent="0.3">
      <c r="A7786" s="68"/>
      <c r="B7786" s="68"/>
      <c r="C7786" s="68"/>
      <c r="D7786" s="68"/>
      <c r="E7786" s="68"/>
      <c r="F7786" s="68"/>
      <c r="G7786" s="68"/>
      <c r="H7786" s="68"/>
    </row>
    <row r="7787" spans="1:8" x14ac:dyDescent="0.3">
      <c r="A7787" s="68"/>
      <c r="B7787" s="68"/>
      <c r="C7787" s="68"/>
      <c r="D7787" s="68"/>
      <c r="E7787" s="68"/>
      <c r="F7787" s="68"/>
      <c r="G7787" s="68"/>
      <c r="H7787" s="68"/>
    </row>
    <row r="7788" spans="1:8" x14ac:dyDescent="0.3">
      <c r="A7788" s="68"/>
      <c r="B7788" s="68"/>
      <c r="C7788" s="68"/>
      <c r="D7788" s="68"/>
      <c r="E7788" s="68"/>
      <c r="F7788" s="68"/>
      <c r="G7788" s="68"/>
      <c r="H7788" s="68"/>
    </row>
    <row r="7789" spans="1:8" x14ac:dyDescent="0.3">
      <c r="A7789" s="68"/>
      <c r="B7789" s="68"/>
      <c r="C7789" s="68"/>
      <c r="D7789" s="68"/>
      <c r="E7789" s="68"/>
      <c r="F7789" s="68"/>
      <c r="G7789" s="68"/>
      <c r="H7789" s="68"/>
    </row>
    <row r="7790" spans="1:8" x14ac:dyDescent="0.3">
      <c r="A7790" s="68"/>
      <c r="B7790" s="68"/>
      <c r="C7790" s="68"/>
      <c r="D7790" s="68"/>
      <c r="E7790" s="68"/>
      <c r="F7790" s="68"/>
      <c r="G7790" s="68"/>
      <c r="H7790" s="68"/>
    </row>
    <row r="7791" spans="1:8" x14ac:dyDescent="0.3">
      <c r="A7791" s="68"/>
      <c r="B7791" s="68"/>
      <c r="C7791" s="68"/>
      <c r="D7791" s="68"/>
      <c r="E7791" s="68"/>
      <c r="F7791" s="68"/>
      <c r="G7791" s="68"/>
      <c r="H7791" s="68"/>
    </row>
    <row r="7792" spans="1:8" x14ac:dyDescent="0.3">
      <c r="A7792" s="68"/>
      <c r="B7792" s="68"/>
      <c r="C7792" s="68"/>
      <c r="D7792" s="68"/>
      <c r="E7792" s="68"/>
      <c r="F7792" s="68"/>
      <c r="G7792" s="68"/>
      <c r="H7792" s="68"/>
    </row>
    <row r="7793" spans="1:8" x14ac:dyDescent="0.3">
      <c r="A7793" s="68"/>
      <c r="B7793" s="68"/>
      <c r="C7793" s="68"/>
      <c r="D7793" s="68"/>
      <c r="E7793" s="68"/>
      <c r="F7793" s="68"/>
      <c r="G7793" s="68"/>
      <c r="H7793" s="68"/>
    </row>
    <row r="7794" spans="1:8" x14ac:dyDescent="0.3">
      <c r="A7794" s="68"/>
      <c r="B7794" s="68"/>
      <c r="C7794" s="68"/>
      <c r="D7794" s="68"/>
      <c r="E7794" s="68"/>
      <c r="F7794" s="68"/>
      <c r="G7794" s="68"/>
      <c r="H7794" s="68"/>
    </row>
    <row r="7795" spans="1:8" x14ac:dyDescent="0.3">
      <c r="A7795" s="68"/>
      <c r="B7795" s="68"/>
      <c r="C7795" s="68"/>
      <c r="D7795" s="68"/>
      <c r="E7795" s="68"/>
      <c r="F7795" s="68"/>
      <c r="G7795" s="68"/>
      <c r="H7795" s="68"/>
    </row>
    <row r="7796" spans="1:8" x14ac:dyDescent="0.3">
      <c r="A7796" s="68"/>
      <c r="B7796" s="68"/>
      <c r="C7796" s="68"/>
      <c r="D7796" s="68"/>
      <c r="E7796" s="68"/>
      <c r="F7796" s="68"/>
      <c r="G7796" s="68"/>
      <c r="H7796" s="68"/>
    </row>
    <row r="7797" spans="1:8" x14ac:dyDescent="0.3">
      <c r="A7797" s="68"/>
      <c r="B7797" s="68"/>
      <c r="C7797" s="68"/>
      <c r="D7797" s="68"/>
      <c r="E7797" s="68"/>
      <c r="F7797" s="68"/>
      <c r="G7797" s="68"/>
      <c r="H7797" s="68"/>
    </row>
    <row r="7798" spans="1:8" x14ac:dyDescent="0.3">
      <c r="A7798" s="68"/>
      <c r="B7798" s="68"/>
      <c r="C7798" s="68"/>
      <c r="D7798" s="68"/>
      <c r="E7798" s="68"/>
      <c r="F7798" s="68"/>
      <c r="G7798" s="68"/>
      <c r="H7798" s="68"/>
    </row>
    <row r="7799" spans="1:8" x14ac:dyDescent="0.3">
      <c r="A7799" s="68"/>
      <c r="B7799" s="68"/>
      <c r="C7799" s="68"/>
      <c r="D7799" s="68"/>
      <c r="E7799" s="68"/>
      <c r="F7799" s="68"/>
      <c r="G7799" s="68"/>
      <c r="H7799" s="68"/>
    </row>
    <row r="7800" spans="1:8" x14ac:dyDescent="0.3">
      <c r="A7800" s="68"/>
      <c r="B7800" s="68"/>
      <c r="C7800" s="68"/>
      <c r="D7800" s="68"/>
      <c r="E7800" s="68"/>
      <c r="F7800" s="68"/>
      <c r="G7800" s="68"/>
      <c r="H7800" s="68"/>
    </row>
    <row r="7801" spans="1:8" x14ac:dyDescent="0.3">
      <c r="A7801" s="68"/>
      <c r="B7801" s="68"/>
      <c r="C7801" s="68"/>
      <c r="D7801" s="68"/>
      <c r="E7801" s="68"/>
      <c r="F7801" s="68"/>
      <c r="G7801" s="68"/>
      <c r="H7801" s="68"/>
    </row>
    <row r="7802" spans="1:8" x14ac:dyDescent="0.3">
      <c r="A7802" s="68"/>
      <c r="B7802" s="68"/>
      <c r="C7802" s="68"/>
      <c r="D7802" s="68"/>
      <c r="E7802" s="68"/>
      <c r="F7802" s="68"/>
      <c r="G7802" s="68"/>
      <c r="H7802" s="68"/>
    </row>
    <row r="7803" spans="1:8" x14ac:dyDescent="0.3">
      <c r="A7803" s="68"/>
      <c r="B7803" s="68"/>
      <c r="C7803" s="68"/>
      <c r="D7803" s="68"/>
      <c r="E7803" s="68"/>
      <c r="F7803" s="68"/>
      <c r="G7803" s="68"/>
      <c r="H7803" s="68"/>
    </row>
    <row r="7804" spans="1:8" x14ac:dyDescent="0.3">
      <c r="A7804" s="68"/>
      <c r="B7804" s="68"/>
      <c r="C7804" s="68"/>
      <c r="D7804" s="68"/>
      <c r="E7804" s="68"/>
      <c r="F7804" s="68"/>
      <c r="G7804" s="68"/>
      <c r="H7804" s="68"/>
    </row>
    <row r="7805" spans="1:8" x14ac:dyDescent="0.3">
      <c r="A7805" s="68"/>
      <c r="B7805" s="68"/>
      <c r="C7805" s="68"/>
      <c r="D7805" s="68"/>
      <c r="E7805" s="68"/>
      <c r="F7805" s="68"/>
      <c r="G7805" s="68"/>
      <c r="H7805" s="68"/>
    </row>
    <row r="7806" spans="1:8" x14ac:dyDescent="0.3">
      <c r="A7806" s="68"/>
      <c r="B7806" s="68"/>
      <c r="C7806" s="68"/>
      <c r="D7806" s="68"/>
      <c r="E7806" s="68"/>
      <c r="F7806" s="68"/>
      <c r="G7806" s="68"/>
      <c r="H7806" s="68"/>
    </row>
    <row r="7807" spans="1:8" x14ac:dyDescent="0.3">
      <c r="A7807" s="68"/>
      <c r="B7807" s="68"/>
      <c r="C7807" s="68"/>
      <c r="D7807" s="68"/>
      <c r="E7807" s="68"/>
      <c r="F7807" s="68"/>
      <c r="G7807" s="68"/>
      <c r="H7807" s="68"/>
    </row>
    <row r="7808" spans="1:8" x14ac:dyDescent="0.3">
      <c r="A7808" s="68"/>
      <c r="B7808" s="68"/>
      <c r="C7808" s="68"/>
      <c r="D7808" s="68"/>
      <c r="E7808" s="68"/>
      <c r="F7808" s="68"/>
      <c r="G7808" s="68"/>
      <c r="H7808" s="68"/>
    </row>
    <row r="7809" spans="1:8" x14ac:dyDescent="0.3">
      <c r="A7809" s="68"/>
      <c r="B7809" s="68"/>
      <c r="C7809" s="68"/>
      <c r="D7809" s="68"/>
      <c r="E7809" s="68"/>
      <c r="F7809" s="68"/>
      <c r="G7809" s="68"/>
      <c r="H7809" s="68"/>
    </row>
    <row r="7810" spans="1:8" x14ac:dyDescent="0.3">
      <c r="A7810" s="68"/>
      <c r="B7810" s="68"/>
      <c r="C7810" s="68"/>
      <c r="D7810" s="68"/>
      <c r="E7810" s="68"/>
      <c r="F7810" s="68"/>
      <c r="G7810" s="68"/>
      <c r="H7810" s="68"/>
    </row>
    <row r="7811" spans="1:8" x14ac:dyDescent="0.3">
      <c r="A7811" s="68"/>
      <c r="B7811" s="68"/>
      <c r="C7811" s="68"/>
      <c r="D7811" s="68"/>
      <c r="E7811" s="68"/>
      <c r="F7811" s="68"/>
      <c r="G7811" s="68"/>
      <c r="H7811" s="68"/>
    </row>
    <row r="7812" spans="1:8" x14ac:dyDescent="0.3">
      <c r="A7812" s="68"/>
      <c r="B7812" s="68"/>
      <c r="C7812" s="68"/>
      <c r="D7812" s="68"/>
      <c r="E7812" s="68"/>
      <c r="F7812" s="68"/>
      <c r="G7812" s="68"/>
      <c r="H7812" s="68"/>
    </row>
    <row r="7813" spans="1:8" x14ac:dyDescent="0.3">
      <c r="A7813" s="68"/>
      <c r="B7813" s="68"/>
      <c r="C7813" s="68"/>
      <c r="D7813" s="68"/>
      <c r="E7813" s="68"/>
      <c r="F7813" s="68"/>
      <c r="G7813" s="68"/>
      <c r="H7813" s="68"/>
    </row>
    <row r="7814" spans="1:8" x14ac:dyDescent="0.3">
      <c r="A7814" s="68"/>
      <c r="B7814" s="68"/>
      <c r="C7814" s="68"/>
      <c r="D7814" s="68"/>
      <c r="E7814" s="68"/>
      <c r="F7814" s="68"/>
      <c r="G7814" s="68"/>
      <c r="H7814" s="68"/>
    </row>
    <row r="7815" spans="1:8" x14ac:dyDescent="0.3">
      <c r="A7815" s="68"/>
      <c r="B7815" s="68"/>
      <c r="C7815" s="68"/>
      <c r="D7815" s="68"/>
      <c r="E7815" s="68"/>
      <c r="F7815" s="68"/>
      <c r="G7815" s="68"/>
      <c r="H7815" s="68"/>
    </row>
    <row r="7816" spans="1:8" x14ac:dyDescent="0.3">
      <c r="A7816" s="68"/>
      <c r="B7816" s="68"/>
      <c r="C7816" s="68"/>
      <c r="D7816" s="68"/>
      <c r="E7816" s="68"/>
      <c r="F7816" s="68"/>
      <c r="G7816" s="68"/>
      <c r="H7816" s="68"/>
    </row>
    <row r="7817" spans="1:8" x14ac:dyDescent="0.3">
      <c r="A7817" s="68"/>
      <c r="B7817" s="68"/>
      <c r="C7817" s="68"/>
      <c r="D7817" s="68"/>
      <c r="E7817" s="68"/>
      <c r="F7817" s="68"/>
      <c r="G7817" s="68"/>
      <c r="H7817" s="68"/>
    </row>
    <row r="7818" spans="1:8" x14ac:dyDescent="0.3">
      <c r="A7818" s="68"/>
      <c r="B7818" s="68"/>
      <c r="C7818" s="68"/>
      <c r="D7818" s="68"/>
      <c r="E7818" s="68"/>
      <c r="F7818" s="68"/>
      <c r="G7818" s="68"/>
      <c r="H7818" s="68"/>
    </row>
    <row r="7819" spans="1:8" x14ac:dyDescent="0.3">
      <c r="A7819" s="68"/>
      <c r="B7819" s="68"/>
      <c r="C7819" s="68"/>
      <c r="D7819" s="68"/>
      <c r="E7819" s="68"/>
      <c r="F7819" s="68"/>
      <c r="G7819" s="68"/>
      <c r="H7819" s="68"/>
    </row>
    <row r="7820" spans="1:8" x14ac:dyDescent="0.3">
      <c r="A7820" s="68"/>
      <c r="B7820" s="68"/>
      <c r="C7820" s="68"/>
      <c r="D7820" s="68"/>
      <c r="E7820" s="68"/>
      <c r="F7820" s="68"/>
      <c r="G7820" s="68"/>
      <c r="H7820" s="68"/>
    </row>
    <row r="7821" spans="1:8" x14ac:dyDescent="0.3">
      <c r="A7821" s="68"/>
      <c r="B7821" s="68"/>
      <c r="C7821" s="68"/>
      <c r="D7821" s="68"/>
      <c r="E7821" s="68"/>
      <c r="F7821" s="68"/>
      <c r="G7821" s="68"/>
      <c r="H7821" s="68"/>
    </row>
    <row r="7822" spans="1:8" x14ac:dyDescent="0.3">
      <c r="A7822" s="68"/>
      <c r="B7822" s="68"/>
      <c r="C7822" s="68"/>
      <c r="D7822" s="68"/>
      <c r="E7822" s="68"/>
      <c r="F7822" s="68"/>
      <c r="G7822" s="68"/>
      <c r="H7822" s="68"/>
    </row>
    <row r="7823" spans="1:8" x14ac:dyDescent="0.3">
      <c r="A7823" s="68"/>
      <c r="B7823" s="68"/>
      <c r="C7823" s="68"/>
      <c r="D7823" s="68"/>
      <c r="E7823" s="68"/>
      <c r="F7823" s="68"/>
      <c r="G7823" s="68"/>
      <c r="H7823" s="68"/>
    </row>
    <row r="7824" spans="1:8" x14ac:dyDescent="0.3">
      <c r="A7824" s="68"/>
      <c r="B7824" s="68"/>
      <c r="C7824" s="68"/>
      <c r="D7824" s="68"/>
      <c r="E7824" s="68"/>
      <c r="F7824" s="68"/>
      <c r="G7824" s="68"/>
      <c r="H7824" s="68"/>
    </row>
    <row r="7825" spans="1:8" x14ac:dyDescent="0.3">
      <c r="A7825" s="68"/>
      <c r="B7825" s="68"/>
      <c r="C7825" s="68"/>
      <c r="D7825" s="68"/>
      <c r="E7825" s="68"/>
      <c r="F7825" s="68"/>
      <c r="G7825" s="68"/>
      <c r="H7825" s="68"/>
    </row>
    <row r="7826" spans="1:8" x14ac:dyDescent="0.3">
      <c r="A7826" s="68"/>
      <c r="B7826" s="68"/>
      <c r="C7826" s="68"/>
      <c r="D7826" s="68"/>
      <c r="E7826" s="68"/>
      <c r="F7826" s="68"/>
      <c r="G7826" s="68"/>
      <c r="H7826" s="68"/>
    </row>
    <row r="7827" spans="1:8" x14ac:dyDescent="0.3">
      <c r="A7827" s="68"/>
      <c r="B7827" s="68"/>
      <c r="C7827" s="68"/>
      <c r="D7827" s="68"/>
      <c r="E7827" s="68"/>
      <c r="F7827" s="68"/>
      <c r="G7827" s="68"/>
      <c r="H7827" s="68"/>
    </row>
    <row r="7828" spans="1:8" x14ac:dyDescent="0.3">
      <c r="A7828" s="68"/>
      <c r="B7828" s="68"/>
      <c r="C7828" s="68"/>
      <c r="D7828" s="68"/>
      <c r="E7828" s="68"/>
      <c r="F7828" s="68"/>
      <c r="G7828" s="68"/>
      <c r="H7828" s="68"/>
    </row>
    <row r="7829" spans="1:8" x14ac:dyDescent="0.3">
      <c r="A7829" s="68"/>
      <c r="B7829" s="68"/>
      <c r="C7829" s="68"/>
      <c r="D7829" s="68"/>
      <c r="E7829" s="68"/>
      <c r="F7829" s="68"/>
      <c r="G7829" s="68"/>
      <c r="H7829" s="68"/>
    </row>
    <row r="7830" spans="1:8" x14ac:dyDescent="0.3">
      <c r="A7830" s="68"/>
      <c r="B7830" s="68"/>
      <c r="C7830" s="68"/>
      <c r="D7830" s="68"/>
      <c r="E7830" s="68"/>
      <c r="F7830" s="68"/>
      <c r="G7830" s="68"/>
      <c r="H7830" s="68"/>
    </row>
    <row r="7831" spans="1:8" x14ac:dyDescent="0.3">
      <c r="A7831" s="68"/>
      <c r="B7831" s="68"/>
      <c r="C7831" s="68"/>
      <c r="D7831" s="68"/>
      <c r="E7831" s="68"/>
      <c r="F7831" s="68"/>
      <c r="G7831" s="68"/>
      <c r="H7831" s="68"/>
    </row>
    <row r="7832" spans="1:8" x14ac:dyDescent="0.3">
      <c r="A7832" s="68"/>
      <c r="B7832" s="68"/>
      <c r="C7832" s="68"/>
      <c r="D7832" s="68"/>
      <c r="E7832" s="68"/>
      <c r="F7832" s="68"/>
      <c r="G7832" s="68"/>
      <c r="H7832" s="68"/>
    </row>
    <row r="7833" spans="1:8" x14ac:dyDescent="0.3">
      <c r="A7833" s="68"/>
      <c r="B7833" s="68"/>
      <c r="C7833" s="68"/>
      <c r="D7833" s="68"/>
      <c r="E7833" s="68"/>
      <c r="F7833" s="68"/>
      <c r="G7833" s="68"/>
      <c r="H7833" s="68"/>
    </row>
    <row r="7834" spans="1:8" x14ac:dyDescent="0.3">
      <c r="A7834" s="68"/>
      <c r="B7834" s="68"/>
      <c r="C7834" s="68"/>
      <c r="D7834" s="68"/>
      <c r="E7834" s="68"/>
      <c r="F7834" s="68"/>
      <c r="G7834" s="68"/>
      <c r="H7834" s="68"/>
    </row>
    <row r="7835" spans="1:8" x14ac:dyDescent="0.3">
      <c r="A7835" s="68"/>
      <c r="B7835" s="68"/>
      <c r="C7835" s="68"/>
      <c r="D7835" s="68"/>
      <c r="E7835" s="68"/>
      <c r="F7835" s="68"/>
      <c r="G7835" s="68"/>
      <c r="H7835" s="68"/>
    </row>
    <row r="7836" spans="1:8" x14ac:dyDescent="0.3">
      <c r="A7836" s="68"/>
      <c r="B7836" s="68"/>
      <c r="C7836" s="68"/>
      <c r="D7836" s="68"/>
      <c r="E7836" s="68"/>
      <c r="F7836" s="68"/>
      <c r="G7836" s="68"/>
      <c r="H7836" s="68"/>
    </row>
    <row r="7837" spans="1:8" x14ac:dyDescent="0.3">
      <c r="A7837" s="68"/>
      <c r="B7837" s="68"/>
      <c r="C7837" s="68"/>
      <c r="D7837" s="68"/>
      <c r="E7837" s="68"/>
      <c r="F7837" s="68"/>
      <c r="G7837" s="68"/>
      <c r="H7837" s="68"/>
    </row>
    <row r="7838" spans="1:8" x14ac:dyDescent="0.3">
      <c r="A7838" s="68"/>
      <c r="B7838" s="68"/>
      <c r="C7838" s="68"/>
      <c r="D7838" s="68"/>
      <c r="E7838" s="68"/>
      <c r="F7838" s="68"/>
      <c r="G7838" s="68"/>
      <c r="H7838" s="68"/>
    </row>
    <row r="7839" spans="1:8" x14ac:dyDescent="0.3">
      <c r="A7839" s="68"/>
      <c r="B7839" s="68"/>
      <c r="C7839" s="68"/>
      <c r="D7839" s="68"/>
      <c r="E7839" s="68"/>
      <c r="F7839" s="68"/>
      <c r="G7839" s="68"/>
      <c r="H7839" s="68"/>
    </row>
    <row r="7840" spans="1:8" x14ac:dyDescent="0.3">
      <c r="A7840" s="68"/>
      <c r="B7840" s="68"/>
      <c r="C7840" s="68"/>
      <c r="D7840" s="68"/>
      <c r="E7840" s="68"/>
      <c r="F7840" s="68"/>
      <c r="G7840" s="68"/>
      <c r="H7840" s="68"/>
    </row>
    <row r="7841" spans="1:8" x14ac:dyDescent="0.3">
      <c r="A7841" s="68"/>
      <c r="B7841" s="68"/>
      <c r="C7841" s="68"/>
      <c r="D7841" s="68"/>
      <c r="E7841" s="68"/>
      <c r="F7841" s="68"/>
      <c r="G7841" s="68"/>
      <c r="H7841" s="68"/>
    </row>
    <row r="7842" spans="1:8" x14ac:dyDescent="0.3">
      <c r="A7842" s="68"/>
      <c r="B7842" s="68"/>
      <c r="C7842" s="68"/>
      <c r="D7842" s="68"/>
      <c r="E7842" s="68"/>
      <c r="F7842" s="68"/>
      <c r="G7842" s="68"/>
      <c r="H7842" s="68"/>
    </row>
    <row r="7843" spans="1:8" x14ac:dyDescent="0.3">
      <c r="A7843" s="68"/>
      <c r="B7843" s="68"/>
      <c r="C7843" s="68"/>
      <c r="D7843" s="68"/>
      <c r="E7843" s="68"/>
      <c r="F7843" s="68"/>
      <c r="G7843" s="68"/>
      <c r="H7843" s="68"/>
    </row>
    <row r="7844" spans="1:8" x14ac:dyDescent="0.3">
      <c r="A7844" s="68"/>
      <c r="B7844" s="68"/>
      <c r="C7844" s="68"/>
      <c r="D7844" s="68"/>
      <c r="E7844" s="68"/>
      <c r="F7844" s="68"/>
      <c r="G7844" s="68"/>
      <c r="H7844" s="68"/>
    </row>
    <row r="7845" spans="1:8" x14ac:dyDescent="0.3">
      <c r="A7845" s="68"/>
      <c r="B7845" s="68"/>
      <c r="C7845" s="68"/>
      <c r="D7845" s="68"/>
      <c r="E7845" s="68"/>
      <c r="F7845" s="68"/>
      <c r="G7845" s="68"/>
      <c r="H7845" s="68"/>
    </row>
    <row r="7846" spans="1:8" x14ac:dyDescent="0.3">
      <c r="A7846" s="68"/>
      <c r="B7846" s="68"/>
      <c r="C7846" s="68"/>
      <c r="D7846" s="68"/>
      <c r="E7846" s="68"/>
      <c r="F7846" s="68"/>
      <c r="G7846" s="68"/>
      <c r="H7846" s="68"/>
    </row>
    <row r="7847" spans="1:8" x14ac:dyDescent="0.3">
      <c r="A7847" s="68"/>
      <c r="B7847" s="68"/>
      <c r="C7847" s="68"/>
      <c r="D7847" s="68"/>
      <c r="E7847" s="68"/>
      <c r="F7847" s="68"/>
      <c r="G7847" s="68"/>
      <c r="H7847" s="68"/>
    </row>
    <row r="7848" spans="1:8" x14ac:dyDescent="0.3">
      <c r="A7848" s="68"/>
      <c r="B7848" s="68"/>
      <c r="C7848" s="68"/>
      <c r="D7848" s="68"/>
      <c r="E7848" s="68"/>
      <c r="F7848" s="68"/>
      <c r="G7848" s="68"/>
      <c r="H7848" s="68"/>
    </row>
    <row r="7849" spans="1:8" x14ac:dyDescent="0.3">
      <c r="A7849" s="68"/>
      <c r="B7849" s="68"/>
      <c r="C7849" s="68"/>
      <c r="D7849" s="68"/>
      <c r="E7849" s="68"/>
      <c r="F7849" s="68"/>
      <c r="G7849" s="68"/>
      <c r="H7849" s="68"/>
    </row>
    <row r="7850" spans="1:8" x14ac:dyDescent="0.3">
      <c r="A7850" s="68"/>
      <c r="B7850" s="68"/>
      <c r="C7850" s="68"/>
      <c r="D7850" s="68"/>
      <c r="E7850" s="68"/>
      <c r="F7850" s="68"/>
      <c r="G7850" s="68"/>
      <c r="H7850" s="68"/>
    </row>
    <row r="7851" spans="1:8" x14ac:dyDescent="0.3">
      <c r="A7851" s="68"/>
      <c r="B7851" s="68"/>
      <c r="C7851" s="68"/>
      <c r="D7851" s="68"/>
      <c r="E7851" s="68"/>
      <c r="F7851" s="68"/>
      <c r="G7851" s="68"/>
      <c r="H7851" s="68"/>
    </row>
    <row r="7852" spans="1:8" x14ac:dyDescent="0.3">
      <c r="A7852" s="68"/>
      <c r="B7852" s="68"/>
      <c r="C7852" s="68"/>
      <c r="D7852" s="68"/>
      <c r="E7852" s="68"/>
      <c r="F7852" s="68"/>
      <c r="G7852" s="68"/>
      <c r="H7852" s="68"/>
    </row>
    <row r="7853" spans="1:8" x14ac:dyDescent="0.3">
      <c r="A7853" s="68"/>
      <c r="B7853" s="68"/>
      <c r="C7853" s="68"/>
      <c r="D7853" s="68"/>
      <c r="E7853" s="68"/>
      <c r="F7853" s="68"/>
      <c r="G7853" s="68"/>
      <c r="H7853" s="68"/>
    </row>
    <row r="7854" spans="1:8" x14ac:dyDescent="0.3">
      <c r="A7854" s="68"/>
      <c r="B7854" s="68"/>
      <c r="C7854" s="68"/>
      <c r="D7854" s="68"/>
      <c r="E7854" s="68"/>
      <c r="F7854" s="68"/>
      <c r="G7854" s="68"/>
      <c r="H7854" s="68"/>
    </row>
    <row r="7855" spans="1:8" x14ac:dyDescent="0.3">
      <c r="A7855" s="68"/>
      <c r="B7855" s="68"/>
      <c r="C7855" s="68"/>
      <c r="D7855" s="68"/>
      <c r="E7855" s="68"/>
      <c r="F7855" s="68"/>
      <c r="G7855" s="68"/>
      <c r="H7855" s="68"/>
    </row>
    <row r="7856" spans="1:8" x14ac:dyDescent="0.3">
      <c r="A7856" s="68"/>
      <c r="B7856" s="68"/>
      <c r="C7856" s="68"/>
      <c r="D7856" s="68"/>
      <c r="E7856" s="68"/>
      <c r="F7856" s="68"/>
      <c r="G7856" s="68"/>
      <c r="H7856" s="68"/>
    </row>
    <row r="7857" spans="1:8" x14ac:dyDescent="0.3">
      <c r="A7857" s="68"/>
      <c r="B7857" s="68"/>
      <c r="C7857" s="68"/>
      <c r="D7857" s="68"/>
      <c r="E7857" s="68"/>
      <c r="F7857" s="68"/>
      <c r="G7857" s="68"/>
      <c r="H7857" s="68"/>
    </row>
    <row r="7858" spans="1:8" x14ac:dyDescent="0.3">
      <c r="A7858" s="68"/>
      <c r="B7858" s="68"/>
      <c r="C7858" s="68"/>
      <c r="D7858" s="68"/>
      <c r="E7858" s="68"/>
      <c r="F7858" s="68"/>
      <c r="G7858" s="68"/>
      <c r="H7858" s="68"/>
    </row>
    <row r="7859" spans="1:8" x14ac:dyDescent="0.3">
      <c r="A7859" s="68"/>
      <c r="B7859" s="68"/>
      <c r="C7859" s="68"/>
      <c r="D7859" s="68"/>
      <c r="E7859" s="68"/>
      <c r="F7859" s="68"/>
      <c r="G7859" s="68"/>
      <c r="H7859" s="68"/>
    </row>
    <row r="7860" spans="1:8" x14ac:dyDescent="0.3">
      <c r="A7860" s="68"/>
      <c r="B7860" s="68"/>
      <c r="C7860" s="68"/>
      <c r="D7860" s="68"/>
      <c r="E7860" s="68"/>
      <c r="F7860" s="68"/>
      <c r="G7860" s="68"/>
      <c r="H7860" s="68"/>
    </row>
    <row r="7861" spans="1:8" x14ac:dyDescent="0.3">
      <c r="A7861" s="68"/>
      <c r="B7861" s="68"/>
      <c r="C7861" s="68"/>
      <c r="D7861" s="68"/>
      <c r="E7861" s="68"/>
      <c r="F7861" s="68"/>
      <c r="G7861" s="68"/>
      <c r="H7861" s="68"/>
    </row>
    <row r="7862" spans="1:8" x14ac:dyDescent="0.3">
      <c r="A7862" s="68"/>
      <c r="B7862" s="68"/>
      <c r="C7862" s="68"/>
      <c r="D7862" s="68"/>
      <c r="E7862" s="68"/>
      <c r="F7862" s="68"/>
      <c r="G7862" s="68"/>
      <c r="H7862" s="68"/>
    </row>
    <row r="7863" spans="1:8" x14ac:dyDescent="0.3">
      <c r="A7863" s="68"/>
      <c r="B7863" s="68"/>
      <c r="C7863" s="68"/>
      <c r="D7863" s="68"/>
      <c r="E7863" s="68"/>
      <c r="F7863" s="68"/>
      <c r="G7863" s="68"/>
      <c r="H7863" s="68"/>
    </row>
    <row r="7864" spans="1:8" x14ac:dyDescent="0.3">
      <c r="A7864" s="68"/>
      <c r="B7864" s="68"/>
      <c r="C7864" s="68"/>
      <c r="D7864" s="68"/>
      <c r="E7864" s="68"/>
      <c r="F7864" s="68"/>
      <c r="G7864" s="68"/>
      <c r="H7864" s="68"/>
    </row>
    <row r="7865" spans="1:8" x14ac:dyDescent="0.3">
      <c r="A7865" s="68"/>
      <c r="B7865" s="68"/>
      <c r="C7865" s="68"/>
      <c r="D7865" s="68"/>
      <c r="E7865" s="68"/>
      <c r="F7865" s="68"/>
      <c r="G7865" s="68"/>
      <c r="H7865" s="68"/>
    </row>
    <row r="7866" spans="1:8" x14ac:dyDescent="0.3">
      <c r="A7866" s="68"/>
      <c r="B7866" s="68"/>
      <c r="C7866" s="68"/>
      <c r="D7866" s="68"/>
      <c r="E7866" s="68"/>
      <c r="F7866" s="68"/>
      <c r="G7866" s="68"/>
      <c r="H7866" s="68"/>
    </row>
    <row r="7867" spans="1:8" x14ac:dyDescent="0.3">
      <c r="A7867" s="68"/>
      <c r="B7867" s="68"/>
      <c r="C7867" s="68"/>
      <c r="D7867" s="68"/>
      <c r="E7867" s="68"/>
      <c r="F7867" s="68"/>
      <c r="G7867" s="68"/>
      <c r="H7867" s="68"/>
    </row>
    <row r="7868" spans="1:8" x14ac:dyDescent="0.3">
      <c r="A7868" s="68"/>
      <c r="B7868" s="68"/>
      <c r="C7868" s="68"/>
      <c r="D7868" s="68"/>
      <c r="E7868" s="68"/>
      <c r="F7868" s="68"/>
      <c r="G7868" s="68"/>
      <c r="H7868" s="68"/>
    </row>
    <row r="7869" spans="1:8" x14ac:dyDescent="0.3">
      <c r="A7869" s="68"/>
      <c r="B7869" s="68"/>
      <c r="C7869" s="68"/>
      <c r="D7869" s="68"/>
      <c r="E7869" s="68"/>
      <c r="F7869" s="68"/>
      <c r="G7869" s="68"/>
      <c r="H7869" s="68"/>
    </row>
    <row r="7870" spans="1:8" x14ac:dyDescent="0.3">
      <c r="A7870" s="68"/>
      <c r="B7870" s="68"/>
      <c r="C7870" s="68"/>
      <c r="D7870" s="68"/>
      <c r="E7870" s="68"/>
      <c r="F7870" s="68"/>
      <c r="G7870" s="68"/>
      <c r="H7870" s="68"/>
    </row>
    <row r="7871" spans="1:8" x14ac:dyDescent="0.3">
      <c r="A7871" s="68"/>
      <c r="B7871" s="68"/>
      <c r="C7871" s="68"/>
      <c r="D7871" s="68"/>
      <c r="E7871" s="68"/>
      <c r="F7871" s="68"/>
      <c r="G7871" s="68"/>
      <c r="H7871" s="68"/>
    </row>
    <row r="7872" spans="1:8" x14ac:dyDescent="0.3">
      <c r="A7872" s="68"/>
      <c r="B7872" s="68"/>
      <c r="C7872" s="68"/>
      <c r="D7872" s="68"/>
      <c r="E7872" s="68"/>
      <c r="F7872" s="68"/>
      <c r="G7872" s="68"/>
      <c r="H7872" s="68"/>
    </row>
    <row r="7873" spans="1:8" x14ac:dyDescent="0.3">
      <c r="A7873" s="68"/>
      <c r="B7873" s="68"/>
      <c r="C7873" s="68"/>
      <c r="D7873" s="68"/>
      <c r="E7873" s="68"/>
      <c r="F7873" s="68"/>
      <c r="G7873" s="68"/>
      <c r="H7873" s="68"/>
    </row>
    <row r="7874" spans="1:8" x14ac:dyDescent="0.3">
      <c r="A7874" s="68"/>
      <c r="B7874" s="68"/>
      <c r="C7874" s="68"/>
      <c r="D7874" s="68"/>
      <c r="E7874" s="68"/>
      <c r="F7874" s="68"/>
      <c r="G7874" s="68"/>
      <c r="H7874" s="68"/>
    </row>
    <row r="7875" spans="1:8" x14ac:dyDescent="0.3">
      <c r="A7875" s="68"/>
      <c r="B7875" s="68"/>
      <c r="C7875" s="68"/>
      <c r="D7875" s="68"/>
      <c r="E7875" s="68"/>
      <c r="F7875" s="68"/>
      <c r="G7875" s="68"/>
      <c r="H7875" s="68"/>
    </row>
    <row r="7876" spans="1:8" x14ac:dyDescent="0.3">
      <c r="A7876" s="68"/>
      <c r="B7876" s="68"/>
      <c r="C7876" s="68"/>
      <c r="D7876" s="68"/>
      <c r="E7876" s="68"/>
      <c r="F7876" s="68"/>
      <c r="G7876" s="68"/>
      <c r="H7876" s="68"/>
    </row>
    <row r="7877" spans="1:8" x14ac:dyDescent="0.3">
      <c r="A7877" s="68"/>
      <c r="B7877" s="68"/>
      <c r="C7877" s="68"/>
      <c r="D7877" s="68"/>
      <c r="E7877" s="68"/>
      <c r="F7877" s="68"/>
      <c r="G7877" s="68"/>
      <c r="H7877" s="68"/>
    </row>
    <row r="7878" spans="1:8" x14ac:dyDescent="0.3">
      <c r="A7878" s="68"/>
      <c r="B7878" s="68"/>
      <c r="C7878" s="68"/>
      <c r="D7878" s="68"/>
      <c r="E7878" s="68"/>
      <c r="F7878" s="68"/>
      <c r="G7878" s="68"/>
      <c r="H7878" s="68"/>
    </row>
    <row r="7879" spans="1:8" x14ac:dyDescent="0.3">
      <c r="A7879" s="68"/>
      <c r="B7879" s="68"/>
      <c r="C7879" s="68"/>
      <c r="D7879" s="68"/>
      <c r="E7879" s="68"/>
      <c r="F7879" s="68"/>
      <c r="G7879" s="68"/>
      <c r="H7879" s="68"/>
    </row>
    <row r="7880" spans="1:8" x14ac:dyDescent="0.3">
      <c r="A7880" s="68"/>
      <c r="B7880" s="68"/>
      <c r="C7880" s="68"/>
      <c r="D7880" s="68"/>
      <c r="E7880" s="68"/>
      <c r="F7880" s="68"/>
      <c r="G7880" s="68"/>
      <c r="H7880" s="68"/>
    </row>
    <row r="7881" spans="1:8" x14ac:dyDescent="0.3">
      <c r="A7881" s="68"/>
      <c r="B7881" s="68"/>
      <c r="C7881" s="68"/>
      <c r="D7881" s="68"/>
      <c r="E7881" s="68"/>
      <c r="F7881" s="68"/>
      <c r="G7881" s="68"/>
      <c r="H7881" s="68"/>
    </row>
    <row r="7882" spans="1:8" x14ac:dyDescent="0.3">
      <c r="A7882" s="68"/>
      <c r="B7882" s="68"/>
      <c r="C7882" s="68"/>
      <c r="D7882" s="68"/>
      <c r="E7882" s="68"/>
      <c r="F7882" s="68"/>
      <c r="G7882" s="68"/>
      <c r="H7882" s="68"/>
    </row>
    <row r="7883" spans="1:8" x14ac:dyDescent="0.3">
      <c r="A7883" s="68"/>
      <c r="B7883" s="68"/>
      <c r="C7883" s="68"/>
      <c r="D7883" s="68"/>
      <c r="E7883" s="68"/>
      <c r="F7883" s="68"/>
      <c r="G7883" s="68"/>
      <c r="H7883" s="68"/>
    </row>
    <row r="7884" spans="1:8" x14ac:dyDescent="0.3">
      <c r="A7884" s="68"/>
      <c r="B7884" s="68"/>
      <c r="C7884" s="68"/>
      <c r="D7884" s="68"/>
      <c r="E7884" s="68"/>
      <c r="F7884" s="68"/>
      <c r="G7884" s="68"/>
      <c r="H7884" s="68"/>
    </row>
    <row r="7885" spans="1:8" x14ac:dyDescent="0.3">
      <c r="A7885" s="68"/>
      <c r="B7885" s="68"/>
      <c r="C7885" s="68"/>
      <c r="D7885" s="68"/>
      <c r="E7885" s="68"/>
      <c r="F7885" s="68"/>
      <c r="G7885" s="68"/>
      <c r="H7885" s="68"/>
    </row>
    <row r="7886" spans="1:8" x14ac:dyDescent="0.3">
      <c r="A7886" s="68"/>
      <c r="B7886" s="68"/>
      <c r="C7886" s="68"/>
      <c r="D7886" s="68"/>
      <c r="E7886" s="68"/>
      <c r="F7886" s="68"/>
      <c r="G7886" s="68"/>
      <c r="H7886" s="68"/>
    </row>
    <row r="7887" spans="1:8" x14ac:dyDescent="0.3">
      <c r="A7887" s="68"/>
      <c r="B7887" s="68"/>
      <c r="C7887" s="68"/>
      <c r="D7887" s="68"/>
      <c r="E7887" s="68"/>
      <c r="F7887" s="68"/>
      <c r="G7887" s="68"/>
      <c r="H7887" s="68"/>
    </row>
    <row r="7888" spans="1:8" x14ac:dyDescent="0.3">
      <c r="A7888" s="68"/>
      <c r="B7888" s="68"/>
      <c r="C7888" s="68"/>
      <c r="D7888" s="68"/>
      <c r="E7888" s="68"/>
      <c r="F7888" s="68"/>
      <c r="G7888" s="68"/>
      <c r="H7888" s="68"/>
    </row>
    <row r="7889" spans="1:8" x14ac:dyDescent="0.3">
      <c r="A7889" s="68"/>
      <c r="B7889" s="68"/>
      <c r="C7889" s="68"/>
      <c r="D7889" s="68"/>
      <c r="E7889" s="68"/>
      <c r="F7889" s="68"/>
      <c r="G7889" s="68"/>
      <c r="H7889" s="68"/>
    </row>
    <row r="7890" spans="1:8" x14ac:dyDescent="0.3">
      <c r="A7890" s="68"/>
      <c r="B7890" s="68"/>
      <c r="C7890" s="68"/>
      <c r="D7890" s="68"/>
      <c r="E7890" s="68"/>
      <c r="F7890" s="68"/>
      <c r="G7890" s="68"/>
      <c r="H7890" s="68"/>
    </row>
    <row r="7891" spans="1:8" x14ac:dyDescent="0.3">
      <c r="A7891" s="68"/>
      <c r="B7891" s="68"/>
      <c r="C7891" s="68"/>
      <c r="D7891" s="68"/>
      <c r="E7891" s="68"/>
      <c r="F7891" s="68"/>
      <c r="G7891" s="68"/>
      <c r="H7891" s="68"/>
    </row>
    <row r="7892" spans="1:8" x14ac:dyDescent="0.3">
      <c r="A7892" s="68"/>
      <c r="B7892" s="68"/>
      <c r="C7892" s="68"/>
      <c r="D7892" s="68"/>
      <c r="E7892" s="68"/>
      <c r="F7892" s="68"/>
      <c r="G7892" s="68"/>
      <c r="H7892" s="68"/>
    </row>
    <row r="7893" spans="1:8" x14ac:dyDescent="0.3">
      <c r="A7893" s="68"/>
      <c r="B7893" s="68"/>
      <c r="C7893" s="68"/>
      <c r="D7893" s="68"/>
      <c r="E7893" s="68"/>
      <c r="F7893" s="68"/>
      <c r="G7893" s="68"/>
      <c r="H7893" s="68"/>
    </row>
    <row r="7894" spans="1:8" x14ac:dyDescent="0.3">
      <c r="A7894" s="68"/>
      <c r="B7894" s="68"/>
      <c r="C7894" s="68"/>
      <c r="D7894" s="68"/>
      <c r="E7894" s="68"/>
      <c r="F7894" s="68"/>
      <c r="G7894" s="68"/>
      <c r="H7894" s="68"/>
    </row>
    <row r="7895" spans="1:8" x14ac:dyDescent="0.3">
      <c r="A7895" s="68"/>
      <c r="B7895" s="68"/>
      <c r="C7895" s="68"/>
      <c r="D7895" s="68"/>
      <c r="E7895" s="68"/>
      <c r="F7895" s="68"/>
      <c r="G7895" s="68"/>
      <c r="H7895" s="68"/>
    </row>
    <row r="7896" spans="1:8" x14ac:dyDescent="0.3">
      <c r="A7896" s="68"/>
      <c r="B7896" s="68"/>
      <c r="C7896" s="68"/>
      <c r="D7896" s="68"/>
      <c r="E7896" s="68"/>
      <c r="F7896" s="68"/>
      <c r="G7896" s="68"/>
      <c r="H7896" s="68"/>
    </row>
    <row r="7897" spans="1:8" x14ac:dyDescent="0.3">
      <c r="A7897" s="68"/>
      <c r="B7897" s="68"/>
      <c r="C7897" s="68"/>
      <c r="D7897" s="68"/>
      <c r="E7897" s="68"/>
      <c r="F7897" s="68"/>
      <c r="G7897" s="68"/>
      <c r="H7897" s="68"/>
    </row>
    <row r="7898" spans="1:8" x14ac:dyDescent="0.3">
      <c r="A7898" s="68"/>
      <c r="B7898" s="68"/>
      <c r="C7898" s="68"/>
      <c r="D7898" s="68"/>
      <c r="E7898" s="68"/>
      <c r="F7898" s="68"/>
      <c r="G7898" s="68"/>
      <c r="H7898" s="68"/>
    </row>
    <row r="7899" spans="1:8" x14ac:dyDescent="0.3">
      <c r="A7899" s="68"/>
      <c r="B7899" s="68"/>
      <c r="C7899" s="68"/>
      <c r="D7899" s="68"/>
      <c r="E7899" s="68"/>
      <c r="F7899" s="68"/>
      <c r="G7899" s="68"/>
      <c r="H7899" s="68"/>
    </row>
    <row r="7900" spans="1:8" x14ac:dyDescent="0.3">
      <c r="A7900" s="68"/>
      <c r="B7900" s="68"/>
      <c r="C7900" s="68"/>
      <c r="D7900" s="68"/>
      <c r="E7900" s="68"/>
      <c r="F7900" s="68"/>
      <c r="G7900" s="68"/>
      <c r="H7900" s="68"/>
    </row>
    <row r="7901" spans="1:8" x14ac:dyDescent="0.3">
      <c r="A7901" s="68"/>
      <c r="B7901" s="68"/>
      <c r="C7901" s="68"/>
      <c r="D7901" s="68"/>
      <c r="E7901" s="68"/>
      <c r="F7901" s="68"/>
      <c r="G7901" s="68"/>
      <c r="H7901" s="68"/>
    </row>
    <row r="7902" spans="1:8" x14ac:dyDescent="0.3">
      <c r="A7902" s="68"/>
      <c r="B7902" s="68"/>
      <c r="C7902" s="68"/>
      <c r="D7902" s="68"/>
      <c r="E7902" s="68"/>
      <c r="F7902" s="68"/>
      <c r="G7902" s="68"/>
      <c r="H7902" s="68"/>
    </row>
    <row r="7903" spans="1:8" x14ac:dyDescent="0.3">
      <c r="A7903" s="68"/>
      <c r="B7903" s="68"/>
      <c r="C7903" s="68"/>
      <c r="D7903" s="68"/>
      <c r="E7903" s="68"/>
      <c r="F7903" s="68"/>
      <c r="G7903" s="68"/>
      <c r="H7903" s="68"/>
    </row>
    <row r="7904" spans="1:8" x14ac:dyDescent="0.3">
      <c r="A7904" s="68"/>
      <c r="B7904" s="68"/>
      <c r="C7904" s="68"/>
      <c r="D7904" s="68"/>
      <c r="E7904" s="68"/>
      <c r="F7904" s="68"/>
      <c r="G7904" s="68"/>
      <c r="H7904" s="68"/>
    </row>
    <row r="7905" spans="1:8" x14ac:dyDescent="0.3">
      <c r="A7905" s="68"/>
      <c r="B7905" s="68"/>
      <c r="C7905" s="68"/>
      <c r="D7905" s="68"/>
      <c r="E7905" s="68"/>
      <c r="F7905" s="68"/>
      <c r="G7905" s="68"/>
      <c r="H7905" s="68"/>
    </row>
    <row r="7906" spans="1:8" x14ac:dyDescent="0.3">
      <c r="A7906" s="68"/>
      <c r="B7906" s="68"/>
      <c r="C7906" s="68"/>
      <c r="D7906" s="68"/>
      <c r="E7906" s="68"/>
      <c r="F7906" s="68"/>
      <c r="G7906" s="68"/>
      <c r="H7906" s="68"/>
    </row>
    <row r="7907" spans="1:8" x14ac:dyDescent="0.3">
      <c r="A7907" s="68"/>
      <c r="B7907" s="68"/>
      <c r="C7907" s="68"/>
      <c r="D7907" s="68"/>
      <c r="E7907" s="68"/>
      <c r="F7907" s="68"/>
      <c r="G7907" s="68"/>
      <c r="H7907" s="68"/>
    </row>
    <row r="7908" spans="1:8" x14ac:dyDescent="0.3">
      <c r="A7908" s="68"/>
      <c r="B7908" s="68"/>
      <c r="C7908" s="68"/>
      <c r="D7908" s="68"/>
      <c r="E7908" s="68"/>
      <c r="F7908" s="68"/>
      <c r="G7908" s="68"/>
      <c r="H7908" s="68"/>
    </row>
    <row r="7909" spans="1:8" x14ac:dyDescent="0.3">
      <c r="A7909" s="68"/>
      <c r="B7909" s="68"/>
      <c r="C7909" s="68"/>
      <c r="D7909" s="68"/>
      <c r="E7909" s="68"/>
      <c r="F7909" s="68"/>
      <c r="G7909" s="68"/>
      <c r="H7909" s="68"/>
    </row>
    <row r="7910" spans="1:8" x14ac:dyDescent="0.3">
      <c r="A7910" s="68"/>
      <c r="B7910" s="68"/>
      <c r="C7910" s="68"/>
      <c r="D7910" s="68"/>
      <c r="E7910" s="68"/>
      <c r="F7910" s="68"/>
      <c r="G7910" s="68"/>
      <c r="H7910" s="68"/>
    </row>
    <row r="7911" spans="1:8" x14ac:dyDescent="0.3">
      <c r="A7911" s="68"/>
      <c r="B7911" s="68"/>
      <c r="C7911" s="68"/>
      <c r="D7911" s="68"/>
      <c r="E7911" s="68"/>
      <c r="F7911" s="68"/>
      <c r="G7911" s="68"/>
      <c r="H7911" s="68"/>
    </row>
    <row r="7912" spans="1:8" x14ac:dyDescent="0.3">
      <c r="A7912" s="68"/>
      <c r="B7912" s="68"/>
      <c r="C7912" s="68"/>
      <c r="D7912" s="68"/>
      <c r="E7912" s="68"/>
      <c r="F7912" s="68"/>
      <c r="G7912" s="68"/>
      <c r="H7912" s="68"/>
    </row>
    <row r="7913" spans="1:8" x14ac:dyDescent="0.3">
      <c r="A7913" s="68"/>
      <c r="B7913" s="68"/>
      <c r="C7913" s="68"/>
      <c r="D7913" s="68"/>
      <c r="E7913" s="68"/>
      <c r="F7913" s="68"/>
      <c r="G7913" s="68"/>
      <c r="H7913" s="68"/>
    </row>
    <row r="7914" spans="1:8" x14ac:dyDescent="0.3">
      <c r="A7914" s="68"/>
      <c r="B7914" s="68"/>
      <c r="C7914" s="68"/>
      <c r="D7914" s="68"/>
      <c r="E7914" s="68"/>
      <c r="F7914" s="68"/>
      <c r="G7914" s="68"/>
      <c r="H7914" s="68"/>
    </row>
    <row r="7915" spans="1:8" x14ac:dyDescent="0.3">
      <c r="A7915" s="68"/>
      <c r="B7915" s="68"/>
      <c r="C7915" s="68"/>
      <c r="D7915" s="68"/>
      <c r="E7915" s="68"/>
      <c r="F7915" s="68"/>
      <c r="G7915" s="68"/>
      <c r="H7915" s="68"/>
    </row>
    <row r="7916" spans="1:8" x14ac:dyDescent="0.3">
      <c r="A7916" s="68"/>
      <c r="B7916" s="68"/>
      <c r="C7916" s="68"/>
      <c r="D7916" s="68"/>
      <c r="E7916" s="68"/>
      <c r="F7916" s="68"/>
      <c r="G7916" s="68"/>
      <c r="H7916" s="68"/>
    </row>
    <row r="7917" spans="1:8" x14ac:dyDescent="0.3">
      <c r="A7917" s="68"/>
      <c r="B7917" s="68"/>
      <c r="C7917" s="68"/>
      <c r="D7917" s="68"/>
      <c r="E7917" s="68"/>
      <c r="F7917" s="68"/>
      <c r="G7917" s="68"/>
      <c r="H7917" s="68"/>
    </row>
    <row r="7918" spans="1:8" x14ac:dyDescent="0.3">
      <c r="A7918" s="68"/>
      <c r="B7918" s="68"/>
      <c r="C7918" s="68"/>
      <c r="D7918" s="68"/>
      <c r="E7918" s="68"/>
      <c r="F7918" s="68"/>
      <c r="G7918" s="68"/>
      <c r="H7918" s="68"/>
    </row>
    <row r="7919" spans="1:8" x14ac:dyDescent="0.3">
      <c r="A7919" s="68"/>
      <c r="B7919" s="68"/>
      <c r="C7919" s="68"/>
      <c r="D7919" s="68"/>
      <c r="E7919" s="68"/>
      <c r="F7919" s="68"/>
      <c r="G7919" s="68"/>
      <c r="H7919" s="68"/>
    </row>
    <row r="7920" spans="1:8" x14ac:dyDescent="0.3">
      <c r="A7920" s="68"/>
      <c r="B7920" s="68"/>
      <c r="C7920" s="68"/>
      <c r="D7920" s="68"/>
      <c r="E7920" s="68"/>
      <c r="F7920" s="68"/>
      <c r="G7920" s="68"/>
      <c r="H7920" s="68"/>
    </row>
    <row r="7921" spans="1:8" x14ac:dyDescent="0.3">
      <c r="A7921" s="68"/>
      <c r="B7921" s="68"/>
      <c r="C7921" s="68"/>
      <c r="D7921" s="68"/>
      <c r="E7921" s="68"/>
      <c r="F7921" s="68"/>
      <c r="G7921" s="68"/>
      <c r="H7921" s="68"/>
    </row>
    <row r="7922" spans="1:8" x14ac:dyDescent="0.3">
      <c r="A7922" s="68"/>
      <c r="B7922" s="68"/>
      <c r="C7922" s="68"/>
      <c r="D7922" s="68"/>
      <c r="E7922" s="68"/>
      <c r="F7922" s="68"/>
      <c r="G7922" s="68"/>
      <c r="H7922" s="68"/>
    </row>
    <row r="7923" spans="1:8" x14ac:dyDescent="0.3">
      <c r="A7923" s="68"/>
      <c r="B7923" s="68"/>
      <c r="C7923" s="68"/>
      <c r="D7923" s="68"/>
      <c r="E7923" s="68"/>
      <c r="F7923" s="68"/>
      <c r="G7923" s="68"/>
      <c r="H7923" s="68"/>
    </row>
    <row r="7924" spans="1:8" x14ac:dyDescent="0.3">
      <c r="A7924" s="68"/>
      <c r="B7924" s="68"/>
      <c r="C7924" s="68"/>
      <c r="D7924" s="68"/>
      <c r="E7924" s="68"/>
      <c r="F7924" s="68"/>
      <c r="G7924" s="68"/>
      <c r="H7924" s="68"/>
    </row>
    <row r="7925" spans="1:8" x14ac:dyDescent="0.3">
      <c r="A7925" s="68"/>
      <c r="B7925" s="68"/>
      <c r="C7925" s="68"/>
      <c r="D7925" s="68"/>
      <c r="E7925" s="68"/>
      <c r="F7925" s="68"/>
      <c r="G7925" s="68"/>
      <c r="H7925" s="68"/>
    </row>
    <row r="7926" spans="1:8" x14ac:dyDescent="0.3">
      <c r="A7926" s="68"/>
      <c r="B7926" s="68"/>
      <c r="C7926" s="68"/>
      <c r="D7926" s="68"/>
      <c r="E7926" s="68"/>
      <c r="F7926" s="68"/>
      <c r="G7926" s="68"/>
      <c r="H7926" s="68"/>
    </row>
    <row r="7927" spans="1:8" x14ac:dyDescent="0.3">
      <c r="A7927" s="68"/>
      <c r="B7927" s="68"/>
      <c r="C7927" s="68"/>
      <c r="D7927" s="68"/>
      <c r="E7927" s="68"/>
      <c r="F7927" s="68"/>
      <c r="G7927" s="68"/>
      <c r="H7927" s="68"/>
    </row>
    <row r="7928" spans="1:8" x14ac:dyDescent="0.3">
      <c r="A7928" s="68"/>
      <c r="B7928" s="68"/>
      <c r="C7928" s="68"/>
      <c r="D7928" s="68"/>
      <c r="E7928" s="68"/>
      <c r="F7928" s="68"/>
      <c r="G7928" s="68"/>
      <c r="H7928" s="68"/>
    </row>
    <row r="7929" spans="1:8" x14ac:dyDescent="0.3">
      <c r="A7929" s="68"/>
      <c r="B7929" s="68"/>
      <c r="C7929" s="68"/>
      <c r="D7929" s="68"/>
      <c r="E7929" s="68"/>
      <c r="F7929" s="68"/>
      <c r="G7929" s="68"/>
      <c r="H7929" s="68"/>
    </row>
    <row r="7930" spans="1:8" x14ac:dyDescent="0.3">
      <c r="A7930" s="68"/>
      <c r="B7930" s="68"/>
      <c r="C7930" s="68"/>
      <c r="D7930" s="68"/>
      <c r="E7930" s="68"/>
      <c r="F7930" s="68"/>
      <c r="G7930" s="68"/>
      <c r="H7930" s="68"/>
    </row>
    <row r="7931" spans="1:8" x14ac:dyDescent="0.3">
      <c r="A7931" s="68"/>
      <c r="B7931" s="68"/>
      <c r="C7931" s="68"/>
      <c r="D7931" s="68"/>
      <c r="E7931" s="68"/>
      <c r="F7931" s="68"/>
      <c r="G7931" s="68"/>
      <c r="H7931" s="68"/>
    </row>
    <row r="7932" spans="1:8" x14ac:dyDescent="0.3">
      <c r="A7932" s="68"/>
      <c r="B7932" s="68"/>
      <c r="C7932" s="68"/>
      <c r="D7932" s="68"/>
      <c r="E7932" s="68"/>
      <c r="F7932" s="68"/>
      <c r="G7932" s="68"/>
      <c r="H7932" s="68"/>
    </row>
    <row r="7933" spans="1:8" x14ac:dyDescent="0.3">
      <c r="A7933" s="68"/>
      <c r="B7933" s="68"/>
      <c r="C7933" s="68"/>
      <c r="D7933" s="68"/>
      <c r="E7933" s="68"/>
      <c r="F7933" s="68"/>
      <c r="G7933" s="68"/>
      <c r="H7933" s="68"/>
    </row>
    <row r="7934" spans="1:8" x14ac:dyDescent="0.3">
      <c r="A7934" s="68"/>
      <c r="B7934" s="68"/>
      <c r="C7934" s="68"/>
      <c r="D7934" s="68"/>
      <c r="E7934" s="68"/>
      <c r="F7934" s="68"/>
      <c r="G7934" s="68"/>
      <c r="H7934" s="68"/>
    </row>
    <row r="7935" spans="1:8" x14ac:dyDescent="0.3">
      <c r="A7935" s="68"/>
      <c r="B7935" s="68"/>
      <c r="C7935" s="68"/>
      <c r="D7935" s="68"/>
      <c r="E7935" s="68"/>
      <c r="F7935" s="68"/>
      <c r="G7935" s="68"/>
      <c r="H7935" s="68"/>
    </row>
    <row r="7936" spans="1:8" x14ac:dyDescent="0.3">
      <c r="A7936" s="68"/>
      <c r="B7936" s="68"/>
      <c r="C7936" s="68"/>
      <c r="D7936" s="68"/>
      <c r="E7936" s="68"/>
      <c r="F7936" s="68"/>
      <c r="G7936" s="68"/>
      <c r="H7936" s="68"/>
    </row>
    <row r="7937" spans="1:8" x14ac:dyDescent="0.3">
      <c r="A7937" s="68"/>
      <c r="B7937" s="68"/>
      <c r="C7937" s="68"/>
      <c r="D7937" s="68"/>
      <c r="E7937" s="68"/>
      <c r="F7937" s="68"/>
      <c r="G7937" s="68"/>
      <c r="H7937" s="68"/>
    </row>
    <row r="7938" spans="1:8" x14ac:dyDescent="0.3">
      <c r="A7938" s="68"/>
      <c r="B7938" s="68"/>
      <c r="C7938" s="68"/>
      <c r="D7938" s="68"/>
      <c r="E7938" s="68"/>
      <c r="F7938" s="68"/>
      <c r="G7938" s="68"/>
      <c r="H7938" s="68"/>
    </row>
    <row r="7939" spans="1:8" x14ac:dyDescent="0.3">
      <c r="A7939" s="68"/>
      <c r="B7939" s="68"/>
      <c r="C7939" s="68"/>
      <c r="D7939" s="68"/>
      <c r="E7939" s="68"/>
      <c r="F7939" s="68"/>
      <c r="G7939" s="68"/>
      <c r="H7939" s="68"/>
    </row>
    <row r="7940" spans="1:8" x14ac:dyDescent="0.3">
      <c r="A7940" s="68"/>
      <c r="B7940" s="68"/>
      <c r="C7940" s="68"/>
      <c r="D7940" s="68"/>
      <c r="E7940" s="68"/>
      <c r="F7940" s="68"/>
      <c r="G7940" s="68"/>
      <c r="H7940" s="68"/>
    </row>
    <row r="7941" spans="1:8" x14ac:dyDescent="0.3">
      <c r="A7941" s="68"/>
      <c r="B7941" s="68"/>
      <c r="C7941" s="68"/>
      <c r="D7941" s="68"/>
      <c r="E7941" s="68"/>
      <c r="F7941" s="68"/>
      <c r="G7941" s="68"/>
      <c r="H7941" s="68"/>
    </row>
    <row r="7942" spans="1:8" x14ac:dyDescent="0.3">
      <c r="A7942" s="68"/>
      <c r="B7942" s="68"/>
      <c r="C7942" s="68"/>
      <c r="D7942" s="68"/>
      <c r="E7942" s="68"/>
      <c r="F7942" s="68"/>
      <c r="G7942" s="68"/>
      <c r="H7942" s="68"/>
    </row>
    <row r="7943" spans="1:8" x14ac:dyDescent="0.3">
      <c r="A7943" s="68"/>
      <c r="B7943" s="68"/>
      <c r="C7943" s="68"/>
      <c r="D7943" s="68"/>
      <c r="E7943" s="68"/>
      <c r="F7943" s="68"/>
      <c r="G7943" s="68"/>
      <c r="H7943" s="68"/>
    </row>
    <row r="7944" spans="1:8" x14ac:dyDescent="0.3">
      <c r="A7944" s="68"/>
      <c r="B7944" s="68"/>
      <c r="C7944" s="68"/>
      <c r="D7944" s="68"/>
      <c r="E7944" s="68"/>
      <c r="F7944" s="68"/>
      <c r="G7944" s="68"/>
      <c r="H7944" s="68"/>
    </row>
    <row r="7945" spans="1:8" x14ac:dyDescent="0.3">
      <c r="A7945" s="68"/>
      <c r="B7945" s="68"/>
      <c r="C7945" s="68"/>
      <c r="D7945" s="68"/>
      <c r="E7945" s="68"/>
      <c r="F7945" s="68"/>
      <c r="G7945" s="68"/>
      <c r="H7945" s="68"/>
    </row>
    <row r="7946" spans="1:8" x14ac:dyDescent="0.3">
      <c r="A7946" s="68"/>
      <c r="B7946" s="68"/>
      <c r="C7946" s="68"/>
      <c r="D7946" s="68"/>
      <c r="E7946" s="68"/>
      <c r="F7946" s="68"/>
      <c r="G7946" s="68"/>
      <c r="H7946" s="68"/>
    </row>
    <row r="7947" spans="1:8" x14ac:dyDescent="0.3">
      <c r="A7947" s="68"/>
      <c r="B7947" s="68"/>
      <c r="C7947" s="68"/>
      <c r="D7947" s="68"/>
      <c r="E7947" s="68"/>
      <c r="F7947" s="68"/>
      <c r="G7947" s="68"/>
      <c r="H7947" s="68"/>
    </row>
    <row r="7948" spans="1:8" x14ac:dyDescent="0.3">
      <c r="A7948" s="68"/>
      <c r="B7948" s="68"/>
      <c r="C7948" s="68"/>
      <c r="D7948" s="68"/>
      <c r="E7948" s="68"/>
      <c r="F7948" s="68"/>
      <c r="G7948" s="68"/>
      <c r="H7948" s="68"/>
    </row>
    <row r="7949" spans="1:8" x14ac:dyDescent="0.3">
      <c r="A7949" s="68"/>
      <c r="B7949" s="68"/>
      <c r="C7949" s="68"/>
      <c r="D7949" s="68"/>
      <c r="E7949" s="68"/>
      <c r="F7949" s="68"/>
      <c r="G7949" s="68"/>
      <c r="H7949" s="68"/>
    </row>
    <row r="7950" spans="1:8" x14ac:dyDescent="0.3">
      <c r="A7950" s="68"/>
      <c r="B7950" s="68"/>
      <c r="C7950" s="68"/>
      <c r="D7950" s="68"/>
      <c r="E7950" s="68"/>
      <c r="F7950" s="68"/>
      <c r="G7950" s="68"/>
      <c r="H7950" s="68"/>
    </row>
    <row r="7951" spans="1:8" x14ac:dyDescent="0.3">
      <c r="A7951" s="68"/>
      <c r="B7951" s="68"/>
      <c r="C7951" s="68"/>
      <c r="D7951" s="68"/>
      <c r="E7951" s="68"/>
      <c r="F7951" s="68"/>
      <c r="G7951" s="68"/>
      <c r="H7951" s="68"/>
    </row>
    <row r="7952" spans="1:8" x14ac:dyDescent="0.3">
      <c r="A7952" s="68"/>
      <c r="B7952" s="68"/>
      <c r="C7952" s="68"/>
      <c r="D7952" s="68"/>
      <c r="E7952" s="68"/>
      <c r="F7952" s="68"/>
      <c r="G7952" s="68"/>
      <c r="H7952" s="68"/>
    </row>
    <row r="7953" spans="1:8" x14ac:dyDescent="0.3">
      <c r="A7953" s="68"/>
      <c r="B7953" s="68"/>
      <c r="C7953" s="68"/>
      <c r="D7953" s="68"/>
      <c r="E7953" s="68"/>
      <c r="F7953" s="68"/>
      <c r="G7953" s="68"/>
      <c r="H7953" s="68"/>
    </row>
    <row r="7954" spans="1:8" x14ac:dyDescent="0.3">
      <c r="A7954" s="68"/>
      <c r="B7954" s="68"/>
      <c r="C7954" s="68"/>
      <c r="D7954" s="68"/>
      <c r="E7954" s="68"/>
      <c r="F7954" s="68"/>
      <c r="G7954" s="68"/>
      <c r="H7954" s="68"/>
    </row>
    <row r="7955" spans="1:8" x14ac:dyDescent="0.3">
      <c r="A7955" s="68"/>
      <c r="B7955" s="68"/>
      <c r="C7955" s="68"/>
      <c r="D7955" s="68"/>
      <c r="E7955" s="68"/>
      <c r="F7955" s="68"/>
      <c r="G7955" s="68"/>
      <c r="H7955" s="68"/>
    </row>
    <row r="7956" spans="1:8" x14ac:dyDescent="0.3">
      <c r="A7956" s="68"/>
      <c r="B7956" s="68"/>
      <c r="C7956" s="68"/>
      <c r="D7956" s="68"/>
      <c r="E7956" s="68"/>
      <c r="F7956" s="68"/>
      <c r="G7956" s="68"/>
      <c r="H7956" s="68"/>
    </row>
    <row r="7957" spans="1:8" x14ac:dyDescent="0.3">
      <c r="A7957" s="68"/>
      <c r="B7957" s="68"/>
      <c r="C7957" s="68"/>
      <c r="D7957" s="68"/>
      <c r="E7957" s="68"/>
      <c r="F7957" s="68"/>
      <c r="G7957" s="68"/>
      <c r="H7957" s="68"/>
    </row>
    <row r="7958" spans="1:8" x14ac:dyDescent="0.3">
      <c r="A7958" s="68"/>
      <c r="B7958" s="68"/>
      <c r="C7958" s="68"/>
      <c r="D7958" s="68"/>
      <c r="E7958" s="68"/>
      <c r="F7958" s="68"/>
      <c r="G7958" s="68"/>
      <c r="H7958" s="68"/>
    </row>
    <row r="7959" spans="1:8" x14ac:dyDescent="0.3">
      <c r="A7959" s="68"/>
      <c r="B7959" s="68"/>
      <c r="C7959" s="68"/>
      <c r="D7959" s="68"/>
      <c r="E7959" s="68"/>
      <c r="F7959" s="68"/>
      <c r="G7959" s="68"/>
      <c r="H7959" s="68"/>
    </row>
    <row r="7960" spans="1:8" x14ac:dyDescent="0.3">
      <c r="A7960" s="68"/>
      <c r="B7960" s="68"/>
      <c r="C7960" s="68"/>
      <c r="D7960" s="68"/>
      <c r="E7960" s="68"/>
      <c r="F7960" s="68"/>
      <c r="G7960" s="68"/>
      <c r="H7960" s="68"/>
    </row>
    <row r="7961" spans="1:8" x14ac:dyDescent="0.3">
      <c r="A7961" s="68"/>
      <c r="B7961" s="68"/>
      <c r="C7961" s="68"/>
      <c r="D7961" s="68"/>
      <c r="E7961" s="68"/>
      <c r="F7961" s="68"/>
      <c r="G7961" s="68"/>
      <c r="H7961" s="68"/>
    </row>
    <row r="7962" spans="1:8" x14ac:dyDescent="0.3">
      <c r="A7962" s="68"/>
      <c r="B7962" s="68"/>
      <c r="C7962" s="68"/>
      <c r="D7962" s="68"/>
      <c r="E7962" s="68"/>
      <c r="F7962" s="68"/>
      <c r="G7962" s="68"/>
      <c r="H7962" s="68"/>
    </row>
    <row r="7963" spans="1:8" x14ac:dyDescent="0.3">
      <c r="A7963" s="68"/>
      <c r="B7963" s="68"/>
      <c r="C7963" s="68"/>
      <c r="D7963" s="68"/>
      <c r="E7963" s="68"/>
      <c r="F7963" s="68"/>
      <c r="G7963" s="68"/>
      <c r="H7963" s="68"/>
    </row>
    <row r="7964" spans="1:8" x14ac:dyDescent="0.3">
      <c r="A7964" s="68"/>
      <c r="B7964" s="68"/>
      <c r="C7964" s="68"/>
      <c r="D7964" s="68"/>
      <c r="E7964" s="68"/>
      <c r="F7964" s="68"/>
      <c r="G7964" s="68"/>
      <c r="H7964" s="68"/>
    </row>
    <row r="7965" spans="1:8" x14ac:dyDescent="0.3">
      <c r="A7965" s="68"/>
      <c r="B7965" s="68"/>
      <c r="C7965" s="68"/>
      <c r="D7965" s="68"/>
      <c r="E7965" s="68"/>
      <c r="F7965" s="68"/>
      <c r="G7965" s="68"/>
      <c r="H7965" s="68"/>
    </row>
    <row r="7966" spans="1:8" x14ac:dyDescent="0.3">
      <c r="A7966" s="68"/>
      <c r="B7966" s="68"/>
      <c r="C7966" s="68"/>
      <c r="D7966" s="68"/>
      <c r="E7966" s="68"/>
      <c r="F7966" s="68"/>
      <c r="G7966" s="68"/>
      <c r="H7966" s="68"/>
    </row>
    <row r="7967" spans="1:8" x14ac:dyDescent="0.3">
      <c r="A7967" s="68"/>
      <c r="B7967" s="68"/>
      <c r="C7967" s="68"/>
      <c r="D7967" s="68"/>
      <c r="E7967" s="68"/>
      <c r="F7967" s="68"/>
      <c r="G7967" s="68"/>
      <c r="H7967" s="68"/>
    </row>
    <row r="7968" spans="1:8" x14ac:dyDescent="0.3">
      <c r="A7968" s="68"/>
      <c r="B7968" s="68"/>
      <c r="C7968" s="68"/>
      <c r="D7968" s="68"/>
      <c r="E7968" s="68"/>
      <c r="F7968" s="68"/>
      <c r="G7968" s="68"/>
      <c r="H7968" s="68"/>
    </row>
    <row r="7969" spans="1:8" x14ac:dyDescent="0.3">
      <c r="A7969" s="68"/>
      <c r="B7969" s="68"/>
      <c r="C7969" s="68"/>
      <c r="D7969" s="68"/>
      <c r="E7969" s="68"/>
      <c r="F7969" s="68"/>
      <c r="G7969" s="68"/>
      <c r="H7969" s="68"/>
    </row>
    <row r="7970" spans="1:8" x14ac:dyDescent="0.3">
      <c r="A7970" s="68"/>
      <c r="B7970" s="68"/>
      <c r="C7970" s="68"/>
      <c r="D7970" s="68"/>
      <c r="E7970" s="68"/>
      <c r="F7970" s="68"/>
      <c r="G7970" s="68"/>
      <c r="H7970" s="68"/>
    </row>
    <row r="7971" spans="1:8" x14ac:dyDescent="0.3">
      <c r="A7971" s="68"/>
      <c r="B7971" s="68"/>
      <c r="C7971" s="68"/>
      <c r="D7971" s="68"/>
      <c r="E7971" s="68"/>
      <c r="F7971" s="68"/>
      <c r="G7971" s="68"/>
      <c r="H7971" s="68"/>
    </row>
    <row r="7972" spans="1:8" x14ac:dyDescent="0.3">
      <c r="A7972" s="68"/>
      <c r="B7972" s="68"/>
      <c r="C7972" s="68"/>
      <c r="D7972" s="68"/>
      <c r="E7972" s="68"/>
      <c r="F7972" s="68"/>
      <c r="G7972" s="68"/>
      <c r="H7972" s="68"/>
    </row>
    <row r="7973" spans="1:8" x14ac:dyDescent="0.3">
      <c r="A7973" s="68"/>
      <c r="B7973" s="68"/>
      <c r="C7973" s="68"/>
      <c r="D7973" s="68"/>
      <c r="E7973" s="68"/>
      <c r="F7973" s="68"/>
      <c r="G7973" s="68"/>
      <c r="H7973" s="68"/>
    </row>
    <row r="7974" spans="1:8" x14ac:dyDescent="0.3">
      <c r="A7974" s="68"/>
      <c r="B7974" s="68"/>
      <c r="C7974" s="68"/>
      <c r="D7974" s="68"/>
      <c r="E7974" s="68"/>
      <c r="F7974" s="68"/>
      <c r="G7974" s="68"/>
      <c r="H7974" s="68"/>
    </row>
    <row r="7975" spans="1:8" x14ac:dyDescent="0.3">
      <c r="A7975" s="68"/>
      <c r="B7975" s="68"/>
      <c r="C7975" s="68"/>
      <c r="D7975" s="68"/>
      <c r="E7975" s="68"/>
      <c r="F7975" s="68"/>
      <c r="G7975" s="68"/>
      <c r="H7975" s="68"/>
    </row>
    <row r="7976" spans="1:8" x14ac:dyDescent="0.3">
      <c r="A7976" s="68"/>
      <c r="B7976" s="68"/>
      <c r="C7976" s="68"/>
      <c r="D7976" s="68"/>
      <c r="E7976" s="68"/>
      <c r="F7976" s="68"/>
      <c r="G7976" s="68"/>
      <c r="H7976" s="68"/>
    </row>
    <row r="7977" spans="1:8" x14ac:dyDescent="0.3">
      <c r="A7977" s="68"/>
      <c r="B7977" s="68"/>
      <c r="C7977" s="68"/>
      <c r="D7977" s="68"/>
      <c r="E7977" s="68"/>
      <c r="F7977" s="68"/>
      <c r="G7977" s="68"/>
      <c r="H7977" s="68"/>
    </row>
    <row r="7978" spans="1:8" x14ac:dyDescent="0.3">
      <c r="A7978" s="68"/>
      <c r="B7978" s="68"/>
      <c r="C7978" s="68"/>
      <c r="D7978" s="68"/>
      <c r="E7978" s="68"/>
      <c r="F7978" s="68"/>
      <c r="G7978" s="68"/>
      <c r="H7978" s="68"/>
    </row>
    <row r="7979" spans="1:8" x14ac:dyDescent="0.3">
      <c r="A7979" s="68"/>
      <c r="B7979" s="68"/>
      <c r="C7979" s="68"/>
      <c r="D7979" s="68"/>
      <c r="E7979" s="68"/>
      <c r="F7979" s="68"/>
      <c r="G7979" s="68"/>
      <c r="H7979" s="68"/>
    </row>
    <row r="7980" spans="1:8" x14ac:dyDescent="0.3">
      <c r="A7980" s="68"/>
      <c r="B7980" s="68"/>
      <c r="C7980" s="68"/>
      <c r="D7980" s="68"/>
      <c r="E7980" s="68"/>
      <c r="F7980" s="68"/>
      <c r="G7980" s="68"/>
      <c r="H7980" s="68"/>
    </row>
    <row r="7981" spans="1:8" x14ac:dyDescent="0.3">
      <c r="A7981" s="68"/>
      <c r="B7981" s="68"/>
      <c r="C7981" s="68"/>
      <c r="D7981" s="68"/>
      <c r="E7981" s="68"/>
      <c r="F7981" s="68"/>
      <c r="G7981" s="68"/>
      <c r="H7981" s="68"/>
    </row>
    <row r="7982" spans="1:8" x14ac:dyDescent="0.3">
      <c r="A7982" s="68"/>
      <c r="B7982" s="68"/>
      <c r="C7982" s="68"/>
      <c r="D7982" s="68"/>
      <c r="E7982" s="68"/>
      <c r="F7982" s="68"/>
      <c r="G7982" s="68"/>
      <c r="H7982" s="68"/>
    </row>
    <row r="7983" spans="1:8" x14ac:dyDescent="0.3">
      <c r="A7983" s="68"/>
      <c r="B7983" s="68"/>
      <c r="C7983" s="68"/>
      <c r="D7983" s="68"/>
      <c r="E7983" s="68"/>
      <c r="F7983" s="68"/>
      <c r="G7983" s="68"/>
      <c r="H7983" s="68"/>
    </row>
    <row r="7984" spans="1:8" x14ac:dyDescent="0.3">
      <c r="A7984" s="68"/>
      <c r="B7984" s="68"/>
      <c r="C7984" s="68"/>
      <c r="D7984" s="68"/>
      <c r="E7984" s="68"/>
      <c r="F7984" s="68"/>
      <c r="G7984" s="68"/>
      <c r="H7984" s="68"/>
    </row>
    <row r="7985" spans="1:8" x14ac:dyDescent="0.3">
      <c r="A7985" s="68"/>
      <c r="B7985" s="68"/>
      <c r="C7985" s="68"/>
      <c r="D7985" s="68"/>
      <c r="E7985" s="68"/>
      <c r="F7985" s="68"/>
      <c r="G7985" s="68"/>
      <c r="H7985" s="68"/>
    </row>
    <row r="7986" spans="1:8" x14ac:dyDescent="0.3">
      <c r="A7986" s="68"/>
      <c r="B7986" s="68"/>
      <c r="C7986" s="68"/>
      <c r="D7986" s="68"/>
      <c r="E7986" s="68"/>
      <c r="F7986" s="68"/>
      <c r="G7986" s="68"/>
      <c r="H7986" s="68"/>
    </row>
    <row r="7987" spans="1:8" x14ac:dyDescent="0.3">
      <c r="A7987" s="68"/>
      <c r="B7987" s="68"/>
      <c r="C7987" s="68"/>
      <c r="D7987" s="68"/>
      <c r="E7987" s="68"/>
      <c r="F7987" s="68"/>
      <c r="G7987" s="68"/>
      <c r="H7987" s="68"/>
    </row>
    <row r="7988" spans="1:8" x14ac:dyDescent="0.3">
      <c r="A7988" s="68"/>
      <c r="B7988" s="68"/>
      <c r="C7988" s="68"/>
      <c r="D7988" s="68"/>
      <c r="E7988" s="68"/>
      <c r="F7988" s="68"/>
      <c r="G7988" s="68"/>
      <c r="H7988" s="68"/>
    </row>
    <row r="7989" spans="1:8" x14ac:dyDescent="0.3">
      <c r="A7989" s="68"/>
      <c r="B7989" s="68"/>
      <c r="C7989" s="68"/>
      <c r="D7989" s="68"/>
      <c r="E7989" s="68"/>
      <c r="F7989" s="68"/>
      <c r="G7989" s="68"/>
      <c r="H7989" s="68"/>
    </row>
    <row r="7990" spans="1:8" x14ac:dyDescent="0.3">
      <c r="A7990" s="68"/>
      <c r="B7990" s="68"/>
      <c r="C7990" s="68"/>
      <c r="D7990" s="68"/>
      <c r="E7990" s="68"/>
      <c r="F7990" s="68"/>
      <c r="G7990" s="68"/>
      <c r="H7990" s="68"/>
    </row>
    <row r="7991" spans="1:8" x14ac:dyDescent="0.3">
      <c r="A7991" s="68"/>
      <c r="B7991" s="68"/>
      <c r="C7991" s="68"/>
      <c r="D7991" s="68"/>
      <c r="E7991" s="68"/>
      <c r="F7991" s="68"/>
      <c r="G7991" s="68"/>
      <c r="H7991" s="68"/>
    </row>
    <row r="7992" spans="1:8" x14ac:dyDescent="0.3">
      <c r="A7992" s="68"/>
      <c r="B7992" s="68"/>
      <c r="C7992" s="68"/>
      <c r="D7992" s="68"/>
      <c r="E7992" s="68"/>
      <c r="F7992" s="68"/>
      <c r="G7992" s="68"/>
      <c r="H7992" s="68"/>
    </row>
    <row r="7993" spans="1:8" x14ac:dyDescent="0.3">
      <c r="A7993" s="68"/>
      <c r="B7993" s="68"/>
      <c r="C7993" s="68"/>
      <c r="D7993" s="68"/>
      <c r="E7993" s="68"/>
      <c r="F7993" s="68"/>
      <c r="G7993" s="68"/>
      <c r="H7993" s="68"/>
    </row>
    <row r="7994" spans="1:8" x14ac:dyDescent="0.3">
      <c r="A7994" s="68"/>
      <c r="B7994" s="68"/>
      <c r="C7994" s="68"/>
      <c r="D7994" s="68"/>
      <c r="E7994" s="68"/>
      <c r="F7994" s="68"/>
      <c r="G7994" s="68"/>
      <c r="H7994" s="68"/>
    </row>
    <row r="7995" spans="1:8" x14ac:dyDescent="0.3">
      <c r="A7995" s="68"/>
      <c r="B7995" s="68"/>
      <c r="C7995" s="68"/>
      <c r="D7995" s="68"/>
      <c r="E7995" s="68"/>
      <c r="F7995" s="68"/>
      <c r="G7995" s="68"/>
      <c r="H7995" s="68"/>
    </row>
    <row r="7996" spans="1:8" x14ac:dyDescent="0.3">
      <c r="A7996" s="68"/>
      <c r="B7996" s="68"/>
      <c r="C7996" s="68"/>
      <c r="D7996" s="68"/>
      <c r="E7996" s="68"/>
      <c r="F7996" s="68"/>
      <c r="G7996" s="68"/>
      <c r="H7996" s="68"/>
    </row>
    <row r="7997" spans="1:8" x14ac:dyDescent="0.3">
      <c r="A7997" s="68"/>
      <c r="B7997" s="68"/>
      <c r="C7997" s="68"/>
      <c r="D7997" s="68"/>
      <c r="E7997" s="68"/>
      <c r="F7997" s="68"/>
      <c r="G7997" s="68"/>
      <c r="H7997" s="68"/>
    </row>
    <row r="7998" spans="1:8" x14ac:dyDescent="0.3">
      <c r="A7998" s="68"/>
      <c r="B7998" s="68"/>
      <c r="C7998" s="68"/>
      <c r="D7998" s="68"/>
      <c r="E7998" s="68"/>
      <c r="F7998" s="68"/>
      <c r="G7998" s="68"/>
      <c r="H7998" s="68"/>
    </row>
    <row r="7999" spans="1:8" x14ac:dyDescent="0.3">
      <c r="A7999" s="68"/>
      <c r="B7999" s="68"/>
      <c r="C7999" s="68"/>
      <c r="D7999" s="68"/>
      <c r="E7999" s="68"/>
      <c r="F7999" s="68"/>
      <c r="G7999" s="68"/>
      <c r="H7999" s="68"/>
    </row>
    <row r="8000" spans="1:8" x14ac:dyDescent="0.3">
      <c r="A8000" s="68"/>
      <c r="B8000" s="68"/>
      <c r="C8000" s="68"/>
      <c r="D8000" s="68"/>
      <c r="E8000" s="68"/>
      <c r="F8000" s="68"/>
      <c r="G8000" s="68"/>
      <c r="H8000" s="68"/>
    </row>
    <row r="8001" spans="1:8" x14ac:dyDescent="0.3">
      <c r="A8001" s="68"/>
      <c r="B8001" s="68"/>
      <c r="C8001" s="68"/>
      <c r="D8001" s="68"/>
      <c r="E8001" s="68"/>
      <c r="F8001" s="68"/>
      <c r="G8001" s="68"/>
      <c r="H8001" s="68"/>
    </row>
    <row r="8002" spans="1:8" x14ac:dyDescent="0.3">
      <c r="A8002" s="68"/>
      <c r="B8002" s="68"/>
      <c r="C8002" s="68"/>
      <c r="D8002" s="68"/>
      <c r="E8002" s="68"/>
      <c r="F8002" s="68"/>
      <c r="G8002" s="68"/>
      <c r="H8002" s="68"/>
    </row>
    <row r="8003" spans="1:8" x14ac:dyDescent="0.3">
      <c r="A8003" s="68"/>
      <c r="B8003" s="68"/>
      <c r="C8003" s="68"/>
      <c r="D8003" s="68"/>
      <c r="E8003" s="68"/>
      <c r="F8003" s="68"/>
      <c r="G8003" s="68"/>
      <c r="H8003" s="68"/>
    </row>
    <row r="8004" spans="1:8" x14ac:dyDescent="0.3">
      <c r="A8004" s="68"/>
      <c r="B8004" s="68"/>
      <c r="C8004" s="68"/>
      <c r="D8004" s="68"/>
      <c r="E8004" s="68"/>
      <c r="F8004" s="68"/>
      <c r="G8004" s="68"/>
      <c r="H8004" s="68"/>
    </row>
    <row r="8005" spans="1:8" x14ac:dyDescent="0.3">
      <c r="A8005" s="68"/>
      <c r="B8005" s="68"/>
      <c r="C8005" s="68"/>
      <c r="D8005" s="68"/>
      <c r="E8005" s="68"/>
      <c r="F8005" s="68"/>
      <c r="G8005" s="68"/>
      <c r="H8005" s="68"/>
    </row>
    <row r="8006" spans="1:8" x14ac:dyDescent="0.3">
      <c r="A8006" s="68"/>
      <c r="B8006" s="68"/>
      <c r="C8006" s="68"/>
      <c r="D8006" s="68"/>
      <c r="E8006" s="68"/>
      <c r="F8006" s="68"/>
      <c r="G8006" s="68"/>
      <c r="H8006" s="68"/>
    </row>
    <row r="8007" spans="1:8" x14ac:dyDescent="0.3">
      <c r="A8007" s="68"/>
      <c r="B8007" s="68"/>
      <c r="C8007" s="68"/>
      <c r="D8007" s="68"/>
      <c r="E8007" s="68"/>
      <c r="F8007" s="68"/>
      <c r="G8007" s="68"/>
      <c r="H8007" s="68"/>
    </row>
    <row r="8008" spans="1:8" x14ac:dyDescent="0.3">
      <c r="A8008" s="68"/>
      <c r="B8008" s="68"/>
      <c r="C8008" s="68"/>
      <c r="D8008" s="68"/>
      <c r="E8008" s="68"/>
      <c r="F8008" s="68"/>
      <c r="G8008" s="68"/>
      <c r="H8008" s="68"/>
    </row>
    <row r="8009" spans="1:8" x14ac:dyDescent="0.3">
      <c r="A8009" s="68"/>
      <c r="B8009" s="68"/>
      <c r="C8009" s="68"/>
      <c r="D8009" s="68"/>
      <c r="E8009" s="68"/>
      <c r="F8009" s="68"/>
      <c r="G8009" s="68"/>
      <c r="H8009" s="68"/>
    </row>
    <row r="8010" spans="1:8" x14ac:dyDescent="0.3">
      <c r="A8010" s="68"/>
      <c r="B8010" s="68"/>
      <c r="C8010" s="68"/>
      <c r="D8010" s="68"/>
      <c r="E8010" s="68"/>
      <c r="F8010" s="68"/>
      <c r="G8010" s="68"/>
      <c r="H8010" s="68"/>
    </row>
    <row r="8011" spans="1:8" x14ac:dyDescent="0.3">
      <c r="A8011" s="68"/>
      <c r="B8011" s="68"/>
      <c r="C8011" s="68"/>
      <c r="D8011" s="68"/>
      <c r="E8011" s="68"/>
      <c r="F8011" s="68"/>
      <c r="G8011" s="68"/>
      <c r="H8011" s="68"/>
    </row>
    <row r="8012" spans="1:8" x14ac:dyDescent="0.3">
      <c r="A8012" s="68"/>
      <c r="B8012" s="68"/>
      <c r="C8012" s="68"/>
      <c r="D8012" s="68"/>
      <c r="E8012" s="68"/>
      <c r="F8012" s="68"/>
      <c r="G8012" s="68"/>
      <c r="H8012" s="68"/>
    </row>
    <row r="8013" spans="1:8" x14ac:dyDescent="0.3">
      <c r="A8013" s="68"/>
      <c r="B8013" s="68"/>
      <c r="C8013" s="68"/>
      <c r="D8013" s="68"/>
      <c r="E8013" s="68"/>
      <c r="F8013" s="68"/>
      <c r="G8013" s="68"/>
      <c r="H8013" s="68"/>
    </row>
    <row r="8014" spans="1:8" x14ac:dyDescent="0.3">
      <c r="A8014" s="68"/>
      <c r="B8014" s="68"/>
      <c r="C8014" s="68"/>
      <c r="D8014" s="68"/>
      <c r="E8014" s="68"/>
      <c r="F8014" s="68"/>
      <c r="G8014" s="68"/>
      <c r="H8014" s="68"/>
    </row>
    <row r="8015" spans="1:8" x14ac:dyDescent="0.3">
      <c r="A8015" s="68"/>
      <c r="B8015" s="68"/>
      <c r="C8015" s="68"/>
      <c r="D8015" s="68"/>
      <c r="E8015" s="68"/>
      <c r="F8015" s="68"/>
      <c r="G8015" s="68"/>
      <c r="H8015" s="68"/>
    </row>
    <row r="8016" spans="1:8" x14ac:dyDescent="0.3">
      <c r="A8016" s="68"/>
      <c r="B8016" s="68"/>
      <c r="C8016" s="68"/>
      <c r="D8016" s="68"/>
      <c r="E8016" s="68"/>
      <c r="F8016" s="68"/>
      <c r="G8016" s="68"/>
      <c r="H8016" s="68"/>
    </row>
    <row r="8017" spans="1:8" x14ac:dyDescent="0.3">
      <c r="A8017" s="68"/>
      <c r="B8017" s="68"/>
      <c r="C8017" s="68"/>
      <c r="D8017" s="68"/>
      <c r="E8017" s="68"/>
      <c r="F8017" s="68"/>
      <c r="G8017" s="68"/>
      <c r="H8017" s="68"/>
    </row>
    <row r="8018" spans="1:8" x14ac:dyDescent="0.3">
      <c r="A8018" s="68"/>
      <c r="B8018" s="68"/>
      <c r="C8018" s="68"/>
      <c r="D8018" s="68"/>
      <c r="E8018" s="68"/>
      <c r="F8018" s="68"/>
      <c r="G8018" s="68"/>
      <c r="H8018" s="68"/>
    </row>
    <row r="8019" spans="1:8" x14ac:dyDescent="0.3">
      <c r="A8019" s="68"/>
      <c r="B8019" s="68"/>
      <c r="C8019" s="68"/>
      <c r="D8019" s="68"/>
      <c r="E8019" s="68"/>
      <c r="F8019" s="68"/>
      <c r="G8019" s="68"/>
      <c r="H8019" s="68"/>
    </row>
    <row r="8020" spans="1:8" x14ac:dyDescent="0.3">
      <c r="A8020" s="68"/>
      <c r="B8020" s="68"/>
      <c r="C8020" s="68"/>
      <c r="D8020" s="68"/>
      <c r="E8020" s="68"/>
      <c r="F8020" s="68"/>
      <c r="G8020" s="68"/>
      <c r="H8020" s="68"/>
    </row>
    <row r="8021" spans="1:8" x14ac:dyDescent="0.3">
      <c r="A8021" s="68"/>
      <c r="B8021" s="68"/>
      <c r="C8021" s="68"/>
      <c r="D8021" s="68"/>
      <c r="E8021" s="68"/>
      <c r="F8021" s="68"/>
      <c r="G8021" s="68"/>
      <c r="H8021" s="68"/>
    </row>
    <row r="8022" spans="1:8" x14ac:dyDescent="0.3">
      <c r="A8022" s="68"/>
      <c r="B8022" s="68"/>
      <c r="C8022" s="68"/>
      <c r="D8022" s="68"/>
      <c r="E8022" s="68"/>
      <c r="F8022" s="68"/>
      <c r="G8022" s="68"/>
      <c r="H8022" s="68"/>
    </row>
    <row r="8023" spans="1:8" x14ac:dyDescent="0.3">
      <c r="A8023" s="68"/>
      <c r="B8023" s="68"/>
      <c r="C8023" s="68"/>
      <c r="D8023" s="68"/>
      <c r="E8023" s="68"/>
      <c r="F8023" s="68"/>
      <c r="G8023" s="68"/>
      <c r="H8023" s="68"/>
    </row>
    <row r="8024" spans="1:8" x14ac:dyDescent="0.3">
      <c r="A8024" s="68"/>
      <c r="B8024" s="68"/>
      <c r="C8024" s="68"/>
      <c r="D8024" s="68"/>
      <c r="E8024" s="68"/>
      <c r="F8024" s="68"/>
      <c r="G8024" s="68"/>
      <c r="H8024" s="68"/>
    </row>
    <row r="8025" spans="1:8" x14ac:dyDescent="0.3">
      <c r="A8025" s="68"/>
      <c r="B8025" s="68"/>
      <c r="C8025" s="68"/>
      <c r="D8025" s="68"/>
      <c r="E8025" s="68"/>
      <c r="F8025" s="68"/>
      <c r="G8025" s="68"/>
      <c r="H8025" s="68"/>
    </row>
    <row r="8026" spans="1:8" x14ac:dyDescent="0.3">
      <c r="A8026" s="68"/>
      <c r="B8026" s="68"/>
      <c r="C8026" s="68"/>
      <c r="D8026" s="68"/>
      <c r="E8026" s="68"/>
      <c r="F8026" s="68"/>
      <c r="G8026" s="68"/>
      <c r="H8026" s="68"/>
    </row>
    <row r="8027" spans="1:8" x14ac:dyDescent="0.3">
      <c r="A8027" s="68"/>
      <c r="B8027" s="68"/>
      <c r="C8027" s="68"/>
      <c r="D8027" s="68"/>
      <c r="E8027" s="68"/>
      <c r="F8027" s="68"/>
      <c r="G8027" s="68"/>
      <c r="H8027" s="68"/>
    </row>
    <row r="8028" spans="1:8" x14ac:dyDescent="0.3">
      <c r="A8028" s="68"/>
      <c r="B8028" s="68"/>
      <c r="C8028" s="68"/>
      <c r="D8028" s="68"/>
      <c r="E8028" s="68"/>
      <c r="F8028" s="68"/>
      <c r="G8028" s="68"/>
      <c r="H8028" s="68"/>
    </row>
    <row r="8029" spans="1:8" x14ac:dyDescent="0.3">
      <c r="A8029" s="68"/>
      <c r="B8029" s="68"/>
      <c r="C8029" s="68"/>
      <c r="D8029" s="68"/>
      <c r="E8029" s="68"/>
      <c r="F8029" s="68"/>
      <c r="G8029" s="68"/>
      <c r="H8029" s="68"/>
    </row>
    <row r="8030" spans="1:8" x14ac:dyDescent="0.3">
      <c r="A8030" s="68"/>
      <c r="B8030" s="68"/>
      <c r="C8030" s="68"/>
      <c r="D8030" s="68"/>
      <c r="E8030" s="68"/>
      <c r="F8030" s="68"/>
      <c r="G8030" s="68"/>
      <c r="H8030" s="68"/>
    </row>
    <row r="8031" spans="1:8" x14ac:dyDescent="0.3">
      <c r="A8031" s="68"/>
      <c r="B8031" s="68"/>
      <c r="C8031" s="68"/>
      <c r="D8031" s="68"/>
      <c r="E8031" s="68"/>
      <c r="F8031" s="68"/>
      <c r="G8031" s="68"/>
      <c r="H8031" s="68"/>
    </row>
    <row r="8032" spans="1:8" x14ac:dyDescent="0.3">
      <c r="A8032" s="68"/>
      <c r="B8032" s="68"/>
      <c r="C8032" s="68"/>
      <c r="D8032" s="68"/>
      <c r="E8032" s="68"/>
      <c r="F8032" s="68"/>
      <c r="G8032" s="68"/>
      <c r="H8032" s="68"/>
    </row>
    <row r="8033" spans="1:8" x14ac:dyDescent="0.3">
      <c r="A8033" s="68"/>
      <c r="B8033" s="68"/>
      <c r="C8033" s="68"/>
      <c r="D8033" s="68"/>
      <c r="E8033" s="68"/>
      <c r="F8033" s="68"/>
      <c r="G8033" s="68"/>
      <c r="H8033" s="68"/>
    </row>
    <row r="8034" spans="1:8" x14ac:dyDescent="0.3">
      <c r="A8034" s="68"/>
      <c r="B8034" s="68"/>
      <c r="C8034" s="68"/>
      <c r="D8034" s="68"/>
      <c r="E8034" s="68"/>
      <c r="F8034" s="68"/>
      <c r="G8034" s="68"/>
      <c r="H8034" s="68"/>
    </row>
    <row r="8035" spans="1:8" x14ac:dyDescent="0.3">
      <c r="A8035" s="68"/>
      <c r="B8035" s="68"/>
      <c r="C8035" s="68"/>
      <c r="D8035" s="68"/>
      <c r="E8035" s="68"/>
      <c r="F8035" s="68"/>
      <c r="G8035" s="68"/>
      <c r="H8035" s="68"/>
    </row>
    <row r="8036" spans="1:8" x14ac:dyDescent="0.3">
      <c r="A8036" s="68"/>
      <c r="B8036" s="68"/>
      <c r="C8036" s="68"/>
      <c r="D8036" s="68"/>
      <c r="E8036" s="68"/>
      <c r="F8036" s="68"/>
      <c r="G8036" s="68"/>
      <c r="H8036" s="68"/>
    </row>
    <row r="8037" spans="1:8" x14ac:dyDescent="0.3">
      <c r="A8037" s="68"/>
      <c r="B8037" s="68"/>
      <c r="C8037" s="68"/>
      <c r="D8037" s="68"/>
      <c r="E8037" s="68"/>
      <c r="F8037" s="68"/>
      <c r="G8037" s="68"/>
      <c r="H8037" s="68"/>
    </row>
    <row r="8038" spans="1:8" x14ac:dyDescent="0.3">
      <c r="A8038" s="68"/>
      <c r="B8038" s="68"/>
      <c r="C8038" s="68"/>
      <c r="D8038" s="68"/>
      <c r="E8038" s="68"/>
      <c r="F8038" s="68"/>
      <c r="G8038" s="68"/>
      <c r="H8038" s="68"/>
    </row>
    <row r="8039" spans="1:8" x14ac:dyDescent="0.3">
      <c r="A8039" s="68"/>
      <c r="B8039" s="68"/>
      <c r="C8039" s="68"/>
      <c r="D8039" s="68"/>
      <c r="E8039" s="68"/>
      <c r="F8039" s="68"/>
      <c r="G8039" s="68"/>
      <c r="H8039" s="68"/>
    </row>
    <row r="8040" spans="1:8" x14ac:dyDescent="0.3">
      <c r="A8040" s="68"/>
      <c r="B8040" s="68"/>
      <c r="C8040" s="68"/>
      <c r="D8040" s="68"/>
      <c r="E8040" s="68"/>
      <c r="F8040" s="68"/>
      <c r="G8040" s="68"/>
      <c r="H8040" s="68"/>
    </row>
    <row r="8041" spans="1:8" x14ac:dyDescent="0.3">
      <c r="A8041" s="68"/>
      <c r="B8041" s="68"/>
      <c r="C8041" s="68"/>
      <c r="D8041" s="68"/>
      <c r="E8041" s="68"/>
      <c r="F8041" s="68"/>
      <c r="G8041" s="68"/>
      <c r="H8041" s="68"/>
    </row>
    <row r="8042" spans="1:8" x14ac:dyDescent="0.3">
      <c r="A8042" s="68"/>
      <c r="B8042" s="68"/>
      <c r="C8042" s="68"/>
      <c r="D8042" s="68"/>
      <c r="E8042" s="68"/>
      <c r="F8042" s="68"/>
      <c r="G8042" s="68"/>
      <c r="H8042" s="68"/>
    </row>
    <row r="8043" spans="1:8" x14ac:dyDescent="0.3">
      <c r="A8043" s="68"/>
      <c r="B8043" s="68"/>
      <c r="C8043" s="68"/>
      <c r="D8043" s="68"/>
      <c r="E8043" s="68"/>
      <c r="F8043" s="68"/>
      <c r="G8043" s="68"/>
      <c r="H8043" s="68"/>
    </row>
    <row r="8044" spans="1:8" x14ac:dyDescent="0.3">
      <c r="A8044" s="68"/>
      <c r="B8044" s="68"/>
      <c r="C8044" s="68"/>
      <c r="D8044" s="68"/>
      <c r="E8044" s="68"/>
      <c r="F8044" s="68"/>
      <c r="G8044" s="68"/>
      <c r="H8044" s="68"/>
    </row>
    <row r="8045" spans="1:8" x14ac:dyDescent="0.3">
      <c r="A8045" s="68"/>
      <c r="B8045" s="68"/>
      <c r="C8045" s="68"/>
      <c r="D8045" s="68"/>
      <c r="E8045" s="68"/>
      <c r="F8045" s="68"/>
      <c r="G8045" s="68"/>
      <c r="H8045" s="68"/>
    </row>
    <row r="8046" spans="1:8" x14ac:dyDescent="0.3">
      <c r="A8046" s="68"/>
      <c r="B8046" s="68"/>
      <c r="C8046" s="68"/>
      <c r="D8046" s="68"/>
      <c r="E8046" s="68"/>
      <c r="F8046" s="68"/>
      <c r="G8046" s="68"/>
      <c r="H8046" s="68"/>
    </row>
    <row r="8047" spans="1:8" x14ac:dyDescent="0.3">
      <c r="A8047" s="68"/>
      <c r="B8047" s="68"/>
      <c r="C8047" s="68"/>
      <c r="D8047" s="68"/>
      <c r="E8047" s="68"/>
      <c r="F8047" s="68"/>
      <c r="G8047" s="68"/>
      <c r="H8047" s="68"/>
    </row>
    <row r="8048" spans="1:8" x14ac:dyDescent="0.3">
      <c r="A8048" s="68"/>
      <c r="B8048" s="68"/>
      <c r="C8048" s="68"/>
      <c r="D8048" s="68"/>
      <c r="E8048" s="68"/>
      <c r="F8048" s="68"/>
      <c r="G8048" s="68"/>
      <c r="H8048" s="68"/>
    </row>
    <row r="8049" spans="1:8" x14ac:dyDescent="0.3">
      <c r="A8049" s="68"/>
      <c r="B8049" s="68"/>
      <c r="C8049" s="68"/>
      <c r="D8049" s="68"/>
      <c r="E8049" s="68"/>
      <c r="F8049" s="68"/>
      <c r="G8049" s="68"/>
      <c r="H8049" s="68"/>
    </row>
    <row r="8050" spans="1:8" x14ac:dyDescent="0.3">
      <c r="A8050" s="68"/>
      <c r="B8050" s="68"/>
      <c r="C8050" s="68"/>
      <c r="D8050" s="68"/>
      <c r="E8050" s="68"/>
      <c r="F8050" s="68"/>
      <c r="G8050" s="68"/>
      <c r="H8050" s="68"/>
    </row>
    <row r="8051" spans="1:8" x14ac:dyDescent="0.3">
      <c r="A8051" s="68"/>
      <c r="B8051" s="68"/>
      <c r="C8051" s="68"/>
      <c r="D8051" s="68"/>
      <c r="E8051" s="68"/>
      <c r="F8051" s="68"/>
      <c r="G8051" s="68"/>
      <c r="H8051" s="68"/>
    </row>
    <row r="8052" spans="1:8" x14ac:dyDescent="0.3">
      <c r="A8052" s="68"/>
      <c r="B8052" s="68"/>
      <c r="C8052" s="68"/>
      <c r="D8052" s="68"/>
      <c r="E8052" s="68"/>
      <c r="F8052" s="68"/>
      <c r="G8052" s="68"/>
      <c r="H8052" s="68"/>
    </row>
    <row r="8053" spans="1:8" x14ac:dyDescent="0.3">
      <c r="A8053" s="68"/>
      <c r="B8053" s="68"/>
      <c r="C8053" s="68"/>
      <c r="D8053" s="68"/>
      <c r="E8053" s="68"/>
      <c r="F8053" s="68"/>
      <c r="G8053" s="68"/>
      <c r="H8053" s="68"/>
    </row>
    <row r="8054" spans="1:8" x14ac:dyDescent="0.3">
      <c r="A8054" s="68"/>
      <c r="B8054" s="68"/>
      <c r="C8054" s="68"/>
      <c r="D8054" s="68"/>
      <c r="E8054" s="68"/>
      <c r="F8054" s="68"/>
      <c r="G8054" s="68"/>
      <c r="H8054" s="68"/>
    </row>
    <row r="8055" spans="1:8" x14ac:dyDescent="0.3">
      <c r="A8055" s="68"/>
      <c r="B8055" s="68"/>
      <c r="C8055" s="68"/>
      <c r="D8055" s="68"/>
      <c r="E8055" s="68"/>
      <c r="F8055" s="68"/>
      <c r="G8055" s="68"/>
      <c r="H8055" s="68"/>
    </row>
    <row r="8056" spans="1:8" x14ac:dyDescent="0.3">
      <c r="A8056" s="68"/>
      <c r="B8056" s="68"/>
      <c r="C8056" s="68"/>
      <c r="D8056" s="68"/>
      <c r="E8056" s="68"/>
      <c r="F8056" s="68"/>
      <c r="G8056" s="68"/>
      <c r="H8056" s="68"/>
    </row>
    <row r="8057" spans="1:8" x14ac:dyDescent="0.3">
      <c r="A8057" s="68"/>
      <c r="B8057" s="68"/>
      <c r="C8057" s="68"/>
      <c r="D8057" s="68"/>
      <c r="E8057" s="68"/>
      <c r="F8057" s="68"/>
      <c r="G8057" s="68"/>
      <c r="H8057" s="68"/>
    </row>
    <row r="8058" spans="1:8" x14ac:dyDescent="0.3">
      <c r="A8058" s="68"/>
      <c r="B8058" s="68"/>
      <c r="C8058" s="68"/>
      <c r="D8058" s="68"/>
      <c r="E8058" s="68"/>
      <c r="F8058" s="68"/>
      <c r="G8058" s="68"/>
      <c r="H8058" s="68"/>
    </row>
    <row r="8059" spans="1:8" x14ac:dyDescent="0.3">
      <c r="A8059" s="68"/>
      <c r="B8059" s="68"/>
      <c r="C8059" s="68"/>
      <c r="D8059" s="68"/>
      <c r="E8059" s="68"/>
      <c r="F8059" s="68"/>
      <c r="G8059" s="68"/>
      <c r="H8059" s="68"/>
    </row>
    <row r="8060" spans="1:8" x14ac:dyDescent="0.3">
      <c r="A8060" s="68"/>
      <c r="B8060" s="68"/>
      <c r="C8060" s="68"/>
      <c r="D8060" s="68"/>
      <c r="E8060" s="68"/>
      <c r="F8060" s="68"/>
      <c r="G8060" s="68"/>
      <c r="H8060" s="68"/>
    </row>
    <row r="8061" spans="1:8" x14ac:dyDescent="0.3">
      <c r="A8061" s="68"/>
      <c r="B8061" s="68"/>
      <c r="C8061" s="68"/>
      <c r="D8061" s="68"/>
      <c r="E8061" s="68"/>
      <c r="F8061" s="68"/>
      <c r="G8061" s="68"/>
      <c r="H8061" s="68"/>
    </row>
    <row r="8062" spans="1:8" x14ac:dyDescent="0.3">
      <c r="A8062" s="68"/>
      <c r="B8062" s="68"/>
      <c r="C8062" s="68"/>
      <c r="D8062" s="68"/>
      <c r="E8062" s="68"/>
      <c r="F8062" s="68"/>
      <c r="G8062" s="68"/>
      <c r="H8062" s="68"/>
    </row>
    <row r="8063" spans="1:8" x14ac:dyDescent="0.3">
      <c r="A8063" s="68"/>
      <c r="B8063" s="68"/>
      <c r="C8063" s="68"/>
      <c r="D8063" s="68"/>
      <c r="E8063" s="68"/>
      <c r="F8063" s="68"/>
      <c r="G8063" s="68"/>
      <c r="H8063" s="68"/>
    </row>
    <row r="8064" spans="1:8" x14ac:dyDescent="0.3">
      <c r="A8064" s="68"/>
      <c r="B8064" s="68"/>
      <c r="C8064" s="68"/>
      <c r="D8064" s="68"/>
      <c r="E8064" s="68"/>
      <c r="F8064" s="68"/>
      <c r="G8064" s="68"/>
      <c r="H8064" s="68"/>
    </row>
    <row r="8065" spans="1:8" x14ac:dyDescent="0.3">
      <c r="A8065" s="68"/>
      <c r="B8065" s="68"/>
      <c r="C8065" s="68"/>
      <c r="D8065" s="68"/>
      <c r="E8065" s="68"/>
      <c r="F8065" s="68"/>
      <c r="G8065" s="68"/>
      <c r="H8065" s="68"/>
    </row>
    <row r="8066" spans="1:8" x14ac:dyDescent="0.3">
      <c r="A8066" s="68"/>
      <c r="B8066" s="68"/>
      <c r="C8066" s="68"/>
      <c r="D8066" s="68"/>
      <c r="E8066" s="68"/>
      <c r="F8066" s="68"/>
      <c r="G8066" s="68"/>
      <c r="H8066" s="68"/>
    </row>
    <row r="8067" spans="1:8" x14ac:dyDescent="0.3">
      <c r="A8067" s="68"/>
      <c r="B8067" s="68"/>
      <c r="C8067" s="68"/>
      <c r="D8067" s="68"/>
      <c r="E8067" s="68"/>
      <c r="F8067" s="68"/>
      <c r="G8067" s="68"/>
      <c r="H8067" s="68"/>
    </row>
    <row r="8068" spans="1:8" x14ac:dyDescent="0.3">
      <c r="A8068" s="68"/>
      <c r="B8068" s="68"/>
      <c r="C8068" s="68"/>
      <c r="D8068" s="68"/>
      <c r="E8068" s="68"/>
      <c r="F8068" s="68"/>
      <c r="G8068" s="68"/>
      <c r="H8068" s="68"/>
    </row>
    <row r="8069" spans="1:8" x14ac:dyDescent="0.3">
      <c r="A8069" s="68"/>
      <c r="B8069" s="68"/>
      <c r="C8069" s="68"/>
      <c r="D8069" s="68"/>
      <c r="E8069" s="68"/>
      <c r="F8069" s="68"/>
      <c r="G8069" s="68"/>
      <c r="H8069" s="68"/>
    </row>
    <row r="8070" spans="1:8" x14ac:dyDescent="0.3">
      <c r="A8070" s="68"/>
      <c r="B8070" s="68"/>
      <c r="C8070" s="68"/>
      <c r="D8070" s="68"/>
      <c r="E8070" s="68"/>
      <c r="F8070" s="68"/>
      <c r="G8070" s="68"/>
      <c r="H8070" s="68"/>
    </row>
    <row r="8071" spans="1:8" x14ac:dyDescent="0.3">
      <c r="A8071" s="68"/>
      <c r="B8071" s="68"/>
      <c r="C8071" s="68"/>
      <c r="D8071" s="68"/>
      <c r="E8071" s="68"/>
      <c r="F8071" s="68"/>
      <c r="G8071" s="68"/>
      <c r="H8071" s="68"/>
    </row>
    <row r="8072" spans="1:8" x14ac:dyDescent="0.3">
      <c r="A8072" s="68"/>
      <c r="B8072" s="68"/>
      <c r="C8072" s="68"/>
      <c r="D8072" s="68"/>
      <c r="E8072" s="68"/>
      <c r="F8072" s="68"/>
      <c r="G8072" s="68"/>
      <c r="H8072" s="68"/>
    </row>
    <row r="8073" spans="1:8" x14ac:dyDescent="0.3">
      <c r="A8073" s="68"/>
      <c r="B8073" s="68"/>
      <c r="C8073" s="68"/>
      <c r="D8073" s="68"/>
      <c r="E8073" s="68"/>
      <c r="F8073" s="68"/>
      <c r="G8073" s="68"/>
      <c r="H8073" s="68"/>
    </row>
    <row r="8074" spans="1:8" x14ac:dyDescent="0.3">
      <c r="A8074" s="68"/>
      <c r="B8074" s="68"/>
      <c r="C8074" s="68"/>
      <c r="D8074" s="68"/>
      <c r="E8074" s="68"/>
      <c r="F8074" s="68"/>
      <c r="G8074" s="68"/>
      <c r="H8074" s="68"/>
    </row>
    <row r="8075" spans="1:8" x14ac:dyDescent="0.3">
      <c r="A8075" s="68"/>
      <c r="B8075" s="68"/>
      <c r="C8075" s="68"/>
      <c r="D8075" s="68"/>
      <c r="E8075" s="68"/>
      <c r="F8075" s="68"/>
      <c r="G8075" s="68"/>
      <c r="H8075" s="68"/>
    </row>
    <row r="8076" spans="1:8" x14ac:dyDescent="0.3">
      <c r="A8076" s="68"/>
      <c r="B8076" s="68"/>
      <c r="C8076" s="68"/>
      <c r="D8076" s="68"/>
      <c r="E8076" s="68"/>
      <c r="F8076" s="68"/>
      <c r="G8076" s="68"/>
      <c r="H8076" s="68"/>
    </row>
    <row r="8077" spans="1:8" x14ac:dyDescent="0.3">
      <c r="A8077" s="68"/>
      <c r="B8077" s="68"/>
      <c r="C8077" s="68"/>
      <c r="D8077" s="68"/>
      <c r="E8077" s="68"/>
      <c r="F8077" s="68"/>
      <c r="G8077" s="68"/>
      <c r="H8077" s="68"/>
    </row>
    <row r="8078" spans="1:8" x14ac:dyDescent="0.3">
      <c r="A8078" s="68"/>
      <c r="B8078" s="68"/>
      <c r="C8078" s="68"/>
      <c r="D8078" s="68"/>
      <c r="E8078" s="68"/>
      <c r="F8078" s="68"/>
      <c r="G8078" s="68"/>
      <c r="H8078" s="68"/>
    </row>
    <row r="8079" spans="1:8" x14ac:dyDescent="0.3">
      <c r="A8079" s="68"/>
      <c r="B8079" s="68"/>
      <c r="C8079" s="68"/>
      <c r="D8079" s="68"/>
      <c r="E8079" s="68"/>
      <c r="F8079" s="68"/>
      <c r="G8079" s="68"/>
      <c r="H8079" s="68"/>
    </row>
    <row r="8080" spans="1:8" x14ac:dyDescent="0.3">
      <c r="A8080" s="68"/>
      <c r="B8080" s="68"/>
      <c r="C8080" s="68"/>
      <c r="D8080" s="68"/>
      <c r="E8080" s="68"/>
      <c r="F8080" s="68"/>
      <c r="G8080" s="68"/>
      <c r="H8080" s="68"/>
    </row>
    <row r="8081" spans="1:8" x14ac:dyDescent="0.3">
      <c r="A8081" s="68"/>
      <c r="B8081" s="68"/>
      <c r="C8081" s="68"/>
      <c r="D8081" s="68"/>
      <c r="E8081" s="68"/>
      <c r="F8081" s="68"/>
      <c r="G8081" s="68"/>
      <c r="H8081" s="68"/>
    </row>
    <row r="8082" spans="1:8" x14ac:dyDescent="0.3">
      <c r="A8082" s="68"/>
      <c r="B8082" s="68"/>
      <c r="C8082" s="68"/>
      <c r="D8082" s="68"/>
      <c r="E8082" s="68"/>
      <c r="F8082" s="68"/>
      <c r="G8082" s="68"/>
      <c r="H8082" s="68"/>
    </row>
    <row r="8083" spans="1:8" x14ac:dyDescent="0.3">
      <c r="A8083" s="68"/>
      <c r="B8083" s="68"/>
      <c r="C8083" s="68"/>
      <c r="D8083" s="68"/>
      <c r="E8083" s="68"/>
      <c r="F8083" s="68"/>
      <c r="G8083" s="68"/>
      <c r="H8083" s="68"/>
    </row>
    <row r="8084" spans="1:8" x14ac:dyDescent="0.3">
      <c r="A8084" s="68"/>
      <c r="B8084" s="68"/>
      <c r="C8084" s="68"/>
      <c r="D8084" s="68"/>
      <c r="E8084" s="68"/>
      <c r="F8084" s="68"/>
      <c r="G8084" s="68"/>
      <c r="H8084" s="68"/>
    </row>
    <row r="8085" spans="1:8" x14ac:dyDescent="0.3">
      <c r="A8085" s="68"/>
      <c r="B8085" s="68"/>
      <c r="C8085" s="68"/>
      <c r="D8085" s="68"/>
      <c r="E8085" s="68"/>
      <c r="F8085" s="68"/>
      <c r="G8085" s="68"/>
      <c r="H8085" s="68"/>
    </row>
    <row r="8086" spans="1:8" x14ac:dyDescent="0.3">
      <c r="A8086" s="68"/>
      <c r="B8086" s="68"/>
      <c r="C8086" s="68"/>
      <c r="D8086" s="68"/>
      <c r="E8086" s="68"/>
      <c r="F8086" s="68"/>
      <c r="G8086" s="68"/>
      <c r="H8086" s="68"/>
    </row>
    <row r="8087" spans="1:8" x14ac:dyDescent="0.3">
      <c r="A8087" s="68"/>
      <c r="B8087" s="68"/>
      <c r="C8087" s="68"/>
      <c r="D8087" s="68"/>
      <c r="E8087" s="68"/>
      <c r="F8087" s="68"/>
      <c r="G8087" s="68"/>
      <c r="H8087" s="68"/>
    </row>
    <row r="8088" spans="1:8" x14ac:dyDescent="0.3">
      <c r="A8088" s="68"/>
      <c r="B8088" s="68"/>
      <c r="C8088" s="68"/>
      <c r="D8088" s="68"/>
      <c r="E8088" s="68"/>
      <c r="F8088" s="68"/>
      <c r="G8088" s="68"/>
      <c r="H8088" s="68"/>
    </row>
    <row r="8089" spans="1:8" x14ac:dyDescent="0.3">
      <c r="A8089" s="68"/>
      <c r="B8089" s="68"/>
      <c r="C8089" s="68"/>
      <c r="D8089" s="68"/>
      <c r="E8089" s="68"/>
      <c r="F8089" s="68"/>
      <c r="G8089" s="68"/>
      <c r="H8089" s="68"/>
    </row>
    <row r="8090" spans="1:8" x14ac:dyDescent="0.3">
      <c r="A8090" s="68"/>
      <c r="B8090" s="68"/>
      <c r="C8090" s="68"/>
      <c r="D8090" s="68"/>
      <c r="E8090" s="68"/>
      <c r="F8090" s="68"/>
      <c r="G8090" s="68"/>
      <c r="H8090" s="68"/>
    </row>
    <row r="8091" spans="1:8" x14ac:dyDescent="0.3">
      <c r="A8091" s="68"/>
      <c r="B8091" s="68"/>
      <c r="C8091" s="68"/>
      <c r="D8091" s="68"/>
      <c r="E8091" s="68"/>
      <c r="F8091" s="68"/>
      <c r="G8091" s="68"/>
      <c r="H8091" s="68"/>
    </row>
    <row r="8092" spans="1:8" x14ac:dyDescent="0.3">
      <c r="A8092" s="68"/>
      <c r="B8092" s="68"/>
      <c r="C8092" s="68"/>
      <c r="D8092" s="68"/>
      <c r="E8092" s="68"/>
      <c r="F8092" s="68"/>
      <c r="G8092" s="68"/>
      <c r="H8092" s="68"/>
    </row>
    <row r="8093" spans="1:8" x14ac:dyDescent="0.3">
      <c r="A8093" s="68"/>
      <c r="B8093" s="68"/>
      <c r="C8093" s="68"/>
      <c r="D8093" s="68"/>
      <c r="E8093" s="68"/>
      <c r="F8093" s="68"/>
      <c r="G8093" s="68"/>
      <c r="H8093" s="68"/>
    </row>
    <row r="8094" spans="1:8" x14ac:dyDescent="0.3">
      <c r="A8094" s="68"/>
      <c r="B8094" s="68"/>
      <c r="C8094" s="68"/>
      <c r="D8094" s="68"/>
      <c r="E8094" s="68"/>
      <c r="F8094" s="68"/>
      <c r="G8094" s="68"/>
      <c r="H8094" s="68"/>
    </row>
    <row r="8095" spans="1:8" x14ac:dyDescent="0.3">
      <c r="A8095" s="68"/>
      <c r="B8095" s="68"/>
      <c r="C8095" s="68"/>
      <c r="D8095" s="68"/>
      <c r="E8095" s="68"/>
      <c r="F8095" s="68"/>
      <c r="G8095" s="68"/>
      <c r="H8095" s="68"/>
    </row>
    <row r="8096" spans="1:8" x14ac:dyDescent="0.3">
      <c r="A8096" s="68"/>
      <c r="B8096" s="68"/>
      <c r="C8096" s="68"/>
      <c r="D8096" s="68"/>
      <c r="E8096" s="68"/>
      <c r="F8096" s="68"/>
      <c r="G8096" s="68"/>
      <c r="H8096" s="68"/>
    </row>
    <row r="8097" spans="1:8" x14ac:dyDescent="0.3">
      <c r="A8097" s="68"/>
      <c r="B8097" s="68"/>
      <c r="C8097" s="68"/>
      <c r="D8097" s="68"/>
      <c r="E8097" s="68"/>
      <c r="F8097" s="68"/>
      <c r="G8097" s="68"/>
      <c r="H8097" s="68"/>
    </row>
    <row r="8098" spans="1:8" x14ac:dyDescent="0.3">
      <c r="A8098" s="68"/>
      <c r="B8098" s="68"/>
      <c r="C8098" s="68"/>
      <c r="D8098" s="68"/>
      <c r="E8098" s="68"/>
      <c r="F8098" s="68"/>
      <c r="G8098" s="68"/>
      <c r="H8098" s="68"/>
    </row>
    <row r="8099" spans="1:8" x14ac:dyDescent="0.3">
      <c r="A8099" s="68"/>
      <c r="B8099" s="68"/>
      <c r="C8099" s="68"/>
      <c r="D8099" s="68"/>
      <c r="E8099" s="68"/>
      <c r="F8099" s="68"/>
      <c r="G8099" s="68"/>
      <c r="H8099" s="68"/>
    </row>
    <row r="8100" spans="1:8" x14ac:dyDescent="0.3">
      <c r="A8100" s="68"/>
      <c r="B8100" s="68"/>
      <c r="C8100" s="68"/>
      <c r="D8100" s="68"/>
      <c r="E8100" s="68"/>
      <c r="F8100" s="68"/>
      <c r="G8100" s="68"/>
      <c r="H8100" s="68"/>
    </row>
    <row r="8101" spans="1:8" x14ac:dyDescent="0.3">
      <c r="A8101" s="68"/>
      <c r="B8101" s="68"/>
      <c r="C8101" s="68"/>
      <c r="D8101" s="68"/>
      <c r="E8101" s="68"/>
      <c r="F8101" s="68"/>
      <c r="G8101" s="68"/>
      <c r="H8101" s="68"/>
    </row>
    <row r="8102" spans="1:8" x14ac:dyDescent="0.3">
      <c r="A8102" s="68"/>
      <c r="B8102" s="68"/>
      <c r="C8102" s="68"/>
      <c r="D8102" s="68"/>
      <c r="E8102" s="68"/>
      <c r="F8102" s="68"/>
      <c r="G8102" s="68"/>
      <c r="H8102" s="68"/>
    </row>
    <row r="8103" spans="1:8" x14ac:dyDescent="0.3">
      <c r="A8103" s="68"/>
      <c r="B8103" s="68"/>
      <c r="C8103" s="68"/>
      <c r="D8103" s="68"/>
      <c r="E8103" s="68"/>
      <c r="F8103" s="68"/>
      <c r="G8103" s="68"/>
      <c r="H8103" s="68"/>
    </row>
    <row r="8104" spans="1:8" x14ac:dyDescent="0.3">
      <c r="A8104" s="68"/>
      <c r="B8104" s="68"/>
      <c r="C8104" s="68"/>
      <c r="D8104" s="68"/>
      <c r="E8104" s="68"/>
      <c r="F8104" s="68"/>
      <c r="G8104" s="68"/>
      <c r="H8104" s="68"/>
    </row>
    <row r="8105" spans="1:8" x14ac:dyDescent="0.3">
      <c r="A8105" s="68"/>
      <c r="B8105" s="68"/>
      <c r="C8105" s="68"/>
      <c r="D8105" s="68"/>
      <c r="E8105" s="68"/>
      <c r="F8105" s="68"/>
      <c r="G8105" s="68"/>
      <c r="H8105" s="68"/>
    </row>
    <row r="8106" spans="1:8" x14ac:dyDescent="0.3">
      <c r="A8106" s="68"/>
      <c r="B8106" s="68"/>
      <c r="C8106" s="68"/>
      <c r="D8106" s="68"/>
      <c r="E8106" s="68"/>
      <c r="F8106" s="68"/>
      <c r="G8106" s="68"/>
      <c r="H8106" s="68"/>
    </row>
    <row r="8107" spans="1:8" x14ac:dyDescent="0.3">
      <c r="A8107" s="68"/>
      <c r="B8107" s="68"/>
      <c r="C8107" s="68"/>
      <c r="D8107" s="68"/>
      <c r="E8107" s="68"/>
      <c r="F8107" s="68"/>
      <c r="G8107" s="68"/>
      <c r="H8107" s="68"/>
    </row>
    <row r="8108" spans="1:8" x14ac:dyDescent="0.3">
      <c r="A8108" s="68"/>
      <c r="B8108" s="68"/>
      <c r="C8108" s="68"/>
      <c r="D8108" s="68"/>
      <c r="E8108" s="68"/>
      <c r="F8108" s="68"/>
      <c r="G8108" s="68"/>
      <c r="H8108" s="68"/>
    </row>
    <row r="8109" spans="1:8" x14ac:dyDescent="0.3">
      <c r="A8109" s="68"/>
      <c r="B8109" s="68"/>
      <c r="C8109" s="68"/>
      <c r="D8109" s="68"/>
      <c r="E8109" s="68"/>
      <c r="F8109" s="68"/>
      <c r="G8109" s="68"/>
      <c r="H8109" s="68"/>
    </row>
    <row r="8110" spans="1:8" x14ac:dyDescent="0.3">
      <c r="A8110" s="68"/>
      <c r="B8110" s="68"/>
      <c r="C8110" s="68"/>
      <c r="D8110" s="68"/>
      <c r="E8110" s="68"/>
      <c r="F8110" s="68"/>
      <c r="G8110" s="68"/>
      <c r="H8110" s="68"/>
    </row>
    <row r="8111" spans="1:8" x14ac:dyDescent="0.3">
      <c r="A8111" s="68"/>
      <c r="B8111" s="68"/>
      <c r="C8111" s="68"/>
      <c r="D8111" s="68"/>
      <c r="E8111" s="68"/>
      <c r="F8111" s="68"/>
      <c r="G8111" s="68"/>
      <c r="H8111" s="68"/>
    </row>
    <row r="8112" spans="1:8" x14ac:dyDescent="0.3">
      <c r="A8112" s="68"/>
      <c r="B8112" s="68"/>
      <c r="C8112" s="68"/>
      <c r="D8112" s="68"/>
      <c r="E8112" s="68"/>
      <c r="F8112" s="68"/>
      <c r="G8112" s="68"/>
      <c r="H8112" s="68"/>
    </row>
    <row r="8113" spans="1:8" x14ac:dyDescent="0.3">
      <c r="A8113" s="68"/>
      <c r="B8113" s="68"/>
      <c r="C8113" s="68"/>
      <c r="D8113" s="68"/>
      <c r="E8113" s="68"/>
      <c r="F8113" s="68"/>
      <c r="G8113" s="68"/>
      <c r="H8113" s="68"/>
    </row>
    <row r="8114" spans="1:8" x14ac:dyDescent="0.3">
      <c r="A8114" s="68"/>
      <c r="B8114" s="68"/>
      <c r="C8114" s="68"/>
      <c r="D8114" s="68"/>
      <c r="E8114" s="68"/>
      <c r="F8114" s="68"/>
      <c r="G8114" s="68"/>
      <c r="H8114" s="68"/>
    </row>
    <row r="8115" spans="1:8" x14ac:dyDescent="0.3">
      <c r="A8115" s="68"/>
      <c r="B8115" s="68"/>
      <c r="C8115" s="68"/>
      <c r="D8115" s="68"/>
      <c r="E8115" s="68"/>
      <c r="F8115" s="68"/>
      <c r="G8115" s="68"/>
      <c r="H8115" s="68"/>
    </row>
    <row r="8116" spans="1:8" x14ac:dyDescent="0.3">
      <c r="A8116" s="68"/>
      <c r="B8116" s="68"/>
      <c r="C8116" s="68"/>
      <c r="D8116" s="68"/>
      <c r="E8116" s="68"/>
      <c r="F8116" s="68"/>
      <c r="G8116" s="68"/>
      <c r="H8116" s="68"/>
    </row>
    <row r="8117" spans="1:8" x14ac:dyDescent="0.3">
      <c r="A8117" s="68"/>
      <c r="B8117" s="68"/>
      <c r="C8117" s="68"/>
      <c r="D8117" s="68"/>
      <c r="E8117" s="68"/>
      <c r="F8117" s="68"/>
      <c r="G8117" s="68"/>
      <c r="H8117" s="68"/>
    </row>
    <row r="8118" spans="1:8" x14ac:dyDescent="0.3">
      <c r="A8118" s="68"/>
      <c r="B8118" s="68"/>
      <c r="C8118" s="68"/>
      <c r="D8118" s="68"/>
      <c r="E8118" s="68"/>
      <c r="F8118" s="68"/>
      <c r="G8118" s="68"/>
      <c r="H8118" s="68"/>
    </row>
    <row r="8119" spans="1:8" x14ac:dyDescent="0.3">
      <c r="A8119" s="68"/>
      <c r="B8119" s="68"/>
      <c r="C8119" s="68"/>
      <c r="D8119" s="68"/>
      <c r="E8119" s="68"/>
      <c r="F8119" s="68"/>
      <c r="G8119" s="68"/>
      <c r="H8119" s="68"/>
    </row>
    <row r="8120" spans="1:8" x14ac:dyDescent="0.3">
      <c r="A8120" s="68"/>
      <c r="B8120" s="68"/>
      <c r="C8120" s="68"/>
      <c r="D8120" s="68"/>
      <c r="E8120" s="68"/>
      <c r="F8120" s="68"/>
      <c r="G8120" s="68"/>
      <c r="H8120" s="68"/>
    </row>
    <row r="8121" spans="1:8" x14ac:dyDescent="0.3">
      <c r="A8121" s="68"/>
      <c r="B8121" s="68"/>
      <c r="C8121" s="68"/>
      <c r="D8121" s="68"/>
      <c r="E8121" s="68"/>
      <c r="F8121" s="68"/>
      <c r="G8121" s="68"/>
      <c r="H8121" s="68"/>
    </row>
    <row r="8122" spans="1:8" x14ac:dyDescent="0.3">
      <c r="A8122" s="68"/>
      <c r="B8122" s="68"/>
      <c r="C8122" s="68"/>
      <c r="D8122" s="68"/>
      <c r="E8122" s="68"/>
      <c r="F8122" s="68"/>
      <c r="G8122" s="68"/>
      <c r="H8122" s="68"/>
    </row>
    <row r="8123" spans="1:8" x14ac:dyDescent="0.3">
      <c r="A8123" s="68"/>
      <c r="B8123" s="68"/>
      <c r="C8123" s="68"/>
      <c r="D8123" s="68"/>
      <c r="E8123" s="68"/>
      <c r="F8123" s="68"/>
      <c r="G8123" s="68"/>
      <c r="H8123" s="68"/>
    </row>
    <row r="8124" spans="1:8" x14ac:dyDescent="0.3">
      <c r="A8124" s="68"/>
      <c r="B8124" s="68"/>
      <c r="C8124" s="68"/>
      <c r="D8124" s="68"/>
      <c r="E8124" s="68"/>
      <c r="F8124" s="68"/>
      <c r="G8124" s="68"/>
      <c r="H8124" s="68"/>
    </row>
    <row r="8125" spans="1:8" x14ac:dyDescent="0.3">
      <c r="A8125" s="68"/>
      <c r="B8125" s="68"/>
      <c r="C8125" s="68"/>
      <c r="D8125" s="68"/>
      <c r="E8125" s="68"/>
      <c r="F8125" s="68"/>
      <c r="G8125" s="68"/>
      <c r="H8125" s="68"/>
    </row>
    <row r="8126" spans="1:8" x14ac:dyDescent="0.3">
      <c r="A8126" s="68"/>
      <c r="B8126" s="68"/>
      <c r="C8126" s="68"/>
      <c r="D8126" s="68"/>
      <c r="E8126" s="68"/>
      <c r="F8126" s="68"/>
      <c r="G8126" s="68"/>
      <c r="H8126" s="68"/>
    </row>
    <row r="8127" spans="1:8" x14ac:dyDescent="0.3">
      <c r="A8127" s="68"/>
      <c r="B8127" s="68"/>
      <c r="C8127" s="68"/>
      <c r="D8127" s="68"/>
      <c r="E8127" s="68"/>
      <c r="F8127" s="68"/>
      <c r="G8127" s="68"/>
      <c r="H8127" s="68"/>
    </row>
    <row r="8128" spans="1:8" x14ac:dyDescent="0.3">
      <c r="A8128" s="68"/>
      <c r="B8128" s="68"/>
      <c r="C8128" s="68"/>
      <c r="D8128" s="68"/>
      <c r="E8128" s="68"/>
      <c r="F8128" s="68"/>
      <c r="G8128" s="68"/>
      <c r="H8128" s="68"/>
    </row>
    <row r="8129" spans="1:8" x14ac:dyDescent="0.3">
      <c r="A8129" s="68"/>
      <c r="B8129" s="68"/>
      <c r="C8129" s="68"/>
      <c r="D8129" s="68"/>
      <c r="E8129" s="68"/>
      <c r="F8129" s="68"/>
      <c r="G8129" s="68"/>
      <c r="H8129" s="68"/>
    </row>
    <row r="8130" spans="1:8" x14ac:dyDescent="0.3">
      <c r="A8130" s="68"/>
      <c r="B8130" s="68"/>
      <c r="C8130" s="68"/>
      <c r="D8130" s="68"/>
      <c r="E8130" s="68"/>
      <c r="F8130" s="68"/>
      <c r="G8130" s="68"/>
      <c r="H8130" s="68"/>
    </row>
    <row r="8131" spans="1:8" x14ac:dyDescent="0.3">
      <c r="A8131" s="68"/>
      <c r="B8131" s="68"/>
      <c r="C8131" s="68"/>
      <c r="D8131" s="68"/>
      <c r="E8131" s="68"/>
      <c r="F8131" s="68"/>
      <c r="G8131" s="68"/>
      <c r="H8131" s="68"/>
    </row>
    <row r="8132" spans="1:8" x14ac:dyDescent="0.3">
      <c r="A8132" s="68"/>
      <c r="B8132" s="68"/>
      <c r="C8132" s="68"/>
      <c r="D8132" s="68"/>
      <c r="E8132" s="68"/>
      <c r="F8132" s="68"/>
      <c r="G8132" s="68"/>
      <c r="H8132" s="68"/>
    </row>
    <row r="8133" spans="1:8" x14ac:dyDescent="0.3">
      <c r="A8133" s="68"/>
      <c r="B8133" s="68"/>
      <c r="C8133" s="68"/>
      <c r="D8133" s="68"/>
      <c r="E8133" s="68"/>
      <c r="F8133" s="68"/>
      <c r="G8133" s="68"/>
      <c r="H8133" s="68"/>
    </row>
    <row r="8134" spans="1:8" x14ac:dyDescent="0.3">
      <c r="A8134" s="68"/>
      <c r="B8134" s="68"/>
      <c r="C8134" s="68"/>
      <c r="D8134" s="68"/>
      <c r="E8134" s="68"/>
      <c r="F8134" s="68"/>
      <c r="G8134" s="68"/>
      <c r="H8134" s="68"/>
    </row>
    <row r="8135" spans="1:8" x14ac:dyDescent="0.3">
      <c r="A8135" s="68"/>
      <c r="B8135" s="68"/>
      <c r="C8135" s="68"/>
      <c r="D8135" s="68"/>
      <c r="E8135" s="68"/>
      <c r="F8135" s="68"/>
      <c r="G8135" s="68"/>
      <c r="H8135" s="68"/>
    </row>
    <row r="8136" spans="1:8" x14ac:dyDescent="0.3">
      <c r="A8136" s="68"/>
      <c r="B8136" s="68"/>
      <c r="C8136" s="68"/>
      <c r="D8136" s="68"/>
      <c r="E8136" s="68"/>
      <c r="F8136" s="68"/>
      <c r="G8136" s="68"/>
      <c r="H8136" s="68"/>
    </row>
    <row r="8137" spans="1:8" x14ac:dyDescent="0.3">
      <c r="A8137" s="68"/>
      <c r="B8137" s="68"/>
      <c r="C8137" s="68"/>
      <c r="D8137" s="68"/>
      <c r="E8137" s="68"/>
      <c r="F8137" s="68"/>
      <c r="G8137" s="68"/>
      <c r="H8137" s="68"/>
    </row>
    <row r="8138" spans="1:8" x14ac:dyDescent="0.3">
      <c r="A8138" s="68"/>
      <c r="B8138" s="68"/>
      <c r="C8138" s="68"/>
      <c r="D8138" s="68"/>
      <c r="E8138" s="68"/>
      <c r="F8138" s="68"/>
      <c r="G8138" s="68"/>
      <c r="H8138" s="68"/>
    </row>
    <row r="8139" spans="1:8" x14ac:dyDescent="0.3">
      <c r="A8139" s="68"/>
      <c r="B8139" s="68"/>
      <c r="C8139" s="68"/>
      <c r="D8139" s="68"/>
      <c r="E8139" s="68"/>
      <c r="F8139" s="68"/>
      <c r="G8139" s="68"/>
      <c r="H8139" s="68"/>
    </row>
    <row r="8140" spans="1:8" x14ac:dyDescent="0.3">
      <c r="A8140" s="68"/>
      <c r="B8140" s="68"/>
      <c r="C8140" s="68"/>
      <c r="D8140" s="68"/>
      <c r="E8140" s="68"/>
      <c r="F8140" s="68"/>
      <c r="G8140" s="68"/>
      <c r="H8140" s="68"/>
    </row>
    <row r="8141" spans="1:8" x14ac:dyDescent="0.3">
      <c r="A8141" s="68"/>
      <c r="B8141" s="68"/>
      <c r="C8141" s="68"/>
      <c r="D8141" s="68"/>
      <c r="E8141" s="68"/>
      <c r="F8141" s="68"/>
      <c r="G8141" s="68"/>
      <c r="H8141" s="68"/>
    </row>
    <row r="8142" spans="1:8" x14ac:dyDescent="0.3">
      <c r="A8142" s="68"/>
      <c r="B8142" s="68"/>
      <c r="C8142" s="68"/>
      <c r="D8142" s="68"/>
      <c r="E8142" s="68"/>
      <c r="F8142" s="68"/>
      <c r="G8142" s="68"/>
      <c r="H8142" s="68"/>
    </row>
    <row r="8143" spans="1:8" x14ac:dyDescent="0.3">
      <c r="A8143" s="68"/>
      <c r="B8143" s="68"/>
      <c r="C8143" s="68"/>
      <c r="D8143" s="68"/>
      <c r="E8143" s="68"/>
      <c r="F8143" s="68"/>
      <c r="G8143" s="68"/>
      <c r="H8143" s="68"/>
    </row>
    <row r="8144" spans="1:8" x14ac:dyDescent="0.3">
      <c r="A8144" s="68"/>
      <c r="B8144" s="68"/>
      <c r="C8144" s="68"/>
      <c r="D8144" s="68"/>
      <c r="E8144" s="68"/>
      <c r="F8144" s="68"/>
      <c r="G8144" s="68"/>
      <c r="H8144" s="68"/>
    </row>
    <row r="8145" spans="1:8" x14ac:dyDescent="0.3">
      <c r="A8145" s="68"/>
      <c r="B8145" s="68"/>
      <c r="C8145" s="68"/>
      <c r="D8145" s="68"/>
      <c r="E8145" s="68"/>
      <c r="F8145" s="68"/>
      <c r="G8145" s="68"/>
      <c r="H8145" s="68"/>
    </row>
    <row r="8146" spans="1:8" x14ac:dyDescent="0.3">
      <c r="A8146" s="68"/>
      <c r="B8146" s="68"/>
      <c r="C8146" s="68"/>
      <c r="D8146" s="68"/>
      <c r="E8146" s="68"/>
      <c r="F8146" s="68"/>
      <c r="G8146" s="68"/>
      <c r="H8146" s="68"/>
    </row>
    <row r="8147" spans="1:8" x14ac:dyDescent="0.3">
      <c r="A8147" s="68"/>
      <c r="B8147" s="68"/>
      <c r="C8147" s="68"/>
      <c r="D8147" s="68"/>
      <c r="E8147" s="68"/>
      <c r="F8147" s="68"/>
      <c r="G8147" s="68"/>
      <c r="H8147" s="68"/>
    </row>
    <row r="8148" spans="1:8" x14ac:dyDescent="0.3">
      <c r="A8148" s="68"/>
      <c r="B8148" s="68"/>
      <c r="C8148" s="68"/>
      <c r="D8148" s="68"/>
      <c r="E8148" s="68"/>
      <c r="F8148" s="68"/>
      <c r="G8148" s="68"/>
      <c r="H8148" s="68"/>
    </row>
    <row r="8149" spans="1:8" x14ac:dyDescent="0.3">
      <c r="A8149" s="68"/>
      <c r="B8149" s="68"/>
      <c r="C8149" s="68"/>
      <c r="D8149" s="68"/>
      <c r="E8149" s="68"/>
      <c r="F8149" s="68"/>
      <c r="G8149" s="68"/>
      <c r="H8149" s="68"/>
    </row>
    <row r="8150" spans="1:8" x14ac:dyDescent="0.3">
      <c r="A8150" s="68"/>
      <c r="B8150" s="68"/>
      <c r="C8150" s="68"/>
      <c r="D8150" s="68"/>
      <c r="E8150" s="68"/>
      <c r="F8150" s="68"/>
      <c r="G8150" s="68"/>
      <c r="H8150" s="68"/>
    </row>
    <row r="8151" spans="1:8" x14ac:dyDescent="0.3">
      <c r="A8151" s="68"/>
      <c r="B8151" s="68"/>
      <c r="C8151" s="68"/>
      <c r="D8151" s="68"/>
      <c r="E8151" s="68"/>
      <c r="F8151" s="68"/>
      <c r="G8151" s="68"/>
      <c r="H8151" s="68"/>
    </row>
    <row r="8152" spans="1:8" x14ac:dyDescent="0.3">
      <c r="A8152" s="68"/>
      <c r="B8152" s="68"/>
      <c r="C8152" s="68"/>
      <c r="D8152" s="68"/>
      <c r="E8152" s="68"/>
      <c r="F8152" s="68"/>
      <c r="G8152" s="68"/>
      <c r="H8152" s="68"/>
    </row>
    <row r="8153" spans="1:8" x14ac:dyDescent="0.3">
      <c r="A8153" s="68"/>
      <c r="B8153" s="68"/>
      <c r="C8153" s="68"/>
      <c r="D8153" s="68"/>
      <c r="E8153" s="68"/>
      <c r="F8153" s="68"/>
      <c r="G8153" s="68"/>
      <c r="H8153" s="68"/>
    </row>
    <row r="8154" spans="1:8" x14ac:dyDescent="0.3">
      <c r="A8154" s="68"/>
      <c r="B8154" s="68"/>
      <c r="C8154" s="68"/>
      <c r="D8154" s="68"/>
      <c r="E8154" s="68"/>
      <c r="F8154" s="68"/>
      <c r="G8154" s="68"/>
      <c r="H8154" s="68"/>
    </row>
    <row r="8155" spans="1:8" x14ac:dyDescent="0.3">
      <c r="A8155" s="68"/>
      <c r="B8155" s="68"/>
      <c r="C8155" s="68"/>
      <c r="D8155" s="68"/>
      <c r="E8155" s="68"/>
      <c r="F8155" s="68"/>
      <c r="G8155" s="68"/>
      <c r="H8155" s="68"/>
    </row>
    <row r="8156" spans="1:8" x14ac:dyDescent="0.3">
      <c r="A8156" s="68"/>
      <c r="B8156" s="68"/>
      <c r="C8156" s="68"/>
      <c r="D8156" s="68"/>
      <c r="E8156" s="68"/>
      <c r="F8156" s="68"/>
      <c r="G8156" s="68"/>
      <c r="H8156" s="68"/>
    </row>
    <row r="8157" spans="1:8" x14ac:dyDescent="0.3">
      <c r="A8157" s="68"/>
      <c r="B8157" s="68"/>
      <c r="C8157" s="68"/>
      <c r="D8157" s="68"/>
      <c r="E8157" s="68"/>
      <c r="F8157" s="68"/>
      <c r="G8157" s="68"/>
      <c r="H8157" s="68"/>
    </row>
    <row r="8158" spans="1:8" x14ac:dyDescent="0.3">
      <c r="A8158" s="68"/>
      <c r="B8158" s="68"/>
      <c r="C8158" s="68"/>
      <c r="D8158" s="68"/>
      <c r="E8158" s="68"/>
      <c r="F8158" s="68"/>
      <c r="G8158" s="68"/>
      <c r="H8158" s="68"/>
    </row>
    <row r="8159" spans="1:8" x14ac:dyDescent="0.3">
      <c r="A8159" s="68"/>
      <c r="B8159" s="68"/>
      <c r="C8159" s="68"/>
      <c r="D8159" s="68"/>
      <c r="E8159" s="68"/>
      <c r="F8159" s="68"/>
      <c r="G8159" s="68"/>
      <c r="H8159" s="68"/>
    </row>
    <row r="8160" spans="1:8" x14ac:dyDescent="0.3">
      <c r="A8160" s="68"/>
      <c r="B8160" s="68"/>
      <c r="C8160" s="68"/>
      <c r="D8160" s="68"/>
      <c r="E8160" s="68"/>
      <c r="F8160" s="68"/>
      <c r="G8160" s="68"/>
      <c r="H8160" s="68"/>
    </row>
    <row r="8161" spans="1:8" x14ac:dyDescent="0.3">
      <c r="A8161" s="68"/>
      <c r="B8161" s="68"/>
      <c r="C8161" s="68"/>
      <c r="D8161" s="68"/>
      <c r="E8161" s="68"/>
      <c r="F8161" s="68"/>
      <c r="G8161" s="68"/>
      <c r="H8161" s="68"/>
    </row>
    <row r="8162" spans="1:8" x14ac:dyDescent="0.3">
      <c r="A8162" s="68"/>
      <c r="B8162" s="68"/>
      <c r="C8162" s="68"/>
      <c r="D8162" s="68"/>
      <c r="E8162" s="68"/>
      <c r="F8162" s="68"/>
      <c r="G8162" s="68"/>
      <c r="H8162" s="68"/>
    </row>
    <row r="8163" spans="1:8" x14ac:dyDescent="0.3">
      <c r="A8163" s="68"/>
      <c r="B8163" s="68"/>
      <c r="C8163" s="68"/>
      <c r="D8163" s="68"/>
      <c r="E8163" s="68"/>
      <c r="F8163" s="68"/>
      <c r="G8163" s="68"/>
      <c r="H8163" s="68"/>
    </row>
    <row r="8164" spans="1:8" x14ac:dyDescent="0.3">
      <c r="A8164" s="68"/>
      <c r="B8164" s="68"/>
      <c r="C8164" s="68"/>
      <c r="D8164" s="68"/>
      <c r="E8164" s="68"/>
      <c r="F8164" s="68"/>
      <c r="G8164" s="68"/>
      <c r="H8164" s="68"/>
    </row>
    <row r="8165" spans="1:8" x14ac:dyDescent="0.3">
      <c r="A8165" s="68"/>
      <c r="B8165" s="68"/>
      <c r="C8165" s="68"/>
      <c r="D8165" s="68"/>
      <c r="E8165" s="68"/>
      <c r="F8165" s="68"/>
      <c r="G8165" s="68"/>
      <c r="H8165" s="68"/>
    </row>
    <row r="8166" spans="1:8" x14ac:dyDescent="0.3">
      <c r="A8166" s="68"/>
      <c r="B8166" s="68"/>
      <c r="C8166" s="68"/>
      <c r="D8166" s="68"/>
      <c r="E8166" s="68"/>
      <c r="F8166" s="68"/>
      <c r="G8166" s="68"/>
      <c r="H8166" s="68"/>
    </row>
    <row r="8167" spans="1:8" x14ac:dyDescent="0.3">
      <c r="A8167" s="68"/>
      <c r="B8167" s="68"/>
      <c r="C8167" s="68"/>
      <c r="D8167" s="68"/>
      <c r="E8167" s="68"/>
      <c r="F8167" s="68"/>
      <c r="G8167" s="68"/>
      <c r="H8167" s="68"/>
    </row>
    <row r="8168" spans="1:8" x14ac:dyDescent="0.3">
      <c r="A8168" s="68"/>
      <c r="B8168" s="68"/>
      <c r="C8168" s="68"/>
      <c r="D8168" s="68"/>
      <c r="E8168" s="68"/>
      <c r="F8168" s="68"/>
      <c r="G8168" s="68"/>
      <c r="H8168" s="68"/>
    </row>
    <row r="8169" spans="1:8" x14ac:dyDescent="0.3">
      <c r="A8169" s="68"/>
      <c r="B8169" s="68"/>
      <c r="C8169" s="68"/>
      <c r="D8169" s="68"/>
      <c r="E8169" s="68"/>
      <c r="F8169" s="68"/>
      <c r="G8169" s="68"/>
      <c r="H8169" s="68"/>
    </row>
    <row r="8170" spans="1:8" x14ac:dyDescent="0.3">
      <c r="A8170" s="68"/>
      <c r="B8170" s="68"/>
      <c r="C8170" s="68"/>
      <c r="D8170" s="68"/>
      <c r="E8170" s="68"/>
      <c r="F8170" s="68"/>
      <c r="G8170" s="68"/>
      <c r="H8170" s="68"/>
    </row>
    <row r="8171" spans="1:8" x14ac:dyDescent="0.3">
      <c r="A8171" s="68"/>
      <c r="B8171" s="68"/>
      <c r="C8171" s="68"/>
      <c r="D8171" s="68"/>
      <c r="E8171" s="68"/>
      <c r="F8171" s="68"/>
      <c r="G8171" s="68"/>
      <c r="H8171" s="68"/>
    </row>
    <row r="8172" spans="1:8" x14ac:dyDescent="0.3">
      <c r="A8172" s="68"/>
      <c r="B8172" s="68"/>
      <c r="C8172" s="68"/>
      <c r="D8172" s="68"/>
      <c r="E8172" s="68"/>
      <c r="F8172" s="68"/>
      <c r="G8172" s="68"/>
      <c r="H8172" s="68"/>
    </row>
    <row r="8173" spans="1:8" x14ac:dyDescent="0.3">
      <c r="A8173" s="68"/>
      <c r="B8173" s="68"/>
      <c r="C8173" s="68"/>
      <c r="D8173" s="68"/>
      <c r="E8173" s="68"/>
      <c r="F8173" s="68"/>
      <c r="G8173" s="68"/>
      <c r="H8173" s="68"/>
    </row>
    <row r="8174" spans="1:8" x14ac:dyDescent="0.3">
      <c r="A8174" s="68"/>
      <c r="B8174" s="68"/>
      <c r="C8174" s="68"/>
      <c r="D8174" s="68"/>
      <c r="E8174" s="68"/>
      <c r="F8174" s="68"/>
      <c r="G8174" s="68"/>
      <c r="H8174" s="68"/>
    </row>
    <row r="8175" spans="1:8" x14ac:dyDescent="0.3">
      <c r="A8175" s="68"/>
      <c r="B8175" s="68"/>
      <c r="C8175" s="68"/>
      <c r="D8175" s="68"/>
      <c r="E8175" s="68"/>
      <c r="F8175" s="68"/>
      <c r="G8175" s="68"/>
      <c r="H8175" s="68"/>
    </row>
    <row r="8176" spans="1:8" x14ac:dyDescent="0.3">
      <c r="A8176" s="68"/>
      <c r="B8176" s="68"/>
      <c r="C8176" s="68"/>
      <c r="D8176" s="68"/>
      <c r="E8176" s="68"/>
      <c r="F8176" s="68"/>
      <c r="G8176" s="68"/>
      <c r="H8176" s="68"/>
    </row>
    <row r="8177" spans="1:8" x14ac:dyDescent="0.3">
      <c r="A8177" s="68"/>
      <c r="B8177" s="68"/>
      <c r="C8177" s="68"/>
      <c r="D8177" s="68"/>
      <c r="E8177" s="68"/>
      <c r="F8177" s="68"/>
      <c r="G8177" s="68"/>
      <c r="H8177" s="68"/>
    </row>
    <row r="8178" spans="1:8" x14ac:dyDescent="0.3">
      <c r="A8178" s="68"/>
      <c r="B8178" s="68"/>
      <c r="C8178" s="68"/>
      <c r="D8178" s="68"/>
      <c r="E8178" s="68"/>
      <c r="F8178" s="68"/>
      <c r="G8178" s="68"/>
      <c r="H8178" s="68"/>
    </row>
    <row r="8179" spans="1:8" x14ac:dyDescent="0.3">
      <c r="A8179" s="68"/>
      <c r="B8179" s="68"/>
      <c r="C8179" s="68"/>
      <c r="D8179" s="68"/>
      <c r="E8179" s="68"/>
      <c r="F8179" s="68"/>
      <c r="G8179" s="68"/>
      <c r="H8179" s="68"/>
    </row>
    <row r="8180" spans="1:8" x14ac:dyDescent="0.3">
      <c r="A8180" s="68"/>
      <c r="B8180" s="68"/>
      <c r="C8180" s="68"/>
      <c r="D8180" s="68"/>
      <c r="E8180" s="68"/>
      <c r="F8180" s="68"/>
      <c r="G8180" s="68"/>
      <c r="H8180" s="68"/>
    </row>
    <row r="8181" spans="1:8" x14ac:dyDescent="0.3">
      <c r="A8181" s="68"/>
      <c r="B8181" s="68"/>
      <c r="C8181" s="68"/>
      <c r="D8181" s="68"/>
      <c r="E8181" s="68"/>
      <c r="F8181" s="68"/>
      <c r="G8181" s="68"/>
      <c r="H8181" s="68"/>
    </row>
    <row r="8182" spans="1:8" x14ac:dyDescent="0.3">
      <c r="A8182" s="68"/>
      <c r="B8182" s="68"/>
      <c r="C8182" s="68"/>
      <c r="D8182" s="68"/>
      <c r="E8182" s="68"/>
      <c r="F8182" s="68"/>
      <c r="G8182" s="68"/>
      <c r="H8182" s="68"/>
    </row>
    <row r="8183" spans="1:8" x14ac:dyDescent="0.3">
      <c r="A8183" s="68"/>
      <c r="B8183" s="68"/>
      <c r="C8183" s="68"/>
      <c r="D8183" s="68"/>
      <c r="E8183" s="68"/>
      <c r="F8183" s="68"/>
      <c r="G8183" s="68"/>
      <c r="H8183" s="68"/>
    </row>
    <row r="8184" spans="1:8" x14ac:dyDescent="0.3">
      <c r="A8184" s="68"/>
      <c r="B8184" s="68"/>
      <c r="C8184" s="68"/>
      <c r="D8184" s="68"/>
      <c r="E8184" s="68"/>
      <c r="F8184" s="68"/>
      <c r="G8184" s="68"/>
      <c r="H8184" s="68"/>
    </row>
    <row r="8185" spans="1:8" x14ac:dyDescent="0.3">
      <c r="A8185" s="68"/>
      <c r="B8185" s="68"/>
      <c r="C8185" s="68"/>
      <c r="D8185" s="68"/>
      <c r="E8185" s="68"/>
      <c r="F8185" s="68"/>
      <c r="G8185" s="68"/>
      <c r="H8185" s="68"/>
    </row>
    <row r="8186" spans="1:8" x14ac:dyDescent="0.3">
      <c r="A8186" s="68"/>
      <c r="B8186" s="68"/>
      <c r="C8186" s="68"/>
      <c r="D8186" s="68"/>
      <c r="E8186" s="68"/>
      <c r="F8186" s="68"/>
      <c r="G8186" s="68"/>
      <c r="H8186" s="68"/>
    </row>
    <row r="8187" spans="1:8" x14ac:dyDescent="0.3">
      <c r="A8187" s="68"/>
      <c r="B8187" s="68"/>
      <c r="C8187" s="68"/>
      <c r="D8187" s="68"/>
      <c r="E8187" s="68"/>
      <c r="F8187" s="68"/>
      <c r="G8187" s="68"/>
      <c r="H8187" s="68"/>
    </row>
    <row r="8188" spans="1:8" x14ac:dyDescent="0.3">
      <c r="A8188" s="68"/>
      <c r="B8188" s="68"/>
      <c r="C8188" s="68"/>
      <c r="D8188" s="68"/>
      <c r="E8188" s="68"/>
      <c r="F8188" s="68"/>
      <c r="G8188" s="68"/>
      <c r="H8188" s="68"/>
    </row>
    <row r="8189" spans="1:8" x14ac:dyDescent="0.3">
      <c r="A8189" s="68"/>
      <c r="B8189" s="68"/>
      <c r="C8189" s="68"/>
      <c r="D8189" s="68"/>
      <c r="E8189" s="68"/>
      <c r="F8189" s="68"/>
      <c r="G8189" s="68"/>
      <c r="H8189" s="68"/>
    </row>
    <row r="8190" spans="1:8" x14ac:dyDescent="0.3">
      <c r="A8190" s="68"/>
      <c r="B8190" s="68"/>
      <c r="C8190" s="68"/>
      <c r="D8190" s="68"/>
      <c r="E8190" s="68"/>
      <c r="F8190" s="68"/>
      <c r="G8190" s="68"/>
      <c r="H8190" s="68"/>
    </row>
    <row r="8191" spans="1:8" x14ac:dyDescent="0.3">
      <c r="A8191" s="68"/>
      <c r="B8191" s="68"/>
      <c r="C8191" s="68"/>
      <c r="D8191" s="68"/>
      <c r="E8191" s="68"/>
      <c r="F8191" s="68"/>
      <c r="G8191" s="68"/>
      <c r="H8191" s="68"/>
    </row>
    <row r="8192" spans="1:8" x14ac:dyDescent="0.3">
      <c r="A8192" s="68"/>
      <c r="B8192" s="68"/>
      <c r="C8192" s="68"/>
      <c r="D8192" s="68"/>
      <c r="E8192" s="68"/>
      <c r="F8192" s="68"/>
      <c r="G8192" s="68"/>
      <c r="H8192" s="68"/>
    </row>
    <row r="8193" spans="1:8" x14ac:dyDescent="0.3">
      <c r="A8193" s="68"/>
      <c r="B8193" s="68"/>
      <c r="C8193" s="68"/>
      <c r="D8193" s="68"/>
      <c r="E8193" s="68"/>
      <c r="F8193" s="68"/>
      <c r="G8193" s="68"/>
      <c r="H8193" s="68"/>
    </row>
    <row r="8194" spans="1:8" x14ac:dyDescent="0.3">
      <c r="A8194" s="68"/>
      <c r="B8194" s="68"/>
      <c r="C8194" s="68"/>
      <c r="D8194" s="68"/>
      <c r="E8194" s="68"/>
      <c r="F8194" s="68"/>
      <c r="G8194" s="68"/>
      <c r="H8194" s="68"/>
    </row>
    <row r="8195" spans="1:8" x14ac:dyDescent="0.3">
      <c r="A8195" s="68"/>
      <c r="B8195" s="68"/>
      <c r="C8195" s="68"/>
      <c r="D8195" s="68"/>
      <c r="E8195" s="68"/>
      <c r="F8195" s="68"/>
      <c r="G8195" s="68"/>
      <c r="H8195" s="68"/>
    </row>
    <row r="8196" spans="1:8" x14ac:dyDescent="0.3">
      <c r="A8196" s="68"/>
      <c r="B8196" s="68"/>
      <c r="C8196" s="68"/>
      <c r="D8196" s="68"/>
      <c r="E8196" s="68"/>
      <c r="F8196" s="68"/>
      <c r="G8196" s="68"/>
      <c r="H8196" s="68"/>
    </row>
    <row r="8197" spans="1:8" x14ac:dyDescent="0.3">
      <c r="A8197" s="68"/>
      <c r="B8197" s="68"/>
      <c r="C8197" s="68"/>
      <c r="D8197" s="68"/>
      <c r="E8197" s="68"/>
      <c r="F8197" s="68"/>
      <c r="G8197" s="68"/>
      <c r="H8197" s="68"/>
    </row>
    <row r="8198" spans="1:8" x14ac:dyDescent="0.3">
      <c r="A8198" s="68"/>
      <c r="B8198" s="68"/>
      <c r="C8198" s="68"/>
      <c r="D8198" s="68"/>
      <c r="E8198" s="68"/>
      <c r="F8198" s="68"/>
      <c r="G8198" s="68"/>
      <c r="H8198" s="68"/>
    </row>
    <row r="8199" spans="1:8" x14ac:dyDescent="0.3">
      <c r="A8199" s="68"/>
      <c r="B8199" s="68"/>
      <c r="C8199" s="68"/>
      <c r="D8199" s="68"/>
      <c r="E8199" s="68"/>
      <c r="F8199" s="68"/>
      <c r="G8199" s="68"/>
      <c r="H8199" s="68"/>
    </row>
    <row r="8200" spans="1:8" x14ac:dyDescent="0.3">
      <c r="A8200" s="68"/>
      <c r="B8200" s="68"/>
      <c r="C8200" s="68"/>
      <c r="D8200" s="68"/>
      <c r="E8200" s="68"/>
      <c r="F8200" s="68"/>
      <c r="G8200" s="68"/>
      <c r="H8200" s="68"/>
    </row>
    <row r="8201" spans="1:8" x14ac:dyDescent="0.3">
      <c r="A8201" s="68"/>
      <c r="B8201" s="68"/>
      <c r="C8201" s="68"/>
      <c r="D8201" s="68"/>
      <c r="E8201" s="68"/>
      <c r="F8201" s="68"/>
      <c r="G8201" s="68"/>
      <c r="H8201" s="68"/>
    </row>
    <row r="8202" spans="1:8" x14ac:dyDescent="0.3">
      <c r="A8202" s="68"/>
      <c r="B8202" s="68"/>
      <c r="C8202" s="68"/>
      <c r="D8202" s="68"/>
      <c r="E8202" s="68"/>
      <c r="F8202" s="68"/>
      <c r="G8202" s="68"/>
      <c r="H8202" s="68"/>
    </row>
    <row r="8203" spans="1:8" x14ac:dyDescent="0.3">
      <c r="A8203" s="68"/>
      <c r="B8203" s="68"/>
      <c r="C8203" s="68"/>
      <c r="D8203" s="68"/>
      <c r="E8203" s="68"/>
      <c r="F8203" s="68"/>
      <c r="G8203" s="68"/>
      <c r="H8203" s="68"/>
    </row>
    <row r="8204" spans="1:8" x14ac:dyDescent="0.3">
      <c r="A8204" s="68"/>
      <c r="B8204" s="68"/>
      <c r="C8204" s="68"/>
      <c r="D8204" s="68"/>
      <c r="E8204" s="68"/>
      <c r="F8204" s="68"/>
      <c r="G8204" s="68"/>
      <c r="H8204" s="68"/>
    </row>
    <row r="8205" spans="1:8" x14ac:dyDescent="0.3">
      <c r="A8205" s="68"/>
      <c r="B8205" s="68"/>
      <c r="C8205" s="68"/>
      <c r="D8205" s="68"/>
      <c r="E8205" s="68"/>
      <c r="F8205" s="68"/>
      <c r="G8205" s="68"/>
      <c r="H8205" s="68"/>
    </row>
    <row r="8206" spans="1:8" x14ac:dyDescent="0.3">
      <c r="A8206" s="68"/>
      <c r="B8206" s="68"/>
      <c r="C8206" s="68"/>
      <c r="D8206" s="68"/>
      <c r="E8206" s="68"/>
      <c r="F8206" s="68"/>
      <c r="G8206" s="68"/>
      <c r="H8206" s="68"/>
    </row>
    <row r="8207" spans="1:8" x14ac:dyDescent="0.3">
      <c r="A8207" s="68"/>
      <c r="B8207" s="68"/>
      <c r="C8207" s="68"/>
      <c r="D8207" s="68"/>
      <c r="E8207" s="68"/>
      <c r="F8207" s="68"/>
      <c r="G8207" s="68"/>
      <c r="H8207" s="68"/>
    </row>
    <row r="8208" spans="1:8" x14ac:dyDescent="0.3">
      <c r="A8208" s="68"/>
      <c r="B8208" s="68"/>
      <c r="C8208" s="68"/>
      <c r="D8208" s="68"/>
      <c r="E8208" s="68"/>
      <c r="F8208" s="68"/>
      <c r="G8208" s="68"/>
      <c r="H8208" s="68"/>
    </row>
    <row r="8209" spans="1:8" x14ac:dyDescent="0.3">
      <c r="A8209" s="68"/>
      <c r="B8209" s="68"/>
      <c r="C8209" s="68"/>
      <c r="D8209" s="68"/>
      <c r="E8209" s="68"/>
      <c r="F8209" s="68"/>
      <c r="G8209" s="68"/>
      <c r="H8209" s="68"/>
    </row>
    <row r="8210" spans="1:8" x14ac:dyDescent="0.3">
      <c r="A8210" s="68"/>
      <c r="B8210" s="68"/>
      <c r="C8210" s="68"/>
      <c r="D8210" s="68"/>
      <c r="E8210" s="68"/>
      <c r="F8210" s="68"/>
      <c r="G8210" s="68"/>
      <c r="H8210" s="68"/>
    </row>
    <row r="8211" spans="1:8" x14ac:dyDescent="0.3">
      <c r="A8211" s="68"/>
      <c r="B8211" s="68"/>
      <c r="C8211" s="68"/>
      <c r="D8211" s="68"/>
      <c r="E8211" s="68"/>
      <c r="F8211" s="68"/>
      <c r="G8211" s="68"/>
      <c r="H8211" s="68"/>
    </row>
    <row r="8212" spans="1:8" x14ac:dyDescent="0.3">
      <c r="A8212" s="68"/>
      <c r="B8212" s="68"/>
      <c r="C8212" s="68"/>
      <c r="D8212" s="68"/>
      <c r="E8212" s="68"/>
      <c r="F8212" s="68"/>
      <c r="G8212" s="68"/>
      <c r="H8212" s="68"/>
    </row>
    <row r="8213" spans="1:8" x14ac:dyDescent="0.3">
      <c r="A8213" s="68"/>
      <c r="B8213" s="68"/>
      <c r="C8213" s="68"/>
      <c r="D8213" s="68"/>
      <c r="E8213" s="68"/>
      <c r="F8213" s="68"/>
      <c r="G8213" s="68"/>
      <c r="H8213" s="68"/>
    </row>
    <row r="8214" spans="1:8" x14ac:dyDescent="0.3">
      <c r="A8214" s="68"/>
      <c r="B8214" s="68"/>
      <c r="C8214" s="68"/>
      <c r="D8214" s="68"/>
      <c r="E8214" s="68"/>
      <c r="F8214" s="68"/>
      <c r="G8214" s="68"/>
      <c r="H8214" s="68"/>
    </row>
    <row r="8215" spans="1:8" x14ac:dyDescent="0.3">
      <c r="A8215" s="68"/>
      <c r="B8215" s="68"/>
      <c r="C8215" s="68"/>
      <c r="D8215" s="68"/>
      <c r="E8215" s="68"/>
      <c r="F8215" s="68"/>
      <c r="G8215" s="68"/>
      <c r="H8215" s="68"/>
    </row>
    <row r="8216" spans="1:8" x14ac:dyDescent="0.3">
      <c r="A8216" s="68"/>
      <c r="B8216" s="68"/>
      <c r="C8216" s="68"/>
      <c r="D8216" s="68"/>
      <c r="E8216" s="68"/>
      <c r="F8216" s="68"/>
      <c r="G8216" s="68"/>
      <c r="H8216" s="68"/>
    </row>
    <row r="8217" spans="1:8" x14ac:dyDescent="0.3">
      <c r="A8217" s="68"/>
      <c r="B8217" s="68"/>
      <c r="C8217" s="68"/>
      <c r="D8217" s="68"/>
      <c r="E8217" s="68"/>
      <c r="F8217" s="68"/>
      <c r="G8217" s="68"/>
      <c r="H8217" s="68"/>
    </row>
    <row r="8218" spans="1:8" x14ac:dyDescent="0.3">
      <c r="A8218" s="68"/>
      <c r="B8218" s="68"/>
      <c r="C8218" s="68"/>
      <c r="D8218" s="68"/>
      <c r="E8218" s="68"/>
      <c r="F8218" s="68"/>
      <c r="G8218" s="68"/>
      <c r="H8218" s="68"/>
    </row>
    <row r="8219" spans="1:8" x14ac:dyDescent="0.3">
      <c r="A8219" s="68"/>
      <c r="B8219" s="68"/>
      <c r="C8219" s="68"/>
      <c r="D8219" s="68"/>
      <c r="E8219" s="68"/>
      <c r="F8219" s="68"/>
      <c r="G8219" s="68"/>
      <c r="H8219" s="68"/>
    </row>
    <row r="8220" spans="1:8" x14ac:dyDescent="0.3">
      <c r="A8220" s="68"/>
      <c r="B8220" s="68"/>
      <c r="C8220" s="68"/>
      <c r="D8220" s="68"/>
      <c r="E8220" s="68"/>
      <c r="F8220" s="68"/>
      <c r="G8220" s="68"/>
      <c r="H8220" s="68"/>
    </row>
    <row r="8221" spans="1:8" x14ac:dyDescent="0.3">
      <c r="A8221" s="68"/>
      <c r="B8221" s="68"/>
      <c r="C8221" s="68"/>
      <c r="D8221" s="68"/>
      <c r="E8221" s="68"/>
      <c r="F8221" s="68"/>
      <c r="G8221" s="68"/>
      <c r="H8221" s="68"/>
    </row>
    <row r="8222" spans="1:8" x14ac:dyDescent="0.3">
      <c r="A8222" s="68"/>
      <c r="B8222" s="68"/>
      <c r="C8222" s="68"/>
      <c r="D8222" s="68"/>
      <c r="E8222" s="68"/>
      <c r="F8222" s="68"/>
      <c r="G8222" s="68"/>
      <c r="H8222" s="68"/>
    </row>
    <row r="8223" spans="1:8" x14ac:dyDescent="0.3">
      <c r="A8223" s="68"/>
      <c r="B8223" s="68"/>
      <c r="C8223" s="68"/>
      <c r="D8223" s="68"/>
      <c r="E8223" s="68"/>
      <c r="F8223" s="68"/>
      <c r="G8223" s="68"/>
      <c r="H8223" s="68"/>
    </row>
    <row r="8224" spans="1:8" x14ac:dyDescent="0.3">
      <c r="A8224" s="68"/>
      <c r="B8224" s="68"/>
      <c r="C8224" s="68"/>
      <c r="D8224" s="68"/>
      <c r="E8224" s="68"/>
      <c r="F8224" s="68"/>
      <c r="G8224" s="68"/>
      <c r="H8224" s="68"/>
    </row>
    <row r="8225" spans="1:8" x14ac:dyDescent="0.3">
      <c r="A8225" s="68"/>
      <c r="B8225" s="68"/>
      <c r="C8225" s="68"/>
      <c r="D8225" s="68"/>
      <c r="E8225" s="68"/>
      <c r="F8225" s="68"/>
      <c r="G8225" s="68"/>
      <c r="H8225" s="68"/>
    </row>
    <row r="8226" spans="1:8" x14ac:dyDescent="0.3">
      <c r="A8226" s="68"/>
      <c r="B8226" s="68"/>
      <c r="C8226" s="68"/>
      <c r="D8226" s="68"/>
      <c r="E8226" s="68"/>
      <c r="F8226" s="68"/>
      <c r="G8226" s="68"/>
      <c r="H8226" s="68"/>
    </row>
    <row r="8227" spans="1:8" x14ac:dyDescent="0.3">
      <c r="A8227" s="68"/>
      <c r="B8227" s="68"/>
      <c r="C8227" s="68"/>
      <c r="D8227" s="68"/>
      <c r="E8227" s="68"/>
      <c r="F8227" s="68"/>
      <c r="G8227" s="68"/>
      <c r="H8227" s="68"/>
    </row>
    <row r="8228" spans="1:8" x14ac:dyDescent="0.3">
      <c r="A8228" s="68"/>
      <c r="B8228" s="68"/>
      <c r="C8228" s="68"/>
      <c r="D8228" s="68"/>
      <c r="E8228" s="68"/>
      <c r="F8228" s="68"/>
      <c r="G8228" s="68"/>
      <c r="H8228" s="68"/>
    </row>
    <row r="8229" spans="1:8" x14ac:dyDescent="0.3">
      <c r="A8229" s="68"/>
      <c r="B8229" s="68"/>
      <c r="C8229" s="68"/>
      <c r="D8229" s="68"/>
      <c r="E8229" s="68"/>
      <c r="F8229" s="68"/>
      <c r="G8229" s="68"/>
      <c r="H8229" s="68"/>
    </row>
    <row r="8230" spans="1:8" x14ac:dyDescent="0.3">
      <c r="A8230" s="68"/>
      <c r="B8230" s="68"/>
      <c r="C8230" s="68"/>
      <c r="D8230" s="68"/>
      <c r="E8230" s="68"/>
      <c r="F8230" s="68"/>
      <c r="G8230" s="68"/>
      <c r="H8230" s="68"/>
    </row>
    <row r="8231" spans="1:8" x14ac:dyDescent="0.3">
      <c r="A8231" s="68"/>
      <c r="B8231" s="68"/>
      <c r="C8231" s="68"/>
      <c r="D8231" s="68"/>
      <c r="E8231" s="68"/>
      <c r="F8231" s="68"/>
      <c r="G8231" s="68"/>
      <c r="H8231" s="68"/>
    </row>
    <row r="8232" spans="1:8" x14ac:dyDescent="0.3">
      <c r="A8232" s="68"/>
      <c r="B8232" s="68"/>
      <c r="C8232" s="68"/>
      <c r="D8232" s="68"/>
      <c r="E8232" s="68"/>
      <c r="F8232" s="68"/>
      <c r="G8232" s="68"/>
      <c r="H8232" s="68"/>
    </row>
    <row r="8233" spans="1:8" x14ac:dyDescent="0.3">
      <c r="A8233" s="68"/>
      <c r="B8233" s="68"/>
      <c r="C8233" s="68"/>
      <c r="D8233" s="68"/>
      <c r="E8233" s="68"/>
      <c r="F8233" s="68"/>
      <c r="G8233" s="68"/>
      <c r="H8233" s="68"/>
    </row>
    <row r="8234" spans="1:8" x14ac:dyDescent="0.3">
      <c r="A8234" s="68"/>
      <c r="B8234" s="68"/>
      <c r="C8234" s="68"/>
      <c r="D8234" s="68"/>
      <c r="E8234" s="68"/>
      <c r="F8234" s="68"/>
      <c r="G8234" s="68"/>
      <c r="H8234" s="68"/>
    </row>
    <row r="8235" spans="1:8" x14ac:dyDescent="0.3">
      <c r="A8235" s="68"/>
      <c r="B8235" s="68"/>
      <c r="C8235" s="68"/>
      <c r="D8235" s="68"/>
      <c r="E8235" s="68"/>
      <c r="F8235" s="68"/>
      <c r="G8235" s="68"/>
      <c r="H8235" s="68"/>
    </row>
    <row r="8236" spans="1:8" x14ac:dyDescent="0.3">
      <c r="A8236" s="68"/>
      <c r="B8236" s="68"/>
      <c r="C8236" s="68"/>
      <c r="D8236" s="68"/>
      <c r="E8236" s="68"/>
      <c r="F8236" s="68"/>
      <c r="G8236" s="68"/>
      <c r="H8236" s="68"/>
    </row>
    <row r="8237" spans="1:8" x14ac:dyDescent="0.3">
      <c r="A8237" s="68"/>
      <c r="B8237" s="68"/>
      <c r="C8237" s="68"/>
      <c r="D8237" s="68"/>
      <c r="E8237" s="68"/>
      <c r="F8237" s="68"/>
      <c r="G8237" s="68"/>
      <c r="H8237" s="68"/>
    </row>
    <row r="8238" spans="1:8" x14ac:dyDescent="0.3">
      <c r="A8238" s="68"/>
      <c r="B8238" s="68"/>
      <c r="C8238" s="68"/>
      <c r="D8238" s="68"/>
      <c r="E8238" s="68"/>
      <c r="F8238" s="68"/>
      <c r="G8238" s="68"/>
      <c r="H8238" s="68"/>
    </row>
    <row r="8239" spans="1:8" x14ac:dyDescent="0.3">
      <c r="A8239" s="68"/>
      <c r="B8239" s="68"/>
      <c r="C8239" s="68"/>
      <c r="D8239" s="68"/>
      <c r="E8239" s="68"/>
      <c r="F8239" s="68"/>
      <c r="G8239" s="68"/>
      <c r="H8239" s="68"/>
    </row>
    <row r="8240" spans="1:8" x14ac:dyDescent="0.3">
      <c r="A8240" s="68"/>
      <c r="B8240" s="68"/>
      <c r="C8240" s="68"/>
      <c r="D8240" s="68"/>
      <c r="E8240" s="68"/>
      <c r="F8240" s="68"/>
      <c r="G8240" s="68"/>
      <c r="H8240" s="68"/>
    </row>
    <row r="8241" spans="1:8" x14ac:dyDescent="0.3">
      <c r="A8241" s="68"/>
      <c r="B8241" s="68"/>
      <c r="C8241" s="68"/>
      <c r="D8241" s="68"/>
      <c r="E8241" s="68"/>
      <c r="F8241" s="68"/>
      <c r="G8241" s="68"/>
      <c r="H8241" s="68"/>
    </row>
    <row r="8242" spans="1:8" x14ac:dyDescent="0.3">
      <c r="A8242" s="68"/>
      <c r="B8242" s="68"/>
      <c r="C8242" s="68"/>
      <c r="D8242" s="68"/>
      <c r="E8242" s="68"/>
      <c r="F8242" s="68"/>
      <c r="G8242" s="68"/>
      <c r="H8242" s="68"/>
    </row>
    <row r="8243" spans="1:8" x14ac:dyDescent="0.3">
      <c r="A8243" s="68"/>
      <c r="B8243" s="68"/>
      <c r="C8243" s="68"/>
      <c r="D8243" s="68"/>
      <c r="E8243" s="68"/>
      <c r="F8243" s="68"/>
      <c r="G8243" s="68"/>
      <c r="H8243" s="68"/>
    </row>
    <row r="8244" spans="1:8" x14ac:dyDescent="0.3">
      <c r="A8244" s="68"/>
      <c r="B8244" s="68"/>
      <c r="C8244" s="68"/>
      <c r="D8244" s="68"/>
      <c r="E8244" s="68"/>
      <c r="F8244" s="68"/>
      <c r="G8244" s="68"/>
      <c r="H8244" s="68"/>
    </row>
    <row r="8245" spans="1:8" x14ac:dyDescent="0.3">
      <c r="A8245" s="68"/>
      <c r="B8245" s="68"/>
      <c r="C8245" s="68"/>
      <c r="D8245" s="68"/>
      <c r="E8245" s="68"/>
      <c r="F8245" s="68"/>
      <c r="G8245" s="68"/>
      <c r="H8245" s="68"/>
    </row>
    <row r="8246" spans="1:8" x14ac:dyDescent="0.3">
      <c r="A8246" s="68"/>
      <c r="B8246" s="68"/>
      <c r="C8246" s="68"/>
      <c r="D8246" s="68"/>
      <c r="E8246" s="68"/>
      <c r="F8246" s="68"/>
      <c r="G8246" s="68"/>
      <c r="H8246" s="68"/>
    </row>
    <row r="8247" spans="1:8" x14ac:dyDescent="0.3">
      <c r="A8247" s="68"/>
      <c r="B8247" s="68"/>
      <c r="C8247" s="68"/>
      <c r="D8247" s="68"/>
      <c r="E8247" s="68"/>
      <c r="F8247" s="68"/>
      <c r="G8247" s="68"/>
      <c r="H8247" s="68"/>
    </row>
    <row r="8248" spans="1:8" x14ac:dyDescent="0.3">
      <c r="A8248" s="68"/>
      <c r="B8248" s="68"/>
      <c r="C8248" s="68"/>
      <c r="D8248" s="68"/>
      <c r="E8248" s="68"/>
      <c r="F8248" s="68"/>
      <c r="G8248" s="68"/>
      <c r="H8248" s="68"/>
    </row>
    <row r="8249" spans="1:8" x14ac:dyDescent="0.3">
      <c r="A8249" s="68"/>
      <c r="B8249" s="68"/>
      <c r="C8249" s="68"/>
      <c r="D8249" s="68"/>
      <c r="E8249" s="68"/>
      <c r="F8249" s="68"/>
      <c r="G8249" s="68"/>
      <c r="H8249" s="68"/>
    </row>
    <row r="8250" spans="1:8" x14ac:dyDescent="0.3">
      <c r="A8250" s="68"/>
      <c r="B8250" s="68"/>
      <c r="C8250" s="68"/>
      <c r="D8250" s="68"/>
      <c r="E8250" s="68"/>
      <c r="F8250" s="68"/>
      <c r="G8250" s="68"/>
      <c r="H8250" s="68"/>
    </row>
    <row r="8251" spans="1:8" x14ac:dyDescent="0.3">
      <c r="A8251" s="68"/>
      <c r="B8251" s="68"/>
      <c r="C8251" s="68"/>
      <c r="D8251" s="68"/>
      <c r="E8251" s="68"/>
      <c r="F8251" s="68"/>
      <c r="G8251" s="68"/>
      <c r="H8251" s="68"/>
    </row>
    <row r="8252" spans="1:8" x14ac:dyDescent="0.3">
      <c r="A8252" s="68"/>
      <c r="B8252" s="68"/>
      <c r="C8252" s="68"/>
      <c r="D8252" s="68"/>
      <c r="E8252" s="68"/>
      <c r="F8252" s="68"/>
      <c r="G8252" s="68"/>
      <c r="H8252" s="68"/>
    </row>
    <row r="8253" spans="1:8" x14ac:dyDescent="0.3">
      <c r="A8253" s="68"/>
      <c r="B8253" s="68"/>
      <c r="C8253" s="68"/>
      <c r="D8253" s="68"/>
      <c r="E8253" s="68"/>
      <c r="F8253" s="68"/>
      <c r="G8253" s="68"/>
      <c r="H8253" s="68"/>
    </row>
    <row r="8254" spans="1:8" x14ac:dyDescent="0.3">
      <c r="A8254" s="68"/>
      <c r="B8254" s="68"/>
      <c r="C8254" s="68"/>
      <c r="D8254" s="68"/>
      <c r="E8254" s="68"/>
      <c r="F8254" s="68"/>
      <c r="G8254" s="68"/>
      <c r="H8254" s="68"/>
    </row>
    <row r="8255" spans="1:8" x14ac:dyDescent="0.3">
      <c r="A8255" s="68"/>
      <c r="B8255" s="68"/>
      <c r="C8255" s="68"/>
      <c r="D8255" s="68"/>
      <c r="E8255" s="68"/>
      <c r="F8255" s="68"/>
      <c r="G8255" s="68"/>
      <c r="H8255" s="68"/>
    </row>
    <row r="8256" spans="1:8" x14ac:dyDescent="0.3">
      <c r="A8256" s="68"/>
      <c r="B8256" s="68"/>
      <c r="C8256" s="68"/>
      <c r="D8256" s="68"/>
      <c r="E8256" s="68"/>
      <c r="F8256" s="68"/>
      <c r="G8256" s="68"/>
      <c r="H8256" s="68"/>
    </row>
    <row r="8257" spans="1:8" x14ac:dyDescent="0.3">
      <c r="A8257" s="68"/>
      <c r="B8257" s="68"/>
      <c r="C8257" s="68"/>
      <c r="D8257" s="68"/>
      <c r="E8257" s="68"/>
      <c r="F8257" s="68"/>
      <c r="G8257" s="68"/>
      <c r="H8257" s="68"/>
    </row>
    <row r="8258" spans="1:8" x14ac:dyDescent="0.3">
      <c r="A8258" s="68"/>
      <c r="B8258" s="68"/>
      <c r="C8258" s="68"/>
      <c r="D8258" s="68"/>
      <c r="E8258" s="68"/>
      <c r="F8258" s="68"/>
      <c r="G8258" s="68"/>
      <c r="H8258" s="68"/>
    </row>
    <row r="8259" spans="1:8" x14ac:dyDescent="0.3">
      <c r="A8259" s="68"/>
      <c r="B8259" s="68"/>
      <c r="C8259" s="68"/>
      <c r="D8259" s="68"/>
      <c r="E8259" s="68"/>
      <c r="F8259" s="68"/>
      <c r="G8259" s="68"/>
      <c r="H8259" s="68"/>
    </row>
    <row r="8260" spans="1:8" x14ac:dyDescent="0.3">
      <c r="A8260" s="68"/>
      <c r="B8260" s="68"/>
      <c r="C8260" s="68"/>
      <c r="D8260" s="68"/>
      <c r="E8260" s="68"/>
      <c r="F8260" s="68"/>
      <c r="G8260" s="68"/>
      <c r="H8260" s="68"/>
    </row>
    <row r="8261" spans="1:8" x14ac:dyDescent="0.3">
      <c r="A8261" s="68"/>
      <c r="B8261" s="68"/>
      <c r="C8261" s="68"/>
      <c r="D8261" s="68"/>
      <c r="E8261" s="68"/>
      <c r="F8261" s="68"/>
      <c r="G8261" s="68"/>
      <c r="H8261" s="68"/>
    </row>
    <row r="8262" spans="1:8" x14ac:dyDescent="0.3">
      <c r="A8262" s="68"/>
      <c r="B8262" s="68"/>
      <c r="C8262" s="68"/>
      <c r="D8262" s="68"/>
      <c r="E8262" s="68"/>
      <c r="F8262" s="68"/>
      <c r="G8262" s="68"/>
      <c r="H8262" s="68"/>
    </row>
    <row r="8263" spans="1:8" x14ac:dyDescent="0.3">
      <c r="A8263" s="68"/>
      <c r="B8263" s="68"/>
      <c r="C8263" s="68"/>
      <c r="D8263" s="68"/>
      <c r="E8263" s="68"/>
      <c r="F8263" s="68"/>
      <c r="G8263" s="68"/>
      <c r="H8263" s="68"/>
    </row>
    <row r="8264" spans="1:8" x14ac:dyDescent="0.3">
      <c r="A8264" s="68"/>
      <c r="B8264" s="68"/>
      <c r="C8264" s="68"/>
      <c r="D8264" s="68"/>
      <c r="E8264" s="68"/>
      <c r="F8264" s="68"/>
      <c r="G8264" s="68"/>
      <c r="H8264" s="68"/>
    </row>
    <row r="8265" spans="1:8" x14ac:dyDescent="0.3">
      <c r="A8265" s="68"/>
      <c r="B8265" s="68"/>
      <c r="C8265" s="68"/>
      <c r="D8265" s="68"/>
      <c r="E8265" s="68"/>
      <c r="F8265" s="68"/>
      <c r="G8265" s="68"/>
      <c r="H8265" s="68"/>
    </row>
    <row r="8266" spans="1:8" x14ac:dyDescent="0.3">
      <c r="A8266" s="68"/>
      <c r="B8266" s="68"/>
      <c r="C8266" s="68"/>
      <c r="D8266" s="68"/>
      <c r="E8266" s="68"/>
      <c r="F8266" s="68"/>
      <c r="G8266" s="68"/>
      <c r="H8266" s="68"/>
    </row>
    <row r="8267" spans="1:8" x14ac:dyDescent="0.3">
      <c r="A8267" s="68"/>
      <c r="B8267" s="68"/>
      <c r="C8267" s="68"/>
      <c r="D8267" s="68"/>
      <c r="E8267" s="68"/>
      <c r="F8267" s="68"/>
      <c r="G8267" s="68"/>
      <c r="H8267" s="68"/>
    </row>
    <row r="8268" spans="1:8" x14ac:dyDescent="0.3">
      <c r="A8268" s="68"/>
      <c r="B8268" s="68"/>
      <c r="C8268" s="68"/>
      <c r="D8268" s="68"/>
      <c r="E8268" s="68"/>
      <c r="F8268" s="68"/>
      <c r="G8268" s="68"/>
      <c r="H8268" s="68"/>
    </row>
    <row r="8269" spans="1:8" x14ac:dyDescent="0.3">
      <c r="A8269" s="68"/>
      <c r="B8269" s="68"/>
      <c r="C8269" s="68"/>
      <c r="D8269" s="68"/>
      <c r="E8269" s="68"/>
      <c r="F8269" s="68"/>
      <c r="G8269" s="68"/>
      <c r="H8269" s="68"/>
    </row>
    <row r="8270" spans="1:8" x14ac:dyDescent="0.3">
      <c r="A8270" s="68"/>
      <c r="B8270" s="68"/>
      <c r="C8270" s="68"/>
      <c r="D8270" s="68"/>
      <c r="E8270" s="68"/>
      <c r="F8270" s="68"/>
      <c r="G8270" s="68"/>
      <c r="H8270" s="68"/>
    </row>
    <row r="8271" spans="1:8" x14ac:dyDescent="0.3">
      <c r="A8271" s="68"/>
      <c r="B8271" s="68"/>
      <c r="C8271" s="68"/>
      <c r="D8271" s="68"/>
      <c r="E8271" s="68"/>
      <c r="F8271" s="68"/>
      <c r="G8271" s="68"/>
      <c r="H8271" s="68"/>
    </row>
    <row r="8272" spans="1:8" x14ac:dyDescent="0.3">
      <c r="A8272" s="68"/>
      <c r="B8272" s="68"/>
      <c r="C8272" s="68"/>
      <c r="D8272" s="68"/>
      <c r="E8272" s="68"/>
      <c r="F8272" s="68"/>
      <c r="G8272" s="68"/>
      <c r="H8272" s="68"/>
    </row>
    <row r="8273" spans="1:8" x14ac:dyDescent="0.3">
      <c r="A8273" s="68"/>
      <c r="B8273" s="68"/>
      <c r="C8273" s="68"/>
      <c r="D8273" s="68"/>
      <c r="E8273" s="68"/>
      <c r="F8273" s="68"/>
      <c r="G8273" s="68"/>
      <c r="H8273" s="68"/>
    </row>
    <row r="8274" spans="1:8" x14ac:dyDescent="0.3">
      <c r="A8274" s="68"/>
      <c r="B8274" s="68"/>
      <c r="C8274" s="68"/>
      <c r="D8274" s="68"/>
      <c r="E8274" s="68"/>
      <c r="F8274" s="68"/>
      <c r="G8274" s="68"/>
      <c r="H8274" s="68"/>
    </row>
    <row r="8275" spans="1:8" x14ac:dyDescent="0.3">
      <c r="A8275" s="68"/>
      <c r="B8275" s="68"/>
      <c r="C8275" s="68"/>
      <c r="D8275" s="68"/>
      <c r="E8275" s="68"/>
      <c r="F8275" s="68"/>
      <c r="G8275" s="68"/>
      <c r="H8275" s="68"/>
    </row>
    <row r="8276" spans="1:8" x14ac:dyDescent="0.3">
      <c r="A8276" s="68"/>
      <c r="B8276" s="68"/>
      <c r="C8276" s="68"/>
      <c r="D8276" s="68"/>
      <c r="E8276" s="68"/>
      <c r="F8276" s="68"/>
      <c r="G8276" s="68"/>
      <c r="H8276" s="68"/>
    </row>
    <row r="8277" spans="1:8" x14ac:dyDescent="0.3">
      <c r="A8277" s="68"/>
      <c r="B8277" s="68"/>
      <c r="C8277" s="68"/>
      <c r="D8277" s="68"/>
      <c r="E8277" s="68"/>
      <c r="F8277" s="68"/>
      <c r="G8277" s="68"/>
      <c r="H8277" s="68"/>
    </row>
    <row r="8278" spans="1:8" x14ac:dyDescent="0.3">
      <c r="A8278" s="68"/>
      <c r="B8278" s="68"/>
      <c r="C8278" s="68"/>
      <c r="D8278" s="68"/>
      <c r="E8278" s="68"/>
      <c r="F8278" s="68"/>
      <c r="G8278" s="68"/>
      <c r="H8278" s="68"/>
    </row>
    <row r="8279" spans="1:8" x14ac:dyDescent="0.3">
      <c r="A8279" s="68"/>
      <c r="B8279" s="68"/>
      <c r="C8279" s="68"/>
      <c r="D8279" s="68"/>
      <c r="E8279" s="68"/>
      <c r="F8279" s="68"/>
      <c r="G8279" s="68"/>
      <c r="H8279" s="68"/>
    </row>
    <row r="8280" spans="1:8" x14ac:dyDescent="0.3">
      <c r="A8280" s="68"/>
      <c r="B8280" s="68"/>
      <c r="C8280" s="68"/>
      <c r="D8280" s="68"/>
      <c r="E8280" s="68"/>
      <c r="F8280" s="68"/>
      <c r="G8280" s="68"/>
      <c r="H8280" s="68"/>
    </row>
    <row r="8281" spans="1:8" x14ac:dyDescent="0.3">
      <c r="A8281" s="68"/>
      <c r="B8281" s="68"/>
      <c r="C8281" s="68"/>
      <c r="D8281" s="68"/>
      <c r="E8281" s="68"/>
      <c r="F8281" s="68"/>
      <c r="G8281" s="68"/>
      <c r="H8281" s="68"/>
    </row>
    <row r="8282" spans="1:8" x14ac:dyDescent="0.3">
      <c r="A8282" s="68"/>
      <c r="B8282" s="68"/>
      <c r="C8282" s="68"/>
      <c r="D8282" s="68"/>
      <c r="E8282" s="68"/>
      <c r="F8282" s="68"/>
      <c r="G8282" s="68"/>
      <c r="H8282" s="68"/>
    </row>
    <row r="8283" spans="1:8" x14ac:dyDescent="0.3">
      <c r="A8283" s="68"/>
      <c r="B8283" s="68"/>
      <c r="C8283" s="68"/>
      <c r="D8283" s="68"/>
      <c r="E8283" s="68"/>
      <c r="F8283" s="68"/>
      <c r="G8283" s="68"/>
      <c r="H8283" s="68"/>
    </row>
    <row r="8284" spans="1:8" x14ac:dyDescent="0.3">
      <c r="A8284" s="68"/>
      <c r="B8284" s="68"/>
      <c r="C8284" s="68"/>
      <c r="D8284" s="68"/>
      <c r="E8284" s="68"/>
      <c r="F8284" s="68"/>
      <c r="G8284" s="68"/>
      <c r="H8284" s="68"/>
    </row>
    <row r="8285" spans="1:8" x14ac:dyDescent="0.3">
      <c r="A8285" s="68"/>
      <c r="B8285" s="68"/>
      <c r="C8285" s="68"/>
      <c r="D8285" s="68"/>
      <c r="E8285" s="68"/>
      <c r="F8285" s="68"/>
      <c r="G8285" s="68"/>
      <c r="H8285" s="68"/>
    </row>
    <row r="8286" spans="1:8" x14ac:dyDescent="0.3">
      <c r="A8286" s="68"/>
      <c r="B8286" s="68"/>
      <c r="C8286" s="68"/>
      <c r="D8286" s="68"/>
      <c r="E8286" s="68"/>
      <c r="F8286" s="68"/>
      <c r="G8286" s="68"/>
      <c r="H8286" s="68"/>
    </row>
    <row r="8287" spans="1:8" x14ac:dyDescent="0.3">
      <c r="A8287" s="68"/>
      <c r="B8287" s="68"/>
      <c r="C8287" s="68"/>
      <c r="D8287" s="68"/>
      <c r="E8287" s="68"/>
      <c r="F8287" s="68"/>
      <c r="G8287" s="68"/>
      <c r="H8287" s="68"/>
    </row>
    <row r="8288" spans="1:8" x14ac:dyDescent="0.3">
      <c r="A8288" s="68"/>
      <c r="B8288" s="68"/>
      <c r="C8288" s="68"/>
      <c r="D8288" s="68"/>
      <c r="E8288" s="68"/>
      <c r="F8288" s="68"/>
      <c r="G8288" s="68"/>
      <c r="H8288" s="68"/>
    </row>
    <row r="8289" spans="1:8" x14ac:dyDescent="0.3">
      <c r="A8289" s="68"/>
      <c r="B8289" s="68"/>
      <c r="C8289" s="68"/>
      <c r="D8289" s="68"/>
      <c r="E8289" s="68"/>
      <c r="F8289" s="68"/>
      <c r="G8289" s="68"/>
      <c r="H8289" s="68"/>
    </row>
    <row r="8290" spans="1:8" x14ac:dyDescent="0.3">
      <c r="A8290" s="68"/>
      <c r="B8290" s="68"/>
      <c r="C8290" s="68"/>
      <c r="D8290" s="68"/>
      <c r="E8290" s="68"/>
      <c r="F8290" s="68"/>
      <c r="G8290" s="68"/>
      <c r="H8290" s="68"/>
    </row>
    <row r="8291" spans="1:8" x14ac:dyDescent="0.3">
      <c r="A8291" s="68"/>
      <c r="B8291" s="68"/>
      <c r="C8291" s="68"/>
      <c r="D8291" s="68"/>
      <c r="E8291" s="68"/>
      <c r="F8291" s="68"/>
      <c r="G8291" s="68"/>
      <c r="H8291" s="68"/>
    </row>
    <row r="8292" spans="1:8" x14ac:dyDescent="0.3">
      <c r="A8292" s="68"/>
      <c r="B8292" s="68"/>
      <c r="C8292" s="68"/>
      <c r="D8292" s="68"/>
      <c r="E8292" s="68"/>
      <c r="F8292" s="68"/>
      <c r="G8292" s="68"/>
      <c r="H8292" s="68"/>
    </row>
    <row r="8293" spans="1:8" x14ac:dyDescent="0.3">
      <c r="A8293" s="68"/>
      <c r="B8293" s="68"/>
      <c r="C8293" s="68"/>
      <c r="D8293" s="68"/>
      <c r="E8293" s="68"/>
      <c r="F8293" s="68"/>
      <c r="G8293" s="68"/>
      <c r="H8293" s="68"/>
    </row>
    <row r="8294" spans="1:8" x14ac:dyDescent="0.3">
      <c r="A8294" s="68"/>
      <c r="B8294" s="68"/>
      <c r="C8294" s="68"/>
      <c r="D8294" s="68"/>
      <c r="E8294" s="68"/>
      <c r="F8294" s="68"/>
      <c r="G8294" s="68"/>
      <c r="H8294" s="68"/>
    </row>
    <row r="8295" spans="1:8" x14ac:dyDescent="0.3">
      <c r="A8295" s="68"/>
      <c r="B8295" s="68"/>
      <c r="C8295" s="68"/>
      <c r="D8295" s="68"/>
      <c r="E8295" s="68"/>
      <c r="F8295" s="68"/>
      <c r="G8295" s="68"/>
      <c r="H8295" s="68"/>
    </row>
    <row r="8296" spans="1:8" x14ac:dyDescent="0.3">
      <c r="A8296" s="68"/>
      <c r="B8296" s="68"/>
      <c r="C8296" s="68"/>
      <c r="D8296" s="68"/>
      <c r="E8296" s="68"/>
      <c r="F8296" s="68"/>
      <c r="G8296" s="68"/>
      <c r="H8296" s="68"/>
    </row>
    <row r="8297" spans="1:8" x14ac:dyDescent="0.3">
      <c r="A8297" s="68"/>
      <c r="B8297" s="68"/>
      <c r="C8297" s="68"/>
      <c r="D8297" s="68"/>
      <c r="E8297" s="68"/>
      <c r="F8297" s="68"/>
      <c r="G8297" s="68"/>
      <c r="H8297" s="68"/>
    </row>
    <row r="8298" spans="1:8" x14ac:dyDescent="0.3">
      <c r="A8298" s="68"/>
      <c r="B8298" s="68"/>
      <c r="C8298" s="68"/>
      <c r="D8298" s="68"/>
      <c r="E8298" s="68"/>
      <c r="F8298" s="68"/>
      <c r="G8298" s="68"/>
      <c r="H8298" s="68"/>
    </row>
    <row r="8299" spans="1:8" x14ac:dyDescent="0.3">
      <c r="A8299" s="68"/>
      <c r="B8299" s="68"/>
      <c r="C8299" s="68"/>
      <c r="D8299" s="68"/>
      <c r="E8299" s="68"/>
      <c r="F8299" s="68"/>
      <c r="G8299" s="68"/>
      <c r="H8299" s="68"/>
    </row>
    <row r="8300" spans="1:8" x14ac:dyDescent="0.3">
      <c r="A8300" s="68"/>
      <c r="B8300" s="68"/>
      <c r="C8300" s="68"/>
      <c r="D8300" s="68"/>
      <c r="E8300" s="68"/>
      <c r="F8300" s="68"/>
      <c r="G8300" s="68"/>
      <c r="H8300" s="68"/>
    </row>
    <row r="8301" spans="1:8" x14ac:dyDescent="0.3">
      <c r="A8301" s="68"/>
      <c r="B8301" s="68"/>
      <c r="C8301" s="68"/>
      <c r="D8301" s="68"/>
      <c r="E8301" s="68"/>
      <c r="F8301" s="68"/>
      <c r="G8301" s="68"/>
      <c r="H8301" s="68"/>
    </row>
    <row r="8302" spans="1:8" x14ac:dyDescent="0.3">
      <c r="A8302" s="68"/>
      <c r="B8302" s="68"/>
      <c r="C8302" s="68"/>
      <c r="D8302" s="68"/>
      <c r="E8302" s="68"/>
      <c r="F8302" s="68"/>
      <c r="G8302" s="68"/>
      <c r="H8302" s="68"/>
    </row>
    <row r="8303" spans="1:8" x14ac:dyDescent="0.3">
      <c r="A8303" s="68"/>
      <c r="B8303" s="68"/>
      <c r="C8303" s="68"/>
      <c r="D8303" s="68"/>
      <c r="E8303" s="68"/>
      <c r="F8303" s="68"/>
      <c r="G8303" s="68"/>
      <c r="H8303" s="68"/>
    </row>
    <row r="8304" spans="1:8" x14ac:dyDescent="0.3">
      <c r="A8304" s="68"/>
      <c r="B8304" s="68"/>
      <c r="C8304" s="68"/>
      <c r="D8304" s="68"/>
      <c r="E8304" s="68"/>
      <c r="F8304" s="68"/>
      <c r="G8304" s="68"/>
      <c r="H8304" s="68"/>
    </row>
    <row r="8305" spans="1:8" x14ac:dyDescent="0.3">
      <c r="A8305" s="68"/>
      <c r="B8305" s="68"/>
      <c r="C8305" s="68"/>
      <c r="D8305" s="68"/>
      <c r="E8305" s="68"/>
      <c r="F8305" s="68"/>
      <c r="G8305" s="68"/>
      <c r="H8305" s="68"/>
    </row>
    <row r="8306" spans="1:8" x14ac:dyDescent="0.3">
      <c r="A8306" s="68"/>
      <c r="B8306" s="68"/>
      <c r="C8306" s="68"/>
      <c r="D8306" s="68"/>
      <c r="E8306" s="68"/>
      <c r="F8306" s="68"/>
      <c r="G8306" s="68"/>
      <c r="H8306" s="68"/>
    </row>
    <row r="8307" spans="1:8" x14ac:dyDescent="0.3">
      <c r="A8307" s="68"/>
      <c r="B8307" s="68"/>
      <c r="C8307" s="68"/>
      <c r="D8307" s="68"/>
      <c r="E8307" s="68"/>
      <c r="F8307" s="68"/>
      <c r="G8307" s="68"/>
      <c r="H8307" s="68"/>
    </row>
    <row r="8308" spans="1:8" x14ac:dyDescent="0.3">
      <c r="A8308" s="68"/>
      <c r="B8308" s="68"/>
      <c r="C8308" s="68"/>
      <c r="D8308" s="68"/>
      <c r="E8308" s="68"/>
      <c r="F8308" s="68"/>
      <c r="G8308" s="68"/>
      <c r="H8308" s="68"/>
    </row>
    <row r="8309" spans="1:8" x14ac:dyDescent="0.3">
      <c r="A8309" s="68"/>
      <c r="B8309" s="68"/>
      <c r="C8309" s="68"/>
      <c r="D8309" s="68"/>
      <c r="E8309" s="68"/>
      <c r="F8309" s="68"/>
      <c r="G8309" s="68"/>
      <c r="H8309" s="68"/>
    </row>
    <row r="8310" spans="1:8" x14ac:dyDescent="0.3">
      <c r="A8310" s="68"/>
      <c r="B8310" s="68"/>
      <c r="C8310" s="68"/>
      <c r="D8310" s="68"/>
      <c r="E8310" s="68"/>
      <c r="F8310" s="68"/>
      <c r="G8310" s="68"/>
      <c r="H8310" s="68"/>
    </row>
    <row r="8311" spans="1:8" x14ac:dyDescent="0.3">
      <c r="A8311" s="68"/>
      <c r="B8311" s="68"/>
      <c r="C8311" s="68"/>
      <c r="D8311" s="68"/>
      <c r="E8311" s="68"/>
      <c r="F8311" s="68"/>
      <c r="G8311" s="68"/>
      <c r="H8311" s="68"/>
    </row>
    <row r="8312" spans="1:8" x14ac:dyDescent="0.3">
      <c r="A8312" s="68"/>
      <c r="B8312" s="68"/>
      <c r="C8312" s="68"/>
      <c r="D8312" s="68"/>
      <c r="E8312" s="68"/>
      <c r="F8312" s="68"/>
      <c r="G8312" s="68"/>
      <c r="H8312" s="68"/>
    </row>
    <row r="8313" spans="1:8" x14ac:dyDescent="0.3">
      <c r="A8313" s="68"/>
      <c r="B8313" s="68"/>
      <c r="C8313" s="68"/>
      <c r="D8313" s="68"/>
      <c r="E8313" s="68"/>
      <c r="F8313" s="68"/>
      <c r="G8313" s="68"/>
      <c r="H8313" s="68"/>
    </row>
    <row r="8314" spans="1:8" x14ac:dyDescent="0.3">
      <c r="A8314" s="68"/>
      <c r="B8314" s="68"/>
      <c r="C8314" s="68"/>
      <c r="D8314" s="68"/>
      <c r="E8314" s="68"/>
      <c r="F8314" s="68"/>
      <c r="G8314" s="68"/>
      <c r="H8314" s="68"/>
    </row>
    <row r="8315" spans="1:8" x14ac:dyDescent="0.3">
      <c r="A8315" s="68"/>
      <c r="B8315" s="68"/>
      <c r="C8315" s="68"/>
      <c r="D8315" s="68"/>
      <c r="E8315" s="68"/>
      <c r="F8315" s="68"/>
      <c r="G8315" s="68"/>
      <c r="H8315" s="68"/>
    </row>
    <row r="8316" spans="1:8" x14ac:dyDescent="0.3">
      <c r="A8316" s="68"/>
      <c r="B8316" s="68"/>
      <c r="C8316" s="68"/>
      <c r="D8316" s="68"/>
      <c r="E8316" s="68"/>
      <c r="F8316" s="68"/>
      <c r="G8316" s="68"/>
      <c r="H8316" s="68"/>
    </row>
    <row r="8317" spans="1:8" x14ac:dyDescent="0.3">
      <c r="A8317" s="68"/>
      <c r="B8317" s="68"/>
      <c r="C8317" s="68"/>
      <c r="D8317" s="68"/>
      <c r="E8317" s="68"/>
      <c r="F8317" s="68"/>
      <c r="G8317" s="68"/>
      <c r="H8317" s="68"/>
    </row>
    <row r="8318" spans="1:8" x14ac:dyDescent="0.3">
      <c r="A8318" s="68"/>
      <c r="B8318" s="68"/>
      <c r="C8318" s="68"/>
      <c r="D8318" s="68"/>
      <c r="E8318" s="68"/>
      <c r="F8318" s="68"/>
      <c r="G8318" s="68"/>
      <c r="H8318" s="68"/>
    </row>
    <row r="8319" spans="1:8" x14ac:dyDescent="0.3">
      <c r="A8319" s="68"/>
      <c r="B8319" s="68"/>
      <c r="C8319" s="68"/>
      <c r="D8319" s="68"/>
      <c r="E8319" s="68"/>
      <c r="F8319" s="68"/>
      <c r="G8319" s="68"/>
      <c r="H8319" s="68"/>
    </row>
    <row r="8320" spans="1:8" x14ac:dyDescent="0.3">
      <c r="A8320" s="68"/>
      <c r="B8320" s="68"/>
      <c r="C8320" s="68"/>
      <c r="D8320" s="68"/>
      <c r="E8320" s="68"/>
      <c r="F8320" s="68"/>
      <c r="G8320" s="68"/>
      <c r="H8320" s="68"/>
    </row>
    <row r="8321" spans="1:8" x14ac:dyDescent="0.3">
      <c r="A8321" s="68"/>
      <c r="B8321" s="68"/>
      <c r="C8321" s="68"/>
      <c r="D8321" s="68"/>
      <c r="E8321" s="68"/>
      <c r="F8321" s="68"/>
      <c r="G8321" s="68"/>
      <c r="H8321" s="68"/>
    </row>
    <row r="8322" spans="1:8" x14ac:dyDescent="0.3">
      <c r="A8322" s="68"/>
      <c r="B8322" s="68"/>
      <c r="C8322" s="68"/>
      <c r="D8322" s="68"/>
      <c r="E8322" s="68"/>
      <c r="F8322" s="68"/>
      <c r="G8322" s="68"/>
      <c r="H8322" s="68"/>
    </row>
    <row r="8323" spans="1:8" x14ac:dyDescent="0.3">
      <c r="A8323" s="68"/>
      <c r="B8323" s="68"/>
      <c r="C8323" s="68"/>
      <c r="D8323" s="68"/>
      <c r="E8323" s="68"/>
      <c r="F8323" s="68"/>
      <c r="G8323" s="68"/>
      <c r="H8323" s="68"/>
    </row>
    <row r="8324" spans="1:8" x14ac:dyDescent="0.3">
      <c r="A8324" s="68"/>
      <c r="B8324" s="68"/>
      <c r="C8324" s="68"/>
      <c r="D8324" s="68"/>
      <c r="E8324" s="68"/>
      <c r="F8324" s="68"/>
      <c r="G8324" s="68"/>
      <c r="H8324" s="68"/>
    </row>
    <row r="8325" spans="1:8" x14ac:dyDescent="0.3">
      <c r="A8325" s="68"/>
      <c r="B8325" s="68"/>
      <c r="C8325" s="68"/>
      <c r="D8325" s="68"/>
      <c r="E8325" s="68"/>
      <c r="F8325" s="68"/>
      <c r="G8325" s="68"/>
      <c r="H8325" s="68"/>
    </row>
    <row r="8326" spans="1:8" x14ac:dyDescent="0.3">
      <c r="A8326" s="68"/>
      <c r="B8326" s="68"/>
      <c r="C8326" s="68"/>
      <c r="D8326" s="68"/>
      <c r="E8326" s="68"/>
      <c r="F8326" s="68"/>
      <c r="G8326" s="68"/>
      <c r="H8326" s="68"/>
    </row>
    <row r="8327" spans="1:8" x14ac:dyDescent="0.3">
      <c r="A8327" s="68"/>
      <c r="B8327" s="68"/>
      <c r="C8327" s="68"/>
      <c r="D8327" s="68"/>
      <c r="E8327" s="68"/>
      <c r="F8327" s="68"/>
      <c r="G8327" s="68"/>
      <c r="H8327" s="68"/>
    </row>
    <row r="8328" spans="1:8" x14ac:dyDescent="0.3">
      <c r="A8328" s="68"/>
      <c r="B8328" s="68"/>
      <c r="C8328" s="68"/>
      <c r="D8328" s="68"/>
      <c r="E8328" s="68"/>
      <c r="F8328" s="68"/>
      <c r="G8328" s="68"/>
      <c r="H8328" s="68"/>
    </row>
    <row r="8329" spans="1:8" x14ac:dyDescent="0.3">
      <c r="A8329" s="68"/>
      <c r="B8329" s="68"/>
      <c r="C8329" s="68"/>
      <c r="D8329" s="68"/>
      <c r="E8329" s="68"/>
      <c r="F8329" s="68"/>
      <c r="G8329" s="68"/>
      <c r="H8329" s="68"/>
    </row>
    <row r="8330" spans="1:8" x14ac:dyDescent="0.3">
      <c r="A8330" s="68"/>
      <c r="B8330" s="68"/>
      <c r="C8330" s="68"/>
      <c r="D8330" s="68"/>
      <c r="E8330" s="68"/>
      <c r="F8330" s="68"/>
      <c r="G8330" s="68"/>
      <c r="H8330" s="68"/>
    </row>
    <row r="8331" spans="1:8" x14ac:dyDescent="0.3">
      <c r="A8331" s="68"/>
      <c r="B8331" s="68"/>
      <c r="C8331" s="68"/>
      <c r="D8331" s="68"/>
      <c r="E8331" s="68"/>
      <c r="F8331" s="68"/>
      <c r="G8331" s="68"/>
      <c r="H8331" s="68"/>
    </row>
    <row r="8332" spans="1:8" x14ac:dyDescent="0.3">
      <c r="A8332" s="68"/>
      <c r="B8332" s="68"/>
      <c r="C8332" s="68"/>
      <c r="D8332" s="68"/>
      <c r="E8332" s="68"/>
      <c r="F8332" s="68"/>
      <c r="G8332" s="68"/>
      <c r="H8332" s="68"/>
    </row>
    <row r="8333" spans="1:8" x14ac:dyDescent="0.3">
      <c r="A8333" s="68"/>
      <c r="B8333" s="68"/>
      <c r="C8333" s="68"/>
      <c r="D8333" s="68"/>
      <c r="E8333" s="68"/>
      <c r="F8333" s="68"/>
      <c r="G8333" s="68"/>
      <c r="H8333" s="68"/>
    </row>
    <row r="8334" spans="1:8" x14ac:dyDescent="0.3">
      <c r="A8334" s="68"/>
      <c r="B8334" s="68"/>
      <c r="C8334" s="68"/>
      <c r="D8334" s="68"/>
      <c r="E8334" s="68"/>
      <c r="F8334" s="68"/>
      <c r="G8334" s="68"/>
      <c r="H8334" s="68"/>
    </row>
    <row r="8335" spans="1:8" x14ac:dyDescent="0.3">
      <c r="A8335" s="68"/>
      <c r="B8335" s="68"/>
      <c r="C8335" s="68"/>
      <c r="D8335" s="68"/>
      <c r="E8335" s="68"/>
      <c r="F8335" s="68"/>
      <c r="G8335" s="68"/>
      <c r="H8335" s="68"/>
    </row>
    <row r="8336" spans="1:8" x14ac:dyDescent="0.3">
      <c r="A8336" s="68"/>
      <c r="B8336" s="68"/>
      <c r="C8336" s="68"/>
      <c r="D8336" s="68"/>
      <c r="E8336" s="68"/>
      <c r="F8336" s="68"/>
      <c r="G8336" s="68"/>
      <c r="H8336" s="68"/>
    </row>
    <row r="8337" spans="1:8" x14ac:dyDescent="0.3">
      <c r="A8337" s="68"/>
      <c r="B8337" s="68"/>
      <c r="C8337" s="68"/>
      <c r="D8337" s="68"/>
      <c r="E8337" s="68"/>
      <c r="F8337" s="68"/>
      <c r="G8337" s="68"/>
      <c r="H8337" s="68"/>
    </row>
    <row r="8338" spans="1:8" x14ac:dyDescent="0.3">
      <c r="A8338" s="68"/>
      <c r="B8338" s="68"/>
      <c r="C8338" s="68"/>
      <c r="D8338" s="68"/>
      <c r="E8338" s="68"/>
      <c r="F8338" s="68"/>
      <c r="G8338" s="68"/>
      <c r="H8338" s="68"/>
    </row>
    <row r="8339" spans="1:8" x14ac:dyDescent="0.3">
      <c r="A8339" s="68"/>
      <c r="B8339" s="68"/>
      <c r="C8339" s="68"/>
      <c r="D8339" s="68"/>
      <c r="E8339" s="68"/>
      <c r="F8339" s="68"/>
      <c r="G8339" s="68"/>
      <c r="H8339" s="68"/>
    </row>
    <row r="8340" spans="1:8" x14ac:dyDescent="0.3">
      <c r="A8340" s="68"/>
      <c r="B8340" s="68"/>
      <c r="C8340" s="68"/>
      <c r="D8340" s="68"/>
      <c r="E8340" s="68"/>
      <c r="F8340" s="68"/>
      <c r="G8340" s="68"/>
      <c r="H8340" s="68"/>
    </row>
    <row r="8341" spans="1:8" x14ac:dyDescent="0.3">
      <c r="A8341" s="68"/>
      <c r="B8341" s="68"/>
      <c r="C8341" s="68"/>
      <c r="D8341" s="68"/>
      <c r="E8341" s="68"/>
      <c r="F8341" s="68"/>
      <c r="G8341" s="68"/>
      <c r="H8341" s="68"/>
    </row>
    <row r="8342" spans="1:8" x14ac:dyDescent="0.3">
      <c r="A8342" s="68"/>
      <c r="B8342" s="68"/>
      <c r="C8342" s="68"/>
      <c r="D8342" s="68"/>
      <c r="E8342" s="68"/>
      <c r="F8342" s="68"/>
      <c r="G8342" s="68"/>
      <c r="H8342" s="68"/>
    </row>
    <row r="8343" spans="1:8" x14ac:dyDescent="0.3">
      <c r="A8343" s="68"/>
      <c r="B8343" s="68"/>
      <c r="C8343" s="68"/>
      <c r="D8343" s="68"/>
      <c r="E8343" s="68"/>
      <c r="F8343" s="68"/>
      <c r="G8343" s="68"/>
      <c r="H8343" s="68"/>
    </row>
    <row r="8344" spans="1:8" x14ac:dyDescent="0.3">
      <c r="A8344" s="68"/>
      <c r="B8344" s="68"/>
      <c r="C8344" s="68"/>
      <c r="D8344" s="68"/>
      <c r="E8344" s="68"/>
      <c r="F8344" s="68"/>
      <c r="G8344" s="68"/>
      <c r="H8344" s="68"/>
    </row>
    <row r="8345" spans="1:8" x14ac:dyDescent="0.3">
      <c r="A8345" s="68"/>
      <c r="B8345" s="68"/>
      <c r="C8345" s="68"/>
      <c r="D8345" s="68"/>
      <c r="E8345" s="68"/>
      <c r="F8345" s="68"/>
      <c r="G8345" s="68"/>
      <c r="H8345" s="68"/>
    </row>
    <row r="8346" spans="1:8" x14ac:dyDescent="0.3">
      <c r="A8346" s="68"/>
      <c r="B8346" s="68"/>
      <c r="C8346" s="68"/>
      <c r="D8346" s="68"/>
      <c r="E8346" s="68"/>
      <c r="F8346" s="68"/>
      <c r="G8346" s="68"/>
      <c r="H8346" s="68"/>
    </row>
    <row r="8347" spans="1:8" x14ac:dyDescent="0.3">
      <c r="A8347" s="68"/>
      <c r="B8347" s="68"/>
      <c r="C8347" s="68"/>
      <c r="D8347" s="68"/>
      <c r="E8347" s="68"/>
      <c r="F8347" s="68"/>
      <c r="G8347" s="68"/>
      <c r="H8347" s="68"/>
    </row>
    <row r="8348" spans="1:8" x14ac:dyDescent="0.3">
      <c r="A8348" s="68"/>
      <c r="B8348" s="68"/>
      <c r="C8348" s="68"/>
      <c r="D8348" s="68"/>
      <c r="E8348" s="68"/>
      <c r="F8348" s="68"/>
      <c r="G8348" s="68"/>
      <c r="H8348" s="68"/>
    </row>
    <row r="8349" spans="1:8" x14ac:dyDescent="0.3">
      <c r="A8349" s="68"/>
      <c r="B8349" s="68"/>
      <c r="C8349" s="68"/>
      <c r="D8349" s="68"/>
      <c r="E8349" s="68"/>
      <c r="F8349" s="68"/>
      <c r="G8349" s="68"/>
      <c r="H8349" s="68"/>
    </row>
    <row r="8350" spans="1:8" x14ac:dyDescent="0.3">
      <c r="A8350" s="68"/>
      <c r="B8350" s="68"/>
      <c r="C8350" s="68"/>
      <c r="D8350" s="68"/>
      <c r="E8350" s="68"/>
      <c r="F8350" s="68"/>
      <c r="G8350" s="68"/>
      <c r="H8350" s="68"/>
    </row>
    <row r="8351" spans="1:8" x14ac:dyDescent="0.3">
      <c r="A8351" s="68"/>
      <c r="B8351" s="68"/>
      <c r="C8351" s="68"/>
      <c r="D8351" s="68"/>
      <c r="E8351" s="68"/>
      <c r="F8351" s="68"/>
      <c r="G8351" s="68"/>
      <c r="H8351" s="68"/>
    </row>
    <row r="8352" spans="1:8" x14ac:dyDescent="0.3">
      <c r="A8352" s="68"/>
      <c r="B8352" s="68"/>
      <c r="C8352" s="68"/>
      <c r="D8352" s="68"/>
      <c r="E8352" s="68"/>
      <c r="F8352" s="68"/>
      <c r="G8352" s="68"/>
      <c r="H8352" s="68"/>
    </row>
    <row r="8353" spans="1:8" x14ac:dyDescent="0.3">
      <c r="A8353" s="68"/>
      <c r="B8353" s="68"/>
      <c r="C8353" s="68"/>
      <c r="D8353" s="68"/>
      <c r="E8353" s="68"/>
      <c r="F8353" s="68"/>
      <c r="G8353" s="68"/>
      <c r="H8353" s="68"/>
    </row>
    <row r="8354" spans="1:8" x14ac:dyDescent="0.3">
      <c r="A8354" s="68"/>
      <c r="B8354" s="68"/>
      <c r="C8354" s="68"/>
      <c r="D8354" s="68"/>
      <c r="E8354" s="68"/>
      <c r="F8354" s="68"/>
      <c r="G8354" s="68"/>
      <c r="H8354" s="68"/>
    </row>
    <row r="8355" spans="1:8" x14ac:dyDescent="0.3">
      <c r="A8355" s="68"/>
      <c r="B8355" s="68"/>
      <c r="C8355" s="68"/>
      <c r="D8355" s="68"/>
      <c r="E8355" s="68"/>
      <c r="F8355" s="68"/>
      <c r="G8355" s="68"/>
      <c r="H8355" s="68"/>
    </row>
    <row r="8356" spans="1:8" x14ac:dyDescent="0.3">
      <c r="A8356" s="68"/>
      <c r="B8356" s="68"/>
      <c r="C8356" s="68"/>
      <c r="D8356" s="68"/>
      <c r="E8356" s="68"/>
      <c r="F8356" s="68"/>
      <c r="G8356" s="68"/>
      <c r="H8356" s="68"/>
    </row>
    <row r="8357" spans="1:8" x14ac:dyDescent="0.3">
      <c r="A8357" s="68"/>
      <c r="B8357" s="68"/>
      <c r="C8357" s="68"/>
      <c r="D8357" s="68"/>
      <c r="E8357" s="68"/>
      <c r="F8357" s="68"/>
      <c r="G8357" s="68"/>
      <c r="H8357" s="68"/>
    </row>
    <row r="8358" spans="1:8" x14ac:dyDescent="0.3">
      <c r="A8358" s="68"/>
      <c r="B8358" s="68"/>
      <c r="C8358" s="68"/>
      <c r="D8358" s="68"/>
      <c r="E8358" s="68"/>
      <c r="F8358" s="68"/>
      <c r="G8358" s="68"/>
      <c r="H8358" s="68"/>
    </row>
    <row r="8359" spans="1:8" x14ac:dyDescent="0.3">
      <c r="A8359" s="68"/>
      <c r="B8359" s="68"/>
      <c r="C8359" s="68"/>
      <c r="D8359" s="68"/>
      <c r="E8359" s="68"/>
      <c r="F8359" s="68"/>
      <c r="G8359" s="68"/>
      <c r="H8359" s="68"/>
    </row>
    <row r="8360" spans="1:8" x14ac:dyDescent="0.3">
      <c r="A8360" s="68"/>
      <c r="B8360" s="68"/>
      <c r="C8360" s="68"/>
      <c r="D8360" s="68"/>
      <c r="E8360" s="68"/>
      <c r="F8360" s="68"/>
      <c r="G8360" s="68"/>
      <c r="H8360" s="68"/>
    </row>
    <row r="8361" spans="1:8" x14ac:dyDescent="0.3">
      <c r="A8361" s="68"/>
      <c r="B8361" s="68"/>
      <c r="C8361" s="68"/>
      <c r="D8361" s="68"/>
      <c r="E8361" s="68"/>
      <c r="F8361" s="68"/>
      <c r="G8361" s="68"/>
      <c r="H8361" s="68"/>
    </row>
    <row r="8362" spans="1:8" x14ac:dyDescent="0.3">
      <c r="A8362" s="68"/>
      <c r="B8362" s="68"/>
      <c r="C8362" s="68"/>
      <c r="D8362" s="68"/>
      <c r="E8362" s="68"/>
      <c r="F8362" s="68"/>
      <c r="G8362" s="68"/>
      <c r="H8362" s="68"/>
    </row>
    <row r="8363" spans="1:8" x14ac:dyDescent="0.3">
      <c r="A8363" s="68"/>
      <c r="B8363" s="68"/>
      <c r="C8363" s="68"/>
      <c r="D8363" s="68"/>
      <c r="E8363" s="68"/>
      <c r="F8363" s="68"/>
      <c r="G8363" s="68"/>
      <c r="H8363" s="68"/>
    </row>
    <row r="8364" spans="1:8" x14ac:dyDescent="0.3">
      <c r="A8364" s="68"/>
      <c r="B8364" s="68"/>
      <c r="C8364" s="68"/>
      <c r="D8364" s="68"/>
      <c r="E8364" s="68"/>
      <c r="F8364" s="68"/>
      <c r="G8364" s="68"/>
      <c r="H8364" s="68"/>
    </row>
    <row r="8365" spans="1:8" x14ac:dyDescent="0.3">
      <c r="A8365" s="68"/>
      <c r="B8365" s="68"/>
      <c r="C8365" s="68"/>
      <c r="D8365" s="68"/>
      <c r="E8365" s="68"/>
      <c r="F8365" s="68"/>
      <c r="G8365" s="68"/>
      <c r="H8365" s="68"/>
    </row>
    <row r="8366" spans="1:8" x14ac:dyDescent="0.3">
      <c r="A8366" s="68"/>
      <c r="B8366" s="68"/>
      <c r="C8366" s="68"/>
      <c r="D8366" s="68"/>
      <c r="E8366" s="68"/>
      <c r="F8366" s="68"/>
      <c r="G8366" s="68"/>
      <c r="H8366" s="68"/>
    </row>
    <row r="8367" spans="1:8" x14ac:dyDescent="0.3">
      <c r="A8367" s="68"/>
      <c r="B8367" s="68"/>
      <c r="C8367" s="68"/>
      <c r="D8367" s="68"/>
      <c r="E8367" s="68"/>
      <c r="F8367" s="68"/>
      <c r="G8367" s="68"/>
      <c r="H8367" s="68"/>
    </row>
    <row r="8368" spans="1:8" x14ac:dyDescent="0.3">
      <c r="A8368" s="68"/>
      <c r="B8368" s="68"/>
      <c r="C8368" s="68"/>
      <c r="D8368" s="68"/>
      <c r="E8368" s="68"/>
      <c r="F8368" s="68"/>
      <c r="G8368" s="68"/>
      <c r="H8368" s="68"/>
    </row>
    <row r="8369" spans="1:8" x14ac:dyDescent="0.3">
      <c r="A8369" s="68"/>
      <c r="B8369" s="68"/>
      <c r="C8369" s="68"/>
      <c r="D8369" s="68"/>
      <c r="E8369" s="68"/>
      <c r="F8369" s="68"/>
      <c r="G8369" s="68"/>
      <c r="H8369" s="68"/>
    </row>
    <row r="8370" spans="1:8" x14ac:dyDescent="0.3">
      <c r="A8370" s="68"/>
      <c r="B8370" s="68"/>
      <c r="C8370" s="68"/>
      <c r="D8370" s="68"/>
      <c r="E8370" s="68"/>
      <c r="F8370" s="68"/>
      <c r="G8370" s="68"/>
      <c r="H8370" s="68"/>
    </row>
    <row r="8371" spans="1:8" x14ac:dyDescent="0.3">
      <c r="A8371" s="68"/>
      <c r="B8371" s="68"/>
      <c r="C8371" s="68"/>
      <c r="D8371" s="68"/>
      <c r="E8371" s="68"/>
      <c r="F8371" s="68"/>
      <c r="G8371" s="68"/>
      <c r="H8371" s="68"/>
    </row>
    <row r="8372" spans="1:8" x14ac:dyDescent="0.3">
      <c r="A8372" s="68"/>
      <c r="B8372" s="68"/>
      <c r="C8372" s="68"/>
      <c r="D8372" s="68"/>
      <c r="E8372" s="68"/>
      <c r="F8372" s="68"/>
      <c r="G8372" s="68"/>
      <c r="H8372" s="68"/>
    </row>
    <row r="8373" spans="1:8" x14ac:dyDescent="0.3">
      <c r="A8373" s="68"/>
      <c r="B8373" s="68"/>
      <c r="C8373" s="68"/>
      <c r="D8373" s="68"/>
      <c r="E8373" s="68"/>
      <c r="F8373" s="68"/>
      <c r="G8373" s="68"/>
      <c r="H8373" s="68"/>
    </row>
    <row r="8374" spans="1:8" x14ac:dyDescent="0.3">
      <c r="A8374" s="68"/>
      <c r="B8374" s="68"/>
      <c r="C8374" s="68"/>
      <c r="D8374" s="68"/>
      <c r="E8374" s="68"/>
      <c r="F8374" s="68"/>
      <c r="G8374" s="68"/>
      <c r="H8374" s="68"/>
    </row>
    <row r="8375" spans="1:8" x14ac:dyDescent="0.3">
      <c r="A8375" s="68"/>
      <c r="B8375" s="68"/>
      <c r="C8375" s="68"/>
      <c r="D8375" s="68"/>
      <c r="E8375" s="68"/>
      <c r="F8375" s="68"/>
      <c r="G8375" s="68"/>
      <c r="H8375" s="68"/>
    </row>
    <row r="8376" spans="1:8" x14ac:dyDescent="0.3">
      <c r="A8376" s="68"/>
      <c r="B8376" s="68"/>
      <c r="C8376" s="68"/>
      <c r="D8376" s="68"/>
      <c r="E8376" s="68"/>
      <c r="F8376" s="68"/>
      <c r="G8376" s="68"/>
      <c r="H8376" s="68"/>
    </row>
    <row r="8377" spans="1:8" x14ac:dyDescent="0.3">
      <c r="A8377" s="68"/>
      <c r="B8377" s="68"/>
      <c r="C8377" s="68"/>
      <c r="D8377" s="68"/>
      <c r="E8377" s="68"/>
      <c r="F8377" s="68"/>
      <c r="G8377" s="68"/>
      <c r="H8377" s="68"/>
    </row>
    <row r="8378" spans="1:8" x14ac:dyDescent="0.3">
      <c r="A8378" s="68"/>
      <c r="B8378" s="68"/>
      <c r="C8378" s="68"/>
      <c r="D8378" s="68"/>
      <c r="E8378" s="68"/>
      <c r="F8378" s="68"/>
      <c r="G8378" s="68"/>
      <c r="H8378" s="68"/>
    </row>
    <row r="8379" spans="1:8" x14ac:dyDescent="0.3">
      <c r="A8379" s="68"/>
      <c r="B8379" s="68"/>
      <c r="C8379" s="68"/>
      <c r="D8379" s="68"/>
      <c r="E8379" s="68"/>
      <c r="F8379" s="68"/>
      <c r="G8379" s="68"/>
      <c r="H8379" s="68"/>
    </row>
    <row r="8380" spans="1:8" x14ac:dyDescent="0.3">
      <c r="A8380" s="68"/>
      <c r="B8380" s="68"/>
      <c r="C8380" s="68"/>
      <c r="D8380" s="68"/>
      <c r="E8380" s="68"/>
      <c r="F8380" s="68"/>
      <c r="G8380" s="68"/>
      <c r="H8380" s="68"/>
    </row>
    <row r="8381" spans="1:8" x14ac:dyDescent="0.3">
      <c r="A8381" s="68"/>
      <c r="B8381" s="68"/>
      <c r="C8381" s="68"/>
      <c r="D8381" s="68"/>
      <c r="E8381" s="68"/>
      <c r="F8381" s="68"/>
      <c r="G8381" s="68"/>
      <c r="H8381" s="68"/>
    </row>
    <row r="8382" spans="1:8" x14ac:dyDescent="0.3">
      <c r="A8382" s="68"/>
      <c r="B8382" s="68"/>
      <c r="C8382" s="68"/>
      <c r="D8382" s="68"/>
      <c r="E8382" s="68"/>
      <c r="F8382" s="68"/>
      <c r="G8382" s="68"/>
      <c r="H8382" s="68"/>
    </row>
    <row r="8383" spans="1:8" x14ac:dyDescent="0.3">
      <c r="A8383" s="68"/>
      <c r="B8383" s="68"/>
      <c r="C8383" s="68"/>
      <c r="D8383" s="68"/>
      <c r="E8383" s="68"/>
      <c r="F8383" s="68"/>
      <c r="G8383" s="68"/>
      <c r="H8383" s="68"/>
    </row>
    <row r="8384" spans="1:8" x14ac:dyDescent="0.3">
      <c r="A8384" s="68"/>
      <c r="B8384" s="68"/>
      <c r="C8384" s="68"/>
      <c r="D8384" s="68"/>
      <c r="E8384" s="68"/>
      <c r="F8384" s="68"/>
      <c r="G8384" s="68"/>
      <c r="H8384" s="68"/>
    </row>
    <row r="8385" spans="1:8" x14ac:dyDescent="0.3">
      <c r="A8385" s="68"/>
      <c r="B8385" s="68"/>
      <c r="C8385" s="68"/>
      <c r="D8385" s="68"/>
      <c r="E8385" s="68"/>
      <c r="F8385" s="68"/>
      <c r="G8385" s="68"/>
      <c r="H8385" s="68"/>
    </row>
    <row r="8386" spans="1:8" x14ac:dyDescent="0.3">
      <c r="A8386" s="68"/>
      <c r="B8386" s="68"/>
      <c r="C8386" s="68"/>
      <c r="D8386" s="68"/>
      <c r="E8386" s="68"/>
      <c r="F8386" s="68"/>
      <c r="G8386" s="68"/>
      <c r="H8386" s="68"/>
    </row>
    <row r="8387" spans="1:8" x14ac:dyDescent="0.3">
      <c r="A8387" s="68"/>
      <c r="B8387" s="68"/>
      <c r="C8387" s="68"/>
      <c r="D8387" s="68"/>
      <c r="E8387" s="68"/>
      <c r="F8387" s="68"/>
      <c r="G8387" s="68"/>
      <c r="H8387" s="68"/>
    </row>
    <row r="8388" spans="1:8" x14ac:dyDescent="0.3">
      <c r="A8388" s="68"/>
      <c r="B8388" s="68"/>
      <c r="C8388" s="68"/>
      <c r="D8388" s="68"/>
      <c r="E8388" s="68"/>
      <c r="F8388" s="68"/>
      <c r="G8388" s="68"/>
      <c r="H8388" s="68"/>
    </row>
    <row r="8389" spans="1:8" x14ac:dyDescent="0.3">
      <c r="A8389" s="68"/>
      <c r="B8389" s="68"/>
      <c r="C8389" s="68"/>
      <c r="D8389" s="68"/>
      <c r="E8389" s="68"/>
      <c r="F8389" s="68"/>
      <c r="G8389" s="68"/>
      <c r="H8389" s="68"/>
    </row>
    <row r="8390" spans="1:8" x14ac:dyDescent="0.3">
      <c r="A8390" s="68"/>
      <c r="B8390" s="68"/>
      <c r="C8390" s="68"/>
      <c r="D8390" s="68"/>
      <c r="E8390" s="68"/>
      <c r="F8390" s="68"/>
      <c r="G8390" s="68"/>
      <c r="H8390" s="68"/>
    </row>
    <row r="8391" spans="1:8" x14ac:dyDescent="0.3">
      <c r="A8391" s="68"/>
      <c r="B8391" s="68"/>
      <c r="C8391" s="68"/>
      <c r="D8391" s="68"/>
      <c r="E8391" s="68"/>
      <c r="F8391" s="68"/>
      <c r="G8391" s="68"/>
      <c r="H8391" s="68"/>
    </row>
    <row r="8392" spans="1:8" x14ac:dyDescent="0.3">
      <c r="A8392" s="68"/>
      <c r="B8392" s="68"/>
      <c r="C8392" s="68"/>
      <c r="D8392" s="68"/>
      <c r="E8392" s="68"/>
      <c r="F8392" s="68"/>
      <c r="G8392" s="68"/>
      <c r="H8392" s="68"/>
    </row>
    <row r="8393" spans="1:8" x14ac:dyDescent="0.3">
      <c r="A8393" s="68"/>
      <c r="B8393" s="68"/>
      <c r="C8393" s="68"/>
      <c r="D8393" s="68"/>
      <c r="E8393" s="68"/>
      <c r="F8393" s="68"/>
      <c r="G8393" s="68"/>
      <c r="H8393" s="68"/>
    </row>
    <row r="8394" spans="1:8" x14ac:dyDescent="0.3">
      <c r="A8394" s="68"/>
      <c r="B8394" s="68"/>
      <c r="C8394" s="68"/>
      <c r="D8394" s="68"/>
      <c r="E8394" s="68"/>
      <c r="F8394" s="68"/>
      <c r="G8394" s="68"/>
      <c r="H8394" s="68"/>
    </row>
    <row r="8395" spans="1:8" x14ac:dyDescent="0.3">
      <c r="A8395" s="68"/>
      <c r="B8395" s="68"/>
      <c r="C8395" s="68"/>
      <c r="D8395" s="68"/>
      <c r="E8395" s="68"/>
      <c r="F8395" s="68"/>
      <c r="G8395" s="68"/>
      <c r="H8395" s="68"/>
    </row>
    <row r="8396" spans="1:8" x14ac:dyDescent="0.3">
      <c r="A8396" s="68"/>
      <c r="B8396" s="68"/>
      <c r="C8396" s="68"/>
      <c r="D8396" s="68"/>
      <c r="E8396" s="68"/>
      <c r="F8396" s="68"/>
      <c r="G8396" s="68"/>
      <c r="H8396" s="68"/>
    </row>
    <row r="8397" spans="1:8" x14ac:dyDescent="0.3">
      <c r="A8397" s="68"/>
      <c r="B8397" s="68"/>
      <c r="C8397" s="68"/>
      <c r="D8397" s="68"/>
      <c r="E8397" s="68"/>
      <c r="F8397" s="68"/>
      <c r="G8397" s="68"/>
      <c r="H8397" s="68"/>
    </row>
    <row r="8398" spans="1:8" x14ac:dyDescent="0.3">
      <c r="A8398" s="68"/>
      <c r="B8398" s="68"/>
      <c r="C8398" s="68"/>
      <c r="D8398" s="68"/>
      <c r="E8398" s="68"/>
      <c r="F8398" s="68"/>
      <c r="G8398" s="68"/>
      <c r="H8398" s="68"/>
    </row>
    <row r="8399" spans="1:8" x14ac:dyDescent="0.3">
      <c r="A8399" s="68"/>
      <c r="B8399" s="68"/>
      <c r="C8399" s="68"/>
      <c r="D8399" s="68"/>
      <c r="E8399" s="68"/>
      <c r="F8399" s="68"/>
      <c r="G8399" s="68"/>
      <c r="H8399" s="68"/>
    </row>
    <row r="8400" spans="1:8" x14ac:dyDescent="0.3">
      <c r="A8400" s="68"/>
      <c r="B8400" s="68"/>
      <c r="C8400" s="68"/>
      <c r="D8400" s="68"/>
      <c r="E8400" s="68"/>
      <c r="F8400" s="68"/>
      <c r="G8400" s="68"/>
      <c r="H8400" s="68"/>
    </row>
    <row r="8401" spans="1:8" x14ac:dyDescent="0.3">
      <c r="A8401" s="68"/>
      <c r="B8401" s="68"/>
      <c r="C8401" s="68"/>
      <c r="D8401" s="68"/>
      <c r="E8401" s="68"/>
      <c r="F8401" s="68"/>
      <c r="G8401" s="68"/>
      <c r="H8401" s="68"/>
    </row>
    <row r="8402" spans="1:8" x14ac:dyDescent="0.3">
      <c r="A8402" s="68"/>
      <c r="B8402" s="68"/>
      <c r="C8402" s="68"/>
      <c r="D8402" s="68"/>
      <c r="E8402" s="68"/>
      <c r="F8402" s="68"/>
      <c r="G8402" s="68"/>
      <c r="H8402" s="68"/>
    </row>
    <row r="8403" spans="1:8" x14ac:dyDescent="0.3">
      <c r="A8403" s="68"/>
      <c r="B8403" s="68"/>
      <c r="C8403" s="68"/>
      <c r="D8403" s="68"/>
      <c r="E8403" s="68"/>
      <c r="F8403" s="68"/>
      <c r="G8403" s="68"/>
      <c r="H8403" s="68"/>
    </row>
    <row r="8404" spans="1:8" x14ac:dyDescent="0.3">
      <c r="A8404" s="68"/>
      <c r="B8404" s="68"/>
      <c r="C8404" s="68"/>
      <c r="D8404" s="68"/>
      <c r="E8404" s="68"/>
      <c r="F8404" s="68"/>
      <c r="G8404" s="68"/>
      <c r="H8404" s="68"/>
    </row>
    <row r="8405" spans="1:8" x14ac:dyDescent="0.3">
      <c r="A8405" s="68"/>
      <c r="B8405" s="68"/>
      <c r="C8405" s="68"/>
      <c r="D8405" s="68"/>
      <c r="E8405" s="68"/>
      <c r="F8405" s="68"/>
      <c r="G8405" s="68"/>
      <c r="H8405" s="68"/>
    </row>
    <row r="8406" spans="1:8" x14ac:dyDescent="0.3">
      <c r="A8406" s="68"/>
      <c r="B8406" s="68"/>
      <c r="C8406" s="68"/>
      <c r="D8406" s="68"/>
      <c r="E8406" s="68"/>
      <c r="F8406" s="68"/>
      <c r="G8406" s="68"/>
      <c r="H8406" s="68"/>
    </row>
    <row r="8407" spans="1:8" x14ac:dyDescent="0.3">
      <c r="A8407" s="68"/>
      <c r="B8407" s="68"/>
      <c r="C8407" s="68"/>
      <c r="D8407" s="68"/>
      <c r="E8407" s="68"/>
      <c r="F8407" s="68"/>
      <c r="G8407" s="68"/>
      <c r="H8407" s="68"/>
    </row>
    <row r="8408" spans="1:8" x14ac:dyDescent="0.3">
      <c r="A8408" s="68"/>
      <c r="B8408" s="68"/>
      <c r="C8408" s="68"/>
      <c r="D8408" s="68"/>
      <c r="E8408" s="68"/>
      <c r="F8408" s="68"/>
      <c r="G8408" s="68"/>
      <c r="H8408" s="68"/>
    </row>
    <row r="8409" spans="1:8" x14ac:dyDescent="0.3">
      <c r="A8409" s="68"/>
      <c r="B8409" s="68"/>
      <c r="C8409" s="68"/>
      <c r="D8409" s="68"/>
      <c r="E8409" s="68"/>
      <c r="F8409" s="68"/>
      <c r="G8409" s="68"/>
      <c r="H8409" s="68"/>
    </row>
    <row r="8410" spans="1:8" x14ac:dyDescent="0.3">
      <c r="A8410" s="68"/>
      <c r="B8410" s="68"/>
      <c r="C8410" s="68"/>
      <c r="D8410" s="68"/>
      <c r="E8410" s="68"/>
      <c r="F8410" s="68"/>
      <c r="G8410" s="68"/>
      <c r="H8410" s="68"/>
    </row>
    <row r="8411" spans="1:8" x14ac:dyDescent="0.3">
      <c r="A8411" s="68"/>
      <c r="B8411" s="68"/>
      <c r="C8411" s="68"/>
      <c r="D8411" s="68"/>
      <c r="E8411" s="68"/>
      <c r="F8411" s="68"/>
      <c r="G8411" s="68"/>
      <c r="H8411" s="68"/>
    </row>
    <row r="8412" spans="1:8" x14ac:dyDescent="0.3">
      <c r="A8412" s="68"/>
      <c r="B8412" s="68"/>
      <c r="C8412" s="68"/>
      <c r="D8412" s="68"/>
      <c r="E8412" s="68"/>
      <c r="F8412" s="68"/>
      <c r="G8412" s="68"/>
      <c r="H8412" s="68"/>
    </row>
    <row r="8413" spans="1:8" x14ac:dyDescent="0.3">
      <c r="A8413" s="68"/>
      <c r="B8413" s="68"/>
      <c r="C8413" s="68"/>
      <c r="D8413" s="68"/>
      <c r="E8413" s="68"/>
      <c r="F8413" s="68"/>
      <c r="G8413" s="68"/>
      <c r="H8413" s="68"/>
    </row>
    <row r="8414" spans="1:8" x14ac:dyDescent="0.3">
      <c r="A8414" s="68"/>
      <c r="B8414" s="68"/>
      <c r="C8414" s="68"/>
      <c r="D8414" s="68"/>
      <c r="E8414" s="68"/>
      <c r="F8414" s="68"/>
      <c r="G8414" s="68"/>
      <c r="H8414" s="68"/>
    </row>
    <row r="8415" spans="1:8" x14ac:dyDescent="0.3">
      <c r="A8415" s="68"/>
      <c r="B8415" s="68"/>
      <c r="C8415" s="68"/>
      <c r="D8415" s="68"/>
      <c r="E8415" s="68"/>
      <c r="F8415" s="68"/>
      <c r="G8415" s="68"/>
      <c r="H8415" s="68"/>
    </row>
    <row r="8416" spans="1:8" x14ac:dyDescent="0.3">
      <c r="A8416" s="68"/>
      <c r="B8416" s="68"/>
      <c r="C8416" s="68"/>
      <c r="D8416" s="68"/>
      <c r="E8416" s="68"/>
      <c r="F8416" s="68"/>
      <c r="G8416" s="68"/>
      <c r="H8416" s="68"/>
    </row>
    <row r="8417" spans="1:8" x14ac:dyDescent="0.3">
      <c r="A8417" s="68"/>
      <c r="B8417" s="68"/>
      <c r="C8417" s="68"/>
      <c r="D8417" s="68"/>
      <c r="E8417" s="68"/>
      <c r="F8417" s="68"/>
      <c r="G8417" s="68"/>
      <c r="H8417" s="68"/>
    </row>
    <row r="8418" spans="1:8" x14ac:dyDescent="0.3">
      <c r="A8418" s="68"/>
      <c r="B8418" s="68"/>
      <c r="C8418" s="68"/>
      <c r="D8418" s="68"/>
      <c r="E8418" s="68"/>
      <c r="F8418" s="68"/>
      <c r="G8418" s="68"/>
      <c r="H8418" s="68"/>
    </row>
    <row r="8419" spans="1:8" x14ac:dyDescent="0.3">
      <c r="A8419" s="68"/>
      <c r="B8419" s="68"/>
      <c r="C8419" s="68"/>
      <c r="D8419" s="68"/>
      <c r="E8419" s="68"/>
      <c r="F8419" s="68"/>
      <c r="G8419" s="68"/>
      <c r="H8419" s="68"/>
    </row>
    <row r="8420" spans="1:8" x14ac:dyDescent="0.3">
      <c r="A8420" s="68"/>
      <c r="B8420" s="68"/>
      <c r="C8420" s="68"/>
      <c r="D8420" s="68"/>
      <c r="E8420" s="68"/>
      <c r="F8420" s="68"/>
      <c r="G8420" s="68"/>
      <c r="H8420" s="68"/>
    </row>
    <row r="8421" spans="1:8" x14ac:dyDescent="0.3">
      <c r="A8421" s="68"/>
      <c r="B8421" s="68"/>
      <c r="C8421" s="68"/>
      <c r="D8421" s="68"/>
      <c r="E8421" s="68"/>
      <c r="F8421" s="68"/>
      <c r="G8421" s="68"/>
      <c r="H8421" s="68"/>
    </row>
    <row r="8422" spans="1:8" x14ac:dyDescent="0.3">
      <c r="A8422" s="68"/>
      <c r="B8422" s="68"/>
      <c r="C8422" s="68"/>
      <c r="D8422" s="68"/>
      <c r="E8422" s="68"/>
      <c r="F8422" s="68"/>
      <c r="G8422" s="68"/>
      <c r="H8422" s="68"/>
    </row>
    <row r="8423" spans="1:8" x14ac:dyDescent="0.3">
      <c r="A8423" s="68"/>
      <c r="B8423" s="68"/>
      <c r="C8423" s="68"/>
      <c r="D8423" s="68"/>
      <c r="E8423" s="68"/>
      <c r="F8423" s="68"/>
      <c r="G8423" s="68"/>
      <c r="H8423" s="68"/>
    </row>
    <row r="8424" spans="1:8" x14ac:dyDescent="0.3">
      <c r="A8424" s="68"/>
      <c r="B8424" s="68"/>
      <c r="C8424" s="68"/>
      <c r="D8424" s="68"/>
      <c r="E8424" s="68"/>
      <c r="F8424" s="68"/>
      <c r="G8424" s="68"/>
      <c r="H8424" s="68"/>
    </row>
    <row r="8425" spans="1:8" x14ac:dyDescent="0.3">
      <c r="A8425" s="68"/>
      <c r="B8425" s="68"/>
      <c r="C8425" s="68"/>
      <c r="D8425" s="68"/>
      <c r="E8425" s="68"/>
      <c r="F8425" s="68"/>
      <c r="G8425" s="68"/>
      <c r="H8425" s="68"/>
    </row>
    <row r="8426" spans="1:8" x14ac:dyDescent="0.3">
      <c r="A8426" s="68"/>
      <c r="B8426" s="68"/>
      <c r="C8426" s="68"/>
      <c r="D8426" s="68"/>
      <c r="E8426" s="68"/>
      <c r="F8426" s="68"/>
      <c r="G8426" s="68"/>
      <c r="H8426" s="68"/>
    </row>
    <row r="8427" spans="1:8" x14ac:dyDescent="0.3">
      <c r="A8427" s="68"/>
      <c r="B8427" s="68"/>
      <c r="C8427" s="68"/>
      <c r="D8427" s="68"/>
      <c r="E8427" s="68"/>
      <c r="F8427" s="68"/>
      <c r="G8427" s="68"/>
      <c r="H8427" s="68"/>
    </row>
    <row r="8428" spans="1:8" x14ac:dyDescent="0.3">
      <c r="A8428" s="68"/>
      <c r="B8428" s="68"/>
      <c r="C8428" s="68"/>
      <c r="D8428" s="68"/>
      <c r="E8428" s="68"/>
      <c r="F8428" s="68"/>
      <c r="G8428" s="68"/>
      <c r="H8428" s="68"/>
    </row>
    <row r="8429" spans="1:8" x14ac:dyDescent="0.3">
      <c r="A8429" s="68"/>
      <c r="B8429" s="68"/>
      <c r="C8429" s="68"/>
      <c r="D8429" s="68"/>
      <c r="E8429" s="68"/>
      <c r="F8429" s="68"/>
      <c r="G8429" s="68"/>
      <c r="H8429" s="68"/>
    </row>
    <row r="8430" spans="1:8" x14ac:dyDescent="0.3">
      <c r="A8430" s="68"/>
      <c r="B8430" s="68"/>
      <c r="C8430" s="68"/>
      <c r="D8430" s="68"/>
      <c r="E8430" s="68"/>
      <c r="F8430" s="68"/>
      <c r="G8430" s="68"/>
      <c r="H8430" s="68"/>
    </row>
    <row r="8431" spans="1:8" x14ac:dyDescent="0.3">
      <c r="A8431" s="68"/>
      <c r="B8431" s="68"/>
      <c r="C8431" s="68"/>
      <c r="D8431" s="68"/>
      <c r="E8431" s="68"/>
      <c r="F8431" s="68"/>
      <c r="G8431" s="68"/>
      <c r="H8431" s="68"/>
    </row>
    <row r="8432" spans="1:8" x14ac:dyDescent="0.3">
      <c r="A8432" s="68"/>
      <c r="B8432" s="68"/>
      <c r="C8432" s="68"/>
      <c r="D8432" s="68"/>
      <c r="E8432" s="68"/>
      <c r="F8432" s="68"/>
      <c r="G8432" s="68"/>
      <c r="H8432" s="68"/>
    </row>
    <row r="8433" spans="1:8" x14ac:dyDescent="0.3">
      <c r="A8433" s="68"/>
      <c r="B8433" s="68"/>
      <c r="C8433" s="68"/>
      <c r="D8433" s="68"/>
      <c r="E8433" s="68"/>
      <c r="F8433" s="68"/>
      <c r="G8433" s="68"/>
      <c r="H8433" s="68"/>
    </row>
    <row r="8434" spans="1:8" x14ac:dyDescent="0.3">
      <c r="A8434" s="68"/>
      <c r="B8434" s="68"/>
      <c r="C8434" s="68"/>
      <c r="D8434" s="68"/>
      <c r="E8434" s="68"/>
      <c r="F8434" s="68"/>
      <c r="G8434" s="68"/>
      <c r="H8434" s="68"/>
    </row>
    <row r="8435" spans="1:8" x14ac:dyDescent="0.3">
      <c r="A8435" s="68"/>
      <c r="B8435" s="68"/>
      <c r="C8435" s="68"/>
      <c r="D8435" s="68"/>
      <c r="E8435" s="68"/>
      <c r="F8435" s="68"/>
      <c r="G8435" s="68"/>
      <c r="H8435" s="68"/>
    </row>
    <row r="8436" spans="1:8" x14ac:dyDescent="0.3">
      <c r="A8436" s="68"/>
      <c r="B8436" s="68"/>
      <c r="C8436" s="68"/>
      <c r="D8436" s="68"/>
      <c r="E8436" s="68"/>
      <c r="F8436" s="68"/>
      <c r="G8436" s="68"/>
      <c r="H8436" s="68"/>
    </row>
    <row r="8437" spans="1:8" x14ac:dyDescent="0.3">
      <c r="A8437" s="68"/>
      <c r="B8437" s="68"/>
      <c r="C8437" s="68"/>
      <c r="D8437" s="68"/>
      <c r="E8437" s="68"/>
      <c r="F8437" s="68"/>
      <c r="G8437" s="68"/>
      <c r="H8437" s="68"/>
    </row>
    <row r="8438" spans="1:8" x14ac:dyDescent="0.3">
      <c r="A8438" s="68"/>
      <c r="B8438" s="68"/>
      <c r="C8438" s="68"/>
      <c r="D8438" s="68"/>
      <c r="E8438" s="68"/>
      <c r="F8438" s="68"/>
      <c r="G8438" s="68"/>
      <c r="H8438" s="68"/>
    </row>
    <row r="8439" spans="1:8" x14ac:dyDescent="0.3">
      <c r="A8439" s="68"/>
      <c r="B8439" s="68"/>
      <c r="C8439" s="68"/>
      <c r="D8439" s="68"/>
      <c r="E8439" s="68"/>
      <c r="F8439" s="68"/>
      <c r="G8439" s="68"/>
      <c r="H8439" s="68"/>
    </row>
    <row r="8440" spans="1:8" x14ac:dyDescent="0.3">
      <c r="A8440" s="68"/>
      <c r="B8440" s="68"/>
      <c r="C8440" s="68"/>
      <c r="D8440" s="68"/>
      <c r="E8440" s="68"/>
      <c r="F8440" s="68"/>
      <c r="G8440" s="68"/>
      <c r="H8440" s="68"/>
    </row>
    <row r="8441" spans="1:8" x14ac:dyDescent="0.3">
      <c r="A8441" s="68"/>
      <c r="B8441" s="68"/>
      <c r="C8441" s="68"/>
      <c r="D8441" s="68"/>
      <c r="E8441" s="68"/>
      <c r="F8441" s="68"/>
      <c r="G8441" s="68"/>
      <c r="H8441" s="68"/>
    </row>
    <row r="8442" spans="1:8" x14ac:dyDescent="0.3">
      <c r="A8442" s="68"/>
      <c r="B8442" s="68"/>
      <c r="C8442" s="68"/>
      <c r="D8442" s="68"/>
      <c r="E8442" s="68"/>
      <c r="F8442" s="68"/>
      <c r="G8442" s="68"/>
      <c r="H8442" s="68"/>
    </row>
    <row r="8443" spans="1:8" x14ac:dyDescent="0.3">
      <c r="A8443" s="68"/>
      <c r="B8443" s="68"/>
      <c r="C8443" s="68"/>
      <c r="D8443" s="68"/>
      <c r="E8443" s="68"/>
      <c r="F8443" s="68"/>
      <c r="G8443" s="68"/>
      <c r="H8443" s="68"/>
    </row>
    <row r="8444" spans="1:8" x14ac:dyDescent="0.3">
      <c r="A8444" s="68"/>
      <c r="B8444" s="68"/>
      <c r="C8444" s="68"/>
      <c r="D8444" s="68"/>
      <c r="E8444" s="68"/>
      <c r="F8444" s="68"/>
      <c r="G8444" s="68"/>
      <c r="H8444" s="68"/>
    </row>
    <row r="8445" spans="1:8" x14ac:dyDescent="0.3">
      <c r="A8445" s="68"/>
      <c r="B8445" s="68"/>
      <c r="C8445" s="68"/>
      <c r="D8445" s="68"/>
      <c r="E8445" s="68"/>
      <c r="F8445" s="68"/>
      <c r="G8445" s="68"/>
      <c r="H8445" s="68"/>
    </row>
    <row r="8446" spans="1:8" x14ac:dyDescent="0.3">
      <c r="A8446" s="68"/>
      <c r="B8446" s="68"/>
      <c r="C8446" s="68"/>
      <c r="D8446" s="68"/>
      <c r="E8446" s="68"/>
      <c r="F8446" s="68"/>
      <c r="G8446" s="68"/>
      <c r="H8446" s="68"/>
    </row>
    <row r="8447" spans="1:8" x14ac:dyDescent="0.3">
      <c r="A8447" s="68"/>
      <c r="B8447" s="68"/>
      <c r="C8447" s="68"/>
      <c r="D8447" s="68"/>
      <c r="E8447" s="68"/>
      <c r="F8447" s="68"/>
      <c r="G8447" s="68"/>
      <c r="H8447" s="68"/>
    </row>
    <row r="8448" spans="1:8" x14ac:dyDescent="0.3">
      <c r="A8448" s="68"/>
      <c r="B8448" s="68"/>
      <c r="C8448" s="68"/>
      <c r="D8448" s="68"/>
      <c r="E8448" s="68"/>
      <c r="F8448" s="68"/>
      <c r="G8448" s="68"/>
      <c r="H8448" s="68"/>
    </row>
    <row r="8449" spans="1:8" x14ac:dyDescent="0.3">
      <c r="A8449" s="68"/>
      <c r="B8449" s="68"/>
      <c r="C8449" s="68"/>
      <c r="D8449" s="68"/>
      <c r="E8449" s="68"/>
      <c r="F8449" s="68"/>
      <c r="G8449" s="68"/>
      <c r="H8449" s="68"/>
    </row>
    <row r="8450" spans="1:8" x14ac:dyDescent="0.3">
      <c r="A8450" s="68"/>
      <c r="B8450" s="68"/>
      <c r="C8450" s="68"/>
      <c r="D8450" s="68"/>
      <c r="E8450" s="68"/>
      <c r="F8450" s="68"/>
      <c r="G8450" s="68"/>
      <c r="H8450" s="68"/>
    </row>
    <row r="8451" spans="1:8" x14ac:dyDescent="0.3">
      <c r="A8451" s="68"/>
      <c r="B8451" s="68"/>
      <c r="C8451" s="68"/>
      <c r="D8451" s="68"/>
      <c r="E8451" s="68"/>
      <c r="F8451" s="68"/>
      <c r="G8451" s="68"/>
      <c r="H8451" s="68"/>
    </row>
    <row r="8452" spans="1:8" x14ac:dyDescent="0.3">
      <c r="A8452" s="68"/>
      <c r="B8452" s="68"/>
      <c r="C8452" s="68"/>
      <c r="D8452" s="68"/>
      <c r="E8452" s="68"/>
      <c r="F8452" s="68"/>
      <c r="G8452" s="68"/>
      <c r="H8452" s="68"/>
    </row>
    <row r="8453" spans="1:8" x14ac:dyDescent="0.3">
      <c r="A8453" s="68"/>
      <c r="B8453" s="68"/>
      <c r="C8453" s="68"/>
      <c r="D8453" s="68"/>
      <c r="E8453" s="68"/>
      <c r="F8453" s="68"/>
      <c r="G8453" s="68"/>
      <c r="H8453" s="68"/>
    </row>
    <row r="8454" spans="1:8" x14ac:dyDescent="0.3">
      <c r="A8454" s="68"/>
      <c r="B8454" s="68"/>
      <c r="C8454" s="68"/>
      <c r="D8454" s="68"/>
      <c r="E8454" s="68"/>
      <c r="F8454" s="68"/>
      <c r="G8454" s="68"/>
      <c r="H8454" s="68"/>
    </row>
    <row r="8455" spans="1:8" x14ac:dyDescent="0.3">
      <c r="A8455" s="68"/>
      <c r="B8455" s="68"/>
      <c r="C8455" s="68"/>
      <c r="D8455" s="68"/>
      <c r="E8455" s="68"/>
      <c r="F8455" s="68"/>
      <c r="G8455" s="68"/>
      <c r="H8455" s="68"/>
    </row>
    <row r="8456" spans="1:8" x14ac:dyDescent="0.3">
      <c r="A8456" s="68"/>
      <c r="B8456" s="68"/>
      <c r="C8456" s="68"/>
      <c r="D8456" s="68"/>
      <c r="E8456" s="68"/>
      <c r="F8456" s="68"/>
      <c r="G8456" s="68"/>
      <c r="H8456" s="68"/>
    </row>
    <row r="8457" spans="1:8" x14ac:dyDescent="0.3">
      <c r="A8457" s="68"/>
      <c r="B8457" s="68"/>
      <c r="C8457" s="68"/>
      <c r="D8457" s="68"/>
      <c r="E8457" s="68"/>
      <c r="F8457" s="68"/>
      <c r="G8457" s="68"/>
      <c r="H8457" s="68"/>
    </row>
    <row r="8458" spans="1:8" x14ac:dyDescent="0.3">
      <c r="A8458" s="68"/>
      <c r="B8458" s="68"/>
      <c r="C8458" s="68"/>
      <c r="D8458" s="68"/>
      <c r="E8458" s="68"/>
      <c r="F8458" s="68"/>
      <c r="G8458" s="68"/>
      <c r="H8458" s="68"/>
    </row>
    <row r="8459" spans="1:8" x14ac:dyDescent="0.3">
      <c r="A8459" s="68"/>
      <c r="B8459" s="68"/>
      <c r="C8459" s="68"/>
      <c r="D8459" s="68"/>
      <c r="E8459" s="68"/>
      <c r="F8459" s="68"/>
      <c r="G8459" s="68"/>
      <c r="H8459" s="68"/>
    </row>
    <row r="8460" spans="1:8" x14ac:dyDescent="0.3">
      <c r="A8460" s="68"/>
      <c r="B8460" s="68"/>
      <c r="C8460" s="68"/>
      <c r="D8460" s="68"/>
      <c r="E8460" s="68"/>
      <c r="F8460" s="68"/>
      <c r="G8460" s="68"/>
      <c r="H8460" s="68"/>
    </row>
    <row r="8461" spans="1:8" x14ac:dyDescent="0.3">
      <c r="A8461" s="68"/>
      <c r="B8461" s="68"/>
      <c r="C8461" s="68"/>
      <c r="D8461" s="68"/>
      <c r="E8461" s="68"/>
      <c r="F8461" s="68"/>
      <c r="G8461" s="68"/>
      <c r="H8461" s="68"/>
    </row>
    <row r="8462" spans="1:8" x14ac:dyDescent="0.3">
      <c r="A8462" s="68"/>
      <c r="B8462" s="68"/>
      <c r="C8462" s="68"/>
      <c r="D8462" s="68"/>
      <c r="E8462" s="68"/>
      <c r="F8462" s="68"/>
      <c r="G8462" s="68"/>
      <c r="H8462" s="68"/>
    </row>
    <row r="8463" spans="1:8" x14ac:dyDescent="0.3">
      <c r="A8463" s="68"/>
      <c r="B8463" s="68"/>
      <c r="C8463" s="68"/>
      <c r="D8463" s="68"/>
      <c r="E8463" s="68"/>
      <c r="F8463" s="68"/>
      <c r="G8463" s="68"/>
      <c r="H8463" s="68"/>
    </row>
    <row r="8464" spans="1:8" x14ac:dyDescent="0.3">
      <c r="A8464" s="68"/>
      <c r="B8464" s="68"/>
      <c r="C8464" s="68"/>
      <c r="D8464" s="68"/>
      <c r="E8464" s="68"/>
      <c r="F8464" s="68"/>
      <c r="G8464" s="68"/>
      <c r="H8464" s="68"/>
    </row>
    <row r="8465" spans="1:8" x14ac:dyDescent="0.3">
      <c r="A8465" s="68"/>
      <c r="B8465" s="68"/>
      <c r="C8465" s="68"/>
      <c r="D8465" s="68"/>
      <c r="E8465" s="68"/>
      <c r="F8465" s="68"/>
      <c r="G8465" s="68"/>
      <c r="H8465" s="68"/>
    </row>
    <row r="8466" spans="1:8" x14ac:dyDescent="0.3">
      <c r="A8466" s="68"/>
      <c r="B8466" s="68"/>
      <c r="C8466" s="68"/>
      <c r="D8466" s="68"/>
      <c r="E8466" s="68"/>
      <c r="F8466" s="68"/>
      <c r="G8466" s="68"/>
      <c r="H8466" s="68"/>
    </row>
    <row r="8467" spans="1:8" x14ac:dyDescent="0.3">
      <c r="A8467" s="68"/>
      <c r="B8467" s="68"/>
      <c r="C8467" s="68"/>
      <c r="D8467" s="68"/>
      <c r="E8467" s="68"/>
      <c r="F8467" s="68"/>
      <c r="G8467" s="68"/>
      <c r="H8467" s="68"/>
    </row>
    <row r="8468" spans="1:8" x14ac:dyDescent="0.3">
      <c r="A8468" s="68"/>
      <c r="B8468" s="68"/>
      <c r="C8468" s="68"/>
      <c r="D8468" s="68"/>
      <c r="E8468" s="68"/>
      <c r="F8468" s="68"/>
      <c r="G8468" s="68"/>
      <c r="H8468" s="68"/>
    </row>
    <row r="8469" spans="1:8" x14ac:dyDescent="0.3">
      <c r="A8469" s="68"/>
      <c r="B8469" s="68"/>
      <c r="C8469" s="68"/>
      <c r="D8469" s="68"/>
      <c r="E8469" s="68"/>
      <c r="F8469" s="68"/>
      <c r="G8469" s="68"/>
      <c r="H8469" s="68"/>
    </row>
    <row r="8470" spans="1:8" x14ac:dyDescent="0.3">
      <c r="A8470" s="68"/>
      <c r="B8470" s="68"/>
      <c r="C8470" s="68"/>
      <c r="D8470" s="68"/>
      <c r="E8470" s="68"/>
      <c r="F8470" s="68"/>
      <c r="G8470" s="68"/>
      <c r="H8470" s="68"/>
    </row>
    <row r="8471" spans="1:8" x14ac:dyDescent="0.3">
      <c r="A8471" s="68"/>
      <c r="B8471" s="68"/>
      <c r="C8471" s="68"/>
      <c r="D8471" s="68"/>
      <c r="E8471" s="68"/>
      <c r="F8471" s="68"/>
      <c r="G8471" s="68"/>
      <c r="H8471" s="68"/>
    </row>
    <row r="8472" spans="1:8" x14ac:dyDescent="0.3">
      <c r="A8472" s="68"/>
      <c r="B8472" s="68"/>
      <c r="C8472" s="68"/>
      <c r="D8472" s="68"/>
      <c r="E8472" s="68"/>
      <c r="F8472" s="68"/>
      <c r="G8472" s="68"/>
      <c r="H8472" s="68"/>
    </row>
    <row r="8473" spans="1:8" x14ac:dyDescent="0.3">
      <c r="A8473" s="68"/>
      <c r="B8473" s="68"/>
      <c r="C8473" s="68"/>
      <c r="D8473" s="68"/>
      <c r="E8473" s="68"/>
      <c r="F8473" s="68"/>
      <c r="G8473" s="68"/>
      <c r="H8473" s="68"/>
    </row>
    <row r="8474" spans="1:8" x14ac:dyDescent="0.3">
      <c r="A8474" s="68"/>
      <c r="B8474" s="68"/>
      <c r="C8474" s="68"/>
      <c r="D8474" s="68"/>
      <c r="E8474" s="68"/>
      <c r="F8474" s="68"/>
      <c r="G8474" s="68"/>
      <c r="H8474" s="68"/>
    </row>
    <row r="8475" spans="1:8" x14ac:dyDescent="0.3">
      <c r="A8475" s="68"/>
      <c r="B8475" s="68"/>
      <c r="C8475" s="68"/>
      <c r="D8475" s="68"/>
      <c r="E8475" s="68"/>
      <c r="F8475" s="68"/>
      <c r="G8475" s="68"/>
      <c r="H8475" s="68"/>
    </row>
    <row r="8476" spans="1:8" x14ac:dyDescent="0.3">
      <c r="A8476" s="68"/>
      <c r="B8476" s="68"/>
      <c r="C8476" s="68"/>
      <c r="D8476" s="68"/>
      <c r="E8476" s="68"/>
      <c r="F8476" s="68"/>
      <c r="G8476" s="68"/>
      <c r="H8476" s="68"/>
    </row>
    <row r="8477" spans="1:8" x14ac:dyDescent="0.3">
      <c r="A8477" s="68"/>
      <c r="B8477" s="68"/>
      <c r="C8477" s="68"/>
      <c r="D8477" s="68"/>
      <c r="E8477" s="68"/>
      <c r="F8477" s="68"/>
      <c r="G8477" s="68"/>
      <c r="H8477" s="68"/>
    </row>
    <row r="8478" spans="1:8" x14ac:dyDescent="0.3">
      <c r="A8478" s="68"/>
      <c r="B8478" s="68"/>
      <c r="C8478" s="68"/>
      <c r="D8478" s="68"/>
      <c r="E8478" s="68"/>
      <c r="F8478" s="68"/>
      <c r="G8478" s="68"/>
      <c r="H8478" s="68"/>
    </row>
    <row r="8479" spans="1:8" x14ac:dyDescent="0.3">
      <c r="A8479" s="68"/>
      <c r="B8479" s="68"/>
      <c r="C8479" s="68"/>
      <c r="D8479" s="68"/>
      <c r="E8479" s="68"/>
      <c r="F8479" s="68"/>
      <c r="G8479" s="68"/>
      <c r="H8479" s="68"/>
    </row>
    <row r="8480" spans="1:8" x14ac:dyDescent="0.3">
      <c r="A8480" s="68"/>
      <c r="B8480" s="68"/>
      <c r="C8480" s="68"/>
      <c r="D8480" s="68"/>
      <c r="E8480" s="68"/>
      <c r="F8480" s="68"/>
      <c r="G8480" s="68"/>
      <c r="H8480" s="68"/>
    </row>
    <row r="8481" spans="1:8" x14ac:dyDescent="0.3">
      <c r="A8481" s="68"/>
      <c r="B8481" s="68"/>
      <c r="C8481" s="68"/>
      <c r="D8481" s="68"/>
      <c r="E8481" s="68"/>
      <c r="F8481" s="68"/>
      <c r="G8481" s="68"/>
      <c r="H8481" s="68"/>
    </row>
    <row r="8482" spans="1:8" x14ac:dyDescent="0.3">
      <c r="A8482" s="68"/>
      <c r="B8482" s="68"/>
      <c r="C8482" s="68"/>
      <c r="D8482" s="68"/>
      <c r="E8482" s="68"/>
      <c r="F8482" s="68"/>
      <c r="G8482" s="68"/>
      <c r="H8482" s="68"/>
    </row>
    <row r="8483" spans="1:8" x14ac:dyDescent="0.3">
      <c r="A8483" s="68"/>
      <c r="B8483" s="68"/>
      <c r="C8483" s="68"/>
      <c r="D8483" s="68"/>
      <c r="E8483" s="68"/>
      <c r="F8483" s="68"/>
      <c r="G8483" s="68"/>
      <c r="H8483" s="68"/>
    </row>
    <row r="8484" spans="1:8" x14ac:dyDescent="0.3">
      <c r="A8484" s="68"/>
      <c r="B8484" s="68"/>
      <c r="C8484" s="68"/>
      <c r="D8484" s="68"/>
      <c r="E8484" s="68"/>
      <c r="F8484" s="68"/>
      <c r="G8484" s="68"/>
      <c r="H8484" s="68"/>
    </row>
    <row r="8485" spans="1:8" x14ac:dyDescent="0.3">
      <c r="A8485" s="68"/>
      <c r="B8485" s="68"/>
      <c r="C8485" s="68"/>
      <c r="D8485" s="68"/>
      <c r="E8485" s="68"/>
      <c r="F8485" s="68"/>
      <c r="G8485" s="68"/>
      <c r="H8485" s="68"/>
    </row>
    <row r="8486" spans="1:8" x14ac:dyDescent="0.3">
      <c r="A8486" s="68"/>
      <c r="B8486" s="68"/>
      <c r="C8486" s="68"/>
      <c r="D8486" s="68"/>
      <c r="E8486" s="68"/>
      <c r="F8486" s="68"/>
      <c r="G8486" s="68"/>
      <c r="H8486" s="68"/>
    </row>
    <row r="8487" spans="1:8" x14ac:dyDescent="0.3">
      <c r="A8487" s="68"/>
      <c r="B8487" s="68"/>
      <c r="C8487" s="68"/>
      <c r="D8487" s="68"/>
      <c r="E8487" s="68"/>
      <c r="F8487" s="68"/>
      <c r="G8487" s="68"/>
      <c r="H8487" s="68"/>
    </row>
    <row r="8488" spans="1:8" x14ac:dyDescent="0.3">
      <c r="A8488" s="68"/>
      <c r="B8488" s="68"/>
      <c r="C8488" s="68"/>
      <c r="D8488" s="68"/>
      <c r="E8488" s="68"/>
      <c r="F8488" s="68"/>
      <c r="G8488" s="68"/>
      <c r="H8488" s="68"/>
    </row>
    <row r="8489" spans="1:8" x14ac:dyDescent="0.3">
      <c r="A8489" s="68"/>
      <c r="B8489" s="68"/>
      <c r="C8489" s="68"/>
      <c r="D8489" s="68"/>
      <c r="E8489" s="68"/>
      <c r="F8489" s="68"/>
      <c r="G8489" s="68"/>
      <c r="H8489" s="68"/>
    </row>
    <row r="8490" spans="1:8" x14ac:dyDescent="0.3">
      <c r="A8490" s="68"/>
      <c r="B8490" s="68"/>
      <c r="C8490" s="68"/>
      <c r="D8490" s="68"/>
      <c r="E8490" s="68"/>
      <c r="F8490" s="68"/>
      <c r="G8490" s="68"/>
      <c r="H8490" s="68"/>
    </row>
    <row r="8491" spans="1:8" x14ac:dyDescent="0.3">
      <c r="A8491" s="68"/>
      <c r="B8491" s="68"/>
      <c r="C8491" s="68"/>
      <c r="D8491" s="68"/>
      <c r="E8491" s="68"/>
      <c r="F8491" s="68"/>
      <c r="G8491" s="68"/>
      <c r="H8491" s="68"/>
    </row>
    <row r="8492" spans="1:8" x14ac:dyDescent="0.3">
      <c r="A8492" s="68"/>
      <c r="B8492" s="68"/>
      <c r="C8492" s="68"/>
      <c r="D8492" s="68"/>
      <c r="E8492" s="68"/>
      <c r="F8492" s="68"/>
      <c r="G8492" s="68"/>
      <c r="H8492" s="68"/>
    </row>
    <row r="8493" spans="1:8" x14ac:dyDescent="0.3">
      <c r="A8493" s="68"/>
      <c r="B8493" s="68"/>
      <c r="C8493" s="68"/>
      <c r="D8493" s="68"/>
      <c r="E8493" s="68"/>
      <c r="F8493" s="68"/>
      <c r="G8493" s="68"/>
      <c r="H8493" s="68"/>
    </row>
    <row r="8494" spans="1:8" x14ac:dyDescent="0.3">
      <c r="A8494" s="68"/>
      <c r="B8494" s="68"/>
      <c r="C8494" s="68"/>
      <c r="D8494" s="68"/>
      <c r="E8494" s="68"/>
      <c r="F8494" s="68"/>
      <c r="G8494" s="68"/>
      <c r="H8494" s="68"/>
    </row>
    <row r="8495" spans="1:8" x14ac:dyDescent="0.3">
      <c r="A8495" s="68"/>
      <c r="B8495" s="68"/>
      <c r="C8495" s="68"/>
      <c r="D8495" s="68"/>
      <c r="E8495" s="68"/>
      <c r="F8495" s="68"/>
      <c r="G8495" s="68"/>
      <c r="H8495" s="68"/>
    </row>
    <row r="8496" spans="1:8" x14ac:dyDescent="0.3">
      <c r="A8496" s="68"/>
      <c r="B8496" s="68"/>
      <c r="C8496" s="68"/>
      <c r="D8496" s="68"/>
      <c r="E8496" s="68"/>
      <c r="F8496" s="68"/>
      <c r="G8496" s="68"/>
      <c r="H8496" s="68"/>
    </row>
    <row r="8497" spans="1:8" x14ac:dyDescent="0.3">
      <c r="A8497" s="68"/>
      <c r="B8497" s="68"/>
      <c r="C8497" s="68"/>
      <c r="D8497" s="68"/>
      <c r="E8497" s="68"/>
      <c r="F8497" s="68"/>
      <c r="G8497" s="68"/>
      <c r="H8497" s="68"/>
    </row>
    <row r="8498" spans="1:8" x14ac:dyDescent="0.3">
      <c r="A8498" s="68"/>
      <c r="B8498" s="68"/>
      <c r="C8498" s="68"/>
      <c r="D8498" s="68"/>
      <c r="E8498" s="68"/>
      <c r="F8498" s="68"/>
      <c r="G8498" s="68"/>
      <c r="H8498" s="68"/>
    </row>
    <row r="8499" spans="1:8" x14ac:dyDescent="0.3">
      <c r="A8499" s="68"/>
      <c r="B8499" s="68"/>
      <c r="C8499" s="68"/>
      <c r="D8499" s="68"/>
      <c r="E8499" s="68"/>
      <c r="F8499" s="68"/>
      <c r="G8499" s="68"/>
      <c r="H8499" s="68"/>
    </row>
    <row r="8500" spans="1:8" x14ac:dyDescent="0.3">
      <c r="A8500" s="68"/>
      <c r="B8500" s="68"/>
      <c r="C8500" s="68"/>
      <c r="D8500" s="68"/>
      <c r="E8500" s="68"/>
      <c r="F8500" s="68"/>
      <c r="G8500" s="68"/>
      <c r="H8500" s="68"/>
    </row>
    <row r="8501" spans="1:8" x14ac:dyDescent="0.3">
      <c r="A8501" s="68"/>
      <c r="B8501" s="68"/>
      <c r="C8501" s="68"/>
      <c r="D8501" s="68"/>
      <c r="E8501" s="68"/>
      <c r="F8501" s="68"/>
      <c r="G8501" s="68"/>
      <c r="H8501" s="68"/>
    </row>
    <row r="8502" spans="1:8" x14ac:dyDescent="0.3">
      <c r="A8502" s="68"/>
      <c r="B8502" s="68"/>
      <c r="C8502" s="68"/>
      <c r="D8502" s="68"/>
      <c r="E8502" s="68"/>
      <c r="F8502" s="68"/>
      <c r="G8502" s="68"/>
      <c r="H8502" s="68"/>
    </row>
    <row r="8503" spans="1:8" x14ac:dyDescent="0.3">
      <c r="A8503" s="68"/>
      <c r="B8503" s="68"/>
      <c r="C8503" s="68"/>
      <c r="D8503" s="68"/>
      <c r="E8503" s="68"/>
      <c r="F8503" s="68"/>
      <c r="G8503" s="68"/>
      <c r="H8503" s="68"/>
    </row>
    <row r="8504" spans="1:8" x14ac:dyDescent="0.3">
      <c r="A8504" s="68"/>
      <c r="B8504" s="68"/>
      <c r="C8504" s="68"/>
      <c r="D8504" s="68"/>
      <c r="E8504" s="68"/>
      <c r="F8504" s="68"/>
      <c r="G8504" s="68"/>
      <c r="H8504" s="68"/>
    </row>
    <row r="8505" spans="1:8" x14ac:dyDescent="0.3">
      <c r="A8505" s="68"/>
      <c r="B8505" s="68"/>
      <c r="C8505" s="68"/>
      <c r="D8505" s="68"/>
      <c r="E8505" s="68"/>
      <c r="F8505" s="68"/>
      <c r="G8505" s="68"/>
      <c r="H8505" s="68"/>
    </row>
    <row r="8506" spans="1:8" x14ac:dyDescent="0.3">
      <c r="A8506" s="68"/>
      <c r="B8506" s="68"/>
      <c r="C8506" s="68"/>
      <c r="D8506" s="68"/>
      <c r="E8506" s="68"/>
      <c r="F8506" s="68"/>
      <c r="G8506" s="68"/>
      <c r="H8506" s="68"/>
    </row>
    <row r="8507" spans="1:8" x14ac:dyDescent="0.3">
      <c r="A8507" s="68"/>
      <c r="B8507" s="68"/>
      <c r="C8507" s="68"/>
      <c r="D8507" s="68"/>
      <c r="E8507" s="68"/>
      <c r="F8507" s="68"/>
      <c r="G8507" s="68"/>
      <c r="H8507" s="68"/>
    </row>
    <row r="8508" spans="1:8" x14ac:dyDescent="0.3">
      <c r="A8508" s="68"/>
      <c r="B8508" s="68"/>
      <c r="C8508" s="68"/>
      <c r="D8508" s="68"/>
      <c r="E8508" s="68"/>
      <c r="F8508" s="68"/>
      <c r="G8508" s="68"/>
      <c r="H8508" s="68"/>
    </row>
    <row r="8509" spans="1:8" x14ac:dyDescent="0.3">
      <c r="A8509" s="68"/>
      <c r="B8509" s="68"/>
      <c r="C8509" s="68"/>
      <c r="D8509" s="68"/>
      <c r="E8509" s="68"/>
      <c r="F8509" s="68"/>
      <c r="G8509" s="68"/>
      <c r="H8509" s="68"/>
    </row>
    <row r="8510" spans="1:8" x14ac:dyDescent="0.3">
      <c r="A8510" s="68"/>
      <c r="B8510" s="68"/>
      <c r="C8510" s="68"/>
      <c r="D8510" s="68"/>
      <c r="E8510" s="68"/>
      <c r="F8510" s="68"/>
      <c r="G8510" s="68"/>
      <c r="H8510" s="68"/>
    </row>
    <row r="8511" spans="1:8" x14ac:dyDescent="0.3">
      <c r="A8511" s="68"/>
      <c r="B8511" s="68"/>
      <c r="C8511" s="68"/>
      <c r="D8511" s="68"/>
      <c r="E8511" s="68"/>
      <c r="F8511" s="68"/>
      <c r="G8511" s="68"/>
      <c r="H8511" s="68"/>
    </row>
    <row r="8512" spans="1:8" x14ac:dyDescent="0.3">
      <c r="A8512" s="68"/>
      <c r="B8512" s="68"/>
      <c r="C8512" s="68"/>
      <c r="D8512" s="68"/>
      <c r="E8512" s="68"/>
      <c r="F8512" s="68"/>
      <c r="G8512" s="68"/>
      <c r="H8512" s="68"/>
    </row>
    <row r="8513" spans="1:8" x14ac:dyDescent="0.3">
      <c r="A8513" s="68"/>
      <c r="B8513" s="68"/>
      <c r="C8513" s="68"/>
      <c r="D8513" s="68"/>
      <c r="E8513" s="68"/>
      <c r="F8513" s="68"/>
      <c r="G8513" s="68"/>
      <c r="H8513" s="68"/>
    </row>
    <row r="8514" spans="1:8" x14ac:dyDescent="0.3">
      <c r="A8514" s="68"/>
      <c r="B8514" s="68"/>
      <c r="C8514" s="68"/>
      <c r="D8514" s="68"/>
      <c r="E8514" s="68"/>
      <c r="F8514" s="68"/>
      <c r="G8514" s="68"/>
      <c r="H8514" s="68"/>
    </row>
    <row r="8515" spans="1:8" x14ac:dyDescent="0.3">
      <c r="A8515" s="68"/>
      <c r="B8515" s="68"/>
      <c r="C8515" s="68"/>
      <c r="D8515" s="68"/>
      <c r="E8515" s="68"/>
      <c r="F8515" s="68"/>
      <c r="G8515" s="68"/>
      <c r="H8515" s="68"/>
    </row>
    <row r="8516" spans="1:8" x14ac:dyDescent="0.3">
      <c r="A8516" s="68"/>
      <c r="B8516" s="68"/>
      <c r="C8516" s="68"/>
      <c r="D8516" s="68"/>
      <c r="E8516" s="68"/>
      <c r="F8516" s="68"/>
      <c r="G8516" s="68"/>
      <c r="H8516" s="68"/>
    </row>
    <row r="8517" spans="1:8" x14ac:dyDescent="0.3">
      <c r="A8517" s="68"/>
      <c r="B8517" s="68"/>
      <c r="C8517" s="68"/>
      <c r="D8517" s="68"/>
      <c r="E8517" s="68"/>
      <c r="F8517" s="68"/>
      <c r="G8517" s="68"/>
      <c r="H8517" s="68"/>
    </row>
    <row r="8518" spans="1:8" x14ac:dyDescent="0.3">
      <c r="A8518" s="68"/>
      <c r="B8518" s="68"/>
      <c r="C8518" s="68"/>
      <c r="D8518" s="68"/>
      <c r="E8518" s="68"/>
      <c r="F8518" s="68"/>
      <c r="G8518" s="68"/>
      <c r="H8518" s="68"/>
    </row>
    <row r="8519" spans="1:8" x14ac:dyDescent="0.3">
      <c r="A8519" s="68"/>
      <c r="B8519" s="68"/>
      <c r="C8519" s="68"/>
      <c r="D8519" s="68"/>
      <c r="E8519" s="68"/>
      <c r="F8519" s="68"/>
      <c r="G8519" s="68"/>
      <c r="H8519" s="68"/>
    </row>
    <row r="8520" spans="1:8" x14ac:dyDescent="0.3">
      <c r="A8520" s="68"/>
      <c r="B8520" s="68"/>
      <c r="C8520" s="68"/>
      <c r="D8520" s="68"/>
      <c r="E8520" s="68"/>
      <c r="F8520" s="68"/>
      <c r="G8520" s="68"/>
      <c r="H8520" s="68"/>
    </row>
    <row r="8521" spans="1:8" x14ac:dyDescent="0.3">
      <c r="A8521" s="68"/>
      <c r="B8521" s="68"/>
      <c r="C8521" s="68"/>
      <c r="D8521" s="68"/>
      <c r="E8521" s="68"/>
      <c r="F8521" s="68"/>
      <c r="G8521" s="68"/>
      <c r="H8521" s="68"/>
    </row>
    <row r="8522" spans="1:8" x14ac:dyDescent="0.3">
      <c r="A8522" s="68"/>
      <c r="B8522" s="68"/>
      <c r="C8522" s="68"/>
      <c r="D8522" s="68"/>
      <c r="E8522" s="68"/>
      <c r="F8522" s="68"/>
      <c r="G8522" s="68"/>
      <c r="H8522" s="68"/>
    </row>
    <row r="8523" spans="1:8" x14ac:dyDescent="0.3">
      <c r="A8523" s="68"/>
      <c r="B8523" s="68"/>
      <c r="C8523" s="68"/>
      <c r="D8523" s="68"/>
      <c r="E8523" s="68"/>
      <c r="F8523" s="68"/>
      <c r="G8523" s="68"/>
      <c r="H8523" s="68"/>
    </row>
    <row r="8524" spans="1:8" x14ac:dyDescent="0.3">
      <c r="A8524" s="68"/>
      <c r="B8524" s="68"/>
      <c r="C8524" s="68"/>
      <c r="D8524" s="68"/>
      <c r="E8524" s="68"/>
      <c r="F8524" s="68"/>
      <c r="G8524" s="68"/>
      <c r="H8524" s="68"/>
    </row>
    <row r="8525" spans="1:8" x14ac:dyDescent="0.3">
      <c r="A8525" s="68"/>
      <c r="B8525" s="68"/>
      <c r="C8525" s="68"/>
      <c r="D8525" s="68"/>
      <c r="E8525" s="68"/>
      <c r="F8525" s="68"/>
      <c r="G8525" s="68"/>
      <c r="H8525" s="68"/>
    </row>
    <row r="8526" spans="1:8" x14ac:dyDescent="0.3">
      <c r="A8526" s="68"/>
      <c r="B8526" s="68"/>
      <c r="C8526" s="68"/>
      <c r="D8526" s="68"/>
      <c r="E8526" s="68"/>
      <c r="F8526" s="68"/>
      <c r="G8526" s="68"/>
      <c r="H8526" s="68"/>
    </row>
    <row r="8527" spans="1:8" x14ac:dyDescent="0.3">
      <c r="A8527" s="68"/>
      <c r="B8527" s="68"/>
      <c r="C8527" s="68"/>
      <c r="D8527" s="68"/>
      <c r="E8527" s="68"/>
      <c r="F8527" s="68"/>
      <c r="G8527" s="68"/>
      <c r="H8527" s="68"/>
    </row>
    <row r="8528" spans="1:8" x14ac:dyDescent="0.3">
      <c r="A8528" s="68"/>
      <c r="B8528" s="68"/>
      <c r="C8528" s="68"/>
      <c r="D8528" s="68"/>
      <c r="E8528" s="68"/>
      <c r="F8528" s="68"/>
      <c r="G8528" s="68"/>
      <c r="H8528" s="68"/>
    </row>
    <row r="8529" spans="1:8" x14ac:dyDescent="0.3">
      <c r="A8529" s="68"/>
      <c r="B8529" s="68"/>
      <c r="C8529" s="68"/>
      <c r="D8529" s="68"/>
      <c r="E8529" s="68"/>
      <c r="F8529" s="68"/>
      <c r="G8529" s="68"/>
      <c r="H8529" s="68"/>
    </row>
    <row r="8530" spans="1:8" x14ac:dyDescent="0.3">
      <c r="A8530" s="68"/>
      <c r="B8530" s="68"/>
      <c r="C8530" s="68"/>
      <c r="D8530" s="68"/>
      <c r="E8530" s="68"/>
      <c r="F8530" s="68"/>
      <c r="G8530" s="68"/>
      <c r="H8530" s="68"/>
    </row>
    <row r="8531" spans="1:8" x14ac:dyDescent="0.3">
      <c r="A8531" s="68"/>
      <c r="B8531" s="68"/>
      <c r="C8531" s="68"/>
      <c r="D8531" s="68"/>
      <c r="E8531" s="68"/>
      <c r="F8531" s="68"/>
      <c r="G8531" s="68"/>
      <c r="H8531" s="68"/>
    </row>
    <row r="8532" spans="1:8" x14ac:dyDescent="0.3">
      <c r="A8532" s="68"/>
      <c r="B8532" s="68"/>
      <c r="C8532" s="68"/>
      <c r="D8532" s="68"/>
      <c r="E8532" s="68"/>
      <c r="F8532" s="68"/>
      <c r="G8532" s="68"/>
      <c r="H8532" s="68"/>
    </row>
    <row r="8533" spans="1:8" x14ac:dyDescent="0.3">
      <c r="A8533" s="68"/>
      <c r="B8533" s="68"/>
      <c r="C8533" s="68"/>
      <c r="D8533" s="68"/>
      <c r="E8533" s="68"/>
      <c r="F8533" s="68"/>
      <c r="G8533" s="68"/>
      <c r="H8533" s="68"/>
    </row>
    <row r="8534" spans="1:8" x14ac:dyDescent="0.3">
      <c r="A8534" s="68"/>
      <c r="B8534" s="68"/>
      <c r="C8534" s="68"/>
      <c r="D8534" s="68"/>
      <c r="E8534" s="68"/>
      <c r="F8534" s="68"/>
      <c r="G8534" s="68"/>
      <c r="H8534" s="68"/>
    </row>
    <row r="8535" spans="1:8" x14ac:dyDescent="0.3">
      <c r="A8535" s="68"/>
      <c r="B8535" s="68"/>
      <c r="C8535" s="68"/>
      <c r="D8535" s="68"/>
      <c r="E8535" s="68"/>
      <c r="F8535" s="68"/>
      <c r="G8535" s="68"/>
      <c r="H8535" s="68"/>
    </row>
    <row r="8536" spans="1:8" x14ac:dyDescent="0.3">
      <c r="A8536" s="68"/>
      <c r="B8536" s="68"/>
      <c r="C8536" s="68"/>
      <c r="D8536" s="68"/>
      <c r="E8536" s="68"/>
      <c r="F8536" s="68"/>
      <c r="G8536" s="68"/>
      <c r="H8536" s="68"/>
    </row>
    <row r="8537" spans="1:8" x14ac:dyDescent="0.3">
      <c r="A8537" s="68"/>
      <c r="B8537" s="68"/>
      <c r="C8537" s="68"/>
      <c r="D8537" s="68"/>
      <c r="E8537" s="68"/>
      <c r="F8537" s="68"/>
      <c r="G8537" s="68"/>
      <c r="H8537" s="68"/>
    </row>
    <row r="8538" spans="1:8" x14ac:dyDescent="0.3">
      <c r="A8538" s="68"/>
      <c r="B8538" s="68"/>
      <c r="C8538" s="68"/>
      <c r="D8538" s="68"/>
      <c r="E8538" s="68"/>
      <c r="F8538" s="68"/>
      <c r="G8538" s="68"/>
      <c r="H8538" s="68"/>
    </row>
    <row r="8539" spans="1:8" x14ac:dyDescent="0.3">
      <c r="A8539" s="68"/>
      <c r="B8539" s="68"/>
      <c r="C8539" s="68"/>
      <c r="D8539" s="68"/>
      <c r="E8539" s="68"/>
      <c r="F8539" s="68"/>
      <c r="G8539" s="68"/>
      <c r="H8539" s="68"/>
    </row>
    <row r="8540" spans="1:8" x14ac:dyDescent="0.3">
      <c r="A8540" s="68"/>
      <c r="B8540" s="68"/>
      <c r="C8540" s="68"/>
      <c r="D8540" s="68"/>
      <c r="E8540" s="68"/>
      <c r="F8540" s="68"/>
      <c r="G8540" s="68"/>
      <c r="H8540" s="68"/>
    </row>
    <row r="8541" spans="1:8" x14ac:dyDescent="0.3">
      <c r="A8541" s="68"/>
      <c r="B8541" s="68"/>
      <c r="C8541" s="68"/>
      <c r="D8541" s="68"/>
      <c r="E8541" s="68"/>
      <c r="F8541" s="68"/>
      <c r="G8541" s="68"/>
      <c r="H8541" s="68"/>
    </row>
    <row r="8542" spans="1:8" x14ac:dyDescent="0.3">
      <c r="A8542" s="68"/>
      <c r="B8542" s="68"/>
      <c r="C8542" s="68"/>
      <c r="D8542" s="68"/>
      <c r="E8542" s="68"/>
      <c r="F8542" s="68"/>
      <c r="G8542" s="68"/>
      <c r="H8542" s="68"/>
    </row>
    <row r="8543" spans="1:8" x14ac:dyDescent="0.3">
      <c r="A8543" s="68"/>
      <c r="B8543" s="68"/>
      <c r="C8543" s="68"/>
      <c r="D8543" s="68"/>
      <c r="E8543" s="68"/>
      <c r="F8543" s="68"/>
      <c r="G8543" s="68"/>
      <c r="H8543" s="68"/>
    </row>
    <row r="8544" spans="1:8" x14ac:dyDescent="0.3">
      <c r="A8544" s="68"/>
      <c r="B8544" s="68"/>
      <c r="C8544" s="68"/>
      <c r="D8544" s="68"/>
      <c r="E8544" s="68"/>
      <c r="F8544" s="68"/>
      <c r="G8544" s="68"/>
      <c r="H8544" s="68"/>
    </row>
    <row r="8545" spans="1:8" x14ac:dyDescent="0.3">
      <c r="A8545" s="68"/>
      <c r="B8545" s="68"/>
      <c r="C8545" s="68"/>
      <c r="D8545" s="68"/>
      <c r="E8545" s="68"/>
      <c r="F8545" s="68"/>
      <c r="G8545" s="68"/>
      <c r="H8545" s="68"/>
    </row>
    <row r="8546" spans="1:8" x14ac:dyDescent="0.3">
      <c r="A8546" s="68"/>
      <c r="B8546" s="68"/>
      <c r="C8546" s="68"/>
      <c r="D8546" s="68"/>
      <c r="E8546" s="68"/>
      <c r="F8546" s="68"/>
      <c r="G8546" s="68"/>
      <c r="H8546" s="68"/>
    </row>
    <row r="8547" spans="1:8" x14ac:dyDescent="0.3">
      <c r="A8547" s="68"/>
      <c r="B8547" s="68"/>
      <c r="C8547" s="68"/>
      <c r="D8547" s="68"/>
      <c r="E8547" s="68"/>
      <c r="F8547" s="68"/>
      <c r="G8547" s="68"/>
      <c r="H8547" s="68"/>
    </row>
    <row r="8548" spans="1:8" x14ac:dyDescent="0.3">
      <c r="A8548" s="68"/>
      <c r="B8548" s="68"/>
      <c r="C8548" s="68"/>
      <c r="D8548" s="68"/>
      <c r="E8548" s="68"/>
      <c r="F8548" s="68"/>
      <c r="G8548" s="68"/>
      <c r="H8548" s="68"/>
    </row>
    <row r="8549" spans="1:8" x14ac:dyDescent="0.3">
      <c r="A8549" s="68"/>
      <c r="B8549" s="68"/>
      <c r="C8549" s="68"/>
      <c r="D8549" s="68"/>
      <c r="E8549" s="68"/>
      <c r="F8549" s="68"/>
      <c r="G8549" s="68"/>
      <c r="H8549" s="68"/>
    </row>
    <row r="8550" spans="1:8" x14ac:dyDescent="0.3">
      <c r="A8550" s="68"/>
      <c r="B8550" s="68"/>
      <c r="C8550" s="68"/>
      <c r="D8550" s="68"/>
      <c r="E8550" s="68"/>
      <c r="F8550" s="68"/>
      <c r="G8550" s="68"/>
      <c r="H8550" s="68"/>
    </row>
    <row r="8551" spans="1:8" x14ac:dyDescent="0.3">
      <c r="A8551" s="68"/>
      <c r="B8551" s="68"/>
      <c r="C8551" s="68"/>
      <c r="D8551" s="68"/>
      <c r="E8551" s="68"/>
      <c r="F8551" s="68"/>
      <c r="G8551" s="68"/>
      <c r="H8551" s="68"/>
    </row>
    <row r="8552" spans="1:8" x14ac:dyDescent="0.3">
      <c r="A8552" s="68"/>
      <c r="B8552" s="68"/>
      <c r="C8552" s="68"/>
      <c r="D8552" s="68"/>
      <c r="E8552" s="68"/>
      <c r="F8552" s="68"/>
      <c r="G8552" s="68"/>
      <c r="H8552" s="68"/>
    </row>
    <row r="8553" spans="1:8" x14ac:dyDescent="0.3">
      <c r="A8553" s="68"/>
      <c r="B8553" s="68"/>
      <c r="C8553" s="68"/>
      <c r="D8553" s="68"/>
      <c r="E8553" s="68"/>
      <c r="F8553" s="68"/>
      <c r="G8553" s="68"/>
      <c r="H8553" s="68"/>
    </row>
    <row r="8554" spans="1:8" x14ac:dyDescent="0.3">
      <c r="A8554" s="68"/>
      <c r="B8554" s="68"/>
      <c r="C8554" s="68"/>
      <c r="D8554" s="68"/>
      <c r="E8554" s="68"/>
      <c r="F8554" s="68"/>
      <c r="G8554" s="68"/>
      <c r="H8554" s="68"/>
    </row>
    <row r="8555" spans="1:8" x14ac:dyDescent="0.3">
      <c r="A8555" s="68"/>
      <c r="B8555" s="68"/>
      <c r="C8555" s="68"/>
      <c r="D8555" s="68"/>
      <c r="E8555" s="68"/>
      <c r="F8555" s="68"/>
      <c r="G8555" s="68"/>
      <c r="H8555" s="68"/>
    </row>
    <row r="8556" spans="1:8" x14ac:dyDescent="0.3">
      <c r="A8556" s="68"/>
      <c r="B8556" s="68"/>
      <c r="C8556" s="68"/>
      <c r="D8556" s="68"/>
      <c r="E8556" s="68"/>
      <c r="F8556" s="68"/>
      <c r="G8556" s="68"/>
      <c r="H8556" s="68"/>
    </row>
    <row r="8557" spans="1:8" x14ac:dyDescent="0.3">
      <c r="A8557" s="68"/>
      <c r="B8557" s="68"/>
      <c r="C8557" s="68"/>
      <c r="D8557" s="68"/>
      <c r="E8557" s="68"/>
      <c r="F8557" s="68"/>
      <c r="G8557" s="68"/>
      <c r="H8557" s="68"/>
    </row>
    <row r="8558" spans="1:8" x14ac:dyDescent="0.3">
      <c r="A8558" s="68"/>
      <c r="B8558" s="68"/>
      <c r="C8558" s="68"/>
      <c r="D8558" s="68"/>
      <c r="E8558" s="68"/>
      <c r="F8558" s="68"/>
      <c r="G8558" s="68"/>
      <c r="H8558" s="68"/>
    </row>
    <row r="8559" spans="1:8" x14ac:dyDescent="0.3">
      <c r="A8559" s="68"/>
      <c r="B8559" s="68"/>
      <c r="C8559" s="68"/>
      <c r="D8559" s="68"/>
      <c r="E8559" s="68"/>
      <c r="F8559" s="68"/>
      <c r="G8559" s="68"/>
      <c r="H8559" s="68"/>
    </row>
    <row r="8560" spans="1:8" x14ac:dyDescent="0.3">
      <c r="A8560" s="68"/>
      <c r="B8560" s="68"/>
      <c r="C8560" s="68"/>
      <c r="D8560" s="68"/>
      <c r="E8560" s="68"/>
      <c r="F8560" s="68"/>
      <c r="G8560" s="68"/>
      <c r="H8560" s="68"/>
    </row>
    <row r="8561" spans="1:8" x14ac:dyDescent="0.3">
      <c r="A8561" s="68"/>
      <c r="B8561" s="68"/>
      <c r="C8561" s="68"/>
      <c r="D8561" s="68"/>
      <c r="E8561" s="68"/>
      <c r="F8561" s="68"/>
      <c r="G8561" s="68"/>
      <c r="H8561" s="68"/>
    </row>
    <row r="8562" spans="1:8" x14ac:dyDescent="0.3">
      <c r="A8562" s="68"/>
      <c r="B8562" s="68"/>
      <c r="C8562" s="68"/>
      <c r="D8562" s="68"/>
      <c r="E8562" s="68"/>
      <c r="F8562" s="68"/>
      <c r="G8562" s="68"/>
      <c r="H8562" s="68"/>
    </row>
    <row r="8563" spans="1:8" x14ac:dyDescent="0.3">
      <c r="A8563" s="68"/>
      <c r="B8563" s="68"/>
      <c r="C8563" s="68"/>
      <c r="D8563" s="68"/>
      <c r="E8563" s="68"/>
      <c r="F8563" s="68"/>
      <c r="G8563" s="68"/>
      <c r="H8563" s="68"/>
    </row>
    <row r="8564" spans="1:8" x14ac:dyDescent="0.3">
      <c r="A8564" s="68"/>
      <c r="B8564" s="68"/>
      <c r="C8564" s="68"/>
      <c r="D8564" s="68"/>
      <c r="E8564" s="68"/>
      <c r="F8564" s="68"/>
      <c r="G8564" s="68"/>
      <c r="H8564" s="68"/>
    </row>
    <row r="8565" spans="1:8" x14ac:dyDescent="0.3">
      <c r="A8565" s="68"/>
      <c r="B8565" s="68"/>
      <c r="C8565" s="68"/>
      <c r="D8565" s="68"/>
      <c r="E8565" s="68"/>
      <c r="F8565" s="68"/>
      <c r="G8565" s="68"/>
      <c r="H8565" s="68"/>
    </row>
    <row r="8566" spans="1:8" x14ac:dyDescent="0.3">
      <c r="A8566" s="68"/>
      <c r="B8566" s="68"/>
      <c r="C8566" s="68"/>
      <c r="D8566" s="68"/>
      <c r="E8566" s="68"/>
      <c r="F8566" s="68"/>
      <c r="G8566" s="68"/>
      <c r="H8566" s="68"/>
    </row>
    <row r="8567" spans="1:8" x14ac:dyDescent="0.3">
      <c r="A8567" s="68"/>
      <c r="B8567" s="68"/>
      <c r="C8567" s="68"/>
      <c r="D8567" s="68"/>
      <c r="E8567" s="68"/>
      <c r="F8567" s="68"/>
      <c r="G8567" s="68"/>
      <c r="H8567" s="68"/>
    </row>
    <row r="8568" spans="1:8" x14ac:dyDescent="0.3">
      <c r="A8568" s="68"/>
      <c r="B8568" s="68"/>
      <c r="C8568" s="68"/>
      <c r="D8568" s="68"/>
      <c r="E8568" s="68"/>
      <c r="F8568" s="68"/>
      <c r="G8568" s="68"/>
      <c r="H8568" s="68"/>
    </row>
    <row r="8569" spans="1:8" x14ac:dyDescent="0.3">
      <c r="A8569" s="68"/>
      <c r="B8569" s="68"/>
      <c r="C8569" s="68"/>
      <c r="D8569" s="68"/>
      <c r="E8569" s="68"/>
      <c r="F8569" s="68"/>
      <c r="G8569" s="68"/>
      <c r="H8569" s="68"/>
    </row>
    <row r="8570" spans="1:8" x14ac:dyDescent="0.3">
      <c r="A8570" s="68"/>
      <c r="B8570" s="68"/>
      <c r="C8570" s="68"/>
      <c r="D8570" s="68"/>
      <c r="E8570" s="68"/>
      <c r="F8570" s="68"/>
      <c r="G8570" s="68"/>
      <c r="H8570" s="68"/>
    </row>
    <row r="8571" spans="1:8" x14ac:dyDescent="0.3">
      <c r="A8571" s="68"/>
      <c r="B8571" s="68"/>
      <c r="C8571" s="68"/>
      <c r="D8571" s="68"/>
      <c r="E8571" s="68"/>
      <c r="F8571" s="68"/>
      <c r="G8571" s="68"/>
      <c r="H8571" s="68"/>
    </row>
    <row r="8572" spans="1:8" x14ac:dyDescent="0.3">
      <c r="A8572" s="68"/>
      <c r="B8572" s="68"/>
      <c r="C8572" s="68"/>
      <c r="D8572" s="68"/>
      <c r="E8572" s="68"/>
      <c r="F8572" s="68"/>
      <c r="G8572" s="68"/>
      <c r="H8572" s="68"/>
    </row>
    <row r="8573" spans="1:8" x14ac:dyDescent="0.3">
      <c r="A8573" s="68"/>
      <c r="B8573" s="68"/>
      <c r="C8573" s="68"/>
      <c r="D8573" s="68"/>
      <c r="E8573" s="68"/>
      <c r="F8573" s="68"/>
      <c r="G8573" s="68"/>
      <c r="H8573" s="68"/>
    </row>
    <row r="8574" spans="1:8" x14ac:dyDescent="0.3">
      <c r="A8574" s="68"/>
      <c r="B8574" s="68"/>
      <c r="C8574" s="68"/>
      <c r="D8574" s="68"/>
      <c r="E8574" s="68"/>
      <c r="F8574" s="68"/>
      <c r="G8574" s="68"/>
      <c r="H8574" s="68"/>
    </row>
    <row r="8575" spans="1:8" x14ac:dyDescent="0.3">
      <c r="A8575" s="68"/>
      <c r="B8575" s="68"/>
      <c r="C8575" s="68"/>
      <c r="D8575" s="68"/>
      <c r="E8575" s="68"/>
      <c r="F8575" s="68"/>
      <c r="G8575" s="68"/>
      <c r="H8575" s="68"/>
    </row>
    <row r="8576" spans="1:8" x14ac:dyDescent="0.3">
      <c r="A8576" s="68"/>
      <c r="B8576" s="68"/>
      <c r="C8576" s="68"/>
      <c r="D8576" s="68"/>
      <c r="E8576" s="68"/>
      <c r="F8576" s="68"/>
      <c r="G8576" s="68"/>
      <c r="H8576" s="68"/>
    </row>
    <row r="8577" spans="1:8" x14ac:dyDescent="0.3">
      <c r="A8577" s="68"/>
      <c r="B8577" s="68"/>
      <c r="C8577" s="68"/>
      <c r="D8577" s="68"/>
      <c r="E8577" s="68"/>
      <c r="F8577" s="68"/>
      <c r="G8577" s="68"/>
      <c r="H8577" s="68"/>
    </row>
    <row r="8578" spans="1:8" x14ac:dyDescent="0.3">
      <c r="A8578" s="68"/>
      <c r="B8578" s="68"/>
      <c r="C8578" s="68"/>
      <c r="D8578" s="68"/>
      <c r="E8578" s="68"/>
      <c r="F8578" s="68"/>
      <c r="G8578" s="68"/>
      <c r="H8578" s="68"/>
    </row>
    <row r="8579" spans="1:8" x14ac:dyDescent="0.3">
      <c r="A8579" s="68"/>
      <c r="B8579" s="68"/>
      <c r="C8579" s="68"/>
      <c r="D8579" s="68"/>
      <c r="E8579" s="68"/>
      <c r="F8579" s="68"/>
      <c r="G8579" s="68"/>
      <c r="H8579" s="68"/>
    </row>
    <row r="8580" spans="1:8" x14ac:dyDescent="0.3">
      <c r="A8580" s="68"/>
      <c r="B8580" s="68"/>
      <c r="C8580" s="68"/>
      <c r="D8580" s="68"/>
      <c r="E8580" s="68"/>
      <c r="F8580" s="68"/>
      <c r="G8580" s="68"/>
      <c r="H8580" s="68"/>
    </row>
    <row r="8581" spans="1:8" x14ac:dyDescent="0.3">
      <c r="A8581" s="68"/>
      <c r="B8581" s="68"/>
      <c r="C8581" s="68"/>
      <c r="D8581" s="68"/>
      <c r="E8581" s="68"/>
      <c r="F8581" s="68"/>
      <c r="G8581" s="68"/>
      <c r="H8581" s="68"/>
    </row>
    <row r="8582" spans="1:8" x14ac:dyDescent="0.3">
      <c r="A8582" s="68"/>
      <c r="B8582" s="68"/>
      <c r="C8582" s="68"/>
      <c r="D8582" s="68"/>
      <c r="E8582" s="68"/>
      <c r="F8582" s="68"/>
      <c r="G8582" s="68"/>
      <c r="H8582" s="68"/>
    </row>
    <row r="8583" spans="1:8" x14ac:dyDescent="0.3">
      <c r="A8583" s="68"/>
      <c r="B8583" s="68"/>
      <c r="C8583" s="68"/>
      <c r="D8583" s="68"/>
      <c r="E8583" s="68"/>
      <c r="F8583" s="68"/>
      <c r="G8583" s="68"/>
      <c r="H8583" s="68"/>
    </row>
    <row r="8584" spans="1:8" x14ac:dyDescent="0.3">
      <c r="A8584" s="68"/>
      <c r="B8584" s="68"/>
      <c r="C8584" s="68"/>
      <c r="D8584" s="68"/>
      <c r="E8584" s="68"/>
      <c r="F8584" s="68"/>
      <c r="G8584" s="68"/>
      <c r="H8584" s="68"/>
    </row>
    <row r="8585" spans="1:8" x14ac:dyDescent="0.3">
      <c r="A8585" s="68"/>
      <c r="B8585" s="68"/>
      <c r="C8585" s="68"/>
      <c r="D8585" s="68"/>
      <c r="E8585" s="68"/>
      <c r="F8585" s="68"/>
      <c r="G8585" s="68"/>
      <c r="H8585" s="68"/>
    </row>
    <row r="8586" spans="1:8" x14ac:dyDescent="0.3">
      <c r="A8586" s="68"/>
      <c r="B8586" s="68"/>
      <c r="C8586" s="68"/>
      <c r="D8586" s="68"/>
      <c r="E8586" s="68"/>
      <c r="F8586" s="68"/>
      <c r="G8586" s="68"/>
      <c r="H8586" s="68"/>
    </row>
    <row r="8587" spans="1:8" x14ac:dyDescent="0.3">
      <c r="A8587" s="68"/>
      <c r="B8587" s="68"/>
      <c r="C8587" s="68"/>
      <c r="D8587" s="68"/>
      <c r="E8587" s="68"/>
      <c r="F8587" s="68"/>
      <c r="G8587" s="68"/>
      <c r="H8587" s="68"/>
    </row>
    <row r="8588" spans="1:8" x14ac:dyDescent="0.3">
      <c r="A8588" s="68"/>
      <c r="B8588" s="68"/>
      <c r="C8588" s="68"/>
      <c r="D8588" s="68"/>
      <c r="E8588" s="68"/>
      <c r="F8588" s="68"/>
      <c r="G8588" s="68"/>
      <c r="H8588" s="68"/>
    </row>
    <row r="8589" spans="1:8" x14ac:dyDescent="0.3">
      <c r="A8589" s="68"/>
      <c r="B8589" s="68"/>
      <c r="C8589" s="68"/>
      <c r="D8589" s="68"/>
      <c r="E8589" s="68"/>
      <c r="F8589" s="68"/>
      <c r="G8589" s="68"/>
      <c r="H8589" s="68"/>
    </row>
    <row r="8590" spans="1:8" x14ac:dyDescent="0.3">
      <c r="A8590" s="68"/>
      <c r="B8590" s="68"/>
      <c r="C8590" s="68"/>
      <c r="D8590" s="68"/>
      <c r="E8590" s="68"/>
      <c r="F8590" s="68"/>
      <c r="G8590" s="68"/>
      <c r="H8590" s="68"/>
    </row>
    <row r="8591" spans="1:8" x14ac:dyDescent="0.3">
      <c r="A8591" s="68"/>
      <c r="B8591" s="68"/>
      <c r="C8591" s="68"/>
      <c r="D8591" s="68"/>
      <c r="E8591" s="68"/>
      <c r="F8591" s="68"/>
      <c r="G8591" s="68"/>
      <c r="H8591" s="68"/>
    </row>
    <row r="8592" spans="1:8" x14ac:dyDescent="0.3">
      <c r="A8592" s="68"/>
      <c r="B8592" s="68"/>
      <c r="C8592" s="68"/>
      <c r="D8592" s="68"/>
      <c r="E8592" s="68"/>
      <c r="F8592" s="68"/>
      <c r="G8592" s="68"/>
      <c r="H8592" s="68"/>
    </row>
    <row r="8593" spans="1:8" x14ac:dyDescent="0.3">
      <c r="A8593" s="68"/>
      <c r="B8593" s="68"/>
      <c r="C8593" s="68"/>
      <c r="D8593" s="68"/>
      <c r="E8593" s="68"/>
      <c r="F8593" s="68"/>
      <c r="G8593" s="68"/>
      <c r="H8593" s="68"/>
    </row>
    <row r="8594" spans="1:8" x14ac:dyDescent="0.3">
      <c r="A8594" s="68"/>
      <c r="B8594" s="68"/>
      <c r="C8594" s="68"/>
      <c r="D8594" s="68"/>
      <c r="E8594" s="68"/>
      <c r="F8594" s="68"/>
      <c r="G8594" s="68"/>
      <c r="H8594" s="68"/>
    </row>
    <row r="8595" spans="1:8" x14ac:dyDescent="0.3">
      <c r="A8595" s="68"/>
      <c r="B8595" s="68"/>
      <c r="C8595" s="68"/>
      <c r="D8595" s="68"/>
      <c r="E8595" s="68"/>
      <c r="F8595" s="68"/>
      <c r="G8595" s="68"/>
      <c r="H8595" s="68"/>
    </row>
    <row r="8596" spans="1:8" x14ac:dyDescent="0.3">
      <c r="A8596" s="68"/>
      <c r="B8596" s="68"/>
      <c r="C8596" s="68"/>
      <c r="D8596" s="68"/>
      <c r="E8596" s="68"/>
      <c r="F8596" s="68"/>
      <c r="G8596" s="68"/>
      <c r="H8596" s="68"/>
    </row>
    <row r="8597" spans="1:8" x14ac:dyDescent="0.3">
      <c r="A8597" s="68"/>
      <c r="B8597" s="68"/>
      <c r="C8597" s="68"/>
      <c r="D8597" s="68"/>
      <c r="E8597" s="68"/>
      <c r="F8597" s="68"/>
      <c r="G8597" s="68"/>
      <c r="H8597" s="68"/>
    </row>
    <row r="8598" spans="1:8" x14ac:dyDescent="0.3">
      <c r="A8598" s="68"/>
      <c r="B8598" s="68"/>
      <c r="C8598" s="68"/>
      <c r="D8598" s="68"/>
      <c r="E8598" s="68"/>
      <c r="F8598" s="68"/>
      <c r="G8598" s="68"/>
      <c r="H8598" s="68"/>
    </row>
    <row r="8599" spans="1:8" x14ac:dyDescent="0.3">
      <c r="A8599" s="68"/>
      <c r="B8599" s="68"/>
      <c r="C8599" s="68"/>
      <c r="D8599" s="68"/>
      <c r="E8599" s="68"/>
      <c r="F8599" s="68"/>
      <c r="G8599" s="68"/>
      <c r="H8599" s="68"/>
    </row>
    <row r="8600" spans="1:8" x14ac:dyDescent="0.3">
      <c r="A8600" s="68"/>
      <c r="B8600" s="68"/>
      <c r="C8600" s="68"/>
      <c r="D8600" s="68"/>
      <c r="E8600" s="68"/>
      <c r="F8600" s="68"/>
      <c r="G8600" s="68"/>
      <c r="H8600" s="68"/>
    </row>
    <row r="8601" spans="1:8" x14ac:dyDescent="0.3">
      <c r="A8601" s="68"/>
      <c r="B8601" s="68"/>
      <c r="C8601" s="68"/>
      <c r="D8601" s="68"/>
      <c r="E8601" s="68"/>
      <c r="F8601" s="68"/>
      <c r="G8601" s="68"/>
      <c r="H8601" s="68"/>
    </row>
    <row r="8602" spans="1:8" x14ac:dyDescent="0.3">
      <c r="A8602" s="68"/>
      <c r="B8602" s="68"/>
      <c r="C8602" s="68"/>
      <c r="D8602" s="68"/>
      <c r="E8602" s="68"/>
      <c r="F8602" s="68"/>
      <c r="G8602" s="68"/>
      <c r="H8602" s="68"/>
    </row>
    <row r="8603" spans="1:8" x14ac:dyDescent="0.3">
      <c r="A8603" s="68"/>
      <c r="B8603" s="68"/>
      <c r="C8603" s="68"/>
      <c r="D8603" s="68"/>
      <c r="E8603" s="68"/>
      <c r="F8603" s="68"/>
      <c r="G8603" s="68"/>
      <c r="H8603" s="68"/>
    </row>
    <row r="8604" spans="1:8" x14ac:dyDescent="0.3">
      <c r="A8604" s="68"/>
      <c r="B8604" s="68"/>
      <c r="C8604" s="68"/>
      <c r="D8604" s="68"/>
      <c r="E8604" s="68"/>
      <c r="F8604" s="68"/>
      <c r="G8604" s="68"/>
      <c r="H8604" s="68"/>
    </row>
    <row r="8605" spans="1:8" x14ac:dyDescent="0.3">
      <c r="A8605" s="68"/>
      <c r="B8605" s="68"/>
      <c r="C8605" s="68"/>
      <c r="D8605" s="68"/>
      <c r="E8605" s="68"/>
      <c r="F8605" s="68"/>
      <c r="G8605" s="68"/>
      <c r="H8605" s="68"/>
    </row>
    <row r="8606" spans="1:8" x14ac:dyDescent="0.3">
      <c r="A8606" s="68"/>
      <c r="B8606" s="68"/>
      <c r="C8606" s="68"/>
      <c r="D8606" s="68"/>
      <c r="E8606" s="68"/>
      <c r="F8606" s="68"/>
      <c r="G8606" s="68"/>
      <c r="H8606" s="68"/>
    </row>
    <row r="8607" spans="1:8" x14ac:dyDescent="0.3">
      <c r="A8607" s="68"/>
      <c r="B8607" s="68"/>
      <c r="C8607" s="68"/>
      <c r="D8607" s="68"/>
      <c r="E8607" s="68"/>
      <c r="F8607" s="68"/>
      <c r="G8607" s="68"/>
      <c r="H8607" s="68"/>
    </row>
    <row r="8608" spans="1:8" x14ac:dyDescent="0.3">
      <c r="A8608" s="68"/>
      <c r="B8608" s="68"/>
      <c r="C8608" s="68"/>
      <c r="D8608" s="68"/>
      <c r="E8608" s="68"/>
      <c r="F8608" s="68"/>
      <c r="G8608" s="68"/>
      <c r="H8608" s="68"/>
    </row>
    <row r="8609" spans="1:8" x14ac:dyDescent="0.3">
      <c r="A8609" s="68"/>
      <c r="B8609" s="68"/>
      <c r="C8609" s="68"/>
      <c r="D8609" s="68"/>
      <c r="E8609" s="68"/>
      <c r="F8609" s="68"/>
      <c r="G8609" s="68"/>
      <c r="H8609" s="68"/>
    </row>
    <row r="8610" spans="1:8" x14ac:dyDescent="0.3">
      <c r="A8610" s="68"/>
      <c r="B8610" s="68"/>
      <c r="C8610" s="68"/>
      <c r="D8610" s="68"/>
      <c r="E8610" s="68"/>
      <c r="F8610" s="68"/>
      <c r="G8610" s="68"/>
      <c r="H8610" s="68"/>
    </row>
    <row r="8611" spans="1:8" x14ac:dyDescent="0.3">
      <c r="A8611" s="68"/>
      <c r="B8611" s="68"/>
      <c r="C8611" s="68"/>
      <c r="D8611" s="68"/>
      <c r="E8611" s="68"/>
      <c r="F8611" s="68"/>
      <c r="G8611" s="68"/>
      <c r="H8611" s="68"/>
    </row>
    <row r="8612" spans="1:8" x14ac:dyDescent="0.3">
      <c r="A8612" s="68"/>
      <c r="B8612" s="68"/>
      <c r="C8612" s="68"/>
      <c r="D8612" s="68"/>
      <c r="E8612" s="68"/>
      <c r="F8612" s="68"/>
      <c r="G8612" s="68"/>
      <c r="H8612" s="68"/>
    </row>
    <row r="8613" spans="1:8" x14ac:dyDescent="0.3">
      <c r="A8613" s="68"/>
      <c r="B8613" s="68"/>
      <c r="C8613" s="68"/>
      <c r="D8613" s="68"/>
      <c r="E8613" s="68"/>
      <c r="F8613" s="68"/>
      <c r="G8613" s="68"/>
      <c r="H8613" s="68"/>
    </row>
    <row r="8614" spans="1:8" x14ac:dyDescent="0.3">
      <c r="A8614" s="68"/>
      <c r="B8614" s="68"/>
      <c r="C8614" s="68"/>
      <c r="D8614" s="68"/>
      <c r="E8614" s="68"/>
      <c r="F8614" s="68"/>
      <c r="G8614" s="68"/>
      <c r="H8614" s="68"/>
    </row>
    <row r="8615" spans="1:8" x14ac:dyDescent="0.3">
      <c r="A8615" s="68"/>
      <c r="B8615" s="68"/>
      <c r="C8615" s="68"/>
      <c r="D8615" s="68"/>
      <c r="E8615" s="68"/>
      <c r="F8615" s="68"/>
      <c r="G8615" s="68"/>
      <c r="H8615" s="68"/>
    </row>
    <row r="8616" spans="1:8" x14ac:dyDescent="0.3">
      <c r="A8616" s="68"/>
      <c r="B8616" s="68"/>
      <c r="C8616" s="68"/>
      <c r="D8616" s="68"/>
      <c r="E8616" s="68"/>
      <c r="F8616" s="68"/>
      <c r="G8616" s="68"/>
      <c r="H8616" s="68"/>
    </row>
    <row r="8617" spans="1:8" x14ac:dyDescent="0.3">
      <c r="A8617" s="68"/>
      <c r="B8617" s="68"/>
      <c r="C8617" s="68"/>
      <c r="D8617" s="68"/>
      <c r="E8617" s="68"/>
      <c r="F8617" s="68"/>
      <c r="G8617" s="68"/>
      <c r="H8617" s="68"/>
    </row>
    <row r="8618" spans="1:8" x14ac:dyDescent="0.3">
      <c r="A8618" s="68"/>
      <c r="B8618" s="68"/>
      <c r="C8618" s="68"/>
      <c r="D8618" s="68"/>
      <c r="E8618" s="68"/>
      <c r="F8618" s="68"/>
      <c r="G8618" s="68"/>
      <c r="H8618" s="68"/>
    </row>
    <row r="8619" spans="1:8" x14ac:dyDescent="0.3">
      <c r="A8619" s="68"/>
      <c r="B8619" s="68"/>
      <c r="C8619" s="68"/>
      <c r="D8619" s="68"/>
      <c r="E8619" s="68"/>
      <c r="F8619" s="68"/>
      <c r="G8619" s="68"/>
      <c r="H8619" s="68"/>
    </row>
    <row r="8620" spans="1:8" x14ac:dyDescent="0.3">
      <c r="A8620" s="68"/>
      <c r="B8620" s="68"/>
      <c r="C8620" s="68"/>
      <c r="D8620" s="68"/>
      <c r="E8620" s="68"/>
      <c r="F8620" s="68"/>
      <c r="G8620" s="68"/>
      <c r="H8620" s="68"/>
    </row>
    <row r="8621" spans="1:8" x14ac:dyDescent="0.3">
      <c r="A8621" s="68"/>
      <c r="B8621" s="68"/>
      <c r="C8621" s="68"/>
      <c r="D8621" s="68"/>
      <c r="E8621" s="68"/>
      <c r="F8621" s="68"/>
      <c r="G8621" s="68"/>
      <c r="H8621" s="68"/>
    </row>
    <row r="8622" spans="1:8" x14ac:dyDescent="0.3">
      <c r="A8622" s="68"/>
      <c r="B8622" s="68"/>
      <c r="C8622" s="68"/>
      <c r="D8622" s="68"/>
      <c r="E8622" s="68"/>
      <c r="F8622" s="68"/>
      <c r="G8622" s="68"/>
      <c r="H8622" s="68"/>
    </row>
    <row r="8623" spans="1:8" x14ac:dyDescent="0.3">
      <c r="A8623" s="68"/>
      <c r="B8623" s="68"/>
      <c r="C8623" s="68"/>
      <c r="D8623" s="68"/>
      <c r="E8623" s="68"/>
      <c r="F8623" s="68"/>
      <c r="G8623" s="68"/>
      <c r="H8623" s="68"/>
    </row>
    <row r="8624" spans="1:8" x14ac:dyDescent="0.3">
      <c r="A8624" s="68"/>
      <c r="B8624" s="68"/>
      <c r="C8624" s="68"/>
      <c r="D8624" s="68"/>
      <c r="E8624" s="68"/>
      <c r="F8624" s="68"/>
      <c r="G8624" s="68"/>
      <c r="H8624" s="68"/>
    </row>
    <row r="8625" spans="1:8" x14ac:dyDescent="0.3">
      <c r="A8625" s="68"/>
      <c r="B8625" s="68"/>
      <c r="C8625" s="68"/>
      <c r="D8625" s="68"/>
      <c r="E8625" s="68"/>
      <c r="F8625" s="68"/>
      <c r="G8625" s="68"/>
      <c r="H8625" s="68"/>
    </row>
    <row r="8626" spans="1:8" x14ac:dyDescent="0.3">
      <c r="A8626" s="68"/>
      <c r="B8626" s="68"/>
      <c r="C8626" s="68"/>
      <c r="D8626" s="68"/>
      <c r="E8626" s="68"/>
      <c r="F8626" s="68"/>
      <c r="G8626" s="68"/>
      <c r="H8626" s="68"/>
    </row>
    <row r="8627" spans="1:8" x14ac:dyDescent="0.3">
      <c r="A8627" s="68"/>
      <c r="B8627" s="68"/>
      <c r="C8627" s="68"/>
      <c r="D8627" s="68"/>
      <c r="E8627" s="68"/>
      <c r="F8627" s="68"/>
      <c r="G8627" s="68"/>
      <c r="H8627" s="68"/>
    </row>
    <row r="8628" spans="1:8" x14ac:dyDescent="0.3">
      <c r="A8628" s="68"/>
      <c r="B8628" s="68"/>
      <c r="C8628" s="68"/>
      <c r="D8628" s="68"/>
      <c r="E8628" s="68"/>
      <c r="F8628" s="68"/>
      <c r="G8628" s="68"/>
      <c r="H8628" s="68"/>
    </row>
    <row r="8629" spans="1:8" x14ac:dyDescent="0.3">
      <c r="A8629" s="68"/>
      <c r="B8629" s="68"/>
      <c r="C8629" s="68"/>
      <c r="D8629" s="68"/>
      <c r="E8629" s="68"/>
      <c r="F8629" s="68"/>
      <c r="G8629" s="68"/>
      <c r="H8629" s="68"/>
    </row>
    <row r="8630" spans="1:8" x14ac:dyDescent="0.3">
      <c r="A8630" s="68"/>
      <c r="B8630" s="68"/>
      <c r="C8630" s="68"/>
      <c r="D8630" s="68"/>
      <c r="E8630" s="68"/>
      <c r="F8630" s="68"/>
      <c r="G8630" s="68"/>
      <c r="H8630" s="68"/>
    </row>
    <row r="8631" spans="1:8" x14ac:dyDescent="0.3">
      <c r="A8631" s="68"/>
      <c r="B8631" s="68"/>
      <c r="C8631" s="68"/>
      <c r="D8631" s="68"/>
      <c r="E8631" s="68"/>
      <c r="F8631" s="68"/>
      <c r="G8631" s="68"/>
      <c r="H8631" s="68"/>
    </row>
    <row r="8632" spans="1:8" x14ac:dyDescent="0.3">
      <c r="A8632" s="68"/>
      <c r="B8632" s="68"/>
      <c r="C8632" s="68"/>
      <c r="D8632" s="68"/>
      <c r="E8632" s="68"/>
      <c r="F8632" s="68"/>
      <c r="G8632" s="68"/>
      <c r="H8632" s="68"/>
    </row>
    <row r="8633" spans="1:8" x14ac:dyDescent="0.3">
      <c r="A8633" s="68"/>
      <c r="B8633" s="68"/>
      <c r="C8633" s="68"/>
      <c r="D8633" s="68"/>
      <c r="E8633" s="68"/>
      <c r="F8633" s="68"/>
      <c r="G8633" s="68"/>
      <c r="H8633" s="68"/>
    </row>
    <row r="8634" spans="1:8" x14ac:dyDescent="0.3">
      <c r="A8634" s="68"/>
      <c r="B8634" s="68"/>
      <c r="C8634" s="68"/>
      <c r="D8634" s="68"/>
      <c r="E8634" s="68"/>
      <c r="F8634" s="68"/>
      <c r="G8634" s="68"/>
      <c r="H8634" s="68"/>
    </row>
    <row r="8635" spans="1:8" x14ac:dyDescent="0.3">
      <c r="A8635" s="68"/>
      <c r="B8635" s="68"/>
      <c r="C8635" s="68"/>
      <c r="D8635" s="68"/>
      <c r="E8635" s="68"/>
      <c r="F8635" s="68"/>
      <c r="G8635" s="68"/>
      <c r="H8635" s="68"/>
    </row>
    <row r="8636" spans="1:8" x14ac:dyDescent="0.3">
      <c r="A8636" s="68"/>
      <c r="B8636" s="68"/>
      <c r="C8636" s="68"/>
      <c r="D8636" s="68"/>
      <c r="E8636" s="68"/>
      <c r="F8636" s="68"/>
      <c r="G8636" s="68"/>
      <c r="H8636" s="68"/>
    </row>
    <row r="8637" spans="1:8" x14ac:dyDescent="0.3">
      <c r="A8637" s="68"/>
      <c r="B8637" s="68"/>
      <c r="C8637" s="68"/>
      <c r="D8637" s="68"/>
      <c r="E8637" s="68"/>
      <c r="F8637" s="68"/>
      <c r="G8637" s="68"/>
      <c r="H8637" s="68"/>
    </row>
    <row r="8638" spans="1:8" x14ac:dyDescent="0.3">
      <c r="A8638" s="68"/>
      <c r="B8638" s="68"/>
      <c r="C8638" s="68"/>
      <c r="D8638" s="68"/>
      <c r="E8638" s="68"/>
      <c r="F8638" s="68"/>
      <c r="G8638" s="68"/>
      <c r="H8638" s="68"/>
    </row>
    <row r="8639" spans="1:8" x14ac:dyDescent="0.3">
      <c r="A8639" s="68"/>
      <c r="B8639" s="68"/>
      <c r="C8639" s="68"/>
      <c r="D8639" s="68"/>
      <c r="E8639" s="68"/>
      <c r="F8639" s="68"/>
      <c r="G8639" s="68"/>
      <c r="H8639" s="68"/>
    </row>
    <row r="8640" spans="1:8" x14ac:dyDescent="0.3">
      <c r="A8640" s="68"/>
      <c r="B8640" s="68"/>
      <c r="C8640" s="68"/>
      <c r="D8640" s="68"/>
      <c r="E8640" s="68"/>
      <c r="F8640" s="68"/>
      <c r="G8640" s="68"/>
      <c r="H8640" s="68"/>
    </row>
    <row r="8641" spans="1:8" x14ac:dyDescent="0.3">
      <c r="A8641" s="68"/>
      <c r="B8641" s="68"/>
      <c r="C8641" s="68"/>
      <c r="D8641" s="68"/>
      <c r="E8641" s="68"/>
      <c r="F8641" s="68"/>
      <c r="G8641" s="68"/>
      <c r="H8641" s="68"/>
    </row>
    <row r="8642" spans="1:8" x14ac:dyDescent="0.3">
      <c r="A8642" s="68"/>
      <c r="B8642" s="68"/>
      <c r="C8642" s="68"/>
      <c r="D8642" s="68"/>
      <c r="E8642" s="68"/>
      <c r="F8642" s="68"/>
      <c r="G8642" s="68"/>
      <c r="H8642" s="68"/>
    </row>
    <row r="8643" spans="1:8" x14ac:dyDescent="0.3">
      <c r="A8643" s="68"/>
      <c r="B8643" s="68"/>
      <c r="C8643" s="68"/>
      <c r="D8643" s="68"/>
      <c r="E8643" s="68"/>
      <c r="F8643" s="68"/>
      <c r="G8643" s="68"/>
      <c r="H8643" s="68"/>
    </row>
    <row r="8644" spans="1:8" x14ac:dyDescent="0.3">
      <c r="A8644" s="68"/>
      <c r="B8644" s="68"/>
      <c r="C8644" s="68"/>
      <c r="D8644" s="68"/>
      <c r="E8644" s="68"/>
      <c r="F8644" s="68"/>
      <c r="G8644" s="68"/>
      <c r="H8644" s="68"/>
    </row>
    <row r="8645" spans="1:8" x14ac:dyDescent="0.3">
      <c r="A8645" s="68"/>
      <c r="B8645" s="68"/>
      <c r="C8645" s="68"/>
      <c r="D8645" s="68"/>
      <c r="E8645" s="68"/>
      <c r="F8645" s="68"/>
      <c r="G8645" s="68"/>
      <c r="H8645" s="68"/>
    </row>
    <row r="8646" spans="1:8" x14ac:dyDescent="0.3">
      <c r="A8646" s="68"/>
      <c r="B8646" s="68"/>
      <c r="C8646" s="68"/>
      <c r="D8646" s="68"/>
      <c r="E8646" s="68"/>
      <c r="F8646" s="68"/>
      <c r="G8646" s="68"/>
      <c r="H8646" s="68"/>
    </row>
    <row r="8647" spans="1:8" x14ac:dyDescent="0.3">
      <c r="A8647" s="68"/>
      <c r="B8647" s="68"/>
      <c r="C8647" s="68"/>
      <c r="D8647" s="68"/>
      <c r="E8647" s="68"/>
      <c r="F8647" s="68"/>
      <c r="G8647" s="68"/>
      <c r="H8647" s="68"/>
    </row>
    <row r="8648" spans="1:8" x14ac:dyDescent="0.3">
      <c r="A8648" s="68"/>
      <c r="B8648" s="68"/>
      <c r="C8648" s="68"/>
      <c r="D8648" s="68"/>
      <c r="E8648" s="68"/>
      <c r="F8648" s="68"/>
      <c r="G8648" s="68"/>
      <c r="H8648" s="68"/>
    </row>
    <row r="8649" spans="1:8" x14ac:dyDescent="0.3">
      <c r="A8649" s="68"/>
      <c r="B8649" s="68"/>
      <c r="C8649" s="68"/>
      <c r="D8649" s="68"/>
      <c r="E8649" s="68"/>
      <c r="F8649" s="68"/>
      <c r="G8649" s="68"/>
      <c r="H8649" s="68"/>
    </row>
    <row r="8650" spans="1:8" x14ac:dyDescent="0.3">
      <c r="A8650" s="68"/>
      <c r="B8650" s="68"/>
      <c r="C8650" s="68"/>
      <c r="D8650" s="68"/>
      <c r="E8650" s="68"/>
      <c r="F8650" s="68"/>
      <c r="G8650" s="68"/>
      <c r="H8650" s="68"/>
    </row>
    <row r="8651" spans="1:8" x14ac:dyDescent="0.3">
      <c r="A8651" s="68"/>
      <c r="B8651" s="68"/>
      <c r="C8651" s="68"/>
      <c r="D8651" s="68"/>
      <c r="E8651" s="68"/>
      <c r="F8651" s="68"/>
      <c r="G8651" s="68"/>
      <c r="H8651" s="68"/>
    </row>
    <row r="8652" spans="1:8" x14ac:dyDescent="0.3">
      <c r="A8652" s="68"/>
      <c r="B8652" s="68"/>
      <c r="C8652" s="68"/>
      <c r="D8652" s="68"/>
      <c r="E8652" s="68"/>
      <c r="F8652" s="68"/>
      <c r="G8652" s="68"/>
      <c r="H8652" s="68"/>
    </row>
    <row r="8653" spans="1:8" x14ac:dyDescent="0.3">
      <c r="A8653" s="68"/>
      <c r="B8653" s="68"/>
      <c r="C8653" s="68"/>
      <c r="D8653" s="68"/>
      <c r="E8653" s="68"/>
      <c r="F8653" s="68"/>
      <c r="G8653" s="68"/>
      <c r="H8653" s="68"/>
    </row>
    <row r="8654" spans="1:8" x14ac:dyDescent="0.3">
      <c r="A8654" s="68"/>
      <c r="B8654" s="68"/>
      <c r="C8654" s="68"/>
      <c r="D8654" s="68"/>
      <c r="E8654" s="68"/>
      <c r="F8654" s="68"/>
      <c r="G8654" s="68"/>
      <c r="H8654" s="68"/>
    </row>
    <row r="8655" spans="1:8" x14ac:dyDescent="0.3">
      <c r="A8655" s="68"/>
      <c r="B8655" s="68"/>
      <c r="C8655" s="68"/>
      <c r="D8655" s="68"/>
      <c r="E8655" s="68"/>
      <c r="F8655" s="68"/>
      <c r="G8655" s="68"/>
      <c r="H8655" s="68"/>
    </row>
    <row r="8656" spans="1:8" x14ac:dyDescent="0.3">
      <c r="A8656" s="68"/>
      <c r="B8656" s="68"/>
      <c r="C8656" s="68"/>
      <c r="D8656" s="68"/>
      <c r="E8656" s="68"/>
      <c r="F8656" s="68"/>
      <c r="G8656" s="68"/>
      <c r="H8656" s="68"/>
    </row>
    <row r="8657" spans="1:8" x14ac:dyDescent="0.3">
      <c r="A8657" s="68"/>
      <c r="B8657" s="68"/>
      <c r="C8657" s="68"/>
      <c r="D8657" s="68"/>
      <c r="E8657" s="68"/>
      <c r="F8657" s="68"/>
      <c r="G8657" s="68"/>
      <c r="H8657" s="68"/>
    </row>
    <row r="8658" spans="1:8" x14ac:dyDescent="0.3">
      <c r="A8658" s="68"/>
      <c r="B8658" s="68"/>
      <c r="C8658" s="68"/>
      <c r="D8658" s="68"/>
      <c r="E8658" s="68"/>
      <c r="F8658" s="68"/>
      <c r="G8658" s="68"/>
      <c r="H8658" s="68"/>
    </row>
    <row r="8659" spans="1:8" x14ac:dyDescent="0.3">
      <c r="A8659" s="68"/>
      <c r="B8659" s="68"/>
      <c r="C8659" s="68"/>
      <c r="D8659" s="68"/>
      <c r="E8659" s="68"/>
      <c r="F8659" s="68"/>
      <c r="G8659" s="68"/>
      <c r="H8659" s="68"/>
    </row>
    <row r="8660" spans="1:8" x14ac:dyDescent="0.3">
      <c r="A8660" s="68"/>
      <c r="B8660" s="68"/>
      <c r="C8660" s="68"/>
      <c r="D8660" s="68"/>
      <c r="E8660" s="68"/>
      <c r="F8660" s="68"/>
      <c r="G8660" s="68"/>
      <c r="H8660" s="68"/>
    </row>
    <row r="8661" spans="1:8" x14ac:dyDescent="0.3">
      <c r="A8661" s="68"/>
      <c r="B8661" s="68"/>
      <c r="C8661" s="68"/>
      <c r="D8661" s="68"/>
      <c r="E8661" s="68"/>
      <c r="F8661" s="68"/>
      <c r="G8661" s="68"/>
      <c r="H8661" s="68"/>
    </row>
    <row r="8662" spans="1:8" x14ac:dyDescent="0.3">
      <c r="A8662" s="68"/>
      <c r="B8662" s="68"/>
      <c r="C8662" s="68"/>
      <c r="D8662" s="68"/>
      <c r="E8662" s="68"/>
      <c r="F8662" s="68"/>
      <c r="G8662" s="68"/>
      <c r="H8662" s="68"/>
    </row>
    <row r="8663" spans="1:8" x14ac:dyDescent="0.3">
      <c r="A8663" s="68"/>
      <c r="B8663" s="68"/>
      <c r="C8663" s="68"/>
      <c r="D8663" s="68"/>
      <c r="E8663" s="68"/>
      <c r="F8663" s="68"/>
      <c r="G8663" s="68"/>
      <c r="H8663" s="68"/>
    </row>
    <row r="8664" spans="1:8" x14ac:dyDescent="0.3">
      <c r="A8664" s="68"/>
      <c r="B8664" s="68"/>
      <c r="C8664" s="68"/>
      <c r="D8664" s="68"/>
      <c r="E8664" s="68"/>
      <c r="F8664" s="68"/>
      <c r="G8664" s="68"/>
      <c r="H8664" s="68"/>
    </row>
    <row r="8665" spans="1:8" x14ac:dyDescent="0.3">
      <c r="A8665" s="68"/>
      <c r="B8665" s="68"/>
      <c r="C8665" s="68"/>
      <c r="D8665" s="68"/>
      <c r="E8665" s="68"/>
      <c r="F8665" s="68"/>
      <c r="G8665" s="68"/>
      <c r="H8665" s="68"/>
    </row>
    <row r="8666" spans="1:8" x14ac:dyDescent="0.3">
      <c r="A8666" s="68"/>
      <c r="B8666" s="68"/>
      <c r="C8666" s="68"/>
      <c r="D8666" s="68"/>
      <c r="E8666" s="68"/>
      <c r="F8666" s="68"/>
      <c r="G8666" s="68"/>
      <c r="H8666" s="68"/>
    </row>
    <row r="8667" spans="1:8" x14ac:dyDescent="0.3">
      <c r="A8667" s="68"/>
      <c r="B8667" s="68"/>
      <c r="C8667" s="68"/>
      <c r="D8667" s="68"/>
      <c r="E8667" s="68"/>
      <c r="F8667" s="68"/>
      <c r="G8667" s="68"/>
      <c r="H8667" s="68"/>
    </row>
    <row r="8668" spans="1:8" x14ac:dyDescent="0.3">
      <c r="A8668" s="68"/>
      <c r="B8668" s="68"/>
      <c r="C8668" s="68"/>
      <c r="D8668" s="68"/>
      <c r="E8668" s="68"/>
      <c r="F8668" s="68"/>
      <c r="G8668" s="68"/>
      <c r="H8668" s="68"/>
    </row>
    <row r="8669" spans="1:8" x14ac:dyDescent="0.3">
      <c r="A8669" s="68"/>
      <c r="B8669" s="68"/>
      <c r="C8669" s="68"/>
      <c r="D8669" s="68"/>
      <c r="E8669" s="68"/>
      <c r="F8669" s="68"/>
      <c r="G8669" s="68"/>
      <c r="H8669" s="68"/>
    </row>
    <row r="8670" spans="1:8" x14ac:dyDescent="0.3">
      <c r="A8670" s="68"/>
      <c r="B8670" s="68"/>
      <c r="C8670" s="68"/>
      <c r="D8670" s="68"/>
      <c r="E8670" s="68"/>
      <c r="F8670" s="68"/>
      <c r="G8670" s="68"/>
      <c r="H8670" s="68"/>
    </row>
    <row r="8671" spans="1:8" x14ac:dyDescent="0.3">
      <c r="A8671" s="68"/>
      <c r="B8671" s="68"/>
      <c r="C8671" s="68"/>
      <c r="D8671" s="68"/>
      <c r="E8671" s="68"/>
      <c r="F8671" s="68"/>
      <c r="G8671" s="68"/>
      <c r="H8671" s="68"/>
    </row>
    <row r="8672" spans="1:8" x14ac:dyDescent="0.3">
      <c r="A8672" s="68"/>
      <c r="B8672" s="68"/>
      <c r="C8672" s="68"/>
      <c r="D8672" s="68"/>
      <c r="E8672" s="68"/>
      <c r="F8672" s="68"/>
      <c r="G8672" s="68"/>
      <c r="H8672" s="68"/>
    </row>
    <row r="8673" spans="1:8" x14ac:dyDescent="0.3">
      <c r="A8673" s="68"/>
      <c r="B8673" s="68"/>
      <c r="C8673" s="68"/>
      <c r="D8673" s="68"/>
      <c r="E8673" s="68"/>
      <c r="F8673" s="68"/>
      <c r="G8673" s="68"/>
      <c r="H8673" s="68"/>
    </row>
    <row r="8674" spans="1:8" x14ac:dyDescent="0.3">
      <c r="A8674" s="68"/>
      <c r="B8674" s="68"/>
      <c r="C8674" s="68"/>
      <c r="D8674" s="68"/>
      <c r="E8674" s="68"/>
      <c r="F8674" s="68"/>
      <c r="G8674" s="68"/>
      <c r="H8674" s="68"/>
    </row>
    <row r="8675" spans="1:8" x14ac:dyDescent="0.3">
      <c r="A8675" s="68"/>
      <c r="B8675" s="68"/>
      <c r="C8675" s="68"/>
      <c r="D8675" s="68"/>
      <c r="E8675" s="68"/>
      <c r="F8675" s="68"/>
      <c r="G8675" s="68"/>
      <c r="H8675" s="68"/>
    </row>
    <row r="8676" spans="1:8" x14ac:dyDescent="0.3">
      <c r="A8676" s="68"/>
      <c r="B8676" s="68"/>
      <c r="C8676" s="68"/>
      <c r="D8676" s="68"/>
      <c r="E8676" s="68"/>
      <c r="F8676" s="68"/>
      <c r="G8676" s="68"/>
      <c r="H8676" s="68"/>
    </row>
    <row r="8677" spans="1:8" x14ac:dyDescent="0.3">
      <c r="A8677" s="68"/>
      <c r="B8677" s="68"/>
      <c r="C8677" s="68"/>
      <c r="D8677" s="68"/>
      <c r="E8677" s="68"/>
      <c r="F8677" s="68"/>
      <c r="G8677" s="68"/>
      <c r="H8677" s="68"/>
    </row>
    <row r="8678" spans="1:8" x14ac:dyDescent="0.3">
      <c r="A8678" s="68"/>
      <c r="B8678" s="68"/>
      <c r="C8678" s="68"/>
      <c r="D8678" s="68"/>
      <c r="E8678" s="68"/>
      <c r="F8678" s="68"/>
      <c r="G8678" s="68"/>
      <c r="H8678" s="68"/>
    </row>
    <row r="8679" spans="1:8" x14ac:dyDescent="0.3">
      <c r="A8679" s="68"/>
      <c r="B8679" s="68"/>
      <c r="C8679" s="68"/>
      <c r="D8679" s="68"/>
      <c r="E8679" s="68"/>
      <c r="F8679" s="68"/>
      <c r="G8679" s="68"/>
      <c r="H8679" s="68"/>
    </row>
    <row r="8680" spans="1:8" x14ac:dyDescent="0.3">
      <c r="A8680" s="68"/>
      <c r="B8680" s="68"/>
      <c r="C8680" s="68"/>
      <c r="D8680" s="68"/>
      <c r="E8680" s="68"/>
      <c r="F8680" s="68"/>
      <c r="G8680" s="68"/>
      <c r="H8680" s="68"/>
    </row>
    <row r="8681" spans="1:8" x14ac:dyDescent="0.3">
      <c r="A8681" s="68"/>
      <c r="B8681" s="68"/>
      <c r="C8681" s="68"/>
      <c r="D8681" s="68"/>
      <c r="E8681" s="68"/>
      <c r="F8681" s="68"/>
      <c r="G8681" s="68"/>
      <c r="H8681" s="68"/>
    </row>
    <row r="8682" spans="1:8" x14ac:dyDescent="0.3">
      <c r="A8682" s="68"/>
      <c r="B8682" s="68"/>
      <c r="C8682" s="68"/>
      <c r="D8682" s="68"/>
      <c r="E8682" s="68"/>
      <c r="F8682" s="68"/>
      <c r="G8682" s="68"/>
      <c r="H8682" s="68"/>
    </row>
    <row r="8683" spans="1:8" x14ac:dyDescent="0.3">
      <c r="A8683" s="68"/>
      <c r="B8683" s="68"/>
      <c r="C8683" s="68"/>
      <c r="D8683" s="68"/>
      <c r="E8683" s="68"/>
      <c r="F8683" s="68"/>
      <c r="G8683" s="68"/>
      <c r="H8683" s="68"/>
    </row>
    <row r="8684" spans="1:8" x14ac:dyDescent="0.3">
      <c r="A8684" s="68"/>
      <c r="B8684" s="68"/>
      <c r="C8684" s="68"/>
      <c r="D8684" s="68"/>
      <c r="E8684" s="68"/>
      <c r="F8684" s="68"/>
      <c r="G8684" s="68"/>
      <c r="H8684" s="68"/>
    </row>
    <row r="8685" spans="1:8" x14ac:dyDescent="0.3">
      <c r="A8685" s="68"/>
      <c r="B8685" s="68"/>
      <c r="C8685" s="68"/>
      <c r="D8685" s="68"/>
      <c r="E8685" s="68"/>
      <c r="F8685" s="68"/>
      <c r="G8685" s="68"/>
      <c r="H8685" s="68"/>
    </row>
    <row r="8686" spans="1:8" x14ac:dyDescent="0.3">
      <c r="A8686" s="68"/>
      <c r="B8686" s="68"/>
      <c r="C8686" s="68"/>
      <c r="D8686" s="68"/>
      <c r="E8686" s="68"/>
      <c r="F8686" s="68"/>
      <c r="G8686" s="68"/>
      <c r="H8686" s="68"/>
    </row>
    <row r="8687" spans="1:8" x14ac:dyDescent="0.3">
      <c r="A8687" s="68"/>
      <c r="B8687" s="68"/>
      <c r="C8687" s="68"/>
      <c r="D8687" s="68"/>
      <c r="E8687" s="68"/>
      <c r="F8687" s="68"/>
      <c r="G8687" s="68"/>
      <c r="H8687" s="68"/>
    </row>
    <row r="8688" spans="1:8" x14ac:dyDescent="0.3">
      <c r="A8688" s="68"/>
      <c r="B8688" s="68"/>
      <c r="C8688" s="68"/>
      <c r="D8688" s="68"/>
      <c r="E8688" s="68"/>
      <c r="F8688" s="68"/>
      <c r="G8688" s="68"/>
      <c r="H8688" s="68"/>
    </row>
    <row r="8689" spans="1:8" x14ac:dyDescent="0.3">
      <c r="A8689" s="68"/>
      <c r="B8689" s="68"/>
      <c r="C8689" s="68"/>
      <c r="D8689" s="68"/>
      <c r="E8689" s="68"/>
      <c r="F8689" s="68"/>
      <c r="G8689" s="68"/>
      <c r="H8689" s="68"/>
    </row>
    <row r="8690" spans="1:8" x14ac:dyDescent="0.3">
      <c r="A8690" s="68"/>
      <c r="B8690" s="68"/>
      <c r="C8690" s="68"/>
      <c r="D8690" s="68"/>
      <c r="E8690" s="68"/>
      <c r="F8690" s="68"/>
      <c r="G8690" s="68"/>
      <c r="H8690" s="68"/>
    </row>
    <row r="8691" spans="1:8" x14ac:dyDescent="0.3">
      <c r="A8691" s="68"/>
      <c r="B8691" s="68"/>
      <c r="C8691" s="68"/>
      <c r="D8691" s="68"/>
      <c r="E8691" s="68"/>
      <c r="F8691" s="68"/>
      <c r="G8691" s="68"/>
      <c r="H8691" s="68"/>
    </row>
    <row r="8692" spans="1:8" x14ac:dyDescent="0.3">
      <c r="A8692" s="68"/>
      <c r="B8692" s="68"/>
      <c r="C8692" s="68"/>
      <c r="D8692" s="68"/>
      <c r="E8692" s="68"/>
      <c r="F8692" s="68"/>
      <c r="G8692" s="68"/>
      <c r="H8692" s="68"/>
    </row>
    <row r="8693" spans="1:8" x14ac:dyDescent="0.3">
      <c r="A8693" s="68"/>
      <c r="B8693" s="68"/>
      <c r="C8693" s="68"/>
      <c r="D8693" s="68"/>
      <c r="E8693" s="68"/>
      <c r="F8693" s="68"/>
      <c r="G8693" s="68"/>
      <c r="H8693" s="68"/>
    </row>
    <row r="8694" spans="1:8" x14ac:dyDescent="0.3">
      <c r="A8694" s="68"/>
      <c r="B8694" s="68"/>
      <c r="C8694" s="68"/>
      <c r="D8694" s="68"/>
      <c r="E8694" s="68"/>
      <c r="F8694" s="68"/>
      <c r="G8694" s="68"/>
      <c r="H8694" s="68"/>
    </row>
    <row r="8695" spans="1:8" x14ac:dyDescent="0.3">
      <c r="A8695" s="68"/>
      <c r="B8695" s="68"/>
      <c r="C8695" s="68"/>
      <c r="D8695" s="68"/>
      <c r="E8695" s="68"/>
      <c r="F8695" s="68"/>
      <c r="G8695" s="68"/>
      <c r="H8695" s="68"/>
    </row>
    <row r="8696" spans="1:8" x14ac:dyDescent="0.3">
      <c r="A8696" s="68"/>
      <c r="B8696" s="68"/>
      <c r="C8696" s="68"/>
      <c r="D8696" s="68"/>
      <c r="E8696" s="68"/>
      <c r="F8696" s="68"/>
      <c r="G8696" s="68"/>
      <c r="H8696" s="68"/>
    </row>
    <row r="8697" spans="1:8" x14ac:dyDescent="0.3">
      <c r="A8697" s="68"/>
      <c r="B8697" s="68"/>
      <c r="C8697" s="68"/>
      <c r="D8697" s="68"/>
      <c r="E8697" s="68"/>
      <c r="F8697" s="68"/>
      <c r="G8697" s="68"/>
      <c r="H8697" s="68"/>
    </row>
    <row r="8698" spans="1:8" x14ac:dyDescent="0.3">
      <c r="A8698" s="68"/>
      <c r="B8698" s="68"/>
      <c r="C8698" s="68"/>
      <c r="D8698" s="68"/>
      <c r="E8698" s="68"/>
      <c r="F8698" s="68"/>
      <c r="G8698" s="68"/>
      <c r="H8698" s="68"/>
    </row>
    <row r="8699" spans="1:8" x14ac:dyDescent="0.3">
      <c r="A8699" s="68"/>
      <c r="B8699" s="68"/>
      <c r="C8699" s="68"/>
      <c r="D8699" s="68"/>
      <c r="E8699" s="68"/>
      <c r="F8699" s="68"/>
      <c r="G8699" s="68"/>
      <c r="H8699" s="68"/>
    </row>
    <row r="8700" spans="1:8" x14ac:dyDescent="0.3">
      <c r="A8700" s="68"/>
      <c r="B8700" s="68"/>
      <c r="C8700" s="68"/>
      <c r="D8700" s="68"/>
      <c r="E8700" s="68"/>
      <c r="F8700" s="68"/>
      <c r="G8700" s="68"/>
      <c r="H8700" s="68"/>
    </row>
    <row r="8701" spans="1:8" x14ac:dyDescent="0.3">
      <c r="A8701" s="68"/>
      <c r="B8701" s="68"/>
      <c r="C8701" s="68"/>
      <c r="D8701" s="68"/>
      <c r="E8701" s="68"/>
      <c r="F8701" s="68"/>
      <c r="G8701" s="68"/>
      <c r="H8701" s="68"/>
    </row>
    <row r="8702" spans="1:8" x14ac:dyDescent="0.3">
      <c r="A8702" s="68"/>
      <c r="B8702" s="68"/>
      <c r="C8702" s="68"/>
      <c r="D8702" s="68"/>
      <c r="E8702" s="68"/>
      <c r="F8702" s="68"/>
      <c r="G8702" s="68"/>
      <c r="H8702" s="68"/>
    </row>
    <row r="8703" spans="1:8" x14ac:dyDescent="0.3">
      <c r="A8703" s="68"/>
      <c r="B8703" s="68"/>
      <c r="C8703" s="68"/>
      <c r="D8703" s="68"/>
      <c r="E8703" s="68"/>
      <c r="F8703" s="68"/>
      <c r="G8703" s="68"/>
      <c r="H8703" s="68"/>
    </row>
    <row r="8704" spans="1:8" x14ac:dyDescent="0.3">
      <c r="A8704" s="68"/>
      <c r="B8704" s="68"/>
      <c r="C8704" s="68"/>
      <c r="D8704" s="68"/>
      <c r="E8704" s="68"/>
      <c r="F8704" s="68"/>
      <c r="G8704" s="68"/>
      <c r="H8704" s="68"/>
    </row>
    <row r="8705" spans="1:8" x14ac:dyDescent="0.3">
      <c r="A8705" s="68"/>
      <c r="B8705" s="68"/>
      <c r="C8705" s="68"/>
      <c r="D8705" s="68"/>
      <c r="E8705" s="68"/>
      <c r="F8705" s="68"/>
      <c r="G8705" s="68"/>
      <c r="H8705" s="68"/>
    </row>
    <row r="8706" spans="1:8" x14ac:dyDescent="0.3">
      <c r="A8706" s="68"/>
      <c r="B8706" s="68"/>
      <c r="C8706" s="68"/>
      <c r="D8706" s="68"/>
      <c r="E8706" s="68"/>
      <c r="F8706" s="68"/>
      <c r="G8706" s="68"/>
      <c r="H8706" s="68"/>
    </row>
    <row r="8707" spans="1:8" x14ac:dyDescent="0.3">
      <c r="A8707" s="68"/>
      <c r="B8707" s="68"/>
      <c r="C8707" s="68"/>
      <c r="D8707" s="68"/>
      <c r="E8707" s="68"/>
      <c r="F8707" s="68"/>
      <c r="G8707" s="68"/>
      <c r="H8707" s="68"/>
    </row>
    <row r="8708" spans="1:8" x14ac:dyDescent="0.3">
      <c r="A8708" s="68"/>
      <c r="B8708" s="68"/>
      <c r="C8708" s="68"/>
      <c r="D8708" s="68"/>
      <c r="E8708" s="68"/>
      <c r="F8708" s="68"/>
      <c r="G8708" s="68"/>
      <c r="H8708" s="68"/>
    </row>
    <row r="8709" spans="1:8" x14ac:dyDescent="0.3">
      <c r="A8709" s="68"/>
      <c r="B8709" s="68"/>
      <c r="C8709" s="68"/>
      <c r="D8709" s="68"/>
      <c r="E8709" s="68"/>
      <c r="F8709" s="68"/>
      <c r="G8709" s="68"/>
      <c r="H8709" s="68"/>
    </row>
    <row r="8710" spans="1:8" x14ac:dyDescent="0.3">
      <c r="A8710" s="68"/>
      <c r="B8710" s="68"/>
      <c r="C8710" s="68"/>
      <c r="D8710" s="68"/>
      <c r="E8710" s="68"/>
      <c r="F8710" s="68"/>
      <c r="G8710" s="68"/>
      <c r="H8710" s="68"/>
    </row>
    <row r="8711" spans="1:8" x14ac:dyDescent="0.3">
      <c r="A8711" s="68"/>
      <c r="B8711" s="68"/>
      <c r="C8711" s="68"/>
      <c r="D8711" s="68"/>
      <c r="E8711" s="68"/>
      <c r="F8711" s="68"/>
      <c r="G8711" s="68"/>
      <c r="H8711" s="68"/>
    </row>
    <row r="8712" spans="1:8" x14ac:dyDescent="0.3">
      <c r="A8712" s="68"/>
      <c r="B8712" s="68"/>
      <c r="C8712" s="68"/>
      <c r="D8712" s="68"/>
      <c r="E8712" s="68"/>
      <c r="F8712" s="68"/>
      <c r="G8712" s="68"/>
      <c r="H8712" s="68"/>
    </row>
    <row r="8713" spans="1:8" x14ac:dyDescent="0.3">
      <c r="A8713" s="68"/>
      <c r="B8713" s="68"/>
      <c r="C8713" s="68"/>
      <c r="D8713" s="68"/>
      <c r="E8713" s="68"/>
      <c r="F8713" s="68"/>
      <c r="G8713" s="68"/>
      <c r="H8713" s="68"/>
    </row>
    <row r="8714" spans="1:8" x14ac:dyDescent="0.3">
      <c r="A8714" s="68"/>
      <c r="B8714" s="68"/>
      <c r="C8714" s="68"/>
      <c r="D8714" s="68"/>
      <c r="E8714" s="68"/>
      <c r="F8714" s="68"/>
      <c r="G8714" s="68"/>
      <c r="H8714" s="68"/>
    </row>
    <row r="8715" spans="1:8" x14ac:dyDescent="0.3">
      <c r="A8715" s="68"/>
      <c r="B8715" s="68"/>
      <c r="C8715" s="68"/>
      <c r="D8715" s="68"/>
      <c r="E8715" s="68"/>
      <c r="F8715" s="68"/>
      <c r="G8715" s="68"/>
      <c r="H8715" s="68"/>
    </row>
    <row r="8716" spans="1:8" x14ac:dyDescent="0.3">
      <c r="A8716" s="68"/>
      <c r="B8716" s="68"/>
      <c r="C8716" s="68"/>
      <c r="D8716" s="68"/>
      <c r="E8716" s="68"/>
      <c r="F8716" s="68"/>
      <c r="G8716" s="68"/>
      <c r="H8716" s="68"/>
    </row>
    <row r="8717" spans="1:8" x14ac:dyDescent="0.3">
      <c r="A8717" s="68"/>
      <c r="B8717" s="68"/>
      <c r="C8717" s="68"/>
      <c r="D8717" s="68"/>
      <c r="E8717" s="68"/>
      <c r="F8717" s="68"/>
      <c r="G8717" s="68"/>
      <c r="H8717" s="68"/>
    </row>
    <row r="8718" spans="1:8" x14ac:dyDescent="0.3">
      <c r="A8718" s="68"/>
      <c r="B8718" s="68"/>
      <c r="C8718" s="68"/>
      <c r="D8718" s="68"/>
      <c r="E8718" s="68"/>
      <c r="F8718" s="68"/>
      <c r="G8718" s="68"/>
      <c r="H8718" s="68"/>
    </row>
    <row r="8719" spans="1:8" x14ac:dyDescent="0.3">
      <c r="A8719" s="68"/>
      <c r="B8719" s="68"/>
      <c r="C8719" s="68"/>
      <c r="D8719" s="68"/>
      <c r="E8719" s="68"/>
      <c r="F8719" s="68"/>
      <c r="G8719" s="68"/>
      <c r="H8719" s="68"/>
    </row>
    <row r="8720" spans="1:8" x14ac:dyDescent="0.3">
      <c r="A8720" s="68"/>
      <c r="B8720" s="68"/>
      <c r="C8720" s="68"/>
      <c r="D8720" s="68"/>
      <c r="E8720" s="68"/>
      <c r="F8720" s="68"/>
      <c r="G8720" s="68"/>
      <c r="H8720" s="68"/>
    </row>
    <row r="8721" spans="1:8" x14ac:dyDescent="0.3">
      <c r="A8721" s="68"/>
      <c r="B8721" s="68"/>
      <c r="C8721" s="68"/>
      <c r="D8721" s="68"/>
      <c r="E8721" s="68"/>
      <c r="F8721" s="68"/>
      <c r="G8721" s="68"/>
      <c r="H8721" s="68"/>
    </row>
    <row r="8722" spans="1:8" x14ac:dyDescent="0.3">
      <c r="A8722" s="68"/>
      <c r="B8722" s="68"/>
      <c r="C8722" s="68"/>
      <c r="D8722" s="68"/>
      <c r="E8722" s="68"/>
      <c r="F8722" s="68"/>
      <c r="G8722" s="68"/>
      <c r="H8722" s="68"/>
    </row>
    <row r="8723" spans="1:8" x14ac:dyDescent="0.3">
      <c r="A8723" s="68"/>
      <c r="B8723" s="68"/>
      <c r="C8723" s="68"/>
      <c r="D8723" s="68"/>
      <c r="E8723" s="68"/>
      <c r="F8723" s="68"/>
      <c r="G8723" s="68"/>
      <c r="H8723" s="68"/>
    </row>
    <row r="8724" spans="1:8" x14ac:dyDescent="0.3">
      <c r="A8724" s="68"/>
      <c r="B8724" s="68"/>
      <c r="C8724" s="68"/>
      <c r="D8724" s="68"/>
      <c r="E8724" s="68"/>
      <c r="F8724" s="68"/>
      <c r="G8724" s="68"/>
      <c r="H8724" s="68"/>
    </row>
    <row r="8725" spans="1:8" x14ac:dyDescent="0.3">
      <c r="A8725" s="68"/>
      <c r="B8725" s="68"/>
      <c r="C8725" s="68"/>
      <c r="D8725" s="68"/>
      <c r="E8725" s="68"/>
      <c r="F8725" s="68"/>
      <c r="G8725" s="68"/>
      <c r="H8725" s="68"/>
    </row>
    <row r="8726" spans="1:8" x14ac:dyDescent="0.3">
      <c r="A8726" s="68"/>
      <c r="B8726" s="68"/>
      <c r="C8726" s="68"/>
      <c r="D8726" s="68"/>
      <c r="E8726" s="68"/>
      <c r="F8726" s="68"/>
      <c r="G8726" s="68"/>
      <c r="H8726" s="68"/>
    </row>
    <row r="8727" spans="1:8" x14ac:dyDescent="0.3">
      <c r="A8727" s="68"/>
      <c r="B8727" s="68"/>
      <c r="C8727" s="68"/>
      <c r="D8727" s="68"/>
      <c r="E8727" s="68"/>
      <c r="F8727" s="68"/>
      <c r="G8727" s="68"/>
      <c r="H8727" s="68"/>
    </row>
    <row r="8728" spans="1:8" x14ac:dyDescent="0.3">
      <c r="A8728" s="68"/>
      <c r="B8728" s="68"/>
      <c r="C8728" s="68"/>
      <c r="D8728" s="68"/>
      <c r="E8728" s="68"/>
      <c r="F8728" s="68"/>
      <c r="G8728" s="68"/>
      <c r="H8728" s="68"/>
    </row>
    <row r="8729" spans="1:8" x14ac:dyDescent="0.3">
      <c r="A8729" s="68"/>
      <c r="B8729" s="68"/>
      <c r="C8729" s="68"/>
      <c r="D8729" s="68"/>
      <c r="E8729" s="68"/>
      <c r="F8729" s="68"/>
      <c r="G8729" s="68"/>
      <c r="H8729" s="68"/>
    </row>
    <row r="8730" spans="1:8" x14ac:dyDescent="0.3">
      <c r="A8730" s="68"/>
      <c r="B8730" s="68"/>
      <c r="C8730" s="68"/>
      <c r="D8730" s="68"/>
      <c r="E8730" s="68"/>
      <c r="F8730" s="68"/>
      <c r="G8730" s="68"/>
      <c r="H8730" s="68"/>
    </row>
    <row r="8731" spans="1:8" x14ac:dyDescent="0.3">
      <c r="A8731" s="68"/>
      <c r="B8731" s="68"/>
      <c r="C8731" s="68"/>
      <c r="D8731" s="68"/>
      <c r="E8731" s="68"/>
      <c r="F8731" s="68"/>
      <c r="G8731" s="68"/>
      <c r="H8731" s="68"/>
    </row>
    <row r="8732" spans="1:8" x14ac:dyDescent="0.3">
      <c r="A8732" s="68"/>
      <c r="B8732" s="68"/>
      <c r="C8732" s="68"/>
      <c r="D8732" s="68"/>
      <c r="E8732" s="68"/>
      <c r="F8732" s="68"/>
      <c r="G8732" s="68"/>
      <c r="H8732" s="68"/>
    </row>
    <row r="8733" spans="1:8" x14ac:dyDescent="0.3">
      <c r="A8733" s="68"/>
      <c r="B8733" s="68"/>
      <c r="C8733" s="68"/>
      <c r="D8733" s="68"/>
      <c r="E8733" s="68"/>
      <c r="F8733" s="68"/>
      <c r="G8733" s="68"/>
      <c r="H8733" s="68"/>
    </row>
    <row r="8734" spans="1:8" x14ac:dyDescent="0.3">
      <c r="A8734" s="68"/>
      <c r="B8734" s="68"/>
      <c r="C8734" s="68"/>
      <c r="D8734" s="68"/>
      <c r="E8734" s="68"/>
      <c r="F8734" s="68"/>
      <c r="G8734" s="68"/>
      <c r="H8734" s="68"/>
    </row>
    <row r="8735" spans="1:8" x14ac:dyDescent="0.3">
      <c r="A8735" s="68"/>
      <c r="B8735" s="68"/>
      <c r="C8735" s="68"/>
      <c r="D8735" s="68"/>
      <c r="E8735" s="68"/>
      <c r="F8735" s="68"/>
      <c r="G8735" s="68"/>
      <c r="H8735" s="68"/>
    </row>
    <row r="8736" spans="1:8" x14ac:dyDescent="0.3">
      <c r="A8736" s="68"/>
      <c r="B8736" s="68"/>
      <c r="C8736" s="68"/>
      <c r="D8736" s="68"/>
      <c r="E8736" s="68"/>
      <c r="F8736" s="68"/>
      <c r="G8736" s="68"/>
      <c r="H8736" s="68"/>
    </row>
    <row r="8737" spans="1:8" x14ac:dyDescent="0.3">
      <c r="A8737" s="68"/>
      <c r="B8737" s="68"/>
      <c r="C8737" s="68"/>
      <c r="D8737" s="68"/>
      <c r="E8737" s="68"/>
      <c r="F8737" s="68"/>
      <c r="G8737" s="68"/>
      <c r="H8737" s="68"/>
    </row>
    <row r="8738" spans="1:8" x14ac:dyDescent="0.3">
      <c r="A8738" s="68"/>
      <c r="B8738" s="68"/>
      <c r="C8738" s="68"/>
      <c r="D8738" s="68"/>
      <c r="E8738" s="68"/>
      <c r="F8738" s="68"/>
      <c r="G8738" s="68"/>
      <c r="H8738" s="68"/>
    </row>
    <row r="8739" spans="1:8" x14ac:dyDescent="0.3">
      <c r="A8739" s="68"/>
      <c r="B8739" s="68"/>
      <c r="C8739" s="68"/>
      <c r="D8739" s="68"/>
      <c r="E8739" s="68"/>
      <c r="F8739" s="68"/>
      <c r="G8739" s="68"/>
      <c r="H8739" s="68"/>
    </row>
    <row r="8740" spans="1:8" x14ac:dyDescent="0.3">
      <c r="A8740" s="68"/>
      <c r="B8740" s="68"/>
      <c r="C8740" s="68"/>
      <c r="D8740" s="68"/>
      <c r="E8740" s="68"/>
      <c r="F8740" s="68"/>
      <c r="G8740" s="68"/>
      <c r="H8740" s="68"/>
    </row>
    <row r="8741" spans="1:8" x14ac:dyDescent="0.3">
      <c r="A8741" s="68"/>
      <c r="B8741" s="68"/>
      <c r="C8741" s="68"/>
      <c r="D8741" s="68"/>
      <c r="E8741" s="68"/>
      <c r="F8741" s="68"/>
      <c r="G8741" s="68"/>
      <c r="H8741" s="68"/>
    </row>
    <row r="8742" spans="1:8" x14ac:dyDescent="0.3">
      <c r="A8742" s="68"/>
      <c r="B8742" s="68"/>
      <c r="C8742" s="68"/>
      <c r="D8742" s="68"/>
      <c r="E8742" s="68"/>
      <c r="F8742" s="68"/>
      <c r="G8742" s="68"/>
      <c r="H8742" s="68"/>
    </row>
    <row r="8743" spans="1:8" x14ac:dyDescent="0.3">
      <c r="A8743" s="68"/>
      <c r="B8743" s="68"/>
      <c r="C8743" s="68"/>
      <c r="D8743" s="68"/>
      <c r="E8743" s="68"/>
      <c r="F8743" s="68"/>
      <c r="G8743" s="68"/>
      <c r="H8743" s="68"/>
    </row>
    <row r="8744" spans="1:8" x14ac:dyDescent="0.3">
      <c r="A8744" s="68"/>
      <c r="B8744" s="68"/>
      <c r="C8744" s="68"/>
      <c r="D8744" s="68"/>
      <c r="E8744" s="68"/>
      <c r="F8744" s="68"/>
      <c r="G8744" s="68"/>
      <c r="H8744" s="68"/>
    </row>
    <row r="8745" spans="1:8" x14ac:dyDescent="0.3">
      <c r="A8745" s="68"/>
      <c r="B8745" s="68"/>
      <c r="C8745" s="68"/>
      <c r="D8745" s="68"/>
      <c r="E8745" s="68"/>
      <c r="F8745" s="68"/>
      <c r="G8745" s="68"/>
      <c r="H8745" s="68"/>
    </row>
    <row r="8746" spans="1:8" x14ac:dyDescent="0.3">
      <c r="A8746" s="68"/>
      <c r="B8746" s="68"/>
      <c r="C8746" s="68"/>
      <c r="D8746" s="68"/>
      <c r="E8746" s="68"/>
      <c r="F8746" s="68"/>
      <c r="G8746" s="68"/>
      <c r="H8746" s="68"/>
    </row>
    <row r="8747" spans="1:8" x14ac:dyDescent="0.3">
      <c r="A8747" s="68"/>
      <c r="B8747" s="68"/>
      <c r="C8747" s="68"/>
      <c r="D8747" s="68"/>
      <c r="E8747" s="68"/>
      <c r="F8747" s="68"/>
      <c r="G8747" s="68"/>
      <c r="H8747" s="68"/>
    </row>
    <row r="8748" spans="1:8" x14ac:dyDescent="0.3">
      <c r="A8748" s="68"/>
      <c r="B8748" s="68"/>
      <c r="C8748" s="68"/>
      <c r="D8748" s="68"/>
      <c r="E8748" s="68"/>
      <c r="F8748" s="68"/>
      <c r="G8748" s="68"/>
      <c r="H8748" s="68"/>
    </row>
    <row r="8749" spans="1:8" x14ac:dyDescent="0.3">
      <c r="A8749" s="68"/>
      <c r="B8749" s="68"/>
      <c r="C8749" s="68"/>
      <c r="D8749" s="68"/>
      <c r="E8749" s="68"/>
      <c r="F8749" s="68"/>
      <c r="G8749" s="68"/>
      <c r="H8749" s="68"/>
    </row>
    <row r="8750" spans="1:8" x14ac:dyDescent="0.3">
      <c r="A8750" s="68"/>
      <c r="B8750" s="68"/>
      <c r="C8750" s="68"/>
      <c r="D8750" s="68"/>
      <c r="E8750" s="68"/>
      <c r="F8750" s="68"/>
      <c r="G8750" s="68"/>
      <c r="H8750" s="68"/>
    </row>
    <row r="8751" spans="1:8" x14ac:dyDescent="0.3">
      <c r="A8751" s="68"/>
      <c r="B8751" s="68"/>
      <c r="C8751" s="68"/>
      <c r="D8751" s="68"/>
      <c r="E8751" s="68"/>
      <c r="F8751" s="68"/>
      <c r="G8751" s="68"/>
      <c r="H8751" s="68"/>
    </row>
    <row r="8752" spans="1:8" x14ac:dyDescent="0.3">
      <c r="A8752" s="68"/>
      <c r="B8752" s="68"/>
      <c r="C8752" s="68"/>
      <c r="D8752" s="68"/>
      <c r="E8752" s="68"/>
      <c r="F8752" s="68"/>
      <c r="G8752" s="68"/>
      <c r="H8752" s="68"/>
    </row>
    <row r="8753" spans="1:8" x14ac:dyDescent="0.3">
      <c r="A8753" s="68"/>
      <c r="B8753" s="68"/>
      <c r="C8753" s="68"/>
      <c r="D8753" s="68"/>
      <c r="E8753" s="68"/>
      <c r="F8753" s="68"/>
      <c r="G8753" s="68"/>
      <c r="H8753" s="68"/>
    </row>
    <row r="8754" spans="1:8" x14ac:dyDescent="0.3">
      <c r="A8754" s="68"/>
      <c r="B8754" s="68"/>
      <c r="C8754" s="68"/>
      <c r="D8754" s="68"/>
      <c r="E8754" s="68"/>
      <c r="F8754" s="68"/>
      <c r="G8754" s="68"/>
      <c r="H8754" s="68"/>
    </row>
    <row r="8755" spans="1:8" x14ac:dyDescent="0.3">
      <c r="A8755" s="68"/>
      <c r="B8755" s="68"/>
      <c r="C8755" s="68"/>
      <c r="D8755" s="68"/>
      <c r="E8755" s="68"/>
      <c r="F8755" s="68"/>
      <c r="G8755" s="68"/>
      <c r="H8755" s="68"/>
    </row>
    <row r="8756" spans="1:8" x14ac:dyDescent="0.3">
      <c r="A8756" s="68"/>
      <c r="B8756" s="68"/>
      <c r="C8756" s="68"/>
      <c r="D8756" s="68"/>
      <c r="E8756" s="68"/>
      <c r="F8756" s="68"/>
      <c r="G8756" s="68"/>
      <c r="H8756" s="68"/>
    </row>
    <row r="8757" spans="1:8" x14ac:dyDescent="0.3">
      <c r="A8757" s="68"/>
      <c r="B8757" s="68"/>
      <c r="C8757" s="68"/>
      <c r="D8757" s="68"/>
      <c r="E8757" s="68"/>
      <c r="F8757" s="68"/>
      <c r="G8757" s="68"/>
      <c r="H8757" s="68"/>
    </row>
    <row r="8758" spans="1:8" x14ac:dyDescent="0.3">
      <c r="A8758" s="68"/>
      <c r="B8758" s="68"/>
      <c r="C8758" s="68"/>
      <c r="D8758" s="68"/>
      <c r="E8758" s="68"/>
      <c r="F8758" s="68"/>
      <c r="G8758" s="68"/>
      <c r="H8758" s="68"/>
    </row>
    <row r="8759" spans="1:8" x14ac:dyDescent="0.3">
      <c r="A8759" s="68"/>
      <c r="B8759" s="68"/>
      <c r="C8759" s="68"/>
      <c r="D8759" s="68"/>
      <c r="E8759" s="68"/>
      <c r="F8759" s="68"/>
      <c r="G8759" s="68"/>
      <c r="H8759" s="68"/>
    </row>
    <row r="8760" spans="1:8" x14ac:dyDescent="0.3">
      <c r="A8760" s="68"/>
      <c r="B8760" s="68"/>
      <c r="C8760" s="68"/>
      <c r="D8760" s="68"/>
      <c r="E8760" s="68"/>
      <c r="F8760" s="68"/>
      <c r="G8760" s="68"/>
      <c r="H8760" s="68"/>
    </row>
    <row r="8761" spans="1:8" x14ac:dyDescent="0.3">
      <c r="A8761" s="68"/>
      <c r="B8761" s="68"/>
      <c r="C8761" s="68"/>
      <c r="D8761" s="68"/>
      <c r="E8761" s="68"/>
      <c r="F8761" s="68"/>
      <c r="G8761" s="68"/>
      <c r="H8761" s="68"/>
    </row>
    <row r="8762" spans="1:8" x14ac:dyDescent="0.3">
      <c r="A8762" s="68"/>
      <c r="B8762" s="68"/>
      <c r="C8762" s="68"/>
      <c r="D8762" s="68"/>
      <c r="E8762" s="68"/>
      <c r="F8762" s="68"/>
      <c r="G8762" s="68"/>
      <c r="H8762" s="68"/>
    </row>
    <row r="8763" spans="1:8" x14ac:dyDescent="0.3">
      <c r="A8763" s="68"/>
      <c r="B8763" s="68"/>
      <c r="C8763" s="68"/>
      <c r="D8763" s="68"/>
      <c r="E8763" s="68"/>
      <c r="F8763" s="68"/>
      <c r="G8763" s="68"/>
      <c r="H8763" s="68"/>
    </row>
    <row r="8764" spans="1:8" x14ac:dyDescent="0.3">
      <c r="A8764" s="68"/>
      <c r="B8764" s="68"/>
      <c r="C8764" s="68"/>
      <c r="D8764" s="68"/>
      <c r="E8764" s="68"/>
      <c r="F8764" s="68"/>
      <c r="G8764" s="68"/>
      <c r="H8764" s="68"/>
    </row>
    <row r="8765" spans="1:8" x14ac:dyDescent="0.3">
      <c r="A8765" s="68"/>
      <c r="B8765" s="68"/>
      <c r="C8765" s="68"/>
      <c r="D8765" s="68"/>
      <c r="E8765" s="68"/>
      <c r="F8765" s="68"/>
      <c r="G8765" s="68"/>
      <c r="H8765" s="68"/>
    </row>
    <row r="8766" spans="1:8" x14ac:dyDescent="0.3">
      <c r="A8766" s="68"/>
      <c r="B8766" s="68"/>
      <c r="C8766" s="68"/>
      <c r="D8766" s="68"/>
      <c r="E8766" s="68"/>
      <c r="F8766" s="68"/>
      <c r="G8766" s="68"/>
      <c r="H8766" s="68"/>
    </row>
    <row r="8767" spans="1:8" x14ac:dyDescent="0.3">
      <c r="A8767" s="68"/>
      <c r="B8767" s="68"/>
      <c r="C8767" s="68"/>
      <c r="D8767" s="68"/>
      <c r="E8767" s="68"/>
      <c r="F8767" s="68"/>
      <c r="G8767" s="68"/>
      <c r="H8767" s="68"/>
    </row>
    <row r="8768" spans="1:8" x14ac:dyDescent="0.3">
      <c r="A8768" s="68"/>
      <c r="B8768" s="68"/>
      <c r="C8768" s="68"/>
      <c r="D8768" s="68"/>
      <c r="E8768" s="68"/>
      <c r="F8768" s="68"/>
      <c r="G8768" s="68"/>
      <c r="H8768" s="68"/>
    </row>
    <row r="8769" spans="1:8" x14ac:dyDescent="0.3">
      <c r="A8769" s="68"/>
      <c r="B8769" s="68"/>
      <c r="C8769" s="68"/>
      <c r="D8769" s="68"/>
      <c r="E8769" s="68"/>
      <c r="F8769" s="68"/>
      <c r="G8769" s="68"/>
      <c r="H8769" s="68"/>
    </row>
    <row r="8770" spans="1:8" x14ac:dyDescent="0.3">
      <c r="A8770" s="68"/>
      <c r="B8770" s="68"/>
      <c r="C8770" s="68"/>
      <c r="D8770" s="68"/>
      <c r="E8770" s="68"/>
      <c r="F8770" s="68"/>
      <c r="G8770" s="68"/>
      <c r="H8770" s="68"/>
    </row>
    <row r="8771" spans="1:8" x14ac:dyDescent="0.3">
      <c r="A8771" s="68"/>
      <c r="B8771" s="68"/>
      <c r="C8771" s="68"/>
      <c r="D8771" s="68"/>
      <c r="E8771" s="68"/>
      <c r="F8771" s="68"/>
      <c r="G8771" s="68"/>
      <c r="H8771" s="68"/>
    </row>
    <row r="8772" spans="1:8" x14ac:dyDescent="0.3">
      <c r="A8772" s="68"/>
      <c r="B8772" s="68"/>
      <c r="C8772" s="68"/>
      <c r="D8772" s="68"/>
      <c r="E8772" s="68"/>
      <c r="F8772" s="68"/>
      <c r="G8772" s="68"/>
      <c r="H8772" s="68"/>
    </row>
    <row r="8773" spans="1:8" x14ac:dyDescent="0.3">
      <c r="A8773" s="68"/>
      <c r="B8773" s="68"/>
      <c r="C8773" s="68"/>
      <c r="D8773" s="68"/>
      <c r="E8773" s="68"/>
      <c r="F8773" s="68"/>
      <c r="G8773" s="68"/>
      <c r="H8773" s="68"/>
    </row>
    <row r="8774" spans="1:8" x14ac:dyDescent="0.3">
      <c r="A8774" s="68"/>
      <c r="B8774" s="68"/>
      <c r="C8774" s="68"/>
      <c r="D8774" s="68"/>
      <c r="E8774" s="68"/>
      <c r="F8774" s="68"/>
      <c r="G8774" s="68"/>
      <c r="H8774" s="68"/>
    </row>
    <row r="8775" spans="1:8" x14ac:dyDescent="0.3">
      <c r="A8775" s="68"/>
      <c r="B8775" s="68"/>
      <c r="C8775" s="68"/>
      <c r="D8775" s="68"/>
      <c r="E8775" s="68"/>
      <c r="F8775" s="68"/>
      <c r="G8775" s="68"/>
      <c r="H8775" s="68"/>
    </row>
    <row r="8776" spans="1:8" x14ac:dyDescent="0.3">
      <c r="A8776" s="68"/>
      <c r="B8776" s="68"/>
      <c r="C8776" s="68"/>
      <c r="D8776" s="68"/>
      <c r="E8776" s="68"/>
      <c r="F8776" s="68"/>
      <c r="G8776" s="68"/>
      <c r="H8776" s="68"/>
    </row>
    <row r="8777" spans="1:8" x14ac:dyDescent="0.3">
      <c r="A8777" s="68"/>
      <c r="B8777" s="68"/>
      <c r="C8777" s="68"/>
      <c r="D8777" s="68"/>
      <c r="E8777" s="68"/>
      <c r="F8777" s="68"/>
      <c r="G8777" s="68"/>
      <c r="H8777" s="68"/>
    </row>
    <row r="8778" spans="1:8" x14ac:dyDescent="0.3">
      <c r="A8778" s="68"/>
      <c r="B8778" s="68"/>
      <c r="C8778" s="68"/>
      <c r="D8778" s="68"/>
      <c r="E8778" s="68"/>
      <c r="F8778" s="68"/>
      <c r="G8778" s="68"/>
      <c r="H8778" s="68"/>
    </row>
    <row r="8779" spans="1:8" x14ac:dyDescent="0.3">
      <c r="A8779" s="68"/>
      <c r="B8779" s="68"/>
      <c r="C8779" s="68"/>
      <c r="D8779" s="68"/>
      <c r="E8779" s="68"/>
      <c r="F8779" s="68"/>
      <c r="G8779" s="68"/>
      <c r="H8779" s="68"/>
    </row>
    <row r="8780" spans="1:8" x14ac:dyDescent="0.3">
      <c r="A8780" s="68"/>
      <c r="B8780" s="68"/>
      <c r="C8780" s="68"/>
      <c r="D8780" s="68"/>
      <c r="E8780" s="68"/>
      <c r="F8780" s="68"/>
      <c r="G8780" s="68"/>
      <c r="H8780" s="68"/>
    </row>
    <row r="8781" spans="1:8" x14ac:dyDescent="0.3">
      <c r="A8781" s="68"/>
      <c r="B8781" s="68"/>
      <c r="C8781" s="68"/>
      <c r="D8781" s="68"/>
      <c r="E8781" s="68"/>
      <c r="F8781" s="68"/>
      <c r="G8781" s="68"/>
      <c r="H8781" s="68"/>
    </row>
    <row r="8782" spans="1:8" x14ac:dyDescent="0.3">
      <c r="A8782" s="68"/>
      <c r="B8782" s="68"/>
      <c r="C8782" s="68"/>
      <c r="D8782" s="68"/>
      <c r="E8782" s="68"/>
      <c r="F8782" s="68"/>
      <c r="G8782" s="68"/>
      <c r="H8782" s="68"/>
    </row>
    <row r="8783" spans="1:8" x14ac:dyDescent="0.3">
      <c r="A8783" s="68"/>
      <c r="B8783" s="68"/>
      <c r="C8783" s="68"/>
      <c r="D8783" s="68"/>
      <c r="E8783" s="68"/>
      <c r="F8783" s="68"/>
      <c r="G8783" s="68"/>
      <c r="H8783" s="68"/>
    </row>
    <row r="8784" spans="1:8" x14ac:dyDescent="0.3">
      <c r="A8784" s="68"/>
      <c r="B8784" s="68"/>
      <c r="C8784" s="68"/>
      <c r="D8784" s="68"/>
      <c r="E8784" s="68"/>
      <c r="F8784" s="68"/>
      <c r="G8784" s="68"/>
      <c r="H8784" s="68"/>
    </row>
    <row r="8785" spans="1:8" x14ac:dyDescent="0.3">
      <c r="A8785" s="68"/>
      <c r="B8785" s="68"/>
      <c r="C8785" s="68"/>
      <c r="D8785" s="68"/>
      <c r="E8785" s="68"/>
      <c r="F8785" s="68"/>
      <c r="G8785" s="68"/>
      <c r="H8785" s="68"/>
    </row>
    <row r="8786" spans="1:8" x14ac:dyDescent="0.3">
      <c r="A8786" s="68"/>
      <c r="B8786" s="68"/>
      <c r="C8786" s="68"/>
      <c r="D8786" s="68"/>
      <c r="E8786" s="68"/>
      <c r="F8786" s="68"/>
      <c r="G8786" s="68"/>
      <c r="H8786" s="68"/>
    </row>
    <row r="8787" spans="1:8" x14ac:dyDescent="0.3">
      <c r="A8787" s="68"/>
      <c r="B8787" s="68"/>
      <c r="C8787" s="68"/>
      <c r="D8787" s="68"/>
      <c r="E8787" s="68"/>
      <c r="F8787" s="68"/>
      <c r="G8787" s="68"/>
      <c r="H8787" s="68"/>
    </row>
    <row r="8788" spans="1:8" x14ac:dyDescent="0.3">
      <c r="A8788" s="68"/>
      <c r="B8788" s="68"/>
      <c r="C8788" s="68"/>
      <c r="D8788" s="68"/>
      <c r="E8788" s="68"/>
      <c r="F8788" s="68"/>
      <c r="G8788" s="68"/>
      <c r="H8788" s="68"/>
    </row>
    <row r="8789" spans="1:8" x14ac:dyDescent="0.3">
      <c r="A8789" s="68"/>
      <c r="B8789" s="68"/>
      <c r="C8789" s="68"/>
      <c r="D8789" s="68"/>
      <c r="E8789" s="68"/>
      <c r="F8789" s="68"/>
      <c r="G8789" s="68"/>
      <c r="H8789" s="68"/>
    </row>
    <row r="8790" spans="1:8" x14ac:dyDescent="0.3">
      <c r="A8790" s="68"/>
      <c r="B8790" s="68"/>
      <c r="C8790" s="68"/>
      <c r="D8790" s="68"/>
      <c r="E8790" s="68"/>
      <c r="F8790" s="68"/>
      <c r="G8790" s="68"/>
      <c r="H8790" s="68"/>
    </row>
    <row r="8791" spans="1:8" x14ac:dyDescent="0.3">
      <c r="A8791" s="68"/>
      <c r="B8791" s="68"/>
      <c r="C8791" s="68"/>
      <c r="D8791" s="68"/>
      <c r="E8791" s="68"/>
      <c r="F8791" s="68"/>
      <c r="G8791" s="68"/>
      <c r="H8791" s="68"/>
    </row>
    <row r="8792" spans="1:8" x14ac:dyDescent="0.3">
      <c r="A8792" s="68"/>
      <c r="B8792" s="68"/>
      <c r="C8792" s="68"/>
      <c r="D8792" s="68"/>
      <c r="E8792" s="68"/>
      <c r="F8792" s="68"/>
      <c r="G8792" s="68"/>
      <c r="H8792" s="68"/>
    </row>
    <row r="8793" spans="1:8" x14ac:dyDescent="0.3">
      <c r="A8793" s="68"/>
      <c r="B8793" s="68"/>
      <c r="C8793" s="68"/>
      <c r="D8793" s="68"/>
      <c r="E8793" s="68"/>
      <c r="F8793" s="68"/>
      <c r="G8793" s="68"/>
      <c r="H8793" s="68"/>
    </row>
    <row r="8794" spans="1:8" x14ac:dyDescent="0.3">
      <c r="A8794" s="68"/>
      <c r="B8794" s="68"/>
      <c r="C8794" s="68"/>
      <c r="D8794" s="68"/>
      <c r="E8794" s="68"/>
      <c r="F8794" s="68"/>
      <c r="G8794" s="68"/>
      <c r="H8794" s="68"/>
    </row>
    <row r="8795" spans="1:8" x14ac:dyDescent="0.3">
      <c r="A8795" s="68"/>
      <c r="B8795" s="68"/>
      <c r="C8795" s="68"/>
      <c r="D8795" s="68"/>
      <c r="E8795" s="68"/>
      <c r="F8795" s="68"/>
      <c r="G8795" s="68"/>
      <c r="H8795" s="68"/>
    </row>
    <row r="8796" spans="1:8" x14ac:dyDescent="0.3">
      <c r="A8796" s="68"/>
      <c r="B8796" s="68"/>
      <c r="C8796" s="68"/>
      <c r="D8796" s="68"/>
      <c r="E8796" s="68"/>
      <c r="F8796" s="68"/>
      <c r="G8796" s="68"/>
      <c r="H8796" s="68"/>
    </row>
    <row r="8797" spans="1:8" x14ac:dyDescent="0.3">
      <c r="A8797" s="68"/>
      <c r="B8797" s="68"/>
      <c r="C8797" s="68"/>
      <c r="D8797" s="68"/>
      <c r="E8797" s="68"/>
      <c r="F8797" s="68"/>
      <c r="G8797" s="68"/>
      <c r="H8797" s="68"/>
    </row>
    <row r="8798" spans="1:8" x14ac:dyDescent="0.3">
      <c r="A8798" s="68"/>
      <c r="B8798" s="68"/>
      <c r="C8798" s="68"/>
      <c r="D8798" s="68"/>
      <c r="E8798" s="68"/>
      <c r="F8798" s="68"/>
      <c r="G8798" s="68"/>
      <c r="H8798" s="68"/>
    </row>
    <row r="8799" spans="1:8" x14ac:dyDescent="0.3">
      <c r="A8799" s="68"/>
      <c r="B8799" s="68"/>
      <c r="C8799" s="68"/>
      <c r="D8799" s="68"/>
      <c r="E8799" s="68"/>
      <c r="F8799" s="68"/>
      <c r="G8799" s="68"/>
      <c r="H8799" s="68"/>
    </row>
    <row r="8800" spans="1:8" x14ac:dyDescent="0.3">
      <c r="A8800" s="68"/>
      <c r="B8800" s="68"/>
      <c r="C8800" s="68"/>
      <c r="D8800" s="68"/>
      <c r="E8800" s="68"/>
      <c r="F8800" s="68"/>
      <c r="G8800" s="68"/>
      <c r="H8800" s="68"/>
    </row>
    <row r="8801" spans="1:8" x14ac:dyDescent="0.3">
      <c r="A8801" s="68"/>
      <c r="B8801" s="68"/>
      <c r="C8801" s="68"/>
      <c r="D8801" s="68"/>
      <c r="E8801" s="68"/>
      <c r="F8801" s="68"/>
      <c r="G8801" s="68"/>
      <c r="H8801" s="68"/>
    </row>
    <row r="8802" spans="1:8" x14ac:dyDescent="0.3">
      <c r="A8802" s="68"/>
      <c r="B8802" s="68"/>
      <c r="C8802" s="68"/>
      <c r="D8802" s="68"/>
      <c r="E8802" s="68"/>
      <c r="F8802" s="68"/>
      <c r="G8802" s="68"/>
      <c r="H8802" s="68"/>
    </row>
    <row r="8803" spans="1:8" x14ac:dyDescent="0.3">
      <c r="A8803" s="68"/>
      <c r="B8803" s="68"/>
      <c r="C8803" s="68"/>
      <c r="D8803" s="68"/>
      <c r="E8803" s="68"/>
      <c r="F8803" s="68"/>
      <c r="G8803" s="68"/>
      <c r="H8803" s="68"/>
    </row>
    <row r="8804" spans="1:8" x14ac:dyDescent="0.3">
      <c r="A8804" s="68"/>
      <c r="B8804" s="68"/>
      <c r="C8804" s="68"/>
      <c r="D8804" s="68"/>
      <c r="E8804" s="68"/>
      <c r="F8804" s="68"/>
      <c r="G8804" s="68"/>
      <c r="H8804" s="68"/>
    </row>
    <row r="8805" spans="1:8" x14ac:dyDescent="0.3">
      <c r="A8805" s="68"/>
      <c r="B8805" s="68"/>
      <c r="C8805" s="68"/>
      <c r="D8805" s="68"/>
      <c r="E8805" s="68"/>
      <c r="F8805" s="68"/>
      <c r="G8805" s="68"/>
      <c r="H8805" s="68"/>
    </row>
    <row r="8806" spans="1:8" x14ac:dyDescent="0.3">
      <c r="A8806" s="68"/>
      <c r="B8806" s="68"/>
      <c r="C8806" s="68"/>
      <c r="D8806" s="68"/>
      <c r="E8806" s="68"/>
      <c r="F8806" s="68"/>
      <c r="G8806" s="68"/>
      <c r="H8806" s="68"/>
    </row>
    <row r="8807" spans="1:8" x14ac:dyDescent="0.3">
      <c r="A8807" s="68"/>
      <c r="B8807" s="68"/>
      <c r="C8807" s="68"/>
      <c r="D8807" s="68"/>
      <c r="E8807" s="68"/>
      <c r="F8807" s="68"/>
      <c r="G8807" s="68"/>
      <c r="H8807" s="68"/>
    </row>
    <row r="8808" spans="1:8" x14ac:dyDescent="0.3">
      <c r="A8808" s="68"/>
      <c r="B8808" s="68"/>
      <c r="C8808" s="68"/>
      <c r="D8808" s="68"/>
      <c r="E8808" s="68"/>
      <c r="F8808" s="68"/>
      <c r="G8808" s="68"/>
      <c r="H8808" s="68"/>
    </row>
    <row r="8809" spans="1:8" x14ac:dyDescent="0.3">
      <c r="A8809" s="68"/>
      <c r="B8809" s="68"/>
      <c r="C8809" s="68"/>
      <c r="D8809" s="68"/>
      <c r="E8809" s="68"/>
      <c r="F8809" s="68"/>
      <c r="G8809" s="68"/>
      <c r="H8809" s="68"/>
    </row>
    <row r="8810" spans="1:8" x14ac:dyDescent="0.3">
      <c r="A8810" s="68"/>
      <c r="B8810" s="68"/>
      <c r="C8810" s="68"/>
      <c r="D8810" s="68"/>
      <c r="E8810" s="68"/>
      <c r="F8810" s="68"/>
      <c r="G8810" s="68"/>
      <c r="H8810" s="68"/>
    </row>
    <row r="8811" spans="1:8" x14ac:dyDescent="0.3">
      <c r="A8811" s="68"/>
      <c r="B8811" s="68"/>
      <c r="C8811" s="68"/>
      <c r="D8811" s="68"/>
      <c r="E8811" s="68"/>
      <c r="F8811" s="68"/>
      <c r="G8811" s="68"/>
      <c r="H8811" s="68"/>
    </row>
    <row r="8812" spans="1:8" x14ac:dyDescent="0.3">
      <c r="A8812" s="68"/>
      <c r="B8812" s="68"/>
      <c r="C8812" s="68"/>
      <c r="D8812" s="68"/>
      <c r="E8812" s="68"/>
      <c r="F8812" s="68"/>
      <c r="G8812" s="68"/>
      <c r="H8812" s="68"/>
    </row>
    <row r="8813" spans="1:8" x14ac:dyDescent="0.3">
      <c r="A8813" s="68"/>
      <c r="B8813" s="68"/>
      <c r="C8813" s="68"/>
      <c r="D8813" s="68"/>
      <c r="E8813" s="68"/>
      <c r="F8813" s="68"/>
      <c r="G8813" s="68"/>
      <c r="H8813" s="68"/>
    </row>
    <row r="8814" spans="1:8" x14ac:dyDescent="0.3">
      <c r="A8814" s="68"/>
      <c r="B8814" s="68"/>
      <c r="C8814" s="68"/>
      <c r="D8814" s="68"/>
      <c r="E8814" s="68"/>
      <c r="F8814" s="68"/>
      <c r="G8814" s="68"/>
      <c r="H8814" s="68"/>
    </row>
    <row r="8815" spans="1:8" x14ac:dyDescent="0.3">
      <c r="A8815" s="68"/>
      <c r="B8815" s="68"/>
      <c r="C8815" s="68"/>
      <c r="D8815" s="68"/>
      <c r="E8815" s="68"/>
      <c r="F8815" s="68"/>
      <c r="G8815" s="68"/>
      <c r="H8815" s="68"/>
    </row>
    <row r="8816" spans="1:8" x14ac:dyDescent="0.3">
      <c r="A8816" s="68"/>
      <c r="B8816" s="68"/>
      <c r="C8816" s="68"/>
      <c r="D8816" s="68"/>
      <c r="E8816" s="68"/>
      <c r="F8816" s="68"/>
      <c r="G8816" s="68"/>
      <c r="H8816" s="68"/>
    </row>
    <row r="8817" spans="1:8" x14ac:dyDescent="0.3">
      <c r="A8817" s="68"/>
      <c r="B8817" s="68"/>
      <c r="C8817" s="68"/>
      <c r="D8817" s="68"/>
      <c r="E8817" s="68"/>
      <c r="F8817" s="68"/>
      <c r="G8817" s="68"/>
      <c r="H8817" s="68"/>
    </row>
    <row r="8818" spans="1:8" x14ac:dyDescent="0.3">
      <c r="A8818" s="68"/>
      <c r="B8818" s="68"/>
      <c r="C8818" s="68"/>
      <c r="D8818" s="68"/>
      <c r="E8818" s="68"/>
      <c r="F8818" s="68"/>
      <c r="G8818" s="68"/>
      <c r="H8818" s="68"/>
    </row>
    <row r="8819" spans="1:8" x14ac:dyDescent="0.3">
      <c r="A8819" s="68"/>
      <c r="B8819" s="68"/>
      <c r="C8819" s="68"/>
      <c r="D8819" s="68"/>
      <c r="E8819" s="68"/>
      <c r="F8819" s="68"/>
      <c r="G8819" s="68"/>
      <c r="H8819" s="68"/>
    </row>
    <row r="8820" spans="1:8" x14ac:dyDescent="0.3">
      <c r="A8820" s="68"/>
      <c r="B8820" s="68"/>
      <c r="C8820" s="68"/>
      <c r="D8820" s="68"/>
      <c r="E8820" s="68"/>
      <c r="F8820" s="68"/>
      <c r="G8820" s="68"/>
      <c r="H8820" s="68"/>
    </row>
    <row r="8821" spans="1:8" x14ac:dyDescent="0.3">
      <c r="A8821" s="68"/>
      <c r="B8821" s="68"/>
      <c r="C8821" s="68"/>
      <c r="D8821" s="68"/>
      <c r="E8821" s="68"/>
      <c r="F8821" s="68"/>
      <c r="G8821" s="68"/>
      <c r="H8821" s="68"/>
    </row>
    <row r="8822" spans="1:8" x14ac:dyDescent="0.3">
      <c r="A8822" s="68"/>
      <c r="B8822" s="68"/>
      <c r="C8822" s="68"/>
      <c r="D8822" s="68"/>
      <c r="E8822" s="68"/>
      <c r="F8822" s="68"/>
      <c r="G8822" s="68"/>
      <c r="H8822" s="68"/>
    </row>
    <row r="8823" spans="1:8" x14ac:dyDescent="0.3">
      <c r="A8823" s="68"/>
      <c r="B8823" s="68"/>
      <c r="C8823" s="68"/>
      <c r="D8823" s="68"/>
      <c r="E8823" s="68"/>
      <c r="F8823" s="68"/>
      <c r="G8823" s="68"/>
      <c r="H8823" s="68"/>
    </row>
    <row r="8824" spans="1:8" x14ac:dyDescent="0.3">
      <c r="A8824" s="68"/>
      <c r="B8824" s="68"/>
      <c r="C8824" s="68"/>
      <c r="D8824" s="68"/>
      <c r="E8824" s="68"/>
      <c r="F8824" s="68"/>
      <c r="G8824" s="68"/>
      <c r="H8824" s="68"/>
    </row>
    <row r="8825" spans="1:8" x14ac:dyDescent="0.3">
      <c r="A8825" s="68"/>
      <c r="B8825" s="68"/>
      <c r="C8825" s="68"/>
      <c r="D8825" s="68"/>
      <c r="E8825" s="68"/>
      <c r="F8825" s="68"/>
      <c r="G8825" s="68"/>
      <c r="H8825" s="68"/>
    </row>
    <row r="8826" spans="1:8" x14ac:dyDescent="0.3">
      <c r="A8826" s="68"/>
      <c r="B8826" s="68"/>
      <c r="C8826" s="68"/>
      <c r="D8826" s="68"/>
      <c r="E8826" s="68"/>
      <c r="F8826" s="68"/>
      <c r="G8826" s="68"/>
      <c r="H8826" s="68"/>
    </row>
    <row r="8827" spans="1:8" x14ac:dyDescent="0.3">
      <c r="A8827" s="68"/>
      <c r="B8827" s="68"/>
      <c r="C8827" s="68"/>
      <c r="D8827" s="68"/>
      <c r="E8827" s="68"/>
      <c r="F8827" s="68"/>
      <c r="G8827" s="68"/>
      <c r="H8827" s="68"/>
    </row>
    <row r="8828" spans="1:8" x14ac:dyDescent="0.3">
      <c r="A8828" s="68"/>
      <c r="B8828" s="68"/>
      <c r="C8828" s="68"/>
      <c r="D8828" s="68"/>
      <c r="E8828" s="68"/>
      <c r="F8828" s="68"/>
      <c r="G8828" s="68"/>
      <c r="H8828" s="68"/>
    </row>
    <row r="8829" spans="1:8" x14ac:dyDescent="0.3">
      <c r="A8829" s="68"/>
      <c r="B8829" s="68"/>
      <c r="C8829" s="68"/>
      <c r="D8829" s="68"/>
      <c r="E8829" s="68"/>
      <c r="F8829" s="68"/>
      <c r="G8829" s="68"/>
      <c r="H8829" s="68"/>
    </row>
    <row r="8830" spans="1:8" x14ac:dyDescent="0.3">
      <c r="A8830" s="68"/>
      <c r="B8830" s="68"/>
      <c r="C8830" s="68"/>
      <c r="D8830" s="68"/>
      <c r="E8830" s="68"/>
      <c r="F8830" s="68"/>
      <c r="G8830" s="68"/>
      <c r="H8830" s="68"/>
    </row>
    <row r="8831" spans="1:8" x14ac:dyDescent="0.3">
      <c r="A8831" s="68"/>
      <c r="B8831" s="68"/>
      <c r="C8831" s="68"/>
      <c r="D8831" s="68"/>
      <c r="E8831" s="68"/>
      <c r="F8831" s="68"/>
      <c r="G8831" s="68"/>
      <c r="H8831" s="68"/>
    </row>
    <row r="8832" spans="1:8" x14ac:dyDescent="0.3">
      <c r="A8832" s="68"/>
      <c r="B8832" s="68"/>
      <c r="C8832" s="68"/>
      <c r="D8832" s="68"/>
      <c r="E8832" s="68"/>
      <c r="F8832" s="68"/>
      <c r="G8832" s="68"/>
      <c r="H8832" s="68"/>
    </row>
    <row r="8833" spans="1:8" x14ac:dyDescent="0.3">
      <c r="A8833" s="68"/>
      <c r="B8833" s="68"/>
      <c r="C8833" s="68"/>
      <c r="D8833" s="68"/>
      <c r="E8833" s="68"/>
      <c r="F8833" s="68"/>
      <c r="G8833" s="68"/>
      <c r="H8833" s="68"/>
    </row>
    <row r="8834" spans="1:8" x14ac:dyDescent="0.3">
      <c r="A8834" s="68"/>
      <c r="B8834" s="68"/>
      <c r="C8834" s="68"/>
      <c r="D8834" s="68"/>
      <c r="E8834" s="68"/>
      <c r="F8834" s="68"/>
      <c r="G8834" s="68"/>
      <c r="H8834" s="68"/>
    </row>
    <row r="8835" spans="1:8" x14ac:dyDescent="0.3">
      <c r="A8835" s="68"/>
      <c r="B8835" s="68"/>
      <c r="C8835" s="68"/>
      <c r="D8835" s="68"/>
      <c r="E8835" s="68"/>
      <c r="F8835" s="68"/>
      <c r="G8835" s="68"/>
      <c r="H8835" s="68"/>
    </row>
    <row r="8836" spans="1:8" x14ac:dyDescent="0.3">
      <c r="A8836" s="68"/>
      <c r="B8836" s="68"/>
      <c r="C8836" s="68"/>
      <c r="D8836" s="68"/>
      <c r="E8836" s="68"/>
      <c r="F8836" s="68"/>
      <c r="G8836" s="68"/>
      <c r="H8836" s="68"/>
    </row>
    <row r="8837" spans="1:8" x14ac:dyDescent="0.3">
      <c r="A8837" s="68"/>
      <c r="B8837" s="68"/>
      <c r="C8837" s="68"/>
      <c r="D8837" s="68"/>
      <c r="E8837" s="68"/>
      <c r="F8837" s="68"/>
      <c r="G8837" s="68"/>
      <c r="H8837" s="68"/>
    </row>
    <row r="8838" spans="1:8" x14ac:dyDescent="0.3">
      <c r="A8838" s="68"/>
      <c r="B8838" s="68"/>
      <c r="C8838" s="68"/>
      <c r="D8838" s="68"/>
      <c r="E8838" s="68"/>
      <c r="F8838" s="68"/>
      <c r="G8838" s="68"/>
      <c r="H8838" s="68"/>
    </row>
    <row r="8839" spans="1:8" x14ac:dyDescent="0.3">
      <c r="A8839" s="68"/>
      <c r="B8839" s="68"/>
      <c r="C8839" s="68"/>
      <c r="D8839" s="68"/>
      <c r="E8839" s="68"/>
      <c r="F8839" s="68"/>
      <c r="G8839" s="68"/>
      <c r="H8839" s="68"/>
    </row>
    <row r="8840" spans="1:8" x14ac:dyDescent="0.3">
      <c r="A8840" s="68"/>
      <c r="B8840" s="68"/>
      <c r="C8840" s="68"/>
      <c r="D8840" s="68"/>
      <c r="E8840" s="68"/>
      <c r="F8840" s="68"/>
      <c r="G8840" s="68"/>
      <c r="H8840" s="68"/>
    </row>
    <row r="8841" spans="1:8" x14ac:dyDescent="0.3">
      <c r="A8841" s="68"/>
      <c r="B8841" s="68"/>
      <c r="C8841" s="68"/>
      <c r="D8841" s="68"/>
      <c r="E8841" s="68"/>
      <c r="F8841" s="68"/>
      <c r="G8841" s="68"/>
      <c r="H8841" s="68"/>
    </row>
    <row r="8842" spans="1:8" x14ac:dyDescent="0.3">
      <c r="A8842" s="68"/>
      <c r="B8842" s="68"/>
      <c r="C8842" s="68"/>
      <c r="D8842" s="68"/>
      <c r="E8842" s="68"/>
      <c r="F8842" s="68"/>
      <c r="G8842" s="68"/>
      <c r="H8842" s="68"/>
    </row>
    <row r="8843" spans="1:8" x14ac:dyDescent="0.3">
      <c r="A8843" s="68"/>
      <c r="B8843" s="68"/>
      <c r="C8843" s="68"/>
      <c r="D8843" s="68"/>
      <c r="E8843" s="68"/>
      <c r="F8843" s="68"/>
      <c r="G8843" s="68"/>
      <c r="H8843" s="68"/>
    </row>
    <row r="8844" spans="1:8" x14ac:dyDescent="0.3">
      <c r="A8844" s="68"/>
      <c r="B8844" s="68"/>
      <c r="C8844" s="68"/>
      <c r="D8844" s="68"/>
      <c r="E8844" s="68"/>
      <c r="F8844" s="68"/>
      <c r="G8844" s="68"/>
      <c r="H8844" s="68"/>
    </row>
    <row r="8845" spans="1:8" x14ac:dyDescent="0.3">
      <c r="A8845" s="68"/>
      <c r="B8845" s="68"/>
      <c r="C8845" s="68"/>
      <c r="D8845" s="68"/>
      <c r="E8845" s="68"/>
      <c r="F8845" s="68"/>
      <c r="G8845" s="68"/>
      <c r="H8845" s="68"/>
    </row>
    <row r="8846" spans="1:8" x14ac:dyDescent="0.3">
      <c r="A8846" s="68"/>
      <c r="B8846" s="68"/>
      <c r="C8846" s="68"/>
      <c r="D8846" s="68"/>
      <c r="E8846" s="68"/>
      <c r="F8846" s="68"/>
      <c r="G8846" s="68"/>
      <c r="H8846" s="68"/>
    </row>
    <row r="8847" spans="1:8" x14ac:dyDescent="0.3">
      <c r="A8847" s="68"/>
      <c r="B8847" s="68"/>
      <c r="C8847" s="68"/>
      <c r="D8847" s="68"/>
      <c r="E8847" s="68"/>
      <c r="F8847" s="68"/>
      <c r="G8847" s="68"/>
      <c r="H8847" s="68"/>
    </row>
    <row r="8848" spans="1:8" x14ac:dyDescent="0.3">
      <c r="A8848" s="68"/>
      <c r="B8848" s="68"/>
      <c r="C8848" s="68"/>
      <c r="D8848" s="68"/>
      <c r="E8848" s="68"/>
      <c r="F8848" s="68"/>
      <c r="G8848" s="68"/>
      <c r="H8848" s="68"/>
    </row>
    <row r="8849" spans="1:8" x14ac:dyDescent="0.3">
      <c r="A8849" s="68"/>
      <c r="B8849" s="68"/>
      <c r="C8849" s="68"/>
      <c r="D8849" s="68"/>
      <c r="E8849" s="68"/>
      <c r="F8849" s="68"/>
      <c r="G8849" s="68"/>
      <c r="H8849" s="68"/>
    </row>
    <row r="8850" spans="1:8" x14ac:dyDescent="0.3">
      <c r="A8850" s="68"/>
      <c r="B8850" s="68"/>
      <c r="C8850" s="68"/>
      <c r="D8850" s="68"/>
      <c r="E8850" s="68"/>
      <c r="F8850" s="68"/>
      <c r="G8850" s="68"/>
      <c r="H8850" s="68"/>
    </row>
    <row r="8851" spans="1:8" x14ac:dyDescent="0.3">
      <c r="A8851" s="68"/>
      <c r="B8851" s="68"/>
      <c r="C8851" s="68"/>
      <c r="D8851" s="68"/>
      <c r="E8851" s="68"/>
      <c r="F8851" s="68"/>
      <c r="G8851" s="68"/>
      <c r="H8851" s="68"/>
    </row>
    <row r="8852" spans="1:8" x14ac:dyDescent="0.3">
      <c r="A8852" s="68"/>
      <c r="B8852" s="68"/>
      <c r="C8852" s="68"/>
      <c r="D8852" s="68"/>
      <c r="E8852" s="68"/>
      <c r="F8852" s="68"/>
      <c r="G8852" s="68"/>
      <c r="H8852" s="68"/>
    </row>
    <row r="8853" spans="1:8" x14ac:dyDescent="0.3">
      <c r="A8853" s="68"/>
      <c r="B8853" s="68"/>
      <c r="C8853" s="68"/>
      <c r="D8853" s="68"/>
      <c r="E8853" s="68"/>
      <c r="F8853" s="68"/>
      <c r="G8853" s="68"/>
      <c r="H8853" s="68"/>
    </row>
    <row r="8854" spans="1:8" x14ac:dyDescent="0.3">
      <c r="A8854" s="68"/>
      <c r="B8854" s="68"/>
      <c r="C8854" s="68"/>
      <c r="D8854" s="68"/>
      <c r="E8854" s="68"/>
      <c r="F8854" s="68"/>
      <c r="G8854" s="68"/>
      <c r="H8854" s="68"/>
    </row>
    <row r="8855" spans="1:8" x14ac:dyDescent="0.3">
      <c r="A8855" s="68"/>
      <c r="B8855" s="68"/>
      <c r="C8855" s="68"/>
      <c r="D8855" s="68"/>
      <c r="E8855" s="68"/>
      <c r="F8855" s="68"/>
      <c r="G8855" s="68"/>
      <c r="H8855" s="68"/>
    </row>
    <row r="8856" spans="1:8" x14ac:dyDescent="0.3">
      <c r="A8856" s="68"/>
      <c r="B8856" s="68"/>
      <c r="C8856" s="68"/>
      <c r="D8856" s="68"/>
      <c r="E8856" s="68"/>
      <c r="F8856" s="68"/>
      <c r="G8856" s="68"/>
      <c r="H8856" s="68"/>
    </row>
    <row r="8857" spans="1:8" x14ac:dyDescent="0.3">
      <c r="A8857" s="68"/>
      <c r="B8857" s="68"/>
      <c r="C8857" s="68"/>
      <c r="D8857" s="68"/>
      <c r="E8857" s="68"/>
      <c r="F8857" s="68"/>
      <c r="G8857" s="68"/>
      <c r="H8857" s="68"/>
    </row>
    <row r="8858" spans="1:8" x14ac:dyDescent="0.3">
      <c r="A8858" s="68"/>
      <c r="B8858" s="68"/>
      <c r="C8858" s="68"/>
      <c r="D8858" s="68"/>
      <c r="E8858" s="68"/>
      <c r="F8858" s="68"/>
      <c r="G8858" s="68"/>
      <c r="H8858" s="68"/>
    </row>
    <row r="8859" spans="1:8" x14ac:dyDescent="0.3">
      <c r="A8859" s="68"/>
      <c r="B8859" s="68"/>
      <c r="C8859" s="68"/>
      <c r="D8859" s="68"/>
      <c r="E8859" s="68"/>
      <c r="F8859" s="68"/>
      <c r="G8859" s="68"/>
      <c r="H8859" s="68"/>
    </row>
    <row r="8860" spans="1:8" x14ac:dyDescent="0.3">
      <c r="A8860" s="68"/>
      <c r="B8860" s="68"/>
      <c r="C8860" s="68"/>
      <c r="D8860" s="68"/>
      <c r="E8860" s="68"/>
      <c r="F8860" s="68"/>
      <c r="G8860" s="68"/>
      <c r="H8860" s="68"/>
    </row>
    <row r="8861" spans="1:8" x14ac:dyDescent="0.3">
      <c r="A8861" s="68"/>
      <c r="B8861" s="68"/>
      <c r="C8861" s="68"/>
      <c r="D8861" s="68"/>
      <c r="E8861" s="68"/>
      <c r="F8861" s="68"/>
      <c r="G8861" s="68"/>
      <c r="H8861" s="68"/>
    </row>
    <row r="8862" spans="1:8" x14ac:dyDescent="0.3">
      <c r="A8862" s="68"/>
      <c r="B8862" s="68"/>
      <c r="C8862" s="68"/>
      <c r="D8862" s="68"/>
      <c r="E8862" s="68"/>
      <c r="F8862" s="68"/>
      <c r="G8862" s="68"/>
      <c r="H8862" s="68"/>
    </row>
    <row r="8863" spans="1:8" x14ac:dyDescent="0.3">
      <c r="A8863" s="68"/>
      <c r="B8863" s="68"/>
      <c r="C8863" s="68"/>
      <c r="D8863" s="68"/>
      <c r="E8863" s="68"/>
      <c r="F8863" s="68"/>
      <c r="G8863" s="68"/>
      <c r="H8863" s="68"/>
    </row>
    <row r="8864" spans="1:8" x14ac:dyDescent="0.3">
      <c r="A8864" s="68"/>
      <c r="B8864" s="68"/>
      <c r="C8864" s="68"/>
      <c r="D8864" s="68"/>
      <c r="E8864" s="68"/>
      <c r="F8864" s="68"/>
      <c r="G8864" s="68"/>
      <c r="H8864" s="68"/>
    </row>
    <row r="8865" spans="1:8" x14ac:dyDescent="0.3">
      <c r="A8865" s="68"/>
      <c r="B8865" s="68"/>
      <c r="C8865" s="68"/>
      <c r="D8865" s="68"/>
      <c r="E8865" s="68"/>
      <c r="F8865" s="68"/>
      <c r="G8865" s="68"/>
      <c r="H8865" s="68"/>
    </row>
    <row r="8866" spans="1:8" x14ac:dyDescent="0.3">
      <c r="A8866" s="68"/>
      <c r="B8866" s="68"/>
      <c r="C8866" s="68"/>
      <c r="D8866" s="68"/>
      <c r="E8866" s="68"/>
      <c r="F8866" s="68"/>
      <c r="G8866" s="68"/>
      <c r="H8866" s="68"/>
    </row>
    <row r="8867" spans="1:8" x14ac:dyDescent="0.3">
      <c r="A8867" s="68"/>
      <c r="B8867" s="68"/>
      <c r="C8867" s="68"/>
      <c r="D8867" s="68"/>
      <c r="E8867" s="68"/>
      <c r="F8867" s="68"/>
      <c r="G8867" s="68"/>
      <c r="H8867" s="68"/>
    </row>
    <row r="8868" spans="1:8" x14ac:dyDescent="0.3">
      <c r="A8868" s="68"/>
      <c r="B8868" s="68"/>
      <c r="C8868" s="68"/>
      <c r="D8868" s="68"/>
      <c r="E8868" s="68"/>
      <c r="F8868" s="68"/>
      <c r="G8868" s="68"/>
      <c r="H8868" s="68"/>
    </row>
    <row r="8869" spans="1:8" x14ac:dyDescent="0.3">
      <c r="A8869" s="68"/>
      <c r="B8869" s="68"/>
      <c r="C8869" s="68"/>
      <c r="D8869" s="68"/>
      <c r="E8869" s="68"/>
      <c r="F8869" s="68"/>
      <c r="G8869" s="68"/>
      <c r="H8869" s="68"/>
    </row>
    <row r="8870" spans="1:8" x14ac:dyDescent="0.3">
      <c r="A8870" s="68"/>
      <c r="B8870" s="68"/>
      <c r="C8870" s="68"/>
      <c r="D8870" s="68"/>
      <c r="E8870" s="68"/>
      <c r="F8870" s="68"/>
      <c r="G8870" s="68"/>
      <c r="H8870" s="68"/>
    </row>
    <row r="8871" spans="1:8" x14ac:dyDescent="0.3">
      <c r="A8871" s="68"/>
      <c r="B8871" s="68"/>
      <c r="C8871" s="68"/>
      <c r="D8871" s="68"/>
      <c r="E8871" s="68"/>
      <c r="F8871" s="68"/>
      <c r="G8871" s="68"/>
      <c r="H8871" s="68"/>
    </row>
    <row r="8872" spans="1:8" x14ac:dyDescent="0.3">
      <c r="A8872" s="68"/>
      <c r="B8872" s="68"/>
      <c r="C8872" s="68"/>
      <c r="D8872" s="68"/>
      <c r="E8872" s="68"/>
      <c r="F8872" s="68"/>
      <c r="G8872" s="68"/>
      <c r="H8872" s="68"/>
    </row>
    <row r="8873" spans="1:8" x14ac:dyDescent="0.3">
      <c r="A8873" s="68"/>
      <c r="B8873" s="68"/>
      <c r="C8873" s="68"/>
      <c r="D8873" s="68"/>
      <c r="E8873" s="68"/>
      <c r="F8873" s="68"/>
      <c r="G8873" s="68"/>
      <c r="H8873" s="68"/>
    </row>
    <row r="8874" spans="1:8" x14ac:dyDescent="0.3">
      <c r="A8874" s="68"/>
      <c r="B8874" s="68"/>
      <c r="C8874" s="68"/>
      <c r="D8874" s="68"/>
      <c r="E8874" s="68"/>
      <c r="F8874" s="68"/>
      <c r="G8874" s="68"/>
      <c r="H8874" s="68"/>
    </row>
    <row r="8875" spans="1:8" x14ac:dyDescent="0.3">
      <c r="A8875" s="68"/>
      <c r="B8875" s="68"/>
      <c r="C8875" s="68"/>
      <c r="D8875" s="68"/>
      <c r="E8875" s="68"/>
      <c r="F8875" s="68"/>
      <c r="G8875" s="68"/>
      <c r="H8875" s="68"/>
    </row>
    <row r="8876" spans="1:8" x14ac:dyDescent="0.3">
      <c r="A8876" s="68"/>
      <c r="B8876" s="68"/>
      <c r="C8876" s="68"/>
      <c r="D8876" s="68"/>
      <c r="E8876" s="68"/>
      <c r="F8876" s="68"/>
      <c r="G8876" s="68"/>
      <c r="H8876" s="68"/>
    </row>
    <row r="8877" spans="1:8" x14ac:dyDescent="0.3">
      <c r="A8877" s="68"/>
      <c r="B8877" s="68"/>
      <c r="C8877" s="68"/>
      <c r="D8877" s="68"/>
      <c r="E8877" s="68"/>
      <c r="F8877" s="68"/>
      <c r="G8877" s="68"/>
      <c r="H8877" s="68"/>
    </row>
    <row r="8878" spans="1:8" x14ac:dyDescent="0.3">
      <c r="A8878" s="68"/>
      <c r="B8878" s="68"/>
      <c r="C8878" s="68"/>
      <c r="D8878" s="68"/>
      <c r="E8878" s="68"/>
      <c r="F8878" s="68"/>
      <c r="G8878" s="68"/>
      <c r="H8878" s="68"/>
    </row>
    <row r="8879" spans="1:8" x14ac:dyDescent="0.3">
      <c r="A8879" s="68"/>
      <c r="B8879" s="68"/>
      <c r="C8879" s="68"/>
      <c r="D8879" s="68"/>
      <c r="E8879" s="68"/>
      <c r="F8879" s="68"/>
      <c r="G8879" s="68"/>
      <c r="H8879" s="68"/>
    </row>
    <row r="8880" spans="1:8" x14ac:dyDescent="0.3">
      <c r="A8880" s="68"/>
      <c r="B8880" s="68"/>
      <c r="C8880" s="68"/>
      <c r="D8880" s="68"/>
      <c r="E8880" s="68"/>
      <c r="F8880" s="68"/>
      <c r="G8880" s="68"/>
      <c r="H8880" s="68"/>
    </row>
    <row r="8881" spans="1:8" x14ac:dyDescent="0.3">
      <c r="A8881" s="68"/>
      <c r="B8881" s="68"/>
      <c r="C8881" s="68"/>
      <c r="D8881" s="68"/>
      <c r="E8881" s="68"/>
      <c r="F8881" s="68"/>
      <c r="G8881" s="68"/>
      <c r="H8881" s="68"/>
    </row>
    <row r="8882" spans="1:8" x14ac:dyDescent="0.3">
      <c r="A8882" s="68"/>
      <c r="B8882" s="68"/>
      <c r="C8882" s="68"/>
      <c r="D8882" s="68"/>
      <c r="E8882" s="68"/>
      <c r="F8882" s="68"/>
      <c r="G8882" s="68"/>
      <c r="H8882" s="68"/>
    </row>
    <row r="8883" spans="1:8" x14ac:dyDescent="0.3">
      <c r="A8883" s="68"/>
      <c r="B8883" s="68"/>
      <c r="C8883" s="68"/>
      <c r="D8883" s="68"/>
      <c r="E8883" s="68"/>
      <c r="F8883" s="68"/>
      <c r="G8883" s="68"/>
      <c r="H8883" s="68"/>
    </row>
    <row r="8884" spans="1:8" x14ac:dyDescent="0.3">
      <c r="A8884" s="68"/>
      <c r="B8884" s="68"/>
      <c r="C8884" s="68"/>
      <c r="D8884" s="68"/>
      <c r="E8884" s="68"/>
      <c r="F8884" s="68"/>
      <c r="G8884" s="68"/>
      <c r="H8884" s="68"/>
    </row>
    <row r="8885" spans="1:8" x14ac:dyDescent="0.3">
      <c r="A8885" s="68"/>
      <c r="B8885" s="68"/>
      <c r="C8885" s="68"/>
      <c r="D8885" s="68"/>
      <c r="E8885" s="68"/>
      <c r="F8885" s="68"/>
      <c r="G8885" s="68"/>
      <c r="H8885" s="68"/>
    </row>
    <row r="8886" spans="1:8" x14ac:dyDescent="0.3">
      <c r="A8886" s="68"/>
      <c r="B8886" s="68"/>
      <c r="C8886" s="68"/>
      <c r="D8886" s="68"/>
      <c r="E8886" s="68"/>
      <c r="F8886" s="68"/>
      <c r="G8886" s="68"/>
      <c r="H8886" s="68"/>
    </row>
    <row r="8887" spans="1:8" x14ac:dyDescent="0.3">
      <c r="A8887" s="68"/>
      <c r="B8887" s="68"/>
      <c r="C8887" s="68"/>
      <c r="D8887" s="68"/>
      <c r="E8887" s="68"/>
      <c r="F8887" s="68"/>
      <c r="G8887" s="68"/>
      <c r="H8887" s="68"/>
    </row>
    <row r="8888" spans="1:8" x14ac:dyDescent="0.3">
      <c r="A8888" s="68"/>
      <c r="B8888" s="68"/>
      <c r="C8888" s="68"/>
      <c r="D8888" s="68"/>
      <c r="E8888" s="68"/>
      <c r="F8888" s="68"/>
      <c r="G8888" s="68"/>
      <c r="H8888" s="68"/>
    </row>
    <row r="8889" spans="1:8" x14ac:dyDescent="0.3">
      <c r="A8889" s="68"/>
      <c r="B8889" s="68"/>
      <c r="C8889" s="68"/>
      <c r="D8889" s="68"/>
      <c r="E8889" s="68"/>
      <c r="F8889" s="68"/>
      <c r="G8889" s="68"/>
      <c r="H8889" s="68"/>
    </row>
    <row r="8890" spans="1:8" x14ac:dyDescent="0.3">
      <c r="A8890" s="68"/>
      <c r="B8890" s="68"/>
      <c r="C8890" s="68"/>
      <c r="D8890" s="68"/>
      <c r="E8890" s="68"/>
      <c r="F8890" s="68"/>
      <c r="G8890" s="68"/>
      <c r="H8890" s="68"/>
    </row>
    <row r="8891" spans="1:8" x14ac:dyDescent="0.3">
      <c r="A8891" s="68"/>
      <c r="B8891" s="68"/>
      <c r="C8891" s="68"/>
      <c r="D8891" s="68"/>
      <c r="E8891" s="68"/>
      <c r="F8891" s="68"/>
      <c r="G8891" s="68"/>
      <c r="H8891" s="68"/>
    </row>
    <row r="8892" spans="1:8" x14ac:dyDescent="0.3">
      <c r="A8892" s="68"/>
      <c r="B8892" s="68"/>
      <c r="C8892" s="68"/>
      <c r="D8892" s="68"/>
      <c r="E8892" s="68"/>
      <c r="F8892" s="68"/>
      <c r="G8892" s="68"/>
      <c r="H8892" s="68"/>
    </row>
    <row r="8893" spans="1:8" x14ac:dyDescent="0.3">
      <c r="A8893" s="68"/>
      <c r="B8893" s="68"/>
      <c r="C8893" s="68"/>
      <c r="D8893" s="68"/>
      <c r="E8893" s="68"/>
      <c r="F8893" s="68"/>
      <c r="G8893" s="68"/>
      <c r="H8893" s="68"/>
    </row>
    <row r="8894" spans="1:8" x14ac:dyDescent="0.3">
      <c r="A8894" s="68"/>
      <c r="B8894" s="68"/>
      <c r="C8894" s="68"/>
      <c r="D8894" s="68"/>
      <c r="E8894" s="68"/>
      <c r="F8894" s="68"/>
      <c r="G8894" s="68"/>
      <c r="H8894" s="68"/>
    </row>
    <row r="8895" spans="1:8" x14ac:dyDescent="0.3">
      <c r="A8895" s="68"/>
      <c r="B8895" s="68"/>
      <c r="C8895" s="68"/>
      <c r="D8895" s="68"/>
      <c r="E8895" s="68"/>
      <c r="F8895" s="68"/>
      <c r="G8895" s="68"/>
      <c r="H8895" s="68"/>
    </row>
    <row r="8896" spans="1:8" x14ac:dyDescent="0.3">
      <c r="A8896" s="68"/>
      <c r="B8896" s="68"/>
      <c r="C8896" s="68"/>
      <c r="D8896" s="68"/>
      <c r="E8896" s="68"/>
      <c r="F8896" s="68"/>
      <c r="G8896" s="68"/>
      <c r="H8896" s="68"/>
    </row>
    <row r="8897" spans="1:8" x14ac:dyDescent="0.3">
      <c r="A8897" s="68"/>
      <c r="B8897" s="68"/>
      <c r="C8897" s="68"/>
      <c r="D8897" s="68"/>
      <c r="E8897" s="68"/>
      <c r="F8897" s="68"/>
      <c r="G8897" s="68"/>
      <c r="H8897" s="68"/>
    </row>
    <row r="8898" spans="1:8" x14ac:dyDescent="0.3">
      <c r="A8898" s="68"/>
      <c r="B8898" s="68"/>
      <c r="C8898" s="68"/>
      <c r="D8898" s="68"/>
      <c r="E8898" s="68"/>
      <c r="F8898" s="68"/>
      <c r="G8898" s="68"/>
      <c r="H8898" s="68"/>
    </row>
    <row r="8899" spans="1:8" x14ac:dyDescent="0.3">
      <c r="A8899" s="68"/>
      <c r="B8899" s="68"/>
      <c r="C8899" s="68"/>
      <c r="D8899" s="68"/>
      <c r="E8899" s="68"/>
      <c r="F8899" s="68"/>
      <c r="G8899" s="68"/>
      <c r="H8899" s="68"/>
    </row>
    <row r="8900" spans="1:8" x14ac:dyDescent="0.3">
      <c r="A8900" s="68"/>
      <c r="B8900" s="68"/>
      <c r="C8900" s="68"/>
      <c r="D8900" s="68"/>
      <c r="E8900" s="68"/>
      <c r="F8900" s="68"/>
      <c r="G8900" s="68"/>
      <c r="H8900" s="68"/>
    </row>
    <row r="8901" spans="1:8" x14ac:dyDescent="0.3">
      <c r="A8901" s="68"/>
      <c r="B8901" s="68"/>
      <c r="C8901" s="68"/>
      <c r="D8901" s="68"/>
      <c r="E8901" s="68"/>
      <c r="F8901" s="68"/>
      <c r="G8901" s="68"/>
      <c r="H8901" s="68"/>
    </row>
    <row r="8902" spans="1:8" x14ac:dyDescent="0.3">
      <c r="A8902" s="68"/>
      <c r="B8902" s="68"/>
      <c r="C8902" s="68"/>
      <c r="D8902" s="68"/>
      <c r="E8902" s="68"/>
      <c r="F8902" s="68"/>
      <c r="G8902" s="68"/>
      <c r="H8902" s="68"/>
    </row>
    <row r="8903" spans="1:8" x14ac:dyDescent="0.3">
      <c r="A8903" s="68"/>
      <c r="B8903" s="68"/>
      <c r="C8903" s="68"/>
      <c r="D8903" s="68"/>
      <c r="E8903" s="68"/>
      <c r="F8903" s="68"/>
      <c r="G8903" s="68"/>
      <c r="H8903" s="68"/>
    </row>
    <row r="8904" spans="1:8" x14ac:dyDescent="0.3">
      <c r="A8904" s="68"/>
      <c r="B8904" s="68"/>
      <c r="C8904" s="68"/>
      <c r="D8904" s="68"/>
      <c r="E8904" s="68"/>
      <c r="F8904" s="68"/>
      <c r="G8904" s="68"/>
      <c r="H8904" s="68"/>
    </row>
    <row r="8905" spans="1:8" x14ac:dyDescent="0.3">
      <c r="A8905" s="68"/>
      <c r="B8905" s="68"/>
      <c r="C8905" s="68"/>
      <c r="D8905" s="68"/>
      <c r="E8905" s="68"/>
      <c r="F8905" s="68"/>
      <c r="G8905" s="68"/>
      <c r="H8905" s="68"/>
    </row>
    <row r="8906" spans="1:8" x14ac:dyDescent="0.3">
      <c r="A8906" s="68"/>
      <c r="B8906" s="68"/>
      <c r="C8906" s="68"/>
      <c r="D8906" s="68"/>
      <c r="E8906" s="68"/>
      <c r="F8906" s="68"/>
      <c r="G8906" s="68"/>
      <c r="H8906" s="68"/>
    </row>
    <row r="8907" spans="1:8" x14ac:dyDescent="0.3">
      <c r="A8907" s="68"/>
      <c r="B8907" s="68"/>
      <c r="C8907" s="68"/>
      <c r="D8907" s="68"/>
      <c r="E8907" s="68"/>
      <c r="F8907" s="68"/>
      <c r="G8907" s="68"/>
      <c r="H8907" s="68"/>
    </row>
    <row r="8908" spans="1:8" x14ac:dyDescent="0.3">
      <c r="A8908" s="68"/>
      <c r="B8908" s="68"/>
      <c r="C8908" s="68"/>
      <c r="D8908" s="68"/>
      <c r="E8908" s="68"/>
      <c r="F8908" s="68"/>
      <c r="G8908" s="68"/>
      <c r="H8908" s="68"/>
    </row>
    <row r="8909" spans="1:8" x14ac:dyDescent="0.3">
      <c r="A8909" s="68"/>
      <c r="B8909" s="68"/>
      <c r="C8909" s="68"/>
      <c r="D8909" s="68"/>
      <c r="E8909" s="68"/>
      <c r="F8909" s="68"/>
      <c r="G8909" s="68"/>
      <c r="H8909" s="68"/>
    </row>
    <row r="8910" spans="1:8" x14ac:dyDescent="0.3">
      <c r="A8910" s="68"/>
      <c r="B8910" s="68"/>
      <c r="C8910" s="68"/>
      <c r="D8910" s="68"/>
      <c r="E8910" s="68"/>
      <c r="F8910" s="68"/>
      <c r="G8910" s="68"/>
      <c r="H8910" s="68"/>
    </row>
    <row r="8911" spans="1:8" x14ac:dyDescent="0.3">
      <c r="A8911" s="68"/>
      <c r="B8911" s="68"/>
      <c r="C8911" s="68"/>
      <c r="D8911" s="68"/>
      <c r="E8911" s="68"/>
      <c r="F8911" s="68"/>
      <c r="G8911" s="68"/>
      <c r="H8911" s="68"/>
    </row>
    <row r="8912" spans="1:8" x14ac:dyDescent="0.3">
      <c r="A8912" s="68"/>
      <c r="B8912" s="68"/>
      <c r="C8912" s="68"/>
      <c r="D8912" s="68"/>
      <c r="E8912" s="68"/>
      <c r="F8912" s="68"/>
      <c r="G8912" s="68"/>
      <c r="H8912" s="68"/>
    </row>
    <row r="8913" spans="1:8" x14ac:dyDescent="0.3">
      <c r="A8913" s="68"/>
      <c r="B8913" s="68"/>
      <c r="C8913" s="68"/>
      <c r="D8913" s="68"/>
      <c r="E8913" s="68"/>
      <c r="F8913" s="68"/>
      <c r="G8913" s="68"/>
      <c r="H8913" s="68"/>
    </row>
    <row r="8914" spans="1:8" x14ac:dyDescent="0.3">
      <c r="A8914" s="68"/>
      <c r="B8914" s="68"/>
      <c r="C8914" s="68"/>
      <c r="D8914" s="68"/>
      <c r="E8914" s="68"/>
      <c r="F8914" s="68"/>
      <c r="G8914" s="68"/>
      <c r="H8914" s="68"/>
    </row>
    <row r="8915" spans="1:8" x14ac:dyDescent="0.3">
      <c r="A8915" s="68"/>
      <c r="B8915" s="68"/>
      <c r="C8915" s="68"/>
      <c r="D8915" s="68"/>
      <c r="E8915" s="68"/>
      <c r="F8915" s="68"/>
      <c r="G8915" s="68"/>
      <c r="H8915" s="68"/>
    </row>
    <row r="8916" spans="1:8" x14ac:dyDescent="0.3">
      <c r="A8916" s="68"/>
      <c r="B8916" s="68"/>
      <c r="C8916" s="68"/>
      <c r="D8916" s="68"/>
      <c r="E8916" s="68"/>
      <c r="F8916" s="68"/>
      <c r="G8916" s="68"/>
      <c r="H8916" s="68"/>
    </row>
    <row r="8917" spans="1:8" x14ac:dyDescent="0.3">
      <c r="A8917" s="68"/>
      <c r="B8917" s="68"/>
      <c r="C8917" s="68"/>
      <c r="D8917" s="68"/>
      <c r="E8917" s="68"/>
      <c r="F8917" s="68"/>
      <c r="G8917" s="68"/>
      <c r="H8917" s="68"/>
    </row>
    <row r="8918" spans="1:8" x14ac:dyDescent="0.3">
      <c r="A8918" s="68"/>
      <c r="B8918" s="68"/>
      <c r="C8918" s="68"/>
      <c r="D8918" s="68"/>
      <c r="E8918" s="68"/>
      <c r="F8918" s="68"/>
      <c r="G8918" s="68"/>
      <c r="H8918" s="68"/>
    </row>
    <row r="8919" spans="1:8" x14ac:dyDescent="0.3">
      <c r="A8919" s="68"/>
      <c r="B8919" s="68"/>
      <c r="C8919" s="68"/>
      <c r="D8919" s="68"/>
      <c r="E8919" s="68"/>
      <c r="F8919" s="68"/>
      <c r="G8919" s="68"/>
      <c r="H8919" s="68"/>
    </row>
    <row r="8920" spans="1:8" x14ac:dyDescent="0.3">
      <c r="A8920" s="68"/>
      <c r="B8920" s="68"/>
      <c r="C8920" s="68"/>
      <c r="D8920" s="68"/>
      <c r="E8920" s="68"/>
      <c r="F8920" s="68"/>
      <c r="G8920" s="68"/>
      <c r="H8920" s="68"/>
    </row>
    <row r="8921" spans="1:8" x14ac:dyDescent="0.3">
      <c r="A8921" s="68"/>
      <c r="B8921" s="68"/>
      <c r="C8921" s="68"/>
      <c r="D8921" s="68"/>
      <c r="E8921" s="68"/>
      <c r="F8921" s="68"/>
      <c r="G8921" s="68"/>
      <c r="H8921" s="68"/>
    </row>
    <row r="8922" spans="1:8" x14ac:dyDescent="0.3">
      <c r="A8922" s="68"/>
      <c r="B8922" s="68"/>
      <c r="C8922" s="68"/>
      <c r="D8922" s="68"/>
      <c r="E8922" s="68"/>
      <c r="F8922" s="68"/>
      <c r="G8922" s="68"/>
      <c r="H8922" s="68"/>
    </row>
    <row r="8923" spans="1:8" x14ac:dyDescent="0.3">
      <c r="A8923" s="68"/>
      <c r="B8923" s="68"/>
      <c r="C8923" s="68"/>
      <c r="D8923" s="68"/>
      <c r="E8923" s="68"/>
      <c r="F8923" s="68"/>
      <c r="G8923" s="68"/>
      <c r="H8923" s="68"/>
    </row>
    <row r="8924" spans="1:8" x14ac:dyDescent="0.3">
      <c r="A8924" s="68"/>
      <c r="B8924" s="68"/>
      <c r="C8924" s="68"/>
      <c r="D8924" s="68"/>
      <c r="E8924" s="68"/>
      <c r="F8924" s="68"/>
      <c r="G8924" s="68"/>
      <c r="H8924" s="68"/>
    </row>
    <row r="8925" spans="1:8" x14ac:dyDescent="0.3">
      <c r="A8925" s="68"/>
      <c r="B8925" s="68"/>
      <c r="C8925" s="68"/>
      <c r="D8925" s="68"/>
      <c r="E8925" s="68"/>
      <c r="F8925" s="68"/>
      <c r="G8925" s="68"/>
      <c r="H8925" s="68"/>
    </row>
    <row r="8926" spans="1:8" x14ac:dyDescent="0.3">
      <c r="A8926" s="68"/>
      <c r="B8926" s="68"/>
      <c r="C8926" s="68"/>
      <c r="D8926" s="68"/>
      <c r="E8926" s="68"/>
      <c r="F8926" s="68"/>
      <c r="G8926" s="68"/>
      <c r="H8926" s="68"/>
    </row>
    <row r="8927" spans="1:8" x14ac:dyDescent="0.3">
      <c r="A8927" s="68"/>
      <c r="B8927" s="68"/>
      <c r="C8927" s="68"/>
      <c r="D8927" s="68"/>
      <c r="E8927" s="68"/>
      <c r="F8927" s="68"/>
      <c r="G8927" s="68"/>
      <c r="H8927" s="68"/>
    </row>
    <row r="8928" spans="1:8" x14ac:dyDescent="0.3">
      <c r="A8928" s="68"/>
      <c r="B8928" s="68"/>
      <c r="C8928" s="68"/>
      <c r="D8928" s="68"/>
      <c r="E8928" s="68"/>
      <c r="F8928" s="68"/>
      <c r="G8928" s="68"/>
      <c r="H8928" s="68"/>
    </row>
    <row r="8929" spans="1:8" x14ac:dyDescent="0.3">
      <c r="A8929" s="68"/>
      <c r="B8929" s="68"/>
      <c r="C8929" s="68"/>
      <c r="D8929" s="68"/>
      <c r="E8929" s="68"/>
      <c r="F8929" s="68"/>
      <c r="G8929" s="68"/>
      <c r="H8929" s="68"/>
    </row>
    <row r="8930" spans="1:8" x14ac:dyDescent="0.3">
      <c r="A8930" s="68"/>
      <c r="B8930" s="68"/>
      <c r="C8930" s="68"/>
      <c r="D8930" s="68"/>
      <c r="E8930" s="68"/>
      <c r="F8930" s="68"/>
      <c r="G8930" s="68"/>
      <c r="H8930" s="68"/>
    </row>
    <row r="8931" spans="1:8" x14ac:dyDescent="0.3">
      <c r="A8931" s="68"/>
      <c r="B8931" s="68"/>
      <c r="C8931" s="68"/>
      <c r="D8931" s="68"/>
      <c r="E8931" s="68"/>
      <c r="F8931" s="68"/>
      <c r="G8931" s="68"/>
      <c r="H8931" s="68"/>
    </row>
    <row r="8932" spans="1:8" x14ac:dyDescent="0.3">
      <c r="A8932" s="68"/>
      <c r="B8932" s="68"/>
      <c r="C8932" s="68"/>
      <c r="D8932" s="68"/>
      <c r="E8932" s="68"/>
      <c r="F8932" s="68"/>
      <c r="G8932" s="68"/>
      <c r="H8932" s="68"/>
    </row>
    <row r="8933" spans="1:8" x14ac:dyDescent="0.3">
      <c r="A8933" s="68"/>
      <c r="B8933" s="68"/>
      <c r="C8933" s="68"/>
      <c r="D8933" s="68"/>
      <c r="E8933" s="68"/>
      <c r="F8933" s="68"/>
      <c r="G8933" s="68"/>
      <c r="H8933" s="68"/>
    </row>
    <row r="8934" spans="1:8" x14ac:dyDescent="0.3">
      <c r="A8934" s="68"/>
      <c r="B8934" s="68"/>
      <c r="C8934" s="68"/>
      <c r="D8934" s="68"/>
      <c r="E8934" s="68"/>
      <c r="F8934" s="68"/>
      <c r="G8934" s="68"/>
      <c r="H8934" s="68"/>
    </row>
    <row r="8935" spans="1:8" x14ac:dyDescent="0.3">
      <c r="A8935" s="68"/>
      <c r="B8935" s="68"/>
      <c r="C8935" s="68"/>
      <c r="D8935" s="68"/>
      <c r="E8935" s="68"/>
      <c r="F8935" s="68"/>
      <c r="G8935" s="68"/>
      <c r="H8935" s="68"/>
    </row>
    <row r="8936" spans="1:8" x14ac:dyDescent="0.3">
      <c r="A8936" s="68"/>
      <c r="B8936" s="68"/>
      <c r="C8936" s="68"/>
      <c r="D8936" s="68"/>
      <c r="E8936" s="68"/>
      <c r="F8936" s="68"/>
      <c r="G8936" s="68"/>
      <c r="H8936" s="68"/>
    </row>
    <row r="8937" spans="1:8" x14ac:dyDescent="0.3">
      <c r="A8937" s="68"/>
      <c r="B8937" s="68"/>
      <c r="C8937" s="68"/>
      <c r="D8937" s="68"/>
      <c r="E8937" s="68"/>
      <c r="F8937" s="68"/>
      <c r="G8937" s="68"/>
      <c r="H8937" s="68"/>
    </row>
    <row r="8938" spans="1:8" x14ac:dyDescent="0.3">
      <c r="A8938" s="68"/>
      <c r="B8938" s="68"/>
      <c r="C8938" s="68"/>
      <c r="D8938" s="68"/>
      <c r="E8938" s="68"/>
      <c r="F8938" s="68"/>
      <c r="G8938" s="68"/>
      <c r="H8938" s="68"/>
    </row>
    <row r="8939" spans="1:8" x14ac:dyDescent="0.3">
      <c r="A8939" s="68"/>
      <c r="B8939" s="68"/>
      <c r="C8939" s="68"/>
      <c r="D8939" s="68"/>
      <c r="E8939" s="68"/>
      <c r="F8939" s="68"/>
      <c r="G8939" s="68"/>
      <c r="H8939" s="68"/>
    </row>
    <row r="8940" spans="1:8" x14ac:dyDescent="0.3">
      <c r="A8940" s="68"/>
      <c r="B8940" s="68"/>
      <c r="C8940" s="68"/>
      <c r="D8940" s="68"/>
      <c r="E8940" s="68"/>
      <c r="F8940" s="68"/>
      <c r="G8940" s="68"/>
      <c r="H8940" s="68"/>
    </row>
    <row r="8941" spans="1:8" x14ac:dyDescent="0.3">
      <c r="A8941" s="68"/>
      <c r="B8941" s="68"/>
      <c r="C8941" s="68"/>
      <c r="D8941" s="68"/>
      <c r="E8941" s="68"/>
      <c r="F8941" s="68"/>
      <c r="G8941" s="68"/>
      <c r="H8941" s="68"/>
    </row>
    <row r="8942" spans="1:8" x14ac:dyDescent="0.3">
      <c r="A8942" s="68"/>
      <c r="B8942" s="68"/>
      <c r="C8942" s="68"/>
      <c r="D8942" s="68"/>
      <c r="E8942" s="68"/>
      <c r="F8942" s="68"/>
      <c r="G8942" s="68"/>
      <c r="H8942" s="68"/>
    </row>
    <row r="8943" spans="1:8" x14ac:dyDescent="0.3">
      <c r="A8943" s="68"/>
      <c r="B8943" s="68"/>
      <c r="C8943" s="68"/>
      <c r="D8943" s="68"/>
      <c r="E8943" s="68"/>
      <c r="F8943" s="68"/>
      <c r="G8943" s="68"/>
      <c r="H8943" s="68"/>
    </row>
    <row r="8944" spans="1:8" x14ac:dyDescent="0.3">
      <c r="A8944" s="68"/>
      <c r="B8944" s="68"/>
      <c r="C8944" s="68"/>
      <c r="D8944" s="68"/>
      <c r="E8944" s="68"/>
      <c r="F8944" s="68"/>
      <c r="G8944" s="68"/>
      <c r="H8944" s="68"/>
    </row>
    <row r="8945" spans="1:8" x14ac:dyDescent="0.3">
      <c r="A8945" s="68"/>
      <c r="B8945" s="68"/>
      <c r="C8945" s="68"/>
      <c r="D8945" s="68"/>
      <c r="E8945" s="68"/>
      <c r="F8945" s="68"/>
      <c r="G8945" s="68"/>
      <c r="H8945" s="68"/>
    </row>
    <row r="8946" spans="1:8" x14ac:dyDescent="0.3">
      <c r="A8946" s="68"/>
      <c r="B8946" s="68"/>
      <c r="C8946" s="68"/>
      <c r="D8946" s="68"/>
      <c r="E8946" s="68"/>
      <c r="F8946" s="68"/>
      <c r="G8946" s="68"/>
      <c r="H8946" s="68"/>
    </row>
    <row r="8947" spans="1:8" x14ac:dyDescent="0.3">
      <c r="A8947" s="68"/>
      <c r="B8947" s="68"/>
      <c r="C8947" s="68"/>
      <c r="D8947" s="68"/>
      <c r="E8947" s="68"/>
      <c r="F8947" s="68"/>
      <c r="G8947" s="68"/>
      <c r="H8947" s="68"/>
    </row>
    <row r="8948" spans="1:8" x14ac:dyDescent="0.3">
      <c r="A8948" s="68"/>
      <c r="B8948" s="68"/>
      <c r="C8948" s="68"/>
      <c r="D8948" s="68"/>
      <c r="E8948" s="68"/>
      <c r="F8948" s="68"/>
      <c r="G8948" s="68"/>
      <c r="H8948" s="68"/>
    </row>
    <row r="8949" spans="1:8" x14ac:dyDescent="0.3">
      <c r="A8949" s="68"/>
      <c r="B8949" s="68"/>
      <c r="C8949" s="68"/>
      <c r="D8949" s="68"/>
      <c r="E8949" s="68"/>
      <c r="F8949" s="68"/>
      <c r="G8949" s="68"/>
      <c r="H8949" s="68"/>
    </row>
    <row r="8950" spans="1:8" x14ac:dyDescent="0.3">
      <c r="A8950" s="68"/>
      <c r="B8950" s="68"/>
      <c r="C8950" s="68"/>
      <c r="D8950" s="68"/>
      <c r="E8950" s="68"/>
      <c r="F8950" s="68"/>
      <c r="G8950" s="68"/>
      <c r="H8950" s="68"/>
    </row>
    <row r="8951" spans="1:8" x14ac:dyDescent="0.3">
      <c r="A8951" s="68"/>
      <c r="B8951" s="68"/>
      <c r="C8951" s="68"/>
      <c r="D8951" s="68"/>
      <c r="E8951" s="68"/>
      <c r="F8951" s="68"/>
      <c r="G8951" s="68"/>
      <c r="H8951" s="68"/>
    </row>
    <row r="8952" spans="1:8" x14ac:dyDescent="0.3">
      <c r="A8952" s="68"/>
      <c r="B8952" s="68"/>
      <c r="C8952" s="68"/>
      <c r="D8952" s="68"/>
      <c r="E8952" s="68"/>
      <c r="F8952" s="68"/>
      <c r="G8952" s="68"/>
      <c r="H8952" s="68"/>
    </row>
    <row r="8953" spans="1:8" x14ac:dyDescent="0.3">
      <c r="A8953" s="68"/>
      <c r="B8953" s="68"/>
      <c r="C8953" s="68"/>
      <c r="D8953" s="68"/>
      <c r="E8953" s="68"/>
      <c r="F8953" s="68"/>
      <c r="G8953" s="68"/>
      <c r="H8953" s="68"/>
    </row>
    <row r="8954" spans="1:8" x14ac:dyDescent="0.3">
      <c r="A8954" s="68"/>
      <c r="B8954" s="68"/>
      <c r="C8954" s="68"/>
      <c r="D8954" s="68"/>
      <c r="E8954" s="68"/>
      <c r="F8954" s="68"/>
      <c r="G8954" s="68"/>
      <c r="H8954" s="68"/>
    </row>
    <row r="8955" spans="1:8" x14ac:dyDescent="0.3">
      <c r="A8955" s="68"/>
      <c r="B8955" s="68"/>
      <c r="C8955" s="68"/>
      <c r="D8955" s="68"/>
      <c r="E8955" s="68"/>
      <c r="F8955" s="68"/>
      <c r="G8955" s="68"/>
      <c r="H8955" s="68"/>
    </row>
    <row r="8956" spans="1:8" x14ac:dyDescent="0.3">
      <c r="A8956" s="68"/>
      <c r="B8956" s="68"/>
      <c r="C8956" s="68"/>
      <c r="D8956" s="68"/>
      <c r="E8956" s="68"/>
      <c r="F8956" s="68"/>
      <c r="G8956" s="68"/>
      <c r="H8956" s="68"/>
    </row>
    <row r="8957" spans="1:8" x14ac:dyDescent="0.3">
      <c r="A8957" s="68"/>
      <c r="B8957" s="68"/>
      <c r="C8957" s="68"/>
      <c r="D8957" s="68"/>
      <c r="E8957" s="68"/>
      <c r="F8957" s="68"/>
      <c r="G8957" s="68"/>
      <c r="H8957" s="68"/>
    </row>
    <row r="8958" spans="1:8" x14ac:dyDescent="0.3">
      <c r="A8958" s="68"/>
      <c r="B8958" s="68"/>
      <c r="C8958" s="68"/>
      <c r="D8958" s="68"/>
      <c r="E8958" s="68"/>
      <c r="F8958" s="68"/>
      <c r="G8958" s="68"/>
      <c r="H8958" s="68"/>
    </row>
    <row r="8959" spans="1:8" x14ac:dyDescent="0.3">
      <c r="A8959" s="68"/>
      <c r="B8959" s="68"/>
      <c r="C8959" s="68"/>
      <c r="D8959" s="68"/>
      <c r="E8959" s="68"/>
      <c r="F8959" s="68"/>
      <c r="G8959" s="68"/>
      <c r="H8959" s="68"/>
    </row>
    <row r="8960" spans="1:8" x14ac:dyDescent="0.3">
      <c r="A8960" s="68"/>
      <c r="B8960" s="68"/>
      <c r="C8960" s="68"/>
      <c r="D8960" s="68"/>
      <c r="E8960" s="68"/>
      <c r="F8960" s="68"/>
      <c r="G8960" s="68"/>
      <c r="H8960" s="68"/>
    </row>
    <row r="8961" spans="1:8" x14ac:dyDescent="0.3">
      <c r="A8961" s="68"/>
      <c r="B8961" s="68"/>
      <c r="C8961" s="68"/>
      <c r="D8961" s="68"/>
      <c r="E8961" s="68"/>
      <c r="F8961" s="68"/>
      <c r="G8961" s="68"/>
      <c r="H8961" s="68"/>
    </row>
    <row r="8962" spans="1:8" x14ac:dyDescent="0.3">
      <c r="A8962" s="68"/>
      <c r="B8962" s="68"/>
      <c r="C8962" s="68"/>
      <c r="D8962" s="68"/>
      <c r="E8962" s="68"/>
      <c r="F8962" s="68"/>
      <c r="G8962" s="68"/>
      <c r="H8962" s="68"/>
    </row>
    <row r="8963" spans="1:8" x14ac:dyDescent="0.3">
      <c r="A8963" s="68"/>
      <c r="B8963" s="68"/>
      <c r="C8963" s="68"/>
      <c r="D8963" s="68"/>
      <c r="E8963" s="68"/>
      <c r="F8963" s="68"/>
      <c r="G8963" s="68"/>
      <c r="H8963" s="68"/>
    </row>
    <row r="8964" spans="1:8" x14ac:dyDescent="0.3">
      <c r="A8964" s="68"/>
      <c r="B8964" s="68"/>
      <c r="C8964" s="68"/>
      <c r="D8964" s="68"/>
      <c r="E8964" s="68"/>
      <c r="F8964" s="68"/>
      <c r="G8964" s="68"/>
      <c r="H8964" s="68"/>
    </row>
    <row r="8965" spans="1:8" x14ac:dyDescent="0.3">
      <c r="A8965" s="68"/>
      <c r="B8965" s="68"/>
      <c r="C8965" s="68"/>
      <c r="D8965" s="68"/>
      <c r="E8965" s="68"/>
      <c r="F8965" s="68"/>
      <c r="G8965" s="68"/>
      <c r="H8965" s="68"/>
    </row>
    <row r="8966" spans="1:8" x14ac:dyDescent="0.3">
      <c r="A8966" s="68"/>
      <c r="B8966" s="68"/>
      <c r="C8966" s="68"/>
      <c r="D8966" s="68"/>
      <c r="E8966" s="68"/>
      <c r="F8966" s="68"/>
      <c r="G8966" s="68"/>
      <c r="H8966" s="68"/>
    </row>
    <row r="8967" spans="1:8" x14ac:dyDescent="0.3">
      <c r="A8967" s="68"/>
      <c r="B8967" s="68"/>
      <c r="C8967" s="68"/>
      <c r="D8967" s="68"/>
      <c r="E8967" s="68"/>
      <c r="F8967" s="68"/>
      <c r="G8967" s="68"/>
      <c r="H8967" s="68"/>
    </row>
    <row r="8968" spans="1:8" x14ac:dyDescent="0.3">
      <c r="A8968" s="68"/>
      <c r="B8968" s="68"/>
      <c r="C8968" s="68"/>
      <c r="D8968" s="68"/>
      <c r="E8968" s="68"/>
      <c r="F8968" s="68"/>
      <c r="G8968" s="68"/>
      <c r="H8968" s="68"/>
    </row>
    <row r="8969" spans="1:8" x14ac:dyDescent="0.3">
      <c r="A8969" s="68"/>
      <c r="B8969" s="68"/>
      <c r="C8969" s="68"/>
      <c r="D8969" s="68"/>
      <c r="E8969" s="68"/>
      <c r="F8969" s="68"/>
      <c r="G8969" s="68"/>
      <c r="H8969" s="68"/>
    </row>
    <row r="8970" spans="1:8" x14ac:dyDescent="0.3">
      <c r="A8970" s="68"/>
      <c r="B8970" s="68"/>
      <c r="C8970" s="68"/>
      <c r="D8970" s="68"/>
      <c r="E8970" s="68"/>
      <c r="F8970" s="68"/>
      <c r="G8970" s="68"/>
      <c r="H8970" s="68"/>
    </row>
    <row r="8971" spans="1:8" x14ac:dyDescent="0.3">
      <c r="A8971" s="68"/>
      <c r="B8971" s="68"/>
      <c r="C8971" s="68"/>
      <c r="D8971" s="68"/>
      <c r="E8971" s="68"/>
      <c r="F8971" s="68"/>
      <c r="G8971" s="68"/>
      <c r="H8971" s="68"/>
    </row>
    <row r="8972" spans="1:8" x14ac:dyDescent="0.3">
      <c r="A8972" s="68"/>
      <c r="B8972" s="68"/>
      <c r="C8972" s="68"/>
      <c r="D8972" s="68"/>
      <c r="E8972" s="68"/>
      <c r="F8972" s="68"/>
      <c r="G8972" s="68"/>
      <c r="H8972" s="68"/>
    </row>
    <row r="8973" spans="1:8" x14ac:dyDescent="0.3">
      <c r="A8973" s="68"/>
      <c r="B8973" s="68"/>
      <c r="C8973" s="68"/>
      <c r="D8973" s="68"/>
      <c r="E8973" s="68"/>
      <c r="F8973" s="68"/>
      <c r="G8973" s="68"/>
      <c r="H8973" s="68"/>
    </row>
    <row r="8974" spans="1:8" x14ac:dyDescent="0.3">
      <c r="A8974" s="68"/>
      <c r="B8974" s="68"/>
      <c r="C8974" s="68"/>
      <c r="D8974" s="68"/>
      <c r="E8974" s="68"/>
      <c r="F8974" s="68"/>
      <c r="G8974" s="68"/>
      <c r="H8974" s="68"/>
    </row>
    <row r="8975" spans="1:8" x14ac:dyDescent="0.3">
      <c r="A8975" s="68"/>
      <c r="B8975" s="68"/>
      <c r="C8975" s="68"/>
      <c r="D8975" s="68"/>
      <c r="E8975" s="68"/>
      <c r="F8975" s="68"/>
      <c r="G8975" s="68"/>
      <c r="H8975" s="68"/>
    </row>
    <row r="8976" spans="1:8" x14ac:dyDescent="0.3">
      <c r="A8976" s="68"/>
      <c r="B8976" s="68"/>
      <c r="C8976" s="68"/>
      <c r="D8976" s="68"/>
      <c r="E8976" s="68"/>
      <c r="F8976" s="68"/>
      <c r="G8976" s="68"/>
      <c r="H8976" s="68"/>
    </row>
    <row r="8977" spans="1:8" x14ac:dyDescent="0.3">
      <c r="A8977" s="68"/>
      <c r="B8977" s="68"/>
      <c r="C8977" s="68"/>
      <c r="D8977" s="68"/>
      <c r="E8977" s="68"/>
      <c r="F8977" s="68"/>
      <c r="G8977" s="68"/>
      <c r="H8977" s="68"/>
    </row>
    <row r="8978" spans="1:8" x14ac:dyDescent="0.3">
      <c r="A8978" s="68"/>
      <c r="B8978" s="68"/>
      <c r="C8978" s="68"/>
      <c r="D8978" s="68"/>
      <c r="E8978" s="68"/>
      <c r="F8978" s="68"/>
      <c r="G8978" s="68"/>
      <c r="H8978" s="68"/>
    </row>
    <row r="8979" spans="1:8" x14ac:dyDescent="0.3">
      <c r="A8979" s="68"/>
      <c r="B8979" s="68"/>
      <c r="C8979" s="68"/>
      <c r="D8979" s="68"/>
      <c r="E8979" s="68"/>
      <c r="F8979" s="68"/>
      <c r="G8979" s="68"/>
      <c r="H8979" s="68"/>
    </row>
    <row r="8980" spans="1:8" x14ac:dyDescent="0.3">
      <c r="A8980" s="68"/>
      <c r="B8980" s="68"/>
      <c r="C8980" s="68"/>
      <c r="D8980" s="68"/>
      <c r="E8980" s="68"/>
      <c r="F8980" s="68"/>
      <c r="G8980" s="68"/>
      <c r="H8980" s="68"/>
    </row>
    <row r="8981" spans="1:8" x14ac:dyDescent="0.3">
      <c r="A8981" s="68"/>
      <c r="B8981" s="68"/>
      <c r="C8981" s="68"/>
      <c r="D8981" s="68"/>
      <c r="E8981" s="68"/>
      <c r="F8981" s="68"/>
      <c r="G8981" s="68"/>
      <c r="H8981" s="68"/>
    </row>
    <row r="8982" spans="1:8" x14ac:dyDescent="0.3">
      <c r="A8982" s="68"/>
      <c r="B8982" s="68"/>
      <c r="C8982" s="68"/>
      <c r="D8982" s="68"/>
      <c r="E8982" s="68"/>
      <c r="F8982" s="68"/>
      <c r="G8982" s="68"/>
      <c r="H8982" s="68"/>
    </row>
    <row r="8983" spans="1:8" x14ac:dyDescent="0.3">
      <c r="A8983" s="68"/>
      <c r="B8983" s="68"/>
      <c r="C8983" s="68"/>
      <c r="D8983" s="68"/>
      <c r="E8983" s="68"/>
      <c r="F8983" s="68"/>
      <c r="G8983" s="68"/>
      <c r="H8983" s="68"/>
    </row>
    <row r="8984" spans="1:8" x14ac:dyDescent="0.3">
      <c r="A8984" s="68"/>
      <c r="B8984" s="68"/>
      <c r="C8984" s="68"/>
      <c r="D8984" s="68"/>
      <c r="E8984" s="68"/>
      <c r="F8984" s="68"/>
      <c r="G8984" s="68"/>
      <c r="H8984" s="68"/>
    </row>
    <row r="8985" spans="1:8" x14ac:dyDescent="0.3">
      <c r="A8985" s="68"/>
      <c r="B8985" s="68"/>
      <c r="C8985" s="68"/>
      <c r="D8985" s="68"/>
      <c r="E8985" s="68"/>
      <c r="F8985" s="68"/>
      <c r="G8985" s="68"/>
      <c r="H8985" s="68"/>
    </row>
    <row r="8986" spans="1:8" x14ac:dyDescent="0.3">
      <c r="A8986" s="68"/>
      <c r="B8986" s="68"/>
      <c r="C8986" s="68"/>
      <c r="D8986" s="68"/>
      <c r="E8986" s="68"/>
      <c r="F8986" s="68"/>
      <c r="G8986" s="68"/>
      <c r="H8986" s="68"/>
    </row>
    <row r="8987" spans="1:8" x14ac:dyDescent="0.3">
      <c r="A8987" s="68"/>
      <c r="B8987" s="68"/>
      <c r="C8987" s="68"/>
      <c r="D8987" s="68"/>
      <c r="E8987" s="68"/>
      <c r="F8987" s="68"/>
      <c r="G8987" s="68"/>
      <c r="H8987" s="68"/>
    </row>
    <row r="8988" spans="1:8" x14ac:dyDescent="0.3">
      <c r="A8988" s="68"/>
      <c r="B8988" s="68"/>
      <c r="C8988" s="68"/>
      <c r="D8988" s="68"/>
      <c r="E8988" s="68"/>
      <c r="F8988" s="68"/>
      <c r="G8988" s="68"/>
      <c r="H8988" s="68"/>
    </row>
    <row r="8989" spans="1:8" x14ac:dyDescent="0.3">
      <c r="A8989" s="68"/>
      <c r="B8989" s="68"/>
      <c r="C8989" s="68"/>
      <c r="D8989" s="68"/>
      <c r="E8989" s="68"/>
      <c r="F8989" s="68"/>
      <c r="G8989" s="68"/>
      <c r="H8989" s="68"/>
    </row>
    <row r="8990" spans="1:8" x14ac:dyDescent="0.3">
      <c r="A8990" s="68"/>
      <c r="B8990" s="68"/>
      <c r="C8990" s="68"/>
      <c r="D8990" s="68"/>
      <c r="E8990" s="68"/>
      <c r="F8990" s="68"/>
      <c r="G8990" s="68"/>
      <c r="H8990" s="68"/>
    </row>
    <row r="8991" spans="1:8" x14ac:dyDescent="0.3">
      <c r="A8991" s="68"/>
      <c r="B8991" s="68"/>
      <c r="C8991" s="68"/>
      <c r="D8991" s="68"/>
      <c r="E8991" s="68"/>
      <c r="F8991" s="68"/>
      <c r="G8991" s="68"/>
      <c r="H8991" s="68"/>
    </row>
    <row r="8992" spans="1:8" x14ac:dyDescent="0.3">
      <c r="A8992" s="68"/>
      <c r="B8992" s="68"/>
      <c r="C8992" s="68"/>
      <c r="D8992" s="68"/>
      <c r="E8992" s="68"/>
      <c r="F8992" s="68"/>
      <c r="G8992" s="68"/>
      <c r="H8992" s="68"/>
    </row>
    <row r="8993" spans="1:8" x14ac:dyDescent="0.3">
      <c r="A8993" s="68"/>
      <c r="B8993" s="68"/>
      <c r="C8993" s="68"/>
      <c r="D8993" s="68"/>
      <c r="E8993" s="68"/>
      <c r="F8993" s="68"/>
      <c r="G8993" s="68"/>
      <c r="H8993" s="68"/>
    </row>
    <row r="8994" spans="1:8" x14ac:dyDescent="0.3">
      <c r="A8994" s="68"/>
      <c r="B8994" s="68"/>
      <c r="C8994" s="68"/>
      <c r="D8994" s="68"/>
      <c r="E8994" s="68"/>
      <c r="F8994" s="68"/>
      <c r="G8994" s="68"/>
      <c r="H8994" s="68"/>
    </row>
    <row r="8995" spans="1:8" x14ac:dyDescent="0.3">
      <c r="A8995" s="68"/>
      <c r="B8995" s="68"/>
      <c r="C8995" s="68"/>
      <c r="D8995" s="68"/>
      <c r="E8995" s="68"/>
      <c r="F8995" s="68"/>
      <c r="G8995" s="68"/>
      <c r="H8995" s="68"/>
    </row>
    <row r="8996" spans="1:8" x14ac:dyDescent="0.3">
      <c r="A8996" s="68"/>
      <c r="B8996" s="68"/>
      <c r="C8996" s="68"/>
      <c r="D8996" s="68"/>
      <c r="E8996" s="68"/>
      <c r="F8996" s="68"/>
      <c r="G8996" s="68"/>
      <c r="H8996" s="68"/>
    </row>
    <row r="8997" spans="1:8" x14ac:dyDescent="0.3">
      <c r="A8997" s="68"/>
      <c r="B8997" s="68"/>
      <c r="C8997" s="68"/>
      <c r="D8997" s="68"/>
      <c r="E8997" s="68"/>
      <c r="F8997" s="68"/>
      <c r="G8997" s="68"/>
      <c r="H8997" s="68"/>
    </row>
    <row r="8998" spans="1:8" x14ac:dyDescent="0.3">
      <c r="A8998" s="68"/>
      <c r="B8998" s="68"/>
      <c r="C8998" s="68"/>
      <c r="D8998" s="68"/>
      <c r="E8998" s="68"/>
      <c r="F8998" s="68"/>
      <c r="G8998" s="68"/>
      <c r="H8998" s="68"/>
    </row>
    <row r="8999" spans="1:8" x14ac:dyDescent="0.3">
      <c r="A8999" s="68"/>
      <c r="B8999" s="68"/>
      <c r="C8999" s="68"/>
      <c r="D8999" s="68"/>
      <c r="E8999" s="68"/>
      <c r="F8999" s="68"/>
      <c r="G8999" s="68"/>
      <c r="H8999" s="68"/>
    </row>
    <row r="9000" spans="1:8" x14ac:dyDescent="0.3">
      <c r="A9000" s="68"/>
      <c r="B9000" s="68"/>
      <c r="C9000" s="68"/>
      <c r="D9000" s="68"/>
      <c r="E9000" s="68"/>
      <c r="F9000" s="68"/>
      <c r="G9000" s="68"/>
      <c r="H9000" s="68"/>
    </row>
    <row r="9001" spans="1:8" x14ac:dyDescent="0.3">
      <c r="A9001" s="68"/>
      <c r="B9001" s="68"/>
      <c r="C9001" s="68"/>
      <c r="D9001" s="68"/>
      <c r="E9001" s="68"/>
      <c r="F9001" s="68"/>
      <c r="G9001" s="68"/>
      <c r="H9001" s="68"/>
    </row>
    <row r="9002" spans="1:8" x14ac:dyDescent="0.3">
      <c r="A9002" s="68"/>
      <c r="B9002" s="68"/>
      <c r="C9002" s="68"/>
      <c r="D9002" s="68"/>
      <c r="E9002" s="68"/>
      <c r="F9002" s="68"/>
      <c r="G9002" s="68"/>
      <c r="H9002" s="68"/>
    </row>
    <row r="9003" spans="1:8" x14ac:dyDescent="0.3">
      <c r="A9003" s="68"/>
      <c r="B9003" s="68"/>
      <c r="C9003" s="68"/>
      <c r="D9003" s="68"/>
      <c r="E9003" s="68"/>
      <c r="F9003" s="68"/>
      <c r="G9003" s="68"/>
      <c r="H9003" s="68"/>
    </row>
    <row r="9004" spans="1:8" x14ac:dyDescent="0.3">
      <c r="A9004" s="68"/>
      <c r="B9004" s="68"/>
      <c r="C9004" s="68"/>
      <c r="D9004" s="68"/>
      <c r="E9004" s="68"/>
      <c r="F9004" s="68"/>
      <c r="G9004" s="68"/>
      <c r="H9004" s="68"/>
    </row>
    <row r="9005" spans="1:8" x14ac:dyDescent="0.3">
      <c r="A9005" s="68"/>
      <c r="B9005" s="68"/>
      <c r="C9005" s="68"/>
      <c r="D9005" s="68"/>
      <c r="E9005" s="68"/>
      <c r="F9005" s="68"/>
      <c r="G9005" s="68"/>
      <c r="H9005" s="68"/>
    </row>
    <row r="9006" spans="1:8" x14ac:dyDescent="0.3">
      <c r="A9006" s="68"/>
      <c r="B9006" s="68"/>
      <c r="C9006" s="68"/>
      <c r="D9006" s="68"/>
      <c r="E9006" s="68"/>
      <c r="F9006" s="68"/>
      <c r="G9006" s="68"/>
      <c r="H9006" s="68"/>
    </row>
    <row r="9007" spans="1:8" x14ac:dyDescent="0.3">
      <c r="A9007" s="68"/>
      <c r="B9007" s="68"/>
      <c r="C9007" s="68"/>
      <c r="D9007" s="68"/>
      <c r="E9007" s="68"/>
      <c r="F9007" s="68"/>
      <c r="G9007" s="68"/>
      <c r="H9007" s="68"/>
    </row>
    <row r="9008" spans="1:8" x14ac:dyDescent="0.3">
      <c r="A9008" s="68"/>
      <c r="B9008" s="68"/>
      <c r="C9008" s="68"/>
      <c r="D9008" s="68"/>
      <c r="E9008" s="68"/>
      <c r="F9008" s="68"/>
      <c r="G9008" s="68"/>
      <c r="H9008" s="68"/>
    </row>
    <row r="9009" spans="1:8" x14ac:dyDescent="0.3">
      <c r="A9009" s="68"/>
      <c r="B9009" s="68"/>
      <c r="C9009" s="68"/>
      <c r="D9009" s="68"/>
      <c r="E9009" s="68"/>
      <c r="F9009" s="68"/>
      <c r="G9009" s="68"/>
      <c r="H9009" s="68"/>
    </row>
    <row r="9010" spans="1:8" x14ac:dyDescent="0.3">
      <c r="A9010" s="68"/>
      <c r="B9010" s="68"/>
      <c r="C9010" s="68"/>
      <c r="D9010" s="68"/>
      <c r="E9010" s="68"/>
      <c r="F9010" s="68"/>
      <c r="G9010" s="68"/>
      <c r="H9010" s="68"/>
    </row>
    <row r="9011" spans="1:8" x14ac:dyDescent="0.3">
      <c r="A9011" s="68"/>
      <c r="B9011" s="68"/>
      <c r="C9011" s="68"/>
      <c r="D9011" s="68"/>
      <c r="E9011" s="68"/>
      <c r="F9011" s="68"/>
      <c r="G9011" s="68"/>
      <c r="H9011" s="68"/>
    </row>
    <row r="9012" spans="1:8" x14ac:dyDescent="0.3">
      <c r="A9012" s="68"/>
      <c r="B9012" s="68"/>
      <c r="C9012" s="68"/>
      <c r="D9012" s="68"/>
      <c r="E9012" s="68"/>
      <c r="F9012" s="68"/>
      <c r="G9012" s="68"/>
      <c r="H9012" s="68"/>
    </row>
    <row r="9013" spans="1:8" x14ac:dyDescent="0.3">
      <c r="A9013" s="68"/>
      <c r="B9013" s="68"/>
      <c r="C9013" s="68"/>
      <c r="D9013" s="68"/>
      <c r="E9013" s="68"/>
      <c r="F9013" s="68"/>
      <c r="G9013" s="68"/>
      <c r="H9013" s="68"/>
    </row>
    <row r="9014" spans="1:8" x14ac:dyDescent="0.3">
      <c r="A9014" s="68"/>
      <c r="B9014" s="68"/>
      <c r="C9014" s="68"/>
      <c r="D9014" s="68"/>
      <c r="E9014" s="68"/>
      <c r="F9014" s="68"/>
      <c r="G9014" s="68"/>
      <c r="H9014" s="68"/>
    </row>
    <row r="9015" spans="1:8" x14ac:dyDescent="0.3">
      <c r="A9015" s="68"/>
      <c r="B9015" s="68"/>
      <c r="C9015" s="68"/>
      <c r="D9015" s="68"/>
      <c r="E9015" s="68"/>
      <c r="F9015" s="68"/>
      <c r="G9015" s="68"/>
      <c r="H9015" s="68"/>
    </row>
    <row r="9016" spans="1:8" x14ac:dyDescent="0.3">
      <c r="A9016" s="68"/>
      <c r="B9016" s="68"/>
      <c r="C9016" s="68"/>
      <c r="D9016" s="68"/>
      <c r="E9016" s="68"/>
      <c r="F9016" s="68"/>
      <c r="G9016" s="68"/>
      <c r="H9016" s="68"/>
    </row>
    <row r="9017" spans="1:8" x14ac:dyDescent="0.3">
      <c r="A9017" s="68"/>
      <c r="B9017" s="68"/>
      <c r="C9017" s="68"/>
      <c r="D9017" s="68"/>
      <c r="E9017" s="68"/>
      <c r="F9017" s="68"/>
      <c r="G9017" s="68"/>
      <c r="H9017" s="68"/>
    </row>
    <row r="9018" spans="1:8" x14ac:dyDescent="0.3">
      <c r="A9018" s="68"/>
      <c r="B9018" s="68"/>
      <c r="C9018" s="68"/>
      <c r="D9018" s="68"/>
      <c r="E9018" s="68"/>
      <c r="F9018" s="68"/>
      <c r="G9018" s="68"/>
      <c r="H9018" s="68"/>
    </row>
    <row r="9019" spans="1:8" x14ac:dyDescent="0.3">
      <c r="A9019" s="68"/>
      <c r="B9019" s="68"/>
      <c r="C9019" s="68"/>
      <c r="D9019" s="68"/>
      <c r="E9019" s="68"/>
      <c r="F9019" s="68"/>
      <c r="G9019" s="68"/>
      <c r="H9019" s="68"/>
    </row>
    <row r="9020" spans="1:8" x14ac:dyDescent="0.3">
      <c r="A9020" s="68"/>
      <c r="B9020" s="68"/>
      <c r="C9020" s="68"/>
      <c r="D9020" s="68"/>
      <c r="E9020" s="68"/>
      <c r="F9020" s="68"/>
      <c r="G9020" s="68"/>
      <c r="H9020" s="68"/>
    </row>
    <row r="9021" spans="1:8" x14ac:dyDescent="0.3">
      <c r="A9021" s="68"/>
      <c r="B9021" s="68"/>
      <c r="C9021" s="68"/>
      <c r="D9021" s="68"/>
      <c r="E9021" s="68"/>
      <c r="F9021" s="68"/>
      <c r="G9021" s="68"/>
      <c r="H9021" s="68"/>
    </row>
    <row r="9022" spans="1:8" x14ac:dyDescent="0.3">
      <c r="A9022" s="68"/>
      <c r="B9022" s="68"/>
      <c r="C9022" s="68"/>
      <c r="D9022" s="68"/>
      <c r="E9022" s="68"/>
      <c r="F9022" s="68"/>
      <c r="G9022" s="68"/>
      <c r="H9022" s="68"/>
    </row>
    <row r="9023" spans="1:8" x14ac:dyDescent="0.3">
      <c r="A9023" s="68"/>
      <c r="B9023" s="68"/>
      <c r="C9023" s="68"/>
      <c r="D9023" s="68"/>
      <c r="E9023" s="68"/>
      <c r="F9023" s="68"/>
      <c r="G9023" s="68"/>
      <c r="H9023" s="68"/>
    </row>
    <row r="9024" spans="1:8" x14ac:dyDescent="0.3">
      <c r="A9024" s="68"/>
      <c r="B9024" s="68"/>
      <c r="C9024" s="68"/>
      <c r="D9024" s="68"/>
      <c r="E9024" s="68"/>
      <c r="F9024" s="68"/>
      <c r="G9024" s="68"/>
      <c r="H9024" s="68"/>
    </row>
    <row r="9025" spans="1:8" x14ac:dyDescent="0.3">
      <c r="A9025" s="68"/>
      <c r="B9025" s="68"/>
      <c r="C9025" s="68"/>
      <c r="D9025" s="68"/>
      <c r="E9025" s="68"/>
      <c r="F9025" s="68"/>
      <c r="G9025" s="68"/>
      <c r="H9025" s="68"/>
    </row>
    <row r="9026" spans="1:8" x14ac:dyDescent="0.3">
      <c r="A9026" s="68"/>
      <c r="B9026" s="68"/>
      <c r="C9026" s="68"/>
      <c r="D9026" s="68"/>
      <c r="E9026" s="68"/>
      <c r="F9026" s="68"/>
      <c r="G9026" s="68"/>
      <c r="H9026" s="68"/>
    </row>
    <row r="9027" spans="1:8" x14ac:dyDescent="0.3">
      <c r="A9027" s="68"/>
      <c r="B9027" s="68"/>
      <c r="C9027" s="68"/>
      <c r="D9027" s="68"/>
      <c r="E9027" s="68"/>
      <c r="F9027" s="68"/>
      <c r="G9027" s="68"/>
      <c r="H9027" s="68"/>
    </row>
    <row r="9028" spans="1:8" x14ac:dyDescent="0.3">
      <c r="A9028" s="68"/>
      <c r="B9028" s="68"/>
      <c r="C9028" s="68"/>
      <c r="D9028" s="68"/>
      <c r="E9028" s="68"/>
      <c r="F9028" s="68"/>
      <c r="G9028" s="68"/>
      <c r="H9028" s="68"/>
    </row>
    <row r="9029" spans="1:8" x14ac:dyDescent="0.3">
      <c r="A9029" s="68"/>
      <c r="B9029" s="68"/>
      <c r="C9029" s="68"/>
      <c r="D9029" s="68"/>
      <c r="E9029" s="68"/>
      <c r="F9029" s="68"/>
      <c r="G9029" s="68"/>
      <c r="H9029" s="68"/>
    </row>
    <row r="9030" spans="1:8" x14ac:dyDescent="0.3">
      <c r="A9030" s="68"/>
      <c r="B9030" s="68"/>
      <c r="C9030" s="68"/>
      <c r="D9030" s="68"/>
      <c r="E9030" s="68"/>
      <c r="F9030" s="68"/>
      <c r="G9030" s="68"/>
      <c r="H9030" s="68"/>
    </row>
    <row r="9031" spans="1:8" x14ac:dyDescent="0.3">
      <c r="A9031" s="68"/>
      <c r="B9031" s="68"/>
      <c r="C9031" s="68"/>
      <c r="D9031" s="68"/>
      <c r="E9031" s="68"/>
      <c r="F9031" s="68"/>
      <c r="G9031" s="68"/>
      <c r="H9031" s="68"/>
    </row>
    <row r="9032" spans="1:8" x14ac:dyDescent="0.3">
      <c r="A9032" s="68"/>
      <c r="B9032" s="68"/>
      <c r="C9032" s="68"/>
      <c r="D9032" s="68"/>
      <c r="E9032" s="68"/>
      <c r="F9032" s="68"/>
      <c r="G9032" s="68"/>
      <c r="H9032" s="68"/>
    </row>
    <row r="9033" spans="1:8" x14ac:dyDescent="0.3">
      <c r="A9033" s="68"/>
      <c r="B9033" s="68"/>
      <c r="C9033" s="68"/>
      <c r="D9033" s="68"/>
      <c r="E9033" s="68"/>
      <c r="F9033" s="68"/>
      <c r="G9033" s="68"/>
      <c r="H9033" s="68"/>
    </row>
    <row r="9034" spans="1:8" x14ac:dyDescent="0.3">
      <c r="A9034" s="68"/>
      <c r="B9034" s="68"/>
      <c r="C9034" s="68"/>
      <c r="D9034" s="68"/>
      <c r="E9034" s="68"/>
      <c r="F9034" s="68"/>
      <c r="G9034" s="68"/>
      <c r="H9034" s="68"/>
    </row>
    <row r="9035" spans="1:8" x14ac:dyDescent="0.3">
      <c r="A9035" s="68"/>
      <c r="B9035" s="68"/>
      <c r="C9035" s="68"/>
      <c r="D9035" s="68"/>
      <c r="E9035" s="68"/>
      <c r="F9035" s="68"/>
      <c r="G9035" s="68"/>
      <c r="H9035" s="68"/>
    </row>
    <row r="9036" spans="1:8" x14ac:dyDescent="0.3">
      <c r="A9036" s="68"/>
      <c r="B9036" s="68"/>
      <c r="C9036" s="68"/>
      <c r="D9036" s="68"/>
      <c r="E9036" s="68"/>
      <c r="F9036" s="68"/>
      <c r="G9036" s="68"/>
      <c r="H9036" s="68"/>
    </row>
    <row r="9037" spans="1:8" x14ac:dyDescent="0.3">
      <c r="A9037" s="68"/>
      <c r="B9037" s="68"/>
      <c r="C9037" s="68"/>
      <c r="D9037" s="68"/>
      <c r="E9037" s="68"/>
      <c r="F9037" s="68"/>
      <c r="G9037" s="68"/>
      <c r="H9037" s="68"/>
    </row>
    <row r="9038" spans="1:8" x14ac:dyDescent="0.3">
      <c r="A9038" s="68"/>
      <c r="B9038" s="68"/>
      <c r="C9038" s="68"/>
      <c r="D9038" s="68"/>
      <c r="E9038" s="68"/>
      <c r="F9038" s="68"/>
      <c r="G9038" s="68"/>
      <c r="H9038" s="68"/>
    </row>
    <row r="9039" spans="1:8" x14ac:dyDescent="0.3">
      <c r="A9039" s="68"/>
      <c r="B9039" s="68"/>
      <c r="C9039" s="68"/>
      <c r="D9039" s="68"/>
      <c r="E9039" s="68"/>
      <c r="F9039" s="68"/>
      <c r="G9039" s="68"/>
      <c r="H9039" s="68"/>
    </row>
    <row r="9040" spans="1:8" x14ac:dyDescent="0.3">
      <c r="A9040" s="68"/>
      <c r="B9040" s="68"/>
      <c r="C9040" s="68"/>
      <c r="D9040" s="68"/>
      <c r="E9040" s="68"/>
      <c r="F9040" s="68"/>
      <c r="G9040" s="68"/>
      <c r="H9040" s="68"/>
    </row>
    <row r="9041" spans="1:8" x14ac:dyDescent="0.3">
      <c r="A9041" s="68"/>
      <c r="B9041" s="68"/>
      <c r="C9041" s="68"/>
      <c r="D9041" s="68"/>
      <c r="E9041" s="68"/>
      <c r="F9041" s="68"/>
      <c r="G9041" s="68"/>
      <c r="H9041" s="68"/>
    </row>
    <row r="9042" spans="1:8" x14ac:dyDescent="0.3">
      <c r="A9042" s="68"/>
      <c r="B9042" s="68"/>
      <c r="C9042" s="68"/>
      <c r="D9042" s="68"/>
      <c r="E9042" s="68"/>
      <c r="F9042" s="68"/>
      <c r="G9042" s="68"/>
      <c r="H9042" s="68"/>
    </row>
    <row r="9043" spans="1:8" x14ac:dyDescent="0.3">
      <c r="A9043" s="68"/>
      <c r="B9043" s="68"/>
      <c r="C9043" s="68"/>
      <c r="D9043" s="68"/>
      <c r="E9043" s="68"/>
      <c r="F9043" s="68"/>
      <c r="G9043" s="68"/>
      <c r="H9043" s="68"/>
    </row>
    <row r="9044" spans="1:8" x14ac:dyDescent="0.3">
      <c r="A9044" s="68"/>
      <c r="B9044" s="68"/>
      <c r="C9044" s="68"/>
      <c r="D9044" s="68"/>
      <c r="E9044" s="68"/>
      <c r="F9044" s="68"/>
      <c r="G9044" s="68"/>
      <c r="H9044" s="68"/>
    </row>
    <row r="9045" spans="1:8" x14ac:dyDescent="0.3">
      <c r="A9045" s="68"/>
      <c r="B9045" s="68"/>
      <c r="C9045" s="68"/>
      <c r="D9045" s="68"/>
      <c r="E9045" s="68"/>
      <c r="F9045" s="68"/>
      <c r="G9045" s="68"/>
      <c r="H9045" s="68"/>
    </row>
    <row r="9046" spans="1:8" x14ac:dyDescent="0.3">
      <c r="A9046" s="68"/>
      <c r="B9046" s="68"/>
      <c r="C9046" s="68"/>
      <c r="D9046" s="68"/>
      <c r="E9046" s="68"/>
      <c r="F9046" s="68"/>
      <c r="G9046" s="68"/>
      <c r="H9046" s="68"/>
    </row>
    <row r="9047" spans="1:8" x14ac:dyDescent="0.3">
      <c r="A9047" s="68"/>
      <c r="B9047" s="68"/>
      <c r="C9047" s="68"/>
      <c r="D9047" s="68"/>
      <c r="E9047" s="68"/>
      <c r="F9047" s="68"/>
      <c r="G9047" s="68"/>
      <c r="H9047" s="68"/>
    </row>
    <row r="9048" spans="1:8" x14ac:dyDescent="0.3">
      <c r="A9048" s="68"/>
      <c r="B9048" s="68"/>
      <c r="C9048" s="68"/>
      <c r="D9048" s="68"/>
      <c r="E9048" s="68"/>
      <c r="F9048" s="68"/>
      <c r="G9048" s="68"/>
      <c r="H9048" s="68"/>
    </row>
    <row r="9049" spans="1:8" x14ac:dyDescent="0.3">
      <c r="A9049" s="68"/>
      <c r="B9049" s="68"/>
      <c r="C9049" s="68"/>
      <c r="D9049" s="68"/>
      <c r="E9049" s="68"/>
      <c r="F9049" s="68"/>
      <c r="G9049" s="68"/>
      <c r="H9049" s="68"/>
    </row>
    <row r="9050" spans="1:8" x14ac:dyDescent="0.3">
      <c r="A9050" s="68"/>
      <c r="B9050" s="68"/>
      <c r="C9050" s="68"/>
      <c r="D9050" s="68"/>
      <c r="E9050" s="68"/>
      <c r="F9050" s="68"/>
      <c r="G9050" s="68"/>
      <c r="H9050" s="68"/>
    </row>
    <row r="9051" spans="1:8" x14ac:dyDescent="0.3">
      <c r="A9051" s="68"/>
      <c r="B9051" s="68"/>
      <c r="C9051" s="68"/>
      <c r="D9051" s="68"/>
      <c r="E9051" s="68"/>
      <c r="F9051" s="68"/>
      <c r="G9051" s="68"/>
      <c r="H9051" s="68"/>
    </row>
    <row r="9052" spans="1:8" x14ac:dyDescent="0.3">
      <c r="A9052" s="68"/>
      <c r="B9052" s="68"/>
      <c r="C9052" s="68"/>
      <c r="D9052" s="68"/>
      <c r="E9052" s="68"/>
      <c r="F9052" s="68"/>
      <c r="G9052" s="68"/>
      <c r="H9052" s="68"/>
    </row>
    <row r="9053" spans="1:8" x14ac:dyDescent="0.3">
      <c r="A9053" s="68"/>
      <c r="B9053" s="68"/>
      <c r="C9053" s="68"/>
      <c r="D9053" s="68"/>
      <c r="E9053" s="68"/>
      <c r="F9053" s="68"/>
      <c r="G9053" s="68"/>
      <c r="H9053" s="68"/>
    </row>
    <row r="9054" spans="1:8" x14ac:dyDescent="0.3">
      <c r="A9054" s="68"/>
      <c r="B9054" s="68"/>
      <c r="C9054" s="68"/>
      <c r="D9054" s="68"/>
      <c r="E9054" s="68"/>
      <c r="F9054" s="68"/>
      <c r="G9054" s="68"/>
      <c r="H9054" s="68"/>
    </row>
    <row r="9055" spans="1:8" x14ac:dyDescent="0.3">
      <c r="A9055" s="68"/>
      <c r="B9055" s="68"/>
      <c r="C9055" s="68"/>
      <c r="D9055" s="68"/>
      <c r="E9055" s="68"/>
      <c r="F9055" s="68"/>
      <c r="G9055" s="68"/>
      <c r="H9055" s="68"/>
    </row>
    <row r="9056" spans="1:8" x14ac:dyDescent="0.3">
      <c r="A9056" s="68"/>
      <c r="B9056" s="68"/>
      <c r="C9056" s="68"/>
      <c r="D9056" s="68"/>
      <c r="E9056" s="68"/>
      <c r="F9056" s="68"/>
      <c r="G9056" s="68"/>
      <c r="H9056" s="68"/>
    </row>
    <row r="9057" spans="1:8" x14ac:dyDescent="0.3">
      <c r="A9057" s="68"/>
      <c r="B9057" s="68"/>
      <c r="C9057" s="68"/>
      <c r="D9057" s="68"/>
      <c r="E9057" s="68"/>
      <c r="F9057" s="68"/>
      <c r="G9057" s="68"/>
      <c r="H9057" s="68"/>
    </row>
    <row r="9058" spans="1:8" x14ac:dyDescent="0.3">
      <c r="A9058" s="68"/>
      <c r="B9058" s="68"/>
      <c r="C9058" s="68"/>
      <c r="D9058" s="68"/>
      <c r="E9058" s="68"/>
      <c r="F9058" s="68"/>
      <c r="G9058" s="68"/>
      <c r="H9058" s="68"/>
    </row>
    <row r="9059" spans="1:8" x14ac:dyDescent="0.3">
      <c r="A9059" s="68"/>
      <c r="B9059" s="68"/>
      <c r="C9059" s="68"/>
      <c r="D9059" s="68"/>
      <c r="E9059" s="68"/>
      <c r="F9059" s="68"/>
      <c r="G9059" s="68"/>
      <c r="H9059" s="68"/>
    </row>
    <row r="9060" spans="1:8" x14ac:dyDescent="0.3">
      <c r="A9060" s="68"/>
      <c r="B9060" s="68"/>
      <c r="C9060" s="68"/>
      <c r="D9060" s="68"/>
      <c r="E9060" s="68"/>
      <c r="F9060" s="68"/>
      <c r="G9060" s="68"/>
      <c r="H9060" s="68"/>
    </row>
    <row r="9061" spans="1:8" x14ac:dyDescent="0.3">
      <c r="A9061" s="68"/>
      <c r="B9061" s="68"/>
      <c r="C9061" s="68"/>
      <c r="D9061" s="68"/>
      <c r="E9061" s="68"/>
      <c r="F9061" s="68"/>
      <c r="G9061" s="68"/>
      <c r="H9061" s="68"/>
    </row>
    <row r="9062" spans="1:8" x14ac:dyDescent="0.3">
      <c r="A9062" s="68"/>
      <c r="B9062" s="68"/>
      <c r="C9062" s="68"/>
      <c r="D9062" s="68"/>
      <c r="E9062" s="68"/>
      <c r="F9062" s="68"/>
      <c r="G9062" s="68"/>
      <c r="H9062" s="68"/>
    </row>
    <row r="9063" spans="1:8" x14ac:dyDescent="0.3">
      <c r="A9063" s="68"/>
      <c r="B9063" s="68"/>
      <c r="C9063" s="68"/>
      <c r="D9063" s="68"/>
      <c r="E9063" s="68"/>
      <c r="F9063" s="68"/>
      <c r="G9063" s="68"/>
      <c r="H9063" s="68"/>
    </row>
    <row r="9064" spans="1:8" x14ac:dyDescent="0.3">
      <c r="A9064" s="68"/>
      <c r="B9064" s="68"/>
      <c r="C9064" s="68"/>
      <c r="D9064" s="68"/>
      <c r="E9064" s="68"/>
      <c r="F9064" s="68"/>
      <c r="G9064" s="68"/>
      <c r="H9064" s="68"/>
    </row>
    <row r="9065" spans="1:8" x14ac:dyDescent="0.3">
      <c r="A9065" s="68"/>
      <c r="B9065" s="68"/>
      <c r="C9065" s="68"/>
      <c r="D9065" s="68"/>
      <c r="E9065" s="68"/>
      <c r="F9065" s="68"/>
      <c r="G9065" s="68"/>
      <c r="H9065" s="68"/>
    </row>
    <row r="9066" spans="1:8" x14ac:dyDescent="0.3">
      <c r="A9066" s="68"/>
      <c r="B9066" s="68"/>
      <c r="C9066" s="68"/>
      <c r="D9066" s="68"/>
      <c r="E9066" s="68"/>
      <c r="F9066" s="68"/>
      <c r="G9066" s="68"/>
      <c r="H9066" s="68"/>
    </row>
    <row r="9067" spans="1:8" x14ac:dyDescent="0.3">
      <c r="A9067" s="68"/>
      <c r="B9067" s="68"/>
      <c r="C9067" s="68"/>
      <c r="D9067" s="68"/>
      <c r="E9067" s="68"/>
      <c r="F9067" s="68"/>
      <c r="G9067" s="68"/>
      <c r="H9067" s="68"/>
    </row>
    <row r="9068" spans="1:8" x14ac:dyDescent="0.3">
      <c r="A9068" s="68"/>
      <c r="B9068" s="68"/>
      <c r="C9068" s="68"/>
      <c r="D9068" s="68"/>
      <c r="E9068" s="68"/>
      <c r="F9068" s="68"/>
      <c r="G9068" s="68"/>
      <c r="H9068" s="68"/>
    </row>
    <row r="9069" spans="1:8" x14ac:dyDescent="0.3">
      <c r="A9069" s="68"/>
      <c r="B9069" s="68"/>
      <c r="C9069" s="68"/>
      <c r="D9069" s="68"/>
      <c r="E9069" s="68"/>
      <c r="F9069" s="68"/>
      <c r="G9069" s="68"/>
      <c r="H9069" s="68"/>
    </row>
    <row r="9070" spans="1:8" x14ac:dyDescent="0.3">
      <c r="A9070" s="68"/>
      <c r="B9070" s="68"/>
      <c r="C9070" s="68"/>
      <c r="D9070" s="68"/>
      <c r="E9070" s="68"/>
      <c r="F9070" s="68"/>
      <c r="G9070" s="68"/>
      <c r="H9070" s="68"/>
    </row>
    <row r="9071" spans="1:8" x14ac:dyDescent="0.3">
      <c r="A9071" s="68"/>
      <c r="B9071" s="68"/>
      <c r="C9071" s="68"/>
      <c r="D9071" s="68"/>
      <c r="E9071" s="68"/>
      <c r="F9071" s="68"/>
      <c r="G9071" s="68"/>
      <c r="H9071" s="68"/>
    </row>
    <row r="9072" spans="1:8" x14ac:dyDescent="0.3">
      <c r="A9072" s="68"/>
      <c r="B9072" s="68"/>
      <c r="C9072" s="68"/>
      <c r="D9072" s="68"/>
      <c r="E9072" s="68"/>
      <c r="F9072" s="68"/>
      <c r="G9072" s="68"/>
      <c r="H9072" s="68"/>
    </row>
    <row r="9073" spans="1:8" x14ac:dyDescent="0.3">
      <c r="A9073" s="68"/>
      <c r="B9073" s="68"/>
      <c r="C9073" s="68"/>
      <c r="D9073" s="68"/>
      <c r="E9073" s="68"/>
      <c r="F9073" s="68"/>
      <c r="G9073" s="68"/>
      <c r="H9073" s="68"/>
    </row>
    <row r="9074" spans="1:8" x14ac:dyDescent="0.3">
      <c r="A9074" s="68"/>
      <c r="B9074" s="68"/>
      <c r="C9074" s="68"/>
      <c r="D9074" s="68"/>
      <c r="E9074" s="68"/>
      <c r="F9074" s="68"/>
      <c r="G9074" s="68"/>
      <c r="H9074" s="68"/>
    </row>
    <row r="9075" spans="1:8" x14ac:dyDescent="0.3">
      <c r="A9075" s="68"/>
      <c r="B9075" s="68"/>
      <c r="C9075" s="68"/>
      <c r="D9075" s="68"/>
      <c r="E9075" s="68"/>
      <c r="F9075" s="68"/>
      <c r="G9075" s="68"/>
      <c r="H9075" s="68"/>
    </row>
    <row r="9076" spans="1:8" x14ac:dyDescent="0.3">
      <c r="A9076" s="68"/>
      <c r="B9076" s="68"/>
      <c r="C9076" s="68"/>
      <c r="D9076" s="68"/>
      <c r="E9076" s="68"/>
      <c r="F9076" s="68"/>
      <c r="G9076" s="68"/>
      <c r="H9076" s="68"/>
    </row>
    <row r="9077" spans="1:8" x14ac:dyDescent="0.3">
      <c r="A9077" s="68"/>
      <c r="B9077" s="68"/>
      <c r="C9077" s="68"/>
      <c r="D9077" s="68"/>
      <c r="E9077" s="68"/>
      <c r="F9077" s="68"/>
      <c r="G9077" s="68"/>
      <c r="H9077" s="68"/>
    </row>
    <row r="9078" spans="1:8" x14ac:dyDescent="0.3">
      <c r="A9078" s="68"/>
      <c r="B9078" s="68"/>
      <c r="C9078" s="68"/>
      <c r="D9078" s="68"/>
      <c r="E9078" s="68"/>
      <c r="F9078" s="68"/>
      <c r="G9078" s="68"/>
      <c r="H9078" s="68"/>
    </row>
    <row r="9079" spans="1:8" x14ac:dyDescent="0.3">
      <c r="A9079" s="68"/>
      <c r="B9079" s="68"/>
      <c r="C9079" s="68"/>
      <c r="D9079" s="68"/>
      <c r="E9079" s="68"/>
      <c r="F9079" s="68"/>
      <c r="G9079" s="68"/>
      <c r="H9079" s="68"/>
    </row>
    <row r="9080" spans="1:8" x14ac:dyDescent="0.3">
      <c r="A9080" s="68"/>
      <c r="B9080" s="68"/>
      <c r="C9080" s="68"/>
      <c r="D9080" s="68"/>
      <c r="E9080" s="68"/>
      <c r="F9080" s="68"/>
      <c r="G9080" s="68"/>
      <c r="H9080" s="68"/>
    </row>
    <row r="9081" spans="1:8" x14ac:dyDescent="0.3">
      <c r="A9081" s="68"/>
      <c r="B9081" s="68"/>
      <c r="C9081" s="68"/>
      <c r="D9081" s="68"/>
      <c r="E9081" s="68"/>
      <c r="F9081" s="68"/>
      <c r="G9081" s="68"/>
      <c r="H9081" s="68"/>
    </row>
    <row r="9082" spans="1:8" x14ac:dyDescent="0.3">
      <c r="A9082" s="68"/>
      <c r="B9082" s="68"/>
      <c r="C9082" s="68"/>
      <c r="D9082" s="68"/>
      <c r="E9082" s="68"/>
      <c r="F9082" s="68"/>
      <c r="G9082" s="68"/>
      <c r="H9082" s="68"/>
    </row>
    <row r="9083" spans="1:8" x14ac:dyDescent="0.3">
      <c r="A9083" s="68"/>
      <c r="B9083" s="68"/>
      <c r="C9083" s="68"/>
      <c r="D9083" s="68"/>
      <c r="E9083" s="68"/>
      <c r="F9083" s="68"/>
      <c r="G9083" s="68"/>
      <c r="H9083" s="68"/>
    </row>
    <row r="9084" spans="1:8" x14ac:dyDescent="0.3">
      <c r="A9084" s="68"/>
      <c r="B9084" s="68"/>
      <c r="C9084" s="68"/>
      <c r="D9084" s="68"/>
      <c r="E9084" s="68"/>
      <c r="F9084" s="68"/>
      <c r="G9084" s="68"/>
      <c r="H9084" s="68"/>
    </row>
    <row r="9085" spans="1:8" x14ac:dyDescent="0.3">
      <c r="A9085" s="68"/>
      <c r="B9085" s="68"/>
      <c r="C9085" s="68"/>
      <c r="D9085" s="68"/>
      <c r="E9085" s="68"/>
      <c r="F9085" s="68"/>
      <c r="G9085" s="68"/>
      <c r="H9085" s="68"/>
    </row>
    <row r="9086" spans="1:8" x14ac:dyDescent="0.3">
      <c r="A9086" s="68"/>
      <c r="B9086" s="68"/>
      <c r="C9086" s="68"/>
      <c r="D9086" s="68"/>
      <c r="E9086" s="68"/>
      <c r="F9086" s="68"/>
      <c r="G9086" s="68"/>
      <c r="H9086" s="68"/>
    </row>
    <row r="9087" spans="1:8" x14ac:dyDescent="0.3">
      <c r="A9087" s="68"/>
      <c r="B9087" s="68"/>
      <c r="C9087" s="68"/>
      <c r="D9087" s="68"/>
      <c r="E9087" s="68"/>
      <c r="F9087" s="68"/>
      <c r="G9087" s="68"/>
      <c r="H9087" s="68"/>
    </row>
    <row r="9088" spans="1:8" x14ac:dyDescent="0.3">
      <c r="A9088" s="68"/>
      <c r="B9088" s="68"/>
      <c r="C9088" s="68"/>
      <c r="D9088" s="68"/>
      <c r="E9088" s="68"/>
      <c r="F9088" s="68"/>
      <c r="G9088" s="68"/>
      <c r="H9088" s="68"/>
    </row>
    <row r="9089" spans="1:8" x14ac:dyDescent="0.3">
      <c r="A9089" s="68"/>
      <c r="B9089" s="68"/>
      <c r="C9089" s="68"/>
      <c r="D9089" s="68"/>
      <c r="E9089" s="68"/>
      <c r="F9089" s="68"/>
      <c r="G9089" s="68"/>
      <c r="H9089" s="68"/>
    </row>
    <row r="9090" spans="1:8" x14ac:dyDescent="0.3">
      <c r="A9090" s="68"/>
      <c r="B9090" s="68"/>
      <c r="C9090" s="68"/>
      <c r="D9090" s="68"/>
      <c r="E9090" s="68"/>
      <c r="F9090" s="68"/>
      <c r="G9090" s="68"/>
      <c r="H9090" s="68"/>
    </row>
    <row r="9091" spans="1:8" x14ac:dyDescent="0.3">
      <c r="A9091" s="68"/>
      <c r="B9091" s="68"/>
      <c r="C9091" s="68"/>
      <c r="D9091" s="68"/>
      <c r="E9091" s="68"/>
      <c r="F9091" s="68"/>
      <c r="G9091" s="68"/>
      <c r="H9091" s="68"/>
    </row>
    <row r="9092" spans="1:8" x14ac:dyDescent="0.3">
      <c r="A9092" s="68"/>
      <c r="B9092" s="68"/>
      <c r="C9092" s="68"/>
      <c r="D9092" s="68"/>
      <c r="E9092" s="68"/>
      <c r="F9092" s="68"/>
      <c r="G9092" s="68"/>
      <c r="H9092" s="68"/>
    </row>
    <row r="9093" spans="1:8" x14ac:dyDescent="0.3">
      <c r="A9093" s="68"/>
      <c r="B9093" s="68"/>
      <c r="C9093" s="68"/>
      <c r="D9093" s="68"/>
      <c r="E9093" s="68"/>
      <c r="F9093" s="68"/>
      <c r="G9093" s="68"/>
      <c r="H9093" s="68"/>
    </row>
    <row r="9094" spans="1:8" x14ac:dyDescent="0.3">
      <c r="A9094" s="68"/>
      <c r="B9094" s="68"/>
      <c r="C9094" s="68"/>
      <c r="D9094" s="68"/>
      <c r="E9094" s="68"/>
      <c r="F9094" s="68"/>
      <c r="G9094" s="68"/>
      <c r="H9094" s="68"/>
    </row>
    <row r="9095" spans="1:8" x14ac:dyDescent="0.3">
      <c r="A9095" s="68"/>
      <c r="B9095" s="68"/>
      <c r="C9095" s="68"/>
      <c r="D9095" s="68"/>
      <c r="E9095" s="68"/>
      <c r="F9095" s="68"/>
      <c r="G9095" s="68"/>
      <c r="H9095" s="68"/>
    </row>
    <row r="9096" spans="1:8" x14ac:dyDescent="0.3">
      <c r="A9096" s="68"/>
      <c r="B9096" s="68"/>
      <c r="C9096" s="68"/>
      <c r="D9096" s="68"/>
      <c r="E9096" s="68"/>
      <c r="F9096" s="68"/>
      <c r="G9096" s="68"/>
      <c r="H9096" s="68"/>
    </row>
    <row r="9097" spans="1:8" x14ac:dyDescent="0.3">
      <c r="A9097" s="68"/>
      <c r="B9097" s="68"/>
      <c r="C9097" s="68"/>
      <c r="D9097" s="68"/>
      <c r="E9097" s="68"/>
      <c r="F9097" s="68"/>
      <c r="G9097" s="68"/>
      <c r="H9097" s="68"/>
    </row>
    <row r="9098" spans="1:8" x14ac:dyDescent="0.3">
      <c r="A9098" s="68"/>
      <c r="B9098" s="68"/>
      <c r="C9098" s="68"/>
      <c r="D9098" s="68"/>
      <c r="E9098" s="68"/>
      <c r="F9098" s="68"/>
      <c r="G9098" s="68"/>
      <c r="H9098" s="68"/>
    </row>
    <row r="9099" spans="1:8" x14ac:dyDescent="0.3">
      <c r="A9099" s="68"/>
      <c r="B9099" s="68"/>
      <c r="C9099" s="68"/>
      <c r="D9099" s="68"/>
      <c r="E9099" s="68"/>
      <c r="F9099" s="68"/>
      <c r="G9099" s="68"/>
      <c r="H9099" s="68"/>
    </row>
    <row r="9100" spans="1:8" x14ac:dyDescent="0.3">
      <c r="A9100" s="68"/>
      <c r="B9100" s="68"/>
      <c r="C9100" s="68"/>
      <c r="D9100" s="68"/>
      <c r="E9100" s="68"/>
      <c r="F9100" s="68"/>
      <c r="G9100" s="68"/>
      <c r="H9100" s="68"/>
    </row>
    <row r="9101" spans="1:8" x14ac:dyDescent="0.3">
      <c r="A9101" s="68"/>
      <c r="B9101" s="68"/>
      <c r="C9101" s="68"/>
      <c r="D9101" s="68"/>
      <c r="E9101" s="68"/>
      <c r="F9101" s="68"/>
      <c r="G9101" s="68"/>
      <c r="H9101" s="68"/>
    </row>
    <row r="9102" spans="1:8" x14ac:dyDescent="0.3">
      <c r="A9102" s="68"/>
      <c r="B9102" s="68"/>
      <c r="C9102" s="68"/>
      <c r="D9102" s="68"/>
      <c r="E9102" s="68"/>
      <c r="F9102" s="68"/>
      <c r="G9102" s="68"/>
      <c r="H9102" s="68"/>
    </row>
    <row r="9103" spans="1:8" x14ac:dyDescent="0.3">
      <c r="A9103" s="68"/>
      <c r="B9103" s="68"/>
      <c r="C9103" s="68"/>
      <c r="D9103" s="68"/>
      <c r="E9103" s="68"/>
      <c r="F9103" s="68"/>
      <c r="G9103" s="68"/>
      <c r="H9103" s="68"/>
    </row>
    <row r="9104" spans="1:8" x14ac:dyDescent="0.3">
      <c r="A9104" s="68"/>
      <c r="B9104" s="68"/>
      <c r="C9104" s="68"/>
      <c r="D9104" s="68"/>
      <c r="E9104" s="68"/>
      <c r="F9104" s="68"/>
      <c r="G9104" s="68"/>
      <c r="H9104" s="68"/>
    </row>
    <row r="9105" spans="1:8" x14ac:dyDescent="0.3">
      <c r="A9105" s="68"/>
      <c r="B9105" s="68"/>
      <c r="C9105" s="68"/>
      <c r="D9105" s="68"/>
      <c r="E9105" s="68"/>
      <c r="F9105" s="68"/>
      <c r="G9105" s="68"/>
      <c r="H9105" s="68"/>
    </row>
    <row r="9106" spans="1:8" x14ac:dyDescent="0.3">
      <c r="A9106" s="68"/>
      <c r="B9106" s="68"/>
      <c r="C9106" s="68"/>
      <c r="D9106" s="68"/>
      <c r="E9106" s="68"/>
      <c r="F9106" s="68"/>
      <c r="G9106" s="68"/>
      <c r="H9106" s="68"/>
    </row>
    <row r="9107" spans="1:8" x14ac:dyDescent="0.3">
      <c r="A9107" s="68"/>
      <c r="B9107" s="68"/>
      <c r="C9107" s="68"/>
      <c r="D9107" s="68"/>
      <c r="E9107" s="68"/>
      <c r="F9107" s="68"/>
      <c r="G9107" s="68"/>
      <c r="H9107" s="68"/>
    </row>
    <row r="9108" spans="1:8" x14ac:dyDescent="0.3">
      <c r="A9108" s="68"/>
      <c r="B9108" s="68"/>
      <c r="C9108" s="68"/>
      <c r="D9108" s="68"/>
      <c r="E9108" s="68"/>
      <c r="F9108" s="68"/>
      <c r="G9108" s="68"/>
      <c r="H9108" s="68"/>
    </row>
    <row r="9109" spans="1:8" x14ac:dyDescent="0.3">
      <c r="A9109" s="68"/>
      <c r="B9109" s="68"/>
      <c r="C9109" s="68"/>
      <c r="D9109" s="68"/>
      <c r="E9109" s="68"/>
      <c r="F9109" s="68"/>
      <c r="G9109" s="68"/>
      <c r="H9109" s="68"/>
    </row>
    <row r="9110" spans="1:8" x14ac:dyDescent="0.3">
      <c r="A9110" s="68"/>
      <c r="B9110" s="68"/>
      <c r="C9110" s="68"/>
      <c r="D9110" s="68"/>
      <c r="E9110" s="68"/>
      <c r="F9110" s="68"/>
      <c r="G9110" s="68"/>
      <c r="H9110" s="68"/>
    </row>
    <row r="9111" spans="1:8" x14ac:dyDescent="0.3">
      <c r="A9111" s="68"/>
      <c r="B9111" s="68"/>
      <c r="C9111" s="68"/>
      <c r="D9111" s="68"/>
      <c r="E9111" s="68"/>
      <c r="F9111" s="68"/>
      <c r="G9111" s="68"/>
      <c r="H9111" s="68"/>
    </row>
    <row r="9112" spans="1:8" x14ac:dyDescent="0.3">
      <c r="A9112" s="68"/>
      <c r="B9112" s="68"/>
      <c r="C9112" s="68"/>
      <c r="D9112" s="68"/>
      <c r="E9112" s="68"/>
      <c r="F9112" s="68"/>
      <c r="G9112" s="68"/>
      <c r="H9112" s="68"/>
    </row>
    <row r="9113" spans="1:8" x14ac:dyDescent="0.3">
      <c r="A9113" s="68"/>
      <c r="B9113" s="68"/>
      <c r="C9113" s="68"/>
      <c r="D9113" s="68"/>
      <c r="E9113" s="68"/>
      <c r="F9113" s="68"/>
      <c r="G9113" s="68"/>
      <c r="H9113" s="68"/>
    </row>
    <row r="9114" spans="1:8" x14ac:dyDescent="0.3">
      <c r="A9114" s="68"/>
      <c r="B9114" s="68"/>
      <c r="C9114" s="68"/>
      <c r="D9114" s="68"/>
      <c r="E9114" s="68"/>
      <c r="F9114" s="68"/>
      <c r="G9114" s="68"/>
      <c r="H9114" s="68"/>
    </row>
    <row r="9115" spans="1:8" x14ac:dyDescent="0.3">
      <c r="A9115" s="68"/>
      <c r="B9115" s="68"/>
      <c r="C9115" s="68"/>
      <c r="D9115" s="68"/>
      <c r="E9115" s="68"/>
      <c r="F9115" s="68"/>
      <c r="G9115" s="68"/>
      <c r="H9115" s="68"/>
    </row>
    <row r="9116" spans="1:8" x14ac:dyDescent="0.3">
      <c r="A9116" s="68"/>
      <c r="B9116" s="68"/>
      <c r="C9116" s="68"/>
      <c r="D9116" s="68"/>
      <c r="E9116" s="68"/>
      <c r="F9116" s="68"/>
      <c r="G9116" s="68"/>
      <c r="H9116" s="68"/>
    </row>
    <row r="9117" spans="1:8" x14ac:dyDescent="0.3">
      <c r="A9117" s="68"/>
      <c r="B9117" s="68"/>
      <c r="C9117" s="68"/>
      <c r="D9117" s="68"/>
      <c r="E9117" s="68"/>
      <c r="F9117" s="68"/>
      <c r="G9117" s="68"/>
      <c r="H9117" s="68"/>
    </row>
    <row r="9118" spans="1:8" x14ac:dyDescent="0.3">
      <c r="A9118" s="68"/>
      <c r="B9118" s="68"/>
      <c r="C9118" s="68"/>
      <c r="D9118" s="68"/>
      <c r="E9118" s="68"/>
      <c r="F9118" s="68"/>
      <c r="G9118" s="68"/>
      <c r="H9118" s="68"/>
    </row>
    <row r="9119" spans="1:8" x14ac:dyDescent="0.3">
      <c r="A9119" s="68"/>
      <c r="B9119" s="68"/>
      <c r="C9119" s="68"/>
      <c r="D9119" s="68"/>
      <c r="E9119" s="68"/>
      <c r="F9119" s="68"/>
      <c r="G9119" s="68"/>
      <c r="H9119" s="68"/>
    </row>
    <row r="9120" spans="1:8" x14ac:dyDescent="0.3">
      <c r="A9120" s="68"/>
      <c r="B9120" s="68"/>
      <c r="C9120" s="68"/>
      <c r="D9120" s="68"/>
      <c r="E9120" s="68"/>
      <c r="F9120" s="68"/>
      <c r="G9120" s="68"/>
      <c r="H9120" s="68"/>
    </row>
    <row r="9121" spans="1:8" x14ac:dyDescent="0.3">
      <c r="A9121" s="68"/>
      <c r="B9121" s="68"/>
      <c r="C9121" s="68"/>
      <c r="D9121" s="68"/>
      <c r="E9121" s="68"/>
      <c r="F9121" s="68"/>
      <c r="G9121" s="68"/>
      <c r="H9121" s="68"/>
    </row>
    <row r="9122" spans="1:8" x14ac:dyDescent="0.3">
      <c r="A9122" s="68"/>
      <c r="B9122" s="68"/>
      <c r="C9122" s="68"/>
      <c r="D9122" s="68"/>
      <c r="E9122" s="68"/>
      <c r="F9122" s="68"/>
      <c r="G9122" s="68"/>
      <c r="H9122" s="68"/>
    </row>
    <row r="9123" spans="1:8" x14ac:dyDescent="0.3">
      <c r="A9123" s="68"/>
      <c r="B9123" s="68"/>
      <c r="C9123" s="68"/>
      <c r="D9123" s="68"/>
      <c r="E9123" s="68"/>
      <c r="F9123" s="68"/>
      <c r="G9123" s="68"/>
      <c r="H9123" s="68"/>
    </row>
    <row r="9124" spans="1:8" x14ac:dyDescent="0.3">
      <c r="A9124" s="68"/>
      <c r="B9124" s="68"/>
      <c r="C9124" s="68"/>
      <c r="D9124" s="68"/>
      <c r="E9124" s="68"/>
      <c r="F9124" s="68"/>
      <c r="G9124" s="68"/>
      <c r="H9124" s="68"/>
    </row>
    <row r="9125" spans="1:8" x14ac:dyDescent="0.3">
      <c r="A9125" s="68"/>
      <c r="B9125" s="68"/>
      <c r="C9125" s="68"/>
      <c r="D9125" s="68"/>
      <c r="E9125" s="68"/>
      <c r="F9125" s="68"/>
      <c r="G9125" s="68"/>
      <c r="H9125" s="68"/>
    </row>
    <row r="9126" spans="1:8" x14ac:dyDescent="0.3">
      <c r="A9126" s="68"/>
      <c r="B9126" s="68"/>
      <c r="C9126" s="68"/>
      <c r="D9126" s="68"/>
      <c r="E9126" s="68"/>
      <c r="F9126" s="68"/>
      <c r="G9126" s="68"/>
      <c r="H9126" s="68"/>
    </row>
    <row r="9127" spans="1:8" x14ac:dyDescent="0.3">
      <c r="A9127" s="68"/>
      <c r="B9127" s="68"/>
      <c r="C9127" s="68"/>
      <c r="D9127" s="68"/>
      <c r="E9127" s="68"/>
      <c r="F9127" s="68"/>
      <c r="G9127" s="68"/>
      <c r="H9127" s="68"/>
    </row>
    <row r="9128" spans="1:8" x14ac:dyDescent="0.3">
      <c r="A9128" s="68"/>
      <c r="B9128" s="68"/>
      <c r="C9128" s="68"/>
      <c r="D9128" s="68"/>
      <c r="E9128" s="68"/>
      <c r="F9128" s="68"/>
      <c r="G9128" s="68"/>
      <c r="H9128" s="68"/>
    </row>
    <row r="9129" spans="1:8" x14ac:dyDescent="0.3">
      <c r="A9129" s="68"/>
      <c r="B9129" s="68"/>
      <c r="C9129" s="68"/>
      <c r="D9129" s="68"/>
      <c r="E9129" s="68"/>
      <c r="F9129" s="68"/>
      <c r="G9129" s="68"/>
      <c r="H9129" s="68"/>
    </row>
    <row r="9130" spans="1:8" x14ac:dyDescent="0.3">
      <c r="A9130" s="68"/>
      <c r="B9130" s="68"/>
      <c r="C9130" s="68"/>
      <c r="D9130" s="68"/>
      <c r="E9130" s="68"/>
      <c r="F9130" s="68"/>
      <c r="G9130" s="68"/>
      <c r="H9130" s="68"/>
    </row>
    <row r="9131" spans="1:8" x14ac:dyDescent="0.3">
      <c r="A9131" s="68"/>
      <c r="B9131" s="68"/>
      <c r="C9131" s="68"/>
      <c r="D9131" s="68"/>
      <c r="E9131" s="68"/>
      <c r="F9131" s="68"/>
      <c r="G9131" s="68"/>
      <c r="H9131" s="68"/>
    </row>
    <row r="9132" spans="1:8" x14ac:dyDescent="0.3">
      <c r="A9132" s="68"/>
      <c r="B9132" s="68"/>
      <c r="C9132" s="68"/>
      <c r="D9132" s="68"/>
      <c r="E9132" s="68"/>
      <c r="F9132" s="68"/>
      <c r="G9132" s="68"/>
      <c r="H9132" s="68"/>
    </row>
    <row r="9133" spans="1:8" x14ac:dyDescent="0.3">
      <c r="A9133" s="68"/>
      <c r="B9133" s="68"/>
      <c r="C9133" s="68"/>
      <c r="D9133" s="68"/>
      <c r="E9133" s="68"/>
      <c r="F9133" s="68"/>
      <c r="G9133" s="68"/>
      <c r="H9133" s="68"/>
    </row>
    <row r="9134" spans="1:8" x14ac:dyDescent="0.3">
      <c r="A9134" s="68"/>
      <c r="B9134" s="68"/>
      <c r="C9134" s="68"/>
      <c r="D9134" s="68"/>
      <c r="E9134" s="68"/>
      <c r="F9134" s="68"/>
      <c r="G9134" s="68"/>
      <c r="H9134" s="68"/>
    </row>
    <row r="9135" spans="1:8" x14ac:dyDescent="0.3">
      <c r="A9135" s="68"/>
      <c r="B9135" s="68"/>
      <c r="C9135" s="68"/>
      <c r="D9135" s="68"/>
      <c r="E9135" s="68"/>
      <c r="F9135" s="68"/>
      <c r="G9135" s="68"/>
      <c r="H9135" s="68"/>
    </row>
    <row r="9136" spans="1:8" x14ac:dyDescent="0.3">
      <c r="A9136" s="68"/>
      <c r="B9136" s="68"/>
      <c r="C9136" s="68"/>
      <c r="D9136" s="68"/>
      <c r="E9136" s="68"/>
      <c r="F9136" s="68"/>
      <c r="G9136" s="68"/>
      <c r="H9136" s="68"/>
    </row>
    <row r="9137" spans="1:8" x14ac:dyDescent="0.3">
      <c r="A9137" s="68"/>
      <c r="B9137" s="68"/>
      <c r="C9137" s="68"/>
      <c r="D9137" s="68"/>
      <c r="E9137" s="68"/>
      <c r="F9137" s="68"/>
      <c r="G9137" s="68"/>
      <c r="H9137" s="68"/>
    </row>
    <row r="9138" spans="1:8" x14ac:dyDescent="0.3">
      <c r="A9138" s="68"/>
      <c r="B9138" s="68"/>
      <c r="C9138" s="68"/>
      <c r="D9138" s="68"/>
      <c r="E9138" s="68"/>
      <c r="F9138" s="68"/>
      <c r="G9138" s="68"/>
      <c r="H9138" s="68"/>
    </row>
    <row r="9139" spans="1:8" x14ac:dyDescent="0.3">
      <c r="A9139" s="68"/>
      <c r="B9139" s="68"/>
      <c r="C9139" s="68"/>
      <c r="D9139" s="68"/>
      <c r="E9139" s="68"/>
      <c r="F9139" s="68"/>
      <c r="G9139" s="68"/>
      <c r="H9139" s="68"/>
    </row>
    <row r="9140" spans="1:8" x14ac:dyDescent="0.3">
      <c r="A9140" s="68"/>
      <c r="B9140" s="68"/>
      <c r="C9140" s="68"/>
      <c r="D9140" s="68"/>
      <c r="E9140" s="68"/>
      <c r="F9140" s="68"/>
      <c r="G9140" s="68"/>
      <c r="H9140" s="68"/>
    </row>
    <row r="9141" spans="1:8" x14ac:dyDescent="0.3">
      <c r="A9141" s="68"/>
      <c r="B9141" s="68"/>
      <c r="C9141" s="68"/>
      <c r="D9141" s="68"/>
      <c r="E9141" s="68"/>
      <c r="F9141" s="68"/>
      <c r="G9141" s="68"/>
      <c r="H9141" s="68"/>
    </row>
    <row r="9142" spans="1:8" x14ac:dyDescent="0.3">
      <c r="A9142" s="68"/>
      <c r="B9142" s="68"/>
      <c r="C9142" s="68"/>
      <c r="D9142" s="68"/>
      <c r="E9142" s="68"/>
      <c r="F9142" s="68"/>
      <c r="G9142" s="68"/>
      <c r="H9142" s="68"/>
    </row>
    <row r="9143" spans="1:8" x14ac:dyDescent="0.3">
      <c r="A9143" s="68"/>
      <c r="B9143" s="68"/>
      <c r="C9143" s="68"/>
      <c r="D9143" s="68"/>
      <c r="E9143" s="68"/>
      <c r="F9143" s="68"/>
      <c r="G9143" s="68"/>
      <c r="H9143" s="68"/>
    </row>
    <row r="9144" spans="1:8" x14ac:dyDescent="0.3">
      <c r="A9144" s="68"/>
      <c r="B9144" s="68"/>
      <c r="C9144" s="68"/>
      <c r="D9144" s="68"/>
      <c r="E9144" s="68"/>
      <c r="F9144" s="68"/>
      <c r="G9144" s="68"/>
      <c r="H9144" s="68"/>
    </row>
    <row r="9145" spans="1:8" x14ac:dyDescent="0.3">
      <c r="A9145" s="68"/>
      <c r="B9145" s="68"/>
      <c r="C9145" s="68"/>
      <c r="D9145" s="68"/>
      <c r="E9145" s="68"/>
      <c r="F9145" s="68"/>
      <c r="G9145" s="68"/>
      <c r="H9145" s="68"/>
    </row>
    <row r="9146" spans="1:8" x14ac:dyDescent="0.3">
      <c r="A9146" s="68"/>
      <c r="B9146" s="68"/>
      <c r="C9146" s="68"/>
      <c r="D9146" s="68"/>
      <c r="E9146" s="68"/>
      <c r="F9146" s="68"/>
      <c r="G9146" s="68"/>
      <c r="H9146" s="68"/>
    </row>
    <row r="9147" spans="1:8" x14ac:dyDescent="0.3">
      <c r="A9147" s="68"/>
      <c r="B9147" s="68"/>
      <c r="C9147" s="68"/>
      <c r="D9147" s="68"/>
      <c r="E9147" s="68"/>
      <c r="F9147" s="68"/>
      <c r="G9147" s="68"/>
      <c r="H9147" s="68"/>
    </row>
    <row r="9148" spans="1:8" x14ac:dyDescent="0.3">
      <c r="A9148" s="68"/>
      <c r="B9148" s="68"/>
      <c r="C9148" s="68"/>
      <c r="D9148" s="68"/>
      <c r="E9148" s="68"/>
      <c r="F9148" s="68"/>
      <c r="G9148" s="68"/>
      <c r="H9148" s="68"/>
    </row>
    <row r="9149" spans="1:8" x14ac:dyDescent="0.3">
      <c r="A9149" s="68"/>
      <c r="B9149" s="68"/>
      <c r="C9149" s="68"/>
      <c r="D9149" s="68"/>
      <c r="E9149" s="68"/>
      <c r="F9149" s="68"/>
      <c r="G9149" s="68"/>
      <c r="H9149" s="68"/>
    </row>
    <row r="9150" spans="1:8" x14ac:dyDescent="0.3">
      <c r="A9150" s="68"/>
      <c r="B9150" s="68"/>
      <c r="C9150" s="68"/>
      <c r="D9150" s="68"/>
      <c r="E9150" s="68"/>
      <c r="F9150" s="68"/>
      <c r="G9150" s="68"/>
      <c r="H9150" s="68"/>
    </row>
    <row r="9151" spans="1:8" x14ac:dyDescent="0.3">
      <c r="A9151" s="68"/>
      <c r="B9151" s="68"/>
      <c r="C9151" s="68"/>
      <c r="D9151" s="68"/>
      <c r="E9151" s="68"/>
      <c r="F9151" s="68"/>
      <c r="G9151" s="68"/>
      <c r="H9151" s="68"/>
    </row>
    <row r="9152" spans="1:8" x14ac:dyDescent="0.3">
      <c r="A9152" s="68"/>
      <c r="B9152" s="68"/>
      <c r="C9152" s="68"/>
      <c r="D9152" s="68"/>
      <c r="E9152" s="68"/>
      <c r="F9152" s="68"/>
      <c r="G9152" s="68"/>
      <c r="H9152" s="68"/>
    </row>
    <row r="9153" spans="1:8" x14ac:dyDescent="0.3">
      <c r="A9153" s="68"/>
      <c r="B9153" s="68"/>
      <c r="C9153" s="68"/>
      <c r="D9153" s="68"/>
      <c r="E9153" s="68"/>
      <c r="F9153" s="68"/>
      <c r="G9153" s="68"/>
      <c r="H9153" s="68"/>
    </row>
    <row r="9154" spans="1:8" x14ac:dyDescent="0.3">
      <c r="A9154" s="68"/>
      <c r="B9154" s="68"/>
      <c r="C9154" s="68"/>
      <c r="D9154" s="68"/>
      <c r="E9154" s="68"/>
      <c r="F9154" s="68"/>
      <c r="G9154" s="68"/>
      <c r="H9154" s="68"/>
    </row>
    <row r="9155" spans="1:8" x14ac:dyDescent="0.3">
      <c r="A9155" s="68"/>
      <c r="B9155" s="68"/>
      <c r="C9155" s="68"/>
      <c r="D9155" s="68"/>
      <c r="E9155" s="68"/>
      <c r="F9155" s="68"/>
      <c r="G9155" s="68"/>
      <c r="H9155" s="68"/>
    </row>
    <row r="9156" spans="1:8" x14ac:dyDescent="0.3">
      <c r="A9156" s="68"/>
      <c r="B9156" s="68"/>
      <c r="C9156" s="68"/>
      <c r="D9156" s="68"/>
      <c r="E9156" s="68"/>
      <c r="F9156" s="68"/>
      <c r="G9156" s="68"/>
      <c r="H9156" s="68"/>
    </row>
    <row r="9157" spans="1:8" x14ac:dyDescent="0.3">
      <c r="A9157" s="68"/>
      <c r="B9157" s="68"/>
      <c r="C9157" s="68"/>
      <c r="D9157" s="68"/>
      <c r="E9157" s="68"/>
      <c r="F9157" s="68"/>
      <c r="G9157" s="68"/>
      <c r="H9157" s="68"/>
    </row>
    <row r="9158" spans="1:8" x14ac:dyDescent="0.3">
      <c r="A9158" s="68"/>
      <c r="B9158" s="68"/>
      <c r="C9158" s="68"/>
      <c r="D9158" s="68"/>
      <c r="E9158" s="68"/>
      <c r="F9158" s="68"/>
      <c r="G9158" s="68"/>
      <c r="H9158" s="68"/>
    </row>
    <row r="9159" spans="1:8" x14ac:dyDescent="0.3">
      <c r="A9159" s="68"/>
      <c r="B9159" s="68"/>
      <c r="C9159" s="68"/>
      <c r="D9159" s="68"/>
      <c r="E9159" s="68"/>
      <c r="F9159" s="68"/>
      <c r="G9159" s="68"/>
      <c r="H9159" s="68"/>
    </row>
    <row r="9160" spans="1:8" x14ac:dyDescent="0.3">
      <c r="A9160" s="68"/>
      <c r="B9160" s="68"/>
      <c r="C9160" s="68"/>
      <c r="D9160" s="68"/>
      <c r="E9160" s="68"/>
      <c r="F9160" s="68"/>
      <c r="G9160" s="68"/>
      <c r="H9160" s="68"/>
    </row>
    <row r="9161" spans="1:8" x14ac:dyDescent="0.3">
      <c r="A9161" s="68"/>
      <c r="B9161" s="68"/>
      <c r="C9161" s="68"/>
      <c r="D9161" s="68"/>
      <c r="E9161" s="68"/>
      <c r="F9161" s="68"/>
      <c r="G9161" s="68"/>
      <c r="H9161" s="68"/>
    </row>
    <row r="9162" spans="1:8" x14ac:dyDescent="0.3">
      <c r="A9162" s="68"/>
      <c r="B9162" s="68"/>
      <c r="C9162" s="68"/>
      <c r="D9162" s="68"/>
      <c r="E9162" s="68"/>
      <c r="F9162" s="68"/>
      <c r="G9162" s="68"/>
      <c r="H9162" s="68"/>
    </row>
    <row r="9163" spans="1:8" x14ac:dyDescent="0.3">
      <c r="A9163" s="68"/>
      <c r="B9163" s="68"/>
      <c r="C9163" s="68"/>
      <c r="D9163" s="68"/>
      <c r="E9163" s="68"/>
      <c r="F9163" s="68"/>
      <c r="G9163" s="68"/>
      <c r="H9163" s="68"/>
    </row>
    <row r="9164" spans="1:8" x14ac:dyDescent="0.3">
      <c r="A9164" s="68"/>
      <c r="B9164" s="68"/>
      <c r="C9164" s="68"/>
      <c r="D9164" s="68"/>
      <c r="E9164" s="68"/>
      <c r="F9164" s="68"/>
      <c r="G9164" s="68"/>
      <c r="H9164" s="68"/>
    </row>
    <row r="9165" spans="1:8" x14ac:dyDescent="0.3">
      <c r="A9165" s="68"/>
      <c r="B9165" s="68"/>
      <c r="C9165" s="68"/>
      <c r="D9165" s="68"/>
      <c r="E9165" s="68"/>
      <c r="F9165" s="68"/>
      <c r="G9165" s="68"/>
      <c r="H9165" s="68"/>
    </row>
    <row r="9166" spans="1:8" x14ac:dyDescent="0.3">
      <c r="A9166" s="68"/>
      <c r="B9166" s="68"/>
      <c r="C9166" s="68"/>
      <c r="D9166" s="68"/>
      <c r="E9166" s="68"/>
      <c r="F9166" s="68"/>
      <c r="G9166" s="68"/>
      <c r="H9166" s="68"/>
    </row>
    <row r="9167" spans="1:8" x14ac:dyDescent="0.3">
      <c r="A9167" s="68"/>
      <c r="B9167" s="68"/>
      <c r="C9167" s="68"/>
      <c r="D9167" s="68"/>
      <c r="E9167" s="68"/>
      <c r="F9167" s="68"/>
      <c r="G9167" s="68"/>
      <c r="H9167" s="68"/>
    </row>
    <row r="9168" spans="1:8" x14ac:dyDescent="0.3">
      <c r="A9168" s="68"/>
      <c r="B9168" s="68"/>
      <c r="C9168" s="68"/>
      <c r="D9168" s="68"/>
      <c r="E9168" s="68"/>
      <c r="F9168" s="68"/>
      <c r="G9168" s="68"/>
      <c r="H9168" s="68"/>
    </row>
    <row r="9169" spans="1:8" x14ac:dyDescent="0.3">
      <c r="A9169" s="68"/>
      <c r="B9169" s="68"/>
      <c r="C9169" s="68"/>
      <c r="D9169" s="68"/>
      <c r="E9169" s="68"/>
      <c r="F9169" s="68"/>
      <c r="G9169" s="68"/>
      <c r="H9169" s="68"/>
    </row>
    <row r="9170" spans="1:8" x14ac:dyDescent="0.3">
      <c r="A9170" s="68"/>
      <c r="B9170" s="68"/>
      <c r="C9170" s="68"/>
      <c r="D9170" s="68"/>
      <c r="E9170" s="68"/>
      <c r="F9170" s="68"/>
      <c r="G9170" s="68"/>
      <c r="H9170" s="68"/>
    </row>
    <row r="9171" spans="1:8" x14ac:dyDescent="0.3">
      <c r="A9171" s="68"/>
      <c r="B9171" s="68"/>
      <c r="C9171" s="68"/>
      <c r="D9171" s="68"/>
      <c r="E9171" s="68"/>
      <c r="F9171" s="68"/>
      <c r="G9171" s="68"/>
      <c r="H9171" s="68"/>
    </row>
    <row r="9172" spans="1:8" x14ac:dyDescent="0.3">
      <c r="A9172" s="68"/>
      <c r="B9172" s="68"/>
      <c r="C9172" s="68"/>
      <c r="D9172" s="68"/>
      <c r="E9172" s="68"/>
      <c r="F9172" s="68"/>
      <c r="G9172" s="68"/>
      <c r="H9172" s="68"/>
    </row>
    <row r="9173" spans="1:8" x14ac:dyDescent="0.3">
      <c r="A9173" s="68"/>
      <c r="B9173" s="68"/>
      <c r="C9173" s="68"/>
      <c r="D9173" s="68"/>
      <c r="E9173" s="68"/>
      <c r="F9173" s="68"/>
      <c r="G9173" s="68"/>
      <c r="H9173" s="68"/>
    </row>
    <row r="9174" spans="1:8" x14ac:dyDescent="0.3">
      <c r="A9174" s="68"/>
      <c r="B9174" s="68"/>
      <c r="C9174" s="68"/>
      <c r="D9174" s="68"/>
      <c r="E9174" s="68"/>
      <c r="F9174" s="68"/>
      <c r="G9174" s="68"/>
      <c r="H9174" s="68"/>
    </row>
    <row r="9175" spans="1:8" x14ac:dyDescent="0.3">
      <c r="A9175" s="68"/>
      <c r="B9175" s="68"/>
      <c r="C9175" s="68"/>
      <c r="D9175" s="68"/>
      <c r="E9175" s="68"/>
      <c r="F9175" s="68"/>
      <c r="G9175" s="68"/>
      <c r="H9175" s="68"/>
    </row>
    <row r="9176" spans="1:8" x14ac:dyDescent="0.3">
      <c r="A9176" s="68"/>
      <c r="B9176" s="68"/>
      <c r="C9176" s="68"/>
      <c r="D9176" s="68"/>
      <c r="E9176" s="68"/>
      <c r="F9176" s="68"/>
      <c r="G9176" s="68"/>
      <c r="H9176" s="68"/>
    </row>
    <row r="9177" spans="1:8" x14ac:dyDescent="0.3">
      <c r="A9177" s="68"/>
      <c r="B9177" s="68"/>
      <c r="C9177" s="68"/>
      <c r="D9177" s="68"/>
      <c r="E9177" s="68"/>
      <c r="F9177" s="68"/>
      <c r="G9177" s="68"/>
      <c r="H9177" s="68"/>
    </row>
    <row r="9178" spans="1:8" x14ac:dyDescent="0.3">
      <c r="A9178" s="68"/>
      <c r="B9178" s="68"/>
      <c r="C9178" s="68"/>
      <c r="D9178" s="68"/>
      <c r="E9178" s="68"/>
      <c r="F9178" s="68"/>
      <c r="G9178" s="68"/>
      <c r="H9178" s="68"/>
    </row>
    <row r="9179" spans="1:8" x14ac:dyDescent="0.3">
      <c r="A9179" s="68"/>
      <c r="B9179" s="68"/>
      <c r="C9179" s="68"/>
      <c r="D9179" s="68"/>
      <c r="E9179" s="68"/>
      <c r="F9179" s="68"/>
      <c r="G9179" s="68"/>
      <c r="H9179" s="68"/>
    </row>
    <row r="9180" spans="1:8" x14ac:dyDescent="0.3">
      <c r="A9180" s="68"/>
      <c r="B9180" s="68"/>
      <c r="C9180" s="68"/>
      <c r="D9180" s="68"/>
      <c r="E9180" s="68"/>
      <c r="F9180" s="68"/>
      <c r="G9180" s="68"/>
      <c r="H9180" s="68"/>
    </row>
    <row r="9181" spans="1:8" x14ac:dyDescent="0.3">
      <c r="A9181" s="68"/>
      <c r="B9181" s="68"/>
      <c r="C9181" s="68"/>
      <c r="D9181" s="68"/>
      <c r="E9181" s="68"/>
      <c r="F9181" s="68"/>
      <c r="G9181" s="68"/>
      <c r="H9181" s="68"/>
    </row>
    <row r="9182" spans="1:8" x14ac:dyDescent="0.3">
      <c r="A9182" s="68"/>
      <c r="B9182" s="68"/>
      <c r="C9182" s="68"/>
      <c r="D9182" s="68"/>
      <c r="E9182" s="68"/>
      <c r="F9182" s="68"/>
      <c r="G9182" s="68"/>
      <c r="H9182" s="68"/>
    </row>
    <row r="9183" spans="1:8" x14ac:dyDescent="0.3">
      <c r="A9183" s="68"/>
      <c r="B9183" s="68"/>
      <c r="C9183" s="68"/>
      <c r="D9183" s="68"/>
      <c r="E9183" s="68"/>
      <c r="F9183" s="68"/>
      <c r="G9183" s="68"/>
      <c r="H9183" s="68"/>
    </row>
    <row r="9184" spans="1:8" x14ac:dyDescent="0.3">
      <c r="A9184" s="68"/>
      <c r="B9184" s="68"/>
      <c r="C9184" s="68"/>
      <c r="D9184" s="68"/>
      <c r="E9184" s="68"/>
      <c r="F9184" s="68"/>
      <c r="G9184" s="68"/>
      <c r="H9184" s="68"/>
    </row>
    <row r="9185" spans="1:8" x14ac:dyDescent="0.3">
      <c r="A9185" s="68"/>
      <c r="B9185" s="68"/>
      <c r="C9185" s="68"/>
      <c r="D9185" s="68"/>
      <c r="E9185" s="68"/>
      <c r="F9185" s="68"/>
      <c r="G9185" s="68"/>
      <c r="H9185" s="68"/>
    </row>
    <row r="9186" spans="1:8" x14ac:dyDescent="0.3">
      <c r="A9186" s="68"/>
      <c r="B9186" s="68"/>
      <c r="C9186" s="68"/>
      <c r="D9186" s="68"/>
      <c r="E9186" s="68"/>
      <c r="F9186" s="68"/>
      <c r="G9186" s="68"/>
      <c r="H9186" s="68"/>
    </row>
    <row r="9187" spans="1:8" x14ac:dyDescent="0.3">
      <c r="A9187" s="68"/>
      <c r="B9187" s="68"/>
      <c r="C9187" s="68"/>
      <c r="D9187" s="68"/>
      <c r="E9187" s="68"/>
      <c r="F9187" s="68"/>
      <c r="G9187" s="68"/>
      <c r="H9187" s="68"/>
    </row>
    <row r="9188" spans="1:8" x14ac:dyDescent="0.3">
      <c r="A9188" s="68"/>
      <c r="B9188" s="68"/>
      <c r="C9188" s="68"/>
      <c r="D9188" s="68"/>
      <c r="E9188" s="68"/>
      <c r="F9188" s="68"/>
      <c r="G9188" s="68"/>
      <c r="H9188" s="68"/>
    </row>
    <row r="9189" spans="1:8" x14ac:dyDescent="0.3">
      <c r="A9189" s="68"/>
      <c r="B9189" s="68"/>
      <c r="C9189" s="68"/>
      <c r="D9189" s="68"/>
      <c r="E9189" s="68"/>
      <c r="F9189" s="68"/>
      <c r="G9189" s="68"/>
      <c r="H9189" s="68"/>
    </row>
    <row r="9190" spans="1:8" x14ac:dyDescent="0.3">
      <c r="A9190" s="68"/>
      <c r="B9190" s="68"/>
      <c r="C9190" s="68"/>
      <c r="D9190" s="68"/>
      <c r="E9190" s="68"/>
      <c r="F9190" s="68"/>
      <c r="G9190" s="68"/>
      <c r="H9190" s="68"/>
    </row>
    <row r="9191" spans="1:8" x14ac:dyDescent="0.3">
      <c r="A9191" s="68"/>
      <c r="B9191" s="68"/>
      <c r="C9191" s="68"/>
      <c r="D9191" s="68"/>
      <c r="E9191" s="68"/>
      <c r="F9191" s="68"/>
      <c r="G9191" s="68"/>
      <c r="H9191" s="68"/>
    </row>
    <row r="9192" spans="1:8" x14ac:dyDescent="0.3">
      <c r="A9192" s="68"/>
      <c r="B9192" s="68"/>
      <c r="C9192" s="68"/>
      <c r="D9192" s="68"/>
      <c r="E9192" s="68"/>
      <c r="F9192" s="68"/>
      <c r="G9192" s="68"/>
      <c r="H9192" s="68"/>
    </row>
    <row r="9193" spans="1:8" x14ac:dyDescent="0.3">
      <c r="A9193" s="68"/>
      <c r="B9193" s="68"/>
      <c r="C9193" s="68"/>
      <c r="D9193" s="68"/>
      <c r="E9193" s="68"/>
      <c r="F9193" s="68"/>
      <c r="G9193" s="68"/>
      <c r="H9193" s="68"/>
    </row>
    <row r="9194" spans="1:8" x14ac:dyDescent="0.3">
      <c r="A9194" s="68"/>
      <c r="B9194" s="68"/>
      <c r="C9194" s="68"/>
      <c r="D9194" s="68"/>
      <c r="E9194" s="68"/>
      <c r="F9194" s="68"/>
      <c r="G9194" s="68"/>
      <c r="H9194" s="68"/>
    </row>
    <row r="9195" spans="1:8" x14ac:dyDescent="0.3">
      <c r="A9195" s="68"/>
      <c r="B9195" s="68"/>
      <c r="C9195" s="68"/>
      <c r="D9195" s="68"/>
      <c r="E9195" s="68"/>
      <c r="F9195" s="68"/>
      <c r="G9195" s="68"/>
      <c r="H9195" s="68"/>
    </row>
    <row r="9196" spans="1:8" x14ac:dyDescent="0.3">
      <c r="A9196" s="68"/>
      <c r="B9196" s="68"/>
      <c r="C9196" s="68"/>
      <c r="D9196" s="68"/>
      <c r="E9196" s="68"/>
      <c r="F9196" s="68"/>
      <c r="G9196" s="68"/>
      <c r="H9196" s="68"/>
    </row>
    <row r="9197" spans="1:8" x14ac:dyDescent="0.3">
      <c r="A9197" s="68"/>
      <c r="B9197" s="68"/>
      <c r="C9197" s="68"/>
      <c r="D9197" s="68"/>
      <c r="E9197" s="68"/>
      <c r="F9197" s="68"/>
      <c r="G9197" s="68"/>
      <c r="H9197" s="68"/>
    </row>
    <row r="9198" spans="1:8" x14ac:dyDescent="0.3">
      <c r="A9198" s="68"/>
      <c r="B9198" s="68"/>
      <c r="C9198" s="68"/>
      <c r="D9198" s="68"/>
      <c r="E9198" s="68"/>
      <c r="F9198" s="68"/>
      <c r="G9198" s="68"/>
      <c r="H9198" s="68"/>
    </row>
    <row r="9199" spans="1:8" x14ac:dyDescent="0.3">
      <c r="A9199" s="68"/>
      <c r="B9199" s="68"/>
      <c r="C9199" s="68"/>
      <c r="D9199" s="68"/>
      <c r="E9199" s="68"/>
      <c r="F9199" s="68"/>
      <c r="G9199" s="68"/>
      <c r="H9199" s="68"/>
    </row>
    <row r="9200" spans="1:8" x14ac:dyDescent="0.3">
      <c r="A9200" s="68"/>
      <c r="B9200" s="68"/>
      <c r="C9200" s="68"/>
      <c r="D9200" s="68"/>
      <c r="E9200" s="68"/>
      <c r="F9200" s="68"/>
      <c r="G9200" s="68"/>
      <c r="H9200" s="68"/>
    </row>
    <row r="9201" spans="1:8" x14ac:dyDescent="0.3">
      <c r="A9201" s="68"/>
      <c r="B9201" s="68"/>
      <c r="C9201" s="68"/>
      <c r="D9201" s="68"/>
      <c r="E9201" s="68"/>
      <c r="F9201" s="68"/>
      <c r="G9201" s="68"/>
      <c r="H9201" s="68"/>
    </row>
    <row r="9202" spans="1:8" x14ac:dyDescent="0.3">
      <c r="A9202" s="68"/>
      <c r="B9202" s="68"/>
      <c r="C9202" s="68"/>
      <c r="D9202" s="68"/>
      <c r="E9202" s="68"/>
      <c r="F9202" s="68"/>
      <c r="G9202" s="68"/>
      <c r="H9202" s="68"/>
    </row>
    <row r="9203" spans="1:8" x14ac:dyDescent="0.3">
      <c r="A9203" s="68"/>
      <c r="B9203" s="68"/>
      <c r="C9203" s="68"/>
      <c r="D9203" s="68"/>
      <c r="E9203" s="68"/>
      <c r="F9203" s="68"/>
      <c r="G9203" s="68"/>
      <c r="H9203" s="68"/>
    </row>
    <row r="9204" spans="1:8" x14ac:dyDescent="0.3">
      <c r="A9204" s="68"/>
      <c r="B9204" s="68"/>
      <c r="C9204" s="68"/>
      <c r="D9204" s="68"/>
      <c r="E9204" s="68"/>
      <c r="F9204" s="68"/>
      <c r="G9204" s="68"/>
      <c r="H9204" s="68"/>
    </row>
    <row r="9205" spans="1:8" x14ac:dyDescent="0.3">
      <c r="A9205" s="68"/>
      <c r="B9205" s="68"/>
      <c r="C9205" s="68"/>
      <c r="D9205" s="68"/>
      <c r="E9205" s="68"/>
      <c r="F9205" s="68"/>
      <c r="G9205" s="68"/>
      <c r="H9205" s="68"/>
    </row>
    <row r="9206" spans="1:8" x14ac:dyDescent="0.3">
      <c r="A9206" s="68"/>
      <c r="B9206" s="68"/>
      <c r="C9206" s="68"/>
      <c r="D9206" s="68"/>
      <c r="E9206" s="68"/>
      <c r="F9206" s="68"/>
      <c r="G9206" s="68"/>
      <c r="H9206" s="68"/>
    </row>
    <row r="9207" spans="1:8" x14ac:dyDescent="0.3">
      <c r="A9207" s="68"/>
      <c r="B9207" s="68"/>
      <c r="C9207" s="68"/>
      <c r="D9207" s="68"/>
      <c r="E9207" s="68"/>
      <c r="F9207" s="68"/>
      <c r="G9207" s="68"/>
      <c r="H9207" s="68"/>
    </row>
    <row r="9208" spans="1:8" x14ac:dyDescent="0.3">
      <c r="A9208" s="68"/>
      <c r="B9208" s="68"/>
      <c r="C9208" s="68"/>
      <c r="D9208" s="68"/>
      <c r="E9208" s="68"/>
      <c r="F9208" s="68"/>
      <c r="G9208" s="68"/>
      <c r="H9208" s="68"/>
    </row>
    <row r="9209" spans="1:8" x14ac:dyDescent="0.3">
      <c r="A9209" s="68"/>
      <c r="B9209" s="68"/>
      <c r="C9209" s="68"/>
      <c r="D9209" s="68"/>
      <c r="E9209" s="68"/>
      <c r="F9209" s="68"/>
      <c r="G9209" s="68"/>
      <c r="H9209" s="68"/>
    </row>
    <row r="9210" spans="1:8" x14ac:dyDescent="0.3">
      <c r="A9210" s="68"/>
      <c r="B9210" s="68"/>
      <c r="C9210" s="68"/>
      <c r="D9210" s="68"/>
      <c r="E9210" s="68"/>
      <c r="F9210" s="68"/>
      <c r="G9210" s="68"/>
      <c r="H9210" s="68"/>
    </row>
    <row r="9211" spans="1:8" x14ac:dyDescent="0.3">
      <c r="A9211" s="68"/>
      <c r="B9211" s="68"/>
      <c r="C9211" s="68"/>
      <c r="D9211" s="68"/>
      <c r="E9211" s="68"/>
      <c r="F9211" s="68"/>
      <c r="G9211" s="68"/>
      <c r="H9211" s="68"/>
    </row>
    <row r="9212" spans="1:8" x14ac:dyDescent="0.3">
      <c r="A9212" s="68"/>
      <c r="B9212" s="68"/>
      <c r="C9212" s="68"/>
      <c r="D9212" s="68"/>
      <c r="E9212" s="68"/>
      <c r="F9212" s="68"/>
      <c r="G9212" s="68"/>
      <c r="H9212" s="68"/>
    </row>
    <row r="9213" spans="1:8" x14ac:dyDescent="0.3">
      <c r="A9213" s="68"/>
      <c r="B9213" s="68"/>
      <c r="C9213" s="68"/>
      <c r="D9213" s="68"/>
      <c r="E9213" s="68"/>
      <c r="F9213" s="68"/>
      <c r="G9213" s="68"/>
      <c r="H9213" s="68"/>
    </row>
    <row r="9214" spans="1:8" x14ac:dyDescent="0.3">
      <c r="A9214" s="68"/>
      <c r="B9214" s="68"/>
      <c r="C9214" s="68"/>
      <c r="D9214" s="68"/>
      <c r="E9214" s="68"/>
      <c r="F9214" s="68"/>
      <c r="G9214" s="68"/>
      <c r="H9214" s="68"/>
    </row>
    <row r="9215" spans="1:8" x14ac:dyDescent="0.3">
      <c r="A9215" s="68"/>
      <c r="B9215" s="68"/>
      <c r="C9215" s="68"/>
      <c r="D9215" s="68"/>
      <c r="E9215" s="68"/>
      <c r="F9215" s="68"/>
      <c r="G9215" s="68"/>
      <c r="H9215" s="68"/>
    </row>
    <row r="9216" spans="1:8" x14ac:dyDescent="0.3">
      <c r="A9216" s="68"/>
      <c r="B9216" s="68"/>
      <c r="C9216" s="68"/>
      <c r="D9216" s="68"/>
      <c r="E9216" s="68"/>
      <c r="F9216" s="68"/>
      <c r="G9216" s="68"/>
      <c r="H9216" s="68"/>
    </row>
    <row r="9217" spans="1:8" x14ac:dyDescent="0.3">
      <c r="A9217" s="68"/>
      <c r="B9217" s="68"/>
      <c r="C9217" s="68"/>
      <c r="D9217" s="68"/>
      <c r="E9217" s="68"/>
      <c r="F9217" s="68"/>
      <c r="G9217" s="68"/>
      <c r="H9217" s="68"/>
    </row>
    <row r="9218" spans="1:8" x14ac:dyDescent="0.3">
      <c r="A9218" s="68"/>
      <c r="B9218" s="68"/>
      <c r="C9218" s="68"/>
      <c r="D9218" s="68"/>
      <c r="E9218" s="68"/>
      <c r="F9218" s="68"/>
      <c r="G9218" s="68"/>
      <c r="H9218" s="68"/>
    </row>
    <row r="9219" spans="1:8" x14ac:dyDescent="0.3">
      <c r="A9219" s="68"/>
      <c r="B9219" s="68"/>
      <c r="C9219" s="68"/>
      <c r="D9219" s="68"/>
      <c r="E9219" s="68"/>
      <c r="F9219" s="68"/>
      <c r="G9219" s="68"/>
      <c r="H9219" s="68"/>
    </row>
    <row r="9220" spans="1:8" x14ac:dyDescent="0.3">
      <c r="A9220" s="68"/>
      <c r="B9220" s="68"/>
      <c r="C9220" s="68"/>
      <c r="D9220" s="68"/>
      <c r="E9220" s="68"/>
      <c r="F9220" s="68"/>
      <c r="G9220" s="68"/>
      <c r="H9220" s="68"/>
    </row>
    <row r="9221" spans="1:8" x14ac:dyDescent="0.3">
      <c r="A9221" s="68"/>
      <c r="B9221" s="68"/>
      <c r="C9221" s="68"/>
      <c r="D9221" s="68"/>
      <c r="E9221" s="68"/>
      <c r="F9221" s="68"/>
      <c r="G9221" s="68"/>
      <c r="H9221" s="68"/>
    </row>
    <row r="9222" spans="1:8" x14ac:dyDescent="0.3">
      <c r="A9222" s="68"/>
      <c r="B9222" s="68"/>
      <c r="C9222" s="68"/>
      <c r="D9222" s="68"/>
      <c r="E9222" s="68"/>
      <c r="F9222" s="68"/>
      <c r="G9222" s="68"/>
      <c r="H9222" s="68"/>
    </row>
    <row r="9223" spans="1:8" x14ac:dyDescent="0.3">
      <c r="A9223" s="68"/>
      <c r="B9223" s="68"/>
      <c r="C9223" s="68"/>
      <c r="D9223" s="68"/>
      <c r="E9223" s="68"/>
      <c r="F9223" s="68"/>
      <c r="G9223" s="68"/>
      <c r="H9223" s="68"/>
    </row>
    <row r="9224" spans="1:8" x14ac:dyDescent="0.3">
      <c r="A9224" s="68"/>
      <c r="B9224" s="68"/>
      <c r="C9224" s="68"/>
      <c r="D9224" s="68"/>
      <c r="E9224" s="68"/>
      <c r="F9224" s="68"/>
      <c r="G9224" s="68"/>
      <c r="H9224" s="68"/>
    </row>
    <row r="9225" spans="1:8" x14ac:dyDescent="0.3">
      <c r="A9225" s="68"/>
      <c r="B9225" s="68"/>
      <c r="C9225" s="68"/>
      <c r="D9225" s="68"/>
      <c r="E9225" s="68"/>
      <c r="F9225" s="68"/>
      <c r="G9225" s="68"/>
      <c r="H9225" s="68"/>
    </row>
    <row r="9226" spans="1:8" x14ac:dyDescent="0.3">
      <c r="A9226" s="68"/>
      <c r="B9226" s="68"/>
      <c r="C9226" s="68"/>
      <c r="D9226" s="68"/>
      <c r="E9226" s="68"/>
      <c r="F9226" s="68"/>
      <c r="G9226" s="68"/>
      <c r="H9226" s="68"/>
    </row>
    <row r="9227" spans="1:8" x14ac:dyDescent="0.3">
      <c r="A9227" s="68"/>
      <c r="B9227" s="68"/>
      <c r="C9227" s="68"/>
      <c r="D9227" s="68"/>
      <c r="E9227" s="68"/>
      <c r="F9227" s="68"/>
      <c r="G9227" s="68"/>
      <c r="H9227" s="68"/>
    </row>
    <row r="9228" spans="1:8" x14ac:dyDescent="0.3">
      <c r="A9228" s="68"/>
      <c r="B9228" s="68"/>
      <c r="C9228" s="68"/>
      <c r="D9228" s="68"/>
      <c r="E9228" s="68"/>
      <c r="F9228" s="68"/>
      <c r="G9228" s="68"/>
      <c r="H9228" s="68"/>
    </row>
    <row r="9229" spans="1:8" x14ac:dyDescent="0.3">
      <c r="A9229" s="68"/>
      <c r="B9229" s="68"/>
      <c r="C9229" s="68"/>
      <c r="D9229" s="68"/>
      <c r="E9229" s="68"/>
      <c r="F9229" s="68"/>
      <c r="G9229" s="68"/>
      <c r="H9229" s="68"/>
    </row>
    <row r="9230" spans="1:8" x14ac:dyDescent="0.3">
      <c r="A9230" s="68"/>
      <c r="B9230" s="68"/>
      <c r="C9230" s="68"/>
      <c r="D9230" s="68"/>
      <c r="E9230" s="68"/>
      <c r="F9230" s="68"/>
      <c r="G9230" s="68"/>
      <c r="H9230" s="68"/>
    </row>
    <row r="9231" spans="1:8" x14ac:dyDescent="0.3">
      <c r="A9231" s="68"/>
      <c r="B9231" s="68"/>
      <c r="C9231" s="68"/>
      <c r="D9231" s="68"/>
      <c r="E9231" s="68"/>
      <c r="F9231" s="68"/>
      <c r="G9231" s="68"/>
      <c r="H9231" s="68"/>
    </row>
    <row r="9232" spans="1:8" x14ac:dyDescent="0.3">
      <c r="A9232" s="68"/>
      <c r="B9232" s="68"/>
      <c r="C9232" s="68"/>
      <c r="D9232" s="68"/>
      <c r="E9232" s="68"/>
      <c r="F9232" s="68"/>
      <c r="G9232" s="68"/>
      <c r="H9232" s="68"/>
    </row>
    <row r="9233" spans="1:8" x14ac:dyDescent="0.3">
      <c r="A9233" s="68"/>
      <c r="B9233" s="68"/>
      <c r="C9233" s="68"/>
      <c r="D9233" s="68"/>
      <c r="E9233" s="68"/>
      <c r="F9233" s="68"/>
      <c r="G9233" s="68"/>
      <c r="H9233" s="68"/>
    </row>
    <row r="9234" spans="1:8" x14ac:dyDescent="0.3">
      <c r="A9234" s="68"/>
      <c r="B9234" s="68"/>
      <c r="C9234" s="68"/>
      <c r="D9234" s="68"/>
      <c r="E9234" s="68"/>
      <c r="F9234" s="68"/>
      <c r="G9234" s="68"/>
      <c r="H9234" s="68"/>
    </row>
    <row r="9235" spans="1:8" x14ac:dyDescent="0.3">
      <c r="A9235" s="68"/>
      <c r="B9235" s="68"/>
      <c r="C9235" s="68"/>
      <c r="D9235" s="68"/>
      <c r="E9235" s="68"/>
      <c r="F9235" s="68"/>
      <c r="G9235" s="68"/>
      <c r="H9235" s="68"/>
    </row>
    <row r="9236" spans="1:8" x14ac:dyDescent="0.3">
      <c r="A9236" s="68"/>
      <c r="B9236" s="68"/>
      <c r="C9236" s="68"/>
      <c r="D9236" s="68"/>
      <c r="E9236" s="68"/>
      <c r="F9236" s="68"/>
      <c r="G9236" s="68"/>
      <c r="H9236" s="68"/>
    </row>
    <row r="9237" spans="1:8" x14ac:dyDescent="0.3">
      <c r="A9237" s="68"/>
      <c r="B9237" s="68"/>
      <c r="C9237" s="68"/>
      <c r="D9237" s="68"/>
      <c r="E9237" s="68"/>
      <c r="F9237" s="68"/>
      <c r="G9237" s="68"/>
      <c r="H9237" s="68"/>
    </row>
    <row r="9238" spans="1:8" x14ac:dyDescent="0.3">
      <c r="A9238" s="68"/>
      <c r="B9238" s="68"/>
      <c r="C9238" s="68"/>
      <c r="D9238" s="68"/>
      <c r="E9238" s="68"/>
      <c r="F9238" s="68"/>
      <c r="G9238" s="68"/>
      <c r="H9238" s="68"/>
    </row>
    <row r="9239" spans="1:8" x14ac:dyDescent="0.3">
      <c r="A9239" s="68"/>
      <c r="B9239" s="68"/>
      <c r="C9239" s="68"/>
      <c r="D9239" s="68"/>
      <c r="E9239" s="68"/>
      <c r="F9239" s="68"/>
      <c r="G9239" s="68"/>
      <c r="H9239" s="68"/>
    </row>
    <row r="9240" spans="1:8" x14ac:dyDescent="0.3">
      <c r="A9240" s="68"/>
      <c r="B9240" s="68"/>
      <c r="C9240" s="68"/>
      <c r="D9240" s="68"/>
      <c r="E9240" s="68"/>
      <c r="F9240" s="68"/>
      <c r="G9240" s="68"/>
      <c r="H9240" s="68"/>
    </row>
    <row r="9241" spans="1:8" x14ac:dyDescent="0.3">
      <c r="A9241" s="68"/>
      <c r="B9241" s="68"/>
      <c r="C9241" s="68"/>
      <c r="D9241" s="68"/>
      <c r="E9241" s="68"/>
      <c r="F9241" s="68"/>
      <c r="G9241" s="68"/>
      <c r="H9241" s="68"/>
    </row>
    <row r="9242" spans="1:8" x14ac:dyDescent="0.3">
      <c r="A9242" s="68"/>
      <c r="B9242" s="68"/>
      <c r="C9242" s="68"/>
      <c r="D9242" s="68"/>
      <c r="E9242" s="68"/>
      <c r="F9242" s="68"/>
      <c r="G9242" s="68"/>
      <c r="H9242" s="68"/>
    </row>
    <row r="9243" spans="1:8" x14ac:dyDescent="0.3">
      <c r="A9243" s="68"/>
      <c r="B9243" s="68"/>
      <c r="C9243" s="68"/>
      <c r="D9243" s="68"/>
      <c r="E9243" s="68"/>
      <c r="F9243" s="68"/>
      <c r="G9243" s="68"/>
      <c r="H9243" s="68"/>
    </row>
    <row r="9244" spans="1:8" x14ac:dyDescent="0.3">
      <c r="A9244" s="68"/>
      <c r="B9244" s="68"/>
      <c r="C9244" s="68"/>
      <c r="D9244" s="68"/>
      <c r="E9244" s="68"/>
      <c r="F9244" s="68"/>
      <c r="G9244" s="68"/>
      <c r="H9244" s="68"/>
    </row>
    <row r="9245" spans="1:8" x14ac:dyDescent="0.3">
      <c r="A9245" s="68"/>
      <c r="B9245" s="68"/>
      <c r="C9245" s="68"/>
      <c r="D9245" s="68"/>
      <c r="E9245" s="68"/>
      <c r="F9245" s="68"/>
      <c r="G9245" s="68"/>
      <c r="H9245" s="68"/>
    </row>
    <row r="9246" spans="1:8" x14ac:dyDescent="0.3">
      <c r="A9246" s="68"/>
      <c r="B9246" s="68"/>
      <c r="C9246" s="68"/>
      <c r="D9246" s="68"/>
      <c r="E9246" s="68"/>
      <c r="F9246" s="68"/>
      <c r="G9246" s="68"/>
      <c r="H9246" s="68"/>
    </row>
    <row r="9247" spans="1:8" x14ac:dyDescent="0.3">
      <c r="A9247" s="68"/>
      <c r="B9247" s="68"/>
      <c r="C9247" s="68"/>
      <c r="D9247" s="68"/>
      <c r="E9247" s="68"/>
      <c r="F9247" s="68"/>
      <c r="G9247" s="68"/>
      <c r="H9247" s="68"/>
    </row>
    <row r="9248" spans="1:8" x14ac:dyDescent="0.3">
      <c r="A9248" s="68"/>
      <c r="B9248" s="68"/>
      <c r="C9248" s="68"/>
      <c r="D9248" s="68"/>
      <c r="E9248" s="68"/>
      <c r="F9248" s="68"/>
      <c r="G9248" s="68"/>
      <c r="H9248" s="68"/>
    </row>
    <row r="9249" spans="1:8" x14ac:dyDescent="0.3">
      <c r="A9249" s="68"/>
      <c r="B9249" s="68"/>
      <c r="C9249" s="68"/>
      <c r="D9249" s="68"/>
      <c r="E9249" s="68"/>
      <c r="F9249" s="68"/>
      <c r="G9249" s="68"/>
      <c r="H9249" s="68"/>
    </row>
    <row r="9250" spans="1:8" x14ac:dyDescent="0.3">
      <c r="A9250" s="68"/>
      <c r="B9250" s="68"/>
      <c r="C9250" s="68"/>
      <c r="D9250" s="68"/>
      <c r="E9250" s="68"/>
      <c r="F9250" s="68"/>
      <c r="G9250" s="68"/>
      <c r="H9250" s="68"/>
    </row>
    <row r="9251" spans="1:8" x14ac:dyDescent="0.3">
      <c r="A9251" s="68"/>
      <c r="B9251" s="68"/>
      <c r="C9251" s="68"/>
      <c r="D9251" s="68"/>
      <c r="E9251" s="68"/>
      <c r="F9251" s="68"/>
      <c r="G9251" s="68"/>
      <c r="H9251" s="68"/>
    </row>
    <row r="9252" spans="1:8" x14ac:dyDescent="0.3">
      <c r="A9252" s="68"/>
      <c r="B9252" s="68"/>
      <c r="C9252" s="68"/>
      <c r="D9252" s="68"/>
      <c r="E9252" s="68"/>
      <c r="F9252" s="68"/>
      <c r="G9252" s="68"/>
      <c r="H9252" s="68"/>
    </row>
    <row r="9253" spans="1:8" x14ac:dyDescent="0.3">
      <c r="A9253" s="68"/>
      <c r="B9253" s="68"/>
      <c r="C9253" s="68"/>
      <c r="D9253" s="68"/>
      <c r="E9253" s="68"/>
      <c r="F9253" s="68"/>
      <c r="G9253" s="68"/>
      <c r="H9253" s="68"/>
    </row>
    <row r="9254" spans="1:8" x14ac:dyDescent="0.3">
      <c r="A9254" s="68"/>
      <c r="B9254" s="68"/>
      <c r="C9254" s="68"/>
      <c r="D9254" s="68"/>
      <c r="E9254" s="68"/>
      <c r="F9254" s="68"/>
      <c r="G9254" s="68"/>
      <c r="H9254" s="68"/>
    </row>
    <row r="9255" spans="1:8" x14ac:dyDescent="0.3">
      <c r="A9255" s="68"/>
      <c r="B9255" s="68"/>
      <c r="C9255" s="68"/>
      <c r="D9255" s="68"/>
      <c r="E9255" s="68"/>
      <c r="F9255" s="68"/>
      <c r="G9255" s="68"/>
      <c r="H9255" s="68"/>
    </row>
    <row r="9256" spans="1:8" x14ac:dyDescent="0.3">
      <c r="A9256" s="68"/>
      <c r="B9256" s="68"/>
      <c r="C9256" s="68"/>
      <c r="D9256" s="68"/>
      <c r="E9256" s="68"/>
      <c r="F9256" s="68"/>
      <c r="G9256" s="68"/>
      <c r="H9256" s="68"/>
    </row>
    <row r="9257" spans="1:8" x14ac:dyDescent="0.3">
      <c r="A9257" s="68"/>
      <c r="B9257" s="68"/>
      <c r="C9257" s="68"/>
      <c r="D9257" s="68"/>
      <c r="E9257" s="68"/>
      <c r="F9257" s="68"/>
      <c r="G9257" s="68"/>
      <c r="H9257" s="68"/>
    </row>
    <row r="9258" spans="1:8" x14ac:dyDescent="0.3">
      <c r="A9258" s="68"/>
      <c r="B9258" s="68"/>
      <c r="C9258" s="68"/>
      <c r="D9258" s="68"/>
      <c r="E9258" s="68"/>
      <c r="F9258" s="68"/>
      <c r="G9258" s="68"/>
      <c r="H9258" s="68"/>
    </row>
    <row r="9259" spans="1:8" x14ac:dyDescent="0.3">
      <c r="A9259" s="68"/>
      <c r="B9259" s="68"/>
      <c r="C9259" s="68"/>
      <c r="D9259" s="68"/>
      <c r="E9259" s="68"/>
      <c r="F9259" s="68"/>
      <c r="G9259" s="68"/>
      <c r="H9259" s="68"/>
    </row>
    <row r="9260" spans="1:8" x14ac:dyDescent="0.3">
      <c r="A9260" s="68"/>
      <c r="B9260" s="68"/>
      <c r="C9260" s="68"/>
      <c r="D9260" s="68"/>
      <c r="E9260" s="68"/>
      <c r="F9260" s="68"/>
      <c r="G9260" s="68"/>
      <c r="H9260" s="68"/>
    </row>
    <row r="9261" spans="1:8" x14ac:dyDescent="0.3">
      <c r="A9261" s="68"/>
      <c r="B9261" s="68"/>
      <c r="C9261" s="68"/>
      <c r="D9261" s="68"/>
      <c r="E9261" s="68"/>
      <c r="F9261" s="68"/>
      <c r="G9261" s="68"/>
      <c r="H9261" s="68"/>
    </row>
    <row r="9262" spans="1:8" x14ac:dyDescent="0.3">
      <c r="A9262" s="68"/>
      <c r="B9262" s="68"/>
      <c r="C9262" s="68"/>
      <c r="D9262" s="68"/>
      <c r="E9262" s="68"/>
      <c r="F9262" s="68"/>
      <c r="G9262" s="68"/>
      <c r="H9262" s="68"/>
    </row>
    <row r="9263" spans="1:8" x14ac:dyDescent="0.3">
      <c r="A9263" s="68"/>
      <c r="B9263" s="68"/>
      <c r="C9263" s="68"/>
      <c r="D9263" s="68"/>
      <c r="E9263" s="68"/>
      <c r="F9263" s="68"/>
      <c r="G9263" s="68"/>
      <c r="H9263" s="68"/>
    </row>
    <row r="9264" spans="1:8" x14ac:dyDescent="0.3">
      <c r="A9264" s="68"/>
      <c r="B9264" s="68"/>
      <c r="C9264" s="68"/>
      <c r="D9264" s="68"/>
      <c r="E9264" s="68"/>
      <c r="F9264" s="68"/>
      <c r="G9264" s="68"/>
      <c r="H9264" s="68"/>
    </row>
    <row r="9265" spans="1:8" x14ac:dyDescent="0.3">
      <c r="A9265" s="68"/>
      <c r="B9265" s="68"/>
      <c r="C9265" s="68"/>
      <c r="D9265" s="68"/>
      <c r="E9265" s="68"/>
      <c r="F9265" s="68"/>
      <c r="G9265" s="68"/>
      <c r="H9265" s="68"/>
    </row>
    <row r="9266" spans="1:8" x14ac:dyDescent="0.3">
      <c r="A9266" s="68"/>
      <c r="B9266" s="68"/>
      <c r="C9266" s="68"/>
      <c r="D9266" s="68"/>
      <c r="E9266" s="68"/>
      <c r="F9266" s="68"/>
      <c r="G9266" s="68"/>
      <c r="H9266" s="68"/>
    </row>
    <row r="9267" spans="1:8" x14ac:dyDescent="0.3">
      <c r="A9267" s="68"/>
      <c r="B9267" s="68"/>
      <c r="C9267" s="68"/>
      <c r="D9267" s="68"/>
      <c r="E9267" s="68"/>
      <c r="F9267" s="68"/>
      <c r="G9267" s="68"/>
      <c r="H9267" s="68"/>
    </row>
    <row r="9268" spans="1:8" x14ac:dyDescent="0.3">
      <c r="A9268" s="68"/>
      <c r="B9268" s="68"/>
      <c r="C9268" s="68"/>
      <c r="D9268" s="68"/>
      <c r="E9268" s="68"/>
      <c r="F9268" s="68"/>
      <c r="G9268" s="68"/>
      <c r="H9268" s="68"/>
    </row>
    <row r="9269" spans="1:8" x14ac:dyDescent="0.3">
      <c r="A9269" s="68"/>
      <c r="B9269" s="68"/>
      <c r="C9269" s="68"/>
      <c r="D9269" s="68"/>
      <c r="E9269" s="68"/>
      <c r="F9269" s="68"/>
      <c r="G9269" s="68"/>
      <c r="H9269" s="68"/>
    </row>
    <row r="9270" spans="1:8" x14ac:dyDescent="0.3">
      <c r="A9270" s="68"/>
      <c r="B9270" s="68"/>
      <c r="C9270" s="68"/>
      <c r="D9270" s="68"/>
      <c r="E9270" s="68"/>
      <c r="F9270" s="68"/>
      <c r="G9270" s="68"/>
      <c r="H9270" s="68"/>
    </row>
    <row r="9271" spans="1:8" x14ac:dyDescent="0.3">
      <c r="A9271" s="68"/>
      <c r="B9271" s="68"/>
      <c r="C9271" s="68"/>
      <c r="D9271" s="68"/>
      <c r="E9271" s="68"/>
      <c r="F9271" s="68"/>
      <c r="G9271" s="68"/>
      <c r="H9271" s="68"/>
    </row>
    <row r="9272" spans="1:8" x14ac:dyDescent="0.3">
      <c r="A9272" s="68"/>
      <c r="B9272" s="68"/>
      <c r="C9272" s="68"/>
      <c r="D9272" s="68"/>
      <c r="E9272" s="68"/>
      <c r="F9272" s="68"/>
      <c r="G9272" s="68"/>
      <c r="H9272" s="68"/>
    </row>
    <row r="9273" spans="1:8" x14ac:dyDescent="0.3">
      <c r="A9273" s="68"/>
      <c r="B9273" s="68"/>
      <c r="C9273" s="68"/>
      <c r="D9273" s="68"/>
      <c r="E9273" s="68"/>
      <c r="F9273" s="68"/>
      <c r="G9273" s="68"/>
      <c r="H9273" s="68"/>
    </row>
    <row r="9274" spans="1:8" x14ac:dyDescent="0.3">
      <c r="A9274" s="68"/>
      <c r="B9274" s="68"/>
      <c r="C9274" s="68"/>
      <c r="D9274" s="68"/>
      <c r="E9274" s="68"/>
      <c r="F9274" s="68"/>
      <c r="G9274" s="68"/>
      <c r="H9274" s="68"/>
    </row>
    <row r="9275" spans="1:8" x14ac:dyDescent="0.3">
      <c r="A9275" s="68"/>
      <c r="B9275" s="68"/>
      <c r="C9275" s="68"/>
      <c r="D9275" s="68"/>
      <c r="E9275" s="68"/>
      <c r="F9275" s="68"/>
      <c r="G9275" s="68"/>
      <c r="H9275" s="68"/>
    </row>
    <row r="9276" spans="1:8" x14ac:dyDescent="0.3">
      <c r="A9276" s="68"/>
      <c r="B9276" s="68"/>
      <c r="C9276" s="68"/>
      <c r="D9276" s="68"/>
      <c r="E9276" s="68"/>
      <c r="F9276" s="68"/>
      <c r="G9276" s="68"/>
      <c r="H9276" s="68"/>
    </row>
    <row r="9277" spans="1:8" x14ac:dyDescent="0.3">
      <c r="A9277" s="68"/>
      <c r="B9277" s="68"/>
      <c r="C9277" s="68"/>
      <c r="D9277" s="68"/>
      <c r="E9277" s="68"/>
      <c r="F9277" s="68"/>
      <c r="G9277" s="68"/>
      <c r="H9277" s="68"/>
    </row>
    <row r="9278" spans="1:8" x14ac:dyDescent="0.3">
      <c r="A9278" s="68"/>
      <c r="B9278" s="68"/>
      <c r="C9278" s="68"/>
      <c r="D9278" s="68"/>
      <c r="E9278" s="68"/>
      <c r="F9278" s="68"/>
      <c r="G9278" s="68"/>
      <c r="H9278" s="68"/>
    </row>
    <row r="9279" spans="1:8" x14ac:dyDescent="0.3">
      <c r="A9279" s="68"/>
      <c r="B9279" s="68"/>
      <c r="C9279" s="68"/>
      <c r="D9279" s="68"/>
      <c r="E9279" s="68"/>
      <c r="F9279" s="68"/>
      <c r="G9279" s="68"/>
      <c r="H9279" s="68"/>
    </row>
    <row r="9280" spans="1:8" x14ac:dyDescent="0.3">
      <c r="A9280" s="68"/>
      <c r="B9280" s="68"/>
      <c r="C9280" s="68"/>
      <c r="D9280" s="68"/>
      <c r="E9280" s="68"/>
      <c r="F9280" s="68"/>
      <c r="G9280" s="68"/>
      <c r="H9280" s="68"/>
    </row>
    <row r="9281" spans="1:8" x14ac:dyDescent="0.3">
      <c r="A9281" s="68"/>
      <c r="B9281" s="68"/>
      <c r="C9281" s="68"/>
      <c r="D9281" s="68"/>
      <c r="E9281" s="68"/>
      <c r="F9281" s="68"/>
      <c r="G9281" s="68"/>
      <c r="H9281" s="68"/>
    </row>
    <row r="9282" spans="1:8" x14ac:dyDescent="0.3">
      <c r="A9282" s="68"/>
      <c r="B9282" s="68"/>
      <c r="C9282" s="68"/>
      <c r="D9282" s="68"/>
      <c r="E9282" s="68"/>
      <c r="F9282" s="68"/>
      <c r="G9282" s="68"/>
      <c r="H9282" s="68"/>
    </row>
    <row r="9283" spans="1:8" x14ac:dyDescent="0.3">
      <c r="A9283" s="68"/>
      <c r="B9283" s="68"/>
      <c r="C9283" s="68"/>
      <c r="D9283" s="68"/>
      <c r="E9283" s="68"/>
      <c r="F9283" s="68"/>
      <c r="G9283" s="68"/>
      <c r="H9283" s="68"/>
    </row>
    <row r="9284" spans="1:8" x14ac:dyDescent="0.3">
      <c r="A9284" s="68"/>
      <c r="B9284" s="68"/>
      <c r="C9284" s="68"/>
      <c r="D9284" s="68"/>
      <c r="E9284" s="68"/>
      <c r="F9284" s="68"/>
      <c r="G9284" s="68"/>
      <c r="H9284" s="68"/>
    </row>
    <row r="9285" spans="1:8" x14ac:dyDescent="0.3">
      <c r="A9285" s="68"/>
      <c r="B9285" s="68"/>
      <c r="C9285" s="68"/>
      <c r="D9285" s="68"/>
      <c r="E9285" s="68"/>
      <c r="F9285" s="68"/>
      <c r="G9285" s="68"/>
      <c r="H9285" s="68"/>
    </row>
    <row r="9286" spans="1:8" x14ac:dyDescent="0.3">
      <c r="A9286" s="68"/>
      <c r="B9286" s="68"/>
      <c r="C9286" s="68"/>
      <c r="D9286" s="68"/>
      <c r="E9286" s="68"/>
      <c r="F9286" s="68"/>
      <c r="G9286" s="68"/>
      <c r="H9286" s="68"/>
    </row>
    <row r="9287" spans="1:8" x14ac:dyDescent="0.3">
      <c r="A9287" s="68"/>
      <c r="B9287" s="68"/>
      <c r="C9287" s="68"/>
      <c r="D9287" s="68"/>
      <c r="E9287" s="68"/>
      <c r="F9287" s="68"/>
      <c r="G9287" s="68"/>
      <c r="H9287" s="68"/>
    </row>
    <row r="9288" spans="1:8" x14ac:dyDescent="0.3">
      <c r="A9288" s="68"/>
      <c r="B9288" s="68"/>
      <c r="C9288" s="68"/>
      <c r="D9288" s="68"/>
      <c r="E9288" s="68"/>
      <c r="F9288" s="68"/>
      <c r="G9288" s="68"/>
      <c r="H9288" s="68"/>
    </row>
    <row r="9289" spans="1:8" x14ac:dyDescent="0.3">
      <c r="A9289" s="68"/>
      <c r="B9289" s="68"/>
      <c r="C9289" s="68"/>
      <c r="D9289" s="68"/>
      <c r="E9289" s="68"/>
      <c r="F9289" s="68"/>
      <c r="G9289" s="68"/>
      <c r="H9289" s="68"/>
    </row>
    <row r="9290" spans="1:8" x14ac:dyDescent="0.3">
      <c r="A9290" s="68"/>
      <c r="B9290" s="68"/>
      <c r="C9290" s="68"/>
      <c r="D9290" s="68"/>
      <c r="E9290" s="68"/>
      <c r="F9290" s="68"/>
      <c r="G9290" s="68"/>
      <c r="H9290" s="68"/>
    </row>
    <row r="9291" spans="1:8" x14ac:dyDescent="0.3">
      <c r="A9291" s="68"/>
      <c r="B9291" s="68"/>
      <c r="C9291" s="68"/>
      <c r="D9291" s="68"/>
      <c r="E9291" s="68"/>
      <c r="F9291" s="68"/>
      <c r="G9291" s="68"/>
      <c r="H9291" s="68"/>
    </row>
    <row r="9292" spans="1:8" x14ac:dyDescent="0.3">
      <c r="A9292" s="68"/>
      <c r="B9292" s="68"/>
      <c r="C9292" s="68"/>
      <c r="D9292" s="68"/>
      <c r="E9292" s="68"/>
      <c r="F9292" s="68"/>
      <c r="G9292" s="68"/>
      <c r="H9292" s="68"/>
    </row>
    <row r="9293" spans="1:8" x14ac:dyDescent="0.3">
      <c r="A9293" s="68"/>
      <c r="B9293" s="68"/>
      <c r="C9293" s="68"/>
      <c r="D9293" s="68"/>
      <c r="E9293" s="68"/>
      <c r="F9293" s="68"/>
      <c r="G9293" s="68"/>
      <c r="H9293" s="68"/>
    </row>
    <row r="9294" spans="1:8" x14ac:dyDescent="0.3">
      <c r="A9294" s="68"/>
      <c r="B9294" s="68"/>
      <c r="C9294" s="68"/>
      <c r="D9294" s="68"/>
      <c r="E9294" s="68"/>
      <c r="F9294" s="68"/>
      <c r="G9294" s="68"/>
      <c r="H9294" s="68"/>
    </row>
    <row r="9295" spans="1:8" x14ac:dyDescent="0.3">
      <c r="A9295" s="68"/>
      <c r="B9295" s="68"/>
      <c r="C9295" s="68"/>
      <c r="D9295" s="68"/>
      <c r="E9295" s="68"/>
      <c r="F9295" s="68"/>
      <c r="G9295" s="68"/>
      <c r="H9295" s="68"/>
    </row>
    <row r="9296" spans="1:8" x14ac:dyDescent="0.3">
      <c r="A9296" s="68"/>
      <c r="B9296" s="68"/>
      <c r="C9296" s="68"/>
      <c r="D9296" s="68"/>
      <c r="E9296" s="68"/>
      <c r="F9296" s="68"/>
      <c r="G9296" s="68"/>
      <c r="H9296" s="68"/>
    </row>
    <row r="9297" spans="1:8" x14ac:dyDescent="0.3">
      <c r="A9297" s="68"/>
      <c r="B9297" s="68"/>
      <c r="C9297" s="68"/>
      <c r="D9297" s="68"/>
      <c r="E9297" s="68"/>
      <c r="F9297" s="68"/>
      <c r="G9297" s="68"/>
      <c r="H9297" s="68"/>
    </row>
    <row r="9298" spans="1:8" x14ac:dyDescent="0.3">
      <c r="A9298" s="68"/>
      <c r="B9298" s="68"/>
      <c r="C9298" s="68"/>
      <c r="D9298" s="68"/>
      <c r="E9298" s="68"/>
      <c r="F9298" s="68"/>
      <c r="G9298" s="68"/>
      <c r="H9298" s="68"/>
    </row>
    <row r="9299" spans="1:8" x14ac:dyDescent="0.3">
      <c r="A9299" s="68"/>
      <c r="B9299" s="68"/>
      <c r="C9299" s="68"/>
      <c r="D9299" s="68"/>
      <c r="E9299" s="68"/>
      <c r="F9299" s="68"/>
      <c r="G9299" s="68"/>
      <c r="H9299" s="68"/>
    </row>
    <row r="9300" spans="1:8" x14ac:dyDescent="0.3">
      <c r="A9300" s="68"/>
      <c r="B9300" s="68"/>
      <c r="C9300" s="68"/>
      <c r="D9300" s="68"/>
      <c r="E9300" s="68"/>
      <c r="F9300" s="68"/>
      <c r="G9300" s="68"/>
      <c r="H9300" s="68"/>
    </row>
    <row r="9301" spans="1:8" x14ac:dyDescent="0.3">
      <c r="A9301" s="68"/>
      <c r="B9301" s="68"/>
      <c r="C9301" s="68"/>
      <c r="D9301" s="68"/>
      <c r="E9301" s="68"/>
      <c r="F9301" s="68"/>
      <c r="G9301" s="68"/>
      <c r="H9301" s="68"/>
    </row>
    <row r="9302" spans="1:8" x14ac:dyDescent="0.3">
      <c r="A9302" s="68"/>
      <c r="B9302" s="68"/>
      <c r="C9302" s="68"/>
      <c r="D9302" s="68"/>
      <c r="E9302" s="68"/>
      <c r="F9302" s="68"/>
      <c r="G9302" s="68"/>
      <c r="H9302" s="68"/>
    </row>
    <row r="9303" spans="1:8" x14ac:dyDescent="0.3">
      <c r="A9303" s="68"/>
      <c r="B9303" s="68"/>
      <c r="C9303" s="68"/>
      <c r="D9303" s="68"/>
      <c r="E9303" s="68"/>
      <c r="F9303" s="68"/>
      <c r="G9303" s="68"/>
      <c r="H9303" s="68"/>
    </row>
    <row r="9304" spans="1:8" x14ac:dyDescent="0.3">
      <c r="A9304" s="68"/>
      <c r="B9304" s="68"/>
      <c r="C9304" s="68"/>
      <c r="D9304" s="68"/>
      <c r="E9304" s="68"/>
      <c r="F9304" s="68"/>
      <c r="G9304" s="68"/>
      <c r="H9304" s="68"/>
    </row>
    <row r="9305" spans="1:8" x14ac:dyDescent="0.3">
      <c r="A9305" s="68"/>
      <c r="B9305" s="68"/>
      <c r="C9305" s="68"/>
      <c r="D9305" s="68"/>
      <c r="E9305" s="68"/>
      <c r="F9305" s="68"/>
      <c r="G9305" s="68"/>
      <c r="H9305" s="68"/>
    </row>
    <row r="9306" spans="1:8" x14ac:dyDescent="0.3">
      <c r="A9306" s="68"/>
      <c r="B9306" s="68"/>
      <c r="C9306" s="68"/>
      <c r="D9306" s="68"/>
      <c r="E9306" s="68"/>
      <c r="F9306" s="68"/>
      <c r="G9306" s="68"/>
      <c r="H9306" s="68"/>
    </row>
    <row r="9307" spans="1:8" x14ac:dyDescent="0.3">
      <c r="A9307" s="68"/>
      <c r="B9307" s="68"/>
      <c r="C9307" s="68"/>
      <c r="D9307" s="68"/>
      <c r="E9307" s="68"/>
      <c r="F9307" s="68"/>
      <c r="G9307" s="68"/>
      <c r="H9307" s="68"/>
    </row>
    <row r="9308" spans="1:8" x14ac:dyDescent="0.3">
      <c r="A9308" s="68"/>
      <c r="B9308" s="68"/>
      <c r="C9308" s="68"/>
      <c r="D9308" s="68"/>
      <c r="E9308" s="68"/>
      <c r="F9308" s="68"/>
      <c r="G9308" s="68"/>
      <c r="H9308" s="68"/>
    </row>
    <row r="9309" spans="1:8" x14ac:dyDescent="0.3">
      <c r="A9309" s="68"/>
      <c r="B9309" s="68"/>
      <c r="C9309" s="68"/>
      <c r="D9309" s="68"/>
      <c r="E9309" s="68"/>
      <c r="F9309" s="68"/>
      <c r="G9309" s="68"/>
      <c r="H9309" s="68"/>
    </row>
    <row r="9310" spans="1:8" x14ac:dyDescent="0.3">
      <c r="A9310" s="68"/>
      <c r="B9310" s="68"/>
      <c r="C9310" s="68"/>
      <c r="D9310" s="68"/>
      <c r="E9310" s="68"/>
      <c r="F9310" s="68"/>
      <c r="G9310" s="68"/>
      <c r="H9310" s="68"/>
    </row>
    <row r="9311" spans="1:8" x14ac:dyDescent="0.3">
      <c r="A9311" s="68"/>
      <c r="B9311" s="68"/>
      <c r="C9311" s="68"/>
      <c r="D9311" s="68"/>
      <c r="E9311" s="68"/>
      <c r="F9311" s="68"/>
      <c r="G9311" s="68"/>
      <c r="H9311" s="68"/>
    </row>
    <row r="9312" spans="1:8" x14ac:dyDescent="0.3">
      <c r="A9312" s="68"/>
      <c r="B9312" s="68"/>
      <c r="C9312" s="68"/>
      <c r="D9312" s="68"/>
      <c r="E9312" s="68"/>
      <c r="F9312" s="68"/>
      <c r="G9312" s="68"/>
      <c r="H9312" s="68"/>
    </row>
    <row r="9313" spans="1:8" x14ac:dyDescent="0.3">
      <c r="A9313" s="68"/>
      <c r="B9313" s="68"/>
      <c r="C9313" s="68"/>
      <c r="D9313" s="68"/>
      <c r="E9313" s="68"/>
      <c r="F9313" s="68"/>
      <c r="G9313" s="68"/>
      <c r="H9313" s="68"/>
    </row>
    <row r="9314" spans="1:8" x14ac:dyDescent="0.3">
      <c r="A9314" s="68"/>
      <c r="B9314" s="68"/>
      <c r="C9314" s="68"/>
      <c r="D9314" s="68"/>
      <c r="E9314" s="68"/>
      <c r="F9314" s="68"/>
      <c r="G9314" s="68"/>
      <c r="H9314" s="68"/>
    </row>
    <row r="9315" spans="1:8" x14ac:dyDescent="0.3">
      <c r="A9315" s="68"/>
      <c r="B9315" s="68"/>
      <c r="C9315" s="68"/>
      <c r="D9315" s="68"/>
      <c r="E9315" s="68"/>
      <c r="F9315" s="68"/>
      <c r="G9315" s="68"/>
      <c r="H9315" s="68"/>
    </row>
    <row r="9316" spans="1:8" x14ac:dyDescent="0.3">
      <c r="A9316" s="68"/>
      <c r="B9316" s="68"/>
      <c r="C9316" s="68"/>
      <c r="D9316" s="68"/>
      <c r="E9316" s="68"/>
      <c r="F9316" s="68"/>
      <c r="G9316" s="68"/>
      <c r="H9316" s="68"/>
    </row>
    <row r="9317" spans="1:8" x14ac:dyDescent="0.3">
      <c r="A9317" s="68"/>
      <c r="B9317" s="68"/>
      <c r="C9317" s="68"/>
      <c r="D9317" s="68"/>
      <c r="E9317" s="68"/>
      <c r="F9317" s="68"/>
      <c r="G9317" s="68"/>
      <c r="H9317" s="68"/>
    </row>
    <row r="9318" spans="1:8" x14ac:dyDescent="0.3">
      <c r="A9318" s="68"/>
      <c r="B9318" s="68"/>
      <c r="C9318" s="68"/>
      <c r="D9318" s="68"/>
      <c r="E9318" s="68"/>
      <c r="F9318" s="68"/>
      <c r="G9318" s="68"/>
      <c r="H9318" s="68"/>
    </row>
    <row r="9319" spans="1:8" x14ac:dyDescent="0.3">
      <c r="A9319" s="68"/>
      <c r="B9319" s="68"/>
      <c r="C9319" s="68"/>
      <c r="D9319" s="68"/>
      <c r="E9319" s="68"/>
      <c r="F9319" s="68"/>
      <c r="G9319" s="68"/>
      <c r="H9319" s="68"/>
    </row>
    <row r="9320" spans="1:8" x14ac:dyDescent="0.3">
      <c r="A9320" s="68"/>
      <c r="B9320" s="68"/>
      <c r="C9320" s="68"/>
      <c r="D9320" s="68"/>
      <c r="E9320" s="68"/>
      <c r="F9320" s="68"/>
      <c r="G9320" s="68"/>
      <c r="H9320" s="68"/>
    </row>
    <row r="9321" spans="1:8" x14ac:dyDescent="0.3">
      <c r="A9321" s="68"/>
      <c r="B9321" s="68"/>
      <c r="C9321" s="68"/>
      <c r="D9321" s="68"/>
      <c r="E9321" s="68"/>
      <c r="F9321" s="68"/>
      <c r="G9321" s="68"/>
      <c r="H9321" s="68"/>
    </row>
    <row r="9322" spans="1:8" x14ac:dyDescent="0.3">
      <c r="A9322" s="68"/>
      <c r="B9322" s="68"/>
      <c r="C9322" s="68"/>
      <c r="D9322" s="68"/>
      <c r="E9322" s="68"/>
      <c r="F9322" s="68"/>
      <c r="G9322" s="68"/>
      <c r="H9322" s="68"/>
    </row>
    <row r="9323" spans="1:8" x14ac:dyDescent="0.3">
      <c r="A9323" s="68"/>
      <c r="B9323" s="68"/>
      <c r="C9323" s="68"/>
      <c r="D9323" s="68"/>
      <c r="E9323" s="68"/>
      <c r="F9323" s="68"/>
      <c r="G9323" s="68"/>
      <c r="H9323" s="68"/>
    </row>
    <row r="9324" spans="1:8" x14ac:dyDescent="0.3">
      <c r="A9324" s="68"/>
      <c r="B9324" s="68"/>
      <c r="C9324" s="68"/>
      <c r="D9324" s="68"/>
      <c r="E9324" s="68"/>
      <c r="F9324" s="68"/>
      <c r="G9324" s="68"/>
      <c r="H9324" s="68"/>
    </row>
    <row r="9325" spans="1:8" x14ac:dyDescent="0.3">
      <c r="A9325" s="68"/>
      <c r="B9325" s="68"/>
      <c r="C9325" s="68"/>
      <c r="D9325" s="68"/>
      <c r="E9325" s="68"/>
      <c r="F9325" s="68"/>
      <c r="G9325" s="68"/>
      <c r="H9325" s="68"/>
    </row>
    <row r="9326" spans="1:8" x14ac:dyDescent="0.3">
      <c r="A9326" s="68"/>
      <c r="B9326" s="68"/>
      <c r="C9326" s="68"/>
      <c r="D9326" s="68"/>
      <c r="E9326" s="68"/>
      <c r="F9326" s="68"/>
      <c r="G9326" s="68"/>
      <c r="H9326" s="68"/>
    </row>
    <row r="9327" spans="1:8" x14ac:dyDescent="0.3">
      <c r="A9327" s="68"/>
      <c r="B9327" s="68"/>
      <c r="C9327" s="68"/>
      <c r="D9327" s="68"/>
      <c r="E9327" s="68"/>
      <c r="F9327" s="68"/>
      <c r="G9327" s="68"/>
      <c r="H9327" s="68"/>
    </row>
    <row r="9328" spans="1:8" x14ac:dyDescent="0.3">
      <c r="A9328" s="68"/>
      <c r="B9328" s="68"/>
      <c r="C9328" s="68"/>
      <c r="D9328" s="68"/>
      <c r="E9328" s="68"/>
      <c r="F9328" s="68"/>
      <c r="G9328" s="68"/>
      <c r="H9328" s="68"/>
    </row>
    <row r="9329" spans="1:8" x14ac:dyDescent="0.3">
      <c r="A9329" s="68"/>
      <c r="B9329" s="68"/>
      <c r="C9329" s="68"/>
      <c r="D9329" s="68"/>
      <c r="E9329" s="68"/>
      <c r="F9329" s="68"/>
      <c r="G9329" s="68"/>
      <c r="H9329" s="68"/>
    </row>
    <row r="9330" spans="1:8" x14ac:dyDescent="0.3">
      <c r="A9330" s="68"/>
      <c r="B9330" s="68"/>
      <c r="C9330" s="68"/>
      <c r="D9330" s="68"/>
      <c r="E9330" s="68"/>
      <c r="F9330" s="68"/>
      <c r="G9330" s="68"/>
      <c r="H9330" s="68"/>
    </row>
    <row r="9331" spans="1:8" x14ac:dyDescent="0.3">
      <c r="A9331" s="68"/>
      <c r="B9331" s="68"/>
      <c r="C9331" s="68"/>
      <c r="D9331" s="68"/>
      <c r="E9331" s="68"/>
      <c r="F9331" s="68"/>
      <c r="G9331" s="68"/>
      <c r="H9331" s="68"/>
    </row>
    <row r="9332" spans="1:8" x14ac:dyDescent="0.3">
      <c r="A9332" s="68"/>
      <c r="B9332" s="68"/>
      <c r="C9332" s="68"/>
      <c r="D9332" s="68"/>
      <c r="E9332" s="68"/>
      <c r="F9332" s="68"/>
      <c r="G9332" s="68"/>
      <c r="H9332" s="68"/>
    </row>
    <row r="9333" spans="1:8" x14ac:dyDescent="0.3">
      <c r="A9333" s="68"/>
      <c r="B9333" s="68"/>
      <c r="C9333" s="68"/>
      <c r="D9333" s="68"/>
      <c r="E9333" s="68"/>
      <c r="F9333" s="68"/>
      <c r="G9333" s="68"/>
      <c r="H9333" s="68"/>
    </row>
    <row r="9334" spans="1:8" x14ac:dyDescent="0.3">
      <c r="A9334" s="68"/>
      <c r="B9334" s="68"/>
      <c r="C9334" s="68"/>
      <c r="D9334" s="68"/>
      <c r="E9334" s="68"/>
      <c r="F9334" s="68"/>
      <c r="G9334" s="68"/>
      <c r="H9334" s="68"/>
    </row>
    <row r="9335" spans="1:8" x14ac:dyDescent="0.3">
      <c r="A9335" s="68"/>
      <c r="B9335" s="68"/>
      <c r="C9335" s="68"/>
      <c r="D9335" s="68"/>
      <c r="E9335" s="68"/>
      <c r="F9335" s="68"/>
      <c r="G9335" s="68"/>
      <c r="H9335" s="68"/>
    </row>
    <row r="9336" spans="1:8" x14ac:dyDescent="0.3">
      <c r="A9336" s="68"/>
      <c r="B9336" s="68"/>
      <c r="C9336" s="68"/>
      <c r="D9336" s="68"/>
      <c r="E9336" s="68"/>
      <c r="F9336" s="68"/>
      <c r="G9336" s="68"/>
      <c r="H9336" s="68"/>
    </row>
    <row r="9337" spans="1:8" x14ac:dyDescent="0.3">
      <c r="A9337" s="68"/>
      <c r="B9337" s="68"/>
      <c r="C9337" s="68"/>
      <c r="D9337" s="68"/>
      <c r="E9337" s="68"/>
      <c r="F9337" s="68"/>
      <c r="G9337" s="68"/>
      <c r="H9337" s="68"/>
    </row>
    <row r="9338" spans="1:8" x14ac:dyDescent="0.3">
      <c r="A9338" s="68"/>
      <c r="B9338" s="68"/>
      <c r="C9338" s="68"/>
      <c r="D9338" s="68"/>
      <c r="E9338" s="68"/>
      <c r="F9338" s="68"/>
      <c r="G9338" s="68"/>
      <c r="H9338" s="68"/>
    </row>
    <row r="9339" spans="1:8" x14ac:dyDescent="0.3">
      <c r="A9339" s="68"/>
      <c r="B9339" s="68"/>
      <c r="C9339" s="68"/>
      <c r="D9339" s="68"/>
      <c r="E9339" s="68"/>
      <c r="F9339" s="68"/>
      <c r="G9339" s="68"/>
      <c r="H9339" s="68"/>
    </row>
    <row r="9340" spans="1:8" x14ac:dyDescent="0.3">
      <c r="A9340" s="68"/>
      <c r="B9340" s="68"/>
      <c r="C9340" s="68"/>
      <c r="D9340" s="68"/>
      <c r="E9340" s="68"/>
      <c r="F9340" s="68"/>
      <c r="G9340" s="68"/>
      <c r="H9340" s="68"/>
    </row>
    <row r="9341" spans="1:8" x14ac:dyDescent="0.3">
      <c r="A9341" s="68"/>
      <c r="B9341" s="68"/>
      <c r="C9341" s="68"/>
      <c r="D9341" s="68"/>
      <c r="E9341" s="68"/>
      <c r="F9341" s="68"/>
      <c r="G9341" s="68"/>
      <c r="H9341" s="68"/>
    </row>
    <row r="9342" spans="1:8" x14ac:dyDescent="0.3">
      <c r="A9342" s="68"/>
      <c r="B9342" s="68"/>
      <c r="C9342" s="68"/>
      <c r="D9342" s="68"/>
      <c r="E9342" s="68"/>
      <c r="F9342" s="68"/>
      <c r="G9342" s="68"/>
      <c r="H9342" s="68"/>
    </row>
    <row r="9343" spans="1:8" x14ac:dyDescent="0.3">
      <c r="A9343" s="68"/>
      <c r="B9343" s="68"/>
      <c r="C9343" s="68"/>
      <c r="D9343" s="68"/>
      <c r="E9343" s="68"/>
      <c r="F9343" s="68"/>
      <c r="G9343" s="68"/>
      <c r="H9343" s="68"/>
    </row>
    <row r="9344" spans="1:8" x14ac:dyDescent="0.3">
      <c r="A9344" s="68"/>
      <c r="B9344" s="68"/>
      <c r="C9344" s="68"/>
      <c r="D9344" s="68"/>
      <c r="E9344" s="68"/>
      <c r="F9344" s="68"/>
      <c r="G9344" s="68"/>
      <c r="H9344" s="68"/>
    </row>
    <row r="9345" spans="1:8" x14ac:dyDescent="0.3">
      <c r="A9345" s="68"/>
      <c r="B9345" s="68"/>
      <c r="C9345" s="68"/>
      <c r="D9345" s="68"/>
      <c r="E9345" s="68"/>
      <c r="F9345" s="68"/>
      <c r="G9345" s="68"/>
      <c r="H9345" s="68"/>
    </row>
    <row r="9346" spans="1:8" x14ac:dyDescent="0.3">
      <c r="A9346" s="68"/>
      <c r="B9346" s="68"/>
      <c r="C9346" s="68"/>
      <c r="D9346" s="68"/>
      <c r="E9346" s="68"/>
      <c r="F9346" s="68"/>
      <c r="G9346" s="68"/>
      <c r="H9346" s="68"/>
    </row>
    <row r="9347" spans="1:8" x14ac:dyDescent="0.3">
      <c r="A9347" s="68"/>
      <c r="B9347" s="68"/>
      <c r="C9347" s="68"/>
      <c r="D9347" s="68"/>
      <c r="E9347" s="68"/>
      <c r="F9347" s="68"/>
      <c r="G9347" s="68"/>
      <c r="H9347" s="68"/>
    </row>
    <row r="9348" spans="1:8" x14ac:dyDescent="0.3">
      <c r="A9348" s="68"/>
      <c r="B9348" s="68"/>
      <c r="C9348" s="68"/>
      <c r="D9348" s="68"/>
      <c r="E9348" s="68"/>
      <c r="F9348" s="68"/>
      <c r="G9348" s="68"/>
      <c r="H9348" s="68"/>
    </row>
    <row r="9349" spans="1:8" x14ac:dyDescent="0.3">
      <c r="A9349" s="68"/>
      <c r="B9349" s="68"/>
      <c r="C9349" s="68"/>
      <c r="D9349" s="68"/>
      <c r="E9349" s="68"/>
      <c r="F9349" s="68"/>
      <c r="G9349" s="68"/>
      <c r="H9349" s="68"/>
    </row>
    <row r="9350" spans="1:8" x14ac:dyDescent="0.3">
      <c r="A9350" s="68"/>
      <c r="B9350" s="68"/>
      <c r="C9350" s="68"/>
      <c r="D9350" s="68"/>
      <c r="E9350" s="68"/>
      <c r="F9350" s="68"/>
      <c r="G9350" s="68"/>
      <c r="H9350" s="68"/>
    </row>
    <row r="9351" spans="1:8" x14ac:dyDescent="0.3">
      <c r="A9351" s="68"/>
      <c r="B9351" s="68"/>
      <c r="C9351" s="68"/>
      <c r="D9351" s="68"/>
      <c r="E9351" s="68"/>
      <c r="F9351" s="68"/>
      <c r="G9351" s="68"/>
      <c r="H9351" s="68"/>
    </row>
    <row r="9352" spans="1:8" x14ac:dyDescent="0.3">
      <c r="A9352" s="68"/>
      <c r="B9352" s="68"/>
      <c r="C9352" s="68"/>
      <c r="D9352" s="68"/>
      <c r="E9352" s="68"/>
      <c r="F9352" s="68"/>
      <c r="G9352" s="68"/>
      <c r="H9352" s="68"/>
    </row>
    <row r="9353" spans="1:8" x14ac:dyDescent="0.3">
      <c r="A9353" s="68"/>
      <c r="B9353" s="68"/>
      <c r="C9353" s="68"/>
      <c r="D9353" s="68"/>
      <c r="E9353" s="68"/>
      <c r="F9353" s="68"/>
      <c r="G9353" s="68"/>
      <c r="H9353" s="68"/>
    </row>
    <row r="9354" spans="1:8" x14ac:dyDescent="0.3">
      <c r="A9354" s="68"/>
      <c r="B9354" s="68"/>
      <c r="C9354" s="68"/>
      <c r="D9354" s="68"/>
      <c r="E9354" s="68"/>
      <c r="F9354" s="68"/>
      <c r="G9354" s="68"/>
      <c r="H9354" s="68"/>
    </row>
    <row r="9355" spans="1:8" x14ac:dyDescent="0.3">
      <c r="A9355" s="68"/>
      <c r="B9355" s="68"/>
      <c r="C9355" s="68"/>
      <c r="D9355" s="68"/>
      <c r="E9355" s="68"/>
      <c r="F9355" s="68"/>
      <c r="G9355" s="68"/>
      <c r="H9355" s="68"/>
    </row>
    <row r="9356" spans="1:8" x14ac:dyDescent="0.3">
      <c r="A9356" s="68"/>
      <c r="B9356" s="68"/>
      <c r="C9356" s="68"/>
      <c r="D9356" s="68"/>
      <c r="E9356" s="68"/>
      <c r="F9356" s="68"/>
      <c r="G9356" s="68"/>
      <c r="H9356" s="68"/>
    </row>
    <row r="9357" spans="1:8" x14ac:dyDescent="0.3">
      <c r="A9357" s="68"/>
      <c r="B9357" s="68"/>
      <c r="C9357" s="68"/>
      <c r="D9357" s="68"/>
      <c r="E9357" s="68"/>
      <c r="F9357" s="68"/>
      <c r="G9357" s="68"/>
      <c r="H9357" s="68"/>
    </row>
    <row r="9358" spans="1:8" x14ac:dyDescent="0.3">
      <c r="A9358" s="68"/>
      <c r="B9358" s="68"/>
      <c r="C9358" s="68"/>
      <c r="D9358" s="68"/>
      <c r="E9358" s="68"/>
      <c r="F9358" s="68"/>
      <c r="G9358" s="68"/>
      <c r="H9358" s="68"/>
    </row>
    <row r="9359" spans="1:8" x14ac:dyDescent="0.3">
      <c r="A9359" s="68"/>
      <c r="B9359" s="68"/>
      <c r="C9359" s="68"/>
      <c r="D9359" s="68"/>
      <c r="E9359" s="68"/>
      <c r="F9359" s="68"/>
      <c r="G9359" s="68"/>
      <c r="H9359" s="68"/>
    </row>
    <row r="9360" spans="1:8" x14ac:dyDescent="0.3">
      <c r="A9360" s="68"/>
      <c r="B9360" s="68"/>
      <c r="C9360" s="68"/>
      <c r="D9360" s="68"/>
      <c r="E9360" s="68"/>
      <c r="F9360" s="68"/>
      <c r="G9360" s="68"/>
      <c r="H9360" s="68"/>
    </row>
    <row r="9361" spans="1:8" x14ac:dyDescent="0.3">
      <c r="A9361" s="68"/>
      <c r="B9361" s="68"/>
      <c r="C9361" s="68"/>
      <c r="D9361" s="68"/>
      <c r="E9361" s="68"/>
      <c r="F9361" s="68"/>
      <c r="G9361" s="68"/>
      <c r="H9361" s="68"/>
    </row>
    <row r="9362" spans="1:8" x14ac:dyDescent="0.3">
      <c r="A9362" s="68"/>
      <c r="B9362" s="68"/>
      <c r="C9362" s="68"/>
      <c r="D9362" s="68"/>
      <c r="E9362" s="68"/>
      <c r="F9362" s="68"/>
      <c r="G9362" s="68"/>
      <c r="H9362" s="68"/>
    </row>
    <row r="9363" spans="1:8" x14ac:dyDescent="0.3">
      <c r="A9363" s="68"/>
      <c r="B9363" s="68"/>
      <c r="C9363" s="68"/>
      <c r="D9363" s="68"/>
      <c r="E9363" s="68"/>
      <c r="F9363" s="68"/>
      <c r="G9363" s="68"/>
      <c r="H9363" s="68"/>
    </row>
    <row r="9364" spans="1:8" x14ac:dyDescent="0.3">
      <c r="A9364" s="68"/>
      <c r="B9364" s="68"/>
      <c r="C9364" s="68"/>
      <c r="D9364" s="68"/>
      <c r="E9364" s="68"/>
      <c r="F9364" s="68"/>
      <c r="G9364" s="68"/>
      <c r="H9364" s="68"/>
    </row>
    <row r="9365" spans="1:8" x14ac:dyDescent="0.3">
      <c r="A9365" s="68"/>
      <c r="B9365" s="68"/>
      <c r="C9365" s="68"/>
      <c r="D9365" s="68"/>
      <c r="E9365" s="68"/>
      <c r="F9365" s="68"/>
      <c r="G9365" s="68"/>
      <c r="H9365" s="68"/>
    </row>
    <row r="9366" spans="1:8" x14ac:dyDescent="0.3">
      <c r="A9366" s="68"/>
      <c r="B9366" s="68"/>
      <c r="C9366" s="68"/>
      <c r="D9366" s="68"/>
      <c r="E9366" s="68"/>
      <c r="F9366" s="68"/>
      <c r="G9366" s="68"/>
      <c r="H9366" s="68"/>
    </row>
    <row r="9367" spans="1:8" x14ac:dyDescent="0.3">
      <c r="A9367" s="68"/>
      <c r="B9367" s="68"/>
      <c r="C9367" s="68"/>
      <c r="D9367" s="68"/>
      <c r="E9367" s="68"/>
      <c r="F9367" s="68"/>
      <c r="G9367" s="68"/>
      <c r="H9367" s="68"/>
    </row>
    <row r="9368" spans="1:8" x14ac:dyDescent="0.3">
      <c r="A9368" s="68"/>
      <c r="B9368" s="68"/>
      <c r="C9368" s="68"/>
      <c r="D9368" s="68"/>
      <c r="E9368" s="68"/>
      <c r="F9368" s="68"/>
      <c r="G9368" s="68"/>
      <c r="H9368" s="68"/>
    </row>
    <row r="9369" spans="1:8" x14ac:dyDescent="0.3">
      <c r="A9369" s="68"/>
      <c r="B9369" s="68"/>
      <c r="C9369" s="68"/>
      <c r="D9369" s="68"/>
      <c r="E9369" s="68"/>
      <c r="F9369" s="68"/>
      <c r="G9369" s="68"/>
      <c r="H9369" s="68"/>
    </row>
    <row r="9370" spans="1:8" x14ac:dyDescent="0.3">
      <c r="A9370" s="68"/>
      <c r="B9370" s="68"/>
      <c r="C9370" s="68"/>
      <c r="D9370" s="68"/>
      <c r="E9370" s="68"/>
      <c r="F9370" s="68"/>
      <c r="G9370" s="68"/>
      <c r="H9370" s="68"/>
    </row>
    <row r="9371" spans="1:8" x14ac:dyDescent="0.3">
      <c r="A9371" s="68"/>
      <c r="B9371" s="68"/>
      <c r="C9371" s="68"/>
      <c r="D9371" s="68"/>
      <c r="E9371" s="68"/>
      <c r="F9371" s="68"/>
      <c r="G9371" s="68"/>
      <c r="H9371" s="68"/>
    </row>
    <row r="9372" spans="1:8" x14ac:dyDescent="0.3">
      <c r="A9372" s="68"/>
      <c r="B9372" s="68"/>
      <c r="C9372" s="68"/>
      <c r="D9372" s="68"/>
      <c r="E9372" s="68"/>
      <c r="F9372" s="68"/>
      <c r="G9372" s="68"/>
      <c r="H9372" s="68"/>
    </row>
    <row r="9373" spans="1:8" x14ac:dyDescent="0.3">
      <c r="A9373" s="68"/>
      <c r="B9373" s="68"/>
      <c r="C9373" s="68"/>
      <c r="D9373" s="68"/>
      <c r="E9373" s="68"/>
      <c r="F9373" s="68"/>
      <c r="G9373" s="68"/>
      <c r="H9373" s="68"/>
    </row>
    <row r="9374" spans="1:8" x14ac:dyDescent="0.3">
      <c r="A9374" s="68"/>
      <c r="B9374" s="68"/>
      <c r="C9374" s="68"/>
      <c r="D9374" s="68"/>
      <c r="E9374" s="68"/>
      <c r="F9374" s="68"/>
      <c r="G9374" s="68"/>
      <c r="H9374" s="68"/>
    </row>
    <row r="9375" spans="1:8" x14ac:dyDescent="0.3">
      <c r="A9375" s="68"/>
      <c r="B9375" s="68"/>
      <c r="C9375" s="68"/>
      <c r="D9375" s="68"/>
      <c r="E9375" s="68"/>
      <c r="F9375" s="68"/>
      <c r="G9375" s="68"/>
      <c r="H9375" s="68"/>
    </row>
    <row r="9376" spans="1:8" x14ac:dyDescent="0.3">
      <c r="A9376" s="68"/>
      <c r="B9376" s="68"/>
      <c r="C9376" s="68"/>
      <c r="D9376" s="68"/>
      <c r="E9376" s="68"/>
      <c r="F9376" s="68"/>
      <c r="G9376" s="68"/>
      <c r="H9376" s="68"/>
    </row>
    <row r="9377" spans="1:8" x14ac:dyDescent="0.3">
      <c r="A9377" s="68"/>
      <c r="B9377" s="68"/>
      <c r="C9377" s="68"/>
      <c r="D9377" s="68"/>
      <c r="E9377" s="68"/>
      <c r="F9377" s="68"/>
      <c r="G9377" s="68"/>
      <c r="H9377" s="68"/>
    </row>
    <row r="9378" spans="1:8" x14ac:dyDescent="0.3">
      <c r="A9378" s="68"/>
      <c r="B9378" s="68"/>
      <c r="C9378" s="68"/>
      <c r="D9378" s="68"/>
      <c r="E9378" s="68"/>
      <c r="F9378" s="68"/>
      <c r="G9378" s="68"/>
      <c r="H9378" s="68"/>
    </row>
    <row r="9379" spans="1:8" x14ac:dyDescent="0.3">
      <c r="A9379" s="68"/>
      <c r="B9379" s="68"/>
      <c r="C9379" s="68"/>
      <c r="D9379" s="68"/>
      <c r="E9379" s="68"/>
      <c r="F9379" s="68"/>
      <c r="G9379" s="68"/>
      <c r="H9379" s="68"/>
    </row>
    <row r="9380" spans="1:8" x14ac:dyDescent="0.3">
      <c r="A9380" s="68"/>
      <c r="B9380" s="68"/>
      <c r="C9380" s="68"/>
      <c r="D9380" s="68"/>
      <c r="E9380" s="68"/>
      <c r="F9380" s="68"/>
      <c r="G9380" s="68"/>
      <c r="H9380" s="68"/>
    </row>
    <row r="9381" spans="1:8" x14ac:dyDescent="0.3">
      <c r="A9381" s="68"/>
      <c r="B9381" s="68"/>
      <c r="C9381" s="68"/>
      <c r="D9381" s="68"/>
      <c r="E9381" s="68"/>
      <c r="F9381" s="68"/>
      <c r="G9381" s="68"/>
      <c r="H9381" s="68"/>
    </row>
    <row r="9382" spans="1:8" x14ac:dyDescent="0.3">
      <c r="A9382" s="68"/>
      <c r="B9382" s="68"/>
      <c r="C9382" s="68"/>
      <c r="D9382" s="68"/>
      <c r="E9382" s="68"/>
      <c r="F9382" s="68"/>
      <c r="G9382" s="68"/>
      <c r="H9382" s="68"/>
    </row>
    <row r="9383" spans="1:8" x14ac:dyDescent="0.3">
      <c r="A9383" s="68"/>
      <c r="B9383" s="68"/>
      <c r="C9383" s="68"/>
      <c r="D9383" s="68"/>
      <c r="E9383" s="68"/>
      <c r="F9383" s="68"/>
      <c r="G9383" s="68"/>
      <c r="H9383" s="68"/>
    </row>
    <row r="9384" spans="1:8" x14ac:dyDescent="0.3">
      <c r="A9384" s="68"/>
      <c r="B9384" s="68"/>
      <c r="C9384" s="68"/>
      <c r="D9384" s="68"/>
      <c r="E9384" s="68"/>
      <c r="F9384" s="68"/>
      <c r="G9384" s="68"/>
      <c r="H9384" s="68"/>
    </row>
    <row r="9385" spans="1:8" x14ac:dyDescent="0.3">
      <c r="A9385" s="68"/>
      <c r="B9385" s="68"/>
      <c r="C9385" s="68"/>
      <c r="D9385" s="68"/>
      <c r="E9385" s="68"/>
      <c r="F9385" s="68"/>
      <c r="G9385" s="68"/>
      <c r="H9385" s="68"/>
    </row>
    <row r="9386" spans="1:8" x14ac:dyDescent="0.3">
      <c r="A9386" s="68"/>
      <c r="B9386" s="68"/>
      <c r="C9386" s="68"/>
      <c r="D9386" s="68"/>
      <c r="E9386" s="68"/>
      <c r="F9386" s="68"/>
      <c r="G9386" s="68"/>
      <c r="H9386" s="68"/>
    </row>
    <row r="9387" spans="1:8" x14ac:dyDescent="0.3">
      <c r="A9387" s="68"/>
      <c r="B9387" s="68"/>
      <c r="C9387" s="68"/>
      <c r="D9387" s="68"/>
      <c r="E9387" s="68"/>
      <c r="F9387" s="68"/>
      <c r="G9387" s="68"/>
      <c r="H9387" s="68"/>
    </row>
    <row r="9388" spans="1:8" x14ac:dyDescent="0.3">
      <c r="A9388" s="68"/>
      <c r="B9388" s="68"/>
      <c r="C9388" s="68"/>
      <c r="D9388" s="68"/>
      <c r="E9388" s="68"/>
      <c r="F9388" s="68"/>
      <c r="G9388" s="68"/>
      <c r="H9388" s="68"/>
    </row>
    <row r="9389" spans="1:8" x14ac:dyDescent="0.3">
      <c r="A9389" s="68"/>
      <c r="B9389" s="68"/>
      <c r="C9389" s="68"/>
      <c r="D9389" s="68"/>
      <c r="E9389" s="68"/>
      <c r="F9389" s="68"/>
      <c r="G9389" s="68"/>
      <c r="H9389" s="68"/>
    </row>
    <row r="9390" spans="1:8" x14ac:dyDescent="0.3">
      <c r="A9390" s="68"/>
      <c r="B9390" s="68"/>
      <c r="C9390" s="68"/>
      <c r="D9390" s="68"/>
      <c r="E9390" s="68"/>
      <c r="F9390" s="68"/>
      <c r="G9390" s="68"/>
      <c r="H9390" s="68"/>
    </row>
    <row r="9391" spans="1:8" x14ac:dyDescent="0.3">
      <c r="A9391" s="68"/>
      <c r="B9391" s="68"/>
      <c r="C9391" s="68"/>
      <c r="D9391" s="68"/>
      <c r="E9391" s="68"/>
      <c r="F9391" s="68"/>
      <c r="G9391" s="68"/>
      <c r="H9391" s="68"/>
    </row>
    <row r="9392" spans="1:8" x14ac:dyDescent="0.3">
      <c r="A9392" s="68"/>
      <c r="B9392" s="68"/>
      <c r="C9392" s="68"/>
      <c r="D9392" s="68"/>
      <c r="E9392" s="68"/>
      <c r="F9392" s="68"/>
      <c r="G9392" s="68"/>
      <c r="H9392" s="68"/>
    </row>
    <row r="9393" spans="1:8" x14ac:dyDescent="0.3">
      <c r="A9393" s="68"/>
      <c r="B9393" s="68"/>
      <c r="C9393" s="68"/>
      <c r="D9393" s="68"/>
      <c r="E9393" s="68"/>
      <c r="F9393" s="68"/>
      <c r="G9393" s="68"/>
      <c r="H9393" s="68"/>
    </row>
    <row r="9394" spans="1:8" x14ac:dyDescent="0.3">
      <c r="A9394" s="68"/>
      <c r="B9394" s="68"/>
      <c r="C9394" s="68"/>
      <c r="D9394" s="68"/>
      <c r="E9394" s="68"/>
      <c r="F9394" s="68"/>
      <c r="G9394" s="68"/>
      <c r="H9394" s="68"/>
    </row>
    <row r="9395" spans="1:8" x14ac:dyDescent="0.3">
      <c r="A9395" s="68"/>
      <c r="B9395" s="68"/>
      <c r="C9395" s="68"/>
      <c r="D9395" s="68"/>
      <c r="E9395" s="68"/>
      <c r="F9395" s="68"/>
      <c r="G9395" s="68"/>
      <c r="H9395" s="68"/>
    </row>
    <row r="9396" spans="1:8" x14ac:dyDescent="0.3">
      <c r="A9396" s="68"/>
      <c r="B9396" s="68"/>
      <c r="C9396" s="68"/>
      <c r="D9396" s="68"/>
      <c r="E9396" s="68"/>
      <c r="F9396" s="68"/>
      <c r="G9396" s="68"/>
      <c r="H9396" s="68"/>
    </row>
    <row r="9397" spans="1:8" x14ac:dyDescent="0.3">
      <c r="A9397" s="68"/>
      <c r="B9397" s="68"/>
      <c r="C9397" s="68"/>
      <c r="D9397" s="68"/>
      <c r="E9397" s="68"/>
      <c r="F9397" s="68"/>
      <c r="G9397" s="68"/>
      <c r="H9397" s="68"/>
    </row>
    <row r="9398" spans="1:8" x14ac:dyDescent="0.3">
      <c r="A9398" s="68"/>
      <c r="B9398" s="68"/>
      <c r="C9398" s="68"/>
      <c r="D9398" s="68"/>
      <c r="E9398" s="68"/>
      <c r="F9398" s="68"/>
      <c r="G9398" s="68"/>
      <c r="H9398" s="68"/>
    </row>
    <row r="9399" spans="1:8" x14ac:dyDescent="0.3">
      <c r="A9399" s="68"/>
      <c r="B9399" s="68"/>
      <c r="C9399" s="68"/>
      <c r="D9399" s="68"/>
      <c r="E9399" s="68"/>
      <c r="F9399" s="68"/>
      <c r="G9399" s="68"/>
      <c r="H9399" s="68"/>
    </row>
    <row r="9400" spans="1:8" x14ac:dyDescent="0.3">
      <c r="A9400" s="68"/>
      <c r="B9400" s="68"/>
      <c r="C9400" s="68"/>
      <c r="D9400" s="68"/>
      <c r="E9400" s="68"/>
      <c r="F9400" s="68"/>
      <c r="G9400" s="68"/>
      <c r="H9400" s="68"/>
    </row>
    <row r="9401" spans="1:8" x14ac:dyDescent="0.3">
      <c r="A9401" s="68"/>
      <c r="B9401" s="68"/>
      <c r="C9401" s="68"/>
      <c r="D9401" s="68"/>
      <c r="E9401" s="68"/>
      <c r="F9401" s="68"/>
      <c r="G9401" s="68"/>
      <c r="H9401" s="68"/>
    </row>
    <row r="9402" spans="1:8" x14ac:dyDescent="0.3">
      <c r="A9402" s="68"/>
      <c r="B9402" s="68"/>
      <c r="C9402" s="68"/>
      <c r="D9402" s="68"/>
      <c r="E9402" s="68"/>
      <c r="F9402" s="68"/>
      <c r="G9402" s="68"/>
      <c r="H9402" s="68"/>
    </row>
    <row r="9403" spans="1:8" x14ac:dyDescent="0.3">
      <c r="A9403" s="68"/>
      <c r="B9403" s="68"/>
      <c r="C9403" s="68"/>
      <c r="D9403" s="68"/>
      <c r="E9403" s="68"/>
      <c r="F9403" s="68"/>
      <c r="G9403" s="68"/>
      <c r="H9403" s="68"/>
    </row>
    <row r="9404" spans="1:8" x14ac:dyDescent="0.3">
      <c r="A9404" s="68"/>
      <c r="B9404" s="68"/>
      <c r="C9404" s="68"/>
      <c r="D9404" s="68"/>
      <c r="E9404" s="68"/>
      <c r="F9404" s="68"/>
      <c r="G9404" s="68"/>
      <c r="H9404" s="68"/>
    </row>
    <row r="9405" spans="1:8" x14ac:dyDescent="0.3">
      <c r="A9405" s="68"/>
      <c r="B9405" s="68"/>
      <c r="C9405" s="68"/>
      <c r="D9405" s="68"/>
      <c r="E9405" s="68"/>
      <c r="F9405" s="68"/>
      <c r="G9405" s="68"/>
      <c r="H9405" s="68"/>
    </row>
    <row r="9406" spans="1:8" x14ac:dyDescent="0.3">
      <c r="A9406" s="68"/>
      <c r="B9406" s="68"/>
      <c r="C9406" s="68"/>
      <c r="D9406" s="68"/>
      <c r="E9406" s="68"/>
      <c r="F9406" s="68"/>
      <c r="G9406" s="68"/>
      <c r="H9406" s="68"/>
    </row>
    <row r="9407" spans="1:8" x14ac:dyDescent="0.3">
      <c r="A9407" s="68"/>
      <c r="B9407" s="68"/>
      <c r="C9407" s="68"/>
      <c r="D9407" s="68"/>
      <c r="E9407" s="68"/>
      <c r="F9407" s="68"/>
      <c r="G9407" s="68"/>
      <c r="H9407" s="68"/>
    </row>
    <row r="9408" spans="1:8" x14ac:dyDescent="0.3">
      <c r="A9408" s="68"/>
      <c r="B9408" s="68"/>
      <c r="C9408" s="68"/>
      <c r="D9408" s="68"/>
      <c r="E9408" s="68"/>
      <c r="F9408" s="68"/>
      <c r="G9408" s="68"/>
      <c r="H9408" s="68"/>
    </row>
    <row r="9409" spans="1:8" x14ac:dyDescent="0.3">
      <c r="A9409" s="68"/>
      <c r="B9409" s="68"/>
      <c r="C9409" s="68"/>
      <c r="D9409" s="68"/>
      <c r="E9409" s="68"/>
      <c r="F9409" s="68"/>
      <c r="G9409" s="68"/>
      <c r="H9409" s="68"/>
    </row>
    <row r="9410" spans="1:8" x14ac:dyDescent="0.3">
      <c r="A9410" s="68"/>
      <c r="B9410" s="68"/>
      <c r="C9410" s="68"/>
      <c r="D9410" s="68"/>
      <c r="E9410" s="68"/>
      <c r="F9410" s="68"/>
      <c r="G9410" s="68"/>
      <c r="H9410" s="68"/>
    </row>
    <row r="9411" spans="1:8" x14ac:dyDescent="0.3">
      <c r="A9411" s="68"/>
      <c r="B9411" s="68"/>
      <c r="C9411" s="68"/>
      <c r="D9411" s="68"/>
      <c r="E9411" s="68"/>
      <c r="F9411" s="68"/>
      <c r="G9411" s="68"/>
      <c r="H9411" s="68"/>
    </row>
    <row r="9412" spans="1:8" x14ac:dyDescent="0.3">
      <c r="A9412" s="68"/>
      <c r="B9412" s="68"/>
      <c r="C9412" s="68"/>
      <c r="D9412" s="68"/>
      <c r="E9412" s="68"/>
      <c r="F9412" s="68"/>
      <c r="G9412" s="68"/>
      <c r="H9412" s="68"/>
    </row>
    <row r="9413" spans="1:8" x14ac:dyDescent="0.3">
      <c r="A9413" s="68"/>
      <c r="B9413" s="68"/>
      <c r="C9413" s="68"/>
      <c r="D9413" s="68"/>
      <c r="E9413" s="68"/>
      <c r="F9413" s="68"/>
      <c r="G9413" s="68"/>
      <c r="H9413" s="68"/>
    </row>
    <row r="9414" spans="1:8" x14ac:dyDescent="0.3">
      <c r="A9414" s="68"/>
      <c r="B9414" s="68"/>
      <c r="C9414" s="68"/>
      <c r="D9414" s="68"/>
      <c r="E9414" s="68"/>
      <c r="F9414" s="68"/>
      <c r="G9414" s="68"/>
      <c r="H9414" s="68"/>
    </row>
    <row r="9415" spans="1:8" x14ac:dyDescent="0.3">
      <c r="A9415" s="68"/>
      <c r="B9415" s="68"/>
      <c r="C9415" s="68"/>
      <c r="D9415" s="68"/>
      <c r="E9415" s="68"/>
      <c r="F9415" s="68"/>
      <c r="G9415" s="68"/>
      <c r="H9415" s="68"/>
    </row>
    <row r="9416" spans="1:8" x14ac:dyDescent="0.3">
      <c r="A9416" s="68"/>
      <c r="B9416" s="68"/>
      <c r="C9416" s="68"/>
      <c r="D9416" s="68"/>
      <c r="E9416" s="68"/>
      <c r="F9416" s="68"/>
      <c r="G9416" s="68"/>
      <c r="H9416" s="68"/>
    </row>
    <row r="9417" spans="1:8" x14ac:dyDescent="0.3">
      <c r="A9417" s="68"/>
      <c r="B9417" s="68"/>
      <c r="C9417" s="68"/>
      <c r="D9417" s="68"/>
      <c r="E9417" s="68"/>
      <c r="F9417" s="68"/>
      <c r="G9417" s="68"/>
      <c r="H9417" s="68"/>
    </row>
    <row r="9418" spans="1:8" x14ac:dyDescent="0.3">
      <c r="A9418" s="68"/>
      <c r="B9418" s="68"/>
      <c r="C9418" s="68"/>
      <c r="D9418" s="68"/>
      <c r="E9418" s="68"/>
      <c r="F9418" s="68"/>
      <c r="G9418" s="68"/>
      <c r="H9418" s="68"/>
    </row>
    <row r="9419" spans="1:8" x14ac:dyDescent="0.3">
      <c r="A9419" s="68"/>
      <c r="B9419" s="68"/>
      <c r="C9419" s="68"/>
      <c r="D9419" s="68"/>
      <c r="E9419" s="68"/>
      <c r="F9419" s="68"/>
      <c r="G9419" s="68"/>
      <c r="H9419" s="68"/>
    </row>
    <row r="9420" spans="1:8" x14ac:dyDescent="0.3">
      <c r="A9420" s="68"/>
      <c r="B9420" s="68"/>
      <c r="C9420" s="68"/>
      <c r="D9420" s="68"/>
      <c r="E9420" s="68"/>
      <c r="F9420" s="68"/>
      <c r="G9420" s="68"/>
      <c r="H9420" s="68"/>
    </row>
    <row r="9421" spans="1:8" x14ac:dyDescent="0.3">
      <c r="A9421" s="68"/>
      <c r="B9421" s="68"/>
      <c r="C9421" s="68"/>
      <c r="D9421" s="68"/>
      <c r="E9421" s="68"/>
      <c r="F9421" s="68"/>
      <c r="G9421" s="68"/>
      <c r="H9421" s="68"/>
    </row>
    <row r="9422" spans="1:8" x14ac:dyDescent="0.3">
      <c r="A9422" s="68"/>
      <c r="B9422" s="68"/>
      <c r="C9422" s="68"/>
      <c r="D9422" s="68"/>
      <c r="E9422" s="68"/>
      <c r="F9422" s="68"/>
      <c r="G9422" s="68"/>
      <c r="H9422" s="68"/>
    </row>
    <row r="9423" spans="1:8" x14ac:dyDescent="0.3">
      <c r="A9423" s="68"/>
      <c r="B9423" s="68"/>
      <c r="C9423" s="68"/>
      <c r="D9423" s="68"/>
      <c r="E9423" s="68"/>
      <c r="F9423" s="68"/>
      <c r="G9423" s="68"/>
      <c r="H9423" s="68"/>
    </row>
    <row r="9424" spans="1:8" x14ac:dyDescent="0.3">
      <c r="A9424" s="68"/>
      <c r="B9424" s="68"/>
      <c r="C9424" s="68"/>
      <c r="D9424" s="68"/>
      <c r="E9424" s="68"/>
      <c r="F9424" s="68"/>
      <c r="G9424" s="68"/>
      <c r="H9424" s="68"/>
    </row>
    <row r="9425" spans="1:8" x14ac:dyDescent="0.3">
      <c r="A9425" s="68"/>
      <c r="B9425" s="68"/>
      <c r="C9425" s="68"/>
      <c r="D9425" s="68"/>
      <c r="E9425" s="68"/>
      <c r="F9425" s="68"/>
      <c r="G9425" s="68"/>
      <c r="H9425" s="68"/>
    </row>
    <row r="9426" spans="1:8" x14ac:dyDescent="0.3">
      <c r="A9426" s="68"/>
      <c r="B9426" s="68"/>
      <c r="C9426" s="68"/>
      <c r="D9426" s="68"/>
      <c r="E9426" s="68"/>
      <c r="F9426" s="68"/>
      <c r="G9426" s="68"/>
      <c r="H9426" s="68"/>
    </row>
    <row r="9427" spans="1:8" x14ac:dyDescent="0.3">
      <c r="A9427" s="68"/>
      <c r="B9427" s="68"/>
      <c r="C9427" s="68"/>
      <c r="D9427" s="68"/>
      <c r="E9427" s="68"/>
      <c r="F9427" s="68"/>
      <c r="G9427" s="68"/>
      <c r="H9427" s="68"/>
    </row>
    <row r="9428" spans="1:8" x14ac:dyDescent="0.3">
      <c r="A9428" s="68"/>
      <c r="B9428" s="68"/>
      <c r="C9428" s="68"/>
      <c r="D9428" s="68"/>
      <c r="E9428" s="68"/>
      <c r="F9428" s="68"/>
      <c r="G9428" s="68"/>
      <c r="H9428" s="68"/>
    </row>
    <row r="9429" spans="1:8" x14ac:dyDescent="0.3">
      <c r="A9429" s="68"/>
      <c r="B9429" s="68"/>
      <c r="C9429" s="68"/>
      <c r="D9429" s="68"/>
      <c r="E9429" s="68"/>
      <c r="F9429" s="68"/>
      <c r="G9429" s="68"/>
      <c r="H9429" s="68"/>
    </row>
    <row r="9430" spans="1:8" x14ac:dyDescent="0.3">
      <c r="A9430" s="68"/>
      <c r="B9430" s="68"/>
      <c r="C9430" s="68"/>
      <c r="D9430" s="68"/>
      <c r="E9430" s="68"/>
      <c r="F9430" s="68"/>
      <c r="G9430" s="68"/>
      <c r="H9430" s="68"/>
    </row>
    <row r="9431" spans="1:8" x14ac:dyDescent="0.3">
      <c r="A9431" s="68"/>
      <c r="B9431" s="68"/>
      <c r="C9431" s="68"/>
      <c r="D9431" s="68"/>
      <c r="E9431" s="68"/>
      <c r="F9431" s="68"/>
      <c r="G9431" s="68"/>
      <c r="H9431" s="68"/>
    </row>
    <row r="9432" spans="1:8" x14ac:dyDescent="0.3">
      <c r="A9432" s="68"/>
      <c r="B9432" s="68"/>
      <c r="C9432" s="68"/>
      <c r="D9432" s="68"/>
      <c r="E9432" s="68"/>
      <c r="F9432" s="68"/>
      <c r="G9432" s="68"/>
      <c r="H9432" s="68"/>
    </row>
    <row r="9433" spans="1:8" x14ac:dyDescent="0.3">
      <c r="A9433" s="68"/>
      <c r="B9433" s="68"/>
      <c r="C9433" s="68"/>
      <c r="D9433" s="68"/>
      <c r="E9433" s="68"/>
      <c r="F9433" s="68"/>
      <c r="G9433" s="68"/>
      <c r="H9433" s="68"/>
    </row>
    <row r="9434" spans="1:8" x14ac:dyDescent="0.3">
      <c r="A9434" s="68"/>
      <c r="B9434" s="68"/>
      <c r="C9434" s="68"/>
      <c r="D9434" s="68"/>
      <c r="E9434" s="68"/>
      <c r="F9434" s="68"/>
      <c r="G9434" s="68"/>
      <c r="H9434" s="68"/>
    </row>
    <row r="9435" spans="1:8" x14ac:dyDescent="0.3">
      <c r="A9435" s="68"/>
      <c r="B9435" s="68"/>
      <c r="C9435" s="68"/>
      <c r="D9435" s="68"/>
      <c r="E9435" s="68"/>
      <c r="F9435" s="68"/>
      <c r="G9435" s="68"/>
      <c r="H9435" s="68"/>
    </row>
    <row r="9436" spans="1:8" x14ac:dyDescent="0.3">
      <c r="A9436" s="68"/>
      <c r="B9436" s="68"/>
      <c r="C9436" s="68"/>
      <c r="D9436" s="68"/>
      <c r="E9436" s="68"/>
      <c r="F9436" s="68"/>
      <c r="G9436" s="68"/>
      <c r="H9436" s="68"/>
    </row>
    <row r="9437" spans="1:8" x14ac:dyDescent="0.3">
      <c r="A9437" s="68"/>
      <c r="B9437" s="68"/>
      <c r="C9437" s="68"/>
      <c r="D9437" s="68"/>
      <c r="E9437" s="68"/>
      <c r="F9437" s="68"/>
      <c r="G9437" s="68"/>
      <c r="H9437" s="68"/>
    </row>
    <row r="9438" spans="1:8" x14ac:dyDescent="0.3">
      <c r="A9438" s="68"/>
      <c r="B9438" s="68"/>
      <c r="C9438" s="68"/>
      <c r="D9438" s="68"/>
      <c r="E9438" s="68"/>
      <c r="F9438" s="68"/>
      <c r="G9438" s="68"/>
      <c r="H9438" s="68"/>
    </row>
    <row r="9439" spans="1:8" x14ac:dyDescent="0.3">
      <c r="A9439" s="68"/>
      <c r="B9439" s="68"/>
      <c r="C9439" s="68"/>
      <c r="D9439" s="68"/>
      <c r="E9439" s="68"/>
      <c r="F9439" s="68"/>
      <c r="G9439" s="68"/>
      <c r="H9439" s="68"/>
    </row>
    <row r="9440" spans="1:8" x14ac:dyDescent="0.3">
      <c r="A9440" s="68"/>
      <c r="B9440" s="68"/>
      <c r="C9440" s="68"/>
      <c r="D9440" s="68"/>
      <c r="E9440" s="68"/>
      <c r="F9440" s="68"/>
      <c r="G9440" s="68"/>
      <c r="H9440" s="68"/>
    </row>
    <row r="9441" spans="1:8" x14ac:dyDescent="0.3">
      <c r="A9441" s="68"/>
      <c r="B9441" s="68"/>
      <c r="C9441" s="68"/>
      <c r="D9441" s="68"/>
      <c r="E9441" s="68"/>
      <c r="F9441" s="68"/>
      <c r="G9441" s="68"/>
      <c r="H9441" s="68"/>
    </row>
    <row r="9442" spans="1:8" x14ac:dyDescent="0.3">
      <c r="A9442" s="68"/>
      <c r="B9442" s="68"/>
      <c r="C9442" s="68"/>
      <c r="D9442" s="68"/>
      <c r="E9442" s="68"/>
      <c r="F9442" s="68"/>
      <c r="G9442" s="68"/>
      <c r="H9442" s="68"/>
    </row>
    <row r="9443" spans="1:8" x14ac:dyDescent="0.3">
      <c r="A9443" s="68"/>
      <c r="B9443" s="68"/>
      <c r="C9443" s="68"/>
      <c r="D9443" s="68"/>
      <c r="E9443" s="68"/>
      <c r="F9443" s="68"/>
      <c r="G9443" s="68"/>
      <c r="H9443" s="68"/>
    </row>
    <row r="9444" spans="1:8" x14ac:dyDescent="0.3">
      <c r="A9444" s="68"/>
      <c r="B9444" s="68"/>
      <c r="C9444" s="68"/>
      <c r="D9444" s="68"/>
      <c r="E9444" s="68"/>
      <c r="F9444" s="68"/>
      <c r="G9444" s="68"/>
      <c r="H9444" s="68"/>
    </row>
    <row r="9445" spans="1:8" x14ac:dyDescent="0.3">
      <c r="A9445" s="68"/>
      <c r="B9445" s="68"/>
      <c r="C9445" s="68"/>
      <c r="D9445" s="68"/>
      <c r="E9445" s="68"/>
      <c r="F9445" s="68"/>
      <c r="G9445" s="68"/>
      <c r="H9445" s="68"/>
    </row>
    <row r="9446" spans="1:8" x14ac:dyDescent="0.3">
      <c r="A9446" s="68"/>
      <c r="B9446" s="68"/>
      <c r="C9446" s="68"/>
      <c r="D9446" s="68"/>
      <c r="E9446" s="68"/>
      <c r="F9446" s="68"/>
      <c r="G9446" s="68"/>
      <c r="H9446" s="68"/>
    </row>
    <row r="9447" spans="1:8" x14ac:dyDescent="0.3">
      <c r="A9447" s="68"/>
      <c r="B9447" s="68"/>
      <c r="C9447" s="68"/>
      <c r="D9447" s="68"/>
      <c r="E9447" s="68"/>
      <c r="F9447" s="68"/>
      <c r="G9447" s="68"/>
      <c r="H9447" s="68"/>
    </row>
    <row r="9448" spans="1:8" x14ac:dyDescent="0.3">
      <c r="A9448" s="68"/>
      <c r="B9448" s="68"/>
      <c r="C9448" s="68"/>
      <c r="D9448" s="68"/>
      <c r="E9448" s="68"/>
      <c r="F9448" s="68"/>
      <c r="G9448" s="68"/>
      <c r="H9448" s="68"/>
    </row>
    <row r="9449" spans="1:8" x14ac:dyDescent="0.3">
      <c r="A9449" s="68"/>
      <c r="B9449" s="68"/>
      <c r="C9449" s="68"/>
      <c r="D9449" s="68"/>
      <c r="E9449" s="68"/>
      <c r="F9449" s="68"/>
      <c r="G9449" s="68"/>
      <c r="H9449" s="68"/>
    </row>
    <row r="9450" spans="1:8" x14ac:dyDescent="0.3">
      <c r="A9450" s="68"/>
      <c r="B9450" s="68"/>
      <c r="C9450" s="68"/>
      <c r="D9450" s="68"/>
      <c r="E9450" s="68"/>
      <c r="F9450" s="68"/>
      <c r="G9450" s="68"/>
      <c r="H9450" s="68"/>
    </row>
    <row r="9451" spans="1:8" x14ac:dyDescent="0.3">
      <c r="A9451" s="68"/>
      <c r="B9451" s="68"/>
      <c r="C9451" s="68"/>
      <c r="D9451" s="68"/>
      <c r="E9451" s="68"/>
      <c r="F9451" s="68"/>
      <c r="G9451" s="68"/>
      <c r="H9451" s="68"/>
    </row>
    <row r="9452" spans="1:8" x14ac:dyDescent="0.3">
      <c r="A9452" s="68"/>
      <c r="B9452" s="68"/>
      <c r="C9452" s="68"/>
      <c r="D9452" s="68"/>
      <c r="E9452" s="68"/>
      <c r="F9452" s="68"/>
      <c r="G9452" s="68"/>
      <c r="H9452" s="68"/>
    </row>
    <row r="9453" spans="1:8" x14ac:dyDescent="0.3">
      <c r="A9453" s="68"/>
      <c r="B9453" s="68"/>
      <c r="C9453" s="68"/>
      <c r="D9453" s="68"/>
      <c r="E9453" s="68"/>
      <c r="F9453" s="68"/>
      <c r="G9453" s="68"/>
      <c r="H9453" s="68"/>
    </row>
    <row r="9454" spans="1:8" x14ac:dyDescent="0.3">
      <c r="A9454" s="68"/>
      <c r="B9454" s="68"/>
      <c r="C9454" s="68"/>
      <c r="D9454" s="68"/>
      <c r="E9454" s="68"/>
      <c r="F9454" s="68"/>
      <c r="G9454" s="68"/>
      <c r="H9454" s="68"/>
    </row>
    <row r="9455" spans="1:8" x14ac:dyDescent="0.3">
      <c r="A9455" s="68"/>
      <c r="B9455" s="68"/>
      <c r="C9455" s="68"/>
      <c r="D9455" s="68"/>
      <c r="E9455" s="68"/>
      <c r="F9455" s="68"/>
      <c r="G9455" s="68"/>
      <c r="H9455" s="68"/>
    </row>
    <row r="9456" spans="1:8" x14ac:dyDescent="0.3">
      <c r="A9456" s="68"/>
      <c r="B9456" s="68"/>
      <c r="C9456" s="68"/>
      <c r="D9456" s="68"/>
      <c r="E9456" s="68"/>
      <c r="F9456" s="68"/>
      <c r="G9456" s="68"/>
      <c r="H9456" s="68"/>
    </row>
    <row r="9457" spans="1:8" x14ac:dyDescent="0.3">
      <c r="A9457" s="68"/>
      <c r="B9457" s="68"/>
      <c r="C9457" s="68"/>
      <c r="D9457" s="68"/>
      <c r="E9457" s="68"/>
      <c r="F9457" s="68"/>
      <c r="G9457" s="68"/>
      <c r="H9457" s="68"/>
    </row>
    <row r="9458" spans="1:8" x14ac:dyDescent="0.3">
      <c r="A9458" s="68"/>
      <c r="B9458" s="68"/>
      <c r="C9458" s="68"/>
      <c r="D9458" s="68"/>
      <c r="E9458" s="68"/>
      <c r="F9458" s="68"/>
      <c r="G9458" s="68"/>
      <c r="H9458" s="68"/>
    </row>
    <row r="9459" spans="1:8" x14ac:dyDescent="0.3">
      <c r="A9459" s="68"/>
      <c r="B9459" s="68"/>
      <c r="C9459" s="68"/>
      <c r="D9459" s="68"/>
      <c r="E9459" s="68"/>
      <c r="F9459" s="68"/>
      <c r="G9459" s="68"/>
      <c r="H9459" s="68"/>
    </row>
    <row r="9460" spans="1:8" x14ac:dyDescent="0.3">
      <c r="A9460" s="68"/>
      <c r="B9460" s="68"/>
      <c r="C9460" s="68"/>
      <c r="D9460" s="68"/>
      <c r="E9460" s="68"/>
      <c r="F9460" s="68"/>
      <c r="G9460" s="68"/>
      <c r="H9460" s="68"/>
    </row>
    <row r="9461" spans="1:8" x14ac:dyDescent="0.3">
      <c r="A9461" s="68"/>
      <c r="B9461" s="68"/>
      <c r="C9461" s="68"/>
      <c r="D9461" s="68"/>
      <c r="E9461" s="68"/>
      <c r="F9461" s="68"/>
      <c r="G9461" s="68"/>
      <c r="H9461" s="68"/>
    </row>
    <row r="9462" spans="1:8" x14ac:dyDescent="0.3">
      <c r="A9462" s="68"/>
      <c r="B9462" s="68"/>
      <c r="C9462" s="68"/>
      <c r="D9462" s="68"/>
      <c r="E9462" s="68"/>
      <c r="F9462" s="68"/>
      <c r="G9462" s="68"/>
      <c r="H9462" s="68"/>
    </row>
    <row r="9463" spans="1:8" x14ac:dyDescent="0.3">
      <c r="A9463" s="68"/>
      <c r="B9463" s="68"/>
      <c r="C9463" s="68"/>
      <c r="D9463" s="68"/>
      <c r="E9463" s="68"/>
      <c r="F9463" s="68"/>
      <c r="G9463" s="68"/>
      <c r="H9463" s="68"/>
    </row>
    <row r="9464" spans="1:8" x14ac:dyDescent="0.3">
      <c r="A9464" s="68"/>
      <c r="B9464" s="68"/>
      <c r="C9464" s="68"/>
      <c r="D9464" s="68"/>
      <c r="E9464" s="68"/>
      <c r="F9464" s="68"/>
      <c r="G9464" s="68"/>
      <c r="H9464" s="68"/>
    </row>
    <row r="9465" spans="1:8" x14ac:dyDescent="0.3">
      <c r="A9465" s="68"/>
      <c r="B9465" s="68"/>
      <c r="C9465" s="68"/>
      <c r="D9465" s="68"/>
      <c r="E9465" s="68"/>
      <c r="F9465" s="68"/>
      <c r="G9465" s="68"/>
      <c r="H9465" s="68"/>
    </row>
    <row r="9466" spans="1:8" x14ac:dyDescent="0.3">
      <c r="A9466" s="68"/>
      <c r="B9466" s="68"/>
      <c r="C9466" s="68"/>
      <c r="D9466" s="68"/>
      <c r="E9466" s="68"/>
      <c r="F9466" s="68"/>
      <c r="G9466" s="68"/>
      <c r="H9466" s="68"/>
    </row>
    <row r="9467" spans="1:8" x14ac:dyDescent="0.3">
      <c r="A9467" s="68"/>
      <c r="B9467" s="68"/>
      <c r="C9467" s="68"/>
      <c r="D9467" s="68"/>
      <c r="E9467" s="68"/>
      <c r="F9467" s="68"/>
      <c r="G9467" s="68"/>
      <c r="H9467" s="68"/>
    </row>
    <row r="9468" spans="1:8" x14ac:dyDescent="0.3">
      <c r="A9468" s="68"/>
      <c r="B9468" s="68"/>
      <c r="C9468" s="68"/>
      <c r="D9468" s="68"/>
      <c r="E9468" s="68"/>
      <c r="F9468" s="68"/>
      <c r="G9468" s="68"/>
      <c r="H9468" s="68"/>
    </row>
    <row r="9469" spans="1:8" x14ac:dyDescent="0.3">
      <c r="A9469" s="68"/>
      <c r="B9469" s="68"/>
      <c r="C9469" s="68"/>
      <c r="D9469" s="68"/>
      <c r="E9469" s="68"/>
      <c r="F9469" s="68"/>
      <c r="G9469" s="68"/>
      <c r="H9469" s="68"/>
    </row>
    <row r="9470" spans="1:8" x14ac:dyDescent="0.3">
      <c r="A9470" s="68"/>
      <c r="B9470" s="68"/>
      <c r="C9470" s="68"/>
      <c r="D9470" s="68"/>
      <c r="E9470" s="68"/>
      <c r="F9470" s="68"/>
      <c r="G9470" s="68"/>
      <c r="H9470" s="68"/>
    </row>
    <row r="9471" spans="1:8" x14ac:dyDescent="0.3">
      <c r="A9471" s="68"/>
      <c r="B9471" s="68"/>
      <c r="C9471" s="68"/>
      <c r="D9471" s="68"/>
      <c r="E9471" s="68"/>
      <c r="F9471" s="68"/>
      <c r="G9471" s="68"/>
      <c r="H9471" s="68"/>
    </row>
    <row r="9472" spans="1:8" x14ac:dyDescent="0.3">
      <c r="A9472" s="68"/>
      <c r="B9472" s="68"/>
      <c r="C9472" s="68"/>
      <c r="D9472" s="68"/>
      <c r="E9472" s="68"/>
      <c r="F9472" s="68"/>
      <c r="G9472" s="68"/>
      <c r="H9472" s="68"/>
    </row>
    <row r="9473" spans="1:8" x14ac:dyDescent="0.3">
      <c r="A9473" s="68"/>
      <c r="B9473" s="68"/>
      <c r="C9473" s="68"/>
      <c r="D9473" s="68"/>
      <c r="E9473" s="68"/>
      <c r="F9473" s="68"/>
      <c r="G9473" s="68"/>
      <c r="H9473" s="68"/>
    </row>
    <row r="9474" spans="1:8" x14ac:dyDescent="0.3">
      <c r="A9474" s="68"/>
      <c r="B9474" s="68"/>
      <c r="C9474" s="68"/>
      <c r="D9474" s="68"/>
      <c r="E9474" s="68"/>
      <c r="F9474" s="68"/>
      <c r="G9474" s="68"/>
      <c r="H9474" s="68"/>
    </row>
    <row r="9475" spans="1:8" x14ac:dyDescent="0.3">
      <c r="A9475" s="68"/>
      <c r="B9475" s="68"/>
      <c r="C9475" s="68"/>
      <c r="D9475" s="68"/>
      <c r="E9475" s="68"/>
      <c r="F9475" s="68"/>
      <c r="G9475" s="68"/>
      <c r="H9475" s="68"/>
    </row>
    <row r="9476" spans="1:8" x14ac:dyDescent="0.3">
      <c r="A9476" s="68"/>
      <c r="B9476" s="68"/>
      <c r="C9476" s="68"/>
      <c r="D9476" s="68"/>
      <c r="E9476" s="68"/>
      <c r="F9476" s="68"/>
      <c r="G9476" s="68"/>
      <c r="H9476" s="68"/>
    </row>
    <row r="9477" spans="1:8" x14ac:dyDescent="0.3">
      <c r="A9477" s="68"/>
      <c r="B9477" s="68"/>
      <c r="C9477" s="68"/>
      <c r="D9477" s="68"/>
      <c r="E9477" s="68"/>
      <c r="F9477" s="68"/>
      <c r="G9477" s="68"/>
      <c r="H9477" s="68"/>
    </row>
    <row r="9478" spans="1:8" x14ac:dyDescent="0.3">
      <c r="A9478" s="68"/>
      <c r="B9478" s="68"/>
      <c r="C9478" s="68"/>
      <c r="D9478" s="68"/>
      <c r="E9478" s="68"/>
      <c r="F9478" s="68"/>
      <c r="G9478" s="68"/>
      <c r="H9478" s="68"/>
    </row>
    <row r="9479" spans="1:8" x14ac:dyDescent="0.3">
      <c r="A9479" s="68"/>
      <c r="B9479" s="68"/>
      <c r="C9479" s="68"/>
      <c r="D9479" s="68"/>
      <c r="E9479" s="68"/>
      <c r="F9479" s="68"/>
      <c r="G9479" s="68"/>
      <c r="H9479" s="68"/>
    </row>
    <row r="9480" spans="1:8" x14ac:dyDescent="0.3">
      <c r="A9480" s="68"/>
      <c r="B9480" s="68"/>
      <c r="C9480" s="68"/>
      <c r="D9480" s="68"/>
      <c r="E9480" s="68"/>
      <c r="F9480" s="68"/>
      <c r="G9480" s="68"/>
      <c r="H9480" s="68"/>
    </row>
    <row r="9481" spans="1:8" x14ac:dyDescent="0.3">
      <c r="A9481" s="68"/>
      <c r="B9481" s="68"/>
      <c r="C9481" s="68"/>
      <c r="D9481" s="68"/>
      <c r="E9481" s="68"/>
      <c r="F9481" s="68"/>
      <c r="G9481" s="68"/>
      <c r="H9481" s="68"/>
    </row>
    <row r="9482" spans="1:8" x14ac:dyDescent="0.3">
      <c r="A9482" s="68"/>
      <c r="B9482" s="68"/>
      <c r="C9482" s="68"/>
      <c r="D9482" s="68"/>
      <c r="E9482" s="68"/>
      <c r="F9482" s="68"/>
      <c r="G9482" s="68"/>
      <c r="H9482" s="68"/>
    </row>
    <row r="9483" spans="1:8" x14ac:dyDescent="0.3">
      <c r="A9483" s="68"/>
      <c r="B9483" s="68"/>
      <c r="C9483" s="68"/>
      <c r="D9483" s="68"/>
      <c r="E9483" s="68"/>
      <c r="F9483" s="68"/>
      <c r="G9483" s="68"/>
      <c r="H9483" s="68"/>
    </row>
    <row r="9484" spans="1:8" x14ac:dyDescent="0.3">
      <c r="A9484" s="68"/>
      <c r="B9484" s="68"/>
      <c r="C9484" s="68"/>
      <c r="D9484" s="68"/>
      <c r="E9484" s="68"/>
      <c r="F9484" s="68"/>
      <c r="G9484" s="68"/>
      <c r="H9484" s="68"/>
    </row>
    <row r="9485" spans="1:8" x14ac:dyDescent="0.3">
      <c r="A9485" s="68"/>
      <c r="B9485" s="68"/>
      <c r="C9485" s="68"/>
      <c r="D9485" s="68"/>
      <c r="E9485" s="68"/>
      <c r="F9485" s="68"/>
      <c r="G9485" s="68"/>
      <c r="H9485" s="68"/>
    </row>
    <row r="9486" spans="1:8" x14ac:dyDescent="0.3">
      <c r="A9486" s="68"/>
      <c r="B9486" s="68"/>
      <c r="C9486" s="68"/>
      <c r="D9486" s="68"/>
      <c r="E9486" s="68"/>
      <c r="F9486" s="68"/>
      <c r="G9486" s="68"/>
      <c r="H9486" s="68"/>
    </row>
    <row r="9487" spans="1:8" x14ac:dyDescent="0.3">
      <c r="A9487" s="68"/>
      <c r="B9487" s="68"/>
      <c r="C9487" s="68"/>
      <c r="D9487" s="68"/>
      <c r="E9487" s="68"/>
      <c r="F9487" s="68"/>
      <c r="G9487" s="68"/>
      <c r="H9487" s="68"/>
    </row>
    <row r="9488" spans="1:8" x14ac:dyDescent="0.3">
      <c r="A9488" s="68"/>
      <c r="B9488" s="68"/>
      <c r="C9488" s="68"/>
      <c r="D9488" s="68"/>
      <c r="E9488" s="68"/>
      <c r="F9488" s="68"/>
      <c r="G9488" s="68"/>
      <c r="H9488" s="68"/>
    </row>
    <row r="9489" spans="1:8" x14ac:dyDescent="0.3">
      <c r="A9489" s="68"/>
      <c r="B9489" s="68"/>
      <c r="C9489" s="68"/>
      <c r="D9489" s="68"/>
      <c r="E9489" s="68"/>
      <c r="F9489" s="68"/>
      <c r="G9489" s="68"/>
      <c r="H9489" s="68"/>
    </row>
    <row r="9490" spans="1:8" x14ac:dyDescent="0.3">
      <c r="A9490" s="68"/>
      <c r="B9490" s="68"/>
      <c r="C9490" s="68"/>
      <c r="D9490" s="68"/>
      <c r="E9490" s="68"/>
      <c r="F9490" s="68"/>
      <c r="G9490" s="68"/>
      <c r="H9490" s="68"/>
    </row>
    <row r="9491" spans="1:8" x14ac:dyDescent="0.3">
      <c r="A9491" s="68"/>
      <c r="B9491" s="68"/>
      <c r="C9491" s="68"/>
      <c r="D9491" s="68"/>
      <c r="E9491" s="68"/>
      <c r="F9491" s="68"/>
      <c r="G9491" s="68"/>
      <c r="H9491" s="68"/>
    </row>
    <row r="9492" spans="1:8" x14ac:dyDescent="0.3">
      <c r="A9492" s="68"/>
      <c r="B9492" s="68"/>
      <c r="C9492" s="68"/>
      <c r="D9492" s="68"/>
      <c r="E9492" s="68"/>
      <c r="F9492" s="68"/>
      <c r="G9492" s="68"/>
      <c r="H9492" s="68"/>
    </row>
    <row r="9493" spans="1:8" x14ac:dyDescent="0.3">
      <c r="A9493" s="68"/>
      <c r="B9493" s="68"/>
      <c r="C9493" s="68"/>
      <c r="D9493" s="68"/>
      <c r="E9493" s="68"/>
      <c r="F9493" s="68"/>
      <c r="G9493" s="68"/>
      <c r="H9493" s="68"/>
    </row>
    <row r="9494" spans="1:8" x14ac:dyDescent="0.3">
      <c r="A9494" s="68"/>
      <c r="B9494" s="68"/>
      <c r="C9494" s="68"/>
      <c r="D9494" s="68"/>
      <c r="E9494" s="68"/>
      <c r="F9494" s="68"/>
      <c r="G9494" s="68"/>
      <c r="H9494" s="68"/>
    </row>
    <row r="9495" spans="1:8" x14ac:dyDescent="0.3">
      <c r="A9495" s="68"/>
      <c r="B9495" s="68"/>
      <c r="C9495" s="68"/>
      <c r="D9495" s="68"/>
      <c r="E9495" s="68"/>
      <c r="F9495" s="68"/>
      <c r="G9495" s="68"/>
      <c r="H9495" s="68"/>
    </row>
    <row r="9496" spans="1:8" x14ac:dyDescent="0.3">
      <c r="A9496" s="68"/>
      <c r="B9496" s="68"/>
      <c r="C9496" s="68"/>
      <c r="D9496" s="68"/>
      <c r="E9496" s="68"/>
      <c r="F9496" s="68"/>
      <c r="G9496" s="68"/>
      <c r="H9496" s="68"/>
    </row>
    <row r="9497" spans="1:8" x14ac:dyDescent="0.3">
      <c r="A9497" s="68"/>
      <c r="B9497" s="68"/>
      <c r="C9497" s="68"/>
      <c r="D9497" s="68"/>
      <c r="E9497" s="68"/>
      <c r="F9497" s="68"/>
      <c r="G9497" s="68"/>
      <c r="H9497" s="68"/>
    </row>
    <row r="9498" spans="1:8" x14ac:dyDescent="0.3">
      <c r="A9498" s="68"/>
      <c r="B9498" s="68"/>
      <c r="C9498" s="68"/>
      <c r="D9498" s="68"/>
      <c r="E9498" s="68"/>
      <c r="F9498" s="68"/>
      <c r="G9498" s="68"/>
      <c r="H9498" s="68"/>
    </row>
    <row r="9499" spans="1:8" x14ac:dyDescent="0.3">
      <c r="A9499" s="68"/>
      <c r="B9499" s="68"/>
      <c r="C9499" s="68"/>
      <c r="D9499" s="68"/>
      <c r="E9499" s="68"/>
      <c r="F9499" s="68"/>
      <c r="G9499" s="68"/>
      <c r="H9499" s="68"/>
    </row>
    <row r="9500" spans="1:8" x14ac:dyDescent="0.3">
      <c r="A9500" s="68"/>
      <c r="B9500" s="68"/>
      <c r="C9500" s="68"/>
      <c r="D9500" s="68"/>
      <c r="E9500" s="68"/>
      <c r="F9500" s="68"/>
      <c r="G9500" s="68"/>
      <c r="H9500" s="68"/>
    </row>
    <row r="9501" spans="1:8" x14ac:dyDescent="0.3">
      <c r="A9501" s="68"/>
      <c r="B9501" s="68"/>
      <c r="C9501" s="68"/>
      <c r="D9501" s="68"/>
      <c r="E9501" s="68"/>
      <c r="F9501" s="68"/>
      <c r="G9501" s="68"/>
      <c r="H9501" s="68"/>
    </row>
    <row r="9502" spans="1:8" x14ac:dyDescent="0.3">
      <c r="A9502" s="68"/>
      <c r="B9502" s="68"/>
      <c r="C9502" s="68"/>
      <c r="D9502" s="68"/>
      <c r="E9502" s="68"/>
      <c r="F9502" s="68"/>
      <c r="G9502" s="68"/>
      <c r="H9502" s="68"/>
    </row>
    <row r="9503" spans="1:8" x14ac:dyDescent="0.3">
      <c r="A9503" s="68"/>
      <c r="B9503" s="68"/>
      <c r="C9503" s="68"/>
      <c r="D9503" s="68"/>
      <c r="E9503" s="68"/>
      <c r="F9503" s="68"/>
      <c r="G9503" s="68"/>
      <c r="H9503" s="68"/>
    </row>
    <row r="9504" spans="1:8" x14ac:dyDescent="0.3">
      <c r="A9504" s="68"/>
      <c r="B9504" s="68"/>
      <c r="C9504" s="68"/>
      <c r="D9504" s="68"/>
      <c r="E9504" s="68"/>
      <c r="F9504" s="68"/>
      <c r="G9504" s="68"/>
      <c r="H9504" s="68"/>
    </row>
    <row r="9505" spans="1:8" x14ac:dyDescent="0.3">
      <c r="A9505" s="68"/>
      <c r="B9505" s="68"/>
      <c r="C9505" s="68"/>
      <c r="D9505" s="68"/>
      <c r="E9505" s="68"/>
      <c r="F9505" s="68"/>
      <c r="G9505" s="68"/>
      <c r="H9505" s="68"/>
    </row>
    <row r="9506" spans="1:8" x14ac:dyDescent="0.3">
      <c r="A9506" s="68"/>
      <c r="B9506" s="68"/>
      <c r="C9506" s="68"/>
      <c r="D9506" s="68"/>
      <c r="E9506" s="68"/>
      <c r="F9506" s="68"/>
      <c r="G9506" s="68"/>
      <c r="H9506" s="68"/>
    </row>
    <row r="9507" spans="1:8" x14ac:dyDescent="0.3">
      <c r="A9507" s="68"/>
      <c r="B9507" s="68"/>
      <c r="C9507" s="68"/>
      <c r="D9507" s="68"/>
      <c r="E9507" s="68"/>
      <c r="F9507" s="68"/>
      <c r="G9507" s="68"/>
      <c r="H9507" s="68"/>
    </row>
    <row r="9508" spans="1:8" x14ac:dyDescent="0.3">
      <c r="A9508" s="68"/>
      <c r="B9508" s="68"/>
      <c r="C9508" s="68"/>
      <c r="D9508" s="68"/>
      <c r="E9508" s="68"/>
      <c r="F9508" s="68"/>
      <c r="G9508" s="68"/>
      <c r="H9508" s="68"/>
    </row>
    <row r="9509" spans="1:8" x14ac:dyDescent="0.3">
      <c r="A9509" s="68"/>
      <c r="B9509" s="68"/>
      <c r="C9509" s="68"/>
      <c r="D9509" s="68"/>
      <c r="E9509" s="68"/>
      <c r="F9509" s="68"/>
      <c r="G9509" s="68"/>
      <c r="H9509" s="68"/>
    </row>
    <row r="9510" spans="1:8" x14ac:dyDescent="0.3">
      <c r="A9510" s="68"/>
      <c r="B9510" s="68"/>
      <c r="C9510" s="68"/>
      <c r="D9510" s="68"/>
      <c r="E9510" s="68"/>
      <c r="F9510" s="68"/>
      <c r="G9510" s="68"/>
      <c r="H9510" s="68"/>
    </row>
    <row r="9511" spans="1:8" x14ac:dyDescent="0.3">
      <c r="A9511" s="68"/>
      <c r="B9511" s="68"/>
      <c r="C9511" s="68"/>
      <c r="D9511" s="68"/>
      <c r="E9511" s="68"/>
      <c r="F9511" s="68"/>
      <c r="G9511" s="68"/>
      <c r="H9511" s="68"/>
    </row>
    <row r="9512" spans="1:8" x14ac:dyDescent="0.3">
      <c r="A9512" s="68"/>
      <c r="B9512" s="68"/>
      <c r="C9512" s="68"/>
      <c r="D9512" s="68"/>
      <c r="E9512" s="68"/>
      <c r="F9512" s="68"/>
      <c r="G9512" s="68"/>
      <c r="H9512" s="68"/>
    </row>
    <row r="9513" spans="1:8" x14ac:dyDescent="0.3">
      <c r="A9513" s="68"/>
      <c r="B9513" s="68"/>
      <c r="C9513" s="68"/>
      <c r="D9513" s="68"/>
      <c r="E9513" s="68"/>
      <c r="F9513" s="68"/>
      <c r="G9513" s="68"/>
      <c r="H9513" s="68"/>
    </row>
    <row r="9514" spans="1:8" x14ac:dyDescent="0.3">
      <c r="A9514" s="68"/>
      <c r="B9514" s="68"/>
      <c r="C9514" s="68"/>
      <c r="D9514" s="68"/>
      <c r="E9514" s="68"/>
      <c r="F9514" s="68"/>
      <c r="G9514" s="68"/>
      <c r="H9514" s="68"/>
    </row>
    <row r="9515" spans="1:8" x14ac:dyDescent="0.3">
      <c r="A9515" s="68"/>
      <c r="B9515" s="68"/>
      <c r="C9515" s="68"/>
      <c r="D9515" s="68"/>
      <c r="E9515" s="68"/>
      <c r="F9515" s="68"/>
      <c r="G9515" s="68"/>
      <c r="H9515" s="68"/>
    </row>
    <row r="9516" spans="1:8" x14ac:dyDescent="0.3">
      <c r="A9516" s="68"/>
      <c r="B9516" s="68"/>
      <c r="C9516" s="68"/>
      <c r="D9516" s="68"/>
      <c r="E9516" s="68"/>
      <c r="F9516" s="68"/>
      <c r="G9516" s="68"/>
      <c r="H9516" s="68"/>
    </row>
    <row r="9517" spans="1:8" x14ac:dyDescent="0.3">
      <c r="A9517" s="68"/>
      <c r="B9517" s="68"/>
      <c r="C9517" s="68"/>
      <c r="D9517" s="68"/>
      <c r="E9517" s="68"/>
      <c r="F9517" s="68"/>
      <c r="G9517" s="68"/>
      <c r="H9517" s="68"/>
    </row>
    <row r="9518" spans="1:8" x14ac:dyDescent="0.3">
      <c r="A9518" s="68"/>
      <c r="B9518" s="68"/>
      <c r="C9518" s="68"/>
      <c r="D9518" s="68"/>
      <c r="E9518" s="68"/>
      <c r="F9518" s="68"/>
      <c r="G9518" s="68"/>
      <c r="H9518" s="68"/>
    </row>
    <row r="9519" spans="1:8" x14ac:dyDescent="0.3">
      <c r="A9519" s="68"/>
      <c r="B9519" s="68"/>
      <c r="C9519" s="68"/>
      <c r="D9519" s="68"/>
      <c r="E9519" s="68"/>
      <c r="F9519" s="68"/>
      <c r="G9519" s="68"/>
      <c r="H9519" s="68"/>
    </row>
    <row r="9520" spans="1:8" x14ac:dyDescent="0.3">
      <c r="A9520" s="68"/>
      <c r="B9520" s="68"/>
      <c r="C9520" s="68"/>
      <c r="D9520" s="68"/>
      <c r="E9520" s="68"/>
      <c r="F9520" s="68"/>
      <c r="G9520" s="68"/>
      <c r="H9520" s="68"/>
    </row>
    <row r="9521" spans="1:8" x14ac:dyDescent="0.3">
      <c r="A9521" s="68"/>
      <c r="B9521" s="68"/>
      <c r="C9521" s="68"/>
      <c r="D9521" s="68"/>
      <c r="E9521" s="68"/>
      <c r="F9521" s="68"/>
      <c r="G9521" s="68"/>
      <c r="H9521" s="68"/>
    </row>
    <row r="9522" spans="1:8" x14ac:dyDescent="0.3">
      <c r="A9522" s="68"/>
      <c r="B9522" s="68"/>
      <c r="C9522" s="68"/>
      <c r="D9522" s="68"/>
      <c r="E9522" s="68"/>
      <c r="F9522" s="68"/>
      <c r="G9522" s="68"/>
      <c r="H9522" s="68"/>
    </row>
    <row r="9523" spans="1:8" x14ac:dyDescent="0.3">
      <c r="A9523" s="68"/>
      <c r="B9523" s="68"/>
      <c r="C9523" s="68"/>
      <c r="D9523" s="68"/>
      <c r="E9523" s="68"/>
      <c r="F9523" s="68"/>
      <c r="G9523" s="68"/>
      <c r="H9523" s="68"/>
    </row>
    <row r="9524" spans="1:8" x14ac:dyDescent="0.3">
      <c r="A9524" s="68"/>
      <c r="B9524" s="68"/>
      <c r="C9524" s="68"/>
      <c r="D9524" s="68"/>
      <c r="E9524" s="68"/>
      <c r="F9524" s="68"/>
      <c r="G9524" s="68"/>
      <c r="H9524" s="68"/>
    </row>
    <row r="9525" spans="1:8" x14ac:dyDescent="0.3">
      <c r="A9525" s="68"/>
      <c r="B9525" s="68"/>
      <c r="C9525" s="68"/>
      <c r="D9525" s="68"/>
      <c r="E9525" s="68"/>
      <c r="F9525" s="68"/>
      <c r="G9525" s="68"/>
      <c r="H9525" s="68"/>
    </row>
    <row r="9526" spans="1:8" x14ac:dyDescent="0.3">
      <c r="A9526" s="68"/>
      <c r="B9526" s="68"/>
      <c r="C9526" s="68"/>
      <c r="D9526" s="68"/>
      <c r="E9526" s="68"/>
      <c r="F9526" s="68"/>
      <c r="G9526" s="68"/>
      <c r="H9526" s="68"/>
    </row>
    <row r="9527" spans="1:8" x14ac:dyDescent="0.3">
      <c r="A9527" s="68"/>
      <c r="B9527" s="68"/>
      <c r="C9527" s="68"/>
      <c r="D9527" s="68"/>
      <c r="E9527" s="68"/>
      <c r="F9527" s="68"/>
      <c r="G9527" s="68"/>
      <c r="H9527" s="68"/>
    </row>
    <row r="9528" spans="1:8" x14ac:dyDescent="0.3">
      <c r="A9528" s="68"/>
      <c r="B9528" s="68"/>
      <c r="C9528" s="68"/>
      <c r="D9528" s="68"/>
      <c r="E9528" s="68"/>
      <c r="F9528" s="68"/>
      <c r="G9528" s="68"/>
      <c r="H9528" s="68"/>
    </row>
    <row r="9529" spans="1:8" x14ac:dyDescent="0.3">
      <c r="A9529" s="68"/>
      <c r="B9529" s="68"/>
      <c r="C9529" s="68"/>
      <c r="D9529" s="68"/>
      <c r="E9529" s="68"/>
      <c r="F9529" s="68"/>
      <c r="G9529" s="68"/>
      <c r="H9529" s="68"/>
    </row>
    <row r="9530" spans="1:8" x14ac:dyDescent="0.3">
      <c r="A9530" s="68"/>
      <c r="B9530" s="68"/>
      <c r="C9530" s="68"/>
      <c r="D9530" s="68"/>
      <c r="E9530" s="68"/>
      <c r="F9530" s="68"/>
      <c r="G9530" s="68"/>
      <c r="H9530" s="68"/>
    </row>
    <row r="9531" spans="1:8" x14ac:dyDescent="0.3">
      <c r="A9531" s="68"/>
      <c r="B9531" s="68"/>
      <c r="C9531" s="68"/>
      <c r="D9531" s="68"/>
      <c r="E9531" s="68"/>
      <c r="F9531" s="68"/>
      <c r="G9531" s="68"/>
      <c r="H9531" s="68"/>
    </row>
    <row r="9532" spans="1:8" x14ac:dyDescent="0.3">
      <c r="A9532" s="68"/>
      <c r="B9532" s="68"/>
      <c r="C9532" s="68"/>
      <c r="D9532" s="68"/>
      <c r="E9532" s="68"/>
      <c r="F9532" s="68"/>
      <c r="G9532" s="68"/>
      <c r="H9532" s="68"/>
    </row>
    <row r="9533" spans="1:8" x14ac:dyDescent="0.3">
      <c r="A9533" s="68"/>
      <c r="B9533" s="68"/>
      <c r="C9533" s="68"/>
      <c r="D9533" s="68"/>
      <c r="E9533" s="68"/>
      <c r="F9533" s="68"/>
      <c r="G9533" s="68"/>
      <c r="H9533" s="68"/>
    </row>
    <row r="9534" spans="1:8" x14ac:dyDescent="0.3">
      <c r="A9534" s="68"/>
      <c r="B9534" s="68"/>
      <c r="C9534" s="68"/>
      <c r="D9534" s="68"/>
      <c r="E9534" s="68"/>
      <c r="F9534" s="68"/>
      <c r="G9534" s="68"/>
      <c r="H9534" s="68"/>
    </row>
    <row r="9535" spans="1:8" x14ac:dyDescent="0.3">
      <c r="A9535" s="68"/>
      <c r="B9535" s="68"/>
      <c r="C9535" s="68"/>
      <c r="D9535" s="68"/>
      <c r="E9535" s="68"/>
      <c r="F9535" s="68"/>
      <c r="G9535" s="68"/>
      <c r="H9535" s="68"/>
    </row>
    <row r="9536" spans="1:8" x14ac:dyDescent="0.3">
      <c r="A9536" s="68"/>
      <c r="B9536" s="68"/>
      <c r="C9536" s="68"/>
      <c r="D9536" s="68"/>
      <c r="E9536" s="68"/>
      <c r="F9536" s="68"/>
      <c r="G9536" s="68"/>
      <c r="H9536" s="68"/>
    </row>
    <row r="9537" spans="1:8" x14ac:dyDescent="0.3">
      <c r="A9537" s="68"/>
      <c r="B9537" s="68"/>
      <c r="C9537" s="68"/>
      <c r="D9537" s="68"/>
      <c r="E9537" s="68"/>
      <c r="F9537" s="68"/>
      <c r="G9537" s="68"/>
      <c r="H9537" s="68"/>
    </row>
    <row r="9538" spans="1:8" x14ac:dyDescent="0.3">
      <c r="A9538" s="68"/>
      <c r="B9538" s="68"/>
      <c r="C9538" s="68"/>
      <c r="D9538" s="68"/>
      <c r="E9538" s="68"/>
      <c r="F9538" s="68"/>
      <c r="G9538" s="68"/>
      <c r="H9538" s="68"/>
    </row>
    <row r="9539" spans="1:8" x14ac:dyDescent="0.3">
      <c r="A9539" s="68"/>
      <c r="B9539" s="68"/>
      <c r="C9539" s="68"/>
      <c r="D9539" s="68"/>
      <c r="E9539" s="68"/>
      <c r="F9539" s="68"/>
      <c r="G9539" s="68"/>
      <c r="H9539" s="68"/>
    </row>
    <row r="9540" spans="1:8" x14ac:dyDescent="0.3">
      <c r="A9540" s="68"/>
      <c r="B9540" s="68"/>
      <c r="C9540" s="68"/>
      <c r="D9540" s="68"/>
      <c r="E9540" s="68"/>
      <c r="F9540" s="68"/>
      <c r="G9540" s="68"/>
      <c r="H9540" s="68"/>
    </row>
    <row r="9541" spans="1:8" x14ac:dyDescent="0.3">
      <c r="A9541" s="68"/>
      <c r="B9541" s="68"/>
      <c r="C9541" s="68"/>
      <c r="D9541" s="68"/>
      <c r="E9541" s="68"/>
      <c r="F9541" s="68"/>
      <c r="G9541" s="68"/>
      <c r="H9541" s="68"/>
    </row>
    <row r="9542" spans="1:8" x14ac:dyDescent="0.3">
      <c r="A9542" s="68"/>
      <c r="B9542" s="68"/>
      <c r="C9542" s="68"/>
      <c r="D9542" s="68"/>
      <c r="E9542" s="68"/>
      <c r="F9542" s="68"/>
      <c r="G9542" s="68"/>
      <c r="H9542" s="68"/>
    </row>
    <row r="9543" spans="1:8" x14ac:dyDescent="0.3">
      <c r="A9543" s="68"/>
      <c r="B9543" s="68"/>
      <c r="C9543" s="68"/>
      <c r="D9543" s="68"/>
      <c r="E9543" s="68"/>
      <c r="F9543" s="68"/>
      <c r="G9543" s="68"/>
      <c r="H9543" s="68"/>
    </row>
    <row r="9544" spans="1:8" x14ac:dyDescent="0.3">
      <c r="A9544" s="68"/>
      <c r="B9544" s="68"/>
      <c r="C9544" s="68"/>
      <c r="D9544" s="68"/>
      <c r="E9544" s="68"/>
      <c r="F9544" s="68"/>
      <c r="G9544" s="68"/>
      <c r="H9544" s="68"/>
    </row>
    <row r="9545" spans="1:8" x14ac:dyDescent="0.3">
      <c r="A9545" s="68"/>
      <c r="B9545" s="68"/>
      <c r="C9545" s="68"/>
      <c r="D9545" s="68"/>
      <c r="E9545" s="68"/>
      <c r="F9545" s="68"/>
      <c r="G9545" s="68"/>
      <c r="H9545" s="68"/>
    </row>
    <row r="9546" spans="1:8" x14ac:dyDescent="0.3">
      <c r="A9546" s="68"/>
      <c r="B9546" s="68"/>
      <c r="C9546" s="68"/>
      <c r="D9546" s="68"/>
      <c r="E9546" s="68"/>
      <c r="F9546" s="68"/>
      <c r="G9546" s="68"/>
      <c r="H9546" s="68"/>
    </row>
    <row r="9547" spans="1:8" x14ac:dyDescent="0.3">
      <c r="A9547" s="68"/>
      <c r="B9547" s="68"/>
      <c r="C9547" s="68"/>
      <c r="D9547" s="68"/>
      <c r="E9547" s="68"/>
      <c r="F9547" s="68"/>
      <c r="G9547" s="68"/>
      <c r="H9547" s="68"/>
    </row>
    <row r="9548" spans="1:8" x14ac:dyDescent="0.3">
      <c r="A9548" s="68"/>
      <c r="B9548" s="68"/>
      <c r="C9548" s="68"/>
      <c r="D9548" s="68"/>
      <c r="E9548" s="68"/>
      <c r="F9548" s="68"/>
      <c r="G9548" s="68"/>
      <c r="H9548" s="68"/>
    </row>
    <row r="9549" spans="1:8" x14ac:dyDescent="0.3">
      <c r="A9549" s="68"/>
      <c r="B9549" s="68"/>
      <c r="C9549" s="68"/>
      <c r="D9549" s="68"/>
      <c r="E9549" s="68"/>
      <c r="F9549" s="68"/>
      <c r="G9549" s="68"/>
      <c r="H9549" s="68"/>
    </row>
    <row r="9550" spans="1:8" x14ac:dyDescent="0.3">
      <c r="A9550" s="68"/>
      <c r="B9550" s="68"/>
      <c r="C9550" s="68"/>
      <c r="D9550" s="68"/>
      <c r="E9550" s="68"/>
      <c r="F9550" s="68"/>
      <c r="G9550" s="68"/>
      <c r="H9550" s="68"/>
    </row>
    <row r="9551" spans="1:8" x14ac:dyDescent="0.3">
      <c r="A9551" s="68"/>
      <c r="B9551" s="68"/>
      <c r="C9551" s="68"/>
      <c r="D9551" s="68"/>
      <c r="E9551" s="68"/>
      <c r="F9551" s="68"/>
      <c r="G9551" s="68"/>
      <c r="H9551" s="68"/>
    </row>
    <row r="9552" spans="1:8" x14ac:dyDescent="0.3">
      <c r="A9552" s="68"/>
      <c r="B9552" s="68"/>
      <c r="C9552" s="68"/>
      <c r="D9552" s="68"/>
      <c r="E9552" s="68"/>
      <c r="F9552" s="68"/>
      <c r="G9552" s="68"/>
      <c r="H9552" s="68"/>
    </row>
    <row r="9553" spans="1:8" x14ac:dyDescent="0.3">
      <c r="A9553" s="68"/>
      <c r="B9553" s="68"/>
      <c r="C9553" s="68"/>
      <c r="D9553" s="68"/>
      <c r="E9553" s="68"/>
      <c r="F9553" s="68"/>
      <c r="G9553" s="68"/>
      <c r="H9553" s="68"/>
    </row>
    <row r="9554" spans="1:8" x14ac:dyDescent="0.3">
      <c r="A9554" s="68"/>
      <c r="B9554" s="68"/>
      <c r="C9554" s="68"/>
      <c r="D9554" s="68"/>
      <c r="E9554" s="68"/>
      <c r="F9554" s="68"/>
      <c r="G9554" s="68"/>
      <c r="H9554" s="68"/>
    </row>
    <row r="9555" spans="1:8" x14ac:dyDescent="0.3">
      <c r="A9555" s="68"/>
      <c r="B9555" s="68"/>
      <c r="C9555" s="68"/>
      <c r="D9555" s="68"/>
      <c r="E9555" s="68"/>
      <c r="F9555" s="68"/>
      <c r="G9555" s="68"/>
      <c r="H9555" s="68"/>
    </row>
    <row r="9556" spans="1:8" x14ac:dyDescent="0.3">
      <c r="A9556" s="68"/>
      <c r="B9556" s="68"/>
      <c r="C9556" s="68"/>
      <c r="D9556" s="68"/>
      <c r="E9556" s="68"/>
      <c r="F9556" s="68"/>
      <c r="G9556" s="68"/>
      <c r="H9556" s="68"/>
    </row>
    <row r="9557" spans="1:8" x14ac:dyDescent="0.3">
      <c r="A9557" s="68"/>
      <c r="B9557" s="68"/>
      <c r="C9557" s="68"/>
      <c r="D9557" s="68"/>
      <c r="E9557" s="68"/>
      <c r="F9557" s="68"/>
      <c r="G9557" s="68"/>
      <c r="H9557" s="68"/>
    </row>
    <row r="9558" spans="1:8" x14ac:dyDescent="0.3">
      <c r="A9558" s="68"/>
      <c r="B9558" s="68"/>
      <c r="C9558" s="68"/>
      <c r="D9558" s="68"/>
      <c r="E9558" s="68"/>
      <c r="F9558" s="68"/>
      <c r="G9558" s="68"/>
      <c r="H9558" s="68"/>
    </row>
    <row r="9559" spans="1:8" x14ac:dyDescent="0.3">
      <c r="A9559" s="68"/>
      <c r="B9559" s="68"/>
      <c r="C9559" s="68"/>
      <c r="D9559" s="68"/>
      <c r="E9559" s="68"/>
      <c r="F9559" s="68"/>
      <c r="G9559" s="68"/>
      <c r="H9559" s="68"/>
    </row>
    <row r="9560" spans="1:8" x14ac:dyDescent="0.3">
      <c r="A9560" s="68"/>
      <c r="B9560" s="68"/>
      <c r="C9560" s="68"/>
      <c r="D9560" s="68"/>
      <c r="E9560" s="68"/>
      <c r="F9560" s="68"/>
      <c r="G9560" s="68"/>
      <c r="H9560" s="68"/>
    </row>
    <row r="9561" spans="1:8" x14ac:dyDescent="0.3">
      <c r="A9561" s="68"/>
      <c r="B9561" s="68"/>
      <c r="C9561" s="68"/>
      <c r="D9561" s="68"/>
      <c r="E9561" s="68"/>
      <c r="F9561" s="68"/>
      <c r="G9561" s="68"/>
      <c r="H9561" s="68"/>
    </row>
    <row r="9562" spans="1:8" x14ac:dyDescent="0.3">
      <c r="A9562" s="68"/>
      <c r="B9562" s="68"/>
      <c r="C9562" s="68"/>
      <c r="D9562" s="68"/>
      <c r="E9562" s="68"/>
      <c r="F9562" s="68"/>
      <c r="G9562" s="68"/>
      <c r="H9562" s="68"/>
    </row>
    <row r="9563" spans="1:8" x14ac:dyDescent="0.3">
      <c r="A9563" s="68"/>
      <c r="B9563" s="68"/>
      <c r="C9563" s="68"/>
      <c r="D9563" s="68"/>
      <c r="E9563" s="68"/>
      <c r="F9563" s="68"/>
      <c r="G9563" s="68"/>
      <c r="H9563" s="68"/>
    </row>
    <row r="9564" spans="1:8" x14ac:dyDescent="0.3">
      <c r="A9564" s="68"/>
      <c r="B9564" s="68"/>
      <c r="C9564" s="68"/>
      <c r="D9564" s="68"/>
      <c r="E9564" s="68"/>
      <c r="F9564" s="68"/>
      <c r="G9564" s="68"/>
      <c r="H9564" s="68"/>
    </row>
    <row r="9565" spans="1:8" x14ac:dyDescent="0.3">
      <c r="A9565" s="68"/>
      <c r="B9565" s="68"/>
      <c r="C9565" s="68"/>
      <c r="D9565" s="68"/>
      <c r="E9565" s="68"/>
      <c r="F9565" s="68"/>
      <c r="G9565" s="68"/>
      <c r="H9565" s="68"/>
    </row>
    <row r="9566" spans="1:8" x14ac:dyDescent="0.3">
      <c r="A9566" s="68"/>
      <c r="B9566" s="68"/>
      <c r="C9566" s="68"/>
      <c r="D9566" s="68"/>
      <c r="E9566" s="68"/>
      <c r="F9566" s="68"/>
      <c r="G9566" s="68"/>
      <c r="H9566" s="68"/>
    </row>
    <row r="9567" spans="1:8" x14ac:dyDescent="0.3">
      <c r="A9567" s="68"/>
      <c r="B9567" s="68"/>
      <c r="C9567" s="68"/>
      <c r="D9567" s="68"/>
      <c r="E9567" s="68"/>
      <c r="F9567" s="68"/>
      <c r="G9567" s="68"/>
      <c r="H9567" s="68"/>
    </row>
    <row r="9568" spans="1:8" x14ac:dyDescent="0.3">
      <c r="A9568" s="68"/>
      <c r="B9568" s="68"/>
      <c r="C9568" s="68"/>
      <c r="D9568" s="68"/>
      <c r="E9568" s="68"/>
      <c r="F9568" s="68"/>
      <c r="G9568" s="68"/>
      <c r="H9568" s="68"/>
    </row>
    <row r="9569" spans="1:8" x14ac:dyDescent="0.3">
      <c r="A9569" s="68"/>
      <c r="B9569" s="68"/>
      <c r="C9569" s="68"/>
      <c r="D9569" s="68"/>
      <c r="E9569" s="68"/>
      <c r="F9569" s="68"/>
      <c r="G9569" s="68"/>
      <c r="H9569" s="68"/>
    </row>
    <row r="9570" spans="1:8" x14ac:dyDescent="0.3">
      <c r="A9570" s="68"/>
      <c r="B9570" s="68"/>
      <c r="C9570" s="68"/>
      <c r="D9570" s="68"/>
      <c r="E9570" s="68"/>
      <c r="F9570" s="68"/>
      <c r="G9570" s="68"/>
      <c r="H9570" s="68"/>
    </row>
    <row r="9571" spans="1:8" x14ac:dyDescent="0.3">
      <c r="A9571" s="68"/>
      <c r="B9571" s="68"/>
      <c r="C9571" s="68"/>
      <c r="D9571" s="68"/>
      <c r="E9571" s="68"/>
      <c r="F9571" s="68"/>
      <c r="G9571" s="68"/>
      <c r="H9571" s="68"/>
    </row>
    <row r="9572" spans="1:8" x14ac:dyDescent="0.3">
      <c r="A9572" s="68"/>
      <c r="B9572" s="68"/>
      <c r="C9572" s="68"/>
      <c r="D9572" s="68"/>
      <c r="E9572" s="68"/>
      <c r="F9572" s="68"/>
      <c r="G9572" s="68"/>
      <c r="H9572" s="68"/>
    </row>
    <row r="9573" spans="1:8" x14ac:dyDescent="0.3">
      <c r="A9573" s="68"/>
      <c r="B9573" s="68"/>
      <c r="C9573" s="68"/>
      <c r="D9573" s="68"/>
      <c r="E9573" s="68"/>
      <c r="F9573" s="68"/>
      <c r="G9573" s="68"/>
      <c r="H9573" s="68"/>
    </row>
    <row r="9574" spans="1:8" x14ac:dyDescent="0.3">
      <c r="A9574" s="68"/>
      <c r="B9574" s="68"/>
      <c r="C9574" s="68"/>
      <c r="D9574" s="68"/>
      <c r="E9574" s="68"/>
      <c r="F9574" s="68"/>
      <c r="G9574" s="68"/>
      <c r="H9574" s="68"/>
    </row>
    <row r="9575" spans="1:8" x14ac:dyDescent="0.3">
      <c r="A9575" s="68"/>
      <c r="B9575" s="68"/>
      <c r="C9575" s="68"/>
      <c r="D9575" s="68"/>
      <c r="E9575" s="68"/>
      <c r="F9575" s="68"/>
      <c r="G9575" s="68"/>
      <c r="H9575" s="68"/>
    </row>
    <row r="9576" spans="1:8" x14ac:dyDescent="0.3">
      <c r="A9576" s="68"/>
      <c r="B9576" s="68"/>
      <c r="C9576" s="68"/>
      <c r="D9576" s="68"/>
      <c r="E9576" s="68"/>
      <c r="F9576" s="68"/>
      <c r="G9576" s="68"/>
      <c r="H9576" s="68"/>
    </row>
    <row r="9577" spans="1:8" x14ac:dyDescent="0.3">
      <c r="A9577" s="68"/>
      <c r="B9577" s="68"/>
      <c r="C9577" s="68"/>
      <c r="D9577" s="68"/>
      <c r="E9577" s="68"/>
      <c r="F9577" s="68"/>
      <c r="G9577" s="68"/>
      <c r="H9577" s="68"/>
    </row>
    <row r="9578" spans="1:8" x14ac:dyDescent="0.3">
      <c r="A9578" s="68"/>
      <c r="B9578" s="68"/>
      <c r="C9578" s="68"/>
      <c r="D9578" s="68"/>
      <c r="E9578" s="68"/>
      <c r="F9578" s="68"/>
      <c r="G9578" s="68"/>
      <c r="H9578" s="68"/>
    </row>
    <row r="9579" spans="1:8" x14ac:dyDescent="0.3">
      <c r="A9579" s="68"/>
      <c r="B9579" s="68"/>
      <c r="C9579" s="68"/>
      <c r="D9579" s="68"/>
      <c r="E9579" s="68"/>
      <c r="F9579" s="68"/>
      <c r="G9579" s="68"/>
      <c r="H9579" s="68"/>
    </row>
    <row r="9580" spans="1:8" x14ac:dyDescent="0.3">
      <c r="A9580" s="68"/>
      <c r="B9580" s="68"/>
      <c r="C9580" s="68"/>
      <c r="D9580" s="68"/>
      <c r="E9580" s="68"/>
      <c r="F9580" s="68"/>
      <c r="G9580" s="68"/>
      <c r="H9580" s="68"/>
    </row>
    <row r="9581" spans="1:8" x14ac:dyDescent="0.3">
      <c r="A9581" s="68"/>
      <c r="B9581" s="68"/>
      <c r="C9581" s="68"/>
      <c r="D9581" s="68"/>
      <c r="E9581" s="68"/>
      <c r="F9581" s="68"/>
      <c r="G9581" s="68"/>
      <c r="H9581" s="68"/>
    </row>
    <row r="9582" spans="1:8" x14ac:dyDescent="0.3">
      <c r="A9582" s="68"/>
      <c r="B9582" s="68"/>
      <c r="C9582" s="68"/>
      <c r="D9582" s="68"/>
      <c r="E9582" s="68"/>
      <c r="F9582" s="68"/>
      <c r="G9582" s="68"/>
      <c r="H9582" s="68"/>
    </row>
    <row r="9583" spans="1:8" x14ac:dyDescent="0.3">
      <c r="A9583" s="68"/>
      <c r="B9583" s="68"/>
      <c r="C9583" s="68"/>
      <c r="D9583" s="68"/>
      <c r="E9583" s="68"/>
      <c r="F9583" s="68"/>
      <c r="G9583" s="68"/>
      <c r="H9583" s="68"/>
    </row>
    <row r="9584" spans="1:8" x14ac:dyDescent="0.3">
      <c r="A9584" s="68"/>
      <c r="B9584" s="68"/>
      <c r="C9584" s="68"/>
      <c r="D9584" s="68"/>
      <c r="E9584" s="68"/>
      <c r="F9584" s="68"/>
      <c r="G9584" s="68"/>
      <c r="H9584" s="68"/>
    </row>
    <row r="9585" spans="1:8" x14ac:dyDescent="0.3">
      <c r="A9585" s="68"/>
      <c r="B9585" s="68"/>
      <c r="C9585" s="68"/>
      <c r="D9585" s="68"/>
      <c r="E9585" s="68"/>
      <c r="F9585" s="68"/>
      <c r="G9585" s="68"/>
      <c r="H9585" s="68"/>
    </row>
    <row r="9586" spans="1:8" x14ac:dyDescent="0.3">
      <c r="A9586" s="68"/>
      <c r="B9586" s="68"/>
      <c r="C9586" s="68"/>
      <c r="D9586" s="68"/>
      <c r="E9586" s="68"/>
      <c r="F9586" s="68"/>
      <c r="G9586" s="68"/>
      <c r="H9586" s="68"/>
    </row>
    <row r="9587" spans="1:8" x14ac:dyDescent="0.3">
      <c r="A9587" s="68"/>
      <c r="B9587" s="68"/>
      <c r="C9587" s="68"/>
      <c r="D9587" s="68"/>
      <c r="E9587" s="68"/>
      <c r="F9587" s="68"/>
      <c r="G9587" s="68"/>
      <c r="H9587" s="68"/>
    </row>
    <row r="9588" spans="1:8" x14ac:dyDescent="0.3">
      <c r="A9588" s="68"/>
      <c r="B9588" s="68"/>
      <c r="C9588" s="68"/>
      <c r="D9588" s="68"/>
      <c r="E9588" s="68"/>
      <c r="F9588" s="68"/>
      <c r="G9588" s="68"/>
      <c r="H9588" s="68"/>
    </row>
    <row r="9589" spans="1:8" x14ac:dyDescent="0.3">
      <c r="A9589" s="68"/>
      <c r="B9589" s="68"/>
      <c r="C9589" s="68"/>
      <c r="D9589" s="68"/>
      <c r="E9589" s="68"/>
      <c r="F9589" s="68"/>
      <c r="G9589" s="68"/>
      <c r="H9589" s="68"/>
    </row>
    <row r="9590" spans="1:8" x14ac:dyDescent="0.3">
      <c r="A9590" s="68"/>
      <c r="B9590" s="68"/>
      <c r="C9590" s="68"/>
      <c r="D9590" s="68"/>
      <c r="E9590" s="68"/>
      <c r="F9590" s="68"/>
      <c r="G9590" s="68"/>
      <c r="H9590" s="68"/>
    </row>
    <row r="9591" spans="1:8" x14ac:dyDescent="0.3">
      <c r="A9591" s="68"/>
      <c r="B9591" s="68"/>
      <c r="C9591" s="68"/>
      <c r="D9591" s="68"/>
      <c r="E9591" s="68"/>
      <c r="F9591" s="68"/>
      <c r="G9591" s="68"/>
      <c r="H9591" s="68"/>
    </row>
    <row r="9592" spans="1:8" x14ac:dyDescent="0.3">
      <c r="A9592" s="68"/>
      <c r="B9592" s="68"/>
      <c r="C9592" s="68"/>
      <c r="D9592" s="68"/>
      <c r="E9592" s="68"/>
      <c r="F9592" s="68"/>
      <c r="G9592" s="68"/>
      <c r="H9592" s="68"/>
    </row>
    <row r="9593" spans="1:8" x14ac:dyDescent="0.3">
      <c r="A9593" s="68"/>
      <c r="B9593" s="68"/>
      <c r="C9593" s="68"/>
      <c r="D9593" s="68"/>
      <c r="E9593" s="68"/>
      <c r="F9593" s="68"/>
      <c r="G9593" s="68"/>
      <c r="H9593" s="68"/>
    </row>
    <row r="9594" spans="1:8" x14ac:dyDescent="0.3">
      <c r="A9594" s="68"/>
      <c r="B9594" s="68"/>
      <c r="C9594" s="68"/>
      <c r="D9594" s="68"/>
      <c r="E9594" s="68"/>
      <c r="F9594" s="68"/>
      <c r="G9594" s="68"/>
      <c r="H9594" s="68"/>
    </row>
    <row r="9595" spans="1:8" x14ac:dyDescent="0.3">
      <c r="A9595" s="68"/>
      <c r="B9595" s="68"/>
      <c r="C9595" s="68"/>
      <c r="D9595" s="68"/>
      <c r="E9595" s="68"/>
      <c r="F9595" s="68"/>
      <c r="G9595" s="68"/>
      <c r="H9595" s="68"/>
    </row>
    <row r="9596" spans="1:8" x14ac:dyDescent="0.3">
      <c r="A9596" s="68"/>
      <c r="B9596" s="68"/>
      <c r="C9596" s="68"/>
      <c r="D9596" s="68"/>
      <c r="E9596" s="68"/>
      <c r="F9596" s="68"/>
      <c r="G9596" s="68"/>
      <c r="H9596" s="68"/>
    </row>
    <row r="9597" spans="1:8" x14ac:dyDescent="0.3">
      <c r="A9597" s="68"/>
      <c r="B9597" s="68"/>
      <c r="C9597" s="68"/>
      <c r="D9597" s="68"/>
      <c r="E9597" s="68"/>
      <c r="F9597" s="68"/>
      <c r="G9597" s="68"/>
      <c r="H9597" s="68"/>
    </row>
    <row r="9598" spans="1:8" x14ac:dyDescent="0.3">
      <c r="A9598" s="68"/>
      <c r="B9598" s="68"/>
      <c r="C9598" s="68"/>
      <c r="D9598" s="68"/>
      <c r="E9598" s="68"/>
      <c r="F9598" s="68"/>
      <c r="G9598" s="68"/>
      <c r="H9598" s="68"/>
    </row>
    <row r="9599" spans="1:8" x14ac:dyDescent="0.3">
      <c r="A9599" s="68"/>
      <c r="B9599" s="68"/>
      <c r="C9599" s="68"/>
      <c r="D9599" s="68"/>
      <c r="E9599" s="68"/>
      <c r="F9599" s="68"/>
      <c r="G9599" s="68"/>
      <c r="H9599" s="68"/>
    </row>
    <row r="9600" spans="1:8" x14ac:dyDescent="0.3">
      <c r="A9600" s="68"/>
      <c r="B9600" s="68"/>
      <c r="C9600" s="68"/>
      <c r="D9600" s="68"/>
      <c r="E9600" s="68"/>
      <c r="F9600" s="68"/>
      <c r="G9600" s="68"/>
      <c r="H9600" s="68"/>
    </row>
    <row r="9601" spans="1:8" x14ac:dyDescent="0.3">
      <c r="A9601" s="68"/>
      <c r="B9601" s="68"/>
      <c r="C9601" s="68"/>
      <c r="D9601" s="68"/>
      <c r="E9601" s="68"/>
      <c r="F9601" s="68"/>
      <c r="G9601" s="68"/>
      <c r="H9601" s="68"/>
    </row>
    <row r="9602" spans="1:8" x14ac:dyDescent="0.3">
      <c r="A9602" s="68"/>
      <c r="B9602" s="68"/>
      <c r="C9602" s="68"/>
      <c r="D9602" s="68"/>
      <c r="E9602" s="68"/>
      <c r="F9602" s="68"/>
      <c r="G9602" s="68"/>
      <c r="H9602" s="68"/>
    </row>
    <row r="9603" spans="1:8" x14ac:dyDescent="0.3">
      <c r="A9603" s="68"/>
      <c r="B9603" s="68"/>
      <c r="C9603" s="68"/>
      <c r="D9603" s="68"/>
      <c r="E9603" s="68"/>
      <c r="F9603" s="68"/>
      <c r="G9603" s="68"/>
      <c r="H9603" s="68"/>
    </row>
    <row r="9604" spans="1:8" x14ac:dyDescent="0.3">
      <c r="A9604" s="68"/>
      <c r="B9604" s="68"/>
      <c r="C9604" s="68"/>
      <c r="D9604" s="68"/>
      <c r="E9604" s="68"/>
      <c r="F9604" s="68"/>
      <c r="G9604" s="68"/>
      <c r="H9604" s="68"/>
    </row>
    <row r="9605" spans="1:8" x14ac:dyDescent="0.3">
      <c r="A9605" s="68"/>
      <c r="B9605" s="68"/>
      <c r="C9605" s="68"/>
      <c r="D9605" s="68"/>
      <c r="E9605" s="68"/>
      <c r="F9605" s="68"/>
      <c r="G9605" s="68"/>
      <c r="H9605" s="68"/>
    </row>
    <row r="9606" spans="1:8" x14ac:dyDescent="0.3">
      <c r="A9606" s="68"/>
      <c r="B9606" s="68"/>
      <c r="C9606" s="68"/>
      <c r="D9606" s="68"/>
      <c r="E9606" s="68"/>
      <c r="F9606" s="68"/>
      <c r="G9606" s="68"/>
      <c r="H9606" s="68"/>
    </row>
    <row r="9607" spans="1:8" x14ac:dyDescent="0.3">
      <c r="A9607" s="68"/>
      <c r="B9607" s="68"/>
      <c r="C9607" s="68"/>
      <c r="D9607" s="68"/>
      <c r="E9607" s="68"/>
      <c r="F9607" s="68"/>
      <c r="G9607" s="68"/>
      <c r="H9607" s="68"/>
    </row>
    <row r="9608" spans="1:8" x14ac:dyDescent="0.3">
      <c r="A9608" s="68"/>
      <c r="B9608" s="68"/>
      <c r="C9608" s="68"/>
      <c r="D9608" s="68"/>
      <c r="E9608" s="68"/>
      <c r="F9608" s="68"/>
      <c r="G9608" s="68"/>
      <c r="H9608" s="68"/>
    </row>
    <row r="9609" spans="1:8" x14ac:dyDescent="0.3">
      <c r="A9609" s="68"/>
      <c r="B9609" s="68"/>
      <c r="C9609" s="68"/>
      <c r="D9609" s="68"/>
      <c r="E9609" s="68"/>
      <c r="F9609" s="68"/>
      <c r="G9609" s="68"/>
      <c r="H9609" s="68"/>
    </row>
    <row r="9610" spans="1:8" x14ac:dyDescent="0.3">
      <c r="A9610" s="68"/>
      <c r="B9610" s="68"/>
      <c r="C9610" s="68"/>
      <c r="D9610" s="68"/>
      <c r="E9610" s="68"/>
      <c r="F9610" s="68"/>
      <c r="G9610" s="68"/>
      <c r="H9610" s="68"/>
    </row>
    <row r="9611" spans="1:8" x14ac:dyDescent="0.3">
      <c r="A9611" s="68"/>
      <c r="B9611" s="68"/>
      <c r="C9611" s="68"/>
      <c r="D9611" s="68"/>
      <c r="E9611" s="68"/>
      <c r="F9611" s="68"/>
      <c r="G9611" s="68"/>
      <c r="H9611" s="68"/>
    </row>
    <row r="9612" spans="1:8" x14ac:dyDescent="0.3">
      <c r="A9612" s="68"/>
      <c r="B9612" s="68"/>
      <c r="C9612" s="68"/>
      <c r="D9612" s="68"/>
      <c r="E9612" s="68"/>
      <c r="F9612" s="68"/>
      <c r="G9612" s="68"/>
      <c r="H9612" s="68"/>
    </row>
    <row r="9613" spans="1:8" x14ac:dyDescent="0.3">
      <c r="A9613" s="68"/>
      <c r="B9613" s="68"/>
      <c r="C9613" s="68"/>
      <c r="D9613" s="68"/>
      <c r="E9613" s="68"/>
      <c r="F9613" s="68"/>
      <c r="G9613" s="68"/>
      <c r="H9613" s="68"/>
    </row>
    <row r="9614" spans="1:8" x14ac:dyDescent="0.3">
      <c r="A9614" s="68"/>
      <c r="B9614" s="68"/>
      <c r="C9614" s="68"/>
      <c r="D9614" s="68"/>
      <c r="E9614" s="68"/>
      <c r="F9614" s="68"/>
      <c r="G9614" s="68"/>
      <c r="H9614" s="68"/>
    </row>
    <row r="9615" spans="1:8" x14ac:dyDescent="0.3">
      <c r="A9615" s="68"/>
      <c r="B9615" s="68"/>
      <c r="C9615" s="68"/>
      <c r="D9615" s="68"/>
      <c r="E9615" s="68"/>
      <c r="F9615" s="68"/>
      <c r="G9615" s="68"/>
      <c r="H9615" s="68"/>
    </row>
    <row r="9616" spans="1:8" x14ac:dyDescent="0.3">
      <c r="A9616" s="68"/>
      <c r="B9616" s="68"/>
      <c r="C9616" s="68"/>
      <c r="D9616" s="68"/>
      <c r="E9616" s="68"/>
      <c r="F9616" s="68"/>
      <c r="G9616" s="68"/>
      <c r="H9616" s="68"/>
    </row>
    <row r="9617" spans="1:8" x14ac:dyDescent="0.3">
      <c r="A9617" s="68"/>
      <c r="B9617" s="68"/>
      <c r="C9617" s="68"/>
      <c r="D9617" s="68"/>
      <c r="E9617" s="68"/>
      <c r="F9617" s="68"/>
      <c r="G9617" s="68"/>
      <c r="H9617" s="68"/>
    </row>
    <row r="9618" spans="1:8" x14ac:dyDescent="0.3">
      <c r="A9618" s="68"/>
      <c r="B9618" s="68"/>
      <c r="C9618" s="68"/>
      <c r="D9618" s="68"/>
      <c r="E9618" s="68"/>
      <c r="F9618" s="68"/>
      <c r="G9618" s="68"/>
      <c r="H9618" s="68"/>
    </row>
    <row r="9619" spans="1:8" x14ac:dyDescent="0.3">
      <c r="A9619" s="68"/>
      <c r="B9619" s="68"/>
      <c r="C9619" s="68"/>
      <c r="D9619" s="68"/>
      <c r="E9619" s="68"/>
      <c r="F9619" s="68"/>
      <c r="G9619" s="68"/>
      <c r="H9619" s="68"/>
    </row>
    <row r="9620" spans="1:8" x14ac:dyDescent="0.3">
      <c r="A9620" s="68"/>
      <c r="B9620" s="68"/>
      <c r="C9620" s="68"/>
      <c r="D9620" s="68"/>
      <c r="E9620" s="68"/>
      <c r="F9620" s="68"/>
      <c r="G9620" s="68"/>
      <c r="H9620" s="68"/>
    </row>
    <row r="9621" spans="1:8" x14ac:dyDescent="0.3">
      <c r="A9621" s="68"/>
      <c r="B9621" s="68"/>
      <c r="C9621" s="68"/>
      <c r="D9621" s="68"/>
      <c r="E9621" s="68"/>
      <c r="F9621" s="68"/>
      <c r="G9621" s="68"/>
      <c r="H9621" s="68"/>
    </row>
    <row r="9622" spans="1:8" x14ac:dyDescent="0.3">
      <c r="A9622" s="68"/>
      <c r="B9622" s="68"/>
      <c r="C9622" s="68"/>
      <c r="D9622" s="68"/>
      <c r="E9622" s="68"/>
      <c r="F9622" s="68"/>
      <c r="G9622" s="68"/>
      <c r="H9622" s="68"/>
    </row>
    <row r="9623" spans="1:8" x14ac:dyDescent="0.3">
      <c r="A9623" s="68"/>
      <c r="B9623" s="68"/>
      <c r="C9623" s="68"/>
      <c r="D9623" s="68"/>
      <c r="E9623" s="68"/>
      <c r="F9623" s="68"/>
      <c r="G9623" s="68"/>
      <c r="H9623" s="68"/>
    </row>
    <row r="9624" spans="1:8" x14ac:dyDescent="0.3">
      <c r="A9624" s="68"/>
      <c r="B9624" s="68"/>
      <c r="C9624" s="68"/>
      <c r="D9624" s="68"/>
      <c r="E9624" s="68"/>
      <c r="F9624" s="68"/>
      <c r="G9624" s="68"/>
      <c r="H9624" s="68"/>
    </row>
    <row r="9625" spans="1:8" x14ac:dyDescent="0.3">
      <c r="A9625" s="68"/>
      <c r="B9625" s="68"/>
      <c r="C9625" s="68"/>
      <c r="D9625" s="68"/>
      <c r="E9625" s="68"/>
      <c r="F9625" s="68"/>
      <c r="G9625" s="68"/>
      <c r="H9625" s="68"/>
    </row>
    <row r="9626" spans="1:8" x14ac:dyDescent="0.3">
      <c r="A9626" s="68"/>
      <c r="B9626" s="68"/>
      <c r="C9626" s="68"/>
      <c r="D9626" s="68"/>
      <c r="E9626" s="68"/>
      <c r="F9626" s="68"/>
      <c r="G9626" s="68"/>
      <c r="H9626" s="68"/>
    </row>
    <row r="9627" spans="1:8" x14ac:dyDescent="0.3">
      <c r="A9627" s="68"/>
      <c r="B9627" s="68"/>
      <c r="C9627" s="68"/>
      <c r="D9627" s="68"/>
      <c r="E9627" s="68"/>
      <c r="F9627" s="68"/>
      <c r="G9627" s="68"/>
      <c r="H9627" s="68"/>
    </row>
    <row r="9628" spans="1:8" x14ac:dyDescent="0.3">
      <c r="A9628" s="68"/>
      <c r="B9628" s="68"/>
      <c r="C9628" s="68"/>
      <c r="D9628" s="68"/>
      <c r="E9628" s="68"/>
      <c r="F9628" s="68"/>
      <c r="G9628" s="68"/>
      <c r="H9628" s="68"/>
    </row>
    <row r="9629" spans="1:8" x14ac:dyDescent="0.3">
      <c r="A9629" s="68"/>
      <c r="B9629" s="68"/>
      <c r="C9629" s="68"/>
      <c r="D9629" s="68"/>
      <c r="E9629" s="68"/>
      <c r="F9629" s="68"/>
      <c r="G9629" s="68"/>
      <c r="H9629" s="68"/>
    </row>
    <row r="9630" spans="1:8" x14ac:dyDescent="0.3">
      <c r="A9630" s="68"/>
      <c r="B9630" s="68"/>
      <c r="C9630" s="68"/>
      <c r="D9630" s="68"/>
      <c r="E9630" s="68"/>
      <c r="F9630" s="68"/>
      <c r="G9630" s="68"/>
      <c r="H9630" s="68"/>
    </row>
    <row r="9631" spans="1:8" x14ac:dyDescent="0.3">
      <c r="A9631" s="68"/>
      <c r="B9631" s="68"/>
      <c r="C9631" s="68"/>
      <c r="D9631" s="68"/>
      <c r="E9631" s="68"/>
      <c r="F9631" s="68"/>
      <c r="G9631" s="68"/>
      <c r="H9631" s="68"/>
    </row>
    <row r="9632" spans="1:8" x14ac:dyDescent="0.3">
      <c r="A9632" s="68"/>
      <c r="B9632" s="68"/>
      <c r="C9632" s="68"/>
      <c r="D9632" s="68"/>
      <c r="E9632" s="68"/>
      <c r="F9632" s="68"/>
      <c r="G9632" s="68"/>
      <c r="H9632" s="68"/>
    </row>
    <row r="9633" spans="1:8" x14ac:dyDescent="0.3">
      <c r="A9633" s="68"/>
      <c r="B9633" s="68"/>
      <c r="C9633" s="68"/>
      <c r="D9633" s="68"/>
      <c r="E9633" s="68"/>
      <c r="F9633" s="68"/>
      <c r="G9633" s="68"/>
      <c r="H9633" s="68"/>
    </row>
    <row r="9634" spans="1:8" x14ac:dyDescent="0.3">
      <c r="A9634" s="68"/>
      <c r="B9634" s="68"/>
      <c r="C9634" s="68"/>
      <c r="D9634" s="68"/>
      <c r="E9634" s="68"/>
      <c r="F9634" s="68"/>
      <c r="G9634" s="68"/>
      <c r="H9634" s="68"/>
    </row>
    <row r="9635" spans="1:8" x14ac:dyDescent="0.3">
      <c r="A9635" s="68"/>
      <c r="B9635" s="68"/>
      <c r="C9635" s="68"/>
      <c r="D9635" s="68"/>
      <c r="E9635" s="68"/>
      <c r="F9635" s="68"/>
      <c r="G9635" s="68"/>
      <c r="H9635" s="68"/>
    </row>
    <row r="9636" spans="1:8" x14ac:dyDescent="0.3">
      <c r="A9636" s="68"/>
      <c r="B9636" s="68"/>
      <c r="C9636" s="68"/>
      <c r="D9636" s="68"/>
      <c r="E9636" s="68"/>
      <c r="F9636" s="68"/>
      <c r="G9636" s="68"/>
      <c r="H9636" s="68"/>
    </row>
    <row r="9637" spans="1:8" x14ac:dyDescent="0.3">
      <c r="A9637" s="68"/>
      <c r="B9637" s="68"/>
      <c r="C9637" s="68"/>
      <c r="D9637" s="68"/>
      <c r="E9637" s="68"/>
      <c r="F9637" s="68"/>
      <c r="G9637" s="68"/>
      <c r="H9637" s="68"/>
    </row>
    <row r="9638" spans="1:8" x14ac:dyDescent="0.3">
      <c r="A9638" s="68"/>
      <c r="B9638" s="68"/>
      <c r="C9638" s="68"/>
      <c r="D9638" s="68"/>
      <c r="E9638" s="68"/>
      <c r="F9638" s="68"/>
      <c r="G9638" s="68"/>
      <c r="H9638" s="68"/>
    </row>
    <row r="9639" spans="1:8" x14ac:dyDescent="0.3">
      <c r="A9639" s="68"/>
      <c r="B9639" s="68"/>
      <c r="C9639" s="68"/>
      <c r="D9639" s="68"/>
      <c r="E9639" s="68"/>
      <c r="F9639" s="68"/>
      <c r="G9639" s="68"/>
      <c r="H9639" s="68"/>
    </row>
    <row r="9640" spans="1:8" x14ac:dyDescent="0.3">
      <c r="A9640" s="68"/>
      <c r="B9640" s="68"/>
      <c r="C9640" s="68"/>
      <c r="D9640" s="68"/>
      <c r="E9640" s="68"/>
      <c r="F9640" s="68"/>
      <c r="G9640" s="68"/>
      <c r="H9640" s="68"/>
    </row>
    <row r="9641" spans="1:8" x14ac:dyDescent="0.3">
      <c r="A9641" s="68"/>
      <c r="B9641" s="68"/>
      <c r="C9641" s="68"/>
      <c r="D9641" s="68"/>
      <c r="E9641" s="68"/>
      <c r="F9641" s="68"/>
      <c r="G9641" s="68"/>
      <c r="H9641" s="68"/>
    </row>
    <row r="9642" spans="1:8" x14ac:dyDescent="0.3">
      <c r="A9642" s="68"/>
      <c r="B9642" s="68"/>
      <c r="C9642" s="68"/>
      <c r="D9642" s="68"/>
      <c r="E9642" s="68"/>
      <c r="F9642" s="68"/>
      <c r="G9642" s="68"/>
      <c r="H9642" s="68"/>
    </row>
    <row r="9643" spans="1:8" x14ac:dyDescent="0.3">
      <c r="A9643" s="68"/>
      <c r="B9643" s="68"/>
      <c r="C9643" s="68"/>
      <c r="D9643" s="68"/>
      <c r="E9643" s="68"/>
      <c r="F9643" s="68"/>
      <c r="G9643" s="68"/>
      <c r="H9643" s="68"/>
    </row>
    <row r="9644" spans="1:8" x14ac:dyDescent="0.3">
      <c r="A9644" s="68"/>
      <c r="B9644" s="68"/>
      <c r="C9644" s="68"/>
      <c r="D9644" s="68"/>
      <c r="E9644" s="68"/>
      <c r="F9644" s="68"/>
      <c r="G9644" s="68"/>
      <c r="H9644" s="68"/>
    </row>
    <row r="9645" spans="1:8" x14ac:dyDescent="0.3">
      <c r="A9645" s="68"/>
      <c r="B9645" s="68"/>
      <c r="C9645" s="68"/>
      <c r="D9645" s="68"/>
      <c r="E9645" s="68"/>
      <c r="F9645" s="68"/>
      <c r="G9645" s="68"/>
      <c r="H9645" s="68"/>
    </row>
    <row r="9646" spans="1:8" x14ac:dyDescent="0.3">
      <c r="A9646" s="68"/>
      <c r="B9646" s="68"/>
      <c r="C9646" s="68"/>
      <c r="D9646" s="68"/>
      <c r="E9646" s="68"/>
      <c r="F9646" s="68"/>
      <c r="G9646" s="68"/>
      <c r="H9646" s="68"/>
    </row>
    <row r="9647" spans="1:8" x14ac:dyDescent="0.3">
      <c r="A9647" s="68"/>
      <c r="B9647" s="68"/>
      <c r="C9647" s="68"/>
      <c r="D9647" s="68"/>
      <c r="E9647" s="68"/>
      <c r="F9647" s="68"/>
      <c r="G9647" s="68"/>
      <c r="H9647" s="68"/>
    </row>
    <row r="9648" spans="1:8" x14ac:dyDescent="0.3">
      <c r="A9648" s="68"/>
      <c r="B9648" s="68"/>
      <c r="C9648" s="68"/>
      <c r="D9648" s="68"/>
      <c r="E9648" s="68"/>
      <c r="F9648" s="68"/>
      <c r="G9648" s="68"/>
      <c r="H9648" s="68"/>
    </row>
    <row r="9649" spans="1:8" x14ac:dyDescent="0.3">
      <c r="A9649" s="68"/>
      <c r="B9649" s="68"/>
      <c r="C9649" s="68"/>
      <c r="D9649" s="68"/>
      <c r="E9649" s="68"/>
      <c r="F9649" s="68"/>
      <c r="G9649" s="68"/>
      <c r="H9649" s="68"/>
    </row>
    <row r="9650" spans="1:8" x14ac:dyDescent="0.3">
      <c r="A9650" s="68"/>
      <c r="B9650" s="68"/>
      <c r="C9650" s="68"/>
      <c r="D9650" s="68"/>
      <c r="E9650" s="68"/>
      <c r="F9650" s="68"/>
      <c r="G9650" s="68"/>
      <c r="H9650" s="68"/>
    </row>
    <row r="9651" spans="1:8" x14ac:dyDescent="0.3">
      <c r="A9651" s="68"/>
      <c r="B9651" s="68"/>
      <c r="C9651" s="68"/>
      <c r="D9651" s="68"/>
      <c r="E9651" s="68"/>
      <c r="F9651" s="68"/>
      <c r="G9651" s="68"/>
      <c r="H9651" s="68"/>
    </row>
    <row r="9652" spans="1:8" x14ac:dyDescent="0.3">
      <c r="A9652" s="68"/>
      <c r="B9652" s="68"/>
      <c r="C9652" s="68"/>
      <c r="D9652" s="68"/>
      <c r="E9652" s="68"/>
      <c r="F9652" s="68"/>
      <c r="G9652" s="68"/>
      <c r="H9652" s="68"/>
    </row>
    <row r="9653" spans="1:8" x14ac:dyDescent="0.3">
      <c r="A9653" s="68"/>
      <c r="B9653" s="68"/>
      <c r="C9653" s="68"/>
      <c r="D9653" s="68"/>
      <c r="E9653" s="68"/>
      <c r="F9653" s="68"/>
      <c r="G9653" s="68"/>
      <c r="H9653" s="68"/>
    </row>
    <row r="9654" spans="1:8" x14ac:dyDescent="0.3">
      <c r="A9654" s="68"/>
      <c r="B9654" s="68"/>
      <c r="C9654" s="68"/>
      <c r="D9654" s="68"/>
      <c r="E9654" s="68"/>
      <c r="F9654" s="68"/>
      <c r="G9654" s="68"/>
      <c r="H9654" s="68"/>
    </row>
    <row r="9655" spans="1:8" x14ac:dyDescent="0.3">
      <c r="A9655" s="68"/>
      <c r="B9655" s="68"/>
      <c r="C9655" s="68"/>
      <c r="D9655" s="68"/>
      <c r="E9655" s="68"/>
      <c r="F9655" s="68"/>
      <c r="G9655" s="68"/>
      <c r="H9655" s="68"/>
    </row>
    <row r="9656" spans="1:8" x14ac:dyDescent="0.3">
      <c r="A9656" s="68"/>
      <c r="B9656" s="68"/>
      <c r="C9656" s="68"/>
      <c r="D9656" s="68"/>
      <c r="E9656" s="68"/>
      <c r="F9656" s="68"/>
      <c r="G9656" s="68"/>
      <c r="H9656" s="68"/>
    </row>
    <row r="9657" spans="1:8" x14ac:dyDescent="0.3">
      <c r="A9657" s="68"/>
      <c r="B9657" s="68"/>
      <c r="C9657" s="68"/>
      <c r="D9657" s="68"/>
      <c r="E9657" s="68"/>
      <c r="F9657" s="68"/>
      <c r="G9657" s="68"/>
      <c r="H9657" s="68"/>
    </row>
    <row r="9658" spans="1:8" x14ac:dyDescent="0.3">
      <c r="A9658" s="68"/>
      <c r="B9658" s="68"/>
      <c r="C9658" s="68"/>
      <c r="D9658" s="68"/>
      <c r="E9658" s="68"/>
      <c r="F9658" s="68"/>
      <c r="G9658" s="68"/>
      <c r="H9658" s="68"/>
    </row>
    <row r="9659" spans="1:8" x14ac:dyDescent="0.3">
      <c r="A9659" s="68"/>
      <c r="B9659" s="68"/>
      <c r="C9659" s="68"/>
      <c r="D9659" s="68"/>
      <c r="E9659" s="68"/>
      <c r="F9659" s="68"/>
      <c r="G9659" s="68"/>
      <c r="H9659" s="68"/>
    </row>
    <row r="9660" spans="1:8" x14ac:dyDescent="0.3">
      <c r="A9660" s="68"/>
      <c r="B9660" s="68"/>
      <c r="C9660" s="68"/>
      <c r="D9660" s="68"/>
      <c r="E9660" s="68"/>
      <c r="F9660" s="68"/>
      <c r="G9660" s="68"/>
      <c r="H9660" s="68"/>
    </row>
    <row r="9661" spans="1:8" x14ac:dyDescent="0.3">
      <c r="A9661" s="68"/>
      <c r="B9661" s="68"/>
      <c r="C9661" s="68"/>
      <c r="D9661" s="68"/>
      <c r="E9661" s="68"/>
      <c r="F9661" s="68"/>
      <c r="G9661" s="68"/>
      <c r="H9661" s="68"/>
    </row>
    <row r="9662" spans="1:8" x14ac:dyDescent="0.3">
      <c r="A9662" s="68"/>
      <c r="B9662" s="68"/>
      <c r="C9662" s="68"/>
      <c r="D9662" s="68"/>
      <c r="E9662" s="68"/>
      <c r="F9662" s="68"/>
      <c r="G9662" s="68"/>
      <c r="H9662" s="68"/>
    </row>
    <row r="9663" spans="1:8" x14ac:dyDescent="0.3">
      <c r="A9663" s="68"/>
      <c r="B9663" s="68"/>
      <c r="C9663" s="68"/>
      <c r="D9663" s="68"/>
      <c r="E9663" s="68"/>
      <c r="F9663" s="68"/>
      <c r="G9663" s="68"/>
      <c r="H9663" s="68"/>
    </row>
    <row r="9664" spans="1:8" x14ac:dyDescent="0.3">
      <c r="A9664" s="68"/>
      <c r="B9664" s="68"/>
      <c r="C9664" s="68"/>
      <c r="D9664" s="68"/>
      <c r="E9664" s="68"/>
      <c r="F9664" s="68"/>
      <c r="G9664" s="68"/>
      <c r="H9664" s="68"/>
    </row>
    <row r="9665" spans="1:8" x14ac:dyDescent="0.3">
      <c r="A9665" s="68"/>
      <c r="B9665" s="68"/>
      <c r="C9665" s="68"/>
      <c r="D9665" s="68"/>
      <c r="E9665" s="68"/>
      <c r="F9665" s="68"/>
      <c r="G9665" s="68"/>
      <c r="H9665" s="68"/>
    </row>
    <row r="9666" spans="1:8" x14ac:dyDescent="0.3">
      <c r="A9666" s="68"/>
      <c r="B9666" s="68"/>
      <c r="C9666" s="68"/>
      <c r="D9666" s="68"/>
      <c r="E9666" s="68"/>
      <c r="F9666" s="68"/>
      <c r="G9666" s="68"/>
      <c r="H9666" s="68"/>
    </row>
    <row r="9667" spans="1:8" x14ac:dyDescent="0.3">
      <c r="A9667" s="68"/>
      <c r="B9667" s="68"/>
      <c r="C9667" s="68"/>
      <c r="D9667" s="68"/>
      <c r="E9667" s="68"/>
      <c r="F9667" s="68"/>
      <c r="G9667" s="68"/>
      <c r="H9667" s="68"/>
    </row>
    <row r="9668" spans="1:8" x14ac:dyDescent="0.3">
      <c r="A9668" s="68"/>
      <c r="B9668" s="68"/>
      <c r="C9668" s="68"/>
      <c r="D9668" s="68"/>
      <c r="E9668" s="68"/>
      <c r="F9668" s="68"/>
      <c r="G9668" s="68"/>
      <c r="H9668" s="68"/>
    </row>
    <row r="9669" spans="1:8" x14ac:dyDescent="0.3">
      <c r="A9669" s="68"/>
      <c r="B9669" s="68"/>
      <c r="C9669" s="68"/>
      <c r="D9669" s="68"/>
      <c r="E9669" s="68"/>
      <c r="F9669" s="68"/>
      <c r="G9669" s="68"/>
      <c r="H9669" s="68"/>
    </row>
    <row r="9670" spans="1:8" x14ac:dyDescent="0.3">
      <c r="A9670" s="68"/>
      <c r="B9670" s="68"/>
      <c r="C9670" s="68"/>
      <c r="D9670" s="68"/>
      <c r="E9670" s="68"/>
      <c r="F9670" s="68"/>
      <c r="G9670" s="68"/>
      <c r="H9670" s="68"/>
    </row>
    <row r="9671" spans="1:8" x14ac:dyDescent="0.3">
      <c r="A9671" s="68"/>
      <c r="B9671" s="68"/>
      <c r="C9671" s="68"/>
      <c r="D9671" s="68"/>
      <c r="E9671" s="68"/>
      <c r="F9671" s="68"/>
      <c r="G9671" s="68"/>
      <c r="H9671" s="68"/>
    </row>
    <row r="9672" spans="1:8" x14ac:dyDescent="0.3">
      <c r="A9672" s="68"/>
      <c r="B9672" s="68"/>
      <c r="C9672" s="68"/>
      <c r="D9672" s="68"/>
      <c r="E9672" s="68"/>
      <c r="F9672" s="68"/>
      <c r="G9672" s="68"/>
      <c r="H9672" s="68"/>
    </row>
    <row r="9673" spans="1:8" x14ac:dyDescent="0.3">
      <c r="A9673" s="68"/>
      <c r="B9673" s="68"/>
      <c r="C9673" s="68"/>
      <c r="D9673" s="68"/>
      <c r="E9673" s="68"/>
      <c r="F9673" s="68"/>
      <c r="G9673" s="68"/>
      <c r="H9673" s="68"/>
    </row>
    <row r="9674" spans="1:8" x14ac:dyDescent="0.3">
      <c r="A9674" s="68"/>
      <c r="B9674" s="68"/>
      <c r="C9674" s="68"/>
      <c r="D9674" s="68"/>
      <c r="E9674" s="68"/>
      <c r="F9674" s="68"/>
      <c r="G9674" s="68"/>
      <c r="H9674" s="68"/>
    </row>
    <row r="9675" spans="1:8" x14ac:dyDescent="0.3">
      <c r="A9675" s="68"/>
      <c r="B9675" s="68"/>
      <c r="C9675" s="68"/>
      <c r="D9675" s="68"/>
      <c r="E9675" s="68"/>
      <c r="F9675" s="68"/>
      <c r="G9675" s="68"/>
      <c r="H9675" s="68"/>
    </row>
    <row r="9676" spans="1:8" x14ac:dyDescent="0.3">
      <c r="A9676" s="68"/>
      <c r="B9676" s="68"/>
      <c r="C9676" s="68"/>
      <c r="D9676" s="68"/>
      <c r="E9676" s="68"/>
      <c r="F9676" s="68"/>
      <c r="G9676" s="68"/>
      <c r="H9676" s="68"/>
    </row>
    <row r="9677" spans="1:8" x14ac:dyDescent="0.3">
      <c r="A9677" s="68"/>
      <c r="B9677" s="68"/>
      <c r="C9677" s="68"/>
      <c r="D9677" s="68"/>
      <c r="E9677" s="68"/>
      <c r="F9677" s="68"/>
      <c r="G9677" s="68"/>
      <c r="H9677" s="68"/>
    </row>
    <row r="9678" spans="1:8" x14ac:dyDescent="0.3">
      <c r="A9678" s="68"/>
      <c r="B9678" s="68"/>
      <c r="C9678" s="68"/>
      <c r="D9678" s="68"/>
      <c r="E9678" s="68"/>
      <c r="F9678" s="68"/>
      <c r="G9678" s="68"/>
      <c r="H9678" s="68"/>
    </row>
    <row r="9679" spans="1:8" x14ac:dyDescent="0.3">
      <c r="A9679" s="68"/>
      <c r="B9679" s="68"/>
      <c r="C9679" s="68"/>
      <c r="D9679" s="68"/>
      <c r="E9679" s="68"/>
      <c r="F9679" s="68"/>
      <c r="G9679" s="68"/>
      <c r="H9679" s="68"/>
    </row>
    <row r="9680" spans="1:8" x14ac:dyDescent="0.3">
      <c r="A9680" s="68"/>
      <c r="B9680" s="68"/>
      <c r="C9680" s="68"/>
      <c r="D9680" s="68"/>
      <c r="E9680" s="68"/>
      <c r="F9680" s="68"/>
      <c r="G9680" s="68"/>
      <c r="H9680" s="68"/>
    </row>
    <row r="9681" spans="1:8" x14ac:dyDescent="0.3">
      <c r="A9681" s="68"/>
      <c r="B9681" s="68"/>
      <c r="C9681" s="68"/>
      <c r="D9681" s="68"/>
      <c r="E9681" s="68"/>
      <c r="F9681" s="68"/>
      <c r="G9681" s="68"/>
      <c r="H9681" s="68"/>
    </row>
    <row r="9682" spans="1:8" x14ac:dyDescent="0.3">
      <c r="A9682" s="68"/>
      <c r="B9682" s="68"/>
      <c r="C9682" s="68"/>
      <c r="D9682" s="68"/>
      <c r="E9682" s="68"/>
      <c r="F9682" s="68"/>
      <c r="G9682" s="68"/>
      <c r="H9682" s="68"/>
    </row>
    <row r="9683" spans="1:8" x14ac:dyDescent="0.3">
      <c r="A9683" s="68"/>
      <c r="B9683" s="68"/>
      <c r="C9683" s="68"/>
      <c r="D9683" s="68"/>
      <c r="E9683" s="68"/>
      <c r="F9683" s="68"/>
      <c r="G9683" s="68"/>
      <c r="H9683" s="68"/>
    </row>
    <row r="9684" spans="1:8" x14ac:dyDescent="0.3">
      <c r="A9684" s="68"/>
      <c r="B9684" s="68"/>
      <c r="C9684" s="68"/>
      <c r="D9684" s="68"/>
      <c r="E9684" s="68"/>
      <c r="F9684" s="68"/>
      <c r="G9684" s="68"/>
      <c r="H9684" s="68"/>
    </row>
    <row r="9685" spans="1:8" x14ac:dyDescent="0.3">
      <c r="A9685" s="68"/>
      <c r="B9685" s="68"/>
      <c r="C9685" s="68"/>
      <c r="D9685" s="68"/>
      <c r="E9685" s="68"/>
      <c r="F9685" s="68"/>
      <c r="G9685" s="68"/>
      <c r="H9685" s="68"/>
    </row>
    <row r="9686" spans="1:8" x14ac:dyDescent="0.3">
      <c r="A9686" s="68"/>
      <c r="B9686" s="68"/>
      <c r="C9686" s="68"/>
      <c r="D9686" s="68"/>
      <c r="E9686" s="68"/>
      <c r="F9686" s="68"/>
      <c r="G9686" s="68"/>
      <c r="H9686" s="68"/>
    </row>
    <row r="9687" spans="1:8" x14ac:dyDescent="0.3">
      <c r="A9687" s="68"/>
      <c r="B9687" s="68"/>
      <c r="C9687" s="68"/>
      <c r="D9687" s="68"/>
      <c r="E9687" s="68"/>
      <c r="F9687" s="68"/>
      <c r="G9687" s="68"/>
      <c r="H9687" s="68"/>
    </row>
    <row r="9688" spans="1:8" x14ac:dyDescent="0.3">
      <c r="A9688" s="68"/>
      <c r="B9688" s="68"/>
      <c r="C9688" s="68"/>
      <c r="D9688" s="68"/>
      <c r="E9688" s="68"/>
      <c r="F9688" s="68"/>
      <c r="G9688" s="68"/>
      <c r="H9688" s="68"/>
    </row>
    <row r="9689" spans="1:8" x14ac:dyDescent="0.3">
      <c r="A9689" s="68"/>
      <c r="B9689" s="68"/>
      <c r="C9689" s="68"/>
      <c r="D9689" s="68"/>
      <c r="E9689" s="68"/>
      <c r="F9689" s="68"/>
      <c r="G9689" s="68"/>
      <c r="H9689" s="68"/>
    </row>
    <row r="9690" spans="1:8" x14ac:dyDescent="0.3">
      <c r="A9690" s="68"/>
      <c r="B9690" s="68"/>
      <c r="C9690" s="68"/>
      <c r="D9690" s="68"/>
      <c r="E9690" s="68"/>
      <c r="F9690" s="68"/>
      <c r="G9690" s="68"/>
      <c r="H9690" s="68"/>
    </row>
    <row r="9691" spans="1:8" x14ac:dyDescent="0.3">
      <c r="A9691" s="68"/>
      <c r="B9691" s="68"/>
      <c r="C9691" s="68"/>
      <c r="D9691" s="68"/>
      <c r="E9691" s="68"/>
      <c r="F9691" s="68"/>
      <c r="G9691" s="68"/>
      <c r="H9691" s="68"/>
    </row>
    <row r="9692" spans="1:8" x14ac:dyDescent="0.3">
      <c r="A9692" s="68"/>
      <c r="B9692" s="68"/>
      <c r="C9692" s="68"/>
      <c r="D9692" s="68"/>
      <c r="E9692" s="68"/>
      <c r="F9692" s="68"/>
      <c r="G9692" s="68"/>
      <c r="H9692" s="68"/>
    </row>
    <row r="9693" spans="1:8" x14ac:dyDescent="0.3">
      <c r="A9693" s="68"/>
      <c r="B9693" s="68"/>
      <c r="C9693" s="68"/>
      <c r="D9693" s="68"/>
      <c r="E9693" s="68"/>
      <c r="F9693" s="68"/>
      <c r="G9693" s="68"/>
      <c r="H9693" s="68"/>
    </row>
    <row r="9694" spans="1:8" x14ac:dyDescent="0.3">
      <c r="A9694" s="68"/>
      <c r="B9694" s="68"/>
      <c r="C9694" s="68"/>
      <c r="D9694" s="68"/>
      <c r="E9694" s="68"/>
      <c r="F9694" s="68"/>
      <c r="G9694" s="68"/>
      <c r="H9694" s="68"/>
    </row>
    <row r="9695" spans="1:8" x14ac:dyDescent="0.3">
      <c r="A9695" s="68"/>
      <c r="B9695" s="68"/>
      <c r="C9695" s="68"/>
      <c r="D9695" s="68"/>
      <c r="E9695" s="68"/>
      <c r="F9695" s="68"/>
      <c r="G9695" s="68"/>
      <c r="H9695" s="68"/>
    </row>
    <row r="9696" spans="1:8" x14ac:dyDescent="0.3">
      <c r="A9696" s="68"/>
      <c r="B9696" s="68"/>
      <c r="C9696" s="68"/>
      <c r="D9696" s="68"/>
      <c r="E9696" s="68"/>
      <c r="F9696" s="68"/>
      <c r="G9696" s="68"/>
      <c r="H9696" s="68"/>
    </row>
    <row r="9697" spans="1:8" x14ac:dyDescent="0.3">
      <c r="A9697" s="68"/>
      <c r="B9697" s="68"/>
      <c r="C9697" s="68"/>
      <c r="D9697" s="68"/>
      <c r="E9697" s="68"/>
      <c r="F9697" s="68"/>
      <c r="G9697" s="68"/>
      <c r="H9697" s="68"/>
    </row>
    <row r="9698" spans="1:8" x14ac:dyDescent="0.3">
      <c r="A9698" s="68"/>
      <c r="B9698" s="68"/>
      <c r="C9698" s="68"/>
      <c r="D9698" s="68"/>
      <c r="E9698" s="68"/>
      <c r="F9698" s="68"/>
      <c r="G9698" s="68"/>
      <c r="H9698" s="68"/>
    </row>
    <row r="9699" spans="1:8" x14ac:dyDescent="0.3">
      <c r="A9699" s="68"/>
      <c r="B9699" s="68"/>
      <c r="C9699" s="68"/>
      <c r="D9699" s="68"/>
      <c r="E9699" s="68"/>
      <c r="F9699" s="68"/>
      <c r="G9699" s="68"/>
      <c r="H9699" s="68"/>
    </row>
    <row r="9700" spans="1:8" x14ac:dyDescent="0.3">
      <c r="A9700" s="68"/>
      <c r="B9700" s="68"/>
      <c r="C9700" s="68"/>
      <c r="D9700" s="68"/>
      <c r="E9700" s="68"/>
      <c r="F9700" s="68"/>
      <c r="G9700" s="68"/>
      <c r="H9700" s="68"/>
    </row>
    <row r="9701" spans="1:8" x14ac:dyDescent="0.3">
      <c r="A9701" s="68"/>
      <c r="B9701" s="68"/>
      <c r="C9701" s="68"/>
      <c r="D9701" s="68"/>
      <c r="E9701" s="68"/>
      <c r="F9701" s="68"/>
      <c r="G9701" s="68"/>
      <c r="H9701" s="68"/>
    </row>
    <row r="9702" spans="1:8" x14ac:dyDescent="0.3">
      <c r="A9702" s="68"/>
      <c r="B9702" s="68"/>
      <c r="C9702" s="68"/>
      <c r="D9702" s="68"/>
      <c r="E9702" s="68"/>
      <c r="F9702" s="68"/>
      <c r="G9702" s="68"/>
      <c r="H9702" s="68"/>
    </row>
    <row r="9703" spans="1:8" x14ac:dyDescent="0.3">
      <c r="A9703" s="68"/>
      <c r="B9703" s="68"/>
      <c r="C9703" s="68"/>
      <c r="D9703" s="68"/>
      <c r="E9703" s="68"/>
      <c r="F9703" s="68"/>
      <c r="G9703" s="68"/>
      <c r="H9703" s="68"/>
    </row>
    <row r="9704" spans="1:8" x14ac:dyDescent="0.3">
      <c r="A9704" s="68"/>
      <c r="B9704" s="68"/>
      <c r="C9704" s="68"/>
      <c r="D9704" s="68"/>
      <c r="E9704" s="68"/>
      <c r="F9704" s="68"/>
      <c r="G9704" s="68"/>
      <c r="H9704" s="68"/>
    </row>
    <row r="9705" spans="1:8" x14ac:dyDescent="0.3">
      <c r="A9705" s="68"/>
      <c r="B9705" s="68"/>
      <c r="C9705" s="68"/>
      <c r="D9705" s="68"/>
      <c r="E9705" s="68"/>
      <c r="F9705" s="68"/>
      <c r="G9705" s="68"/>
      <c r="H9705" s="68"/>
    </row>
    <row r="9706" spans="1:8" x14ac:dyDescent="0.3">
      <c r="A9706" s="68"/>
      <c r="B9706" s="68"/>
      <c r="C9706" s="68"/>
      <c r="D9706" s="68"/>
      <c r="E9706" s="68"/>
      <c r="F9706" s="68"/>
      <c r="G9706" s="68"/>
      <c r="H9706" s="68"/>
    </row>
    <row r="9707" spans="1:8" x14ac:dyDescent="0.3">
      <c r="A9707" s="68"/>
      <c r="B9707" s="68"/>
      <c r="C9707" s="68"/>
      <c r="D9707" s="68"/>
      <c r="E9707" s="68"/>
      <c r="F9707" s="68"/>
      <c r="G9707" s="68"/>
      <c r="H9707" s="68"/>
    </row>
    <row r="9708" spans="1:8" x14ac:dyDescent="0.3">
      <c r="A9708" s="68"/>
      <c r="B9708" s="68"/>
      <c r="C9708" s="68"/>
      <c r="D9708" s="68"/>
      <c r="E9708" s="68"/>
      <c r="F9708" s="68"/>
      <c r="G9708" s="68"/>
      <c r="H9708" s="68"/>
    </row>
    <row r="9709" spans="1:8" x14ac:dyDescent="0.3">
      <c r="A9709" s="68"/>
      <c r="B9709" s="68"/>
      <c r="C9709" s="68"/>
      <c r="D9709" s="68"/>
      <c r="E9709" s="68"/>
      <c r="F9709" s="68"/>
      <c r="G9709" s="68"/>
      <c r="H9709" s="68"/>
    </row>
    <row r="9710" spans="1:8" x14ac:dyDescent="0.3">
      <c r="A9710" s="68"/>
      <c r="B9710" s="68"/>
      <c r="C9710" s="68"/>
      <c r="D9710" s="68"/>
      <c r="E9710" s="68"/>
      <c r="F9710" s="68"/>
      <c r="G9710" s="68"/>
      <c r="H9710" s="68"/>
    </row>
    <row r="9711" spans="1:8" x14ac:dyDescent="0.3">
      <c r="A9711" s="68"/>
      <c r="B9711" s="68"/>
      <c r="C9711" s="68"/>
      <c r="D9711" s="68"/>
      <c r="E9711" s="68"/>
      <c r="F9711" s="68"/>
      <c r="G9711" s="68"/>
      <c r="H9711" s="68"/>
    </row>
    <row r="9712" spans="1:8" x14ac:dyDescent="0.3">
      <c r="A9712" s="68"/>
      <c r="B9712" s="68"/>
      <c r="C9712" s="68"/>
      <c r="D9712" s="68"/>
      <c r="E9712" s="68"/>
      <c r="F9712" s="68"/>
      <c r="G9712" s="68"/>
      <c r="H9712" s="68"/>
    </row>
    <row r="9713" spans="1:8" x14ac:dyDescent="0.3">
      <c r="A9713" s="68"/>
      <c r="B9713" s="68"/>
      <c r="C9713" s="68"/>
      <c r="D9713" s="68"/>
      <c r="E9713" s="68"/>
      <c r="F9713" s="68"/>
      <c r="G9713" s="68"/>
      <c r="H9713" s="68"/>
    </row>
    <row r="9714" spans="1:8" x14ac:dyDescent="0.3">
      <c r="A9714" s="68"/>
      <c r="B9714" s="68"/>
      <c r="C9714" s="68"/>
      <c r="D9714" s="68"/>
      <c r="E9714" s="68"/>
      <c r="F9714" s="68"/>
      <c r="G9714" s="68"/>
      <c r="H9714" s="68"/>
    </row>
    <row r="9715" spans="1:8" x14ac:dyDescent="0.3">
      <c r="A9715" s="68"/>
      <c r="B9715" s="68"/>
      <c r="C9715" s="68"/>
      <c r="D9715" s="68"/>
      <c r="E9715" s="68"/>
      <c r="F9715" s="68"/>
      <c r="G9715" s="68"/>
      <c r="H9715" s="68"/>
    </row>
    <row r="9716" spans="1:8" x14ac:dyDescent="0.3">
      <c r="A9716" s="68"/>
      <c r="B9716" s="68"/>
      <c r="C9716" s="68"/>
      <c r="D9716" s="68"/>
      <c r="E9716" s="68"/>
      <c r="F9716" s="68"/>
      <c r="G9716" s="68"/>
      <c r="H9716" s="68"/>
    </row>
    <row r="9717" spans="1:8" x14ac:dyDescent="0.3">
      <c r="A9717" s="68"/>
      <c r="B9717" s="68"/>
      <c r="C9717" s="68"/>
      <c r="D9717" s="68"/>
      <c r="E9717" s="68"/>
      <c r="F9717" s="68"/>
      <c r="G9717" s="68"/>
      <c r="H9717" s="68"/>
    </row>
    <row r="9718" spans="1:8" x14ac:dyDescent="0.3">
      <c r="A9718" s="68"/>
      <c r="B9718" s="68"/>
      <c r="C9718" s="68"/>
      <c r="D9718" s="68"/>
      <c r="E9718" s="68"/>
      <c r="F9718" s="68"/>
      <c r="G9718" s="68"/>
      <c r="H9718" s="68"/>
    </row>
    <row r="9719" spans="1:8" x14ac:dyDescent="0.3">
      <c r="A9719" s="68"/>
      <c r="B9719" s="68"/>
      <c r="C9719" s="68"/>
      <c r="D9719" s="68"/>
      <c r="E9719" s="68"/>
      <c r="F9719" s="68"/>
      <c r="G9719" s="68"/>
      <c r="H9719" s="68"/>
    </row>
    <row r="9720" spans="1:8" x14ac:dyDescent="0.3">
      <c r="A9720" s="68"/>
      <c r="B9720" s="68"/>
      <c r="C9720" s="68"/>
      <c r="D9720" s="68"/>
      <c r="E9720" s="68"/>
      <c r="F9720" s="68"/>
      <c r="G9720" s="68"/>
      <c r="H9720" s="68"/>
    </row>
    <row r="9721" spans="1:8" x14ac:dyDescent="0.3">
      <c r="A9721" s="68"/>
      <c r="B9721" s="68"/>
      <c r="C9721" s="68"/>
      <c r="D9721" s="68"/>
      <c r="E9721" s="68"/>
      <c r="F9721" s="68"/>
      <c r="G9721" s="68"/>
      <c r="H9721" s="68"/>
    </row>
    <row r="9722" spans="1:8" x14ac:dyDescent="0.3">
      <c r="A9722" s="68"/>
      <c r="B9722" s="68"/>
      <c r="C9722" s="68"/>
      <c r="D9722" s="68"/>
      <c r="E9722" s="68"/>
      <c r="F9722" s="68"/>
      <c r="G9722" s="68"/>
      <c r="H9722" s="68"/>
    </row>
    <row r="9723" spans="1:8" x14ac:dyDescent="0.3">
      <c r="A9723" s="68"/>
      <c r="B9723" s="68"/>
      <c r="C9723" s="68"/>
      <c r="D9723" s="68"/>
      <c r="E9723" s="68"/>
      <c r="F9723" s="68"/>
      <c r="G9723" s="68"/>
      <c r="H9723" s="68"/>
    </row>
    <row r="9724" spans="1:8" x14ac:dyDescent="0.3">
      <c r="A9724" s="68"/>
      <c r="B9724" s="68"/>
      <c r="C9724" s="68"/>
      <c r="D9724" s="68"/>
      <c r="E9724" s="68"/>
      <c r="F9724" s="68"/>
      <c r="G9724" s="68"/>
      <c r="H9724" s="68"/>
    </row>
    <row r="9725" spans="1:8" x14ac:dyDescent="0.3">
      <c r="A9725" s="68"/>
      <c r="B9725" s="68"/>
      <c r="C9725" s="68"/>
      <c r="D9725" s="68"/>
      <c r="E9725" s="68"/>
      <c r="F9725" s="68"/>
      <c r="G9725" s="68"/>
      <c r="H9725" s="68"/>
    </row>
    <row r="9726" spans="1:8" x14ac:dyDescent="0.3">
      <c r="A9726" s="68"/>
      <c r="B9726" s="68"/>
      <c r="C9726" s="68"/>
      <c r="D9726" s="68"/>
      <c r="E9726" s="68"/>
      <c r="F9726" s="68"/>
      <c r="G9726" s="68"/>
      <c r="H9726" s="68"/>
    </row>
    <row r="9727" spans="1:8" x14ac:dyDescent="0.3">
      <c r="A9727" s="68"/>
      <c r="B9727" s="68"/>
      <c r="C9727" s="68"/>
      <c r="D9727" s="68"/>
      <c r="E9727" s="68"/>
      <c r="F9727" s="68"/>
      <c r="G9727" s="68"/>
      <c r="H9727" s="68"/>
    </row>
    <row r="9728" spans="1:8" x14ac:dyDescent="0.3">
      <c r="A9728" s="68"/>
      <c r="B9728" s="68"/>
      <c r="C9728" s="68"/>
      <c r="D9728" s="68"/>
      <c r="E9728" s="68"/>
      <c r="F9728" s="68"/>
      <c r="G9728" s="68"/>
      <c r="H9728" s="68"/>
    </row>
    <row r="9729" spans="1:8" x14ac:dyDescent="0.3">
      <c r="A9729" s="68"/>
      <c r="B9729" s="68"/>
      <c r="C9729" s="68"/>
      <c r="D9729" s="68"/>
      <c r="E9729" s="68"/>
      <c r="F9729" s="68"/>
      <c r="G9729" s="68"/>
      <c r="H9729" s="68"/>
    </row>
    <row r="9730" spans="1:8" x14ac:dyDescent="0.3">
      <c r="A9730" s="68"/>
      <c r="B9730" s="68"/>
      <c r="C9730" s="68"/>
      <c r="D9730" s="68"/>
      <c r="E9730" s="68"/>
      <c r="F9730" s="68"/>
      <c r="G9730" s="68"/>
      <c r="H9730" s="68"/>
    </row>
    <row r="9731" spans="1:8" x14ac:dyDescent="0.3">
      <c r="A9731" s="68"/>
      <c r="B9731" s="68"/>
      <c r="C9731" s="68"/>
      <c r="D9731" s="68"/>
      <c r="E9731" s="68"/>
      <c r="F9731" s="68"/>
      <c r="G9731" s="68"/>
      <c r="H9731" s="68"/>
    </row>
    <row r="9732" spans="1:8" x14ac:dyDescent="0.3">
      <c r="A9732" s="68"/>
      <c r="B9732" s="68"/>
      <c r="C9732" s="68"/>
      <c r="D9732" s="68"/>
      <c r="E9732" s="68"/>
      <c r="F9732" s="68"/>
      <c r="G9732" s="68"/>
      <c r="H9732" s="68"/>
    </row>
    <row r="9733" spans="1:8" x14ac:dyDescent="0.3">
      <c r="A9733" s="68"/>
      <c r="B9733" s="68"/>
      <c r="C9733" s="68"/>
      <c r="D9733" s="68"/>
      <c r="E9733" s="68"/>
      <c r="F9733" s="68"/>
      <c r="G9733" s="68"/>
      <c r="H9733" s="68"/>
    </row>
    <row r="9734" spans="1:8" x14ac:dyDescent="0.3">
      <c r="A9734" s="68"/>
      <c r="B9734" s="68"/>
      <c r="C9734" s="68"/>
      <c r="D9734" s="68"/>
      <c r="E9734" s="68"/>
      <c r="F9734" s="68"/>
      <c r="G9734" s="68"/>
      <c r="H9734" s="68"/>
    </row>
    <row r="9735" spans="1:8" x14ac:dyDescent="0.3">
      <c r="A9735" s="68"/>
      <c r="B9735" s="68"/>
      <c r="C9735" s="68"/>
      <c r="D9735" s="68"/>
      <c r="E9735" s="68"/>
      <c r="F9735" s="68"/>
      <c r="G9735" s="68"/>
      <c r="H9735" s="68"/>
    </row>
    <row r="9736" spans="1:8" x14ac:dyDescent="0.3">
      <c r="A9736" s="68"/>
      <c r="B9736" s="68"/>
      <c r="C9736" s="68"/>
      <c r="D9736" s="68"/>
      <c r="E9736" s="68"/>
      <c r="F9736" s="68"/>
      <c r="G9736" s="68"/>
      <c r="H9736" s="68"/>
    </row>
    <row r="9737" spans="1:8" x14ac:dyDescent="0.3">
      <c r="A9737" s="68"/>
      <c r="B9737" s="68"/>
      <c r="C9737" s="68"/>
      <c r="D9737" s="68"/>
      <c r="E9737" s="68"/>
      <c r="F9737" s="68"/>
      <c r="G9737" s="68"/>
      <c r="H9737" s="68"/>
    </row>
    <row r="9738" spans="1:8" x14ac:dyDescent="0.3">
      <c r="A9738" s="68"/>
      <c r="B9738" s="68"/>
      <c r="C9738" s="68"/>
      <c r="D9738" s="68"/>
      <c r="E9738" s="68"/>
      <c r="F9738" s="68"/>
      <c r="G9738" s="68"/>
      <c r="H9738" s="68"/>
    </row>
    <row r="9739" spans="1:8" x14ac:dyDescent="0.3">
      <c r="A9739" s="68"/>
      <c r="B9739" s="68"/>
      <c r="C9739" s="68"/>
      <c r="D9739" s="68"/>
      <c r="E9739" s="68"/>
      <c r="F9739" s="68"/>
      <c r="G9739" s="68"/>
      <c r="H9739" s="68"/>
    </row>
    <row r="9740" spans="1:8" x14ac:dyDescent="0.3">
      <c r="A9740" s="68"/>
      <c r="B9740" s="68"/>
      <c r="C9740" s="68"/>
      <c r="D9740" s="68"/>
      <c r="E9740" s="68"/>
      <c r="F9740" s="68"/>
      <c r="G9740" s="68"/>
      <c r="H9740" s="68"/>
    </row>
    <row r="9741" spans="1:8" x14ac:dyDescent="0.3">
      <c r="A9741" s="68"/>
      <c r="B9741" s="68"/>
      <c r="C9741" s="68"/>
      <c r="D9741" s="68"/>
      <c r="E9741" s="68"/>
      <c r="F9741" s="68"/>
      <c r="G9741" s="68"/>
      <c r="H9741" s="68"/>
    </row>
    <row r="9742" spans="1:8" x14ac:dyDescent="0.3">
      <c r="A9742" s="68"/>
      <c r="B9742" s="68"/>
      <c r="C9742" s="68"/>
      <c r="D9742" s="68"/>
      <c r="E9742" s="68"/>
      <c r="F9742" s="68"/>
      <c r="G9742" s="68"/>
      <c r="H9742" s="68"/>
    </row>
    <row r="9743" spans="1:8" x14ac:dyDescent="0.3">
      <c r="A9743" s="68"/>
      <c r="B9743" s="68"/>
      <c r="C9743" s="68"/>
      <c r="D9743" s="68"/>
      <c r="E9743" s="68"/>
      <c r="F9743" s="68"/>
      <c r="G9743" s="68"/>
      <c r="H9743" s="68"/>
    </row>
    <row r="9744" spans="1:8" x14ac:dyDescent="0.3">
      <c r="A9744" s="68"/>
      <c r="B9744" s="68"/>
      <c r="C9744" s="68"/>
      <c r="D9744" s="68"/>
      <c r="E9744" s="68"/>
      <c r="F9744" s="68"/>
      <c r="G9744" s="68"/>
      <c r="H9744" s="68"/>
    </row>
    <row r="9745" spans="1:8" x14ac:dyDescent="0.3">
      <c r="A9745" s="68"/>
      <c r="B9745" s="68"/>
      <c r="C9745" s="68"/>
      <c r="D9745" s="68"/>
      <c r="E9745" s="68"/>
      <c r="F9745" s="68"/>
      <c r="G9745" s="68"/>
      <c r="H9745" s="68"/>
    </row>
    <row r="9746" spans="1:8" x14ac:dyDescent="0.3">
      <c r="A9746" s="68"/>
      <c r="B9746" s="68"/>
      <c r="C9746" s="68"/>
      <c r="D9746" s="68"/>
      <c r="E9746" s="68"/>
      <c r="F9746" s="68"/>
      <c r="G9746" s="68"/>
      <c r="H9746" s="68"/>
    </row>
    <row r="9747" spans="1:8" x14ac:dyDescent="0.3">
      <c r="A9747" s="68"/>
      <c r="B9747" s="68"/>
      <c r="C9747" s="68"/>
      <c r="D9747" s="68"/>
      <c r="E9747" s="68"/>
      <c r="F9747" s="68"/>
      <c r="G9747" s="68"/>
      <c r="H9747" s="68"/>
    </row>
    <row r="9748" spans="1:8" x14ac:dyDescent="0.3">
      <c r="A9748" s="68"/>
      <c r="B9748" s="68"/>
      <c r="C9748" s="68"/>
      <c r="D9748" s="68"/>
      <c r="E9748" s="68"/>
      <c r="F9748" s="68"/>
      <c r="G9748" s="68"/>
      <c r="H9748" s="68"/>
    </row>
    <row r="9749" spans="1:8" x14ac:dyDescent="0.3">
      <c r="A9749" s="68"/>
      <c r="B9749" s="68"/>
      <c r="C9749" s="68"/>
      <c r="D9749" s="68"/>
      <c r="E9749" s="68"/>
      <c r="F9749" s="68"/>
      <c r="G9749" s="68"/>
      <c r="H9749" s="68"/>
    </row>
    <row r="9750" spans="1:8" x14ac:dyDescent="0.3">
      <c r="A9750" s="68"/>
      <c r="B9750" s="68"/>
      <c r="C9750" s="68"/>
      <c r="D9750" s="68"/>
      <c r="E9750" s="68"/>
      <c r="F9750" s="68"/>
      <c r="G9750" s="68"/>
      <c r="H9750" s="68"/>
    </row>
    <row r="9751" spans="1:8" x14ac:dyDescent="0.3">
      <c r="A9751" s="68"/>
      <c r="B9751" s="68"/>
      <c r="C9751" s="68"/>
      <c r="D9751" s="68"/>
      <c r="E9751" s="68"/>
      <c r="F9751" s="68"/>
      <c r="G9751" s="68"/>
      <c r="H9751" s="68"/>
    </row>
    <row r="9752" spans="1:8" x14ac:dyDescent="0.3">
      <c r="A9752" s="68"/>
      <c r="B9752" s="68"/>
      <c r="C9752" s="68"/>
      <c r="D9752" s="68"/>
      <c r="E9752" s="68"/>
      <c r="F9752" s="68"/>
      <c r="G9752" s="68"/>
      <c r="H9752" s="68"/>
    </row>
    <row r="9753" spans="1:8" x14ac:dyDescent="0.3">
      <c r="A9753" s="68"/>
      <c r="B9753" s="68"/>
      <c r="C9753" s="68"/>
      <c r="D9753" s="68"/>
      <c r="E9753" s="68"/>
      <c r="F9753" s="68"/>
      <c r="G9753" s="68"/>
      <c r="H9753" s="68"/>
    </row>
    <row r="9754" spans="1:8" x14ac:dyDescent="0.3">
      <c r="A9754" s="68"/>
      <c r="B9754" s="68"/>
      <c r="C9754" s="68"/>
      <c r="D9754" s="68"/>
      <c r="E9754" s="68"/>
      <c r="F9754" s="68"/>
      <c r="G9754" s="68"/>
      <c r="H9754" s="68"/>
    </row>
    <row r="9755" spans="1:8" x14ac:dyDescent="0.3">
      <c r="A9755" s="68"/>
      <c r="B9755" s="68"/>
      <c r="C9755" s="68"/>
      <c r="D9755" s="68"/>
      <c r="E9755" s="68"/>
      <c r="F9755" s="68"/>
      <c r="G9755" s="68"/>
      <c r="H9755" s="68"/>
    </row>
    <row r="9756" spans="1:8" x14ac:dyDescent="0.3">
      <c r="A9756" s="68"/>
      <c r="B9756" s="68"/>
      <c r="C9756" s="68"/>
      <c r="D9756" s="68"/>
      <c r="E9756" s="68"/>
      <c r="F9756" s="68"/>
      <c r="G9756" s="68"/>
      <c r="H9756" s="68"/>
    </row>
    <row r="9757" spans="1:8" x14ac:dyDescent="0.3">
      <c r="A9757" s="68"/>
      <c r="B9757" s="68"/>
      <c r="C9757" s="68"/>
      <c r="D9757" s="68"/>
      <c r="E9757" s="68"/>
      <c r="F9757" s="68"/>
      <c r="G9757" s="68"/>
      <c r="H9757" s="68"/>
    </row>
    <row r="9758" spans="1:8" x14ac:dyDescent="0.3">
      <c r="A9758" s="68"/>
      <c r="B9758" s="68"/>
      <c r="C9758" s="68"/>
      <c r="D9758" s="68"/>
      <c r="E9758" s="68"/>
      <c r="F9758" s="68"/>
      <c r="G9758" s="68"/>
      <c r="H9758" s="68"/>
    </row>
    <row r="9759" spans="1:8" x14ac:dyDescent="0.3">
      <c r="A9759" s="68"/>
      <c r="B9759" s="68"/>
      <c r="C9759" s="68"/>
      <c r="D9759" s="68"/>
      <c r="E9759" s="68"/>
      <c r="F9759" s="68"/>
      <c r="G9759" s="68"/>
      <c r="H9759" s="68"/>
    </row>
    <row r="9760" spans="1:8" x14ac:dyDescent="0.3">
      <c r="A9760" s="68"/>
      <c r="B9760" s="68"/>
      <c r="C9760" s="68"/>
      <c r="D9760" s="68"/>
      <c r="E9760" s="68"/>
      <c r="F9760" s="68"/>
      <c r="G9760" s="68"/>
      <c r="H9760" s="68"/>
    </row>
    <row r="9761" spans="1:8" x14ac:dyDescent="0.3">
      <c r="A9761" s="68"/>
      <c r="B9761" s="68"/>
      <c r="C9761" s="68"/>
      <c r="D9761" s="68"/>
      <c r="E9761" s="68"/>
      <c r="F9761" s="68"/>
      <c r="G9761" s="68"/>
      <c r="H9761" s="68"/>
    </row>
    <row r="9762" spans="1:8" x14ac:dyDescent="0.3">
      <c r="A9762" s="68"/>
      <c r="B9762" s="68"/>
      <c r="C9762" s="68"/>
      <c r="D9762" s="68"/>
      <c r="E9762" s="68"/>
      <c r="F9762" s="68"/>
      <c r="G9762" s="68"/>
      <c r="H9762" s="68"/>
    </row>
    <row r="9763" spans="1:8" x14ac:dyDescent="0.3">
      <c r="A9763" s="68"/>
      <c r="B9763" s="68"/>
      <c r="C9763" s="68"/>
      <c r="D9763" s="68"/>
      <c r="E9763" s="68"/>
      <c r="F9763" s="68"/>
      <c r="G9763" s="68"/>
      <c r="H9763" s="68"/>
    </row>
    <row r="9764" spans="1:8" x14ac:dyDescent="0.3">
      <c r="A9764" s="68"/>
      <c r="B9764" s="68"/>
      <c r="C9764" s="68"/>
      <c r="D9764" s="68"/>
      <c r="E9764" s="68"/>
      <c r="F9764" s="68"/>
      <c r="G9764" s="68"/>
      <c r="H9764" s="68"/>
    </row>
    <row r="9765" spans="1:8" x14ac:dyDescent="0.3">
      <c r="A9765" s="68"/>
      <c r="B9765" s="68"/>
      <c r="C9765" s="68"/>
      <c r="D9765" s="68"/>
      <c r="E9765" s="68"/>
      <c r="F9765" s="68"/>
      <c r="G9765" s="68"/>
      <c r="H9765" s="68"/>
    </row>
    <row r="9766" spans="1:8" x14ac:dyDescent="0.3">
      <c r="A9766" s="68"/>
      <c r="B9766" s="68"/>
      <c r="C9766" s="68"/>
      <c r="D9766" s="68"/>
      <c r="E9766" s="68"/>
      <c r="F9766" s="68"/>
      <c r="G9766" s="68"/>
      <c r="H9766" s="68"/>
    </row>
    <row r="9767" spans="1:8" x14ac:dyDescent="0.3">
      <c r="A9767" s="68"/>
      <c r="B9767" s="68"/>
      <c r="C9767" s="68"/>
      <c r="D9767" s="68"/>
      <c r="E9767" s="68"/>
      <c r="F9767" s="68"/>
      <c r="G9767" s="68"/>
      <c r="H9767" s="68"/>
    </row>
    <row r="9768" spans="1:8" x14ac:dyDescent="0.3">
      <c r="A9768" s="68"/>
      <c r="B9768" s="68"/>
      <c r="C9768" s="68"/>
      <c r="D9768" s="68"/>
      <c r="E9768" s="68"/>
      <c r="F9768" s="68"/>
      <c r="G9768" s="68"/>
      <c r="H9768" s="68"/>
    </row>
    <row r="9769" spans="1:8" x14ac:dyDescent="0.3">
      <c r="A9769" s="68"/>
      <c r="B9769" s="68"/>
      <c r="C9769" s="68"/>
      <c r="D9769" s="68"/>
      <c r="E9769" s="68"/>
      <c r="F9769" s="68"/>
      <c r="G9769" s="68"/>
      <c r="H9769" s="68"/>
    </row>
    <row r="9770" spans="1:8" x14ac:dyDescent="0.3">
      <c r="A9770" s="68"/>
      <c r="B9770" s="68"/>
      <c r="C9770" s="68"/>
      <c r="D9770" s="68"/>
      <c r="E9770" s="68"/>
      <c r="F9770" s="68"/>
      <c r="G9770" s="68"/>
      <c r="H9770" s="68"/>
    </row>
    <row r="9771" spans="1:8" x14ac:dyDescent="0.3">
      <c r="A9771" s="68"/>
      <c r="B9771" s="68"/>
      <c r="C9771" s="68"/>
      <c r="D9771" s="68"/>
      <c r="E9771" s="68"/>
      <c r="F9771" s="68"/>
      <c r="G9771" s="68"/>
      <c r="H9771" s="68"/>
    </row>
    <row r="9772" spans="1:8" x14ac:dyDescent="0.3">
      <c r="A9772" s="68"/>
      <c r="B9772" s="68"/>
      <c r="C9772" s="68"/>
      <c r="D9772" s="68"/>
      <c r="E9772" s="68"/>
      <c r="F9772" s="68"/>
      <c r="G9772" s="68"/>
      <c r="H9772" s="68"/>
    </row>
    <row r="9773" spans="1:8" x14ac:dyDescent="0.3">
      <c r="A9773" s="68"/>
      <c r="B9773" s="68"/>
      <c r="C9773" s="68"/>
      <c r="D9773" s="68"/>
      <c r="E9773" s="68"/>
      <c r="F9773" s="68"/>
      <c r="G9773" s="68"/>
      <c r="H9773" s="68"/>
    </row>
    <row r="9774" spans="1:8" x14ac:dyDescent="0.3">
      <c r="A9774" s="68"/>
      <c r="B9774" s="68"/>
      <c r="C9774" s="68"/>
      <c r="D9774" s="68"/>
      <c r="E9774" s="68"/>
      <c r="F9774" s="68"/>
      <c r="G9774" s="68"/>
      <c r="H9774" s="68"/>
    </row>
    <row r="9775" spans="1:8" x14ac:dyDescent="0.3">
      <c r="A9775" s="68"/>
      <c r="B9775" s="68"/>
      <c r="C9775" s="68"/>
      <c r="D9775" s="68"/>
      <c r="E9775" s="68"/>
      <c r="F9775" s="68"/>
      <c r="G9775" s="68"/>
      <c r="H9775" s="68"/>
    </row>
    <row r="9776" spans="1:8" x14ac:dyDescent="0.3">
      <c r="A9776" s="68"/>
      <c r="B9776" s="68"/>
      <c r="C9776" s="68"/>
      <c r="D9776" s="68"/>
      <c r="E9776" s="68"/>
      <c r="F9776" s="68"/>
      <c r="G9776" s="68"/>
      <c r="H9776" s="68"/>
    </row>
    <row r="9777" spans="1:8" x14ac:dyDescent="0.3">
      <c r="A9777" s="68"/>
      <c r="B9777" s="68"/>
      <c r="C9777" s="68"/>
      <c r="D9777" s="68"/>
      <c r="E9777" s="68"/>
      <c r="F9777" s="68"/>
      <c r="G9777" s="68"/>
      <c r="H9777" s="68"/>
    </row>
    <row r="9778" spans="1:8" x14ac:dyDescent="0.3">
      <c r="A9778" s="68"/>
      <c r="B9778" s="68"/>
      <c r="C9778" s="68"/>
      <c r="D9778" s="68"/>
      <c r="E9778" s="68"/>
      <c r="F9778" s="68"/>
      <c r="G9778" s="68"/>
      <c r="H9778" s="68"/>
    </row>
    <row r="9779" spans="1:8" x14ac:dyDescent="0.3">
      <c r="A9779" s="68"/>
      <c r="B9779" s="68"/>
      <c r="C9779" s="68"/>
      <c r="D9779" s="68"/>
      <c r="E9779" s="68"/>
      <c r="F9779" s="68"/>
      <c r="G9779" s="68"/>
      <c r="H9779" s="68"/>
    </row>
    <row r="9780" spans="1:8" x14ac:dyDescent="0.3">
      <c r="A9780" s="68"/>
      <c r="B9780" s="68"/>
      <c r="C9780" s="68"/>
      <c r="D9780" s="68"/>
      <c r="E9780" s="68"/>
      <c r="F9780" s="68"/>
      <c r="G9780" s="68"/>
      <c r="H9780" s="68"/>
    </row>
    <row r="9781" spans="1:8" x14ac:dyDescent="0.3">
      <c r="A9781" s="68"/>
      <c r="B9781" s="68"/>
      <c r="C9781" s="68"/>
      <c r="D9781" s="68"/>
      <c r="E9781" s="68"/>
      <c r="F9781" s="68"/>
      <c r="G9781" s="68"/>
      <c r="H9781" s="68"/>
    </row>
    <row r="9782" spans="1:8" x14ac:dyDescent="0.3">
      <c r="A9782" s="68"/>
      <c r="B9782" s="68"/>
      <c r="C9782" s="68"/>
      <c r="D9782" s="68"/>
      <c r="E9782" s="68"/>
      <c r="F9782" s="68"/>
      <c r="G9782" s="68"/>
      <c r="H9782" s="68"/>
    </row>
    <row r="9783" spans="1:8" x14ac:dyDescent="0.3">
      <c r="A9783" s="68"/>
      <c r="B9783" s="68"/>
      <c r="C9783" s="68"/>
      <c r="D9783" s="68"/>
      <c r="E9783" s="68"/>
      <c r="F9783" s="68"/>
      <c r="G9783" s="68"/>
      <c r="H9783" s="68"/>
    </row>
    <row r="9784" spans="1:8" x14ac:dyDescent="0.3">
      <c r="A9784" s="68"/>
      <c r="B9784" s="68"/>
      <c r="C9784" s="68"/>
      <c r="D9784" s="68"/>
      <c r="E9784" s="68"/>
      <c r="F9784" s="68"/>
      <c r="G9784" s="68"/>
      <c r="H9784" s="68"/>
    </row>
    <row r="9785" spans="1:8" x14ac:dyDescent="0.3">
      <c r="A9785" s="68"/>
      <c r="B9785" s="68"/>
      <c r="C9785" s="68"/>
      <c r="D9785" s="68"/>
      <c r="E9785" s="68"/>
      <c r="F9785" s="68"/>
      <c r="G9785" s="68"/>
      <c r="H9785" s="68"/>
    </row>
    <row r="9786" spans="1:8" x14ac:dyDescent="0.3">
      <c r="A9786" s="68"/>
      <c r="B9786" s="68"/>
      <c r="C9786" s="68"/>
      <c r="D9786" s="68"/>
      <c r="E9786" s="68"/>
      <c r="F9786" s="68"/>
      <c r="G9786" s="68"/>
      <c r="H9786" s="68"/>
    </row>
    <row r="9787" spans="1:8" x14ac:dyDescent="0.3">
      <c r="A9787" s="68"/>
      <c r="B9787" s="68"/>
      <c r="C9787" s="68"/>
      <c r="D9787" s="68"/>
      <c r="E9787" s="68"/>
      <c r="F9787" s="68"/>
      <c r="G9787" s="68"/>
      <c r="H9787" s="68"/>
    </row>
    <row r="9788" spans="1:8" x14ac:dyDescent="0.3">
      <c r="A9788" s="68"/>
      <c r="B9788" s="68"/>
      <c r="C9788" s="68"/>
      <c r="D9788" s="68"/>
      <c r="E9788" s="68"/>
      <c r="F9788" s="68"/>
      <c r="G9788" s="68"/>
      <c r="H9788" s="68"/>
    </row>
    <row r="9789" spans="1:8" x14ac:dyDescent="0.3">
      <c r="A9789" s="68"/>
      <c r="B9789" s="68"/>
      <c r="C9789" s="68"/>
      <c r="D9789" s="68"/>
      <c r="E9789" s="68"/>
      <c r="F9789" s="68"/>
      <c r="G9789" s="68"/>
      <c r="H9789" s="68"/>
    </row>
    <row r="9790" spans="1:8" x14ac:dyDescent="0.3">
      <c r="A9790" s="68"/>
      <c r="B9790" s="68"/>
      <c r="C9790" s="68"/>
      <c r="D9790" s="68"/>
      <c r="E9790" s="68"/>
      <c r="F9790" s="68"/>
      <c r="G9790" s="68"/>
      <c r="H9790" s="68"/>
    </row>
    <row r="9791" spans="1:8" x14ac:dyDescent="0.3">
      <c r="A9791" s="68"/>
      <c r="B9791" s="68"/>
      <c r="C9791" s="68"/>
      <c r="D9791" s="68"/>
      <c r="E9791" s="68"/>
      <c r="F9791" s="68"/>
      <c r="G9791" s="68"/>
      <c r="H9791" s="68"/>
    </row>
    <row r="9792" spans="1:8" x14ac:dyDescent="0.3">
      <c r="A9792" s="68"/>
      <c r="B9792" s="68"/>
      <c r="C9792" s="68"/>
      <c r="D9792" s="68"/>
      <c r="E9792" s="68"/>
      <c r="F9792" s="68"/>
      <c r="G9792" s="68"/>
      <c r="H9792" s="68"/>
    </row>
    <row r="9793" spans="1:8" x14ac:dyDescent="0.3">
      <c r="A9793" s="68"/>
      <c r="B9793" s="68"/>
      <c r="C9793" s="68"/>
      <c r="D9793" s="68"/>
      <c r="E9793" s="68"/>
      <c r="F9793" s="68"/>
      <c r="G9793" s="68"/>
      <c r="H9793" s="68"/>
    </row>
    <row r="9794" spans="1:8" x14ac:dyDescent="0.3">
      <c r="A9794" s="68"/>
      <c r="B9794" s="68"/>
      <c r="C9794" s="68"/>
      <c r="D9794" s="68"/>
      <c r="E9794" s="68"/>
      <c r="F9794" s="68"/>
      <c r="G9794" s="68"/>
      <c r="H9794" s="68"/>
    </row>
    <row r="9795" spans="1:8" x14ac:dyDescent="0.3">
      <c r="A9795" s="68"/>
      <c r="B9795" s="68"/>
      <c r="C9795" s="68"/>
      <c r="D9795" s="68"/>
      <c r="E9795" s="68"/>
      <c r="F9795" s="68"/>
      <c r="G9795" s="68"/>
      <c r="H9795" s="68"/>
    </row>
    <row r="9796" spans="1:8" x14ac:dyDescent="0.3">
      <c r="A9796" s="68"/>
      <c r="B9796" s="68"/>
      <c r="C9796" s="68"/>
      <c r="D9796" s="68"/>
      <c r="E9796" s="68"/>
      <c r="F9796" s="68"/>
      <c r="G9796" s="68"/>
      <c r="H9796" s="68"/>
    </row>
    <row r="9797" spans="1:8" x14ac:dyDescent="0.3">
      <c r="A9797" s="68"/>
      <c r="B9797" s="68"/>
      <c r="C9797" s="68"/>
      <c r="D9797" s="68"/>
      <c r="E9797" s="68"/>
      <c r="F9797" s="68"/>
      <c r="G9797" s="68"/>
      <c r="H9797" s="68"/>
    </row>
    <row r="9798" spans="1:8" x14ac:dyDescent="0.3">
      <c r="A9798" s="68"/>
      <c r="B9798" s="68"/>
      <c r="C9798" s="68"/>
      <c r="D9798" s="68"/>
      <c r="E9798" s="68"/>
      <c r="F9798" s="68"/>
      <c r="G9798" s="68"/>
      <c r="H9798" s="68"/>
    </row>
    <row r="9799" spans="1:8" x14ac:dyDescent="0.3">
      <c r="A9799" s="68"/>
      <c r="B9799" s="68"/>
      <c r="C9799" s="68"/>
      <c r="D9799" s="68"/>
      <c r="E9799" s="68"/>
      <c r="F9799" s="68"/>
      <c r="G9799" s="68"/>
      <c r="H9799" s="68"/>
    </row>
    <row r="9800" spans="1:8" x14ac:dyDescent="0.3">
      <c r="A9800" s="68"/>
      <c r="B9800" s="68"/>
      <c r="C9800" s="68"/>
      <c r="D9800" s="68"/>
      <c r="E9800" s="68"/>
      <c r="F9800" s="68"/>
      <c r="G9800" s="68"/>
      <c r="H9800" s="68"/>
    </row>
    <row r="9801" spans="1:8" x14ac:dyDescent="0.3">
      <c r="A9801" s="68"/>
      <c r="B9801" s="68"/>
      <c r="C9801" s="68"/>
      <c r="D9801" s="68"/>
      <c r="E9801" s="68"/>
      <c r="F9801" s="68"/>
      <c r="G9801" s="68"/>
      <c r="H9801" s="68"/>
    </row>
    <row r="9802" spans="1:8" x14ac:dyDescent="0.3">
      <c r="A9802" s="68"/>
      <c r="B9802" s="68"/>
      <c r="C9802" s="68"/>
      <c r="D9802" s="68"/>
      <c r="E9802" s="68"/>
      <c r="F9802" s="68"/>
      <c r="G9802" s="68"/>
      <c r="H9802" s="68"/>
    </row>
    <row r="9803" spans="1:8" x14ac:dyDescent="0.3">
      <c r="A9803" s="68"/>
      <c r="B9803" s="68"/>
      <c r="C9803" s="68"/>
      <c r="D9803" s="68"/>
      <c r="E9803" s="68"/>
      <c r="F9803" s="68"/>
      <c r="G9803" s="68"/>
      <c r="H9803" s="68"/>
    </row>
    <row r="9804" spans="1:8" x14ac:dyDescent="0.3">
      <c r="A9804" s="68"/>
      <c r="B9804" s="68"/>
      <c r="C9804" s="68"/>
      <c r="D9804" s="68"/>
      <c r="E9804" s="68"/>
      <c r="F9804" s="68"/>
      <c r="G9804" s="68"/>
      <c r="H9804" s="68"/>
    </row>
    <row r="9805" spans="1:8" x14ac:dyDescent="0.3">
      <c r="A9805" s="68"/>
      <c r="B9805" s="68"/>
      <c r="C9805" s="68"/>
      <c r="D9805" s="68"/>
      <c r="E9805" s="68"/>
      <c r="F9805" s="68"/>
      <c r="G9805" s="68"/>
      <c r="H9805" s="68"/>
    </row>
    <row r="9806" spans="1:8" x14ac:dyDescent="0.3">
      <c r="A9806" s="68"/>
      <c r="B9806" s="68"/>
      <c r="C9806" s="68"/>
      <c r="D9806" s="68"/>
      <c r="E9806" s="68"/>
      <c r="F9806" s="68"/>
      <c r="G9806" s="68"/>
      <c r="H9806" s="68"/>
    </row>
    <row r="9807" spans="1:8" x14ac:dyDescent="0.3">
      <c r="A9807" s="68"/>
      <c r="B9807" s="68"/>
      <c r="C9807" s="68"/>
      <c r="D9807" s="68"/>
      <c r="E9807" s="68"/>
      <c r="F9807" s="68"/>
      <c r="G9807" s="68"/>
      <c r="H9807" s="68"/>
    </row>
    <row r="9808" spans="1:8" x14ac:dyDescent="0.3">
      <c r="A9808" s="68"/>
      <c r="B9808" s="68"/>
      <c r="C9808" s="68"/>
      <c r="D9808" s="68"/>
      <c r="E9808" s="68"/>
      <c r="F9808" s="68"/>
      <c r="G9808" s="68"/>
      <c r="H9808" s="68"/>
    </row>
    <row r="9809" spans="1:8" x14ac:dyDescent="0.3">
      <c r="A9809" s="68"/>
      <c r="B9809" s="68"/>
      <c r="C9809" s="68"/>
      <c r="D9809" s="68"/>
      <c r="E9809" s="68"/>
      <c r="F9809" s="68"/>
      <c r="G9809" s="68"/>
      <c r="H9809" s="68"/>
    </row>
    <row r="9810" spans="1:8" x14ac:dyDescent="0.3">
      <c r="A9810" s="68"/>
      <c r="B9810" s="68"/>
      <c r="C9810" s="68"/>
      <c r="D9810" s="68"/>
      <c r="E9810" s="68"/>
      <c r="F9810" s="68"/>
      <c r="G9810" s="68"/>
      <c r="H9810" s="68"/>
    </row>
    <row r="9811" spans="1:8" x14ac:dyDescent="0.3">
      <c r="A9811" s="68"/>
      <c r="B9811" s="68"/>
      <c r="C9811" s="68"/>
      <c r="D9811" s="68"/>
      <c r="E9811" s="68"/>
      <c r="F9811" s="68"/>
      <c r="G9811" s="68"/>
      <c r="H9811" s="68"/>
    </row>
    <row r="9812" spans="1:8" x14ac:dyDescent="0.3">
      <c r="A9812" s="68"/>
      <c r="B9812" s="68"/>
      <c r="C9812" s="68"/>
      <c r="D9812" s="68"/>
      <c r="E9812" s="68"/>
      <c r="F9812" s="68"/>
      <c r="G9812" s="68"/>
      <c r="H9812" s="68"/>
    </row>
    <row r="9813" spans="1:8" x14ac:dyDescent="0.3">
      <c r="A9813" s="68"/>
      <c r="B9813" s="68"/>
      <c r="C9813" s="68"/>
      <c r="D9813" s="68"/>
      <c r="E9813" s="68"/>
      <c r="F9813" s="68"/>
      <c r="G9813" s="68"/>
      <c r="H9813" s="68"/>
    </row>
    <row r="9814" spans="1:8" x14ac:dyDescent="0.3">
      <c r="A9814" s="68"/>
      <c r="B9814" s="68"/>
      <c r="C9814" s="68"/>
      <c r="D9814" s="68"/>
      <c r="E9814" s="68"/>
      <c r="F9814" s="68"/>
      <c r="G9814" s="68"/>
      <c r="H9814" s="68"/>
    </row>
    <row r="9815" spans="1:8" x14ac:dyDescent="0.3">
      <c r="A9815" s="68"/>
      <c r="B9815" s="68"/>
      <c r="C9815" s="68"/>
      <c r="D9815" s="68"/>
      <c r="E9815" s="68"/>
      <c r="F9815" s="68"/>
      <c r="G9815" s="68"/>
      <c r="H9815" s="68"/>
    </row>
    <row r="9816" spans="1:8" x14ac:dyDescent="0.3">
      <c r="A9816" s="68"/>
      <c r="B9816" s="68"/>
      <c r="C9816" s="68"/>
      <c r="D9816" s="68"/>
      <c r="E9816" s="68"/>
      <c r="F9816" s="68"/>
      <c r="G9816" s="68"/>
      <c r="H9816" s="68"/>
    </row>
    <row r="9817" spans="1:8" x14ac:dyDescent="0.3">
      <c r="A9817" s="68"/>
      <c r="B9817" s="68"/>
      <c r="C9817" s="68"/>
      <c r="D9817" s="68"/>
      <c r="E9817" s="68"/>
      <c r="F9817" s="68"/>
      <c r="G9817" s="68"/>
      <c r="H9817" s="68"/>
    </row>
    <row r="9818" spans="1:8" x14ac:dyDescent="0.3">
      <c r="A9818" s="68"/>
      <c r="B9818" s="68"/>
      <c r="C9818" s="68"/>
      <c r="D9818" s="68"/>
      <c r="E9818" s="68"/>
      <c r="F9818" s="68"/>
      <c r="G9818" s="68"/>
      <c r="H9818" s="68"/>
    </row>
    <row r="9819" spans="1:8" x14ac:dyDescent="0.3">
      <c r="A9819" s="68"/>
      <c r="B9819" s="68"/>
      <c r="C9819" s="68"/>
      <c r="D9819" s="68"/>
      <c r="E9819" s="68"/>
      <c r="F9819" s="68"/>
      <c r="G9819" s="68"/>
      <c r="H9819" s="68"/>
    </row>
    <row r="9820" spans="1:8" x14ac:dyDescent="0.3">
      <c r="A9820" s="68"/>
      <c r="B9820" s="68"/>
      <c r="C9820" s="68"/>
      <c r="D9820" s="68"/>
      <c r="E9820" s="68"/>
      <c r="F9820" s="68"/>
      <c r="G9820" s="68"/>
      <c r="H9820" s="68"/>
    </row>
    <row r="9821" spans="1:8" x14ac:dyDescent="0.3">
      <c r="A9821" s="68"/>
      <c r="B9821" s="68"/>
      <c r="C9821" s="68"/>
      <c r="D9821" s="68"/>
      <c r="E9821" s="68"/>
      <c r="F9821" s="68"/>
      <c r="G9821" s="68"/>
      <c r="H9821" s="68"/>
    </row>
    <row r="9822" spans="1:8" x14ac:dyDescent="0.3">
      <c r="A9822" s="68"/>
      <c r="B9822" s="68"/>
      <c r="C9822" s="68"/>
      <c r="D9822" s="68"/>
      <c r="E9822" s="68"/>
      <c r="F9822" s="68"/>
      <c r="G9822" s="68"/>
      <c r="H9822" s="68"/>
    </row>
    <row r="9823" spans="1:8" x14ac:dyDescent="0.3">
      <c r="A9823" s="68"/>
      <c r="B9823" s="68"/>
      <c r="C9823" s="68"/>
      <c r="D9823" s="68"/>
      <c r="E9823" s="68"/>
      <c r="F9823" s="68"/>
      <c r="G9823" s="68"/>
      <c r="H9823" s="68"/>
    </row>
    <row r="9824" spans="1:8" x14ac:dyDescent="0.3">
      <c r="A9824" s="68"/>
      <c r="B9824" s="68"/>
      <c r="C9824" s="68"/>
      <c r="D9824" s="68"/>
      <c r="E9824" s="68"/>
      <c r="F9824" s="68"/>
      <c r="G9824" s="68"/>
      <c r="H9824" s="68"/>
    </row>
    <row r="9825" spans="1:8" x14ac:dyDescent="0.3">
      <c r="A9825" s="68"/>
      <c r="B9825" s="68"/>
      <c r="C9825" s="68"/>
      <c r="D9825" s="68"/>
      <c r="E9825" s="68"/>
      <c r="F9825" s="68"/>
      <c r="G9825" s="68"/>
      <c r="H9825" s="68"/>
    </row>
    <row r="9826" spans="1:8" x14ac:dyDescent="0.3">
      <c r="A9826" s="68"/>
      <c r="B9826" s="68"/>
      <c r="C9826" s="68"/>
      <c r="D9826" s="68"/>
      <c r="E9826" s="68"/>
      <c r="F9826" s="68"/>
      <c r="G9826" s="68"/>
      <c r="H9826" s="68"/>
    </row>
    <row r="9827" spans="1:8" x14ac:dyDescent="0.3">
      <c r="A9827" s="68"/>
      <c r="B9827" s="68"/>
      <c r="C9827" s="68"/>
      <c r="D9827" s="68"/>
      <c r="E9827" s="68"/>
      <c r="F9827" s="68"/>
      <c r="G9827" s="68"/>
      <c r="H9827" s="68"/>
    </row>
    <row r="9828" spans="1:8" x14ac:dyDescent="0.3">
      <c r="A9828" s="68"/>
      <c r="B9828" s="68"/>
      <c r="C9828" s="68"/>
      <c r="D9828" s="68"/>
      <c r="E9828" s="68"/>
      <c r="F9828" s="68"/>
      <c r="G9828" s="68"/>
      <c r="H9828" s="68"/>
    </row>
    <row r="9829" spans="1:8" x14ac:dyDescent="0.3">
      <c r="A9829" s="68"/>
      <c r="B9829" s="68"/>
      <c r="C9829" s="68"/>
      <c r="D9829" s="68"/>
      <c r="E9829" s="68"/>
      <c r="F9829" s="68"/>
      <c r="G9829" s="68"/>
      <c r="H9829" s="68"/>
    </row>
    <row r="9830" spans="1:8" x14ac:dyDescent="0.3">
      <c r="A9830" s="68"/>
      <c r="B9830" s="68"/>
      <c r="C9830" s="68"/>
      <c r="D9830" s="68"/>
      <c r="E9830" s="68"/>
      <c r="F9830" s="68"/>
      <c r="G9830" s="68"/>
      <c r="H9830" s="68"/>
    </row>
    <row r="9831" spans="1:8" x14ac:dyDescent="0.3">
      <c r="A9831" s="68"/>
      <c r="B9831" s="68"/>
      <c r="C9831" s="68"/>
      <c r="D9831" s="68"/>
      <c r="E9831" s="68"/>
      <c r="F9831" s="68"/>
      <c r="G9831" s="68"/>
      <c r="H9831" s="68"/>
    </row>
    <row r="9832" spans="1:8" x14ac:dyDescent="0.3">
      <c r="A9832" s="68"/>
      <c r="B9832" s="68"/>
      <c r="C9832" s="68"/>
      <c r="D9832" s="68"/>
      <c r="E9832" s="68"/>
      <c r="F9832" s="68"/>
      <c r="G9832" s="68"/>
      <c r="H9832" s="68"/>
    </row>
    <row r="9833" spans="1:8" x14ac:dyDescent="0.3">
      <c r="A9833" s="68"/>
      <c r="B9833" s="68"/>
      <c r="C9833" s="68"/>
      <c r="D9833" s="68"/>
      <c r="E9833" s="68"/>
      <c r="F9833" s="68"/>
      <c r="G9833" s="68"/>
      <c r="H9833" s="68"/>
    </row>
    <row r="9834" spans="1:8" x14ac:dyDescent="0.3">
      <c r="A9834" s="68"/>
      <c r="B9834" s="68"/>
      <c r="C9834" s="68"/>
      <c r="D9834" s="68"/>
      <c r="E9834" s="68"/>
      <c r="F9834" s="68"/>
      <c r="G9834" s="68"/>
      <c r="H9834" s="68"/>
    </row>
    <row r="9835" spans="1:8" x14ac:dyDescent="0.3">
      <c r="A9835" s="68"/>
      <c r="B9835" s="68"/>
      <c r="C9835" s="68"/>
      <c r="D9835" s="68"/>
      <c r="E9835" s="68"/>
      <c r="F9835" s="68"/>
      <c r="G9835" s="68"/>
      <c r="H9835" s="68"/>
    </row>
    <row r="9836" spans="1:8" x14ac:dyDescent="0.3">
      <c r="A9836" s="68"/>
      <c r="B9836" s="68"/>
      <c r="C9836" s="68"/>
      <c r="D9836" s="68"/>
      <c r="E9836" s="68"/>
      <c r="F9836" s="68"/>
      <c r="G9836" s="68"/>
      <c r="H9836" s="68"/>
    </row>
    <row r="9837" spans="1:8" x14ac:dyDescent="0.3">
      <c r="A9837" s="68"/>
      <c r="B9837" s="68"/>
      <c r="C9837" s="68"/>
      <c r="D9837" s="68"/>
      <c r="E9837" s="68"/>
      <c r="F9837" s="68"/>
      <c r="G9837" s="68"/>
      <c r="H9837" s="68"/>
    </row>
    <row r="9838" spans="1:8" x14ac:dyDescent="0.3">
      <c r="A9838" s="68"/>
      <c r="B9838" s="68"/>
      <c r="C9838" s="68"/>
      <c r="D9838" s="68"/>
      <c r="E9838" s="68"/>
      <c r="F9838" s="68"/>
      <c r="G9838" s="68"/>
      <c r="H9838" s="68"/>
    </row>
    <row r="9839" spans="1:8" x14ac:dyDescent="0.3">
      <c r="A9839" s="68"/>
      <c r="B9839" s="68"/>
      <c r="C9839" s="68"/>
      <c r="D9839" s="68"/>
      <c r="E9839" s="68"/>
      <c r="F9839" s="68"/>
      <c r="G9839" s="68"/>
      <c r="H9839" s="68"/>
    </row>
    <row r="9840" spans="1:8" x14ac:dyDescent="0.3">
      <c r="A9840" s="68"/>
      <c r="B9840" s="68"/>
      <c r="C9840" s="68"/>
      <c r="D9840" s="68"/>
      <c r="E9840" s="68"/>
      <c r="F9840" s="68"/>
      <c r="G9840" s="68"/>
      <c r="H9840" s="68"/>
    </row>
    <row r="9841" spans="1:8" x14ac:dyDescent="0.3">
      <c r="A9841" s="68"/>
      <c r="B9841" s="68"/>
      <c r="C9841" s="68"/>
      <c r="D9841" s="68"/>
      <c r="E9841" s="68"/>
      <c r="F9841" s="68"/>
      <c r="G9841" s="68"/>
      <c r="H9841" s="68"/>
    </row>
    <row r="9842" spans="1:8" x14ac:dyDescent="0.3">
      <c r="A9842" s="68"/>
      <c r="B9842" s="68"/>
      <c r="C9842" s="68"/>
      <c r="D9842" s="68"/>
      <c r="E9842" s="68"/>
      <c r="F9842" s="68"/>
      <c r="G9842" s="68"/>
      <c r="H9842" s="68"/>
    </row>
    <row r="9843" spans="1:8" x14ac:dyDescent="0.3">
      <c r="A9843" s="68"/>
      <c r="B9843" s="68"/>
      <c r="C9843" s="68"/>
      <c r="D9843" s="68"/>
      <c r="E9843" s="68"/>
      <c r="F9843" s="68"/>
      <c r="G9843" s="68"/>
      <c r="H9843" s="68"/>
    </row>
    <row r="9844" spans="1:8" x14ac:dyDescent="0.3">
      <c r="A9844" s="68"/>
      <c r="B9844" s="68"/>
      <c r="C9844" s="68"/>
      <c r="D9844" s="68"/>
      <c r="E9844" s="68"/>
      <c r="F9844" s="68"/>
      <c r="G9844" s="68"/>
      <c r="H9844" s="68"/>
    </row>
    <row r="9845" spans="1:8" x14ac:dyDescent="0.3">
      <c r="A9845" s="68"/>
      <c r="B9845" s="68"/>
      <c r="C9845" s="68"/>
      <c r="D9845" s="68"/>
      <c r="E9845" s="68"/>
      <c r="F9845" s="68"/>
      <c r="G9845" s="68"/>
      <c r="H9845" s="68"/>
    </row>
    <row r="9846" spans="1:8" x14ac:dyDescent="0.3">
      <c r="A9846" s="68"/>
      <c r="B9846" s="68"/>
      <c r="C9846" s="68"/>
      <c r="D9846" s="68"/>
      <c r="E9846" s="68"/>
      <c r="F9846" s="68"/>
      <c r="G9846" s="68"/>
      <c r="H9846" s="68"/>
    </row>
    <row r="9847" spans="1:8" x14ac:dyDescent="0.3">
      <c r="A9847" s="68"/>
      <c r="B9847" s="68"/>
      <c r="C9847" s="68"/>
      <c r="D9847" s="68"/>
      <c r="E9847" s="68"/>
      <c r="F9847" s="68"/>
      <c r="G9847" s="68"/>
      <c r="H9847" s="68"/>
    </row>
    <row r="9848" spans="1:8" x14ac:dyDescent="0.3">
      <c r="A9848" s="68"/>
      <c r="B9848" s="68"/>
      <c r="C9848" s="68"/>
      <c r="D9848" s="68"/>
      <c r="E9848" s="68"/>
      <c r="F9848" s="68"/>
      <c r="G9848" s="68"/>
      <c r="H9848" s="68"/>
    </row>
    <row r="9849" spans="1:8" x14ac:dyDescent="0.3">
      <c r="A9849" s="68"/>
      <c r="B9849" s="68"/>
      <c r="C9849" s="68"/>
      <c r="D9849" s="68"/>
      <c r="E9849" s="68"/>
      <c r="F9849" s="68"/>
      <c r="G9849" s="68"/>
      <c r="H9849" s="68"/>
    </row>
    <row r="9850" spans="1:8" x14ac:dyDescent="0.3">
      <c r="A9850" s="68"/>
      <c r="B9850" s="68"/>
      <c r="C9850" s="68"/>
      <c r="D9850" s="68"/>
      <c r="E9850" s="68"/>
      <c r="F9850" s="68"/>
      <c r="G9850" s="68"/>
      <c r="H9850" s="68"/>
    </row>
    <row r="9851" spans="1:8" x14ac:dyDescent="0.3">
      <c r="A9851" s="68"/>
      <c r="B9851" s="68"/>
      <c r="C9851" s="68"/>
      <c r="D9851" s="68"/>
      <c r="E9851" s="68"/>
      <c r="F9851" s="68"/>
      <c r="G9851" s="68"/>
      <c r="H9851" s="68"/>
    </row>
    <row r="9852" spans="1:8" x14ac:dyDescent="0.3">
      <c r="A9852" s="68"/>
      <c r="B9852" s="68"/>
      <c r="C9852" s="68"/>
      <c r="D9852" s="68"/>
      <c r="E9852" s="68"/>
      <c r="F9852" s="68"/>
      <c r="G9852" s="68"/>
      <c r="H9852" s="68"/>
    </row>
    <row r="9853" spans="1:8" x14ac:dyDescent="0.3">
      <c r="A9853" s="68"/>
      <c r="B9853" s="68"/>
      <c r="C9853" s="68"/>
      <c r="D9853" s="68"/>
      <c r="E9853" s="68"/>
      <c r="F9853" s="68"/>
      <c r="G9853" s="68"/>
      <c r="H9853" s="68"/>
    </row>
    <row r="9854" spans="1:8" x14ac:dyDescent="0.3">
      <c r="A9854" s="68"/>
      <c r="B9854" s="68"/>
      <c r="C9854" s="68"/>
      <c r="D9854" s="68"/>
      <c r="E9854" s="68"/>
      <c r="F9854" s="68"/>
      <c r="G9854" s="68"/>
      <c r="H9854" s="68"/>
    </row>
    <row r="9855" spans="1:8" x14ac:dyDescent="0.3">
      <c r="A9855" s="68"/>
      <c r="B9855" s="68"/>
      <c r="C9855" s="68"/>
      <c r="D9855" s="68"/>
      <c r="E9855" s="68"/>
      <c r="F9855" s="68"/>
      <c r="G9855" s="68"/>
      <c r="H9855" s="68"/>
    </row>
    <row r="9856" spans="1:8" x14ac:dyDescent="0.3">
      <c r="A9856" s="68"/>
      <c r="B9856" s="68"/>
      <c r="C9856" s="68"/>
      <c r="D9856" s="68"/>
      <c r="E9856" s="68"/>
      <c r="F9856" s="68"/>
      <c r="G9856" s="68"/>
      <c r="H9856" s="68"/>
    </row>
    <row r="9857" spans="1:8" x14ac:dyDescent="0.3">
      <c r="A9857" s="68"/>
      <c r="B9857" s="68"/>
      <c r="C9857" s="68"/>
      <c r="D9857" s="68"/>
      <c r="E9857" s="68"/>
      <c r="F9857" s="68"/>
      <c r="G9857" s="68"/>
      <c r="H9857" s="68"/>
    </row>
    <row r="9858" spans="1:8" x14ac:dyDescent="0.3">
      <c r="A9858" s="68"/>
      <c r="B9858" s="68"/>
      <c r="C9858" s="68"/>
      <c r="D9858" s="68"/>
      <c r="E9858" s="68"/>
      <c r="F9858" s="68"/>
      <c r="G9858" s="68"/>
      <c r="H9858" s="68"/>
    </row>
    <row r="9859" spans="1:8" x14ac:dyDescent="0.3">
      <c r="A9859" s="68"/>
      <c r="B9859" s="68"/>
      <c r="C9859" s="68"/>
      <c r="D9859" s="68"/>
      <c r="E9859" s="68"/>
      <c r="F9859" s="68"/>
      <c r="G9859" s="68"/>
      <c r="H9859" s="68"/>
    </row>
    <row r="9860" spans="1:8" x14ac:dyDescent="0.3">
      <c r="A9860" s="68"/>
      <c r="B9860" s="68"/>
      <c r="C9860" s="68"/>
      <c r="D9860" s="68"/>
      <c r="E9860" s="68"/>
      <c r="F9860" s="68"/>
      <c r="G9860" s="68"/>
      <c r="H9860" s="68"/>
    </row>
    <row r="9861" spans="1:8" x14ac:dyDescent="0.3">
      <c r="A9861" s="68"/>
      <c r="B9861" s="68"/>
      <c r="C9861" s="68"/>
      <c r="D9861" s="68"/>
      <c r="E9861" s="68"/>
      <c r="F9861" s="68"/>
      <c r="G9861" s="68"/>
      <c r="H9861" s="68"/>
    </row>
    <row r="9862" spans="1:8" x14ac:dyDescent="0.3">
      <c r="A9862" s="68"/>
      <c r="B9862" s="68"/>
      <c r="C9862" s="68"/>
      <c r="D9862" s="68"/>
      <c r="E9862" s="68"/>
      <c r="F9862" s="68"/>
      <c r="G9862" s="68"/>
      <c r="H9862" s="68"/>
    </row>
    <row r="9863" spans="1:8" x14ac:dyDescent="0.3">
      <c r="A9863" s="68"/>
      <c r="B9863" s="68"/>
      <c r="C9863" s="68"/>
      <c r="D9863" s="68"/>
      <c r="E9863" s="68"/>
      <c r="F9863" s="68"/>
      <c r="G9863" s="68"/>
      <c r="H9863" s="68"/>
    </row>
    <row r="9864" spans="1:8" x14ac:dyDescent="0.3">
      <c r="A9864" s="68"/>
      <c r="B9864" s="68"/>
      <c r="C9864" s="68"/>
      <c r="D9864" s="68"/>
      <c r="E9864" s="68"/>
      <c r="F9864" s="68"/>
      <c r="G9864" s="68"/>
      <c r="H9864" s="68"/>
    </row>
    <row r="9865" spans="1:8" x14ac:dyDescent="0.3">
      <c r="A9865" s="68"/>
      <c r="B9865" s="68"/>
      <c r="C9865" s="68"/>
      <c r="D9865" s="68"/>
      <c r="E9865" s="68"/>
      <c r="F9865" s="68"/>
      <c r="G9865" s="68"/>
      <c r="H9865" s="68"/>
    </row>
    <row r="9866" spans="1:8" x14ac:dyDescent="0.3">
      <c r="A9866" s="68"/>
      <c r="B9866" s="68"/>
      <c r="C9866" s="68"/>
      <c r="D9866" s="68"/>
      <c r="E9866" s="68"/>
      <c r="F9866" s="68"/>
      <c r="G9866" s="68"/>
      <c r="H9866" s="68"/>
    </row>
    <row r="9867" spans="1:8" x14ac:dyDescent="0.3">
      <c r="A9867" s="68"/>
      <c r="B9867" s="68"/>
      <c r="C9867" s="68"/>
      <c r="D9867" s="68"/>
      <c r="E9867" s="68"/>
      <c r="F9867" s="68"/>
      <c r="G9867" s="68"/>
      <c r="H9867" s="68"/>
    </row>
    <row r="9868" spans="1:8" x14ac:dyDescent="0.3">
      <c r="A9868" s="68"/>
      <c r="B9868" s="68"/>
      <c r="C9868" s="68"/>
      <c r="D9868" s="68"/>
      <c r="E9868" s="68"/>
      <c r="F9868" s="68"/>
      <c r="G9868" s="68"/>
      <c r="H9868" s="68"/>
    </row>
    <row r="9869" spans="1:8" x14ac:dyDescent="0.3">
      <c r="A9869" s="68"/>
      <c r="B9869" s="68"/>
      <c r="C9869" s="68"/>
      <c r="D9869" s="68"/>
      <c r="E9869" s="68"/>
      <c r="F9869" s="68"/>
      <c r="G9869" s="68"/>
      <c r="H9869" s="68"/>
    </row>
    <row r="9870" spans="1:8" x14ac:dyDescent="0.3">
      <c r="A9870" s="68"/>
      <c r="B9870" s="68"/>
      <c r="C9870" s="68"/>
      <c r="D9870" s="68"/>
      <c r="E9870" s="68"/>
      <c r="F9870" s="68"/>
      <c r="G9870" s="68"/>
      <c r="H9870" s="68"/>
    </row>
    <row r="9871" spans="1:8" x14ac:dyDescent="0.3">
      <c r="A9871" s="68"/>
      <c r="B9871" s="68"/>
      <c r="C9871" s="68"/>
      <c r="D9871" s="68"/>
      <c r="E9871" s="68"/>
      <c r="F9871" s="68"/>
      <c r="G9871" s="68"/>
      <c r="H9871" s="68"/>
    </row>
    <row r="9872" spans="1:8" x14ac:dyDescent="0.3">
      <c r="A9872" s="68"/>
      <c r="B9872" s="68"/>
      <c r="C9872" s="68"/>
      <c r="D9872" s="68"/>
      <c r="E9872" s="68"/>
      <c r="F9872" s="68"/>
      <c r="G9872" s="68"/>
      <c r="H9872" s="68"/>
    </row>
    <row r="9873" spans="1:8" x14ac:dyDescent="0.3">
      <c r="A9873" s="68"/>
      <c r="B9873" s="68"/>
      <c r="C9873" s="68"/>
      <c r="D9873" s="68"/>
      <c r="E9873" s="68"/>
      <c r="F9873" s="68"/>
      <c r="G9873" s="68"/>
      <c r="H9873" s="68"/>
    </row>
    <row r="9874" spans="1:8" x14ac:dyDescent="0.3">
      <c r="A9874" s="68"/>
      <c r="B9874" s="68"/>
      <c r="C9874" s="68"/>
      <c r="D9874" s="68"/>
      <c r="E9874" s="68"/>
      <c r="F9874" s="68"/>
      <c r="G9874" s="68"/>
      <c r="H9874" s="68"/>
    </row>
    <row r="9875" spans="1:8" x14ac:dyDescent="0.3">
      <c r="A9875" s="68"/>
      <c r="B9875" s="68"/>
      <c r="C9875" s="68"/>
      <c r="D9875" s="68"/>
      <c r="E9875" s="68"/>
      <c r="F9875" s="68"/>
      <c r="G9875" s="68"/>
      <c r="H9875" s="68"/>
    </row>
    <row r="9876" spans="1:8" x14ac:dyDescent="0.3">
      <c r="A9876" s="68"/>
      <c r="B9876" s="68"/>
      <c r="C9876" s="68"/>
      <c r="D9876" s="68"/>
      <c r="E9876" s="68"/>
      <c r="F9876" s="68"/>
      <c r="G9876" s="68"/>
      <c r="H9876" s="68"/>
    </row>
    <row r="9877" spans="1:8" x14ac:dyDescent="0.3">
      <c r="A9877" s="68"/>
      <c r="B9877" s="68"/>
      <c r="C9877" s="68"/>
      <c r="D9877" s="68"/>
      <c r="E9877" s="68"/>
      <c r="F9877" s="68"/>
      <c r="G9877" s="68"/>
      <c r="H9877" s="68"/>
    </row>
    <row r="9878" spans="1:8" x14ac:dyDescent="0.3">
      <c r="A9878" s="68"/>
      <c r="B9878" s="68"/>
      <c r="C9878" s="68"/>
      <c r="D9878" s="68"/>
      <c r="E9878" s="68"/>
      <c r="F9878" s="68"/>
      <c r="G9878" s="68"/>
      <c r="H9878" s="68"/>
    </row>
    <row r="9879" spans="1:8" x14ac:dyDescent="0.3">
      <c r="A9879" s="68"/>
      <c r="B9879" s="68"/>
      <c r="C9879" s="68"/>
      <c r="D9879" s="68"/>
      <c r="E9879" s="68"/>
      <c r="F9879" s="68"/>
      <c r="G9879" s="68"/>
      <c r="H9879" s="68"/>
    </row>
    <row r="9880" spans="1:8" x14ac:dyDescent="0.3">
      <c r="A9880" s="68"/>
      <c r="B9880" s="68"/>
      <c r="C9880" s="68"/>
      <c r="D9880" s="68"/>
      <c r="E9880" s="68"/>
      <c r="F9880" s="68"/>
      <c r="G9880" s="68"/>
      <c r="H9880" s="68"/>
    </row>
    <row r="9881" spans="1:8" x14ac:dyDescent="0.3">
      <c r="A9881" s="68"/>
      <c r="B9881" s="68"/>
      <c r="C9881" s="68"/>
      <c r="D9881" s="68"/>
      <c r="E9881" s="68"/>
      <c r="F9881" s="68"/>
      <c r="G9881" s="68"/>
      <c r="H9881" s="68"/>
    </row>
    <row r="9882" spans="1:8" x14ac:dyDescent="0.3">
      <c r="A9882" s="68"/>
      <c r="B9882" s="68"/>
      <c r="C9882" s="68"/>
      <c r="D9882" s="68"/>
      <c r="E9882" s="68"/>
      <c r="F9882" s="68"/>
      <c r="G9882" s="68"/>
      <c r="H9882" s="68"/>
    </row>
    <row r="9883" spans="1:8" x14ac:dyDescent="0.3">
      <c r="A9883" s="68"/>
      <c r="B9883" s="68"/>
      <c r="C9883" s="68"/>
      <c r="D9883" s="68"/>
      <c r="E9883" s="68"/>
      <c r="F9883" s="68"/>
      <c r="G9883" s="68"/>
      <c r="H9883" s="68"/>
    </row>
    <row r="9884" spans="1:8" x14ac:dyDescent="0.3">
      <c r="A9884" s="68"/>
      <c r="B9884" s="68"/>
      <c r="C9884" s="68"/>
      <c r="D9884" s="68"/>
      <c r="E9884" s="68"/>
      <c r="F9884" s="68"/>
      <c r="G9884" s="68"/>
      <c r="H9884" s="68"/>
    </row>
    <row r="9885" spans="1:8" x14ac:dyDescent="0.3">
      <c r="A9885" s="68"/>
      <c r="B9885" s="68"/>
      <c r="C9885" s="68"/>
      <c r="D9885" s="68"/>
      <c r="E9885" s="68"/>
      <c r="F9885" s="68"/>
      <c r="G9885" s="68"/>
      <c r="H9885" s="68"/>
    </row>
    <row r="9886" spans="1:8" x14ac:dyDescent="0.3">
      <c r="A9886" s="68"/>
      <c r="B9886" s="68"/>
      <c r="C9886" s="68"/>
      <c r="D9886" s="68"/>
      <c r="E9886" s="68"/>
      <c r="F9886" s="68"/>
      <c r="G9886" s="68"/>
      <c r="H9886" s="68"/>
    </row>
    <row r="9887" spans="1:8" x14ac:dyDescent="0.3">
      <c r="A9887" s="68"/>
      <c r="B9887" s="68"/>
      <c r="C9887" s="68"/>
      <c r="D9887" s="68"/>
      <c r="E9887" s="68"/>
      <c r="F9887" s="68"/>
      <c r="G9887" s="68"/>
      <c r="H9887" s="68"/>
    </row>
    <row r="9888" spans="1:8" x14ac:dyDescent="0.3">
      <c r="A9888" s="68"/>
      <c r="B9888" s="68"/>
      <c r="C9888" s="68"/>
      <c r="D9888" s="68"/>
      <c r="E9888" s="68"/>
      <c r="F9888" s="68"/>
      <c r="G9888" s="68"/>
      <c r="H9888" s="68"/>
    </row>
    <row r="9889" spans="1:8" x14ac:dyDescent="0.3">
      <c r="A9889" s="68"/>
      <c r="B9889" s="68"/>
      <c r="C9889" s="68"/>
      <c r="D9889" s="68"/>
      <c r="E9889" s="68"/>
      <c r="F9889" s="68"/>
      <c r="G9889" s="68"/>
      <c r="H9889" s="68"/>
    </row>
    <row r="9890" spans="1:8" x14ac:dyDescent="0.3">
      <c r="A9890" s="68"/>
      <c r="B9890" s="68"/>
      <c r="C9890" s="68"/>
      <c r="D9890" s="68"/>
      <c r="E9890" s="68"/>
      <c r="F9890" s="68"/>
      <c r="G9890" s="68"/>
      <c r="H9890" s="68"/>
    </row>
    <row r="9891" spans="1:8" x14ac:dyDescent="0.3">
      <c r="A9891" s="68"/>
      <c r="B9891" s="68"/>
      <c r="C9891" s="68"/>
      <c r="D9891" s="68"/>
      <c r="E9891" s="68"/>
      <c r="F9891" s="68"/>
      <c r="G9891" s="68"/>
      <c r="H9891" s="68"/>
    </row>
    <row r="9892" spans="1:8" x14ac:dyDescent="0.3">
      <c r="A9892" s="68"/>
      <c r="B9892" s="68"/>
      <c r="C9892" s="68"/>
      <c r="D9892" s="68"/>
      <c r="E9892" s="68"/>
      <c r="F9892" s="68"/>
      <c r="G9892" s="68"/>
      <c r="H9892" s="68"/>
    </row>
    <row r="9893" spans="1:8" x14ac:dyDescent="0.3">
      <c r="A9893" s="68"/>
      <c r="B9893" s="68"/>
      <c r="C9893" s="68"/>
      <c r="D9893" s="68"/>
      <c r="E9893" s="68"/>
      <c r="F9893" s="68"/>
      <c r="G9893" s="68"/>
      <c r="H9893" s="68"/>
    </row>
    <row r="9894" spans="1:8" x14ac:dyDescent="0.3">
      <c r="A9894" s="68"/>
      <c r="B9894" s="68"/>
      <c r="C9894" s="68"/>
      <c r="D9894" s="68"/>
      <c r="E9894" s="68"/>
      <c r="F9894" s="68"/>
      <c r="G9894" s="68"/>
      <c r="H9894" s="68"/>
    </row>
    <row r="9895" spans="1:8" x14ac:dyDescent="0.3">
      <c r="A9895" s="68"/>
      <c r="B9895" s="68"/>
      <c r="C9895" s="68"/>
      <c r="D9895" s="68"/>
      <c r="E9895" s="68"/>
      <c r="F9895" s="68"/>
      <c r="G9895" s="68"/>
      <c r="H9895" s="68"/>
    </row>
    <row r="9896" spans="1:8" x14ac:dyDescent="0.3">
      <c r="A9896" s="68"/>
      <c r="B9896" s="68"/>
      <c r="C9896" s="68"/>
      <c r="D9896" s="68"/>
      <c r="E9896" s="68"/>
      <c r="F9896" s="68"/>
      <c r="G9896" s="68"/>
      <c r="H9896" s="68"/>
    </row>
    <row r="9897" spans="1:8" x14ac:dyDescent="0.3">
      <c r="A9897" s="68"/>
      <c r="B9897" s="68"/>
      <c r="C9897" s="68"/>
      <c r="D9897" s="68"/>
      <c r="E9897" s="68"/>
      <c r="F9897" s="68"/>
      <c r="G9897" s="68"/>
      <c r="H9897" s="68"/>
    </row>
    <row r="9898" spans="1:8" x14ac:dyDescent="0.3">
      <c r="A9898" s="68"/>
      <c r="B9898" s="68"/>
      <c r="C9898" s="68"/>
      <c r="D9898" s="68"/>
      <c r="E9898" s="68"/>
      <c r="F9898" s="68"/>
      <c r="G9898" s="68"/>
      <c r="H9898" s="68"/>
    </row>
    <row r="9899" spans="1:8" x14ac:dyDescent="0.3">
      <c r="A9899" s="68"/>
      <c r="B9899" s="68"/>
      <c r="C9899" s="68"/>
      <c r="D9899" s="68"/>
      <c r="E9899" s="68"/>
      <c r="F9899" s="68"/>
      <c r="G9899" s="68"/>
      <c r="H9899" s="68"/>
    </row>
    <row r="9900" spans="1:8" x14ac:dyDescent="0.3">
      <c r="A9900" s="68"/>
      <c r="B9900" s="68"/>
      <c r="C9900" s="68"/>
      <c r="D9900" s="68"/>
      <c r="E9900" s="68"/>
      <c r="F9900" s="68"/>
      <c r="G9900" s="68"/>
      <c r="H9900" s="68"/>
    </row>
    <row r="9901" spans="1:8" x14ac:dyDescent="0.3">
      <c r="A9901" s="68"/>
      <c r="B9901" s="68"/>
      <c r="C9901" s="68"/>
      <c r="D9901" s="68"/>
      <c r="E9901" s="68"/>
      <c r="F9901" s="68"/>
      <c r="G9901" s="68"/>
      <c r="H9901" s="68"/>
    </row>
    <row r="9902" spans="1:8" x14ac:dyDescent="0.3">
      <c r="A9902" s="68"/>
      <c r="B9902" s="68"/>
      <c r="C9902" s="68"/>
      <c r="D9902" s="68"/>
      <c r="E9902" s="68"/>
      <c r="F9902" s="68"/>
      <c r="G9902" s="68"/>
      <c r="H9902" s="68"/>
    </row>
    <row r="9903" spans="1:8" x14ac:dyDescent="0.3">
      <c r="A9903" s="68"/>
      <c r="B9903" s="68"/>
      <c r="C9903" s="68"/>
      <c r="D9903" s="68"/>
      <c r="E9903" s="68"/>
      <c r="F9903" s="68"/>
      <c r="G9903" s="68"/>
      <c r="H9903" s="68"/>
    </row>
    <row r="9904" spans="1:8" x14ac:dyDescent="0.3">
      <c r="A9904" s="68"/>
      <c r="B9904" s="68"/>
      <c r="C9904" s="68"/>
      <c r="D9904" s="68"/>
      <c r="E9904" s="68"/>
      <c r="F9904" s="68"/>
      <c r="G9904" s="68"/>
      <c r="H9904" s="68"/>
    </row>
    <row r="9905" spans="1:8" x14ac:dyDescent="0.3">
      <c r="A9905" s="68"/>
      <c r="B9905" s="68"/>
      <c r="C9905" s="68"/>
      <c r="D9905" s="68"/>
      <c r="E9905" s="68"/>
      <c r="F9905" s="68"/>
      <c r="G9905" s="68"/>
      <c r="H9905" s="68"/>
    </row>
    <row r="9906" spans="1:8" x14ac:dyDescent="0.3">
      <c r="A9906" s="68"/>
      <c r="B9906" s="68"/>
      <c r="C9906" s="68"/>
      <c r="D9906" s="68"/>
      <c r="E9906" s="68"/>
      <c r="F9906" s="68"/>
      <c r="G9906" s="68"/>
      <c r="H9906" s="68"/>
    </row>
    <row r="9907" spans="1:8" x14ac:dyDescent="0.3">
      <c r="A9907" s="68"/>
      <c r="B9907" s="68"/>
      <c r="C9907" s="68"/>
      <c r="D9907" s="68"/>
      <c r="E9907" s="68"/>
      <c r="F9907" s="68"/>
      <c r="G9907" s="68"/>
      <c r="H9907" s="68"/>
    </row>
    <row r="9908" spans="1:8" x14ac:dyDescent="0.3">
      <c r="A9908" s="68"/>
      <c r="B9908" s="68"/>
      <c r="C9908" s="68"/>
      <c r="D9908" s="68"/>
      <c r="E9908" s="68"/>
      <c r="F9908" s="68"/>
      <c r="G9908" s="68"/>
      <c r="H9908" s="68"/>
    </row>
    <row r="9909" spans="1:8" x14ac:dyDescent="0.3">
      <c r="A9909" s="68"/>
      <c r="B9909" s="68"/>
      <c r="C9909" s="68"/>
      <c r="D9909" s="68"/>
      <c r="E9909" s="68"/>
      <c r="F9909" s="68"/>
      <c r="G9909" s="68"/>
      <c r="H9909" s="68"/>
    </row>
    <row r="9910" spans="1:8" x14ac:dyDescent="0.3">
      <c r="A9910" s="68"/>
      <c r="B9910" s="68"/>
      <c r="C9910" s="68"/>
      <c r="D9910" s="68"/>
      <c r="E9910" s="68"/>
      <c r="F9910" s="68"/>
      <c r="G9910" s="68"/>
      <c r="H9910" s="68"/>
    </row>
    <row r="9911" spans="1:8" x14ac:dyDescent="0.3">
      <c r="A9911" s="68"/>
      <c r="B9911" s="68"/>
      <c r="C9911" s="68"/>
      <c r="D9911" s="68"/>
      <c r="E9911" s="68"/>
      <c r="F9911" s="68"/>
      <c r="G9911" s="68"/>
      <c r="H9911" s="68"/>
    </row>
    <row r="9912" spans="1:8" x14ac:dyDescent="0.3">
      <c r="A9912" s="68"/>
      <c r="B9912" s="68"/>
      <c r="C9912" s="68"/>
      <c r="D9912" s="68"/>
      <c r="E9912" s="68"/>
      <c r="F9912" s="68"/>
      <c r="G9912" s="68"/>
      <c r="H9912" s="68"/>
    </row>
    <row r="9913" spans="1:8" x14ac:dyDescent="0.3">
      <c r="A9913" s="68"/>
      <c r="B9913" s="68"/>
      <c r="C9913" s="68"/>
      <c r="D9913" s="68"/>
      <c r="E9913" s="68"/>
      <c r="F9913" s="68"/>
      <c r="G9913" s="68"/>
      <c r="H9913" s="68"/>
    </row>
    <row r="9914" spans="1:8" x14ac:dyDescent="0.3">
      <c r="A9914" s="68"/>
      <c r="B9914" s="68"/>
      <c r="C9914" s="68"/>
      <c r="D9914" s="68"/>
      <c r="E9914" s="68"/>
      <c r="F9914" s="68"/>
      <c r="G9914" s="68"/>
      <c r="H9914" s="68"/>
    </row>
    <row r="9915" spans="1:8" x14ac:dyDescent="0.3">
      <c r="A9915" s="68"/>
      <c r="B9915" s="68"/>
      <c r="C9915" s="68"/>
      <c r="D9915" s="68"/>
      <c r="E9915" s="68"/>
      <c r="F9915" s="68"/>
      <c r="G9915" s="68"/>
      <c r="H9915" s="68"/>
    </row>
    <row r="9916" spans="1:8" x14ac:dyDescent="0.3">
      <c r="A9916" s="68"/>
      <c r="B9916" s="68"/>
      <c r="C9916" s="68"/>
      <c r="D9916" s="68"/>
      <c r="E9916" s="68"/>
      <c r="F9916" s="68"/>
      <c r="G9916" s="68"/>
      <c r="H9916" s="68"/>
    </row>
    <row r="9917" spans="1:8" x14ac:dyDescent="0.3">
      <c r="A9917" s="68"/>
      <c r="B9917" s="68"/>
      <c r="C9917" s="68"/>
      <c r="D9917" s="68"/>
      <c r="E9917" s="68"/>
      <c r="F9917" s="68"/>
      <c r="G9917" s="68"/>
      <c r="H9917" s="68"/>
    </row>
    <row r="9918" spans="1:8" x14ac:dyDescent="0.3">
      <c r="A9918" s="68"/>
      <c r="B9918" s="68"/>
      <c r="C9918" s="68"/>
      <c r="D9918" s="68"/>
      <c r="E9918" s="68"/>
      <c r="F9918" s="68"/>
      <c r="G9918" s="68"/>
      <c r="H9918" s="68"/>
    </row>
    <row r="9919" spans="1:8" x14ac:dyDescent="0.3">
      <c r="A9919" s="68"/>
      <c r="B9919" s="68"/>
      <c r="C9919" s="68"/>
      <c r="D9919" s="68"/>
      <c r="E9919" s="68"/>
      <c r="F9919" s="68"/>
      <c r="G9919" s="68"/>
      <c r="H9919" s="68"/>
    </row>
    <row r="9920" spans="1:8" x14ac:dyDescent="0.3">
      <c r="A9920" s="68"/>
      <c r="B9920" s="68"/>
      <c r="C9920" s="68"/>
      <c r="D9920" s="68"/>
      <c r="E9920" s="68"/>
      <c r="F9920" s="68"/>
      <c r="G9920" s="68"/>
      <c r="H9920" s="68"/>
    </row>
    <row r="9921" spans="1:8" x14ac:dyDescent="0.3">
      <c r="A9921" s="68"/>
      <c r="B9921" s="68"/>
      <c r="C9921" s="68"/>
      <c r="D9921" s="68"/>
      <c r="E9921" s="68"/>
      <c r="F9921" s="68"/>
      <c r="G9921" s="68"/>
      <c r="H9921" s="68"/>
    </row>
    <row r="9922" spans="1:8" x14ac:dyDescent="0.3">
      <c r="A9922" s="68"/>
      <c r="B9922" s="68"/>
      <c r="C9922" s="68"/>
      <c r="D9922" s="68"/>
      <c r="E9922" s="68"/>
      <c r="F9922" s="68"/>
      <c r="G9922" s="68"/>
      <c r="H9922" s="68"/>
    </row>
    <row r="9923" spans="1:8" x14ac:dyDescent="0.3">
      <c r="A9923" s="68"/>
      <c r="B9923" s="68"/>
      <c r="C9923" s="68"/>
      <c r="D9923" s="68"/>
      <c r="E9923" s="68"/>
      <c r="F9923" s="68"/>
      <c r="G9923" s="68"/>
      <c r="H9923" s="68"/>
    </row>
    <row r="9924" spans="1:8" x14ac:dyDescent="0.3">
      <c r="A9924" s="68"/>
      <c r="B9924" s="68"/>
      <c r="C9924" s="68"/>
      <c r="D9924" s="68"/>
      <c r="E9924" s="68"/>
      <c r="F9924" s="68"/>
      <c r="G9924" s="68"/>
      <c r="H9924" s="68"/>
    </row>
    <row r="9925" spans="1:8" x14ac:dyDescent="0.3">
      <c r="A9925" s="68"/>
      <c r="B9925" s="68"/>
      <c r="C9925" s="68"/>
      <c r="D9925" s="68"/>
      <c r="E9925" s="68"/>
      <c r="F9925" s="68"/>
      <c r="G9925" s="68"/>
      <c r="H9925" s="68"/>
    </row>
    <row r="9926" spans="1:8" x14ac:dyDescent="0.3">
      <c r="A9926" s="68"/>
      <c r="B9926" s="68"/>
      <c r="C9926" s="68"/>
      <c r="D9926" s="68"/>
      <c r="E9926" s="68"/>
      <c r="F9926" s="68"/>
      <c r="G9926" s="68"/>
      <c r="H9926" s="68"/>
    </row>
    <row r="9927" spans="1:8" x14ac:dyDescent="0.3">
      <c r="A9927" s="68"/>
      <c r="B9927" s="68"/>
      <c r="C9927" s="68"/>
      <c r="D9927" s="68"/>
      <c r="E9927" s="68"/>
      <c r="F9927" s="68"/>
      <c r="G9927" s="68"/>
      <c r="H9927" s="68"/>
    </row>
    <row r="9928" spans="1:8" x14ac:dyDescent="0.3">
      <c r="A9928" s="68"/>
      <c r="B9928" s="68"/>
      <c r="C9928" s="68"/>
      <c r="D9928" s="68"/>
      <c r="E9928" s="68"/>
      <c r="F9928" s="68"/>
      <c r="G9928" s="68"/>
      <c r="H9928" s="68"/>
    </row>
    <row r="9929" spans="1:8" x14ac:dyDescent="0.3">
      <c r="A9929" s="68"/>
      <c r="B9929" s="68"/>
      <c r="C9929" s="68"/>
      <c r="D9929" s="68"/>
      <c r="E9929" s="68"/>
      <c r="F9929" s="68"/>
      <c r="G9929" s="68"/>
      <c r="H9929" s="68"/>
    </row>
    <row r="9930" spans="1:8" x14ac:dyDescent="0.3">
      <c r="A9930" s="68"/>
      <c r="B9930" s="68"/>
      <c r="C9930" s="68"/>
      <c r="D9930" s="68"/>
      <c r="E9930" s="68"/>
      <c r="F9930" s="68"/>
      <c r="G9930" s="68"/>
      <c r="H9930" s="68"/>
    </row>
    <row r="9931" spans="1:8" x14ac:dyDescent="0.3">
      <c r="A9931" s="68"/>
      <c r="B9931" s="68"/>
      <c r="C9931" s="68"/>
      <c r="D9931" s="68"/>
      <c r="E9931" s="68"/>
      <c r="F9931" s="68"/>
      <c r="G9931" s="68"/>
      <c r="H9931" s="68"/>
    </row>
    <row r="9932" spans="1:8" x14ac:dyDescent="0.3">
      <c r="A9932" s="68"/>
      <c r="B9932" s="68"/>
      <c r="C9932" s="68"/>
      <c r="D9932" s="68"/>
      <c r="E9932" s="68"/>
      <c r="F9932" s="68"/>
      <c r="G9932" s="68"/>
      <c r="H9932" s="68"/>
    </row>
    <row r="9933" spans="1:8" x14ac:dyDescent="0.3">
      <c r="A9933" s="68"/>
      <c r="B9933" s="68"/>
      <c r="C9933" s="68"/>
      <c r="D9933" s="68"/>
      <c r="E9933" s="68"/>
      <c r="F9933" s="68"/>
      <c r="G9933" s="68"/>
      <c r="H9933" s="68"/>
    </row>
    <row r="9934" spans="1:8" x14ac:dyDescent="0.3">
      <c r="A9934" s="68"/>
      <c r="B9934" s="68"/>
      <c r="C9934" s="68"/>
      <c r="D9934" s="68"/>
      <c r="E9934" s="68"/>
      <c r="F9934" s="68"/>
      <c r="G9934" s="68"/>
      <c r="H9934" s="68"/>
    </row>
    <row r="9935" spans="1:8" x14ac:dyDescent="0.3">
      <c r="A9935" s="68"/>
      <c r="B9935" s="68"/>
      <c r="C9935" s="68"/>
      <c r="D9935" s="68"/>
      <c r="E9935" s="68"/>
      <c r="F9935" s="68"/>
      <c r="G9935" s="68"/>
      <c r="H9935" s="68"/>
    </row>
    <row r="9936" spans="1:8" x14ac:dyDescent="0.3">
      <c r="A9936" s="68"/>
      <c r="B9936" s="68"/>
      <c r="C9936" s="68"/>
      <c r="D9936" s="68"/>
      <c r="E9936" s="68"/>
      <c r="F9936" s="68"/>
      <c r="G9936" s="68"/>
      <c r="H9936" s="68"/>
    </row>
    <row r="9937" spans="1:8" x14ac:dyDescent="0.3">
      <c r="A9937" s="68"/>
      <c r="B9937" s="68"/>
      <c r="C9937" s="68"/>
      <c r="D9937" s="68"/>
      <c r="E9937" s="68"/>
      <c r="F9937" s="68"/>
      <c r="G9937" s="68"/>
      <c r="H9937" s="68"/>
    </row>
    <row r="9938" spans="1:8" x14ac:dyDescent="0.3">
      <c r="A9938" s="68"/>
      <c r="B9938" s="68"/>
      <c r="C9938" s="68"/>
      <c r="D9938" s="68"/>
      <c r="E9938" s="68"/>
      <c r="F9938" s="68"/>
      <c r="G9938" s="68"/>
      <c r="H9938" s="68"/>
    </row>
    <row r="9939" spans="1:8" x14ac:dyDescent="0.3">
      <c r="A9939" s="68"/>
      <c r="B9939" s="68"/>
      <c r="C9939" s="68"/>
      <c r="D9939" s="68"/>
      <c r="E9939" s="68"/>
      <c r="F9939" s="68"/>
      <c r="G9939" s="68"/>
      <c r="H9939" s="68"/>
    </row>
    <row r="9940" spans="1:8" x14ac:dyDescent="0.3">
      <c r="A9940" s="68"/>
      <c r="B9940" s="68"/>
      <c r="C9940" s="68"/>
      <c r="D9940" s="68"/>
      <c r="E9940" s="68"/>
      <c r="F9940" s="68"/>
      <c r="G9940" s="68"/>
      <c r="H9940" s="68"/>
    </row>
    <row r="9941" spans="1:8" x14ac:dyDescent="0.3">
      <c r="A9941" s="68"/>
      <c r="B9941" s="68"/>
      <c r="C9941" s="68"/>
      <c r="D9941" s="68"/>
      <c r="E9941" s="68"/>
      <c r="F9941" s="68"/>
      <c r="G9941" s="68"/>
      <c r="H9941" s="68"/>
    </row>
    <row r="9942" spans="1:8" x14ac:dyDescent="0.3">
      <c r="A9942" s="68"/>
      <c r="B9942" s="68"/>
      <c r="C9942" s="68"/>
      <c r="D9942" s="68"/>
      <c r="E9942" s="68"/>
      <c r="F9942" s="68"/>
      <c r="G9942" s="68"/>
      <c r="H9942" s="68"/>
    </row>
    <row r="9943" spans="1:8" x14ac:dyDescent="0.3">
      <c r="A9943" s="68"/>
      <c r="B9943" s="68"/>
      <c r="C9943" s="68"/>
      <c r="D9943" s="68"/>
      <c r="E9943" s="68"/>
      <c r="F9943" s="68"/>
      <c r="G9943" s="68"/>
      <c r="H9943" s="68"/>
    </row>
    <row r="9944" spans="1:8" x14ac:dyDescent="0.3">
      <c r="A9944" s="68"/>
      <c r="B9944" s="68"/>
      <c r="C9944" s="68"/>
      <c r="D9944" s="68"/>
      <c r="E9944" s="68"/>
      <c r="F9944" s="68"/>
      <c r="G9944" s="68"/>
      <c r="H9944" s="68"/>
    </row>
    <row r="9945" spans="1:8" x14ac:dyDescent="0.3">
      <c r="A9945" s="68"/>
      <c r="B9945" s="68"/>
      <c r="C9945" s="68"/>
      <c r="D9945" s="68"/>
      <c r="E9945" s="68"/>
      <c r="F9945" s="68"/>
      <c r="G9945" s="68"/>
      <c r="H9945" s="68"/>
    </row>
    <row r="9946" spans="1:8" x14ac:dyDescent="0.3">
      <c r="A9946" s="68"/>
      <c r="B9946" s="68"/>
      <c r="C9946" s="68"/>
      <c r="D9946" s="68"/>
      <c r="E9946" s="68"/>
      <c r="F9946" s="68"/>
      <c r="G9946" s="68"/>
      <c r="H9946" s="68"/>
    </row>
    <row r="9947" spans="1:8" x14ac:dyDescent="0.3">
      <c r="A9947" s="68"/>
      <c r="B9947" s="68"/>
      <c r="C9947" s="68"/>
      <c r="D9947" s="68"/>
      <c r="E9947" s="68"/>
      <c r="F9947" s="68"/>
      <c r="G9947" s="68"/>
      <c r="H9947" s="68"/>
    </row>
    <row r="9948" spans="1:8" x14ac:dyDescent="0.3">
      <c r="A9948" s="68"/>
      <c r="B9948" s="68"/>
      <c r="C9948" s="68"/>
      <c r="D9948" s="68"/>
      <c r="E9948" s="68"/>
      <c r="F9948" s="68"/>
      <c r="G9948" s="68"/>
      <c r="H9948" s="68"/>
    </row>
    <row r="9949" spans="1:8" x14ac:dyDescent="0.3">
      <c r="A9949" s="68"/>
      <c r="B9949" s="68"/>
      <c r="C9949" s="68"/>
      <c r="D9949" s="68"/>
      <c r="E9949" s="68"/>
      <c r="F9949" s="68"/>
      <c r="G9949" s="68"/>
      <c r="H9949" s="68"/>
    </row>
    <row r="9950" spans="1:8" x14ac:dyDescent="0.3">
      <c r="A9950" s="68"/>
      <c r="B9950" s="68"/>
      <c r="C9950" s="68"/>
      <c r="D9950" s="68"/>
      <c r="E9950" s="68"/>
      <c r="F9950" s="68"/>
      <c r="G9950" s="68"/>
      <c r="H9950" s="68"/>
    </row>
    <row r="9951" spans="1:8" x14ac:dyDescent="0.3">
      <c r="A9951" s="68"/>
      <c r="B9951" s="68"/>
      <c r="C9951" s="68"/>
      <c r="D9951" s="68"/>
      <c r="E9951" s="68"/>
      <c r="F9951" s="68"/>
      <c r="G9951" s="68"/>
      <c r="H9951" s="68"/>
    </row>
    <row r="9952" spans="1:8" x14ac:dyDescent="0.3">
      <c r="A9952" s="68"/>
      <c r="B9952" s="68"/>
      <c r="C9952" s="68"/>
      <c r="D9952" s="68"/>
      <c r="E9952" s="68"/>
      <c r="F9952" s="68"/>
      <c r="G9952" s="68"/>
      <c r="H9952" s="68"/>
    </row>
    <row r="9953" spans="1:8" x14ac:dyDescent="0.3">
      <c r="A9953" s="68"/>
      <c r="B9953" s="68"/>
      <c r="C9953" s="68"/>
      <c r="D9953" s="68"/>
      <c r="E9953" s="68"/>
      <c r="F9953" s="68"/>
      <c r="G9953" s="68"/>
      <c r="H9953" s="68"/>
    </row>
    <row r="9954" spans="1:8" x14ac:dyDescent="0.3">
      <c r="A9954" s="68"/>
      <c r="B9954" s="68"/>
      <c r="C9954" s="68"/>
      <c r="D9954" s="68"/>
      <c r="E9954" s="68"/>
      <c r="F9954" s="68"/>
      <c r="G9954" s="68"/>
      <c r="H9954" s="68"/>
    </row>
    <row r="9955" spans="1:8" x14ac:dyDescent="0.3">
      <c r="A9955" s="68"/>
      <c r="B9955" s="68"/>
      <c r="C9955" s="68"/>
      <c r="D9955" s="68"/>
      <c r="E9955" s="68"/>
      <c r="F9955" s="68"/>
      <c r="G9955" s="68"/>
      <c r="H9955" s="68"/>
    </row>
    <row r="9956" spans="1:8" x14ac:dyDescent="0.3">
      <c r="A9956" s="68"/>
      <c r="B9956" s="68"/>
      <c r="C9956" s="68"/>
      <c r="D9956" s="68"/>
      <c r="E9956" s="68"/>
      <c r="F9956" s="68"/>
      <c r="G9956" s="68"/>
      <c r="H9956" s="68"/>
    </row>
    <row r="9957" spans="1:8" x14ac:dyDescent="0.3">
      <c r="A9957" s="68"/>
      <c r="B9957" s="68"/>
      <c r="C9957" s="68"/>
      <c r="D9957" s="68"/>
      <c r="E9957" s="68"/>
      <c r="F9957" s="68"/>
      <c r="G9957" s="68"/>
      <c r="H9957" s="68"/>
    </row>
    <row r="9958" spans="1:8" x14ac:dyDescent="0.3">
      <c r="A9958" s="68"/>
      <c r="B9958" s="68"/>
      <c r="C9958" s="68"/>
      <c r="D9958" s="68"/>
      <c r="E9958" s="68"/>
      <c r="F9958" s="68"/>
      <c r="G9958" s="68"/>
      <c r="H9958" s="68"/>
    </row>
    <row r="9959" spans="1:8" x14ac:dyDescent="0.3">
      <c r="A9959" s="68"/>
      <c r="B9959" s="68"/>
      <c r="C9959" s="68"/>
      <c r="D9959" s="68"/>
      <c r="E9959" s="68"/>
      <c r="F9959" s="68"/>
      <c r="G9959" s="68"/>
      <c r="H9959" s="68"/>
    </row>
    <row r="9960" spans="1:8" x14ac:dyDescent="0.3">
      <c r="A9960" s="68"/>
      <c r="B9960" s="68"/>
      <c r="C9960" s="68"/>
      <c r="D9960" s="68"/>
      <c r="E9960" s="68"/>
      <c r="F9960" s="68"/>
      <c r="G9960" s="68"/>
      <c r="H9960" s="68"/>
    </row>
    <row r="9961" spans="1:8" x14ac:dyDescent="0.3">
      <c r="A9961" s="68"/>
      <c r="B9961" s="68"/>
      <c r="C9961" s="68"/>
      <c r="D9961" s="68"/>
      <c r="E9961" s="68"/>
      <c r="F9961" s="68"/>
      <c r="G9961" s="68"/>
      <c r="H9961" s="68"/>
    </row>
    <row r="9962" spans="1:8" x14ac:dyDescent="0.3">
      <c r="A9962" s="68"/>
      <c r="B9962" s="68"/>
      <c r="C9962" s="68"/>
      <c r="D9962" s="68"/>
      <c r="E9962" s="68"/>
      <c r="F9962" s="68"/>
      <c r="G9962" s="68"/>
      <c r="H9962" s="68"/>
    </row>
    <row r="9963" spans="1:8" x14ac:dyDescent="0.3">
      <c r="A9963" s="68"/>
      <c r="B9963" s="68"/>
      <c r="C9963" s="68"/>
      <c r="D9963" s="68"/>
      <c r="E9963" s="68"/>
      <c r="F9963" s="68"/>
      <c r="G9963" s="68"/>
      <c r="H9963" s="68"/>
    </row>
    <row r="9964" spans="1:8" x14ac:dyDescent="0.3">
      <c r="A9964" s="68"/>
      <c r="B9964" s="68"/>
      <c r="C9964" s="68"/>
      <c r="D9964" s="68"/>
      <c r="E9964" s="68"/>
      <c r="F9964" s="68"/>
      <c r="G9964" s="68"/>
      <c r="H9964" s="68"/>
    </row>
    <row r="9965" spans="1:8" x14ac:dyDescent="0.3">
      <c r="A9965" s="68"/>
      <c r="B9965" s="68"/>
      <c r="C9965" s="68"/>
      <c r="D9965" s="68"/>
      <c r="E9965" s="68"/>
      <c r="F9965" s="68"/>
      <c r="G9965" s="68"/>
      <c r="H9965" s="68"/>
    </row>
    <row r="9966" spans="1:8" x14ac:dyDescent="0.3">
      <c r="A9966" s="68"/>
      <c r="B9966" s="68"/>
      <c r="C9966" s="68"/>
      <c r="D9966" s="68"/>
      <c r="E9966" s="68"/>
      <c r="F9966" s="68"/>
      <c r="G9966" s="68"/>
      <c r="H9966" s="68"/>
    </row>
    <row r="9967" spans="1:8" x14ac:dyDescent="0.3">
      <c r="A9967" s="68"/>
      <c r="B9967" s="68"/>
      <c r="C9967" s="68"/>
      <c r="D9967" s="68"/>
      <c r="E9967" s="68"/>
      <c r="F9967" s="68"/>
      <c r="G9967" s="68"/>
      <c r="H9967" s="68"/>
    </row>
    <row r="9968" spans="1:8" x14ac:dyDescent="0.3">
      <c r="A9968" s="68"/>
      <c r="B9968" s="68"/>
      <c r="C9968" s="68"/>
      <c r="D9968" s="68"/>
      <c r="E9968" s="68"/>
      <c r="F9968" s="68"/>
      <c r="G9968" s="68"/>
      <c r="H9968" s="68"/>
    </row>
    <row r="9969" spans="1:8" x14ac:dyDescent="0.3">
      <c r="A9969" s="68"/>
      <c r="B9969" s="68"/>
      <c r="C9969" s="68"/>
      <c r="D9969" s="68"/>
      <c r="E9969" s="68"/>
      <c r="F9969" s="68"/>
      <c r="G9969" s="68"/>
      <c r="H9969" s="68"/>
    </row>
    <row r="9970" spans="1:8" x14ac:dyDescent="0.3">
      <c r="A9970" s="68"/>
      <c r="B9970" s="68"/>
      <c r="C9970" s="68"/>
      <c r="D9970" s="68"/>
      <c r="E9970" s="68"/>
      <c r="F9970" s="68"/>
      <c r="G9970" s="68"/>
      <c r="H9970" s="68"/>
    </row>
    <row r="9971" spans="1:8" x14ac:dyDescent="0.3">
      <c r="A9971" s="68"/>
      <c r="B9971" s="68"/>
      <c r="C9971" s="68"/>
      <c r="D9971" s="68"/>
      <c r="E9971" s="68"/>
      <c r="F9971" s="68"/>
      <c r="G9971" s="68"/>
      <c r="H9971" s="68"/>
    </row>
    <row r="9972" spans="1:8" x14ac:dyDescent="0.3">
      <c r="A9972" s="68"/>
      <c r="B9972" s="68"/>
      <c r="C9972" s="68"/>
      <c r="D9972" s="68"/>
      <c r="E9972" s="68"/>
      <c r="F9972" s="68"/>
      <c r="G9972" s="68"/>
      <c r="H9972" s="68"/>
    </row>
    <row r="9973" spans="1:8" x14ac:dyDescent="0.3">
      <c r="A9973" s="68"/>
      <c r="B9973" s="68"/>
      <c r="C9973" s="68"/>
      <c r="D9973" s="68"/>
      <c r="E9973" s="68"/>
      <c r="F9973" s="68"/>
      <c r="G9973" s="68"/>
      <c r="H9973" s="68"/>
    </row>
    <row r="9974" spans="1:8" x14ac:dyDescent="0.3">
      <c r="A9974" s="68"/>
      <c r="B9974" s="68"/>
      <c r="C9974" s="68"/>
      <c r="D9974" s="68"/>
      <c r="E9974" s="68"/>
      <c r="F9974" s="68"/>
      <c r="G9974" s="68"/>
      <c r="H9974" s="68"/>
    </row>
    <row r="9975" spans="1:8" x14ac:dyDescent="0.3">
      <c r="A9975" s="68"/>
      <c r="B9975" s="68"/>
      <c r="C9975" s="68"/>
      <c r="D9975" s="68"/>
      <c r="E9975" s="68"/>
      <c r="F9975" s="68"/>
      <c r="G9975" s="68"/>
      <c r="H9975" s="68"/>
    </row>
    <row r="9976" spans="1:8" x14ac:dyDescent="0.3">
      <c r="A9976" s="68"/>
      <c r="B9976" s="68"/>
      <c r="C9976" s="68"/>
      <c r="D9976" s="68"/>
      <c r="E9976" s="68"/>
      <c r="F9976" s="68"/>
      <c r="G9976" s="68"/>
      <c r="H9976" s="68"/>
    </row>
    <row r="9977" spans="1:8" x14ac:dyDescent="0.3">
      <c r="A9977" s="68"/>
      <c r="B9977" s="68"/>
      <c r="C9977" s="68"/>
      <c r="D9977" s="68"/>
      <c r="E9977" s="68"/>
      <c r="F9977" s="68"/>
      <c r="G9977" s="68"/>
      <c r="H9977" s="68"/>
    </row>
    <row r="9978" spans="1:8" x14ac:dyDescent="0.3">
      <c r="A9978" s="68"/>
      <c r="B9978" s="68"/>
      <c r="C9978" s="68"/>
      <c r="D9978" s="68"/>
      <c r="E9978" s="68"/>
      <c r="F9978" s="68"/>
      <c r="G9978" s="68"/>
      <c r="H9978" s="68"/>
    </row>
    <row r="9979" spans="1:8" x14ac:dyDescent="0.3">
      <c r="A9979" s="68"/>
      <c r="B9979" s="68"/>
      <c r="C9979" s="68"/>
      <c r="D9979" s="68"/>
      <c r="E9979" s="68"/>
      <c r="F9979" s="68"/>
      <c r="G9979" s="68"/>
      <c r="H9979" s="68"/>
    </row>
    <row r="9980" spans="1:8" x14ac:dyDescent="0.3">
      <c r="A9980" s="68"/>
      <c r="B9980" s="68"/>
      <c r="C9980" s="68"/>
      <c r="D9980" s="68"/>
      <c r="E9980" s="68"/>
      <c r="F9980" s="68"/>
      <c r="G9980" s="68"/>
      <c r="H9980" s="68"/>
    </row>
    <row r="9981" spans="1:8" x14ac:dyDescent="0.3">
      <c r="A9981" s="68"/>
      <c r="B9981" s="68"/>
      <c r="C9981" s="68"/>
      <c r="D9981" s="68"/>
      <c r="E9981" s="68"/>
      <c r="F9981" s="68"/>
      <c r="G9981" s="68"/>
      <c r="H9981" s="68"/>
    </row>
    <row r="9982" spans="1:8" x14ac:dyDescent="0.3">
      <c r="A9982" s="68"/>
      <c r="B9982" s="68"/>
      <c r="C9982" s="68"/>
      <c r="D9982" s="68"/>
      <c r="E9982" s="68"/>
      <c r="F9982" s="68"/>
      <c r="G9982" s="68"/>
      <c r="H9982" s="68"/>
    </row>
    <row r="9983" spans="1:8" x14ac:dyDescent="0.3">
      <c r="A9983" s="68"/>
      <c r="B9983" s="68"/>
      <c r="C9983" s="68"/>
      <c r="D9983" s="68"/>
      <c r="E9983" s="68"/>
      <c r="F9983" s="68"/>
      <c r="G9983" s="68"/>
      <c r="H9983" s="68"/>
    </row>
    <row r="9984" spans="1:8" x14ac:dyDescent="0.3">
      <c r="A9984" s="68"/>
      <c r="B9984" s="68"/>
      <c r="C9984" s="68"/>
      <c r="D9984" s="68"/>
      <c r="E9984" s="68"/>
      <c r="F9984" s="68"/>
      <c r="G9984" s="68"/>
      <c r="H9984" s="68"/>
    </row>
    <row r="9985" spans="1:8" x14ac:dyDescent="0.3">
      <c r="A9985" s="68"/>
      <c r="B9985" s="68"/>
      <c r="C9985" s="68"/>
      <c r="D9985" s="68"/>
      <c r="E9985" s="68"/>
      <c r="F9985" s="68"/>
      <c r="G9985" s="68"/>
      <c r="H9985" s="68"/>
    </row>
    <row r="9986" spans="1:8" x14ac:dyDescent="0.3">
      <c r="A9986" s="68"/>
      <c r="B9986" s="68"/>
      <c r="C9986" s="68"/>
      <c r="D9986" s="68"/>
      <c r="E9986" s="68"/>
      <c r="F9986" s="68"/>
      <c r="G9986" s="68"/>
      <c r="H9986" s="68"/>
    </row>
    <row r="9987" spans="1:8" x14ac:dyDescent="0.3">
      <c r="A9987" s="68"/>
      <c r="B9987" s="68"/>
      <c r="C9987" s="68"/>
      <c r="D9987" s="68"/>
      <c r="E9987" s="68"/>
      <c r="F9987" s="68"/>
      <c r="G9987" s="68"/>
      <c r="H9987" s="68"/>
    </row>
    <row r="9988" spans="1:8" x14ac:dyDescent="0.3">
      <c r="A9988" s="68"/>
      <c r="B9988" s="68"/>
      <c r="C9988" s="68"/>
      <c r="D9988" s="68"/>
      <c r="E9988" s="68"/>
      <c r="F9988" s="68"/>
      <c r="G9988" s="68"/>
      <c r="H9988" s="68"/>
    </row>
    <row r="9989" spans="1:8" x14ac:dyDescent="0.3">
      <c r="A9989" s="68"/>
      <c r="B9989" s="68"/>
      <c r="C9989" s="68"/>
      <c r="D9989" s="68"/>
      <c r="E9989" s="68"/>
      <c r="F9989" s="68"/>
      <c r="G9989" s="68"/>
      <c r="H9989" s="68"/>
    </row>
    <row r="9990" spans="1:8" x14ac:dyDescent="0.3">
      <c r="A9990" s="68"/>
      <c r="B9990" s="68"/>
      <c r="C9990" s="68"/>
      <c r="D9990" s="68"/>
      <c r="E9990" s="68"/>
      <c r="F9990" s="68"/>
      <c r="G9990" s="68"/>
      <c r="H9990" s="68"/>
    </row>
    <row r="9991" spans="1:8" x14ac:dyDescent="0.3">
      <c r="A9991" s="68"/>
      <c r="B9991" s="68"/>
      <c r="C9991" s="68"/>
      <c r="D9991" s="68"/>
      <c r="E9991" s="68"/>
      <c r="F9991" s="68"/>
      <c r="G9991" s="68"/>
      <c r="H9991" s="68"/>
    </row>
    <row r="9992" spans="1:8" x14ac:dyDescent="0.3">
      <c r="A9992" s="68"/>
      <c r="B9992" s="68"/>
      <c r="C9992" s="68"/>
      <c r="D9992" s="68"/>
      <c r="E9992" s="68"/>
      <c r="F9992" s="68"/>
      <c r="G9992" s="68"/>
      <c r="H9992" s="68"/>
    </row>
    <row r="9993" spans="1:8" x14ac:dyDescent="0.3">
      <c r="A9993" s="68"/>
      <c r="B9993" s="68"/>
      <c r="C9993" s="68"/>
      <c r="D9993" s="68"/>
      <c r="E9993" s="68"/>
      <c r="F9993" s="68"/>
      <c r="G9993" s="68"/>
      <c r="H9993" s="68"/>
    </row>
    <row r="9994" spans="1:8" x14ac:dyDescent="0.3">
      <c r="A9994" s="68"/>
      <c r="B9994" s="68"/>
      <c r="C9994" s="68"/>
      <c r="D9994" s="68"/>
      <c r="E9994" s="68"/>
      <c r="F9994" s="68"/>
      <c r="G9994" s="68"/>
      <c r="H9994" s="68"/>
    </row>
    <row r="9995" spans="1:8" x14ac:dyDescent="0.3">
      <c r="A9995" s="68"/>
      <c r="B9995" s="68"/>
      <c r="C9995" s="68"/>
      <c r="D9995" s="68"/>
      <c r="E9995" s="68"/>
      <c r="F9995" s="68"/>
      <c r="G9995" s="68"/>
      <c r="H9995" s="68"/>
    </row>
    <row r="9996" spans="1:8" x14ac:dyDescent="0.3">
      <c r="A9996" s="68"/>
      <c r="B9996" s="68"/>
      <c r="C9996" s="68"/>
      <c r="D9996" s="68"/>
      <c r="E9996" s="68"/>
      <c r="F9996" s="68"/>
      <c r="G9996" s="68"/>
      <c r="H9996" s="68"/>
    </row>
    <row r="9997" spans="1:8" x14ac:dyDescent="0.3">
      <c r="A9997" s="68"/>
      <c r="B9997" s="68"/>
      <c r="C9997" s="68"/>
      <c r="D9997" s="68"/>
      <c r="E9997" s="68"/>
      <c r="F9997" s="68"/>
      <c r="G9997" s="68"/>
      <c r="H9997" s="68"/>
    </row>
    <row r="9998" spans="1:8" x14ac:dyDescent="0.3">
      <c r="A9998" s="68"/>
      <c r="B9998" s="68"/>
      <c r="C9998" s="68"/>
      <c r="D9998" s="68"/>
      <c r="E9998" s="68"/>
      <c r="F9998" s="68"/>
      <c r="G9998" s="68"/>
      <c r="H9998" s="68"/>
    </row>
    <row r="9999" spans="1:8" x14ac:dyDescent="0.3">
      <c r="A9999" s="68"/>
      <c r="B9999" s="68"/>
      <c r="C9999" s="68"/>
      <c r="D9999" s="68"/>
      <c r="E9999" s="68"/>
      <c r="F9999" s="68"/>
      <c r="G9999" s="68"/>
      <c r="H9999" s="68"/>
    </row>
    <row r="10000" spans="1:8" x14ac:dyDescent="0.3">
      <c r="A10000" s="68"/>
      <c r="B10000" s="68"/>
      <c r="C10000" s="68"/>
      <c r="D10000" s="68"/>
      <c r="E10000" s="68"/>
      <c r="F10000" s="68"/>
      <c r="G10000" s="68"/>
      <c r="H10000" s="68"/>
    </row>
  </sheetData>
  <sheetProtection password="B954" sheet="1" objects="1" scenarios="1"/>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0000"/>
  <sheetViews>
    <sheetView workbookViewId="0">
      <selection activeCell="A373" sqref="A373:H373"/>
    </sheetView>
  </sheetViews>
  <sheetFormatPr defaultColWidth="0" defaultRowHeight="12" x14ac:dyDescent="0.25"/>
  <cols>
    <col min="1" max="1" width="10.33203125" style="80" customWidth="1"/>
    <col min="2" max="2" width="9.5546875" style="63" customWidth="1"/>
    <col min="3" max="3" width="9.109375" style="81" customWidth="1"/>
    <col min="4" max="4" width="30.88671875" style="82" customWidth="1"/>
    <col min="5" max="5" width="9.88671875" style="93" customWidth="1"/>
    <col min="6" max="6" width="10.109375" style="94" customWidth="1"/>
    <col min="7" max="7" width="9.6640625" style="81" customWidth="1"/>
    <col min="8" max="8" width="9.6640625" style="83" customWidth="1"/>
    <col min="9" max="9" width="9.109375" style="64" customWidth="1"/>
    <col min="10" max="10" width="9.109375" style="137" customWidth="1"/>
    <col min="11" max="11" width="9.6640625" style="65" hidden="1" customWidth="1"/>
    <col min="12" max="12" width="17.33203125" style="66" hidden="1" customWidth="1"/>
    <col min="13" max="13" width="13" style="67" hidden="1" customWidth="1"/>
    <col min="14" max="14" width="11" style="134" hidden="1" customWidth="1"/>
    <col min="15" max="16" width="0" style="68" hidden="1" customWidth="1"/>
    <col min="17" max="16384" width="9.109375" style="68" hidden="1"/>
  </cols>
  <sheetData>
    <row r="1" spans="1:16" x14ac:dyDescent="0.25">
      <c r="A1" s="95"/>
      <c r="B1" s="96"/>
      <c r="C1" s="95"/>
      <c r="D1" s="97" t="s">
        <v>126</v>
      </c>
      <c r="E1" s="95"/>
      <c r="F1" s="95"/>
      <c r="G1" s="95"/>
      <c r="H1" s="98"/>
    </row>
    <row r="2" spans="1:16" x14ac:dyDescent="0.25">
      <c r="A2" s="95"/>
      <c r="B2" s="96"/>
      <c r="C2" s="95"/>
      <c r="D2" s="97" t="s">
        <v>127</v>
      </c>
      <c r="E2" s="95"/>
      <c r="F2" s="95"/>
      <c r="G2" s="95" t="s">
        <v>201</v>
      </c>
      <c r="H2" s="98">
        <v>1</v>
      </c>
    </row>
    <row r="3" spans="1:16" x14ac:dyDescent="0.25">
      <c r="A3" s="95"/>
      <c r="B3" s="96" t="s">
        <v>202</v>
      </c>
      <c r="C3" s="95" t="s">
        <v>203</v>
      </c>
      <c r="D3" s="97" t="s">
        <v>128</v>
      </c>
      <c r="E3" s="95" t="s">
        <v>204</v>
      </c>
      <c r="F3" s="95" t="s">
        <v>205</v>
      </c>
      <c r="G3" s="95"/>
      <c r="H3" s="98"/>
    </row>
    <row r="4" spans="1:16" x14ac:dyDescent="0.25">
      <c r="A4" s="99" t="s">
        <v>198</v>
      </c>
      <c r="B4" s="100">
        <v>11223344</v>
      </c>
      <c r="C4" s="99">
        <v>88447766</v>
      </c>
      <c r="D4" s="101" t="s">
        <v>129</v>
      </c>
      <c r="E4" s="99">
        <v>66775544</v>
      </c>
      <c r="F4" s="99" t="s">
        <v>178</v>
      </c>
      <c r="G4" s="99"/>
      <c r="H4" s="101"/>
    </row>
    <row r="5" spans="1:16" x14ac:dyDescent="0.25">
      <c r="A5" s="102" t="s">
        <v>133</v>
      </c>
      <c r="B5" s="103" t="s">
        <v>206</v>
      </c>
      <c r="C5" s="104">
        <v>44927</v>
      </c>
      <c r="D5" s="105" t="s">
        <v>207</v>
      </c>
      <c r="E5" s="104">
        <v>44985</v>
      </c>
      <c r="F5" s="104"/>
      <c r="G5" s="106"/>
      <c r="H5" s="107"/>
      <c r="I5" s="243"/>
      <c r="J5" s="244"/>
      <c r="K5" s="243"/>
      <c r="L5" s="251"/>
      <c r="M5" s="251"/>
      <c r="N5" s="251"/>
      <c r="O5" s="251"/>
      <c r="P5" s="251"/>
    </row>
    <row r="6" spans="1:16" x14ac:dyDescent="0.25">
      <c r="A6" s="108" t="s">
        <v>190</v>
      </c>
      <c r="B6" s="109" t="s">
        <v>191</v>
      </c>
      <c r="C6" s="108" t="s">
        <v>32</v>
      </c>
      <c r="D6" s="110" t="s">
        <v>33</v>
      </c>
      <c r="E6" s="108" t="s">
        <v>192</v>
      </c>
      <c r="F6" s="108" t="s">
        <v>193</v>
      </c>
      <c r="G6" s="108" t="s">
        <v>194</v>
      </c>
      <c r="H6" s="110" t="s">
        <v>195</v>
      </c>
      <c r="I6" s="246"/>
      <c r="J6" s="247"/>
      <c r="K6" s="246"/>
      <c r="L6" s="252"/>
      <c r="M6" s="252"/>
      <c r="N6" s="252"/>
      <c r="O6" s="252"/>
      <c r="P6" s="252"/>
    </row>
    <row r="7" spans="1:16" x14ac:dyDescent="0.25">
      <c r="A7" s="108" t="s">
        <v>199</v>
      </c>
      <c r="B7" s="109" t="s">
        <v>208</v>
      </c>
      <c r="C7" s="108" t="s">
        <v>200</v>
      </c>
      <c r="D7" s="110" t="s">
        <v>605</v>
      </c>
      <c r="E7" s="108" t="s">
        <v>70</v>
      </c>
      <c r="F7" s="111" t="s">
        <v>107</v>
      </c>
      <c r="G7" s="108"/>
      <c r="H7" s="112"/>
      <c r="I7" s="246"/>
      <c r="J7" s="247"/>
      <c r="K7" s="246"/>
      <c r="L7" s="252"/>
      <c r="M7" s="252"/>
      <c r="N7" s="252"/>
      <c r="O7" s="252"/>
      <c r="P7" s="252"/>
    </row>
    <row r="8" spans="1:16" s="69" customFormat="1" x14ac:dyDescent="0.25">
      <c r="A8" s="84" t="s">
        <v>53</v>
      </c>
      <c r="B8" s="84"/>
      <c r="C8" s="84">
        <v>100001</v>
      </c>
      <c r="D8" s="84" t="s">
        <v>353</v>
      </c>
      <c r="E8" s="84">
        <v>86845</v>
      </c>
      <c r="F8" s="84"/>
      <c r="G8" s="84"/>
      <c r="H8" s="84"/>
      <c r="I8" s="243"/>
      <c r="J8" s="245"/>
      <c r="K8" s="243"/>
      <c r="L8" s="251"/>
      <c r="M8" s="251"/>
      <c r="N8" s="251"/>
      <c r="O8" s="251"/>
      <c r="P8" s="251"/>
    </row>
    <row r="9" spans="1:16" x14ac:dyDescent="0.25">
      <c r="A9" s="84" t="s">
        <v>53</v>
      </c>
      <c r="B9" s="84"/>
      <c r="C9" s="84">
        <v>100002</v>
      </c>
      <c r="D9" s="84" t="s">
        <v>424</v>
      </c>
      <c r="E9" s="84"/>
      <c r="F9" s="84"/>
      <c r="G9" s="84">
        <v>230245</v>
      </c>
      <c r="H9" s="84"/>
      <c r="I9" s="243"/>
      <c r="J9" s="245"/>
      <c r="K9" s="243"/>
      <c r="L9" s="251"/>
      <c r="M9" s="251"/>
      <c r="N9" s="251"/>
      <c r="O9" s="251"/>
      <c r="P9" s="251"/>
    </row>
    <row r="10" spans="1:16" x14ac:dyDescent="0.25">
      <c r="A10" s="68"/>
      <c r="B10" s="68"/>
      <c r="C10" s="68"/>
      <c r="D10" s="68"/>
      <c r="E10" s="68"/>
      <c r="F10" s="68"/>
      <c r="G10" s="68"/>
      <c r="H10" s="68"/>
      <c r="I10" s="246"/>
      <c r="J10" s="247"/>
      <c r="K10" s="246"/>
      <c r="L10" s="252"/>
      <c r="M10" s="252"/>
      <c r="N10" s="252"/>
      <c r="O10" s="252"/>
      <c r="P10" s="252"/>
    </row>
    <row r="11" spans="1:16" x14ac:dyDescent="0.25">
      <c r="A11" s="85">
        <v>44927</v>
      </c>
      <c r="B11" s="68">
        <v>1</v>
      </c>
      <c r="C11" s="68">
        <v>200038</v>
      </c>
      <c r="D11" s="68" t="s">
        <v>11</v>
      </c>
      <c r="E11" s="68"/>
      <c r="F11" s="68"/>
      <c r="G11" s="68">
        <v>0</v>
      </c>
      <c r="H11" s="68">
        <v>200000</v>
      </c>
      <c r="I11" s="243"/>
      <c r="J11" s="244"/>
      <c r="K11" s="243"/>
      <c r="L11" s="251"/>
      <c r="M11" s="251"/>
      <c r="N11" s="251"/>
      <c r="O11" s="251"/>
      <c r="P11" s="251"/>
    </row>
    <row r="12" spans="1:16" x14ac:dyDescent="0.25">
      <c r="A12" s="68"/>
      <c r="B12" s="68"/>
      <c r="C12" s="68"/>
      <c r="D12" s="68"/>
      <c r="E12" s="68" t="s">
        <v>72</v>
      </c>
      <c r="F12" s="68" t="s">
        <v>28</v>
      </c>
      <c r="G12" s="68"/>
      <c r="H12" s="68"/>
      <c r="I12" s="243"/>
      <c r="J12" s="244"/>
      <c r="K12" s="243"/>
      <c r="L12" s="251"/>
      <c r="M12" s="251"/>
      <c r="N12" s="251"/>
      <c r="O12" s="251"/>
      <c r="P12" s="251"/>
    </row>
    <row r="13" spans="1:16" x14ac:dyDescent="0.25">
      <c r="A13" s="85">
        <v>44927</v>
      </c>
      <c r="B13" s="68">
        <v>1</v>
      </c>
      <c r="C13" s="68">
        <v>200038</v>
      </c>
      <c r="D13" s="68" t="s">
        <v>11</v>
      </c>
      <c r="E13" s="68">
        <v>0</v>
      </c>
      <c r="F13" s="68">
        <v>60000</v>
      </c>
      <c r="G13" s="68"/>
      <c r="H13" s="68"/>
      <c r="I13" s="243"/>
      <c r="J13" s="244"/>
      <c r="K13" s="243"/>
      <c r="L13" s="251"/>
      <c r="M13" s="251"/>
      <c r="N13" s="251"/>
      <c r="O13" s="251"/>
      <c r="P13" s="251"/>
    </row>
    <row r="14" spans="1:16" x14ac:dyDescent="0.25">
      <c r="A14" s="68"/>
      <c r="B14" s="68"/>
      <c r="C14" s="68"/>
      <c r="D14" s="68"/>
      <c r="E14" s="68" t="s">
        <v>71</v>
      </c>
      <c r="F14" s="68" t="s">
        <v>28</v>
      </c>
      <c r="G14" s="68"/>
      <c r="H14" s="68"/>
      <c r="I14" s="243"/>
      <c r="J14" s="244"/>
      <c r="K14" s="243"/>
      <c r="L14" s="251"/>
      <c r="M14" s="251"/>
      <c r="N14" s="251"/>
      <c r="O14" s="251"/>
      <c r="P14" s="251"/>
    </row>
    <row r="15" spans="1:16" x14ac:dyDescent="0.25">
      <c r="A15" s="85">
        <v>44927</v>
      </c>
      <c r="B15" s="68">
        <v>2</v>
      </c>
      <c r="C15" s="68">
        <v>600032</v>
      </c>
      <c r="D15" s="68" t="s">
        <v>19</v>
      </c>
      <c r="E15" s="68"/>
      <c r="F15" s="68"/>
      <c r="G15" s="68">
        <v>0</v>
      </c>
      <c r="H15" s="68">
        <v>124000</v>
      </c>
      <c r="I15" s="243"/>
      <c r="J15" s="245"/>
      <c r="K15" s="243"/>
      <c r="L15" s="251"/>
      <c r="M15" s="251"/>
      <c r="N15" s="251"/>
      <c r="O15" s="251"/>
      <c r="P15" s="251"/>
    </row>
    <row r="16" spans="1:16" x14ac:dyDescent="0.25">
      <c r="A16" s="68"/>
      <c r="B16" s="68"/>
      <c r="C16" s="68"/>
      <c r="D16" s="68"/>
      <c r="E16" s="68" t="s">
        <v>72</v>
      </c>
      <c r="F16" s="68" t="s">
        <v>29</v>
      </c>
      <c r="G16" s="68"/>
      <c r="H16" s="68"/>
      <c r="I16" s="243"/>
      <c r="J16" s="245"/>
      <c r="K16" s="243"/>
      <c r="L16" s="251"/>
      <c r="M16" s="251"/>
      <c r="N16" s="251"/>
      <c r="O16" s="251"/>
      <c r="P16" s="251"/>
    </row>
    <row r="17" spans="1:16" x14ac:dyDescent="0.25">
      <c r="A17" s="85">
        <v>44927</v>
      </c>
      <c r="B17" s="68">
        <v>3</v>
      </c>
      <c r="C17" s="68">
        <v>400040</v>
      </c>
      <c r="D17" s="68" t="s">
        <v>23</v>
      </c>
      <c r="E17" s="68"/>
      <c r="F17" s="68"/>
      <c r="G17" s="68">
        <v>150000</v>
      </c>
      <c r="H17" s="68">
        <v>0</v>
      </c>
      <c r="I17" s="243"/>
      <c r="J17" s="244"/>
      <c r="K17" s="243"/>
      <c r="L17" s="251"/>
      <c r="M17" s="251"/>
      <c r="N17" s="251"/>
      <c r="O17" s="251"/>
      <c r="P17" s="251"/>
    </row>
    <row r="18" spans="1:16" x14ac:dyDescent="0.25">
      <c r="A18" s="85">
        <v>44927</v>
      </c>
      <c r="B18" s="68">
        <v>1</v>
      </c>
      <c r="C18" s="68">
        <v>1001</v>
      </c>
      <c r="D18" s="68" t="s">
        <v>156</v>
      </c>
      <c r="E18" s="68" t="s">
        <v>72</v>
      </c>
      <c r="F18" s="68" t="s">
        <v>23</v>
      </c>
      <c r="G18" s="68"/>
      <c r="H18" s="68"/>
      <c r="I18" s="243"/>
      <c r="J18" s="245"/>
      <c r="K18" s="243"/>
      <c r="L18" s="251"/>
      <c r="M18" s="251"/>
      <c r="N18" s="251"/>
      <c r="O18" s="251"/>
      <c r="P18" s="251"/>
    </row>
    <row r="19" spans="1:16" x14ac:dyDescent="0.25">
      <c r="A19" s="68"/>
      <c r="B19" s="68"/>
      <c r="C19" s="68"/>
      <c r="D19" s="288" t="s">
        <v>75</v>
      </c>
      <c r="E19" s="68"/>
      <c r="F19" s="68"/>
      <c r="G19" s="68"/>
      <c r="H19" s="68"/>
      <c r="I19" s="243"/>
      <c r="J19" s="244"/>
      <c r="K19" s="243"/>
      <c r="L19" s="251"/>
      <c r="M19" s="251"/>
      <c r="N19" s="251"/>
      <c r="O19" s="251"/>
      <c r="P19" s="251"/>
    </row>
    <row r="20" spans="1:16" x14ac:dyDescent="0.25">
      <c r="A20" s="738" t="s">
        <v>73</v>
      </c>
      <c r="B20" s="738"/>
      <c r="C20" s="738"/>
      <c r="D20" s="738"/>
      <c r="E20" s="738">
        <v>0</v>
      </c>
      <c r="F20" s="738">
        <v>60000</v>
      </c>
      <c r="G20" s="738">
        <v>150000</v>
      </c>
      <c r="H20" s="738">
        <v>324000</v>
      </c>
      <c r="I20" s="243"/>
      <c r="J20" s="244"/>
      <c r="K20" s="243"/>
      <c r="L20" s="251"/>
      <c r="M20" s="251"/>
      <c r="N20" s="251"/>
      <c r="O20" s="251"/>
      <c r="P20" s="251"/>
    </row>
    <row r="21" spans="1:16" x14ac:dyDescent="0.25">
      <c r="A21" s="739" t="s">
        <v>74</v>
      </c>
      <c r="B21" s="739"/>
      <c r="C21" s="739"/>
      <c r="D21" s="739"/>
      <c r="E21" s="739">
        <v>26845</v>
      </c>
      <c r="F21" s="739"/>
      <c r="G21" s="739">
        <v>56245</v>
      </c>
      <c r="H21" s="739"/>
      <c r="I21" s="243"/>
      <c r="J21" s="245"/>
      <c r="K21" s="243"/>
      <c r="L21" s="251"/>
      <c r="M21" s="251"/>
      <c r="N21" s="251"/>
      <c r="O21" s="251"/>
      <c r="P21" s="251"/>
    </row>
    <row r="22" spans="1:16" x14ac:dyDescent="0.25">
      <c r="A22" s="92" t="s">
        <v>53</v>
      </c>
      <c r="B22" s="92"/>
      <c r="C22" s="92"/>
      <c r="D22" s="92"/>
      <c r="E22" s="92">
        <v>26845</v>
      </c>
      <c r="F22" s="92"/>
      <c r="G22" s="92">
        <v>56245</v>
      </c>
      <c r="H22" s="92"/>
      <c r="I22" s="243"/>
      <c r="J22" s="244"/>
      <c r="K22" s="243"/>
      <c r="L22" s="251"/>
      <c r="M22" s="251"/>
      <c r="N22" s="251"/>
      <c r="O22" s="251"/>
      <c r="P22" s="251"/>
    </row>
    <row r="23" spans="1:16" x14ac:dyDescent="0.25">
      <c r="A23" s="85">
        <v>44929</v>
      </c>
      <c r="B23" s="68">
        <v>4</v>
      </c>
      <c r="C23" s="68">
        <v>600196</v>
      </c>
      <c r="D23" s="68" t="s">
        <v>69</v>
      </c>
      <c r="E23" s="68">
        <v>0</v>
      </c>
      <c r="F23" s="68">
        <v>600</v>
      </c>
      <c r="G23" s="68"/>
      <c r="H23" s="68"/>
      <c r="I23" s="243"/>
      <c r="J23" s="244"/>
      <c r="K23" s="243"/>
      <c r="L23" s="251"/>
      <c r="M23" s="251"/>
      <c r="N23" s="251"/>
      <c r="O23" s="251"/>
      <c r="P23" s="251"/>
    </row>
    <row r="24" spans="1:16" ht="14.4" x14ac:dyDescent="0.3">
      <c r="A24" s="68"/>
      <c r="B24" s="68"/>
      <c r="C24" s="68"/>
      <c r="D24" s="68"/>
      <c r="E24" s="68" t="s">
        <v>71</v>
      </c>
      <c r="F24" s="68" t="s">
        <v>29</v>
      </c>
      <c r="G24" s="68"/>
      <c r="H24" s="68"/>
      <c r="I24" s="7"/>
      <c r="J24" s="11"/>
      <c r="K24" s="131"/>
      <c r="L24" s="49"/>
      <c r="M24" s="8"/>
      <c r="N24" s="8"/>
      <c r="O24"/>
      <c r="P24"/>
    </row>
    <row r="25" spans="1:16" x14ac:dyDescent="0.25">
      <c r="A25" s="738" t="s">
        <v>73</v>
      </c>
      <c r="B25" s="738"/>
      <c r="C25" s="738"/>
      <c r="D25" s="738"/>
      <c r="E25" s="738">
        <v>0</v>
      </c>
      <c r="F25" s="738">
        <v>600</v>
      </c>
      <c r="G25" s="738">
        <v>0</v>
      </c>
      <c r="H25" s="738">
        <v>0</v>
      </c>
      <c r="I25" s="243"/>
      <c r="J25" s="244"/>
      <c r="K25" s="243"/>
      <c r="L25" s="251"/>
      <c r="M25" s="251"/>
      <c r="N25" s="251"/>
      <c r="O25" s="251"/>
      <c r="P25" s="251"/>
    </row>
    <row r="26" spans="1:16" x14ac:dyDescent="0.25">
      <c r="A26" s="739" t="s">
        <v>74</v>
      </c>
      <c r="B26" s="739"/>
      <c r="C26" s="739"/>
      <c r="D26" s="739"/>
      <c r="E26" s="739">
        <v>26245</v>
      </c>
      <c r="F26" s="739"/>
      <c r="G26" s="739">
        <v>56245</v>
      </c>
      <c r="H26" s="739"/>
      <c r="I26" s="243"/>
      <c r="J26" s="245"/>
      <c r="K26" s="243"/>
      <c r="L26" s="251"/>
      <c r="M26" s="251"/>
      <c r="N26" s="251"/>
      <c r="O26" s="251"/>
      <c r="P26" s="251"/>
    </row>
    <row r="27" spans="1:16" x14ac:dyDescent="0.25">
      <c r="A27" s="92" t="s">
        <v>53</v>
      </c>
      <c r="B27" s="92"/>
      <c r="C27" s="92"/>
      <c r="D27" s="92"/>
      <c r="E27" s="92">
        <v>26245</v>
      </c>
      <c r="F27" s="92"/>
      <c r="G27" s="92">
        <v>56245</v>
      </c>
      <c r="H27" s="92"/>
      <c r="I27" s="243"/>
      <c r="J27" s="244"/>
      <c r="K27" s="243"/>
      <c r="L27" s="251"/>
      <c r="M27" s="251"/>
      <c r="N27" s="251"/>
      <c r="O27" s="251"/>
      <c r="P27" s="251"/>
    </row>
    <row r="28" spans="1:16" x14ac:dyDescent="0.25">
      <c r="A28" s="85">
        <v>44930</v>
      </c>
      <c r="B28" s="68">
        <v>5</v>
      </c>
      <c r="C28" s="68">
        <v>100120</v>
      </c>
      <c r="D28" s="68" t="s">
        <v>423</v>
      </c>
      <c r="E28" s="68">
        <v>0</v>
      </c>
      <c r="F28" s="68">
        <v>260</v>
      </c>
      <c r="G28" s="68"/>
      <c r="H28" s="68"/>
      <c r="I28" s="243"/>
      <c r="J28" s="244"/>
      <c r="K28" s="243"/>
      <c r="L28" s="251"/>
      <c r="M28" s="251"/>
      <c r="N28" s="251"/>
      <c r="O28" s="251"/>
      <c r="P28" s="251"/>
    </row>
    <row r="29" spans="1:16" x14ac:dyDescent="0.25">
      <c r="A29" s="68"/>
      <c r="B29" s="68"/>
      <c r="C29" s="68"/>
      <c r="D29" s="68"/>
      <c r="E29" s="68" t="s">
        <v>71</v>
      </c>
      <c r="F29" s="68" t="s">
        <v>29</v>
      </c>
      <c r="G29" s="68"/>
      <c r="H29" s="68"/>
      <c r="I29" s="243"/>
      <c r="J29" s="245"/>
      <c r="K29" s="243"/>
      <c r="L29" s="251"/>
      <c r="M29" s="251"/>
      <c r="N29" s="251"/>
      <c r="O29" s="251"/>
      <c r="P29" s="251"/>
    </row>
    <row r="30" spans="1:16" x14ac:dyDescent="0.25">
      <c r="A30" s="85">
        <v>44932</v>
      </c>
      <c r="B30" s="68">
        <v>6</v>
      </c>
      <c r="C30" s="68">
        <v>600124</v>
      </c>
      <c r="D30" s="68" t="s">
        <v>85</v>
      </c>
      <c r="E30" s="68">
        <v>0</v>
      </c>
      <c r="F30" s="68">
        <v>400</v>
      </c>
      <c r="G30" s="68"/>
      <c r="H30" s="68"/>
      <c r="I30" s="243"/>
      <c r="J30" s="244"/>
      <c r="K30" s="243"/>
      <c r="L30" s="251"/>
      <c r="M30" s="251"/>
      <c r="N30" s="251"/>
      <c r="O30" s="251"/>
      <c r="P30" s="251"/>
    </row>
    <row r="31" spans="1:16" x14ac:dyDescent="0.25">
      <c r="A31" s="68"/>
      <c r="B31" s="68"/>
      <c r="C31" s="68"/>
      <c r="D31" s="68"/>
      <c r="E31" s="68" t="s">
        <v>71</v>
      </c>
      <c r="F31" s="68" t="s">
        <v>29</v>
      </c>
      <c r="G31" s="68"/>
      <c r="H31" s="68"/>
      <c r="I31" s="246"/>
      <c r="J31" s="247"/>
      <c r="K31" s="246"/>
      <c r="L31" s="252"/>
      <c r="M31" s="252"/>
      <c r="N31" s="252"/>
      <c r="O31" s="252"/>
      <c r="P31" s="252"/>
    </row>
    <row r="32" spans="1:16" x14ac:dyDescent="0.25">
      <c r="A32" s="738" t="s">
        <v>73</v>
      </c>
      <c r="B32" s="738"/>
      <c r="C32" s="738"/>
      <c r="D32" s="738"/>
      <c r="E32" s="738">
        <v>0</v>
      </c>
      <c r="F32" s="738">
        <v>660</v>
      </c>
      <c r="G32" s="738">
        <v>0</v>
      </c>
      <c r="H32" s="738">
        <v>0</v>
      </c>
      <c r="I32" s="243"/>
      <c r="J32" s="245"/>
      <c r="K32" s="243"/>
      <c r="L32" s="251"/>
      <c r="M32" s="251"/>
      <c r="N32" s="251"/>
      <c r="O32" s="251"/>
      <c r="P32" s="251"/>
    </row>
    <row r="33" spans="1:16" x14ac:dyDescent="0.25">
      <c r="A33" s="739" t="s">
        <v>74</v>
      </c>
      <c r="B33" s="739"/>
      <c r="C33" s="739"/>
      <c r="D33" s="739"/>
      <c r="E33" s="739">
        <v>25585</v>
      </c>
      <c r="F33" s="739"/>
      <c r="G33" s="739">
        <v>56245</v>
      </c>
      <c r="H33" s="739"/>
      <c r="I33" s="243"/>
      <c r="J33" s="244"/>
      <c r="K33" s="243"/>
      <c r="L33" s="251"/>
      <c r="M33" s="251"/>
      <c r="N33" s="251"/>
      <c r="O33" s="251"/>
      <c r="P33" s="251"/>
    </row>
    <row r="34" spans="1:16" x14ac:dyDescent="0.25">
      <c r="A34" s="92" t="s">
        <v>53</v>
      </c>
      <c r="B34" s="92"/>
      <c r="C34" s="92"/>
      <c r="D34" s="92"/>
      <c r="E34" s="92">
        <v>25585</v>
      </c>
      <c r="F34" s="92"/>
      <c r="G34" s="92">
        <v>56245</v>
      </c>
      <c r="H34" s="92"/>
      <c r="I34" s="243"/>
      <c r="J34" s="245"/>
      <c r="K34" s="243"/>
      <c r="L34" s="251"/>
      <c r="M34" s="251"/>
      <c r="N34" s="251"/>
      <c r="O34" s="251"/>
      <c r="P34" s="251"/>
    </row>
    <row r="35" spans="1:16" x14ac:dyDescent="0.25">
      <c r="A35" s="85">
        <v>44932</v>
      </c>
      <c r="B35" s="68">
        <v>7</v>
      </c>
      <c r="C35" s="68">
        <v>100124</v>
      </c>
      <c r="D35" s="68" t="s">
        <v>13</v>
      </c>
      <c r="E35" s="68"/>
      <c r="F35" s="68"/>
      <c r="G35" s="68">
        <v>0</v>
      </c>
      <c r="H35" s="68">
        <v>1600</v>
      </c>
      <c r="I35" s="243"/>
      <c r="J35" s="244"/>
      <c r="K35" s="243"/>
      <c r="L35" s="251"/>
      <c r="M35" s="251"/>
      <c r="N35" s="251"/>
      <c r="O35" s="251"/>
      <c r="P35" s="251"/>
    </row>
    <row r="36" spans="1:16" x14ac:dyDescent="0.25">
      <c r="A36" s="68"/>
      <c r="B36" s="68"/>
      <c r="C36" s="68"/>
      <c r="D36" s="68"/>
      <c r="E36" s="68" t="s">
        <v>72</v>
      </c>
      <c r="F36" s="68" t="s">
        <v>29</v>
      </c>
      <c r="G36" s="68"/>
      <c r="H36" s="68"/>
      <c r="I36" s="243"/>
      <c r="J36" s="245"/>
      <c r="K36" s="243"/>
      <c r="L36" s="251"/>
      <c r="M36" s="251"/>
      <c r="N36" s="251"/>
      <c r="O36" s="251"/>
      <c r="P36" s="251"/>
    </row>
    <row r="37" spans="1:16" x14ac:dyDescent="0.25">
      <c r="A37" s="85">
        <v>44933</v>
      </c>
      <c r="B37" s="68">
        <v>8</v>
      </c>
      <c r="C37" s="68">
        <v>400036</v>
      </c>
      <c r="D37" s="68" t="s">
        <v>12</v>
      </c>
      <c r="E37" s="68"/>
      <c r="F37" s="68"/>
      <c r="G37" s="68">
        <v>20000</v>
      </c>
      <c r="H37" s="68">
        <v>0</v>
      </c>
      <c r="I37" s="246"/>
      <c r="J37" s="247"/>
      <c r="K37" s="246"/>
      <c r="L37" s="252"/>
      <c r="M37" s="252"/>
      <c r="N37" s="252"/>
      <c r="O37" s="252"/>
      <c r="P37" s="252"/>
    </row>
    <row r="38" spans="1:16" x14ac:dyDescent="0.25">
      <c r="A38" s="68"/>
      <c r="B38" s="68"/>
      <c r="C38" s="68"/>
      <c r="D38" s="68"/>
      <c r="E38" s="68" t="s">
        <v>72</v>
      </c>
      <c r="F38" s="68" t="s">
        <v>28</v>
      </c>
      <c r="G38" s="68"/>
      <c r="H38" s="68"/>
      <c r="I38" s="243"/>
      <c r="J38" s="245"/>
      <c r="K38" s="243"/>
      <c r="L38" s="251"/>
      <c r="M38" s="251"/>
      <c r="N38" s="251"/>
      <c r="O38" s="251"/>
      <c r="P38" s="251"/>
    </row>
    <row r="39" spans="1:16" x14ac:dyDescent="0.25">
      <c r="A39" s="738" t="s">
        <v>73</v>
      </c>
      <c r="B39" s="738"/>
      <c r="C39" s="738"/>
      <c r="D39" s="738"/>
      <c r="E39" s="738">
        <v>0</v>
      </c>
      <c r="F39" s="738">
        <v>0</v>
      </c>
      <c r="G39" s="738">
        <v>20000</v>
      </c>
      <c r="H39" s="738">
        <v>1600</v>
      </c>
      <c r="I39" s="243"/>
      <c r="J39" s="244"/>
      <c r="K39" s="243"/>
      <c r="L39" s="251"/>
      <c r="M39" s="251"/>
      <c r="N39" s="251"/>
      <c r="O39" s="251"/>
      <c r="P39" s="251"/>
    </row>
    <row r="40" spans="1:16" x14ac:dyDescent="0.25">
      <c r="A40" s="739" t="s">
        <v>74</v>
      </c>
      <c r="B40" s="739"/>
      <c r="C40" s="739"/>
      <c r="D40" s="739"/>
      <c r="E40" s="739">
        <v>25585</v>
      </c>
      <c r="F40" s="739"/>
      <c r="G40" s="739">
        <v>74645</v>
      </c>
      <c r="H40" s="739"/>
      <c r="I40" s="243"/>
      <c r="J40" s="244"/>
      <c r="K40" s="243"/>
      <c r="L40" s="251"/>
      <c r="M40" s="251"/>
      <c r="N40" s="251"/>
      <c r="O40" s="251"/>
      <c r="P40" s="251"/>
    </row>
    <row r="41" spans="1:16" x14ac:dyDescent="0.25">
      <c r="A41" s="92" t="s">
        <v>53</v>
      </c>
      <c r="B41" s="92"/>
      <c r="C41" s="92"/>
      <c r="D41" s="92"/>
      <c r="E41" s="92">
        <v>25585</v>
      </c>
      <c r="F41" s="92"/>
      <c r="G41" s="92">
        <v>74645</v>
      </c>
      <c r="H41" s="92"/>
      <c r="I41" s="243"/>
      <c r="J41" s="244"/>
      <c r="K41" s="243"/>
      <c r="L41" s="251"/>
      <c r="M41" s="251"/>
      <c r="N41" s="251"/>
      <c r="O41" s="251"/>
      <c r="P41" s="251"/>
    </row>
    <row r="42" spans="1:16" x14ac:dyDescent="0.25">
      <c r="A42" s="85">
        <v>44933</v>
      </c>
      <c r="B42" s="68">
        <v>8</v>
      </c>
      <c r="C42" s="68">
        <v>400100</v>
      </c>
      <c r="D42" s="68" t="s">
        <v>451</v>
      </c>
      <c r="E42" s="68">
        <v>10000</v>
      </c>
      <c r="F42" s="68">
        <v>0</v>
      </c>
      <c r="G42" s="68"/>
      <c r="H42" s="68"/>
      <c r="I42" s="243"/>
      <c r="J42" s="245"/>
      <c r="K42" s="243"/>
      <c r="L42" s="251"/>
      <c r="M42" s="251"/>
      <c r="N42" s="251"/>
      <c r="O42" s="251"/>
      <c r="P42" s="251"/>
    </row>
    <row r="43" spans="1:16" x14ac:dyDescent="0.25">
      <c r="A43" s="68"/>
      <c r="B43" s="68"/>
      <c r="C43" s="68"/>
      <c r="D43" s="68"/>
      <c r="E43" s="68" t="s">
        <v>71</v>
      </c>
      <c r="F43" s="68" t="s">
        <v>28</v>
      </c>
      <c r="G43" s="68"/>
      <c r="H43" s="68"/>
      <c r="I43" s="243"/>
      <c r="J43" s="245"/>
      <c r="K43" s="243"/>
      <c r="L43" s="251"/>
      <c r="M43" s="251"/>
      <c r="N43" s="251"/>
      <c r="O43" s="251"/>
      <c r="P43" s="251"/>
    </row>
    <row r="44" spans="1:16" x14ac:dyDescent="0.25">
      <c r="A44" s="738" t="s">
        <v>73</v>
      </c>
      <c r="B44" s="738"/>
      <c r="C44" s="738"/>
      <c r="D44" s="738"/>
      <c r="E44" s="738">
        <v>10000</v>
      </c>
      <c r="F44" s="738">
        <v>0</v>
      </c>
      <c r="G44" s="738">
        <v>0</v>
      </c>
      <c r="H44" s="738">
        <v>0</v>
      </c>
      <c r="I44" s="243"/>
      <c r="J44" s="244"/>
      <c r="K44" s="243"/>
      <c r="L44" s="251"/>
      <c r="M44" s="251"/>
      <c r="N44" s="251"/>
      <c r="O44" s="251"/>
      <c r="P44" s="251"/>
    </row>
    <row r="45" spans="1:16" x14ac:dyDescent="0.25">
      <c r="A45" s="739" t="s">
        <v>74</v>
      </c>
      <c r="B45" s="739"/>
      <c r="C45" s="739"/>
      <c r="D45" s="739"/>
      <c r="E45" s="739">
        <v>35585</v>
      </c>
      <c r="F45" s="739"/>
      <c r="G45" s="739">
        <v>74645</v>
      </c>
      <c r="H45" s="739"/>
      <c r="I45" s="243"/>
      <c r="J45" s="244"/>
      <c r="K45" s="243"/>
      <c r="L45" s="251"/>
      <c r="M45" s="251"/>
      <c r="N45" s="251"/>
      <c r="O45" s="251"/>
      <c r="P45" s="251"/>
    </row>
    <row r="46" spans="1:16" x14ac:dyDescent="0.25">
      <c r="A46" s="92" t="s">
        <v>53</v>
      </c>
      <c r="B46" s="92"/>
      <c r="C46" s="92"/>
      <c r="D46" s="92"/>
      <c r="E46" s="92">
        <v>35585</v>
      </c>
      <c r="F46" s="92"/>
      <c r="G46" s="92">
        <v>74645</v>
      </c>
      <c r="H46" s="92"/>
      <c r="I46" s="243"/>
      <c r="J46" s="244"/>
      <c r="K46" s="243"/>
      <c r="L46" s="251"/>
      <c r="M46" s="251"/>
      <c r="N46" s="251"/>
      <c r="O46" s="251"/>
      <c r="P46" s="251"/>
    </row>
    <row r="47" spans="1:16" x14ac:dyDescent="0.25">
      <c r="A47" s="85">
        <v>44934</v>
      </c>
      <c r="B47" s="68">
        <v>9</v>
      </c>
      <c r="C47" s="68">
        <v>600072</v>
      </c>
      <c r="D47" s="68" t="s">
        <v>63</v>
      </c>
      <c r="E47" s="68">
        <v>0</v>
      </c>
      <c r="F47" s="68">
        <v>1200</v>
      </c>
      <c r="G47" s="68"/>
      <c r="H47" s="68"/>
      <c r="I47" s="243"/>
      <c r="J47" s="244"/>
      <c r="K47" s="243"/>
      <c r="L47" s="251"/>
      <c r="M47" s="251"/>
      <c r="N47" s="251"/>
      <c r="O47" s="251"/>
      <c r="P47" s="251"/>
    </row>
    <row r="48" spans="1:16" x14ac:dyDescent="0.25">
      <c r="A48" s="68"/>
      <c r="B48" s="68"/>
      <c r="C48" s="68"/>
      <c r="D48" s="68"/>
      <c r="E48" s="68" t="s">
        <v>71</v>
      </c>
      <c r="F48" s="68" t="s">
        <v>29</v>
      </c>
      <c r="G48" s="68"/>
      <c r="H48" s="68"/>
      <c r="I48" s="243"/>
      <c r="J48" s="245"/>
      <c r="K48" s="243"/>
      <c r="L48" s="251"/>
      <c r="M48" s="251"/>
      <c r="N48" s="251"/>
      <c r="O48" s="251"/>
      <c r="P48" s="251"/>
    </row>
    <row r="49" spans="1:16" x14ac:dyDescent="0.25">
      <c r="A49" s="738" t="s">
        <v>73</v>
      </c>
      <c r="B49" s="738"/>
      <c r="C49" s="738"/>
      <c r="D49" s="738"/>
      <c r="E49" s="738">
        <v>0</v>
      </c>
      <c r="F49" s="738">
        <v>1200</v>
      </c>
      <c r="G49" s="738">
        <v>0</v>
      </c>
      <c r="H49" s="738">
        <v>0</v>
      </c>
      <c r="I49" s="243"/>
      <c r="J49" s="245"/>
      <c r="K49" s="243"/>
      <c r="L49" s="251"/>
      <c r="M49" s="251"/>
      <c r="N49" s="251"/>
      <c r="O49" s="251"/>
      <c r="P49" s="251"/>
    </row>
    <row r="50" spans="1:16" x14ac:dyDescent="0.25">
      <c r="A50" s="739" t="s">
        <v>74</v>
      </c>
      <c r="B50" s="739"/>
      <c r="C50" s="739"/>
      <c r="D50" s="739"/>
      <c r="E50" s="739">
        <v>34385</v>
      </c>
      <c r="F50" s="739"/>
      <c r="G50" s="739">
        <v>74645</v>
      </c>
      <c r="H50" s="739"/>
      <c r="I50" s="243"/>
      <c r="J50" s="244"/>
      <c r="K50" s="243"/>
      <c r="L50" s="251"/>
      <c r="M50" s="251"/>
      <c r="N50" s="251"/>
      <c r="O50" s="251"/>
      <c r="P50" s="251"/>
    </row>
    <row r="51" spans="1:16" x14ac:dyDescent="0.25">
      <c r="A51" s="92" t="s">
        <v>53</v>
      </c>
      <c r="B51" s="92"/>
      <c r="C51" s="92"/>
      <c r="D51" s="92"/>
      <c r="E51" s="92">
        <v>34385</v>
      </c>
      <c r="F51" s="92"/>
      <c r="G51" s="92">
        <v>74645</v>
      </c>
      <c r="H51" s="92"/>
      <c r="I51" s="243"/>
      <c r="J51" s="244"/>
      <c r="K51" s="243"/>
      <c r="L51" s="251"/>
      <c r="M51" s="251"/>
      <c r="N51" s="251"/>
      <c r="O51" s="251"/>
      <c r="P51" s="251"/>
    </row>
    <row r="52" spans="1:16" x14ac:dyDescent="0.25">
      <c r="A52" s="85">
        <v>44936</v>
      </c>
      <c r="B52" s="68">
        <v>10</v>
      </c>
      <c r="C52" s="68">
        <v>600028</v>
      </c>
      <c r="D52" s="68" t="s">
        <v>82</v>
      </c>
      <c r="E52" s="68"/>
      <c r="F52" s="68"/>
      <c r="G52" s="68">
        <v>0</v>
      </c>
      <c r="H52" s="68">
        <v>5000</v>
      </c>
      <c r="I52" s="243"/>
      <c r="J52" s="244"/>
      <c r="K52" s="243"/>
      <c r="L52" s="251"/>
      <c r="M52" s="251"/>
      <c r="N52" s="251"/>
      <c r="O52" s="251"/>
      <c r="P52" s="251"/>
    </row>
    <row r="53" spans="1:16" x14ac:dyDescent="0.25">
      <c r="A53" s="68"/>
      <c r="B53" s="68"/>
      <c r="C53" s="68"/>
      <c r="D53" s="68"/>
      <c r="E53" s="68" t="s">
        <v>72</v>
      </c>
      <c r="F53" s="68" t="s">
        <v>29</v>
      </c>
      <c r="G53" s="68"/>
      <c r="H53" s="68"/>
      <c r="I53" s="249"/>
      <c r="J53" s="250"/>
      <c r="K53" s="249"/>
      <c r="L53" s="254"/>
      <c r="M53" s="254"/>
      <c r="N53" s="254"/>
      <c r="O53" s="255"/>
      <c r="P53" s="255"/>
    </row>
    <row r="54" spans="1:16" x14ac:dyDescent="0.25">
      <c r="A54" s="85">
        <v>44936</v>
      </c>
      <c r="B54" s="68">
        <v>10</v>
      </c>
      <c r="C54" s="68">
        <v>100086</v>
      </c>
      <c r="D54" s="68" t="s">
        <v>468</v>
      </c>
      <c r="E54" s="68">
        <v>0</v>
      </c>
      <c r="F54" s="68">
        <v>2000</v>
      </c>
      <c r="G54" s="68"/>
      <c r="H54" s="68"/>
      <c r="I54" s="243"/>
      <c r="J54" s="244"/>
      <c r="K54" s="243"/>
      <c r="L54" s="251"/>
      <c r="M54" s="251"/>
      <c r="N54" s="251"/>
      <c r="O54" s="251"/>
      <c r="P54" s="251"/>
    </row>
    <row r="55" spans="1:16" x14ac:dyDescent="0.25">
      <c r="A55" s="68"/>
      <c r="B55" s="68"/>
      <c r="C55" s="68"/>
      <c r="D55" s="68"/>
      <c r="E55" s="68" t="s">
        <v>71</v>
      </c>
      <c r="F55" s="68" t="s">
        <v>29</v>
      </c>
      <c r="G55" s="68"/>
      <c r="H55" s="68"/>
      <c r="I55" s="243"/>
      <c r="J55" s="244"/>
      <c r="K55" s="243"/>
      <c r="L55" s="251"/>
      <c r="M55" s="251"/>
      <c r="N55" s="251"/>
      <c r="O55" s="251"/>
      <c r="P55" s="251"/>
    </row>
    <row r="56" spans="1:16" x14ac:dyDescent="0.25">
      <c r="A56" s="738" t="s">
        <v>73</v>
      </c>
      <c r="B56" s="738"/>
      <c r="C56" s="738"/>
      <c r="D56" s="738"/>
      <c r="E56" s="738">
        <v>0</v>
      </c>
      <c r="F56" s="738">
        <v>2000</v>
      </c>
      <c r="G56" s="738">
        <v>0</v>
      </c>
      <c r="H56" s="738">
        <v>5000</v>
      </c>
      <c r="I56" s="243"/>
      <c r="J56" s="244"/>
      <c r="K56" s="243"/>
      <c r="L56" s="251"/>
      <c r="M56" s="251"/>
      <c r="N56" s="251"/>
      <c r="O56" s="251"/>
      <c r="P56" s="251"/>
    </row>
    <row r="57" spans="1:16" x14ac:dyDescent="0.25">
      <c r="A57" s="739" t="s">
        <v>74</v>
      </c>
      <c r="B57" s="739"/>
      <c r="C57" s="739"/>
      <c r="D57" s="739"/>
      <c r="E57" s="739">
        <v>32385</v>
      </c>
      <c r="F57" s="739"/>
      <c r="G57" s="739">
        <v>69645</v>
      </c>
      <c r="H57" s="739"/>
      <c r="I57" s="243"/>
      <c r="J57" s="244"/>
      <c r="K57" s="243"/>
      <c r="L57" s="251"/>
      <c r="M57" s="251"/>
      <c r="N57" s="251"/>
      <c r="O57" s="251"/>
      <c r="P57" s="251"/>
    </row>
    <row r="58" spans="1:16" x14ac:dyDescent="0.25">
      <c r="A58" s="92" t="s">
        <v>53</v>
      </c>
      <c r="B58" s="92"/>
      <c r="C58" s="92"/>
      <c r="D58" s="92"/>
      <c r="E58" s="92">
        <v>32385</v>
      </c>
      <c r="F58" s="92"/>
      <c r="G58" s="92">
        <v>69645</v>
      </c>
      <c r="H58" s="92"/>
      <c r="I58" s="243"/>
      <c r="J58" s="245"/>
      <c r="K58" s="243"/>
      <c r="L58" s="251"/>
      <c r="M58" s="251"/>
      <c r="N58" s="251"/>
      <c r="O58" s="251"/>
      <c r="P58" s="251"/>
    </row>
    <row r="59" spans="1:16" x14ac:dyDescent="0.25">
      <c r="A59" s="85">
        <v>44937</v>
      </c>
      <c r="B59" s="68">
        <v>11</v>
      </c>
      <c r="C59" s="68">
        <v>400036</v>
      </c>
      <c r="D59" s="68" t="s">
        <v>12</v>
      </c>
      <c r="E59" s="68"/>
      <c r="F59" s="68"/>
      <c r="G59" s="68">
        <v>6000</v>
      </c>
      <c r="H59" s="68">
        <v>0</v>
      </c>
      <c r="I59" s="243"/>
      <c r="J59" s="244"/>
      <c r="K59" s="243"/>
      <c r="L59" s="251"/>
      <c r="M59" s="251"/>
      <c r="N59" s="251"/>
      <c r="O59" s="251"/>
      <c r="P59" s="251"/>
    </row>
    <row r="60" spans="1:16" ht="14.4" x14ac:dyDescent="0.3">
      <c r="A60" s="68"/>
      <c r="B60" s="68"/>
      <c r="C60" s="68"/>
      <c r="D60" s="68"/>
      <c r="E60" s="68" t="s">
        <v>72</v>
      </c>
      <c r="F60" s="68" t="s">
        <v>29</v>
      </c>
      <c r="G60" s="68"/>
      <c r="H60" s="68"/>
      <c r="I60" s="68"/>
      <c r="J60" s="68"/>
      <c r="K60" s="131"/>
      <c r="L60" s="49"/>
      <c r="M60" s="8"/>
      <c r="N60" s="8"/>
      <c r="O60"/>
      <c r="P60"/>
    </row>
    <row r="61" spans="1:16" x14ac:dyDescent="0.25">
      <c r="A61" s="85">
        <v>44937</v>
      </c>
      <c r="B61" s="68">
        <v>12</v>
      </c>
      <c r="C61" s="68">
        <v>400040</v>
      </c>
      <c r="D61" s="68" t="s">
        <v>23</v>
      </c>
      <c r="E61" s="68"/>
      <c r="F61" s="68"/>
      <c r="G61" s="68">
        <v>9000</v>
      </c>
      <c r="H61" s="68">
        <v>0</v>
      </c>
    </row>
    <row r="62" spans="1:16" x14ac:dyDescent="0.25">
      <c r="A62" s="85">
        <v>44937</v>
      </c>
      <c r="B62" s="68">
        <v>11</v>
      </c>
      <c r="C62" s="68">
        <v>1002</v>
      </c>
      <c r="D62" s="68" t="s">
        <v>160</v>
      </c>
      <c r="E62" s="68" t="s">
        <v>72</v>
      </c>
      <c r="F62" s="68" t="s">
        <v>23</v>
      </c>
      <c r="G62" s="68"/>
      <c r="H62" s="68"/>
      <c r="J62" s="68"/>
      <c r="K62" s="167"/>
      <c r="L62" s="68"/>
      <c r="M62" s="68"/>
      <c r="N62" s="68"/>
    </row>
    <row r="63" spans="1:16" x14ac:dyDescent="0.25">
      <c r="A63" s="85">
        <v>44937</v>
      </c>
      <c r="B63" s="68"/>
      <c r="C63" s="68"/>
      <c r="D63" s="288" t="s">
        <v>623</v>
      </c>
      <c r="E63" s="68"/>
      <c r="F63" s="68"/>
      <c r="G63" s="68"/>
      <c r="H63" s="68"/>
      <c r="J63" s="68"/>
      <c r="K63" s="167"/>
      <c r="L63" s="68"/>
      <c r="M63" s="68"/>
      <c r="N63" s="68"/>
    </row>
    <row r="64" spans="1:16" x14ac:dyDescent="0.25">
      <c r="A64" s="738" t="s">
        <v>73</v>
      </c>
      <c r="B64" s="738"/>
      <c r="C64" s="738"/>
      <c r="D64" s="738"/>
      <c r="E64" s="738">
        <v>0</v>
      </c>
      <c r="F64" s="738">
        <v>0</v>
      </c>
      <c r="G64" s="738">
        <v>15000</v>
      </c>
      <c r="H64" s="738">
        <v>0</v>
      </c>
      <c r="J64" s="68"/>
      <c r="K64" s="167"/>
      <c r="L64" s="68"/>
      <c r="M64" s="68"/>
      <c r="N64" s="68"/>
    </row>
    <row r="65" spans="1:14" x14ac:dyDescent="0.25">
      <c r="A65" s="739" t="s">
        <v>74</v>
      </c>
      <c r="B65" s="739"/>
      <c r="C65" s="739"/>
      <c r="D65" s="739"/>
      <c r="E65" s="739">
        <v>32385</v>
      </c>
      <c r="F65" s="739"/>
      <c r="G65" s="739">
        <v>84645</v>
      </c>
      <c r="H65" s="739"/>
      <c r="J65" s="68"/>
      <c r="K65" s="167"/>
      <c r="L65" s="68"/>
      <c r="M65" s="68"/>
      <c r="N65" s="68"/>
    </row>
    <row r="66" spans="1:14" x14ac:dyDescent="0.25">
      <c r="A66" s="92" t="s">
        <v>53</v>
      </c>
      <c r="B66" s="92"/>
      <c r="C66" s="92"/>
      <c r="D66" s="92"/>
      <c r="E66" s="92">
        <v>32385</v>
      </c>
      <c r="F66" s="92"/>
      <c r="G66" s="92">
        <v>84645</v>
      </c>
      <c r="H66" s="92"/>
      <c r="J66" s="68"/>
      <c r="K66" s="167"/>
      <c r="L66" s="68"/>
      <c r="M66" s="68"/>
      <c r="N66" s="68"/>
    </row>
    <row r="67" spans="1:14" x14ac:dyDescent="0.25">
      <c r="A67" s="68"/>
      <c r="B67" s="68"/>
      <c r="C67" s="68"/>
      <c r="D67" s="68"/>
      <c r="E67" s="68"/>
      <c r="F67" s="68"/>
      <c r="G67" s="68"/>
      <c r="H67" s="68"/>
      <c r="J67" s="68"/>
      <c r="K67" s="167"/>
      <c r="L67" s="68"/>
      <c r="M67" s="68"/>
      <c r="N67" s="68"/>
    </row>
    <row r="68" spans="1:14" x14ac:dyDescent="0.25">
      <c r="A68" s="96"/>
      <c r="B68" s="96"/>
      <c r="C68" s="96"/>
      <c r="D68" s="96" t="s">
        <v>126</v>
      </c>
      <c r="E68" s="96"/>
      <c r="F68" s="96"/>
      <c r="G68" s="96"/>
      <c r="H68" s="96"/>
      <c r="J68" s="68"/>
      <c r="K68" s="167"/>
      <c r="L68" s="68"/>
      <c r="M68" s="68"/>
      <c r="N68" s="68"/>
    </row>
    <row r="69" spans="1:14" x14ac:dyDescent="0.25">
      <c r="A69" s="96"/>
      <c r="B69" s="96"/>
      <c r="C69" s="96"/>
      <c r="D69" s="96" t="s">
        <v>127</v>
      </c>
      <c r="E69" s="96"/>
      <c r="F69" s="96"/>
      <c r="G69" s="96" t="s">
        <v>201</v>
      </c>
      <c r="H69" s="96">
        <v>2</v>
      </c>
      <c r="J69" s="68"/>
      <c r="K69" s="167"/>
      <c r="L69" s="68"/>
      <c r="M69" s="68"/>
      <c r="N69" s="68"/>
    </row>
    <row r="70" spans="1:14" x14ac:dyDescent="0.25">
      <c r="A70" s="96"/>
      <c r="B70" s="96" t="s">
        <v>202</v>
      </c>
      <c r="C70" s="96" t="s">
        <v>203</v>
      </c>
      <c r="D70" s="96" t="s">
        <v>128</v>
      </c>
      <c r="E70" s="96" t="s">
        <v>204</v>
      </c>
      <c r="F70" s="96" t="s">
        <v>205</v>
      </c>
      <c r="G70" s="96"/>
      <c r="H70" s="96"/>
      <c r="J70" s="68"/>
      <c r="K70" s="167"/>
      <c r="L70" s="68"/>
      <c r="M70" s="68"/>
      <c r="N70" s="68"/>
    </row>
    <row r="71" spans="1:14" x14ac:dyDescent="0.25">
      <c r="A71" s="96" t="s">
        <v>198</v>
      </c>
      <c r="B71" s="96">
        <v>11223344</v>
      </c>
      <c r="C71" s="96">
        <v>88447766</v>
      </c>
      <c r="D71" s="96" t="s">
        <v>129</v>
      </c>
      <c r="E71" s="96">
        <v>66775544</v>
      </c>
      <c r="F71" s="96" t="s">
        <v>178</v>
      </c>
      <c r="G71" s="96"/>
      <c r="H71" s="96"/>
      <c r="J71" s="68"/>
      <c r="K71" s="167"/>
      <c r="L71" s="68"/>
      <c r="M71" s="68"/>
      <c r="N71" s="68"/>
    </row>
    <row r="72" spans="1:14" x14ac:dyDescent="0.25">
      <c r="A72" s="86" t="s">
        <v>133</v>
      </c>
      <c r="B72" s="86" t="s">
        <v>206</v>
      </c>
      <c r="C72" s="113">
        <v>44927</v>
      </c>
      <c r="D72" s="86" t="s">
        <v>207</v>
      </c>
      <c r="E72" s="113">
        <v>44985</v>
      </c>
      <c r="F72" s="86"/>
      <c r="G72" s="86"/>
      <c r="H72" s="86"/>
      <c r="J72" s="68"/>
      <c r="K72" s="167"/>
      <c r="L72" s="68"/>
      <c r="M72" s="68"/>
      <c r="N72" s="68"/>
    </row>
    <row r="73" spans="1:14" x14ac:dyDescent="0.25">
      <c r="A73" s="114" t="s">
        <v>190</v>
      </c>
      <c r="B73" s="114" t="s">
        <v>191</v>
      </c>
      <c r="C73" s="114" t="s">
        <v>32</v>
      </c>
      <c r="D73" s="114" t="s">
        <v>33</v>
      </c>
      <c r="E73" s="114" t="s">
        <v>192</v>
      </c>
      <c r="F73" s="114" t="s">
        <v>193</v>
      </c>
      <c r="G73" s="114" t="s">
        <v>194</v>
      </c>
      <c r="H73" s="114" t="s">
        <v>195</v>
      </c>
      <c r="J73" s="68"/>
      <c r="K73" s="167"/>
      <c r="L73" s="68"/>
      <c r="M73" s="68"/>
      <c r="N73" s="68"/>
    </row>
    <row r="74" spans="1:14" x14ac:dyDescent="0.25">
      <c r="A74" s="114" t="s">
        <v>208</v>
      </c>
      <c r="B74" s="114" t="s">
        <v>199</v>
      </c>
      <c r="C74" s="114" t="s">
        <v>200</v>
      </c>
      <c r="D74" s="114" t="s">
        <v>605</v>
      </c>
      <c r="E74" s="114" t="s">
        <v>70</v>
      </c>
      <c r="F74" s="114" t="s">
        <v>107</v>
      </c>
      <c r="G74" s="115"/>
      <c r="H74" s="115"/>
      <c r="J74" s="68"/>
      <c r="K74" s="167"/>
      <c r="L74" s="68"/>
      <c r="M74" s="68"/>
      <c r="N74" s="68"/>
    </row>
    <row r="75" spans="1:14" x14ac:dyDescent="0.25">
      <c r="A75" s="85">
        <v>44938</v>
      </c>
      <c r="B75" s="68">
        <v>13</v>
      </c>
      <c r="C75" s="68">
        <v>600032</v>
      </c>
      <c r="D75" s="68" t="s">
        <v>19</v>
      </c>
      <c r="E75" s="68"/>
      <c r="F75" s="68"/>
      <c r="G75" s="68">
        <v>0</v>
      </c>
      <c r="H75" s="68">
        <v>26000</v>
      </c>
      <c r="J75" s="68"/>
      <c r="K75" s="167"/>
      <c r="L75" s="68"/>
      <c r="M75" s="68"/>
      <c r="N75" s="68"/>
    </row>
    <row r="76" spans="1:14" x14ac:dyDescent="0.25">
      <c r="A76" s="68"/>
      <c r="B76" s="68"/>
      <c r="C76" s="68"/>
      <c r="D76" s="68"/>
      <c r="E76" s="68" t="s">
        <v>72</v>
      </c>
      <c r="F76" s="68" t="s">
        <v>29</v>
      </c>
      <c r="G76" s="68"/>
      <c r="H76" s="68"/>
      <c r="J76" s="68"/>
      <c r="K76" s="167"/>
      <c r="L76" s="68"/>
      <c r="M76" s="68"/>
      <c r="N76" s="68"/>
    </row>
    <row r="77" spans="1:14" x14ac:dyDescent="0.25">
      <c r="A77" s="738" t="s">
        <v>73</v>
      </c>
      <c r="B77" s="738"/>
      <c r="C77" s="738"/>
      <c r="D77" s="738"/>
      <c r="E77" s="738">
        <v>0</v>
      </c>
      <c r="F77" s="738">
        <v>0</v>
      </c>
      <c r="G77" s="738">
        <v>0</v>
      </c>
      <c r="H77" s="738">
        <v>26000</v>
      </c>
      <c r="J77" s="68"/>
      <c r="K77" s="167"/>
      <c r="L77" s="68"/>
      <c r="M77" s="68"/>
      <c r="N77" s="68"/>
    </row>
    <row r="78" spans="1:14" x14ac:dyDescent="0.25">
      <c r="A78" s="739" t="s">
        <v>74</v>
      </c>
      <c r="B78" s="739"/>
      <c r="C78" s="739"/>
      <c r="D78" s="739"/>
      <c r="E78" s="739">
        <v>32385</v>
      </c>
      <c r="F78" s="739"/>
      <c r="G78" s="739">
        <v>58645</v>
      </c>
      <c r="H78" s="739"/>
      <c r="J78" s="68"/>
      <c r="K78" s="167"/>
      <c r="L78" s="68"/>
      <c r="M78" s="68"/>
      <c r="N78" s="68"/>
    </row>
    <row r="79" spans="1:14" x14ac:dyDescent="0.25">
      <c r="A79" s="92" t="s">
        <v>53</v>
      </c>
      <c r="B79" s="92"/>
      <c r="C79" s="92"/>
      <c r="D79" s="92"/>
      <c r="E79" s="92">
        <v>32385</v>
      </c>
      <c r="F79" s="92"/>
      <c r="G79" s="92">
        <v>58645</v>
      </c>
      <c r="H79" s="92"/>
      <c r="J79" s="68"/>
      <c r="K79" s="167"/>
      <c r="L79" s="68"/>
      <c r="M79" s="68"/>
      <c r="N79" s="68"/>
    </row>
    <row r="80" spans="1:14" x14ac:dyDescent="0.25">
      <c r="A80" s="85">
        <v>44940</v>
      </c>
      <c r="B80" s="68">
        <v>14</v>
      </c>
      <c r="C80" s="68">
        <v>600076</v>
      </c>
      <c r="D80" s="68" t="s">
        <v>62</v>
      </c>
      <c r="E80" s="68"/>
      <c r="F80" s="68"/>
      <c r="G80" s="68">
        <v>0</v>
      </c>
      <c r="H80" s="68">
        <v>3000</v>
      </c>
      <c r="J80" s="68"/>
      <c r="K80" s="167"/>
      <c r="L80" s="68"/>
      <c r="M80" s="68"/>
      <c r="N80" s="68"/>
    </row>
    <row r="81" spans="1:14" x14ac:dyDescent="0.25">
      <c r="A81" s="68"/>
      <c r="B81" s="68"/>
      <c r="C81" s="68"/>
      <c r="D81" s="68"/>
      <c r="E81" s="68" t="s">
        <v>72</v>
      </c>
      <c r="F81" s="68" t="s">
        <v>29</v>
      </c>
      <c r="G81" s="68"/>
      <c r="H81" s="68"/>
      <c r="J81" s="68"/>
      <c r="K81" s="167"/>
      <c r="L81" s="68"/>
      <c r="M81" s="68"/>
      <c r="N81" s="68"/>
    </row>
    <row r="82" spans="1:14" x14ac:dyDescent="0.25">
      <c r="A82" s="85">
        <v>44940</v>
      </c>
      <c r="B82" s="68">
        <v>15</v>
      </c>
      <c r="C82" s="68">
        <v>400100</v>
      </c>
      <c r="D82" s="68" t="s">
        <v>451</v>
      </c>
      <c r="E82" s="68"/>
      <c r="F82" s="68"/>
      <c r="G82" s="68">
        <v>16000</v>
      </c>
      <c r="H82" s="68">
        <v>0</v>
      </c>
      <c r="J82" s="68"/>
      <c r="K82" s="167"/>
      <c r="L82" s="68"/>
      <c r="M82" s="68"/>
      <c r="N82" s="68"/>
    </row>
    <row r="83" spans="1:14" x14ac:dyDescent="0.25">
      <c r="A83" s="85">
        <v>44940</v>
      </c>
      <c r="B83" s="68">
        <v>16</v>
      </c>
      <c r="C83" s="68">
        <v>1001</v>
      </c>
      <c r="D83" s="68" t="s">
        <v>156</v>
      </c>
      <c r="E83" s="68" t="s">
        <v>72</v>
      </c>
      <c r="F83" s="68" t="s">
        <v>23</v>
      </c>
      <c r="G83" s="68"/>
      <c r="H83" s="68"/>
      <c r="J83" s="68"/>
      <c r="K83" s="167"/>
      <c r="L83" s="68"/>
      <c r="M83" s="68"/>
      <c r="N83" s="68"/>
    </row>
    <row r="84" spans="1:14" x14ac:dyDescent="0.25">
      <c r="A84" s="85">
        <v>44940</v>
      </c>
      <c r="B84" s="68"/>
      <c r="C84" s="68"/>
      <c r="D84" s="288" t="s">
        <v>625</v>
      </c>
      <c r="E84" s="68"/>
      <c r="F84" s="68"/>
      <c r="G84" s="68"/>
      <c r="H84" s="68"/>
      <c r="J84" s="68"/>
      <c r="K84" s="167"/>
      <c r="L84" s="68"/>
      <c r="M84" s="68"/>
      <c r="N84" s="68"/>
    </row>
    <row r="85" spans="1:14" x14ac:dyDescent="0.25">
      <c r="A85" s="85">
        <v>44940</v>
      </c>
      <c r="B85" s="68">
        <v>15</v>
      </c>
      <c r="C85" s="68">
        <v>400036</v>
      </c>
      <c r="D85" s="68" t="s">
        <v>12</v>
      </c>
      <c r="E85" s="68"/>
      <c r="F85" s="68"/>
      <c r="G85" s="68">
        <v>0</v>
      </c>
      <c r="H85" s="68">
        <v>4000</v>
      </c>
      <c r="J85" s="68"/>
      <c r="K85" s="167"/>
      <c r="L85" s="68"/>
      <c r="M85" s="68"/>
      <c r="N85" s="68"/>
    </row>
    <row r="86" spans="1:14" x14ac:dyDescent="0.25">
      <c r="A86" s="85">
        <v>44940</v>
      </c>
      <c r="B86" s="68">
        <v>16</v>
      </c>
      <c r="C86" s="68">
        <v>1001</v>
      </c>
      <c r="D86" s="68" t="s">
        <v>156</v>
      </c>
      <c r="E86" s="68" t="s">
        <v>72</v>
      </c>
      <c r="F86" s="68" t="s">
        <v>23</v>
      </c>
      <c r="G86" s="68"/>
      <c r="H86" s="68"/>
      <c r="J86" s="68"/>
      <c r="K86" s="167"/>
      <c r="L86" s="68"/>
      <c r="M86" s="68"/>
      <c r="N86" s="68"/>
    </row>
    <row r="87" spans="1:14" x14ac:dyDescent="0.25">
      <c r="A87" s="85">
        <v>44940</v>
      </c>
      <c r="B87" s="68"/>
      <c r="C87" s="68"/>
      <c r="D87" s="288" t="s">
        <v>625</v>
      </c>
      <c r="E87" s="68"/>
      <c r="F87" s="68"/>
      <c r="G87" s="68"/>
      <c r="H87" s="68"/>
      <c r="J87" s="68"/>
      <c r="K87" s="167"/>
      <c r="L87" s="68"/>
      <c r="M87" s="68"/>
      <c r="N87" s="68"/>
    </row>
    <row r="88" spans="1:14" x14ac:dyDescent="0.25">
      <c r="A88" s="738" t="s">
        <v>73</v>
      </c>
      <c r="B88" s="738"/>
      <c r="C88" s="738"/>
      <c r="D88" s="738"/>
      <c r="E88" s="738">
        <v>0</v>
      </c>
      <c r="F88" s="738">
        <v>0</v>
      </c>
      <c r="G88" s="738">
        <v>16000</v>
      </c>
      <c r="H88" s="738">
        <v>7000</v>
      </c>
      <c r="J88" s="68"/>
      <c r="K88" s="167"/>
      <c r="L88" s="68"/>
      <c r="M88" s="68"/>
      <c r="N88" s="68"/>
    </row>
    <row r="89" spans="1:14" x14ac:dyDescent="0.25">
      <c r="A89" s="739" t="s">
        <v>74</v>
      </c>
      <c r="B89" s="739"/>
      <c r="C89" s="739"/>
      <c r="D89" s="739"/>
      <c r="E89" s="739">
        <v>32385</v>
      </c>
      <c r="F89" s="739"/>
      <c r="G89" s="739">
        <v>67645</v>
      </c>
      <c r="H89" s="739"/>
      <c r="J89" s="68"/>
      <c r="K89" s="167"/>
      <c r="L89" s="68"/>
      <c r="M89" s="68"/>
      <c r="N89" s="68"/>
    </row>
    <row r="90" spans="1:14" x14ac:dyDescent="0.25">
      <c r="A90" s="92" t="s">
        <v>53</v>
      </c>
      <c r="B90" s="92"/>
      <c r="C90" s="92"/>
      <c r="D90" s="92"/>
      <c r="E90" s="92">
        <v>32385</v>
      </c>
      <c r="F90" s="92"/>
      <c r="G90" s="92">
        <v>67645</v>
      </c>
      <c r="H90" s="92"/>
      <c r="J90" s="68"/>
      <c r="K90" s="167"/>
      <c r="L90" s="68"/>
      <c r="M90" s="68"/>
      <c r="N90" s="68"/>
    </row>
    <row r="91" spans="1:14" x14ac:dyDescent="0.25">
      <c r="A91" s="85">
        <v>44942</v>
      </c>
      <c r="B91" s="68">
        <v>16</v>
      </c>
      <c r="C91" s="68">
        <v>600046</v>
      </c>
      <c r="D91" s="68" t="s">
        <v>27</v>
      </c>
      <c r="E91" s="68">
        <v>0</v>
      </c>
      <c r="F91" s="68">
        <v>2400</v>
      </c>
      <c r="G91" s="68"/>
      <c r="H91" s="68"/>
      <c r="J91" s="68"/>
      <c r="K91" s="167"/>
      <c r="L91" s="68"/>
      <c r="M91" s="68"/>
      <c r="N91" s="68"/>
    </row>
    <row r="92" spans="1:14" x14ac:dyDescent="0.25">
      <c r="A92" s="85">
        <v>44941</v>
      </c>
      <c r="B92" s="68">
        <v>15</v>
      </c>
      <c r="C92" s="68">
        <v>2010</v>
      </c>
      <c r="D92" s="68" t="s">
        <v>251</v>
      </c>
      <c r="E92" s="68" t="s">
        <v>71</v>
      </c>
      <c r="F92" s="68" t="s">
        <v>27</v>
      </c>
      <c r="G92" s="68"/>
      <c r="H92" s="68"/>
      <c r="J92" s="68"/>
      <c r="K92" s="167"/>
      <c r="L92" s="68"/>
      <c r="M92" s="68"/>
      <c r="N92" s="68"/>
    </row>
    <row r="93" spans="1:14" x14ac:dyDescent="0.25">
      <c r="A93" s="68"/>
      <c r="B93" s="68"/>
      <c r="C93" s="68"/>
      <c r="D93" s="288" t="s">
        <v>75</v>
      </c>
      <c r="E93" s="68"/>
      <c r="F93" s="68"/>
      <c r="G93" s="68"/>
      <c r="H93" s="68"/>
      <c r="J93" s="68"/>
      <c r="K93" s="167"/>
      <c r="L93" s="68"/>
      <c r="M93" s="68"/>
      <c r="N93" s="68"/>
    </row>
    <row r="94" spans="1:14" x14ac:dyDescent="0.25">
      <c r="A94" s="85">
        <v>44942</v>
      </c>
      <c r="B94" s="68">
        <v>16</v>
      </c>
      <c r="C94" s="68">
        <v>600046</v>
      </c>
      <c r="D94" s="68" t="s">
        <v>27</v>
      </c>
      <c r="E94" s="68"/>
      <c r="F94" s="68"/>
      <c r="G94" s="68">
        <v>0</v>
      </c>
      <c r="H94" s="68">
        <v>40000</v>
      </c>
      <c r="J94" s="68"/>
      <c r="K94" s="167"/>
      <c r="L94" s="68"/>
      <c r="M94" s="68"/>
      <c r="N94" s="68"/>
    </row>
    <row r="95" spans="1:14" x14ac:dyDescent="0.25">
      <c r="A95" s="85">
        <v>44941</v>
      </c>
      <c r="B95" s="68">
        <v>15</v>
      </c>
      <c r="C95" s="68">
        <v>2010</v>
      </c>
      <c r="D95" s="68" t="s">
        <v>251</v>
      </c>
      <c r="E95" s="68" t="s">
        <v>72</v>
      </c>
      <c r="F95" s="68" t="s">
        <v>27</v>
      </c>
      <c r="G95" s="68"/>
      <c r="H95" s="68"/>
      <c r="J95" s="68"/>
      <c r="K95" s="167"/>
      <c r="L95" s="68"/>
      <c r="M95" s="68"/>
      <c r="N95" s="68"/>
    </row>
    <row r="96" spans="1:14" x14ac:dyDescent="0.25">
      <c r="A96" s="68"/>
      <c r="B96" s="68"/>
      <c r="C96" s="68"/>
      <c r="D96" s="288" t="s">
        <v>75</v>
      </c>
      <c r="E96" s="68"/>
      <c r="F96" s="68"/>
      <c r="G96" s="68"/>
      <c r="H96" s="68"/>
      <c r="J96" s="68"/>
      <c r="K96" s="167"/>
      <c r="L96" s="68"/>
      <c r="M96" s="68"/>
      <c r="N96" s="68"/>
    </row>
    <row r="97" spans="1:14" x14ac:dyDescent="0.25">
      <c r="A97" s="738" t="s">
        <v>73</v>
      </c>
      <c r="B97" s="738"/>
      <c r="C97" s="738"/>
      <c r="D97" s="738"/>
      <c r="E97" s="738">
        <v>0</v>
      </c>
      <c r="F97" s="738">
        <v>2400</v>
      </c>
      <c r="G97" s="738">
        <v>0</v>
      </c>
      <c r="H97" s="738">
        <v>40000</v>
      </c>
      <c r="J97" s="68"/>
      <c r="K97" s="167"/>
      <c r="L97" s="68"/>
      <c r="M97" s="68"/>
      <c r="N97" s="68"/>
    </row>
    <row r="98" spans="1:14" x14ac:dyDescent="0.25">
      <c r="A98" s="739" t="s">
        <v>74</v>
      </c>
      <c r="B98" s="739"/>
      <c r="C98" s="739"/>
      <c r="D98" s="739"/>
      <c r="E98" s="739">
        <v>29985</v>
      </c>
      <c r="F98" s="739"/>
      <c r="G98" s="739">
        <v>27645</v>
      </c>
      <c r="H98" s="739"/>
      <c r="J98" s="68"/>
      <c r="K98" s="167"/>
      <c r="L98" s="68"/>
      <c r="M98" s="68"/>
      <c r="N98" s="68"/>
    </row>
    <row r="99" spans="1:14" x14ac:dyDescent="0.25">
      <c r="A99" s="92" t="s">
        <v>53</v>
      </c>
      <c r="B99" s="92"/>
      <c r="C99" s="92"/>
      <c r="D99" s="92"/>
      <c r="E99" s="92">
        <v>29985</v>
      </c>
      <c r="F99" s="92"/>
      <c r="G99" s="92">
        <v>27645</v>
      </c>
      <c r="H99" s="92"/>
      <c r="J99" s="68"/>
      <c r="K99" s="167"/>
      <c r="L99" s="68"/>
      <c r="M99" s="68"/>
      <c r="N99" s="68"/>
    </row>
    <row r="100" spans="1:14" x14ac:dyDescent="0.25">
      <c r="A100" s="85">
        <v>44943</v>
      </c>
      <c r="B100" s="68">
        <v>17</v>
      </c>
      <c r="C100" s="68">
        <v>400040</v>
      </c>
      <c r="D100" s="68" t="s">
        <v>23</v>
      </c>
      <c r="E100" s="68"/>
      <c r="F100" s="68"/>
      <c r="G100" s="68">
        <v>0</v>
      </c>
      <c r="H100" s="68">
        <v>24000</v>
      </c>
      <c r="J100" s="68"/>
      <c r="K100" s="167"/>
      <c r="L100" s="68"/>
      <c r="M100" s="68"/>
      <c r="N100" s="68"/>
    </row>
    <row r="101" spans="1:14" x14ac:dyDescent="0.25">
      <c r="A101" s="85">
        <v>44942</v>
      </c>
      <c r="B101" s="68">
        <v>16</v>
      </c>
      <c r="C101" s="68">
        <v>1002</v>
      </c>
      <c r="D101" s="68" t="s">
        <v>160</v>
      </c>
      <c r="E101" s="68" t="s">
        <v>72</v>
      </c>
      <c r="F101" s="68" t="s">
        <v>23</v>
      </c>
      <c r="G101" s="68"/>
      <c r="H101" s="68"/>
      <c r="J101" s="68"/>
      <c r="K101" s="167"/>
      <c r="L101" s="68"/>
      <c r="M101" s="68"/>
      <c r="N101" s="68"/>
    </row>
    <row r="102" spans="1:14" x14ac:dyDescent="0.25">
      <c r="A102" s="68"/>
      <c r="B102" s="68"/>
      <c r="C102" s="68"/>
      <c r="D102" s="288" t="s">
        <v>75</v>
      </c>
      <c r="E102" s="68"/>
      <c r="F102" s="68"/>
      <c r="G102" s="68"/>
      <c r="H102" s="68"/>
      <c r="J102" s="68"/>
      <c r="K102" s="167"/>
      <c r="L102" s="68"/>
      <c r="M102" s="68"/>
      <c r="N102" s="68"/>
    </row>
    <row r="103" spans="1:14" x14ac:dyDescent="0.25">
      <c r="A103" s="85">
        <v>44943</v>
      </c>
      <c r="B103" s="68">
        <v>17</v>
      </c>
      <c r="C103" s="68">
        <v>600172</v>
      </c>
      <c r="D103" s="68" t="s">
        <v>225</v>
      </c>
      <c r="E103" s="68"/>
      <c r="F103" s="68"/>
      <c r="G103" s="68">
        <v>1440</v>
      </c>
      <c r="H103" s="68">
        <v>0</v>
      </c>
      <c r="J103" s="68"/>
      <c r="K103" s="167"/>
      <c r="L103" s="68"/>
      <c r="M103" s="68"/>
      <c r="N103" s="68"/>
    </row>
    <row r="104" spans="1:14" x14ac:dyDescent="0.25">
      <c r="A104" s="85">
        <v>44942</v>
      </c>
      <c r="B104" s="68">
        <v>16</v>
      </c>
      <c r="C104" s="68">
        <v>1002</v>
      </c>
      <c r="D104" s="68" t="s">
        <v>160</v>
      </c>
      <c r="E104" s="68" t="s">
        <v>72</v>
      </c>
      <c r="F104" s="68" t="s">
        <v>23</v>
      </c>
      <c r="G104" s="68"/>
      <c r="H104" s="68"/>
      <c r="J104" s="68"/>
      <c r="K104" s="167"/>
      <c r="L104" s="68"/>
      <c r="M104" s="68"/>
      <c r="N104" s="68"/>
    </row>
    <row r="105" spans="1:14" x14ac:dyDescent="0.25">
      <c r="A105" s="68"/>
      <c r="B105" s="68"/>
      <c r="C105" s="68"/>
      <c r="D105" s="288" t="s">
        <v>75</v>
      </c>
      <c r="E105" s="68"/>
      <c r="F105" s="68"/>
      <c r="G105" s="68"/>
      <c r="H105" s="68"/>
      <c r="J105" s="68"/>
      <c r="K105" s="167"/>
      <c r="L105" s="68"/>
      <c r="M105" s="68"/>
      <c r="N105" s="68"/>
    </row>
    <row r="106" spans="1:14" x14ac:dyDescent="0.25">
      <c r="A106" s="85">
        <v>44943</v>
      </c>
      <c r="B106" s="68">
        <v>17</v>
      </c>
      <c r="C106" s="68">
        <v>600182</v>
      </c>
      <c r="D106" s="68" t="s">
        <v>365</v>
      </c>
      <c r="E106" s="68"/>
      <c r="F106" s="68"/>
      <c r="G106" s="68">
        <v>1440</v>
      </c>
      <c r="H106" s="68">
        <v>0</v>
      </c>
      <c r="J106" s="68"/>
      <c r="K106" s="167"/>
      <c r="L106" s="68"/>
      <c r="M106" s="68"/>
      <c r="N106" s="68"/>
    </row>
    <row r="107" spans="1:14" x14ac:dyDescent="0.25">
      <c r="A107" s="85">
        <v>44942</v>
      </c>
      <c r="B107" s="68">
        <v>16</v>
      </c>
      <c r="C107" s="68">
        <v>1002</v>
      </c>
      <c r="D107" s="68" t="s">
        <v>160</v>
      </c>
      <c r="E107" s="68" t="s">
        <v>72</v>
      </c>
      <c r="F107" s="68" t="s">
        <v>23</v>
      </c>
      <c r="G107" s="68"/>
      <c r="H107" s="68"/>
      <c r="J107" s="68"/>
      <c r="K107" s="167"/>
      <c r="L107" s="68"/>
      <c r="M107" s="68"/>
      <c r="N107" s="68"/>
    </row>
    <row r="108" spans="1:14" x14ac:dyDescent="0.25">
      <c r="A108" s="68"/>
      <c r="B108" s="68"/>
      <c r="C108" s="68"/>
      <c r="D108" s="288" t="s">
        <v>75</v>
      </c>
      <c r="E108" s="68"/>
      <c r="F108" s="68"/>
      <c r="G108" s="68"/>
      <c r="H108" s="68"/>
      <c r="J108" s="68"/>
      <c r="K108" s="167"/>
      <c r="L108" s="68"/>
      <c r="M108" s="68"/>
      <c r="N108" s="68"/>
    </row>
    <row r="109" spans="1:14" x14ac:dyDescent="0.25">
      <c r="A109" s="738" t="s">
        <v>73</v>
      </c>
      <c r="B109" s="738"/>
      <c r="C109" s="738"/>
      <c r="D109" s="738"/>
      <c r="E109" s="738">
        <v>0</v>
      </c>
      <c r="F109" s="738">
        <v>0</v>
      </c>
      <c r="G109" s="738">
        <v>2880</v>
      </c>
      <c r="H109" s="738">
        <v>24000</v>
      </c>
      <c r="J109" s="68"/>
      <c r="K109" s="167"/>
      <c r="L109" s="68"/>
      <c r="M109" s="68"/>
      <c r="N109" s="68"/>
    </row>
    <row r="110" spans="1:14" x14ac:dyDescent="0.25">
      <c r="A110" s="739" t="s">
        <v>74</v>
      </c>
      <c r="B110" s="739"/>
      <c r="C110" s="739"/>
      <c r="D110" s="739"/>
      <c r="E110" s="739">
        <v>29985</v>
      </c>
      <c r="F110" s="739"/>
      <c r="G110" s="739">
        <v>6525</v>
      </c>
      <c r="H110" s="739"/>
      <c r="J110" s="68"/>
      <c r="K110" s="167"/>
      <c r="L110" s="68"/>
      <c r="M110" s="68"/>
      <c r="N110" s="68"/>
    </row>
    <row r="111" spans="1:14" x14ac:dyDescent="0.25">
      <c r="A111" s="92" t="s">
        <v>53</v>
      </c>
      <c r="B111" s="92"/>
      <c r="C111" s="92"/>
      <c r="D111" s="92"/>
      <c r="E111" s="92">
        <v>29985</v>
      </c>
      <c r="F111" s="92"/>
      <c r="G111" s="92">
        <v>6525</v>
      </c>
      <c r="H111" s="92"/>
      <c r="J111" s="68"/>
      <c r="K111" s="167"/>
      <c r="L111" s="68"/>
      <c r="M111" s="68"/>
      <c r="N111" s="68"/>
    </row>
    <row r="112" spans="1:14" x14ac:dyDescent="0.25">
      <c r="A112" s="85">
        <v>44944</v>
      </c>
      <c r="B112" s="68">
        <v>18</v>
      </c>
      <c r="C112" s="68">
        <v>600044</v>
      </c>
      <c r="D112" s="68" t="s">
        <v>17</v>
      </c>
      <c r="E112" s="68">
        <v>0</v>
      </c>
      <c r="F112" s="68">
        <v>2600</v>
      </c>
      <c r="G112" s="68"/>
      <c r="H112" s="68"/>
      <c r="J112" s="68"/>
      <c r="K112" s="167"/>
      <c r="L112" s="68"/>
      <c r="M112" s="68"/>
      <c r="N112" s="68"/>
    </row>
    <row r="113" spans="1:14" x14ac:dyDescent="0.25">
      <c r="A113" s="68"/>
      <c r="B113" s="68"/>
      <c r="C113" s="68"/>
      <c r="D113" s="68"/>
      <c r="E113" s="68" t="s">
        <v>71</v>
      </c>
      <c r="F113" s="68" t="s">
        <v>29</v>
      </c>
      <c r="G113" s="68"/>
      <c r="H113" s="68"/>
      <c r="J113" s="68"/>
      <c r="K113" s="167"/>
      <c r="L113" s="68"/>
      <c r="M113" s="68"/>
      <c r="N113" s="68"/>
    </row>
    <row r="114" spans="1:14" x14ac:dyDescent="0.25">
      <c r="A114" s="738" t="s">
        <v>73</v>
      </c>
      <c r="B114" s="738"/>
      <c r="C114" s="738"/>
      <c r="D114" s="738"/>
      <c r="E114" s="738">
        <v>0</v>
      </c>
      <c r="F114" s="738">
        <v>2600</v>
      </c>
      <c r="G114" s="738">
        <v>0</v>
      </c>
      <c r="H114" s="738">
        <v>0</v>
      </c>
      <c r="J114" s="68"/>
      <c r="K114" s="167"/>
      <c r="L114" s="68"/>
      <c r="M114" s="68"/>
      <c r="N114" s="68"/>
    </row>
    <row r="115" spans="1:14" x14ac:dyDescent="0.25">
      <c r="A115" s="739" t="s">
        <v>74</v>
      </c>
      <c r="B115" s="739"/>
      <c r="C115" s="739"/>
      <c r="D115" s="739"/>
      <c r="E115" s="739">
        <v>27385</v>
      </c>
      <c r="F115" s="739"/>
      <c r="G115" s="739">
        <v>6525</v>
      </c>
      <c r="H115" s="739"/>
      <c r="J115" s="68"/>
      <c r="K115" s="167"/>
      <c r="L115" s="68"/>
      <c r="M115" s="68"/>
      <c r="N115" s="68"/>
    </row>
    <row r="116" spans="1:14" x14ac:dyDescent="0.25">
      <c r="A116" s="92" t="s">
        <v>53</v>
      </c>
      <c r="B116" s="92"/>
      <c r="C116" s="92"/>
      <c r="D116" s="92"/>
      <c r="E116" s="92">
        <v>27385</v>
      </c>
      <c r="F116" s="92"/>
      <c r="G116" s="92">
        <v>6525</v>
      </c>
      <c r="H116" s="92"/>
      <c r="J116" s="68"/>
      <c r="K116" s="167"/>
      <c r="L116" s="68"/>
      <c r="M116" s="68"/>
      <c r="N116" s="68"/>
    </row>
    <row r="117" spans="1:14" x14ac:dyDescent="0.25">
      <c r="A117" s="85">
        <v>44945</v>
      </c>
      <c r="B117" s="68">
        <v>19</v>
      </c>
      <c r="C117" s="68">
        <v>400100</v>
      </c>
      <c r="D117" s="68" t="s">
        <v>451</v>
      </c>
      <c r="E117" s="68"/>
      <c r="F117" s="68"/>
      <c r="G117" s="68">
        <v>40000</v>
      </c>
      <c r="H117" s="68">
        <v>0</v>
      </c>
      <c r="J117" s="68"/>
      <c r="K117" s="167"/>
      <c r="L117" s="68"/>
      <c r="M117" s="68"/>
      <c r="N117" s="68"/>
    </row>
    <row r="118" spans="1:14" x14ac:dyDescent="0.25">
      <c r="A118" s="85">
        <v>44945</v>
      </c>
      <c r="B118" s="68">
        <v>20</v>
      </c>
      <c r="C118" s="68">
        <v>1007</v>
      </c>
      <c r="D118" s="68" t="s">
        <v>149</v>
      </c>
      <c r="E118" s="68" t="s">
        <v>72</v>
      </c>
      <c r="F118" s="68" t="s">
        <v>23</v>
      </c>
      <c r="G118" s="68"/>
      <c r="H118" s="68"/>
      <c r="J118" s="68"/>
      <c r="K118" s="167"/>
      <c r="L118" s="68"/>
      <c r="M118" s="68"/>
      <c r="N118" s="68"/>
    </row>
    <row r="119" spans="1:14" x14ac:dyDescent="0.25">
      <c r="A119" s="85">
        <v>44944</v>
      </c>
      <c r="B119" s="68"/>
      <c r="C119" s="68"/>
      <c r="D119" s="288" t="s">
        <v>708</v>
      </c>
      <c r="E119" s="68"/>
      <c r="F119" s="68"/>
      <c r="G119" s="68"/>
      <c r="H119" s="68"/>
      <c r="J119" s="68"/>
      <c r="K119" s="167"/>
      <c r="L119" s="68"/>
      <c r="M119" s="68"/>
      <c r="N119" s="68"/>
    </row>
    <row r="120" spans="1:14" x14ac:dyDescent="0.25">
      <c r="A120" s="85">
        <v>44945</v>
      </c>
      <c r="B120" s="68">
        <v>19</v>
      </c>
      <c r="C120" s="68">
        <v>400036</v>
      </c>
      <c r="D120" s="68" t="s">
        <v>12</v>
      </c>
      <c r="E120" s="68">
        <v>2000</v>
      </c>
      <c r="F120" s="68">
        <v>0</v>
      </c>
      <c r="G120" s="68"/>
      <c r="H120" s="68"/>
      <c r="J120" s="68"/>
      <c r="K120" s="167"/>
      <c r="L120" s="68"/>
      <c r="M120" s="68"/>
      <c r="N120" s="68"/>
    </row>
    <row r="121" spans="1:14" x14ac:dyDescent="0.25">
      <c r="A121" s="85">
        <v>44945</v>
      </c>
      <c r="B121" s="68">
        <v>20</v>
      </c>
      <c r="C121" s="68">
        <v>1007</v>
      </c>
      <c r="D121" s="68" t="s">
        <v>149</v>
      </c>
      <c r="E121" s="68" t="s">
        <v>71</v>
      </c>
      <c r="F121" s="68" t="s">
        <v>23</v>
      </c>
      <c r="G121" s="68"/>
      <c r="H121" s="68"/>
      <c r="J121" s="68"/>
      <c r="K121" s="167"/>
      <c r="L121" s="68"/>
      <c r="M121" s="68"/>
      <c r="N121" s="68"/>
    </row>
    <row r="122" spans="1:14" x14ac:dyDescent="0.25">
      <c r="A122" s="68"/>
      <c r="B122" s="68"/>
      <c r="C122" s="68"/>
      <c r="D122" s="288" t="s">
        <v>75</v>
      </c>
      <c r="E122" s="68"/>
      <c r="F122" s="68"/>
      <c r="G122" s="68"/>
      <c r="H122" s="68"/>
      <c r="J122" s="68"/>
      <c r="K122" s="167"/>
      <c r="L122" s="68"/>
      <c r="M122" s="68"/>
      <c r="N122" s="68"/>
    </row>
    <row r="123" spans="1:14" x14ac:dyDescent="0.25">
      <c r="A123" s="85">
        <v>44945</v>
      </c>
      <c r="B123" s="68">
        <v>19</v>
      </c>
      <c r="C123" s="68">
        <v>600172</v>
      </c>
      <c r="D123" s="68" t="s">
        <v>225</v>
      </c>
      <c r="E123" s="68"/>
      <c r="F123" s="68"/>
      <c r="G123" s="68">
        <v>2400</v>
      </c>
      <c r="H123" s="68">
        <v>0</v>
      </c>
      <c r="J123" s="68"/>
      <c r="K123" s="167"/>
      <c r="L123" s="68"/>
      <c r="M123" s="68"/>
      <c r="N123" s="68"/>
    </row>
    <row r="124" spans="1:14" x14ac:dyDescent="0.25">
      <c r="A124" s="85">
        <v>44945</v>
      </c>
      <c r="B124" s="68">
        <v>20</v>
      </c>
      <c r="C124" s="68">
        <v>1007</v>
      </c>
      <c r="D124" s="68" t="s">
        <v>149</v>
      </c>
      <c r="E124" s="68" t="s">
        <v>72</v>
      </c>
      <c r="F124" s="68" t="s">
        <v>23</v>
      </c>
      <c r="G124" s="68"/>
      <c r="H124" s="68"/>
      <c r="J124" s="68"/>
      <c r="K124" s="167"/>
      <c r="L124" s="68"/>
      <c r="M124" s="68"/>
      <c r="N124" s="68"/>
    </row>
    <row r="125" spans="1:14" x14ac:dyDescent="0.25">
      <c r="A125" s="85">
        <v>44944</v>
      </c>
      <c r="B125" s="68"/>
      <c r="C125" s="68"/>
      <c r="D125" s="288" t="s">
        <v>708</v>
      </c>
      <c r="E125" s="68"/>
      <c r="F125" s="68"/>
      <c r="G125" s="68"/>
      <c r="H125" s="68"/>
      <c r="J125" s="68"/>
      <c r="K125" s="167"/>
      <c r="L125" s="68"/>
      <c r="M125" s="68"/>
      <c r="N125" s="68"/>
    </row>
    <row r="126" spans="1:14" x14ac:dyDescent="0.25">
      <c r="A126" s="85">
        <v>44945</v>
      </c>
      <c r="B126" s="68">
        <v>19</v>
      </c>
      <c r="C126" s="68">
        <v>600182</v>
      </c>
      <c r="D126" s="68" t="s">
        <v>365</v>
      </c>
      <c r="E126" s="68"/>
      <c r="F126" s="68"/>
      <c r="G126" s="68">
        <v>2400</v>
      </c>
      <c r="H126" s="68">
        <v>0</v>
      </c>
      <c r="J126" s="68"/>
      <c r="K126" s="167"/>
      <c r="L126" s="68"/>
      <c r="M126" s="68"/>
      <c r="N126" s="68"/>
    </row>
    <row r="127" spans="1:14" x14ac:dyDescent="0.25">
      <c r="A127" s="85">
        <v>44945</v>
      </c>
      <c r="B127" s="68">
        <v>20</v>
      </c>
      <c r="C127" s="68">
        <v>1007</v>
      </c>
      <c r="D127" s="68" t="s">
        <v>149</v>
      </c>
      <c r="E127" s="68" t="s">
        <v>72</v>
      </c>
      <c r="F127" s="68" t="s">
        <v>23</v>
      </c>
      <c r="G127" s="68"/>
      <c r="H127" s="68"/>
      <c r="J127" s="68"/>
      <c r="K127" s="167"/>
      <c r="L127" s="68"/>
      <c r="M127" s="68"/>
      <c r="N127" s="68"/>
    </row>
    <row r="128" spans="1:14" x14ac:dyDescent="0.25">
      <c r="A128" s="85">
        <v>44944</v>
      </c>
      <c r="B128" s="68"/>
      <c r="C128" s="68"/>
      <c r="D128" s="288" t="s">
        <v>708</v>
      </c>
      <c r="E128" s="68"/>
      <c r="F128" s="68"/>
      <c r="G128" s="68"/>
      <c r="H128" s="68"/>
      <c r="J128" s="68"/>
      <c r="K128" s="167"/>
      <c r="L128" s="68"/>
      <c r="M128" s="68"/>
      <c r="N128" s="68"/>
    </row>
    <row r="129" spans="1:14" x14ac:dyDescent="0.25">
      <c r="A129" s="738" t="s">
        <v>73</v>
      </c>
      <c r="B129" s="738"/>
      <c r="C129" s="738"/>
      <c r="D129" s="738"/>
      <c r="E129" s="738">
        <v>2000</v>
      </c>
      <c r="F129" s="738">
        <v>0</v>
      </c>
      <c r="G129" s="738">
        <v>44800</v>
      </c>
      <c r="H129" s="738">
        <v>0</v>
      </c>
      <c r="J129" s="68"/>
      <c r="K129" s="167"/>
      <c r="L129" s="68"/>
      <c r="M129" s="68"/>
      <c r="N129" s="68"/>
    </row>
    <row r="130" spans="1:14" x14ac:dyDescent="0.25">
      <c r="A130" s="739" t="s">
        <v>74</v>
      </c>
      <c r="B130" s="739"/>
      <c r="C130" s="739"/>
      <c r="D130" s="739"/>
      <c r="E130" s="739">
        <v>29385</v>
      </c>
      <c r="F130" s="739"/>
      <c r="G130" s="739">
        <v>51325</v>
      </c>
      <c r="H130" s="739"/>
      <c r="J130" s="68"/>
      <c r="K130" s="167"/>
      <c r="L130" s="68"/>
      <c r="M130" s="68"/>
      <c r="N130" s="68"/>
    </row>
    <row r="131" spans="1:14" x14ac:dyDescent="0.25">
      <c r="A131" s="92" t="s">
        <v>53</v>
      </c>
      <c r="B131" s="92"/>
      <c r="C131" s="92"/>
      <c r="D131" s="92"/>
      <c r="E131" s="92">
        <v>29385</v>
      </c>
      <c r="F131" s="92"/>
      <c r="G131" s="92">
        <v>51325</v>
      </c>
      <c r="H131" s="92"/>
      <c r="J131" s="68"/>
      <c r="K131" s="167"/>
      <c r="L131" s="68"/>
      <c r="M131" s="68"/>
      <c r="N131" s="68"/>
    </row>
    <row r="132" spans="1:14" x14ac:dyDescent="0.25">
      <c r="A132" s="68"/>
      <c r="B132" s="68"/>
      <c r="C132" s="68"/>
      <c r="D132" s="68"/>
      <c r="E132" s="68"/>
      <c r="F132" s="68"/>
      <c r="G132" s="68"/>
      <c r="H132" s="68"/>
      <c r="J132" s="68"/>
      <c r="K132" s="167"/>
      <c r="L132" s="68"/>
      <c r="M132" s="68"/>
      <c r="N132" s="68"/>
    </row>
    <row r="133" spans="1:14" x14ac:dyDescent="0.25">
      <c r="A133" s="96"/>
      <c r="B133" s="96"/>
      <c r="C133" s="96"/>
      <c r="D133" s="96" t="s">
        <v>126</v>
      </c>
      <c r="E133" s="96"/>
      <c r="F133" s="96"/>
      <c r="G133" s="96"/>
      <c r="H133" s="96"/>
      <c r="J133" s="68"/>
      <c r="K133" s="167"/>
      <c r="L133" s="68"/>
      <c r="M133" s="68"/>
      <c r="N133" s="68"/>
    </row>
    <row r="134" spans="1:14" x14ac:dyDescent="0.25">
      <c r="A134" s="96"/>
      <c r="B134" s="96"/>
      <c r="C134" s="96"/>
      <c r="D134" s="96" t="s">
        <v>127</v>
      </c>
      <c r="E134" s="96"/>
      <c r="F134" s="96"/>
      <c r="G134" s="96" t="s">
        <v>201</v>
      </c>
      <c r="H134" s="96">
        <v>3</v>
      </c>
      <c r="J134" s="68"/>
      <c r="K134" s="167"/>
      <c r="L134" s="68"/>
      <c r="M134" s="68"/>
      <c r="N134" s="68"/>
    </row>
    <row r="135" spans="1:14" x14ac:dyDescent="0.25">
      <c r="A135" s="96"/>
      <c r="B135" s="96" t="s">
        <v>202</v>
      </c>
      <c r="C135" s="96" t="s">
        <v>203</v>
      </c>
      <c r="D135" s="96" t="s">
        <v>128</v>
      </c>
      <c r="E135" s="96" t="s">
        <v>204</v>
      </c>
      <c r="F135" s="96" t="s">
        <v>205</v>
      </c>
      <c r="G135" s="96"/>
      <c r="H135" s="96"/>
      <c r="J135" s="68"/>
      <c r="K135" s="167"/>
      <c r="L135" s="68"/>
      <c r="M135" s="68"/>
      <c r="N135" s="68"/>
    </row>
    <row r="136" spans="1:14" x14ac:dyDescent="0.25">
      <c r="A136" s="96" t="s">
        <v>198</v>
      </c>
      <c r="B136" s="96">
        <v>11223344</v>
      </c>
      <c r="C136" s="96">
        <v>88447766</v>
      </c>
      <c r="D136" s="96" t="s">
        <v>129</v>
      </c>
      <c r="E136" s="96">
        <v>66775544</v>
      </c>
      <c r="F136" s="96" t="s">
        <v>178</v>
      </c>
      <c r="G136" s="96"/>
      <c r="H136" s="96"/>
      <c r="J136" s="68"/>
      <c r="K136" s="167"/>
      <c r="L136" s="68"/>
      <c r="M136" s="68"/>
      <c r="N136" s="68"/>
    </row>
    <row r="137" spans="1:14" x14ac:dyDescent="0.25">
      <c r="A137" s="86" t="s">
        <v>133</v>
      </c>
      <c r="B137" s="86" t="s">
        <v>206</v>
      </c>
      <c r="C137" s="113">
        <v>44927</v>
      </c>
      <c r="D137" s="86" t="s">
        <v>207</v>
      </c>
      <c r="E137" s="113">
        <v>44985</v>
      </c>
      <c r="F137" s="86"/>
      <c r="G137" s="86"/>
      <c r="H137" s="86"/>
    </row>
    <row r="138" spans="1:14" x14ac:dyDescent="0.25">
      <c r="A138" s="114" t="s">
        <v>190</v>
      </c>
      <c r="B138" s="114" t="s">
        <v>191</v>
      </c>
      <c r="C138" s="114" t="s">
        <v>32</v>
      </c>
      <c r="D138" s="114" t="s">
        <v>33</v>
      </c>
      <c r="E138" s="114" t="s">
        <v>192</v>
      </c>
      <c r="F138" s="114" t="s">
        <v>193</v>
      </c>
      <c r="G138" s="114" t="s">
        <v>194</v>
      </c>
      <c r="H138" s="114" t="s">
        <v>195</v>
      </c>
    </row>
    <row r="139" spans="1:14" x14ac:dyDescent="0.25">
      <c r="A139" s="114" t="s">
        <v>208</v>
      </c>
      <c r="B139" s="114" t="s">
        <v>199</v>
      </c>
      <c r="C139" s="114" t="s">
        <v>200</v>
      </c>
      <c r="D139" s="114" t="s">
        <v>605</v>
      </c>
      <c r="E139" s="114" t="s">
        <v>70</v>
      </c>
      <c r="F139" s="114" t="s">
        <v>107</v>
      </c>
      <c r="G139" s="115"/>
      <c r="H139" s="115"/>
    </row>
    <row r="140" spans="1:14" x14ac:dyDescent="0.25">
      <c r="A140" s="85">
        <v>44946</v>
      </c>
      <c r="B140" s="68">
        <v>20</v>
      </c>
      <c r="C140" s="68">
        <v>100032</v>
      </c>
      <c r="D140" s="68" t="s">
        <v>24</v>
      </c>
      <c r="E140" s="68"/>
      <c r="F140" s="68"/>
      <c r="G140" s="68">
        <v>0</v>
      </c>
      <c r="H140" s="68">
        <v>12000</v>
      </c>
    </row>
    <row r="141" spans="1:14" x14ac:dyDescent="0.25">
      <c r="A141" s="68"/>
      <c r="B141" s="68"/>
      <c r="C141" s="68"/>
      <c r="D141" s="68"/>
      <c r="E141" s="68" t="s">
        <v>72</v>
      </c>
      <c r="F141" s="68" t="s">
        <v>29</v>
      </c>
      <c r="G141" s="68"/>
      <c r="H141" s="68"/>
    </row>
    <row r="142" spans="1:14" x14ac:dyDescent="0.25">
      <c r="A142" s="85">
        <v>44946</v>
      </c>
      <c r="B142" s="68">
        <v>20</v>
      </c>
      <c r="C142" s="68">
        <v>200016</v>
      </c>
      <c r="D142" s="68" t="s">
        <v>213</v>
      </c>
      <c r="E142" s="68"/>
      <c r="F142" s="68"/>
      <c r="G142" s="68">
        <v>100000</v>
      </c>
      <c r="H142" s="68">
        <v>0</v>
      </c>
    </row>
    <row r="143" spans="1:14" x14ac:dyDescent="0.25">
      <c r="A143" s="68"/>
      <c r="B143" s="68"/>
      <c r="C143" s="68"/>
      <c r="D143" s="68"/>
      <c r="E143" s="68" t="s">
        <v>72</v>
      </c>
      <c r="F143" s="68" t="s">
        <v>29</v>
      </c>
      <c r="G143" s="68"/>
      <c r="H143" s="68"/>
    </row>
    <row r="144" spans="1:14" x14ac:dyDescent="0.25">
      <c r="A144" s="738" t="s">
        <v>73</v>
      </c>
      <c r="B144" s="738"/>
      <c r="C144" s="738"/>
      <c r="D144" s="738"/>
      <c r="E144" s="738">
        <v>0</v>
      </c>
      <c r="F144" s="738">
        <v>0</v>
      </c>
      <c r="G144" s="738">
        <v>100000</v>
      </c>
      <c r="H144" s="738">
        <v>12000</v>
      </c>
    </row>
    <row r="145" spans="1:8" x14ac:dyDescent="0.25">
      <c r="A145" s="739" t="s">
        <v>74</v>
      </c>
      <c r="B145" s="739"/>
      <c r="C145" s="739"/>
      <c r="D145" s="739"/>
      <c r="E145" s="739">
        <v>29385</v>
      </c>
      <c r="F145" s="739"/>
      <c r="G145" s="739">
        <v>139325</v>
      </c>
      <c r="H145" s="739"/>
    </row>
    <row r="146" spans="1:8" x14ac:dyDescent="0.25">
      <c r="A146" s="92" t="s">
        <v>53</v>
      </c>
      <c r="B146" s="92"/>
      <c r="C146" s="92"/>
      <c r="D146" s="92"/>
      <c r="E146" s="92">
        <v>29385</v>
      </c>
      <c r="F146" s="92"/>
      <c r="G146" s="92">
        <v>139325</v>
      </c>
      <c r="H146" s="92"/>
    </row>
    <row r="147" spans="1:8" x14ac:dyDescent="0.25">
      <c r="A147" s="85">
        <v>44947</v>
      </c>
      <c r="B147" s="68">
        <v>21</v>
      </c>
      <c r="C147" s="68">
        <v>600046</v>
      </c>
      <c r="D147" s="68" t="s">
        <v>27</v>
      </c>
      <c r="E147" s="68"/>
      <c r="F147" s="68"/>
      <c r="G147" s="68">
        <v>0</v>
      </c>
      <c r="H147" s="68">
        <v>30000</v>
      </c>
    </row>
    <row r="148" spans="1:8" x14ac:dyDescent="0.25">
      <c r="A148" s="85">
        <v>44947</v>
      </c>
      <c r="B148" s="68">
        <v>33</v>
      </c>
      <c r="C148" s="68">
        <v>2009</v>
      </c>
      <c r="D148" s="68" t="s">
        <v>167</v>
      </c>
      <c r="E148" s="68" t="s">
        <v>72</v>
      </c>
      <c r="F148" s="68" t="s">
        <v>27</v>
      </c>
      <c r="G148" s="68"/>
      <c r="H148" s="68"/>
    </row>
    <row r="149" spans="1:8" x14ac:dyDescent="0.25">
      <c r="A149" s="68"/>
      <c r="B149" s="68"/>
      <c r="C149" s="68"/>
      <c r="D149" s="288" t="s">
        <v>75</v>
      </c>
      <c r="E149" s="68"/>
      <c r="F149" s="68"/>
      <c r="G149" s="68"/>
      <c r="H149" s="68"/>
    </row>
    <row r="150" spans="1:8" x14ac:dyDescent="0.25">
      <c r="A150" s="738" t="s">
        <v>73</v>
      </c>
      <c r="B150" s="738"/>
      <c r="C150" s="738"/>
      <c r="D150" s="738"/>
      <c r="E150" s="738">
        <v>0</v>
      </c>
      <c r="F150" s="738">
        <v>0</v>
      </c>
      <c r="G150" s="738">
        <v>0</v>
      </c>
      <c r="H150" s="738">
        <v>30000</v>
      </c>
    </row>
    <row r="151" spans="1:8" x14ac:dyDescent="0.25">
      <c r="A151" s="739" t="s">
        <v>74</v>
      </c>
      <c r="B151" s="739"/>
      <c r="C151" s="739"/>
      <c r="D151" s="739"/>
      <c r="E151" s="739">
        <v>29385</v>
      </c>
      <c r="F151" s="739"/>
      <c r="G151" s="739">
        <v>109325</v>
      </c>
      <c r="H151" s="739"/>
    </row>
    <row r="152" spans="1:8" x14ac:dyDescent="0.25">
      <c r="A152" s="92" t="s">
        <v>53</v>
      </c>
      <c r="B152" s="92"/>
      <c r="C152" s="92"/>
      <c r="D152" s="92"/>
      <c r="E152" s="92">
        <v>29385</v>
      </c>
      <c r="F152" s="92"/>
      <c r="G152" s="92">
        <v>109325</v>
      </c>
      <c r="H152" s="92"/>
    </row>
    <row r="153" spans="1:8" x14ac:dyDescent="0.25">
      <c r="A153" s="85">
        <v>44948</v>
      </c>
      <c r="B153" s="68">
        <v>22</v>
      </c>
      <c r="C153" s="68">
        <v>400040</v>
      </c>
      <c r="D153" s="68" t="s">
        <v>23</v>
      </c>
      <c r="E153" s="68"/>
      <c r="F153" s="68"/>
      <c r="G153" s="68">
        <v>28000</v>
      </c>
      <c r="H153" s="68">
        <v>0</v>
      </c>
    </row>
    <row r="154" spans="1:8" x14ac:dyDescent="0.25">
      <c r="A154" s="85">
        <v>44948</v>
      </c>
      <c r="B154" s="68">
        <v>22</v>
      </c>
      <c r="C154" s="68">
        <v>1002</v>
      </c>
      <c r="D154" s="68" t="s">
        <v>160</v>
      </c>
      <c r="E154" s="68" t="s">
        <v>72</v>
      </c>
      <c r="F154" s="68" t="s">
        <v>23</v>
      </c>
      <c r="G154" s="68"/>
      <c r="H154" s="68"/>
    </row>
    <row r="155" spans="1:8" x14ac:dyDescent="0.25">
      <c r="A155" s="68"/>
      <c r="B155" s="68"/>
      <c r="C155" s="68"/>
      <c r="D155" s="288" t="s">
        <v>75</v>
      </c>
      <c r="E155" s="68"/>
      <c r="F155" s="68"/>
      <c r="G155" s="68"/>
      <c r="H155" s="68"/>
    </row>
    <row r="156" spans="1:8" x14ac:dyDescent="0.25">
      <c r="A156" s="85">
        <v>44948</v>
      </c>
      <c r="B156" s="68">
        <v>22</v>
      </c>
      <c r="C156" s="68">
        <v>400036</v>
      </c>
      <c r="D156" s="68" t="s">
        <v>12</v>
      </c>
      <c r="E156" s="68">
        <v>1200</v>
      </c>
      <c r="F156" s="68">
        <v>0</v>
      </c>
      <c r="G156" s="68"/>
      <c r="H156" s="68"/>
    </row>
    <row r="157" spans="1:8" x14ac:dyDescent="0.25">
      <c r="A157" s="85">
        <v>44948</v>
      </c>
      <c r="B157" s="68">
        <v>22</v>
      </c>
      <c r="C157" s="68">
        <v>1002</v>
      </c>
      <c r="D157" s="68" t="s">
        <v>160</v>
      </c>
      <c r="E157" s="68" t="s">
        <v>71</v>
      </c>
      <c r="F157" s="68" t="s">
        <v>23</v>
      </c>
      <c r="G157" s="68"/>
      <c r="H157" s="68"/>
    </row>
    <row r="158" spans="1:8" x14ac:dyDescent="0.25">
      <c r="A158" s="68"/>
      <c r="B158" s="68"/>
      <c r="C158" s="68"/>
      <c r="D158" s="288" t="s">
        <v>75</v>
      </c>
      <c r="E158" s="68"/>
      <c r="F158" s="68"/>
      <c r="G158" s="68"/>
      <c r="H158" s="68"/>
    </row>
    <row r="159" spans="1:8" x14ac:dyDescent="0.25">
      <c r="A159" s="85">
        <v>44948</v>
      </c>
      <c r="B159" s="68">
        <v>22</v>
      </c>
      <c r="C159" s="68">
        <v>600172</v>
      </c>
      <c r="D159" s="68" t="s">
        <v>225</v>
      </c>
      <c r="E159" s="68"/>
      <c r="F159" s="68"/>
      <c r="G159" s="68">
        <v>2952</v>
      </c>
      <c r="H159" s="68">
        <v>0</v>
      </c>
    </row>
    <row r="160" spans="1:8" x14ac:dyDescent="0.25">
      <c r="A160" s="85">
        <v>44948</v>
      </c>
      <c r="B160" s="68">
        <v>22</v>
      </c>
      <c r="C160" s="68">
        <v>1002</v>
      </c>
      <c r="D160" s="68" t="s">
        <v>160</v>
      </c>
      <c r="E160" s="68" t="s">
        <v>72</v>
      </c>
      <c r="F160" s="68" t="s">
        <v>23</v>
      </c>
      <c r="G160" s="68"/>
      <c r="H160" s="68"/>
    </row>
    <row r="161" spans="1:11" x14ac:dyDescent="0.25">
      <c r="A161" s="68"/>
      <c r="B161" s="68"/>
      <c r="C161" s="68"/>
      <c r="D161" s="288" t="s">
        <v>75</v>
      </c>
      <c r="E161" s="68"/>
      <c r="F161" s="68"/>
      <c r="G161" s="68"/>
      <c r="H161" s="68"/>
    </row>
    <row r="162" spans="1:11" x14ac:dyDescent="0.25">
      <c r="A162" s="85">
        <v>44948</v>
      </c>
      <c r="B162" s="68">
        <v>22</v>
      </c>
      <c r="C162" s="68">
        <v>600182</v>
      </c>
      <c r="D162" s="68" t="s">
        <v>365</v>
      </c>
      <c r="E162" s="68"/>
      <c r="F162" s="68"/>
      <c r="G162" s="68">
        <v>2952</v>
      </c>
      <c r="H162" s="68">
        <v>0</v>
      </c>
    </row>
    <row r="163" spans="1:11" x14ac:dyDescent="0.25">
      <c r="A163" s="85">
        <v>44948</v>
      </c>
      <c r="B163" s="68">
        <v>22</v>
      </c>
      <c r="C163" s="68">
        <v>1002</v>
      </c>
      <c r="D163" s="68" t="s">
        <v>160</v>
      </c>
      <c r="E163" s="68" t="s">
        <v>72</v>
      </c>
      <c r="F163" s="68" t="s">
        <v>23</v>
      </c>
      <c r="G163" s="68"/>
      <c r="H163" s="68"/>
    </row>
    <row r="164" spans="1:11" x14ac:dyDescent="0.25">
      <c r="A164" s="68"/>
      <c r="B164" s="68"/>
      <c r="C164" s="68"/>
      <c r="D164" s="288" t="s">
        <v>75</v>
      </c>
      <c r="E164" s="68"/>
      <c r="F164" s="68"/>
      <c r="G164" s="68"/>
      <c r="H164" s="68"/>
    </row>
    <row r="165" spans="1:11" x14ac:dyDescent="0.25">
      <c r="A165" s="738" t="s">
        <v>73</v>
      </c>
      <c r="B165" s="738"/>
      <c r="C165" s="738"/>
      <c r="D165" s="738"/>
      <c r="E165" s="738">
        <v>1200</v>
      </c>
      <c r="F165" s="738">
        <v>0</v>
      </c>
      <c r="G165" s="738">
        <v>33904</v>
      </c>
      <c r="H165" s="738">
        <v>0</v>
      </c>
    </row>
    <row r="166" spans="1:11" x14ac:dyDescent="0.25">
      <c r="A166" s="739" t="s">
        <v>74</v>
      </c>
      <c r="B166" s="739"/>
      <c r="C166" s="739"/>
      <c r="D166" s="739"/>
      <c r="E166" s="739">
        <v>30585</v>
      </c>
      <c r="F166" s="739"/>
      <c r="G166" s="739">
        <v>143229</v>
      </c>
      <c r="H166" s="739"/>
    </row>
    <row r="167" spans="1:11" x14ac:dyDescent="0.25">
      <c r="A167" s="92" t="s">
        <v>53</v>
      </c>
      <c r="B167" s="92"/>
      <c r="C167" s="92"/>
      <c r="D167" s="92"/>
      <c r="E167" s="92">
        <v>30585</v>
      </c>
      <c r="F167" s="92"/>
      <c r="G167" s="92">
        <v>143229</v>
      </c>
      <c r="H167" s="92"/>
    </row>
    <row r="168" spans="1:11" x14ac:dyDescent="0.25">
      <c r="A168" s="85">
        <v>44949</v>
      </c>
      <c r="B168" s="68">
        <v>23</v>
      </c>
      <c r="C168" s="68">
        <v>100124</v>
      </c>
      <c r="D168" s="68" t="s">
        <v>13</v>
      </c>
      <c r="E168" s="68">
        <v>0</v>
      </c>
      <c r="F168" s="68">
        <v>5000</v>
      </c>
      <c r="G168" s="68"/>
      <c r="H168" s="68"/>
    </row>
    <row r="169" spans="1:11" x14ac:dyDescent="0.25">
      <c r="A169" s="68"/>
      <c r="B169" s="68"/>
      <c r="C169" s="68"/>
      <c r="D169" s="68"/>
      <c r="E169" s="68" t="s">
        <v>71</v>
      </c>
      <c r="F169" s="68" t="s">
        <v>29</v>
      </c>
      <c r="G169" s="68"/>
      <c r="H169" s="68"/>
    </row>
    <row r="170" spans="1:11" x14ac:dyDescent="0.25">
      <c r="A170" s="738" t="s">
        <v>73</v>
      </c>
      <c r="B170" s="738"/>
      <c r="C170" s="738"/>
      <c r="D170" s="738"/>
      <c r="E170" s="738">
        <v>0</v>
      </c>
      <c r="F170" s="738">
        <v>5000</v>
      </c>
      <c r="G170" s="738">
        <v>0</v>
      </c>
      <c r="H170" s="738">
        <v>0</v>
      </c>
    </row>
    <row r="171" spans="1:11" x14ac:dyDescent="0.25">
      <c r="A171" s="739" t="s">
        <v>74</v>
      </c>
      <c r="B171" s="739"/>
      <c r="C171" s="739"/>
      <c r="D171" s="739"/>
      <c r="E171" s="739">
        <v>25585</v>
      </c>
      <c r="F171" s="739"/>
      <c r="G171" s="739">
        <v>143229</v>
      </c>
      <c r="H171" s="739"/>
    </row>
    <row r="172" spans="1:11" x14ac:dyDescent="0.25">
      <c r="A172" s="92" t="s">
        <v>53</v>
      </c>
      <c r="B172" s="92"/>
      <c r="C172" s="92"/>
      <c r="D172" s="92"/>
      <c r="E172" s="92">
        <v>25585</v>
      </c>
      <c r="F172" s="92"/>
      <c r="G172" s="92">
        <v>143229</v>
      </c>
      <c r="H172" s="92"/>
      <c r="K172" s="64"/>
    </row>
    <row r="173" spans="1:11" x14ac:dyDescent="0.25">
      <c r="A173" s="85">
        <v>44950</v>
      </c>
      <c r="B173" s="68">
        <v>24</v>
      </c>
      <c r="C173" s="68">
        <v>600028</v>
      </c>
      <c r="D173" s="68" t="s">
        <v>82</v>
      </c>
      <c r="E173" s="68">
        <v>0</v>
      </c>
      <c r="F173" s="68">
        <v>5000</v>
      </c>
      <c r="G173" s="68"/>
      <c r="H173" s="68"/>
    </row>
    <row r="174" spans="1:11" x14ac:dyDescent="0.25">
      <c r="A174" s="68"/>
      <c r="B174" s="68"/>
      <c r="C174" s="68"/>
      <c r="D174" s="68"/>
      <c r="E174" s="68" t="s">
        <v>71</v>
      </c>
      <c r="F174" s="68" t="s">
        <v>29</v>
      </c>
      <c r="G174" s="68"/>
      <c r="H174" s="68"/>
    </row>
    <row r="175" spans="1:11" x14ac:dyDescent="0.25">
      <c r="A175" s="85">
        <v>44951</v>
      </c>
      <c r="B175" s="68">
        <v>25</v>
      </c>
      <c r="C175" s="68">
        <v>600046</v>
      </c>
      <c r="D175" s="68" t="s">
        <v>27</v>
      </c>
      <c r="E175" s="68"/>
      <c r="F175" s="68"/>
      <c r="G175" s="68">
        <v>0</v>
      </c>
      <c r="H175" s="68">
        <v>10000</v>
      </c>
    </row>
    <row r="176" spans="1:11" x14ac:dyDescent="0.25">
      <c r="A176" s="85">
        <v>44951</v>
      </c>
      <c r="B176" s="68">
        <v>24</v>
      </c>
      <c r="C176" s="68">
        <v>2001</v>
      </c>
      <c r="D176" s="68" t="s">
        <v>153</v>
      </c>
      <c r="E176" s="68" t="s">
        <v>72</v>
      </c>
      <c r="F176" s="68" t="s">
        <v>27</v>
      </c>
      <c r="G176" s="68"/>
      <c r="H176" s="68"/>
    </row>
    <row r="177" spans="1:8" x14ac:dyDescent="0.25">
      <c r="A177" s="85">
        <v>44951</v>
      </c>
      <c r="B177" s="68"/>
      <c r="C177" s="68"/>
      <c r="D177" s="288" t="s">
        <v>709</v>
      </c>
      <c r="E177" s="68"/>
      <c r="F177" s="68"/>
      <c r="G177" s="68"/>
      <c r="H177" s="68"/>
    </row>
    <row r="178" spans="1:8" x14ac:dyDescent="0.25">
      <c r="A178" s="738" t="s">
        <v>73</v>
      </c>
      <c r="B178" s="738"/>
      <c r="C178" s="738"/>
      <c r="D178" s="738"/>
      <c r="E178" s="738">
        <v>0</v>
      </c>
      <c r="F178" s="738">
        <v>5000</v>
      </c>
      <c r="G178" s="738">
        <v>0</v>
      </c>
      <c r="H178" s="738">
        <v>10000</v>
      </c>
    </row>
    <row r="179" spans="1:8" x14ac:dyDescent="0.25">
      <c r="A179" s="739" t="s">
        <v>74</v>
      </c>
      <c r="B179" s="739"/>
      <c r="C179" s="739"/>
      <c r="D179" s="739"/>
      <c r="E179" s="739">
        <v>20585</v>
      </c>
      <c r="F179" s="739"/>
      <c r="G179" s="739">
        <v>133229</v>
      </c>
      <c r="H179" s="739"/>
    </row>
    <row r="180" spans="1:8" x14ac:dyDescent="0.25">
      <c r="A180" s="92" t="s">
        <v>53</v>
      </c>
      <c r="B180" s="92"/>
      <c r="C180" s="92"/>
      <c r="D180" s="92"/>
      <c r="E180" s="92">
        <v>20585</v>
      </c>
      <c r="F180" s="92"/>
      <c r="G180" s="92">
        <v>133229</v>
      </c>
      <c r="H180" s="92"/>
    </row>
    <row r="181" spans="1:8" x14ac:dyDescent="0.25">
      <c r="A181" s="85">
        <v>44951</v>
      </c>
      <c r="B181" s="68">
        <v>25</v>
      </c>
      <c r="C181" s="68">
        <v>600080</v>
      </c>
      <c r="D181" s="68" t="s">
        <v>432</v>
      </c>
      <c r="E181" s="68"/>
      <c r="F181" s="68"/>
      <c r="G181" s="68">
        <v>0</v>
      </c>
      <c r="H181" s="68">
        <v>600</v>
      </c>
    </row>
    <row r="182" spans="1:8" x14ac:dyDescent="0.25">
      <c r="A182" s="85">
        <v>44951</v>
      </c>
      <c r="B182" s="68">
        <v>24</v>
      </c>
      <c r="C182" s="68">
        <v>2001</v>
      </c>
      <c r="D182" s="68" t="s">
        <v>153</v>
      </c>
      <c r="E182" s="68" t="s">
        <v>72</v>
      </c>
      <c r="F182" s="68" t="s">
        <v>27</v>
      </c>
      <c r="G182" s="68"/>
      <c r="H182" s="68"/>
    </row>
    <row r="183" spans="1:8" x14ac:dyDescent="0.25">
      <c r="A183" s="85">
        <v>44951</v>
      </c>
      <c r="B183" s="68"/>
      <c r="C183" s="68"/>
      <c r="D183" s="288" t="s">
        <v>709</v>
      </c>
      <c r="E183" s="68"/>
      <c r="F183" s="68"/>
      <c r="G183" s="68"/>
      <c r="H183" s="68"/>
    </row>
    <row r="184" spans="1:8" x14ac:dyDescent="0.25">
      <c r="A184" s="85">
        <v>44951</v>
      </c>
      <c r="B184" s="68">
        <v>25</v>
      </c>
      <c r="C184" s="68">
        <v>600412</v>
      </c>
      <c r="D184" s="68" t="s">
        <v>104</v>
      </c>
      <c r="E184" s="68"/>
      <c r="F184" s="68"/>
      <c r="G184" s="68">
        <v>0</v>
      </c>
      <c r="H184" s="68">
        <v>600</v>
      </c>
    </row>
    <row r="185" spans="1:8" x14ac:dyDescent="0.25">
      <c r="A185" s="85">
        <v>44951</v>
      </c>
      <c r="B185" s="68">
        <v>24</v>
      </c>
      <c r="C185" s="68">
        <v>2001</v>
      </c>
      <c r="D185" s="68" t="s">
        <v>153</v>
      </c>
      <c r="E185" s="68" t="s">
        <v>72</v>
      </c>
      <c r="F185" s="68" t="s">
        <v>27</v>
      </c>
      <c r="G185" s="68"/>
      <c r="H185" s="68"/>
    </row>
    <row r="186" spans="1:8" x14ac:dyDescent="0.25">
      <c r="A186" s="85">
        <v>44951</v>
      </c>
      <c r="B186" s="68"/>
      <c r="C186" s="68"/>
      <c r="D186" s="288" t="s">
        <v>709</v>
      </c>
      <c r="E186" s="68"/>
      <c r="F186" s="68"/>
      <c r="G186" s="68"/>
      <c r="H186" s="68"/>
    </row>
    <row r="187" spans="1:8" x14ac:dyDescent="0.25">
      <c r="A187" s="738" t="s">
        <v>73</v>
      </c>
      <c r="B187" s="738"/>
      <c r="C187" s="738"/>
      <c r="D187" s="738"/>
      <c r="E187" s="738">
        <v>0</v>
      </c>
      <c r="F187" s="738">
        <v>0</v>
      </c>
      <c r="G187" s="738">
        <v>0</v>
      </c>
      <c r="H187" s="738">
        <v>1200</v>
      </c>
    </row>
    <row r="188" spans="1:8" x14ac:dyDescent="0.25">
      <c r="A188" s="739" t="s">
        <v>74</v>
      </c>
      <c r="B188" s="739"/>
      <c r="C188" s="739"/>
      <c r="D188" s="739"/>
      <c r="E188" s="739">
        <v>20585</v>
      </c>
      <c r="F188" s="739"/>
      <c r="G188" s="739">
        <v>132029</v>
      </c>
      <c r="H188" s="739"/>
    </row>
    <row r="189" spans="1:8" x14ac:dyDescent="0.25">
      <c r="A189" s="92" t="s">
        <v>53</v>
      </c>
      <c r="B189" s="92"/>
      <c r="C189" s="92"/>
      <c r="D189" s="92"/>
      <c r="E189" s="92">
        <v>20585</v>
      </c>
      <c r="F189" s="92"/>
      <c r="G189" s="92">
        <v>132029</v>
      </c>
      <c r="H189" s="92"/>
    </row>
    <row r="190" spans="1:8" x14ac:dyDescent="0.25">
      <c r="A190" s="85">
        <v>44952</v>
      </c>
      <c r="B190" s="68">
        <v>26</v>
      </c>
      <c r="C190" s="68">
        <v>600046</v>
      </c>
      <c r="D190" s="68" t="s">
        <v>27</v>
      </c>
      <c r="E190" s="68"/>
      <c r="F190" s="68"/>
      <c r="G190" s="68">
        <v>0</v>
      </c>
      <c r="H190" s="68">
        <v>8000</v>
      </c>
    </row>
    <row r="191" spans="1:8" x14ac:dyDescent="0.25">
      <c r="A191" s="68"/>
      <c r="B191" s="68"/>
      <c r="C191" s="68">
        <v>2002</v>
      </c>
      <c r="D191" s="68" t="s">
        <v>151</v>
      </c>
      <c r="E191" s="68" t="s">
        <v>72</v>
      </c>
      <c r="F191" s="68" t="s">
        <v>27</v>
      </c>
      <c r="G191" s="68"/>
      <c r="H191" s="68"/>
    </row>
    <row r="192" spans="1:8" x14ac:dyDescent="0.25">
      <c r="A192" s="85">
        <v>44952</v>
      </c>
      <c r="B192" s="68"/>
      <c r="C192" s="68"/>
      <c r="D192" s="288" t="s">
        <v>710</v>
      </c>
      <c r="E192" s="68"/>
      <c r="F192" s="68"/>
      <c r="G192" s="68"/>
      <c r="H192" s="68"/>
    </row>
    <row r="193" spans="1:8" x14ac:dyDescent="0.25">
      <c r="A193" s="85">
        <v>44952</v>
      </c>
      <c r="B193" s="68">
        <v>26</v>
      </c>
      <c r="C193" s="68">
        <v>600204</v>
      </c>
      <c r="D193" s="68" t="s">
        <v>21</v>
      </c>
      <c r="E193" s="68"/>
      <c r="F193" s="68"/>
      <c r="G193" s="68">
        <v>0</v>
      </c>
      <c r="H193" s="68">
        <v>800</v>
      </c>
    </row>
    <row r="194" spans="1:8" x14ac:dyDescent="0.25">
      <c r="A194" s="68"/>
      <c r="B194" s="68"/>
      <c r="C194" s="68">
        <v>2002</v>
      </c>
      <c r="D194" s="68" t="s">
        <v>151</v>
      </c>
      <c r="E194" s="68" t="s">
        <v>72</v>
      </c>
      <c r="F194" s="68" t="s">
        <v>27</v>
      </c>
      <c r="G194" s="68"/>
      <c r="H194" s="68"/>
    </row>
    <row r="195" spans="1:8" x14ac:dyDescent="0.25">
      <c r="A195" s="85">
        <v>44952</v>
      </c>
      <c r="B195" s="68"/>
      <c r="C195" s="68"/>
      <c r="D195" s="288" t="s">
        <v>710</v>
      </c>
      <c r="E195" s="68"/>
      <c r="F195" s="68"/>
      <c r="G195" s="68"/>
      <c r="H195" s="68"/>
    </row>
    <row r="196" spans="1:8" x14ac:dyDescent="0.25">
      <c r="A196" s="738" t="s">
        <v>73</v>
      </c>
      <c r="B196" s="738"/>
      <c r="C196" s="738"/>
      <c r="D196" s="738"/>
      <c r="E196" s="738">
        <v>0</v>
      </c>
      <c r="F196" s="738">
        <v>0</v>
      </c>
      <c r="G196" s="738">
        <v>0</v>
      </c>
      <c r="H196" s="738">
        <v>8800</v>
      </c>
    </row>
    <row r="197" spans="1:8" x14ac:dyDescent="0.25">
      <c r="A197" s="739" t="s">
        <v>74</v>
      </c>
      <c r="B197" s="739"/>
      <c r="C197" s="739"/>
      <c r="D197" s="739"/>
      <c r="E197" s="739">
        <v>20585</v>
      </c>
      <c r="F197" s="739"/>
      <c r="G197" s="739">
        <v>123229</v>
      </c>
      <c r="H197" s="739"/>
    </row>
    <row r="198" spans="1:8" x14ac:dyDescent="0.25">
      <c r="A198" s="92" t="s">
        <v>53</v>
      </c>
      <c r="B198" s="92"/>
      <c r="C198" s="92"/>
      <c r="D198" s="92"/>
      <c r="E198" s="92">
        <v>20585</v>
      </c>
      <c r="F198" s="92"/>
      <c r="G198" s="92">
        <v>123229</v>
      </c>
      <c r="H198" s="92"/>
    </row>
    <row r="199" spans="1:8" x14ac:dyDescent="0.25">
      <c r="A199" s="68"/>
      <c r="B199" s="68"/>
      <c r="C199" s="68"/>
      <c r="D199" s="68"/>
      <c r="E199" s="68"/>
      <c r="F199" s="68"/>
      <c r="G199" s="68"/>
      <c r="H199" s="68"/>
    </row>
    <row r="200" spans="1:8" x14ac:dyDescent="0.25">
      <c r="A200" s="96"/>
      <c r="B200" s="96"/>
      <c r="C200" s="96"/>
      <c r="D200" s="96" t="s">
        <v>126</v>
      </c>
      <c r="E200" s="96"/>
      <c r="F200" s="96"/>
      <c r="G200" s="96"/>
      <c r="H200" s="96"/>
    </row>
    <row r="201" spans="1:8" x14ac:dyDescent="0.25">
      <c r="A201" s="96"/>
      <c r="B201" s="96"/>
      <c r="C201" s="96"/>
      <c r="D201" s="96" t="s">
        <v>127</v>
      </c>
      <c r="E201" s="96"/>
      <c r="F201" s="96"/>
      <c r="G201" s="96" t="s">
        <v>201</v>
      </c>
      <c r="H201" s="96">
        <v>4</v>
      </c>
    </row>
    <row r="202" spans="1:8" x14ac:dyDescent="0.25">
      <c r="A202" s="96"/>
      <c r="B202" s="96" t="s">
        <v>202</v>
      </c>
      <c r="C202" s="96" t="s">
        <v>203</v>
      </c>
      <c r="D202" s="96" t="s">
        <v>128</v>
      </c>
      <c r="E202" s="96" t="s">
        <v>204</v>
      </c>
      <c r="F202" s="96" t="s">
        <v>205</v>
      </c>
      <c r="G202" s="96"/>
      <c r="H202" s="96"/>
    </row>
    <row r="203" spans="1:8" x14ac:dyDescent="0.25">
      <c r="A203" s="96" t="s">
        <v>198</v>
      </c>
      <c r="B203" s="96">
        <v>11223344</v>
      </c>
      <c r="C203" s="96">
        <v>88447766</v>
      </c>
      <c r="D203" s="96" t="s">
        <v>129</v>
      </c>
      <c r="E203" s="96">
        <v>66775544</v>
      </c>
      <c r="F203" s="96" t="s">
        <v>178</v>
      </c>
      <c r="G203" s="96"/>
      <c r="H203" s="96"/>
    </row>
    <row r="204" spans="1:8" x14ac:dyDescent="0.25">
      <c r="A204" s="86" t="s">
        <v>133</v>
      </c>
      <c r="B204" s="86" t="s">
        <v>206</v>
      </c>
      <c r="C204" s="113">
        <v>44927</v>
      </c>
      <c r="D204" s="86" t="s">
        <v>207</v>
      </c>
      <c r="E204" s="113">
        <v>44985</v>
      </c>
      <c r="F204" s="86"/>
      <c r="G204" s="86"/>
      <c r="H204" s="86"/>
    </row>
    <row r="205" spans="1:8" x14ac:dyDescent="0.25">
      <c r="A205" s="114" t="s">
        <v>190</v>
      </c>
      <c r="B205" s="114" t="s">
        <v>191</v>
      </c>
      <c r="C205" s="114" t="s">
        <v>32</v>
      </c>
      <c r="D205" s="114" t="s">
        <v>33</v>
      </c>
      <c r="E205" s="114" t="s">
        <v>192</v>
      </c>
      <c r="F205" s="114" t="s">
        <v>193</v>
      </c>
      <c r="G205" s="114" t="s">
        <v>194</v>
      </c>
      <c r="H205" s="114" t="s">
        <v>195</v>
      </c>
    </row>
    <row r="206" spans="1:8" x14ac:dyDescent="0.25">
      <c r="A206" s="114" t="s">
        <v>208</v>
      </c>
      <c r="B206" s="114" t="s">
        <v>199</v>
      </c>
      <c r="C206" s="114" t="s">
        <v>200</v>
      </c>
      <c r="D206" s="114" t="s">
        <v>605</v>
      </c>
      <c r="E206" s="114" t="s">
        <v>70</v>
      </c>
      <c r="F206" s="114" t="s">
        <v>107</v>
      </c>
      <c r="G206" s="115"/>
      <c r="H206" s="115"/>
    </row>
    <row r="207" spans="1:8" x14ac:dyDescent="0.25">
      <c r="A207" s="85">
        <v>44953</v>
      </c>
      <c r="B207" s="68">
        <v>27</v>
      </c>
      <c r="C207" s="68">
        <v>600046</v>
      </c>
      <c r="D207" s="68" t="s">
        <v>27</v>
      </c>
      <c r="E207" s="68"/>
      <c r="F207" s="68"/>
      <c r="G207" s="68">
        <v>0</v>
      </c>
      <c r="H207" s="68">
        <v>11000</v>
      </c>
    </row>
    <row r="208" spans="1:8" x14ac:dyDescent="0.25">
      <c r="A208" s="85">
        <v>44952</v>
      </c>
      <c r="B208" s="68">
        <v>26</v>
      </c>
      <c r="C208" s="68">
        <v>2005</v>
      </c>
      <c r="D208" s="68" t="s">
        <v>163</v>
      </c>
      <c r="E208" s="68" t="s">
        <v>72</v>
      </c>
      <c r="F208" s="68" t="s">
        <v>27</v>
      </c>
      <c r="G208" s="68"/>
      <c r="H208" s="68"/>
    </row>
    <row r="209" spans="1:8" x14ac:dyDescent="0.25">
      <c r="A209" s="85">
        <v>44953</v>
      </c>
      <c r="B209" s="68"/>
      <c r="C209" s="68"/>
      <c r="D209" s="288" t="s">
        <v>711</v>
      </c>
      <c r="E209" s="68"/>
      <c r="F209" s="68"/>
      <c r="G209" s="68"/>
      <c r="H209" s="68"/>
    </row>
    <row r="210" spans="1:8" x14ac:dyDescent="0.25">
      <c r="A210" s="85">
        <v>44953</v>
      </c>
      <c r="B210" s="68">
        <v>27</v>
      </c>
      <c r="C210" s="68">
        <v>600172</v>
      </c>
      <c r="D210" s="68" t="s">
        <v>225</v>
      </c>
      <c r="E210" s="68"/>
      <c r="F210" s="68"/>
      <c r="G210" s="68">
        <v>0</v>
      </c>
      <c r="H210" s="68">
        <v>660</v>
      </c>
    </row>
    <row r="211" spans="1:8" x14ac:dyDescent="0.25">
      <c r="A211" s="85">
        <v>44952</v>
      </c>
      <c r="B211" s="68">
        <v>26</v>
      </c>
      <c r="C211" s="68">
        <v>2005</v>
      </c>
      <c r="D211" s="68" t="s">
        <v>163</v>
      </c>
      <c r="E211" s="68" t="s">
        <v>72</v>
      </c>
      <c r="F211" s="68" t="s">
        <v>27</v>
      </c>
      <c r="G211" s="68"/>
      <c r="H211" s="68"/>
    </row>
    <row r="212" spans="1:8" x14ac:dyDescent="0.25">
      <c r="A212" s="85">
        <v>44953</v>
      </c>
      <c r="B212" s="68"/>
      <c r="C212" s="68"/>
      <c r="D212" s="288" t="s">
        <v>711</v>
      </c>
      <c r="E212" s="68"/>
      <c r="F212" s="68"/>
      <c r="G212" s="68"/>
      <c r="H212" s="68"/>
    </row>
    <row r="213" spans="1:8" x14ac:dyDescent="0.25">
      <c r="A213" s="85">
        <v>44953</v>
      </c>
      <c r="B213" s="68">
        <v>27</v>
      </c>
      <c r="C213" s="68">
        <v>600182</v>
      </c>
      <c r="D213" s="68" t="s">
        <v>365</v>
      </c>
      <c r="E213" s="68"/>
      <c r="F213" s="68"/>
      <c r="G213" s="68">
        <v>0</v>
      </c>
      <c r="H213" s="68">
        <v>660</v>
      </c>
    </row>
    <row r="214" spans="1:8" x14ac:dyDescent="0.25">
      <c r="A214" s="85">
        <v>44952</v>
      </c>
      <c r="B214" s="68">
        <v>26</v>
      </c>
      <c r="C214" s="68">
        <v>2005</v>
      </c>
      <c r="D214" s="68" t="s">
        <v>163</v>
      </c>
      <c r="E214" s="68" t="s">
        <v>72</v>
      </c>
      <c r="F214" s="68" t="s">
        <v>27</v>
      </c>
      <c r="G214" s="68"/>
      <c r="H214" s="68"/>
    </row>
    <row r="215" spans="1:8" x14ac:dyDescent="0.25">
      <c r="A215" s="85">
        <v>44953</v>
      </c>
      <c r="B215" s="68"/>
      <c r="C215" s="68"/>
      <c r="D215" s="288" t="s">
        <v>711</v>
      </c>
      <c r="E215" s="68"/>
      <c r="F215" s="68"/>
      <c r="G215" s="68"/>
      <c r="H215" s="68"/>
    </row>
    <row r="216" spans="1:8" x14ac:dyDescent="0.25">
      <c r="A216" s="738" t="s">
        <v>73</v>
      </c>
      <c r="B216" s="738"/>
      <c r="C216" s="738"/>
      <c r="D216" s="738"/>
      <c r="E216" s="738">
        <v>0</v>
      </c>
      <c r="F216" s="738">
        <v>0</v>
      </c>
      <c r="G216" s="738">
        <v>0</v>
      </c>
      <c r="H216" s="738">
        <v>12320</v>
      </c>
    </row>
    <row r="217" spans="1:8" x14ac:dyDescent="0.25">
      <c r="A217" s="739" t="s">
        <v>74</v>
      </c>
      <c r="B217" s="739"/>
      <c r="C217" s="739"/>
      <c r="D217" s="739"/>
      <c r="E217" s="739">
        <v>20585</v>
      </c>
      <c r="F217" s="739"/>
      <c r="G217" s="739">
        <v>110909</v>
      </c>
      <c r="H217" s="739"/>
    </row>
    <row r="218" spans="1:8" x14ac:dyDescent="0.25">
      <c r="A218" s="92" t="s">
        <v>53</v>
      </c>
      <c r="B218" s="92"/>
      <c r="C218" s="92"/>
      <c r="D218" s="92"/>
      <c r="E218" s="92">
        <v>20585</v>
      </c>
      <c r="F218" s="92"/>
      <c r="G218" s="92">
        <v>110909</v>
      </c>
      <c r="H218" s="92"/>
    </row>
    <row r="219" spans="1:8" x14ac:dyDescent="0.25">
      <c r="A219" s="85">
        <v>44954</v>
      </c>
      <c r="B219" s="68">
        <v>28</v>
      </c>
      <c r="C219" s="68">
        <v>600224</v>
      </c>
      <c r="D219" s="68" t="s">
        <v>679</v>
      </c>
      <c r="E219" s="68">
        <v>0</v>
      </c>
      <c r="F219" s="68">
        <v>1200</v>
      </c>
      <c r="G219" s="68"/>
      <c r="H219" s="68"/>
    </row>
    <row r="220" spans="1:8" x14ac:dyDescent="0.25">
      <c r="A220" s="68"/>
      <c r="B220" s="68"/>
      <c r="C220" s="68"/>
      <c r="D220" s="68"/>
      <c r="E220" s="68" t="s">
        <v>71</v>
      </c>
      <c r="F220" s="68" t="s">
        <v>29</v>
      </c>
      <c r="G220" s="68"/>
      <c r="H220" s="68"/>
    </row>
    <row r="221" spans="1:8" x14ac:dyDescent="0.25">
      <c r="A221" s="85">
        <v>44954</v>
      </c>
      <c r="B221" s="68">
        <v>28</v>
      </c>
      <c r="C221" s="68">
        <v>600228</v>
      </c>
      <c r="D221" s="68" t="s">
        <v>681</v>
      </c>
      <c r="E221" s="68">
        <v>0</v>
      </c>
      <c r="F221" s="68">
        <v>400</v>
      </c>
      <c r="G221" s="68"/>
      <c r="H221" s="68"/>
    </row>
    <row r="222" spans="1:8" x14ac:dyDescent="0.25">
      <c r="A222" s="68"/>
      <c r="B222" s="68"/>
      <c r="C222" s="68"/>
      <c r="D222" s="68"/>
      <c r="E222" s="68" t="s">
        <v>71</v>
      </c>
      <c r="F222" s="68" t="s">
        <v>29</v>
      </c>
      <c r="G222" s="68"/>
      <c r="H222" s="68"/>
    </row>
    <row r="223" spans="1:8" x14ac:dyDescent="0.25">
      <c r="A223" s="738" t="s">
        <v>73</v>
      </c>
      <c r="B223" s="738"/>
      <c r="C223" s="738"/>
      <c r="D223" s="738"/>
      <c r="E223" s="738">
        <v>0</v>
      </c>
      <c r="F223" s="738">
        <v>1600</v>
      </c>
      <c r="G223" s="738">
        <v>0</v>
      </c>
      <c r="H223" s="738">
        <v>0</v>
      </c>
    </row>
    <row r="224" spans="1:8" x14ac:dyDescent="0.25">
      <c r="A224" s="739" t="s">
        <v>74</v>
      </c>
      <c r="B224" s="739"/>
      <c r="C224" s="739"/>
      <c r="D224" s="739"/>
      <c r="E224" s="739">
        <v>18985</v>
      </c>
      <c r="F224" s="739"/>
      <c r="G224" s="739">
        <v>110909</v>
      </c>
      <c r="H224" s="739"/>
    </row>
    <row r="225" spans="1:14" x14ac:dyDescent="0.25">
      <c r="A225" s="92" t="s">
        <v>53</v>
      </c>
      <c r="B225" s="92"/>
      <c r="C225" s="92"/>
      <c r="D225" s="92"/>
      <c r="E225" s="92">
        <v>18985</v>
      </c>
      <c r="F225" s="92"/>
      <c r="G225" s="92">
        <v>110909</v>
      </c>
      <c r="H225" s="92"/>
    </row>
    <row r="226" spans="1:14" x14ac:dyDescent="0.25">
      <c r="A226" s="85">
        <v>44955</v>
      </c>
      <c r="B226" s="68">
        <v>29</v>
      </c>
      <c r="C226" s="68">
        <v>600064</v>
      </c>
      <c r="D226" s="68" t="s">
        <v>40</v>
      </c>
      <c r="E226" s="68"/>
      <c r="F226" s="68"/>
      <c r="G226" s="68">
        <v>10000</v>
      </c>
      <c r="H226" s="68">
        <v>0</v>
      </c>
    </row>
    <row r="227" spans="1:14" x14ac:dyDescent="0.25">
      <c r="A227" s="68"/>
      <c r="B227" s="68"/>
      <c r="C227" s="68"/>
      <c r="D227" s="68"/>
      <c r="E227" s="68" t="s">
        <v>72</v>
      </c>
      <c r="F227" s="68" t="s">
        <v>28</v>
      </c>
      <c r="G227" s="68"/>
      <c r="H227" s="68"/>
    </row>
    <row r="228" spans="1:14" x14ac:dyDescent="0.25">
      <c r="A228" s="738" t="s">
        <v>73</v>
      </c>
      <c r="B228" s="738"/>
      <c r="C228" s="738"/>
      <c r="D228" s="738"/>
      <c r="E228" s="738">
        <v>0</v>
      </c>
      <c r="F228" s="738">
        <v>0</v>
      </c>
      <c r="G228" s="738">
        <v>10000</v>
      </c>
      <c r="H228" s="738">
        <v>0</v>
      </c>
    </row>
    <row r="229" spans="1:14" x14ac:dyDescent="0.25">
      <c r="A229" s="739" t="s">
        <v>74</v>
      </c>
      <c r="B229" s="739"/>
      <c r="C229" s="739"/>
      <c r="D229" s="739"/>
      <c r="E229" s="739">
        <v>18985</v>
      </c>
      <c r="F229" s="739"/>
      <c r="G229" s="739">
        <v>120909</v>
      </c>
      <c r="H229" s="739"/>
    </row>
    <row r="230" spans="1:14" x14ac:dyDescent="0.25">
      <c r="A230" s="92" t="s">
        <v>53</v>
      </c>
      <c r="B230" s="92"/>
      <c r="C230" s="92"/>
      <c r="D230" s="92"/>
      <c r="E230" s="92">
        <v>18985</v>
      </c>
      <c r="F230" s="92"/>
      <c r="G230" s="92">
        <v>120909</v>
      </c>
      <c r="H230" s="92"/>
    </row>
    <row r="231" spans="1:14" x14ac:dyDescent="0.25">
      <c r="A231" s="85">
        <v>44956</v>
      </c>
      <c r="B231" s="68">
        <v>30</v>
      </c>
      <c r="C231" s="68">
        <v>100112</v>
      </c>
      <c r="D231" s="68" t="s">
        <v>234</v>
      </c>
      <c r="E231" s="68"/>
      <c r="F231" s="68"/>
      <c r="G231" s="68">
        <v>0</v>
      </c>
      <c r="H231" s="68">
        <v>80000</v>
      </c>
    </row>
    <row r="232" spans="1:14" x14ac:dyDescent="0.25">
      <c r="A232" s="68"/>
      <c r="B232" s="68"/>
      <c r="C232" s="68"/>
      <c r="D232" s="68"/>
      <c r="E232" s="68" t="s">
        <v>72</v>
      </c>
      <c r="F232" s="68" t="s">
        <v>29</v>
      </c>
      <c r="G232" s="68"/>
      <c r="H232" s="68"/>
    </row>
    <row r="233" spans="1:14" x14ac:dyDescent="0.25">
      <c r="A233" s="85">
        <v>44957</v>
      </c>
      <c r="B233" s="68">
        <v>31</v>
      </c>
      <c r="C233" s="68">
        <v>600100</v>
      </c>
      <c r="D233" s="68" t="s">
        <v>83</v>
      </c>
      <c r="E233" s="68">
        <v>0</v>
      </c>
      <c r="F233" s="68">
        <v>3000</v>
      </c>
      <c r="G233" s="68"/>
      <c r="H233" s="68"/>
    </row>
    <row r="234" spans="1:14" x14ac:dyDescent="0.25">
      <c r="A234" s="68"/>
      <c r="B234" s="68"/>
      <c r="C234" s="68"/>
      <c r="D234" s="68"/>
      <c r="E234" s="68" t="s">
        <v>71</v>
      </c>
      <c r="F234" s="68" t="s">
        <v>29</v>
      </c>
      <c r="G234" s="68"/>
      <c r="H234" s="68"/>
    </row>
    <row r="235" spans="1:14" s="89" customFormat="1" x14ac:dyDescent="0.25">
      <c r="A235" s="738" t="s">
        <v>73</v>
      </c>
      <c r="B235" s="738"/>
      <c r="C235" s="738"/>
      <c r="D235" s="738"/>
      <c r="E235" s="738">
        <v>0</v>
      </c>
      <c r="F235" s="738">
        <v>3000</v>
      </c>
      <c r="G235" s="738">
        <v>0</v>
      </c>
      <c r="H235" s="738">
        <v>80000</v>
      </c>
      <c r="J235" s="138"/>
      <c r="L235" s="90"/>
      <c r="M235" s="91"/>
      <c r="N235" s="135"/>
    </row>
    <row r="236" spans="1:14" s="86" customFormat="1" x14ac:dyDescent="0.25">
      <c r="A236" s="739" t="s">
        <v>74</v>
      </c>
      <c r="B236" s="739"/>
      <c r="C236" s="739"/>
      <c r="D236" s="739"/>
      <c r="E236" s="739">
        <v>15985</v>
      </c>
      <c r="F236" s="739"/>
      <c r="G236" s="739">
        <v>40909</v>
      </c>
      <c r="H236" s="739"/>
      <c r="J236" s="113"/>
      <c r="L236" s="87"/>
      <c r="M236" s="88"/>
      <c r="N236" s="136"/>
    </row>
    <row r="237" spans="1:14" x14ac:dyDescent="0.25">
      <c r="A237" s="92" t="s">
        <v>53</v>
      </c>
      <c r="B237" s="92"/>
      <c r="C237" s="92"/>
      <c r="D237" s="92"/>
      <c r="E237" s="92">
        <v>15985</v>
      </c>
      <c r="F237" s="92"/>
      <c r="G237" s="92">
        <v>40909</v>
      </c>
      <c r="H237" s="92"/>
    </row>
    <row r="238" spans="1:14" x14ac:dyDescent="0.25">
      <c r="A238" s="85">
        <v>44957</v>
      </c>
      <c r="B238" s="68">
        <v>31</v>
      </c>
      <c r="C238" s="68">
        <v>400036</v>
      </c>
      <c r="D238" s="68" t="s">
        <v>12</v>
      </c>
      <c r="E238" s="68"/>
      <c r="F238" s="68"/>
      <c r="G238" s="68">
        <v>8250</v>
      </c>
      <c r="H238" s="68">
        <v>0</v>
      </c>
    </row>
    <row r="239" spans="1:14" x14ac:dyDescent="0.25">
      <c r="A239" s="68"/>
      <c r="B239" s="68"/>
      <c r="C239" s="68"/>
      <c r="D239" s="68"/>
      <c r="E239" s="68" t="s">
        <v>72</v>
      </c>
      <c r="F239" s="68" t="s">
        <v>29</v>
      </c>
      <c r="G239" s="68"/>
      <c r="H239" s="68"/>
    </row>
    <row r="240" spans="1:14" x14ac:dyDescent="0.25">
      <c r="A240" s="85">
        <v>44957</v>
      </c>
      <c r="B240" s="68">
        <v>32</v>
      </c>
      <c r="C240" s="68">
        <v>600046</v>
      </c>
      <c r="D240" s="68" t="s">
        <v>27</v>
      </c>
      <c r="E240" s="68"/>
      <c r="F240" s="68"/>
      <c r="G240" s="68">
        <v>0</v>
      </c>
      <c r="H240" s="68">
        <v>4000</v>
      </c>
    </row>
    <row r="241" spans="1:8" x14ac:dyDescent="0.25">
      <c r="A241" s="85">
        <v>44954</v>
      </c>
      <c r="B241" s="68">
        <v>28</v>
      </c>
      <c r="C241" s="68">
        <v>2001</v>
      </c>
      <c r="D241" s="68" t="s">
        <v>153</v>
      </c>
      <c r="E241" s="68" t="s">
        <v>72</v>
      </c>
      <c r="F241" s="68" t="s">
        <v>27</v>
      </c>
      <c r="G241" s="68"/>
      <c r="H241" s="68"/>
    </row>
    <row r="242" spans="1:8" x14ac:dyDescent="0.25">
      <c r="A242" s="68"/>
      <c r="B242" s="68"/>
      <c r="C242" s="68"/>
      <c r="D242" s="288" t="s">
        <v>75</v>
      </c>
      <c r="E242" s="68"/>
      <c r="F242" s="68"/>
      <c r="G242" s="68"/>
      <c r="H242" s="68"/>
    </row>
    <row r="243" spans="1:8" x14ac:dyDescent="0.25">
      <c r="A243" s="85">
        <v>44957</v>
      </c>
      <c r="B243" s="68">
        <v>32</v>
      </c>
      <c r="C243" s="68">
        <v>600080</v>
      </c>
      <c r="D243" s="68" t="s">
        <v>432</v>
      </c>
      <c r="E243" s="68"/>
      <c r="F243" s="68"/>
      <c r="G243" s="68">
        <v>0</v>
      </c>
      <c r="H243" s="68">
        <v>320</v>
      </c>
    </row>
    <row r="244" spans="1:8" x14ac:dyDescent="0.25">
      <c r="A244" s="85">
        <v>44954</v>
      </c>
      <c r="B244" s="68">
        <v>28</v>
      </c>
      <c r="C244" s="68">
        <v>2001</v>
      </c>
      <c r="D244" s="68" t="s">
        <v>153</v>
      </c>
      <c r="E244" s="68" t="s">
        <v>72</v>
      </c>
      <c r="F244" s="68" t="s">
        <v>27</v>
      </c>
      <c r="G244" s="68"/>
      <c r="H244" s="68"/>
    </row>
    <row r="245" spans="1:8" x14ac:dyDescent="0.25">
      <c r="A245" s="68"/>
      <c r="B245" s="68"/>
      <c r="C245" s="68"/>
      <c r="D245" s="288" t="s">
        <v>75</v>
      </c>
      <c r="E245" s="68"/>
      <c r="F245" s="68"/>
      <c r="G245" s="68"/>
      <c r="H245" s="68"/>
    </row>
    <row r="246" spans="1:8" x14ac:dyDescent="0.25">
      <c r="A246" s="85">
        <v>44957</v>
      </c>
      <c r="B246" s="68">
        <v>32</v>
      </c>
      <c r="C246" s="68">
        <v>600412</v>
      </c>
      <c r="D246" s="68" t="s">
        <v>104</v>
      </c>
      <c r="E246" s="68"/>
      <c r="F246" s="68"/>
      <c r="G246" s="68">
        <v>0</v>
      </c>
      <c r="H246" s="68">
        <v>320</v>
      </c>
    </row>
    <row r="247" spans="1:8" x14ac:dyDescent="0.25">
      <c r="A247" s="85">
        <v>44954</v>
      </c>
      <c r="B247" s="68">
        <v>28</v>
      </c>
      <c r="C247" s="68">
        <v>2001</v>
      </c>
      <c r="D247" s="68" t="s">
        <v>153</v>
      </c>
      <c r="E247" s="68" t="s">
        <v>72</v>
      </c>
      <c r="F247" s="68" t="s">
        <v>27</v>
      </c>
      <c r="G247" s="68"/>
      <c r="H247" s="68"/>
    </row>
    <row r="248" spans="1:8" x14ac:dyDescent="0.25">
      <c r="A248" s="68"/>
      <c r="B248" s="68"/>
      <c r="C248" s="68"/>
      <c r="D248" s="288" t="s">
        <v>75</v>
      </c>
      <c r="E248" s="68"/>
      <c r="F248" s="68"/>
      <c r="G248" s="68"/>
      <c r="H248" s="68"/>
    </row>
    <row r="249" spans="1:8" x14ac:dyDescent="0.25">
      <c r="A249" s="85">
        <v>44957</v>
      </c>
      <c r="B249" s="68">
        <v>33</v>
      </c>
      <c r="C249" s="68">
        <v>400040</v>
      </c>
      <c r="D249" s="68" t="s">
        <v>23</v>
      </c>
      <c r="E249" s="68"/>
      <c r="F249" s="68"/>
      <c r="G249" s="68">
        <v>60000</v>
      </c>
      <c r="H249" s="68">
        <v>0</v>
      </c>
    </row>
    <row r="250" spans="1:8" x14ac:dyDescent="0.25">
      <c r="A250" s="85">
        <v>44957</v>
      </c>
      <c r="B250" s="68">
        <v>33</v>
      </c>
      <c r="C250" s="68">
        <v>1010</v>
      </c>
      <c r="D250" s="68" t="s">
        <v>279</v>
      </c>
      <c r="E250" s="68" t="s">
        <v>72</v>
      </c>
      <c r="F250" s="68" t="s">
        <v>23</v>
      </c>
      <c r="G250" s="68"/>
      <c r="H250" s="68"/>
    </row>
    <row r="251" spans="1:8" x14ac:dyDescent="0.25">
      <c r="A251" s="68"/>
      <c r="B251" s="68"/>
      <c r="C251" s="68"/>
      <c r="D251" s="288" t="s">
        <v>75</v>
      </c>
      <c r="E251" s="68"/>
      <c r="F251" s="68"/>
      <c r="G251" s="68"/>
      <c r="H251" s="68"/>
    </row>
    <row r="252" spans="1:8" x14ac:dyDescent="0.25">
      <c r="A252" s="738" t="s">
        <v>73</v>
      </c>
      <c r="B252" s="738"/>
      <c r="C252" s="738"/>
      <c r="D252" s="738"/>
      <c r="E252" s="738">
        <v>0</v>
      </c>
      <c r="F252" s="738">
        <v>0</v>
      </c>
      <c r="G252" s="738">
        <v>68250</v>
      </c>
      <c r="H252" s="738">
        <v>4640</v>
      </c>
    </row>
    <row r="253" spans="1:8" x14ac:dyDescent="0.25">
      <c r="A253" s="739" t="s">
        <v>74</v>
      </c>
      <c r="B253" s="739"/>
      <c r="C253" s="739"/>
      <c r="D253" s="739"/>
      <c r="E253" s="739">
        <v>15985</v>
      </c>
      <c r="F253" s="739"/>
      <c r="G253" s="739">
        <v>104519</v>
      </c>
      <c r="H253" s="739"/>
    </row>
    <row r="254" spans="1:8" x14ac:dyDescent="0.25">
      <c r="A254" s="92" t="s">
        <v>53</v>
      </c>
      <c r="B254" s="92"/>
      <c r="C254" s="92"/>
      <c r="D254" s="92"/>
      <c r="E254" s="92">
        <v>15985</v>
      </c>
      <c r="F254" s="92"/>
      <c r="G254" s="92">
        <v>104519</v>
      </c>
      <c r="H254" s="92"/>
    </row>
    <row r="255" spans="1:8" x14ac:dyDescent="0.25">
      <c r="A255" s="738" t="s">
        <v>73</v>
      </c>
      <c r="B255" s="738"/>
      <c r="C255" s="738"/>
      <c r="D255" s="738"/>
      <c r="E255" s="738">
        <v>0</v>
      </c>
      <c r="F255" s="738">
        <v>0</v>
      </c>
      <c r="G255" s="738">
        <v>0</v>
      </c>
      <c r="H255" s="738">
        <v>0</v>
      </c>
    </row>
    <row r="256" spans="1:8" x14ac:dyDescent="0.25">
      <c r="A256" s="739" t="s">
        <v>74</v>
      </c>
      <c r="B256" s="739"/>
      <c r="C256" s="739"/>
      <c r="D256" s="739"/>
      <c r="E256" s="739">
        <v>15985</v>
      </c>
      <c r="F256" s="739"/>
      <c r="G256" s="739">
        <v>104519</v>
      </c>
      <c r="H256" s="739"/>
    </row>
    <row r="257" spans="1:8" x14ac:dyDescent="0.25">
      <c r="A257" s="92" t="s">
        <v>53</v>
      </c>
      <c r="B257" s="92"/>
      <c r="C257" s="92"/>
      <c r="D257" s="92"/>
      <c r="E257" s="92">
        <v>15985</v>
      </c>
      <c r="F257" s="92"/>
      <c r="G257" s="92">
        <v>104519</v>
      </c>
      <c r="H257" s="92"/>
    </row>
    <row r="258" spans="1:8" x14ac:dyDescent="0.25">
      <c r="A258" s="85">
        <v>44957</v>
      </c>
      <c r="B258" s="68">
        <v>36</v>
      </c>
      <c r="C258" s="68">
        <v>100224</v>
      </c>
      <c r="D258" s="68" t="s">
        <v>442</v>
      </c>
      <c r="E258" s="68"/>
      <c r="F258" s="68"/>
      <c r="G258" s="68">
        <v>0</v>
      </c>
      <c r="H258" s="68">
        <v>3380</v>
      </c>
    </row>
    <row r="259" spans="1:8" x14ac:dyDescent="0.25">
      <c r="A259" s="85">
        <v>44957</v>
      </c>
      <c r="B259" s="68">
        <v>35</v>
      </c>
      <c r="C259" s="68">
        <v>2007</v>
      </c>
      <c r="D259" s="68" t="s">
        <v>165</v>
      </c>
      <c r="E259" s="68" t="s">
        <v>72</v>
      </c>
      <c r="F259" s="68" t="s">
        <v>27</v>
      </c>
      <c r="G259" s="68"/>
      <c r="H259" s="68"/>
    </row>
    <row r="260" spans="1:8" x14ac:dyDescent="0.25">
      <c r="A260" s="68"/>
      <c r="B260" s="68"/>
      <c r="C260" s="68"/>
      <c r="D260" s="288" t="s">
        <v>75</v>
      </c>
      <c r="E260" s="68"/>
      <c r="F260" s="68"/>
      <c r="G260" s="68"/>
      <c r="H260" s="68"/>
    </row>
    <row r="261" spans="1:8" x14ac:dyDescent="0.25">
      <c r="A261" s="85">
        <v>44957</v>
      </c>
      <c r="B261" s="68">
        <v>37</v>
      </c>
      <c r="C261" s="68">
        <v>100052</v>
      </c>
      <c r="D261" s="68" t="s">
        <v>441</v>
      </c>
      <c r="E261" s="68"/>
      <c r="F261" s="68"/>
      <c r="G261" s="68">
        <v>0</v>
      </c>
      <c r="H261" s="68">
        <v>34000</v>
      </c>
    </row>
    <row r="262" spans="1:8" x14ac:dyDescent="0.25">
      <c r="A262" s="68"/>
      <c r="B262" s="68"/>
      <c r="C262" s="68"/>
      <c r="D262" s="68"/>
      <c r="E262" s="68" t="s">
        <v>72</v>
      </c>
      <c r="F262" s="68" t="s">
        <v>29</v>
      </c>
      <c r="G262" s="68"/>
      <c r="H262" s="68"/>
    </row>
    <row r="263" spans="1:8" x14ac:dyDescent="0.25">
      <c r="A263" s="85">
        <v>44957</v>
      </c>
      <c r="B263" s="68">
        <v>38</v>
      </c>
      <c r="C263" s="68">
        <v>400040</v>
      </c>
      <c r="D263" s="68" t="s">
        <v>23</v>
      </c>
      <c r="E263" s="68"/>
      <c r="F263" s="68"/>
      <c r="G263" s="68">
        <v>20000</v>
      </c>
      <c r="H263" s="68">
        <v>0</v>
      </c>
    </row>
    <row r="264" spans="1:8" x14ac:dyDescent="0.25">
      <c r="A264" s="85">
        <v>44956</v>
      </c>
      <c r="B264" s="68">
        <v>37</v>
      </c>
      <c r="C264" s="68">
        <v>1001</v>
      </c>
      <c r="D264" s="68" t="s">
        <v>156</v>
      </c>
      <c r="E264" s="68" t="s">
        <v>72</v>
      </c>
      <c r="F264" s="68" t="s">
        <v>23</v>
      </c>
      <c r="G264" s="68"/>
      <c r="H264" s="68"/>
    </row>
    <row r="265" spans="1:8" x14ac:dyDescent="0.25">
      <c r="A265" s="85">
        <v>44957</v>
      </c>
      <c r="B265" s="68"/>
      <c r="C265" s="68"/>
      <c r="D265" s="288" t="s">
        <v>627</v>
      </c>
      <c r="E265" s="68"/>
      <c r="F265" s="68"/>
      <c r="G265" s="68"/>
      <c r="H265" s="68"/>
    </row>
    <row r="266" spans="1:8" x14ac:dyDescent="0.25">
      <c r="A266" s="85">
        <v>44957</v>
      </c>
      <c r="B266" s="68">
        <v>39</v>
      </c>
      <c r="C266" s="68">
        <v>100132</v>
      </c>
      <c r="D266" s="68" t="s">
        <v>437</v>
      </c>
      <c r="E266" s="68"/>
      <c r="F266" s="68"/>
      <c r="G266" s="68">
        <v>0</v>
      </c>
      <c r="H266" s="68">
        <v>10000</v>
      </c>
    </row>
    <row r="267" spans="1:8" x14ac:dyDescent="0.25">
      <c r="A267" s="68"/>
      <c r="B267" s="68"/>
      <c r="C267" s="68"/>
      <c r="D267" s="68"/>
      <c r="E267" s="68" t="s">
        <v>72</v>
      </c>
      <c r="F267" s="68"/>
      <c r="G267" s="68"/>
      <c r="H267" s="68"/>
    </row>
    <row r="268" spans="1:8" x14ac:dyDescent="0.25">
      <c r="A268" s="85">
        <v>44957</v>
      </c>
      <c r="B268" s="68">
        <v>40</v>
      </c>
      <c r="C268" s="68">
        <v>200144</v>
      </c>
      <c r="D268" s="68" t="s">
        <v>239</v>
      </c>
      <c r="E268" s="68"/>
      <c r="F268" s="68"/>
      <c r="G268" s="68">
        <v>5000</v>
      </c>
      <c r="H268" s="68">
        <v>0</v>
      </c>
    </row>
    <row r="269" spans="1:8" x14ac:dyDescent="0.25">
      <c r="A269" s="68"/>
      <c r="B269" s="68"/>
      <c r="C269" s="68"/>
      <c r="D269" s="68"/>
      <c r="E269" s="68" t="s">
        <v>72</v>
      </c>
      <c r="F269" s="68" t="s">
        <v>28</v>
      </c>
      <c r="G269" s="68"/>
      <c r="H269" s="68"/>
    </row>
    <row r="270" spans="1:8" x14ac:dyDescent="0.25">
      <c r="A270" s="85">
        <v>44957</v>
      </c>
      <c r="B270" s="68">
        <v>41</v>
      </c>
      <c r="C270" s="68">
        <v>600036</v>
      </c>
      <c r="D270" s="68" t="s">
        <v>352</v>
      </c>
      <c r="E270" s="68"/>
      <c r="F270" s="68"/>
      <c r="G270" s="68">
        <v>0</v>
      </c>
      <c r="H270" s="68">
        <v>8000</v>
      </c>
    </row>
    <row r="271" spans="1:8" x14ac:dyDescent="0.25">
      <c r="A271" s="68"/>
      <c r="B271" s="68"/>
      <c r="C271" s="68"/>
      <c r="D271" s="68"/>
      <c r="E271" s="68" t="s">
        <v>72</v>
      </c>
      <c r="F271" s="68" t="s">
        <v>262</v>
      </c>
      <c r="G271" s="68"/>
      <c r="H271" s="68"/>
    </row>
    <row r="272" spans="1:8" x14ac:dyDescent="0.25">
      <c r="A272" s="85">
        <v>44957</v>
      </c>
      <c r="B272" s="68">
        <v>41</v>
      </c>
      <c r="C272" s="68">
        <v>600080</v>
      </c>
      <c r="D272" s="68" t="s">
        <v>432</v>
      </c>
      <c r="E272" s="68"/>
      <c r="F272" s="68"/>
      <c r="G272" s="68">
        <v>0</v>
      </c>
      <c r="H272" s="68">
        <v>720</v>
      </c>
    </row>
    <row r="273" spans="1:8" x14ac:dyDescent="0.25">
      <c r="A273" s="68"/>
      <c r="B273" s="68"/>
      <c r="C273" s="68"/>
      <c r="D273" s="68"/>
      <c r="E273" s="68" t="s">
        <v>72</v>
      </c>
      <c r="F273" s="68" t="s">
        <v>262</v>
      </c>
      <c r="G273" s="68"/>
      <c r="H273" s="68"/>
    </row>
    <row r="274" spans="1:8" x14ac:dyDescent="0.25">
      <c r="A274" s="85">
        <v>44957</v>
      </c>
      <c r="B274" s="68">
        <v>41</v>
      </c>
      <c r="C274" s="68">
        <v>600412</v>
      </c>
      <c r="D274" s="68" t="s">
        <v>104</v>
      </c>
      <c r="E274" s="68"/>
      <c r="F274" s="68"/>
      <c r="G274" s="68">
        <v>0</v>
      </c>
      <c r="H274" s="68">
        <v>720</v>
      </c>
    </row>
    <row r="275" spans="1:8" x14ac:dyDescent="0.25">
      <c r="A275" s="68"/>
      <c r="B275" s="68"/>
      <c r="C275" s="68"/>
      <c r="D275" s="68"/>
      <c r="E275" s="68" t="s">
        <v>72</v>
      </c>
      <c r="F275" s="68" t="s">
        <v>262</v>
      </c>
      <c r="G275" s="68"/>
      <c r="H275" s="68"/>
    </row>
    <row r="276" spans="1:8" x14ac:dyDescent="0.25">
      <c r="A276" s="85">
        <v>44957</v>
      </c>
      <c r="B276" s="68">
        <v>42</v>
      </c>
      <c r="C276" s="68">
        <v>200116</v>
      </c>
      <c r="D276" s="68" t="s">
        <v>438</v>
      </c>
      <c r="E276" s="68"/>
      <c r="F276" s="68"/>
      <c r="G276" s="68">
        <v>50000</v>
      </c>
      <c r="H276" s="68">
        <v>0</v>
      </c>
    </row>
    <row r="277" spans="1:8" x14ac:dyDescent="0.25">
      <c r="A277" s="68"/>
      <c r="B277" s="68"/>
      <c r="C277" s="68"/>
      <c r="D277" s="68"/>
      <c r="E277" s="68" t="s">
        <v>72</v>
      </c>
      <c r="F277" s="68" t="s">
        <v>28</v>
      </c>
      <c r="G277" s="68"/>
      <c r="H277" s="68"/>
    </row>
    <row r="278" spans="1:8" x14ac:dyDescent="0.25">
      <c r="A278" s="738" t="s">
        <v>73</v>
      </c>
      <c r="B278" s="738"/>
      <c r="C278" s="738"/>
      <c r="D278" s="738"/>
      <c r="E278" s="738">
        <v>0</v>
      </c>
      <c r="F278" s="738">
        <v>0</v>
      </c>
      <c r="G278" s="738">
        <v>75000</v>
      </c>
      <c r="H278" s="738">
        <v>56820</v>
      </c>
    </row>
    <row r="279" spans="1:8" x14ac:dyDescent="0.25">
      <c r="A279" s="739" t="s">
        <v>74</v>
      </c>
      <c r="B279" s="739"/>
      <c r="C279" s="739"/>
      <c r="D279" s="739"/>
      <c r="E279" s="739">
        <v>15985</v>
      </c>
      <c r="F279" s="739"/>
      <c r="G279" s="739">
        <v>122699</v>
      </c>
      <c r="H279" s="739"/>
    </row>
    <row r="280" spans="1:8" x14ac:dyDescent="0.25">
      <c r="A280" s="92" t="s">
        <v>53</v>
      </c>
      <c r="B280" s="92"/>
      <c r="C280" s="92"/>
      <c r="D280" s="92"/>
      <c r="E280" s="92">
        <v>15985</v>
      </c>
      <c r="F280" s="92"/>
      <c r="G280" s="92">
        <v>122699</v>
      </c>
      <c r="H280" s="92"/>
    </row>
    <row r="281" spans="1:8" x14ac:dyDescent="0.25">
      <c r="A281" s="85">
        <v>44959</v>
      </c>
      <c r="B281" s="68">
        <v>43</v>
      </c>
      <c r="C281" s="68">
        <v>200038</v>
      </c>
      <c r="D281" s="68" t="s">
        <v>11</v>
      </c>
      <c r="E281" s="68">
        <v>18465</v>
      </c>
      <c r="F281" s="68">
        <v>0</v>
      </c>
      <c r="G281" s="68"/>
      <c r="H281" s="68"/>
    </row>
    <row r="282" spans="1:8" x14ac:dyDescent="0.25">
      <c r="A282" s="68"/>
      <c r="B282" s="68"/>
      <c r="C282" s="68"/>
      <c r="D282" s="68"/>
      <c r="E282" s="68" t="s">
        <v>71</v>
      </c>
      <c r="F282" s="68" t="s">
        <v>29</v>
      </c>
      <c r="G282" s="68"/>
      <c r="H282" s="68"/>
    </row>
    <row r="283" spans="1:8" x14ac:dyDescent="0.25">
      <c r="A283" s="85">
        <v>44959</v>
      </c>
      <c r="B283" s="68">
        <v>43</v>
      </c>
      <c r="C283" s="68">
        <v>200038</v>
      </c>
      <c r="D283" s="68" t="s">
        <v>11</v>
      </c>
      <c r="E283" s="68"/>
      <c r="F283" s="68"/>
      <c r="G283" s="68">
        <v>18000</v>
      </c>
      <c r="H283" s="68">
        <v>0</v>
      </c>
    </row>
    <row r="284" spans="1:8" x14ac:dyDescent="0.25">
      <c r="A284" s="68"/>
      <c r="B284" s="68"/>
      <c r="C284" s="68"/>
      <c r="D284" s="68"/>
      <c r="E284" s="68" t="s">
        <v>72</v>
      </c>
      <c r="F284" s="68" t="s">
        <v>29</v>
      </c>
      <c r="G284" s="68"/>
      <c r="H284" s="68"/>
    </row>
    <row r="285" spans="1:8" x14ac:dyDescent="0.25">
      <c r="A285" s="85">
        <v>44959</v>
      </c>
      <c r="B285" s="68">
        <v>44</v>
      </c>
      <c r="C285" s="68">
        <v>400100</v>
      </c>
      <c r="D285" s="68" t="s">
        <v>451</v>
      </c>
      <c r="E285" s="68">
        <v>12000</v>
      </c>
      <c r="F285" s="68">
        <v>0</v>
      </c>
      <c r="G285" s="68"/>
      <c r="H285" s="68"/>
    </row>
    <row r="286" spans="1:8" x14ac:dyDescent="0.25">
      <c r="A286" s="68"/>
      <c r="B286" s="68"/>
      <c r="C286" s="68"/>
      <c r="D286" s="68"/>
      <c r="E286" s="68" t="s">
        <v>71</v>
      </c>
      <c r="F286" s="68" t="s">
        <v>28</v>
      </c>
      <c r="G286" s="68"/>
      <c r="H286" s="68"/>
    </row>
    <row r="287" spans="1:8" x14ac:dyDescent="0.25">
      <c r="A287" s="738" t="s">
        <v>73</v>
      </c>
      <c r="B287" s="738"/>
      <c r="C287" s="738"/>
      <c r="D287" s="738"/>
      <c r="E287" s="738">
        <v>30465</v>
      </c>
      <c r="F287" s="738">
        <v>0</v>
      </c>
      <c r="G287" s="738">
        <v>18000</v>
      </c>
      <c r="H287" s="738">
        <v>0</v>
      </c>
    </row>
    <row r="288" spans="1:8" x14ac:dyDescent="0.25">
      <c r="A288" s="739" t="s">
        <v>74</v>
      </c>
      <c r="B288" s="739"/>
      <c r="C288" s="739"/>
      <c r="D288" s="739"/>
      <c r="E288" s="739">
        <v>46450</v>
      </c>
      <c r="F288" s="739"/>
      <c r="G288" s="739">
        <v>140699</v>
      </c>
      <c r="H288" s="739"/>
    </row>
    <row r="289" spans="1:8" x14ac:dyDescent="0.25">
      <c r="A289" s="92" t="s">
        <v>53</v>
      </c>
      <c r="B289" s="92"/>
      <c r="C289" s="92"/>
      <c r="D289" s="92"/>
      <c r="E289" s="92">
        <v>46450</v>
      </c>
      <c r="F289" s="92"/>
      <c r="G289" s="92">
        <v>140699</v>
      </c>
      <c r="H289" s="92"/>
    </row>
    <row r="290" spans="1:8" x14ac:dyDescent="0.25">
      <c r="A290" s="85">
        <v>44960</v>
      </c>
      <c r="B290" s="68">
        <v>45</v>
      </c>
      <c r="C290" s="68">
        <v>400036</v>
      </c>
      <c r="D290" s="68" t="s">
        <v>12</v>
      </c>
      <c r="E290" s="68"/>
      <c r="F290" s="68"/>
      <c r="G290" s="68">
        <v>20000</v>
      </c>
      <c r="H290" s="68">
        <v>0</v>
      </c>
    </row>
    <row r="291" spans="1:8" x14ac:dyDescent="0.25">
      <c r="A291" s="68"/>
      <c r="B291" s="68"/>
      <c r="C291" s="68"/>
      <c r="D291" s="68"/>
      <c r="E291" s="68" t="s">
        <v>72</v>
      </c>
      <c r="F291" s="68" t="s">
        <v>28</v>
      </c>
      <c r="G291" s="68"/>
      <c r="H291" s="68"/>
    </row>
    <row r="292" spans="1:8" x14ac:dyDescent="0.25">
      <c r="A292" s="738" t="s">
        <v>73</v>
      </c>
      <c r="B292" s="738"/>
      <c r="C292" s="738"/>
      <c r="D292" s="738"/>
      <c r="E292" s="738">
        <v>0</v>
      </c>
      <c r="F292" s="738">
        <v>0</v>
      </c>
      <c r="G292" s="738">
        <v>20000</v>
      </c>
      <c r="H292" s="738">
        <v>0</v>
      </c>
    </row>
    <row r="293" spans="1:8" x14ac:dyDescent="0.25">
      <c r="A293" s="739" t="s">
        <v>74</v>
      </c>
      <c r="B293" s="739"/>
      <c r="C293" s="739"/>
      <c r="D293" s="739"/>
      <c r="E293" s="739">
        <v>46450</v>
      </c>
      <c r="F293" s="739"/>
      <c r="G293" s="739">
        <v>160699</v>
      </c>
      <c r="H293" s="739"/>
    </row>
    <row r="294" spans="1:8" x14ac:dyDescent="0.25">
      <c r="A294" s="92" t="s">
        <v>53</v>
      </c>
      <c r="B294" s="92"/>
      <c r="C294" s="92"/>
      <c r="D294" s="92"/>
      <c r="E294" s="92">
        <v>46450</v>
      </c>
      <c r="F294" s="92"/>
      <c r="G294" s="92">
        <v>160699</v>
      </c>
      <c r="H294" s="92"/>
    </row>
    <row r="295" spans="1:8" x14ac:dyDescent="0.25">
      <c r="A295" s="85">
        <v>44961</v>
      </c>
      <c r="B295" s="68">
        <v>47</v>
      </c>
      <c r="C295" s="68">
        <v>600046</v>
      </c>
      <c r="D295" s="68" t="s">
        <v>27</v>
      </c>
      <c r="E295" s="68">
        <v>0</v>
      </c>
      <c r="F295" s="68">
        <v>20000</v>
      </c>
      <c r="G295" s="68"/>
      <c r="H295" s="68"/>
    </row>
    <row r="296" spans="1:8" x14ac:dyDescent="0.25">
      <c r="A296" s="85">
        <v>44961</v>
      </c>
      <c r="B296" s="68">
        <v>37</v>
      </c>
      <c r="C296" s="68">
        <v>2008</v>
      </c>
      <c r="D296" s="68" t="s">
        <v>166</v>
      </c>
      <c r="E296" s="68" t="s">
        <v>71</v>
      </c>
      <c r="F296" s="68" t="s">
        <v>27</v>
      </c>
      <c r="G296" s="68"/>
      <c r="H296" s="68"/>
    </row>
    <row r="297" spans="1:8" x14ac:dyDescent="0.25">
      <c r="A297" s="68"/>
      <c r="B297" s="68"/>
      <c r="C297" s="68"/>
      <c r="D297" s="288" t="s">
        <v>75</v>
      </c>
      <c r="E297" s="68"/>
      <c r="F297" s="68"/>
      <c r="G297" s="68"/>
      <c r="H297" s="68"/>
    </row>
    <row r="298" spans="1:8" x14ac:dyDescent="0.25">
      <c r="A298" s="85">
        <v>44961</v>
      </c>
      <c r="B298" s="68">
        <v>48</v>
      </c>
      <c r="C298" s="68">
        <v>600074</v>
      </c>
      <c r="D298" s="68" t="s">
        <v>64</v>
      </c>
      <c r="E298" s="68">
        <v>0</v>
      </c>
      <c r="F298" s="68">
        <v>2000</v>
      </c>
      <c r="G298" s="68"/>
      <c r="H298" s="68"/>
    </row>
    <row r="299" spans="1:8" x14ac:dyDescent="0.25">
      <c r="A299" s="68"/>
      <c r="B299" s="68"/>
      <c r="C299" s="68"/>
      <c r="D299" s="68"/>
      <c r="E299" s="68" t="s">
        <v>71</v>
      </c>
      <c r="F299" s="68" t="s">
        <v>29</v>
      </c>
      <c r="G299" s="68"/>
      <c r="H299" s="68"/>
    </row>
    <row r="300" spans="1:8" x14ac:dyDescent="0.25">
      <c r="A300" s="85">
        <v>44961</v>
      </c>
      <c r="B300" s="68">
        <v>49</v>
      </c>
      <c r="C300" s="68">
        <v>600064</v>
      </c>
      <c r="D300" s="68" t="s">
        <v>40</v>
      </c>
      <c r="E300" s="68"/>
      <c r="F300" s="68"/>
      <c r="G300" s="68">
        <v>4800</v>
      </c>
      <c r="H300" s="68">
        <v>0</v>
      </c>
    </row>
    <row r="301" spans="1:8" x14ac:dyDescent="0.25">
      <c r="A301" s="68"/>
      <c r="B301" s="68"/>
      <c r="C301" s="68"/>
      <c r="D301" s="68"/>
      <c r="E301" s="68" t="s">
        <v>72</v>
      </c>
      <c r="F301" s="68" t="s">
        <v>28</v>
      </c>
      <c r="G301" s="68"/>
      <c r="H301" s="68"/>
    </row>
    <row r="302" spans="1:8" x14ac:dyDescent="0.25">
      <c r="A302" s="738" t="s">
        <v>73</v>
      </c>
      <c r="B302" s="738"/>
      <c r="C302" s="738"/>
      <c r="D302" s="738"/>
      <c r="E302" s="738">
        <v>0</v>
      </c>
      <c r="F302" s="738">
        <v>22000</v>
      </c>
      <c r="G302" s="738">
        <v>4800</v>
      </c>
      <c r="H302" s="738">
        <v>0</v>
      </c>
    </row>
    <row r="303" spans="1:8" x14ac:dyDescent="0.25">
      <c r="A303" s="739" t="s">
        <v>74</v>
      </c>
      <c r="B303" s="739"/>
      <c r="C303" s="739"/>
      <c r="D303" s="739"/>
      <c r="E303" s="739">
        <v>24450</v>
      </c>
      <c r="F303" s="739"/>
      <c r="G303" s="739">
        <v>165499</v>
      </c>
      <c r="H303" s="739"/>
    </row>
    <row r="304" spans="1:8" x14ac:dyDescent="0.25">
      <c r="A304" s="92" t="s">
        <v>53</v>
      </c>
      <c r="B304" s="92"/>
      <c r="C304" s="92"/>
      <c r="D304" s="92"/>
      <c r="E304" s="92">
        <v>24450</v>
      </c>
      <c r="F304" s="92"/>
      <c r="G304" s="92">
        <v>165499</v>
      </c>
      <c r="H304" s="92"/>
    </row>
    <row r="305" spans="1:8" x14ac:dyDescent="0.25">
      <c r="A305" s="85">
        <v>44962</v>
      </c>
      <c r="B305" s="68">
        <v>50</v>
      </c>
      <c r="C305" s="68">
        <v>100116</v>
      </c>
      <c r="D305" s="68" t="s">
        <v>95</v>
      </c>
      <c r="E305" s="68">
        <v>0</v>
      </c>
      <c r="F305" s="68">
        <v>1200</v>
      </c>
      <c r="G305" s="68"/>
      <c r="H305" s="68"/>
    </row>
    <row r="306" spans="1:8" x14ac:dyDescent="0.25">
      <c r="A306" s="68"/>
      <c r="B306" s="68"/>
      <c r="C306" s="68"/>
      <c r="D306" s="68"/>
      <c r="E306" s="68" t="s">
        <v>71</v>
      </c>
      <c r="F306" s="68" t="s">
        <v>29</v>
      </c>
      <c r="G306" s="68"/>
      <c r="H306" s="68"/>
    </row>
    <row r="307" spans="1:8" x14ac:dyDescent="0.25">
      <c r="A307" s="85">
        <v>44962</v>
      </c>
      <c r="B307" s="68">
        <v>50</v>
      </c>
      <c r="C307" s="68">
        <v>200004</v>
      </c>
      <c r="D307" s="68" t="s">
        <v>10</v>
      </c>
      <c r="E307" s="68"/>
      <c r="F307" s="68"/>
      <c r="G307" s="68">
        <v>0</v>
      </c>
      <c r="H307" s="68">
        <v>30000</v>
      </c>
    </row>
    <row r="308" spans="1:8" x14ac:dyDescent="0.25">
      <c r="A308" s="68"/>
      <c r="B308" s="68"/>
      <c r="C308" s="68"/>
      <c r="D308" s="68"/>
      <c r="E308" s="68" t="s">
        <v>72</v>
      </c>
      <c r="F308" s="68" t="s">
        <v>29</v>
      </c>
      <c r="G308" s="68"/>
      <c r="H308" s="68"/>
    </row>
    <row r="309" spans="1:8" x14ac:dyDescent="0.25">
      <c r="A309" s="85">
        <v>44962</v>
      </c>
      <c r="B309" s="68">
        <v>51</v>
      </c>
      <c r="C309" s="68">
        <v>600076</v>
      </c>
      <c r="D309" s="68" t="s">
        <v>62</v>
      </c>
      <c r="E309" s="68"/>
      <c r="F309" s="68"/>
      <c r="G309" s="68">
        <v>0</v>
      </c>
      <c r="H309" s="68">
        <v>4000</v>
      </c>
    </row>
    <row r="310" spans="1:8" x14ac:dyDescent="0.25">
      <c r="A310" s="68"/>
      <c r="B310" s="68"/>
      <c r="C310" s="68"/>
      <c r="D310" s="68"/>
      <c r="E310" s="68" t="s">
        <v>72</v>
      </c>
      <c r="F310" s="68" t="s">
        <v>29</v>
      </c>
      <c r="G310" s="68"/>
      <c r="H310" s="68"/>
    </row>
    <row r="311" spans="1:8" x14ac:dyDescent="0.25">
      <c r="A311" s="85">
        <v>44962</v>
      </c>
      <c r="B311" s="68">
        <v>52</v>
      </c>
      <c r="C311" s="68">
        <v>600020</v>
      </c>
      <c r="D311" s="68" t="s">
        <v>52</v>
      </c>
      <c r="E311" s="68">
        <v>0</v>
      </c>
      <c r="F311" s="68">
        <v>3255</v>
      </c>
      <c r="G311" s="68"/>
      <c r="H311" s="68"/>
    </row>
    <row r="312" spans="1:8" x14ac:dyDescent="0.25">
      <c r="A312" s="68"/>
      <c r="B312" s="68"/>
      <c r="C312" s="68"/>
      <c r="D312" s="68"/>
      <c r="E312" s="68" t="s">
        <v>71</v>
      </c>
      <c r="F312" s="68" t="s">
        <v>29</v>
      </c>
      <c r="G312" s="68"/>
      <c r="H312" s="68"/>
    </row>
    <row r="313" spans="1:8" x14ac:dyDescent="0.25">
      <c r="A313" s="738" t="s">
        <v>73</v>
      </c>
      <c r="B313" s="738"/>
      <c r="C313" s="738"/>
      <c r="D313" s="738"/>
      <c r="E313" s="738">
        <v>0</v>
      </c>
      <c r="F313" s="738">
        <v>4455</v>
      </c>
      <c r="G313" s="738">
        <v>0</v>
      </c>
      <c r="H313" s="738">
        <v>34000</v>
      </c>
    </row>
    <row r="314" spans="1:8" x14ac:dyDescent="0.25">
      <c r="A314" s="739" t="s">
        <v>74</v>
      </c>
      <c r="B314" s="739"/>
      <c r="C314" s="739"/>
      <c r="D314" s="739"/>
      <c r="E314" s="739">
        <v>19995</v>
      </c>
      <c r="F314" s="739"/>
      <c r="G314" s="739">
        <v>131499</v>
      </c>
      <c r="H314" s="739"/>
    </row>
    <row r="315" spans="1:8" x14ac:dyDescent="0.25">
      <c r="A315" s="92" t="s">
        <v>53</v>
      </c>
      <c r="B315" s="92"/>
      <c r="C315" s="92"/>
      <c r="D315" s="92"/>
      <c r="E315" s="92">
        <v>19995</v>
      </c>
      <c r="F315" s="92"/>
      <c r="G315" s="92">
        <v>131499</v>
      </c>
      <c r="H315" s="92"/>
    </row>
    <row r="316" spans="1:8" x14ac:dyDescent="0.25">
      <c r="A316" s="85">
        <v>44963</v>
      </c>
      <c r="B316" s="68">
        <v>53</v>
      </c>
      <c r="C316" s="68">
        <v>100120</v>
      </c>
      <c r="D316" s="68" t="s">
        <v>423</v>
      </c>
      <c r="E316" s="68">
        <v>0</v>
      </c>
      <c r="F316" s="68">
        <v>600</v>
      </c>
      <c r="G316" s="68"/>
      <c r="H316" s="68"/>
    </row>
    <row r="317" spans="1:8" x14ac:dyDescent="0.25">
      <c r="A317" s="68"/>
      <c r="B317" s="68"/>
      <c r="C317" s="68"/>
      <c r="D317" s="68"/>
      <c r="E317" s="68" t="s">
        <v>71</v>
      </c>
      <c r="F317" s="68" t="s">
        <v>29</v>
      </c>
      <c r="G317" s="68"/>
      <c r="H317" s="68"/>
    </row>
    <row r="318" spans="1:8" x14ac:dyDescent="0.25">
      <c r="A318" s="738" t="s">
        <v>73</v>
      </c>
      <c r="B318" s="738"/>
      <c r="C318" s="738"/>
      <c r="D318" s="738"/>
      <c r="E318" s="738">
        <v>0</v>
      </c>
      <c r="F318" s="738">
        <v>600</v>
      </c>
      <c r="G318" s="738">
        <v>0</v>
      </c>
      <c r="H318" s="738">
        <v>0</v>
      </c>
    </row>
    <row r="319" spans="1:8" x14ac:dyDescent="0.25">
      <c r="A319" s="739" t="s">
        <v>74</v>
      </c>
      <c r="B319" s="739"/>
      <c r="C319" s="739"/>
      <c r="D319" s="739"/>
      <c r="E319" s="739">
        <v>19395</v>
      </c>
      <c r="F319" s="739"/>
      <c r="G319" s="739">
        <v>131499</v>
      </c>
      <c r="H319" s="739"/>
    </row>
    <row r="320" spans="1:8" x14ac:dyDescent="0.25">
      <c r="A320" s="92" t="s">
        <v>53</v>
      </c>
      <c r="B320" s="92"/>
      <c r="C320" s="92"/>
      <c r="D320" s="92"/>
      <c r="E320" s="92">
        <v>19395</v>
      </c>
      <c r="F320" s="92"/>
      <c r="G320" s="92">
        <v>131499</v>
      </c>
      <c r="H320" s="92"/>
    </row>
    <row r="321" spans="1:8" x14ac:dyDescent="0.25">
      <c r="A321" s="85">
        <v>44971</v>
      </c>
      <c r="B321" s="68">
        <v>54</v>
      </c>
      <c r="C321" s="68">
        <v>100124</v>
      </c>
      <c r="D321" s="68" t="s">
        <v>13</v>
      </c>
      <c r="E321" s="68"/>
      <c r="F321" s="68"/>
      <c r="G321" s="68">
        <v>0</v>
      </c>
      <c r="H321" s="68">
        <v>2400</v>
      </c>
    </row>
    <row r="322" spans="1:8" x14ac:dyDescent="0.25">
      <c r="A322" s="68"/>
      <c r="B322" s="68"/>
      <c r="C322" s="68"/>
      <c r="D322" s="68"/>
      <c r="E322" s="68" t="s">
        <v>72</v>
      </c>
      <c r="F322" s="68" t="s">
        <v>29</v>
      </c>
      <c r="G322" s="68"/>
      <c r="H322" s="68"/>
    </row>
    <row r="323" spans="1:8" x14ac:dyDescent="0.25">
      <c r="A323" s="85">
        <v>44971</v>
      </c>
      <c r="B323" s="68">
        <v>55</v>
      </c>
      <c r="C323" s="68">
        <v>600104</v>
      </c>
      <c r="D323" s="68" t="s">
        <v>76</v>
      </c>
      <c r="E323" s="68"/>
      <c r="F323" s="68"/>
      <c r="G323" s="68">
        <v>0</v>
      </c>
      <c r="H323" s="68">
        <v>6000</v>
      </c>
    </row>
    <row r="324" spans="1:8" x14ac:dyDescent="0.25">
      <c r="A324" s="68"/>
      <c r="B324" s="68"/>
      <c r="C324" s="68"/>
      <c r="D324" s="68"/>
      <c r="E324" s="68" t="s">
        <v>72</v>
      </c>
      <c r="F324" s="68" t="s">
        <v>29</v>
      </c>
      <c r="G324" s="68"/>
      <c r="H324" s="68"/>
    </row>
    <row r="325" spans="1:8" x14ac:dyDescent="0.25">
      <c r="A325" s="85">
        <v>44971</v>
      </c>
      <c r="B325" s="68">
        <v>56</v>
      </c>
      <c r="C325" s="68">
        <v>600028</v>
      </c>
      <c r="D325" s="68" t="s">
        <v>82</v>
      </c>
      <c r="E325" s="68"/>
      <c r="F325" s="68"/>
      <c r="G325" s="68">
        <v>0</v>
      </c>
      <c r="H325" s="68">
        <v>3000</v>
      </c>
    </row>
    <row r="326" spans="1:8" x14ac:dyDescent="0.25">
      <c r="A326" s="68"/>
      <c r="B326" s="68"/>
      <c r="C326" s="68"/>
      <c r="D326" s="68"/>
      <c r="E326" s="68" t="s">
        <v>72</v>
      </c>
      <c r="F326" s="68" t="s">
        <v>29</v>
      </c>
      <c r="G326" s="68"/>
      <c r="H326" s="68"/>
    </row>
    <row r="327" spans="1:8" x14ac:dyDescent="0.25">
      <c r="A327" s="738" t="s">
        <v>73</v>
      </c>
      <c r="B327" s="738"/>
      <c r="C327" s="738"/>
      <c r="D327" s="738"/>
      <c r="E327" s="738">
        <v>0</v>
      </c>
      <c r="F327" s="738">
        <v>0</v>
      </c>
      <c r="G327" s="738">
        <v>0</v>
      </c>
      <c r="H327" s="738">
        <v>11400</v>
      </c>
    </row>
    <row r="328" spans="1:8" x14ac:dyDescent="0.25">
      <c r="A328" s="739" t="s">
        <v>74</v>
      </c>
      <c r="B328" s="739"/>
      <c r="C328" s="739"/>
      <c r="D328" s="739"/>
      <c r="E328" s="739">
        <v>19395</v>
      </c>
      <c r="F328" s="739"/>
      <c r="G328" s="739">
        <v>120099</v>
      </c>
      <c r="H328" s="739"/>
    </row>
    <row r="329" spans="1:8" x14ac:dyDescent="0.25">
      <c r="A329" s="92" t="s">
        <v>53</v>
      </c>
      <c r="B329" s="92"/>
      <c r="C329" s="92"/>
      <c r="D329" s="92"/>
      <c r="E329" s="92">
        <v>19395</v>
      </c>
      <c r="F329" s="92"/>
      <c r="G329" s="92">
        <v>120099</v>
      </c>
      <c r="H329" s="92"/>
    </row>
    <row r="330" spans="1:8" x14ac:dyDescent="0.25">
      <c r="A330" s="68"/>
      <c r="B330" s="68"/>
      <c r="C330" s="68"/>
      <c r="D330" s="68"/>
      <c r="E330" s="68"/>
      <c r="F330" s="68"/>
      <c r="G330" s="68"/>
      <c r="H330" s="68"/>
    </row>
    <row r="331" spans="1:8" x14ac:dyDescent="0.25">
      <c r="A331" s="96"/>
      <c r="B331" s="96"/>
      <c r="C331" s="96"/>
      <c r="D331" s="96" t="s">
        <v>126</v>
      </c>
      <c r="E331" s="96"/>
      <c r="F331" s="96"/>
      <c r="G331" s="96"/>
      <c r="H331" s="96"/>
    </row>
    <row r="332" spans="1:8" x14ac:dyDescent="0.25">
      <c r="A332" s="96"/>
      <c r="B332" s="96"/>
      <c r="C332" s="96"/>
      <c r="D332" s="96" t="s">
        <v>127</v>
      </c>
      <c r="E332" s="96"/>
      <c r="F332" s="96"/>
      <c r="G332" s="96" t="s">
        <v>201</v>
      </c>
      <c r="H332" s="96">
        <v>5</v>
      </c>
    </row>
    <row r="333" spans="1:8" x14ac:dyDescent="0.25">
      <c r="A333" s="96"/>
      <c r="B333" s="96" t="s">
        <v>202</v>
      </c>
      <c r="C333" s="96" t="s">
        <v>203</v>
      </c>
      <c r="D333" s="96" t="s">
        <v>128</v>
      </c>
      <c r="E333" s="96" t="s">
        <v>204</v>
      </c>
      <c r="F333" s="96" t="s">
        <v>205</v>
      </c>
      <c r="G333" s="96"/>
      <c r="H333" s="96"/>
    </row>
    <row r="334" spans="1:8" x14ac:dyDescent="0.25">
      <c r="A334" s="96" t="s">
        <v>198</v>
      </c>
      <c r="B334" s="96">
        <v>11223344</v>
      </c>
      <c r="C334" s="96">
        <v>88447766</v>
      </c>
      <c r="D334" s="96" t="s">
        <v>129</v>
      </c>
      <c r="E334" s="96">
        <v>66775544</v>
      </c>
      <c r="F334" s="96" t="s">
        <v>178</v>
      </c>
      <c r="G334" s="96"/>
      <c r="H334" s="96"/>
    </row>
    <row r="335" spans="1:8" x14ac:dyDescent="0.25">
      <c r="A335" s="86" t="s">
        <v>133</v>
      </c>
      <c r="B335" s="86" t="s">
        <v>206</v>
      </c>
      <c r="C335" s="113">
        <v>44927</v>
      </c>
      <c r="D335" s="86" t="s">
        <v>207</v>
      </c>
      <c r="E335" s="113">
        <v>44985</v>
      </c>
      <c r="F335" s="86"/>
      <c r="G335" s="86"/>
      <c r="H335" s="86"/>
    </row>
    <row r="336" spans="1:8" x14ac:dyDescent="0.25">
      <c r="A336" s="114" t="s">
        <v>190</v>
      </c>
      <c r="B336" s="114" t="s">
        <v>191</v>
      </c>
      <c r="C336" s="114" t="s">
        <v>32</v>
      </c>
      <c r="D336" s="114" t="s">
        <v>33</v>
      </c>
      <c r="E336" s="114" t="s">
        <v>192</v>
      </c>
      <c r="F336" s="114" t="s">
        <v>193</v>
      </c>
      <c r="G336" s="114" t="s">
        <v>194</v>
      </c>
      <c r="H336" s="114" t="s">
        <v>195</v>
      </c>
    </row>
    <row r="337" spans="1:8" x14ac:dyDescent="0.25">
      <c r="A337" s="114" t="s">
        <v>208</v>
      </c>
      <c r="B337" s="114" t="s">
        <v>199</v>
      </c>
      <c r="C337" s="114" t="s">
        <v>200</v>
      </c>
      <c r="D337" s="114" t="s">
        <v>605</v>
      </c>
      <c r="E337" s="114" t="s">
        <v>70</v>
      </c>
      <c r="F337" s="114" t="s">
        <v>107</v>
      </c>
      <c r="G337" s="115"/>
      <c r="H337" s="115"/>
    </row>
    <row r="338" spans="1:8" x14ac:dyDescent="0.25">
      <c r="A338" s="85">
        <v>44972</v>
      </c>
      <c r="B338" s="68">
        <v>57</v>
      </c>
      <c r="C338" s="68">
        <v>600068</v>
      </c>
      <c r="D338" s="68" t="s">
        <v>18</v>
      </c>
      <c r="E338" s="68">
        <v>0</v>
      </c>
      <c r="F338" s="68">
        <v>280</v>
      </c>
      <c r="G338" s="68"/>
      <c r="H338" s="68"/>
    </row>
    <row r="339" spans="1:8" x14ac:dyDescent="0.25">
      <c r="A339" s="68"/>
      <c r="B339" s="68"/>
      <c r="C339" s="68"/>
      <c r="D339" s="68"/>
      <c r="E339" s="68" t="s">
        <v>71</v>
      </c>
      <c r="F339" s="68" t="s">
        <v>29</v>
      </c>
      <c r="G339" s="68"/>
      <c r="H339" s="68"/>
    </row>
    <row r="340" spans="1:8" x14ac:dyDescent="0.25">
      <c r="A340" s="85">
        <v>44972</v>
      </c>
      <c r="B340" s="68">
        <v>58</v>
      </c>
      <c r="C340" s="68">
        <v>400040</v>
      </c>
      <c r="D340" s="68" t="s">
        <v>23</v>
      </c>
      <c r="E340" s="68">
        <v>3300</v>
      </c>
      <c r="F340" s="68">
        <v>0</v>
      </c>
      <c r="G340" s="68"/>
      <c r="H340" s="68"/>
    </row>
    <row r="341" spans="1:8" x14ac:dyDescent="0.25">
      <c r="A341" s="85">
        <v>44972</v>
      </c>
      <c r="B341" s="68">
        <v>27</v>
      </c>
      <c r="C341" s="68">
        <v>1008</v>
      </c>
      <c r="D341" s="68" t="s">
        <v>158</v>
      </c>
      <c r="E341" s="68" t="s">
        <v>71</v>
      </c>
      <c r="F341" s="68" t="s">
        <v>23</v>
      </c>
      <c r="G341" s="68"/>
      <c r="H341" s="68"/>
    </row>
    <row r="342" spans="1:8" x14ac:dyDescent="0.25">
      <c r="A342" s="68"/>
      <c r="B342" s="68"/>
      <c r="C342" s="68"/>
      <c r="D342" s="288" t="s">
        <v>75</v>
      </c>
      <c r="E342" s="68"/>
      <c r="F342" s="68"/>
      <c r="G342" s="68"/>
      <c r="H342" s="68"/>
    </row>
    <row r="343" spans="1:8" x14ac:dyDescent="0.25">
      <c r="A343" s="85">
        <v>44972</v>
      </c>
      <c r="B343" s="68">
        <v>59</v>
      </c>
      <c r="C343" s="68">
        <v>600218</v>
      </c>
      <c r="D343" s="68" t="s">
        <v>67</v>
      </c>
      <c r="E343" s="68">
        <v>0</v>
      </c>
      <c r="F343" s="68">
        <v>300</v>
      </c>
      <c r="G343" s="68"/>
      <c r="H343" s="68"/>
    </row>
    <row r="344" spans="1:8" x14ac:dyDescent="0.25">
      <c r="A344" s="85">
        <v>44972</v>
      </c>
      <c r="B344" s="68">
        <v>27</v>
      </c>
      <c r="C344" s="68">
        <v>1008</v>
      </c>
      <c r="D344" s="68" t="s">
        <v>158</v>
      </c>
      <c r="E344" s="68" t="s">
        <v>71</v>
      </c>
      <c r="F344" s="68" t="s">
        <v>23</v>
      </c>
      <c r="G344" s="68"/>
      <c r="H344" s="68"/>
    </row>
    <row r="345" spans="1:8" x14ac:dyDescent="0.25">
      <c r="A345" s="68"/>
      <c r="B345" s="68"/>
      <c r="C345" s="68"/>
      <c r="D345" s="288" t="s">
        <v>75</v>
      </c>
      <c r="E345" s="68"/>
      <c r="F345" s="68"/>
      <c r="G345" s="68"/>
      <c r="H345" s="68"/>
    </row>
    <row r="346" spans="1:8" x14ac:dyDescent="0.25">
      <c r="A346" s="85">
        <v>44972</v>
      </c>
      <c r="B346" s="68">
        <v>61</v>
      </c>
      <c r="C346" s="68">
        <v>200012</v>
      </c>
      <c r="D346" s="68" t="s">
        <v>58</v>
      </c>
      <c r="E346" s="68">
        <v>200</v>
      </c>
      <c r="F346" s="68">
        <v>0</v>
      </c>
      <c r="G346" s="68"/>
      <c r="H346" s="68"/>
    </row>
    <row r="347" spans="1:8" x14ac:dyDescent="0.25">
      <c r="A347" s="68"/>
      <c r="B347" s="68"/>
      <c r="C347" s="68"/>
      <c r="D347" s="68"/>
      <c r="E347" s="68" t="s">
        <v>71</v>
      </c>
      <c r="F347" s="68" t="s">
        <v>29</v>
      </c>
      <c r="G347" s="68"/>
      <c r="H347" s="68"/>
    </row>
    <row r="348" spans="1:8" x14ac:dyDescent="0.25">
      <c r="A348" s="738" t="s">
        <v>73</v>
      </c>
      <c r="B348" s="738"/>
      <c r="C348" s="738"/>
      <c r="D348" s="738"/>
      <c r="E348" s="738">
        <v>3500</v>
      </c>
      <c r="F348" s="738">
        <v>580</v>
      </c>
      <c r="G348" s="738">
        <v>0</v>
      </c>
      <c r="H348" s="738">
        <v>0</v>
      </c>
    </row>
    <row r="349" spans="1:8" x14ac:dyDescent="0.25">
      <c r="A349" s="739" t="s">
        <v>74</v>
      </c>
      <c r="B349" s="739"/>
      <c r="C349" s="739"/>
      <c r="D349" s="739"/>
      <c r="E349" s="739">
        <v>22315</v>
      </c>
      <c r="F349" s="739"/>
      <c r="G349" s="739">
        <v>120099</v>
      </c>
      <c r="H349" s="739"/>
    </row>
    <row r="350" spans="1:8" x14ac:dyDescent="0.25">
      <c r="A350" s="92" t="s">
        <v>53</v>
      </c>
      <c r="B350" s="92"/>
      <c r="C350" s="92"/>
      <c r="D350" s="92"/>
      <c r="E350" s="92">
        <v>22315</v>
      </c>
      <c r="F350" s="92"/>
      <c r="G350" s="92">
        <v>120099</v>
      </c>
      <c r="H350" s="92"/>
    </row>
    <row r="351" spans="1:8" x14ac:dyDescent="0.25">
      <c r="A351" s="85">
        <v>44973</v>
      </c>
      <c r="B351" s="68">
        <v>63</v>
      </c>
      <c r="C351" s="68">
        <v>600020</v>
      </c>
      <c r="D351" s="68" t="s">
        <v>52</v>
      </c>
      <c r="E351" s="68">
        <v>0</v>
      </c>
      <c r="F351" s="68">
        <v>260</v>
      </c>
      <c r="G351" s="68"/>
      <c r="H351" s="68"/>
    </row>
    <row r="352" spans="1:8" x14ac:dyDescent="0.25">
      <c r="A352" s="68"/>
      <c r="B352" s="68"/>
      <c r="C352" s="68"/>
      <c r="D352" s="68"/>
      <c r="E352" s="68" t="s">
        <v>71</v>
      </c>
      <c r="F352" s="68" t="s">
        <v>29</v>
      </c>
      <c r="G352" s="68"/>
      <c r="H352" s="68"/>
    </row>
    <row r="353" spans="1:8" x14ac:dyDescent="0.25">
      <c r="A353" s="738" t="s">
        <v>73</v>
      </c>
      <c r="B353" s="738"/>
      <c r="C353" s="738"/>
      <c r="D353" s="738"/>
      <c r="E353" s="738">
        <v>0</v>
      </c>
      <c r="F353" s="738">
        <v>260</v>
      </c>
      <c r="G353" s="738">
        <v>0</v>
      </c>
      <c r="H353" s="738">
        <v>0</v>
      </c>
    </row>
    <row r="354" spans="1:8" x14ac:dyDescent="0.25">
      <c r="A354" s="739" t="s">
        <v>74</v>
      </c>
      <c r="B354" s="739"/>
      <c r="C354" s="739"/>
      <c r="D354" s="739"/>
      <c r="E354" s="739">
        <v>22055</v>
      </c>
      <c r="F354" s="739"/>
      <c r="G354" s="739">
        <v>120099</v>
      </c>
      <c r="H354" s="739"/>
    </row>
    <row r="355" spans="1:8" x14ac:dyDescent="0.25">
      <c r="A355" s="92" t="s">
        <v>53</v>
      </c>
      <c r="B355" s="92"/>
      <c r="C355" s="92"/>
      <c r="D355" s="92"/>
      <c r="E355" s="92">
        <v>22055</v>
      </c>
      <c r="F355" s="92"/>
      <c r="G355" s="92">
        <v>120099</v>
      </c>
      <c r="H355" s="92"/>
    </row>
    <row r="356" spans="1:8" x14ac:dyDescent="0.25">
      <c r="A356" s="85">
        <v>44985</v>
      </c>
      <c r="B356" s="68">
        <v>64</v>
      </c>
      <c r="C356" s="68">
        <v>600074</v>
      </c>
      <c r="D356" s="68" t="s">
        <v>64</v>
      </c>
      <c r="E356" s="68">
        <v>0</v>
      </c>
      <c r="F356" s="68">
        <v>1000</v>
      </c>
      <c r="G356" s="68"/>
      <c r="H356" s="68"/>
    </row>
    <row r="357" spans="1:8" x14ac:dyDescent="0.25">
      <c r="A357" s="68"/>
      <c r="B357" s="68"/>
      <c r="C357" s="68"/>
      <c r="D357" s="68"/>
      <c r="E357" s="68" t="s">
        <v>71</v>
      </c>
      <c r="F357" s="68" t="s">
        <v>29</v>
      </c>
      <c r="G357" s="68"/>
      <c r="H357" s="68"/>
    </row>
    <row r="358" spans="1:8" x14ac:dyDescent="0.25">
      <c r="A358" s="85">
        <v>44985</v>
      </c>
      <c r="B358" s="68">
        <v>65</v>
      </c>
      <c r="C358" s="68">
        <v>600100</v>
      </c>
      <c r="D358" s="68" t="s">
        <v>83</v>
      </c>
      <c r="E358" s="68">
        <v>0</v>
      </c>
      <c r="F358" s="68">
        <v>700</v>
      </c>
      <c r="G358" s="68"/>
      <c r="H358" s="68"/>
    </row>
    <row r="359" spans="1:8" x14ac:dyDescent="0.25">
      <c r="A359" s="68"/>
      <c r="B359" s="68"/>
      <c r="C359" s="68"/>
      <c r="D359" s="68"/>
      <c r="E359" s="68" t="s">
        <v>71</v>
      </c>
      <c r="F359" s="68" t="s">
        <v>29</v>
      </c>
      <c r="G359" s="68"/>
      <c r="H359" s="68"/>
    </row>
    <row r="360" spans="1:8" x14ac:dyDescent="0.25">
      <c r="A360" s="85">
        <v>44985</v>
      </c>
      <c r="B360" s="68">
        <v>66</v>
      </c>
      <c r="C360" s="68">
        <v>600036</v>
      </c>
      <c r="D360" s="68" t="s">
        <v>352</v>
      </c>
      <c r="E360" s="68"/>
      <c r="F360" s="68"/>
      <c r="G360" s="68">
        <v>0</v>
      </c>
      <c r="H360" s="68">
        <v>24000</v>
      </c>
    </row>
    <row r="361" spans="1:8" x14ac:dyDescent="0.25">
      <c r="A361" s="68"/>
      <c r="B361" s="68"/>
      <c r="C361" s="68"/>
      <c r="D361" s="68"/>
      <c r="E361" s="68" t="s">
        <v>72</v>
      </c>
      <c r="F361" s="68" t="s">
        <v>262</v>
      </c>
      <c r="G361" s="68"/>
      <c r="H361" s="68"/>
    </row>
    <row r="362" spans="1:8" x14ac:dyDescent="0.25">
      <c r="A362" s="85">
        <v>44985</v>
      </c>
      <c r="B362" s="68">
        <v>66</v>
      </c>
      <c r="C362" s="68">
        <v>600412</v>
      </c>
      <c r="D362" s="68" t="s">
        <v>104</v>
      </c>
      <c r="E362" s="68"/>
      <c r="F362" s="68"/>
      <c r="G362" s="68">
        <v>0</v>
      </c>
      <c r="H362" s="68">
        <v>2160</v>
      </c>
    </row>
    <row r="363" spans="1:8" x14ac:dyDescent="0.25">
      <c r="A363" s="68"/>
      <c r="B363" s="68"/>
      <c r="C363" s="68"/>
      <c r="D363" s="68"/>
      <c r="E363" s="68" t="s">
        <v>72</v>
      </c>
      <c r="F363" s="68" t="s">
        <v>262</v>
      </c>
      <c r="G363" s="68"/>
      <c r="H363" s="68"/>
    </row>
    <row r="364" spans="1:8" x14ac:dyDescent="0.25">
      <c r="A364" s="85">
        <v>44985</v>
      </c>
      <c r="B364" s="68">
        <v>66</v>
      </c>
      <c r="C364" s="68">
        <v>600080</v>
      </c>
      <c r="D364" s="68" t="s">
        <v>432</v>
      </c>
      <c r="E364" s="68"/>
      <c r="F364" s="68"/>
      <c r="G364" s="68">
        <v>0</v>
      </c>
      <c r="H364" s="68">
        <v>2160</v>
      </c>
    </row>
    <row r="365" spans="1:8" x14ac:dyDescent="0.25">
      <c r="A365" s="68"/>
      <c r="B365" s="68"/>
      <c r="C365" s="68"/>
      <c r="D365" s="68"/>
      <c r="E365" s="68" t="s">
        <v>72</v>
      </c>
      <c r="F365" s="68" t="s">
        <v>262</v>
      </c>
      <c r="G365" s="68"/>
      <c r="H365" s="68"/>
    </row>
    <row r="366" spans="1:8" x14ac:dyDescent="0.25">
      <c r="A366" s="85">
        <v>44985</v>
      </c>
      <c r="B366" s="68">
        <v>67</v>
      </c>
      <c r="C366" s="68">
        <v>100142</v>
      </c>
      <c r="D366" s="68" t="s">
        <v>16</v>
      </c>
      <c r="E366" s="68"/>
      <c r="F366" s="68"/>
      <c r="G366" s="68">
        <v>0</v>
      </c>
      <c r="H366" s="68">
        <v>50000</v>
      </c>
    </row>
    <row r="367" spans="1:8" x14ac:dyDescent="0.25">
      <c r="A367" s="85">
        <v>44985</v>
      </c>
      <c r="B367" s="68">
        <v>68</v>
      </c>
      <c r="C367" s="68">
        <v>0</v>
      </c>
      <c r="D367" s="68"/>
      <c r="E367" s="68" t="s">
        <v>72</v>
      </c>
      <c r="F367" s="68" t="s">
        <v>27</v>
      </c>
      <c r="G367" s="68"/>
      <c r="H367" s="68"/>
    </row>
    <row r="368" spans="1:8" x14ac:dyDescent="0.25">
      <c r="A368" s="85">
        <v>44985</v>
      </c>
      <c r="B368" s="68"/>
      <c r="C368" s="68"/>
      <c r="D368" s="288" t="s">
        <v>718</v>
      </c>
      <c r="E368" s="68"/>
      <c r="F368" s="68"/>
      <c r="G368" s="68"/>
      <c r="H368" s="68"/>
    </row>
    <row r="369" spans="1:8" x14ac:dyDescent="0.25">
      <c r="A369" s="85">
        <v>44985</v>
      </c>
      <c r="B369" s="68">
        <v>68</v>
      </c>
      <c r="C369" s="68">
        <v>400040</v>
      </c>
      <c r="D369" s="68" t="s">
        <v>23</v>
      </c>
      <c r="E369" s="68"/>
      <c r="F369" s="68"/>
      <c r="G369" s="68">
        <v>50000</v>
      </c>
      <c r="H369" s="68">
        <v>0</v>
      </c>
    </row>
    <row r="370" spans="1:8" x14ac:dyDescent="0.25">
      <c r="A370" s="85">
        <v>44985</v>
      </c>
      <c r="B370" s="68">
        <v>70</v>
      </c>
      <c r="C370" s="68">
        <v>1003</v>
      </c>
      <c r="D370" s="68" t="s">
        <v>158</v>
      </c>
      <c r="E370" s="68" t="s">
        <v>72</v>
      </c>
      <c r="F370" s="68" t="s">
        <v>23</v>
      </c>
      <c r="G370" s="68"/>
      <c r="H370" s="68"/>
    </row>
    <row r="371" spans="1:8" x14ac:dyDescent="0.25">
      <c r="A371" s="85">
        <v>44985</v>
      </c>
      <c r="B371" s="68"/>
      <c r="C371" s="68"/>
      <c r="D371" s="288" t="s">
        <v>721</v>
      </c>
      <c r="E371" s="68"/>
      <c r="F371" s="68"/>
      <c r="G371" s="68"/>
      <c r="H371" s="68"/>
    </row>
    <row r="372" spans="1:8" x14ac:dyDescent="0.25">
      <c r="A372" s="237" t="s">
        <v>73</v>
      </c>
      <c r="B372" s="237"/>
      <c r="C372" s="237"/>
      <c r="D372" s="237"/>
      <c r="E372" s="237">
        <v>0</v>
      </c>
      <c r="F372" s="237">
        <v>1700</v>
      </c>
      <c r="G372" s="237">
        <v>50000</v>
      </c>
      <c r="H372" s="237">
        <v>78320</v>
      </c>
    </row>
    <row r="373" spans="1:8" x14ac:dyDescent="0.25">
      <c r="A373" s="92" t="s">
        <v>74</v>
      </c>
      <c r="B373" s="92"/>
      <c r="C373" s="92"/>
      <c r="D373" s="92"/>
      <c r="E373" s="92">
        <v>20355</v>
      </c>
      <c r="F373" s="92"/>
      <c r="G373" s="92">
        <v>91779</v>
      </c>
      <c r="H373" s="92"/>
    </row>
    <row r="374" spans="1:8" x14ac:dyDescent="0.25">
      <c r="A374" s="68"/>
      <c r="B374" s="68"/>
      <c r="C374" s="68"/>
      <c r="D374" s="68"/>
      <c r="E374" s="68"/>
      <c r="F374" s="68"/>
      <c r="G374" s="68"/>
      <c r="H374" s="68"/>
    </row>
    <row r="375" spans="1:8" x14ac:dyDescent="0.25">
      <c r="A375" s="68"/>
      <c r="B375" s="68"/>
      <c r="C375" s="68"/>
      <c r="D375" s="68"/>
      <c r="E375" s="68"/>
      <c r="F375" s="68"/>
      <c r="G375" s="68"/>
      <c r="H375" s="68"/>
    </row>
    <row r="376" spans="1:8" x14ac:dyDescent="0.25">
      <c r="A376" s="68"/>
      <c r="B376" s="68"/>
      <c r="C376" s="68"/>
      <c r="D376" s="68"/>
      <c r="E376" s="68"/>
      <c r="F376" s="68"/>
      <c r="G376" s="68"/>
      <c r="H376" s="68"/>
    </row>
    <row r="377" spans="1:8" x14ac:dyDescent="0.25">
      <c r="A377" s="68"/>
      <c r="B377" s="68"/>
      <c r="C377" s="68"/>
      <c r="D377" s="68"/>
      <c r="E377" s="68"/>
      <c r="F377" s="68"/>
      <c r="G377" s="68"/>
      <c r="H377" s="68"/>
    </row>
    <row r="378" spans="1:8" x14ac:dyDescent="0.25">
      <c r="A378" s="68"/>
      <c r="B378" s="68"/>
      <c r="C378" s="68"/>
      <c r="D378" s="68"/>
      <c r="E378" s="68"/>
      <c r="F378" s="68"/>
      <c r="G378" s="68"/>
      <c r="H378" s="68"/>
    </row>
    <row r="379" spans="1:8" x14ac:dyDescent="0.25">
      <c r="A379" s="68"/>
      <c r="B379" s="68"/>
      <c r="C379" s="68"/>
      <c r="D379" s="68"/>
      <c r="E379" s="68"/>
      <c r="F379" s="68"/>
      <c r="G379" s="68"/>
      <c r="H379" s="68"/>
    </row>
    <row r="380" spans="1:8" x14ac:dyDescent="0.25">
      <c r="A380" s="68"/>
      <c r="B380" s="68"/>
      <c r="C380" s="68"/>
      <c r="D380" s="68"/>
      <c r="E380" s="68"/>
      <c r="F380" s="68"/>
      <c r="G380" s="68"/>
      <c r="H380" s="68"/>
    </row>
    <row r="381" spans="1:8" x14ac:dyDescent="0.25">
      <c r="A381" s="68"/>
      <c r="B381" s="68"/>
      <c r="C381" s="68"/>
      <c r="D381" s="68"/>
      <c r="E381" s="68"/>
      <c r="F381" s="68"/>
      <c r="G381" s="68"/>
      <c r="H381" s="68"/>
    </row>
    <row r="382" spans="1:8" x14ac:dyDescent="0.25">
      <c r="A382" s="68"/>
      <c r="B382" s="68"/>
      <c r="C382" s="68"/>
      <c r="D382" s="68"/>
      <c r="E382" s="68"/>
      <c r="F382" s="68"/>
      <c r="G382" s="68"/>
      <c r="H382" s="68"/>
    </row>
    <row r="383" spans="1:8" x14ac:dyDescent="0.25">
      <c r="A383" s="68"/>
      <c r="B383" s="68"/>
      <c r="C383" s="68"/>
      <c r="D383" s="68"/>
      <c r="E383" s="68"/>
      <c r="F383" s="68"/>
      <c r="G383" s="68"/>
      <c r="H383" s="68"/>
    </row>
    <row r="384" spans="1:8" x14ac:dyDescent="0.25">
      <c r="A384" s="68"/>
      <c r="B384" s="68"/>
      <c r="C384" s="68"/>
      <c r="D384" s="68"/>
      <c r="E384" s="68"/>
      <c r="F384" s="68"/>
      <c r="G384" s="68"/>
      <c r="H384" s="68"/>
    </row>
    <row r="385" spans="1:8" x14ac:dyDescent="0.25">
      <c r="A385" s="68"/>
      <c r="B385" s="68"/>
      <c r="C385" s="68"/>
      <c r="D385" s="68"/>
      <c r="E385" s="68"/>
      <c r="F385" s="68"/>
      <c r="G385" s="68"/>
      <c r="H385" s="68"/>
    </row>
    <row r="386" spans="1:8" x14ac:dyDescent="0.25">
      <c r="A386" s="68"/>
      <c r="B386" s="68"/>
      <c r="C386" s="68"/>
      <c r="D386" s="68"/>
      <c r="E386" s="68"/>
      <c r="F386" s="68"/>
      <c r="G386" s="68"/>
      <c r="H386" s="68"/>
    </row>
    <row r="387" spans="1:8" x14ac:dyDescent="0.25">
      <c r="A387" s="68"/>
      <c r="B387" s="68"/>
      <c r="C387" s="68"/>
      <c r="D387" s="68"/>
      <c r="E387" s="68"/>
      <c r="F387" s="68"/>
      <c r="G387" s="68"/>
      <c r="H387" s="68"/>
    </row>
    <row r="388" spans="1:8" x14ac:dyDescent="0.25">
      <c r="A388" s="68"/>
      <c r="B388" s="68"/>
      <c r="C388" s="68"/>
      <c r="D388" s="68"/>
      <c r="E388" s="68"/>
      <c r="F388" s="68"/>
      <c r="G388" s="68"/>
      <c r="H388" s="68"/>
    </row>
    <row r="389" spans="1:8" x14ac:dyDescent="0.25">
      <c r="A389" s="68"/>
      <c r="B389" s="68"/>
      <c r="C389" s="68"/>
      <c r="D389" s="68"/>
      <c r="E389" s="68"/>
      <c r="F389" s="68"/>
      <c r="G389" s="68"/>
      <c r="H389" s="68"/>
    </row>
    <row r="390" spans="1:8" x14ac:dyDescent="0.25">
      <c r="A390" s="68"/>
      <c r="B390" s="68"/>
      <c r="C390" s="68"/>
      <c r="D390" s="68"/>
      <c r="E390" s="68"/>
      <c r="F390" s="68"/>
      <c r="G390" s="68"/>
      <c r="H390" s="68"/>
    </row>
    <row r="391" spans="1:8" x14ac:dyDescent="0.25">
      <c r="A391" s="68"/>
      <c r="B391" s="68"/>
      <c r="C391" s="68"/>
      <c r="D391" s="68"/>
      <c r="E391" s="68"/>
      <c r="F391" s="68"/>
      <c r="G391" s="68"/>
      <c r="H391" s="68"/>
    </row>
    <row r="392" spans="1:8" x14ac:dyDescent="0.25">
      <c r="A392" s="68"/>
      <c r="B392" s="68"/>
      <c r="C392" s="68"/>
      <c r="D392" s="68"/>
      <c r="E392" s="68"/>
      <c r="F392" s="68"/>
      <c r="G392" s="68"/>
      <c r="H392" s="68"/>
    </row>
    <row r="393" spans="1:8" x14ac:dyDescent="0.25">
      <c r="A393" s="68"/>
      <c r="B393" s="68"/>
      <c r="C393" s="68"/>
      <c r="D393" s="68"/>
      <c r="E393" s="68"/>
      <c r="F393" s="68"/>
      <c r="G393" s="68"/>
      <c r="H393" s="68"/>
    </row>
    <row r="394" spans="1:8" x14ac:dyDescent="0.25">
      <c r="A394" s="68"/>
      <c r="B394" s="68"/>
      <c r="C394" s="68"/>
      <c r="D394" s="68"/>
      <c r="E394" s="68"/>
      <c r="F394" s="68"/>
      <c r="G394" s="68"/>
      <c r="H394" s="68"/>
    </row>
    <row r="395" spans="1:8" x14ac:dyDescent="0.25">
      <c r="A395" s="68"/>
      <c r="B395" s="68"/>
      <c r="C395" s="68"/>
      <c r="D395" s="68"/>
      <c r="E395" s="68"/>
      <c r="F395" s="68"/>
      <c r="G395" s="68"/>
      <c r="H395" s="68"/>
    </row>
    <row r="396" spans="1:8" x14ac:dyDescent="0.25">
      <c r="A396" s="68"/>
      <c r="B396" s="68"/>
      <c r="C396" s="68"/>
      <c r="D396" s="68"/>
      <c r="E396" s="68"/>
      <c r="F396" s="68"/>
      <c r="G396" s="68"/>
      <c r="H396" s="68"/>
    </row>
    <row r="397" spans="1:8" x14ac:dyDescent="0.25">
      <c r="A397" s="68"/>
      <c r="B397" s="68"/>
      <c r="C397" s="68"/>
      <c r="D397" s="68"/>
      <c r="E397" s="68"/>
      <c r="F397" s="68"/>
      <c r="G397" s="68"/>
      <c r="H397" s="68"/>
    </row>
    <row r="398" spans="1:8" x14ac:dyDescent="0.25">
      <c r="A398" s="68"/>
      <c r="B398" s="68"/>
      <c r="C398" s="68"/>
      <c r="D398" s="68"/>
      <c r="E398" s="68"/>
      <c r="F398" s="68"/>
      <c r="G398" s="68"/>
      <c r="H398" s="68"/>
    </row>
    <row r="399" spans="1:8" x14ac:dyDescent="0.25">
      <c r="A399" s="68"/>
      <c r="B399" s="68"/>
      <c r="C399" s="68"/>
      <c r="D399" s="68"/>
      <c r="E399" s="68"/>
      <c r="F399" s="68"/>
      <c r="G399" s="68"/>
      <c r="H399" s="68"/>
    </row>
    <row r="400" spans="1:8" x14ac:dyDescent="0.25">
      <c r="A400" s="68"/>
      <c r="B400" s="68"/>
      <c r="C400" s="68"/>
      <c r="D400" s="68"/>
      <c r="E400" s="68"/>
      <c r="F400" s="68"/>
      <c r="G400" s="68"/>
      <c r="H400" s="68"/>
    </row>
    <row r="401" spans="1:8" x14ac:dyDescent="0.25">
      <c r="A401" s="68"/>
      <c r="B401" s="68"/>
      <c r="C401" s="68"/>
      <c r="D401" s="68"/>
      <c r="E401" s="68"/>
      <c r="F401" s="68"/>
      <c r="G401" s="68"/>
      <c r="H401" s="68"/>
    </row>
    <row r="402" spans="1:8" x14ac:dyDescent="0.25">
      <c r="A402" s="68"/>
      <c r="B402" s="68"/>
      <c r="C402" s="68"/>
      <c r="D402" s="68"/>
      <c r="E402" s="68"/>
      <c r="F402" s="68"/>
      <c r="G402" s="68"/>
      <c r="H402" s="68"/>
    </row>
    <row r="403" spans="1:8" x14ac:dyDescent="0.25">
      <c r="A403" s="68"/>
      <c r="B403" s="68"/>
      <c r="C403" s="68"/>
      <c r="D403" s="68"/>
      <c r="E403" s="68"/>
      <c r="F403" s="68"/>
      <c r="G403" s="68"/>
      <c r="H403" s="68"/>
    </row>
    <row r="404" spans="1:8" x14ac:dyDescent="0.25">
      <c r="A404" s="68"/>
      <c r="B404" s="68"/>
      <c r="C404" s="68"/>
      <c r="D404" s="68"/>
      <c r="E404" s="68"/>
      <c r="F404" s="68"/>
      <c r="G404" s="68"/>
      <c r="H404" s="68"/>
    </row>
    <row r="405" spans="1:8" x14ac:dyDescent="0.25">
      <c r="A405" s="68"/>
      <c r="B405" s="68"/>
      <c r="C405" s="68"/>
      <c r="D405" s="68"/>
      <c r="E405" s="68"/>
      <c r="F405" s="68"/>
      <c r="G405" s="68"/>
      <c r="H405" s="68"/>
    </row>
    <row r="406" spans="1:8" x14ac:dyDescent="0.25">
      <c r="A406" s="68"/>
      <c r="B406" s="68"/>
      <c r="C406" s="68"/>
      <c r="D406" s="68"/>
      <c r="E406" s="68"/>
      <c r="F406" s="68"/>
      <c r="G406" s="68"/>
      <c r="H406" s="68"/>
    </row>
    <row r="407" spans="1:8" x14ac:dyDescent="0.25">
      <c r="A407" s="68"/>
      <c r="B407" s="68"/>
      <c r="C407" s="68"/>
      <c r="D407" s="68"/>
      <c r="E407" s="68"/>
      <c r="F407" s="68"/>
      <c r="G407" s="68"/>
      <c r="H407" s="68"/>
    </row>
    <row r="408" spans="1:8" x14ac:dyDescent="0.25">
      <c r="A408" s="68"/>
      <c r="B408" s="68"/>
      <c r="C408" s="68"/>
      <c r="D408" s="68"/>
      <c r="E408" s="68"/>
      <c r="F408" s="68"/>
      <c r="G408" s="68"/>
      <c r="H408" s="68"/>
    </row>
    <row r="409" spans="1:8" x14ac:dyDescent="0.25">
      <c r="A409" s="68"/>
      <c r="B409" s="68"/>
      <c r="C409" s="68"/>
      <c r="D409" s="68"/>
      <c r="E409" s="68"/>
      <c r="F409" s="68"/>
      <c r="G409" s="68"/>
      <c r="H409" s="68"/>
    </row>
    <row r="410" spans="1:8" x14ac:dyDescent="0.25">
      <c r="A410" s="68"/>
      <c r="B410" s="68"/>
      <c r="C410" s="68"/>
      <c r="D410" s="68"/>
      <c r="E410" s="68"/>
      <c r="F410" s="68"/>
      <c r="G410" s="68"/>
      <c r="H410" s="68"/>
    </row>
    <row r="411" spans="1:8" x14ac:dyDescent="0.25">
      <c r="A411" s="68"/>
      <c r="B411" s="68"/>
      <c r="C411" s="68"/>
      <c r="D411" s="68"/>
      <c r="E411" s="68"/>
      <c r="F411" s="68"/>
      <c r="G411" s="68"/>
      <c r="H411" s="68"/>
    </row>
    <row r="412" spans="1:8" x14ac:dyDescent="0.25">
      <c r="A412" s="68"/>
      <c r="B412" s="68"/>
      <c r="C412" s="68"/>
      <c r="D412" s="68"/>
      <c r="E412" s="68"/>
      <c r="F412" s="68"/>
      <c r="G412" s="68"/>
      <c r="H412" s="68"/>
    </row>
    <row r="413" spans="1:8" x14ac:dyDescent="0.25">
      <c r="A413" s="68"/>
      <c r="B413" s="68"/>
      <c r="C413" s="68"/>
      <c r="D413" s="68"/>
      <c r="E413" s="68"/>
      <c r="F413" s="68"/>
      <c r="G413" s="68"/>
      <c r="H413" s="68"/>
    </row>
    <row r="414" spans="1:8" x14ac:dyDescent="0.25">
      <c r="A414" s="68"/>
      <c r="B414" s="68"/>
      <c r="C414" s="68"/>
      <c r="D414" s="68"/>
      <c r="E414" s="68"/>
      <c r="F414" s="68"/>
      <c r="G414" s="68"/>
      <c r="H414" s="68"/>
    </row>
    <row r="415" spans="1:8" x14ac:dyDescent="0.25">
      <c r="A415" s="68"/>
      <c r="B415" s="68"/>
      <c r="C415" s="68"/>
      <c r="D415" s="68"/>
      <c r="E415" s="68"/>
      <c r="F415" s="68"/>
      <c r="G415" s="68"/>
      <c r="H415" s="68"/>
    </row>
    <row r="416" spans="1:8" x14ac:dyDescent="0.25">
      <c r="A416" s="68"/>
      <c r="B416" s="68"/>
      <c r="C416" s="68"/>
      <c r="D416" s="68"/>
      <c r="E416" s="68"/>
      <c r="F416" s="68"/>
      <c r="G416" s="68"/>
      <c r="H416" s="68"/>
    </row>
    <row r="417" spans="1:8" x14ac:dyDescent="0.25">
      <c r="A417" s="68"/>
      <c r="B417" s="68"/>
      <c r="C417" s="68"/>
      <c r="D417" s="68"/>
      <c r="E417" s="68"/>
      <c r="F417" s="68"/>
      <c r="G417" s="68"/>
      <c r="H417" s="68"/>
    </row>
    <row r="418" spans="1:8" x14ac:dyDescent="0.25">
      <c r="A418" s="68"/>
      <c r="B418" s="68"/>
      <c r="C418" s="68"/>
      <c r="D418" s="68"/>
      <c r="E418" s="68"/>
      <c r="F418" s="68"/>
      <c r="G418" s="68"/>
      <c r="H418" s="68"/>
    </row>
    <row r="419" spans="1:8" x14ac:dyDescent="0.25">
      <c r="A419" s="68"/>
      <c r="B419" s="68"/>
      <c r="C419" s="68"/>
      <c r="D419" s="68"/>
      <c r="E419" s="68"/>
      <c r="F419" s="68"/>
      <c r="G419" s="68"/>
      <c r="H419" s="68"/>
    </row>
    <row r="420" spans="1:8" x14ac:dyDescent="0.25">
      <c r="A420" s="68"/>
      <c r="B420" s="68"/>
      <c r="C420" s="68"/>
      <c r="D420" s="68"/>
      <c r="E420" s="68"/>
      <c r="F420" s="68"/>
      <c r="G420" s="68"/>
      <c r="H420" s="68"/>
    </row>
    <row r="421" spans="1:8" x14ac:dyDescent="0.25">
      <c r="A421" s="68"/>
      <c r="B421" s="68"/>
      <c r="C421" s="68"/>
      <c r="D421" s="68"/>
      <c r="E421" s="68"/>
      <c r="F421" s="68"/>
      <c r="G421" s="68"/>
      <c r="H421" s="68"/>
    </row>
    <row r="422" spans="1:8" x14ac:dyDescent="0.25">
      <c r="A422" s="68"/>
      <c r="B422" s="68"/>
      <c r="C422" s="68"/>
      <c r="D422" s="68"/>
      <c r="E422" s="68"/>
      <c r="F422" s="68"/>
      <c r="G422" s="68"/>
      <c r="H422" s="68"/>
    </row>
    <row r="423" spans="1:8" x14ac:dyDescent="0.25">
      <c r="A423" s="68"/>
      <c r="B423" s="68"/>
      <c r="C423" s="68"/>
      <c r="D423" s="68"/>
      <c r="E423" s="68"/>
      <c r="F423" s="68"/>
      <c r="G423" s="68"/>
      <c r="H423" s="68"/>
    </row>
    <row r="424" spans="1:8" x14ac:dyDescent="0.25">
      <c r="A424" s="68"/>
      <c r="B424" s="68"/>
      <c r="C424" s="68"/>
      <c r="D424" s="68"/>
      <c r="E424" s="68"/>
      <c r="F424" s="68"/>
      <c r="G424" s="68"/>
      <c r="H424" s="68"/>
    </row>
    <row r="425" spans="1:8" x14ac:dyDescent="0.25">
      <c r="A425" s="68"/>
      <c r="B425" s="68"/>
      <c r="C425" s="68"/>
      <c r="D425" s="68"/>
      <c r="E425" s="68"/>
      <c r="F425" s="68"/>
      <c r="G425" s="68"/>
      <c r="H425" s="68"/>
    </row>
    <row r="426" spans="1:8" x14ac:dyDescent="0.25">
      <c r="A426" s="68"/>
      <c r="B426" s="68"/>
      <c r="C426" s="68"/>
      <c r="D426" s="68"/>
      <c r="E426" s="68"/>
      <c r="F426" s="68"/>
      <c r="G426" s="68"/>
      <c r="H426" s="68"/>
    </row>
    <row r="427" spans="1:8" x14ac:dyDescent="0.25">
      <c r="A427" s="68"/>
      <c r="B427" s="68"/>
      <c r="C427" s="68"/>
      <c r="D427" s="68"/>
      <c r="E427" s="68"/>
      <c r="F427" s="68"/>
      <c r="G427" s="68"/>
      <c r="H427" s="68"/>
    </row>
    <row r="428" spans="1:8" x14ac:dyDescent="0.25">
      <c r="A428" s="68"/>
      <c r="B428" s="68"/>
      <c r="C428" s="68"/>
      <c r="D428" s="68"/>
      <c r="E428" s="68"/>
      <c r="F428" s="68"/>
      <c r="G428" s="68"/>
      <c r="H428" s="68"/>
    </row>
    <row r="429" spans="1:8" x14ac:dyDescent="0.25">
      <c r="A429" s="68"/>
      <c r="B429" s="68"/>
      <c r="C429" s="68"/>
      <c r="D429" s="68"/>
      <c r="E429" s="68"/>
      <c r="F429" s="68"/>
      <c r="G429" s="68"/>
      <c r="H429" s="68"/>
    </row>
    <row r="430" spans="1:8" x14ac:dyDescent="0.25">
      <c r="A430" s="68"/>
      <c r="B430" s="68"/>
      <c r="C430" s="68"/>
      <c r="D430" s="68"/>
      <c r="E430" s="68"/>
      <c r="F430" s="68"/>
      <c r="G430" s="68"/>
      <c r="H430" s="68"/>
    </row>
    <row r="431" spans="1:8" x14ac:dyDescent="0.25">
      <c r="A431" s="68"/>
      <c r="B431" s="68"/>
      <c r="C431" s="68"/>
      <c r="D431" s="68"/>
      <c r="E431" s="68"/>
      <c r="F431" s="68"/>
      <c r="G431" s="68"/>
      <c r="H431" s="68"/>
    </row>
    <row r="432" spans="1:8" x14ac:dyDescent="0.25">
      <c r="A432" s="68"/>
      <c r="B432" s="68"/>
      <c r="C432" s="68"/>
      <c r="D432" s="68"/>
      <c r="E432" s="68"/>
      <c r="F432" s="68"/>
      <c r="G432" s="68"/>
      <c r="H432" s="68"/>
    </row>
    <row r="433" spans="1:8" x14ac:dyDescent="0.25">
      <c r="A433" s="68"/>
      <c r="B433" s="68"/>
      <c r="C433" s="68"/>
      <c r="D433" s="68"/>
      <c r="E433" s="68"/>
      <c r="F433" s="68"/>
      <c r="G433" s="68"/>
      <c r="H433" s="68"/>
    </row>
    <row r="434" spans="1:8" x14ac:dyDescent="0.25">
      <c r="A434" s="68"/>
      <c r="B434" s="68"/>
      <c r="C434" s="68"/>
      <c r="D434" s="68"/>
      <c r="E434" s="68"/>
      <c r="F434" s="68"/>
      <c r="G434" s="68"/>
      <c r="H434" s="68"/>
    </row>
    <row r="435" spans="1:8" x14ac:dyDescent="0.25">
      <c r="A435" s="68"/>
      <c r="B435" s="68"/>
      <c r="C435" s="68"/>
      <c r="D435" s="68"/>
      <c r="E435" s="68"/>
      <c r="F435" s="68"/>
      <c r="G435" s="68"/>
      <c r="H435" s="68"/>
    </row>
    <row r="436" spans="1:8" x14ac:dyDescent="0.25">
      <c r="A436" s="68"/>
      <c r="B436" s="68"/>
      <c r="C436" s="68"/>
      <c r="D436" s="68"/>
      <c r="E436" s="68"/>
      <c r="F436" s="68"/>
      <c r="G436" s="68"/>
      <c r="H436" s="68"/>
    </row>
    <row r="437" spans="1:8" x14ac:dyDescent="0.25">
      <c r="A437" s="68"/>
      <c r="B437" s="68"/>
      <c r="C437" s="68"/>
      <c r="D437" s="68"/>
      <c r="E437" s="68"/>
      <c r="F437" s="68"/>
      <c r="G437" s="68"/>
      <c r="H437" s="68"/>
    </row>
    <row r="438" spans="1:8" x14ac:dyDescent="0.25">
      <c r="A438" s="68"/>
      <c r="B438" s="68"/>
      <c r="C438" s="68"/>
      <c r="D438" s="68"/>
      <c r="E438" s="68"/>
      <c r="F438" s="68"/>
      <c r="G438" s="68"/>
      <c r="H438" s="68"/>
    </row>
    <row r="439" spans="1:8" x14ac:dyDescent="0.25">
      <c r="A439" s="68"/>
      <c r="B439" s="68"/>
      <c r="C439" s="68"/>
      <c r="D439" s="68"/>
      <c r="E439" s="68"/>
      <c r="F439" s="68"/>
      <c r="G439" s="68"/>
      <c r="H439" s="68"/>
    </row>
    <row r="440" spans="1:8" x14ac:dyDescent="0.25">
      <c r="A440" s="68"/>
      <c r="B440" s="68"/>
      <c r="C440" s="68"/>
      <c r="D440" s="68"/>
      <c r="E440" s="68"/>
      <c r="F440" s="68"/>
      <c r="G440" s="68"/>
      <c r="H440" s="68"/>
    </row>
    <row r="441" spans="1:8" x14ac:dyDescent="0.25">
      <c r="A441" s="68"/>
      <c r="B441" s="68"/>
      <c r="C441" s="68"/>
      <c r="D441" s="68"/>
      <c r="E441" s="68"/>
      <c r="F441" s="68"/>
      <c r="G441" s="68"/>
      <c r="H441" s="68"/>
    </row>
    <row r="442" spans="1:8" x14ac:dyDescent="0.25">
      <c r="A442" s="68"/>
      <c r="B442" s="68"/>
      <c r="C442" s="68"/>
      <c r="D442" s="68"/>
      <c r="E442" s="68"/>
      <c r="F442" s="68"/>
      <c r="G442" s="68"/>
      <c r="H442" s="68"/>
    </row>
    <row r="443" spans="1:8" x14ac:dyDescent="0.25">
      <c r="A443" s="68"/>
      <c r="B443" s="68"/>
      <c r="C443" s="68"/>
      <c r="D443" s="68"/>
      <c r="E443" s="68"/>
      <c r="F443" s="68"/>
      <c r="G443" s="68"/>
      <c r="H443" s="68"/>
    </row>
    <row r="444" spans="1:8" x14ac:dyDescent="0.25">
      <c r="A444" s="68"/>
      <c r="B444" s="68"/>
      <c r="C444" s="68"/>
      <c r="D444" s="68"/>
      <c r="E444" s="68"/>
      <c r="F444" s="68"/>
      <c r="G444" s="68"/>
      <c r="H444" s="68"/>
    </row>
    <row r="445" spans="1:8" x14ac:dyDescent="0.25">
      <c r="A445" s="68"/>
      <c r="B445" s="68"/>
      <c r="C445" s="68"/>
      <c r="D445" s="68"/>
      <c r="E445" s="68"/>
      <c r="F445" s="68"/>
      <c r="G445" s="68"/>
      <c r="H445" s="68"/>
    </row>
    <row r="446" spans="1:8" x14ac:dyDescent="0.25">
      <c r="A446" s="68"/>
      <c r="B446" s="68"/>
      <c r="C446" s="68"/>
      <c r="D446" s="68"/>
      <c r="E446" s="68"/>
      <c r="F446" s="68"/>
      <c r="G446" s="68"/>
      <c r="H446" s="68"/>
    </row>
    <row r="447" spans="1:8" x14ac:dyDescent="0.25">
      <c r="A447" s="68"/>
      <c r="B447" s="68"/>
      <c r="C447" s="68"/>
      <c r="D447" s="68"/>
      <c r="E447" s="68"/>
      <c r="F447" s="68"/>
      <c r="G447" s="68"/>
      <c r="H447" s="68"/>
    </row>
    <row r="448" spans="1:8" x14ac:dyDescent="0.25">
      <c r="A448" s="68"/>
      <c r="B448" s="68"/>
      <c r="C448" s="68"/>
      <c r="D448" s="68"/>
      <c r="E448" s="68"/>
      <c r="F448" s="68"/>
      <c r="G448" s="68"/>
      <c r="H448" s="68"/>
    </row>
    <row r="449" spans="1:8" x14ac:dyDescent="0.25">
      <c r="A449" s="68"/>
      <c r="B449" s="68"/>
      <c r="C449" s="68"/>
      <c r="D449" s="68"/>
      <c r="E449" s="68"/>
      <c r="F449" s="68"/>
      <c r="G449" s="68"/>
      <c r="H449" s="68"/>
    </row>
    <row r="450" spans="1:8" x14ac:dyDescent="0.25">
      <c r="A450" s="68"/>
      <c r="B450" s="68"/>
      <c r="C450" s="68"/>
      <c r="D450" s="68"/>
      <c r="E450" s="68"/>
      <c r="F450" s="68"/>
      <c r="G450" s="68"/>
      <c r="H450" s="68"/>
    </row>
    <row r="451" spans="1:8" x14ac:dyDescent="0.25">
      <c r="A451" s="68"/>
      <c r="B451" s="68"/>
      <c r="C451" s="68"/>
      <c r="D451" s="68"/>
      <c r="E451" s="68"/>
      <c r="F451" s="68"/>
      <c r="G451" s="68"/>
      <c r="H451" s="68"/>
    </row>
    <row r="452" spans="1:8" x14ac:dyDescent="0.25">
      <c r="A452" s="68"/>
      <c r="B452" s="68"/>
      <c r="C452" s="68"/>
      <c r="D452" s="68"/>
      <c r="E452" s="68"/>
      <c r="F452" s="68"/>
      <c r="G452" s="68"/>
      <c r="H452" s="68"/>
    </row>
    <row r="453" spans="1:8" x14ac:dyDescent="0.25">
      <c r="A453" s="68"/>
      <c r="B453" s="68"/>
      <c r="C453" s="68"/>
      <c r="D453" s="68"/>
      <c r="E453" s="68"/>
      <c r="F453" s="68"/>
      <c r="G453" s="68"/>
      <c r="H453" s="68"/>
    </row>
    <row r="454" spans="1:8" x14ac:dyDescent="0.25">
      <c r="A454" s="68"/>
      <c r="B454" s="68"/>
      <c r="C454" s="68"/>
      <c r="D454" s="68"/>
      <c r="E454" s="68"/>
      <c r="F454" s="68"/>
      <c r="G454" s="68"/>
      <c r="H454" s="68"/>
    </row>
    <row r="455" spans="1:8" x14ac:dyDescent="0.25">
      <c r="A455" s="68"/>
      <c r="B455" s="68"/>
      <c r="C455" s="68"/>
      <c r="D455" s="68"/>
      <c r="E455" s="68"/>
      <c r="F455" s="68"/>
      <c r="G455" s="68"/>
      <c r="H455" s="68"/>
    </row>
    <row r="456" spans="1:8" x14ac:dyDescent="0.25">
      <c r="A456" s="68"/>
      <c r="B456" s="68"/>
      <c r="C456" s="68"/>
      <c r="D456" s="68"/>
      <c r="E456" s="68"/>
      <c r="F456" s="68"/>
      <c r="G456" s="68"/>
      <c r="H456" s="68"/>
    </row>
    <row r="457" spans="1:8" x14ac:dyDescent="0.25">
      <c r="A457" s="68"/>
      <c r="B457" s="68"/>
      <c r="C457" s="68"/>
      <c r="D457" s="68"/>
      <c r="E457" s="68"/>
      <c r="F457" s="68"/>
      <c r="G457" s="68"/>
      <c r="H457" s="68"/>
    </row>
    <row r="458" spans="1:8" x14ac:dyDescent="0.25">
      <c r="A458" s="68"/>
      <c r="B458" s="68"/>
      <c r="C458" s="68"/>
      <c r="D458" s="68"/>
      <c r="E458" s="68"/>
      <c r="F458" s="68"/>
      <c r="G458" s="68"/>
      <c r="H458" s="68"/>
    </row>
    <row r="459" spans="1:8" x14ac:dyDescent="0.25">
      <c r="A459" s="68"/>
      <c r="B459" s="68"/>
      <c r="C459" s="68"/>
      <c r="D459" s="68"/>
      <c r="E459" s="68"/>
      <c r="F459" s="68"/>
      <c r="G459" s="68"/>
      <c r="H459" s="68"/>
    </row>
    <row r="460" spans="1:8" x14ac:dyDescent="0.25">
      <c r="A460" s="68"/>
      <c r="B460" s="68"/>
      <c r="C460" s="68"/>
      <c r="D460" s="68"/>
      <c r="E460" s="68"/>
      <c r="F460" s="68"/>
      <c r="G460" s="68"/>
      <c r="H460" s="68"/>
    </row>
    <row r="461" spans="1:8" x14ac:dyDescent="0.25">
      <c r="A461" s="68"/>
      <c r="B461" s="68"/>
      <c r="C461" s="68"/>
      <c r="D461" s="68"/>
      <c r="E461" s="68"/>
      <c r="F461" s="68"/>
      <c r="G461" s="68"/>
      <c r="H461" s="68"/>
    </row>
    <row r="462" spans="1:8" x14ac:dyDescent="0.25">
      <c r="A462" s="68"/>
      <c r="B462" s="68"/>
      <c r="C462" s="68"/>
      <c r="D462" s="68"/>
      <c r="E462" s="68"/>
      <c r="F462" s="68"/>
      <c r="G462" s="68"/>
      <c r="H462" s="68"/>
    </row>
    <row r="463" spans="1:8" x14ac:dyDescent="0.25">
      <c r="A463" s="68"/>
      <c r="B463" s="68"/>
      <c r="C463" s="68"/>
      <c r="D463" s="68"/>
      <c r="E463" s="68"/>
      <c r="F463" s="68"/>
      <c r="G463" s="68"/>
      <c r="H463" s="68"/>
    </row>
    <row r="464" spans="1:8" x14ac:dyDescent="0.25">
      <c r="A464" s="68"/>
      <c r="B464" s="68"/>
      <c r="C464" s="68"/>
      <c r="D464" s="68"/>
      <c r="E464" s="68"/>
      <c r="F464" s="68"/>
      <c r="G464" s="68"/>
      <c r="H464" s="68"/>
    </row>
    <row r="465" spans="1:8" x14ac:dyDescent="0.25">
      <c r="A465" s="68"/>
      <c r="B465" s="68"/>
      <c r="C465" s="68"/>
      <c r="D465" s="68"/>
      <c r="E465" s="68"/>
      <c r="F465" s="68"/>
      <c r="G465" s="68"/>
      <c r="H465" s="68"/>
    </row>
    <row r="466" spans="1:8" x14ac:dyDescent="0.25">
      <c r="A466" s="68"/>
      <c r="B466" s="68"/>
      <c r="C466" s="68"/>
      <c r="D466" s="68"/>
      <c r="E466" s="68"/>
      <c r="F466" s="68"/>
      <c r="G466" s="68"/>
      <c r="H466" s="68"/>
    </row>
    <row r="467" spans="1:8" x14ac:dyDescent="0.25">
      <c r="A467" s="68"/>
      <c r="B467" s="68"/>
      <c r="C467" s="68"/>
      <c r="D467" s="68"/>
      <c r="E467" s="68"/>
      <c r="F467" s="68"/>
      <c r="G467" s="68"/>
      <c r="H467" s="68"/>
    </row>
    <row r="468" spans="1:8" x14ac:dyDescent="0.25">
      <c r="A468" s="68"/>
      <c r="B468" s="68"/>
      <c r="C468" s="68"/>
      <c r="D468" s="68"/>
      <c r="E468" s="68"/>
      <c r="F468" s="68"/>
      <c r="G468" s="68"/>
      <c r="H468" s="68"/>
    </row>
    <row r="469" spans="1:8" x14ac:dyDescent="0.25">
      <c r="A469" s="68"/>
      <c r="B469" s="68"/>
      <c r="C469" s="68"/>
      <c r="D469" s="68"/>
      <c r="E469" s="68"/>
      <c r="F469" s="68"/>
      <c r="G469" s="68"/>
      <c r="H469" s="68"/>
    </row>
    <row r="470" spans="1:8" x14ac:dyDescent="0.25">
      <c r="A470" s="68"/>
      <c r="B470" s="68"/>
      <c r="C470" s="68"/>
      <c r="D470" s="68"/>
      <c r="E470" s="68"/>
      <c r="F470" s="68"/>
      <c r="G470" s="68"/>
      <c r="H470" s="68"/>
    </row>
    <row r="471" spans="1:8" x14ac:dyDescent="0.25">
      <c r="A471" s="68"/>
      <c r="B471" s="68"/>
      <c r="C471" s="68"/>
      <c r="D471" s="68"/>
      <c r="E471" s="68"/>
      <c r="F471" s="68"/>
      <c r="G471" s="68"/>
      <c r="H471" s="68"/>
    </row>
    <row r="472" spans="1:8" x14ac:dyDescent="0.25">
      <c r="A472" s="68"/>
      <c r="B472" s="68"/>
      <c r="C472" s="68"/>
      <c r="D472" s="68"/>
      <c r="E472" s="68"/>
      <c r="F472" s="68"/>
      <c r="G472" s="68"/>
      <c r="H472" s="68"/>
    </row>
    <row r="473" spans="1:8" x14ac:dyDescent="0.25">
      <c r="A473" s="68"/>
      <c r="B473" s="68"/>
      <c r="C473" s="68"/>
      <c r="D473" s="68"/>
      <c r="E473" s="68"/>
      <c r="F473" s="68"/>
      <c r="G473" s="68"/>
      <c r="H473" s="68"/>
    </row>
    <row r="474" spans="1:8" x14ac:dyDescent="0.25">
      <c r="A474" s="68"/>
      <c r="B474" s="68"/>
      <c r="C474" s="68"/>
      <c r="D474" s="68"/>
      <c r="E474" s="68"/>
      <c r="F474" s="68"/>
      <c r="G474" s="68"/>
      <c r="H474" s="68"/>
    </row>
    <row r="475" spans="1:8" x14ac:dyDescent="0.25">
      <c r="A475" s="68"/>
      <c r="B475" s="68"/>
      <c r="C475" s="68"/>
      <c r="D475" s="68"/>
      <c r="E475" s="68"/>
      <c r="F475" s="68"/>
      <c r="G475" s="68"/>
      <c r="H475" s="68"/>
    </row>
    <row r="476" spans="1:8" x14ac:dyDescent="0.25">
      <c r="A476" s="68"/>
      <c r="B476" s="68"/>
      <c r="C476" s="68"/>
      <c r="D476" s="68"/>
      <c r="E476" s="68"/>
      <c r="F476" s="68"/>
      <c r="G476" s="68"/>
      <c r="H476" s="68"/>
    </row>
    <row r="477" spans="1:8" x14ac:dyDescent="0.25">
      <c r="A477" s="68"/>
      <c r="B477" s="68"/>
      <c r="C477" s="68"/>
      <c r="D477" s="68"/>
      <c r="E477" s="68"/>
      <c r="F477" s="68"/>
      <c r="G477" s="68"/>
      <c r="H477" s="68"/>
    </row>
    <row r="478" spans="1:8" x14ac:dyDescent="0.25">
      <c r="A478" s="68"/>
      <c r="B478" s="68"/>
      <c r="C478" s="68"/>
      <c r="D478" s="68"/>
      <c r="E478" s="68"/>
      <c r="F478" s="68"/>
      <c r="G478" s="68"/>
      <c r="H478" s="68"/>
    </row>
    <row r="479" spans="1:8" x14ac:dyDescent="0.25">
      <c r="A479" s="68"/>
      <c r="B479" s="68"/>
      <c r="C479" s="68"/>
      <c r="D479" s="68"/>
      <c r="E479" s="68"/>
      <c r="F479" s="68"/>
      <c r="G479" s="68"/>
      <c r="H479" s="68"/>
    </row>
    <row r="480" spans="1:8" x14ac:dyDescent="0.25">
      <c r="A480" s="68"/>
      <c r="B480" s="68"/>
      <c r="C480" s="68"/>
      <c r="D480" s="68"/>
      <c r="E480" s="68"/>
      <c r="F480" s="68"/>
      <c r="G480" s="68"/>
      <c r="H480" s="68"/>
    </row>
    <row r="481" spans="1:8" x14ac:dyDescent="0.25">
      <c r="A481" s="68"/>
      <c r="B481" s="68"/>
      <c r="C481" s="68"/>
      <c r="D481" s="68"/>
      <c r="E481" s="68"/>
      <c r="F481" s="68"/>
      <c r="G481" s="68"/>
      <c r="H481" s="68"/>
    </row>
    <row r="482" spans="1:8" x14ac:dyDescent="0.25">
      <c r="A482" s="68"/>
      <c r="B482" s="68"/>
      <c r="C482" s="68"/>
      <c r="D482" s="68"/>
      <c r="E482" s="68"/>
      <c r="F482" s="68"/>
      <c r="G482" s="68"/>
      <c r="H482" s="68"/>
    </row>
    <row r="483" spans="1:8" x14ac:dyDescent="0.25">
      <c r="A483" s="68"/>
      <c r="B483" s="68"/>
      <c r="C483" s="68"/>
      <c r="D483" s="68"/>
      <c r="E483" s="68"/>
      <c r="F483" s="68"/>
      <c r="G483" s="68"/>
      <c r="H483" s="68"/>
    </row>
    <row r="484" spans="1:8" x14ac:dyDescent="0.25">
      <c r="A484" s="68"/>
      <c r="B484" s="68"/>
      <c r="C484" s="68"/>
      <c r="D484" s="68"/>
      <c r="E484" s="68"/>
      <c r="F484" s="68"/>
      <c r="G484" s="68"/>
      <c r="H484" s="68"/>
    </row>
    <row r="485" spans="1:8" x14ac:dyDescent="0.25">
      <c r="A485" s="68"/>
      <c r="B485" s="68"/>
      <c r="C485" s="68"/>
      <c r="D485" s="68"/>
      <c r="E485" s="68"/>
      <c r="F485" s="68"/>
      <c r="G485" s="68"/>
      <c r="H485" s="68"/>
    </row>
    <row r="486" spans="1:8" x14ac:dyDescent="0.25">
      <c r="A486" s="68"/>
      <c r="B486" s="68"/>
      <c r="C486" s="68"/>
      <c r="D486" s="68"/>
      <c r="E486" s="68"/>
      <c r="F486" s="68"/>
      <c r="G486" s="68"/>
      <c r="H486" s="68"/>
    </row>
    <row r="487" spans="1:8" x14ac:dyDescent="0.25">
      <c r="A487" s="68"/>
      <c r="B487" s="68"/>
      <c r="C487" s="68"/>
      <c r="D487" s="68"/>
      <c r="E487" s="68"/>
      <c r="F487" s="68"/>
      <c r="G487" s="68"/>
      <c r="H487" s="68"/>
    </row>
    <row r="488" spans="1:8" x14ac:dyDescent="0.25">
      <c r="A488" s="68"/>
      <c r="B488" s="68"/>
      <c r="C488" s="68"/>
      <c r="D488" s="68"/>
      <c r="E488" s="68"/>
      <c r="F488" s="68"/>
      <c r="G488" s="68"/>
      <c r="H488" s="68"/>
    </row>
    <row r="489" spans="1:8" x14ac:dyDescent="0.25">
      <c r="A489" s="68"/>
      <c r="B489" s="68"/>
      <c r="C489" s="68"/>
      <c r="D489" s="68"/>
      <c r="E489" s="68"/>
      <c r="F489" s="68"/>
      <c r="G489" s="68"/>
      <c r="H489" s="68"/>
    </row>
    <row r="490" spans="1:8" x14ac:dyDescent="0.25">
      <c r="A490" s="68"/>
      <c r="B490" s="68"/>
      <c r="C490" s="68"/>
      <c r="D490" s="68"/>
      <c r="E490" s="68"/>
      <c r="F490" s="68"/>
      <c r="G490" s="68"/>
      <c r="H490" s="68"/>
    </row>
    <row r="491" spans="1:8" x14ac:dyDescent="0.25">
      <c r="A491" s="68"/>
      <c r="B491" s="68"/>
      <c r="C491" s="68"/>
      <c r="D491" s="68"/>
      <c r="E491" s="68"/>
      <c r="F491" s="68"/>
      <c r="G491" s="68"/>
      <c r="H491" s="68"/>
    </row>
    <row r="492" spans="1:8" x14ac:dyDescent="0.25">
      <c r="A492" s="68"/>
      <c r="B492" s="68"/>
      <c r="C492" s="68"/>
      <c r="D492" s="68"/>
      <c r="E492" s="68"/>
      <c r="F492" s="68"/>
      <c r="G492" s="68"/>
      <c r="H492" s="68"/>
    </row>
    <row r="493" spans="1:8" x14ac:dyDescent="0.25">
      <c r="A493" s="68"/>
      <c r="B493" s="68"/>
      <c r="C493" s="68"/>
      <c r="D493" s="68"/>
      <c r="E493" s="68"/>
      <c r="F493" s="68"/>
      <c r="G493" s="68"/>
      <c r="H493" s="68"/>
    </row>
    <row r="494" spans="1:8" x14ac:dyDescent="0.25">
      <c r="A494" s="68"/>
      <c r="B494" s="68"/>
      <c r="C494" s="68"/>
      <c r="D494" s="68"/>
      <c r="E494" s="68"/>
      <c r="F494" s="68"/>
      <c r="G494" s="68"/>
      <c r="H494" s="68"/>
    </row>
    <row r="495" spans="1:8" x14ac:dyDescent="0.25">
      <c r="A495" s="68"/>
      <c r="B495" s="68"/>
      <c r="C495" s="68"/>
      <c r="D495" s="68"/>
      <c r="E495" s="68"/>
      <c r="F495" s="68"/>
      <c r="G495" s="68"/>
      <c r="H495" s="68"/>
    </row>
    <row r="496" spans="1:8" x14ac:dyDescent="0.25">
      <c r="A496" s="68"/>
      <c r="B496" s="68"/>
      <c r="C496" s="68"/>
      <c r="D496" s="68"/>
      <c r="E496" s="68"/>
      <c r="F496" s="68"/>
      <c r="G496" s="68"/>
      <c r="H496" s="68"/>
    </row>
    <row r="497" spans="1:8" x14ac:dyDescent="0.25">
      <c r="A497" s="68"/>
      <c r="B497" s="68"/>
      <c r="C497" s="68"/>
      <c r="D497" s="68"/>
      <c r="E497" s="68"/>
      <c r="F497" s="68"/>
      <c r="G497" s="68"/>
      <c r="H497" s="68"/>
    </row>
    <row r="498" spans="1:8" x14ac:dyDescent="0.25">
      <c r="A498" s="68"/>
      <c r="B498" s="68"/>
      <c r="C498" s="68"/>
      <c r="D498" s="68"/>
      <c r="E498" s="68"/>
      <c r="F498" s="68"/>
      <c r="G498" s="68"/>
      <c r="H498" s="68"/>
    </row>
    <row r="499" spans="1:8" x14ac:dyDescent="0.25">
      <c r="A499" s="68"/>
      <c r="B499" s="68"/>
      <c r="C499" s="68"/>
      <c r="D499" s="68"/>
      <c r="E499" s="68"/>
      <c r="F499" s="68"/>
      <c r="G499" s="68"/>
      <c r="H499" s="68"/>
    </row>
    <row r="500" spans="1:8" x14ac:dyDescent="0.25">
      <c r="A500" s="68"/>
      <c r="B500" s="68"/>
      <c r="C500" s="68"/>
      <c r="D500" s="68"/>
      <c r="E500" s="68"/>
      <c r="F500" s="68"/>
      <c r="G500" s="68"/>
      <c r="H500" s="68"/>
    </row>
    <row r="501" spans="1:8" x14ac:dyDescent="0.25">
      <c r="A501" s="68"/>
      <c r="B501" s="68"/>
      <c r="C501" s="68"/>
      <c r="D501" s="68"/>
      <c r="E501" s="68"/>
      <c r="F501" s="68"/>
      <c r="G501" s="68"/>
      <c r="H501" s="68"/>
    </row>
    <row r="502" spans="1:8" x14ac:dyDescent="0.25">
      <c r="A502" s="68"/>
      <c r="B502" s="68"/>
      <c r="C502" s="68"/>
      <c r="D502" s="68"/>
      <c r="E502" s="68"/>
      <c r="F502" s="68"/>
      <c r="G502" s="68"/>
      <c r="H502" s="68"/>
    </row>
    <row r="503" spans="1:8" x14ac:dyDescent="0.25">
      <c r="A503" s="68"/>
      <c r="B503" s="68"/>
      <c r="C503" s="68"/>
      <c r="D503" s="68"/>
      <c r="E503" s="68"/>
      <c r="F503" s="68"/>
      <c r="G503" s="68"/>
      <c r="H503" s="68"/>
    </row>
    <row r="504" spans="1:8" x14ac:dyDescent="0.25">
      <c r="A504" s="68"/>
      <c r="B504" s="68"/>
      <c r="C504" s="68"/>
      <c r="D504" s="68"/>
      <c r="E504" s="68"/>
      <c r="F504" s="68"/>
      <c r="G504" s="68"/>
      <c r="H504" s="68"/>
    </row>
    <row r="505" spans="1:8" x14ac:dyDescent="0.25">
      <c r="A505" s="68"/>
      <c r="B505" s="68"/>
      <c r="C505" s="68"/>
      <c r="D505" s="68"/>
      <c r="E505" s="68"/>
      <c r="F505" s="68"/>
      <c r="G505" s="68"/>
      <c r="H505" s="68"/>
    </row>
    <row r="506" spans="1:8" x14ac:dyDescent="0.25">
      <c r="A506" s="68"/>
      <c r="B506" s="68"/>
      <c r="C506" s="68"/>
      <c r="D506" s="68"/>
      <c r="E506" s="68"/>
      <c r="F506" s="68"/>
      <c r="G506" s="68"/>
      <c r="H506" s="68"/>
    </row>
    <row r="507" spans="1:8" x14ac:dyDescent="0.25">
      <c r="A507" s="68"/>
      <c r="B507" s="68"/>
      <c r="C507" s="68"/>
      <c r="D507" s="68"/>
      <c r="E507" s="68"/>
      <c r="F507" s="68"/>
      <c r="G507" s="68"/>
      <c r="H507" s="68"/>
    </row>
    <row r="508" spans="1:8" x14ac:dyDescent="0.25">
      <c r="A508" s="68"/>
      <c r="B508" s="68"/>
      <c r="C508" s="68"/>
      <c r="D508" s="68"/>
      <c r="E508" s="68"/>
      <c r="F508" s="68"/>
      <c r="G508" s="68"/>
      <c r="H508" s="68"/>
    </row>
    <row r="509" spans="1:8" x14ac:dyDescent="0.25">
      <c r="A509" s="68"/>
      <c r="B509" s="68"/>
      <c r="C509" s="68"/>
      <c r="D509" s="68"/>
      <c r="E509" s="68"/>
      <c r="F509" s="68"/>
      <c r="G509" s="68"/>
      <c r="H509" s="68"/>
    </row>
    <row r="510" spans="1:8" x14ac:dyDescent="0.25">
      <c r="A510" s="68"/>
      <c r="B510" s="68"/>
      <c r="C510" s="68"/>
      <c r="D510" s="68"/>
      <c r="E510" s="68"/>
      <c r="F510" s="68"/>
      <c r="G510" s="68"/>
      <c r="H510" s="68"/>
    </row>
    <row r="511" spans="1:8" x14ac:dyDescent="0.25">
      <c r="A511" s="68"/>
      <c r="B511" s="68"/>
      <c r="C511" s="68"/>
      <c r="D511" s="68"/>
      <c r="E511" s="68"/>
      <c r="F511" s="68"/>
      <c r="G511" s="68"/>
      <c r="H511" s="68"/>
    </row>
    <row r="512" spans="1:8" x14ac:dyDescent="0.25">
      <c r="A512" s="68"/>
      <c r="B512" s="68"/>
      <c r="C512" s="68"/>
      <c r="D512" s="68"/>
      <c r="E512" s="68"/>
      <c r="F512" s="68"/>
      <c r="G512" s="68"/>
      <c r="H512" s="68"/>
    </row>
    <row r="513" spans="1:8" x14ac:dyDescent="0.25">
      <c r="A513" s="68"/>
      <c r="B513" s="68"/>
      <c r="C513" s="68"/>
      <c r="D513" s="68"/>
      <c r="E513" s="68"/>
      <c r="F513" s="68"/>
      <c r="G513" s="68"/>
      <c r="H513" s="68"/>
    </row>
    <row r="514" spans="1:8" x14ac:dyDescent="0.25">
      <c r="A514" s="68"/>
      <c r="B514" s="68"/>
      <c r="C514" s="68"/>
      <c r="D514" s="68"/>
      <c r="E514" s="68"/>
      <c r="F514" s="68"/>
      <c r="G514" s="68"/>
      <c r="H514" s="68"/>
    </row>
    <row r="515" spans="1:8" x14ac:dyDescent="0.25">
      <c r="A515" s="68"/>
      <c r="B515" s="68"/>
      <c r="C515" s="68"/>
      <c r="D515" s="68"/>
      <c r="E515" s="68"/>
      <c r="F515" s="68"/>
      <c r="G515" s="68"/>
      <c r="H515" s="68"/>
    </row>
    <row r="516" spans="1:8" x14ac:dyDescent="0.25">
      <c r="A516" s="68"/>
      <c r="B516" s="68"/>
      <c r="C516" s="68"/>
      <c r="D516" s="68"/>
      <c r="E516" s="68"/>
      <c r="F516" s="68"/>
      <c r="G516" s="68"/>
      <c r="H516" s="68"/>
    </row>
    <row r="517" spans="1:8" x14ac:dyDescent="0.25">
      <c r="A517" s="68"/>
      <c r="B517" s="68"/>
      <c r="C517" s="68"/>
      <c r="D517" s="68"/>
      <c r="E517" s="68"/>
      <c r="F517" s="68"/>
      <c r="G517" s="68"/>
      <c r="H517" s="68"/>
    </row>
    <row r="518" spans="1:8" x14ac:dyDescent="0.25">
      <c r="A518" s="68"/>
      <c r="B518" s="68"/>
      <c r="C518" s="68"/>
      <c r="D518" s="68"/>
      <c r="E518" s="68"/>
      <c r="F518" s="68"/>
      <c r="G518" s="68"/>
      <c r="H518" s="68"/>
    </row>
    <row r="519" spans="1:8" x14ac:dyDescent="0.25">
      <c r="A519" s="68"/>
      <c r="B519" s="68"/>
      <c r="C519" s="68"/>
      <c r="D519" s="68"/>
      <c r="E519" s="68"/>
      <c r="F519" s="68"/>
      <c r="G519" s="68"/>
      <c r="H519" s="68"/>
    </row>
    <row r="520" spans="1:8" x14ac:dyDescent="0.25">
      <c r="A520" s="68"/>
      <c r="B520" s="68"/>
      <c r="C520" s="68"/>
      <c r="D520" s="68"/>
      <c r="E520" s="68"/>
      <c r="F520" s="68"/>
      <c r="G520" s="68"/>
      <c r="H520" s="68"/>
    </row>
    <row r="521" spans="1:8" x14ac:dyDescent="0.25">
      <c r="A521" s="68"/>
      <c r="B521" s="68"/>
      <c r="C521" s="68"/>
      <c r="D521" s="68"/>
      <c r="E521" s="68"/>
      <c r="F521" s="68"/>
      <c r="G521" s="68"/>
      <c r="H521" s="68"/>
    </row>
    <row r="522" spans="1:8" x14ac:dyDescent="0.25">
      <c r="A522" s="68"/>
      <c r="B522" s="68"/>
      <c r="C522" s="68"/>
      <c r="D522" s="68"/>
      <c r="E522" s="68"/>
      <c r="F522" s="68"/>
      <c r="G522" s="68"/>
      <c r="H522" s="68"/>
    </row>
    <row r="523" spans="1:8" x14ac:dyDescent="0.25">
      <c r="A523" s="68"/>
      <c r="B523" s="68"/>
      <c r="C523" s="68"/>
      <c r="D523" s="68"/>
      <c r="E523" s="68"/>
      <c r="F523" s="68"/>
      <c r="G523" s="68"/>
      <c r="H523" s="68"/>
    </row>
    <row r="524" spans="1:8" x14ac:dyDescent="0.25">
      <c r="A524" s="68"/>
      <c r="B524" s="68"/>
      <c r="C524" s="68"/>
      <c r="D524" s="68"/>
      <c r="E524" s="68"/>
      <c r="F524" s="68"/>
      <c r="G524" s="68"/>
      <c r="H524" s="68"/>
    </row>
    <row r="525" spans="1:8" x14ac:dyDescent="0.25">
      <c r="A525" s="68"/>
      <c r="B525" s="68"/>
      <c r="C525" s="68"/>
      <c r="D525" s="68"/>
      <c r="E525" s="68"/>
      <c r="F525" s="68"/>
      <c r="G525" s="68"/>
      <c r="H525" s="68"/>
    </row>
    <row r="526" spans="1:8" x14ac:dyDescent="0.25">
      <c r="A526" s="68"/>
      <c r="B526" s="68"/>
      <c r="C526" s="68"/>
      <c r="D526" s="68"/>
      <c r="E526" s="68"/>
      <c r="F526" s="68"/>
      <c r="G526" s="68"/>
      <c r="H526" s="68"/>
    </row>
    <row r="527" spans="1:8" x14ac:dyDescent="0.25">
      <c r="A527" s="68"/>
      <c r="B527" s="68"/>
      <c r="C527" s="68"/>
      <c r="D527" s="68"/>
      <c r="E527" s="68"/>
      <c r="F527" s="68"/>
      <c r="G527" s="68"/>
      <c r="H527" s="68"/>
    </row>
    <row r="528" spans="1:8" x14ac:dyDescent="0.25">
      <c r="A528" s="68"/>
      <c r="B528" s="68"/>
      <c r="C528" s="68"/>
      <c r="D528" s="68"/>
      <c r="E528" s="68"/>
      <c r="F528" s="68"/>
      <c r="G528" s="68"/>
      <c r="H528" s="68"/>
    </row>
    <row r="529" spans="1:8" x14ac:dyDescent="0.25">
      <c r="A529" s="68"/>
      <c r="B529" s="68"/>
      <c r="C529" s="68"/>
      <c r="D529" s="68"/>
      <c r="E529" s="68"/>
      <c r="F529" s="68"/>
      <c r="G529" s="68"/>
      <c r="H529" s="68"/>
    </row>
    <row r="530" spans="1:8" x14ac:dyDescent="0.25">
      <c r="A530" s="68"/>
      <c r="B530" s="68"/>
      <c r="C530" s="68"/>
      <c r="D530" s="68"/>
      <c r="E530" s="68"/>
      <c r="F530" s="68"/>
      <c r="G530" s="68"/>
      <c r="H530" s="68"/>
    </row>
    <row r="531" spans="1:8" x14ac:dyDescent="0.25">
      <c r="A531" s="68"/>
      <c r="B531" s="68"/>
      <c r="C531" s="68"/>
      <c r="D531" s="68"/>
      <c r="E531" s="68"/>
      <c r="F531" s="68"/>
      <c r="G531" s="68"/>
      <c r="H531" s="68"/>
    </row>
    <row r="532" spans="1:8" x14ac:dyDescent="0.25">
      <c r="A532" s="68"/>
      <c r="B532" s="68"/>
      <c r="C532" s="68"/>
      <c r="D532" s="68"/>
      <c r="E532" s="68"/>
      <c r="F532" s="68"/>
      <c r="G532" s="68"/>
      <c r="H532" s="68"/>
    </row>
    <row r="533" spans="1:8" x14ac:dyDescent="0.25">
      <c r="A533" s="68"/>
      <c r="B533" s="68"/>
      <c r="C533" s="68"/>
      <c r="D533" s="68"/>
      <c r="E533" s="68"/>
      <c r="F533" s="68"/>
      <c r="G533" s="68"/>
      <c r="H533" s="68"/>
    </row>
    <row r="534" spans="1:8" x14ac:dyDescent="0.25">
      <c r="A534" s="68"/>
      <c r="B534" s="68"/>
      <c r="C534" s="68"/>
      <c r="D534" s="68"/>
      <c r="E534" s="68"/>
      <c r="F534" s="68"/>
      <c r="G534" s="68"/>
      <c r="H534" s="68"/>
    </row>
    <row r="535" spans="1:8" x14ac:dyDescent="0.25">
      <c r="A535" s="68"/>
      <c r="B535" s="68"/>
      <c r="C535" s="68"/>
      <c r="D535" s="68"/>
      <c r="E535" s="68"/>
      <c r="F535" s="68"/>
      <c r="G535" s="68"/>
      <c r="H535" s="68"/>
    </row>
    <row r="536" spans="1:8" x14ac:dyDescent="0.25">
      <c r="A536" s="68"/>
      <c r="B536" s="68"/>
      <c r="C536" s="68"/>
      <c r="D536" s="68"/>
      <c r="E536" s="68"/>
      <c r="F536" s="68"/>
      <c r="G536" s="68"/>
      <c r="H536" s="68"/>
    </row>
    <row r="537" spans="1:8" x14ac:dyDescent="0.25">
      <c r="A537" s="68"/>
      <c r="B537" s="68"/>
      <c r="C537" s="68"/>
      <c r="D537" s="68"/>
      <c r="E537" s="68"/>
      <c r="F537" s="68"/>
      <c r="G537" s="68"/>
      <c r="H537" s="68"/>
    </row>
    <row r="538" spans="1:8" x14ac:dyDescent="0.25">
      <c r="A538" s="68"/>
      <c r="B538" s="68"/>
      <c r="C538" s="68"/>
      <c r="D538" s="68"/>
      <c r="E538" s="68"/>
      <c r="F538" s="68"/>
      <c r="G538" s="68"/>
      <c r="H538" s="68"/>
    </row>
    <row r="539" spans="1:8" x14ac:dyDescent="0.25">
      <c r="A539" s="68"/>
      <c r="B539" s="68"/>
      <c r="C539" s="68"/>
      <c r="D539" s="68"/>
      <c r="E539" s="68"/>
      <c r="F539" s="68"/>
      <c r="G539" s="68"/>
      <c r="H539" s="68"/>
    </row>
    <row r="540" spans="1:8" x14ac:dyDescent="0.25">
      <c r="A540" s="68"/>
      <c r="B540" s="68"/>
      <c r="C540" s="68"/>
      <c r="D540" s="68"/>
      <c r="E540" s="68"/>
      <c r="F540" s="68"/>
      <c r="G540" s="68"/>
      <c r="H540" s="68"/>
    </row>
    <row r="541" spans="1:8" x14ac:dyDescent="0.25">
      <c r="A541" s="68"/>
      <c r="B541" s="68"/>
      <c r="C541" s="68"/>
      <c r="D541" s="68"/>
      <c r="E541" s="68"/>
      <c r="F541" s="68"/>
      <c r="G541" s="68"/>
      <c r="H541" s="68"/>
    </row>
    <row r="542" spans="1:8" x14ac:dyDescent="0.25">
      <c r="A542" s="68"/>
      <c r="B542" s="68"/>
      <c r="C542" s="68"/>
      <c r="D542" s="68"/>
      <c r="E542" s="68"/>
      <c r="F542" s="68"/>
      <c r="G542" s="68"/>
      <c r="H542" s="68"/>
    </row>
    <row r="543" spans="1:8" x14ac:dyDescent="0.25">
      <c r="A543" s="68"/>
      <c r="B543" s="68"/>
      <c r="C543" s="68"/>
      <c r="D543" s="68"/>
      <c r="E543" s="68"/>
      <c r="F543" s="68"/>
      <c r="G543" s="68"/>
      <c r="H543" s="68"/>
    </row>
    <row r="544" spans="1:8" x14ac:dyDescent="0.25">
      <c r="A544" s="68"/>
      <c r="B544" s="68"/>
      <c r="C544" s="68"/>
      <c r="D544" s="68"/>
      <c r="E544" s="68"/>
      <c r="F544" s="68"/>
      <c r="G544" s="68"/>
      <c r="H544" s="68"/>
    </row>
    <row r="545" spans="1:8" x14ac:dyDescent="0.25">
      <c r="A545" s="68"/>
      <c r="B545" s="68"/>
      <c r="C545" s="68"/>
      <c r="D545" s="68"/>
      <c r="E545" s="68"/>
      <c r="F545" s="68"/>
      <c r="G545" s="68"/>
      <c r="H545" s="68"/>
    </row>
    <row r="546" spans="1:8" x14ac:dyDescent="0.25">
      <c r="A546" s="68"/>
      <c r="B546" s="68"/>
      <c r="C546" s="68"/>
      <c r="D546" s="68"/>
      <c r="E546" s="68"/>
      <c r="F546" s="68"/>
      <c r="G546" s="68"/>
      <c r="H546" s="68"/>
    </row>
    <row r="547" spans="1:8" x14ac:dyDescent="0.25">
      <c r="A547" s="68"/>
      <c r="B547" s="68"/>
      <c r="C547" s="68"/>
      <c r="D547" s="68"/>
      <c r="E547" s="68"/>
      <c r="F547" s="68"/>
      <c r="G547" s="68"/>
      <c r="H547" s="68"/>
    </row>
    <row r="548" spans="1:8" x14ac:dyDescent="0.25">
      <c r="A548" s="68"/>
      <c r="B548" s="68"/>
      <c r="C548" s="68"/>
      <c r="D548" s="68"/>
      <c r="E548" s="68"/>
      <c r="F548" s="68"/>
      <c r="G548" s="68"/>
      <c r="H548" s="68"/>
    </row>
    <row r="549" spans="1:8" x14ac:dyDescent="0.25">
      <c r="A549" s="68"/>
      <c r="B549" s="68"/>
      <c r="C549" s="68"/>
      <c r="D549" s="68"/>
      <c r="E549" s="68"/>
      <c r="F549" s="68"/>
      <c r="G549" s="68"/>
      <c r="H549" s="68"/>
    </row>
    <row r="550" spans="1:8" x14ac:dyDescent="0.25">
      <c r="A550" s="68"/>
      <c r="B550" s="68"/>
      <c r="C550" s="68"/>
      <c r="D550" s="68"/>
      <c r="E550" s="68"/>
      <c r="F550" s="68"/>
      <c r="G550" s="68"/>
      <c r="H550" s="68"/>
    </row>
    <row r="551" spans="1:8" x14ac:dyDescent="0.25">
      <c r="A551" s="68"/>
      <c r="B551" s="68"/>
      <c r="C551" s="68"/>
      <c r="D551" s="68"/>
      <c r="E551" s="68"/>
      <c r="F551" s="68"/>
      <c r="G551" s="68"/>
      <c r="H551" s="68"/>
    </row>
    <row r="552" spans="1:8" x14ac:dyDescent="0.25">
      <c r="A552" s="68"/>
      <c r="B552" s="68"/>
      <c r="C552" s="68"/>
      <c r="D552" s="68"/>
      <c r="E552" s="68"/>
      <c r="F552" s="68"/>
      <c r="G552" s="68"/>
      <c r="H552" s="68"/>
    </row>
    <row r="553" spans="1:8" x14ac:dyDescent="0.25">
      <c r="A553" s="68"/>
      <c r="B553" s="68"/>
      <c r="C553" s="68"/>
      <c r="D553" s="68"/>
      <c r="E553" s="68"/>
      <c r="F553" s="68"/>
      <c r="G553" s="68"/>
      <c r="H553" s="68"/>
    </row>
    <row r="554" spans="1:8" x14ac:dyDescent="0.25">
      <c r="A554" s="68"/>
      <c r="B554" s="68"/>
      <c r="C554" s="68"/>
      <c r="D554" s="68"/>
      <c r="E554" s="68"/>
      <c r="F554" s="68"/>
      <c r="G554" s="68"/>
      <c r="H554" s="68"/>
    </row>
    <row r="555" spans="1:8" x14ac:dyDescent="0.25">
      <c r="A555" s="68"/>
      <c r="B555" s="68"/>
      <c r="C555" s="68"/>
      <c r="D555" s="68"/>
      <c r="E555" s="68"/>
      <c r="F555" s="68"/>
      <c r="G555" s="68"/>
      <c r="H555" s="68"/>
    </row>
    <row r="556" spans="1:8" x14ac:dyDescent="0.25">
      <c r="A556" s="68"/>
      <c r="B556" s="68"/>
      <c r="C556" s="68"/>
      <c r="D556" s="68"/>
      <c r="E556" s="68"/>
      <c r="F556" s="68"/>
      <c r="G556" s="68"/>
      <c r="H556" s="68"/>
    </row>
    <row r="557" spans="1:8" x14ac:dyDescent="0.25">
      <c r="A557" s="68"/>
      <c r="B557" s="68"/>
      <c r="C557" s="68"/>
      <c r="D557" s="68"/>
      <c r="E557" s="68"/>
      <c r="F557" s="68"/>
      <c r="G557" s="68"/>
      <c r="H557" s="68"/>
    </row>
    <row r="558" spans="1:8" x14ac:dyDescent="0.25">
      <c r="A558" s="68"/>
      <c r="B558" s="68"/>
      <c r="C558" s="68"/>
      <c r="D558" s="68"/>
      <c r="E558" s="68"/>
      <c r="F558" s="68"/>
      <c r="G558" s="68"/>
      <c r="H558" s="68"/>
    </row>
    <row r="559" spans="1:8" x14ac:dyDescent="0.25">
      <c r="A559" s="68"/>
      <c r="B559" s="68"/>
      <c r="C559" s="68"/>
      <c r="D559" s="68"/>
      <c r="E559" s="68"/>
      <c r="F559" s="68"/>
      <c r="G559" s="68"/>
      <c r="H559" s="68"/>
    </row>
    <row r="560" spans="1:8" x14ac:dyDescent="0.25">
      <c r="A560" s="68"/>
      <c r="B560" s="68"/>
      <c r="C560" s="68"/>
      <c r="D560" s="68"/>
      <c r="E560" s="68"/>
      <c r="F560" s="68"/>
      <c r="G560" s="68"/>
      <c r="H560" s="68"/>
    </row>
    <row r="561" spans="1:8" x14ac:dyDescent="0.25">
      <c r="A561" s="68"/>
      <c r="B561" s="68"/>
      <c r="C561" s="68"/>
      <c r="D561" s="68"/>
      <c r="E561" s="68"/>
      <c r="F561" s="68"/>
      <c r="G561" s="68"/>
      <c r="H561" s="68"/>
    </row>
    <row r="562" spans="1:8" x14ac:dyDescent="0.25">
      <c r="A562" s="68"/>
      <c r="B562" s="68"/>
      <c r="C562" s="68"/>
      <c r="D562" s="68"/>
      <c r="E562" s="68"/>
      <c r="F562" s="68"/>
      <c r="G562" s="68"/>
      <c r="H562" s="68"/>
    </row>
    <row r="563" spans="1:8" x14ac:dyDescent="0.25">
      <c r="A563" s="68"/>
      <c r="B563" s="68"/>
      <c r="C563" s="68"/>
      <c r="D563" s="68"/>
      <c r="E563" s="68"/>
      <c r="F563" s="68"/>
      <c r="G563" s="68"/>
      <c r="H563" s="68"/>
    </row>
    <row r="564" spans="1:8" x14ac:dyDescent="0.25">
      <c r="A564" s="68"/>
      <c r="B564" s="68"/>
      <c r="C564" s="68"/>
      <c r="D564" s="68"/>
      <c r="E564" s="68"/>
      <c r="F564" s="68"/>
      <c r="G564" s="68"/>
      <c r="H564" s="68"/>
    </row>
    <row r="565" spans="1:8" x14ac:dyDescent="0.25">
      <c r="A565" s="68"/>
      <c r="B565" s="68"/>
      <c r="C565" s="68"/>
      <c r="D565" s="68"/>
      <c r="E565" s="68"/>
      <c r="F565" s="68"/>
      <c r="G565" s="68"/>
      <c r="H565" s="68"/>
    </row>
    <row r="566" spans="1:8" x14ac:dyDescent="0.25">
      <c r="A566" s="68"/>
      <c r="B566" s="68"/>
      <c r="C566" s="68"/>
      <c r="D566" s="68"/>
      <c r="E566" s="68"/>
      <c r="F566" s="68"/>
      <c r="G566" s="68"/>
      <c r="H566" s="68"/>
    </row>
    <row r="567" spans="1:8" x14ac:dyDescent="0.25">
      <c r="A567" s="68"/>
      <c r="B567" s="68"/>
      <c r="C567" s="68"/>
      <c r="D567" s="68"/>
      <c r="E567" s="68"/>
      <c r="F567" s="68"/>
      <c r="G567" s="68"/>
      <c r="H567" s="68"/>
    </row>
    <row r="568" spans="1:8" x14ac:dyDescent="0.25">
      <c r="A568" s="68"/>
      <c r="B568" s="68"/>
      <c r="C568" s="68"/>
      <c r="D568" s="68"/>
      <c r="E568" s="68"/>
      <c r="F568" s="68"/>
      <c r="G568" s="68"/>
      <c r="H568" s="68"/>
    </row>
    <row r="569" spans="1:8" x14ac:dyDescent="0.25">
      <c r="A569" s="68"/>
      <c r="B569" s="68"/>
      <c r="C569" s="68"/>
      <c r="D569" s="68"/>
      <c r="E569" s="68"/>
      <c r="F569" s="68"/>
      <c r="G569" s="68"/>
      <c r="H569" s="68"/>
    </row>
    <row r="570" spans="1:8" x14ac:dyDescent="0.25">
      <c r="A570" s="68"/>
      <c r="B570" s="68"/>
      <c r="C570" s="68"/>
      <c r="D570" s="68"/>
      <c r="E570" s="68"/>
      <c r="F570" s="68"/>
      <c r="G570" s="68"/>
      <c r="H570" s="68"/>
    </row>
    <row r="571" spans="1:8" x14ac:dyDescent="0.25">
      <c r="A571" s="68"/>
      <c r="B571" s="68"/>
      <c r="C571" s="68"/>
      <c r="D571" s="68"/>
      <c r="E571" s="68"/>
      <c r="F571" s="68"/>
      <c r="G571" s="68"/>
      <c r="H571" s="68"/>
    </row>
    <row r="572" spans="1:8" x14ac:dyDescent="0.25">
      <c r="A572" s="68"/>
      <c r="B572" s="68"/>
      <c r="C572" s="68"/>
      <c r="D572" s="68"/>
      <c r="E572" s="68"/>
      <c r="F572" s="68"/>
      <c r="G572" s="68"/>
      <c r="H572" s="68"/>
    </row>
    <row r="573" spans="1:8" x14ac:dyDescent="0.25">
      <c r="A573" s="68"/>
      <c r="B573" s="68"/>
      <c r="C573" s="68"/>
      <c r="D573" s="68"/>
      <c r="E573" s="68"/>
      <c r="F573" s="68"/>
      <c r="G573" s="68"/>
      <c r="H573" s="68"/>
    </row>
    <row r="574" spans="1:8" x14ac:dyDescent="0.25">
      <c r="A574" s="68"/>
      <c r="B574" s="68"/>
      <c r="C574" s="68"/>
      <c r="D574" s="68"/>
      <c r="E574" s="68"/>
      <c r="F574" s="68"/>
      <c r="G574" s="68"/>
      <c r="H574" s="68"/>
    </row>
    <row r="575" spans="1:8" x14ac:dyDescent="0.25">
      <c r="A575" s="68"/>
      <c r="B575" s="68"/>
      <c r="C575" s="68"/>
      <c r="D575" s="68"/>
      <c r="E575" s="68"/>
      <c r="F575" s="68"/>
      <c r="G575" s="68"/>
      <c r="H575" s="68"/>
    </row>
    <row r="576" spans="1:8" x14ac:dyDescent="0.25">
      <c r="A576" s="68"/>
      <c r="B576" s="68"/>
      <c r="C576" s="68"/>
      <c r="D576" s="68"/>
      <c r="E576" s="68"/>
      <c r="F576" s="68"/>
      <c r="G576" s="68"/>
      <c r="H576" s="68"/>
    </row>
    <row r="577" spans="1:8" x14ac:dyDescent="0.25">
      <c r="A577" s="68"/>
      <c r="B577" s="68"/>
      <c r="C577" s="68"/>
      <c r="D577" s="68"/>
      <c r="E577" s="68"/>
      <c r="F577" s="68"/>
      <c r="G577" s="68"/>
      <c r="H577" s="68"/>
    </row>
    <row r="578" spans="1:8" x14ac:dyDescent="0.25">
      <c r="A578" s="68"/>
      <c r="B578" s="68"/>
      <c r="C578" s="68"/>
      <c r="D578" s="68"/>
      <c r="E578" s="68"/>
      <c r="F578" s="68"/>
      <c r="G578" s="68"/>
      <c r="H578" s="68"/>
    </row>
    <row r="579" spans="1:8" x14ac:dyDescent="0.25">
      <c r="A579" s="68"/>
      <c r="B579" s="68"/>
      <c r="C579" s="68"/>
      <c r="D579" s="68"/>
      <c r="E579" s="68"/>
      <c r="F579" s="68"/>
      <c r="G579" s="68"/>
      <c r="H579" s="68"/>
    </row>
    <row r="580" spans="1:8" x14ac:dyDescent="0.25">
      <c r="A580" s="68"/>
      <c r="B580" s="68"/>
      <c r="C580" s="68"/>
      <c r="D580" s="68"/>
      <c r="E580" s="68"/>
      <c r="F580" s="68"/>
      <c r="G580" s="68"/>
      <c r="H580" s="68"/>
    </row>
    <row r="581" spans="1:8" x14ac:dyDescent="0.25">
      <c r="A581" s="68"/>
      <c r="B581" s="68"/>
      <c r="C581" s="68"/>
      <c r="D581" s="68"/>
      <c r="E581" s="68"/>
      <c r="F581" s="68"/>
      <c r="G581" s="68"/>
      <c r="H581" s="68"/>
    </row>
    <row r="582" spans="1:8" x14ac:dyDescent="0.25">
      <c r="A582" s="68"/>
      <c r="B582" s="68"/>
      <c r="C582" s="68"/>
      <c r="D582" s="68"/>
      <c r="E582" s="68"/>
      <c r="F582" s="68"/>
      <c r="G582" s="68"/>
      <c r="H582" s="68"/>
    </row>
    <row r="583" spans="1:8" x14ac:dyDescent="0.25">
      <c r="A583" s="68"/>
      <c r="B583" s="68"/>
      <c r="C583" s="68"/>
      <c r="D583" s="68"/>
      <c r="E583" s="68"/>
      <c r="F583" s="68"/>
      <c r="G583" s="68"/>
      <c r="H583" s="68"/>
    </row>
    <row r="584" spans="1:8" x14ac:dyDescent="0.25">
      <c r="A584" s="68"/>
      <c r="B584" s="68"/>
      <c r="C584" s="68"/>
      <c r="D584" s="68"/>
      <c r="E584" s="68"/>
      <c r="F584" s="68"/>
      <c r="G584" s="68"/>
      <c r="H584" s="68"/>
    </row>
    <row r="585" spans="1:8" x14ac:dyDescent="0.25">
      <c r="A585" s="68"/>
      <c r="B585" s="68"/>
      <c r="C585" s="68"/>
      <c r="D585" s="68"/>
      <c r="E585" s="68"/>
      <c r="F585" s="68"/>
      <c r="G585" s="68"/>
      <c r="H585" s="68"/>
    </row>
    <row r="586" spans="1:8" x14ac:dyDescent="0.25">
      <c r="A586" s="68"/>
      <c r="B586" s="68"/>
      <c r="C586" s="68"/>
      <c r="D586" s="68"/>
      <c r="E586" s="68"/>
      <c r="F586" s="68"/>
      <c r="G586" s="68"/>
      <c r="H586" s="68"/>
    </row>
    <row r="587" spans="1:8" x14ac:dyDescent="0.25">
      <c r="A587" s="68"/>
      <c r="B587" s="68"/>
      <c r="C587" s="68"/>
      <c r="D587" s="68"/>
      <c r="E587" s="68"/>
      <c r="F587" s="68"/>
      <c r="G587" s="68"/>
      <c r="H587" s="68"/>
    </row>
    <row r="588" spans="1:8" x14ac:dyDescent="0.25">
      <c r="A588" s="68"/>
      <c r="B588" s="68"/>
      <c r="C588" s="68"/>
      <c r="D588" s="68"/>
      <c r="E588" s="68"/>
      <c r="F588" s="68"/>
      <c r="G588" s="68"/>
      <c r="H588" s="68"/>
    </row>
    <row r="589" spans="1:8" x14ac:dyDescent="0.25">
      <c r="A589" s="68"/>
      <c r="B589" s="68"/>
      <c r="C589" s="68"/>
      <c r="D589" s="68"/>
      <c r="E589" s="68"/>
      <c r="F589" s="68"/>
      <c r="G589" s="68"/>
      <c r="H589" s="68"/>
    </row>
    <row r="590" spans="1:8" x14ac:dyDescent="0.25">
      <c r="A590" s="68"/>
      <c r="B590" s="68"/>
      <c r="C590" s="68"/>
      <c r="D590" s="68"/>
      <c r="E590" s="68"/>
      <c r="F590" s="68"/>
      <c r="G590" s="68"/>
      <c r="H590" s="68"/>
    </row>
    <row r="591" spans="1:8" x14ac:dyDescent="0.25">
      <c r="A591" s="68"/>
      <c r="B591" s="68"/>
      <c r="C591" s="68"/>
      <c r="D591" s="68"/>
      <c r="E591" s="68"/>
      <c r="F591" s="68"/>
      <c r="G591" s="68"/>
      <c r="H591" s="68"/>
    </row>
    <row r="592" spans="1:8" x14ac:dyDescent="0.25">
      <c r="A592" s="68"/>
      <c r="B592" s="68"/>
      <c r="C592" s="68"/>
      <c r="D592" s="68"/>
      <c r="E592" s="68"/>
      <c r="F592" s="68"/>
      <c r="G592" s="68"/>
      <c r="H592" s="68"/>
    </row>
    <row r="593" spans="1:8" x14ac:dyDescent="0.25">
      <c r="A593" s="68"/>
      <c r="B593" s="68"/>
      <c r="C593" s="68"/>
      <c r="D593" s="68"/>
      <c r="E593" s="68"/>
      <c r="F593" s="68"/>
      <c r="G593" s="68"/>
      <c r="H593" s="68"/>
    </row>
    <row r="594" spans="1:8" x14ac:dyDescent="0.25">
      <c r="A594" s="68"/>
      <c r="B594" s="68"/>
      <c r="C594" s="68"/>
      <c r="D594" s="68"/>
      <c r="E594" s="68"/>
      <c r="F594" s="68"/>
      <c r="G594" s="68"/>
      <c r="H594" s="68"/>
    </row>
    <row r="595" spans="1:8" x14ac:dyDescent="0.25">
      <c r="A595" s="68"/>
      <c r="B595" s="68"/>
      <c r="C595" s="68"/>
      <c r="D595" s="68"/>
      <c r="E595" s="68"/>
      <c r="F595" s="68"/>
      <c r="G595" s="68"/>
      <c r="H595" s="68"/>
    </row>
    <row r="596" spans="1:8" x14ac:dyDescent="0.25">
      <c r="A596" s="68"/>
      <c r="B596" s="68"/>
      <c r="C596" s="68"/>
      <c r="D596" s="68"/>
      <c r="E596" s="68"/>
      <c r="F596" s="68"/>
      <c r="G596" s="68"/>
      <c r="H596" s="68"/>
    </row>
    <row r="597" spans="1:8" x14ac:dyDescent="0.25">
      <c r="A597" s="68"/>
      <c r="B597" s="68"/>
      <c r="C597" s="68"/>
      <c r="D597" s="68"/>
      <c r="E597" s="68"/>
      <c r="F597" s="68"/>
      <c r="G597" s="68"/>
      <c r="H597" s="68"/>
    </row>
    <row r="598" spans="1:8" x14ac:dyDescent="0.25">
      <c r="A598" s="68"/>
      <c r="B598" s="68"/>
      <c r="C598" s="68"/>
      <c r="D598" s="68"/>
      <c r="E598" s="68"/>
      <c r="F598" s="68"/>
      <c r="G598" s="68"/>
      <c r="H598" s="68"/>
    </row>
    <row r="599" spans="1:8" x14ac:dyDescent="0.25">
      <c r="A599" s="68"/>
      <c r="B599" s="68"/>
      <c r="C599" s="68"/>
      <c r="D599" s="68"/>
      <c r="E599" s="68"/>
      <c r="F599" s="68"/>
      <c r="G599" s="68"/>
      <c r="H599" s="68"/>
    </row>
    <row r="600" spans="1:8" x14ac:dyDescent="0.25">
      <c r="A600" s="68"/>
      <c r="B600" s="68"/>
      <c r="C600" s="68"/>
      <c r="D600" s="68"/>
      <c r="E600" s="68"/>
      <c r="F600" s="68"/>
      <c r="G600" s="68"/>
      <c r="H600" s="68"/>
    </row>
    <row r="601" spans="1:8" x14ac:dyDescent="0.25">
      <c r="A601" s="68"/>
      <c r="B601" s="68"/>
      <c r="C601" s="68"/>
      <c r="D601" s="68"/>
      <c r="E601" s="68"/>
      <c r="F601" s="68"/>
      <c r="G601" s="68"/>
      <c r="H601" s="68"/>
    </row>
    <row r="602" spans="1:8" x14ac:dyDescent="0.25">
      <c r="A602" s="68"/>
      <c r="B602" s="68"/>
      <c r="C602" s="68"/>
      <c r="D602" s="68"/>
      <c r="E602" s="68"/>
      <c r="F602" s="68"/>
      <c r="G602" s="68"/>
      <c r="H602" s="68"/>
    </row>
    <row r="603" spans="1:8" x14ac:dyDescent="0.25">
      <c r="A603" s="68"/>
      <c r="B603" s="68"/>
      <c r="C603" s="68"/>
      <c r="D603" s="68"/>
      <c r="E603" s="68"/>
      <c r="F603" s="68"/>
      <c r="G603" s="68"/>
      <c r="H603" s="68"/>
    </row>
    <row r="604" spans="1:8" x14ac:dyDescent="0.25">
      <c r="A604" s="68"/>
      <c r="B604" s="68"/>
      <c r="C604" s="68"/>
      <c r="D604" s="68"/>
      <c r="E604" s="68"/>
      <c r="F604" s="68"/>
      <c r="G604" s="68"/>
      <c r="H604" s="68"/>
    </row>
    <row r="605" spans="1:8" x14ac:dyDescent="0.25">
      <c r="A605" s="68"/>
      <c r="B605" s="68"/>
      <c r="C605" s="68"/>
      <c r="D605" s="68"/>
      <c r="E605" s="68"/>
      <c r="F605" s="68"/>
      <c r="G605" s="68"/>
      <c r="H605" s="68"/>
    </row>
    <row r="606" spans="1:8" x14ac:dyDescent="0.25">
      <c r="A606" s="68"/>
      <c r="B606" s="68"/>
      <c r="C606" s="68"/>
      <c r="D606" s="68"/>
      <c r="E606" s="68"/>
      <c r="F606" s="68"/>
      <c r="G606" s="68"/>
      <c r="H606" s="68"/>
    </row>
    <row r="607" spans="1:8" x14ac:dyDescent="0.25">
      <c r="A607" s="68"/>
      <c r="B607" s="68"/>
      <c r="C607" s="68"/>
      <c r="D607" s="68"/>
      <c r="E607" s="68"/>
      <c r="F607" s="68"/>
      <c r="G607" s="68"/>
      <c r="H607" s="68"/>
    </row>
    <row r="608" spans="1:8" x14ac:dyDescent="0.25">
      <c r="A608" s="68"/>
      <c r="B608" s="68"/>
      <c r="C608" s="68"/>
      <c r="D608" s="68"/>
      <c r="E608" s="68"/>
      <c r="F608" s="68"/>
      <c r="G608" s="68"/>
      <c r="H608" s="68"/>
    </row>
    <row r="609" spans="1:8" x14ac:dyDescent="0.25">
      <c r="A609" s="68"/>
      <c r="B609" s="68"/>
      <c r="C609" s="68"/>
      <c r="D609" s="68"/>
      <c r="E609" s="68"/>
      <c r="F609" s="68"/>
      <c r="G609" s="68"/>
      <c r="H609" s="68"/>
    </row>
    <row r="610" spans="1:8" x14ac:dyDescent="0.25">
      <c r="A610" s="68"/>
      <c r="B610" s="68"/>
      <c r="C610" s="68"/>
      <c r="D610" s="68"/>
      <c r="E610" s="68"/>
      <c r="F610" s="68"/>
      <c r="G610" s="68"/>
      <c r="H610" s="68"/>
    </row>
    <row r="611" spans="1:8" x14ac:dyDescent="0.25">
      <c r="A611" s="68"/>
      <c r="B611" s="68"/>
      <c r="C611" s="68"/>
      <c r="D611" s="68"/>
      <c r="E611" s="68"/>
      <c r="F611" s="68"/>
      <c r="G611" s="68"/>
      <c r="H611" s="68"/>
    </row>
    <row r="612" spans="1:8" x14ac:dyDescent="0.25">
      <c r="A612" s="68"/>
      <c r="B612" s="68"/>
      <c r="C612" s="68"/>
      <c r="D612" s="68"/>
      <c r="E612" s="68"/>
      <c r="F612" s="68"/>
      <c r="G612" s="68"/>
      <c r="H612" s="68"/>
    </row>
    <row r="613" spans="1:8" x14ac:dyDescent="0.25">
      <c r="A613" s="68"/>
      <c r="B613" s="68"/>
      <c r="C613" s="68"/>
      <c r="D613" s="68"/>
      <c r="E613" s="68"/>
      <c r="F613" s="68"/>
      <c r="G613" s="68"/>
      <c r="H613" s="68"/>
    </row>
    <row r="614" spans="1:8" x14ac:dyDescent="0.25">
      <c r="A614" s="68"/>
      <c r="B614" s="68"/>
      <c r="C614" s="68"/>
      <c r="D614" s="68"/>
      <c r="E614" s="68"/>
      <c r="F614" s="68"/>
      <c r="G614" s="68"/>
      <c r="H614" s="68"/>
    </row>
    <row r="615" spans="1:8" x14ac:dyDescent="0.25">
      <c r="A615" s="68"/>
      <c r="B615" s="68"/>
      <c r="C615" s="68"/>
      <c r="D615" s="68"/>
      <c r="E615" s="68"/>
      <c r="F615" s="68"/>
      <c r="G615" s="68"/>
      <c r="H615" s="68"/>
    </row>
    <row r="616" spans="1:8" x14ac:dyDescent="0.25">
      <c r="A616" s="68"/>
      <c r="B616" s="68"/>
      <c r="C616" s="68"/>
      <c r="D616" s="68"/>
      <c r="E616" s="68"/>
      <c r="F616" s="68"/>
      <c r="G616" s="68"/>
      <c r="H616" s="68"/>
    </row>
    <row r="617" spans="1:8" x14ac:dyDescent="0.25">
      <c r="A617" s="68"/>
      <c r="B617" s="68"/>
      <c r="C617" s="68"/>
      <c r="D617" s="68"/>
      <c r="E617" s="68"/>
      <c r="F617" s="68"/>
      <c r="G617" s="68"/>
      <c r="H617" s="68"/>
    </row>
    <row r="618" spans="1:8" x14ac:dyDescent="0.25">
      <c r="A618" s="68"/>
      <c r="B618" s="68"/>
      <c r="C618" s="68"/>
      <c r="D618" s="68"/>
      <c r="E618" s="68"/>
      <c r="F618" s="68"/>
      <c r="G618" s="68"/>
      <c r="H618" s="68"/>
    </row>
    <row r="619" spans="1:8" x14ac:dyDescent="0.25">
      <c r="A619" s="68"/>
      <c r="B619" s="68"/>
      <c r="C619" s="68"/>
      <c r="D619" s="68"/>
      <c r="E619" s="68"/>
      <c r="F619" s="68"/>
      <c r="G619" s="68"/>
      <c r="H619" s="68"/>
    </row>
    <row r="620" spans="1:8" x14ac:dyDescent="0.25">
      <c r="A620" s="68"/>
      <c r="B620" s="68"/>
      <c r="C620" s="68"/>
      <c r="D620" s="68"/>
      <c r="E620" s="68"/>
      <c r="F620" s="68"/>
      <c r="G620" s="68"/>
      <c r="H620" s="68"/>
    </row>
    <row r="621" spans="1:8" x14ac:dyDescent="0.25">
      <c r="A621" s="68"/>
      <c r="B621" s="68"/>
      <c r="C621" s="68"/>
      <c r="D621" s="68"/>
      <c r="E621" s="68"/>
      <c r="F621" s="68"/>
      <c r="G621" s="68"/>
      <c r="H621" s="68"/>
    </row>
    <row r="622" spans="1:8" x14ac:dyDescent="0.25">
      <c r="A622" s="68"/>
      <c r="B622" s="68"/>
      <c r="C622" s="68"/>
      <c r="D622" s="68"/>
      <c r="E622" s="68"/>
      <c r="F622" s="68"/>
      <c r="G622" s="68"/>
      <c r="H622" s="68"/>
    </row>
    <row r="623" spans="1:8" x14ac:dyDescent="0.25">
      <c r="A623" s="68"/>
      <c r="B623" s="68"/>
      <c r="C623" s="68"/>
      <c r="D623" s="68"/>
      <c r="E623" s="68"/>
      <c r="F623" s="68"/>
      <c r="G623" s="68"/>
      <c r="H623" s="68"/>
    </row>
    <row r="624" spans="1:8" x14ac:dyDescent="0.25">
      <c r="A624" s="68"/>
      <c r="B624" s="68"/>
      <c r="C624" s="68"/>
      <c r="D624" s="68"/>
      <c r="E624" s="68"/>
      <c r="F624" s="68"/>
      <c r="G624" s="68"/>
      <c r="H624" s="68"/>
    </row>
    <row r="625" spans="1:8" x14ac:dyDescent="0.25">
      <c r="A625" s="68"/>
      <c r="B625" s="68"/>
      <c r="C625" s="68"/>
      <c r="D625" s="68"/>
      <c r="E625" s="68"/>
      <c r="F625" s="68"/>
      <c r="G625" s="68"/>
      <c r="H625" s="68"/>
    </row>
    <row r="626" spans="1:8" x14ac:dyDescent="0.25">
      <c r="A626" s="68"/>
      <c r="B626" s="68"/>
      <c r="C626" s="68"/>
      <c r="D626" s="68"/>
      <c r="E626" s="68"/>
      <c r="F626" s="68"/>
      <c r="G626" s="68"/>
      <c r="H626" s="68"/>
    </row>
    <row r="627" spans="1:8" x14ac:dyDescent="0.25">
      <c r="A627" s="68"/>
      <c r="B627" s="68"/>
      <c r="C627" s="68"/>
      <c r="D627" s="68"/>
      <c r="E627" s="68"/>
      <c r="F627" s="68"/>
      <c r="G627" s="68"/>
      <c r="H627" s="68"/>
    </row>
    <row r="628" spans="1:8" x14ac:dyDescent="0.25">
      <c r="A628" s="68"/>
      <c r="B628" s="68"/>
      <c r="C628" s="68"/>
      <c r="D628" s="68"/>
      <c r="E628" s="68"/>
      <c r="F628" s="68"/>
      <c r="G628" s="68"/>
      <c r="H628" s="68"/>
    </row>
    <row r="629" spans="1:8" x14ac:dyDescent="0.25">
      <c r="A629" s="68"/>
      <c r="B629" s="68"/>
      <c r="C629" s="68"/>
      <c r="D629" s="68"/>
      <c r="E629" s="68"/>
      <c r="F629" s="68"/>
      <c r="G629" s="68"/>
      <c r="H629" s="68"/>
    </row>
    <row r="630" spans="1:8" x14ac:dyDescent="0.25">
      <c r="A630" s="68"/>
      <c r="B630" s="68"/>
      <c r="C630" s="68"/>
      <c r="D630" s="68"/>
      <c r="E630" s="68"/>
      <c r="F630" s="68"/>
      <c r="G630" s="68"/>
      <c r="H630" s="68"/>
    </row>
    <row r="631" spans="1:8" x14ac:dyDescent="0.25">
      <c r="A631" s="68"/>
      <c r="B631" s="68"/>
      <c r="C631" s="68"/>
      <c r="D631" s="68"/>
      <c r="E631" s="68"/>
      <c r="F631" s="68"/>
      <c r="G631" s="68"/>
      <c r="H631" s="68"/>
    </row>
    <row r="632" spans="1:8" x14ac:dyDescent="0.25">
      <c r="A632" s="68"/>
      <c r="B632" s="68"/>
      <c r="C632" s="68"/>
      <c r="D632" s="68"/>
      <c r="E632" s="68"/>
      <c r="F632" s="68"/>
      <c r="G632" s="68"/>
      <c r="H632" s="68"/>
    </row>
    <row r="633" spans="1:8" x14ac:dyDescent="0.25">
      <c r="A633" s="68"/>
      <c r="B633" s="68"/>
      <c r="C633" s="68"/>
      <c r="D633" s="68"/>
      <c r="E633" s="68"/>
      <c r="F633" s="68"/>
      <c r="G633" s="68"/>
      <c r="H633" s="68"/>
    </row>
    <row r="634" spans="1:8" x14ac:dyDescent="0.25">
      <c r="A634" s="68"/>
      <c r="B634" s="68"/>
      <c r="C634" s="68"/>
      <c r="D634" s="68"/>
      <c r="E634" s="68"/>
      <c r="F634" s="68"/>
      <c r="G634" s="68"/>
      <c r="H634" s="68"/>
    </row>
    <row r="635" spans="1:8" x14ac:dyDescent="0.25">
      <c r="A635" s="68"/>
      <c r="B635" s="68"/>
      <c r="C635" s="68"/>
      <c r="D635" s="68"/>
      <c r="E635" s="68"/>
      <c r="F635" s="68"/>
      <c r="G635" s="68"/>
      <c r="H635" s="68"/>
    </row>
    <row r="636" spans="1:8" x14ac:dyDescent="0.25">
      <c r="A636" s="68"/>
      <c r="B636" s="68"/>
      <c r="C636" s="68"/>
      <c r="D636" s="68"/>
      <c r="E636" s="68"/>
      <c r="F636" s="68"/>
      <c r="G636" s="68"/>
      <c r="H636" s="68"/>
    </row>
    <row r="637" spans="1:8" x14ac:dyDescent="0.25">
      <c r="A637" s="68"/>
      <c r="B637" s="68"/>
      <c r="C637" s="68"/>
      <c r="D637" s="68"/>
      <c r="E637" s="68"/>
      <c r="F637" s="68"/>
      <c r="G637" s="68"/>
      <c r="H637" s="68"/>
    </row>
    <row r="638" spans="1:8" x14ac:dyDescent="0.25">
      <c r="A638" s="68"/>
      <c r="B638" s="68"/>
      <c r="C638" s="68"/>
      <c r="D638" s="68"/>
      <c r="E638" s="68"/>
      <c r="F638" s="68"/>
      <c r="G638" s="68"/>
      <c r="H638" s="68"/>
    </row>
    <row r="639" spans="1:8" x14ac:dyDescent="0.25">
      <c r="A639" s="68"/>
      <c r="B639" s="68"/>
      <c r="C639" s="68"/>
      <c r="D639" s="68"/>
      <c r="E639" s="68"/>
      <c r="F639" s="68"/>
      <c r="G639" s="68"/>
      <c r="H639" s="68"/>
    </row>
    <row r="640" spans="1:8" x14ac:dyDescent="0.25">
      <c r="A640" s="68"/>
      <c r="B640" s="68"/>
      <c r="C640" s="68"/>
      <c r="D640" s="68"/>
      <c r="E640" s="68"/>
      <c r="F640" s="68"/>
      <c r="G640" s="68"/>
      <c r="H640" s="68"/>
    </row>
    <row r="641" spans="1:8" x14ac:dyDescent="0.25">
      <c r="A641" s="68"/>
      <c r="B641" s="68"/>
      <c r="C641" s="68"/>
      <c r="D641" s="68"/>
      <c r="E641" s="68"/>
      <c r="F641" s="68"/>
      <c r="G641" s="68"/>
      <c r="H641" s="68"/>
    </row>
    <row r="642" spans="1:8" x14ac:dyDescent="0.25">
      <c r="A642" s="68"/>
      <c r="B642" s="68"/>
      <c r="C642" s="68"/>
      <c r="D642" s="68"/>
      <c r="E642" s="68"/>
      <c r="F642" s="68"/>
      <c r="G642" s="68"/>
      <c r="H642" s="68"/>
    </row>
    <row r="643" spans="1:8" x14ac:dyDescent="0.25">
      <c r="A643" s="68"/>
      <c r="B643" s="68"/>
      <c r="C643" s="68"/>
      <c r="D643" s="68"/>
      <c r="E643" s="68"/>
      <c r="F643" s="68"/>
      <c r="G643" s="68"/>
      <c r="H643" s="68"/>
    </row>
    <row r="644" spans="1:8" x14ac:dyDescent="0.25">
      <c r="A644" s="68"/>
      <c r="B644" s="68"/>
      <c r="C644" s="68"/>
      <c r="D644" s="68"/>
      <c r="E644" s="68"/>
      <c r="F644" s="68"/>
      <c r="G644" s="68"/>
      <c r="H644" s="68"/>
    </row>
    <row r="645" spans="1:8" x14ac:dyDescent="0.25">
      <c r="A645" s="68"/>
      <c r="B645" s="68"/>
      <c r="C645" s="68"/>
      <c r="D645" s="68"/>
      <c r="E645" s="68"/>
      <c r="F645" s="68"/>
      <c r="G645" s="68"/>
      <c r="H645" s="68"/>
    </row>
    <row r="646" spans="1:8" x14ac:dyDescent="0.25">
      <c r="A646" s="68"/>
      <c r="B646" s="68"/>
      <c r="C646" s="68"/>
      <c r="D646" s="68"/>
      <c r="E646" s="68"/>
      <c r="F646" s="68"/>
      <c r="G646" s="68"/>
      <c r="H646" s="68"/>
    </row>
    <row r="647" spans="1:8" x14ac:dyDescent="0.25">
      <c r="A647" s="68"/>
      <c r="B647" s="68"/>
      <c r="C647" s="68"/>
      <c r="D647" s="68"/>
      <c r="E647" s="68"/>
      <c r="F647" s="68"/>
      <c r="G647" s="68"/>
      <c r="H647" s="68"/>
    </row>
    <row r="648" spans="1:8" x14ac:dyDescent="0.25">
      <c r="A648" s="68"/>
      <c r="B648" s="68"/>
      <c r="C648" s="68"/>
      <c r="D648" s="68"/>
      <c r="E648" s="68"/>
      <c r="F648" s="68"/>
      <c r="G648" s="68"/>
      <c r="H648" s="68"/>
    </row>
    <row r="649" spans="1:8" x14ac:dyDescent="0.25">
      <c r="A649" s="68"/>
      <c r="B649" s="68"/>
      <c r="C649" s="68"/>
      <c r="D649" s="68"/>
      <c r="E649" s="68"/>
      <c r="F649" s="68"/>
      <c r="G649" s="68"/>
      <c r="H649" s="68"/>
    </row>
    <row r="650" spans="1:8" x14ac:dyDescent="0.25">
      <c r="A650" s="68"/>
      <c r="B650" s="68"/>
      <c r="C650" s="68"/>
      <c r="D650" s="68"/>
      <c r="E650" s="68"/>
      <c r="F650" s="68"/>
      <c r="G650" s="68"/>
      <c r="H650" s="68"/>
    </row>
    <row r="651" spans="1:8" x14ac:dyDescent="0.25">
      <c r="A651" s="68"/>
      <c r="B651" s="68"/>
      <c r="C651" s="68"/>
      <c r="D651" s="68"/>
      <c r="E651" s="68"/>
      <c r="F651" s="68"/>
      <c r="G651" s="68"/>
      <c r="H651" s="68"/>
    </row>
    <row r="652" spans="1:8" x14ac:dyDescent="0.25">
      <c r="A652" s="68"/>
      <c r="B652" s="68"/>
      <c r="C652" s="68"/>
      <c r="D652" s="68"/>
      <c r="E652" s="68"/>
      <c r="F652" s="68"/>
      <c r="G652" s="68"/>
      <c r="H652" s="68"/>
    </row>
    <row r="653" spans="1:8" x14ac:dyDescent="0.25">
      <c r="A653" s="68"/>
      <c r="B653" s="68"/>
      <c r="C653" s="68"/>
      <c r="D653" s="68"/>
      <c r="E653" s="68"/>
      <c r="F653" s="68"/>
      <c r="G653" s="68"/>
      <c r="H653" s="68"/>
    </row>
    <row r="654" spans="1:8" x14ac:dyDescent="0.25">
      <c r="A654" s="68"/>
      <c r="B654" s="68"/>
      <c r="C654" s="68"/>
      <c r="D654" s="68"/>
      <c r="E654" s="68"/>
      <c r="F654" s="68"/>
      <c r="G654" s="68"/>
      <c r="H654" s="68"/>
    </row>
    <row r="655" spans="1:8" x14ac:dyDescent="0.25">
      <c r="A655" s="68"/>
      <c r="B655" s="68"/>
      <c r="C655" s="68"/>
      <c r="D655" s="68"/>
      <c r="E655" s="68"/>
      <c r="F655" s="68"/>
      <c r="G655" s="68"/>
      <c r="H655" s="68"/>
    </row>
    <row r="656" spans="1:8" x14ac:dyDescent="0.25">
      <c r="A656" s="68"/>
      <c r="B656" s="68"/>
      <c r="C656" s="68"/>
      <c r="D656" s="68"/>
      <c r="E656" s="68"/>
      <c r="F656" s="68"/>
      <c r="G656" s="68"/>
      <c r="H656" s="68"/>
    </row>
    <row r="657" spans="1:8" x14ac:dyDescent="0.25">
      <c r="A657" s="68"/>
      <c r="B657" s="68"/>
      <c r="C657" s="68"/>
      <c r="D657" s="68"/>
      <c r="E657" s="68"/>
      <c r="F657" s="68"/>
      <c r="G657" s="68"/>
      <c r="H657" s="68"/>
    </row>
    <row r="658" spans="1:8" x14ac:dyDescent="0.25">
      <c r="A658" s="68"/>
      <c r="B658" s="68"/>
      <c r="C658" s="68"/>
      <c r="D658" s="68"/>
      <c r="E658" s="68"/>
      <c r="F658" s="68"/>
      <c r="G658" s="68"/>
      <c r="H658" s="68"/>
    </row>
    <row r="659" spans="1:8" x14ac:dyDescent="0.25">
      <c r="A659" s="68"/>
      <c r="B659" s="68"/>
      <c r="C659" s="68"/>
      <c r="D659" s="68"/>
      <c r="E659" s="68"/>
      <c r="F659" s="68"/>
      <c r="G659" s="68"/>
      <c r="H659" s="68"/>
    </row>
    <row r="660" spans="1:8" x14ac:dyDescent="0.25">
      <c r="A660" s="68"/>
      <c r="B660" s="68"/>
      <c r="C660" s="68"/>
      <c r="D660" s="68"/>
      <c r="E660" s="68"/>
      <c r="F660" s="68"/>
      <c r="G660" s="68"/>
      <c r="H660" s="68"/>
    </row>
    <row r="661" spans="1:8" x14ac:dyDescent="0.25">
      <c r="A661" s="68"/>
      <c r="B661" s="68"/>
      <c r="C661" s="68"/>
      <c r="D661" s="68"/>
      <c r="E661" s="68"/>
      <c r="F661" s="68"/>
      <c r="G661" s="68"/>
      <c r="H661" s="68"/>
    </row>
    <row r="662" spans="1:8" x14ac:dyDescent="0.25">
      <c r="A662" s="68"/>
      <c r="B662" s="68"/>
      <c r="C662" s="68"/>
      <c r="D662" s="68"/>
      <c r="E662" s="68"/>
      <c r="F662" s="68"/>
      <c r="G662" s="68"/>
      <c r="H662" s="68"/>
    </row>
    <row r="663" spans="1:8" x14ac:dyDescent="0.25">
      <c r="A663" s="68"/>
      <c r="B663" s="68"/>
      <c r="C663" s="68"/>
      <c r="D663" s="68"/>
      <c r="E663" s="68"/>
      <c r="F663" s="68"/>
      <c r="G663" s="68"/>
      <c r="H663" s="68"/>
    </row>
    <row r="664" spans="1:8" x14ac:dyDescent="0.25">
      <c r="A664" s="68"/>
      <c r="B664" s="68"/>
      <c r="C664" s="68"/>
      <c r="D664" s="68"/>
      <c r="E664" s="68"/>
      <c r="F664" s="68"/>
      <c r="G664" s="68"/>
      <c r="H664" s="68"/>
    </row>
    <row r="665" spans="1:8" x14ac:dyDescent="0.25">
      <c r="A665" s="68"/>
      <c r="B665" s="68"/>
      <c r="C665" s="68"/>
      <c r="D665" s="68"/>
      <c r="E665" s="68"/>
      <c r="F665" s="68"/>
      <c r="G665" s="68"/>
      <c r="H665" s="68"/>
    </row>
    <row r="666" spans="1:8" x14ac:dyDescent="0.25">
      <c r="A666" s="68"/>
      <c r="B666" s="68"/>
      <c r="C666" s="68"/>
      <c r="D666" s="68"/>
      <c r="E666" s="68"/>
      <c r="F666" s="68"/>
      <c r="G666" s="68"/>
      <c r="H666" s="68"/>
    </row>
    <row r="667" spans="1:8" x14ac:dyDescent="0.25">
      <c r="A667" s="68"/>
      <c r="B667" s="68"/>
      <c r="C667" s="68"/>
      <c r="D667" s="68"/>
      <c r="E667" s="68"/>
      <c r="F667" s="68"/>
      <c r="G667" s="68"/>
      <c r="H667" s="68"/>
    </row>
    <row r="668" spans="1:8" x14ac:dyDescent="0.25">
      <c r="A668" s="68"/>
      <c r="B668" s="68"/>
      <c r="C668" s="68"/>
      <c r="D668" s="68"/>
      <c r="E668" s="68"/>
      <c r="F668" s="68"/>
      <c r="G668" s="68"/>
      <c r="H668" s="68"/>
    </row>
    <row r="669" spans="1:8" x14ac:dyDescent="0.25">
      <c r="A669" s="68"/>
      <c r="B669" s="68"/>
      <c r="C669" s="68"/>
      <c r="D669" s="68"/>
      <c r="E669" s="68"/>
      <c r="F669" s="68"/>
      <c r="G669" s="68"/>
      <c r="H669" s="68"/>
    </row>
    <row r="670" spans="1:8" x14ac:dyDescent="0.25">
      <c r="A670" s="68"/>
      <c r="B670" s="68"/>
      <c r="C670" s="68"/>
      <c r="D670" s="68"/>
      <c r="E670" s="68"/>
      <c r="F670" s="68"/>
      <c r="G670" s="68"/>
      <c r="H670" s="68"/>
    </row>
    <row r="671" spans="1:8" x14ac:dyDescent="0.25">
      <c r="A671" s="68"/>
      <c r="B671" s="68"/>
      <c r="C671" s="68"/>
      <c r="D671" s="68"/>
      <c r="E671" s="68"/>
      <c r="F671" s="68"/>
      <c r="G671" s="68"/>
      <c r="H671" s="68"/>
    </row>
    <row r="672" spans="1:8" x14ac:dyDescent="0.25">
      <c r="A672" s="68"/>
      <c r="B672" s="68"/>
      <c r="C672" s="68"/>
      <c r="D672" s="68"/>
      <c r="E672" s="68"/>
      <c r="F672" s="68"/>
      <c r="G672" s="68"/>
      <c r="H672" s="68"/>
    </row>
    <row r="673" spans="1:8" x14ac:dyDescent="0.25">
      <c r="A673" s="68"/>
      <c r="B673" s="68"/>
      <c r="C673" s="68"/>
      <c r="D673" s="68"/>
      <c r="E673" s="68"/>
      <c r="F673" s="68"/>
      <c r="G673" s="68"/>
      <c r="H673" s="68"/>
    </row>
    <row r="674" spans="1:8" x14ac:dyDescent="0.25">
      <c r="A674" s="68"/>
      <c r="B674" s="68"/>
      <c r="C674" s="68"/>
      <c r="D674" s="68"/>
      <c r="E674" s="68"/>
      <c r="F674" s="68"/>
      <c r="G674" s="68"/>
      <c r="H674" s="68"/>
    </row>
    <row r="675" spans="1:8" x14ac:dyDescent="0.25">
      <c r="A675" s="68"/>
      <c r="B675" s="68"/>
      <c r="C675" s="68"/>
      <c r="D675" s="68"/>
      <c r="E675" s="68"/>
      <c r="F675" s="68"/>
      <c r="G675" s="68"/>
      <c r="H675" s="68"/>
    </row>
    <row r="676" spans="1:8" x14ac:dyDescent="0.25">
      <c r="A676" s="68"/>
      <c r="B676" s="68"/>
      <c r="C676" s="68"/>
      <c r="D676" s="68"/>
      <c r="E676" s="68"/>
      <c r="F676" s="68"/>
      <c r="G676" s="68"/>
      <c r="H676" s="68"/>
    </row>
    <row r="677" spans="1:8" x14ac:dyDescent="0.25">
      <c r="A677" s="68"/>
      <c r="B677" s="68"/>
      <c r="C677" s="68"/>
      <c r="D677" s="68"/>
      <c r="E677" s="68"/>
      <c r="F677" s="68"/>
      <c r="G677" s="68"/>
      <c r="H677" s="68"/>
    </row>
    <row r="678" spans="1:8" x14ac:dyDescent="0.25">
      <c r="A678" s="68"/>
      <c r="B678" s="68"/>
      <c r="C678" s="68"/>
      <c r="D678" s="68"/>
      <c r="E678" s="68"/>
      <c r="F678" s="68"/>
      <c r="G678" s="68"/>
      <c r="H678" s="68"/>
    </row>
    <row r="679" spans="1:8" x14ac:dyDescent="0.25">
      <c r="A679" s="68"/>
      <c r="B679" s="68"/>
      <c r="C679" s="68"/>
      <c r="D679" s="68"/>
      <c r="E679" s="68"/>
      <c r="F679" s="68"/>
      <c r="G679" s="68"/>
      <c r="H679" s="68"/>
    </row>
    <row r="680" spans="1:8" x14ac:dyDescent="0.25">
      <c r="A680" s="68"/>
      <c r="B680" s="68"/>
      <c r="C680" s="68"/>
      <c r="D680" s="68"/>
      <c r="E680" s="68"/>
      <c r="F680" s="68"/>
      <c r="G680" s="68"/>
      <c r="H680" s="68"/>
    </row>
    <row r="681" spans="1:8" x14ac:dyDescent="0.25">
      <c r="A681" s="68"/>
      <c r="B681" s="68"/>
      <c r="C681" s="68"/>
      <c r="D681" s="68"/>
      <c r="E681" s="68"/>
      <c r="F681" s="68"/>
      <c r="G681" s="68"/>
      <c r="H681" s="68"/>
    </row>
    <row r="682" spans="1:8" x14ac:dyDescent="0.25">
      <c r="A682" s="68"/>
      <c r="B682" s="68"/>
      <c r="C682" s="68"/>
      <c r="D682" s="68"/>
      <c r="E682" s="68"/>
      <c r="F682" s="68"/>
      <c r="G682" s="68"/>
      <c r="H682" s="68"/>
    </row>
    <row r="683" spans="1:8" x14ac:dyDescent="0.25">
      <c r="A683" s="68"/>
      <c r="B683" s="68"/>
      <c r="C683" s="68"/>
      <c r="D683" s="68"/>
      <c r="E683" s="68"/>
      <c r="F683" s="68"/>
      <c r="G683" s="68"/>
      <c r="H683" s="68"/>
    </row>
    <row r="684" spans="1:8" x14ac:dyDescent="0.25">
      <c r="A684" s="68"/>
      <c r="B684" s="68"/>
      <c r="C684" s="68"/>
      <c r="D684" s="68"/>
      <c r="E684" s="68"/>
      <c r="F684" s="68"/>
      <c r="G684" s="68"/>
      <c r="H684" s="68"/>
    </row>
    <row r="685" spans="1:8" x14ac:dyDescent="0.25">
      <c r="A685" s="68"/>
      <c r="B685" s="68"/>
      <c r="C685" s="68"/>
      <c r="D685" s="68"/>
      <c r="E685" s="68"/>
      <c r="F685" s="68"/>
      <c r="G685" s="68"/>
      <c r="H685" s="68"/>
    </row>
    <row r="686" spans="1:8" x14ac:dyDescent="0.25">
      <c r="A686" s="68"/>
      <c r="B686" s="68"/>
      <c r="C686" s="68"/>
      <c r="D686" s="68"/>
      <c r="E686" s="68"/>
      <c r="F686" s="68"/>
      <c r="G686" s="68"/>
      <c r="H686" s="68"/>
    </row>
    <row r="687" spans="1:8" x14ac:dyDescent="0.25">
      <c r="A687" s="68"/>
      <c r="B687" s="68"/>
      <c r="C687" s="68"/>
      <c r="D687" s="68"/>
      <c r="E687" s="68"/>
      <c r="F687" s="68"/>
      <c r="G687" s="68"/>
      <c r="H687" s="68"/>
    </row>
    <row r="688" spans="1:8" x14ac:dyDescent="0.25">
      <c r="A688" s="68"/>
      <c r="B688" s="68"/>
      <c r="C688" s="68"/>
      <c r="D688" s="68"/>
      <c r="E688" s="68"/>
      <c r="F688" s="68"/>
      <c r="G688" s="68"/>
      <c r="H688" s="68"/>
    </row>
    <row r="689" spans="1:8" x14ac:dyDescent="0.25">
      <c r="A689" s="68"/>
      <c r="B689" s="68"/>
      <c r="C689" s="68"/>
      <c r="D689" s="68"/>
      <c r="E689" s="68"/>
      <c r="F689" s="68"/>
      <c r="G689" s="68"/>
      <c r="H689" s="68"/>
    </row>
    <row r="690" spans="1:8" x14ac:dyDescent="0.25">
      <c r="A690" s="68"/>
      <c r="B690" s="68"/>
      <c r="C690" s="68"/>
      <c r="D690" s="68"/>
      <c r="E690" s="68"/>
      <c r="F690" s="68"/>
      <c r="G690" s="68"/>
      <c r="H690" s="68"/>
    </row>
    <row r="691" spans="1:8" x14ac:dyDescent="0.25">
      <c r="A691" s="68"/>
      <c r="B691" s="68"/>
      <c r="C691" s="68"/>
      <c r="D691" s="68"/>
      <c r="E691" s="68"/>
      <c r="F691" s="68"/>
      <c r="G691" s="68"/>
      <c r="H691" s="68"/>
    </row>
    <row r="692" spans="1:8" x14ac:dyDescent="0.25">
      <c r="A692" s="68"/>
      <c r="B692" s="68"/>
      <c r="C692" s="68"/>
      <c r="D692" s="68"/>
      <c r="E692" s="68"/>
      <c r="F692" s="68"/>
      <c r="G692" s="68"/>
      <c r="H692" s="68"/>
    </row>
    <row r="693" spans="1:8" x14ac:dyDescent="0.25">
      <c r="A693" s="68"/>
      <c r="B693" s="68"/>
      <c r="C693" s="68"/>
      <c r="D693" s="68"/>
      <c r="E693" s="68"/>
      <c r="F693" s="68"/>
      <c r="G693" s="68"/>
      <c r="H693" s="68"/>
    </row>
    <row r="694" spans="1:8" x14ac:dyDescent="0.25">
      <c r="A694" s="68"/>
      <c r="B694" s="68"/>
      <c r="C694" s="68"/>
      <c r="D694" s="68"/>
      <c r="E694" s="68"/>
      <c r="F694" s="68"/>
      <c r="G694" s="68"/>
      <c r="H694" s="68"/>
    </row>
    <row r="695" spans="1:8" x14ac:dyDescent="0.25">
      <c r="A695" s="68"/>
      <c r="B695" s="68"/>
      <c r="C695" s="68"/>
      <c r="D695" s="68"/>
      <c r="E695" s="68"/>
      <c r="F695" s="68"/>
      <c r="G695" s="68"/>
      <c r="H695" s="68"/>
    </row>
    <row r="696" spans="1:8" x14ac:dyDescent="0.25">
      <c r="A696" s="68"/>
      <c r="B696" s="68"/>
      <c r="C696" s="68"/>
      <c r="D696" s="68"/>
      <c r="E696" s="68"/>
      <c r="F696" s="68"/>
      <c r="G696" s="68"/>
      <c r="H696" s="68"/>
    </row>
    <row r="697" spans="1:8" x14ac:dyDescent="0.25">
      <c r="A697" s="68"/>
      <c r="B697" s="68"/>
      <c r="C697" s="68"/>
      <c r="D697" s="68"/>
      <c r="E697" s="68"/>
      <c r="F697" s="68"/>
      <c r="G697" s="68"/>
      <c r="H697" s="68"/>
    </row>
    <row r="698" spans="1:8" x14ac:dyDescent="0.25">
      <c r="A698" s="68"/>
      <c r="B698" s="68"/>
      <c r="C698" s="68"/>
      <c r="D698" s="68"/>
      <c r="E698" s="68"/>
      <c r="F698" s="68"/>
      <c r="G698" s="68"/>
      <c r="H698" s="68"/>
    </row>
    <row r="699" spans="1:8" x14ac:dyDescent="0.25">
      <c r="A699" s="68"/>
      <c r="B699" s="68"/>
      <c r="C699" s="68"/>
      <c r="D699" s="68"/>
      <c r="E699" s="68"/>
      <c r="F699" s="68"/>
      <c r="G699" s="68"/>
      <c r="H699" s="68"/>
    </row>
    <row r="700" spans="1:8" x14ac:dyDescent="0.25">
      <c r="A700" s="68"/>
      <c r="B700" s="68"/>
      <c r="C700" s="68"/>
      <c r="D700" s="68"/>
      <c r="E700" s="68"/>
      <c r="F700" s="68"/>
      <c r="G700" s="68"/>
      <c r="H700" s="68"/>
    </row>
    <row r="701" spans="1:8" x14ac:dyDescent="0.25">
      <c r="A701" s="68"/>
      <c r="B701" s="68"/>
      <c r="C701" s="68"/>
      <c r="D701" s="68"/>
      <c r="E701" s="68"/>
      <c r="F701" s="68"/>
      <c r="G701" s="68"/>
      <c r="H701" s="68"/>
    </row>
    <row r="702" spans="1:8" x14ac:dyDescent="0.25">
      <c r="A702" s="68"/>
      <c r="B702" s="68"/>
      <c r="C702" s="68"/>
      <c r="D702" s="68"/>
      <c r="E702" s="68"/>
      <c r="F702" s="68"/>
      <c r="G702" s="68"/>
      <c r="H702" s="68"/>
    </row>
    <row r="703" spans="1:8" x14ac:dyDescent="0.25">
      <c r="A703" s="68"/>
      <c r="B703" s="68"/>
      <c r="C703" s="68"/>
      <c r="D703" s="68"/>
      <c r="E703" s="68"/>
      <c r="F703" s="68"/>
      <c r="G703" s="68"/>
      <c r="H703" s="68"/>
    </row>
    <row r="704" spans="1:8" x14ac:dyDescent="0.25">
      <c r="A704" s="68"/>
      <c r="B704" s="68"/>
      <c r="C704" s="68"/>
      <c r="D704" s="68"/>
      <c r="E704" s="68"/>
      <c r="F704" s="68"/>
      <c r="G704" s="68"/>
      <c r="H704" s="68"/>
    </row>
    <row r="705" spans="1:8" x14ac:dyDescent="0.25">
      <c r="A705" s="68"/>
      <c r="B705" s="68"/>
      <c r="C705" s="68"/>
      <c r="D705" s="68"/>
      <c r="E705" s="68"/>
      <c r="F705" s="68"/>
      <c r="G705" s="68"/>
      <c r="H705" s="68"/>
    </row>
    <row r="706" spans="1:8" x14ac:dyDescent="0.25">
      <c r="A706" s="68"/>
      <c r="B706" s="68"/>
      <c r="C706" s="68"/>
      <c r="D706" s="68"/>
      <c r="E706" s="68"/>
      <c r="F706" s="68"/>
      <c r="G706" s="68"/>
      <c r="H706" s="68"/>
    </row>
    <row r="707" spans="1:8" x14ac:dyDescent="0.25">
      <c r="A707" s="68"/>
      <c r="B707" s="68"/>
      <c r="C707" s="68"/>
      <c r="D707" s="68"/>
      <c r="E707" s="68"/>
      <c r="F707" s="68"/>
      <c r="G707" s="68"/>
      <c r="H707" s="68"/>
    </row>
    <row r="708" spans="1:8" x14ac:dyDescent="0.25">
      <c r="A708" s="68"/>
      <c r="B708" s="68"/>
      <c r="C708" s="68"/>
      <c r="D708" s="68"/>
      <c r="E708" s="68"/>
      <c r="F708" s="68"/>
      <c r="G708" s="68"/>
      <c r="H708" s="68"/>
    </row>
    <row r="709" spans="1:8" x14ac:dyDescent="0.25">
      <c r="A709" s="68"/>
      <c r="B709" s="68"/>
      <c r="C709" s="68"/>
      <c r="D709" s="68"/>
      <c r="E709" s="68"/>
      <c r="F709" s="68"/>
      <c r="G709" s="68"/>
      <c r="H709" s="68"/>
    </row>
    <row r="710" spans="1:8" x14ac:dyDescent="0.25">
      <c r="A710" s="68"/>
      <c r="B710" s="68"/>
      <c r="C710" s="68"/>
      <c r="D710" s="68"/>
      <c r="E710" s="68"/>
      <c r="F710" s="68"/>
      <c r="G710" s="68"/>
      <c r="H710" s="68"/>
    </row>
    <row r="711" spans="1:8" x14ac:dyDescent="0.25">
      <c r="A711" s="68"/>
      <c r="B711" s="68"/>
      <c r="C711" s="68"/>
      <c r="D711" s="68"/>
      <c r="E711" s="68"/>
      <c r="F711" s="68"/>
      <c r="G711" s="68"/>
      <c r="H711" s="68"/>
    </row>
    <row r="712" spans="1:8" x14ac:dyDescent="0.25">
      <c r="A712" s="68"/>
      <c r="B712" s="68"/>
      <c r="C712" s="68"/>
      <c r="D712" s="68"/>
      <c r="E712" s="68"/>
      <c r="F712" s="68"/>
      <c r="G712" s="68"/>
      <c r="H712" s="68"/>
    </row>
    <row r="713" spans="1:8" x14ac:dyDescent="0.25">
      <c r="A713" s="68"/>
      <c r="B713" s="68"/>
      <c r="C713" s="68"/>
      <c r="D713" s="68"/>
      <c r="E713" s="68"/>
      <c r="F713" s="68"/>
      <c r="G713" s="68"/>
      <c r="H713" s="68"/>
    </row>
    <row r="714" spans="1:8" x14ac:dyDescent="0.25">
      <c r="A714" s="68"/>
      <c r="B714" s="68"/>
      <c r="C714" s="68"/>
      <c r="D714" s="68"/>
      <c r="E714" s="68"/>
      <c r="F714" s="68"/>
      <c r="G714" s="68"/>
      <c r="H714" s="68"/>
    </row>
    <row r="715" spans="1:8" x14ac:dyDescent="0.25">
      <c r="A715" s="68"/>
      <c r="B715" s="68"/>
      <c r="C715" s="68"/>
      <c r="D715" s="68"/>
      <c r="E715" s="68"/>
      <c r="F715" s="68"/>
      <c r="G715" s="68"/>
      <c r="H715" s="68"/>
    </row>
    <row r="716" spans="1:8" x14ac:dyDescent="0.25">
      <c r="A716" s="68"/>
      <c r="B716" s="68"/>
      <c r="C716" s="68"/>
      <c r="D716" s="68"/>
      <c r="E716" s="68"/>
      <c r="F716" s="68"/>
      <c r="G716" s="68"/>
      <c r="H716" s="68"/>
    </row>
    <row r="717" spans="1:8" x14ac:dyDescent="0.25">
      <c r="A717" s="68"/>
      <c r="B717" s="68"/>
      <c r="C717" s="68"/>
      <c r="D717" s="68"/>
      <c r="E717" s="68"/>
      <c r="F717" s="68"/>
      <c r="G717" s="68"/>
      <c r="H717" s="68"/>
    </row>
    <row r="718" spans="1:8" x14ac:dyDescent="0.25">
      <c r="A718" s="68"/>
      <c r="B718" s="68"/>
      <c r="C718" s="68"/>
      <c r="D718" s="68"/>
      <c r="E718" s="68"/>
      <c r="F718" s="68"/>
      <c r="G718" s="68"/>
      <c r="H718" s="68"/>
    </row>
    <row r="719" spans="1:8" x14ac:dyDescent="0.25">
      <c r="A719" s="68"/>
      <c r="B719" s="68"/>
      <c r="C719" s="68"/>
      <c r="D719" s="68"/>
      <c r="E719" s="68"/>
      <c r="F719" s="68"/>
      <c r="G719" s="68"/>
      <c r="H719" s="68"/>
    </row>
    <row r="720" spans="1:8" x14ac:dyDescent="0.25">
      <c r="A720" s="68"/>
      <c r="B720" s="68"/>
      <c r="C720" s="68"/>
      <c r="D720" s="68"/>
      <c r="E720" s="68"/>
      <c r="F720" s="68"/>
      <c r="G720" s="68"/>
      <c r="H720" s="68"/>
    </row>
    <row r="721" spans="1:8" x14ac:dyDescent="0.25">
      <c r="A721" s="68"/>
      <c r="B721" s="68"/>
      <c r="C721" s="68"/>
      <c r="D721" s="68"/>
      <c r="E721" s="68"/>
      <c r="F721" s="68"/>
      <c r="G721" s="68"/>
      <c r="H721" s="68"/>
    </row>
    <row r="722" spans="1:8" x14ac:dyDescent="0.25">
      <c r="A722" s="68"/>
      <c r="B722" s="68"/>
      <c r="C722" s="68"/>
      <c r="D722" s="68"/>
      <c r="E722" s="68"/>
      <c r="F722" s="68"/>
      <c r="G722" s="68"/>
      <c r="H722" s="68"/>
    </row>
    <row r="723" spans="1:8" x14ac:dyDescent="0.25">
      <c r="A723" s="68"/>
      <c r="B723" s="68"/>
      <c r="C723" s="68"/>
      <c r="D723" s="68"/>
      <c r="E723" s="68"/>
      <c r="F723" s="68"/>
      <c r="G723" s="68"/>
      <c r="H723" s="68"/>
    </row>
    <row r="724" spans="1:8" x14ac:dyDescent="0.25">
      <c r="A724" s="68"/>
      <c r="B724" s="68"/>
      <c r="C724" s="68"/>
      <c r="D724" s="68"/>
      <c r="E724" s="68"/>
      <c r="F724" s="68"/>
      <c r="G724" s="68"/>
      <c r="H724" s="68"/>
    </row>
    <row r="725" spans="1:8" x14ac:dyDescent="0.25">
      <c r="A725" s="68"/>
      <c r="B725" s="68"/>
      <c r="C725" s="68"/>
      <c r="D725" s="68"/>
      <c r="E725" s="68"/>
      <c r="F725" s="68"/>
      <c r="G725" s="68"/>
      <c r="H725" s="68"/>
    </row>
    <row r="726" spans="1:8" x14ac:dyDescent="0.25">
      <c r="A726" s="68"/>
      <c r="B726" s="68"/>
      <c r="C726" s="68"/>
      <c r="D726" s="68"/>
      <c r="E726" s="68"/>
      <c r="F726" s="68"/>
      <c r="G726" s="68"/>
      <c r="H726" s="68"/>
    </row>
    <row r="727" spans="1:8" x14ac:dyDescent="0.25">
      <c r="A727" s="68"/>
      <c r="B727" s="68"/>
      <c r="C727" s="68"/>
      <c r="D727" s="68"/>
      <c r="E727" s="68"/>
      <c r="F727" s="68"/>
      <c r="G727" s="68"/>
      <c r="H727" s="68"/>
    </row>
    <row r="728" spans="1:8" x14ac:dyDescent="0.25">
      <c r="A728" s="68"/>
      <c r="B728" s="68"/>
      <c r="C728" s="68"/>
      <c r="D728" s="68"/>
      <c r="E728" s="68"/>
      <c r="F728" s="68"/>
      <c r="G728" s="68"/>
      <c r="H728" s="68"/>
    </row>
    <row r="729" spans="1:8" x14ac:dyDescent="0.25">
      <c r="A729" s="68"/>
      <c r="B729" s="68"/>
      <c r="C729" s="68"/>
      <c r="D729" s="68"/>
      <c r="E729" s="68"/>
      <c r="F729" s="68"/>
      <c r="G729" s="68"/>
      <c r="H729" s="68"/>
    </row>
    <row r="730" spans="1:8" x14ac:dyDescent="0.25">
      <c r="A730" s="68"/>
      <c r="B730" s="68"/>
      <c r="C730" s="68"/>
      <c r="D730" s="68"/>
      <c r="E730" s="68"/>
      <c r="F730" s="68"/>
      <c r="G730" s="68"/>
      <c r="H730" s="68"/>
    </row>
    <row r="731" spans="1:8" x14ac:dyDescent="0.25">
      <c r="A731" s="68"/>
      <c r="B731" s="68"/>
      <c r="C731" s="68"/>
      <c r="D731" s="68"/>
      <c r="E731" s="68"/>
      <c r="F731" s="68"/>
      <c r="G731" s="68"/>
      <c r="H731" s="68"/>
    </row>
    <row r="732" spans="1:8" x14ac:dyDescent="0.25">
      <c r="A732" s="68"/>
      <c r="B732" s="68"/>
      <c r="C732" s="68"/>
      <c r="D732" s="68"/>
      <c r="E732" s="68"/>
      <c r="F732" s="68"/>
      <c r="G732" s="68"/>
      <c r="H732" s="68"/>
    </row>
    <row r="733" spans="1:8" x14ac:dyDescent="0.25">
      <c r="A733" s="68"/>
      <c r="B733" s="68"/>
      <c r="C733" s="68"/>
      <c r="D733" s="68"/>
      <c r="E733" s="68"/>
      <c r="F733" s="68"/>
      <c r="G733" s="68"/>
      <c r="H733" s="68"/>
    </row>
    <row r="734" spans="1:8" x14ac:dyDescent="0.25">
      <c r="A734" s="68"/>
      <c r="B734" s="68"/>
      <c r="C734" s="68"/>
      <c r="D734" s="68"/>
      <c r="E734" s="68"/>
      <c r="F734" s="68"/>
      <c r="G734" s="68"/>
      <c r="H734" s="68"/>
    </row>
    <row r="735" spans="1:8" x14ac:dyDescent="0.25">
      <c r="A735" s="68"/>
      <c r="B735" s="68"/>
      <c r="C735" s="68"/>
      <c r="D735" s="68"/>
      <c r="E735" s="68"/>
      <c r="F735" s="68"/>
      <c r="G735" s="68"/>
      <c r="H735" s="68"/>
    </row>
    <row r="736" spans="1:8" x14ac:dyDescent="0.25">
      <c r="A736" s="68"/>
      <c r="B736" s="68"/>
      <c r="C736" s="68"/>
      <c r="D736" s="68"/>
      <c r="E736" s="68"/>
      <c r="F736" s="68"/>
      <c r="G736" s="68"/>
      <c r="H736" s="68"/>
    </row>
    <row r="737" spans="1:8" x14ac:dyDescent="0.25">
      <c r="A737" s="68"/>
      <c r="B737" s="68"/>
      <c r="C737" s="68"/>
      <c r="D737" s="68"/>
      <c r="E737" s="68"/>
      <c r="F737" s="68"/>
      <c r="G737" s="68"/>
      <c r="H737" s="68"/>
    </row>
    <row r="738" spans="1:8" x14ac:dyDescent="0.25">
      <c r="A738" s="68"/>
      <c r="B738" s="68"/>
      <c r="C738" s="68"/>
      <c r="D738" s="68"/>
      <c r="E738" s="68"/>
      <c r="F738" s="68"/>
      <c r="G738" s="68"/>
      <c r="H738" s="68"/>
    </row>
    <row r="739" spans="1:8" x14ac:dyDescent="0.25">
      <c r="A739" s="68"/>
      <c r="B739" s="68"/>
      <c r="C739" s="68"/>
      <c r="D739" s="68"/>
      <c r="E739" s="68"/>
      <c r="F739" s="68"/>
      <c r="G739" s="68"/>
      <c r="H739" s="68"/>
    </row>
    <row r="740" spans="1:8" x14ac:dyDescent="0.25">
      <c r="A740" s="68"/>
      <c r="B740" s="68"/>
      <c r="C740" s="68"/>
      <c r="D740" s="68"/>
      <c r="E740" s="68"/>
      <c r="F740" s="68"/>
      <c r="G740" s="68"/>
      <c r="H740" s="68"/>
    </row>
    <row r="741" spans="1:8" x14ac:dyDescent="0.25">
      <c r="A741" s="68"/>
      <c r="B741" s="68"/>
      <c r="C741" s="68"/>
      <c r="D741" s="68"/>
      <c r="E741" s="68"/>
      <c r="F741" s="68"/>
      <c r="G741" s="68"/>
      <c r="H741" s="68"/>
    </row>
    <row r="742" spans="1:8" x14ac:dyDescent="0.25">
      <c r="A742" s="68"/>
      <c r="B742" s="68"/>
      <c r="C742" s="68"/>
      <c r="D742" s="68"/>
      <c r="E742" s="68"/>
      <c r="F742" s="68"/>
      <c r="G742" s="68"/>
      <c r="H742" s="68"/>
    </row>
    <row r="743" spans="1:8" x14ac:dyDescent="0.25">
      <c r="A743" s="68"/>
      <c r="B743" s="68"/>
      <c r="C743" s="68"/>
      <c r="D743" s="68"/>
      <c r="E743" s="68"/>
      <c r="F743" s="68"/>
      <c r="G743" s="68"/>
      <c r="H743" s="68"/>
    </row>
    <row r="744" spans="1:8" x14ac:dyDescent="0.25">
      <c r="A744" s="68"/>
      <c r="B744" s="68"/>
      <c r="C744" s="68"/>
      <c r="D744" s="68"/>
      <c r="E744" s="68"/>
      <c r="F744" s="68"/>
      <c r="G744" s="68"/>
      <c r="H744" s="68"/>
    </row>
    <row r="745" spans="1:8" x14ac:dyDescent="0.25">
      <c r="A745" s="68"/>
      <c r="B745" s="68"/>
      <c r="C745" s="68"/>
      <c r="D745" s="68"/>
      <c r="E745" s="68"/>
      <c r="F745" s="68"/>
      <c r="G745" s="68"/>
      <c r="H745" s="68"/>
    </row>
    <row r="746" spans="1:8" x14ac:dyDescent="0.25">
      <c r="A746" s="68"/>
      <c r="B746" s="68"/>
      <c r="C746" s="68"/>
      <c r="D746" s="68"/>
      <c r="E746" s="68"/>
      <c r="F746" s="68"/>
      <c r="G746" s="68"/>
      <c r="H746" s="68"/>
    </row>
    <row r="747" spans="1:8" x14ac:dyDescent="0.25">
      <c r="A747" s="68"/>
      <c r="B747" s="68"/>
      <c r="C747" s="68"/>
      <c r="D747" s="68"/>
      <c r="E747" s="68"/>
      <c r="F747" s="68"/>
      <c r="G747" s="68"/>
      <c r="H747" s="68"/>
    </row>
    <row r="748" spans="1:8" x14ac:dyDescent="0.25">
      <c r="A748" s="68"/>
      <c r="B748" s="68"/>
      <c r="C748" s="68"/>
      <c r="D748" s="68"/>
      <c r="E748" s="68"/>
      <c r="F748" s="68"/>
      <c r="G748" s="68"/>
      <c r="H748" s="68"/>
    </row>
    <row r="749" spans="1:8" x14ac:dyDescent="0.25">
      <c r="A749" s="68"/>
      <c r="B749" s="68"/>
      <c r="C749" s="68"/>
      <c r="D749" s="68"/>
      <c r="E749" s="68"/>
      <c r="F749" s="68"/>
      <c r="G749" s="68"/>
      <c r="H749" s="68"/>
    </row>
    <row r="750" spans="1:8" x14ac:dyDescent="0.25">
      <c r="A750" s="68"/>
      <c r="B750" s="68"/>
      <c r="C750" s="68"/>
      <c r="D750" s="68"/>
      <c r="E750" s="68"/>
      <c r="F750" s="68"/>
      <c r="G750" s="68"/>
      <c r="H750" s="68"/>
    </row>
    <row r="751" spans="1:8" x14ac:dyDescent="0.25">
      <c r="A751" s="68"/>
      <c r="B751" s="68"/>
      <c r="C751" s="68"/>
      <c r="D751" s="68"/>
      <c r="E751" s="68"/>
      <c r="F751" s="68"/>
      <c r="G751" s="68"/>
      <c r="H751" s="68"/>
    </row>
    <row r="752" spans="1:8" x14ac:dyDescent="0.25">
      <c r="A752" s="68"/>
      <c r="B752" s="68"/>
      <c r="C752" s="68"/>
      <c r="D752" s="68"/>
      <c r="E752" s="68"/>
      <c r="F752" s="68"/>
      <c r="G752" s="68"/>
      <c r="H752" s="68"/>
    </row>
    <row r="753" spans="1:8" x14ac:dyDescent="0.25">
      <c r="A753" s="68"/>
      <c r="B753" s="68"/>
      <c r="C753" s="68"/>
      <c r="D753" s="68"/>
      <c r="E753" s="68"/>
      <c r="F753" s="68"/>
      <c r="G753" s="68"/>
      <c r="H753" s="68"/>
    </row>
    <row r="754" spans="1:8" x14ac:dyDescent="0.25">
      <c r="A754" s="68"/>
      <c r="B754" s="68"/>
      <c r="C754" s="68"/>
      <c r="D754" s="68"/>
      <c r="E754" s="68"/>
      <c r="F754" s="68"/>
      <c r="G754" s="68"/>
      <c r="H754" s="68"/>
    </row>
    <row r="755" spans="1:8" x14ac:dyDescent="0.25">
      <c r="A755" s="68"/>
      <c r="B755" s="68"/>
      <c r="C755" s="68"/>
      <c r="D755" s="68"/>
      <c r="E755" s="68"/>
      <c r="F755" s="68"/>
      <c r="G755" s="68"/>
      <c r="H755" s="68"/>
    </row>
    <row r="756" spans="1:8" x14ac:dyDescent="0.25">
      <c r="A756" s="68"/>
      <c r="B756" s="68"/>
      <c r="C756" s="68"/>
      <c r="D756" s="68"/>
      <c r="E756" s="68"/>
      <c r="F756" s="68"/>
      <c r="G756" s="68"/>
      <c r="H756" s="68"/>
    </row>
    <row r="757" spans="1:8" x14ac:dyDescent="0.25">
      <c r="A757" s="68"/>
      <c r="B757" s="68"/>
      <c r="C757" s="68"/>
      <c r="D757" s="68"/>
      <c r="E757" s="68"/>
      <c r="F757" s="68"/>
      <c r="G757" s="68"/>
      <c r="H757" s="68"/>
    </row>
    <row r="758" spans="1:8" x14ac:dyDescent="0.25">
      <c r="A758" s="68"/>
      <c r="B758" s="68"/>
      <c r="C758" s="68"/>
      <c r="D758" s="68"/>
      <c r="E758" s="68"/>
      <c r="F758" s="68"/>
      <c r="G758" s="68"/>
      <c r="H758" s="68"/>
    </row>
    <row r="759" spans="1:8" x14ac:dyDescent="0.25">
      <c r="A759" s="68"/>
      <c r="B759" s="68"/>
      <c r="C759" s="68"/>
      <c r="D759" s="68"/>
      <c r="E759" s="68"/>
      <c r="F759" s="68"/>
      <c r="G759" s="68"/>
      <c r="H759" s="68"/>
    </row>
    <row r="760" spans="1:8" x14ac:dyDescent="0.25">
      <c r="A760" s="68"/>
      <c r="B760" s="68"/>
      <c r="C760" s="68"/>
      <c r="D760" s="68"/>
      <c r="E760" s="68"/>
      <c r="F760" s="68"/>
      <c r="G760" s="68"/>
      <c r="H760" s="68"/>
    </row>
    <row r="761" spans="1:8" x14ac:dyDescent="0.25">
      <c r="A761" s="68"/>
      <c r="B761" s="68"/>
      <c r="C761" s="68"/>
      <c r="D761" s="68"/>
      <c r="E761" s="68"/>
      <c r="F761" s="68"/>
      <c r="G761" s="68"/>
      <c r="H761" s="68"/>
    </row>
    <row r="762" spans="1:8" x14ac:dyDescent="0.25">
      <c r="A762" s="68"/>
      <c r="B762" s="68"/>
      <c r="C762" s="68"/>
      <c r="D762" s="68"/>
      <c r="E762" s="68"/>
      <c r="F762" s="68"/>
      <c r="G762" s="68"/>
      <c r="H762" s="68"/>
    </row>
    <row r="763" spans="1:8" x14ac:dyDescent="0.25">
      <c r="A763" s="68"/>
      <c r="B763" s="68"/>
      <c r="C763" s="68"/>
      <c r="D763" s="68"/>
      <c r="E763" s="68"/>
      <c r="F763" s="68"/>
      <c r="G763" s="68"/>
      <c r="H763" s="68"/>
    </row>
    <row r="764" spans="1:8" x14ac:dyDescent="0.25">
      <c r="A764" s="68"/>
      <c r="B764" s="68"/>
      <c r="C764" s="68"/>
      <c r="D764" s="68"/>
      <c r="E764" s="68"/>
      <c r="F764" s="68"/>
      <c r="G764" s="68"/>
      <c r="H764" s="68"/>
    </row>
    <row r="765" spans="1:8" x14ac:dyDescent="0.25">
      <c r="A765" s="68"/>
      <c r="B765" s="68"/>
      <c r="C765" s="68"/>
      <c r="D765" s="68"/>
      <c r="E765" s="68"/>
      <c r="F765" s="68"/>
      <c r="G765" s="68"/>
      <c r="H765" s="68"/>
    </row>
    <row r="766" spans="1:8" x14ac:dyDescent="0.25">
      <c r="A766" s="68"/>
      <c r="B766" s="68"/>
      <c r="C766" s="68"/>
      <c r="D766" s="68"/>
      <c r="E766" s="68"/>
      <c r="F766" s="68"/>
      <c r="G766" s="68"/>
      <c r="H766" s="68"/>
    </row>
    <row r="767" spans="1:8" x14ac:dyDescent="0.25">
      <c r="A767" s="68"/>
      <c r="B767" s="68"/>
      <c r="C767" s="68"/>
      <c r="D767" s="68"/>
      <c r="E767" s="68"/>
      <c r="F767" s="68"/>
      <c r="G767" s="68"/>
      <c r="H767" s="68"/>
    </row>
    <row r="768" spans="1:8" x14ac:dyDescent="0.25">
      <c r="A768" s="68"/>
      <c r="B768" s="68"/>
      <c r="C768" s="68"/>
      <c r="D768" s="68"/>
      <c r="E768" s="68"/>
      <c r="F768" s="68"/>
      <c r="G768" s="68"/>
      <c r="H768" s="68"/>
    </row>
    <row r="769" spans="1:8" x14ac:dyDescent="0.25">
      <c r="A769" s="68"/>
      <c r="B769" s="68"/>
      <c r="C769" s="68"/>
      <c r="D769" s="68"/>
      <c r="E769" s="68"/>
      <c r="F769" s="68"/>
      <c r="G769" s="68"/>
      <c r="H769" s="68"/>
    </row>
    <row r="770" spans="1:8" x14ac:dyDescent="0.25">
      <c r="A770" s="68"/>
      <c r="B770" s="68"/>
      <c r="C770" s="68"/>
      <c r="D770" s="68"/>
      <c r="E770" s="68"/>
      <c r="F770" s="68"/>
      <c r="G770" s="68"/>
      <c r="H770" s="68"/>
    </row>
    <row r="771" spans="1:8" x14ac:dyDescent="0.25">
      <c r="A771" s="68"/>
      <c r="B771" s="68"/>
      <c r="C771" s="68"/>
      <c r="D771" s="68"/>
      <c r="E771" s="68"/>
      <c r="F771" s="68"/>
      <c r="G771" s="68"/>
      <c r="H771" s="68"/>
    </row>
    <row r="772" spans="1:8" x14ac:dyDescent="0.25">
      <c r="A772" s="68"/>
      <c r="B772" s="68"/>
      <c r="C772" s="68"/>
      <c r="D772" s="68"/>
      <c r="E772" s="68"/>
      <c r="F772" s="68"/>
      <c r="G772" s="68"/>
      <c r="H772" s="68"/>
    </row>
    <row r="773" spans="1:8" x14ac:dyDescent="0.25">
      <c r="A773" s="68"/>
      <c r="B773" s="68"/>
      <c r="C773" s="68"/>
      <c r="D773" s="68"/>
      <c r="E773" s="68"/>
      <c r="F773" s="68"/>
      <c r="G773" s="68"/>
      <c r="H773" s="68"/>
    </row>
    <row r="774" spans="1:8" x14ac:dyDescent="0.25">
      <c r="A774" s="68"/>
      <c r="B774" s="68"/>
      <c r="C774" s="68"/>
      <c r="D774" s="68"/>
      <c r="E774" s="68"/>
      <c r="F774" s="68"/>
      <c r="G774" s="68"/>
      <c r="H774" s="68"/>
    </row>
    <row r="775" spans="1:8" x14ac:dyDescent="0.25">
      <c r="A775" s="68"/>
      <c r="B775" s="68"/>
      <c r="C775" s="68"/>
      <c r="D775" s="68"/>
      <c r="E775" s="68"/>
      <c r="F775" s="68"/>
      <c r="G775" s="68"/>
      <c r="H775" s="68"/>
    </row>
    <row r="776" spans="1:8" x14ac:dyDescent="0.25">
      <c r="A776" s="68"/>
      <c r="B776" s="68"/>
      <c r="C776" s="68"/>
      <c r="D776" s="68"/>
      <c r="E776" s="68"/>
      <c r="F776" s="68"/>
      <c r="G776" s="68"/>
      <c r="H776" s="68"/>
    </row>
    <row r="777" spans="1:8" x14ac:dyDescent="0.25">
      <c r="A777" s="68"/>
      <c r="B777" s="68"/>
      <c r="C777" s="68"/>
      <c r="D777" s="68"/>
      <c r="E777" s="68"/>
      <c r="F777" s="68"/>
      <c r="G777" s="68"/>
      <c r="H777" s="68"/>
    </row>
    <row r="778" spans="1:8" x14ac:dyDescent="0.25">
      <c r="A778" s="68"/>
      <c r="B778" s="68"/>
      <c r="C778" s="68"/>
      <c r="D778" s="68"/>
      <c r="E778" s="68"/>
      <c r="F778" s="68"/>
      <c r="G778" s="68"/>
      <c r="H778" s="68"/>
    </row>
    <row r="779" spans="1:8" x14ac:dyDescent="0.25">
      <c r="A779" s="68"/>
      <c r="B779" s="68"/>
      <c r="C779" s="68"/>
      <c r="D779" s="68"/>
      <c r="E779" s="68"/>
      <c r="F779" s="68"/>
      <c r="G779" s="68"/>
      <c r="H779" s="68"/>
    </row>
    <row r="780" spans="1:8" x14ac:dyDescent="0.25">
      <c r="A780" s="68"/>
      <c r="B780" s="68"/>
      <c r="C780" s="68"/>
      <c r="D780" s="68"/>
      <c r="E780" s="68"/>
      <c r="F780" s="68"/>
      <c r="G780" s="68"/>
      <c r="H780" s="68"/>
    </row>
    <row r="781" spans="1:8" x14ac:dyDescent="0.25">
      <c r="A781" s="68"/>
      <c r="B781" s="68"/>
      <c r="C781" s="68"/>
      <c r="D781" s="68"/>
      <c r="E781" s="68"/>
      <c r="F781" s="68"/>
      <c r="G781" s="68"/>
      <c r="H781" s="68"/>
    </row>
    <row r="782" spans="1:8" x14ac:dyDescent="0.25">
      <c r="A782" s="68"/>
      <c r="B782" s="68"/>
      <c r="C782" s="68"/>
      <c r="D782" s="68"/>
      <c r="E782" s="68"/>
      <c r="F782" s="68"/>
      <c r="G782" s="68"/>
      <c r="H782" s="68"/>
    </row>
    <row r="783" spans="1:8" x14ac:dyDescent="0.25">
      <c r="A783" s="68"/>
      <c r="B783" s="68"/>
      <c r="C783" s="68"/>
      <c r="D783" s="68"/>
      <c r="E783" s="68"/>
      <c r="F783" s="68"/>
      <c r="G783" s="68"/>
      <c r="H783" s="68"/>
    </row>
    <row r="784" spans="1:8" x14ac:dyDescent="0.25">
      <c r="A784" s="68"/>
      <c r="B784" s="68"/>
      <c r="C784" s="68"/>
      <c r="D784" s="68"/>
      <c r="E784" s="68"/>
      <c r="F784" s="68"/>
      <c r="G784" s="68"/>
      <c r="H784" s="68"/>
    </row>
    <row r="785" spans="1:8" x14ac:dyDescent="0.25">
      <c r="A785" s="68"/>
      <c r="B785" s="68"/>
      <c r="C785" s="68"/>
      <c r="D785" s="68"/>
      <c r="E785" s="68"/>
      <c r="F785" s="68"/>
      <c r="G785" s="68"/>
      <c r="H785" s="68"/>
    </row>
    <row r="786" spans="1:8" x14ac:dyDescent="0.25">
      <c r="A786" s="68"/>
      <c r="B786" s="68"/>
      <c r="C786" s="68"/>
      <c r="D786" s="68"/>
      <c r="E786" s="68"/>
      <c r="F786" s="68"/>
      <c r="G786" s="68"/>
      <c r="H786" s="68"/>
    </row>
    <row r="787" spans="1:8" x14ac:dyDescent="0.25">
      <c r="A787" s="68"/>
      <c r="B787" s="68"/>
      <c r="C787" s="68"/>
      <c r="D787" s="68"/>
      <c r="E787" s="68"/>
      <c r="F787" s="68"/>
      <c r="G787" s="68"/>
      <c r="H787" s="68"/>
    </row>
    <row r="788" spans="1:8" x14ac:dyDescent="0.25">
      <c r="A788" s="68"/>
      <c r="B788" s="68"/>
      <c r="C788" s="68"/>
      <c r="D788" s="68"/>
      <c r="E788" s="68"/>
      <c r="F788" s="68"/>
      <c r="G788" s="68"/>
      <c r="H788" s="68"/>
    </row>
    <row r="789" spans="1:8" x14ac:dyDescent="0.25">
      <c r="A789" s="68"/>
      <c r="B789" s="68"/>
      <c r="C789" s="68"/>
      <c r="D789" s="68"/>
      <c r="E789" s="68"/>
      <c r="F789" s="68"/>
      <c r="G789" s="68"/>
      <c r="H789" s="68"/>
    </row>
    <row r="790" spans="1:8" x14ac:dyDescent="0.25">
      <c r="A790" s="68"/>
      <c r="B790" s="68"/>
      <c r="C790" s="68"/>
      <c r="D790" s="68"/>
      <c r="E790" s="68"/>
      <c r="F790" s="68"/>
      <c r="G790" s="68"/>
      <c r="H790" s="68"/>
    </row>
    <row r="791" spans="1:8" x14ac:dyDescent="0.25">
      <c r="A791" s="68"/>
      <c r="B791" s="68"/>
      <c r="C791" s="68"/>
      <c r="D791" s="68"/>
      <c r="E791" s="68"/>
      <c r="F791" s="68"/>
      <c r="G791" s="68"/>
      <c r="H791" s="68"/>
    </row>
    <row r="792" spans="1:8" x14ac:dyDescent="0.25">
      <c r="A792" s="68"/>
      <c r="B792" s="68"/>
      <c r="C792" s="68"/>
      <c r="D792" s="68"/>
      <c r="E792" s="68"/>
      <c r="F792" s="68"/>
      <c r="G792" s="68"/>
      <c r="H792" s="68"/>
    </row>
    <row r="793" spans="1:8" x14ac:dyDescent="0.25">
      <c r="A793" s="68"/>
      <c r="B793" s="68"/>
      <c r="C793" s="68"/>
      <c r="D793" s="68"/>
      <c r="E793" s="68"/>
      <c r="F793" s="68"/>
      <c r="G793" s="68"/>
      <c r="H793" s="68"/>
    </row>
    <row r="794" spans="1:8" x14ac:dyDescent="0.25">
      <c r="A794" s="68"/>
      <c r="B794" s="68"/>
      <c r="C794" s="68"/>
      <c r="D794" s="68"/>
      <c r="E794" s="68"/>
      <c r="F794" s="68"/>
      <c r="G794" s="68"/>
      <c r="H794" s="68"/>
    </row>
    <row r="795" spans="1:8" x14ac:dyDescent="0.25">
      <c r="A795" s="68"/>
      <c r="B795" s="68"/>
      <c r="C795" s="68"/>
      <c r="D795" s="68"/>
      <c r="E795" s="68"/>
      <c r="F795" s="68"/>
      <c r="G795" s="68"/>
      <c r="H795" s="68"/>
    </row>
    <row r="796" spans="1:8" x14ac:dyDescent="0.25">
      <c r="A796" s="68"/>
      <c r="B796" s="68"/>
      <c r="C796" s="68"/>
      <c r="D796" s="68"/>
      <c r="E796" s="68"/>
      <c r="F796" s="68"/>
      <c r="G796" s="68"/>
      <c r="H796" s="68"/>
    </row>
    <row r="797" spans="1:8" x14ac:dyDescent="0.25">
      <c r="A797" s="68"/>
      <c r="B797" s="68"/>
      <c r="C797" s="68"/>
      <c r="D797" s="68"/>
      <c r="E797" s="68"/>
      <c r="F797" s="68"/>
      <c r="G797" s="68"/>
      <c r="H797" s="68"/>
    </row>
    <row r="798" spans="1:8" x14ac:dyDescent="0.25">
      <c r="A798" s="68"/>
      <c r="B798" s="68"/>
      <c r="C798" s="68"/>
      <c r="D798" s="68"/>
      <c r="E798" s="68"/>
      <c r="F798" s="68"/>
      <c r="G798" s="68"/>
      <c r="H798" s="68"/>
    </row>
    <row r="799" spans="1:8" x14ac:dyDescent="0.25">
      <c r="A799" s="68"/>
      <c r="B799" s="68"/>
      <c r="C799" s="68"/>
      <c r="D799" s="68"/>
      <c r="E799" s="68"/>
      <c r="F799" s="68"/>
      <c r="G799" s="68"/>
      <c r="H799" s="68"/>
    </row>
    <row r="800" spans="1:8" x14ac:dyDescent="0.25">
      <c r="A800" s="68"/>
      <c r="B800" s="68"/>
      <c r="C800" s="68"/>
      <c r="D800" s="68"/>
      <c r="E800" s="68"/>
      <c r="F800" s="68"/>
      <c r="G800" s="68"/>
      <c r="H800" s="68"/>
    </row>
    <row r="801" spans="1:8" x14ac:dyDescent="0.25">
      <c r="A801" s="68"/>
      <c r="B801" s="68"/>
      <c r="C801" s="68"/>
      <c r="D801" s="68"/>
      <c r="E801" s="68"/>
      <c r="F801" s="68"/>
      <c r="G801" s="68"/>
      <c r="H801" s="68"/>
    </row>
    <row r="802" spans="1:8" x14ac:dyDescent="0.25">
      <c r="A802" s="68"/>
      <c r="B802" s="68"/>
      <c r="C802" s="68"/>
      <c r="D802" s="68"/>
      <c r="E802" s="68"/>
      <c r="F802" s="68"/>
      <c r="G802" s="68"/>
      <c r="H802" s="68"/>
    </row>
    <row r="803" spans="1:8" x14ac:dyDescent="0.25">
      <c r="A803" s="68"/>
      <c r="B803" s="68"/>
      <c r="C803" s="68"/>
      <c r="D803" s="68"/>
      <c r="E803" s="68"/>
      <c r="F803" s="68"/>
      <c r="G803" s="68"/>
      <c r="H803" s="68"/>
    </row>
    <row r="804" spans="1:8" x14ac:dyDescent="0.25">
      <c r="A804" s="68"/>
      <c r="B804" s="68"/>
      <c r="C804" s="68"/>
      <c r="D804" s="68"/>
      <c r="E804" s="68"/>
      <c r="F804" s="68"/>
      <c r="G804" s="68"/>
      <c r="H804" s="68"/>
    </row>
    <row r="805" spans="1:8" x14ac:dyDescent="0.25">
      <c r="A805" s="68"/>
      <c r="B805" s="68"/>
      <c r="C805" s="68"/>
      <c r="D805" s="68"/>
      <c r="E805" s="68"/>
      <c r="F805" s="68"/>
      <c r="G805" s="68"/>
      <c r="H805" s="68"/>
    </row>
    <row r="806" spans="1:8" x14ac:dyDescent="0.25">
      <c r="A806" s="68"/>
      <c r="B806" s="68"/>
      <c r="C806" s="68"/>
      <c r="D806" s="68"/>
      <c r="E806" s="68"/>
      <c r="F806" s="68"/>
      <c r="G806" s="68"/>
      <c r="H806" s="68"/>
    </row>
    <row r="807" spans="1:8" x14ac:dyDescent="0.25">
      <c r="A807" s="68"/>
      <c r="B807" s="68"/>
      <c r="C807" s="68"/>
      <c r="D807" s="68"/>
      <c r="E807" s="68"/>
      <c r="F807" s="68"/>
      <c r="G807" s="68"/>
      <c r="H807" s="68"/>
    </row>
    <row r="808" spans="1:8" x14ac:dyDescent="0.25">
      <c r="A808" s="68"/>
      <c r="B808" s="68"/>
      <c r="C808" s="68"/>
      <c r="D808" s="68"/>
      <c r="E808" s="68"/>
      <c r="F808" s="68"/>
      <c r="G808" s="68"/>
      <c r="H808" s="68"/>
    </row>
    <row r="809" spans="1:8" x14ac:dyDescent="0.25">
      <c r="A809" s="68"/>
      <c r="B809" s="68"/>
      <c r="C809" s="68"/>
      <c r="D809" s="68"/>
      <c r="E809" s="68"/>
      <c r="F809" s="68"/>
      <c r="G809" s="68"/>
      <c r="H809" s="68"/>
    </row>
    <row r="810" spans="1:8" x14ac:dyDescent="0.25">
      <c r="A810" s="68"/>
      <c r="B810" s="68"/>
      <c r="C810" s="68"/>
      <c r="D810" s="68"/>
      <c r="E810" s="68"/>
      <c r="F810" s="68"/>
      <c r="G810" s="68"/>
      <c r="H810" s="68"/>
    </row>
    <row r="811" spans="1:8" x14ac:dyDescent="0.25">
      <c r="A811" s="68"/>
      <c r="B811" s="68"/>
      <c r="C811" s="68"/>
      <c r="D811" s="68"/>
      <c r="E811" s="68"/>
      <c r="F811" s="68"/>
      <c r="G811" s="68"/>
      <c r="H811" s="68"/>
    </row>
    <row r="812" spans="1:8" x14ac:dyDescent="0.25">
      <c r="A812" s="68"/>
      <c r="B812" s="68"/>
      <c r="C812" s="68"/>
      <c r="D812" s="68"/>
      <c r="E812" s="68"/>
      <c r="F812" s="68"/>
      <c r="G812" s="68"/>
      <c r="H812" s="68"/>
    </row>
    <row r="813" spans="1:8" x14ac:dyDescent="0.25">
      <c r="A813" s="68"/>
      <c r="B813" s="68"/>
      <c r="C813" s="68"/>
      <c r="D813" s="68"/>
      <c r="E813" s="68"/>
      <c r="F813" s="68"/>
      <c r="G813" s="68"/>
      <c r="H813" s="68"/>
    </row>
    <row r="814" spans="1:8" x14ac:dyDescent="0.25">
      <c r="A814" s="68"/>
      <c r="B814" s="68"/>
      <c r="C814" s="68"/>
      <c r="D814" s="68"/>
      <c r="E814" s="68"/>
      <c r="F814" s="68"/>
      <c r="G814" s="68"/>
      <c r="H814" s="68"/>
    </row>
    <row r="815" spans="1:8" x14ac:dyDescent="0.25">
      <c r="A815" s="68"/>
      <c r="B815" s="68"/>
      <c r="C815" s="68"/>
      <c r="D815" s="68"/>
      <c r="E815" s="68"/>
      <c r="F815" s="68"/>
      <c r="G815" s="68"/>
      <c r="H815" s="68"/>
    </row>
    <row r="816" spans="1:8" x14ac:dyDescent="0.25">
      <c r="A816" s="68"/>
      <c r="B816" s="68"/>
      <c r="C816" s="68"/>
      <c r="D816" s="68"/>
      <c r="E816" s="68"/>
      <c r="F816" s="68"/>
      <c r="G816" s="68"/>
      <c r="H816" s="68"/>
    </row>
    <row r="817" spans="1:8" x14ac:dyDescent="0.25">
      <c r="A817" s="68"/>
      <c r="B817" s="68"/>
      <c r="C817" s="68"/>
      <c r="D817" s="68"/>
      <c r="E817" s="68"/>
      <c r="F817" s="68"/>
      <c r="G817" s="68"/>
      <c r="H817" s="68"/>
    </row>
    <row r="818" spans="1:8" x14ac:dyDescent="0.25">
      <c r="A818" s="68"/>
      <c r="B818" s="68"/>
      <c r="C818" s="68"/>
      <c r="D818" s="68"/>
      <c r="E818" s="68"/>
      <c r="F818" s="68"/>
      <c r="G818" s="68"/>
      <c r="H818" s="68"/>
    </row>
    <row r="819" spans="1:8" x14ac:dyDescent="0.25">
      <c r="A819" s="68"/>
      <c r="B819" s="68"/>
      <c r="C819" s="68"/>
      <c r="D819" s="68"/>
      <c r="E819" s="68"/>
      <c r="F819" s="68"/>
      <c r="G819" s="68"/>
      <c r="H819" s="68"/>
    </row>
    <row r="820" spans="1:8" x14ac:dyDescent="0.25">
      <c r="A820" s="68"/>
      <c r="B820" s="68"/>
      <c r="C820" s="68"/>
      <c r="D820" s="68"/>
      <c r="E820" s="68"/>
      <c r="F820" s="68"/>
      <c r="G820" s="68"/>
      <c r="H820" s="68"/>
    </row>
    <row r="821" spans="1:8" x14ac:dyDescent="0.25">
      <c r="A821" s="68"/>
      <c r="B821" s="68"/>
      <c r="C821" s="68"/>
      <c r="D821" s="68"/>
      <c r="E821" s="68"/>
      <c r="F821" s="68"/>
      <c r="G821" s="68"/>
      <c r="H821" s="68"/>
    </row>
    <row r="822" spans="1:8" x14ac:dyDescent="0.25">
      <c r="A822" s="68"/>
      <c r="B822" s="68"/>
      <c r="C822" s="68"/>
      <c r="D822" s="68"/>
      <c r="E822" s="68"/>
      <c r="F822" s="68"/>
      <c r="G822" s="68"/>
      <c r="H822" s="68"/>
    </row>
    <row r="823" spans="1:8" x14ac:dyDescent="0.25">
      <c r="A823" s="68"/>
      <c r="B823" s="68"/>
      <c r="C823" s="68"/>
      <c r="D823" s="68"/>
      <c r="E823" s="68"/>
      <c r="F823" s="68"/>
      <c r="G823" s="68"/>
      <c r="H823" s="68"/>
    </row>
    <row r="824" spans="1:8" x14ac:dyDescent="0.25">
      <c r="A824" s="68"/>
      <c r="B824" s="68"/>
      <c r="C824" s="68"/>
      <c r="D824" s="68"/>
      <c r="E824" s="68"/>
      <c r="F824" s="68"/>
      <c r="G824" s="68"/>
      <c r="H824" s="68"/>
    </row>
    <row r="825" spans="1:8" x14ac:dyDescent="0.25">
      <c r="A825" s="68"/>
      <c r="B825" s="68"/>
      <c r="C825" s="68"/>
      <c r="D825" s="68"/>
      <c r="E825" s="68"/>
      <c r="F825" s="68"/>
      <c r="G825" s="68"/>
      <c r="H825" s="68"/>
    </row>
    <row r="826" spans="1:8" x14ac:dyDescent="0.25">
      <c r="A826" s="68"/>
      <c r="B826" s="68"/>
      <c r="C826" s="68"/>
      <c r="D826" s="68"/>
      <c r="E826" s="68"/>
      <c r="F826" s="68"/>
      <c r="G826" s="68"/>
      <c r="H826" s="68"/>
    </row>
    <row r="827" spans="1:8" x14ac:dyDescent="0.25">
      <c r="A827" s="68"/>
      <c r="B827" s="68"/>
      <c r="C827" s="68"/>
      <c r="D827" s="68"/>
      <c r="E827" s="68"/>
      <c r="F827" s="68"/>
      <c r="G827" s="68"/>
      <c r="H827" s="68"/>
    </row>
    <row r="828" spans="1:8" x14ac:dyDescent="0.25">
      <c r="A828" s="68"/>
      <c r="B828" s="68"/>
      <c r="C828" s="68"/>
      <c r="D828" s="68"/>
      <c r="E828" s="68"/>
      <c r="F828" s="68"/>
      <c r="G828" s="68"/>
      <c r="H828" s="68"/>
    </row>
    <row r="829" spans="1:8" x14ac:dyDescent="0.25">
      <c r="A829" s="68"/>
      <c r="B829" s="68"/>
      <c r="C829" s="68"/>
      <c r="D829" s="68"/>
      <c r="E829" s="68"/>
      <c r="F829" s="68"/>
      <c r="G829" s="68"/>
      <c r="H829" s="68"/>
    </row>
    <row r="830" spans="1:8" x14ac:dyDescent="0.25">
      <c r="A830" s="68"/>
      <c r="B830" s="68"/>
      <c r="C830" s="68"/>
      <c r="D830" s="68"/>
      <c r="E830" s="68"/>
      <c r="F830" s="68"/>
      <c r="G830" s="68"/>
      <c r="H830" s="68"/>
    </row>
    <row r="831" spans="1:8" x14ac:dyDescent="0.25">
      <c r="A831" s="68"/>
      <c r="B831" s="68"/>
      <c r="C831" s="68"/>
      <c r="D831" s="68"/>
      <c r="E831" s="68"/>
      <c r="F831" s="68"/>
      <c r="G831" s="68"/>
      <c r="H831" s="68"/>
    </row>
    <row r="832" spans="1:8" x14ac:dyDescent="0.25">
      <c r="A832" s="68"/>
      <c r="B832" s="68"/>
      <c r="C832" s="68"/>
      <c r="D832" s="68"/>
      <c r="E832" s="68"/>
      <c r="F832" s="68"/>
      <c r="G832" s="68"/>
      <c r="H832" s="68"/>
    </row>
    <row r="833" spans="1:8" x14ac:dyDescent="0.25">
      <c r="A833" s="68"/>
      <c r="B833" s="68"/>
      <c r="C833" s="68"/>
      <c r="D833" s="68"/>
      <c r="E833" s="68"/>
      <c r="F833" s="68"/>
      <c r="G833" s="68"/>
      <c r="H833" s="68"/>
    </row>
    <row r="834" spans="1:8" x14ac:dyDescent="0.25">
      <c r="A834" s="68"/>
      <c r="B834" s="68"/>
      <c r="C834" s="68"/>
      <c r="D834" s="68"/>
      <c r="E834" s="68"/>
      <c r="F834" s="68"/>
      <c r="G834" s="68"/>
      <c r="H834" s="68"/>
    </row>
    <row r="835" spans="1:8" x14ac:dyDescent="0.25">
      <c r="A835" s="68"/>
      <c r="B835" s="68"/>
      <c r="C835" s="68"/>
      <c r="D835" s="68"/>
      <c r="E835" s="68"/>
      <c r="F835" s="68"/>
      <c r="G835" s="68"/>
      <c r="H835" s="68"/>
    </row>
    <row r="836" spans="1:8" x14ac:dyDescent="0.25">
      <c r="A836" s="68"/>
      <c r="B836" s="68"/>
      <c r="C836" s="68"/>
      <c r="D836" s="68"/>
      <c r="E836" s="68"/>
      <c r="F836" s="68"/>
      <c r="G836" s="68"/>
      <c r="H836" s="68"/>
    </row>
    <row r="837" spans="1:8" x14ac:dyDescent="0.25">
      <c r="A837" s="68"/>
      <c r="B837" s="68"/>
      <c r="C837" s="68"/>
      <c r="D837" s="68"/>
      <c r="E837" s="68"/>
      <c r="F837" s="68"/>
      <c r="G837" s="68"/>
      <c r="H837" s="68"/>
    </row>
    <row r="838" spans="1:8" x14ac:dyDescent="0.25">
      <c r="A838" s="68"/>
      <c r="B838" s="68"/>
      <c r="C838" s="68"/>
      <c r="D838" s="68"/>
      <c r="E838" s="68"/>
      <c r="F838" s="68"/>
      <c r="G838" s="68"/>
      <c r="H838" s="68"/>
    </row>
    <row r="839" spans="1:8" x14ac:dyDescent="0.25">
      <c r="A839" s="68"/>
      <c r="B839" s="68"/>
      <c r="C839" s="68"/>
      <c r="D839" s="68"/>
      <c r="E839" s="68"/>
      <c r="F839" s="68"/>
      <c r="G839" s="68"/>
      <c r="H839" s="68"/>
    </row>
    <row r="840" spans="1:8" x14ac:dyDescent="0.25">
      <c r="A840" s="68"/>
      <c r="B840" s="68"/>
      <c r="C840" s="68"/>
      <c r="D840" s="68"/>
      <c r="E840" s="68"/>
      <c r="F840" s="68"/>
      <c r="G840" s="68"/>
      <c r="H840" s="68"/>
    </row>
    <row r="841" spans="1:8" x14ac:dyDescent="0.25">
      <c r="A841" s="68"/>
      <c r="B841" s="68"/>
      <c r="C841" s="68"/>
      <c r="D841" s="68"/>
      <c r="E841" s="68"/>
      <c r="F841" s="68"/>
      <c r="G841" s="68"/>
      <c r="H841" s="68"/>
    </row>
    <row r="842" spans="1:8" x14ac:dyDescent="0.25">
      <c r="A842" s="68"/>
      <c r="B842" s="68"/>
      <c r="C842" s="68"/>
      <c r="D842" s="68"/>
      <c r="E842" s="68"/>
      <c r="F842" s="68"/>
      <c r="G842" s="68"/>
      <c r="H842" s="68"/>
    </row>
    <row r="843" spans="1:8" x14ac:dyDescent="0.25">
      <c r="A843" s="68"/>
      <c r="B843" s="68"/>
      <c r="C843" s="68"/>
      <c r="D843" s="68"/>
      <c r="E843" s="68"/>
      <c r="F843" s="68"/>
      <c r="G843" s="68"/>
      <c r="H843" s="68"/>
    </row>
    <row r="844" spans="1:8" x14ac:dyDescent="0.25">
      <c r="A844" s="68"/>
      <c r="B844" s="68"/>
      <c r="C844" s="68"/>
      <c r="D844" s="68"/>
      <c r="E844" s="68"/>
      <c r="F844" s="68"/>
      <c r="G844" s="68"/>
      <c r="H844" s="68"/>
    </row>
    <row r="845" spans="1:8" x14ac:dyDescent="0.25">
      <c r="A845" s="68"/>
      <c r="B845" s="68"/>
      <c r="C845" s="68"/>
      <c r="D845" s="68"/>
      <c r="E845" s="68"/>
      <c r="F845" s="68"/>
      <c r="G845" s="68"/>
      <c r="H845" s="68"/>
    </row>
    <row r="846" spans="1:8" x14ac:dyDescent="0.25">
      <c r="A846" s="68"/>
      <c r="B846" s="68"/>
      <c r="C846" s="68"/>
      <c r="D846" s="68"/>
      <c r="E846" s="68"/>
      <c r="F846" s="68"/>
      <c r="G846" s="68"/>
      <c r="H846" s="68"/>
    </row>
    <row r="847" spans="1:8" x14ac:dyDescent="0.25">
      <c r="A847" s="68"/>
      <c r="B847" s="68"/>
      <c r="C847" s="68"/>
      <c r="D847" s="68"/>
      <c r="E847" s="68"/>
      <c r="F847" s="68"/>
      <c r="G847" s="68"/>
      <c r="H847" s="68"/>
    </row>
    <row r="848" spans="1:8" x14ac:dyDescent="0.25">
      <c r="A848" s="68"/>
      <c r="B848" s="68"/>
      <c r="C848" s="68"/>
      <c r="D848" s="68"/>
      <c r="E848" s="68"/>
      <c r="F848" s="68"/>
      <c r="G848" s="68"/>
      <c r="H848" s="68"/>
    </row>
    <row r="849" spans="1:8" x14ac:dyDescent="0.25">
      <c r="A849" s="68"/>
      <c r="B849" s="68"/>
      <c r="C849" s="68"/>
      <c r="D849" s="68"/>
      <c r="E849" s="68"/>
      <c r="F849" s="68"/>
      <c r="G849" s="68"/>
      <c r="H849" s="68"/>
    </row>
    <row r="850" spans="1:8" x14ac:dyDescent="0.25">
      <c r="A850" s="68"/>
      <c r="B850" s="68"/>
      <c r="C850" s="68"/>
      <c r="D850" s="68"/>
      <c r="E850" s="68"/>
      <c r="F850" s="68"/>
      <c r="G850" s="68"/>
      <c r="H850" s="68"/>
    </row>
    <row r="851" spans="1:8" x14ac:dyDescent="0.25">
      <c r="A851" s="68"/>
      <c r="B851" s="68"/>
      <c r="C851" s="68"/>
      <c r="D851" s="68"/>
      <c r="E851" s="68"/>
      <c r="F851" s="68"/>
      <c r="G851" s="68"/>
      <c r="H851" s="68"/>
    </row>
    <row r="852" spans="1:8" x14ac:dyDescent="0.25">
      <c r="A852" s="68"/>
      <c r="B852" s="68"/>
      <c r="C852" s="68"/>
      <c r="D852" s="68"/>
      <c r="E852" s="68"/>
      <c r="F852" s="68"/>
      <c r="G852" s="68"/>
      <c r="H852" s="68"/>
    </row>
    <row r="853" spans="1:8" x14ac:dyDescent="0.25">
      <c r="A853" s="68"/>
      <c r="B853" s="68"/>
      <c r="C853" s="68"/>
      <c r="D853" s="68"/>
      <c r="E853" s="68"/>
      <c r="F853" s="68"/>
      <c r="G853" s="68"/>
      <c r="H853" s="68"/>
    </row>
    <row r="854" spans="1:8" x14ac:dyDescent="0.25">
      <c r="A854" s="68"/>
      <c r="B854" s="68"/>
      <c r="C854" s="68"/>
      <c r="D854" s="68"/>
      <c r="E854" s="68"/>
      <c r="F854" s="68"/>
      <c r="G854" s="68"/>
      <c r="H854" s="68"/>
    </row>
    <row r="855" spans="1:8" x14ac:dyDescent="0.25">
      <c r="A855" s="68"/>
      <c r="B855" s="68"/>
      <c r="C855" s="68"/>
      <c r="D855" s="68"/>
      <c r="E855" s="68"/>
      <c r="F855" s="68"/>
      <c r="G855" s="68"/>
      <c r="H855" s="68"/>
    </row>
    <row r="856" spans="1:8" x14ac:dyDescent="0.25">
      <c r="A856" s="68"/>
      <c r="B856" s="68"/>
      <c r="C856" s="68"/>
      <c r="D856" s="68"/>
      <c r="E856" s="68"/>
      <c r="F856" s="68"/>
      <c r="G856" s="68"/>
      <c r="H856" s="68"/>
    </row>
    <row r="857" spans="1:8" x14ac:dyDescent="0.25">
      <c r="A857" s="68"/>
      <c r="B857" s="68"/>
      <c r="C857" s="68"/>
      <c r="D857" s="68"/>
      <c r="E857" s="68"/>
      <c r="F857" s="68"/>
      <c r="G857" s="68"/>
      <c r="H857" s="68"/>
    </row>
    <row r="858" spans="1:8" x14ac:dyDescent="0.25">
      <c r="A858" s="68"/>
      <c r="B858" s="68"/>
      <c r="C858" s="68"/>
      <c r="D858" s="68"/>
      <c r="E858" s="68"/>
      <c r="F858" s="68"/>
      <c r="G858" s="68"/>
      <c r="H858" s="68"/>
    </row>
    <row r="859" spans="1:8" x14ac:dyDescent="0.25">
      <c r="A859" s="68"/>
      <c r="B859" s="68"/>
      <c r="C859" s="68"/>
      <c r="D859" s="68"/>
      <c r="E859" s="68"/>
      <c r="F859" s="68"/>
      <c r="G859" s="68"/>
      <c r="H859" s="68"/>
    </row>
    <row r="860" spans="1:8" x14ac:dyDescent="0.25">
      <c r="A860" s="68"/>
      <c r="B860" s="68"/>
      <c r="C860" s="68"/>
      <c r="D860" s="68"/>
      <c r="E860" s="68"/>
      <c r="F860" s="68"/>
      <c r="G860" s="68"/>
      <c r="H860" s="68"/>
    </row>
    <row r="861" spans="1:8" x14ac:dyDescent="0.25">
      <c r="A861" s="68"/>
      <c r="B861" s="68"/>
      <c r="C861" s="68"/>
      <c r="D861" s="68"/>
      <c r="E861" s="68"/>
      <c r="F861" s="68"/>
      <c r="G861" s="68"/>
      <c r="H861" s="68"/>
    </row>
    <row r="862" spans="1:8" x14ac:dyDescent="0.25">
      <c r="A862" s="68"/>
      <c r="B862" s="68"/>
      <c r="C862" s="68"/>
      <c r="D862" s="68"/>
      <c r="E862" s="68"/>
      <c r="F862" s="68"/>
      <c r="G862" s="68"/>
      <c r="H862" s="68"/>
    </row>
    <row r="863" spans="1:8" x14ac:dyDescent="0.25">
      <c r="A863" s="68"/>
      <c r="B863" s="68"/>
      <c r="C863" s="68"/>
      <c r="D863" s="68"/>
      <c r="E863" s="68"/>
      <c r="F863" s="68"/>
      <c r="G863" s="68"/>
      <c r="H863" s="68"/>
    </row>
    <row r="864" spans="1:8" x14ac:dyDescent="0.25">
      <c r="A864" s="68"/>
      <c r="B864" s="68"/>
      <c r="C864" s="68"/>
      <c r="D864" s="68"/>
      <c r="E864" s="68"/>
      <c r="F864" s="68"/>
      <c r="G864" s="68"/>
      <c r="H864" s="68"/>
    </row>
    <row r="865" spans="1:8" x14ac:dyDescent="0.25">
      <c r="A865" s="68"/>
      <c r="B865" s="68"/>
      <c r="C865" s="68"/>
      <c r="D865" s="68"/>
      <c r="E865" s="68"/>
      <c r="F865" s="68"/>
      <c r="G865" s="68"/>
      <c r="H865" s="68"/>
    </row>
    <row r="866" spans="1:8" x14ac:dyDescent="0.25">
      <c r="A866" s="68"/>
      <c r="B866" s="68"/>
      <c r="C866" s="68"/>
      <c r="D866" s="68"/>
      <c r="E866" s="68"/>
      <c r="F866" s="68"/>
      <c r="G866" s="68"/>
      <c r="H866" s="68"/>
    </row>
    <row r="867" spans="1:8" x14ac:dyDescent="0.25">
      <c r="A867" s="68"/>
      <c r="B867" s="68"/>
      <c r="C867" s="68"/>
      <c r="D867" s="68"/>
      <c r="E867" s="68"/>
      <c r="F867" s="68"/>
      <c r="G867" s="68"/>
      <c r="H867" s="68"/>
    </row>
    <row r="868" spans="1:8" x14ac:dyDescent="0.25">
      <c r="A868" s="68"/>
      <c r="B868" s="68"/>
      <c r="C868" s="68"/>
      <c r="D868" s="68"/>
      <c r="E868" s="68"/>
      <c r="F868" s="68"/>
      <c r="G868" s="68"/>
      <c r="H868" s="68"/>
    </row>
    <row r="869" spans="1:8" x14ac:dyDescent="0.25">
      <c r="A869" s="68"/>
      <c r="B869" s="68"/>
      <c r="C869" s="68"/>
      <c r="D869" s="68"/>
      <c r="E869" s="68"/>
      <c r="F869" s="68"/>
      <c r="G869" s="68"/>
      <c r="H869" s="68"/>
    </row>
    <row r="870" spans="1:8" x14ac:dyDescent="0.25">
      <c r="A870" s="68"/>
      <c r="B870" s="68"/>
      <c r="C870" s="68"/>
      <c r="D870" s="68"/>
      <c r="E870" s="68"/>
      <c r="F870" s="68"/>
      <c r="G870" s="68"/>
      <c r="H870" s="68"/>
    </row>
    <row r="871" spans="1:8" x14ac:dyDescent="0.25">
      <c r="A871" s="68"/>
      <c r="B871" s="68"/>
      <c r="C871" s="68"/>
      <c r="D871" s="68"/>
      <c r="E871" s="68"/>
      <c r="F871" s="68"/>
      <c r="G871" s="68"/>
      <c r="H871" s="68"/>
    </row>
    <row r="872" spans="1:8" x14ac:dyDescent="0.25">
      <c r="A872" s="68"/>
      <c r="B872" s="68"/>
      <c r="C872" s="68"/>
      <c r="D872" s="68"/>
      <c r="E872" s="68"/>
      <c r="F872" s="68"/>
      <c r="G872" s="68"/>
      <c r="H872" s="68"/>
    </row>
    <row r="873" spans="1:8" x14ac:dyDescent="0.25">
      <c r="A873" s="68"/>
      <c r="B873" s="68"/>
      <c r="C873" s="68"/>
      <c r="D873" s="68"/>
      <c r="E873" s="68"/>
      <c r="F873" s="68"/>
      <c r="G873" s="68"/>
      <c r="H873" s="68"/>
    </row>
    <row r="874" spans="1:8" x14ac:dyDescent="0.25">
      <c r="A874" s="68"/>
      <c r="B874" s="68"/>
      <c r="C874" s="68"/>
      <c r="D874" s="68"/>
      <c r="E874" s="68"/>
      <c r="F874" s="68"/>
      <c r="G874" s="68"/>
      <c r="H874" s="68"/>
    </row>
    <row r="875" spans="1:8" x14ac:dyDescent="0.25">
      <c r="A875" s="68"/>
      <c r="B875" s="68"/>
      <c r="C875" s="68"/>
      <c r="D875" s="68"/>
      <c r="E875" s="68"/>
      <c r="F875" s="68"/>
      <c r="G875" s="68"/>
      <c r="H875" s="68"/>
    </row>
    <row r="876" spans="1:8" x14ac:dyDescent="0.25">
      <c r="A876" s="68"/>
      <c r="B876" s="68"/>
      <c r="C876" s="68"/>
      <c r="D876" s="68"/>
      <c r="E876" s="68"/>
      <c r="F876" s="68"/>
      <c r="G876" s="68"/>
      <c r="H876" s="68"/>
    </row>
    <row r="877" spans="1:8" x14ac:dyDescent="0.25">
      <c r="A877" s="68"/>
      <c r="B877" s="68"/>
      <c r="C877" s="68"/>
      <c r="D877" s="68"/>
      <c r="E877" s="68"/>
      <c r="F877" s="68"/>
      <c r="G877" s="68"/>
      <c r="H877" s="68"/>
    </row>
    <row r="878" spans="1:8" x14ac:dyDescent="0.25">
      <c r="A878" s="68"/>
      <c r="B878" s="68"/>
      <c r="C878" s="68"/>
      <c r="D878" s="68"/>
      <c r="E878" s="68"/>
      <c r="F878" s="68"/>
      <c r="G878" s="68"/>
      <c r="H878" s="68"/>
    </row>
    <row r="879" spans="1:8" x14ac:dyDescent="0.25">
      <c r="A879" s="68"/>
      <c r="B879" s="68"/>
      <c r="C879" s="68"/>
      <c r="D879" s="68"/>
      <c r="E879" s="68"/>
      <c r="F879" s="68"/>
      <c r="G879" s="68"/>
      <c r="H879" s="68"/>
    </row>
    <row r="880" spans="1:8" x14ac:dyDescent="0.25">
      <c r="A880" s="68"/>
      <c r="B880" s="68"/>
      <c r="C880" s="68"/>
      <c r="D880" s="68"/>
      <c r="E880" s="68"/>
      <c r="F880" s="68"/>
      <c r="G880" s="68"/>
      <c r="H880" s="68"/>
    </row>
    <row r="881" spans="1:8" x14ac:dyDescent="0.25">
      <c r="A881" s="68"/>
      <c r="B881" s="68"/>
      <c r="C881" s="68"/>
      <c r="D881" s="68"/>
      <c r="E881" s="68"/>
      <c r="F881" s="68"/>
      <c r="G881" s="68"/>
      <c r="H881" s="68"/>
    </row>
    <row r="882" spans="1:8" x14ac:dyDescent="0.25">
      <c r="A882" s="68"/>
      <c r="B882" s="68"/>
      <c r="C882" s="68"/>
      <c r="D882" s="68"/>
      <c r="E882" s="68"/>
      <c r="F882" s="68"/>
      <c r="G882" s="68"/>
      <c r="H882" s="68"/>
    </row>
    <row r="883" spans="1:8" x14ac:dyDescent="0.25">
      <c r="A883" s="68"/>
      <c r="B883" s="68"/>
      <c r="C883" s="68"/>
      <c r="D883" s="68"/>
      <c r="E883" s="68"/>
      <c r="F883" s="68"/>
      <c r="G883" s="68"/>
      <c r="H883" s="68"/>
    </row>
    <row r="884" spans="1:8" x14ac:dyDescent="0.25">
      <c r="A884" s="68"/>
      <c r="B884" s="68"/>
      <c r="C884" s="68"/>
      <c r="D884" s="68"/>
      <c r="E884" s="68"/>
      <c r="F884" s="68"/>
      <c r="G884" s="68"/>
      <c r="H884" s="68"/>
    </row>
    <row r="885" spans="1:8" x14ac:dyDescent="0.25">
      <c r="A885" s="68"/>
      <c r="B885" s="68"/>
      <c r="C885" s="68"/>
      <c r="D885" s="68"/>
      <c r="E885" s="68"/>
      <c r="F885" s="68"/>
      <c r="G885" s="68"/>
      <c r="H885" s="68"/>
    </row>
    <row r="886" spans="1:8" x14ac:dyDescent="0.25">
      <c r="A886" s="68"/>
      <c r="B886" s="68"/>
      <c r="C886" s="68"/>
      <c r="D886" s="68"/>
      <c r="E886" s="68"/>
      <c r="F886" s="68"/>
      <c r="G886" s="68"/>
      <c r="H886" s="68"/>
    </row>
    <row r="887" spans="1:8" x14ac:dyDescent="0.25">
      <c r="A887" s="68"/>
      <c r="B887" s="68"/>
      <c r="C887" s="68"/>
      <c r="D887" s="68"/>
      <c r="E887" s="68"/>
      <c r="F887" s="68"/>
      <c r="G887" s="68"/>
      <c r="H887" s="68"/>
    </row>
    <row r="888" spans="1:8" x14ac:dyDescent="0.25">
      <c r="A888" s="68"/>
      <c r="B888" s="68"/>
      <c r="C888" s="68"/>
      <c r="D888" s="68"/>
      <c r="E888" s="68"/>
      <c r="F888" s="68"/>
      <c r="G888" s="68"/>
      <c r="H888" s="68"/>
    </row>
    <row r="889" spans="1:8" x14ac:dyDescent="0.25">
      <c r="A889" s="68"/>
      <c r="B889" s="68"/>
      <c r="C889" s="68"/>
      <c r="D889" s="68"/>
      <c r="E889" s="68"/>
      <c r="F889" s="68"/>
      <c r="G889" s="68"/>
      <c r="H889" s="68"/>
    </row>
    <row r="890" spans="1:8" x14ac:dyDescent="0.25">
      <c r="A890" s="68"/>
      <c r="B890" s="68"/>
      <c r="C890" s="68"/>
      <c r="D890" s="68"/>
      <c r="E890" s="68"/>
      <c r="F890" s="68"/>
      <c r="G890" s="68"/>
      <c r="H890" s="68"/>
    </row>
    <row r="891" spans="1:8" x14ac:dyDescent="0.25">
      <c r="A891" s="68"/>
      <c r="B891" s="68"/>
      <c r="C891" s="68"/>
      <c r="D891" s="68"/>
      <c r="E891" s="68"/>
      <c r="F891" s="68"/>
      <c r="G891" s="68"/>
      <c r="H891" s="68"/>
    </row>
    <row r="892" spans="1:8" x14ac:dyDescent="0.25">
      <c r="A892" s="68"/>
      <c r="B892" s="68"/>
      <c r="C892" s="68"/>
      <c r="D892" s="68"/>
      <c r="E892" s="68"/>
      <c r="F892" s="68"/>
      <c r="G892" s="68"/>
      <c r="H892" s="68"/>
    </row>
    <row r="893" spans="1:8" x14ac:dyDescent="0.25">
      <c r="A893" s="68"/>
      <c r="B893" s="68"/>
      <c r="C893" s="68"/>
      <c r="D893" s="68"/>
      <c r="E893" s="68"/>
      <c r="F893" s="68"/>
      <c r="G893" s="68"/>
      <c r="H893" s="68"/>
    </row>
    <row r="894" spans="1:8" x14ac:dyDescent="0.25">
      <c r="A894" s="68"/>
      <c r="B894" s="68"/>
      <c r="C894" s="68"/>
      <c r="D894" s="68"/>
      <c r="E894" s="68"/>
      <c r="F894" s="68"/>
      <c r="G894" s="68"/>
      <c r="H894" s="68"/>
    </row>
    <row r="895" spans="1:8" x14ac:dyDescent="0.25">
      <c r="A895" s="68"/>
      <c r="B895" s="68"/>
      <c r="C895" s="68"/>
      <c r="D895" s="68"/>
      <c r="E895" s="68"/>
      <c r="F895" s="68"/>
      <c r="G895" s="68"/>
      <c r="H895" s="68"/>
    </row>
    <row r="896" spans="1:8" x14ac:dyDescent="0.25">
      <c r="A896" s="68"/>
      <c r="B896" s="68"/>
      <c r="C896" s="68"/>
      <c r="D896" s="68"/>
      <c r="E896" s="68"/>
      <c r="F896" s="68"/>
      <c r="G896" s="68"/>
      <c r="H896" s="68"/>
    </row>
    <row r="897" spans="1:8" x14ac:dyDescent="0.25">
      <c r="A897" s="68"/>
      <c r="B897" s="68"/>
      <c r="C897" s="68"/>
      <c r="D897" s="68"/>
      <c r="E897" s="68"/>
      <c r="F897" s="68"/>
      <c r="G897" s="68"/>
      <c r="H897" s="68"/>
    </row>
    <row r="898" spans="1:8" x14ac:dyDescent="0.25">
      <c r="A898" s="68"/>
      <c r="B898" s="68"/>
      <c r="C898" s="68"/>
      <c r="D898" s="68"/>
      <c r="E898" s="68"/>
      <c r="F898" s="68"/>
      <c r="G898" s="68"/>
      <c r="H898" s="68"/>
    </row>
    <row r="899" spans="1:8" x14ac:dyDescent="0.25">
      <c r="A899" s="68"/>
      <c r="B899" s="68"/>
      <c r="C899" s="68"/>
      <c r="D899" s="68"/>
      <c r="E899" s="68"/>
      <c r="F899" s="68"/>
      <c r="G899" s="68"/>
      <c r="H899" s="68"/>
    </row>
    <row r="900" spans="1:8" x14ac:dyDescent="0.25">
      <c r="A900" s="68"/>
      <c r="B900" s="68"/>
      <c r="C900" s="68"/>
      <c r="D900" s="68"/>
      <c r="E900" s="68"/>
      <c r="F900" s="68"/>
      <c r="G900" s="68"/>
      <c r="H900" s="68"/>
    </row>
    <row r="901" spans="1:8" x14ac:dyDescent="0.25">
      <c r="A901" s="68"/>
      <c r="B901" s="68"/>
      <c r="C901" s="68"/>
      <c r="D901" s="68"/>
      <c r="E901" s="68"/>
      <c r="F901" s="68"/>
      <c r="G901" s="68"/>
      <c r="H901" s="68"/>
    </row>
    <row r="902" spans="1:8" x14ac:dyDescent="0.25">
      <c r="A902" s="68"/>
      <c r="B902" s="68"/>
      <c r="C902" s="68"/>
      <c r="D902" s="68"/>
      <c r="E902" s="68"/>
      <c r="F902" s="68"/>
      <c r="G902" s="68"/>
      <c r="H902" s="68"/>
    </row>
    <row r="903" spans="1:8" x14ac:dyDescent="0.25">
      <c r="A903" s="68"/>
      <c r="B903" s="68"/>
      <c r="C903" s="68"/>
      <c r="D903" s="68"/>
      <c r="E903" s="68"/>
      <c r="F903" s="68"/>
      <c r="G903" s="68"/>
      <c r="H903" s="68"/>
    </row>
    <row r="904" spans="1:8" x14ac:dyDescent="0.25">
      <c r="A904" s="68"/>
      <c r="B904" s="68"/>
      <c r="C904" s="68"/>
      <c r="D904" s="68"/>
      <c r="E904" s="68"/>
      <c r="F904" s="68"/>
      <c r="G904" s="68"/>
      <c r="H904" s="68"/>
    </row>
    <row r="905" spans="1:8" x14ac:dyDescent="0.25">
      <c r="A905" s="68"/>
      <c r="B905" s="68"/>
      <c r="C905" s="68"/>
      <c r="D905" s="68"/>
      <c r="E905" s="68"/>
      <c r="F905" s="68"/>
      <c r="G905" s="68"/>
      <c r="H905" s="68"/>
    </row>
    <row r="906" spans="1:8" x14ac:dyDescent="0.25">
      <c r="A906" s="68"/>
      <c r="B906" s="68"/>
      <c r="C906" s="68"/>
      <c r="D906" s="68"/>
      <c r="E906" s="68"/>
      <c r="F906" s="68"/>
      <c r="G906" s="68"/>
      <c r="H906" s="68"/>
    </row>
    <row r="907" spans="1:8" x14ac:dyDescent="0.25">
      <c r="A907" s="68"/>
      <c r="B907" s="68"/>
      <c r="C907" s="68"/>
      <c r="D907" s="68"/>
      <c r="E907" s="68"/>
      <c r="F907" s="68"/>
      <c r="G907" s="68"/>
      <c r="H907" s="68"/>
    </row>
    <row r="908" spans="1:8" x14ac:dyDescent="0.25">
      <c r="A908" s="68"/>
      <c r="B908" s="68"/>
      <c r="C908" s="68"/>
      <c r="D908" s="68"/>
      <c r="E908" s="68"/>
      <c r="F908" s="68"/>
      <c r="G908" s="68"/>
      <c r="H908" s="68"/>
    </row>
    <row r="909" spans="1:8" x14ac:dyDescent="0.25">
      <c r="A909" s="68"/>
      <c r="B909" s="68"/>
      <c r="C909" s="68"/>
      <c r="D909" s="68"/>
      <c r="E909" s="68"/>
      <c r="F909" s="68"/>
      <c r="G909" s="68"/>
      <c r="H909" s="68"/>
    </row>
    <row r="910" spans="1:8" x14ac:dyDescent="0.25">
      <c r="A910" s="68"/>
      <c r="B910" s="68"/>
      <c r="C910" s="68"/>
      <c r="D910" s="68"/>
      <c r="E910" s="68"/>
      <c r="F910" s="68"/>
      <c r="G910" s="68"/>
      <c r="H910" s="68"/>
    </row>
    <row r="911" spans="1:8" x14ac:dyDescent="0.25">
      <c r="A911" s="68"/>
      <c r="B911" s="68"/>
      <c r="C911" s="68"/>
      <c r="D911" s="68"/>
      <c r="E911" s="68"/>
      <c r="F911" s="68"/>
      <c r="G911" s="68"/>
      <c r="H911" s="68"/>
    </row>
    <row r="912" spans="1:8" x14ac:dyDescent="0.25">
      <c r="A912" s="68"/>
      <c r="B912" s="68"/>
      <c r="C912" s="68"/>
      <c r="D912" s="68"/>
      <c r="E912" s="68"/>
      <c r="F912" s="68"/>
      <c r="G912" s="68"/>
      <c r="H912" s="68"/>
    </row>
    <row r="913" spans="1:8" x14ac:dyDescent="0.25">
      <c r="A913" s="68"/>
      <c r="B913" s="68"/>
      <c r="C913" s="68"/>
      <c r="D913" s="68"/>
      <c r="E913" s="68"/>
      <c r="F913" s="68"/>
      <c r="G913" s="68"/>
      <c r="H913" s="68"/>
    </row>
    <row r="914" spans="1:8" x14ac:dyDescent="0.25">
      <c r="A914" s="68"/>
      <c r="B914" s="68"/>
      <c r="C914" s="68"/>
      <c r="D914" s="68"/>
      <c r="E914" s="68"/>
      <c r="F914" s="68"/>
      <c r="G914" s="68"/>
      <c r="H914" s="68"/>
    </row>
    <row r="915" spans="1:8" x14ac:dyDescent="0.25">
      <c r="A915" s="68"/>
      <c r="B915" s="68"/>
      <c r="C915" s="68"/>
      <c r="D915" s="68"/>
      <c r="E915" s="68"/>
      <c r="F915" s="68"/>
      <c r="G915" s="68"/>
      <c r="H915" s="68"/>
    </row>
    <row r="916" spans="1:8" x14ac:dyDescent="0.25">
      <c r="A916" s="68"/>
      <c r="B916" s="68"/>
      <c r="C916" s="68"/>
      <c r="D916" s="68"/>
      <c r="E916" s="68"/>
      <c r="F916" s="68"/>
      <c r="G916" s="68"/>
      <c r="H916" s="68"/>
    </row>
    <row r="917" spans="1:8" x14ac:dyDescent="0.25">
      <c r="A917" s="68"/>
      <c r="B917" s="68"/>
      <c r="C917" s="68"/>
      <c r="D917" s="68"/>
      <c r="E917" s="68"/>
      <c r="F917" s="68"/>
      <c r="G917" s="68"/>
      <c r="H917" s="68"/>
    </row>
    <row r="918" spans="1:8" x14ac:dyDescent="0.25">
      <c r="A918" s="68"/>
      <c r="B918" s="68"/>
      <c r="C918" s="68"/>
      <c r="D918" s="68"/>
      <c r="E918" s="68"/>
      <c r="F918" s="68"/>
      <c r="G918" s="68"/>
      <c r="H918" s="68"/>
    </row>
    <row r="919" spans="1:8" x14ac:dyDescent="0.25">
      <c r="A919" s="68"/>
      <c r="B919" s="68"/>
      <c r="C919" s="68"/>
      <c r="D919" s="68"/>
      <c r="E919" s="68"/>
      <c r="F919" s="68"/>
      <c r="G919" s="68"/>
      <c r="H919" s="68"/>
    </row>
    <row r="920" spans="1:8" x14ac:dyDescent="0.25">
      <c r="A920" s="68"/>
      <c r="B920" s="68"/>
      <c r="C920" s="68"/>
      <c r="D920" s="68"/>
      <c r="E920" s="68"/>
      <c r="F920" s="68"/>
      <c r="G920" s="68"/>
      <c r="H920" s="68"/>
    </row>
    <row r="921" spans="1:8" x14ac:dyDescent="0.25">
      <c r="A921" s="68"/>
      <c r="B921" s="68"/>
      <c r="C921" s="68"/>
      <c r="D921" s="68"/>
      <c r="E921" s="68"/>
      <c r="F921" s="68"/>
      <c r="G921" s="68"/>
      <c r="H921" s="68"/>
    </row>
    <row r="922" spans="1:8" x14ac:dyDescent="0.25">
      <c r="A922" s="68"/>
      <c r="B922" s="68"/>
      <c r="C922" s="68"/>
      <c r="D922" s="68"/>
      <c r="E922" s="68"/>
      <c r="F922" s="68"/>
      <c r="G922" s="68"/>
      <c r="H922" s="68"/>
    </row>
    <row r="923" spans="1:8" x14ac:dyDescent="0.25">
      <c r="A923" s="68"/>
      <c r="B923" s="68"/>
      <c r="C923" s="68"/>
      <c r="D923" s="68"/>
      <c r="E923" s="68"/>
      <c r="F923" s="68"/>
      <c r="G923" s="68"/>
      <c r="H923" s="68"/>
    </row>
    <row r="924" spans="1:8" x14ac:dyDescent="0.25">
      <c r="A924" s="68"/>
      <c r="B924" s="68"/>
      <c r="C924" s="68"/>
      <c r="D924" s="68"/>
      <c r="E924" s="68"/>
      <c r="F924" s="68"/>
      <c r="G924" s="68"/>
      <c r="H924" s="68"/>
    </row>
    <row r="925" spans="1:8" x14ac:dyDescent="0.25">
      <c r="A925" s="68"/>
      <c r="B925" s="68"/>
      <c r="C925" s="68"/>
      <c r="D925" s="68"/>
      <c r="E925" s="68"/>
      <c r="F925" s="68"/>
      <c r="G925" s="68"/>
      <c r="H925" s="68"/>
    </row>
    <row r="926" spans="1:8" x14ac:dyDescent="0.25">
      <c r="A926" s="68"/>
      <c r="B926" s="68"/>
      <c r="C926" s="68"/>
      <c r="D926" s="68"/>
      <c r="E926" s="68"/>
      <c r="F926" s="68"/>
      <c r="G926" s="68"/>
      <c r="H926" s="68"/>
    </row>
    <row r="927" spans="1:8" x14ac:dyDescent="0.25">
      <c r="A927" s="68"/>
      <c r="B927" s="68"/>
      <c r="C927" s="68"/>
      <c r="D927" s="68"/>
      <c r="E927" s="68"/>
      <c r="F927" s="68"/>
      <c r="G927" s="68"/>
      <c r="H927" s="68"/>
    </row>
    <row r="928" spans="1:8" x14ac:dyDescent="0.25">
      <c r="A928" s="68"/>
      <c r="B928" s="68"/>
      <c r="C928" s="68"/>
      <c r="D928" s="68"/>
      <c r="E928" s="68"/>
      <c r="F928" s="68"/>
      <c r="G928" s="68"/>
      <c r="H928" s="68"/>
    </row>
    <row r="929" spans="1:8" x14ac:dyDescent="0.25">
      <c r="A929" s="68"/>
      <c r="B929" s="68"/>
      <c r="C929" s="68"/>
      <c r="D929" s="68"/>
      <c r="E929" s="68"/>
      <c r="F929" s="68"/>
      <c r="G929" s="68"/>
      <c r="H929" s="68"/>
    </row>
    <row r="930" spans="1:8" x14ac:dyDescent="0.25">
      <c r="A930" s="68"/>
      <c r="B930" s="68"/>
      <c r="C930" s="68"/>
      <c r="D930" s="68"/>
      <c r="E930" s="68"/>
      <c r="F930" s="68"/>
      <c r="G930" s="68"/>
      <c r="H930" s="68"/>
    </row>
    <row r="931" spans="1:8" x14ac:dyDescent="0.25">
      <c r="A931" s="68"/>
      <c r="B931" s="68"/>
      <c r="C931" s="68"/>
      <c r="D931" s="68"/>
      <c r="E931" s="68"/>
      <c r="F931" s="68"/>
      <c r="G931" s="68"/>
      <c r="H931" s="68"/>
    </row>
    <row r="932" spans="1:8" x14ac:dyDescent="0.25">
      <c r="A932" s="68"/>
      <c r="B932" s="68"/>
      <c r="C932" s="68"/>
      <c r="D932" s="68"/>
      <c r="E932" s="68"/>
      <c r="F932" s="68"/>
      <c r="G932" s="68"/>
      <c r="H932" s="68"/>
    </row>
    <row r="933" spans="1:8" x14ac:dyDescent="0.25">
      <c r="A933" s="68"/>
      <c r="B933" s="68"/>
      <c r="C933" s="68"/>
      <c r="D933" s="68"/>
      <c r="E933" s="68"/>
      <c r="F933" s="68"/>
      <c r="G933" s="68"/>
      <c r="H933" s="68"/>
    </row>
    <row r="934" spans="1:8" x14ac:dyDescent="0.25">
      <c r="A934" s="68"/>
      <c r="B934" s="68"/>
      <c r="C934" s="68"/>
      <c r="D934" s="68"/>
      <c r="E934" s="68"/>
      <c r="F934" s="68"/>
      <c r="G934" s="68"/>
      <c r="H934" s="68"/>
    </row>
    <row r="935" spans="1:8" x14ac:dyDescent="0.25">
      <c r="A935" s="68"/>
      <c r="B935" s="68"/>
      <c r="C935" s="68"/>
      <c r="D935" s="68"/>
      <c r="E935" s="68"/>
      <c r="F935" s="68"/>
      <c r="G935" s="68"/>
      <c r="H935" s="68"/>
    </row>
    <row r="936" spans="1:8" x14ac:dyDescent="0.25">
      <c r="A936" s="68"/>
      <c r="B936" s="68"/>
      <c r="C936" s="68"/>
      <c r="D936" s="68"/>
      <c r="E936" s="68"/>
      <c r="F936" s="68"/>
      <c r="G936" s="68"/>
      <c r="H936" s="68"/>
    </row>
    <row r="937" spans="1:8" x14ac:dyDescent="0.25">
      <c r="A937" s="68"/>
      <c r="B937" s="68"/>
      <c r="C937" s="68"/>
      <c r="D937" s="68"/>
      <c r="E937" s="68"/>
      <c r="F937" s="68"/>
      <c r="G937" s="68"/>
      <c r="H937" s="68"/>
    </row>
    <row r="938" spans="1:8" x14ac:dyDescent="0.25">
      <c r="A938" s="68"/>
      <c r="B938" s="68"/>
      <c r="C938" s="68"/>
      <c r="D938" s="68"/>
      <c r="E938" s="68"/>
      <c r="F938" s="68"/>
      <c r="G938" s="68"/>
      <c r="H938" s="68"/>
    </row>
    <row r="939" spans="1:8" x14ac:dyDescent="0.25">
      <c r="A939" s="68"/>
      <c r="B939" s="68"/>
      <c r="C939" s="68"/>
      <c r="D939" s="68"/>
      <c r="E939" s="68"/>
      <c r="F939" s="68"/>
      <c r="G939" s="68"/>
      <c r="H939" s="68"/>
    </row>
    <row r="940" spans="1:8" x14ac:dyDescent="0.25">
      <c r="A940" s="68"/>
      <c r="B940" s="68"/>
      <c r="C940" s="68"/>
      <c r="D940" s="68"/>
      <c r="E940" s="68"/>
      <c r="F940" s="68"/>
      <c r="G940" s="68"/>
      <c r="H940" s="68"/>
    </row>
    <row r="941" spans="1:8" x14ac:dyDescent="0.25">
      <c r="A941" s="68"/>
      <c r="B941" s="68"/>
      <c r="C941" s="68"/>
      <c r="D941" s="68"/>
      <c r="E941" s="68"/>
      <c r="F941" s="68"/>
      <c r="G941" s="68"/>
      <c r="H941" s="68"/>
    </row>
    <row r="942" spans="1:8" x14ac:dyDescent="0.25">
      <c r="A942" s="68"/>
      <c r="B942" s="68"/>
      <c r="C942" s="68"/>
      <c r="D942" s="68"/>
      <c r="E942" s="68"/>
      <c r="F942" s="68"/>
      <c r="G942" s="68"/>
      <c r="H942" s="68"/>
    </row>
    <row r="943" spans="1:8" x14ac:dyDescent="0.25">
      <c r="A943" s="68"/>
      <c r="B943" s="68"/>
      <c r="C943" s="68"/>
      <c r="D943" s="68"/>
      <c r="E943" s="68"/>
      <c r="F943" s="68"/>
      <c r="G943" s="68"/>
      <c r="H943" s="68"/>
    </row>
    <row r="944" spans="1:8" x14ac:dyDescent="0.25">
      <c r="A944" s="68"/>
      <c r="B944" s="68"/>
      <c r="C944" s="68"/>
      <c r="D944" s="68"/>
      <c r="E944" s="68"/>
      <c r="F944" s="68"/>
      <c r="G944" s="68"/>
      <c r="H944" s="68"/>
    </row>
    <row r="945" spans="1:8" x14ac:dyDescent="0.25">
      <c r="A945" s="68"/>
      <c r="B945" s="68"/>
      <c r="C945" s="68"/>
      <c r="D945" s="68"/>
      <c r="E945" s="68"/>
      <c r="F945" s="68"/>
      <c r="G945" s="68"/>
      <c r="H945" s="68"/>
    </row>
    <row r="946" spans="1:8" x14ac:dyDescent="0.25">
      <c r="A946" s="68"/>
      <c r="B946" s="68"/>
      <c r="C946" s="68"/>
      <c r="D946" s="68"/>
      <c r="E946" s="68"/>
      <c r="F946" s="68"/>
      <c r="G946" s="68"/>
      <c r="H946" s="68"/>
    </row>
    <row r="947" spans="1:8" x14ac:dyDescent="0.25">
      <c r="A947" s="68"/>
      <c r="B947" s="68"/>
      <c r="C947" s="68"/>
      <c r="D947" s="68"/>
      <c r="E947" s="68"/>
      <c r="F947" s="68"/>
      <c r="G947" s="68"/>
      <c r="H947" s="68"/>
    </row>
    <row r="948" spans="1:8" x14ac:dyDescent="0.25">
      <c r="A948" s="68"/>
      <c r="B948" s="68"/>
      <c r="C948" s="68"/>
      <c r="D948" s="68"/>
      <c r="E948" s="68"/>
      <c r="F948" s="68"/>
      <c r="G948" s="68"/>
      <c r="H948" s="68"/>
    </row>
    <row r="949" spans="1:8" x14ac:dyDescent="0.25">
      <c r="A949" s="68"/>
      <c r="B949" s="68"/>
      <c r="C949" s="68"/>
      <c r="D949" s="68"/>
      <c r="E949" s="68"/>
      <c r="F949" s="68"/>
      <c r="G949" s="68"/>
      <c r="H949" s="68"/>
    </row>
    <row r="950" spans="1:8" x14ac:dyDescent="0.25">
      <c r="A950" s="68"/>
      <c r="B950" s="68"/>
      <c r="C950" s="68"/>
      <c r="D950" s="68"/>
      <c r="E950" s="68"/>
      <c r="F950" s="68"/>
      <c r="G950" s="68"/>
      <c r="H950" s="68"/>
    </row>
    <row r="951" spans="1:8" x14ac:dyDescent="0.25">
      <c r="A951" s="68"/>
      <c r="B951" s="68"/>
      <c r="C951" s="68"/>
      <c r="D951" s="68"/>
      <c r="E951" s="68"/>
      <c r="F951" s="68"/>
      <c r="G951" s="68"/>
      <c r="H951" s="68"/>
    </row>
    <row r="952" spans="1:8" x14ac:dyDescent="0.25">
      <c r="A952" s="68"/>
      <c r="B952" s="68"/>
      <c r="C952" s="68"/>
      <c r="D952" s="68"/>
      <c r="E952" s="68"/>
      <c r="F952" s="68"/>
      <c r="G952" s="68"/>
      <c r="H952" s="68"/>
    </row>
    <row r="953" spans="1:8" x14ac:dyDescent="0.25">
      <c r="A953" s="68"/>
      <c r="B953" s="68"/>
      <c r="C953" s="68"/>
      <c r="D953" s="68"/>
      <c r="E953" s="68"/>
      <c r="F953" s="68"/>
      <c r="G953" s="68"/>
      <c r="H953" s="68"/>
    </row>
    <row r="954" spans="1:8" x14ac:dyDescent="0.25">
      <c r="A954" s="68"/>
      <c r="B954" s="68"/>
      <c r="C954" s="68"/>
      <c r="D954" s="68"/>
      <c r="E954" s="68"/>
      <c r="F954" s="68"/>
      <c r="G954" s="68"/>
      <c r="H954" s="68"/>
    </row>
    <row r="955" spans="1:8" x14ac:dyDescent="0.25">
      <c r="A955" s="68"/>
      <c r="B955" s="68"/>
      <c r="C955" s="68"/>
      <c r="D955" s="68"/>
      <c r="E955" s="68"/>
      <c r="F955" s="68"/>
      <c r="G955" s="68"/>
      <c r="H955" s="68"/>
    </row>
    <row r="956" spans="1:8" x14ac:dyDescent="0.25">
      <c r="A956" s="68"/>
      <c r="B956" s="68"/>
      <c r="C956" s="68"/>
      <c r="D956" s="68"/>
      <c r="E956" s="68"/>
      <c r="F956" s="68"/>
      <c r="G956" s="68"/>
      <c r="H956" s="68"/>
    </row>
    <row r="957" spans="1:8" x14ac:dyDescent="0.25">
      <c r="A957" s="68"/>
      <c r="B957" s="68"/>
      <c r="C957" s="68"/>
      <c r="D957" s="68"/>
      <c r="E957" s="68"/>
      <c r="F957" s="68"/>
      <c r="G957" s="68"/>
      <c r="H957" s="68"/>
    </row>
    <row r="958" spans="1:8" x14ac:dyDescent="0.25">
      <c r="A958" s="68"/>
      <c r="B958" s="68"/>
      <c r="C958" s="68"/>
      <c r="D958" s="68"/>
      <c r="E958" s="68"/>
      <c r="F958" s="68"/>
      <c r="G958" s="68"/>
      <c r="H958" s="68"/>
    </row>
    <row r="959" spans="1:8" x14ac:dyDescent="0.25">
      <c r="A959" s="68"/>
      <c r="B959" s="68"/>
      <c r="C959" s="68"/>
      <c r="D959" s="68"/>
      <c r="E959" s="68"/>
      <c r="F959" s="68"/>
      <c r="G959" s="68"/>
      <c r="H959" s="68"/>
    </row>
    <row r="960" spans="1:8" x14ac:dyDescent="0.25">
      <c r="A960" s="68"/>
      <c r="B960" s="68"/>
      <c r="C960" s="68"/>
      <c r="D960" s="68"/>
      <c r="E960" s="68"/>
      <c r="F960" s="68"/>
      <c r="G960" s="68"/>
      <c r="H960" s="68"/>
    </row>
    <row r="961" spans="1:8" x14ac:dyDescent="0.25">
      <c r="A961" s="68"/>
      <c r="B961" s="68"/>
      <c r="C961" s="68"/>
      <c r="D961" s="68"/>
      <c r="E961" s="68"/>
      <c r="F961" s="68"/>
      <c r="G961" s="68"/>
      <c r="H961" s="68"/>
    </row>
    <row r="962" spans="1:8" x14ac:dyDescent="0.25">
      <c r="A962" s="68"/>
      <c r="B962" s="68"/>
      <c r="C962" s="68"/>
      <c r="D962" s="68"/>
      <c r="E962" s="68"/>
      <c r="F962" s="68"/>
      <c r="G962" s="68"/>
      <c r="H962" s="68"/>
    </row>
    <row r="963" spans="1:8" x14ac:dyDescent="0.25">
      <c r="A963" s="68"/>
      <c r="B963" s="68"/>
      <c r="C963" s="68"/>
      <c r="D963" s="68"/>
      <c r="E963" s="68"/>
      <c r="F963" s="68"/>
      <c r="G963" s="68"/>
      <c r="H963" s="68"/>
    </row>
    <row r="964" spans="1:8" x14ac:dyDescent="0.25">
      <c r="A964" s="68"/>
      <c r="B964" s="68"/>
      <c r="C964" s="68"/>
      <c r="D964" s="68"/>
      <c r="E964" s="68"/>
      <c r="F964" s="68"/>
      <c r="G964" s="68"/>
      <c r="H964" s="68"/>
    </row>
    <row r="965" spans="1:8" x14ac:dyDescent="0.25">
      <c r="A965" s="68"/>
      <c r="B965" s="68"/>
      <c r="C965" s="68"/>
      <c r="D965" s="68"/>
      <c r="E965" s="68"/>
      <c r="F965" s="68"/>
      <c r="G965" s="68"/>
      <c r="H965" s="68"/>
    </row>
    <row r="966" spans="1:8" x14ac:dyDescent="0.25">
      <c r="A966" s="68"/>
      <c r="B966" s="68"/>
      <c r="C966" s="68"/>
      <c r="D966" s="68"/>
      <c r="E966" s="68"/>
      <c r="F966" s="68"/>
      <c r="G966" s="68"/>
      <c r="H966" s="68"/>
    </row>
    <row r="967" spans="1:8" x14ac:dyDescent="0.25">
      <c r="A967" s="68"/>
      <c r="B967" s="68"/>
      <c r="C967" s="68"/>
      <c r="D967" s="68"/>
      <c r="E967" s="68"/>
      <c r="F967" s="68"/>
      <c r="G967" s="68"/>
      <c r="H967" s="68"/>
    </row>
    <row r="968" spans="1:8" x14ac:dyDescent="0.25">
      <c r="A968" s="68"/>
      <c r="B968" s="68"/>
      <c r="C968" s="68"/>
      <c r="D968" s="68"/>
      <c r="E968" s="68"/>
      <c r="F968" s="68"/>
      <c r="G968" s="68"/>
      <c r="H968" s="68"/>
    </row>
    <row r="969" spans="1:8" x14ac:dyDescent="0.25">
      <c r="A969" s="68"/>
      <c r="B969" s="68"/>
      <c r="C969" s="68"/>
      <c r="D969" s="68"/>
      <c r="E969" s="68"/>
      <c r="F969" s="68"/>
      <c r="G969" s="68"/>
      <c r="H969" s="68"/>
    </row>
    <row r="970" spans="1:8" x14ac:dyDescent="0.25">
      <c r="A970" s="68"/>
      <c r="B970" s="68"/>
      <c r="C970" s="68"/>
      <c r="D970" s="68"/>
      <c r="E970" s="68"/>
      <c r="F970" s="68"/>
      <c r="G970" s="68"/>
      <c r="H970" s="68"/>
    </row>
    <row r="971" spans="1:8" x14ac:dyDescent="0.25">
      <c r="A971" s="68"/>
      <c r="B971" s="68"/>
      <c r="C971" s="68"/>
      <c r="D971" s="68"/>
      <c r="E971" s="68"/>
      <c r="F971" s="68"/>
      <c r="G971" s="68"/>
      <c r="H971" s="68"/>
    </row>
    <row r="972" spans="1:8" x14ac:dyDescent="0.25">
      <c r="A972" s="68"/>
      <c r="B972" s="68"/>
      <c r="C972" s="68"/>
      <c r="D972" s="68"/>
      <c r="E972" s="68"/>
      <c r="F972" s="68"/>
      <c r="G972" s="68"/>
      <c r="H972" s="68"/>
    </row>
    <row r="973" spans="1:8" x14ac:dyDescent="0.25">
      <c r="A973" s="68"/>
      <c r="B973" s="68"/>
      <c r="C973" s="68"/>
      <c r="D973" s="68"/>
      <c r="E973" s="68"/>
      <c r="F973" s="68"/>
      <c r="G973" s="68"/>
      <c r="H973" s="68"/>
    </row>
    <row r="974" spans="1:8" x14ac:dyDescent="0.25">
      <c r="A974" s="68"/>
      <c r="B974" s="68"/>
      <c r="C974" s="68"/>
      <c r="D974" s="68"/>
      <c r="E974" s="68"/>
      <c r="F974" s="68"/>
      <c r="G974" s="68"/>
      <c r="H974" s="68"/>
    </row>
    <row r="975" spans="1:8" x14ac:dyDescent="0.25">
      <c r="A975" s="68"/>
      <c r="B975" s="68"/>
      <c r="C975" s="68"/>
      <c r="D975" s="68"/>
      <c r="E975" s="68"/>
      <c r="F975" s="68"/>
      <c r="G975" s="68"/>
      <c r="H975" s="68"/>
    </row>
    <row r="976" spans="1:8" x14ac:dyDescent="0.25">
      <c r="A976" s="68"/>
      <c r="B976" s="68"/>
      <c r="C976" s="68"/>
      <c r="D976" s="68"/>
      <c r="E976" s="68"/>
      <c r="F976" s="68"/>
      <c r="G976" s="68"/>
      <c r="H976" s="68"/>
    </row>
    <row r="977" spans="1:8" x14ac:dyDescent="0.25">
      <c r="A977" s="68"/>
      <c r="B977" s="68"/>
      <c r="C977" s="68"/>
      <c r="D977" s="68"/>
      <c r="E977" s="68"/>
      <c r="F977" s="68"/>
      <c r="G977" s="68"/>
      <c r="H977" s="68"/>
    </row>
    <row r="978" spans="1:8" x14ac:dyDescent="0.25">
      <c r="A978" s="68"/>
      <c r="B978" s="68"/>
      <c r="C978" s="68"/>
      <c r="D978" s="68"/>
      <c r="E978" s="68"/>
      <c r="F978" s="68"/>
      <c r="G978" s="68"/>
      <c r="H978" s="68"/>
    </row>
    <row r="979" spans="1:8" x14ac:dyDescent="0.25">
      <c r="A979" s="68"/>
      <c r="B979" s="68"/>
      <c r="C979" s="68"/>
      <c r="D979" s="68"/>
      <c r="E979" s="68"/>
      <c r="F979" s="68"/>
      <c r="G979" s="68"/>
      <c r="H979" s="68"/>
    </row>
    <row r="980" spans="1:8" x14ac:dyDescent="0.25">
      <c r="A980" s="68"/>
      <c r="B980" s="68"/>
      <c r="C980" s="68"/>
      <c r="D980" s="68"/>
      <c r="E980" s="68"/>
      <c r="F980" s="68"/>
      <c r="G980" s="68"/>
      <c r="H980" s="68"/>
    </row>
    <row r="981" spans="1:8" x14ac:dyDescent="0.25">
      <c r="A981" s="68"/>
      <c r="B981" s="68"/>
      <c r="C981" s="68"/>
      <c r="D981" s="68"/>
      <c r="E981" s="68"/>
      <c r="F981" s="68"/>
      <c r="G981" s="68"/>
      <c r="H981" s="68"/>
    </row>
    <row r="982" spans="1:8" x14ac:dyDescent="0.25">
      <c r="A982" s="68"/>
      <c r="B982" s="68"/>
      <c r="C982" s="68"/>
      <c r="D982" s="68"/>
      <c r="E982" s="68"/>
      <c r="F982" s="68"/>
      <c r="G982" s="68"/>
      <c r="H982" s="68"/>
    </row>
    <row r="983" spans="1:8" x14ac:dyDescent="0.25">
      <c r="A983" s="68"/>
      <c r="B983" s="68"/>
      <c r="C983" s="68"/>
      <c r="D983" s="68"/>
      <c r="E983" s="68"/>
      <c r="F983" s="68"/>
      <c r="G983" s="68"/>
      <c r="H983" s="68"/>
    </row>
    <row r="984" spans="1:8" x14ac:dyDescent="0.25">
      <c r="A984" s="68"/>
      <c r="B984" s="68"/>
      <c r="C984" s="68"/>
      <c r="D984" s="68"/>
      <c r="E984" s="68"/>
      <c r="F984" s="68"/>
      <c r="G984" s="68"/>
      <c r="H984" s="68"/>
    </row>
    <row r="985" spans="1:8" x14ac:dyDescent="0.25">
      <c r="A985" s="68"/>
      <c r="B985" s="68"/>
      <c r="C985" s="68"/>
      <c r="D985" s="68"/>
      <c r="E985" s="68"/>
      <c r="F985" s="68"/>
      <c r="G985" s="68"/>
      <c r="H985" s="68"/>
    </row>
    <row r="986" spans="1:8" x14ac:dyDescent="0.25">
      <c r="A986" s="68"/>
      <c r="B986" s="68"/>
      <c r="C986" s="68"/>
      <c r="D986" s="68"/>
      <c r="E986" s="68"/>
      <c r="F986" s="68"/>
      <c r="G986" s="68"/>
      <c r="H986" s="68"/>
    </row>
    <row r="987" spans="1:8" x14ac:dyDescent="0.25">
      <c r="A987" s="68"/>
      <c r="B987" s="68"/>
      <c r="C987" s="68"/>
      <c r="D987" s="68"/>
      <c r="E987" s="68"/>
      <c r="F987" s="68"/>
      <c r="G987" s="68"/>
      <c r="H987" s="68"/>
    </row>
    <row r="988" spans="1:8" x14ac:dyDescent="0.25">
      <c r="A988" s="68"/>
      <c r="B988" s="68"/>
      <c r="C988" s="68"/>
      <c r="D988" s="68"/>
      <c r="E988" s="68"/>
      <c r="F988" s="68"/>
      <c r="G988" s="68"/>
      <c r="H988" s="68"/>
    </row>
    <row r="989" spans="1:8" x14ac:dyDescent="0.25">
      <c r="A989" s="68"/>
      <c r="B989" s="68"/>
      <c r="C989" s="68"/>
      <c r="D989" s="68"/>
      <c r="E989" s="68"/>
      <c r="F989" s="68"/>
      <c r="G989" s="68"/>
      <c r="H989" s="68"/>
    </row>
    <row r="990" spans="1:8" x14ac:dyDescent="0.25">
      <c r="A990" s="68"/>
      <c r="B990" s="68"/>
      <c r="C990" s="68"/>
      <c r="D990" s="68"/>
      <c r="E990" s="68"/>
      <c r="F990" s="68"/>
      <c r="G990" s="68"/>
      <c r="H990" s="68"/>
    </row>
    <row r="991" spans="1:8" x14ac:dyDescent="0.25">
      <c r="A991" s="68"/>
      <c r="B991" s="68"/>
      <c r="C991" s="68"/>
      <c r="D991" s="68"/>
      <c r="E991" s="68"/>
      <c r="F991" s="68"/>
      <c r="G991" s="68"/>
      <c r="H991" s="68"/>
    </row>
    <row r="992" spans="1:8" x14ac:dyDescent="0.25">
      <c r="A992" s="68"/>
      <c r="B992" s="68"/>
      <c r="C992" s="68"/>
      <c r="D992" s="68"/>
      <c r="E992" s="68"/>
      <c r="F992" s="68"/>
      <c r="G992" s="68"/>
      <c r="H992" s="68"/>
    </row>
    <row r="993" spans="1:8" x14ac:dyDescent="0.25">
      <c r="A993" s="68"/>
      <c r="B993" s="68"/>
      <c r="C993" s="68"/>
      <c r="D993" s="68"/>
      <c r="E993" s="68"/>
      <c r="F993" s="68"/>
      <c r="G993" s="68"/>
      <c r="H993" s="68"/>
    </row>
    <row r="994" spans="1:8" x14ac:dyDescent="0.25">
      <c r="A994" s="68"/>
      <c r="B994" s="68"/>
      <c r="C994" s="68"/>
      <c r="D994" s="68"/>
      <c r="E994" s="68"/>
      <c r="F994" s="68"/>
      <c r="G994" s="68"/>
      <c r="H994" s="68"/>
    </row>
    <row r="995" spans="1:8" x14ac:dyDescent="0.25">
      <c r="A995" s="68"/>
      <c r="B995" s="68"/>
      <c r="C995" s="68"/>
      <c r="D995" s="68"/>
      <c r="E995" s="68"/>
      <c r="F995" s="68"/>
      <c r="G995" s="68"/>
      <c r="H995" s="68"/>
    </row>
    <row r="996" spans="1:8" x14ac:dyDescent="0.25">
      <c r="A996" s="68"/>
      <c r="B996" s="68"/>
      <c r="C996" s="68"/>
      <c r="D996" s="68"/>
      <c r="E996" s="68"/>
      <c r="F996" s="68"/>
      <c r="G996" s="68"/>
      <c r="H996" s="68"/>
    </row>
    <row r="997" spans="1:8" x14ac:dyDescent="0.25">
      <c r="A997" s="68"/>
      <c r="B997" s="68"/>
      <c r="C997" s="68"/>
      <c r="D997" s="68"/>
      <c r="E997" s="68"/>
      <c r="F997" s="68"/>
      <c r="G997" s="68"/>
      <c r="H997" s="68"/>
    </row>
    <row r="998" spans="1:8" x14ac:dyDescent="0.25">
      <c r="A998" s="68"/>
      <c r="B998" s="68"/>
      <c r="C998" s="68"/>
      <c r="D998" s="68"/>
      <c r="E998" s="68"/>
      <c r="F998" s="68"/>
      <c r="G998" s="68"/>
      <c r="H998" s="68"/>
    </row>
    <row r="999" spans="1:8" x14ac:dyDescent="0.25">
      <c r="A999" s="68"/>
      <c r="B999" s="68"/>
      <c r="C999" s="68"/>
      <c r="D999" s="68"/>
      <c r="E999" s="68"/>
      <c r="F999" s="68"/>
      <c r="G999" s="68"/>
      <c r="H999" s="68"/>
    </row>
    <row r="1000" spans="1:8" x14ac:dyDescent="0.25">
      <c r="A1000" s="68"/>
      <c r="B1000" s="68"/>
      <c r="C1000" s="68"/>
      <c r="D1000" s="68"/>
      <c r="E1000" s="68"/>
      <c r="F1000" s="68"/>
      <c r="G1000" s="68"/>
      <c r="H1000" s="68"/>
    </row>
    <row r="1001" spans="1:8" x14ac:dyDescent="0.25">
      <c r="A1001" s="68"/>
      <c r="B1001" s="68"/>
      <c r="C1001" s="68"/>
      <c r="D1001" s="68"/>
      <c r="E1001" s="68"/>
      <c r="F1001" s="68"/>
      <c r="G1001" s="68"/>
      <c r="H1001" s="68"/>
    </row>
    <row r="1002" spans="1:8" x14ac:dyDescent="0.25">
      <c r="A1002" s="68"/>
      <c r="B1002" s="68"/>
      <c r="C1002" s="68"/>
      <c r="D1002" s="68"/>
      <c r="E1002" s="68"/>
      <c r="F1002" s="68"/>
      <c r="G1002" s="68"/>
      <c r="H1002" s="68"/>
    </row>
    <row r="1003" spans="1:8" x14ac:dyDescent="0.25">
      <c r="A1003" s="68"/>
      <c r="B1003" s="68"/>
      <c r="C1003" s="68"/>
      <c r="D1003" s="68"/>
      <c r="E1003" s="68"/>
      <c r="F1003" s="68"/>
      <c r="G1003" s="68"/>
      <c r="H1003" s="68"/>
    </row>
    <row r="1004" spans="1:8" x14ac:dyDescent="0.25">
      <c r="A1004" s="68"/>
      <c r="B1004" s="68"/>
      <c r="C1004" s="68"/>
      <c r="D1004" s="68"/>
      <c r="E1004" s="68"/>
      <c r="F1004" s="68"/>
      <c r="G1004" s="68"/>
      <c r="H1004" s="68"/>
    </row>
    <row r="1005" spans="1:8" x14ac:dyDescent="0.25">
      <c r="A1005" s="68"/>
      <c r="B1005" s="68"/>
      <c r="C1005" s="68"/>
      <c r="D1005" s="68"/>
      <c r="E1005" s="68"/>
      <c r="F1005" s="68"/>
      <c r="G1005" s="68"/>
      <c r="H1005" s="68"/>
    </row>
    <row r="1006" spans="1:8" x14ac:dyDescent="0.25">
      <c r="A1006" s="68"/>
      <c r="B1006" s="68"/>
      <c r="C1006" s="68"/>
      <c r="D1006" s="68"/>
      <c r="E1006" s="68"/>
      <c r="F1006" s="68"/>
      <c r="G1006" s="68"/>
      <c r="H1006" s="68"/>
    </row>
    <row r="1007" spans="1:8" x14ac:dyDescent="0.25">
      <c r="A1007" s="68"/>
      <c r="B1007" s="68"/>
      <c r="C1007" s="68"/>
      <c r="D1007" s="68"/>
      <c r="E1007" s="68"/>
      <c r="F1007" s="68"/>
      <c r="G1007" s="68"/>
      <c r="H1007" s="68"/>
    </row>
    <row r="1008" spans="1:8" x14ac:dyDescent="0.25">
      <c r="A1008" s="68"/>
      <c r="B1008" s="68"/>
      <c r="C1008" s="68"/>
      <c r="D1008" s="68"/>
      <c r="E1008" s="68"/>
      <c r="F1008" s="68"/>
      <c r="G1008" s="68"/>
      <c r="H1008" s="68"/>
    </row>
    <row r="1009" spans="1:8" x14ac:dyDescent="0.25">
      <c r="A1009" s="68"/>
      <c r="B1009" s="68"/>
      <c r="C1009" s="68"/>
      <c r="D1009" s="68"/>
      <c r="E1009" s="68"/>
      <c r="F1009" s="68"/>
      <c r="G1009" s="68"/>
      <c r="H1009" s="68"/>
    </row>
    <row r="1010" spans="1:8" x14ac:dyDescent="0.25">
      <c r="A1010" s="68"/>
      <c r="B1010" s="68"/>
      <c r="C1010" s="68"/>
      <c r="D1010" s="68"/>
      <c r="E1010" s="68"/>
      <c r="F1010" s="68"/>
      <c r="G1010" s="68"/>
      <c r="H1010" s="68"/>
    </row>
    <row r="1011" spans="1:8" x14ac:dyDescent="0.25">
      <c r="A1011" s="68"/>
      <c r="B1011" s="68"/>
      <c r="C1011" s="68"/>
      <c r="D1011" s="68"/>
      <c r="E1011" s="68"/>
      <c r="F1011" s="68"/>
      <c r="G1011" s="68"/>
      <c r="H1011" s="68"/>
    </row>
    <row r="1012" spans="1:8" x14ac:dyDescent="0.25">
      <c r="A1012" s="68"/>
      <c r="B1012" s="68"/>
      <c r="C1012" s="68"/>
      <c r="D1012" s="68"/>
      <c r="E1012" s="68"/>
      <c r="F1012" s="68"/>
      <c r="G1012" s="68"/>
      <c r="H1012" s="68"/>
    </row>
    <row r="1013" spans="1:8" x14ac:dyDescent="0.25">
      <c r="A1013" s="68"/>
      <c r="B1013" s="68"/>
      <c r="C1013" s="68"/>
      <c r="D1013" s="68"/>
      <c r="E1013" s="68"/>
      <c r="F1013" s="68"/>
      <c r="G1013" s="68"/>
      <c r="H1013" s="68"/>
    </row>
    <row r="1014" spans="1:8" x14ac:dyDescent="0.25">
      <c r="A1014" s="68"/>
      <c r="B1014" s="68"/>
      <c r="C1014" s="68"/>
      <c r="D1014" s="68"/>
      <c r="E1014" s="68"/>
      <c r="F1014" s="68"/>
      <c r="G1014" s="68"/>
      <c r="H1014" s="68"/>
    </row>
    <row r="1015" spans="1:8" x14ac:dyDescent="0.25">
      <c r="A1015" s="68"/>
      <c r="B1015" s="68"/>
      <c r="C1015" s="68"/>
      <c r="D1015" s="68"/>
      <c r="E1015" s="68"/>
      <c r="F1015" s="68"/>
      <c r="G1015" s="68"/>
      <c r="H1015" s="68"/>
    </row>
    <row r="1016" spans="1:8" x14ac:dyDescent="0.25">
      <c r="A1016" s="68"/>
      <c r="B1016" s="68"/>
      <c r="C1016" s="68"/>
      <c r="D1016" s="68"/>
      <c r="E1016" s="68"/>
      <c r="F1016" s="68"/>
      <c r="G1016" s="68"/>
      <c r="H1016" s="68"/>
    </row>
    <row r="1017" spans="1:8" x14ac:dyDescent="0.25">
      <c r="A1017" s="68"/>
      <c r="B1017" s="68"/>
      <c r="C1017" s="68"/>
      <c r="D1017" s="68"/>
      <c r="E1017" s="68"/>
      <c r="F1017" s="68"/>
      <c r="G1017" s="68"/>
      <c r="H1017" s="68"/>
    </row>
    <row r="1018" spans="1:8" x14ac:dyDescent="0.25">
      <c r="A1018" s="68"/>
      <c r="B1018" s="68"/>
      <c r="C1018" s="68"/>
      <c r="D1018" s="68"/>
      <c r="E1018" s="68"/>
      <c r="F1018" s="68"/>
      <c r="G1018" s="68"/>
      <c r="H1018" s="68"/>
    </row>
    <row r="1019" spans="1:8" x14ac:dyDescent="0.25">
      <c r="A1019" s="68"/>
      <c r="B1019" s="68"/>
      <c r="C1019" s="68"/>
      <c r="D1019" s="68"/>
      <c r="E1019" s="68"/>
      <c r="F1019" s="68"/>
      <c r="G1019" s="68"/>
      <c r="H1019" s="68"/>
    </row>
    <row r="1020" spans="1:8" x14ac:dyDescent="0.25">
      <c r="A1020" s="68"/>
      <c r="B1020" s="68"/>
      <c r="C1020" s="68"/>
      <c r="D1020" s="68"/>
      <c r="E1020" s="68"/>
      <c r="F1020" s="68"/>
      <c r="G1020" s="68"/>
      <c r="H1020" s="68"/>
    </row>
    <row r="1021" spans="1:8" x14ac:dyDescent="0.25">
      <c r="A1021" s="68"/>
      <c r="B1021" s="68"/>
      <c r="C1021" s="68"/>
      <c r="D1021" s="68"/>
      <c r="E1021" s="68"/>
      <c r="F1021" s="68"/>
      <c r="G1021" s="68"/>
      <c r="H1021" s="68"/>
    </row>
    <row r="1022" spans="1:8" x14ac:dyDescent="0.25">
      <c r="A1022" s="68"/>
      <c r="B1022" s="68"/>
      <c r="C1022" s="68"/>
      <c r="D1022" s="68"/>
      <c r="E1022" s="68"/>
      <c r="F1022" s="68"/>
      <c r="G1022" s="68"/>
      <c r="H1022" s="68"/>
    </row>
    <row r="1023" spans="1:8" x14ac:dyDescent="0.25">
      <c r="A1023" s="68"/>
      <c r="B1023" s="68"/>
      <c r="C1023" s="68"/>
      <c r="D1023" s="68"/>
      <c r="E1023" s="68"/>
      <c r="F1023" s="68"/>
      <c r="G1023" s="68"/>
      <c r="H1023" s="68"/>
    </row>
    <row r="1024" spans="1:8" x14ac:dyDescent="0.25">
      <c r="A1024" s="68"/>
      <c r="B1024" s="68"/>
      <c r="C1024" s="68"/>
      <c r="D1024" s="68"/>
      <c r="E1024" s="68"/>
      <c r="F1024" s="68"/>
      <c r="G1024" s="68"/>
      <c r="H1024" s="68"/>
    </row>
    <row r="1025" spans="1:8" x14ac:dyDescent="0.25">
      <c r="A1025" s="68"/>
      <c r="B1025" s="68"/>
      <c r="C1025" s="68"/>
      <c r="D1025" s="68"/>
      <c r="E1025" s="68"/>
      <c r="F1025" s="68"/>
      <c r="G1025" s="68"/>
      <c r="H1025" s="68"/>
    </row>
    <row r="1026" spans="1:8" x14ac:dyDescent="0.25">
      <c r="A1026" s="68"/>
      <c r="B1026" s="68"/>
      <c r="C1026" s="68"/>
      <c r="D1026" s="68"/>
      <c r="E1026" s="68"/>
      <c r="F1026" s="68"/>
      <c r="G1026" s="68"/>
      <c r="H1026" s="68"/>
    </row>
    <row r="1027" spans="1:8" x14ac:dyDescent="0.25">
      <c r="A1027" s="68"/>
      <c r="B1027" s="68"/>
      <c r="C1027" s="68"/>
      <c r="D1027" s="68"/>
      <c r="E1027" s="68"/>
      <c r="F1027" s="68"/>
      <c r="G1027" s="68"/>
      <c r="H1027" s="68"/>
    </row>
    <row r="1028" spans="1:8" x14ac:dyDescent="0.25">
      <c r="A1028" s="68"/>
      <c r="B1028" s="68"/>
      <c r="C1028" s="68"/>
      <c r="D1028" s="68"/>
      <c r="E1028" s="68"/>
      <c r="F1028" s="68"/>
      <c r="G1028" s="68"/>
      <c r="H1028" s="68"/>
    </row>
    <row r="1029" spans="1:8" x14ac:dyDescent="0.25">
      <c r="A1029" s="68"/>
      <c r="B1029" s="68"/>
      <c r="C1029" s="68"/>
      <c r="D1029" s="68"/>
      <c r="E1029" s="68"/>
      <c r="F1029" s="68"/>
      <c r="G1029" s="68"/>
      <c r="H1029" s="68"/>
    </row>
    <row r="1030" spans="1:8" x14ac:dyDescent="0.25">
      <c r="A1030" s="68"/>
      <c r="B1030" s="68"/>
      <c r="C1030" s="68"/>
      <c r="D1030" s="68"/>
      <c r="E1030" s="68"/>
      <c r="F1030" s="68"/>
      <c r="G1030" s="68"/>
      <c r="H1030" s="68"/>
    </row>
    <row r="1031" spans="1:8" x14ac:dyDescent="0.25">
      <c r="A1031" s="68"/>
      <c r="B1031" s="68"/>
      <c r="C1031" s="68"/>
      <c r="D1031" s="68"/>
      <c r="E1031" s="68"/>
      <c r="F1031" s="68"/>
      <c r="G1031" s="68"/>
      <c r="H1031" s="68"/>
    </row>
    <row r="1032" spans="1:8" x14ac:dyDescent="0.25">
      <c r="A1032" s="68"/>
      <c r="B1032" s="68"/>
      <c r="C1032" s="68"/>
      <c r="D1032" s="68"/>
      <c r="E1032" s="68"/>
      <c r="F1032" s="68"/>
      <c r="G1032" s="68"/>
      <c r="H1032" s="68"/>
    </row>
    <row r="1033" spans="1:8" x14ac:dyDescent="0.25">
      <c r="A1033" s="68"/>
      <c r="B1033" s="68"/>
      <c r="C1033" s="68"/>
      <c r="D1033" s="68"/>
      <c r="E1033" s="68"/>
      <c r="F1033" s="68"/>
      <c r="G1033" s="68"/>
      <c r="H1033" s="68"/>
    </row>
    <row r="1034" spans="1:8" x14ac:dyDescent="0.25">
      <c r="A1034" s="68"/>
      <c r="B1034" s="68"/>
      <c r="C1034" s="68"/>
      <c r="D1034" s="68"/>
      <c r="E1034" s="68"/>
      <c r="F1034" s="68"/>
      <c r="G1034" s="68"/>
      <c r="H1034" s="68"/>
    </row>
    <row r="1035" spans="1:8" x14ac:dyDescent="0.25">
      <c r="A1035" s="68"/>
      <c r="B1035" s="68"/>
      <c r="C1035" s="68"/>
      <c r="D1035" s="68"/>
      <c r="E1035" s="68"/>
      <c r="F1035" s="68"/>
      <c r="G1035" s="68"/>
      <c r="H1035" s="68"/>
    </row>
    <row r="1036" spans="1:8" x14ac:dyDescent="0.25">
      <c r="A1036" s="68"/>
      <c r="B1036" s="68"/>
      <c r="C1036" s="68"/>
      <c r="D1036" s="68"/>
      <c r="E1036" s="68"/>
      <c r="F1036" s="68"/>
      <c r="G1036" s="68"/>
      <c r="H1036" s="68"/>
    </row>
    <row r="1037" spans="1:8" x14ac:dyDescent="0.25">
      <c r="A1037" s="68"/>
      <c r="B1037" s="68"/>
      <c r="C1037" s="68"/>
      <c r="D1037" s="68"/>
      <c r="E1037" s="68"/>
      <c r="F1037" s="68"/>
      <c r="G1037" s="68"/>
      <c r="H1037" s="68"/>
    </row>
    <row r="1038" spans="1:8" x14ac:dyDescent="0.25">
      <c r="A1038" s="68"/>
      <c r="B1038" s="68"/>
      <c r="C1038" s="68"/>
      <c r="D1038" s="68"/>
      <c r="E1038" s="68"/>
      <c r="F1038" s="68"/>
      <c r="G1038" s="68"/>
      <c r="H1038" s="68"/>
    </row>
    <row r="1039" spans="1:8" x14ac:dyDescent="0.25">
      <c r="A1039" s="68"/>
      <c r="B1039" s="68"/>
      <c r="C1039" s="68"/>
      <c r="D1039" s="68"/>
      <c r="E1039" s="68"/>
      <c r="F1039" s="68"/>
      <c r="G1039" s="68"/>
      <c r="H1039" s="68"/>
    </row>
    <row r="1040" spans="1:8" x14ac:dyDescent="0.25">
      <c r="A1040" s="68"/>
      <c r="B1040" s="68"/>
      <c r="C1040" s="68"/>
      <c r="D1040" s="68"/>
      <c r="E1040" s="68"/>
      <c r="F1040" s="68"/>
      <c r="G1040" s="68"/>
      <c r="H1040" s="68"/>
    </row>
    <row r="1041" spans="1:8" x14ac:dyDescent="0.25">
      <c r="A1041" s="68"/>
      <c r="B1041" s="68"/>
      <c r="C1041" s="68"/>
      <c r="D1041" s="68"/>
      <c r="E1041" s="68"/>
      <c r="F1041" s="68"/>
      <c r="G1041" s="68"/>
      <c r="H1041" s="68"/>
    </row>
    <row r="1042" spans="1:8" x14ac:dyDescent="0.25">
      <c r="A1042" s="68"/>
      <c r="B1042" s="68"/>
      <c r="C1042" s="68"/>
      <c r="D1042" s="68"/>
      <c r="E1042" s="68"/>
      <c r="F1042" s="68"/>
      <c r="G1042" s="68"/>
      <c r="H1042" s="68"/>
    </row>
    <row r="1043" spans="1:8" x14ac:dyDescent="0.25">
      <c r="A1043" s="68"/>
      <c r="B1043" s="68"/>
      <c r="C1043" s="68"/>
      <c r="D1043" s="68"/>
      <c r="E1043" s="68"/>
      <c r="F1043" s="68"/>
      <c r="G1043" s="68"/>
      <c r="H1043" s="68"/>
    </row>
    <row r="1044" spans="1:8" x14ac:dyDescent="0.25">
      <c r="A1044" s="68"/>
      <c r="B1044" s="68"/>
      <c r="C1044" s="68"/>
      <c r="D1044" s="68"/>
      <c r="E1044" s="68"/>
      <c r="F1044" s="68"/>
      <c r="G1044" s="68"/>
      <c r="H1044" s="68"/>
    </row>
    <row r="1045" spans="1:8" x14ac:dyDescent="0.25">
      <c r="A1045" s="68"/>
      <c r="B1045" s="68"/>
      <c r="C1045" s="68"/>
      <c r="D1045" s="68"/>
      <c r="E1045" s="68"/>
      <c r="F1045" s="68"/>
      <c r="G1045" s="68"/>
      <c r="H1045" s="68"/>
    </row>
    <row r="1046" spans="1:8" x14ac:dyDescent="0.25">
      <c r="A1046" s="68"/>
      <c r="B1046" s="68"/>
      <c r="C1046" s="68"/>
      <c r="D1046" s="68"/>
      <c r="E1046" s="68"/>
      <c r="F1046" s="68"/>
      <c r="G1046" s="68"/>
      <c r="H1046" s="68"/>
    </row>
    <row r="1047" spans="1:8" x14ac:dyDescent="0.25">
      <c r="A1047" s="68"/>
      <c r="B1047" s="68"/>
      <c r="C1047" s="68"/>
      <c r="D1047" s="68"/>
      <c r="E1047" s="68"/>
      <c r="F1047" s="68"/>
      <c r="G1047" s="68"/>
      <c r="H1047" s="68"/>
    </row>
    <row r="1048" spans="1:8" x14ac:dyDescent="0.25">
      <c r="A1048" s="68"/>
      <c r="B1048" s="68"/>
      <c r="C1048" s="68"/>
      <c r="D1048" s="68"/>
      <c r="E1048" s="68"/>
      <c r="F1048" s="68"/>
      <c r="G1048" s="68"/>
      <c r="H1048" s="68"/>
    </row>
    <row r="1049" spans="1:8" x14ac:dyDescent="0.25">
      <c r="A1049" s="68"/>
      <c r="B1049" s="68"/>
      <c r="C1049" s="68"/>
      <c r="D1049" s="68"/>
      <c r="E1049" s="68"/>
      <c r="F1049" s="68"/>
      <c r="G1049" s="68"/>
      <c r="H1049" s="68"/>
    </row>
    <row r="1050" spans="1:8" x14ac:dyDescent="0.25">
      <c r="A1050" s="68"/>
      <c r="B1050" s="68"/>
      <c r="C1050" s="68"/>
      <c r="D1050" s="68"/>
      <c r="E1050" s="68"/>
      <c r="F1050" s="68"/>
      <c r="G1050" s="68"/>
      <c r="H1050" s="68"/>
    </row>
    <row r="1051" spans="1:8" x14ac:dyDescent="0.25">
      <c r="A1051" s="68"/>
      <c r="B1051" s="68"/>
      <c r="C1051" s="68"/>
      <c r="D1051" s="68"/>
      <c r="E1051" s="68"/>
      <c r="F1051" s="68"/>
      <c r="G1051" s="68"/>
      <c r="H1051" s="68"/>
    </row>
    <row r="1052" spans="1:8" x14ac:dyDescent="0.25">
      <c r="A1052" s="68"/>
      <c r="B1052" s="68"/>
      <c r="C1052" s="68"/>
      <c r="D1052" s="68"/>
      <c r="E1052" s="68"/>
      <c r="F1052" s="68"/>
      <c r="G1052" s="68"/>
      <c r="H1052" s="68"/>
    </row>
    <row r="1053" spans="1:8" x14ac:dyDescent="0.25">
      <c r="A1053" s="68"/>
      <c r="B1053" s="68"/>
      <c r="C1053" s="68"/>
      <c r="D1053" s="68"/>
      <c r="E1053" s="68"/>
      <c r="F1053" s="68"/>
      <c r="G1053" s="68"/>
      <c r="H1053" s="68"/>
    </row>
    <row r="1054" spans="1:8" x14ac:dyDescent="0.25">
      <c r="A1054" s="68"/>
      <c r="B1054" s="68"/>
      <c r="C1054" s="68"/>
      <c r="D1054" s="68"/>
      <c r="E1054" s="68"/>
      <c r="F1054" s="68"/>
      <c r="G1054" s="68"/>
      <c r="H1054" s="68"/>
    </row>
    <row r="1055" spans="1:8" x14ac:dyDescent="0.25">
      <c r="A1055" s="68"/>
      <c r="B1055" s="68"/>
      <c r="C1055" s="68"/>
      <c r="D1055" s="68"/>
      <c r="E1055" s="68"/>
      <c r="F1055" s="68"/>
      <c r="G1055" s="68"/>
      <c r="H1055" s="68"/>
    </row>
    <row r="1056" spans="1:8" x14ac:dyDescent="0.25">
      <c r="A1056" s="68"/>
      <c r="B1056" s="68"/>
      <c r="C1056" s="68"/>
      <c r="D1056" s="68"/>
      <c r="E1056" s="68"/>
      <c r="F1056" s="68"/>
      <c r="G1056" s="68"/>
      <c r="H1056" s="68"/>
    </row>
    <row r="1057" spans="1:8" x14ac:dyDescent="0.25">
      <c r="A1057" s="68"/>
      <c r="B1057" s="68"/>
      <c r="C1057" s="68"/>
      <c r="D1057" s="68"/>
      <c r="E1057" s="68"/>
      <c r="F1057" s="68"/>
      <c r="G1057" s="68"/>
      <c r="H1057" s="68"/>
    </row>
    <row r="1058" spans="1:8" x14ac:dyDescent="0.25">
      <c r="A1058" s="68"/>
      <c r="B1058" s="68"/>
      <c r="C1058" s="68"/>
      <c r="D1058" s="68"/>
      <c r="E1058" s="68"/>
      <c r="F1058" s="68"/>
      <c r="G1058" s="68"/>
      <c r="H1058" s="68"/>
    </row>
    <row r="1059" spans="1:8" x14ac:dyDescent="0.25">
      <c r="A1059" s="68"/>
      <c r="B1059" s="68"/>
      <c r="C1059" s="68"/>
      <c r="D1059" s="68"/>
      <c r="E1059" s="68"/>
      <c r="F1059" s="68"/>
      <c r="G1059" s="68"/>
      <c r="H1059" s="68"/>
    </row>
    <row r="1060" spans="1:8" x14ac:dyDescent="0.25">
      <c r="A1060" s="68"/>
      <c r="B1060" s="68"/>
      <c r="C1060" s="68"/>
      <c r="D1060" s="68"/>
      <c r="E1060" s="68"/>
      <c r="F1060" s="68"/>
      <c r="G1060" s="68"/>
      <c r="H1060" s="68"/>
    </row>
    <row r="1061" spans="1:8" x14ac:dyDescent="0.25">
      <c r="A1061" s="68"/>
      <c r="B1061" s="68"/>
      <c r="C1061" s="68"/>
      <c r="D1061" s="68"/>
      <c r="E1061" s="68"/>
      <c r="F1061" s="68"/>
      <c r="G1061" s="68"/>
      <c r="H1061" s="68"/>
    </row>
    <row r="1062" spans="1:8" x14ac:dyDescent="0.25">
      <c r="A1062" s="68"/>
      <c r="B1062" s="68"/>
      <c r="C1062" s="68"/>
      <c r="D1062" s="68"/>
      <c r="E1062" s="68"/>
      <c r="F1062" s="68"/>
      <c r="G1062" s="68"/>
      <c r="H1062" s="68"/>
    </row>
    <row r="1063" spans="1:8" x14ac:dyDescent="0.25">
      <c r="A1063" s="68"/>
      <c r="B1063" s="68"/>
      <c r="C1063" s="68"/>
      <c r="D1063" s="68"/>
      <c r="E1063" s="68"/>
      <c r="F1063" s="68"/>
      <c r="G1063" s="68"/>
      <c r="H1063" s="68"/>
    </row>
    <row r="1064" spans="1:8" x14ac:dyDescent="0.25">
      <c r="A1064" s="68"/>
      <c r="B1064" s="68"/>
      <c r="C1064" s="68"/>
      <c r="D1064" s="68"/>
      <c r="E1064" s="68"/>
      <c r="F1064" s="68"/>
      <c r="G1064" s="68"/>
      <c r="H1064" s="68"/>
    </row>
    <row r="1065" spans="1:8" x14ac:dyDescent="0.25">
      <c r="A1065" s="68"/>
      <c r="B1065" s="68"/>
      <c r="C1065" s="68"/>
      <c r="D1065" s="68"/>
      <c r="E1065" s="68"/>
      <c r="F1065" s="68"/>
      <c r="G1065" s="68"/>
      <c r="H1065" s="68"/>
    </row>
    <row r="1066" spans="1:8" x14ac:dyDescent="0.25">
      <c r="A1066" s="68"/>
      <c r="B1066" s="68"/>
      <c r="C1066" s="68"/>
      <c r="D1066" s="68"/>
      <c r="E1066" s="68"/>
      <c r="F1066" s="68"/>
      <c r="G1066" s="68"/>
      <c r="H1066" s="68"/>
    </row>
    <row r="1067" spans="1:8" x14ac:dyDescent="0.25">
      <c r="A1067" s="68"/>
      <c r="B1067" s="68"/>
      <c r="C1067" s="68"/>
      <c r="D1067" s="68"/>
      <c r="E1067" s="68"/>
      <c r="F1067" s="68"/>
      <c r="G1067" s="68"/>
      <c r="H1067" s="68"/>
    </row>
    <row r="1068" spans="1:8" x14ac:dyDescent="0.25">
      <c r="A1068" s="68"/>
      <c r="B1068" s="68"/>
      <c r="C1068" s="68"/>
      <c r="D1068" s="68"/>
      <c r="E1068" s="68"/>
      <c r="F1068" s="68"/>
      <c r="G1068" s="68"/>
      <c r="H1068" s="68"/>
    </row>
    <row r="1069" spans="1:8" x14ac:dyDescent="0.25">
      <c r="A1069" s="68"/>
      <c r="B1069" s="68"/>
      <c r="C1069" s="68"/>
      <c r="D1069" s="68"/>
      <c r="E1069" s="68"/>
      <c r="F1069" s="68"/>
      <c r="G1069" s="68"/>
      <c r="H1069" s="68"/>
    </row>
    <row r="1070" spans="1:8" x14ac:dyDescent="0.25">
      <c r="A1070" s="68"/>
      <c r="B1070" s="68"/>
      <c r="C1070" s="68"/>
      <c r="D1070" s="68"/>
      <c r="E1070" s="68"/>
      <c r="F1070" s="68"/>
      <c r="G1070" s="68"/>
      <c r="H1070" s="68"/>
    </row>
    <row r="1071" spans="1:8" x14ac:dyDescent="0.25">
      <c r="A1071" s="68"/>
      <c r="B1071" s="68"/>
      <c r="C1071" s="68"/>
      <c r="D1071" s="68"/>
      <c r="E1071" s="68"/>
      <c r="F1071" s="68"/>
      <c r="G1071" s="68"/>
      <c r="H1071" s="68"/>
    </row>
    <row r="1072" spans="1:8" x14ac:dyDescent="0.25">
      <c r="A1072" s="68"/>
      <c r="B1072" s="68"/>
      <c r="C1072" s="68"/>
      <c r="D1072" s="68"/>
      <c r="E1072" s="68"/>
      <c r="F1072" s="68"/>
      <c r="G1072" s="68"/>
      <c r="H1072" s="68"/>
    </row>
    <row r="1073" spans="1:8" x14ac:dyDescent="0.25">
      <c r="A1073" s="68"/>
      <c r="B1073" s="68"/>
      <c r="C1073" s="68"/>
      <c r="D1073" s="68"/>
      <c r="E1073" s="68"/>
      <c r="F1073" s="68"/>
      <c r="G1073" s="68"/>
      <c r="H1073" s="68"/>
    </row>
    <row r="1074" spans="1:8" x14ac:dyDescent="0.25">
      <c r="A1074" s="68"/>
      <c r="B1074" s="68"/>
      <c r="C1074" s="68"/>
      <c r="D1074" s="68"/>
      <c r="E1074" s="68"/>
      <c r="F1074" s="68"/>
      <c r="G1074" s="68"/>
      <c r="H1074" s="68"/>
    </row>
    <row r="1075" spans="1:8" x14ac:dyDescent="0.25">
      <c r="A1075" s="68"/>
      <c r="B1075" s="68"/>
      <c r="C1075" s="68"/>
      <c r="D1075" s="68"/>
      <c r="E1075" s="68"/>
      <c r="F1075" s="68"/>
      <c r="G1075" s="68"/>
      <c r="H1075" s="68"/>
    </row>
    <row r="1076" spans="1:8" x14ac:dyDescent="0.25">
      <c r="A1076" s="68"/>
      <c r="B1076" s="68"/>
      <c r="C1076" s="68"/>
      <c r="D1076" s="68"/>
      <c r="E1076" s="68"/>
      <c r="F1076" s="68"/>
      <c r="G1076" s="68"/>
      <c r="H1076" s="68"/>
    </row>
    <row r="1077" spans="1:8" x14ac:dyDescent="0.25">
      <c r="A1077" s="68"/>
      <c r="B1077" s="68"/>
      <c r="C1077" s="68"/>
      <c r="D1077" s="68"/>
      <c r="E1077" s="68"/>
      <c r="F1077" s="68"/>
      <c r="G1077" s="68"/>
      <c r="H1077" s="68"/>
    </row>
    <row r="1078" spans="1:8" x14ac:dyDescent="0.25">
      <c r="A1078" s="68"/>
      <c r="B1078" s="68"/>
      <c r="C1078" s="68"/>
      <c r="D1078" s="68"/>
      <c r="E1078" s="68"/>
      <c r="F1078" s="68"/>
      <c r="G1078" s="68"/>
      <c r="H1078" s="68"/>
    </row>
    <row r="1079" spans="1:8" x14ac:dyDescent="0.25">
      <c r="A1079" s="68"/>
      <c r="B1079" s="68"/>
      <c r="C1079" s="68"/>
      <c r="D1079" s="68"/>
      <c r="E1079" s="68"/>
      <c r="F1079" s="68"/>
      <c r="G1079" s="68"/>
      <c r="H1079" s="68"/>
    </row>
    <row r="1080" spans="1:8" x14ac:dyDescent="0.25">
      <c r="A1080" s="68"/>
      <c r="B1080" s="68"/>
      <c r="C1080" s="68"/>
      <c r="D1080" s="68"/>
      <c r="E1080" s="68"/>
      <c r="F1080" s="68"/>
      <c r="G1080" s="68"/>
      <c r="H1080" s="68"/>
    </row>
    <row r="1081" spans="1:8" x14ac:dyDescent="0.25">
      <c r="A1081" s="68"/>
      <c r="B1081" s="68"/>
      <c r="C1081" s="68"/>
      <c r="D1081" s="68"/>
      <c r="E1081" s="68"/>
      <c r="F1081" s="68"/>
      <c r="G1081" s="68"/>
      <c r="H1081" s="68"/>
    </row>
    <row r="1082" spans="1:8" x14ac:dyDescent="0.25">
      <c r="A1082" s="68"/>
      <c r="B1082" s="68"/>
      <c r="C1082" s="68"/>
      <c r="D1082" s="68"/>
      <c r="E1082" s="68"/>
      <c r="F1082" s="68"/>
      <c r="G1082" s="68"/>
      <c r="H1082" s="68"/>
    </row>
    <row r="1083" spans="1:8" x14ac:dyDescent="0.25">
      <c r="A1083" s="68"/>
      <c r="B1083" s="68"/>
      <c r="C1083" s="68"/>
      <c r="D1083" s="68"/>
      <c r="E1083" s="68"/>
      <c r="F1083" s="68"/>
      <c r="G1083" s="68"/>
      <c r="H1083" s="68"/>
    </row>
    <row r="1084" spans="1:8" x14ac:dyDescent="0.25">
      <c r="A1084" s="68"/>
      <c r="B1084" s="68"/>
      <c r="C1084" s="68"/>
      <c r="D1084" s="68"/>
      <c r="E1084" s="68"/>
      <c r="F1084" s="68"/>
      <c r="G1084" s="68"/>
      <c r="H1084" s="68"/>
    </row>
    <row r="1085" spans="1:8" x14ac:dyDescent="0.25">
      <c r="A1085" s="68"/>
      <c r="B1085" s="68"/>
      <c r="C1085" s="68"/>
      <c r="D1085" s="68"/>
      <c r="E1085" s="68"/>
      <c r="F1085" s="68"/>
      <c r="G1085" s="68"/>
      <c r="H1085" s="68"/>
    </row>
    <row r="1086" spans="1:8" x14ac:dyDescent="0.25">
      <c r="A1086" s="68"/>
      <c r="B1086" s="68"/>
      <c r="C1086" s="68"/>
      <c r="D1086" s="68"/>
      <c r="E1086" s="68"/>
      <c r="F1086" s="68"/>
      <c r="G1086" s="68"/>
      <c r="H1086" s="68"/>
    </row>
    <row r="1087" spans="1:8" x14ac:dyDescent="0.25">
      <c r="A1087" s="68"/>
      <c r="B1087" s="68"/>
      <c r="C1087" s="68"/>
      <c r="D1087" s="68"/>
      <c r="E1087" s="68"/>
      <c r="F1087" s="68"/>
      <c r="G1087" s="68"/>
      <c r="H1087" s="68"/>
    </row>
    <row r="1088" spans="1:8" x14ac:dyDescent="0.25">
      <c r="A1088" s="68"/>
      <c r="B1088" s="68"/>
      <c r="C1088" s="68"/>
      <c r="D1088" s="68"/>
      <c r="E1088" s="68"/>
      <c r="F1088" s="68"/>
      <c r="G1088" s="68"/>
      <c r="H1088" s="68"/>
    </row>
    <row r="1089" spans="1:8" x14ac:dyDescent="0.25">
      <c r="A1089" s="68"/>
      <c r="B1089" s="68"/>
      <c r="C1089" s="68"/>
      <c r="D1089" s="68"/>
      <c r="E1089" s="68"/>
      <c r="F1089" s="68"/>
      <c r="G1089" s="68"/>
      <c r="H1089" s="68"/>
    </row>
    <row r="1090" spans="1:8" x14ac:dyDescent="0.25">
      <c r="A1090" s="68"/>
      <c r="B1090" s="68"/>
      <c r="C1090" s="68"/>
      <c r="D1090" s="68"/>
      <c r="E1090" s="68"/>
      <c r="F1090" s="68"/>
      <c r="G1090" s="68"/>
      <c r="H1090" s="68"/>
    </row>
    <row r="1091" spans="1:8" x14ac:dyDescent="0.25">
      <c r="A1091" s="68"/>
      <c r="B1091" s="68"/>
      <c r="C1091" s="68"/>
      <c r="D1091" s="68"/>
      <c r="E1091" s="68"/>
      <c r="F1091" s="68"/>
      <c r="G1091" s="68"/>
      <c r="H1091" s="68"/>
    </row>
    <row r="1092" spans="1:8" x14ac:dyDescent="0.25">
      <c r="A1092" s="68"/>
      <c r="B1092" s="68"/>
      <c r="C1092" s="68"/>
      <c r="D1092" s="68"/>
      <c r="E1092" s="68"/>
      <c r="F1092" s="68"/>
      <c r="G1092" s="68"/>
      <c r="H1092" s="68"/>
    </row>
    <row r="1093" spans="1:8" x14ac:dyDescent="0.25">
      <c r="A1093" s="68"/>
      <c r="B1093" s="68"/>
      <c r="C1093" s="68"/>
      <c r="D1093" s="68"/>
      <c r="E1093" s="68"/>
      <c r="F1093" s="68"/>
      <c r="G1093" s="68"/>
      <c r="H1093" s="68"/>
    </row>
    <row r="1094" spans="1:8" x14ac:dyDescent="0.25">
      <c r="A1094" s="68"/>
      <c r="B1094" s="68"/>
      <c r="C1094" s="68"/>
      <c r="D1094" s="68"/>
      <c r="E1094" s="68"/>
      <c r="F1094" s="68"/>
      <c r="G1094" s="68"/>
      <c r="H1094" s="68"/>
    </row>
    <row r="1095" spans="1:8" x14ac:dyDescent="0.25">
      <c r="A1095" s="68"/>
      <c r="B1095" s="68"/>
      <c r="C1095" s="68"/>
      <c r="D1095" s="68"/>
      <c r="E1095" s="68"/>
      <c r="F1095" s="68"/>
      <c r="G1095" s="68"/>
      <c r="H1095" s="68"/>
    </row>
    <row r="1096" spans="1:8" x14ac:dyDescent="0.25">
      <c r="A1096" s="68"/>
      <c r="B1096" s="68"/>
      <c r="C1096" s="68"/>
      <c r="D1096" s="68"/>
      <c r="E1096" s="68"/>
      <c r="F1096" s="68"/>
      <c r="G1096" s="68"/>
      <c r="H1096" s="68"/>
    </row>
    <row r="1097" spans="1:8" x14ac:dyDescent="0.25">
      <c r="A1097" s="68"/>
      <c r="B1097" s="68"/>
      <c r="C1097" s="68"/>
      <c r="D1097" s="68"/>
      <c r="E1097" s="68"/>
      <c r="F1097" s="68"/>
      <c r="G1097" s="68"/>
      <c r="H1097" s="68"/>
    </row>
    <row r="1098" spans="1:8" x14ac:dyDescent="0.25">
      <c r="A1098" s="68"/>
      <c r="B1098" s="68"/>
      <c r="C1098" s="68"/>
      <c r="D1098" s="68"/>
      <c r="E1098" s="68"/>
      <c r="F1098" s="68"/>
      <c r="G1098" s="68"/>
      <c r="H1098" s="68"/>
    </row>
    <row r="1099" spans="1:8" x14ac:dyDescent="0.25">
      <c r="A1099" s="68"/>
      <c r="B1099" s="68"/>
      <c r="C1099" s="68"/>
      <c r="D1099" s="68"/>
      <c r="E1099" s="68"/>
      <c r="F1099" s="68"/>
      <c r="G1099" s="68"/>
      <c r="H1099" s="68"/>
    </row>
    <row r="1100" spans="1:8" x14ac:dyDescent="0.25">
      <c r="A1100" s="68"/>
      <c r="B1100" s="68"/>
      <c r="C1100" s="68"/>
      <c r="D1100" s="68"/>
      <c r="E1100" s="68"/>
      <c r="F1100" s="68"/>
      <c r="G1100" s="68"/>
      <c r="H1100" s="68"/>
    </row>
    <row r="1101" spans="1:8" x14ac:dyDescent="0.25">
      <c r="A1101" s="68"/>
      <c r="B1101" s="68"/>
      <c r="C1101" s="68"/>
      <c r="D1101" s="68"/>
      <c r="E1101" s="68"/>
      <c r="F1101" s="68"/>
      <c r="G1101" s="68"/>
      <c r="H1101" s="68"/>
    </row>
    <row r="1102" spans="1:8" x14ac:dyDescent="0.25">
      <c r="A1102" s="68"/>
      <c r="B1102" s="68"/>
      <c r="C1102" s="68"/>
      <c r="D1102" s="68"/>
      <c r="E1102" s="68"/>
      <c r="F1102" s="68"/>
      <c r="G1102" s="68"/>
      <c r="H1102" s="68"/>
    </row>
    <row r="1103" spans="1:8" x14ac:dyDescent="0.25">
      <c r="A1103" s="68"/>
      <c r="B1103" s="68"/>
      <c r="C1103" s="68"/>
      <c r="D1103" s="68"/>
      <c r="E1103" s="68"/>
      <c r="F1103" s="68"/>
      <c r="G1103" s="68"/>
      <c r="H1103" s="68"/>
    </row>
    <row r="1104" spans="1:8" x14ac:dyDescent="0.25">
      <c r="A1104" s="68"/>
      <c r="B1104" s="68"/>
      <c r="C1104" s="68"/>
      <c r="D1104" s="68"/>
      <c r="E1104" s="68"/>
      <c r="F1104" s="68"/>
      <c r="G1104" s="68"/>
      <c r="H1104" s="68"/>
    </row>
    <row r="1105" spans="1:8" x14ac:dyDescent="0.25">
      <c r="A1105" s="68"/>
      <c r="B1105" s="68"/>
      <c r="C1105" s="68"/>
      <c r="D1105" s="68"/>
      <c r="E1105" s="68"/>
      <c r="F1105" s="68"/>
      <c r="G1105" s="68"/>
      <c r="H1105" s="68"/>
    </row>
    <row r="1106" spans="1:8" x14ac:dyDescent="0.25">
      <c r="A1106" s="68"/>
      <c r="B1106" s="68"/>
      <c r="C1106" s="68"/>
      <c r="D1106" s="68"/>
      <c r="E1106" s="68"/>
      <c r="F1106" s="68"/>
      <c r="G1106" s="68"/>
      <c r="H1106" s="68"/>
    </row>
    <row r="1107" spans="1:8" x14ac:dyDescent="0.25">
      <c r="A1107" s="68"/>
      <c r="B1107" s="68"/>
      <c r="C1107" s="68"/>
      <c r="D1107" s="68"/>
      <c r="E1107" s="68"/>
      <c r="F1107" s="68"/>
      <c r="G1107" s="68"/>
      <c r="H1107" s="68"/>
    </row>
    <row r="1108" spans="1:8" x14ac:dyDescent="0.25">
      <c r="A1108" s="68"/>
      <c r="B1108" s="68"/>
      <c r="C1108" s="68"/>
      <c r="D1108" s="68"/>
      <c r="E1108" s="68"/>
      <c r="F1108" s="68"/>
      <c r="G1108" s="68"/>
      <c r="H1108" s="68"/>
    </row>
    <row r="1109" spans="1:8" x14ac:dyDescent="0.25">
      <c r="A1109" s="68"/>
      <c r="B1109" s="68"/>
      <c r="C1109" s="68"/>
      <c r="D1109" s="68"/>
      <c r="E1109" s="68"/>
      <c r="F1109" s="68"/>
      <c r="G1109" s="68"/>
      <c r="H1109" s="68"/>
    </row>
    <row r="1110" spans="1:8" x14ac:dyDescent="0.25">
      <c r="A1110" s="68"/>
      <c r="B1110" s="68"/>
      <c r="C1110" s="68"/>
      <c r="D1110" s="68"/>
      <c r="E1110" s="68"/>
      <c r="F1110" s="68"/>
      <c r="G1110" s="68"/>
      <c r="H1110" s="68"/>
    </row>
    <row r="1111" spans="1:8" x14ac:dyDescent="0.25">
      <c r="A1111" s="68"/>
      <c r="B1111" s="68"/>
      <c r="C1111" s="68"/>
      <c r="D1111" s="68"/>
      <c r="E1111" s="68"/>
      <c r="F1111" s="68"/>
      <c r="G1111" s="68"/>
      <c r="H1111" s="68"/>
    </row>
    <row r="1112" spans="1:8" x14ac:dyDescent="0.25">
      <c r="A1112" s="68"/>
      <c r="B1112" s="68"/>
      <c r="C1112" s="68"/>
      <c r="D1112" s="68"/>
      <c r="E1112" s="68"/>
      <c r="F1112" s="68"/>
      <c r="G1112" s="68"/>
      <c r="H1112" s="68"/>
    </row>
    <row r="1113" spans="1:8" x14ac:dyDescent="0.25">
      <c r="A1113" s="68"/>
      <c r="B1113" s="68"/>
      <c r="C1113" s="68"/>
      <c r="D1113" s="68"/>
      <c r="E1113" s="68"/>
      <c r="F1113" s="68"/>
      <c r="G1113" s="68"/>
      <c r="H1113" s="68"/>
    </row>
    <row r="1114" spans="1:8" x14ac:dyDescent="0.25">
      <c r="A1114" s="68"/>
      <c r="B1114" s="68"/>
      <c r="C1114" s="68"/>
      <c r="D1114" s="68"/>
      <c r="E1114" s="68"/>
      <c r="F1114" s="68"/>
      <c r="G1114" s="68"/>
      <c r="H1114" s="68"/>
    </row>
    <row r="1115" spans="1:8" x14ac:dyDescent="0.25">
      <c r="A1115" s="68"/>
      <c r="B1115" s="68"/>
      <c r="C1115" s="68"/>
      <c r="D1115" s="68"/>
      <c r="E1115" s="68"/>
      <c r="F1115" s="68"/>
      <c r="G1115" s="68"/>
      <c r="H1115" s="68"/>
    </row>
    <row r="1116" spans="1:8" x14ac:dyDescent="0.25">
      <c r="A1116" s="68"/>
      <c r="B1116" s="68"/>
      <c r="C1116" s="68"/>
      <c r="D1116" s="68"/>
      <c r="E1116" s="68"/>
      <c r="F1116" s="68"/>
      <c r="G1116" s="68"/>
      <c r="H1116" s="68"/>
    </row>
    <row r="1117" spans="1:8" x14ac:dyDescent="0.25">
      <c r="A1117" s="68"/>
      <c r="B1117" s="68"/>
      <c r="C1117" s="68"/>
      <c r="D1117" s="68"/>
      <c r="E1117" s="68"/>
      <c r="F1117" s="68"/>
      <c r="G1117" s="68"/>
      <c r="H1117" s="68"/>
    </row>
    <row r="1118" spans="1:8" x14ac:dyDescent="0.25">
      <c r="A1118" s="68"/>
      <c r="B1118" s="68"/>
      <c r="C1118" s="68"/>
      <c r="D1118" s="68"/>
      <c r="E1118" s="68"/>
      <c r="F1118" s="68"/>
      <c r="G1118" s="68"/>
      <c r="H1118" s="68"/>
    </row>
    <row r="1119" spans="1:8" x14ac:dyDescent="0.25">
      <c r="A1119" s="68"/>
      <c r="B1119" s="68"/>
      <c r="C1119" s="68"/>
      <c r="D1119" s="68"/>
      <c r="E1119" s="68"/>
      <c r="F1119" s="68"/>
      <c r="G1119" s="68"/>
      <c r="H1119" s="68"/>
    </row>
    <row r="1120" spans="1:8" x14ac:dyDescent="0.25">
      <c r="A1120" s="68"/>
      <c r="B1120" s="68"/>
      <c r="C1120" s="68"/>
      <c r="D1120" s="68"/>
      <c r="E1120" s="68"/>
      <c r="F1120" s="68"/>
      <c r="G1120" s="68"/>
      <c r="H1120" s="68"/>
    </row>
    <row r="1121" spans="1:8" x14ac:dyDescent="0.25">
      <c r="A1121" s="68"/>
      <c r="B1121" s="68"/>
      <c r="C1121" s="68"/>
      <c r="D1121" s="68"/>
      <c r="E1121" s="68"/>
      <c r="F1121" s="68"/>
      <c r="G1121" s="68"/>
      <c r="H1121" s="68"/>
    </row>
    <row r="1122" spans="1:8" x14ac:dyDescent="0.25">
      <c r="A1122" s="68"/>
      <c r="B1122" s="68"/>
      <c r="C1122" s="68"/>
      <c r="D1122" s="68"/>
      <c r="E1122" s="68"/>
      <c r="F1122" s="68"/>
      <c r="G1122" s="68"/>
      <c r="H1122" s="68"/>
    </row>
    <row r="1123" spans="1:8" x14ac:dyDescent="0.25">
      <c r="A1123" s="68"/>
      <c r="B1123" s="68"/>
      <c r="C1123" s="68"/>
      <c r="D1123" s="68"/>
      <c r="E1123" s="68"/>
      <c r="F1123" s="68"/>
      <c r="G1123" s="68"/>
      <c r="H1123" s="68"/>
    </row>
    <row r="1124" spans="1:8" x14ac:dyDescent="0.25">
      <c r="A1124" s="68"/>
      <c r="B1124" s="68"/>
      <c r="C1124" s="68"/>
      <c r="D1124" s="68"/>
      <c r="E1124" s="68"/>
      <c r="F1124" s="68"/>
      <c r="G1124" s="68"/>
      <c r="H1124" s="68"/>
    </row>
    <row r="1125" spans="1:8" x14ac:dyDescent="0.25">
      <c r="A1125" s="68"/>
      <c r="B1125" s="68"/>
      <c r="C1125" s="68"/>
      <c r="D1125" s="68"/>
      <c r="E1125" s="68"/>
      <c r="F1125" s="68"/>
      <c r="G1125" s="68"/>
      <c r="H1125" s="68"/>
    </row>
    <row r="1126" spans="1:8" x14ac:dyDescent="0.25">
      <c r="A1126" s="68"/>
      <c r="B1126" s="68"/>
      <c r="C1126" s="68"/>
      <c r="D1126" s="68"/>
      <c r="E1126" s="68"/>
      <c r="F1126" s="68"/>
      <c r="G1126" s="68"/>
      <c r="H1126" s="68"/>
    </row>
    <row r="1127" spans="1:8" x14ac:dyDescent="0.25">
      <c r="A1127" s="68"/>
      <c r="B1127" s="68"/>
      <c r="C1127" s="68"/>
      <c r="D1127" s="68"/>
      <c r="E1127" s="68"/>
      <c r="F1127" s="68"/>
      <c r="G1127" s="68"/>
      <c r="H1127" s="68"/>
    </row>
    <row r="1128" spans="1:8" x14ac:dyDescent="0.25">
      <c r="A1128" s="68"/>
      <c r="B1128" s="68"/>
      <c r="C1128" s="68"/>
      <c r="D1128" s="68"/>
      <c r="E1128" s="68"/>
      <c r="F1128" s="68"/>
      <c r="G1128" s="68"/>
      <c r="H1128" s="68"/>
    </row>
    <row r="1129" spans="1:8" x14ac:dyDescent="0.25">
      <c r="A1129" s="68"/>
      <c r="B1129" s="68"/>
      <c r="C1129" s="68"/>
      <c r="D1129" s="68"/>
      <c r="E1129" s="68"/>
      <c r="F1129" s="68"/>
      <c r="G1129" s="68"/>
      <c r="H1129" s="68"/>
    </row>
    <row r="1130" spans="1:8" x14ac:dyDescent="0.25">
      <c r="A1130" s="68"/>
      <c r="B1130" s="68"/>
      <c r="C1130" s="68"/>
      <c r="D1130" s="68"/>
      <c r="E1130" s="68"/>
      <c r="F1130" s="68"/>
      <c r="G1130" s="68"/>
      <c r="H1130" s="68"/>
    </row>
    <row r="1131" spans="1:8" x14ac:dyDescent="0.25">
      <c r="A1131" s="68"/>
      <c r="B1131" s="68"/>
      <c r="C1131" s="68"/>
      <c r="D1131" s="68"/>
      <c r="E1131" s="68"/>
      <c r="F1131" s="68"/>
      <c r="G1131" s="68"/>
      <c r="H1131" s="68"/>
    </row>
    <row r="1132" spans="1:8" x14ac:dyDescent="0.25">
      <c r="A1132" s="68"/>
      <c r="B1132" s="68"/>
      <c r="C1132" s="68"/>
      <c r="D1132" s="68"/>
      <c r="E1132" s="68"/>
      <c r="F1132" s="68"/>
      <c r="G1132" s="68"/>
      <c r="H1132" s="68"/>
    </row>
    <row r="1133" spans="1:8" x14ac:dyDescent="0.25">
      <c r="A1133" s="68"/>
      <c r="B1133" s="68"/>
      <c r="C1133" s="68"/>
      <c r="D1133" s="68"/>
      <c r="E1133" s="68"/>
      <c r="F1133" s="68"/>
      <c r="G1133" s="68"/>
      <c r="H1133" s="68"/>
    </row>
    <row r="1134" spans="1:8" x14ac:dyDescent="0.25">
      <c r="A1134" s="68"/>
      <c r="B1134" s="68"/>
      <c r="C1134" s="68"/>
      <c r="D1134" s="68"/>
      <c r="E1134" s="68"/>
      <c r="F1134" s="68"/>
      <c r="G1134" s="68"/>
      <c r="H1134" s="68"/>
    </row>
    <row r="1135" spans="1:8" x14ac:dyDescent="0.25">
      <c r="A1135" s="68"/>
      <c r="B1135" s="68"/>
      <c r="C1135" s="68"/>
      <c r="D1135" s="68"/>
      <c r="E1135" s="68"/>
      <c r="F1135" s="68"/>
      <c r="G1135" s="68"/>
      <c r="H1135" s="68"/>
    </row>
    <row r="1136" spans="1:8" x14ac:dyDescent="0.25">
      <c r="A1136" s="68"/>
      <c r="B1136" s="68"/>
      <c r="C1136" s="68"/>
      <c r="D1136" s="68"/>
      <c r="E1136" s="68"/>
      <c r="F1136" s="68"/>
      <c r="G1136" s="68"/>
      <c r="H1136" s="68"/>
    </row>
    <row r="1137" spans="1:8" x14ac:dyDescent="0.25">
      <c r="A1137" s="68"/>
      <c r="B1137" s="68"/>
      <c r="C1137" s="68"/>
      <c r="D1137" s="68"/>
      <c r="E1137" s="68"/>
      <c r="F1137" s="68"/>
      <c r="G1137" s="68"/>
      <c r="H1137" s="68"/>
    </row>
    <row r="1138" spans="1:8" x14ac:dyDescent="0.25">
      <c r="A1138" s="68"/>
      <c r="B1138" s="68"/>
      <c r="C1138" s="68"/>
      <c r="D1138" s="68"/>
      <c r="E1138" s="68"/>
      <c r="F1138" s="68"/>
      <c r="G1138" s="68"/>
      <c r="H1138" s="68"/>
    </row>
    <row r="1139" spans="1:8" x14ac:dyDescent="0.25">
      <c r="A1139" s="68"/>
      <c r="B1139" s="68"/>
      <c r="C1139" s="68"/>
      <c r="D1139" s="68"/>
      <c r="E1139" s="68"/>
      <c r="F1139" s="68"/>
      <c r="G1139" s="68"/>
      <c r="H1139" s="68"/>
    </row>
    <row r="1140" spans="1:8" x14ac:dyDescent="0.25">
      <c r="A1140" s="68"/>
      <c r="B1140" s="68"/>
      <c r="C1140" s="68"/>
      <c r="D1140" s="68"/>
      <c r="E1140" s="68"/>
      <c r="F1140" s="68"/>
      <c r="G1140" s="68"/>
      <c r="H1140" s="68"/>
    </row>
    <row r="1141" spans="1:8" x14ac:dyDescent="0.25">
      <c r="A1141" s="68"/>
      <c r="B1141" s="68"/>
      <c r="C1141" s="68"/>
      <c r="D1141" s="68"/>
      <c r="E1141" s="68"/>
      <c r="F1141" s="68"/>
      <c r="G1141" s="68"/>
      <c r="H1141" s="68"/>
    </row>
    <row r="1142" spans="1:8" x14ac:dyDescent="0.25">
      <c r="A1142" s="68"/>
      <c r="B1142" s="68"/>
      <c r="C1142" s="68"/>
      <c r="D1142" s="68"/>
      <c r="E1142" s="68"/>
      <c r="F1142" s="68"/>
      <c r="G1142" s="68"/>
      <c r="H1142" s="68"/>
    </row>
    <row r="1143" spans="1:8" x14ac:dyDescent="0.25">
      <c r="A1143" s="68"/>
      <c r="B1143" s="68"/>
      <c r="C1143" s="68"/>
      <c r="D1143" s="68"/>
      <c r="E1143" s="68"/>
      <c r="F1143" s="68"/>
      <c r="G1143" s="68"/>
      <c r="H1143" s="68"/>
    </row>
    <row r="1144" spans="1:8" x14ac:dyDescent="0.25">
      <c r="A1144" s="68"/>
      <c r="B1144" s="68"/>
      <c r="C1144" s="68"/>
      <c r="D1144" s="68"/>
      <c r="E1144" s="68"/>
      <c r="F1144" s="68"/>
      <c r="G1144" s="68"/>
      <c r="H1144" s="68"/>
    </row>
    <row r="1145" spans="1:8" x14ac:dyDescent="0.25">
      <c r="A1145" s="68"/>
      <c r="B1145" s="68"/>
      <c r="C1145" s="68"/>
      <c r="D1145" s="68"/>
      <c r="E1145" s="68"/>
      <c r="F1145" s="68"/>
      <c r="G1145" s="68"/>
      <c r="H1145" s="68"/>
    </row>
    <row r="1146" spans="1:8" x14ac:dyDescent="0.25">
      <c r="A1146" s="68"/>
      <c r="B1146" s="68"/>
      <c r="C1146" s="68"/>
      <c r="D1146" s="68"/>
      <c r="E1146" s="68"/>
      <c r="F1146" s="68"/>
      <c r="G1146" s="68"/>
      <c r="H1146" s="68"/>
    </row>
    <row r="1147" spans="1:8" x14ac:dyDescent="0.25">
      <c r="A1147" s="68"/>
      <c r="B1147" s="68"/>
      <c r="C1147" s="68"/>
      <c r="D1147" s="68"/>
      <c r="E1147" s="68"/>
      <c r="F1147" s="68"/>
      <c r="G1147" s="68"/>
      <c r="H1147" s="68"/>
    </row>
    <row r="1148" spans="1:8" x14ac:dyDescent="0.25">
      <c r="A1148" s="68"/>
      <c r="B1148" s="68"/>
      <c r="C1148" s="68"/>
      <c r="D1148" s="68"/>
      <c r="E1148" s="68"/>
      <c r="F1148" s="68"/>
      <c r="G1148" s="68"/>
      <c r="H1148" s="68"/>
    </row>
    <row r="1149" spans="1:8" x14ac:dyDescent="0.25">
      <c r="A1149" s="68"/>
      <c r="B1149" s="68"/>
      <c r="C1149" s="68"/>
      <c r="D1149" s="68"/>
      <c r="E1149" s="68"/>
      <c r="F1149" s="68"/>
      <c r="G1149" s="68"/>
      <c r="H1149" s="68"/>
    </row>
    <row r="1150" spans="1:8" x14ac:dyDescent="0.25">
      <c r="A1150" s="68"/>
      <c r="B1150" s="68"/>
      <c r="C1150" s="68"/>
      <c r="D1150" s="68"/>
      <c r="E1150" s="68"/>
      <c r="F1150" s="68"/>
      <c r="G1150" s="68"/>
      <c r="H1150" s="68"/>
    </row>
    <row r="1151" spans="1:8" x14ac:dyDescent="0.25">
      <c r="A1151" s="68"/>
      <c r="B1151" s="68"/>
      <c r="C1151" s="68"/>
      <c r="D1151" s="68"/>
      <c r="E1151" s="68"/>
      <c r="F1151" s="68"/>
      <c r="G1151" s="68"/>
      <c r="H1151" s="68"/>
    </row>
    <row r="1152" spans="1:8" x14ac:dyDescent="0.25">
      <c r="A1152" s="68"/>
      <c r="B1152" s="68"/>
      <c r="C1152" s="68"/>
      <c r="D1152" s="68"/>
      <c r="E1152" s="68"/>
      <c r="F1152" s="68"/>
      <c r="G1152" s="68"/>
      <c r="H1152" s="68"/>
    </row>
    <row r="1153" spans="1:8" x14ac:dyDescent="0.25">
      <c r="A1153" s="68"/>
      <c r="B1153" s="68"/>
      <c r="C1153" s="68"/>
      <c r="D1153" s="68"/>
      <c r="E1153" s="68"/>
      <c r="F1153" s="68"/>
      <c r="G1153" s="68"/>
      <c r="H1153" s="68"/>
    </row>
    <row r="1154" spans="1:8" x14ac:dyDescent="0.25">
      <c r="A1154" s="68"/>
      <c r="B1154" s="68"/>
      <c r="C1154" s="68"/>
      <c r="D1154" s="68"/>
      <c r="E1154" s="68"/>
      <c r="F1154" s="68"/>
      <c r="G1154" s="68"/>
      <c r="H1154" s="68"/>
    </row>
    <row r="1155" spans="1:8" x14ac:dyDescent="0.25">
      <c r="A1155" s="68"/>
      <c r="B1155" s="68"/>
      <c r="C1155" s="68"/>
      <c r="D1155" s="68"/>
      <c r="E1155" s="68"/>
      <c r="F1155" s="68"/>
      <c r="G1155" s="68"/>
      <c r="H1155" s="68"/>
    </row>
    <row r="1156" spans="1:8" x14ac:dyDescent="0.25">
      <c r="A1156" s="68"/>
      <c r="B1156" s="68"/>
      <c r="C1156" s="68"/>
      <c r="D1156" s="68"/>
      <c r="E1156" s="68"/>
      <c r="F1156" s="68"/>
      <c r="G1156" s="68"/>
      <c r="H1156" s="68"/>
    </row>
    <row r="1157" spans="1:8" x14ac:dyDescent="0.25">
      <c r="A1157" s="68"/>
      <c r="B1157" s="68"/>
      <c r="C1157" s="68"/>
      <c r="D1157" s="68"/>
      <c r="E1157" s="68"/>
      <c r="F1157" s="68"/>
      <c r="G1157" s="68"/>
      <c r="H1157" s="68"/>
    </row>
    <row r="1158" spans="1:8" x14ac:dyDescent="0.25">
      <c r="A1158" s="68"/>
      <c r="B1158" s="68"/>
      <c r="C1158" s="68"/>
      <c r="D1158" s="68"/>
      <c r="E1158" s="68"/>
      <c r="F1158" s="68"/>
      <c r="G1158" s="68"/>
      <c r="H1158" s="68"/>
    </row>
    <row r="1159" spans="1:8" x14ac:dyDescent="0.25">
      <c r="A1159" s="68"/>
      <c r="B1159" s="68"/>
      <c r="C1159" s="68"/>
      <c r="D1159" s="68"/>
      <c r="E1159" s="68"/>
      <c r="F1159" s="68"/>
      <c r="G1159" s="68"/>
      <c r="H1159" s="68"/>
    </row>
    <row r="1160" spans="1:8" x14ac:dyDescent="0.25">
      <c r="A1160" s="68"/>
      <c r="B1160" s="68"/>
      <c r="C1160" s="68"/>
      <c r="D1160" s="68"/>
      <c r="E1160" s="68"/>
      <c r="F1160" s="68"/>
      <c r="G1160" s="68"/>
      <c r="H1160" s="68"/>
    </row>
    <row r="1161" spans="1:8" x14ac:dyDescent="0.25">
      <c r="A1161" s="68"/>
      <c r="B1161" s="68"/>
      <c r="C1161" s="68"/>
      <c r="D1161" s="68"/>
      <c r="E1161" s="68"/>
      <c r="F1161" s="68"/>
      <c r="G1161" s="68"/>
      <c r="H1161" s="68"/>
    </row>
    <row r="1162" spans="1:8" x14ac:dyDescent="0.25">
      <c r="A1162" s="68"/>
      <c r="B1162" s="68"/>
      <c r="C1162" s="68"/>
      <c r="D1162" s="68"/>
      <c r="E1162" s="68"/>
      <c r="F1162" s="68"/>
      <c r="G1162" s="68"/>
      <c r="H1162" s="68"/>
    </row>
    <row r="1163" spans="1:8" x14ac:dyDescent="0.25">
      <c r="A1163" s="68"/>
      <c r="B1163" s="68"/>
      <c r="C1163" s="68"/>
      <c r="D1163" s="68"/>
      <c r="E1163" s="68"/>
      <c r="F1163" s="68"/>
      <c r="G1163" s="68"/>
      <c r="H1163" s="68"/>
    </row>
    <row r="1164" spans="1:8" x14ac:dyDescent="0.25">
      <c r="A1164" s="68"/>
      <c r="B1164" s="68"/>
      <c r="C1164" s="68"/>
      <c r="D1164" s="68"/>
      <c r="E1164" s="68"/>
      <c r="F1164" s="68"/>
      <c r="G1164" s="68"/>
      <c r="H1164" s="68"/>
    </row>
    <row r="1165" spans="1:8" x14ac:dyDescent="0.25">
      <c r="A1165" s="68"/>
      <c r="B1165" s="68"/>
      <c r="C1165" s="68"/>
      <c r="D1165" s="68"/>
      <c r="E1165" s="68"/>
      <c r="F1165" s="68"/>
      <c r="G1165" s="68"/>
      <c r="H1165" s="68"/>
    </row>
    <row r="1166" spans="1:8" x14ac:dyDescent="0.25">
      <c r="A1166" s="68"/>
      <c r="B1166" s="68"/>
      <c r="C1166" s="68"/>
      <c r="D1166" s="68"/>
      <c r="E1166" s="68"/>
      <c r="F1166" s="68"/>
      <c r="G1166" s="68"/>
      <c r="H1166" s="68"/>
    </row>
    <row r="1167" spans="1:8" x14ac:dyDescent="0.25">
      <c r="A1167" s="68"/>
      <c r="B1167" s="68"/>
      <c r="C1167" s="68"/>
      <c r="D1167" s="68"/>
      <c r="E1167" s="68"/>
      <c r="F1167" s="68"/>
      <c r="G1167" s="68"/>
      <c r="H1167" s="68"/>
    </row>
    <row r="1168" spans="1:8" x14ac:dyDescent="0.25">
      <c r="A1168" s="68"/>
      <c r="B1168" s="68"/>
      <c r="C1168" s="68"/>
      <c r="D1168" s="68"/>
      <c r="E1168" s="68"/>
      <c r="F1168" s="68"/>
      <c r="G1168" s="68"/>
      <c r="H1168" s="68"/>
    </row>
    <row r="1169" spans="1:8" x14ac:dyDescent="0.25">
      <c r="A1169" s="68"/>
      <c r="B1169" s="68"/>
      <c r="C1169" s="68"/>
      <c r="D1169" s="68"/>
      <c r="E1169" s="68"/>
      <c r="F1169" s="68"/>
      <c r="G1169" s="68"/>
      <c r="H1169" s="68"/>
    </row>
    <row r="1170" spans="1:8" x14ac:dyDescent="0.25">
      <c r="A1170" s="68"/>
      <c r="B1170" s="68"/>
      <c r="C1170" s="68"/>
      <c r="D1170" s="68"/>
      <c r="E1170" s="68"/>
      <c r="F1170" s="68"/>
      <c r="G1170" s="68"/>
      <c r="H1170" s="68"/>
    </row>
    <row r="1171" spans="1:8" x14ac:dyDescent="0.25">
      <c r="A1171" s="68"/>
      <c r="B1171" s="68"/>
      <c r="C1171" s="68"/>
      <c r="D1171" s="68"/>
      <c r="E1171" s="68"/>
      <c r="F1171" s="68"/>
      <c r="G1171" s="68"/>
      <c r="H1171" s="68"/>
    </row>
    <row r="1172" spans="1:8" x14ac:dyDescent="0.25">
      <c r="A1172" s="68"/>
      <c r="B1172" s="68"/>
      <c r="C1172" s="68"/>
      <c r="D1172" s="68"/>
      <c r="E1172" s="68"/>
      <c r="F1172" s="68"/>
      <c r="G1172" s="68"/>
      <c r="H1172" s="68"/>
    </row>
    <row r="1173" spans="1:8" x14ac:dyDescent="0.25">
      <c r="A1173" s="68"/>
      <c r="B1173" s="68"/>
      <c r="C1173" s="68"/>
      <c r="D1173" s="68"/>
      <c r="E1173" s="68"/>
      <c r="F1173" s="68"/>
      <c r="G1173" s="68"/>
      <c r="H1173" s="68"/>
    </row>
    <row r="1174" spans="1:8" x14ac:dyDescent="0.25">
      <c r="A1174" s="68"/>
      <c r="B1174" s="68"/>
      <c r="C1174" s="68"/>
      <c r="D1174" s="68"/>
      <c r="E1174" s="68"/>
      <c r="F1174" s="68"/>
      <c r="G1174" s="68"/>
      <c r="H1174" s="68"/>
    </row>
    <row r="1175" spans="1:8" x14ac:dyDescent="0.25">
      <c r="A1175" s="68"/>
      <c r="B1175" s="68"/>
      <c r="C1175" s="68"/>
      <c r="D1175" s="68"/>
      <c r="E1175" s="68"/>
      <c r="F1175" s="68"/>
      <c r="G1175" s="68"/>
      <c r="H1175" s="68"/>
    </row>
    <row r="1176" spans="1:8" x14ac:dyDescent="0.25">
      <c r="A1176" s="68"/>
      <c r="B1176" s="68"/>
      <c r="C1176" s="68"/>
      <c r="D1176" s="68"/>
      <c r="E1176" s="68"/>
      <c r="F1176" s="68"/>
      <c r="G1176" s="68"/>
      <c r="H1176" s="68"/>
    </row>
    <row r="1177" spans="1:8" x14ac:dyDescent="0.25">
      <c r="A1177" s="68"/>
      <c r="B1177" s="68"/>
      <c r="C1177" s="68"/>
      <c r="D1177" s="68"/>
      <c r="E1177" s="68"/>
      <c r="F1177" s="68"/>
      <c r="G1177" s="68"/>
      <c r="H1177" s="68"/>
    </row>
    <row r="1178" spans="1:8" x14ac:dyDescent="0.25">
      <c r="A1178" s="68"/>
      <c r="B1178" s="68"/>
      <c r="C1178" s="68"/>
      <c r="D1178" s="68"/>
      <c r="E1178" s="68"/>
      <c r="F1178" s="68"/>
      <c r="G1178" s="68"/>
      <c r="H1178" s="68"/>
    </row>
    <row r="1179" spans="1:8" x14ac:dyDescent="0.25">
      <c r="A1179" s="68"/>
      <c r="B1179" s="68"/>
      <c r="C1179" s="68"/>
      <c r="D1179" s="68"/>
      <c r="E1179" s="68"/>
      <c r="F1179" s="68"/>
      <c r="G1179" s="68"/>
      <c r="H1179" s="68"/>
    </row>
    <row r="1180" spans="1:8" x14ac:dyDescent="0.25">
      <c r="A1180" s="68"/>
      <c r="B1180" s="68"/>
      <c r="C1180" s="68"/>
      <c r="D1180" s="68"/>
      <c r="E1180" s="68"/>
      <c r="F1180" s="68"/>
      <c r="G1180" s="68"/>
      <c r="H1180" s="68"/>
    </row>
    <row r="1181" spans="1:8" x14ac:dyDescent="0.25">
      <c r="A1181" s="68"/>
      <c r="B1181" s="68"/>
      <c r="C1181" s="68"/>
      <c r="D1181" s="68"/>
      <c r="E1181" s="68"/>
      <c r="F1181" s="68"/>
      <c r="G1181" s="68"/>
      <c r="H1181" s="68"/>
    </row>
    <row r="1182" spans="1:8" x14ac:dyDescent="0.25">
      <c r="A1182" s="68"/>
      <c r="B1182" s="68"/>
      <c r="C1182" s="68"/>
      <c r="D1182" s="68"/>
      <c r="E1182" s="68"/>
      <c r="F1182" s="68"/>
      <c r="G1182" s="68"/>
      <c r="H1182" s="68"/>
    </row>
    <row r="1183" spans="1:8" x14ac:dyDescent="0.25">
      <c r="A1183" s="68"/>
      <c r="B1183" s="68"/>
      <c r="C1183" s="68"/>
      <c r="D1183" s="68"/>
      <c r="E1183" s="68"/>
      <c r="F1183" s="68"/>
      <c r="G1183" s="68"/>
      <c r="H1183" s="68"/>
    </row>
    <row r="1184" spans="1:8" x14ac:dyDescent="0.25">
      <c r="A1184" s="68"/>
      <c r="B1184" s="68"/>
      <c r="C1184" s="68"/>
      <c r="D1184" s="68"/>
      <c r="E1184" s="68"/>
      <c r="F1184" s="68"/>
      <c r="G1184" s="68"/>
      <c r="H1184" s="68"/>
    </row>
    <row r="1185" spans="1:8" x14ac:dyDescent="0.25">
      <c r="A1185" s="68"/>
      <c r="B1185" s="68"/>
      <c r="C1185" s="68"/>
      <c r="D1185" s="68"/>
      <c r="E1185" s="68"/>
      <c r="F1185" s="68"/>
      <c r="G1185" s="68"/>
      <c r="H1185" s="68"/>
    </row>
    <row r="1186" spans="1:8" x14ac:dyDescent="0.25">
      <c r="A1186" s="68"/>
      <c r="B1186" s="68"/>
      <c r="C1186" s="68"/>
      <c r="D1186" s="68"/>
      <c r="E1186" s="68"/>
      <c r="F1186" s="68"/>
      <c r="G1186" s="68"/>
      <c r="H1186" s="68"/>
    </row>
    <row r="1187" spans="1:8" x14ac:dyDescent="0.25">
      <c r="A1187" s="68"/>
      <c r="B1187" s="68"/>
      <c r="C1187" s="68"/>
      <c r="D1187" s="68"/>
      <c r="E1187" s="68"/>
      <c r="F1187" s="68"/>
      <c r="G1187" s="68"/>
      <c r="H1187" s="68"/>
    </row>
    <row r="1188" spans="1:8" x14ac:dyDescent="0.25">
      <c r="A1188" s="68"/>
      <c r="B1188" s="68"/>
      <c r="C1188" s="68"/>
      <c r="D1188" s="68"/>
      <c r="E1188" s="68"/>
      <c r="F1188" s="68"/>
      <c r="G1188" s="68"/>
      <c r="H1188" s="68"/>
    </row>
    <row r="1189" spans="1:8" x14ac:dyDescent="0.25">
      <c r="A1189" s="68"/>
      <c r="B1189" s="68"/>
      <c r="C1189" s="68"/>
      <c r="D1189" s="68"/>
      <c r="E1189" s="68"/>
      <c r="F1189" s="68"/>
      <c r="G1189" s="68"/>
      <c r="H1189" s="68"/>
    </row>
    <row r="1190" spans="1:8" x14ac:dyDescent="0.25">
      <c r="A1190" s="68"/>
      <c r="B1190" s="68"/>
      <c r="C1190" s="68"/>
      <c r="D1190" s="68"/>
      <c r="E1190" s="68"/>
      <c r="F1190" s="68"/>
      <c r="G1190" s="68"/>
      <c r="H1190" s="68"/>
    </row>
    <row r="1191" spans="1:8" x14ac:dyDescent="0.25">
      <c r="A1191" s="68"/>
      <c r="B1191" s="68"/>
      <c r="C1191" s="68"/>
      <c r="D1191" s="68"/>
      <c r="E1191" s="68"/>
      <c r="F1191" s="68"/>
      <c r="G1191" s="68"/>
      <c r="H1191" s="68"/>
    </row>
    <row r="1192" spans="1:8" x14ac:dyDescent="0.25">
      <c r="A1192" s="68"/>
      <c r="B1192" s="68"/>
      <c r="C1192" s="68"/>
      <c r="D1192" s="68"/>
      <c r="E1192" s="68"/>
      <c r="F1192" s="68"/>
      <c r="G1192" s="68"/>
      <c r="H1192" s="68"/>
    </row>
    <row r="1193" spans="1:8" x14ac:dyDescent="0.25">
      <c r="A1193" s="68"/>
      <c r="B1193" s="68"/>
      <c r="C1193" s="68"/>
      <c r="D1193" s="68"/>
      <c r="E1193" s="68"/>
      <c r="F1193" s="68"/>
      <c r="G1193" s="68"/>
      <c r="H1193" s="68"/>
    </row>
    <row r="1194" spans="1:8" x14ac:dyDescent="0.25">
      <c r="A1194" s="68"/>
      <c r="B1194" s="68"/>
      <c r="C1194" s="68"/>
      <c r="D1194" s="68"/>
      <c r="E1194" s="68"/>
      <c r="F1194" s="68"/>
      <c r="G1194" s="68"/>
      <c r="H1194" s="68"/>
    </row>
    <row r="1195" spans="1:8" x14ac:dyDescent="0.25">
      <c r="A1195" s="68"/>
      <c r="B1195" s="68"/>
      <c r="C1195" s="68"/>
      <c r="D1195" s="68"/>
      <c r="E1195" s="68"/>
      <c r="F1195" s="68"/>
      <c r="G1195" s="68"/>
      <c r="H1195" s="68"/>
    </row>
    <row r="1196" spans="1:8" x14ac:dyDescent="0.25">
      <c r="A1196" s="68"/>
      <c r="B1196" s="68"/>
      <c r="C1196" s="68"/>
      <c r="D1196" s="68"/>
      <c r="E1196" s="68"/>
      <c r="F1196" s="68"/>
      <c r="G1196" s="68"/>
      <c r="H1196" s="68"/>
    </row>
    <row r="1197" spans="1:8" x14ac:dyDescent="0.25">
      <c r="A1197" s="68"/>
      <c r="B1197" s="68"/>
      <c r="C1197" s="68"/>
      <c r="D1197" s="68"/>
      <c r="E1197" s="68"/>
      <c r="F1197" s="68"/>
      <c r="G1197" s="68"/>
      <c r="H1197" s="68"/>
    </row>
    <row r="1198" spans="1:8" x14ac:dyDescent="0.25">
      <c r="A1198" s="68"/>
      <c r="B1198" s="68"/>
      <c r="C1198" s="68"/>
      <c r="D1198" s="68"/>
      <c r="E1198" s="68"/>
      <c r="F1198" s="68"/>
      <c r="G1198" s="68"/>
      <c r="H1198" s="68"/>
    </row>
    <row r="1199" spans="1:8" x14ac:dyDescent="0.25">
      <c r="A1199" s="68"/>
      <c r="B1199" s="68"/>
      <c r="C1199" s="68"/>
      <c r="D1199" s="68"/>
      <c r="E1199" s="68"/>
      <c r="F1199" s="68"/>
      <c r="G1199" s="68"/>
      <c r="H1199" s="68"/>
    </row>
    <row r="1200" spans="1:8" x14ac:dyDescent="0.25">
      <c r="A1200" s="68"/>
      <c r="B1200" s="68"/>
      <c r="C1200" s="68"/>
      <c r="D1200" s="68"/>
      <c r="E1200" s="68"/>
      <c r="F1200" s="68"/>
      <c r="G1200" s="68"/>
      <c r="H1200" s="68"/>
    </row>
    <row r="1201" spans="1:8" x14ac:dyDescent="0.25">
      <c r="A1201" s="68"/>
      <c r="B1201" s="68"/>
      <c r="C1201" s="68"/>
      <c r="D1201" s="68"/>
      <c r="E1201" s="68"/>
      <c r="F1201" s="68"/>
      <c r="G1201" s="68"/>
      <c r="H1201" s="68"/>
    </row>
    <row r="1202" spans="1:8" x14ac:dyDescent="0.25">
      <c r="A1202" s="68"/>
      <c r="B1202" s="68"/>
      <c r="C1202" s="68"/>
      <c r="D1202" s="68"/>
      <c r="E1202" s="68"/>
      <c r="F1202" s="68"/>
      <c r="G1202" s="68"/>
      <c r="H1202" s="68"/>
    </row>
    <row r="1203" spans="1:8" x14ac:dyDescent="0.25">
      <c r="A1203" s="68"/>
      <c r="B1203" s="68"/>
      <c r="C1203" s="68"/>
      <c r="D1203" s="68"/>
      <c r="E1203" s="68"/>
      <c r="F1203" s="68"/>
      <c r="G1203" s="68"/>
      <c r="H1203" s="68"/>
    </row>
    <row r="1204" spans="1:8" x14ac:dyDescent="0.25">
      <c r="A1204" s="68"/>
      <c r="B1204" s="68"/>
      <c r="C1204" s="68"/>
      <c r="D1204" s="68"/>
      <c r="E1204" s="68"/>
      <c r="F1204" s="68"/>
      <c r="G1204" s="68"/>
      <c r="H1204" s="68"/>
    </row>
    <row r="1205" spans="1:8" x14ac:dyDescent="0.25">
      <c r="A1205" s="68"/>
      <c r="B1205" s="68"/>
      <c r="C1205" s="68"/>
      <c r="D1205" s="68"/>
      <c r="E1205" s="68"/>
      <c r="F1205" s="68"/>
      <c r="G1205" s="68"/>
      <c r="H1205" s="68"/>
    </row>
    <row r="1206" spans="1:8" x14ac:dyDescent="0.25">
      <c r="A1206" s="68"/>
      <c r="B1206" s="68"/>
      <c r="C1206" s="68"/>
      <c r="D1206" s="68"/>
      <c r="E1206" s="68"/>
      <c r="F1206" s="68"/>
      <c r="G1206" s="68"/>
      <c r="H1206" s="68"/>
    </row>
    <row r="1207" spans="1:8" x14ac:dyDescent="0.25">
      <c r="A1207" s="68"/>
      <c r="B1207" s="68"/>
      <c r="C1207" s="68"/>
      <c r="D1207" s="68"/>
      <c r="E1207" s="68"/>
      <c r="F1207" s="68"/>
      <c r="G1207" s="68"/>
      <c r="H1207" s="68"/>
    </row>
    <row r="1208" spans="1:8" x14ac:dyDescent="0.25">
      <c r="A1208" s="68"/>
      <c r="B1208" s="68"/>
      <c r="C1208" s="68"/>
      <c r="D1208" s="68"/>
      <c r="E1208" s="68"/>
      <c r="F1208" s="68"/>
      <c r="G1208" s="68"/>
      <c r="H1208" s="68"/>
    </row>
    <row r="1209" spans="1:8" x14ac:dyDescent="0.25">
      <c r="A1209" s="68"/>
      <c r="B1209" s="68"/>
      <c r="C1209" s="68"/>
      <c r="D1209" s="68"/>
      <c r="E1209" s="68"/>
      <c r="F1209" s="68"/>
      <c r="G1209" s="68"/>
      <c r="H1209" s="68"/>
    </row>
    <row r="1210" spans="1:8" x14ac:dyDescent="0.25">
      <c r="A1210" s="68"/>
      <c r="B1210" s="68"/>
      <c r="C1210" s="68"/>
      <c r="D1210" s="68"/>
      <c r="E1210" s="68"/>
      <c r="F1210" s="68"/>
      <c r="G1210" s="68"/>
      <c r="H1210" s="68"/>
    </row>
    <row r="1211" spans="1:8" x14ac:dyDescent="0.25">
      <c r="A1211" s="68"/>
      <c r="B1211" s="68"/>
      <c r="C1211" s="68"/>
      <c r="D1211" s="68"/>
      <c r="E1211" s="68"/>
      <c r="F1211" s="68"/>
      <c r="G1211" s="68"/>
      <c r="H1211" s="68"/>
    </row>
    <row r="1212" spans="1:8" x14ac:dyDescent="0.25">
      <c r="A1212" s="68"/>
      <c r="B1212" s="68"/>
      <c r="C1212" s="68"/>
      <c r="D1212" s="68"/>
      <c r="E1212" s="68"/>
      <c r="F1212" s="68"/>
      <c r="G1212" s="68"/>
      <c r="H1212" s="68"/>
    </row>
    <row r="1213" spans="1:8" x14ac:dyDescent="0.25">
      <c r="A1213" s="68"/>
      <c r="B1213" s="68"/>
      <c r="C1213" s="68"/>
      <c r="D1213" s="68"/>
      <c r="E1213" s="68"/>
      <c r="F1213" s="68"/>
      <c r="G1213" s="68"/>
      <c r="H1213" s="68"/>
    </row>
    <row r="1214" spans="1:8" x14ac:dyDescent="0.25">
      <c r="A1214" s="68"/>
      <c r="B1214" s="68"/>
      <c r="C1214" s="68"/>
      <c r="D1214" s="68"/>
      <c r="E1214" s="68"/>
      <c r="F1214" s="68"/>
      <c r="G1214" s="68"/>
      <c r="H1214" s="68"/>
    </row>
    <row r="1215" spans="1:8" x14ac:dyDescent="0.25">
      <c r="A1215" s="68"/>
      <c r="B1215" s="68"/>
      <c r="C1215" s="68"/>
      <c r="D1215" s="68"/>
      <c r="E1215" s="68"/>
      <c r="F1215" s="68"/>
      <c r="G1215" s="68"/>
      <c r="H1215" s="68"/>
    </row>
    <row r="1216" spans="1:8" x14ac:dyDescent="0.25">
      <c r="A1216" s="68"/>
      <c r="B1216" s="68"/>
      <c r="C1216" s="68"/>
      <c r="D1216" s="68"/>
      <c r="E1216" s="68"/>
      <c r="F1216" s="68"/>
      <c r="G1216" s="68"/>
      <c r="H1216" s="68"/>
    </row>
    <row r="1217" spans="1:8" x14ac:dyDescent="0.25">
      <c r="A1217" s="68"/>
      <c r="B1217" s="68"/>
      <c r="C1217" s="68"/>
      <c r="D1217" s="68"/>
      <c r="E1217" s="68"/>
      <c r="F1217" s="68"/>
      <c r="G1217" s="68"/>
      <c r="H1217" s="68"/>
    </row>
    <row r="1218" spans="1:8" x14ac:dyDescent="0.25">
      <c r="A1218" s="68"/>
      <c r="B1218" s="68"/>
      <c r="C1218" s="68"/>
      <c r="D1218" s="68"/>
      <c r="E1218" s="68"/>
      <c r="F1218" s="68"/>
      <c r="G1218" s="68"/>
      <c r="H1218" s="68"/>
    </row>
    <row r="1219" spans="1:8" x14ac:dyDescent="0.25">
      <c r="A1219" s="68"/>
      <c r="B1219" s="68"/>
      <c r="C1219" s="68"/>
      <c r="D1219" s="68"/>
      <c r="E1219" s="68"/>
      <c r="F1219" s="68"/>
      <c r="G1219" s="68"/>
      <c r="H1219" s="68"/>
    </row>
    <row r="1220" spans="1:8" x14ac:dyDescent="0.25">
      <c r="A1220" s="68"/>
      <c r="B1220" s="68"/>
      <c r="C1220" s="68"/>
      <c r="D1220" s="68"/>
      <c r="E1220" s="68"/>
      <c r="F1220" s="68"/>
      <c r="G1220" s="68"/>
      <c r="H1220" s="68"/>
    </row>
    <row r="1221" spans="1:8" x14ac:dyDescent="0.25">
      <c r="A1221" s="68"/>
      <c r="B1221" s="68"/>
      <c r="C1221" s="68"/>
      <c r="D1221" s="68"/>
      <c r="E1221" s="68"/>
      <c r="F1221" s="68"/>
      <c r="G1221" s="68"/>
      <c r="H1221" s="68"/>
    </row>
    <row r="1222" spans="1:8" x14ac:dyDescent="0.25">
      <c r="A1222" s="68"/>
      <c r="B1222" s="68"/>
      <c r="C1222" s="68"/>
      <c r="D1222" s="68"/>
      <c r="E1222" s="68"/>
      <c r="F1222" s="68"/>
      <c r="G1222" s="68"/>
      <c r="H1222" s="68"/>
    </row>
    <row r="1223" spans="1:8" x14ac:dyDescent="0.25">
      <c r="A1223" s="68"/>
      <c r="B1223" s="68"/>
      <c r="C1223" s="68"/>
      <c r="D1223" s="68"/>
      <c r="E1223" s="68"/>
      <c r="F1223" s="68"/>
      <c r="G1223" s="68"/>
      <c r="H1223" s="68"/>
    </row>
    <row r="1224" spans="1:8" x14ac:dyDescent="0.25">
      <c r="A1224" s="68"/>
      <c r="B1224" s="68"/>
      <c r="C1224" s="68"/>
      <c r="D1224" s="68"/>
      <c r="E1224" s="68"/>
      <c r="F1224" s="68"/>
      <c r="G1224" s="68"/>
      <c r="H1224" s="68"/>
    </row>
    <row r="1225" spans="1:8" x14ac:dyDescent="0.25">
      <c r="A1225" s="68"/>
      <c r="B1225" s="68"/>
      <c r="C1225" s="68"/>
      <c r="D1225" s="68"/>
      <c r="E1225" s="68"/>
      <c r="F1225" s="68"/>
      <c r="G1225" s="68"/>
      <c r="H1225" s="68"/>
    </row>
    <row r="1226" spans="1:8" x14ac:dyDescent="0.25">
      <c r="A1226" s="68"/>
      <c r="B1226" s="68"/>
      <c r="C1226" s="68"/>
      <c r="D1226" s="68"/>
      <c r="E1226" s="68"/>
      <c r="F1226" s="68"/>
      <c r="G1226" s="68"/>
      <c r="H1226" s="68"/>
    </row>
    <row r="1227" spans="1:8" x14ac:dyDescent="0.25">
      <c r="A1227" s="68"/>
      <c r="B1227" s="68"/>
      <c r="C1227" s="68"/>
      <c r="D1227" s="68"/>
      <c r="E1227" s="68"/>
      <c r="F1227" s="68"/>
      <c r="G1227" s="68"/>
      <c r="H1227" s="68"/>
    </row>
    <row r="1228" spans="1:8" x14ac:dyDescent="0.25">
      <c r="A1228" s="68"/>
      <c r="B1228" s="68"/>
      <c r="C1228" s="68"/>
      <c r="D1228" s="68"/>
      <c r="E1228" s="68"/>
      <c r="F1228" s="68"/>
      <c r="G1228" s="68"/>
      <c r="H1228" s="68"/>
    </row>
    <row r="1229" spans="1:8" x14ac:dyDescent="0.25">
      <c r="A1229" s="68"/>
      <c r="B1229" s="68"/>
      <c r="C1229" s="68"/>
      <c r="D1229" s="68"/>
      <c r="E1229" s="68"/>
      <c r="F1229" s="68"/>
      <c r="G1229" s="68"/>
      <c r="H1229" s="68"/>
    </row>
    <row r="1230" spans="1:8" x14ac:dyDescent="0.25">
      <c r="A1230" s="68"/>
      <c r="B1230" s="68"/>
      <c r="C1230" s="68"/>
      <c r="D1230" s="68"/>
      <c r="E1230" s="68"/>
      <c r="F1230" s="68"/>
      <c r="G1230" s="68"/>
      <c r="H1230" s="68"/>
    </row>
    <row r="1231" spans="1:8" x14ac:dyDescent="0.25">
      <c r="A1231" s="68"/>
      <c r="B1231" s="68"/>
      <c r="C1231" s="68"/>
      <c r="D1231" s="68"/>
      <c r="E1231" s="68"/>
      <c r="F1231" s="68"/>
      <c r="G1231" s="68"/>
      <c r="H1231" s="68"/>
    </row>
    <row r="1232" spans="1:8" x14ac:dyDescent="0.25">
      <c r="A1232" s="68"/>
      <c r="B1232" s="68"/>
      <c r="C1232" s="68"/>
      <c r="D1232" s="68"/>
      <c r="E1232" s="68"/>
      <c r="F1232" s="68"/>
      <c r="G1232" s="68"/>
      <c r="H1232" s="68"/>
    </row>
    <row r="1233" spans="1:8" x14ac:dyDescent="0.25">
      <c r="A1233" s="68"/>
      <c r="B1233" s="68"/>
      <c r="C1233" s="68"/>
      <c r="D1233" s="68"/>
      <c r="E1233" s="68"/>
      <c r="F1233" s="68"/>
      <c r="G1233" s="68"/>
      <c r="H1233" s="68"/>
    </row>
    <row r="1234" spans="1:8" x14ac:dyDescent="0.25">
      <c r="A1234" s="68"/>
      <c r="B1234" s="68"/>
      <c r="C1234" s="68"/>
      <c r="D1234" s="68"/>
      <c r="E1234" s="68"/>
      <c r="F1234" s="68"/>
      <c r="G1234" s="68"/>
      <c r="H1234" s="68"/>
    </row>
    <row r="1235" spans="1:8" x14ac:dyDescent="0.25">
      <c r="A1235" s="68"/>
      <c r="B1235" s="68"/>
      <c r="C1235" s="68"/>
      <c r="D1235" s="68"/>
      <c r="E1235" s="68"/>
      <c r="F1235" s="68"/>
      <c r="G1235" s="68"/>
      <c r="H1235" s="68"/>
    </row>
    <row r="1236" spans="1:8" x14ac:dyDescent="0.25">
      <c r="A1236" s="68"/>
      <c r="B1236" s="68"/>
      <c r="C1236" s="68"/>
      <c r="D1236" s="68"/>
      <c r="E1236" s="68"/>
      <c r="F1236" s="68"/>
      <c r="G1236" s="68"/>
      <c r="H1236" s="68"/>
    </row>
    <row r="1237" spans="1:8" x14ac:dyDescent="0.25">
      <c r="A1237" s="68"/>
      <c r="B1237" s="68"/>
      <c r="C1237" s="68"/>
      <c r="D1237" s="68"/>
      <c r="E1237" s="68"/>
      <c r="F1237" s="68"/>
      <c r="G1237" s="68"/>
      <c r="H1237" s="68"/>
    </row>
    <row r="1238" spans="1:8" x14ac:dyDescent="0.25">
      <c r="A1238" s="68"/>
      <c r="B1238" s="68"/>
      <c r="C1238" s="68"/>
      <c r="D1238" s="68"/>
      <c r="E1238" s="68"/>
      <c r="F1238" s="68"/>
      <c r="G1238" s="68"/>
      <c r="H1238" s="68"/>
    </row>
    <row r="1239" spans="1:8" x14ac:dyDescent="0.25">
      <c r="A1239" s="68"/>
      <c r="B1239" s="68"/>
      <c r="C1239" s="68"/>
      <c r="D1239" s="68"/>
      <c r="E1239" s="68"/>
      <c r="F1239" s="68"/>
      <c r="G1239" s="68"/>
      <c r="H1239" s="68"/>
    </row>
    <row r="1240" spans="1:8" x14ac:dyDescent="0.25">
      <c r="A1240" s="68"/>
      <c r="B1240" s="68"/>
      <c r="C1240" s="68"/>
      <c r="D1240" s="68"/>
      <c r="E1240" s="68"/>
      <c r="F1240" s="68"/>
      <c r="G1240" s="68"/>
      <c r="H1240" s="68"/>
    </row>
    <row r="1241" spans="1:8" x14ac:dyDescent="0.25">
      <c r="A1241" s="68"/>
      <c r="B1241" s="68"/>
      <c r="C1241" s="68"/>
      <c r="D1241" s="68"/>
      <c r="E1241" s="68"/>
      <c r="F1241" s="68"/>
      <c r="G1241" s="68"/>
      <c r="H1241" s="68"/>
    </row>
    <row r="1242" spans="1:8" x14ac:dyDescent="0.25">
      <c r="A1242" s="68"/>
      <c r="B1242" s="68"/>
      <c r="C1242" s="68"/>
      <c r="D1242" s="68"/>
      <c r="E1242" s="68"/>
      <c r="F1242" s="68"/>
      <c r="G1242" s="68"/>
      <c r="H1242" s="68"/>
    </row>
    <row r="1243" spans="1:8" x14ac:dyDescent="0.25">
      <c r="A1243" s="68"/>
      <c r="B1243" s="68"/>
      <c r="C1243" s="68"/>
      <c r="D1243" s="68"/>
      <c r="E1243" s="68"/>
      <c r="F1243" s="68"/>
      <c r="G1243" s="68"/>
      <c r="H1243" s="68"/>
    </row>
    <row r="1244" spans="1:8" x14ac:dyDescent="0.25">
      <c r="A1244" s="68"/>
      <c r="B1244" s="68"/>
      <c r="C1244" s="68"/>
      <c r="D1244" s="68"/>
      <c r="E1244" s="68"/>
      <c r="F1244" s="68"/>
      <c r="G1244" s="68"/>
      <c r="H1244" s="68"/>
    </row>
    <row r="1245" spans="1:8" x14ac:dyDescent="0.25">
      <c r="A1245" s="68"/>
      <c r="B1245" s="68"/>
      <c r="C1245" s="68"/>
      <c r="D1245" s="68"/>
      <c r="E1245" s="68"/>
      <c r="F1245" s="68"/>
      <c r="G1245" s="68"/>
      <c r="H1245" s="68"/>
    </row>
    <row r="1246" spans="1:8" x14ac:dyDescent="0.25">
      <c r="A1246" s="68"/>
      <c r="B1246" s="68"/>
      <c r="C1246" s="68"/>
      <c r="D1246" s="68"/>
      <c r="E1246" s="68"/>
      <c r="F1246" s="68"/>
      <c r="G1246" s="68"/>
      <c r="H1246" s="68"/>
    </row>
    <row r="1247" spans="1:8" x14ac:dyDescent="0.25">
      <c r="A1247" s="68"/>
      <c r="B1247" s="68"/>
      <c r="C1247" s="68"/>
      <c r="D1247" s="68"/>
      <c r="E1247" s="68"/>
      <c r="F1247" s="68"/>
      <c r="G1247" s="68"/>
      <c r="H1247" s="68"/>
    </row>
    <row r="1248" spans="1:8" x14ac:dyDescent="0.25">
      <c r="A1248" s="68"/>
      <c r="B1248" s="68"/>
      <c r="C1248" s="68"/>
      <c r="D1248" s="68"/>
      <c r="E1248" s="68"/>
      <c r="F1248" s="68"/>
      <c r="G1248" s="68"/>
      <c r="H1248" s="68"/>
    </row>
    <row r="1249" spans="1:8" x14ac:dyDescent="0.25">
      <c r="A1249" s="68"/>
      <c r="B1249" s="68"/>
      <c r="C1249" s="68"/>
      <c r="D1249" s="68"/>
      <c r="E1249" s="68"/>
      <c r="F1249" s="68"/>
      <c r="G1249" s="68"/>
      <c r="H1249" s="68"/>
    </row>
    <row r="1250" spans="1:8" x14ac:dyDescent="0.25">
      <c r="A1250" s="68"/>
      <c r="B1250" s="68"/>
      <c r="C1250" s="68"/>
      <c r="D1250" s="68"/>
      <c r="E1250" s="68"/>
      <c r="F1250" s="68"/>
      <c r="G1250" s="68"/>
      <c r="H1250" s="68"/>
    </row>
    <row r="1251" spans="1:8" x14ac:dyDescent="0.25">
      <c r="A1251" s="68"/>
      <c r="B1251" s="68"/>
      <c r="C1251" s="68"/>
      <c r="D1251" s="68"/>
      <c r="E1251" s="68"/>
      <c r="F1251" s="68"/>
      <c r="G1251" s="68"/>
      <c r="H1251" s="68"/>
    </row>
    <row r="1252" spans="1:8" x14ac:dyDescent="0.25">
      <c r="A1252" s="68"/>
      <c r="B1252" s="68"/>
      <c r="C1252" s="68"/>
      <c r="D1252" s="68"/>
      <c r="E1252" s="68"/>
      <c r="F1252" s="68"/>
      <c r="G1252" s="68"/>
      <c r="H1252" s="68"/>
    </row>
    <row r="1253" spans="1:8" x14ac:dyDescent="0.25">
      <c r="A1253" s="68"/>
      <c r="B1253" s="68"/>
      <c r="C1253" s="68"/>
      <c r="D1253" s="68"/>
      <c r="E1253" s="68"/>
      <c r="F1253" s="68"/>
      <c r="G1253" s="68"/>
      <c r="H1253" s="68"/>
    </row>
    <row r="1254" spans="1:8" x14ac:dyDescent="0.25">
      <c r="A1254" s="68"/>
      <c r="B1254" s="68"/>
      <c r="C1254" s="68"/>
      <c r="D1254" s="68"/>
      <c r="E1254" s="68"/>
      <c r="F1254" s="68"/>
      <c r="G1254" s="68"/>
      <c r="H1254" s="68"/>
    </row>
    <row r="1255" spans="1:8" x14ac:dyDescent="0.25">
      <c r="A1255" s="68"/>
      <c r="B1255" s="68"/>
      <c r="C1255" s="68"/>
      <c r="D1255" s="68"/>
      <c r="E1255" s="68"/>
      <c r="F1255" s="68"/>
      <c r="G1255" s="68"/>
      <c r="H1255" s="68"/>
    </row>
    <row r="1256" spans="1:8" x14ac:dyDescent="0.25">
      <c r="A1256" s="68"/>
      <c r="B1256" s="68"/>
      <c r="C1256" s="68"/>
      <c r="D1256" s="68"/>
      <c r="E1256" s="68"/>
      <c r="F1256" s="68"/>
      <c r="G1256" s="68"/>
      <c r="H1256" s="68"/>
    </row>
    <row r="1257" spans="1:8" x14ac:dyDescent="0.25">
      <c r="A1257" s="68"/>
      <c r="B1257" s="68"/>
      <c r="C1257" s="68"/>
      <c r="D1257" s="68"/>
      <c r="E1257" s="68"/>
      <c r="F1257" s="68"/>
      <c r="G1257" s="68"/>
      <c r="H1257" s="68"/>
    </row>
    <row r="1258" spans="1:8" x14ac:dyDescent="0.25">
      <c r="A1258" s="68"/>
      <c r="B1258" s="68"/>
      <c r="C1258" s="68"/>
      <c r="D1258" s="68"/>
      <c r="E1258" s="68"/>
      <c r="F1258" s="68"/>
      <c r="G1258" s="68"/>
      <c r="H1258" s="68"/>
    </row>
    <row r="1259" spans="1:8" x14ac:dyDescent="0.25">
      <c r="A1259" s="68"/>
      <c r="B1259" s="68"/>
      <c r="C1259" s="68"/>
      <c r="D1259" s="68"/>
      <c r="E1259" s="68"/>
      <c r="F1259" s="68"/>
      <c r="G1259" s="68"/>
      <c r="H1259" s="68"/>
    </row>
    <row r="1260" spans="1:8" x14ac:dyDescent="0.25">
      <c r="A1260" s="68"/>
      <c r="B1260" s="68"/>
      <c r="C1260" s="68"/>
      <c r="D1260" s="68"/>
      <c r="E1260" s="68"/>
      <c r="F1260" s="68"/>
      <c r="G1260" s="68"/>
      <c r="H1260" s="68"/>
    </row>
    <row r="1261" spans="1:8" x14ac:dyDescent="0.25">
      <c r="A1261" s="68"/>
      <c r="B1261" s="68"/>
      <c r="C1261" s="68"/>
      <c r="D1261" s="68"/>
      <c r="E1261" s="68"/>
      <c r="F1261" s="68"/>
      <c r="G1261" s="68"/>
      <c r="H1261" s="68"/>
    </row>
    <row r="1262" spans="1:8" x14ac:dyDescent="0.25">
      <c r="A1262" s="68"/>
      <c r="B1262" s="68"/>
      <c r="C1262" s="68"/>
      <c r="D1262" s="68"/>
      <c r="E1262" s="68"/>
      <c r="F1262" s="68"/>
      <c r="G1262" s="68"/>
      <c r="H1262" s="68"/>
    </row>
    <row r="1263" spans="1:8" x14ac:dyDescent="0.25">
      <c r="A1263" s="68"/>
      <c r="B1263" s="68"/>
      <c r="C1263" s="68"/>
      <c r="D1263" s="68"/>
      <c r="E1263" s="68"/>
      <c r="F1263" s="68"/>
      <c r="G1263" s="68"/>
      <c r="H1263" s="68"/>
    </row>
    <row r="1264" spans="1:8" x14ac:dyDescent="0.25">
      <c r="A1264" s="68"/>
      <c r="B1264" s="68"/>
      <c r="C1264" s="68"/>
      <c r="D1264" s="68"/>
      <c r="E1264" s="68"/>
      <c r="F1264" s="68"/>
      <c r="G1264" s="68"/>
      <c r="H1264" s="68"/>
    </row>
    <row r="1265" spans="1:8" x14ac:dyDescent="0.25">
      <c r="A1265" s="68"/>
      <c r="B1265" s="68"/>
      <c r="C1265" s="68"/>
      <c r="D1265" s="68"/>
      <c r="E1265" s="68"/>
      <c r="F1265" s="68"/>
      <c r="G1265" s="68"/>
      <c r="H1265" s="68"/>
    </row>
    <row r="1266" spans="1:8" x14ac:dyDescent="0.25">
      <c r="A1266" s="68"/>
      <c r="B1266" s="68"/>
      <c r="C1266" s="68"/>
      <c r="D1266" s="68"/>
      <c r="E1266" s="68"/>
      <c r="F1266" s="68"/>
      <c r="G1266" s="68"/>
      <c r="H1266" s="68"/>
    </row>
    <row r="1267" spans="1:8" x14ac:dyDescent="0.25">
      <c r="A1267" s="68"/>
      <c r="B1267" s="68"/>
      <c r="C1267" s="68"/>
      <c r="D1267" s="68"/>
      <c r="E1267" s="68"/>
      <c r="F1267" s="68"/>
      <c r="G1267" s="68"/>
      <c r="H1267" s="68"/>
    </row>
    <row r="1268" spans="1:8" x14ac:dyDescent="0.25">
      <c r="A1268" s="68"/>
      <c r="B1268" s="68"/>
      <c r="C1268" s="68"/>
      <c r="D1268" s="68"/>
      <c r="E1268" s="68"/>
      <c r="F1268" s="68"/>
      <c r="G1268" s="68"/>
      <c r="H1268" s="68"/>
    </row>
    <row r="1269" spans="1:8" x14ac:dyDescent="0.25">
      <c r="A1269" s="68"/>
      <c r="B1269" s="68"/>
      <c r="C1269" s="68"/>
      <c r="D1269" s="68"/>
      <c r="E1269" s="68"/>
      <c r="F1269" s="68"/>
      <c r="G1269" s="68"/>
      <c r="H1269" s="68"/>
    </row>
    <row r="1270" spans="1:8" x14ac:dyDescent="0.25">
      <c r="A1270" s="68"/>
      <c r="B1270" s="68"/>
      <c r="C1270" s="68"/>
      <c r="D1270" s="68"/>
      <c r="E1270" s="68"/>
      <c r="F1270" s="68"/>
      <c r="G1270" s="68"/>
      <c r="H1270" s="68"/>
    </row>
    <row r="1271" spans="1:8" x14ac:dyDescent="0.25">
      <c r="A1271" s="68"/>
      <c r="B1271" s="68"/>
      <c r="C1271" s="68"/>
      <c r="D1271" s="68"/>
      <c r="E1271" s="68"/>
      <c r="F1271" s="68"/>
      <c r="G1271" s="68"/>
      <c r="H1271" s="68"/>
    </row>
    <row r="1272" spans="1:8" x14ac:dyDescent="0.25">
      <c r="A1272" s="68"/>
      <c r="B1272" s="68"/>
      <c r="C1272" s="68"/>
      <c r="D1272" s="68"/>
      <c r="E1272" s="68"/>
      <c r="F1272" s="68"/>
      <c r="G1272" s="68"/>
      <c r="H1272" s="68"/>
    </row>
    <row r="1273" spans="1:8" x14ac:dyDescent="0.25">
      <c r="A1273" s="68"/>
      <c r="B1273" s="68"/>
      <c r="C1273" s="68"/>
      <c r="D1273" s="68"/>
      <c r="E1273" s="68"/>
      <c r="F1273" s="68"/>
      <c r="G1273" s="68"/>
      <c r="H1273" s="68"/>
    </row>
    <row r="1274" spans="1:8" x14ac:dyDescent="0.25">
      <c r="A1274" s="68"/>
      <c r="B1274" s="68"/>
      <c r="C1274" s="68"/>
      <c r="D1274" s="68"/>
      <c r="E1274" s="68"/>
      <c r="F1274" s="68"/>
      <c r="G1274" s="68"/>
      <c r="H1274" s="68"/>
    </row>
    <row r="1275" spans="1:8" x14ac:dyDescent="0.25">
      <c r="A1275" s="68"/>
      <c r="B1275" s="68"/>
      <c r="C1275" s="68"/>
      <c r="D1275" s="68"/>
      <c r="E1275" s="68"/>
      <c r="F1275" s="68"/>
      <c r="G1275" s="68"/>
      <c r="H1275" s="68"/>
    </row>
    <row r="1276" spans="1:8" x14ac:dyDescent="0.25">
      <c r="A1276" s="68"/>
      <c r="B1276" s="68"/>
      <c r="C1276" s="68"/>
      <c r="D1276" s="68"/>
      <c r="E1276" s="68"/>
      <c r="F1276" s="68"/>
      <c r="G1276" s="68"/>
      <c r="H1276" s="68"/>
    </row>
    <row r="1277" spans="1:8" x14ac:dyDescent="0.25">
      <c r="A1277" s="68"/>
      <c r="B1277" s="68"/>
      <c r="C1277" s="68"/>
      <c r="D1277" s="68"/>
      <c r="E1277" s="68"/>
      <c r="F1277" s="68"/>
      <c r="G1277" s="68"/>
      <c r="H1277" s="68"/>
    </row>
    <row r="1278" spans="1:8" x14ac:dyDescent="0.25">
      <c r="A1278" s="68"/>
      <c r="B1278" s="68"/>
      <c r="C1278" s="68"/>
      <c r="D1278" s="68"/>
      <c r="E1278" s="68"/>
      <c r="F1278" s="68"/>
      <c r="G1278" s="68"/>
      <c r="H1278" s="68"/>
    </row>
    <row r="1279" spans="1:8" x14ac:dyDescent="0.25">
      <c r="A1279" s="68"/>
      <c r="B1279" s="68"/>
      <c r="C1279" s="68"/>
      <c r="D1279" s="68"/>
      <c r="E1279" s="68"/>
      <c r="F1279" s="68"/>
      <c r="G1279" s="68"/>
      <c r="H1279" s="68"/>
    </row>
    <row r="1280" spans="1:8" x14ac:dyDescent="0.25">
      <c r="A1280" s="68"/>
      <c r="B1280" s="68"/>
      <c r="C1280" s="68"/>
      <c r="D1280" s="68"/>
      <c r="E1280" s="68"/>
      <c r="F1280" s="68"/>
      <c r="G1280" s="68"/>
      <c r="H1280" s="68"/>
    </row>
    <row r="1281" spans="1:8" x14ac:dyDescent="0.25">
      <c r="A1281" s="68"/>
      <c r="B1281" s="68"/>
      <c r="C1281" s="68"/>
      <c r="D1281" s="68"/>
      <c r="E1281" s="68"/>
      <c r="F1281" s="68"/>
      <c r="G1281" s="68"/>
      <c r="H1281" s="68"/>
    </row>
    <row r="1282" spans="1:8" x14ac:dyDescent="0.25">
      <c r="A1282" s="68"/>
      <c r="B1282" s="68"/>
      <c r="C1282" s="68"/>
      <c r="D1282" s="68"/>
      <c r="E1282" s="68"/>
      <c r="F1282" s="68"/>
      <c r="G1282" s="68"/>
      <c r="H1282" s="68"/>
    </row>
    <row r="1283" spans="1:8" x14ac:dyDescent="0.25">
      <c r="A1283" s="68"/>
      <c r="B1283" s="68"/>
      <c r="C1283" s="68"/>
      <c r="D1283" s="68"/>
      <c r="E1283" s="68"/>
      <c r="F1283" s="68"/>
      <c r="G1283" s="68"/>
      <c r="H1283" s="68"/>
    </row>
    <row r="1284" spans="1:8" x14ac:dyDescent="0.25">
      <c r="A1284" s="68"/>
      <c r="B1284" s="68"/>
      <c r="C1284" s="68"/>
      <c r="D1284" s="68"/>
      <c r="E1284" s="68"/>
      <c r="F1284" s="68"/>
      <c r="G1284" s="68"/>
      <c r="H1284" s="68"/>
    </row>
    <row r="1285" spans="1:8" x14ac:dyDescent="0.25">
      <c r="A1285" s="68"/>
      <c r="B1285" s="68"/>
      <c r="C1285" s="68"/>
      <c r="D1285" s="68"/>
      <c r="E1285" s="68"/>
      <c r="F1285" s="68"/>
      <c r="G1285" s="68"/>
      <c r="H1285" s="68"/>
    </row>
    <row r="1286" spans="1:8" x14ac:dyDescent="0.25">
      <c r="A1286" s="68"/>
      <c r="B1286" s="68"/>
      <c r="C1286" s="68"/>
      <c r="D1286" s="68"/>
      <c r="E1286" s="68"/>
      <c r="F1286" s="68"/>
      <c r="G1286" s="68"/>
      <c r="H1286" s="68"/>
    </row>
    <row r="1287" spans="1:8" x14ac:dyDescent="0.25">
      <c r="A1287" s="68"/>
      <c r="B1287" s="68"/>
      <c r="C1287" s="68"/>
      <c r="D1287" s="68"/>
      <c r="E1287" s="68"/>
      <c r="F1287" s="68"/>
      <c r="G1287" s="68"/>
      <c r="H1287" s="68"/>
    </row>
    <row r="1288" spans="1:8" x14ac:dyDescent="0.25">
      <c r="A1288" s="68"/>
      <c r="B1288" s="68"/>
      <c r="C1288" s="68"/>
      <c r="D1288" s="68"/>
      <c r="E1288" s="68"/>
      <c r="F1288" s="68"/>
      <c r="G1288" s="68"/>
      <c r="H1288" s="68"/>
    </row>
    <row r="1289" spans="1:8" x14ac:dyDescent="0.25">
      <c r="A1289" s="68"/>
      <c r="B1289" s="68"/>
      <c r="C1289" s="68"/>
      <c r="D1289" s="68"/>
      <c r="E1289" s="68"/>
      <c r="F1289" s="68"/>
      <c r="G1289" s="68"/>
      <c r="H1289" s="68"/>
    </row>
    <row r="1290" spans="1:8" x14ac:dyDescent="0.25">
      <c r="A1290" s="68"/>
      <c r="B1290" s="68"/>
      <c r="C1290" s="68"/>
      <c r="D1290" s="68"/>
      <c r="E1290" s="68"/>
      <c r="F1290" s="68"/>
      <c r="G1290" s="68"/>
      <c r="H1290" s="68"/>
    </row>
    <row r="1291" spans="1:8" x14ac:dyDescent="0.25">
      <c r="A1291" s="68"/>
      <c r="B1291" s="68"/>
      <c r="C1291" s="68"/>
      <c r="D1291" s="68"/>
      <c r="E1291" s="68"/>
      <c r="F1291" s="68"/>
      <c r="G1291" s="68"/>
      <c r="H1291" s="68"/>
    </row>
    <row r="1292" spans="1:8" x14ac:dyDescent="0.25">
      <c r="A1292" s="68"/>
      <c r="B1292" s="68"/>
      <c r="C1292" s="68"/>
      <c r="D1292" s="68"/>
      <c r="E1292" s="68"/>
      <c r="F1292" s="68"/>
      <c r="G1292" s="68"/>
      <c r="H1292" s="68"/>
    </row>
    <row r="1293" spans="1:8" x14ac:dyDescent="0.25">
      <c r="A1293" s="68"/>
      <c r="B1293" s="68"/>
      <c r="C1293" s="68"/>
      <c r="D1293" s="68"/>
      <c r="E1293" s="68"/>
      <c r="F1293" s="68"/>
      <c r="G1293" s="68"/>
      <c r="H1293" s="68"/>
    </row>
    <row r="1294" spans="1:8" x14ac:dyDescent="0.25">
      <c r="A1294" s="68"/>
      <c r="B1294" s="68"/>
      <c r="C1294" s="68"/>
      <c r="D1294" s="68"/>
      <c r="E1294" s="68"/>
      <c r="F1294" s="68"/>
      <c r="G1294" s="68"/>
      <c r="H1294" s="68"/>
    </row>
    <row r="1295" spans="1:8" x14ac:dyDescent="0.25">
      <c r="A1295" s="68"/>
      <c r="B1295" s="68"/>
      <c r="C1295" s="68"/>
      <c r="D1295" s="68"/>
      <c r="E1295" s="68"/>
      <c r="F1295" s="68"/>
      <c r="G1295" s="68"/>
      <c r="H1295" s="68"/>
    </row>
    <row r="1296" spans="1:8" x14ac:dyDescent="0.25">
      <c r="A1296" s="68"/>
      <c r="B1296" s="68"/>
      <c r="C1296" s="68"/>
      <c r="D1296" s="68"/>
      <c r="E1296" s="68"/>
      <c r="F1296" s="68"/>
      <c r="G1296" s="68"/>
      <c r="H1296" s="68"/>
    </row>
    <row r="1297" spans="1:8" x14ac:dyDescent="0.25">
      <c r="A1297" s="68"/>
      <c r="B1297" s="68"/>
      <c r="C1297" s="68"/>
      <c r="D1297" s="68"/>
      <c r="E1297" s="68"/>
      <c r="F1297" s="68"/>
      <c r="G1297" s="68"/>
      <c r="H1297" s="68"/>
    </row>
    <row r="1298" spans="1:8" x14ac:dyDescent="0.25">
      <c r="A1298" s="68"/>
      <c r="B1298" s="68"/>
      <c r="C1298" s="68"/>
      <c r="D1298" s="68"/>
      <c r="E1298" s="68"/>
      <c r="F1298" s="68"/>
      <c r="G1298" s="68"/>
      <c r="H1298" s="68"/>
    </row>
    <row r="1299" spans="1:8" x14ac:dyDescent="0.25">
      <c r="A1299" s="68"/>
      <c r="B1299" s="68"/>
      <c r="C1299" s="68"/>
      <c r="D1299" s="68"/>
      <c r="E1299" s="68"/>
      <c r="F1299" s="68"/>
      <c r="G1299" s="68"/>
      <c r="H1299" s="68"/>
    </row>
    <row r="1300" spans="1:8" x14ac:dyDescent="0.25">
      <c r="A1300" s="68"/>
      <c r="B1300" s="68"/>
      <c r="C1300" s="68"/>
      <c r="D1300" s="68"/>
      <c r="E1300" s="68"/>
      <c r="F1300" s="68"/>
      <c r="G1300" s="68"/>
      <c r="H1300" s="68"/>
    </row>
    <row r="1301" spans="1:8" x14ac:dyDescent="0.25">
      <c r="A1301" s="68"/>
      <c r="B1301" s="68"/>
      <c r="C1301" s="68"/>
      <c r="D1301" s="68"/>
      <c r="E1301" s="68"/>
      <c r="F1301" s="68"/>
      <c r="G1301" s="68"/>
      <c r="H1301" s="68"/>
    </row>
    <row r="1302" spans="1:8" x14ac:dyDescent="0.25">
      <c r="A1302" s="68"/>
      <c r="B1302" s="68"/>
      <c r="C1302" s="68"/>
      <c r="D1302" s="68"/>
      <c r="E1302" s="68"/>
      <c r="F1302" s="68"/>
      <c r="G1302" s="68"/>
      <c r="H1302" s="68"/>
    </row>
    <row r="1303" spans="1:8" x14ac:dyDescent="0.25">
      <c r="A1303" s="68"/>
      <c r="B1303" s="68"/>
      <c r="C1303" s="68"/>
      <c r="D1303" s="68"/>
      <c r="E1303" s="68"/>
      <c r="F1303" s="68"/>
      <c r="G1303" s="68"/>
      <c r="H1303" s="68"/>
    </row>
    <row r="1304" spans="1:8" x14ac:dyDescent="0.25">
      <c r="A1304" s="68"/>
      <c r="B1304" s="68"/>
      <c r="C1304" s="68"/>
      <c r="D1304" s="68"/>
      <c r="E1304" s="68"/>
      <c r="F1304" s="68"/>
      <c r="G1304" s="68"/>
      <c r="H1304" s="68"/>
    </row>
    <row r="1305" spans="1:8" x14ac:dyDescent="0.25">
      <c r="A1305" s="68"/>
      <c r="B1305" s="68"/>
      <c r="C1305" s="68"/>
      <c r="D1305" s="68"/>
      <c r="E1305" s="68"/>
      <c r="F1305" s="68"/>
      <c r="G1305" s="68"/>
      <c r="H1305" s="68"/>
    </row>
    <row r="1306" spans="1:8" x14ac:dyDescent="0.25">
      <c r="A1306" s="68"/>
      <c r="B1306" s="68"/>
      <c r="C1306" s="68"/>
      <c r="D1306" s="68"/>
      <c r="E1306" s="68"/>
      <c r="F1306" s="68"/>
      <c r="G1306" s="68"/>
      <c r="H1306" s="68"/>
    </row>
    <row r="1307" spans="1:8" x14ac:dyDescent="0.25">
      <c r="A1307" s="68"/>
      <c r="B1307" s="68"/>
      <c r="C1307" s="68"/>
      <c r="D1307" s="68"/>
      <c r="E1307" s="68"/>
      <c r="F1307" s="68"/>
      <c r="G1307" s="68"/>
      <c r="H1307" s="68"/>
    </row>
    <row r="1308" spans="1:8" x14ac:dyDescent="0.25">
      <c r="A1308" s="68"/>
      <c r="B1308" s="68"/>
      <c r="C1308" s="68"/>
      <c r="D1308" s="68"/>
      <c r="E1308" s="68"/>
      <c r="F1308" s="68"/>
      <c r="G1308" s="68"/>
      <c r="H1308" s="68"/>
    </row>
    <row r="1309" spans="1:8" x14ac:dyDescent="0.25">
      <c r="A1309" s="68"/>
      <c r="B1309" s="68"/>
      <c r="C1309" s="68"/>
      <c r="D1309" s="68"/>
      <c r="E1309" s="68"/>
      <c r="F1309" s="68"/>
      <c r="G1309" s="68"/>
      <c r="H1309" s="68"/>
    </row>
    <row r="1310" spans="1:8" x14ac:dyDescent="0.25">
      <c r="A1310" s="68"/>
      <c r="B1310" s="68"/>
      <c r="C1310" s="68"/>
      <c r="D1310" s="68"/>
      <c r="E1310" s="68"/>
      <c r="F1310" s="68"/>
      <c r="G1310" s="68"/>
      <c r="H1310" s="68"/>
    </row>
    <row r="1311" spans="1:8" x14ac:dyDescent="0.25">
      <c r="A1311" s="68"/>
      <c r="B1311" s="68"/>
      <c r="C1311" s="68"/>
      <c r="D1311" s="68"/>
      <c r="E1311" s="68"/>
      <c r="F1311" s="68"/>
      <c r="G1311" s="68"/>
      <c r="H1311" s="68"/>
    </row>
    <row r="1312" spans="1:8" x14ac:dyDescent="0.25">
      <c r="A1312" s="68"/>
      <c r="B1312" s="68"/>
      <c r="C1312" s="68"/>
      <c r="D1312" s="68"/>
      <c r="E1312" s="68"/>
      <c r="F1312" s="68"/>
      <c r="G1312" s="68"/>
      <c r="H1312" s="68"/>
    </row>
    <row r="1313" spans="1:8" x14ac:dyDescent="0.25">
      <c r="A1313" s="68"/>
      <c r="B1313" s="68"/>
      <c r="C1313" s="68"/>
      <c r="D1313" s="68"/>
      <c r="E1313" s="68"/>
      <c r="F1313" s="68"/>
      <c r="G1313" s="68"/>
      <c r="H1313" s="68"/>
    </row>
    <row r="1314" spans="1:8" x14ac:dyDescent="0.25">
      <c r="A1314" s="68"/>
      <c r="B1314" s="68"/>
      <c r="C1314" s="68"/>
      <c r="D1314" s="68"/>
      <c r="E1314" s="68"/>
      <c r="F1314" s="68"/>
      <c r="G1314" s="68"/>
      <c r="H1314" s="68"/>
    </row>
    <row r="1315" spans="1:8" x14ac:dyDescent="0.25">
      <c r="A1315" s="68"/>
      <c r="B1315" s="68"/>
      <c r="C1315" s="68"/>
      <c r="D1315" s="68"/>
      <c r="E1315" s="68"/>
      <c r="F1315" s="68"/>
      <c r="G1315" s="68"/>
      <c r="H1315" s="68"/>
    </row>
    <row r="1316" spans="1:8" x14ac:dyDescent="0.25">
      <c r="A1316" s="68"/>
      <c r="B1316" s="68"/>
      <c r="C1316" s="68"/>
      <c r="D1316" s="68"/>
      <c r="E1316" s="68"/>
      <c r="F1316" s="68"/>
      <c r="G1316" s="68"/>
      <c r="H1316" s="68"/>
    </row>
    <row r="1317" spans="1:8" x14ac:dyDescent="0.25">
      <c r="A1317" s="68"/>
      <c r="B1317" s="68"/>
      <c r="C1317" s="68"/>
      <c r="D1317" s="68"/>
      <c r="E1317" s="68"/>
      <c r="F1317" s="68"/>
      <c r="G1317" s="68"/>
      <c r="H1317" s="68"/>
    </row>
    <row r="1318" spans="1:8" x14ac:dyDescent="0.25">
      <c r="A1318" s="68"/>
      <c r="B1318" s="68"/>
      <c r="C1318" s="68"/>
      <c r="D1318" s="68"/>
      <c r="E1318" s="68"/>
      <c r="F1318" s="68"/>
      <c r="G1318" s="68"/>
      <c r="H1318" s="68"/>
    </row>
    <row r="1319" spans="1:8" x14ac:dyDescent="0.25">
      <c r="A1319" s="68"/>
      <c r="B1319" s="68"/>
      <c r="C1319" s="68"/>
      <c r="D1319" s="68"/>
      <c r="E1319" s="68"/>
      <c r="F1319" s="68"/>
      <c r="G1319" s="68"/>
      <c r="H1319" s="68"/>
    </row>
    <row r="1320" spans="1:8" x14ac:dyDescent="0.25">
      <c r="A1320" s="68"/>
      <c r="B1320" s="68"/>
      <c r="C1320" s="68"/>
      <c r="D1320" s="68"/>
      <c r="E1320" s="68"/>
      <c r="F1320" s="68"/>
      <c r="G1320" s="68"/>
      <c r="H1320" s="68"/>
    </row>
    <row r="1321" spans="1:8" x14ac:dyDescent="0.25">
      <c r="A1321" s="68"/>
      <c r="B1321" s="68"/>
      <c r="C1321" s="68"/>
      <c r="D1321" s="68"/>
      <c r="E1321" s="68"/>
      <c r="F1321" s="68"/>
      <c r="G1321" s="68"/>
      <c r="H1321" s="68"/>
    </row>
    <row r="1322" spans="1:8" x14ac:dyDescent="0.25">
      <c r="A1322" s="68"/>
      <c r="B1322" s="68"/>
      <c r="C1322" s="68"/>
      <c r="D1322" s="68"/>
      <c r="E1322" s="68"/>
      <c r="F1322" s="68"/>
      <c r="G1322" s="68"/>
      <c r="H1322" s="68"/>
    </row>
    <row r="1323" spans="1:8" x14ac:dyDescent="0.25">
      <c r="A1323" s="68"/>
      <c r="B1323" s="68"/>
      <c r="C1323" s="68"/>
      <c r="D1323" s="68"/>
      <c r="E1323" s="68"/>
      <c r="F1323" s="68"/>
      <c r="G1323" s="68"/>
      <c r="H1323" s="68"/>
    </row>
    <row r="1324" spans="1:8" x14ac:dyDescent="0.25">
      <c r="A1324" s="68"/>
      <c r="B1324" s="68"/>
      <c r="C1324" s="68"/>
      <c r="D1324" s="68"/>
      <c r="E1324" s="68"/>
      <c r="F1324" s="68"/>
      <c r="G1324" s="68"/>
      <c r="H1324" s="68"/>
    </row>
    <row r="1325" spans="1:8" x14ac:dyDescent="0.25">
      <c r="A1325" s="68"/>
      <c r="B1325" s="68"/>
      <c r="C1325" s="68"/>
      <c r="D1325" s="68"/>
      <c r="E1325" s="68"/>
      <c r="F1325" s="68"/>
      <c r="G1325" s="68"/>
      <c r="H1325" s="68"/>
    </row>
    <row r="1326" spans="1:8" x14ac:dyDescent="0.25">
      <c r="A1326" s="68"/>
      <c r="B1326" s="68"/>
      <c r="C1326" s="68"/>
      <c r="D1326" s="68"/>
      <c r="E1326" s="68"/>
      <c r="F1326" s="68"/>
      <c r="G1326" s="68"/>
      <c r="H1326" s="68"/>
    </row>
    <row r="1327" spans="1:8" x14ac:dyDescent="0.25">
      <c r="A1327" s="68"/>
      <c r="B1327" s="68"/>
      <c r="C1327" s="68"/>
      <c r="D1327" s="68"/>
      <c r="E1327" s="68"/>
      <c r="F1327" s="68"/>
      <c r="G1327" s="68"/>
      <c r="H1327" s="68"/>
    </row>
    <row r="1328" spans="1:8" x14ac:dyDescent="0.25">
      <c r="A1328" s="68"/>
      <c r="B1328" s="68"/>
      <c r="C1328" s="68"/>
      <c r="D1328" s="68"/>
      <c r="E1328" s="68"/>
      <c r="F1328" s="68"/>
      <c r="G1328" s="68"/>
      <c r="H1328" s="68"/>
    </row>
    <row r="1329" spans="1:8" x14ac:dyDescent="0.25">
      <c r="A1329" s="68"/>
      <c r="B1329" s="68"/>
      <c r="C1329" s="68"/>
      <c r="D1329" s="68"/>
      <c r="E1329" s="68"/>
      <c r="F1329" s="68"/>
      <c r="G1329" s="68"/>
      <c r="H1329" s="68"/>
    </row>
    <row r="1330" spans="1:8" x14ac:dyDescent="0.25">
      <c r="A1330" s="68"/>
      <c r="B1330" s="68"/>
      <c r="C1330" s="68"/>
      <c r="D1330" s="68"/>
      <c r="E1330" s="68"/>
      <c r="F1330" s="68"/>
      <c r="G1330" s="68"/>
      <c r="H1330" s="68"/>
    </row>
    <row r="1331" spans="1:8" x14ac:dyDescent="0.25">
      <c r="A1331" s="68"/>
      <c r="B1331" s="68"/>
      <c r="C1331" s="68"/>
      <c r="D1331" s="68"/>
      <c r="E1331" s="68"/>
      <c r="F1331" s="68"/>
      <c r="G1331" s="68"/>
      <c r="H1331" s="68"/>
    </row>
    <row r="1332" spans="1:8" x14ac:dyDescent="0.25">
      <c r="A1332" s="68"/>
      <c r="B1332" s="68"/>
      <c r="C1332" s="68"/>
      <c r="D1332" s="68"/>
      <c r="E1332" s="68"/>
      <c r="F1332" s="68"/>
      <c r="G1332" s="68"/>
      <c r="H1332" s="68"/>
    </row>
    <row r="1333" spans="1:8" x14ac:dyDescent="0.25">
      <c r="A1333" s="68"/>
      <c r="B1333" s="68"/>
      <c r="C1333" s="68"/>
      <c r="D1333" s="68"/>
      <c r="E1333" s="68"/>
      <c r="F1333" s="68"/>
      <c r="G1333" s="68"/>
      <c r="H1333" s="68"/>
    </row>
    <row r="1334" spans="1:8" x14ac:dyDescent="0.25">
      <c r="A1334" s="68"/>
      <c r="B1334" s="68"/>
      <c r="C1334" s="68"/>
      <c r="D1334" s="68"/>
      <c r="E1334" s="68"/>
      <c r="F1334" s="68"/>
      <c r="G1334" s="68"/>
      <c r="H1334" s="68"/>
    </row>
    <row r="1335" spans="1:8" x14ac:dyDescent="0.25">
      <c r="A1335" s="68"/>
      <c r="B1335" s="68"/>
      <c r="C1335" s="68"/>
      <c r="D1335" s="68"/>
      <c r="E1335" s="68"/>
      <c r="F1335" s="68"/>
      <c r="G1335" s="68"/>
      <c r="H1335" s="68"/>
    </row>
    <row r="1336" spans="1:8" x14ac:dyDescent="0.25">
      <c r="A1336" s="68"/>
      <c r="B1336" s="68"/>
      <c r="C1336" s="68"/>
      <c r="D1336" s="68"/>
      <c r="E1336" s="68"/>
      <c r="F1336" s="68"/>
      <c r="G1336" s="68"/>
      <c r="H1336" s="68"/>
    </row>
    <row r="1337" spans="1:8" x14ac:dyDescent="0.25">
      <c r="A1337" s="68"/>
      <c r="B1337" s="68"/>
      <c r="C1337" s="68"/>
      <c r="D1337" s="68"/>
      <c r="E1337" s="68"/>
      <c r="F1337" s="68"/>
      <c r="G1337" s="68"/>
      <c r="H1337" s="68"/>
    </row>
    <row r="1338" spans="1:8" x14ac:dyDescent="0.25">
      <c r="A1338" s="68"/>
      <c r="B1338" s="68"/>
      <c r="C1338" s="68"/>
      <c r="D1338" s="68"/>
      <c r="E1338" s="68"/>
      <c r="F1338" s="68"/>
      <c r="G1338" s="68"/>
      <c r="H1338" s="68"/>
    </row>
    <row r="1339" spans="1:8" x14ac:dyDescent="0.25">
      <c r="A1339" s="68"/>
      <c r="B1339" s="68"/>
      <c r="C1339" s="68"/>
      <c r="D1339" s="68"/>
      <c r="E1339" s="68"/>
      <c r="F1339" s="68"/>
      <c r="G1339" s="68"/>
      <c r="H1339" s="68"/>
    </row>
    <row r="1340" spans="1:8" x14ac:dyDescent="0.25">
      <c r="A1340" s="68"/>
      <c r="B1340" s="68"/>
      <c r="C1340" s="68"/>
      <c r="D1340" s="68"/>
      <c r="E1340" s="68"/>
      <c r="F1340" s="68"/>
      <c r="G1340" s="68"/>
      <c r="H1340" s="68"/>
    </row>
    <row r="1341" spans="1:8" x14ac:dyDescent="0.25">
      <c r="A1341" s="68"/>
      <c r="B1341" s="68"/>
      <c r="C1341" s="68"/>
      <c r="D1341" s="68"/>
      <c r="E1341" s="68"/>
      <c r="F1341" s="68"/>
      <c r="G1341" s="68"/>
      <c r="H1341" s="68"/>
    </row>
    <row r="1342" spans="1:8" x14ac:dyDescent="0.25">
      <c r="A1342" s="68"/>
      <c r="B1342" s="68"/>
      <c r="C1342" s="68"/>
      <c r="D1342" s="68"/>
      <c r="E1342" s="68"/>
      <c r="F1342" s="68"/>
      <c r="G1342" s="68"/>
      <c r="H1342" s="68"/>
    </row>
    <row r="1343" spans="1:8" x14ac:dyDescent="0.25">
      <c r="A1343" s="68"/>
      <c r="B1343" s="68"/>
      <c r="C1343" s="68"/>
      <c r="D1343" s="68"/>
      <c r="E1343" s="68"/>
      <c r="F1343" s="68"/>
      <c r="G1343" s="68"/>
      <c r="H1343" s="68"/>
    </row>
    <row r="1344" spans="1:8" x14ac:dyDescent="0.25">
      <c r="A1344" s="68"/>
      <c r="B1344" s="68"/>
      <c r="C1344" s="68"/>
      <c r="D1344" s="68"/>
      <c r="E1344" s="68"/>
      <c r="F1344" s="68"/>
      <c r="G1344" s="68"/>
      <c r="H1344" s="68"/>
    </row>
    <row r="1345" spans="1:8" x14ac:dyDescent="0.25">
      <c r="A1345" s="68"/>
      <c r="B1345" s="68"/>
      <c r="C1345" s="68"/>
      <c r="D1345" s="68"/>
      <c r="E1345" s="68"/>
      <c r="F1345" s="68"/>
      <c r="G1345" s="68"/>
      <c r="H1345" s="68"/>
    </row>
    <row r="1346" spans="1:8" x14ac:dyDescent="0.25">
      <c r="A1346" s="68"/>
      <c r="B1346" s="68"/>
      <c r="C1346" s="68"/>
      <c r="D1346" s="68"/>
      <c r="E1346" s="68"/>
      <c r="F1346" s="68"/>
      <c r="G1346" s="68"/>
      <c r="H1346" s="68"/>
    </row>
    <row r="1347" spans="1:8" x14ac:dyDescent="0.25">
      <c r="A1347" s="68"/>
      <c r="B1347" s="68"/>
      <c r="C1347" s="68"/>
      <c r="D1347" s="68"/>
      <c r="E1347" s="68"/>
      <c r="F1347" s="68"/>
      <c r="G1347" s="68"/>
      <c r="H1347" s="68"/>
    </row>
    <row r="1348" spans="1:8" x14ac:dyDescent="0.25">
      <c r="A1348" s="68"/>
      <c r="B1348" s="68"/>
      <c r="C1348" s="68"/>
      <c r="D1348" s="68"/>
      <c r="E1348" s="68"/>
      <c r="F1348" s="68"/>
      <c r="G1348" s="68"/>
      <c r="H1348" s="68"/>
    </row>
    <row r="1349" spans="1:8" x14ac:dyDescent="0.25">
      <c r="A1349" s="68"/>
      <c r="B1349" s="68"/>
      <c r="C1349" s="68"/>
      <c r="D1349" s="68"/>
      <c r="E1349" s="68"/>
      <c r="F1349" s="68"/>
      <c r="G1349" s="68"/>
      <c r="H1349" s="68"/>
    </row>
    <row r="1350" spans="1:8" x14ac:dyDescent="0.25">
      <c r="A1350" s="68"/>
      <c r="B1350" s="68"/>
      <c r="C1350" s="68"/>
      <c r="D1350" s="68"/>
      <c r="E1350" s="68"/>
      <c r="F1350" s="68"/>
      <c r="G1350" s="68"/>
      <c r="H1350" s="68"/>
    </row>
    <row r="1351" spans="1:8" x14ac:dyDescent="0.25">
      <c r="A1351" s="68"/>
      <c r="B1351" s="68"/>
      <c r="C1351" s="68"/>
      <c r="D1351" s="68"/>
      <c r="E1351" s="68"/>
      <c r="F1351" s="68"/>
      <c r="G1351" s="68"/>
      <c r="H1351" s="68"/>
    </row>
    <row r="1352" spans="1:8" x14ac:dyDescent="0.25">
      <c r="A1352" s="68"/>
      <c r="B1352" s="68"/>
      <c r="C1352" s="68"/>
      <c r="D1352" s="68"/>
      <c r="E1352" s="68"/>
      <c r="F1352" s="68"/>
      <c r="G1352" s="68"/>
      <c r="H1352" s="68"/>
    </row>
    <row r="1353" spans="1:8" x14ac:dyDescent="0.25">
      <c r="A1353" s="68"/>
      <c r="B1353" s="68"/>
      <c r="C1353" s="68"/>
      <c r="D1353" s="68"/>
      <c r="E1353" s="68"/>
      <c r="F1353" s="68"/>
      <c r="G1353" s="68"/>
      <c r="H1353" s="68"/>
    </row>
    <row r="1354" spans="1:8" x14ac:dyDescent="0.25">
      <c r="A1354" s="68"/>
      <c r="B1354" s="68"/>
      <c r="C1354" s="68"/>
      <c r="D1354" s="68"/>
      <c r="E1354" s="68"/>
      <c r="F1354" s="68"/>
      <c r="G1354" s="68"/>
      <c r="H1354" s="68"/>
    </row>
    <row r="1355" spans="1:8" x14ac:dyDescent="0.25">
      <c r="A1355" s="68"/>
      <c r="B1355" s="68"/>
      <c r="C1355" s="68"/>
      <c r="D1355" s="68"/>
      <c r="E1355" s="68"/>
      <c r="F1355" s="68"/>
      <c r="G1355" s="68"/>
      <c r="H1355" s="68"/>
    </row>
    <row r="1356" spans="1:8" x14ac:dyDescent="0.25">
      <c r="A1356" s="68"/>
      <c r="B1356" s="68"/>
      <c r="C1356" s="68"/>
      <c r="D1356" s="68"/>
      <c r="E1356" s="68"/>
      <c r="F1356" s="68"/>
      <c r="G1356" s="68"/>
      <c r="H1356" s="68"/>
    </row>
    <row r="1357" spans="1:8" x14ac:dyDescent="0.25">
      <c r="A1357" s="68"/>
      <c r="B1357" s="68"/>
      <c r="C1357" s="68"/>
      <c r="D1357" s="68"/>
      <c r="E1357" s="68"/>
      <c r="F1357" s="68"/>
      <c r="G1357" s="68"/>
      <c r="H1357" s="68"/>
    </row>
    <row r="1358" spans="1:8" x14ac:dyDescent="0.25">
      <c r="A1358" s="68"/>
      <c r="B1358" s="68"/>
      <c r="C1358" s="68"/>
      <c r="D1358" s="68"/>
      <c r="E1358" s="68"/>
      <c r="F1358" s="68"/>
      <c r="G1358" s="68"/>
      <c r="H1358" s="68"/>
    </row>
    <row r="1359" spans="1:8" x14ac:dyDescent="0.25">
      <c r="A1359" s="68"/>
      <c r="B1359" s="68"/>
      <c r="C1359" s="68"/>
      <c r="D1359" s="68"/>
      <c r="E1359" s="68"/>
      <c r="F1359" s="68"/>
      <c r="G1359" s="68"/>
      <c r="H1359" s="68"/>
    </row>
    <row r="1360" spans="1:8" x14ac:dyDescent="0.25">
      <c r="A1360" s="68"/>
      <c r="B1360" s="68"/>
      <c r="C1360" s="68"/>
      <c r="D1360" s="68"/>
      <c r="E1360" s="68"/>
      <c r="F1360" s="68"/>
      <c r="G1360" s="68"/>
      <c r="H1360" s="68"/>
    </row>
    <row r="1361" spans="1:8" x14ac:dyDescent="0.25">
      <c r="A1361" s="68"/>
      <c r="B1361" s="68"/>
      <c r="C1361" s="68"/>
      <c r="D1361" s="68"/>
      <c r="E1361" s="68"/>
      <c r="F1361" s="68"/>
      <c r="G1361" s="68"/>
      <c r="H1361" s="68"/>
    </row>
    <row r="1362" spans="1:8" x14ac:dyDescent="0.25">
      <c r="A1362" s="68"/>
      <c r="B1362" s="68"/>
      <c r="C1362" s="68"/>
      <c r="D1362" s="68"/>
      <c r="E1362" s="68"/>
      <c r="F1362" s="68"/>
      <c r="G1362" s="68"/>
      <c r="H1362" s="68"/>
    </row>
    <row r="1363" spans="1:8" x14ac:dyDescent="0.25">
      <c r="A1363" s="68"/>
      <c r="B1363" s="68"/>
      <c r="C1363" s="68"/>
      <c r="D1363" s="68"/>
      <c r="E1363" s="68"/>
      <c r="F1363" s="68"/>
      <c r="G1363" s="68"/>
      <c r="H1363" s="68"/>
    </row>
    <row r="1364" spans="1:8" x14ac:dyDescent="0.25">
      <c r="A1364" s="68"/>
      <c r="B1364" s="68"/>
      <c r="C1364" s="68"/>
      <c r="D1364" s="68"/>
      <c r="E1364" s="68"/>
      <c r="F1364" s="68"/>
      <c r="G1364" s="68"/>
      <c r="H1364" s="68"/>
    </row>
    <row r="1365" spans="1:8" x14ac:dyDescent="0.25">
      <c r="A1365" s="68"/>
      <c r="B1365" s="68"/>
      <c r="C1365" s="68"/>
      <c r="D1365" s="68"/>
      <c r="E1365" s="68"/>
      <c r="F1365" s="68"/>
      <c r="G1365" s="68"/>
      <c r="H1365" s="68"/>
    </row>
    <row r="1366" spans="1:8" x14ac:dyDescent="0.25">
      <c r="A1366" s="68"/>
      <c r="B1366" s="68"/>
      <c r="C1366" s="68"/>
      <c r="D1366" s="68"/>
      <c r="E1366" s="68"/>
      <c r="F1366" s="68"/>
      <c r="G1366" s="68"/>
      <c r="H1366" s="68"/>
    </row>
    <row r="1367" spans="1:8" x14ac:dyDescent="0.25">
      <c r="A1367" s="68"/>
      <c r="B1367" s="68"/>
      <c r="C1367" s="68"/>
      <c r="D1367" s="68"/>
      <c r="E1367" s="68"/>
      <c r="F1367" s="68"/>
      <c r="G1367" s="68"/>
      <c r="H1367" s="68"/>
    </row>
    <row r="1368" spans="1:8" x14ac:dyDescent="0.25">
      <c r="A1368" s="68"/>
      <c r="B1368" s="68"/>
      <c r="C1368" s="68"/>
      <c r="D1368" s="68"/>
      <c r="E1368" s="68"/>
      <c r="F1368" s="68"/>
      <c r="G1368" s="68"/>
      <c r="H1368" s="68"/>
    </row>
    <row r="1369" spans="1:8" x14ac:dyDescent="0.25">
      <c r="A1369" s="68"/>
      <c r="B1369" s="68"/>
      <c r="C1369" s="68"/>
      <c r="D1369" s="68"/>
      <c r="E1369" s="68"/>
      <c r="F1369" s="68"/>
      <c r="G1369" s="68"/>
      <c r="H1369" s="68"/>
    </row>
    <row r="1370" spans="1:8" x14ac:dyDescent="0.25">
      <c r="A1370" s="68"/>
      <c r="B1370" s="68"/>
      <c r="C1370" s="68"/>
      <c r="D1370" s="68"/>
      <c r="E1370" s="68"/>
      <c r="F1370" s="68"/>
      <c r="G1370" s="68"/>
      <c r="H1370" s="68"/>
    </row>
    <row r="1371" spans="1:8" x14ac:dyDescent="0.25">
      <c r="A1371" s="68"/>
      <c r="B1371" s="68"/>
      <c r="C1371" s="68"/>
      <c r="D1371" s="68"/>
      <c r="E1371" s="68"/>
      <c r="F1371" s="68"/>
      <c r="G1371" s="68"/>
      <c r="H1371" s="68"/>
    </row>
    <row r="1372" spans="1:8" x14ac:dyDescent="0.25">
      <c r="A1372" s="68"/>
      <c r="B1372" s="68"/>
      <c r="C1372" s="68"/>
      <c r="D1372" s="68"/>
      <c r="E1372" s="68"/>
      <c r="F1372" s="68"/>
      <c r="G1372" s="68"/>
      <c r="H1372" s="68"/>
    </row>
    <row r="1373" spans="1:8" x14ac:dyDescent="0.25">
      <c r="A1373" s="68"/>
      <c r="B1373" s="68"/>
      <c r="C1373" s="68"/>
      <c r="D1373" s="68"/>
      <c r="E1373" s="68"/>
      <c r="F1373" s="68"/>
      <c r="G1373" s="68"/>
      <c r="H1373" s="68"/>
    </row>
    <row r="1374" spans="1:8" x14ac:dyDescent="0.25">
      <c r="A1374" s="68"/>
      <c r="B1374" s="68"/>
      <c r="C1374" s="68"/>
      <c r="D1374" s="68"/>
      <c r="E1374" s="68"/>
      <c r="F1374" s="68"/>
      <c r="G1374" s="68"/>
      <c r="H1374" s="68"/>
    </row>
    <row r="1375" spans="1:8" x14ac:dyDescent="0.25">
      <c r="A1375" s="68"/>
      <c r="B1375" s="68"/>
      <c r="C1375" s="68"/>
      <c r="D1375" s="68"/>
      <c r="E1375" s="68"/>
      <c r="F1375" s="68"/>
      <c r="G1375" s="68"/>
      <c r="H1375" s="68"/>
    </row>
    <row r="1376" spans="1:8" x14ac:dyDescent="0.25">
      <c r="A1376" s="68"/>
      <c r="B1376" s="68"/>
      <c r="C1376" s="68"/>
      <c r="D1376" s="68"/>
      <c r="E1376" s="68"/>
      <c r="F1376" s="68"/>
      <c r="G1376" s="68"/>
      <c r="H1376" s="68"/>
    </row>
    <row r="1377" spans="1:8" x14ac:dyDescent="0.25">
      <c r="A1377" s="68"/>
      <c r="B1377" s="68"/>
      <c r="C1377" s="68"/>
      <c r="D1377" s="68"/>
      <c r="E1377" s="68"/>
      <c r="F1377" s="68"/>
      <c r="G1377" s="68"/>
      <c r="H1377" s="68"/>
    </row>
    <row r="1378" spans="1:8" x14ac:dyDescent="0.25">
      <c r="A1378" s="68"/>
      <c r="B1378" s="68"/>
      <c r="C1378" s="68"/>
      <c r="D1378" s="68"/>
      <c r="E1378" s="68"/>
      <c r="F1378" s="68"/>
      <c r="G1378" s="68"/>
      <c r="H1378" s="68"/>
    </row>
    <row r="1379" spans="1:8" x14ac:dyDescent="0.25">
      <c r="A1379" s="68"/>
      <c r="B1379" s="68"/>
      <c r="C1379" s="68"/>
      <c r="D1379" s="68"/>
      <c r="E1379" s="68"/>
      <c r="F1379" s="68"/>
      <c r="G1379" s="68"/>
      <c r="H1379" s="68"/>
    </row>
    <row r="1380" spans="1:8" x14ac:dyDescent="0.25">
      <c r="A1380" s="68"/>
      <c r="B1380" s="68"/>
      <c r="C1380" s="68"/>
      <c r="D1380" s="68"/>
      <c r="E1380" s="68"/>
      <c r="F1380" s="68"/>
      <c r="G1380" s="68"/>
      <c r="H1380" s="68"/>
    </row>
    <row r="1381" spans="1:8" x14ac:dyDescent="0.25">
      <c r="A1381" s="68"/>
      <c r="B1381" s="68"/>
      <c r="C1381" s="68"/>
      <c r="D1381" s="68"/>
      <c r="E1381" s="68"/>
      <c r="F1381" s="68"/>
      <c r="G1381" s="68"/>
      <c r="H1381" s="68"/>
    </row>
    <row r="1382" spans="1:8" x14ac:dyDescent="0.25">
      <c r="A1382" s="68"/>
      <c r="B1382" s="68"/>
      <c r="C1382" s="68"/>
      <c r="D1382" s="68"/>
      <c r="E1382" s="68"/>
      <c r="F1382" s="68"/>
      <c r="G1382" s="68"/>
      <c r="H1382" s="68"/>
    </row>
    <row r="1383" spans="1:8" x14ac:dyDescent="0.25">
      <c r="A1383" s="68"/>
      <c r="B1383" s="68"/>
      <c r="C1383" s="68"/>
      <c r="D1383" s="68"/>
      <c r="E1383" s="68"/>
      <c r="F1383" s="68"/>
      <c r="G1383" s="68"/>
      <c r="H1383" s="68"/>
    </row>
    <row r="1384" spans="1:8" x14ac:dyDescent="0.25">
      <c r="A1384" s="68"/>
      <c r="B1384" s="68"/>
      <c r="C1384" s="68"/>
      <c r="D1384" s="68"/>
      <c r="E1384" s="68"/>
      <c r="F1384" s="68"/>
      <c r="G1384" s="68"/>
      <c r="H1384" s="68"/>
    </row>
    <row r="1385" spans="1:8" x14ac:dyDescent="0.25">
      <c r="A1385" s="68"/>
      <c r="B1385" s="68"/>
      <c r="C1385" s="68"/>
      <c r="D1385" s="68"/>
      <c r="E1385" s="68"/>
      <c r="F1385" s="68"/>
      <c r="G1385" s="68"/>
      <c r="H1385" s="68"/>
    </row>
    <row r="1386" spans="1:8" x14ac:dyDescent="0.25">
      <c r="A1386" s="68"/>
      <c r="B1386" s="68"/>
      <c r="C1386" s="68"/>
      <c r="D1386" s="68"/>
      <c r="E1386" s="68"/>
      <c r="F1386" s="68"/>
      <c r="G1386" s="68"/>
      <c r="H1386" s="68"/>
    </row>
    <row r="1387" spans="1:8" x14ac:dyDescent="0.25">
      <c r="A1387" s="68"/>
      <c r="B1387" s="68"/>
      <c r="C1387" s="68"/>
      <c r="D1387" s="68"/>
      <c r="E1387" s="68"/>
      <c r="F1387" s="68"/>
      <c r="G1387" s="68"/>
      <c r="H1387" s="68"/>
    </row>
    <row r="1388" spans="1:8" x14ac:dyDescent="0.25">
      <c r="A1388" s="68"/>
      <c r="B1388" s="68"/>
      <c r="C1388" s="68"/>
      <c r="D1388" s="68"/>
      <c r="E1388" s="68"/>
      <c r="F1388" s="68"/>
      <c r="G1388" s="68"/>
      <c r="H1388" s="68"/>
    </row>
    <row r="1389" spans="1:8" x14ac:dyDescent="0.25">
      <c r="A1389" s="68"/>
      <c r="B1389" s="68"/>
      <c r="C1389" s="68"/>
      <c r="D1389" s="68"/>
      <c r="E1389" s="68"/>
      <c r="F1389" s="68"/>
      <c r="G1389" s="68"/>
      <c r="H1389" s="68"/>
    </row>
    <row r="1390" spans="1:8" x14ac:dyDescent="0.25">
      <c r="A1390" s="68"/>
      <c r="B1390" s="68"/>
      <c r="C1390" s="68"/>
      <c r="D1390" s="68"/>
      <c r="E1390" s="68"/>
      <c r="F1390" s="68"/>
      <c r="G1390" s="68"/>
      <c r="H1390" s="68"/>
    </row>
    <row r="1391" spans="1:8" x14ac:dyDescent="0.25">
      <c r="A1391" s="68"/>
      <c r="B1391" s="68"/>
      <c r="C1391" s="68"/>
      <c r="D1391" s="68"/>
      <c r="E1391" s="68"/>
      <c r="F1391" s="68"/>
      <c r="G1391" s="68"/>
      <c r="H1391" s="68"/>
    </row>
    <row r="1392" spans="1:8" x14ac:dyDescent="0.25">
      <c r="A1392" s="68"/>
      <c r="B1392" s="68"/>
      <c r="C1392" s="68"/>
      <c r="D1392" s="68"/>
      <c r="E1392" s="68"/>
      <c r="F1392" s="68"/>
      <c r="G1392" s="68"/>
      <c r="H1392" s="68"/>
    </row>
    <row r="1393" spans="1:8" x14ac:dyDescent="0.25">
      <c r="A1393" s="68"/>
      <c r="B1393" s="68"/>
      <c r="C1393" s="68"/>
      <c r="D1393" s="68"/>
      <c r="E1393" s="68"/>
      <c r="F1393" s="68"/>
      <c r="G1393" s="68"/>
      <c r="H1393" s="68"/>
    </row>
    <row r="1394" spans="1:8" x14ac:dyDescent="0.25">
      <c r="A1394" s="68"/>
      <c r="B1394" s="68"/>
      <c r="C1394" s="68"/>
      <c r="D1394" s="68"/>
      <c r="E1394" s="68"/>
      <c r="F1394" s="68"/>
      <c r="G1394" s="68"/>
      <c r="H1394" s="68"/>
    </row>
    <row r="1395" spans="1:8" x14ac:dyDescent="0.25">
      <c r="A1395" s="68"/>
      <c r="B1395" s="68"/>
      <c r="C1395" s="68"/>
      <c r="D1395" s="68"/>
      <c r="E1395" s="68"/>
      <c r="F1395" s="68"/>
      <c r="G1395" s="68"/>
      <c r="H1395" s="68"/>
    </row>
    <row r="1396" spans="1:8" x14ac:dyDescent="0.25">
      <c r="A1396" s="68"/>
      <c r="B1396" s="68"/>
      <c r="C1396" s="68"/>
      <c r="D1396" s="68"/>
      <c r="E1396" s="68"/>
      <c r="F1396" s="68"/>
      <c r="G1396" s="68"/>
      <c r="H1396" s="68"/>
    </row>
    <row r="1397" spans="1:8" x14ac:dyDescent="0.25">
      <c r="A1397" s="68"/>
      <c r="B1397" s="68"/>
      <c r="C1397" s="68"/>
      <c r="D1397" s="68"/>
      <c r="E1397" s="68"/>
      <c r="F1397" s="68"/>
      <c r="G1397" s="68"/>
      <c r="H1397" s="68"/>
    </row>
    <row r="1398" spans="1:8" x14ac:dyDescent="0.25">
      <c r="A1398" s="68"/>
      <c r="B1398" s="68"/>
      <c r="C1398" s="68"/>
      <c r="D1398" s="68"/>
      <c r="E1398" s="68"/>
      <c r="F1398" s="68"/>
      <c r="G1398" s="68"/>
      <c r="H1398" s="68"/>
    </row>
    <row r="1399" spans="1:8" x14ac:dyDescent="0.25">
      <c r="A1399" s="68"/>
      <c r="B1399" s="68"/>
      <c r="C1399" s="68"/>
      <c r="D1399" s="68"/>
      <c r="E1399" s="68"/>
      <c r="F1399" s="68"/>
      <c r="G1399" s="68"/>
      <c r="H1399" s="68"/>
    </row>
    <row r="1400" spans="1:8" x14ac:dyDescent="0.25">
      <c r="A1400" s="68"/>
      <c r="B1400" s="68"/>
      <c r="C1400" s="68"/>
      <c r="D1400" s="68"/>
      <c r="E1400" s="68"/>
      <c r="F1400" s="68"/>
      <c r="G1400" s="68"/>
      <c r="H1400" s="68"/>
    </row>
    <row r="1401" spans="1:8" x14ac:dyDescent="0.25">
      <c r="A1401" s="68"/>
      <c r="B1401" s="68"/>
      <c r="C1401" s="68"/>
      <c r="D1401" s="68"/>
      <c r="E1401" s="68"/>
      <c r="F1401" s="68"/>
      <c r="G1401" s="68"/>
      <c r="H1401" s="68"/>
    </row>
    <row r="1402" spans="1:8" x14ac:dyDescent="0.25">
      <c r="A1402" s="68"/>
      <c r="B1402" s="68"/>
      <c r="C1402" s="68"/>
      <c r="D1402" s="68"/>
      <c r="E1402" s="68"/>
      <c r="F1402" s="68"/>
      <c r="G1402" s="68"/>
      <c r="H1402" s="68"/>
    </row>
    <row r="1403" spans="1:8" x14ac:dyDescent="0.25">
      <c r="A1403" s="68"/>
      <c r="B1403" s="68"/>
      <c r="C1403" s="68"/>
      <c r="D1403" s="68"/>
      <c r="E1403" s="68"/>
      <c r="F1403" s="68"/>
      <c r="G1403" s="68"/>
      <c r="H1403" s="68"/>
    </row>
    <row r="1404" spans="1:8" x14ac:dyDescent="0.25">
      <c r="A1404" s="68"/>
      <c r="B1404" s="68"/>
      <c r="C1404" s="68"/>
      <c r="D1404" s="68"/>
      <c r="E1404" s="68"/>
      <c r="F1404" s="68"/>
      <c r="G1404" s="68"/>
      <c r="H1404" s="68"/>
    </row>
    <row r="1405" spans="1:8" x14ac:dyDescent="0.25">
      <c r="A1405" s="68"/>
      <c r="B1405" s="68"/>
      <c r="C1405" s="68"/>
      <c r="D1405" s="68"/>
      <c r="E1405" s="68"/>
      <c r="F1405" s="68"/>
      <c r="G1405" s="68"/>
      <c r="H1405" s="68"/>
    </row>
    <row r="1406" spans="1:8" x14ac:dyDescent="0.25">
      <c r="A1406" s="68"/>
      <c r="B1406" s="68"/>
      <c r="C1406" s="68"/>
      <c r="D1406" s="68"/>
      <c r="E1406" s="68"/>
      <c r="F1406" s="68"/>
      <c r="G1406" s="68"/>
      <c r="H1406" s="68"/>
    </row>
    <row r="1407" spans="1:8" x14ac:dyDescent="0.25">
      <c r="A1407" s="68"/>
      <c r="B1407" s="68"/>
      <c r="C1407" s="68"/>
      <c r="D1407" s="68"/>
      <c r="E1407" s="68"/>
      <c r="F1407" s="68"/>
      <c r="G1407" s="68"/>
      <c r="H1407" s="68"/>
    </row>
    <row r="1408" spans="1:8" x14ac:dyDescent="0.25">
      <c r="A1408" s="68"/>
      <c r="B1408" s="68"/>
      <c r="C1408" s="68"/>
      <c r="D1408" s="68"/>
      <c r="E1408" s="68"/>
      <c r="F1408" s="68"/>
      <c r="G1408" s="68"/>
      <c r="H1408" s="68"/>
    </row>
    <row r="1409" spans="1:8" x14ac:dyDescent="0.25">
      <c r="A1409" s="68"/>
      <c r="B1409" s="68"/>
      <c r="C1409" s="68"/>
      <c r="D1409" s="68"/>
      <c r="E1409" s="68"/>
      <c r="F1409" s="68"/>
      <c r="G1409" s="68"/>
      <c r="H1409" s="68"/>
    </row>
    <row r="1410" spans="1:8" x14ac:dyDescent="0.25">
      <c r="A1410" s="68"/>
      <c r="B1410" s="68"/>
      <c r="C1410" s="68"/>
      <c r="D1410" s="68"/>
      <c r="E1410" s="68"/>
      <c r="F1410" s="68"/>
      <c r="G1410" s="68"/>
      <c r="H1410" s="68"/>
    </row>
    <row r="1411" spans="1:8" x14ac:dyDescent="0.25">
      <c r="A1411" s="68"/>
      <c r="B1411" s="68"/>
      <c r="C1411" s="68"/>
      <c r="D1411" s="68"/>
      <c r="E1411" s="68"/>
      <c r="F1411" s="68"/>
      <c r="G1411" s="68"/>
      <c r="H1411" s="68"/>
    </row>
    <row r="1412" spans="1:8" x14ac:dyDescent="0.25">
      <c r="A1412" s="68"/>
      <c r="B1412" s="68"/>
      <c r="C1412" s="68"/>
      <c r="D1412" s="68"/>
      <c r="E1412" s="68"/>
      <c r="F1412" s="68"/>
      <c r="G1412" s="68"/>
      <c r="H1412" s="68"/>
    </row>
    <row r="1413" spans="1:8" x14ac:dyDescent="0.25">
      <c r="A1413" s="68"/>
      <c r="B1413" s="68"/>
      <c r="C1413" s="68"/>
      <c r="D1413" s="68"/>
      <c r="E1413" s="68"/>
      <c r="F1413" s="68"/>
      <c r="G1413" s="68"/>
      <c r="H1413" s="68"/>
    </row>
    <row r="1414" spans="1:8" x14ac:dyDescent="0.25">
      <c r="A1414" s="68"/>
      <c r="B1414" s="68"/>
      <c r="C1414" s="68"/>
      <c r="D1414" s="68"/>
      <c r="E1414" s="68"/>
      <c r="F1414" s="68"/>
      <c r="G1414" s="68"/>
      <c r="H1414" s="68"/>
    </row>
    <row r="1415" spans="1:8" x14ac:dyDescent="0.25">
      <c r="A1415" s="68"/>
      <c r="B1415" s="68"/>
      <c r="C1415" s="68"/>
      <c r="D1415" s="68"/>
      <c r="E1415" s="68"/>
      <c r="F1415" s="68"/>
      <c r="G1415" s="68"/>
      <c r="H1415" s="68"/>
    </row>
    <row r="1416" spans="1:8" x14ac:dyDescent="0.25">
      <c r="A1416" s="68"/>
      <c r="B1416" s="68"/>
      <c r="C1416" s="68"/>
      <c r="D1416" s="68"/>
      <c r="E1416" s="68"/>
      <c r="F1416" s="68"/>
      <c r="G1416" s="68"/>
      <c r="H1416" s="68"/>
    </row>
    <row r="1417" spans="1:8" x14ac:dyDescent="0.25">
      <c r="A1417" s="68"/>
      <c r="B1417" s="68"/>
      <c r="C1417" s="68"/>
      <c r="D1417" s="68"/>
      <c r="E1417" s="68"/>
      <c r="F1417" s="68"/>
      <c r="G1417" s="68"/>
      <c r="H1417" s="68"/>
    </row>
    <row r="1418" spans="1:8" x14ac:dyDescent="0.25">
      <c r="A1418" s="68"/>
      <c r="B1418" s="68"/>
      <c r="C1418" s="68"/>
      <c r="D1418" s="68"/>
      <c r="E1418" s="68"/>
      <c r="F1418" s="68"/>
      <c r="G1418" s="68"/>
      <c r="H1418" s="68"/>
    </row>
    <row r="1419" spans="1:8" x14ac:dyDescent="0.25">
      <c r="A1419" s="68"/>
      <c r="B1419" s="68"/>
      <c r="C1419" s="68"/>
      <c r="D1419" s="68"/>
      <c r="E1419" s="68"/>
      <c r="F1419" s="68"/>
      <c r="G1419" s="68"/>
      <c r="H1419" s="68"/>
    </row>
    <row r="1420" spans="1:8" x14ac:dyDescent="0.25">
      <c r="A1420" s="68"/>
      <c r="B1420" s="68"/>
      <c r="C1420" s="68"/>
      <c r="D1420" s="68"/>
      <c r="E1420" s="68"/>
      <c r="F1420" s="68"/>
      <c r="G1420" s="68"/>
      <c r="H1420" s="68"/>
    </row>
    <row r="1421" spans="1:8" x14ac:dyDescent="0.25">
      <c r="A1421" s="68"/>
      <c r="B1421" s="68"/>
      <c r="C1421" s="68"/>
      <c r="D1421" s="68"/>
      <c r="E1421" s="68"/>
      <c r="F1421" s="68"/>
      <c r="G1421" s="68"/>
      <c r="H1421" s="68"/>
    </row>
    <row r="1422" spans="1:8" x14ac:dyDescent="0.25">
      <c r="A1422" s="68"/>
      <c r="B1422" s="68"/>
      <c r="C1422" s="68"/>
      <c r="D1422" s="68"/>
      <c r="E1422" s="68"/>
      <c r="F1422" s="68"/>
      <c r="G1422" s="68"/>
      <c r="H1422" s="68"/>
    </row>
    <row r="1423" spans="1:8" x14ac:dyDescent="0.25">
      <c r="A1423" s="68"/>
      <c r="B1423" s="68"/>
      <c r="C1423" s="68"/>
      <c r="D1423" s="68"/>
      <c r="E1423" s="68"/>
      <c r="F1423" s="68"/>
      <c r="G1423" s="68"/>
      <c r="H1423" s="68"/>
    </row>
    <row r="1424" spans="1:8" x14ac:dyDescent="0.25">
      <c r="A1424" s="68"/>
      <c r="B1424" s="68"/>
      <c r="C1424" s="68"/>
      <c r="D1424" s="68"/>
      <c r="E1424" s="68"/>
      <c r="F1424" s="68"/>
      <c r="G1424" s="68"/>
      <c r="H1424" s="68"/>
    </row>
    <row r="1425" spans="1:8" x14ac:dyDescent="0.25">
      <c r="A1425" s="68"/>
      <c r="B1425" s="68"/>
      <c r="C1425" s="68"/>
      <c r="D1425" s="68"/>
      <c r="E1425" s="68"/>
      <c r="F1425" s="68"/>
      <c r="G1425" s="68"/>
      <c r="H1425" s="68"/>
    </row>
    <row r="1426" spans="1:8" x14ac:dyDescent="0.25">
      <c r="A1426" s="68"/>
      <c r="B1426" s="68"/>
      <c r="C1426" s="68"/>
      <c r="D1426" s="68"/>
      <c r="E1426" s="68"/>
      <c r="F1426" s="68"/>
      <c r="G1426" s="68"/>
      <c r="H1426" s="68"/>
    </row>
    <row r="1427" spans="1:8" x14ac:dyDescent="0.25">
      <c r="A1427" s="68"/>
      <c r="B1427" s="68"/>
      <c r="C1427" s="68"/>
      <c r="D1427" s="68"/>
      <c r="E1427" s="68"/>
      <c r="F1427" s="68"/>
      <c r="G1427" s="68"/>
      <c r="H1427" s="68"/>
    </row>
    <row r="1428" spans="1:8" x14ac:dyDescent="0.25">
      <c r="A1428" s="68"/>
      <c r="B1428" s="68"/>
      <c r="C1428" s="68"/>
      <c r="D1428" s="68"/>
      <c r="E1428" s="68"/>
      <c r="F1428" s="68"/>
      <c r="G1428" s="68"/>
      <c r="H1428" s="68"/>
    </row>
    <row r="1429" spans="1:8" x14ac:dyDescent="0.25">
      <c r="A1429" s="68"/>
      <c r="B1429" s="68"/>
      <c r="C1429" s="68"/>
      <c r="D1429" s="68"/>
      <c r="E1429" s="68"/>
      <c r="F1429" s="68"/>
      <c r="G1429" s="68"/>
      <c r="H1429" s="68"/>
    </row>
    <row r="1430" spans="1:8" x14ac:dyDescent="0.25">
      <c r="A1430" s="68"/>
      <c r="B1430" s="68"/>
      <c r="C1430" s="68"/>
      <c r="D1430" s="68"/>
      <c r="E1430" s="68"/>
      <c r="F1430" s="68"/>
      <c r="G1430" s="68"/>
      <c r="H1430" s="68"/>
    </row>
    <row r="1431" spans="1:8" x14ac:dyDescent="0.25">
      <c r="A1431" s="68"/>
      <c r="B1431" s="68"/>
      <c r="C1431" s="68"/>
      <c r="D1431" s="68"/>
      <c r="E1431" s="68"/>
      <c r="F1431" s="68"/>
      <c r="G1431" s="68"/>
      <c r="H1431" s="68"/>
    </row>
    <row r="1432" spans="1:8" x14ac:dyDescent="0.25">
      <c r="A1432" s="68"/>
      <c r="B1432" s="68"/>
      <c r="C1432" s="68"/>
      <c r="D1432" s="68"/>
      <c r="E1432" s="68"/>
      <c r="F1432" s="68"/>
      <c r="G1432" s="68"/>
      <c r="H1432" s="68"/>
    </row>
    <row r="1433" spans="1:8" x14ac:dyDescent="0.25">
      <c r="A1433" s="68"/>
      <c r="B1433" s="68"/>
      <c r="C1433" s="68"/>
      <c r="D1433" s="68"/>
      <c r="E1433" s="68"/>
      <c r="F1433" s="68"/>
      <c r="G1433" s="68"/>
      <c r="H1433" s="68"/>
    </row>
    <row r="1434" spans="1:8" x14ac:dyDescent="0.25">
      <c r="A1434" s="68"/>
      <c r="B1434" s="68"/>
      <c r="C1434" s="68"/>
      <c r="D1434" s="68"/>
      <c r="E1434" s="68"/>
      <c r="F1434" s="68"/>
      <c r="G1434" s="68"/>
      <c r="H1434" s="68"/>
    </row>
    <row r="1435" spans="1:8" x14ac:dyDescent="0.25">
      <c r="A1435" s="68"/>
      <c r="B1435" s="68"/>
      <c r="C1435" s="68"/>
      <c r="D1435" s="68"/>
      <c r="E1435" s="68"/>
      <c r="F1435" s="68"/>
      <c r="G1435" s="68"/>
      <c r="H1435" s="68"/>
    </row>
    <row r="1436" spans="1:8" x14ac:dyDescent="0.25">
      <c r="A1436" s="68"/>
      <c r="B1436" s="68"/>
      <c r="C1436" s="68"/>
      <c r="D1436" s="68"/>
      <c r="E1436" s="68"/>
      <c r="F1436" s="68"/>
      <c r="G1436" s="68"/>
      <c r="H1436" s="68"/>
    </row>
    <row r="1437" spans="1:8" x14ac:dyDescent="0.25">
      <c r="A1437" s="68"/>
      <c r="B1437" s="68"/>
      <c r="C1437" s="68"/>
      <c r="D1437" s="68"/>
      <c r="E1437" s="68"/>
      <c r="F1437" s="68"/>
      <c r="G1437" s="68"/>
      <c r="H1437" s="68"/>
    </row>
    <row r="1438" spans="1:8" x14ac:dyDescent="0.25">
      <c r="A1438" s="68"/>
      <c r="B1438" s="68"/>
      <c r="C1438" s="68"/>
      <c r="D1438" s="68"/>
      <c r="E1438" s="68"/>
      <c r="F1438" s="68"/>
      <c r="G1438" s="68"/>
      <c r="H1438" s="68"/>
    </row>
    <row r="1439" spans="1:8" x14ac:dyDescent="0.25">
      <c r="A1439" s="68"/>
      <c r="B1439" s="68"/>
      <c r="C1439" s="68"/>
      <c r="D1439" s="68"/>
      <c r="E1439" s="68"/>
      <c r="F1439" s="68"/>
      <c r="G1439" s="68"/>
      <c r="H1439" s="68"/>
    </row>
    <row r="1440" spans="1:8" x14ac:dyDescent="0.25">
      <c r="A1440" s="68"/>
      <c r="B1440" s="68"/>
      <c r="C1440" s="68"/>
      <c r="D1440" s="68"/>
      <c r="E1440" s="68"/>
      <c r="F1440" s="68"/>
      <c r="G1440" s="68"/>
      <c r="H1440" s="68"/>
    </row>
    <row r="1441" spans="1:8" x14ac:dyDescent="0.25">
      <c r="A1441" s="68"/>
      <c r="B1441" s="68"/>
      <c r="C1441" s="68"/>
      <c r="D1441" s="68"/>
      <c r="E1441" s="68"/>
      <c r="F1441" s="68"/>
      <c r="G1441" s="68"/>
      <c r="H1441" s="68"/>
    </row>
    <row r="1442" spans="1:8" x14ac:dyDescent="0.25">
      <c r="A1442" s="68"/>
      <c r="B1442" s="68"/>
      <c r="C1442" s="68"/>
      <c r="D1442" s="68"/>
      <c r="E1442" s="68"/>
      <c r="F1442" s="68"/>
      <c r="G1442" s="68"/>
      <c r="H1442" s="68"/>
    </row>
    <row r="1443" spans="1:8" x14ac:dyDescent="0.25">
      <c r="A1443" s="68"/>
      <c r="B1443" s="68"/>
      <c r="C1443" s="68"/>
      <c r="D1443" s="68"/>
      <c r="E1443" s="68"/>
      <c r="F1443" s="68"/>
      <c r="G1443" s="68"/>
      <c r="H1443" s="68"/>
    </row>
    <row r="1444" spans="1:8" x14ac:dyDescent="0.25">
      <c r="A1444" s="68"/>
      <c r="B1444" s="68"/>
      <c r="C1444" s="68"/>
      <c r="D1444" s="68"/>
      <c r="E1444" s="68"/>
      <c r="F1444" s="68"/>
      <c r="G1444" s="68"/>
      <c r="H1444" s="68"/>
    </row>
    <row r="1445" spans="1:8" x14ac:dyDescent="0.25">
      <c r="A1445" s="68"/>
      <c r="B1445" s="68"/>
      <c r="C1445" s="68"/>
      <c r="D1445" s="68"/>
      <c r="E1445" s="68"/>
      <c r="F1445" s="68"/>
      <c r="G1445" s="68"/>
      <c r="H1445" s="68"/>
    </row>
    <row r="1446" spans="1:8" x14ac:dyDescent="0.25">
      <c r="A1446" s="68"/>
      <c r="B1446" s="68"/>
      <c r="C1446" s="68"/>
      <c r="D1446" s="68"/>
      <c r="E1446" s="68"/>
      <c r="F1446" s="68"/>
      <c r="G1446" s="68"/>
      <c r="H1446" s="68"/>
    </row>
    <row r="1447" spans="1:8" x14ac:dyDescent="0.25">
      <c r="A1447" s="68"/>
      <c r="B1447" s="68"/>
      <c r="C1447" s="68"/>
      <c r="D1447" s="68"/>
      <c r="E1447" s="68"/>
      <c r="F1447" s="68"/>
      <c r="G1447" s="68"/>
      <c r="H1447" s="68"/>
    </row>
    <row r="1448" spans="1:8" x14ac:dyDescent="0.25">
      <c r="A1448" s="68"/>
      <c r="B1448" s="68"/>
      <c r="C1448" s="68"/>
      <c r="D1448" s="68"/>
      <c r="E1448" s="68"/>
      <c r="F1448" s="68"/>
      <c r="G1448" s="68"/>
      <c r="H1448" s="68"/>
    </row>
    <row r="1449" spans="1:8" x14ac:dyDescent="0.25">
      <c r="A1449" s="68"/>
      <c r="B1449" s="68"/>
      <c r="C1449" s="68"/>
      <c r="D1449" s="68"/>
      <c r="E1449" s="68"/>
      <c r="F1449" s="68"/>
      <c r="G1449" s="68"/>
      <c r="H1449" s="68"/>
    </row>
    <row r="1450" spans="1:8" x14ac:dyDescent="0.25">
      <c r="A1450" s="68"/>
      <c r="B1450" s="68"/>
      <c r="C1450" s="68"/>
      <c r="D1450" s="68"/>
      <c r="E1450" s="68"/>
      <c r="F1450" s="68"/>
      <c r="G1450" s="68"/>
      <c r="H1450" s="68"/>
    </row>
    <row r="1451" spans="1:8" x14ac:dyDescent="0.25">
      <c r="A1451" s="68"/>
      <c r="B1451" s="68"/>
      <c r="C1451" s="68"/>
      <c r="D1451" s="68"/>
      <c r="E1451" s="68"/>
      <c r="F1451" s="68"/>
      <c r="G1451" s="68"/>
      <c r="H1451" s="68"/>
    </row>
    <row r="1452" spans="1:8" x14ac:dyDescent="0.25">
      <c r="A1452" s="68"/>
      <c r="B1452" s="68"/>
      <c r="C1452" s="68"/>
      <c r="D1452" s="68"/>
      <c r="E1452" s="68"/>
      <c r="F1452" s="68"/>
      <c r="G1452" s="68"/>
      <c r="H1452" s="68"/>
    </row>
    <row r="1453" spans="1:8" x14ac:dyDescent="0.25">
      <c r="A1453" s="68"/>
      <c r="B1453" s="68"/>
      <c r="C1453" s="68"/>
      <c r="D1453" s="68"/>
      <c r="E1453" s="68"/>
      <c r="F1453" s="68"/>
      <c r="G1453" s="68"/>
      <c r="H1453" s="68"/>
    </row>
    <row r="1454" spans="1:8" x14ac:dyDescent="0.25">
      <c r="A1454" s="68"/>
      <c r="B1454" s="68"/>
      <c r="C1454" s="68"/>
      <c r="D1454" s="68"/>
      <c r="E1454" s="68"/>
      <c r="F1454" s="68"/>
      <c r="G1454" s="68"/>
      <c r="H1454" s="68"/>
    </row>
    <row r="1455" spans="1:8" x14ac:dyDescent="0.25">
      <c r="A1455" s="68"/>
      <c r="B1455" s="68"/>
      <c r="C1455" s="68"/>
      <c r="D1455" s="68"/>
      <c r="E1455" s="68"/>
      <c r="F1455" s="68"/>
      <c r="G1455" s="68"/>
      <c r="H1455" s="68"/>
    </row>
    <row r="1456" spans="1:8" x14ac:dyDescent="0.25">
      <c r="A1456" s="68"/>
      <c r="B1456" s="68"/>
      <c r="C1456" s="68"/>
      <c r="D1456" s="68"/>
      <c r="E1456" s="68"/>
      <c r="F1456" s="68"/>
      <c r="G1456" s="68"/>
      <c r="H1456" s="68"/>
    </row>
    <row r="1457" spans="1:8" x14ac:dyDescent="0.25">
      <c r="A1457" s="68"/>
      <c r="B1457" s="68"/>
      <c r="C1457" s="68"/>
      <c r="D1457" s="68"/>
      <c r="E1457" s="68"/>
      <c r="F1457" s="68"/>
      <c r="G1457" s="68"/>
      <c r="H1457" s="68"/>
    </row>
    <row r="1458" spans="1:8" x14ac:dyDescent="0.25">
      <c r="A1458" s="68"/>
      <c r="B1458" s="68"/>
      <c r="C1458" s="68"/>
      <c r="D1458" s="68"/>
      <c r="E1458" s="68"/>
      <c r="F1458" s="68"/>
      <c r="G1458" s="68"/>
      <c r="H1458" s="68"/>
    </row>
    <row r="1459" spans="1:8" x14ac:dyDescent="0.25">
      <c r="A1459" s="68"/>
      <c r="B1459" s="68"/>
      <c r="C1459" s="68"/>
      <c r="D1459" s="68"/>
      <c r="E1459" s="68"/>
      <c r="F1459" s="68"/>
      <c r="G1459" s="68"/>
      <c r="H1459" s="68"/>
    </row>
    <row r="1460" spans="1:8" x14ac:dyDescent="0.25">
      <c r="A1460" s="68"/>
      <c r="B1460" s="68"/>
      <c r="C1460" s="68"/>
      <c r="D1460" s="68"/>
      <c r="E1460" s="68"/>
      <c r="F1460" s="68"/>
      <c r="G1460" s="68"/>
      <c r="H1460" s="68"/>
    </row>
    <row r="1461" spans="1:8" x14ac:dyDescent="0.25">
      <c r="A1461" s="68"/>
      <c r="B1461" s="68"/>
      <c r="C1461" s="68"/>
      <c r="D1461" s="68"/>
      <c r="E1461" s="68"/>
      <c r="F1461" s="68"/>
      <c r="G1461" s="68"/>
      <c r="H1461" s="68"/>
    </row>
    <row r="1462" spans="1:8" x14ac:dyDescent="0.25">
      <c r="A1462" s="68"/>
      <c r="B1462" s="68"/>
      <c r="C1462" s="68"/>
      <c r="D1462" s="68"/>
      <c r="E1462" s="68"/>
      <c r="F1462" s="68"/>
      <c r="G1462" s="68"/>
      <c r="H1462" s="68"/>
    </row>
    <row r="1463" spans="1:8" x14ac:dyDescent="0.25">
      <c r="A1463" s="68"/>
      <c r="B1463" s="68"/>
      <c r="C1463" s="68"/>
      <c r="D1463" s="68"/>
      <c r="E1463" s="68"/>
      <c r="F1463" s="68"/>
      <c r="G1463" s="68"/>
      <c r="H1463" s="68"/>
    </row>
    <row r="1464" spans="1:8" x14ac:dyDescent="0.25">
      <c r="A1464" s="68"/>
      <c r="B1464" s="68"/>
      <c r="C1464" s="68"/>
      <c r="D1464" s="68"/>
      <c r="E1464" s="68"/>
      <c r="F1464" s="68"/>
      <c r="G1464" s="68"/>
      <c r="H1464" s="68"/>
    </row>
    <row r="1465" spans="1:8" x14ac:dyDescent="0.25">
      <c r="A1465" s="68"/>
      <c r="B1465" s="68"/>
      <c r="C1465" s="68"/>
      <c r="D1465" s="68"/>
      <c r="E1465" s="68"/>
      <c r="F1465" s="68"/>
      <c r="G1465" s="68"/>
      <c r="H1465" s="68"/>
    </row>
    <row r="1466" spans="1:8" x14ac:dyDescent="0.25">
      <c r="A1466" s="68"/>
      <c r="B1466" s="68"/>
      <c r="C1466" s="68"/>
      <c r="D1466" s="68"/>
      <c r="E1466" s="68"/>
      <c r="F1466" s="68"/>
      <c r="G1466" s="68"/>
      <c r="H1466" s="68"/>
    </row>
    <row r="1467" spans="1:8" x14ac:dyDescent="0.25">
      <c r="A1467" s="68"/>
      <c r="B1467" s="68"/>
      <c r="C1467" s="68"/>
      <c r="D1467" s="68"/>
      <c r="E1467" s="68"/>
      <c r="F1467" s="68"/>
      <c r="G1467" s="68"/>
      <c r="H1467" s="68"/>
    </row>
    <row r="1468" spans="1:8" x14ac:dyDescent="0.25">
      <c r="A1468" s="68"/>
      <c r="B1468" s="68"/>
      <c r="C1468" s="68"/>
      <c r="D1468" s="68"/>
      <c r="E1468" s="68"/>
      <c r="F1468" s="68"/>
      <c r="G1468" s="68"/>
      <c r="H1468" s="68"/>
    </row>
    <row r="1469" spans="1:8" x14ac:dyDescent="0.25">
      <c r="A1469" s="68"/>
      <c r="B1469" s="68"/>
      <c r="C1469" s="68"/>
      <c r="D1469" s="68"/>
      <c r="E1469" s="68"/>
      <c r="F1469" s="68"/>
      <c r="G1469" s="68"/>
      <c r="H1469" s="68"/>
    </row>
    <row r="1470" spans="1:8" x14ac:dyDescent="0.25">
      <c r="A1470" s="68"/>
      <c r="B1470" s="68"/>
      <c r="C1470" s="68"/>
      <c r="D1470" s="68"/>
      <c r="E1470" s="68"/>
      <c r="F1470" s="68"/>
      <c r="G1470" s="68"/>
      <c r="H1470" s="68"/>
    </row>
    <row r="1471" spans="1:8" x14ac:dyDescent="0.25">
      <c r="A1471" s="68"/>
      <c r="B1471" s="68"/>
      <c r="C1471" s="68"/>
      <c r="D1471" s="68"/>
      <c r="E1471" s="68"/>
      <c r="F1471" s="68"/>
      <c r="G1471" s="68"/>
      <c r="H1471" s="68"/>
    </row>
    <row r="1472" spans="1:8" x14ac:dyDescent="0.25">
      <c r="A1472" s="68"/>
      <c r="B1472" s="68"/>
      <c r="C1472" s="68"/>
      <c r="D1472" s="68"/>
      <c r="E1472" s="68"/>
      <c r="F1472" s="68"/>
      <c r="G1472" s="68"/>
      <c r="H1472" s="68"/>
    </row>
    <row r="1473" spans="1:8" x14ac:dyDescent="0.25">
      <c r="A1473" s="68"/>
      <c r="B1473" s="68"/>
      <c r="C1473" s="68"/>
      <c r="D1473" s="68"/>
      <c r="E1473" s="68"/>
      <c r="F1473" s="68"/>
      <c r="G1473" s="68"/>
      <c r="H1473" s="68"/>
    </row>
    <row r="1474" spans="1:8" x14ac:dyDescent="0.25">
      <c r="A1474" s="68"/>
      <c r="B1474" s="68"/>
      <c r="C1474" s="68"/>
      <c r="D1474" s="68"/>
      <c r="E1474" s="68"/>
      <c r="F1474" s="68"/>
      <c r="G1474" s="68"/>
      <c r="H1474" s="68"/>
    </row>
    <row r="1475" spans="1:8" x14ac:dyDescent="0.25">
      <c r="A1475" s="68"/>
      <c r="B1475" s="68"/>
      <c r="C1475" s="68"/>
      <c r="D1475" s="68"/>
      <c r="E1475" s="68"/>
      <c r="F1475" s="68"/>
      <c r="G1475" s="68"/>
      <c r="H1475" s="68"/>
    </row>
    <row r="1476" spans="1:8" x14ac:dyDescent="0.25">
      <c r="A1476" s="68"/>
      <c r="B1476" s="68"/>
      <c r="C1476" s="68"/>
      <c r="D1476" s="68"/>
      <c r="E1476" s="68"/>
      <c r="F1476" s="68"/>
      <c r="G1476" s="68"/>
      <c r="H1476" s="68"/>
    </row>
    <row r="1477" spans="1:8" x14ac:dyDescent="0.25">
      <c r="A1477" s="68"/>
      <c r="B1477" s="68"/>
      <c r="C1477" s="68"/>
      <c r="D1477" s="68"/>
      <c r="E1477" s="68"/>
      <c r="F1477" s="68"/>
      <c r="G1477" s="68"/>
      <c r="H1477" s="68"/>
    </row>
    <row r="1478" spans="1:8" x14ac:dyDescent="0.25">
      <c r="A1478" s="68"/>
      <c r="B1478" s="68"/>
      <c r="C1478" s="68"/>
      <c r="D1478" s="68"/>
      <c r="E1478" s="68"/>
      <c r="F1478" s="68"/>
      <c r="G1478" s="68"/>
      <c r="H1478" s="68"/>
    </row>
    <row r="1479" spans="1:8" x14ac:dyDescent="0.25">
      <c r="A1479" s="68"/>
      <c r="B1479" s="68"/>
      <c r="C1479" s="68"/>
      <c r="D1479" s="68"/>
      <c r="E1479" s="68"/>
      <c r="F1479" s="68"/>
      <c r="G1479" s="68"/>
      <c r="H1479" s="68"/>
    </row>
    <row r="1480" spans="1:8" x14ac:dyDescent="0.25">
      <c r="A1480" s="68"/>
      <c r="B1480" s="68"/>
      <c r="C1480" s="68"/>
      <c r="D1480" s="68"/>
      <c r="E1480" s="68"/>
      <c r="F1480" s="68"/>
      <c r="G1480" s="68"/>
      <c r="H1480" s="68"/>
    </row>
    <row r="1481" spans="1:8" x14ac:dyDescent="0.25">
      <c r="A1481" s="68"/>
      <c r="B1481" s="68"/>
      <c r="C1481" s="68"/>
      <c r="D1481" s="68"/>
      <c r="E1481" s="68"/>
      <c r="F1481" s="68"/>
      <c r="G1481" s="68"/>
      <c r="H1481" s="68"/>
    </row>
    <row r="1482" spans="1:8" x14ac:dyDescent="0.25">
      <c r="A1482" s="68"/>
      <c r="B1482" s="68"/>
      <c r="C1482" s="68"/>
      <c r="D1482" s="68"/>
      <c r="E1482" s="68"/>
      <c r="F1482" s="68"/>
      <c r="G1482" s="68"/>
      <c r="H1482" s="68"/>
    </row>
    <row r="1483" spans="1:8" x14ac:dyDescent="0.25">
      <c r="A1483" s="68"/>
      <c r="B1483" s="68"/>
      <c r="C1483" s="68"/>
      <c r="D1483" s="68"/>
      <c r="E1483" s="68"/>
      <c r="F1483" s="68"/>
      <c r="G1483" s="68"/>
      <c r="H1483" s="68"/>
    </row>
    <row r="1484" spans="1:8" x14ac:dyDescent="0.25">
      <c r="A1484" s="68"/>
      <c r="B1484" s="68"/>
      <c r="C1484" s="68"/>
      <c r="D1484" s="68"/>
      <c r="E1484" s="68"/>
      <c r="F1484" s="68"/>
      <c r="G1484" s="68"/>
      <c r="H1484" s="68"/>
    </row>
    <row r="1485" spans="1:8" x14ac:dyDescent="0.25">
      <c r="A1485" s="68"/>
      <c r="B1485" s="68"/>
      <c r="C1485" s="68"/>
      <c r="D1485" s="68"/>
      <c r="E1485" s="68"/>
      <c r="F1485" s="68"/>
      <c r="G1485" s="68"/>
      <c r="H1485" s="68"/>
    </row>
    <row r="1486" spans="1:8" x14ac:dyDescent="0.25">
      <c r="A1486" s="68"/>
      <c r="B1486" s="68"/>
      <c r="C1486" s="68"/>
      <c r="D1486" s="68"/>
      <c r="E1486" s="68"/>
      <c r="F1486" s="68"/>
      <c r="G1486" s="68"/>
      <c r="H1486" s="68"/>
    </row>
    <row r="1487" spans="1:8" x14ac:dyDescent="0.25">
      <c r="A1487" s="68"/>
      <c r="B1487" s="68"/>
      <c r="C1487" s="68"/>
      <c r="D1487" s="68"/>
      <c r="E1487" s="68"/>
      <c r="F1487" s="68"/>
      <c r="G1487" s="68"/>
      <c r="H1487" s="68"/>
    </row>
    <row r="1488" spans="1:8" x14ac:dyDescent="0.25">
      <c r="A1488" s="68"/>
      <c r="B1488" s="68"/>
      <c r="C1488" s="68"/>
      <c r="D1488" s="68"/>
      <c r="E1488" s="68"/>
      <c r="F1488" s="68"/>
      <c r="G1488" s="68"/>
      <c r="H1488" s="68"/>
    </row>
    <row r="1489" spans="1:8" x14ac:dyDescent="0.25">
      <c r="A1489" s="68"/>
      <c r="B1489" s="68"/>
      <c r="C1489" s="68"/>
      <c r="D1489" s="68"/>
      <c r="E1489" s="68"/>
      <c r="F1489" s="68"/>
      <c r="G1489" s="68"/>
      <c r="H1489" s="68"/>
    </row>
    <row r="1490" spans="1:8" x14ac:dyDescent="0.25">
      <c r="A1490" s="68"/>
      <c r="B1490" s="68"/>
      <c r="C1490" s="68"/>
      <c r="D1490" s="68"/>
      <c r="E1490" s="68"/>
      <c r="F1490" s="68"/>
      <c r="G1490" s="68"/>
      <c r="H1490" s="68"/>
    </row>
    <row r="1491" spans="1:8" x14ac:dyDescent="0.25">
      <c r="A1491" s="68"/>
      <c r="B1491" s="68"/>
      <c r="C1491" s="68"/>
      <c r="D1491" s="68"/>
      <c r="E1491" s="68"/>
      <c r="F1491" s="68"/>
      <c r="G1491" s="68"/>
      <c r="H1491" s="68"/>
    </row>
    <row r="1492" spans="1:8" x14ac:dyDescent="0.25">
      <c r="A1492" s="68"/>
      <c r="B1492" s="68"/>
      <c r="C1492" s="68"/>
      <c r="D1492" s="68"/>
      <c r="E1492" s="68"/>
      <c r="F1492" s="68"/>
      <c r="G1492" s="68"/>
      <c r="H1492" s="68"/>
    </row>
    <row r="1493" spans="1:8" x14ac:dyDescent="0.25">
      <c r="A1493" s="68"/>
      <c r="B1493" s="68"/>
      <c r="C1493" s="68"/>
      <c r="D1493" s="68"/>
      <c r="E1493" s="68"/>
      <c r="F1493" s="68"/>
      <c r="G1493" s="68"/>
      <c r="H1493" s="68"/>
    </row>
    <row r="1494" spans="1:8" x14ac:dyDescent="0.25">
      <c r="A1494" s="68"/>
      <c r="B1494" s="68"/>
      <c r="C1494" s="68"/>
      <c r="D1494" s="68"/>
      <c r="E1494" s="68"/>
      <c r="F1494" s="68"/>
      <c r="G1494" s="68"/>
      <c r="H1494" s="68"/>
    </row>
    <row r="1495" spans="1:8" x14ac:dyDescent="0.25">
      <c r="A1495" s="68"/>
      <c r="B1495" s="68"/>
      <c r="C1495" s="68"/>
      <c r="D1495" s="68"/>
      <c r="E1495" s="68"/>
      <c r="F1495" s="68"/>
      <c r="G1495" s="68"/>
      <c r="H1495" s="68"/>
    </row>
    <row r="1496" spans="1:8" x14ac:dyDescent="0.25">
      <c r="A1496" s="68"/>
      <c r="B1496" s="68"/>
      <c r="C1496" s="68"/>
      <c r="D1496" s="68"/>
      <c r="E1496" s="68"/>
      <c r="F1496" s="68"/>
      <c r="G1496" s="68"/>
      <c r="H1496" s="68"/>
    </row>
    <row r="1497" spans="1:8" x14ac:dyDescent="0.25">
      <c r="A1497" s="68"/>
      <c r="B1497" s="68"/>
      <c r="C1497" s="68"/>
      <c r="D1497" s="68"/>
      <c r="E1497" s="68"/>
      <c r="F1497" s="68"/>
      <c r="G1497" s="68"/>
      <c r="H1497" s="68"/>
    </row>
    <row r="1498" spans="1:8" x14ac:dyDescent="0.25">
      <c r="A1498" s="68"/>
      <c r="B1498" s="68"/>
      <c r="C1498" s="68"/>
      <c r="D1498" s="68"/>
      <c r="E1498" s="68"/>
      <c r="F1498" s="68"/>
      <c r="G1498" s="68"/>
      <c r="H1498" s="68"/>
    </row>
    <row r="1499" spans="1:8" x14ac:dyDescent="0.25">
      <c r="A1499" s="68"/>
      <c r="B1499" s="68"/>
      <c r="C1499" s="68"/>
      <c r="D1499" s="68"/>
      <c r="E1499" s="68"/>
      <c r="F1499" s="68"/>
      <c r="G1499" s="68"/>
      <c r="H1499" s="68"/>
    </row>
    <row r="1500" spans="1:8" x14ac:dyDescent="0.25">
      <c r="A1500" s="68"/>
      <c r="B1500" s="68"/>
      <c r="C1500" s="68"/>
      <c r="D1500" s="68"/>
      <c r="E1500" s="68"/>
      <c r="F1500" s="68"/>
      <c r="G1500" s="68"/>
      <c r="H1500" s="68"/>
    </row>
    <row r="1501" spans="1:8" x14ac:dyDescent="0.25">
      <c r="A1501" s="68"/>
      <c r="B1501" s="68"/>
      <c r="C1501" s="68"/>
      <c r="D1501" s="68"/>
      <c r="E1501" s="68"/>
      <c r="F1501" s="68"/>
      <c r="G1501" s="68"/>
      <c r="H1501" s="68"/>
    </row>
    <row r="1502" spans="1:8" x14ac:dyDescent="0.25">
      <c r="A1502" s="68"/>
      <c r="B1502" s="68"/>
      <c r="C1502" s="68"/>
      <c r="D1502" s="68"/>
      <c r="E1502" s="68"/>
      <c r="F1502" s="68"/>
      <c r="G1502" s="68"/>
      <c r="H1502" s="68"/>
    </row>
    <row r="1503" spans="1:8" x14ac:dyDescent="0.25">
      <c r="A1503" s="68"/>
      <c r="B1503" s="68"/>
      <c r="C1503" s="68"/>
      <c r="D1503" s="68"/>
      <c r="E1503" s="68"/>
      <c r="F1503" s="68"/>
      <c r="G1503" s="68"/>
      <c r="H1503" s="68"/>
    </row>
    <row r="1504" spans="1:8" x14ac:dyDescent="0.25">
      <c r="A1504" s="68"/>
      <c r="B1504" s="68"/>
      <c r="C1504" s="68"/>
      <c r="D1504" s="68"/>
      <c r="E1504" s="68"/>
      <c r="F1504" s="68"/>
      <c r="G1504" s="68"/>
      <c r="H1504" s="68"/>
    </row>
    <row r="1505" spans="1:8" x14ac:dyDescent="0.25">
      <c r="A1505" s="68"/>
      <c r="B1505" s="68"/>
      <c r="C1505" s="68"/>
      <c r="D1505" s="68"/>
      <c r="E1505" s="68"/>
      <c r="F1505" s="68"/>
      <c r="G1505" s="68"/>
      <c r="H1505" s="68"/>
    </row>
    <row r="1506" spans="1:8" x14ac:dyDescent="0.25">
      <c r="A1506" s="68"/>
      <c r="B1506" s="68"/>
      <c r="C1506" s="68"/>
      <c r="D1506" s="68"/>
      <c r="E1506" s="68"/>
      <c r="F1506" s="68"/>
      <c r="G1506" s="68"/>
      <c r="H1506" s="68"/>
    </row>
    <row r="1507" spans="1:8" x14ac:dyDescent="0.25">
      <c r="A1507" s="68"/>
      <c r="B1507" s="68"/>
      <c r="C1507" s="68"/>
      <c r="D1507" s="68"/>
      <c r="E1507" s="68"/>
      <c r="F1507" s="68"/>
      <c r="G1507" s="68"/>
      <c r="H1507" s="68"/>
    </row>
    <row r="1508" spans="1:8" x14ac:dyDescent="0.25">
      <c r="A1508" s="68"/>
      <c r="B1508" s="68"/>
      <c r="C1508" s="68"/>
      <c r="D1508" s="68"/>
      <c r="E1508" s="68"/>
      <c r="F1508" s="68"/>
      <c r="G1508" s="68"/>
      <c r="H1508" s="68"/>
    </row>
    <row r="1509" spans="1:8" x14ac:dyDescent="0.25">
      <c r="A1509" s="68"/>
      <c r="B1509" s="68"/>
      <c r="C1509" s="68"/>
      <c r="D1509" s="68"/>
      <c r="E1509" s="68"/>
      <c r="F1509" s="68"/>
      <c r="G1509" s="68"/>
      <c r="H1509" s="68"/>
    </row>
    <row r="1510" spans="1:8" x14ac:dyDescent="0.25">
      <c r="A1510" s="68"/>
      <c r="B1510" s="68"/>
      <c r="C1510" s="68"/>
      <c r="D1510" s="68"/>
      <c r="E1510" s="68"/>
      <c r="F1510" s="68"/>
      <c r="G1510" s="68"/>
      <c r="H1510" s="68"/>
    </row>
    <row r="1511" spans="1:8" x14ac:dyDescent="0.25">
      <c r="A1511" s="68"/>
      <c r="B1511" s="68"/>
      <c r="C1511" s="68"/>
      <c r="D1511" s="68"/>
      <c r="E1511" s="68"/>
      <c r="F1511" s="68"/>
      <c r="G1511" s="68"/>
      <c r="H1511" s="68"/>
    </row>
    <row r="1512" spans="1:8" x14ac:dyDescent="0.25">
      <c r="A1512" s="68"/>
      <c r="B1512" s="68"/>
      <c r="C1512" s="68"/>
      <c r="D1512" s="68"/>
      <c r="E1512" s="68"/>
      <c r="F1512" s="68"/>
      <c r="G1512" s="68"/>
      <c r="H1512" s="68"/>
    </row>
    <row r="1513" spans="1:8" x14ac:dyDescent="0.25">
      <c r="A1513" s="68"/>
      <c r="B1513" s="68"/>
      <c r="C1513" s="68"/>
      <c r="D1513" s="68"/>
      <c r="E1513" s="68"/>
      <c r="F1513" s="68"/>
      <c r="G1513" s="68"/>
      <c r="H1513" s="68"/>
    </row>
    <row r="1514" spans="1:8" x14ac:dyDescent="0.25">
      <c r="A1514" s="68"/>
      <c r="B1514" s="68"/>
      <c r="C1514" s="68"/>
      <c r="D1514" s="68"/>
      <c r="E1514" s="68"/>
      <c r="F1514" s="68"/>
      <c r="G1514" s="68"/>
      <c r="H1514" s="68"/>
    </row>
    <row r="1515" spans="1:8" x14ac:dyDescent="0.25">
      <c r="A1515" s="68"/>
      <c r="B1515" s="68"/>
      <c r="C1515" s="68"/>
      <c r="D1515" s="68"/>
      <c r="E1515" s="68"/>
      <c r="F1515" s="68"/>
      <c r="G1515" s="68"/>
      <c r="H1515" s="68"/>
    </row>
    <row r="1516" spans="1:8" x14ac:dyDescent="0.25">
      <c r="A1516" s="68"/>
      <c r="B1516" s="68"/>
      <c r="C1516" s="68"/>
      <c r="D1516" s="68"/>
      <c r="E1516" s="68"/>
      <c r="F1516" s="68"/>
      <c r="G1516" s="68"/>
      <c r="H1516" s="68"/>
    </row>
    <row r="1517" spans="1:8" x14ac:dyDescent="0.25">
      <c r="A1517" s="68"/>
      <c r="B1517" s="68"/>
      <c r="C1517" s="68"/>
      <c r="D1517" s="68"/>
      <c r="E1517" s="68"/>
      <c r="F1517" s="68"/>
      <c r="G1517" s="68"/>
      <c r="H1517" s="68"/>
    </row>
    <row r="1518" spans="1:8" x14ac:dyDescent="0.25">
      <c r="A1518" s="68"/>
      <c r="B1518" s="68"/>
      <c r="C1518" s="68"/>
      <c r="D1518" s="68"/>
      <c r="E1518" s="68"/>
      <c r="F1518" s="68"/>
      <c r="G1518" s="68"/>
      <c r="H1518" s="68"/>
    </row>
    <row r="1519" spans="1:8" x14ac:dyDescent="0.25">
      <c r="A1519" s="68"/>
      <c r="B1519" s="68"/>
      <c r="C1519" s="68"/>
      <c r="D1519" s="68"/>
      <c r="E1519" s="68"/>
      <c r="F1519" s="68"/>
      <c r="G1519" s="68"/>
      <c r="H1519" s="68"/>
    </row>
    <row r="1520" spans="1:8" x14ac:dyDescent="0.25">
      <c r="A1520" s="68"/>
      <c r="B1520" s="68"/>
      <c r="C1520" s="68"/>
      <c r="D1520" s="68"/>
      <c r="E1520" s="68"/>
      <c r="F1520" s="68"/>
      <c r="G1520" s="68"/>
      <c r="H1520" s="68"/>
    </row>
    <row r="1521" spans="1:8" x14ac:dyDescent="0.25">
      <c r="A1521" s="68"/>
      <c r="B1521" s="68"/>
      <c r="C1521" s="68"/>
      <c r="D1521" s="68"/>
      <c r="E1521" s="68"/>
      <c r="F1521" s="68"/>
      <c r="G1521" s="68"/>
      <c r="H1521" s="68"/>
    </row>
    <row r="1522" spans="1:8" x14ac:dyDescent="0.25">
      <c r="A1522" s="68"/>
      <c r="B1522" s="68"/>
      <c r="C1522" s="68"/>
      <c r="D1522" s="68"/>
      <c r="E1522" s="68"/>
      <c r="F1522" s="68"/>
      <c r="G1522" s="68"/>
      <c r="H1522" s="68"/>
    </row>
    <row r="1523" spans="1:8" x14ac:dyDescent="0.25">
      <c r="A1523" s="68"/>
      <c r="B1523" s="68"/>
      <c r="C1523" s="68"/>
      <c r="D1523" s="68"/>
      <c r="E1523" s="68"/>
      <c r="F1523" s="68"/>
      <c r="G1523" s="68"/>
      <c r="H1523" s="68"/>
    </row>
    <row r="1524" spans="1:8" x14ac:dyDescent="0.25">
      <c r="A1524" s="68"/>
      <c r="B1524" s="68"/>
      <c r="C1524" s="68"/>
      <c r="D1524" s="68"/>
      <c r="E1524" s="68"/>
      <c r="F1524" s="68"/>
      <c r="G1524" s="68"/>
      <c r="H1524" s="68"/>
    </row>
    <row r="1525" spans="1:8" x14ac:dyDescent="0.25">
      <c r="A1525" s="68"/>
      <c r="B1525" s="68"/>
      <c r="C1525" s="68"/>
      <c r="D1525" s="68"/>
      <c r="E1525" s="68"/>
      <c r="F1525" s="68"/>
      <c r="G1525" s="68"/>
      <c r="H1525" s="68"/>
    </row>
    <row r="1526" spans="1:8" x14ac:dyDescent="0.25">
      <c r="A1526" s="68"/>
      <c r="B1526" s="68"/>
      <c r="C1526" s="68"/>
      <c r="D1526" s="68"/>
      <c r="E1526" s="68"/>
      <c r="F1526" s="68"/>
      <c r="G1526" s="68"/>
      <c r="H1526" s="68"/>
    </row>
    <row r="1527" spans="1:8" x14ac:dyDescent="0.25">
      <c r="A1527" s="68"/>
      <c r="B1527" s="68"/>
      <c r="C1527" s="68"/>
      <c r="D1527" s="68"/>
      <c r="E1527" s="68"/>
      <c r="F1527" s="68"/>
      <c r="G1527" s="68"/>
      <c r="H1527" s="68"/>
    </row>
    <row r="1528" spans="1:8" x14ac:dyDescent="0.25">
      <c r="A1528" s="68"/>
      <c r="B1528" s="68"/>
      <c r="C1528" s="68"/>
      <c r="D1528" s="68"/>
      <c r="E1528" s="68"/>
      <c r="F1528" s="68"/>
      <c r="G1528" s="68"/>
      <c r="H1528" s="68"/>
    </row>
    <row r="1529" spans="1:8" x14ac:dyDescent="0.25">
      <c r="A1529" s="68"/>
      <c r="B1529" s="68"/>
      <c r="C1529" s="68"/>
      <c r="D1529" s="68"/>
      <c r="E1529" s="68"/>
      <c r="F1529" s="68"/>
      <c r="G1529" s="68"/>
      <c r="H1529" s="68"/>
    </row>
    <row r="1530" spans="1:8" x14ac:dyDescent="0.25">
      <c r="A1530" s="68"/>
      <c r="B1530" s="68"/>
      <c r="C1530" s="68"/>
      <c r="D1530" s="68"/>
      <c r="E1530" s="68"/>
      <c r="F1530" s="68"/>
      <c r="G1530" s="68"/>
      <c r="H1530" s="68"/>
    </row>
    <row r="1531" spans="1:8" x14ac:dyDescent="0.25">
      <c r="A1531" s="68"/>
      <c r="B1531" s="68"/>
      <c r="C1531" s="68"/>
      <c r="D1531" s="68"/>
      <c r="E1531" s="68"/>
      <c r="F1531" s="68"/>
      <c r="G1531" s="68"/>
      <c r="H1531" s="68"/>
    </row>
    <row r="1532" spans="1:8" x14ac:dyDescent="0.25">
      <c r="A1532" s="68"/>
      <c r="B1532" s="68"/>
      <c r="C1532" s="68"/>
      <c r="D1532" s="68"/>
      <c r="E1532" s="68"/>
      <c r="F1532" s="68"/>
      <c r="G1532" s="68"/>
      <c r="H1532" s="68"/>
    </row>
    <row r="1533" spans="1:8" x14ac:dyDescent="0.25">
      <c r="A1533" s="68"/>
      <c r="B1533" s="68"/>
      <c r="C1533" s="68"/>
      <c r="D1533" s="68"/>
      <c r="E1533" s="68"/>
      <c r="F1533" s="68"/>
      <c r="G1533" s="68"/>
      <c r="H1533" s="68"/>
    </row>
    <row r="1534" spans="1:8" x14ac:dyDescent="0.25">
      <c r="A1534" s="68"/>
      <c r="B1534" s="68"/>
      <c r="C1534" s="68"/>
      <c r="D1534" s="68"/>
      <c r="E1534" s="68"/>
      <c r="F1534" s="68"/>
      <c r="G1534" s="68"/>
      <c r="H1534" s="68"/>
    </row>
    <row r="1535" spans="1:8" x14ac:dyDescent="0.25">
      <c r="A1535" s="68"/>
      <c r="B1535" s="68"/>
      <c r="C1535" s="68"/>
      <c r="D1535" s="68"/>
      <c r="E1535" s="68"/>
      <c r="F1535" s="68"/>
      <c r="G1535" s="68"/>
      <c r="H1535" s="68"/>
    </row>
    <row r="1536" spans="1:8" x14ac:dyDescent="0.25">
      <c r="A1536" s="68"/>
      <c r="B1536" s="68"/>
      <c r="C1536" s="68"/>
      <c r="D1536" s="68"/>
      <c r="E1536" s="68"/>
      <c r="F1536" s="68"/>
      <c r="G1536" s="68"/>
      <c r="H1536" s="68"/>
    </row>
    <row r="1537" spans="1:8" x14ac:dyDescent="0.25">
      <c r="A1537" s="68"/>
      <c r="B1537" s="68"/>
      <c r="C1537" s="68"/>
      <c r="D1537" s="68"/>
      <c r="E1537" s="68"/>
      <c r="F1537" s="68"/>
      <c r="G1537" s="68"/>
      <c r="H1537" s="68"/>
    </row>
    <row r="1538" spans="1:8" x14ac:dyDescent="0.25">
      <c r="A1538" s="68"/>
      <c r="B1538" s="68"/>
      <c r="C1538" s="68"/>
      <c r="D1538" s="68"/>
      <c r="E1538" s="68"/>
      <c r="F1538" s="68"/>
      <c r="G1538" s="68"/>
      <c r="H1538" s="68"/>
    </row>
    <row r="1539" spans="1:8" x14ac:dyDescent="0.25">
      <c r="A1539" s="68"/>
      <c r="B1539" s="68"/>
      <c r="C1539" s="68"/>
      <c r="D1539" s="68"/>
      <c r="E1539" s="68"/>
      <c r="F1539" s="68"/>
      <c r="G1539" s="68"/>
      <c r="H1539" s="68"/>
    </row>
    <row r="1540" spans="1:8" x14ac:dyDescent="0.25">
      <c r="A1540" s="68"/>
      <c r="B1540" s="68"/>
      <c r="C1540" s="68"/>
      <c r="D1540" s="68"/>
      <c r="E1540" s="68"/>
      <c r="F1540" s="68"/>
      <c r="G1540" s="68"/>
      <c r="H1540" s="68"/>
    </row>
    <row r="1541" spans="1:8" x14ac:dyDescent="0.25">
      <c r="A1541" s="68"/>
      <c r="B1541" s="68"/>
      <c r="C1541" s="68"/>
      <c r="D1541" s="68"/>
      <c r="E1541" s="68"/>
      <c r="F1541" s="68"/>
      <c r="G1541" s="68"/>
      <c r="H1541" s="68"/>
    </row>
    <row r="1542" spans="1:8" x14ac:dyDescent="0.25">
      <c r="A1542" s="68"/>
      <c r="B1542" s="68"/>
      <c r="C1542" s="68"/>
      <c r="D1542" s="68"/>
      <c r="E1542" s="68"/>
      <c r="F1542" s="68"/>
      <c r="G1542" s="68"/>
      <c r="H1542" s="68"/>
    </row>
    <row r="1543" spans="1:8" x14ac:dyDescent="0.25">
      <c r="A1543" s="68"/>
      <c r="B1543" s="68"/>
      <c r="C1543" s="68"/>
      <c r="D1543" s="68"/>
      <c r="E1543" s="68"/>
      <c r="F1543" s="68"/>
      <c r="G1543" s="68"/>
      <c r="H1543" s="68"/>
    </row>
    <row r="1544" spans="1:8" x14ac:dyDescent="0.25">
      <c r="A1544" s="68"/>
      <c r="B1544" s="68"/>
      <c r="C1544" s="68"/>
      <c r="D1544" s="68"/>
      <c r="E1544" s="68"/>
      <c r="F1544" s="68"/>
      <c r="G1544" s="68"/>
      <c r="H1544" s="68"/>
    </row>
    <row r="1545" spans="1:8" x14ac:dyDescent="0.25">
      <c r="A1545" s="68"/>
      <c r="B1545" s="68"/>
      <c r="C1545" s="68"/>
      <c r="D1545" s="68"/>
      <c r="E1545" s="68"/>
      <c r="F1545" s="68"/>
      <c r="G1545" s="68"/>
      <c r="H1545" s="68"/>
    </row>
    <row r="1546" spans="1:8" x14ac:dyDescent="0.25">
      <c r="A1546" s="68"/>
      <c r="B1546" s="68"/>
      <c r="C1546" s="68"/>
      <c r="D1546" s="68"/>
      <c r="E1546" s="68"/>
      <c r="F1546" s="68"/>
      <c r="G1546" s="68"/>
      <c r="H1546" s="68"/>
    </row>
    <row r="1547" spans="1:8" x14ac:dyDescent="0.25">
      <c r="A1547" s="68"/>
      <c r="B1547" s="68"/>
      <c r="C1547" s="68"/>
      <c r="D1547" s="68"/>
      <c r="E1547" s="68"/>
      <c r="F1547" s="68"/>
      <c r="G1547" s="68"/>
      <c r="H1547" s="68"/>
    </row>
    <row r="1548" spans="1:8" x14ac:dyDescent="0.25">
      <c r="A1548" s="68"/>
      <c r="B1548" s="68"/>
      <c r="C1548" s="68"/>
      <c r="D1548" s="68"/>
      <c r="E1548" s="68"/>
      <c r="F1548" s="68"/>
      <c r="G1548" s="68"/>
      <c r="H1548" s="68"/>
    </row>
    <row r="1549" spans="1:8" x14ac:dyDescent="0.25">
      <c r="A1549" s="68"/>
      <c r="B1549" s="68"/>
      <c r="C1549" s="68"/>
      <c r="D1549" s="68"/>
      <c r="E1549" s="68"/>
      <c r="F1549" s="68"/>
      <c r="G1549" s="68"/>
      <c r="H1549" s="68"/>
    </row>
    <row r="1550" spans="1:8" x14ac:dyDescent="0.25">
      <c r="A1550" s="68"/>
      <c r="B1550" s="68"/>
      <c r="C1550" s="68"/>
      <c r="D1550" s="68"/>
      <c r="E1550" s="68"/>
      <c r="F1550" s="68"/>
      <c r="G1550" s="68"/>
      <c r="H1550" s="68"/>
    </row>
    <row r="1551" spans="1:8" x14ac:dyDescent="0.25">
      <c r="A1551" s="68"/>
      <c r="B1551" s="68"/>
      <c r="C1551" s="68"/>
      <c r="D1551" s="68"/>
      <c r="E1551" s="68"/>
      <c r="F1551" s="68"/>
      <c r="G1551" s="68"/>
      <c r="H1551" s="68"/>
    </row>
    <row r="1552" spans="1:8" x14ac:dyDescent="0.25">
      <c r="A1552" s="68"/>
      <c r="B1552" s="68"/>
      <c r="C1552" s="68"/>
      <c r="D1552" s="68"/>
      <c r="E1552" s="68"/>
      <c r="F1552" s="68"/>
      <c r="G1552" s="68"/>
      <c r="H1552" s="68"/>
    </row>
    <row r="1553" spans="1:8" x14ac:dyDescent="0.25">
      <c r="A1553" s="68"/>
      <c r="B1553" s="68"/>
      <c r="C1553" s="68"/>
      <c r="D1553" s="68"/>
      <c r="E1553" s="68"/>
      <c r="F1553" s="68"/>
      <c r="G1553" s="68"/>
      <c r="H1553" s="68"/>
    </row>
    <row r="1554" spans="1:8" x14ac:dyDescent="0.25">
      <c r="A1554" s="68"/>
      <c r="B1554" s="68"/>
      <c r="C1554" s="68"/>
      <c r="D1554" s="68"/>
      <c r="E1554" s="68"/>
      <c r="F1554" s="68"/>
      <c r="G1554" s="68"/>
      <c r="H1554" s="68"/>
    </row>
    <row r="1555" spans="1:8" x14ac:dyDescent="0.25">
      <c r="A1555" s="68"/>
      <c r="B1555" s="68"/>
      <c r="C1555" s="68"/>
      <c r="D1555" s="68"/>
      <c r="E1555" s="68"/>
      <c r="F1555" s="68"/>
      <c r="G1555" s="68"/>
      <c r="H1555" s="68"/>
    </row>
    <row r="1556" spans="1:8" x14ac:dyDescent="0.25">
      <c r="A1556" s="68"/>
      <c r="B1556" s="68"/>
      <c r="C1556" s="68"/>
      <c r="D1556" s="68"/>
      <c r="E1556" s="68"/>
      <c r="F1556" s="68"/>
      <c r="G1556" s="68"/>
      <c r="H1556" s="68"/>
    </row>
    <row r="1557" spans="1:8" x14ac:dyDescent="0.25">
      <c r="A1557" s="68"/>
      <c r="B1557" s="68"/>
      <c r="C1557" s="68"/>
      <c r="D1557" s="68"/>
      <c r="E1557" s="68"/>
      <c r="F1557" s="68"/>
      <c r="G1557" s="68"/>
      <c r="H1557" s="68"/>
    </row>
    <row r="1558" spans="1:8" x14ac:dyDescent="0.25">
      <c r="A1558" s="68"/>
      <c r="B1558" s="68"/>
      <c r="C1558" s="68"/>
      <c r="D1558" s="68"/>
      <c r="E1558" s="68"/>
      <c r="F1558" s="68"/>
      <c r="G1558" s="68"/>
      <c r="H1558" s="68"/>
    </row>
    <row r="1559" spans="1:8" x14ac:dyDescent="0.25">
      <c r="A1559" s="68"/>
      <c r="B1559" s="68"/>
      <c r="C1559" s="68"/>
      <c r="D1559" s="68"/>
      <c r="E1559" s="68"/>
      <c r="F1559" s="68"/>
      <c r="G1559" s="68"/>
      <c r="H1559" s="68"/>
    </row>
    <row r="1560" spans="1:8" x14ac:dyDescent="0.25">
      <c r="A1560" s="68"/>
      <c r="B1560" s="68"/>
      <c r="C1560" s="68"/>
      <c r="D1560" s="68"/>
      <c r="E1560" s="68"/>
      <c r="F1560" s="68"/>
      <c r="G1560" s="68"/>
      <c r="H1560" s="68"/>
    </row>
    <row r="1561" spans="1:8" x14ac:dyDescent="0.25">
      <c r="A1561" s="68"/>
      <c r="B1561" s="68"/>
      <c r="C1561" s="68"/>
      <c r="D1561" s="68"/>
      <c r="E1561" s="68"/>
      <c r="F1561" s="68"/>
      <c r="G1561" s="68"/>
      <c r="H1561" s="68"/>
    </row>
    <row r="1562" spans="1:8" x14ac:dyDescent="0.25">
      <c r="A1562" s="68"/>
      <c r="B1562" s="68"/>
      <c r="C1562" s="68"/>
      <c r="D1562" s="68"/>
      <c r="E1562" s="68"/>
      <c r="F1562" s="68"/>
      <c r="G1562" s="68"/>
      <c r="H1562" s="68"/>
    </row>
    <row r="1563" spans="1:8" x14ac:dyDescent="0.25">
      <c r="A1563" s="68"/>
      <c r="B1563" s="68"/>
      <c r="C1563" s="68"/>
      <c r="D1563" s="68"/>
      <c r="E1563" s="68"/>
      <c r="F1563" s="68"/>
      <c r="G1563" s="68"/>
      <c r="H1563" s="68"/>
    </row>
    <row r="1564" spans="1:8" x14ac:dyDescent="0.25">
      <c r="A1564" s="68"/>
      <c r="B1564" s="68"/>
      <c r="C1564" s="68"/>
      <c r="D1564" s="68"/>
      <c r="E1564" s="68"/>
      <c r="F1564" s="68"/>
      <c r="G1564" s="68"/>
      <c r="H1564" s="68"/>
    </row>
    <row r="1565" spans="1:8" x14ac:dyDescent="0.25">
      <c r="A1565" s="68"/>
      <c r="B1565" s="68"/>
      <c r="C1565" s="68"/>
      <c r="D1565" s="68"/>
      <c r="E1565" s="68"/>
      <c r="F1565" s="68"/>
      <c r="G1565" s="68"/>
      <c r="H1565" s="68"/>
    </row>
    <row r="1566" spans="1:8" x14ac:dyDescent="0.25">
      <c r="A1566" s="68"/>
      <c r="B1566" s="68"/>
      <c r="C1566" s="68"/>
      <c r="D1566" s="68"/>
      <c r="E1566" s="68"/>
      <c r="F1566" s="68"/>
      <c r="G1566" s="68"/>
      <c r="H1566" s="68"/>
    </row>
    <row r="1567" spans="1:8" x14ac:dyDescent="0.25">
      <c r="A1567" s="68"/>
      <c r="B1567" s="68"/>
      <c r="C1567" s="68"/>
      <c r="D1567" s="68"/>
      <c r="E1567" s="68"/>
      <c r="F1567" s="68"/>
      <c r="G1567" s="68"/>
      <c r="H1567" s="68"/>
    </row>
    <row r="1568" spans="1:8" x14ac:dyDescent="0.25">
      <c r="A1568" s="68"/>
      <c r="B1568" s="68"/>
      <c r="C1568" s="68"/>
      <c r="D1568" s="68"/>
      <c r="E1568" s="68"/>
      <c r="F1568" s="68"/>
      <c r="G1568" s="68"/>
      <c r="H1568" s="68"/>
    </row>
    <row r="1569" spans="1:8" x14ac:dyDescent="0.25">
      <c r="A1569" s="68"/>
      <c r="B1569" s="68"/>
      <c r="C1569" s="68"/>
      <c r="D1569" s="68"/>
      <c r="E1569" s="68"/>
      <c r="F1569" s="68"/>
      <c r="G1569" s="68"/>
      <c r="H1569" s="68"/>
    </row>
    <row r="1570" spans="1:8" x14ac:dyDescent="0.25">
      <c r="A1570" s="68"/>
      <c r="B1570" s="68"/>
      <c r="C1570" s="68"/>
      <c r="D1570" s="68"/>
      <c r="E1570" s="68"/>
      <c r="F1570" s="68"/>
      <c r="G1570" s="68"/>
      <c r="H1570" s="68"/>
    </row>
    <row r="1571" spans="1:8" x14ac:dyDescent="0.25">
      <c r="A1571" s="68"/>
      <c r="B1571" s="68"/>
      <c r="C1571" s="68"/>
      <c r="D1571" s="68"/>
      <c r="E1571" s="68"/>
      <c r="F1571" s="68"/>
      <c r="G1571" s="68"/>
      <c r="H1571" s="68"/>
    </row>
    <row r="1572" spans="1:8" x14ac:dyDescent="0.25">
      <c r="A1572" s="68"/>
      <c r="B1572" s="68"/>
      <c r="C1572" s="68"/>
      <c r="D1572" s="68"/>
      <c r="E1572" s="68"/>
      <c r="F1572" s="68"/>
      <c r="G1572" s="68"/>
      <c r="H1572" s="68"/>
    </row>
    <row r="1573" spans="1:8" x14ac:dyDescent="0.25">
      <c r="A1573" s="68"/>
      <c r="B1573" s="68"/>
      <c r="C1573" s="68"/>
      <c r="D1573" s="68"/>
      <c r="E1573" s="68"/>
      <c r="F1573" s="68"/>
      <c r="G1573" s="68"/>
      <c r="H1573" s="68"/>
    </row>
    <row r="1574" spans="1:8" x14ac:dyDescent="0.25">
      <c r="A1574" s="68"/>
      <c r="B1574" s="68"/>
      <c r="C1574" s="68"/>
      <c r="D1574" s="68"/>
      <c r="E1574" s="68"/>
      <c r="F1574" s="68"/>
      <c r="G1574" s="68"/>
      <c r="H1574" s="68"/>
    </row>
    <row r="1575" spans="1:8" x14ac:dyDescent="0.25">
      <c r="A1575" s="68"/>
      <c r="B1575" s="68"/>
      <c r="C1575" s="68"/>
      <c r="D1575" s="68"/>
      <c r="E1575" s="68"/>
      <c r="F1575" s="68"/>
      <c r="G1575" s="68"/>
      <c r="H1575" s="68"/>
    </row>
    <row r="1576" spans="1:8" x14ac:dyDescent="0.25">
      <c r="A1576" s="68"/>
      <c r="B1576" s="68"/>
      <c r="C1576" s="68"/>
      <c r="D1576" s="68"/>
      <c r="E1576" s="68"/>
      <c r="F1576" s="68"/>
      <c r="G1576" s="68"/>
      <c r="H1576" s="68"/>
    </row>
    <row r="1577" spans="1:8" x14ac:dyDescent="0.25">
      <c r="A1577" s="68"/>
      <c r="B1577" s="68"/>
      <c r="C1577" s="68"/>
      <c r="D1577" s="68"/>
      <c r="E1577" s="68"/>
      <c r="F1577" s="68"/>
      <c r="G1577" s="68"/>
      <c r="H1577" s="68"/>
    </row>
    <row r="1578" spans="1:8" x14ac:dyDescent="0.25">
      <c r="A1578" s="68"/>
      <c r="B1578" s="68"/>
      <c r="C1578" s="68"/>
      <c r="D1578" s="68"/>
      <c r="E1578" s="68"/>
      <c r="F1578" s="68"/>
      <c r="G1578" s="68"/>
      <c r="H1578" s="68"/>
    </row>
    <row r="1579" spans="1:8" x14ac:dyDescent="0.25">
      <c r="A1579" s="68"/>
      <c r="B1579" s="68"/>
      <c r="C1579" s="68"/>
      <c r="D1579" s="68"/>
      <c r="E1579" s="68"/>
      <c r="F1579" s="68"/>
      <c r="G1579" s="68"/>
      <c r="H1579" s="68"/>
    </row>
    <row r="1580" spans="1:8" x14ac:dyDescent="0.25">
      <c r="A1580" s="68"/>
      <c r="B1580" s="68"/>
      <c r="C1580" s="68"/>
      <c r="D1580" s="68"/>
      <c r="E1580" s="68"/>
      <c r="F1580" s="68"/>
      <c r="G1580" s="68"/>
      <c r="H1580" s="68"/>
    </row>
    <row r="1581" spans="1:8" x14ac:dyDescent="0.25">
      <c r="A1581" s="68"/>
      <c r="B1581" s="68"/>
      <c r="C1581" s="68"/>
      <c r="D1581" s="68"/>
      <c r="E1581" s="68"/>
      <c r="F1581" s="68"/>
      <c r="G1581" s="68"/>
      <c r="H1581" s="68"/>
    </row>
    <row r="1582" spans="1:8" x14ac:dyDescent="0.25">
      <c r="A1582" s="68"/>
      <c r="B1582" s="68"/>
      <c r="C1582" s="68"/>
      <c r="D1582" s="68"/>
      <c r="E1582" s="68"/>
      <c r="F1582" s="68"/>
      <c r="G1582" s="68"/>
      <c r="H1582" s="68"/>
    </row>
    <row r="1583" spans="1:8" x14ac:dyDescent="0.25">
      <c r="A1583" s="68"/>
      <c r="B1583" s="68"/>
      <c r="C1583" s="68"/>
      <c r="D1583" s="68"/>
      <c r="E1583" s="68"/>
      <c r="F1583" s="68"/>
      <c r="G1583" s="68"/>
      <c r="H1583" s="68"/>
    </row>
    <row r="1584" spans="1:8" x14ac:dyDescent="0.25">
      <c r="A1584" s="68"/>
      <c r="B1584" s="68"/>
      <c r="C1584" s="68"/>
      <c r="D1584" s="68"/>
      <c r="E1584" s="68"/>
      <c r="F1584" s="68"/>
      <c r="G1584" s="68"/>
      <c r="H1584" s="68"/>
    </row>
    <row r="1585" spans="1:8" x14ac:dyDescent="0.25">
      <c r="A1585" s="68"/>
      <c r="B1585" s="68"/>
      <c r="C1585" s="68"/>
      <c r="D1585" s="68"/>
      <c r="E1585" s="68"/>
      <c r="F1585" s="68"/>
      <c r="G1585" s="68"/>
      <c r="H1585" s="68"/>
    </row>
    <row r="1586" spans="1:8" x14ac:dyDescent="0.25">
      <c r="A1586" s="68"/>
      <c r="B1586" s="68"/>
      <c r="C1586" s="68"/>
      <c r="D1586" s="68"/>
      <c r="E1586" s="68"/>
      <c r="F1586" s="68"/>
      <c r="G1586" s="68"/>
      <c r="H1586" s="68"/>
    </row>
    <row r="1587" spans="1:8" x14ac:dyDescent="0.25">
      <c r="A1587" s="68"/>
      <c r="B1587" s="68"/>
      <c r="C1587" s="68"/>
      <c r="D1587" s="68"/>
      <c r="E1587" s="68"/>
      <c r="F1587" s="68"/>
      <c r="G1587" s="68"/>
      <c r="H1587" s="68"/>
    </row>
    <row r="1588" spans="1:8" x14ac:dyDescent="0.25">
      <c r="A1588" s="68"/>
      <c r="B1588" s="68"/>
      <c r="C1588" s="68"/>
      <c r="D1588" s="68"/>
      <c r="E1588" s="68"/>
      <c r="F1588" s="68"/>
      <c r="G1588" s="68"/>
      <c r="H1588" s="68"/>
    </row>
    <row r="1589" spans="1:8" x14ac:dyDescent="0.25">
      <c r="A1589" s="68"/>
      <c r="B1589" s="68"/>
      <c r="C1589" s="68"/>
      <c r="D1589" s="68"/>
      <c r="E1589" s="68"/>
      <c r="F1589" s="68"/>
      <c r="G1589" s="68"/>
      <c r="H1589" s="68"/>
    </row>
    <row r="1590" spans="1:8" x14ac:dyDescent="0.25">
      <c r="A1590" s="68"/>
      <c r="B1590" s="68"/>
      <c r="C1590" s="68"/>
      <c r="D1590" s="68"/>
      <c r="E1590" s="68"/>
      <c r="F1590" s="68"/>
      <c r="G1590" s="68"/>
      <c r="H1590" s="68"/>
    </row>
    <row r="1591" spans="1:8" x14ac:dyDescent="0.25">
      <c r="A1591" s="68"/>
      <c r="B1591" s="68"/>
      <c r="C1591" s="68"/>
      <c r="D1591" s="68"/>
      <c r="E1591" s="68"/>
      <c r="F1591" s="68"/>
      <c r="G1591" s="68"/>
      <c r="H1591" s="68"/>
    </row>
    <row r="1592" spans="1:8" x14ac:dyDescent="0.25">
      <c r="A1592" s="68"/>
      <c r="B1592" s="68"/>
      <c r="C1592" s="68"/>
      <c r="D1592" s="68"/>
      <c r="E1592" s="68"/>
      <c r="F1592" s="68"/>
      <c r="G1592" s="68"/>
      <c r="H1592" s="68"/>
    </row>
    <row r="1593" spans="1:8" x14ac:dyDescent="0.25">
      <c r="A1593" s="68"/>
      <c r="B1593" s="68"/>
      <c r="C1593" s="68"/>
      <c r="D1593" s="68"/>
      <c r="E1593" s="68"/>
      <c r="F1593" s="68"/>
      <c r="G1593" s="68"/>
      <c r="H1593" s="68"/>
    </row>
    <row r="1594" spans="1:8" x14ac:dyDescent="0.25">
      <c r="A1594" s="68"/>
      <c r="B1594" s="68"/>
      <c r="C1594" s="68"/>
      <c r="D1594" s="68"/>
      <c r="E1594" s="68"/>
      <c r="F1594" s="68"/>
      <c r="G1594" s="68"/>
      <c r="H1594" s="68"/>
    </row>
    <row r="1595" spans="1:8" x14ac:dyDescent="0.25">
      <c r="A1595" s="68"/>
      <c r="B1595" s="68"/>
      <c r="C1595" s="68"/>
      <c r="D1595" s="68"/>
      <c r="E1595" s="68"/>
      <c r="F1595" s="68"/>
      <c r="G1595" s="68"/>
      <c r="H1595" s="68"/>
    </row>
    <row r="1596" spans="1:8" x14ac:dyDescent="0.25">
      <c r="A1596" s="68"/>
      <c r="B1596" s="68"/>
      <c r="C1596" s="68"/>
      <c r="D1596" s="68"/>
      <c r="E1596" s="68"/>
      <c r="F1596" s="68"/>
      <c r="G1596" s="68"/>
      <c r="H1596" s="68"/>
    </row>
    <row r="1597" spans="1:8" x14ac:dyDescent="0.25">
      <c r="A1597" s="68"/>
      <c r="B1597" s="68"/>
      <c r="C1597" s="68"/>
      <c r="D1597" s="68"/>
      <c r="E1597" s="68"/>
      <c r="F1597" s="68"/>
      <c r="G1597" s="68"/>
      <c r="H1597" s="68"/>
    </row>
    <row r="1598" spans="1:8" x14ac:dyDescent="0.25">
      <c r="A1598" s="68"/>
      <c r="B1598" s="68"/>
      <c r="C1598" s="68"/>
      <c r="D1598" s="68"/>
      <c r="E1598" s="68"/>
      <c r="F1598" s="68"/>
      <c r="G1598" s="68"/>
      <c r="H1598" s="68"/>
    </row>
    <row r="1599" spans="1:8" x14ac:dyDescent="0.25">
      <c r="A1599" s="68"/>
      <c r="B1599" s="68"/>
      <c r="C1599" s="68"/>
      <c r="D1599" s="68"/>
      <c r="E1599" s="68"/>
      <c r="F1599" s="68"/>
      <c r="G1599" s="68"/>
      <c r="H1599" s="68"/>
    </row>
    <row r="1600" spans="1:8" x14ac:dyDescent="0.25">
      <c r="A1600" s="68"/>
      <c r="B1600" s="68"/>
      <c r="C1600" s="68"/>
      <c r="D1600" s="68"/>
      <c r="E1600" s="68"/>
      <c r="F1600" s="68"/>
      <c r="G1600" s="68"/>
      <c r="H1600" s="68"/>
    </row>
    <row r="1601" spans="1:8" x14ac:dyDescent="0.25">
      <c r="A1601" s="68"/>
      <c r="B1601" s="68"/>
      <c r="C1601" s="68"/>
      <c r="D1601" s="68"/>
      <c r="E1601" s="68"/>
      <c r="F1601" s="68"/>
      <c r="G1601" s="68"/>
      <c r="H1601" s="68"/>
    </row>
    <row r="1602" spans="1:8" x14ac:dyDescent="0.25">
      <c r="A1602" s="68"/>
      <c r="B1602" s="68"/>
      <c r="C1602" s="68"/>
      <c r="D1602" s="68"/>
      <c r="E1602" s="68"/>
      <c r="F1602" s="68"/>
      <c r="G1602" s="68"/>
      <c r="H1602" s="68"/>
    </row>
    <row r="1603" spans="1:8" x14ac:dyDescent="0.25">
      <c r="A1603" s="68"/>
      <c r="B1603" s="68"/>
      <c r="C1603" s="68"/>
      <c r="D1603" s="68"/>
      <c r="E1603" s="68"/>
      <c r="F1603" s="68"/>
      <c r="G1603" s="68"/>
      <c r="H1603" s="68"/>
    </row>
    <row r="1604" spans="1:8" x14ac:dyDescent="0.25">
      <c r="A1604" s="68"/>
      <c r="B1604" s="68"/>
      <c r="C1604" s="68"/>
      <c r="D1604" s="68"/>
      <c r="E1604" s="68"/>
      <c r="F1604" s="68"/>
      <c r="G1604" s="68"/>
      <c r="H1604" s="68"/>
    </row>
    <row r="1605" spans="1:8" x14ac:dyDescent="0.25">
      <c r="A1605" s="68"/>
      <c r="B1605" s="68"/>
      <c r="C1605" s="68"/>
      <c r="D1605" s="68"/>
      <c r="E1605" s="68"/>
      <c r="F1605" s="68"/>
      <c r="G1605" s="68"/>
      <c r="H1605" s="68"/>
    </row>
    <row r="1606" spans="1:8" x14ac:dyDescent="0.25">
      <c r="A1606" s="68"/>
      <c r="B1606" s="68"/>
      <c r="C1606" s="68"/>
      <c r="D1606" s="68"/>
      <c r="E1606" s="68"/>
      <c r="F1606" s="68"/>
      <c r="G1606" s="68"/>
      <c r="H1606" s="68"/>
    </row>
    <row r="1607" spans="1:8" x14ac:dyDescent="0.25">
      <c r="A1607" s="68"/>
      <c r="B1607" s="68"/>
      <c r="C1607" s="68"/>
      <c r="D1607" s="68"/>
      <c r="E1607" s="68"/>
      <c r="F1607" s="68"/>
      <c r="G1607" s="68"/>
      <c r="H1607" s="68"/>
    </row>
    <row r="1608" spans="1:8" x14ac:dyDescent="0.25">
      <c r="A1608" s="68"/>
      <c r="B1608" s="68"/>
      <c r="C1608" s="68"/>
      <c r="D1608" s="68"/>
      <c r="E1608" s="68"/>
      <c r="F1608" s="68"/>
      <c r="G1608" s="68"/>
      <c r="H1608" s="68"/>
    </row>
    <row r="1609" spans="1:8" x14ac:dyDescent="0.25">
      <c r="A1609" s="68"/>
      <c r="B1609" s="68"/>
      <c r="C1609" s="68"/>
      <c r="D1609" s="68"/>
      <c r="E1609" s="68"/>
      <c r="F1609" s="68"/>
      <c r="G1609" s="68"/>
      <c r="H1609" s="68"/>
    </row>
    <row r="1610" spans="1:8" x14ac:dyDescent="0.25">
      <c r="A1610" s="68"/>
      <c r="B1610" s="68"/>
      <c r="C1610" s="68"/>
      <c r="D1610" s="68"/>
      <c r="E1610" s="68"/>
      <c r="F1610" s="68"/>
      <c r="G1610" s="68"/>
      <c r="H1610" s="68"/>
    </row>
    <row r="1611" spans="1:8" x14ac:dyDescent="0.25">
      <c r="A1611" s="68"/>
      <c r="B1611" s="68"/>
      <c r="C1611" s="68"/>
      <c r="D1611" s="68"/>
      <c r="E1611" s="68"/>
      <c r="F1611" s="68"/>
      <c r="G1611" s="68"/>
      <c r="H1611" s="68"/>
    </row>
    <row r="1612" spans="1:8" x14ac:dyDescent="0.25">
      <c r="A1612" s="68"/>
      <c r="B1612" s="68"/>
      <c r="C1612" s="68"/>
      <c r="D1612" s="68"/>
      <c r="E1612" s="68"/>
      <c r="F1612" s="68"/>
      <c r="G1612" s="68"/>
      <c r="H1612" s="68"/>
    </row>
    <row r="1613" spans="1:8" x14ac:dyDescent="0.25">
      <c r="A1613" s="68"/>
      <c r="B1613" s="68"/>
      <c r="C1613" s="68"/>
      <c r="D1613" s="68"/>
      <c r="E1613" s="68"/>
      <c r="F1613" s="68"/>
      <c r="G1613" s="68"/>
      <c r="H1613" s="68"/>
    </row>
    <row r="1614" spans="1:8" x14ac:dyDescent="0.25">
      <c r="A1614" s="68"/>
      <c r="B1614" s="68"/>
      <c r="C1614" s="68"/>
      <c r="D1614" s="68"/>
      <c r="E1614" s="68"/>
      <c r="F1614" s="68"/>
      <c r="G1614" s="68"/>
      <c r="H1614" s="68"/>
    </row>
    <row r="1615" spans="1:8" x14ac:dyDescent="0.25">
      <c r="A1615" s="68"/>
      <c r="B1615" s="68"/>
      <c r="C1615" s="68"/>
      <c r="D1615" s="68"/>
      <c r="E1615" s="68"/>
      <c r="F1615" s="68"/>
      <c r="G1615" s="68"/>
      <c r="H1615" s="68"/>
    </row>
    <row r="1616" spans="1:8" x14ac:dyDescent="0.25">
      <c r="A1616" s="68"/>
      <c r="B1616" s="68"/>
      <c r="C1616" s="68"/>
      <c r="D1616" s="68"/>
      <c r="E1616" s="68"/>
      <c r="F1616" s="68"/>
      <c r="G1616" s="68"/>
      <c r="H1616" s="68"/>
    </row>
    <row r="1617" spans="1:8" x14ac:dyDescent="0.25">
      <c r="A1617" s="68"/>
      <c r="B1617" s="68"/>
      <c r="C1617" s="68"/>
      <c r="D1617" s="68"/>
      <c r="E1617" s="68"/>
      <c r="F1617" s="68"/>
      <c r="G1617" s="68"/>
      <c r="H1617" s="68"/>
    </row>
    <row r="1618" spans="1:8" x14ac:dyDescent="0.25">
      <c r="A1618" s="68"/>
      <c r="B1618" s="68"/>
      <c r="C1618" s="68"/>
      <c r="D1618" s="68"/>
      <c r="E1618" s="68"/>
      <c r="F1618" s="68"/>
      <c r="G1618" s="68"/>
      <c r="H1618" s="68"/>
    </row>
    <row r="1619" spans="1:8" x14ac:dyDescent="0.25">
      <c r="A1619" s="68"/>
      <c r="B1619" s="68"/>
      <c r="C1619" s="68"/>
      <c r="D1619" s="68"/>
      <c r="E1619" s="68"/>
      <c r="F1619" s="68"/>
      <c r="G1619" s="68"/>
      <c r="H1619" s="68"/>
    </row>
    <row r="1620" spans="1:8" x14ac:dyDescent="0.25">
      <c r="A1620" s="68"/>
      <c r="B1620" s="68"/>
      <c r="C1620" s="68"/>
      <c r="D1620" s="68"/>
      <c r="E1620" s="68"/>
      <c r="F1620" s="68"/>
      <c r="G1620" s="68"/>
      <c r="H1620" s="68"/>
    </row>
    <row r="1621" spans="1:8" x14ac:dyDescent="0.25">
      <c r="A1621" s="68"/>
      <c r="B1621" s="68"/>
      <c r="C1621" s="68"/>
      <c r="D1621" s="68"/>
      <c r="E1621" s="68"/>
      <c r="F1621" s="68"/>
      <c r="G1621" s="68"/>
      <c r="H1621" s="68"/>
    </row>
    <row r="1622" spans="1:8" x14ac:dyDescent="0.25">
      <c r="A1622" s="68"/>
      <c r="B1622" s="68"/>
      <c r="C1622" s="68"/>
      <c r="D1622" s="68"/>
      <c r="E1622" s="68"/>
      <c r="F1622" s="68"/>
      <c r="G1622" s="68"/>
      <c r="H1622" s="68"/>
    </row>
    <row r="1623" spans="1:8" x14ac:dyDescent="0.25">
      <c r="A1623" s="68"/>
      <c r="B1623" s="68"/>
      <c r="C1623" s="68"/>
      <c r="D1623" s="68"/>
      <c r="E1623" s="68"/>
      <c r="F1623" s="68"/>
      <c r="G1623" s="68"/>
      <c r="H1623" s="68"/>
    </row>
    <row r="1624" spans="1:8" x14ac:dyDescent="0.25">
      <c r="A1624" s="68"/>
      <c r="B1624" s="68"/>
      <c r="C1624" s="68"/>
      <c r="D1624" s="68"/>
      <c r="E1624" s="68"/>
      <c r="F1624" s="68"/>
      <c r="G1624" s="68"/>
      <c r="H1624" s="68"/>
    </row>
    <row r="1625" spans="1:8" x14ac:dyDescent="0.25">
      <c r="A1625" s="68"/>
      <c r="B1625" s="68"/>
      <c r="C1625" s="68"/>
      <c r="D1625" s="68"/>
      <c r="E1625" s="68"/>
      <c r="F1625" s="68"/>
      <c r="G1625" s="68"/>
      <c r="H1625" s="68"/>
    </row>
    <row r="1626" spans="1:8" x14ac:dyDescent="0.25">
      <c r="A1626" s="68"/>
      <c r="B1626" s="68"/>
      <c r="C1626" s="68"/>
      <c r="D1626" s="68"/>
      <c r="E1626" s="68"/>
      <c r="F1626" s="68"/>
      <c r="G1626" s="68"/>
      <c r="H1626" s="68"/>
    </row>
    <row r="1627" spans="1:8" x14ac:dyDescent="0.25">
      <c r="A1627" s="68"/>
      <c r="B1627" s="68"/>
      <c r="C1627" s="68"/>
      <c r="D1627" s="68"/>
      <c r="E1627" s="68"/>
      <c r="F1627" s="68"/>
      <c r="G1627" s="68"/>
      <c r="H1627" s="68"/>
    </row>
    <row r="1628" spans="1:8" x14ac:dyDescent="0.25">
      <c r="A1628" s="68"/>
      <c r="B1628" s="68"/>
      <c r="C1628" s="68"/>
      <c r="D1628" s="68"/>
      <c r="E1628" s="68"/>
      <c r="F1628" s="68"/>
      <c r="G1628" s="68"/>
      <c r="H1628" s="68"/>
    </row>
    <row r="1629" spans="1:8" x14ac:dyDescent="0.25">
      <c r="A1629" s="68"/>
      <c r="B1629" s="68"/>
      <c r="C1629" s="68"/>
      <c r="D1629" s="68"/>
      <c r="E1629" s="68"/>
      <c r="F1629" s="68"/>
      <c r="G1629" s="68"/>
      <c r="H1629" s="68"/>
    </row>
    <row r="1630" spans="1:8" x14ac:dyDescent="0.25">
      <c r="A1630" s="68"/>
      <c r="B1630" s="68"/>
      <c r="C1630" s="68"/>
      <c r="D1630" s="68"/>
      <c r="E1630" s="68"/>
      <c r="F1630" s="68"/>
      <c r="G1630" s="68"/>
      <c r="H1630" s="68"/>
    </row>
    <row r="1631" spans="1:8" x14ac:dyDescent="0.25">
      <c r="A1631" s="68"/>
      <c r="B1631" s="68"/>
      <c r="C1631" s="68"/>
      <c r="D1631" s="68"/>
      <c r="E1631" s="68"/>
      <c r="F1631" s="68"/>
      <c r="G1631" s="68"/>
      <c r="H1631" s="68"/>
    </row>
    <row r="1632" spans="1:8" x14ac:dyDescent="0.25">
      <c r="A1632" s="68"/>
      <c r="B1632" s="68"/>
      <c r="C1632" s="68"/>
      <c r="D1632" s="68"/>
      <c r="E1632" s="68"/>
      <c r="F1632" s="68"/>
      <c r="G1632" s="68"/>
      <c r="H1632" s="68"/>
    </row>
    <row r="1633" spans="1:8" x14ac:dyDescent="0.25">
      <c r="A1633" s="68"/>
      <c r="B1633" s="68"/>
      <c r="C1633" s="68"/>
      <c r="D1633" s="68"/>
      <c r="E1633" s="68"/>
      <c r="F1633" s="68"/>
      <c r="G1633" s="68"/>
      <c r="H1633" s="68"/>
    </row>
    <row r="1634" spans="1:8" x14ac:dyDescent="0.25">
      <c r="A1634" s="68"/>
      <c r="B1634" s="68"/>
      <c r="C1634" s="68"/>
      <c r="D1634" s="68"/>
      <c r="E1634" s="68"/>
      <c r="F1634" s="68"/>
      <c r="G1634" s="68"/>
      <c r="H1634" s="68"/>
    </row>
    <row r="1635" spans="1:8" x14ac:dyDescent="0.25">
      <c r="A1635" s="68"/>
      <c r="B1635" s="68"/>
      <c r="C1635" s="68"/>
      <c r="D1635" s="68"/>
      <c r="E1635" s="68"/>
      <c r="F1635" s="68"/>
      <c r="G1635" s="68"/>
      <c r="H1635" s="68"/>
    </row>
    <row r="1636" spans="1:8" x14ac:dyDescent="0.25">
      <c r="A1636" s="68"/>
      <c r="B1636" s="68"/>
      <c r="C1636" s="68"/>
      <c r="D1636" s="68"/>
      <c r="E1636" s="68"/>
      <c r="F1636" s="68"/>
      <c r="G1636" s="68"/>
      <c r="H1636" s="68"/>
    </row>
    <row r="1637" spans="1:8" x14ac:dyDescent="0.25">
      <c r="A1637" s="68"/>
      <c r="B1637" s="68"/>
      <c r="C1637" s="68"/>
      <c r="D1637" s="68"/>
      <c r="E1637" s="68"/>
      <c r="F1637" s="68"/>
      <c r="G1637" s="68"/>
      <c r="H1637" s="68"/>
    </row>
    <row r="1638" spans="1:8" x14ac:dyDescent="0.25">
      <c r="A1638" s="68"/>
      <c r="B1638" s="68"/>
      <c r="C1638" s="68"/>
      <c r="D1638" s="68"/>
      <c r="E1638" s="68"/>
      <c r="F1638" s="68"/>
      <c r="G1638" s="68"/>
      <c r="H1638" s="68"/>
    </row>
    <row r="1639" spans="1:8" x14ac:dyDescent="0.25">
      <c r="A1639" s="68"/>
      <c r="B1639" s="68"/>
      <c r="C1639" s="68"/>
      <c r="D1639" s="68"/>
      <c r="E1639" s="68"/>
      <c r="F1639" s="68"/>
      <c r="G1639" s="68"/>
      <c r="H1639" s="68"/>
    </row>
    <row r="1640" spans="1:8" x14ac:dyDescent="0.25">
      <c r="A1640" s="68"/>
      <c r="B1640" s="68"/>
      <c r="C1640" s="68"/>
      <c r="D1640" s="68"/>
      <c r="E1640" s="68"/>
      <c r="F1640" s="68"/>
      <c r="G1640" s="68"/>
      <c r="H1640" s="68"/>
    </row>
    <row r="1641" spans="1:8" x14ac:dyDescent="0.25">
      <c r="A1641" s="68"/>
      <c r="B1641" s="68"/>
      <c r="C1641" s="68"/>
      <c r="D1641" s="68"/>
      <c r="E1641" s="68"/>
      <c r="F1641" s="68"/>
      <c r="G1641" s="68"/>
      <c r="H1641" s="68"/>
    </row>
    <row r="1642" spans="1:8" x14ac:dyDescent="0.25">
      <c r="A1642" s="68"/>
      <c r="B1642" s="68"/>
      <c r="C1642" s="68"/>
      <c r="D1642" s="68"/>
      <c r="E1642" s="68"/>
      <c r="F1642" s="68"/>
      <c r="G1642" s="68"/>
      <c r="H1642" s="68"/>
    </row>
    <row r="1643" spans="1:8" x14ac:dyDescent="0.25">
      <c r="A1643" s="68"/>
      <c r="B1643" s="68"/>
      <c r="C1643" s="68"/>
      <c r="D1643" s="68"/>
      <c r="E1643" s="68"/>
      <c r="F1643" s="68"/>
      <c r="G1643" s="68"/>
      <c r="H1643" s="68"/>
    </row>
    <row r="1644" spans="1:8" x14ac:dyDescent="0.25">
      <c r="A1644" s="68"/>
      <c r="B1644" s="68"/>
      <c r="C1644" s="68"/>
      <c r="D1644" s="68"/>
      <c r="E1644" s="68"/>
      <c r="F1644" s="68"/>
      <c r="G1644" s="68"/>
      <c r="H1644" s="68"/>
    </row>
    <row r="1645" spans="1:8" x14ac:dyDescent="0.25">
      <c r="A1645" s="68"/>
      <c r="B1645" s="68"/>
      <c r="C1645" s="68"/>
      <c r="D1645" s="68"/>
      <c r="E1645" s="68"/>
      <c r="F1645" s="68"/>
      <c r="G1645" s="68"/>
      <c r="H1645" s="68"/>
    </row>
    <row r="1646" spans="1:8" x14ac:dyDescent="0.25">
      <c r="A1646" s="68"/>
      <c r="B1646" s="68"/>
      <c r="C1646" s="68"/>
      <c r="D1646" s="68"/>
      <c r="E1646" s="68"/>
      <c r="F1646" s="68"/>
      <c r="G1646" s="68"/>
      <c r="H1646" s="68"/>
    </row>
    <row r="1647" spans="1:8" x14ac:dyDescent="0.25">
      <c r="A1647" s="68"/>
      <c r="B1647" s="68"/>
      <c r="C1647" s="68"/>
      <c r="D1647" s="68"/>
      <c r="E1647" s="68"/>
      <c r="F1647" s="68"/>
      <c r="G1647" s="68"/>
      <c r="H1647" s="68"/>
    </row>
    <row r="1648" spans="1:8" x14ac:dyDescent="0.25">
      <c r="A1648" s="68"/>
      <c r="B1648" s="68"/>
      <c r="C1648" s="68"/>
      <c r="D1648" s="68"/>
      <c r="E1648" s="68"/>
      <c r="F1648" s="68"/>
      <c r="G1648" s="68"/>
      <c r="H1648" s="68"/>
    </row>
    <row r="1649" spans="1:8" x14ac:dyDescent="0.25">
      <c r="A1649" s="68"/>
      <c r="B1649" s="68"/>
      <c r="C1649" s="68"/>
      <c r="D1649" s="68"/>
      <c r="E1649" s="68"/>
      <c r="F1649" s="68"/>
      <c r="G1649" s="68"/>
      <c r="H1649" s="68"/>
    </row>
    <row r="1650" spans="1:8" x14ac:dyDescent="0.25">
      <c r="A1650" s="68"/>
      <c r="B1650" s="68"/>
      <c r="C1650" s="68"/>
      <c r="D1650" s="68"/>
      <c r="E1650" s="68"/>
      <c r="F1650" s="68"/>
      <c r="G1650" s="68"/>
      <c r="H1650" s="68"/>
    </row>
    <row r="1651" spans="1:8" x14ac:dyDescent="0.25">
      <c r="A1651" s="68"/>
      <c r="B1651" s="68"/>
      <c r="C1651" s="68"/>
      <c r="D1651" s="68"/>
      <c r="E1651" s="68"/>
      <c r="F1651" s="68"/>
      <c r="G1651" s="68"/>
      <c r="H1651" s="68"/>
    </row>
    <row r="1652" spans="1:8" x14ac:dyDescent="0.25">
      <c r="A1652" s="68"/>
      <c r="B1652" s="68"/>
      <c r="C1652" s="68"/>
      <c r="D1652" s="68"/>
      <c r="E1652" s="68"/>
      <c r="F1652" s="68"/>
      <c r="G1652" s="68"/>
      <c r="H1652" s="68"/>
    </row>
    <row r="1653" spans="1:8" x14ac:dyDescent="0.25">
      <c r="A1653" s="68"/>
      <c r="B1653" s="68"/>
      <c r="C1653" s="68"/>
      <c r="D1653" s="68"/>
      <c r="E1653" s="68"/>
      <c r="F1653" s="68"/>
      <c r="G1653" s="68"/>
      <c r="H1653" s="68"/>
    </row>
    <row r="1654" spans="1:8" x14ac:dyDescent="0.25">
      <c r="A1654" s="68"/>
      <c r="B1654" s="68"/>
      <c r="C1654" s="68"/>
      <c r="D1654" s="68"/>
      <c r="E1654" s="68"/>
      <c r="F1654" s="68"/>
      <c r="G1654" s="68"/>
      <c r="H1654" s="68"/>
    </row>
    <row r="1655" spans="1:8" x14ac:dyDescent="0.25">
      <c r="A1655" s="68"/>
      <c r="B1655" s="68"/>
      <c r="C1655" s="68"/>
      <c r="D1655" s="68"/>
      <c r="E1655" s="68"/>
      <c r="F1655" s="68"/>
      <c r="G1655" s="68"/>
      <c r="H1655" s="68"/>
    </row>
    <row r="1656" spans="1:8" x14ac:dyDescent="0.25">
      <c r="A1656" s="68"/>
      <c r="B1656" s="68"/>
      <c r="C1656" s="68"/>
      <c r="D1656" s="68"/>
      <c r="E1656" s="68"/>
      <c r="F1656" s="68"/>
      <c r="G1656" s="68"/>
      <c r="H1656" s="68"/>
    </row>
    <row r="1657" spans="1:8" x14ac:dyDescent="0.25">
      <c r="A1657" s="68"/>
      <c r="B1657" s="68"/>
      <c r="C1657" s="68"/>
      <c r="D1657" s="68"/>
      <c r="E1657" s="68"/>
      <c r="F1657" s="68"/>
      <c r="G1657" s="68"/>
      <c r="H1657" s="68"/>
    </row>
    <row r="1658" spans="1:8" x14ac:dyDescent="0.25">
      <c r="A1658" s="68"/>
      <c r="B1658" s="68"/>
      <c r="C1658" s="68"/>
      <c r="D1658" s="68"/>
      <c r="E1658" s="68"/>
      <c r="F1658" s="68"/>
      <c r="G1658" s="68"/>
      <c r="H1658" s="68"/>
    </row>
    <row r="1659" spans="1:8" x14ac:dyDescent="0.25">
      <c r="A1659" s="68"/>
      <c r="B1659" s="68"/>
      <c r="C1659" s="68"/>
      <c r="D1659" s="68"/>
      <c r="E1659" s="68"/>
      <c r="F1659" s="68"/>
      <c r="G1659" s="68"/>
      <c r="H1659" s="68"/>
    </row>
    <row r="1660" spans="1:8" x14ac:dyDescent="0.25">
      <c r="A1660" s="68"/>
      <c r="B1660" s="68"/>
      <c r="C1660" s="68"/>
      <c r="D1660" s="68"/>
      <c r="E1660" s="68"/>
      <c r="F1660" s="68"/>
      <c r="G1660" s="68"/>
      <c r="H1660" s="68"/>
    </row>
    <row r="1661" spans="1:8" x14ac:dyDescent="0.25">
      <c r="A1661" s="68"/>
      <c r="B1661" s="68"/>
      <c r="C1661" s="68"/>
      <c r="D1661" s="68"/>
      <c r="E1661" s="68"/>
      <c r="F1661" s="68"/>
      <c r="G1661" s="68"/>
      <c r="H1661" s="68"/>
    </row>
    <row r="1662" spans="1:8" x14ac:dyDescent="0.25">
      <c r="A1662" s="68"/>
      <c r="B1662" s="68"/>
      <c r="C1662" s="68"/>
      <c r="D1662" s="68"/>
      <c r="E1662" s="68"/>
      <c r="F1662" s="68"/>
      <c r="G1662" s="68"/>
      <c r="H1662" s="68"/>
    </row>
    <row r="1663" spans="1:8" x14ac:dyDescent="0.25">
      <c r="A1663" s="68"/>
      <c r="B1663" s="68"/>
      <c r="C1663" s="68"/>
      <c r="D1663" s="68"/>
      <c r="E1663" s="68"/>
      <c r="F1663" s="68"/>
      <c r="G1663" s="68"/>
      <c r="H1663" s="68"/>
    </row>
    <row r="1664" spans="1:8" x14ac:dyDescent="0.25">
      <c r="A1664" s="68"/>
      <c r="B1664" s="68"/>
      <c r="C1664" s="68"/>
      <c r="D1664" s="68"/>
      <c r="E1664" s="68"/>
      <c r="F1664" s="68"/>
      <c r="G1664" s="68"/>
      <c r="H1664" s="68"/>
    </row>
    <row r="1665" spans="1:8" x14ac:dyDescent="0.25">
      <c r="A1665" s="68"/>
      <c r="B1665" s="68"/>
      <c r="C1665" s="68"/>
      <c r="D1665" s="68"/>
      <c r="E1665" s="68"/>
      <c r="F1665" s="68"/>
      <c r="G1665" s="68"/>
      <c r="H1665" s="68"/>
    </row>
    <row r="1666" spans="1:8" x14ac:dyDescent="0.25">
      <c r="A1666" s="68"/>
      <c r="B1666" s="68"/>
      <c r="C1666" s="68"/>
      <c r="D1666" s="68"/>
      <c r="E1666" s="68"/>
      <c r="F1666" s="68"/>
      <c r="G1666" s="68"/>
      <c r="H1666" s="68"/>
    </row>
    <row r="1667" spans="1:8" x14ac:dyDescent="0.25">
      <c r="A1667" s="68"/>
      <c r="B1667" s="68"/>
      <c r="C1667" s="68"/>
      <c r="D1667" s="68"/>
      <c r="E1667" s="68"/>
      <c r="F1667" s="68"/>
      <c r="G1667" s="68"/>
      <c r="H1667" s="68"/>
    </row>
    <row r="1668" spans="1:8" x14ac:dyDescent="0.25">
      <c r="A1668" s="68"/>
      <c r="B1668" s="68"/>
      <c r="C1668" s="68"/>
      <c r="D1668" s="68"/>
      <c r="E1668" s="68"/>
      <c r="F1668" s="68"/>
      <c r="G1668" s="68"/>
      <c r="H1668" s="68"/>
    </row>
    <row r="1669" spans="1:8" x14ac:dyDescent="0.25">
      <c r="A1669" s="68"/>
      <c r="B1669" s="68"/>
      <c r="C1669" s="68"/>
      <c r="D1669" s="68"/>
      <c r="E1669" s="68"/>
      <c r="F1669" s="68"/>
      <c r="G1669" s="68"/>
      <c r="H1669" s="68"/>
    </row>
    <row r="1670" spans="1:8" x14ac:dyDescent="0.25">
      <c r="A1670" s="68"/>
      <c r="B1670" s="68"/>
      <c r="C1670" s="68"/>
      <c r="D1670" s="68"/>
      <c r="E1670" s="68"/>
      <c r="F1670" s="68"/>
      <c r="G1670" s="68"/>
      <c r="H1670" s="68"/>
    </row>
    <row r="1671" spans="1:8" x14ac:dyDescent="0.25">
      <c r="A1671" s="68"/>
      <c r="B1671" s="68"/>
      <c r="C1671" s="68"/>
      <c r="D1671" s="68"/>
      <c r="E1671" s="68"/>
      <c r="F1671" s="68"/>
      <c r="G1671" s="68"/>
      <c r="H1671" s="68"/>
    </row>
    <row r="1672" spans="1:8" x14ac:dyDescent="0.25">
      <c r="A1672" s="68"/>
      <c r="B1672" s="68"/>
      <c r="C1672" s="68"/>
      <c r="D1672" s="68"/>
      <c r="E1672" s="68"/>
      <c r="F1672" s="68"/>
      <c r="G1672" s="68"/>
      <c r="H1672" s="68"/>
    </row>
    <row r="1673" spans="1:8" x14ac:dyDescent="0.25">
      <c r="A1673" s="68"/>
      <c r="B1673" s="68"/>
      <c r="C1673" s="68"/>
      <c r="D1673" s="68"/>
      <c r="E1673" s="68"/>
      <c r="F1673" s="68"/>
      <c r="G1673" s="68"/>
      <c r="H1673" s="68"/>
    </row>
    <row r="1674" spans="1:8" x14ac:dyDescent="0.25">
      <c r="A1674" s="68"/>
      <c r="B1674" s="68"/>
      <c r="C1674" s="68"/>
      <c r="D1674" s="68"/>
      <c r="E1674" s="68"/>
      <c r="F1674" s="68"/>
      <c r="G1674" s="68"/>
      <c r="H1674" s="68"/>
    </row>
    <row r="1675" spans="1:8" x14ac:dyDescent="0.25">
      <c r="A1675" s="68"/>
      <c r="B1675" s="68"/>
      <c r="C1675" s="68"/>
      <c r="D1675" s="68"/>
      <c r="E1675" s="68"/>
      <c r="F1675" s="68"/>
      <c r="G1675" s="68"/>
      <c r="H1675" s="68"/>
    </row>
    <row r="1676" spans="1:8" x14ac:dyDescent="0.25">
      <c r="A1676" s="68"/>
      <c r="B1676" s="68"/>
      <c r="C1676" s="68"/>
      <c r="D1676" s="68"/>
      <c r="E1676" s="68"/>
      <c r="F1676" s="68"/>
      <c r="G1676" s="68"/>
      <c r="H1676" s="68"/>
    </row>
    <row r="1677" spans="1:8" x14ac:dyDescent="0.25">
      <c r="A1677" s="68"/>
      <c r="B1677" s="68"/>
      <c r="C1677" s="68"/>
      <c r="D1677" s="68"/>
      <c r="E1677" s="68"/>
      <c r="F1677" s="68"/>
      <c r="G1677" s="68"/>
      <c r="H1677" s="68"/>
    </row>
    <row r="1678" spans="1:8" x14ac:dyDescent="0.25">
      <c r="A1678" s="68"/>
      <c r="B1678" s="68"/>
      <c r="C1678" s="68"/>
      <c r="D1678" s="68"/>
      <c r="E1678" s="68"/>
      <c r="F1678" s="68"/>
      <c r="G1678" s="68"/>
      <c r="H1678" s="68"/>
    </row>
    <row r="1679" spans="1:8" x14ac:dyDescent="0.25">
      <c r="A1679" s="68"/>
      <c r="B1679" s="68"/>
      <c r="C1679" s="68"/>
      <c r="D1679" s="68"/>
      <c r="E1679" s="68"/>
      <c r="F1679" s="68"/>
      <c r="G1679" s="68"/>
      <c r="H1679" s="68"/>
    </row>
    <row r="1680" spans="1:8" x14ac:dyDescent="0.25">
      <c r="A1680" s="68"/>
      <c r="B1680" s="68"/>
      <c r="C1680" s="68"/>
      <c r="D1680" s="68"/>
      <c r="E1680" s="68"/>
      <c r="F1680" s="68"/>
      <c r="G1680" s="68"/>
      <c r="H1680" s="68"/>
    </row>
    <row r="1681" spans="1:8" x14ac:dyDescent="0.25">
      <c r="A1681" s="68"/>
      <c r="B1681" s="68"/>
      <c r="C1681" s="68"/>
      <c r="D1681" s="68"/>
      <c r="E1681" s="68"/>
      <c r="F1681" s="68"/>
      <c r="G1681" s="68"/>
      <c r="H1681" s="68"/>
    </row>
    <row r="1682" spans="1:8" x14ac:dyDescent="0.25">
      <c r="A1682" s="68"/>
      <c r="B1682" s="68"/>
      <c r="C1682" s="68"/>
      <c r="D1682" s="68"/>
      <c r="E1682" s="68"/>
      <c r="F1682" s="68"/>
      <c r="G1682" s="68"/>
      <c r="H1682" s="68"/>
    </row>
    <row r="1683" spans="1:8" x14ac:dyDescent="0.25">
      <c r="A1683" s="68"/>
      <c r="B1683" s="68"/>
      <c r="C1683" s="68"/>
      <c r="D1683" s="68"/>
      <c r="E1683" s="68"/>
      <c r="F1683" s="68"/>
      <c r="G1683" s="68"/>
      <c r="H1683" s="68"/>
    </row>
    <row r="1684" spans="1:8" x14ac:dyDescent="0.25">
      <c r="A1684" s="68"/>
      <c r="B1684" s="68"/>
      <c r="C1684" s="68"/>
      <c r="D1684" s="68"/>
      <c r="E1684" s="68"/>
      <c r="F1684" s="68"/>
      <c r="G1684" s="68"/>
      <c r="H1684" s="68"/>
    </row>
    <row r="1685" spans="1:8" x14ac:dyDescent="0.25">
      <c r="A1685" s="68"/>
      <c r="B1685" s="68"/>
      <c r="C1685" s="68"/>
      <c r="D1685" s="68"/>
      <c r="E1685" s="68"/>
      <c r="F1685" s="68"/>
      <c r="G1685" s="68"/>
      <c r="H1685" s="68"/>
    </row>
    <row r="1686" spans="1:8" x14ac:dyDescent="0.25">
      <c r="A1686" s="68"/>
      <c r="B1686" s="68"/>
      <c r="C1686" s="68"/>
      <c r="D1686" s="68"/>
      <c r="E1686" s="68"/>
      <c r="F1686" s="68"/>
      <c r="G1686" s="68"/>
      <c r="H1686" s="68"/>
    </row>
    <row r="1687" spans="1:8" x14ac:dyDescent="0.25">
      <c r="A1687" s="68"/>
      <c r="B1687" s="68"/>
      <c r="C1687" s="68"/>
      <c r="D1687" s="68"/>
      <c r="E1687" s="68"/>
      <c r="F1687" s="68"/>
      <c r="G1687" s="68"/>
      <c r="H1687" s="68"/>
    </row>
    <row r="1688" spans="1:8" x14ac:dyDescent="0.25">
      <c r="A1688" s="68"/>
      <c r="B1688" s="68"/>
      <c r="C1688" s="68"/>
      <c r="D1688" s="68"/>
      <c r="E1688" s="68"/>
      <c r="F1688" s="68"/>
      <c r="G1688" s="68"/>
      <c r="H1688" s="68"/>
    </row>
    <row r="1689" spans="1:8" x14ac:dyDescent="0.25">
      <c r="A1689" s="68"/>
      <c r="B1689" s="68"/>
      <c r="C1689" s="68"/>
      <c r="D1689" s="68"/>
      <c r="E1689" s="68"/>
      <c r="F1689" s="68"/>
      <c r="G1689" s="68"/>
      <c r="H1689" s="68"/>
    </row>
    <row r="1690" spans="1:8" x14ac:dyDescent="0.25">
      <c r="A1690" s="68"/>
      <c r="B1690" s="68"/>
      <c r="C1690" s="68"/>
      <c r="D1690" s="68"/>
      <c r="E1690" s="68"/>
      <c r="F1690" s="68"/>
      <c r="G1690" s="68"/>
      <c r="H1690" s="68"/>
    </row>
    <row r="1691" spans="1:8" x14ac:dyDescent="0.25">
      <c r="A1691" s="68"/>
      <c r="B1691" s="68"/>
      <c r="C1691" s="68"/>
      <c r="D1691" s="68"/>
      <c r="E1691" s="68"/>
      <c r="F1691" s="68"/>
      <c r="G1691" s="68"/>
      <c r="H1691" s="68"/>
    </row>
    <row r="1692" spans="1:8" x14ac:dyDescent="0.25">
      <c r="A1692" s="68"/>
      <c r="B1692" s="68"/>
      <c r="C1692" s="68"/>
      <c r="D1692" s="68"/>
      <c r="E1692" s="68"/>
      <c r="F1692" s="68"/>
      <c r="G1692" s="68"/>
      <c r="H1692" s="68"/>
    </row>
    <row r="1693" spans="1:8" x14ac:dyDescent="0.25">
      <c r="A1693" s="68"/>
      <c r="B1693" s="68"/>
      <c r="C1693" s="68"/>
      <c r="D1693" s="68"/>
      <c r="E1693" s="68"/>
      <c r="F1693" s="68"/>
      <c r="G1693" s="68"/>
      <c r="H1693" s="68"/>
    </row>
    <row r="1694" spans="1:8" x14ac:dyDescent="0.25">
      <c r="A1694" s="68"/>
      <c r="B1694" s="68"/>
      <c r="C1694" s="68"/>
      <c r="D1694" s="68"/>
      <c r="E1694" s="68"/>
      <c r="F1694" s="68"/>
      <c r="G1694" s="68"/>
      <c r="H1694" s="68"/>
    </row>
    <row r="1695" spans="1:8" x14ac:dyDescent="0.25">
      <c r="A1695" s="68"/>
      <c r="B1695" s="68"/>
      <c r="C1695" s="68"/>
      <c r="D1695" s="68"/>
      <c r="E1695" s="68"/>
      <c r="F1695" s="68"/>
      <c r="G1695" s="68"/>
      <c r="H1695" s="68"/>
    </row>
    <row r="1696" spans="1:8" x14ac:dyDescent="0.25">
      <c r="A1696" s="68"/>
      <c r="B1696" s="68"/>
      <c r="C1696" s="68"/>
      <c r="D1696" s="68"/>
      <c r="E1696" s="68"/>
      <c r="F1696" s="68"/>
      <c r="G1696" s="68"/>
      <c r="H1696" s="68"/>
    </row>
    <row r="1697" spans="1:8" x14ac:dyDescent="0.25">
      <c r="A1697" s="68"/>
      <c r="B1697" s="68"/>
      <c r="C1697" s="68"/>
      <c r="D1697" s="68"/>
      <c r="E1697" s="68"/>
      <c r="F1697" s="68"/>
      <c r="G1697" s="68"/>
      <c r="H1697" s="68"/>
    </row>
    <row r="1698" spans="1:8" x14ac:dyDescent="0.25">
      <c r="A1698" s="68"/>
      <c r="B1698" s="68"/>
      <c r="C1698" s="68"/>
      <c r="D1698" s="68"/>
      <c r="E1698" s="68"/>
      <c r="F1698" s="68"/>
      <c r="G1698" s="68"/>
      <c r="H1698" s="68"/>
    </row>
    <row r="1699" spans="1:8" x14ac:dyDescent="0.25">
      <c r="A1699" s="68"/>
      <c r="B1699" s="68"/>
      <c r="C1699" s="68"/>
      <c r="D1699" s="68"/>
      <c r="E1699" s="68"/>
      <c r="F1699" s="68"/>
      <c r="G1699" s="68"/>
      <c r="H1699" s="68"/>
    </row>
    <row r="1700" spans="1:8" x14ac:dyDescent="0.25">
      <c r="A1700" s="68"/>
      <c r="B1700" s="68"/>
      <c r="C1700" s="68"/>
      <c r="D1700" s="68"/>
      <c r="E1700" s="68"/>
      <c r="F1700" s="68"/>
      <c r="G1700" s="68"/>
      <c r="H1700" s="68"/>
    </row>
    <row r="1701" spans="1:8" x14ac:dyDescent="0.25">
      <c r="A1701" s="68"/>
      <c r="B1701" s="68"/>
      <c r="C1701" s="68"/>
      <c r="D1701" s="68"/>
      <c r="E1701" s="68"/>
      <c r="F1701" s="68"/>
      <c r="G1701" s="68"/>
      <c r="H1701" s="68"/>
    </row>
    <row r="1702" spans="1:8" x14ac:dyDescent="0.25">
      <c r="A1702" s="68"/>
      <c r="B1702" s="68"/>
      <c r="C1702" s="68"/>
      <c r="D1702" s="68"/>
      <c r="E1702" s="68"/>
      <c r="F1702" s="68"/>
      <c r="G1702" s="68"/>
      <c r="H1702" s="68"/>
    </row>
    <row r="1703" spans="1:8" x14ac:dyDescent="0.25">
      <c r="A1703" s="68"/>
      <c r="B1703" s="68"/>
      <c r="C1703" s="68"/>
      <c r="D1703" s="68"/>
      <c r="E1703" s="68"/>
      <c r="F1703" s="68"/>
      <c r="G1703" s="68"/>
      <c r="H1703" s="68"/>
    </row>
    <row r="1704" spans="1:8" x14ac:dyDescent="0.25">
      <c r="A1704" s="68"/>
      <c r="B1704" s="68"/>
      <c r="C1704" s="68"/>
      <c r="D1704" s="68"/>
      <c r="E1704" s="68"/>
      <c r="F1704" s="68"/>
      <c r="G1704" s="68"/>
      <c r="H1704" s="68"/>
    </row>
    <row r="1705" spans="1:8" x14ac:dyDescent="0.25">
      <c r="A1705" s="68"/>
      <c r="B1705" s="68"/>
      <c r="C1705" s="68"/>
      <c r="D1705" s="68"/>
      <c r="E1705" s="68"/>
      <c r="F1705" s="68"/>
      <c r="G1705" s="68"/>
      <c r="H1705" s="68"/>
    </row>
    <row r="1706" spans="1:8" x14ac:dyDescent="0.25">
      <c r="A1706" s="68"/>
      <c r="B1706" s="68"/>
      <c r="C1706" s="68"/>
      <c r="D1706" s="68"/>
      <c r="E1706" s="68"/>
      <c r="F1706" s="68"/>
      <c r="G1706" s="68"/>
      <c r="H1706" s="68"/>
    </row>
    <row r="1707" spans="1:8" x14ac:dyDescent="0.25">
      <c r="A1707" s="68"/>
      <c r="B1707" s="68"/>
      <c r="C1707" s="68"/>
      <c r="D1707" s="68"/>
      <c r="E1707" s="68"/>
      <c r="F1707" s="68"/>
      <c r="G1707" s="68"/>
      <c r="H1707" s="68"/>
    </row>
    <row r="1708" spans="1:8" x14ac:dyDescent="0.25">
      <c r="A1708" s="68"/>
      <c r="B1708" s="68"/>
      <c r="C1708" s="68"/>
      <c r="D1708" s="68"/>
      <c r="E1708" s="68"/>
      <c r="F1708" s="68"/>
      <c r="G1708" s="68"/>
      <c r="H1708" s="68"/>
    </row>
    <row r="1709" spans="1:8" x14ac:dyDescent="0.25">
      <c r="A1709" s="68"/>
      <c r="B1709" s="68"/>
      <c r="C1709" s="68"/>
      <c r="D1709" s="68"/>
      <c r="E1709" s="68"/>
      <c r="F1709" s="68"/>
      <c r="G1709" s="68"/>
      <c r="H1709" s="68"/>
    </row>
    <row r="1710" spans="1:8" x14ac:dyDescent="0.25">
      <c r="A1710" s="68"/>
      <c r="B1710" s="68"/>
      <c r="C1710" s="68"/>
      <c r="D1710" s="68"/>
      <c r="E1710" s="68"/>
      <c r="F1710" s="68"/>
      <c r="G1710" s="68"/>
      <c r="H1710" s="68"/>
    </row>
    <row r="1711" spans="1:8" x14ac:dyDescent="0.25">
      <c r="A1711" s="68"/>
      <c r="B1711" s="68"/>
      <c r="C1711" s="68"/>
      <c r="D1711" s="68"/>
      <c r="E1711" s="68"/>
      <c r="F1711" s="68"/>
      <c r="G1711" s="68"/>
      <c r="H1711" s="68"/>
    </row>
    <row r="1712" spans="1:8" x14ac:dyDescent="0.25">
      <c r="A1712" s="68"/>
      <c r="B1712" s="68"/>
      <c r="C1712" s="68"/>
      <c r="D1712" s="68"/>
      <c r="E1712" s="68"/>
      <c r="F1712" s="68"/>
      <c r="G1712" s="68"/>
      <c r="H1712" s="68"/>
    </row>
    <row r="1713" spans="1:8" x14ac:dyDescent="0.25">
      <c r="A1713" s="68"/>
      <c r="B1713" s="68"/>
      <c r="C1713" s="68"/>
      <c r="D1713" s="68"/>
      <c r="E1713" s="68"/>
      <c r="F1713" s="68"/>
      <c r="G1713" s="68"/>
      <c r="H1713" s="68"/>
    </row>
    <row r="1714" spans="1:8" x14ac:dyDescent="0.25">
      <c r="A1714" s="68"/>
      <c r="B1714" s="68"/>
      <c r="C1714" s="68"/>
      <c r="D1714" s="68"/>
      <c r="E1714" s="68"/>
      <c r="F1714" s="68"/>
      <c r="G1714" s="68"/>
      <c r="H1714" s="68"/>
    </row>
    <row r="1715" spans="1:8" x14ac:dyDescent="0.25">
      <c r="A1715" s="68"/>
      <c r="B1715" s="68"/>
      <c r="C1715" s="68"/>
      <c r="D1715" s="68"/>
      <c r="E1715" s="68"/>
      <c r="F1715" s="68"/>
      <c r="G1715" s="68"/>
      <c r="H1715" s="68"/>
    </row>
    <row r="1716" spans="1:8" x14ac:dyDescent="0.25">
      <c r="A1716" s="68"/>
      <c r="B1716" s="68"/>
      <c r="C1716" s="68"/>
      <c r="D1716" s="68"/>
      <c r="E1716" s="68"/>
      <c r="F1716" s="68"/>
      <c r="G1716" s="68"/>
      <c r="H1716" s="68"/>
    </row>
    <row r="1717" spans="1:8" x14ac:dyDescent="0.25">
      <c r="A1717" s="68"/>
      <c r="B1717" s="68"/>
      <c r="C1717" s="68"/>
      <c r="D1717" s="68"/>
      <c r="E1717" s="68"/>
      <c r="F1717" s="68"/>
      <c r="G1717" s="68"/>
      <c r="H1717" s="68"/>
    </row>
    <row r="1718" spans="1:8" x14ac:dyDescent="0.25">
      <c r="A1718" s="68"/>
      <c r="B1718" s="68"/>
      <c r="C1718" s="68"/>
      <c r="D1718" s="68"/>
      <c r="E1718" s="68"/>
      <c r="F1718" s="68"/>
      <c r="G1718" s="68"/>
      <c r="H1718" s="68"/>
    </row>
    <row r="1719" spans="1:8" x14ac:dyDescent="0.25">
      <c r="A1719" s="68"/>
      <c r="B1719" s="68"/>
      <c r="C1719" s="68"/>
      <c r="D1719" s="68"/>
      <c r="E1719" s="68"/>
      <c r="F1719" s="68"/>
      <c r="G1719" s="68"/>
      <c r="H1719" s="68"/>
    </row>
    <row r="1720" spans="1:8" x14ac:dyDescent="0.25">
      <c r="A1720" s="68"/>
      <c r="B1720" s="68"/>
      <c r="C1720" s="68"/>
      <c r="D1720" s="68"/>
      <c r="E1720" s="68"/>
      <c r="F1720" s="68"/>
      <c r="G1720" s="68"/>
      <c r="H1720" s="68"/>
    </row>
    <row r="1721" spans="1:8" x14ac:dyDescent="0.25">
      <c r="A1721" s="68"/>
      <c r="B1721" s="68"/>
      <c r="C1721" s="68"/>
      <c r="D1721" s="68"/>
      <c r="E1721" s="68"/>
      <c r="F1721" s="68"/>
      <c r="G1721" s="68"/>
      <c r="H1721" s="68"/>
    </row>
    <row r="1722" spans="1:8" x14ac:dyDescent="0.25">
      <c r="A1722" s="68"/>
      <c r="B1722" s="68"/>
      <c r="C1722" s="68"/>
      <c r="D1722" s="68"/>
      <c r="E1722" s="68"/>
      <c r="F1722" s="68"/>
      <c r="G1722" s="68"/>
      <c r="H1722" s="68"/>
    </row>
    <row r="1723" spans="1:8" x14ac:dyDescent="0.25">
      <c r="A1723" s="68"/>
      <c r="B1723" s="68"/>
      <c r="C1723" s="68"/>
      <c r="D1723" s="68"/>
      <c r="E1723" s="68"/>
      <c r="F1723" s="68"/>
      <c r="G1723" s="68"/>
      <c r="H1723" s="68"/>
    </row>
    <row r="1724" spans="1:8" x14ac:dyDescent="0.25">
      <c r="A1724" s="68"/>
      <c r="B1724" s="68"/>
      <c r="C1724" s="68"/>
      <c r="D1724" s="68"/>
      <c r="E1724" s="68"/>
      <c r="F1724" s="68"/>
      <c r="G1724" s="68"/>
      <c r="H1724" s="68"/>
    </row>
    <row r="1725" spans="1:8" x14ac:dyDescent="0.25">
      <c r="A1725" s="68"/>
      <c r="B1725" s="68"/>
      <c r="C1725" s="68"/>
      <c r="D1725" s="68"/>
      <c r="E1725" s="68"/>
      <c r="F1725" s="68"/>
      <c r="G1725" s="68"/>
      <c r="H1725" s="68"/>
    </row>
    <row r="1726" spans="1:8" x14ac:dyDescent="0.25">
      <c r="A1726" s="68"/>
      <c r="B1726" s="68"/>
      <c r="C1726" s="68"/>
      <c r="D1726" s="68"/>
      <c r="E1726" s="68"/>
      <c r="F1726" s="68"/>
      <c r="G1726" s="68"/>
      <c r="H1726" s="68"/>
    </row>
    <row r="1727" spans="1:8" x14ac:dyDescent="0.25">
      <c r="A1727" s="68"/>
      <c r="B1727" s="68"/>
      <c r="C1727" s="68"/>
      <c r="D1727" s="68"/>
      <c r="E1727" s="68"/>
      <c r="F1727" s="68"/>
      <c r="G1727" s="68"/>
      <c r="H1727" s="68"/>
    </row>
    <row r="1728" spans="1:8" x14ac:dyDescent="0.25">
      <c r="A1728" s="68"/>
      <c r="B1728" s="68"/>
      <c r="C1728" s="68"/>
      <c r="D1728" s="68"/>
      <c r="E1728" s="68"/>
      <c r="F1728" s="68"/>
      <c r="G1728" s="68"/>
      <c r="H1728" s="68"/>
    </row>
    <row r="1729" spans="1:8" x14ac:dyDescent="0.25">
      <c r="A1729" s="68"/>
      <c r="B1729" s="68"/>
      <c r="C1729" s="68"/>
      <c r="D1729" s="68"/>
      <c r="E1729" s="68"/>
      <c r="F1729" s="68"/>
      <c r="G1729" s="68"/>
      <c r="H1729" s="68"/>
    </row>
    <row r="1730" spans="1:8" x14ac:dyDescent="0.25">
      <c r="A1730" s="68"/>
      <c r="B1730" s="68"/>
      <c r="C1730" s="68"/>
      <c r="D1730" s="68"/>
      <c r="E1730" s="68"/>
      <c r="F1730" s="68"/>
      <c r="G1730" s="68"/>
      <c r="H1730" s="68"/>
    </row>
    <row r="1731" spans="1:8" x14ac:dyDescent="0.25">
      <c r="A1731" s="68"/>
      <c r="B1731" s="68"/>
      <c r="C1731" s="68"/>
      <c r="D1731" s="68"/>
      <c r="E1731" s="68"/>
      <c r="F1731" s="68"/>
      <c r="G1731" s="68"/>
      <c r="H1731" s="68"/>
    </row>
    <row r="1732" spans="1:8" x14ac:dyDescent="0.25">
      <c r="A1732" s="68"/>
      <c r="B1732" s="68"/>
      <c r="C1732" s="68"/>
      <c r="D1732" s="68"/>
      <c r="E1732" s="68"/>
      <c r="F1732" s="68"/>
      <c r="G1732" s="68"/>
      <c r="H1732" s="68"/>
    </row>
    <row r="1733" spans="1:8" x14ac:dyDescent="0.25">
      <c r="A1733" s="68"/>
      <c r="B1733" s="68"/>
      <c r="C1733" s="68"/>
      <c r="D1733" s="68"/>
      <c r="E1733" s="68"/>
      <c r="F1733" s="68"/>
      <c r="G1733" s="68"/>
      <c r="H1733" s="68"/>
    </row>
    <row r="1734" spans="1:8" x14ac:dyDescent="0.25">
      <c r="A1734" s="68"/>
      <c r="B1734" s="68"/>
      <c r="C1734" s="68"/>
      <c r="D1734" s="68"/>
      <c r="E1734" s="68"/>
      <c r="F1734" s="68"/>
      <c r="G1734" s="68"/>
      <c r="H1734" s="68"/>
    </row>
    <row r="1735" spans="1:8" x14ac:dyDescent="0.25">
      <c r="A1735" s="68"/>
      <c r="B1735" s="68"/>
      <c r="C1735" s="68"/>
      <c r="D1735" s="68"/>
      <c r="E1735" s="68"/>
      <c r="F1735" s="68"/>
      <c r="G1735" s="68"/>
      <c r="H1735" s="68"/>
    </row>
    <row r="1736" spans="1:8" x14ac:dyDescent="0.25">
      <c r="A1736" s="68"/>
      <c r="B1736" s="68"/>
      <c r="C1736" s="68"/>
      <c r="D1736" s="68"/>
      <c r="E1736" s="68"/>
      <c r="F1736" s="68"/>
      <c r="G1736" s="68"/>
      <c r="H1736" s="68"/>
    </row>
    <row r="1737" spans="1:8" x14ac:dyDescent="0.25">
      <c r="A1737" s="68"/>
      <c r="B1737" s="68"/>
      <c r="C1737" s="68"/>
      <c r="D1737" s="68"/>
      <c r="E1737" s="68"/>
      <c r="F1737" s="68"/>
      <c r="G1737" s="68"/>
      <c r="H1737" s="68"/>
    </row>
    <row r="1738" spans="1:8" x14ac:dyDescent="0.25">
      <c r="A1738" s="68"/>
      <c r="B1738" s="68"/>
      <c r="C1738" s="68"/>
      <c r="D1738" s="68"/>
      <c r="E1738" s="68"/>
      <c r="F1738" s="68"/>
      <c r="G1738" s="68"/>
      <c r="H1738" s="68"/>
    </row>
    <row r="1739" spans="1:8" x14ac:dyDescent="0.25">
      <c r="A1739" s="68"/>
      <c r="B1739" s="68"/>
      <c r="C1739" s="68"/>
      <c r="D1739" s="68"/>
      <c r="E1739" s="68"/>
      <c r="F1739" s="68"/>
      <c r="G1739" s="68"/>
      <c r="H1739" s="68"/>
    </row>
    <row r="1740" spans="1:8" x14ac:dyDescent="0.25">
      <c r="A1740" s="68"/>
      <c r="B1740" s="68"/>
      <c r="C1740" s="68"/>
      <c r="D1740" s="68"/>
      <c r="E1740" s="68"/>
      <c r="F1740" s="68"/>
      <c r="G1740" s="68"/>
      <c r="H1740" s="68"/>
    </row>
    <row r="1741" spans="1:8" x14ac:dyDescent="0.25">
      <c r="A1741" s="68"/>
      <c r="B1741" s="68"/>
      <c r="C1741" s="68"/>
      <c r="D1741" s="68"/>
      <c r="E1741" s="68"/>
      <c r="F1741" s="68"/>
      <c r="G1741" s="68"/>
      <c r="H1741" s="68"/>
    </row>
    <row r="1742" spans="1:8" x14ac:dyDescent="0.25">
      <c r="A1742" s="68"/>
      <c r="B1742" s="68"/>
      <c r="C1742" s="68"/>
      <c r="D1742" s="68"/>
      <c r="E1742" s="68"/>
      <c r="F1742" s="68"/>
      <c r="G1742" s="68"/>
      <c r="H1742" s="68"/>
    </row>
    <row r="1743" spans="1:8" x14ac:dyDescent="0.25">
      <c r="A1743" s="68"/>
      <c r="B1743" s="68"/>
      <c r="C1743" s="68"/>
      <c r="D1743" s="68"/>
      <c r="E1743" s="68"/>
      <c r="F1743" s="68"/>
      <c r="G1743" s="68"/>
      <c r="H1743" s="68"/>
    </row>
    <row r="1744" spans="1:8" x14ac:dyDescent="0.25">
      <c r="A1744" s="68"/>
      <c r="B1744" s="68"/>
      <c r="C1744" s="68"/>
      <c r="D1744" s="68"/>
      <c r="E1744" s="68"/>
      <c r="F1744" s="68"/>
      <c r="G1744" s="68"/>
      <c r="H1744" s="68"/>
    </row>
    <row r="1745" spans="1:8" x14ac:dyDescent="0.25">
      <c r="A1745" s="68"/>
      <c r="B1745" s="68"/>
      <c r="C1745" s="68"/>
      <c r="D1745" s="68"/>
      <c r="E1745" s="68"/>
      <c r="F1745" s="68"/>
      <c r="G1745" s="68"/>
      <c r="H1745" s="68"/>
    </row>
    <row r="1746" spans="1:8" x14ac:dyDescent="0.25">
      <c r="A1746" s="68"/>
      <c r="B1746" s="68"/>
      <c r="C1746" s="68"/>
      <c r="D1746" s="68"/>
      <c r="E1746" s="68"/>
      <c r="F1746" s="68"/>
      <c r="G1746" s="68"/>
      <c r="H1746" s="68"/>
    </row>
    <row r="1747" spans="1:8" x14ac:dyDescent="0.25">
      <c r="A1747" s="68"/>
      <c r="B1747" s="68"/>
      <c r="C1747" s="68"/>
      <c r="D1747" s="68"/>
      <c r="E1747" s="68"/>
      <c r="F1747" s="68"/>
      <c r="G1747" s="68"/>
      <c r="H1747" s="68"/>
    </row>
    <row r="1748" spans="1:8" x14ac:dyDescent="0.25">
      <c r="A1748" s="68"/>
      <c r="B1748" s="68"/>
      <c r="C1748" s="68"/>
      <c r="D1748" s="68"/>
      <c r="E1748" s="68"/>
      <c r="F1748" s="68"/>
      <c r="G1748" s="68"/>
      <c r="H1748" s="68"/>
    </row>
    <row r="1749" spans="1:8" x14ac:dyDescent="0.25">
      <c r="A1749" s="68"/>
      <c r="B1749" s="68"/>
      <c r="C1749" s="68"/>
      <c r="D1749" s="68"/>
      <c r="E1749" s="68"/>
      <c r="F1749" s="68"/>
      <c r="G1749" s="68"/>
      <c r="H1749" s="68"/>
    </row>
    <row r="1750" spans="1:8" x14ac:dyDescent="0.25">
      <c r="A1750" s="68"/>
      <c r="B1750" s="68"/>
      <c r="C1750" s="68"/>
      <c r="D1750" s="68"/>
      <c r="E1750" s="68"/>
      <c r="F1750" s="68"/>
      <c r="G1750" s="68"/>
      <c r="H1750" s="68"/>
    </row>
    <row r="1751" spans="1:8" x14ac:dyDescent="0.25">
      <c r="A1751" s="68"/>
      <c r="B1751" s="68"/>
      <c r="C1751" s="68"/>
      <c r="D1751" s="68"/>
      <c r="E1751" s="68"/>
      <c r="F1751" s="68"/>
      <c r="G1751" s="68"/>
      <c r="H1751" s="68"/>
    </row>
    <row r="1752" spans="1:8" x14ac:dyDescent="0.25">
      <c r="A1752" s="68"/>
      <c r="B1752" s="68"/>
      <c r="C1752" s="68"/>
      <c r="D1752" s="68"/>
      <c r="E1752" s="68"/>
      <c r="F1752" s="68"/>
      <c r="G1752" s="68"/>
      <c r="H1752" s="68"/>
    </row>
    <row r="1753" spans="1:8" x14ac:dyDescent="0.25">
      <c r="A1753" s="68"/>
      <c r="B1753" s="68"/>
      <c r="C1753" s="68"/>
      <c r="D1753" s="68"/>
      <c r="E1753" s="68"/>
      <c r="F1753" s="68"/>
      <c r="G1753" s="68"/>
      <c r="H1753" s="68"/>
    </row>
    <row r="1754" spans="1:8" x14ac:dyDescent="0.25">
      <c r="A1754" s="68"/>
      <c r="B1754" s="68"/>
      <c r="C1754" s="68"/>
      <c r="D1754" s="68"/>
      <c r="E1754" s="68"/>
      <c r="F1754" s="68"/>
      <c r="G1754" s="68"/>
      <c r="H1754" s="68"/>
    </row>
    <row r="1755" spans="1:8" x14ac:dyDescent="0.25">
      <c r="A1755" s="68"/>
      <c r="B1755" s="68"/>
      <c r="C1755" s="68"/>
      <c r="D1755" s="68"/>
      <c r="E1755" s="68"/>
      <c r="F1755" s="68"/>
      <c r="G1755" s="68"/>
      <c r="H1755" s="68"/>
    </row>
    <row r="1756" spans="1:8" x14ac:dyDescent="0.25">
      <c r="A1756" s="68"/>
      <c r="B1756" s="68"/>
      <c r="C1756" s="68"/>
      <c r="D1756" s="68"/>
      <c r="E1756" s="68"/>
      <c r="F1756" s="68"/>
      <c r="G1756" s="68"/>
      <c r="H1756" s="68"/>
    </row>
    <row r="1757" spans="1:8" x14ac:dyDescent="0.25">
      <c r="A1757" s="68"/>
      <c r="B1757" s="68"/>
      <c r="C1757" s="68"/>
      <c r="D1757" s="68"/>
      <c r="E1757" s="68"/>
      <c r="F1757" s="68"/>
      <c r="G1757" s="68"/>
      <c r="H1757" s="68"/>
    </row>
    <row r="1758" spans="1:8" x14ac:dyDescent="0.25">
      <c r="A1758" s="68"/>
      <c r="B1758" s="68"/>
      <c r="C1758" s="68"/>
      <c r="D1758" s="68"/>
      <c r="E1758" s="68"/>
      <c r="F1758" s="68"/>
      <c r="G1758" s="68"/>
      <c r="H1758" s="68"/>
    </row>
    <row r="1759" spans="1:8" x14ac:dyDescent="0.25">
      <c r="A1759" s="68"/>
      <c r="B1759" s="68"/>
      <c r="C1759" s="68"/>
      <c r="D1759" s="68"/>
      <c r="E1759" s="68"/>
      <c r="F1759" s="68"/>
      <c r="G1759" s="68"/>
      <c r="H1759" s="68"/>
    </row>
    <row r="1760" spans="1:8" x14ac:dyDescent="0.25">
      <c r="A1760" s="68"/>
      <c r="B1760" s="68"/>
      <c r="C1760" s="68"/>
      <c r="D1760" s="68"/>
      <c r="E1760" s="68"/>
      <c r="F1760" s="68"/>
      <c r="G1760" s="68"/>
      <c r="H1760" s="68"/>
    </row>
    <row r="1761" spans="1:8" x14ac:dyDescent="0.25">
      <c r="A1761" s="68"/>
      <c r="B1761" s="68"/>
      <c r="C1761" s="68"/>
      <c r="D1761" s="68"/>
      <c r="E1761" s="68"/>
      <c r="F1761" s="68"/>
      <c r="G1761" s="68"/>
      <c r="H1761" s="68"/>
    </row>
    <row r="1762" spans="1:8" x14ac:dyDescent="0.25">
      <c r="A1762" s="68"/>
      <c r="B1762" s="68"/>
      <c r="C1762" s="68"/>
      <c r="D1762" s="68"/>
      <c r="E1762" s="68"/>
      <c r="F1762" s="68"/>
      <c r="G1762" s="68"/>
      <c r="H1762" s="68"/>
    </row>
    <row r="1763" spans="1:8" x14ac:dyDescent="0.25">
      <c r="A1763" s="68"/>
      <c r="B1763" s="68"/>
      <c r="C1763" s="68"/>
      <c r="D1763" s="68"/>
      <c r="E1763" s="68"/>
      <c r="F1763" s="68"/>
      <c r="G1763" s="68"/>
      <c r="H1763" s="68"/>
    </row>
    <row r="1764" spans="1:8" x14ac:dyDescent="0.25">
      <c r="A1764" s="68"/>
      <c r="B1764" s="68"/>
      <c r="C1764" s="68"/>
      <c r="D1764" s="68"/>
      <c r="E1764" s="68"/>
      <c r="F1764" s="68"/>
      <c r="G1764" s="68"/>
      <c r="H1764" s="68"/>
    </row>
    <row r="1765" spans="1:8" x14ac:dyDescent="0.25">
      <c r="A1765" s="68"/>
      <c r="B1765" s="68"/>
      <c r="C1765" s="68"/>
      <c r="D1765" s="68"/>
      <c r="E1765" s="68"/>
      <c r="F1765" s="68"/>
      <c r="G1765" s="68"/>
      <c r="H1765" s="68"/>
    </row>
    <row r="1766" spans="1:8" x14ac:dyDescent="0.25">
      <c r="A1766" s="68"/>
      <c r="B1766" s="68"/>
      <c r="C1766" s="68"/>
      <c r="D1766" s="68"/>
      <c r="E1766" s="68"/>
      <c r="F1766" s="68"/>
      <c r="G1766" s="68"/>
      <c r="H1766" s="68"/>
    </row>
    <row r="1767" spans="1:8" x14ac:dyDescent="0.25">
      <c r="A1767" s="68"/>
      <c r="B1767" s="68"/>
      <c r="C1767" s="68"/>
      <c r="D1767" s="68"/>
      <c r="E1767" s="68"/>
      <c r="F1767" s="68"/>
      <c r="G1767" s="68"/>
      <c r="H1767" s="68"/>
    </row>
    <row r="1768" spans="1:8" x14ac:dyDescent="0.25">
      <c r="A1768" s="68"/>
      <c r="B1768" s="68"/>
      <c r="C1768" s="68"/>
      <c r="D1768" s="68"/>
      <c r="E1768" s="68"/>
      <c r="F1768" s="68"/>
      <c r="G1768" s="68"/>
      <c r="H1768" s="68"/>
    </row>
    <row r="1769" spans="1:8" x14ac:dyDescent="0.25">
      <c r="A1769" s="68"/>
      <c r="B1769" s="68"/>
      <c r="C1769" s="68"/>
      <c r="D1769" s="68"/>
      <c r="E1769" s="68"/>
      <c r="F1769" s="68"/>
      <c r="G1769" s="68"/>
      <c r="H1769" s="68"/>
    </row>
    <row r="1770" spans="1:8" x14ac:dyDescent="0.25">
      <c r="A1770" s="68"/>
      <c r="B1770" s="68"/>
      <c r="C1770" s="68"/>
      <c r="D1770" s="68"/>
      <c r="E1770" s="68"/>
      <c r="F1770" s="68"/>
      <c r="G1770" s="68"/>
      <c r="H1770" s="68"/>
    </row>
    <row r="1771" spans="1:8" x14ac:dyDescent="0.25">
      <c r="A1771" s="68"/>
      <c r="B1771" s="68"/>
      <c r="C1771" s="68"/>
      <c r="D1771" s="68"/>
      <c r="E1771" s="68"/>
      <c r="F1771" s="68"/>
      <c r="G1771" s="68"/>
      <c r="H1771" s="68"/>
    </row>
    <row r="1772" spans="1:8" x14ac:dyDescent="0.25">
      <c r="A1772" s="68"/>
      <c r="B1772" s="68"/>
      <c r="C1772" s="68"/>
      <c r="D1772" s="68"/>
      <c r="E1772" s="68"/>
      <c r="F1772" s="68"/>
      <c r="G1772" s="68"/>
      <c r="H1772" s="68"/>
    </row>
    <row r="1773" spans="1:8" x14ac:dyDescent="0.25">
      <c r="A1773" s="68"/>
      <c r="B1773" s="68"/>
      <c r="C1773" s="68"/>
      <c r="D1773" s="68"/>
      <c r="E1773" s="68"/>
      <c r="F1773" s="68"/>
      <c r="G1773" s="68"/>
      <c r="H1773" s="68"/>
    </row>
    <row r="1774" spans="1:8" x14ac:dyDescent="0.25">
      <c r="A1774" s="68"/>
      <c r="B1774" s="68"/>
      <c r="C1774" s="68"/>
      <c r="D1774" s="68"/>
      <c r="E1774" s="68"/>
      <c r="F1774" s="68"/>
      <c r="G1774" s="68"/>
      <c r="H1774" s="68"/>
    </row>
    <row r="1775" spans="1:8" x14ac:dyDescent="0.25">
      <c r="A1775" s="68"/>
      <c r="B1775" s="68"/>
      <c r="C1775" s="68"/>
      <c r="D1775" s="68"/>
      <c r="E1775" s="68"/>
      <c r="F1775" s="68"/>
      <c r="G1775" s="68"/>
      <c r="H1775" s="68"/>
    </row>
    <row r="1776" spans="1:8" x14ac:dyDescent="0.25">
      <c r="A1776" s="68"/>
      <c r="B1776" s="68"/>
      <c r="C1776" s="68"/>
      <c r="D1776" s="68"/>
      <c r="E1776" s="68"/>
      <c r="F1776" s="68"/>
      <c r="G1776" s="68"/>
      <c r="H1776" s="68"/>
    </row>
    <row r="1777" spans="1:8" x14ac:dyDescent="0.25">
      <c r="A1777" s="68"/>
      <c r="B1777" s="68"/>
      <c r="C1777" s="68"/>
      <c r="D1777" s="68"/>
      <c r="E1777" s="68"/>
      <c r="F1777" s="68"/>
      <c r="G1777" s="68"/>
      <c r="H1777" s="68"/>
    </row>
    <row r="1778" spans="1:8" x14ac:dyDescent="0.25">
      <c r="A1778" s="68"/>
      <c r="B1778" s="68"/>
      <c r="C1778" s="68"/>
      <c r="D1778" s="68"/>
      <c r="E1778" s="68"/>
      <c r="F1778" s="68"/>
      <c r="G1778" s="68"/>
      <c r="H1778" s="68"/>
    </row>
    <row r="1779" spans="1:8" x14ac:dyDescent="0.25">
      <c r="A1779" s="68"/>
      <c r="B1779" s="68"/>
      <c r="C1779" s="68"/>
      <c r="D1779" s="68"/>
      <c r="E1779" s="68"/>
      <c r="F1779" s="68"/>
      <c r="G1779" s="68"/>
      <c r="H1779" s="68"/>
    </row>
    <row r="1780" spans="1:8" x14ac:dyDescent="0.25">
      <c r="A1780" s="68"/>
      <c r="B1780" s="68"/>
      <c r="C1780" s="68"/>
      <c r="D1780" s="68"/>
      <c r="E1780" s="68"/>
      <c r="F1780" s="68"/>
      <c r="G1780" s="68"/>
      <c r="H1780" s="68"/>
    </row>
    <row r="1781" spans="1:8" x14ac:dyDescent="0.25">
      <c r="A1781" s="68"/>
      <c r="B1781" s="68"/>
      <c r="C1781" s="68"/>
      <c r="D1781" s="68"/>
      <c r="E1781" s="68"/>
      <c r="F1781" s="68"/>
      <c r="G1781" s="68"/>
      <c r="H1781" s="68"/>
    </row>
    <row r="1782" spans="1:8" x14ac:dyDescent="0.25">
      <c r="A1782" s="68"/>
      <c r="B1782" s="68"/>
      <c r="C1782" s="68"/>
      <c r="D1782" s="68"/>
      <c r="E1782" s="68"/>
      <c r="F1782" s="68"/>
      <c r="G1782" s="68"/>
      <c r="H1782" s="68"/>
    </row>
    <row r="1783" spans="1:8" x14ac:dyDescent="0.25">
      <c r="A1783" s="68"/>
      <c r="B1783" s="68"/>
      <c r="C1783" s="68"/>
      <c r="D1783" s="68"/>
      <c r="E1783" s="68"/>
      <c r="F1783" s="68"/>
      <c r="G1783" s="68"/>
      <c r="H1783" s="68"/>
    </row>
    <row r="1784" spans="1:8" x14ac:dyDescent="0.25">
      <c r="A1784" s="68"/>
      <c r="B1784" s="68"/>
      <c r="C1784" s="68"/>
      <c r="D1784" s="68"/>
      <c r="E1784" s="68"/>
      <c r="F1784" s="68"/>
      <c r="G1784" s="68"/>
      <c r="H1784" s="68"/>
    </row>
    <row r="1785" spans="1:8" x14ac:dyDescent="0.25">
      <c r="A1785" s="68"/>
      <c r="B1785" s="68"/>
      <c r="C1785" s="68"/>
      <c r="D1785" s="68"/>
      <c r="E1785" s="68"/>
      <c r="F1785" s="68"/>
      <c r="G1785" s="68"/>
      <c r="H1785" s="68"/>
    </row>
    <row r="1786" spans="1:8" x14ac:dyDescent="0.25">
      <c r="A1786" s="68"/>
      <c r="B1786" s="68"/>
      <c r="C1786" s="68"/>
      <c r="D1786" s="68"/>
      <c r="E1786" s="68"/>
      <c r="F1786" s="68"/>
      <c r="G1786" s="68"/>
      <c r="H1786" s="68"/>
    </row>
    <row r="1787" spans="1:8" x14ac:dyDescent="0.25">
      <c r="A1787" s="68"/>
      <c r="B1787" s="68"/>
      <c r="C1787" s="68"/>
      <c r="D1787" s="68"/>
      <c r="E1787" s="68"/>
      <c r="F1787" s="68"/>
      <c r="G1787" s="68"/>
      <c r="H1787" s="68"/>
    </row>
    <row r="1788" spans="1:8" x14ac:dyDescent="0.25">
      <c r="A1788" s="68"/>
      <c r="B1788" s="68"/>
      <c r="C1788" s="68"/>
      <c r="D1788" s="68"/>
      <c r="E1788" s="68"/>
      <c r="F1788" s="68"/>
      <c r="G1788" s="68"/>
      <c r="H1788" s="68"/>
    </row>
    <row r="1789" spans="1:8" x14ac:dyDescent="0.25">
      <c r="A1789" s="68"/>
      <c r="B1789" s="68"/>
      <c r="C1789" s="68"/>
      <c r="D1789" s="68"/>
      <c r="E1789" s="68"/>
      <c r="F1789" s="68"/>
      <c r="G1789" s="68"/>
      <c r="H1789" s="68"/>
    </row>
    <row r="1790" spans="1:8" x14ac:dyDescent="0.25">
      <c r="A1790" s="68"/>
      <c r="B1790" s="68"/>
      <c r="C1790" s="68"/>
      <c r="D1790" s="68"/>
      <c r="E1790" s="68"/>
      <c r="F1790" s="68"/>
      <c r="G1790" s="68"/>
      <c r="H1790" s="68"/>
    </row>
    <row r="1791" spans="1:8" x14ac:dyDescent="0.25">
      <c r="A1791" s="68"/>
      <c r="B1791" s="68"/>
      <c r="C1791" s="68"/>
      <c r="D1791" s="68"/>
      <c r="E1791" s="68"/>
      <c r="F1791" s="68"/>
      <c r="G1791" s="68"/>
      <c r="H1791" s="68"/>
    </row>
    <row r="1792" spans="1:8" x14ac:dyDescent="0.25">
      <c r="A1792" s="68"/>
      <c r="B1792" s="68"/>
      <c r="C1792" s="68"/>
      <c r="D1792" s="68"/>
      <c r="E1792" s="68"/>
      <c r="F1792" s="68"/>
      <c r="G1792" s="68"/>
      <c r="H1792" s="68"/>
    </row>
    <row r="1793" spans="1:8" x14ac:dyDescent="0.25">
      <c r="A1793" s="68"/>
      <c r="B1793" s="68"/>
      <c r="C1793" s="68"/>
      <c r="D1793" s="68"/>
      <c r="E1793" s="68"/>
      <c r="F1793" s="68"/>
      <c r="G1793" s="68"/>
      <c r="H1793" s="68"/>
    </row>
    <row r="1794" spans="1:8" x14ac:dyDescent="0.25">
      <c r="A1794" s="68"/>
      <c r="B1794" s="68"/>
      <c r="C1794" s="68"/>
      <c r="D1794" s="68"/>
      <c r="E1794" s="68"/>
      <c r="F1794" s="68"/>
      <c r="G1794" s="68"/>
      <c r="H1794" s="68"/>
    </row>
    <row r="1795" spans="1:8" x14ac:dyDescent="0.25">
      <c r="A1795" s="68"/>
      <c r="B1795" s="68"/>
      <c r="C1795" s="68"/>
      <c r="D1795" s="68"/>
      <c r="E1795" s="68"/>
      <c r="F1795" s="68"/>
      <c r="G1795" s="68"/>
      <c r="H1795" s="68"/>
    </row>
    <row r="1796" spans="1:8" x14ac:dyDescent="0.25">
      <c r="A1796" s="68"/>
      <c r="B1796" s="68"/>
      <c r="C1796" s="68"/>
      <c r="D1796" s="68"/>
      <c r="E1796" s="68"/>
      <c r="F1796" s="68"/>
      <c r="G1796" s="68"/>
      <c r="H1796" s="68"/>
    </row>
    <row r="1797" spans="1:8" x14ac:dyDescent="0.25">
      <c r="A1797" s="68"/>
      <c r="B1797" s="68"/>
      <c r="C1797" s="68"/>
      <c r="D1797" s="68"/>
      <c r="E1797" s="68"/>
      <c r="F1797" s="68"/>
      <c r="G1797" s="68"/>
      <c r="H1797" s="68"/>
    </row>
    <row r="1798" spans="1:8" x14ac:dyDescent="0.25">
      <c r="A1798" s="68"/>
      <c r="B1798" s="68"/>
      <c r="C1798" s="68"/>
      <c r="D1798" s="68"/>
      <c r="E1798" s="68"/>
      <c r="F1798" s="68"/>
      <c r="G1798" s="68"/>
      <c r="H1798" s="68"/>
    </row>
    <row r="1799" spans="1:8" x14ac:dyDescent="0.25">
      <c r="A1799" s="68"/>
      <c r="B1799" s="68"/>
      <c r="C1799" s="68"/>
      <c r="D1799" s="68"/>
      <c r="E1799" s="68"/>
      <c r="F1799" s="68"/>
      <c r="G1799" s="68"/>
      <c r="H1799" s="68"/>
    </row>
    <row r="1800" spans="1:8" x14ac:dyDescent="0.25">
      <c r="A1800" s="68"/>
      <c r="B1800" s="68"/>
      <c r="C1800" s="68"/>
      <c r="D1800" s="68"/>
      <c r="E1800" s="68"/>
      <c r="F1800" s="68"/>
      <c r="G1800" s="68"/>
      <c r="H1800" s="68"/>
    </row>
    <row r="1801" spans="1:8" x14ac:dyDescent="0.25">
      <c r="A1801" s="68"/>
      <c r="B1801" s="68"/>
      <c r="C1801" s="68"/>
      <c r="D1801" s="68"/>
      <c r="E1801" s="68"/>
      <c r="F1801" s="68"/>
      <c r="G1801" s="68"/>
      <c r="H1801" s="68"/>
    </row>
    <row r="1802" spans="1:8" x14ac:dyDescent="0.25">
      <c r="A1802" s="68"/>
      <c r="B1802" s="68"/>
      <c r="C1802" s="68"/>
      <c r="D1802" s="68"/>
      <c r="E1802" s="68"/>
      <c r="F1802" s="68"/>
      <c r="G1802" s="68"/>
      <c r="H1802" s="68"/>
    </row>
    <row r="1803" spans="1:8" x14ac:dyDescent="0.25">
      <c r="A1803" s="68"/>
      <c r="B1803" s="68"/>
      <c r="C1803" s="68"/>
      <c r="D1803" s="68"/>
      <c r="E1803" s="68"/>
      <c r="F1803" s="68"/>
      <c r="G1803" s="68"/>
      <c r="H1803" s="68"/>
    </row>
    <row r="1804" spans="1:8" x14ac:dyDescent="0.25">
      <c r="A1804" s="68"/>
      <c r="B1804" s="68"/>
      <c r="C1804" s="68"/>
      <c r="D1804" s="68"/>
      <c r="E1804" s="68"/>
      <c r="F1804" s="68"/>
      <c r="G1804" s="68"/>
      <c r="H1804" s="68"/>
    </row>
    <row r="1805" spans="1:8" x14ac:dyDescent="0.25">
      <c r="A1805" s="68"/>
      <c r="B1805" s="68"/>
      <c r="C1805" s="68"/>
      <c r="D1805" s="68"/>
      <c r="E1805" s="68"/>
      <c r="F1805" s="68"/>
      <c r="G1805" s="68"/>
      <c r="H1805" s="68"/>
    </row>
    <row r="1806" spans="1:8" x14ac:dyDescent="0.25">
      <c r="A1806" s="68"/>
      <c r="B1806" s="68"/>
      <c r="C1806" s="68"/>
      <c r="D1806" s="68"/>
      <c r="E1806" s="68"/>
      <c r="F1806" s="68"/>
      <c r="G1806" s="68"/>
      <c r="H1806" s="68"/>
    </row>
    <row r="1807" spans="1:8" x14ac:dyDescent="0.25">
      <c r="A1807" s="68"/>
      <c r="B1807" s="68"/>
      <c r="C1807" s="68"/>
      <c r="D1807" s="68"/>
      <c r="E1807" s="68"/>
      <c r="F1807" s="68"/>
      <c r="G1807" s="68"/>
      <c r="H1807" s="68"/>
    </row>
    <row r="1808" spans="1:8" x14ac:dyDescent="0.25">
      <c r="A1808" s="68"/>
      <c r="B1808" s="68"/>
      <c r="C1808" s="68"/>
      <c r="D1808" s="68"/>
      <c r="E1808" s="68"/>
      <c r="F1808" s="68"/>
      <c r="G1808" s="68"/>
      <c r="H1808" s="68"/>
    </row>
    <row r="1809" spans="1:8" x14ac:dyDescent="0.25">
      <c r="A1809" s="68"/>
      <c r="B1809" s="68"/>
      <c r="C1809" s="68"/>
      <c r="D1809" s="68"/>
      <c r="E1809" s="68"/>
      <c r="F1809" s="68"/>
      <c r="G1809" s="68"/>
      <c r="H1809" s="68"/>
    </row>
    <row r="1810" spans="1:8" x14ac:dyDescent="0.25">
      <c r="A1810" s="68"/>
      <c r="B1810" s="68"/>
      <c r="C1810" s="68"/>
      <c r="D1810" s="68"/>
      <c r="E1810" s="68"/>
      <c r="F1810" s="68"/>
      <c r="G1810" s="68"/>
      <c r="H1810" s="68"/>
    </row>
    <row r="1811" spans="1:8" x14ac:dyDescent="0.25">
      <c r="A1811" s="68"/>
      <c r="B1811" s="68"/>
      <c r="C1811" s="68"/>
      <c r="D1811" s="68"/>
      <c r="E1811" s="68"/>
      <c r="F1811" s="68"/>
      <c r="G1811" s="68"/>
      <c r="H1811" s="68"/>
    </row>
    <row r="1812" spans="1:8" x14ac:dyDescent="0.25">
      <c r="A1812" s="68"/>
      <c r="B1812" s="68"/>
      <c r="C1812" s="68"/>
      <c r="D1812" s="68"/>
      <c r="E1812" s="68"/>
      <c r="F1812" s="68"/>
      <c r="G1812" s="68"/>
      <c r="H1812" s="68"/>
    </row>
    <row r="1813" spans="1:8" x14ac:dyDescent="0.25">
      <c r="A1813" s="68"/>
      <c r="B1813" s="68"/>
      <c r="C1813" s="68"/>
      <c r="D1813" s="68"/>
      <c r="E1813" s="68"/>
      <c r="F1813" s="68"/>
      <c r="G1813" s="68"/>
      <c r="H1813" s="68"/>
    </row>
    <row r="1814" spans="1:8" x14ac:dyDescent="0.25">
      <c r="A1814" s="68"/>
      <c r="B1814" s="68"/>
      <c r="C1814" s="68"/>
      <c r="D1814" s="68"/>
      <c r="E1814" s="68"/>
      <c r="F1814" s="68"/>
      <c r="G1814" s="68"/>
      <c r="H1814" s="68"/>
    </row>
    <row r="1815" spans="1:8" x14ac:dyDescent="0.25">
      <c r="A1815" s="68"/>
      <c r="B1815" s="68"/>
      <c r="C1815" s="68"/>
      <c r="D1815" s="68"/>
      <c r="E1815" s="68"/>
      <c r="F1815" s="68"/>
      <c r="G1815" s="68"/>
      <c r="H1815" s="68"/>
    </row>
    <row r="1816" spans="1:8" x14ac:dyDescent="0.25">
      <c r="A1816" s="68"/>
      <c r="B1816" s="68"/>
      <c r="C1816" s="68"/>
      <c r="D1816" s="68"/>
      <c r="E1816" s="68"/>
      <c r="F1816" s="68"/>
      <c r="G1816" s="68"/>
      <c r="H1816" s="68"/>
    </row>
    <row r="1817" spans="1:8" x14ac:dyDescent="0.25">
      <c r="A1817" s="68"/>
      <c r="B1817" s="68"/>
      <c r="C1817" s="68"/>
      <c r="D1817" s="68"/>
      <c r="E1817" s="68"/>
      <c r="F1817" s="68"/>
      <c r="G1817" s="68"/>
      <c r="H1817" s="68"/>
    </row>
    <row r="1818" spans="1:8" x14ac:dyDescent="0.25">
      <c r="A1818" s="68"/>
      <c r="B1818" s="68"/>
      <c r="C1818" s="68"/>
      <c r="D1818" s="68"/>
      <c r="E1818" s="68"/>
      <c r="F1818" s="68"/>
      <c r="G1818" s="68"/>
      <c r="H1818" s="68"/>
    </row>
    <row r="1819" spans="1:8" x14ac:dyDescent="0.25">
      <c r="A1819" s="68"/>
      <c r="B1819" s="68"/>
      <c r="C1819" s="68"/>
      <c r="D1819" s="68"/>
      <c r="E1819" s="68"/>
      <c r="F1819" s="68"/>
      <c r="G1819" s="68"/>
      <c r="H1819" s="68"/>
    </row>
    <row r="1820" spans="1:8" x14ac:dyDescent="0.25">
      <c r="A1820" s="68"/>
      <c r="B1820" s="68"/>
      <c r="C1820" s="68"/>
      <c r="D1820" s="68"/>
      <c r="E1820" s="68"/>
      <c r="F1820" s="68"/>
      <c r="G1820" s="68"/>
      <c r="H1820" s="68"/>
    </row>
    <row r="1821" spans="1:8" x14ac:dyDescent="0.25">
      <c r="A1821" s="68"/>
      <c r="B1821" s="68"/>
      <c r="C1821" s="68"/>
      <c r="D1821" s="68"/>
      <c r="E1821" s="68"/>
      <c r="F1821" s="68"/>
      <c r="G1821" s="68"/>
      <c r="H1821" s="68"/>
    </row>
    <row r="1822" spans="1:8" x14ac:dyDescent="0.25">
      <c r="A1822" s="68"/>
      <c r="B1822" s="68"/>
      <c r="C1822" s="68"/>
      <c r="D1822" s="68"/>
      <c r="E1822" s="68"/>
      <c r="F1822" s="68"/>
      <c r="G1822" s="68"/>
      <c r="H1822" s="68"/>
    </row>
    <row r="1823" spans="1:8" x14ac:dyDescent="0.25">
      <c r="A1823" s="68"/>
      <c r="B1823" s="68"/>
      <c r="C1823" s="68"/>
      <c r="D1823" s="68"/>
      <c r="E1823" s="68"/>
      <c r="F1823" s="68"/>
      <c r="G1823" s="68"/>
      <c r="H1823" s="68"/>
    </row>
    <row r="1824" spans="1:8" x14ac:dyDescent="0.25">
      <c r="A1824" s="68"/>
      <c r="B1824" s="68"/>
      <c r="C1824" s="68"/>
      <c r="D1824" s="68"/>
      <c r="E1824" s="68"/>
      <c r="F1824" s="68"/>
      <c r="G1824" s="68"/>
      <c r="H1824" s="68"/>
    </row>
    <row r="1825" spans="1:8" x14ac:dyDescent="0.25">
      <c r="A1825" s="68"/>
      <c r="B1825" s="68"/>
      <c r="C1825" s="68"/>
      <c r="D1825" s="68"/>
      <c r="E1825" s="68"/>
      <c r="F1825" s="68"/>
      <c r="G1825" s="68"/>
      <c r="H1825" s="68"/>
    </row>
    <row r="1826" spans="1:8" x14ac:dyDescent="0.25">
      <c r="A1826" s="68"/>
      <c r="B1826" s="68"/>
      <c r="C1826" s="68"/>
      <c r="D1826" s="68"/>
      <c r="E1826" s="68"/>
      <c r="F1826" s="68"/>
      <c r="G1826" s="68"/>
      <c r="H1826" s="68"/>
    </row>
    <row r="1827" spans="1:8" x14ac:dyDescent="0.25">
      <c r="A1827" s="68"/>
      <c r="B1827" s="68"/>
      <c r="C1827" s="68"/>
      <c r="D1827" s="68"/>
      <c r="E1827" s="68"/>
      <c r="F1827" s="68"/>
      <c r="G1827" s="68"/>
      <c r="H1827" s="68"/>
    </row>
    <row r="1828" spans="1:8" x14ac:dyDescent="0.25">
      <c r="A1828" s="68"/>
      <c r="B1828" s="68"/>
      <c r="C1828" s="68"/>
      <c r="D1828" s="68"/>
      <c r="E1828" s="68"/>
      <c r="F1828" s="68"/>
      <c r="G1828" s="68"/>
      <c r="H1828" s="68"/>
    </row>
    <row r="1829" spans="1:8" x14ac:dyDescent="0.25">
      <c r="A1829" s="68"/>
      <c r="B1829" s="68"/>
      <c r="C1829" s="68"/>
      <c r="D1829" s="68"/>
      <c r="E1829" s="68"/>
      <c r="F1829" s="68"/>
      <c r="G1829" s="68"/>
      <c r="H1829" s="68"/>
    </row>
    <row r="1830" spans="1:8" x14ac:dyDescent="0.25">
      <c r="A1830" s="68"/>
      <c r="B1830" s="68"/>
      <c r="C1830" s="68"/>
      <c r="D1830" s="68"/>
      <c r="E1830" s="68"/>
      <c r="F1830" s="68"/>
      <c r="G1830" s="68"/>
      <c r="H1830" s="68"/>
    </row>
    <row r="1831" spans="1:8" x14ac:dyDescent="0.25">
      <c r="A1831" s="68"/>
      <c r="B1831" s="68"/>
      <c r="C1831" s="68"/>
      <c r="D1831" s="68"/>
      <c r="E1831" s="68"/>
      <c r="F1831" s="68"/>
      <c r="G1831" s="68"/>
      <c r="H1831" s="68"/>
    </row>
    <row r="1832" spans="1:8" x14ac:dyDescent="0.25">
      <c r="A1832" s="68"/>
      <c r="B1832" s="68"/>
      <c r="C1832" s="68"/>
      <c r="D1832" s="68"/>
      <c r="E1832" s="68"/>
      <c r="F1832" s="68"/>
      <c r="G1832" s="68"/>
      <c r="H1832" s="68"/>
    </row>
    <row r="1833" spans="1:8" x14ac:dyDescent="0.25">
      <c r="A1833" s="68"/>
      <c r="B1833" s="68"/>
      <c r="C1833" s="68"/>
      <c r="D1833" s="68"/>
      <c r="E1833" s="68"/>
      <c r="F1833" s="68"/>
      <c r="G1833" s="68"/>
      <c r="H1833" s="68"/>
    </row>
    <row r="1834" spans="1:8" x14ac:dyDescent="0.25">
      <c r="A1834" s="68"/>
      <c r="B1834" s="68"/>
      <c r="C1834" s="68"/>
      <c r="D1834" s="68"/>
      <c r="E1834" s="68"/>
      <c r="F1834" s="68"/>
      <c r="G1834" s="68"/>
      <c r="H1834" s="68"/>
    </row>
    <row r="1835" spans="1:8" x14ac:dyDescent="0.25">
      <c r="A1835" s="68"/>
      <c r="B1835" s="68"/>
      <c r="C1835" s="68"/>
      <c r="D1835" s="68"/>
      <c r="E1835" s="68"/>
      <c r="F1835" s="68"/>
      <c r="G1835" s="68"/>
      <c r="H1835" s="68"/>
    </row>
    <row r="1836" spans="1:8" x14ac:dyDescent="0.25">
      <c r="A1836" s="68"/>
      <c r="B1836" s="68"/>
      <c r="C1836" s="68"/>
      <c r="D1836" s="68"/>
      <c r="E1836" s="68"/>
      <c r="F1836" s="68"/>
      <c r="G1836" s="68"/>
      <c r="H1836" s="68"/>
    </row>
    <row r="1837" spans="1:8" x14ac:dyDescent="0.25">
      <c r="A1837" s="68"/>
      <c r="B1837" s="68"/>
      <c r="C1837" s="68"/>
      <c r="D1837" s="68"/>
      <c r="E1837" s="68"/>
      <c r="F1837" s="68"/>
      <c r="G1837" s="68"/>
      <c r="H1837" s="68"/>
    </row>
    <row r="1838" spans="1:8" x14ac:dyDescent="0.25">
      <c r="A1838" s="68"/>
      <c r="B1838" s="68"/>
      <c r="C1838" s="68"/>
      <c r="D1838" s="68"/>
      <c r="E1838" s="68"/>
      <c r="F1838" s="68"/>
      <c r="G1838" s="68"/>
      <c r="H1838" s="68"/>
    </row>
    <row r="1839" spans="1:8" x14ac:dyDescent="0.25">
      <c r="A1839" s="68"/>
      <c r="B1839" s="68"/>
      <c r="C1839" s="68"/>
      <c r="D1839" s="68"/>
      <c r="E1839" s="68"/>
      <c r="F1839" s="68"/>
      <c r="G1839" s="68"/>
      <c r="H1839" s="68"/>
    </row>
    <row r="1840" spans="1:8" x14ac:dyDescent="0.25">
      <c r="A1840" s="68"/>
      <c r="B1840" s="68"/>
      <c r="C1840" s="68"/>
      <c r="D1840" s="68"/>
      <c r="E1840" s="68"/>
      <c r="F1840" s="68"/>
      <c r="G1840" s="68"/>
      <c r="H1840" s="68"/>
    </row>
    <row r="1841" spans="1:8" x14ac:dyDescent="0.25">
      <c r="A1841" s="68"/>
      <c r="B1841" s="68"/>
      <c r="C1841" s="68"/>
      <c r="D1841" s="68"/>
      <c r="E1841" s="68"/>
      <c r="F1841" s="68"/>
      <c r="G1841" s="68"/>
      <c r="H1841" s="68"/>
    </row>
    <row r="1842" spans="1:8" x14ac:dyDescent="0.25">
      <c r="A1842" s="68"/>
      <c r="B1842" s="68"/>
      <c r="C1842" s="68"/>
      <c r="D1842" s="68"/>
      <c r="E1842" s="68"/>
      <c r="F1842" s="68"/>
      <c r="G1842" s="68"/>
      <c r="H1842" s="68"/>
    </row>
    <row r="1843" spans="1:8" x14ac:dyDescent="0.25">
      <c r="A1843" s="68"/>
      <c r="B1843" s="68"/>
      <c r="C1843" s="68"/>
      <c r="D1843" s="68"/>
      <c r="E1843" s="68"/>
      <c r="F1843" s="68"/>
      <c r="G1843" s="68"/>
      <c r="H1843" s="68"/>
    </row>
    <row r="1844" spans="1:8" x14ac:dyDescent="0.25">
      <c r="A1844" s="68"/>
      <c r="B1844" s="68"/>
      <c r="C1844" s="68"/>
      <c r="D1844" s="68"/>
      <c r="E1844" s="68"/>
      <c r="F1844" s="68"/>
      <c r="G1844" s="68"/>
      <c r="H1844" s="68"/>
    </row>
    <row r="1845" spans="1:8" x14ac:dyDescent="0.25">
      <c r="A1845" s="68"/>
      <c r="B1845" s="68"/>
      <c r="C1845" s="68"/>
      <c r="D1845" s="68"/>
      <c r="E1845" s="68"/>
      <c r="F1845" s="68"/>
      <c r="G1845" s="68"/>
      <c r="H1845" s="68"/>
    </row>
    <row r="1846" spans="1:8" x14ac:dyDescent="0.25">
      <c r="A1846" s="68"/>
      <c r="B1846" s="68"/>
      <c r="C1846" s="68"/>
      <c r="D1846" s="68"/>
      <c r="E1846" s="68"/>
      <c r="F1846" s="68"/>
      <c r="G1846" s="68"/>
      <c r="H1846" s="68"/>
    </row>
    <row r="1847" spans="1:8" x14ac:dyDescent="0.25">
      <c r="A1847" s="68"/>
      <c r="B1847" s="68"/>
      <c r="C1847" s="68"/>
      <c r="D1847" s="68"/>
      <c r="E1847" s="68"/>
      <c r="F1847" s="68"/>
      <c r="G1847" s="68"/>
      <c r="H1847" s="68"/>
    </row>
    <row r="1848" spans="1:8" x14ac:dyDescent="0.25">
      <c r="A1848" s="68"/>
      <c r="B1848" s="68"/>
      <c r="C1848" s="68"/>
      <c r="D1848" s="68"/>
      <c r="E1848" s="68"/>
      <c r="F1848" s="68"/>
      <c r="G1848" s="68"/>
      <c r="H1848" s="68"/>
    </row>
    <row r="1849" spans="1:8" x14ac:dyDescent="0.25">
      <c r="A1849" s="68"/>
      <c r="B1849" s="68"/>
      <c r="C1849" s="68"/>
      <c r="D1849" s="68"/>
      <c r="E1849" s="68"/>
      <c r="F1849" s="68"/>
      <c r="G1849" s="68"/>
      <c r="H1849" s="68"/>
    </row>
    <row r="1850" spans="1:8" x14ac:dyDescent="0.25">
      <c r="A1850" s="68"/>
      <c r="B1850" s="68"/>
      <c r="C1850" s="68"/>
      <c r="D1850" s="68"/>
      <c r="E1850" s="68"/>
      <c r="F1850" s="68"/>
      <c r="G1850" s="68"/>
      <c r="H1850" s="68"/>
    </row>
    <row r="1851" spans="1:8" x14ac:dyDescent="0.25">
      <c r="A1851" s="68"/>
      <c r="B1851" s="68"/>
      <c r="C1851" s="68"/>
      <c r="D1851" s="68"/>
      <c r="E1851" s="68"/>
      <c r="F1851" s="68"/>
      <c r="G1851" s="68"/>
      <c r="H1851" s="68"/>
    </row>
    <row r="1852" spans="1:8" x14ac:dyDescent="0.25">
      <c r="A1852" s="68"/>
      <c r="B1852" s="68"/>
      <c r="C1852" s="68"/>
      <c r="D1852" s="68"/>
      <c r="E1852" s="68"/>
      <c r="F1852" s="68"/>
      <c r="G1852" s="68"/>
      <c r="H1852" s="68"/>
    </row>
    <row r="1853" spans="1:8" x14ac:dyDescent="0.25">
      <c r="A1853" s="68"/>
      <c r="B1853" s="68"/>
      <c r="C1853" s="68"/>
      <c r="D1853" s="68"/>
      <c r="E1853" s="68"/>
      <c r="F1853" s="68"/>
      <c r="G1853" s="68"/>
      <c r="H1853" s="68"/>
    </row>
    <row r="1854" spans="1:8" x14ac:dyDescent="0.25">
      <c r="A1854" s="68"/>
      <c r="B1854" s="68"/>
      <c r="C1854" s="68"/>
      <c r="D1854" s="68"/>
      <c r="E1854" s="68"/>
      <c r="F1854" s="68"/>
      <c r="G1854" s="68"/>
      <c r="H1854" s="68"/>
    </row>
    <row r="1855" spans="1:8" x14ac:dyDescent="0.25">
      <c r="A1855" s="68"/>
      <c r="B1855" s="68"/>
      <c r="C1855" s="68"/>
      <c r="D1855" s="68"/>
      <c r="E1855" s="68"/>
      <c r="F1855" s="68"/>
      <c r="G1855" s="68"/>
      <c r="H1855" s="68"/>
    </row>
    <row r="1856" spans="1:8" x14ac:dyDescent="0.25">
      <c r="A1856" s="68"/>
      <c r="B1856" s="68"/>
      <c r="C1856" s="68"/>
      <c r="D1856" s="68"/>
      <c r="E1856" s="68"/>
      <c r="F1856" s="68"/>
      <c r="G1856" s="68"/>
      <c r="H1856" s="68"/>
    </row>
    <row r="1857" spans="1:8" x14ac:dyDescent="0.25">
      <c r="A1857" s="68"/>
      <c r="B1857" s="68"/>
      <c r="C1857" s="68"/>
      <c r="D1857" s="68"/>
      <c r="E1857" s="68"/>
      <c r="F1857" s="68"/>
      <c r="G1857" s="68"/>
      <c r="H1857" s="68"/>
    </row>
    <row r="1858" spans="1:8" x14ac:dyDescent="0.25">
      <c r="A1858" s="68"/>
      <c r="B1858" s="68"/>
      <c r="C1858" s="68"/>
      <c r="D1858" s="68"/>
      <c r="E1858" s="68"/>
      <c r="F1858" s="68"/>
      <c r="G1858" s="68"/>
      <c r="H1858" s="68"/>
    </row>
    <row r="1859" spans="1:8" x14ac:dyDescent="0.25">
      <c r="A1859" s="68"/>
      <c r="B1859" s="68"/>
      <c r="C1859" s="68"/>
      <c r="D1859" s="68"/>
      <c r="E1859" s="68"/>
      <c r="F1859" s="68"/>
      <c r="G1859" s="68"/>
      <c r="H1859" s="68"/>
    </row>
    <row r="1860" spans="1:8" x14ac:dyDescent="0.25">
      <c r="A1860" s="68"/>
      <c r="B1860" s="68"/>
      <c r="C1860" s="68"/>
      <c r="D1860" s="68"/>
      <c r="E1860" s="68"/>
      <c r="F1860" s="68"/>
      <c r="G1860" s="68"/>
      <c r="H1860" s="68"/>
    </row>
    <row r="1861" spans="1:8" x14ac:dyDescent="0.25">
      <c r="A1861" s="68"/>
      <c r="B1861" s="68"/>
      <c r="C1861" s="68"/>
      <c r="D1861" s="68"/>
      <c r="E1861" s="68"/>
      <c r="F1861" s="68"/>
      <c r="G1861" s="68"/>
      <c r="H1861" s="68"/>
    </row>
    <row r="1862" spans="1:8" x14ac:dyDescent="0.25">
      <c r="A1862" s="68"/>
      <c r="B1862" s="68"/>
      <c r="C1862" s="68"/>
      <c r="D1862" s="68"/>
      <c r="E1862" s="68"/>
      <c r="F1862" s="68"/>
      <c r="G1862" s="68"/>
      <c r="H1862" s="68"/>
    </row>
    <row r="1863" spans="1:8" x14ac:dyDescent="0.25">
      <c r="A1863" s="68"/>
      <c r="B1863" s="68"/>
      <c r="C1863" s="68"/>
      <c r="D1863" s="68"/>
      <c r="E1863" s="68"/>
      <c r="F1863" s="68"/>
      <c r="G1863" s="68"/>
      <c r="H1863" s="68"/>
    </row>
    <row r="1864" spans="1:8" x14ac:dyDescent="0.25">
      <c r="A1864" s="68"/>
      <c r="B1864" s="68"/>
      <c r="C1864" s="68"/>
      <c r="D1864" s="68"/>
      <c r="E1864" s="68"/>
      <c r="F1864" s="68"/>
      <c r="G1864" s="68"/>
      <c r="H1864" s="68"/>
    </row>
    <row r="1865" spans="1:8" x14ac:dyDescent="0.25">
      <c r="A1865" s="68"/>
      <c r="B1865" s="68"/>
      <c r="C1865" s="68"/>
      <c r="D1865" s="68"/>
      <c r="E1865" s="68"/>
      <c r="F1865" s="68"/>
      <c r="G1865" s="68"/>
      <c r="H1865" s="68"/>
    </row>
    <row r="1866" spans="1:8" x14ac:dyDescent="0.25">
      <c r="A1866" s="68"/>
      <c r="B1866" s="68"/>
      <c r="C1866" s="68"/>
      <c r="D1866" s="68"/>
      <c r="E1866" s="68"/>
      <c r="F1866" s="68"/>
      <c r="G1866" s="68"/>
      <c r="H1866" s="68"/>
    </row>
    <row r="1867" spans="1:8" x14ac:dyDescent="0.25">
      <c r="A1867" s="68"/>
      <c r="B1867" s="68"/>
      <c r="C1867" s="68"/>
      <c r="D1867" s="68"/>
      <c r="E1867" s="68"/>
      <c r="F1867" s="68"/>
      <c r="G1867" s="68"/>
      <c r="H1867" s="68"/>
    </row>
    <row r="1868" spans="1:8" x14ac:dyDescent="0.25">
      <c r="A1868" s="68"/>
      <c r="B1868" s="68"/>
      <c r="C1868" s="68"/>
      <c r="D1868" s="68"/>
      <c r="E1868" s="68"/>
      <c r="F1868" s="68"/>
      <c r="G1868" s="68"/>
      <c r="H1868" s="68"/>
    </row>
    <row r="1869" spans="1:8" x14ac:dyDescent="0.25">
      <c r="A1869" s="68"/>
      <c r="B1869" s="68"/>
      <c r="C1869" s="68"/>
      <c r="D1869" s="68"/>
      <c r="E1869" s="68"/>
      <c r="F1869" s="68"/>
      <c r="G1869" s="68"/>
      <c r="H1869" s="68"/>
    </row>
    <row r="1870" spans="1:8" x14ac:dyDescent="0.25">
      <c r="A1870" s="68"/>
      <c r="B1870" s="68"/>
      <c r="C1870" s="68"/>
      <c r="D1870" s="68"/>
      <c r="E1870" s="68"/>
      <c r="F1870" s="68"/>
      <c r="G1870" s="68"/>
      <c r="H1870" s="68"/>
    </row>
    <row r="1871" spans="1:8" x14ac:dyDescent="0.25">
      <c r="A1871" s="68"/>
      <c r="B1871" s="68"/>
      <c r="C1871" s="68"/>
      <c r="D1871" s="68"/>
      <c r="E1871" s="68"/>
      <c r="F1871" s="68"/>
      <c r="G1871" s="68"/>
      <c r="H1871" s="68"/>
    </row>
    <row r="1872" spans="1:8" x14ac:dyDescent="0.25">
      <c r="A1872" s="68"/>
      <c r="B1872" s="68"/>
      <c r="C1872" s="68"/>
      <c r="D1872" s="68"/>
      <c r="E1872" s="68"/>
      <c r="F1872" s="68"/>
      <c r="G1872" s="68"/>
      <c r="H1872" s="68"/>
    </row>
    <row r="1873" spans="1:8" x14ac:dyDescent="0.25">
      <c r="A1873" s="68"/>
      <c r="B1873" s="68"/>
      <c r="C1873" s="68"/>
      <c r="D1873" s="68"/>
      <c r="E1873" s="68"/>
      <c r="F1873" s="68"/>
      <c r="G1873" s="68"/>
      <c r="H1873" s="68"/>
    </row>
    <row r="1874" spans="1:8" x14ac:dyDescent="0.25">
      <c r="A1874" s="68"/>
      <c r="B1874" s="68"/>
      <c r="C1874" s="68"/>
      <c r="D1874" s="68"/>
      <c r="E1874" s="68"/>
      <c r="F1874" s="68"/>
      <c r="G1874" s="68"/>
      <c r="H1874" s="68"/>
    </row>
    <row r="1875" spans="1:8" x14ac:dyDescent="0.25">
      <c r="A1875" s="68"/>
      <c r="B1875" s="68"/>
      <c r="C1875" s="68"/>
      <c r="D1875" s="68"/>
      <c r="E1875" s="68"/>
      <c r="F1875" s="68"/>
      <c r="G1875" s="68"/>
      <c r="H1875" s="68"/>
    </row>
    <row r="1876" spans="1:8" x14ac:dyDescent="0.25">
      <c r="A1876" s="68"/>
      <c r="B1876" s="68"/>
      <c r="C1876" s="68"/>
      <c r="D1876" s="68"/>
      <c r="E1876" s="68"/>
      <c r="F1876" s="68"/>
      <c r="G1876" s="68"/>
      <c r="H1876" s="68"/>
    </row>
    <row r="1877" spans="1:8" x14ac:dyDescent="0.25">
      <c r="A1877" s="68"/>
      <c r="B1877" s="68"/>
      <c r="C1877" s="68"/>
      <c r="D1877" s="68"/>
      <c r="E1877" s="68"/>
      <c r="F1877" s="68"/>
      <c r="G1877" s="68"/>
      <c r="H1877" s="68"/>
    </row>
    <row r="1878" spans="1:8" x14ac:dyDescent="0.25">
      <c r="A1878" s="68"/>
      <c r="B1878" s="68"/>
      <c r="C1878" s="68"/>
      <c r="D1878" s="68"/>
      <c r="E1878" s="68"/>
      <c r="F1878" s="68"/>
      <c r="G1878" s="68"/>
      <c r="H1878" s="68"/>
    </row>
    <row r="1879" spans="1:8" x14ac:dyDescent="0.25">
      <c r="A1879" s="68"/>
      <c r="B1879" s="68"/>
      <c r="C1879" s="68"/>
      <c r="D1879" s="68"/>
      <c r="E1879" s="68"/>
      <c r="F1879" s="68"/>
      <c r="G1879" s="68"/>
      <c r="H1879" s="68"/>
    </row>
    <row r="1880" spans="1:8" x14ac:dyDescent="0.25">
      <c r="A1880" s="68"/>
      <c r="B1880" s="68"/>
      <c r="C1880" s="68"/>
      <c r="D1880" s="68"/>
      <c r="E1880" s="68"/>
      <c r="F1880" s="68"/>
      <c r="G1880" s="68"/>
      <c r="H1880" s="68"/>
    </row>
    <row r="1881" spans="1:8" x14ac:dyDescent="0.25">
      <c r="A1881" s="68"/>
      <c r="B1881" s="68"/>
      <c r="C1881" s="68"/>
      <c r="D1881" s="68"/>
      <c r="E1881" s="68"/>
      <c r="F1881" s="68"/>
      <c r="G1881" s="68"/>
      <c r="H1881" s="68"/>
    </row>
    <row r="1882" spans="1:8" x14ac:dyDescent="0.25">
      <c r="A1882" s="68"/>
      <c r="B1882" s="68"/>
      <c r="C1882" s="68"/>
      <c r="D1882" s="68"/>
      <c r="E1882" s="68"/>
      <c r="F1882" s="68"/>
      <c r="G1882" s="68"/>
      <c r="H1882" s="68"/>
    </row>
    <row r="1883" spans="1:8" x14ac:dyDescent="0.25">
      <c r="A1883" s="68"/>
      <c r="B1883" s="68"/>
      <c r="C1883" s="68"/>
      <c r="D1883" s="68"/>
      <c r="E1883" s="68"/>
      <c r="F1883" s="68"/>
      <c r="G1883" s="68"/>
      <c r="H1883" s="68"/>
    </row>
    <row r="1884" spans="1:8" x14ac:dyDescent="0.25">
      <c r="A1884" s="68"/>
      <c r="B1884" s="68"/>
      <c r="C1884" s="68"/>
      <c r="D1884" s="68"/>
      <c r="E1884" s="68"/>
      <c r="F1884" s="68"/>
      <c r="G1884" s="68"/>
      <c r="H1884" s="68"/>
    </row>
    <row r="1885" spans="1:8" x14ac:dyDescent="0.25">
      <c r="A1885" s="68"/>
      <c r="B1885" s="68"/>
      <c r="C1885" s="68"/>
      <c r="D1885" s="68"/>
      <c r="E1885" s="68"/>
      <c r="F1885" s="68"/>
      <c r="G1885" s="68"/>
      <c r="H1885" s="68"/>
    </row>
    <row r="1886" spans="1:8" x14ac:dyDescent="0.25">
      <c r="A1886" s="68"/>
      <c r="B1886" s="68"/>
      <c r="C1886" s="68"/>
      <c r="D1886" s="68"/>
      <c r="E1886" s="68"/>
      <c r="F1886" s="68"/>
      <c r="G1886" s="68"/>
      <c r="H1886" s="68"/>
    </row>
    <row r="1887" spans="1:8" x14ac:dyDescent="0.25">
      <c r="A1887" s="68"/>
      <c r="B1887" s="68"/>
      <c r="C1887" s="68"/>
      <c r="D1887" s="68"/>
      <c r="E1887" s="68"/>
      <c r="F1887" s="68"/>
      <c r="G1887" s="68"/>
      <c r="H1887" s="68"/>
    </row>
    <row r="1888" spans="1:8" x14ac:dyDescent="0.25">
      <c r="A1888" s="68"/>
      <c r="B1888" s="68"/>
      <c r="C1888" s="68"/>
      <c r="D1888" s="68"/>
      <c r="E1888" s="68"/>
      <c r="F1888" s="68"/>
      <c r="G1888" s="68"/>
      <c r="H1888" s="68"/>
    </row>
    <row r="1889" spans="1:8" x14ac:dyDescent="0.25">
      <c r="A1889" s="68"/>
      <c r="B1889" s="68"/>
      <c r="C1889" s="68"/>
      <c r="D1889" s="68"/>
      <c r="E1889" s="68"/>
      <c r="F1889" s="68"/>
      <c r="G1889" s="68"/>
      <c r="H1889" s="68"/>
    </row>
    <row r="1890" spans="1:8" x14ac:dyDescent="0.25">
      <c r="A1890" s="68"/>
      <c r="B1890" s="68"/>
      <c r="C1890" s="68"/>
      <c r="D1890" s="68"/>
      <c r="E1890" s="68"/>
      <c r="F1890" s="68"/>
      <c r="G1890" s="68"/>
      <c r="H1890" s="68"/>
    </row>
    <row r="1891" spans="1:8" x14ac:dyDescent="0.25">
      <c r="A1891" s="68"/>
      <c r="B1891" s="68"/>
      <c r="C1891" s="68"/>
      <c r="D1891" s="68"/>
      <c r="E1891" s="68"/>
      <c r="F1891" s="68"/>
      <c r="G1891" s="68"/>
      <c r="H1891" s="68"/>
    </row>
    <row r="1892" spans="1:8" x14ac:dyDescent="0.25">
      <c r="A1892" s="68"/>
      <c r="B1892" s="68"/>
      <c r="C1892" s="68"/>
      <c r="D1892" s="68"/>
      <c r="E1892" s="68"/>
      <c r="F1892" s="68"/>
      <c r="G1892" s="68"/>
      <c r="H1892" s="68"/>
    </row>
    <row r="1893" spans="1:8" x14ac:dyDescent="0.25">
      <c r="A1893" s="68"/>
      <c r="B1893" s="68"/>
      <c r="C1893" s="68"/>
      <c r="D1893" s="68"/>
      <c r="E1893" s="68"/>
      <c r="F1893" s="68"/>
      <c r="G1893" s="68"/>
      <c r="H1893" s="68"/>
    </row>
    <row r="1894" spans="1:8" x14ac:dyDescent="0.25">
      <c r="A1894" s="68"/>
      <c r="B1894" s="68"/>
      <c r="C1894" s="68"/>
      <c r="D1894" s="68"/>
      <c r="E1894" s="68"/>
      <c r="F1894" s="68"/>
      <c r="G1894" s="68"/>
      <c r="H1894" s="68"/>
    </row>
    <row r="1895" spans="1:8" x14ac:dyDescent="0.25">
      <c r="A1895" s="68"/>
      <c r="B1895" s="68"/>
      <c r="C1895" s="68"/>
      <c r="D1895" s="68"/>
      <c r="E1895" s="68"/>
      <c r="F1895" s="68"/>
      <c r="G1895" s="68"/>
      <c r="H1895" s="68"/>
    </row>
    <row r="1896" spans="1:8" x14ac:dyDescent="0.25">
      <c r="A1896" s="68"/>
      <c r="B1896" s="68"/>
      <c r="C1896" s="68"/>
      <c r="D1896" s="68"/>
      <c r="E1896" s="68"/>
      <c r="F1896" s="68"/>
      <c r="G1896" s="68"/>
      <c r="H1896" s="68"/>
    </row>
    <row r="1897" spans="1:8" x14ac:dyDescent="0.25">
      <c r="A1897" s="68"/>
      <c r="B1897" s="68"/>
      <c r="C1897" s="68"/>
      <c r="D1897" s="68"/>
      <c r="E1897" s="68"/>
      <c r="F1897" s="68"/>
      <c r="G1897" s="68"/>
      <c r="H1897" s="68"/>
    </row>
    <row r="1898" spans="1:8" x14ac:dyDescent="0.25">
      <c r="A1898" s="68"/>
      <c r="B1898" s="68"/>
      <c r="C1898" s="68"/>
      <c r="D1898" s="68"/>
      <c r="E1898" s="68"/>
      <c r="F1898" s="68"/>
      <c r="G1898" s="68"/>
      <c r="H1898" s="68"/>
    </row>
    <row r="1899" spans="1:8" x14ac:dyDescent="0.25">
      <c r="A1899" s="68"/>
      <c r="B1899" s="68"/>
      <c r="C1899" s="68"/>
      <c r="D1899" s="68"/>
      <c r="E1899" s="68"/>
      <c r="F1899" s="68"/>
      <c r="G1899" s="68"/>
      <c r="H1899" s="68"/>
    </row>
    <row r="1900" spans="1:8" x14ac:dyDescent="0.25">
      <c r="A1900" s="68"/>
      <c r="B1900" s="68"/>
      <c r="C1900" s="68"/>
      <c r="D1900" s="68"/>
      <c r="E1900" s="68"/>
      <c r="F1900" s="68"/>
      <c r="G1900" s="68"/>
      <c r="H1900" s="68"/>
    </row>
    <row r="1901" spans="1:8" x14ac:dyDescent="0.25">
      <c r="A1901" s="68"/>
      <c r="B1901" s="68"/>
      <c r="C1901" s="68"/>
      <c r="D1901" s="68"/>
      <c r="E1901" s="68"/>
      <c r="F1901" s="68"/>
      <c r="G1901" s="68"/>
      <c r="H1901" s="68"/>
    </row>
    <row r="1902" spans="1:8" x14ac:dyDescent="0.25">
      <c r="A1902" s="68"/>
      <c r="B1902" s="68"/>
      <c r="C1902" s="68"/>
      <c r="D1902" s="68"/>
      <c r="E1902" s="68"/>
      <c r="F1902" s="68"/>
      <c r="G1902" s="68"/>
      <c r="H1902" s="68"/>
    </row>
    <row r="1903" spans="1:8" x14ac:dyDescent="0.25">
      <c r="A1903" s="68"/>
      <c r="B1903" s="68"/>
      <c r="C1903" s="68"/>
      <c r="D1903" s="68"/>
      <c r="E1903" s="68"/>
      <c r="F1903" s="68"/>
      <c r="G1903" s="68"/>
      <c r="H1903" s="68"/>
    </row>
    <row r="1904" spans="1:8" x14ac:dyDescent="0.25">
      <c r="A1904" s="68"/>
      <c r="B1904" s="68"/>
      <c r="C1904" s="68"/>
      <c r="D1904" s="68"/>
      <c r="E1904" s="68"/>
      <c r="F1904" s="68"/>
      <c r="G1904" s="68"/>
      <c r="H1904" s="68"/>
    </row>
    <row r="1905" spans="1:8" x14ac:dyDescent="0.25">
      <c r="A1905" s="68"/>
      <c r="B1905" s="68"/>
      <c r="C1905" s="68"/>
      <c r="D1905" s="68"/>
      <c r="E1905" s="68"/>
      <c r="F1905" s="68"/>
      <c r="G1905" s="68"/>
      <c r="H1905" s="68"/>
    </row>
    <row r="1906" spans="1:8" x14ac:dyDescent="0.25">
      <c r="A1906" s="68"/>
      <c r="B1906" s="68"/>
      <c r="C1906" s="68"/>
      <c r="D1906" s="68"/>
      <c r="E1906" s="68"/>
      <c r="F1906" s="68"/>
      <c r="G1906" s="68"/>
      <c r="H1906" s="68"/>
    </row>
    <row r="1907" spans="1:8" x14ac:dyDescent="0.25">
      <c r="A1907" s="68"/>
      <c r="B1907" s="68"/>
      <c r="C1907" s="68"/>
      <c r="D1907" s="68"/>
      <c r="E1907" s="68"/>
      <c r="F1907" s="68"/>
      <c r="G1907" s="68"/>
      <c r="H1907" s="68"/>
    </row>
    <row r="1908" spans="1:8" x14ac:dyDescent="0.25">
      <c r="A1908" s="68"/>
      <c r="B1908" s="68"/>
      <c r="C1908" s="68"/>
      <c r="D1908" s="68"/>
      <c r="E1908" s="68"/>
      <c r="F1908" s="68"/>
      <c r="G1908" s="68"/>
      <c r="H1908" s="68"/>
    </row>
    <row r="1909" spans="1:8" x14ac:dyDescent="0.25">
      <c r="A1909" s="68"/>
      <c r="B1909" s="68"/>
      <c r="C1909" s="68"/>
      <c r="D1909" s="68"/>
      <c r="E1909" s="68"/>
      <c r="F1909" s="68"/>
      <c r="G1909" s="68"/>
      <c r="H1909" s="68"/>
    </row>
    <row r="1910" spans="1:8" x14ac:dyDescent="0.25">
      <c r="A1910" s="68"/>
      <c r="B1910" s="68"/>
      <c r="C1910" s="68"/>
      <c r="D1910" s="68"/>
      <c r="E1910" s="68"/>
      <c r="F1910" s="68"/>
      <c r="G1910" s="68"/>
      <c r="H1910" s="68"/>
    </row>
    <row r="1911" spans="1:8" x14ac:dyDescent="0.25">
      <c r="A1911" s="68"/>
      <c r="B1911" s="68"/>
      <c r="C1911" s="68"/>
      <c r="D1911" s="68"/>
      <c r="E1911" s="68"/>
      <c r="F1911" s="68"/>
      <c r="G1911" s="68"/>
      <c r="H1911" s="68"/>
    </row>
    <row r="1912" spans="1:8" x14ac:dyDescent="0.25">
      <c r="A1912" s="68"/>
      <c r="B1912" s="68"/>
      <c r="C1912" s="68"/>
      <c r="D1912" s="68"/>
      <c r="E1912" s="68"/>
      <c r="F1912" s="68"/>
      <c r="G1912" s="68"/>
      <c r="H1912" s="68"/>
    </row>
    <row r="1913" spans="1:8" x14ac:dyDescent="0.25">
      <c r="A1913" s="68"/>
      <c r="B1913" s="68"/>
      <c r="C1913" s="68"/>
      <c r="D1913" s="68"/>
      <c r="E1913" s="68"/>
      <c r="F1913" s="68"/>
      <c r="G1913" s="68"/>
      <c r="H1913" s="68"/>
    </row>
    <row r="1914" spans="1:8" x14ac:dyDescent="0.25">
      <c r="A1914" s="68"/>
      <c r="B1914" s="68"/>
      <c r="C1914" s="68"/>
      <c r="D1914" s="68"/>
      <c r="E1914" s="68"/>
      <c r="F1914" s="68"/>
      <c r="G1914" s="68"/>
      <c r="H1914" s="68"/>
    </row>
    <row r="1915" spans="1:8" x14ac:dyDescent="0.25">
      <c r="A1915" s="68"/>
      <c r="B1915" s="68"/>
      <c r="C1915" s="68"/>
      <c r="D1915" s="68"/>
      <c r="E1915" s="68"/>
      <c r="F1915" s="68"/>
      <c r="G1915" s="68"/>
      <c r="H1915" s="68"/>
    </row>
    <row r="1916" spans="1:8" x14ac:dyDescent="0.25">
      <c r="A1916" s="68"/>
      <c r="B1916" s="68"/>
      <c r="C1916" s="68"/>
      <c r="D1916" s="68"/>
      <c r="E1916" s="68"/>
      <c r="F1916" s="68"/>
      <c r="G1916" s="68"/>
      <c r="H1916" s="68"/>
    </row>
    <row r="1917" spans="1:8" x14ac:dyDescent="0.25">
      <c r="A1917" s="68"/>
      <c r="B1917" s="68"/>
      <c r="C1917" s="68"/>
      <c r="D1917" s="68"/>
      <c r="E1917" s="68"/>
      <c r="F1917" s="68"/>
      <c r="G1917" s="68"/>
      <c r="H1917" s="68"/>
    </row>
    <row r="1918" spans="1:8" x14ac:dyDescent="0.25">
      <c r="A1918" s="68"/>
      <c r="B1918" s="68"/>
      <c r="C1918" s="68"/>
      <c r="D1918" s="68"/>
      <c r="E1918" s="68"/>
      <c r="F1918" s="68"/>
      <c r="G1918" s="68"/>
      <c r="H1918" s="68"/>
    </row>
    <row r="1919" spans="1:8" x14ac:dyDescent="0.25">
      <c r="A1919" s="68"/>
      <c r="B1919" s="68"/>
      <c r="C1919" s="68"/>
      <c r="D1919" s="68"/>
      <c r="E1919" s="68"/>
      <c r="F1919" s="68"/>
      <c r="G1919" s="68"/>
      <c r="H1919" s="68"/>
    </row>
    <row r="1920" spans="1:8" x14ac:dyDescent="0.25">
      <c r="A1920" s="68"/>
      <c r="B1920" s="68"/>
      <c r="C1920" s="68"/>
      <c r="D1920" s="68"/>
      <c r="E1920" s="68"/>
      <c r="F1920" s="68"/>
      <c r="G1920" s="68"/>
      <c r="H1920" s="68"/>
    </row>
    <row r="1921" spans="1:8" x14ac:dyDescent="0.25">
      <c r="A1921" s="68"/>
      <c r="B1921" s="68"/>
      <c r="C1921" s="68"/>
      <c r="D1921" s="68"/>
      <c r="E1921" s="68"/>
      <c r="F1921" s="68"/>
      <c r="G1921" s="68"/>
      <c r="H1921" s="68"/>
    </row>
    <row r="1922" spans="1:8" x14ac:dyDescent="0.25">
      <c r="A1922" s="68"/>
      <c r="B1922" s="68"/>
      <c r="C1922" s="68"/>
      <c r="D1922" s="68"/>
      <c r="E1922" s="68"/>
      <c r="F1922" s="68"/>
      <c r="G1922" s="68"/>
      <c r="H1922" s="68"/>
    </row>
    <row r="1923" spans="1:8" x14ac:dyDescent="0.25">
      <c r="A1923" s="68"/>
      <c r="B1923" s="68"/>
      <c r="C1923" s="68"/>
      <c r="D1923" s="68"/>
      <c r="E1923" s="68"/>
      <c r="F1923" s="68"/>
      <c r="G1923" s="68"/>
      <c r="H1923" s="68"/>
    </row>
    <row r="1924" spans="1:8" x14ac:dyDescent="0.25">
      <c r="A1924" s="68"/>
      <c r="B1924" s="68"/>
      <c r="C1924" s="68"/>
      <c r="D1924" s="68"/>
      <c r="E1924" s="68"/>
      <c r="F1924" s="68"/>
      <c r="G1924" s="68"/>
      <c r="H1924" s="68"/>
    </row>
    <row r="1925" spans="1:8" x14ac:dyDescent="0.25">
      <c r="A1925" s="68"/>
      <c r="B1925" s="68"/>
      <c r="C1925" s="68"/>
      <c r="D1925" s="68"/>
      <c r="E1925" s="68"/>
      <c r="F1925" s="68"/>
      <c r="G1925" s="68"/>
      <c r="H1925" s="68"/>
    </row>
    <row r="1926" spans="1:8" x14ac:dyDescent="0.25">
      <c r="A1926" s="68"/>
      <c r="B1926" s="68"/>
      <c r="C1926" s="68"/>
      <c r="D1926" s="68"/>
      <c r="E1926" s="68"/>
      <c r="F1926" s="68"/>
      <c r="G1926" s="68"/>
      <c r="H1926" s="68"/>
    </row>
    <row r="1927" spans="1:8" x14ac:dyDescent="0.25">
      <c r="A1927" s="68"/>
      <c r="B1927" s="68"/>
      <c r="C1927" s="68"/>
      <c r="D1927" s="68"/>
      <c r="E1927" s="68"/>
      <c r="F1927" s="68"/>
      <c r="G1927" s="68"/>
      <c r="H1927" s="68"/>
    </row>
    <row r="1928" spans="1:8" x14ac:dyDescent="0.25">
      <c r="A1928" s="68"/>
      <c r="B1928" s="68"/>
      <c r="C1928" s="68"/>
      <c r="D1928" s="68"/>
      <c r="E1928" s="68"/>
      <c r="F1928" s="68"/>
      <c r="G1928" s="68"/>
      <c r="H1928" s="68"/>
    </row>
    <row r="1929" spans="1:8" x14ac:dyDescent="0.25">
      <c r="A1929" s="68"/>
      <c r="B1929" s="68"/>
      <c r="C1929" s="68"/>
      <c r="D1929" s="68"/>
      <c r="E1929" s="68"/>
      <c r="F1929" s="68"/>
      <c r="G1929" s="68"/>
      <c r="H1929" s="68"/>
    </row>
    <row r="1930" spans="1:8" x14ac:dyDescent="0.25">
      <c r="A1930" s="68"/>
      <c r="B1930" s="68"/>
      <c r="C1930" s="68"/>
      <c r="D1930" s="68"/>
      <c r="E1930" s="68"/>
      <c r="F1930" s="68"/>
      <c r="G1930" s="68"/>
      <c r="H1930" s="68"/>
    </row>
    <row r="1931" spans="1:8" x14ac:dyDescent="0.25">
      <c r="A1931" s="68"/>
      <c r="B1931" s="68"/>
      <c r="C1931" s="68"/>
      <c r="D1931" s="68"/>
      <c r="E1931" s="68"/>
      <c r="F1931" s="68"/>
      <c r="G1931" s="68"/>
      <c r="H1931" s="68"/>
    </row>
    <row r="1932" spans="1:8" x14ac:dyDescent="0.25">
      <c r="A1932" s="68"/>
      <c r="B1932" s="68"/>
      <c r="C1932" s="68"/>
      <c r="D1932" s="68"/>
      <c r="E1932" s="68"/>
      <c r="F1932" s="68"/>
      <c r="G1932" s="68"/>
      <c r="H1932" s="68"/>
    </row>
    <row r="1933" spans="1:8" x14ac:dyDescent="0.25">
      <c r="A1933" s="68"/>
      <c r="B1933" s="68"/>
      <c r="C1933" s="68"/>
      <c r="D1933" s="68"/>
      <c r="E1933" s="68"/>
      <c r="F1933" s="68"/>
      <c r="G1933" s="68"/>
      <c r="H1933" s="68"/>
    </row>
    <row r="1934" spans="1:8" x14ac:dyDescent="0.25">
      <c r="A1934" s="68"/>
      <c r="B1934" s="68"/>
      <c r="C1934" s="68"/>
      <c r="D1934" s="68"/>
      <c r="E1934" s="68"/>
      <c r="F1934" s="68"/>
      <c r="G1934" s="68"/>
      <c r="H1934" s="68"/>
    </row>
    <row r="1935" spans="1:8" x14ac:dyDescent="0.25">
      <c r="A1935" s="68"/>
      <c r="B1935" s="68"/>
      <c r="C1935" s="68"/>
      <c r="D1935" s="68"/>
      <c r="E1935" s="68"/>
      <c r="F1935" s="68"/>
      <c r="G1935" s="68"/>
      <c r="H1935" s="68"/>
    </row>
    <row r="1936" spans="1:8" x14ac:dyDescent="0.25">
      <c r="A1936" s="68"/>
      <c r="B1936" s="68"/>
      <c r="C1936" s="68"/>
      <c r="D1936" s="68"/>
      <c r="E1936" s="68"/>
      <c r="F1936" s="68"/>
      <c r="G1936" s="68"/>
      <c r="H1936" s="68"/>
    </row>
    <row r="1937" spans="1:8" x14ac:dyDescent="0.25">
      <c r="A1937" s="68"/>
      <c r="B1937" s="68"/>
      <c r="C1937" s="68"/>
      <c r="D1937" s="68"/>
      <c r="E1937" s="68"/>
      <c r="F1937" s="68"/>
      <c r="G1937" s="68"/>
      <c r="H1937" s="68"/>
    </row>
    <row r="1938" spans="1:8" x14ac:dyDescent="0.25">
      <c r="A1938" s="68"/>
      <c r="B1938" s="68"/>
      <c r="C1938" s="68"/>
      <c r="D1938" s="68"/>
      <c r="E1938" s="68"/>
      <c r="F1938" s="68"/>
      <c r="G1938" s="68"/>
      <c r="H1938" s="68"/>
    </row>
    <row r="1939" spans="1:8" x14ac:dyDescent="0.25">
      <c r="A1939" s="68"/>
      <c r="B1939" s="68"/>
      <c r="C1939" s="68"/>
      <c r="D1939" s="68"/>
      <c r="E1939" s="68"/>
      <c r="F1939" s="68"/>
      <c r="G1939" s="68"/>
      <c r="H1939" s="68"/>
    </row>
    <row r="1940" spans="1:8" x14ac:dyDescent="0.25">
      <c r="A1940" s="68"/>
      <c r="B1940" s="68"/>
      <c r="C1940" s="68"/>
      <c r="D1940" s="68"/>
      <c r="E1940" s="68"/>
      <c r="F1940" s="68"/>
      <c r="G1940" s="68"/>
      <c r="H1940" s="68"/>
    </row>
    <row r="1941" spans="1:8" x14ac:dyDescent="0.25">
      <c r="A1941" s="68"/>
      <c r="B1941" s="68"/>
      <c r="C1941" s="68"/>
      <c r="D1941" s="68"/>
      <c r="E1941" s="68"/>
      <c r="F1941" s="68"/>
      <c r="G1941" s="68"/>
      <c r="H1941" s="68"/>
    </row>
    <row r="1942" spans="1:8" x14ac:dyDescent="0.25">
      <c r="A1942" s="68"/>
      <c r="B1942" s="68"/>
      <c r="C1942" s="68"/>
      <c r="D1942" s="68"/>
      <c r="E1942" s="68"/>
      <c r="F1942" s="68"/>
      <c r="G1942" s="68"/>
      <c r="H1942" s="68"/>
    </row>
    <row r="1943" spans="1:8" x14ac:dyDescent="0.25">
      <c r="A1943" s="68"/>
      <c r="B1943" s="68"/>
      <c r="C1943" s="68"/>
      <c r="D1943" s="68"/>
      <c r="E1943" s="68"/>
      <c r="F1943" s="68"/>
      <c r="G1943" s="68"/>
      <c r="H1943" s="68"/>
    </row>
    <row r="1944" spans="1:8" x14ac:dyDescent="0.25">
      <c r="A1944" s="68"/>
      <c r="B1944" s="68"/>
      <c r="C1944" s="68"/>
      <c r="D1944" s="68"/>
      <c r="E1944" s="68"/>
      <c r="F1944" s="68"/>
      <c r="G1944" s="68"/>
      <c r="H1944" s="68"/>
    </row>
    <row r="1945" spans="1:8" x14ac:dyDescent="0.25">
      <c r="A1945" s="68"/>
      <c r="B1945" s="68"/>
      <c r="C1945" s="68"/>
      <c r="D1945" s="68"/>
      <c r="E1945" s="68"/>
      <c r="F1945" s="68"/>
      <c r="G1945" s="68"/>
      <c r="H1945" s="68"/>
    </row>
    <row r="1946" spans="1:8" x14ac:dyDescent="0.25">
      <c r="A1946" s="68"/>
      <c r="B1946" s="68"/>
      <c r="C1946" s="68"/>
      <c r="D1946" s="68"/>
      <c r="E1946" s="68"/>
      <c r="F1946" s="68"/>
      <c r="G1946" s="68"/>
      <c r="H1946" s="68"/>
    </row>
    <row r="1947" spans="1:8" x14ac:dyDescent="0.25">
      <c r="A1947" s="68"/>
      <c r="B1947" s="68"/>
      <c r="C1947" s="68"/>
      <c r="D1947" s="68"/>
      <c r="E1947" s="68"/>
      <c r="F1947" s="68"/>
      <c r="G1947" s="68"/>
      <c r="H1947" s="68"/>
    </row>
    <row r="1948" spans="1:8" x14ac:dyDescent="0.25">
      <c r="A1948" s="68"/>
      <c r="B1948" s="68"/>
      <c r="C1948" s="68"/>
      <c r="D1948" s="68"/>
      <c r="E1948" s="68"/>
      <c r="F1948" s="68"/>
      <c r="G1948" s="68"/>
      <c r="H1948" s="68"/>
    </row>
    <row r="1949" spans="1:8" x14ac:dyDescent="0.25">
      <c r="A1949" s="68"/>
      <c r="B1949" s="68"/>
      <c r="C1949" s="68"/>
      <c r="D1949" s="68"/>
      <c r="E1949" s="68"/>
      <c r="F1949" s="68"/>
      <c r="G1949" s="68"/>
      <c r="H1949" s="68"/>
    </row>
    <row r="1950" spans="1:8" x14ac:dyDescent="0.25">
      <c r="A1950" s="68"/>
      <c r="B1950" s="68"/>
      <c r="C1950" s="68"/>
      <c r="D1950" s="68"/>
      <c r="E1950" s="68"/>
      <c r="F1950" s="68"/>
      <c r="G1950" s="68"/>
      <c r="H1950" s="68"/>
    </row>
    <row r="1951" spans="1:8" x14ac:dyDescent="0.25">
      <c r="A1951" s="68"/>
      <c r="B1951" s="68"/>
      <c r="C1951" s="68"/>
      <c r="D1951" s="68"/>
      <c r="E1951" s="68"/>
      <c r="F1951" s="68"/>
      <c r="G1951" s="68"/>
      <c r="H1951" s="68"/>
    </row>
    <row r="1952" spans="1:8" x14ac:dyDescent="0.25">
      <c r="A1952" s="68"/>
      <c r="B1952" s="68"/>
      <c r="C1952" s="68"/>
      <c r="D1952" s="68"/>
      <c r="E1952" s="68"/>
      <c r="F1952" s="68"/>
      <c r="G1952" s="68"/>
      <c r="H1952" s="68"/>
    </row>
    <row r="1953" spans="1:8" x14ac:dyDescent="0.25">
      <c r="A1953" s="68"/>
      <c r="B1953" s="68"/>
      <c r="C1953" s="68"/>
      <c r="D1953" s="68"/>
      <c r="E1953" s="68"/>
      <c r="F1953" s="68"/>
      <c r="G1953" s="68"/>
      <c r="H1953" s="68"/>
    </row>
    <row r="1954" spans="1:8" x14ac:dyDescent="0.25">
      <c r="A1954" s="68"/>
      <c r="B1954" s="68"/>
      <c r="C1954" s="68"/>
      <c r="D1954" s="68"/>
      <c r="E1954" s="68"/>
      <c r="F1954" s="68"/>
      <c r="G1954" s="68"/>
      <c r="H1954" s="68"/>
    </row>
    <row r="1955" spans="1:8" x14ac:dyDescent="0.25">
      <c r="A1955" s="68"/>
      <c r="B1955" s="68"/>
      <c r="C1955" s="68"/>
      <c r="D1955" s="68"/>
      <c r="E1955" s="68"/>
      <c r="F1955" s="68"/>
      <c r="G1955" s="68"/>
      <c r="H1955" s="68"/>
    </row>
    <row r="1956" spans="1:8" x14ac:dyDescent="0.25">
      <c r="A1956" s="68"/>
      <c r="B1956" s="68"/>
      <c r="C1956" s="68"/>
      <c r="D1956" s="68"/>
      <c r="E1956" s="68"/>
      <c r="F1956" s="68"/>
      <c r="G1956" s="68"/>
      <c r="H1956" s="68"/>
    </row>
    <row r="1957" spans="1:8" x14ac:dyDescent="0.25">
      <c r="A1957" s="68"/>
      <c r="B1957" s="68"/>
      <c r="C1957" s="68"/>
      <c r="D1957" s="68"/>
      <c r="E1957" s="68"/>
      <c r="F1957" s="68"/>
      <c r="G1957" s="68"/>
      <c r="H1957" s="68"/>
    </row>
    <row r="1958" spans="1:8" x14ac:dyDescent="0.25">
      <c r="A1958" s="68"/>
      <c r="B1958" s="68"/>
      <c r="C1958" s="68"/>
      <c r="D1958" s="68"/>
      <c r="E1958" s="68"/>
      <c r="F1958" s="68"/>
      <c r="G1958" s="68"/>
      <c r="H1958" s="68"/>
    </row>
    <row r="1959" spans="1:8" x14ac:dyDescent="0.25">
      <c r="A1959" s="68"/>
      <c r="B1959" s="68"/>
      <c r="C1959" s="68"/>
      <c r="D1959" s="68"/>
      <c r="E1959" s="68"/>
      <c r="F1959" s="68"/>
      <c r="G1959" s="68"/>
      <c r="H1959" s="68"/>
    </row>
    <row r="1960" spans="1:8" x14ac:dyDescent="0.25">
      <c r="A1960" s="68"/>
      <c r="B1960" s="68"/>
      <c r="C1960" s="68"/>
      <c r="D1960" s="68"/>
      <c r="E1960" s="68"/>
      <c r="F1960" s="68"/>
      <c r="G1960" s="68"/>
      <c r="H1960" s="68"/>
    </row>
    <row r="1961" spans="1:8" x14ac:dyDescent="0.25">
      <c r="A1961" s="68"/>
      <c r="B1961" s="68"/>
      <c r="C1961" s="68"/>
      <c r="D1961" s="68"/>
      <c r="E1961" s="68"/>
      <c r="F1961" s="68"/>
      <c r="G1961" s="68"/>
      <c r="H1961" s="68"/>
    </row>
    <row r="1962" spans="1:8" x14ac:dyDescent="0.25">
      <c r="A1962" s="68"/>
      <c r="B1962" s="68"/>
      <c r="C1962" s="68"/>
      <c r="D1962" s="68"/>
      <c r="E1962" s="68"/>
      <c r="F1962" s="68"/>
      <c r="G1962" s="68"/>
      <c r="H1962" s="68"/>
    </row>
    <row r="1963" spans="1:8" x14ac:dyDescent="0.25">
      <c r="A1963" s="68"/>
      <c r="B1963" s="68"/>
      <c r="C1963" s="68"/>
      <c r="D1963" s="68"/>
      <c r="E1963" s="68"/>
      <c r="F1963" s="68"/>
      <c r="G1963" s="68"/>
      <c r="H1963" s="68"/>
    </row>
    <row r="1964" spans="1:8" x14ac:dyDescent="0.25">
      <c r="A1964" s="68"/>
      <c r="B1964" s="68"/>
      <c r="C1964" s="68"/>
      <c r="D1964" s="68"/>
      <c r="E1964" s="68"/>
      <c r="F1964" s="68"/>
      <c r="G1964" s="68"/>
      <c r="H1964" s="68"/>
    </row>
    <row r="1965" spans="1:8" x14ac:dyDescent="0.25">
      <c r="A1965" s="68"/>
      <c r="B1965" s="68"/>
      <c r="C1965" s="68"/>
      <c r="D1965" s="68"/>
      <c r="E1965" s="68"/>
      <c r="F1965" s="68"/>
      <c r="G1965" s="68"/>
      <c r="H1965" s="68"/>
    </row>
    <row r="1966" spans="1:8" x14ac:dyDescent="0.25">
      <c r="A1966" s="68"/>
      <c r="B1966" s="68"/>
      <c r="C1966" s="68"/>
      <c r="D1966" s="68"/>
      <c r="E1966" s="68"/>
      <c r="F1966" s="68"/>
      <c r="G1966" s="68"/>
      <c r="H1966" s="68"/>
    </row>
    <row r="1967" spans="1:8" x14ac:dyDescent="0.25">
      <c r="A1967" s="68"/>
      <c r="B1967" s="68"/>
      <c r="C1967" s="68"/>
      <c r="D1967" s="68"/>
      <c r="E1967" s="68"/>
      <c r="F1967" s="68"/>
      <c r="G1967" s="68"/>
      <c r="H1967" s="68"/>
    </row>
    <row r="1968" spans="1:8" x14ac:dyDescent="0.25">
      <c r="A1968" s="68"/>
      <c r="B1968" s="68"/>
      <c r="C1968" s="68"/>
      <c r="D1968" s="68"/>
      <c r="E1968" s="68"/>
      <c r="F1968" s="68"/>
      <c r="G1968" s="68"/>
      <c r="H1968" s="68"/>
    </row>
    <row r="1969" spans="1:8" x14ac:dyDescent="0.25">
      <c r="A1969" s="68"/>
      <c r="B1969" s="68"/>
      <c r="C1969" s="68"/>
      <c r="D1969" s="68"/>
      <c r="E1969" s="68"/>
      <c r="F1969" s="68"/>
      <c r="G1969" s="68"/>
      <c r="H1969" s="68"/>
    </row>
    <row r="1970" spans="1:8" x14ac:dyDescent="0.25">
      <c r="A1970" s="68"/>
      <c r="B1970" s="68"/>
      <c r="C1970" s="68"/>
      <c r="D1970" s="68"/>
      <c r="E1970" s="68"/>
      <c r="F1970" s="68"/>
      <c r="G1970" s="68"/>
      <c r="H1970" s="68"/>
    </row>
    <row r="1971" spans="1:8" x14ac:dyDescent="0.25">
      <c r="A1971" s="68"/>
      <c r="B1971" s="68"/>
      <c r="C1971" s="68"/>
      <c r="D1971" s="68"/>
      <c r="E1971" s="68"/>
      <c r="F1971" s="68"/>
      <c r="G1971" s="68"/>
      <c r="H1971" s="68"/>
    </row>
    <row r="1972" spans="1:8" x14ac:dyDescent="0.25">
      <c r="A1972" s="68"/>
      <c r="B1972" s="68"/>
      <c r="C1972" s="68"/>
      <c r="D1972" s="68"/>
      <c r="E1972" s="68"/>
      <c r="F1972" s="68"/>
      <c r="G1972" s="68"/>
      <c r="H1972" s="68"/>
    </row>
    <row r="1973" spans="1:8" x14ac:dyDescent="0.25">
      <c r="A1973" s="68"/>
      <c r="B1973" s="68"/>
      <c r="C1973" s="68"/>
      <c r="D1973" s="68"/>
      <c r="E1973" s="68"/>
      <c r="F1973" s="68"/>
      <c r="G1973" s="68"/>
      <c r="H1973" s="68"/>
    </row>
    <row r="1974" spans="1:8" x14ac:dyDescent="0.25">
      <c r="A1974" s="68"/>
      <c r="B1974" s="68"/>
      <c r="C1974" s="68"/>
      <c r="D1974" s="68"/>
      <c r="E1974" s="68"/>
      <c r="F1974" s="68"/>
      <c r="G1974" s="68"/>
      <c r="H1974" s="68"/>
    </row>
    <row r="1975" spans="1:8" x14ac:dyDescent="0.25">
      <c r="A1975" s="68"/>
      <c r="B1975" s="68"/>
      <c r="C1975" s="68"/>
      <c r="D1975" s="68"/>
      <c r="E1975" s="68"/>
      <c r="F1975" s="68"/>
      <c r="G1975" s="68"/>
      <c r="H1975" s="68"/>
    </row>
    <row r="1976" spans="1:8" x14ac:dyDescent="0.25">
      <c r="A1976" s="68"/>
      <c r="B1976" s="68"/>
      <c r="C1976" s="68"/>
      <c r="D1976" s="68"/>
      <c r="E1976" s="68"/>
      <c r="F1976" s="68"/>
      <c r="G1976" s="68"/>
      <c r="H1976" s="68"/>
    </row>
    <row r="1977" spans="1:8" x14ac:dyDescent="0.25">
      <c r="A1977" s="68"/>
      <c r="B1977" s="68"/>
      <c r="C1977" s="68"/>
      <c r="D1977" s="68"/>
      <c r="E1977" s="68"/>
      <c r="F1977" s="68"/>
      <c r="G1977" s="68"/>
      <c r="H1977" s="68"/>
    </row>
    <row r="1978" spans="1:8" x14ac:dyDescent="0.25">
      <c r="A1978" s="68"/>
      <c r="B1978" s="68"/>
      <c r="C1978" s="68"/>
      <c r="D1978" s="68"/>
      <c r="E1978" s="68"/>
      <c r="F1978" s="68"/>
      <c r="G1978" s="68"/>
      <c r="H1978" s="68"/>
    </row>
    <row r="1979" spans="1:8" x14ac:dyDescent="0.25">
      <c r="A1979" s="68"/>
      <c r="B1979" s="68"/>
      <c r="C1979" s="68"/>
      <c r="D1979" s="68"/>
      <c r="E1979" s="68"/>
      <c r="F1979" s="68"/>
      <c r="G1979" s="68"/>
      <c r="H1979" s="68"/>
    </row>
    <row r="1980" spans="1:8" x14ac:dyDescent="0.25">
      <c r="A1980" s="68"/>
      <c r="B1980" s="68"/>
      <c r="C1980" s="68"/>
      <c r="D1980" s="68"/>
      <c r="E1980" s="68"/>
      <c r="F1980" s="68"/>
      <c r="G1980" s="68"/>
      <c r="H1980" s="68"/>
    </row>
    <row r="1981" spans="1:8" x14ac:dyDescent="0.25">
      <c r="A1981" s="68"/>
      <c r="B1981" s="68"/>
      <c r="C1981" s="68"/>
      <c r="D1981" s="68"/>
      <c r="E1981" s="68"/>
      <c r="F1981" s="68"/>
      <c r="G1981" s="68"/>
      <c r="H1981" s="68"/>
    </row>
    <row r="1982" spans="1:8" x14ac:dyDescent="0.25">
      <c r="A1982" s="68"/>
      <c r="B1982" s="68"/>
      <c r="C1982" s="68"/>
      <c r="D1982" s="68"/>
      <c r="E1982" s="68"/>
      <c r="F1982" s="68"/>
      <c r="G1982" s="68"/>
      <c r="H1982" s="68"/>
    </row>
    <row r="1983" spans="1:8" x14ac:dyDescent="0.25">
      <c r="A1983" s="68"/>
      <c r="B1983" s="68"/>
      <c r="C1983" s="68"/>
      <c r="D1983" s="68"/>
      <c r="E1983" s="68"/>
      <c r="F1983" s="68"/>
      <c r="G1983" s="68"/>
      <c r="H1983" s="68"/>
    </row>
    <row r="1984" spans="1:8" x14ac:dyDescent="0.25">
      <c r="A1984" s="68"/>
      <c r="B1984" s="68"/>
      <c r="C1984" s="68"/>
      <c r="D1984" s="68"/>
      <c r="E1984" s="68"/>
      <c r="F1984" s="68"/>
      <c r="G1984" s="68"/>
      <c r="H1984" s="68"/>
    </row>
    <row r="1985" spans="1:8" x14ac:dyDescent="0.25">
      <c r="A1985" s="68"/>
      <c r="B1985" s="68"/>
      <c r="C1985" s="68"/>
      <c r="D1985" s="68"/>
      <c r="E1985" s="68"/>
      <c r="F1985" s="68"/>
      <c r="G1985" s="68"/>
      <c r="H1985" s="68"/>
    </row>
    <row r="1986" spans="1:8" x14ac:dyDescent="0.25">
      <c r="A1986" s="68"/>
      <c r="B1986" s="68"/>
      <c r="C1986" s="68"/>
      <c r="D1986" s="68"/>
      <c r="E1986" s="68"/>
      <c r="F1986" s="68"/>
      <c r="G1986" s="68"/>
      <c r="H1986" s="68"/>
    </row>
    <row r="1987" spans="1:8" x14ac:dyDescent="0.25">
      <c r="A1987" s="68"/>
      <c r="B1987" s="68"/>
      <c r="C1987" s="68"/>
      <c r="D1987" s="68"/>
      <c r="E1987" s="68"/>
      <c r="F1987" s="68"/>
      <c r="G1987" s="68"/>
      <c r="H1987" s="68"/>
    </row>
    <row r="1988" spans="1:8" x14ac:dyDescent="0.25">
      <c r="A1988" s="68"/>
      <c r="B1988" s="68"/>
      <c r="C1988" s="68"/>
      <c r="D1988" s="68"/>
      <c r="E1988" s="68"/>
      <c r="F1988" s="68"/>
      <c r="G1988" s="68"/>
      <c r="H1988" s="68"/>
    </row>
    <row r="1989" spans="1:8" x14ac:dyDescent="0.25">
      <c r="A1989" s="68"/>
      <c r="B1989" s="68"/>
      <c r="C1989" s="68"/>
      <c r="D1989" s="68"/>
      <c r="E1989" s="68"/>
      <c r="F1989" s="68"/>
      <c r="G1989" s="68"/>
      <c r="H1989" s="68"/>
    </row>
    <row r="1990" spans="1:8" x14ac:dyDescent="0.25">
      <c r="A1990" s="68"/>
      <c r="B1990" s="68"/>
      <c r="C1990" s="68"/>
      <c r="D1990" s="68"/>
      <c r="E1990" s="68"/>
      <c r="F1990" s="68"/>
      <c r="G1990" s="68"/>
      <c r="H1990" s="68"/>
    </row>
    <row r="1991" spans="1:8" x14ac:dyDescent="0.25">
      <c r="A1991" s="68"/>
      <c r="B1991" s="68"/>
      <c r="C1991" s="68"/>
      <c r="D1991" s="68"/>
      <c r="E1991" s="68"/>
      <c r="F1991" s="68"/>
      <c r="G1991" s="68"/>
      <c r="H1991" s="68"/>
    </row>
    <row r="1992" spans="1:8" x14ac:dyDescent="0.25">
      <c r="A1992" s="68"/>
      <c r="B1992" s="68"/>
      <c r="C1992" s="68"/>
      <c r="D1992" s="68"/>
      <c r="E1992" s="68"/>
      <c r="F1992" s="68"/>
      <c r="G1992" s="68"/>
      <c r="H1992" s="68"/>
    </row>
    <row r="1993" spans="1:8" x14ac:dyDescent="0.25">
      <c r="A1993" s="68"/>
      <c r="B1993" s="68"/>
      <c r="C1993" s="68"/>
      <c r="D1993" s="68"/>
      <c r="E1993" s="68"/>
      <c r="F1993" s="68"/>
      <c r="G1993" s="68"/>
      <c r="H1993" s="68"/>
    </row>
    <row r="1994" spans="1:8" x14ac:dyDescent="0.25">
      <c r="A1994" s="68"/>
      <c r="B1994" s="68"/>
      <c r="C1994" s="68"/>
      <c r="D1994" s="68"/>
      <c r="E1994" s="68"/>
      <c r="F1994" s="68"/>
      <c r="G1994" s="68"/>
      <c r="H1994" s="68"/>
    </row>
    <row r="1995" spans="1:8" x14ac:dyDescent="0.25">
      <c r="A1995" s="68"/>
      <c r="B1995" s="68"/>
      <c r="C1995" s="68"/>
      <c r="D1995" s="68"/>
      <c r="E1995" s="68"/>
      <c r="F1995" s="68"/>
      <c r="G1995" s="68"/>
      <c r="H1995" s="68"/>
    </row>
    <row r="1996" spans="1:8" x14ac:dyDescent="0.25">
      <c r="A1996" s="68"/>
      <c r="B1996" s="68"/>
      <c r="C1996" s="68"/>
      <c r="D1996" s="68"/>
      <c r="E1996" s="68"/>
      <c r="F1996" s="68"/>
      <c r="G1996" s="68"/>
      <c r="H1996" s="68"/>
    </row>
    <row r="1997" spans="1:8" x14ac:dyDescent="0.25">
      <c r="A1997" s="68"/>
      <c r="B1997" s="68"/>
      <c r="C1997" s="68"/>
      <c r="D1997" s="68"/>
      <c r="E1997" s="68"/>
      <c r="F1997" s="68"/>
      <c r="G1997" s="68"/>
      <c r="H1997" s="68"/>
    </row>
    <row r="1998" spans="1:8" x14ac:dyDescent="0.25">
      <c r="A1998" s="68"/>
      <c r="B1998" s="68"/>
      <c r="C1998" s="68"/>
      <c r="D1998" s="68"/>
      <c r="E1998" s="68"/>
      <c r="F1998" s="68"/>
      <c r="G1998" s="68"/>
      <c r="H1998" s="68"/>
    </row>
    <row r="1999" spans="1:8" x14ac:dyDescent="0.25">
      <c r="A1999" s="68"/>
      <c r="B1999" s="68"/>
      <c r="C1999" s="68"/>
      <c r="D1999" s="68"/>
      <c r="E1999" s="68"/>
      <c r="F1999" s="68"/>
      <c r="G1999" s="68"/>
      <c r="H1999" s="68"/>
    </row>
    <row r="2000" spans="1:8" x14ac:dyDescent="0.25">
      <c r="A2000" s="68"/>
      <c r="B2000" s="68"/>
      <c r="C2000" s="68"/>
      <c r="D2000" s="68"/>
      <c r="E2000" s="68"/>
      <c r="F2000" s="68"/>
      <c r="G2000" s="68"/>
      <c r="H2000" s="68"/>
    </row>
    <row r="2001" spans="1:8" x14ac:dyDescent="0.25">
      <c r="A2001" s="68"/>
      <c r="B2001" s="68"/>
      <c r="C2001" s="68"/>
      <c r="D2001" s="68"/>
      <c r="E2001" s="68"/>
      <c r="F2001" s="68"/>
      <c r="G2001" s="68"/>
      <c r="H2001" s="68"/>
    </row>
    <row r="2002" spans="1:8" x14ac:dyDescent="0.25">
      <c r="A2002" s="68"/>
      <c r="B2002" s="68"/>
      <c r="C2002" s="68"/>
      <c r="D2002" s="68"/>
      <c r="E2002" s="68"/>
      <c r="F2002" s="68"/>
      <c r="G2002" s="68"/>
      <c r="H2002" s="68"/>
    </row>
    <row r="2003" spans="1:8" x14ac:dyDescent="0.25">
      <c r="A2003" s="68"/>
      <c r="B2003" s="68"/>
      <c r="C2003" s="68"/>
      <c r="D2003" s="68"/>
      <c r="E2003" s="68"/>
      <c r="F2003" s="68"/>
      <c r="G2003" s="68"/>
      <c r="H2003" s="68"/>
    </row>
    <row r="2004" spans="1:8" x14ac:dyDescent="0.25">
      <c r="A2004" s="68"/>
      <c r="B2004" s="68"/>
      <c r="C2004" s="68"/>
      <c r="D2004" s="68"/>
      <c r="E2004" s="68"/>
      <c r="F2004" s="68"/>
      <c r="G2004" s="68"/>
      <c r="H2004" s="68"/>
    </row>
    <row r="2005" spans="1:8" x14ac:dyDescent="0.25">
      <c r="A2005" s="68"/>
      <c r="B2005" s="68"/>
      <c r="C2005" s="68"/>
      <c r="D2005" s="68"/>
      <c r="E2005" s="68"/>
      <c r="F2005" s="68"/>
      <c r="G2005" s="68"/>
      <c r="H2005" s="68"/>
    </row>
    <row r="2006" spans="1:8" x14ac:dyDescent="0.25">
      <c r="A2006" s="68"/>
      <c r="B2006" s="68"/>
      <c r="C2006" s="68"/>
      <c r="D2006" s="68"/>
      <c r="E2006" s="68"/>
      <c r="F2006" s="68"/>
      <c r="G2006" s="68"/>
      <c r="H2006" s="68"/>
    </row>
    <row r="2007" spans="1:8" x14ac:dyDescent="0.25">
      <c r="A2007" s="68"/>
      <c r="B2007" s="68"/>
      <c r="C2007" s="68"/>
      <c r="D2007" s="68"/>
      <c r="E2007" s="68"/>
      <c r="F2007" s="68"/>
      <c r="G2007" s="68"/>
      <c r="H2007" s="68"/>
    </row>
    <row r="2008" spans="1:8" x14ac:dyDescent="0.25">
      <c r="A2008" s="68"/>
      <c r="B2008" s="68"/>
      <c r="C2008" s="68"/>
      <c r="D2008" s="68"/>
      <c r="E2008" s="68"/>
      <c r="F2008" s="68"/>
      <c r="G2008" s="68"/>
      <c r="H2008" s="68"/>
    </row>
    <row r="2009" spans="1:8" x14ac:dyDescent="0.25">
      <c r="A2009" s="68"/>
      <c r="B2009" s="68"/>
      <c r="C2009" s="68"/>
      <c r="D2009" s="68"/>
      <c r="E2009" s="68"/>
      <c r="F2009" s="68"/>
      <c r="G2009" s="68"/>
      <c r="H2009" s="68"/>
    </row>
    <row r="2010" spans="1:8" x14ac:dyDescent="0.25">
      <c r="A2010" s="68"/>
      <c r="B2010" s="68"/>
      <c r="C2010" s="68"/>
      <c r="D2010" s="68"/>
      <c r="E2010" s="68"/>
      <c r="F2010" s="68"/>
      <c r="G2010" s="68"/>
      <c r="H2010" s="68"/>
    </row>
    <row r="2011" spans="1:8" x14ac:dyDescent="0.25">
      <c r="A2011" s="68"/>
      <c r="B2011" s="68"/>
      <c r="C2011" s="68"/>
      <c r="D2011" s="68"/>
      <c r="E2011" s="68"/>
      <c r="F2011" s="68"/>
      <c r="G2011" s="68"/>
      <c r="H2011" s="68"/>
    </row>
    <row r="2012" spans="1:8" x14ac:dyDescent="0.25">
      <c r="A2012" s="68"/>
      <c r="B2012" s="68"/>
      <c r="C2012" s="68"/>
      <c r="D2012" s="68"/>
      <c r="E2012" s="68"/>
      <c r="F2012" s="68"/>
      <c r="G2012" s="68"/>
      <c r="H2012" s="68"/>
    </row>
    <row r="2013" spans="1:8" x14ac:dyDescent="0.25">
      <c r="A2013" s="68"/>
      <c r="B2013" s="68"/>
      <c r="C2013" s="68"/>
      <c r="D2013" s="68"/>
      <c r="E2013" s="68"/>
      <c r="F2013" s="68"/>
      <c r="G2013" s="68"/>
      <c r="H2013" s="68"/>
    </row>
    <row r="2014" spans="1:8" x14ac:dyDescent="0.25">
      <c r="A2014" s="68"/>
      <c r="B2014" s="68"/>
      <c r="C2014" s="68"/>
      <c r="D2014" s="68"/>
      <c r="E2014" s="68"/>
      <c r="F2014" s="68"/>
      <c r="G2014" s="68"/>
      <c r="H2014" s="68"/>
    </row>
    <row r="2015" spans="1:8" x14ac:dyDescent="0.25">
      <c r="A2015" s="68"/>
      <c r="B2015" s="68"/>
      <c r="C2015" s="68"/>
      <c r="D2015" s="68"/>
      <c r="E2015" s="68"/>
      <c r="F2015" s="68"/>
      <c r="G2015" s="68"/>
      <c r="H2015" s="68"/>
    </row>
    <row r="2016" spans="1:8" x14ac:dyDescent="0.25">
      <c r="A2016" s="68"/>
      <c r="B2016" s="68"/>
      <c r="C2016" s="68"/>
      <c r="D2016" s="68"/>
      <c r="E2016" s="68"/>
      <c r="F2016" s="68"/>
      <c r="G2016" s="68"/>
      <c r="H2016" s="68"/>
    </row>
    <row r="2017" spans="1:8" x14ac:dyDescent="0.25">
      <c r="A2017" s="68"/>
      <c r="B2017" s="68"/>
      <c r="C2017" s="68"/>
      <c r="D2017" s="68"/>
      <c r="E2017" s="68"/>
      <c r="F2017" s="68"/>
      <c r="G2017" s="68"/>
      <c r="H2017" s="68"/>
    </row>
    <row r="2018" spans="1:8" x14ac:dyDescent="0.25">
      <c r="A2018" s="68"/>
      <c r="B2018" s="68"/>
      <c r="C2018" s="68"/>
      <c r="D2018" s="68"/>
      <c r="E2018" s="68"/>
      <c r="F2018" s="68"/>
      <c r="G2018" s="68"/>
      <c r="H2018" s="68"/>
    </row>
    <row r="2019" spans="1:8" x14ac:dyDescent="0.25">
      <c r="A2019" s="68"/>
      <c r="B2019" s="68"/>
      <c r="C2019" s="68"/>
      <c r="D2019" s="68"/>
      <c r="E2019" s="68"/>
      <c r="F2019" s="68"/>
      <c r="G2019" s="68"/>
      <c r="H2019" s="68"/>
    </row>
    <row r="2020" spans="1:8" x14ac:dyDescent="0.25">
      <c r="A2020" s="68"/>
      <c r="B2020" s="68"/>
      <c r="C2020" s="68"/>
      <c r="D2020" s="68"/>
      <c r="E2020" s="68"/>
      <c r="F2020" s="68"/>
      <c r="G2020" s="68"/>
      <c r="H2020" s="68"/>
    </row>
    <row r="2021" spans="1:8" x14ac:dyDescent="0.25">
      <c r="A2021" s="68"/>
      <c r="B2021" s="68"/>
      <c r="C2021" s="68"/>
      <c r="D2021" s="68"/>
      <c r="E2021" s="68"/>
      <c r="F2021" s="68"/>
      <c r="G2021" s="68"/>
      <c r="H2021" s="68"/>
    </row>
    <row r="2022" spans="1:8" x14ac:dyDescent="0.25">
      <c r="A2022" s="68"/>
      <c r="B2022" s="68"/>
      <c r="C2022" s="68"/>
      <c r="D2022" s="68"/>
      <c r="E2022" s="68"/>
      <c r="F2022" s="68"/>
      <c r="G2022" s="68"/>
      <c r="H2022" s="68"/>
    </row>
    <row r="2023" spans="1:8" x14ac:dyDescent="0.25">
      <c r="A2023" s="68"/>
      <c r="B2023" s="68"/>
      <c r="C2023" s="68"/>
      <c r="D2023" s="68"/>
      <c r="E2023" s="68"/>
      <c r="F2023" s="68"/>
      <c r="G2023" s="68"/>
      <c r="H2023" s="68"/>
    </row>
    <row r="2024" spans="1:8" x14ac:dyDescent="0.25">
      <c r="A2024" s="68"/>
      <c r="B2024" s="68"/>
      <c r="C2024" s="68"/>
      <c r="D2024" s="68"/>
      <c r="E2024" s="68"/>
      <c r="F2024" s="68"/>
      <c r="G2024" s="68"/>
      <c r="H2024" s="68"/>
    </row>
    <row r="2025" spans="1:8" x14ac:dyDescent="0.25">
      <c r="A2025" s="68"/>
      <c r="B2025" s="68"/>
      <c r="C2025" s="68"/>
      <c r="D2025" s="68"/>
      <c r="E2025" s="68"/>
      <c r="F2025" s="68"/>
      <c r="G2025" s="68"/>
      <c r="H2025" s="68"/>
    </row>
    <row r="2026" spans="1:8" x14ac:dyDescent="0.25">
      <c r="A2026" s="68"/>
      <c r="B2026" s="68"/>
      <c r="C2026" s="68"/>
      <c r="D2026" s="68"/>
      <c r="E2026" s="68"/>
      <c r="F2026" s="68"/>
      <c r="G2026" s="68"/>
      <c r="H2026" s="68"/>
    </row>
    <row r="2027" spans="1:8" x14ac:dyDescent="0.25">
      <c r="A2027" s="68"/>
      <c r="B2027" s="68"/>
      <c r="C2027" s="68"/>
      <c r="D2027" s="68"/>
      <c r="E2027" s="68"/>
      <c r="F2027" s="68"/>
      <c r="G2027" s="68"/>
      <c r="H2027" s="68"/>
    </row>
    <row r="2028" spans="1:8" x14ac:dyDescent="0.25">
      <c r="A2028" s="68"/>
      <c r="B2028" s="68"/>
      <c r="C2028" s="68"/>
      <c r="D2028" s="68"/>
      <c r="E2028" s="68"/>
      <c r="F2028" s="68"/>
      <c r="G2028" s="68"/>
      <c r="H2028" s="68"/>
    </row>
    <row r="2029" spans="1:8" x14ac:dyDescent="0.25">
      <c r="A2029" s="68"/>
      <c r="B2029" s="68"/>
      <c r="C2029" s="68"/>
      <c r="D2029" s="68"/>
      <c r="E2029" s="68"/>
      <c r="F2029" s="68"/>
      <c r="G2029" s="68"/>
      <c r="H2029" s="68"/>
    </row>
    <row r="2030" spans="1:8" x14ac:dyDescent="0.25">
      <c r="A2030" s="68"/>
      <c r="B2030" s="68"/>
      <c r="C2030" s="68"/>
      <c r="D2030" s="68"/>
      <c r="E2030" s="68"/>
      <c r="F2030" s="68"/>
      <c r="G2030" s="68"/>
      <c r="H2030" s="68"/>
    </row>
    <row r="2031" spans="1:8" x14ac:dyDescent="0.25">
      <c r="A2031" s="68"/>
      <c r="B2031" s="68"/>
      <c r="C2031" s="68"/>
      <c r="D2031" s="68"/>
      <c r="E2031" s="68"/>
      <c r="F2031" s="68"/>
      <c r="G2031" s="68"/>
      <c r="H2031" s="68"/>
    </row>
    <row r="2032" spans="1:8" x14ac:dyDescent="0.25">
      <c r="A2032" s="68"/>
      <c r="B2032" s="68"/>
      <c r="C2032" s="68"/>
      <c r="D2032" s="68"/>
      <c r="E2032" s="68"/>
      <c r="F2032" s="68"/>
      <c r="G2032" s="68"/>
      <c r="H2032" s="68"/>
    </row>
    <row r="2033" spans="1:8" x14ac:dyDescent="0.25">
      <c r="A2033" s="68"/>
      <c r="B2033" s="68"/>
      <c r="C2033" s="68"/>
      <c r="D2033" s="68"/>
      <c r="E2033" s="68"/>
      <c r="F2033" s="68"/>
      <c r="G2033" s="68"/>
      <c r="H2033" s="68"/>
    </row>
    <row r="2034" spans="1:8" x14ac:dyDescent="0.25">
      <c r="A2034" s="68"/>
      <c r="B2034" s="68"/>
      <c r="C2034" s="68"/>
      <c r="D2034" s="68"/>
      <c r="E2034" s="68"/>
      <c r="F2034" s="68"/>
      <c r="G2034" s="68"/>
      <c r="H2034" s="68"/>
    </row>
    <row r="2035" spans="1:8" x14ac:dyDescent="0.25">
      <c r="A2035" s="68"/>
      <c r="B2035" s="68"/>
      <c r="C2035" s="68"/>
      <c r="D2035" s="68"/>
      <c r="E2035" s="68"/>
      <c r="F2035" s="68"/>
      <c r="G2035" s="68"/>
      <c r="H2035" s="68"/>
    </row>
    <row r="2036" spans="1:8" x14ac:dyDescent="0.25">
      <c r="A2036" s="68"/>
      <c r="B2036" s="68"/>
      <c r="C2036" s="68"/>
      <c r="D2036" s="68"/>
      <c r="E2036" s="68"/>
      <c r="F2036" s="68"/>
      <c r="G2036" s="68"/>
      <c r="H2036" s="68"/>
    </row>
    <row r="2037" spans="1:8" x14ac:dyDescent="0.25">
      <c r="A2037" s="68"/>
      <c r="B2037" s="68"/>
      <c r="C2037" s="68"/>
      <c r="D2037" s="68"/>
      <c r="E2037" s="68"/>
      <c r="F2037" s="68"/>
      <c r="G2037" s="68"/>
      <c r="H2037" s="68"/>
    </row>
    <row r="2038" spans="1:8" x14ac:dyDescent="0.25">
      <c r="A2038" s="68"/>
      <c r="B2038" s="68"/>
      <c r="C2038" s="68"/>
      <c r="D2038" s="68"/>
      <c r="E2038" s="68"/>
      <c r="F2038" s="68"/>
      <c r="G2038" s="68"/>
      <c r="H2038" s="68"/>
    </row>
    <row r="2039" spans="1:8" x14ac:dyDescent="0.25">
      <c r="A2039" s="68"/>
      <c r="B2039" s="68"/>
      <c r="C2039" s="68"/>
      <c r="D2039" s="68"/>
      <c r="E2039" s="68"/>
      <c r="F2039" s="68"/>
      <c r="G2039" s="68"/>
      <c r="H2039" s="68"/>
    </row>
    <row r="2040" spans="1:8" x14ac:dyDescent="0.25">
      <c r="A2040" s="68"/>
      <c r="B2040" s="68"/>
      <c r="C2040" s="68"/>
      <c r="D2040" s="68"/>
      <c r="E2040" s="68"/>
      <c r="F2040" s="68"/>
      <c r="G2040" s="68"/>
      <c r="H2040" s="68"/>
    </row>
    <row r="2041" spans="1:8" x14ac:dyDescent="0.25">
      <c r="A2041" s="68"/>
      <c r="B2041" s="68"/>
      <c r="C2041" s="68"/>
      <c r="D2041" s="68"/>
      <c r="E2041" s="68"/>
      <c r="F2041" s="68"/>
      <c r="G2041" s="68"/>
      <c r="H2041" s="68"/>
    </row>
    <row r="2042" spans="1:8" x14ac:dyDescent="0.25">
      <c r="A2042" s="68"/>
      <c r="B2042" s="68"/>
      <c r="C2042" s="68"/>
      <c r="D2042" s="68"/>
      <c r="E2042" s="68"/>
      <c r="F2042" s="68"/>
      <c r="G2042" s="68"/>
      <c r="H2042" s="68"/>
    </row>
    <row r="2043" spans="1:8" x14ac:dyDescent="0.25">
      <c r="A2043" s="68"/>
      <c r="B2043" s="68"/>
      <c r="C2043" s="68"/>
      <c r="D2043" s="68"/>
      <c r="E2043" s="68"/>
      <c r="F2043" s="68"/>
      <c r="G2043" s="68"/>
      <c r="H2043" s="68"/>
    </row>
    <row r="2044" spans="1:8" x14ac:dyDescent="0.25">
      <c r="A2044" s="68"/>
      <c r="B2044" s="68"/>
      <c r="C2044" s="68"/>
      <c r="D2044" s="68"/>
      <c r="E2044" s="68"/>
      <c r="F2044" s="68"/>
      <c r="G2044" s="68"/>
      <c r="H2044" s="68"/>
    </row>
    <row r="2045" spans="1:8" x14ac:dyDescent="0.25">
      <c r="A2045" s="68"/>
      <c r="B2045" s="68"/>
      <c r="C2045" s="68"/>
      <c r="D2045" s="68"/>
      <c r="E2045" s="68"/>
      <c r="F2045" s="68"/>
      <c r="G2045" s="68"/>
      <c r="H2045" s="68"/>
    </row>
    <row r="2046" spans="1:8" x14ac:dyDescent="0.25">
      <c r="A2046" s="68"/>
      <c r="B2046" s="68"/>
      <c r="C2046" s="68"/>
      <c r="D2046" s="68"/>
      <c r="E2046" s="68"/>
      <c r="F2046" s="68"/>
      <c r="G2046" s="68"/>
      <c r="H2046" s="68"/>
    </row>
    <row r="2047" spans="1:8" x14ac:dyDescent="0.25">
      <c r="A2047" s="68"/>
      <c r="B2047" s="68"/>
      <c r="C2047" s="68"/>
      <c r="D2047" s="68"/>
      <c r="E2047" s="68"/>
      <c r="F2047" s="68"/>
      <c r="G2047" s="68"/>
      <c r="H2047" s="68"/>
    </row>
    <row r="2048" spans="1:8" x14ac:dyDescent="0.25">
      <c r="A2048" s="68"/>
      <c r="B2048" s="68"/>
      <c r="C2048" s="68"/>
      <c r="D2048" s="68"/>
      <c r="E2048" s="68"/>
      <c r="F2048" s="68"/>
      <c r="G2048" s="68"/>
      <c r="H2048" s="68"/>
    </row>
    <row r="2049" spans="1:8" x14ac:dyDescent="0.25">
      <c r="A2049" s="68"/>
      <c r="B2049" s="68"/>
      <c r="C2049" s="68"/>
      <c r="D2049" s="68"/>
      <c r="E2049" s="68"/>
      <c r="F2049" s="68"/>
      <c r="G2049" s="68"/>
      <c r="H2049" s="68"/>
    </row>
    <row r="2050" spans="1:8" x14ac:dyDescent="0.25">
      <c r="A2050" s="68"/>
      <c r="B2050" s="68"/>
      <c r="C2050" s="68"/>
      <c r="D2050" s="68"/>
      <c r="E2050" s="68"/>
      <c r="F2050" s="68"/>
      <c r="G2050" s="68"/>
      <c r="H2050" s="68"/>
    </row>
    <row r="2051" spans="1:8" x14ac:dyDescent="0.25">
      <c r="A2051" s="68"/>
      <c r="B2051" s="68"/>
      <c r="C2051" s="68"/>
      <c r="D2051" s="68"/>
      <c r="E2051" s="68"/>
      <c r="F2051" s="68"/>
      <c r="G2051" s="68"/>
      <c r="H2051" s="68"/>
    </row>
    <row r="2052" spans="1:8" x14ac:dyDescent="0.25">
      <c r="A2052" s="68"/>
      <c r="B2052" s="68"/>
      <c r="C2052" s="68"/>
      <c r="D2052" s="68"/>
      <c r="E2052" s="68"/>
      <c r="F2052" s="68"/>
      <c r="G2052" s="68"/>
      <c r="H2052" s="68"/>
    </row>
    <row r="2053" spans="1:8" x14ac:dyDescent="0.25">
      <c r="A2053" s="68"/>
      <c r="B2053" s="68"/>
      <c r="C2053" s="68"/>
      <c r="D2053" s="68"/>
      <c r="E2053" s="68"/>
      <c r="F2053" s="68"/>
      <c r="G2053" s="68"/>
      <c r="H2053" s="68"/>
    </row>
    <row r="2054" spans="1:8" x14ac:dyDescent="0.25">
      <c r="A2054" s="68"/>
      <c r="B2054" s="68"/>
      <c r="C2054" s="68"/>
      <c r="D2054" s="68"/>
      <c r="E2054" s="68"/>
      <c r="F2054" s="68"/>
      <c r="G2054" s="68"/>
      <c r="H2054" s="68"/>
    </row>
    <row r="2055" spans="1:8" x14ac:dyDescent="0.25">
      <c r="A2055" s="68"/>
      <c r="B2055" s="68"/>
      <c r="C2055" s="68"/>
      <c r="D2055" s="68"/>
      <c r="E2055" s="68"/>
      <c r="F2055" s="68"/>
      <c r="G2055" s="68"/>
      <c r="H2055" s="68"/>
    </row>
    <row r="2056" spans="1:8" x14ac:dyDescent="0.25">
      <c r="A2056" s="68"/>
      <c r="B2056" s="68"/>
      <c r="C2056" s="68"/>
      <c r="D2056" s="68"/>
      <c r="E2056" s="68"/>
      <c r="F2056" s="68"/>
      <c r="G2056" s="68"/>
      <c r="H2056" s="68"/>
    </row>
    <row r="2057" spans="1:8" x14ac:dyDescent="0.25">
      <c r="A2057" s="68"/>
      <c r="B2057" s="68"/>
      <c r="C2057" s="68"/>
      <c r="D2057" s="68"/>
      <c r="E2057" s="68"/>
      <c r="F2057" s="68"/>
      <c r="G2057" s="68"/>
      <c r="H2057" s="68"/>
    </row>
    <row r="2058" spans="1:8" x14ac:dyDescent="0.25">
      <c r="A2058" s="68"/>
      <c r="B2058" s="68"/>
      <c r="C2058" s="68"/>
      <c r="D2058" s="68"/>
      <c r="E2058" s="68"/>
      <c r="F2058" s="68"/>
      <c r="G2058" s="68"/>
      <c r="H2058" s="68"/>
    </row>
    <row r="2059" spans="1:8" x14ac:dyDescent="0.25">
      <c r="A2059" s="68"/>
      <c r="B2059" s="68"/>
      <c r="C2059" s="68"/>
      <c r="D2059" s="68"/>
      <c r="E2059" s="68"/>
      <c r="F2059" s="68"/>
      <c r="G2059" s="68"/>
      <c r="H2059" s="68"/>
    </row>
    <row r="2060" spans="1:8" x14ac:dyDescent="0.25">
      <c r="A2060" s="68"/>
      <c r="B2060" s="68"/>
      <c r="C2060" s="68"/>
      <c r="D2060" s="68"/>
      <c r="E2060" s="68"/>
      <c r="F2060" s="68"/>
      <c r="G2060" s="68"/>
      <c r="H2060" s="68"/>
    </row>
    <row r="2061" spans="1:8" x14ac:dyDescent="0.25">
      <c r="A2061" s="68"/>
      <c r="B2061" s="68"/>
      <c r="C2061" s="68"/>
      <c r="D2061" s="68"/>
      <c r="E2061" s="68"/>
      <c r="F2061" s="68"/>
      <c r="G2061" s="68"/>
      <c r="H2061" s="68"/>
    </row>
    <row r="2062" spans="1:8" x14ac:dyDescent="0.25">
      <c r="A2062" s="68"/>
      <c r="B2062" s="68"/>
      <c r="C2062" s="68"/>
      <c r="D2062" s="68"/>
      <c r="E2062" s="68"/>
      <c r="F2062" s="68"/>
      <c r="G2062" s="68"/>
      <c r="H2062" s="68"/>
    </row>
    <row r="2063" spans="1:8" x14ac:dyDescent="0.25">
      <c r="A2063" s="68"/>
      <c r="B2063" s="68"/>
      <c r="C2063" s="68"/>
      <c r="D2063" s="68"/>
      <c r="E2063" s="68"/>
      <c r="F2063" s="68"/>
      <c r="G2063" s="68"/>
      <c r="H2063" s="68"/>
    </row>
    <row r="2064" spans="1:8" x14ac:dyDescent="0.25">
      <c r="A2064" s="68"/>
      <c r="B2064" s="68"/>
      <c r="C2064" s="68"/>
      <c r="D2064" s="68"/>
      <c r="E2064" s="68"/>
      <c r="F2064" s="68"/>
      <c r="G2064" s="68"/>
      <c r="H2064" s="68"/>
    </row>
    <row r="2065" spans="1:8" x14ac:dyDescent="0.25">
      <c r="A2065" s="68"/>
      <c r="B2065" s="68"/>
      <c r="C2065" s="68"/>
      <c r="D2065" s="68"/>
      <c r="E2065" s="68"/>
      <c r="F2065" s="68"/>
      <c r="G2065" s="68"/>
      <c r="H2065" s="68"/>
    </row>
    <row r="2066" spans="1:8" x14ac:dyDescent="0.25">
      <c r="A2066" s="68"/>
      <c r="B2066" s="68"/>
      <c r="C2066" s="68"/>
      <c r="D2066" s="68"/>
      <c r="E2066" s="68"/>
      <c r="F2066" s="68"/>
      <c r="G2066" s="68"/>
      <c r="H2066" s="68"/>
    </row>
    <row r="2067" spans="1:8" x14ac:dyDescent="0.25">
      <c r="A2067" s="68"/>
      <c r="B2067" s="68"/>
      <c r="C2067" s="68"/>
      <c r="D2067" s="68"/>
      <c r="E2067" s="68"/>
      <c r="F2067" s="68"/>
      <c r="G2067" s="68"/>
      <c r="H2067" s="68"/>
    </row>
    <row r="2068" spans="1:8" x14ac:dyDescent="0.25">
      <c r="A2068" s="68"/>
      <c r="B2068" s="68"/>
      <c r="C2068" s="68"/>
      <c r="D2068" s="68"/>
      <c r="E2068" s="68"/>
      <c r="F2068" s="68"/>
      <c r="G2068" s="68"/>
      <c r="H2068" s="68"/>
    </row>
    <row r="2069" spans="1:8" x14ac:dyDescent="0.25">
      <c r="A2069" s="68"/>
      <c r="B2069" s="68"/>
      <c r="C2069" s="68"/>
      <c r="D2069" s="68"/>
      <c r="E2069" s="68"/>
      <c r="F2069" s="68"/>
      <c r="G2069" s="68"/>
      <c r="H2069" s="68"/>
    </row>
    <row r="2070" spans="1:8" x14ac:dyDescent="0.25">
      <c r="A2070" s="68"/>
      <c r="B2070" s="68"/>
      <c r="C2070" s="68"/>
      <c r="D2070" s="68"/>
      <c r="E2070" s="68"/>
      <c r="F2070" s="68"/>
      <c r="G2070" s="68"/>
      <c r="H2070" s="68"/>
    </row>
    <row r="2071" spans="1:8" x14ac:dyDescent="0.25">
      <c r="A2071" s="68"/>
      <c r="B2071" s="68"/>
      <c r="C2071" s="68"/>
      <c r="D2071" s="68"/>
      <c r="E2071" s="68"/>
      <c r="F2071" s="68"/>
      <c r="G2071" s="68"/>
      <c r="H2071" s="68"/>
    </row>
    <row r="2072" spans="1:8" x14ac:dyDescent="0.25">
      <c r="A2072" s="68"/>
      <c r="B2072" s="68"/>
      <c r="C2072" s="68"/>
      <c r="D2072" s="68"/>
      <c r="E2072" s="68"/>
      <c r="F2072" s="68"/>
      <c r="G2072" s="68"/>
      <c r="H2072" s="68"/>
    </row>
    <row r="2073" spans="1:8" x14ac:dyDescent="0.25">
      <c r="A2073" s="68"/>
      <c r="B2073" s="68"/>
      <c r="C2073" s="68"/>
      <c r="D2073" s="68"/>
      <c r="E2073" s="68"/>
      <c r="F2073" s="68"/>
      <c r="G2073" s="68"/>
      <c r="H2073" s="68"/>
    </row>
    <row r="2074" spans="1:8" x14ac:dyDescent="0.25">
      <c r="A2074" s="68"/>
      <c r="B2074" s="68"/>
      <c r="C2074" s="68"/>
      <c r="D2074" s="68"/>
      <c r="E2074" s="68"/>
      <c r="F2074" s="68"/>
      <c r="G2074" s="68"/>
      <c r="H2074" s="68"/>
    </row>
    <row r="2075" spans="1:8" x14ac:dyDescent="0.25">
      <c r="A2075" s="68"/>
      <c r="B2075" s="68"/>
      <c r="C2075" s="68"/>
      <c r="D2075" s="68"/>
      <c r="E2075" s="68"/>
      <c r="F2075" s="68"/>
      <c r="G2075" s="68"/>
      <c r="H2075" s="68"/>
    </row>
    <row r="2076" spans="1:8" x14ac:dyDescent="0.25">
      <c r="A2076" s="68"/>
      <c r="B2076" s="68"/>
      <c r="C2076" s="68"/>
      <c r="D2076" s="68"/>
      <c r="E2076" s="68"/>
      <c r="F2076" s="68"/>
      <c r="G2076" s="68"/>
      <c r="H2076" s="68"/>
    </row>
    <row r="2077" spans="1:8" x14ac:dyDescent="0.25">
      <c r="A2077" s="68"/>
      <c r="B2077" s="68"/>
      <c r="C2077" s="68"/>
      <c r="D2077" s="68"/>
      <c r="E2077" s="68"/>
      <c r="F2077" s="68"/>
      <c r="G2077" s="68"/>
      <c r="H2077" s="68"/>
    </row>
    <row r="2078" spans="1:8" x14ac:dyDescent="0.25">
      <c r="A2078" s="68"/>
      <c r="B2078" s="68"/>
      <c r="C2078" s="68"/>
      <c r="D2078" s="68"/>
      <c r="E2078" s="68"/>
      <c r="F2078" s="68"/>
      <c r="G2078" s="68"/>
      <c r="H2078" s="68"/>
    </row>
    <row r="2079" spans="1:8" x14ac:dyDescent="0.25">
      <c r="A2079" s="68"/>
      <c r="B2079" s="68"/>
      <c r="C2079" s="68"/>
      <c r="D2079" s="68"/>
      <c r="E2079" s="68"/>
      <c r="F2079" s="68"/>
      <c r="G2079" s="68"/>
      <c r="H2079" s="68"/>
    </row>
    <row r="2080" spans="1:8" x14ac:dyDescent="0.25">
      <c r="A2080" s="68"/>
      <c r="B2080" s="68"/>
      <c r="C2080" s="68"/>
      <c r="D2080" s="68"/>
      <c r="E2080" s="68"/>
      <c r="F2080" s="68"/>
      <c r="G2080" s="68"/>
      <c r="H2080" s="68"/>
    </row>
    <row r="2081" spans="1:8" x14ac:dyDescent="0.25">
      <c r="A2081" s="68"/>
      <c r="B2081" s="68"/>
      <c r="C2081" s="68"/>
      <c r="D2081" s="68"/>
      <c r="E2081" s="68"/>
      <c r="F2081" s="68"/>
      <c r="G2081" s="68"/>
      <c r="H2081" s="68"/>
    </row>
    <row r="2082" spans="1:8" x14ac:dyDescent="0.25">
      <c r="A2082" s="68"/>
      <c r="B2082" s="68"/>
      <c r="C2082" s="68"/>
      <c r="D2082" s="68"/>
      <c r="E2082" s="68"/>
      <c r="F2082" s="68"/>
      <c r="G2082" s="68"/>
      <c r="H2082" s="68"/>
    </row>
    <row r="2083" spans="1:8" x14ac:dyDescent="0.25">
      <c r="A2083" s="68"/>
      <c r="B2083" s="68"/>
      <c r="C2083" s="68"/>
      <c r="D2083" s="68"/>
      <c r="E2083" s="68"/>
      <c r="F2083" s="68"/>
      <c r="G2083" s="68"/>
      <c r="H2083" s="68"/>
    </row>
    <row r="2084" spans="1:8" x14ac:dyDescent="0.25">
      <c r="A2084" s="68"/>
      <c r="B2084" s="68"/>
      <c r="C2084" s="68"/>
      <c r="D2084" s="68"/>
      <c r="E2084" s="68"/>
      <c r="F2084" s="68"/>
      <c r="G2084" s="68"/>
      <c r="H2084" s="68"/>
    </row>
    <row r="2085" spans="1:8" x14ac:dyDescent="0.25">
      <c r="A2085" s="68"/>
      <c r="B2085" s="68"/>
      <c r="C2085" s="68"/>
      <c r="D2085" s="68"/>
      <c r="E2085" s="68"/>
      <c r="F2085" s="68"/>
      <c r="G2085" s="68"/>
      <c r="H2085" s="68"/>
    </row>
    <row r="2086" spans="1:8" x14ac:dyDescent="0.25">
      <c r="A2086" s="68"/>
      <c r="B2086" s="68"/>
      <c r="C2086" s="68"/>
      <c r="D2086" s="68"/>
      <c r="E2086" s="68"/>
      <c r="F2086" s="68"/>
      <c r="G2086" s="68"/>
      <c r="H2086" s="68"/>
    </row>
    <row r="2087" spans="1:8" x14ac:dyDescent="0.25">
      <c r="A2087" s="68"/>
      <c r="B2087" s="68"/>
      <c r="C2087" s="68"/>
      <c r="D2087" s="68"/>
      <c r="E2087" s="68"/>
      <c r="F2087" s="68"/>
      <c r="G2087" s="68"/>
      <c r="H2087" s="68"/>
    </row>
    <row r="2088" spans="1:8" x14ac:dyDescent="0.25">
      <c r="A2088" s="68"/>
      <c r="B2088" s="68"/>
      <c r="C2088" s="68"/>
      <c r="D2088" s="68"/>
      <c r="E2088" s="68"/>
      <c r="F2088" s="68"/>
      <c r="G2088" s="68"/>
      <c r="H2088" s="68"/>
    </row>
    <row r="2089" spans="1:8" x14ac:dyDescent="0.25">
      <c r="A2089" s="68"/>
      <c r="B2089" s="68"/>
      <c r="C2089" s="68"/>
      <c r="D2089" s="68"/>
      <c r="E2089" s="68"/>
      <c r="F2089" s="68"/>
      <c r="G2089" s="68"/>
      <c r="H2089" s="68"/>
    </row>
    <row r="2090" spans="1:8" x14ac:dyDescent="0.25">
      <c r="A2090" s="68"/>
      <c r="B2090" s="68"/>
      <c r="C2090" s="68"/>
      <c r="D2090" s="68"/>
      <c r="E2090" s="68"/>
      <c r="F2090" s="68"/>
      <c r="G2090" s="68"/>
      <c r="H2090" s="68"/>
    </row>
    <row r="2091" spans="1:8" x14ac:dyDescent="0.25">
      <c r="A2091" s="68"/>
      <c r="B2091" s="68"/>
      <c r="C2091" s="68"/>
      <c r="D2091" s="68"/>
      <c r="E2091" s="68"/>
      <c r="F2091" s="68"/>
      <c r="G2091" s="68"/>
      <c r="H2091" s="68"/>
    </row>
    <row r="2092" spans="1:8" x14ac:dyDescent="0.25">
      <c r="A2092" s="68"/>
      <c r="B2092" s="68"/>
      <c r="C2092" s="68"/>
      <c r="D2092" s="68"/>
      <c r="E2092" s="68"/>
      <c r="F2092" s="68"/>
      <c r="G2092" s="68"/>
      <c r="H2092" s="68"/>
    </row>
    <row r="2093" spans="1:8" x14ac:dyDescent="0.25">
      <c r="A2093" s="68"/>
      <c r="B2093" s="68"/>
      <c r="C2093" s="68"/>
      <c r="D2093" s="68"/>
      <c r="E2093" s="68"/>
      <c r="F2093" s="68"/>
      <c r="G2093" s="68"/>
      <c r="H2093" s="68"/>
    </row>
    <row r="2094" spans="1:8" x14ac:dyDescent="0.25">
      <c r="A2094" s="68"/>
      <c r="B2094" s="68"/>
      <c r="C2094" s="68"/>
      <c r="D2094" s="68"/>
      <c r="E2094" s="68"/>
      <c r="F2094" s="68"/>
      <c r="G2094" s="68"/>
      <c r="H2094" s="68"/>
    </row>
    <row r="2095" spans="1:8" x14ac:dyDescent="0.25">
      <c r="A2095" s="68"/>
      <c r="B2095" s="68"/>
      <c r="C2095" s="68"/>
      <c r="D2095" s="68"/>
      <c r="E2095" s="68"/>
      <c r="F2095" s="68"/>
      <c r="G2095" s="68"/>
      <c r="H2095" s="68"/>
    </row>
    <row r="2096" spans="1:8" x14ac:dyDescent="0.25">
      <c r="A2096" s="68"/>
      <c r="B2096" s="68"/>
      <c r="C2096" s="68"/>
      <c r="D2096" s="68"/>
      <c r="E2096" s="68"/>
      <c r="F2096" s="68"/>
      <c r="G2096" s="68"/>
      <c r="H2096" s="68"/>
    </row>
    <row r="2097" spans="1:8" x14ac:dyDescent="0.25">
      <c r="A2097" s="68"/>
      <c r="B2097" s="68"/>
      <c r="C2097" s="68"/>
      <c r="D2097" s="68"/>
      <c r="E2097" s="68"/>
      <c r="F2097" s="68"/>
      <c r="G2097" s="68"/>
      <c r="H2097" s="68"/>
    </row>
    <row r="2098" spans="1:8" x14ac:dyDescent="0.25">
      <c r="A2098" s="68"/>
      <c r="B2098" s="68"/>
      <c r="C2098" s="68"/>
      <c r="D2098" s="68"/>
      <c r="E2098" s="68"/>
      <c r="F2098" s="68"/>
      <c r="G2098" s="68"/>
      <c r="H2098" s="68"/>
    </row>
    <row r="2099" spans="1:8" x14ac:dyDescent="0.25">
      <c r="A2099" s="68"/>
      <c r="B2099" s="68"/>
      <c r="C2099" s="68"/>
      <c r="D2099" s="68"/>
      <c r="E2099" s="68"/>
      <c r="F2099" s="68"/>
      <c r="G2099" s="68"/>
      <c r="H2099" s="68"/>
    </row>
    <row r="2100" spans="1:8" x14ac:dyDescent="0.25">
      <c r="A2100" s="68"/>
      <c r="B2100" s="68"/>
      <c r="C2100" s="68"/>
      <c r="D2100" s="68"/>
      <c r="E2100" s="68"/>
      <c r="F2100" s="68"/>
      <c r="G2100" s="68"/>
      <c r="H2100" s="68"/>
    </row>
    <row r="2101" spans="1:8" x14ac:dyDescent="0.25">
      <c r="A2101" s="68"/>
      <c r="B2101" s="68"/>
      <c r="C2101" s="68"/>
      <c r="D2101" s="68"/>
      <c r="E2101" s="68"/>
      <c r="F2101" s="68"/>
      <c r="G2101" s="68"/>
      <c r="H2101" s="68"/>
    </row>
    <row r="2102" spans="1:8" x14ac:dyDescent="0.25">
      <c r="A2102" s="68"/>
      <c r="B2102" s="68"/>
      <c r="C2102" s="68"/>
      <c r="D2102" s="68"/>
      <c r="E2102" s="68"/>
      <c r="F2102" s="68"/>
      <c r="G2102" s="68"/>
      <c r="H2102" s="68"/>
    </row>
    <row r="2103" spans="1:8" x14ac:dyDescent="0.25">
      <c r="A2103" s="68"/>
      <c r="B2103" s="68"/>
      <c r="C2103" s="68"/>
      <c r="D2103" s="68"/>
      <c r="E2103" s="68"/>
      <c r="F2103" s="68"/>
      <c r="G2103" s="68"/>
      <c r="H2103" s="68"/>
    </row>
    <row r="2104" spans="1:8" x14ac:dyDescent="0.25">
      <c r="A2104" s="68"/>
      <c r="B2104" s="68"/>
      <c r="C2104" s="68"/>
      <c r="D2104" s="68"/>
      <c r="E2104" s="68"/>
      <c r="F2104" s="68"/>
      <c r="G2104" s="68"/>
      <c r="H2104" s="68"/>
    </row>
    <row r="2105" spans="1:8" x14ac:dyDescent="0.25">
      <c r="A2105" s="68"/>
      <c r="B2105" s="68"/>
      <c r="C2105" s="68"/>
      <c r="D2105" s="68"/>
      <c r="E2105" s="68"/>
      <c r="F2105" s="68"/>
      <c r="G2105" s="68"/>
      <c r="H2105" s="68"/>
    </row>
    <row r="2106" spans="1:8" x14ac:dyDescent="0.25">
      <c r="A2106" s="68"/>
      <c r="B2106" s="68"/>
      <c r="C2106" s="68"/>
      <c r="D2106" s="68"/>
      <c r="E2106" s="68"/>
      <c r="F2106" s="68"/>
      <c r="G2106" s="68"/>
      <c r="H2106" s="68"/>
    </row>
    <row r="2107" spans="1:8" x14ac:dyDescent="0.25">
      <c r="A2107" s="68"/>
      <c r="B2107" s="68"/>
      <c r="C2107" s="68"/>
      <c r="D2107" s="68"/>
      <c r="E2107" s="68"/>
      <c r="F2107" s="68"/>
      <c r="G2107" s="68"/>
      <c r="H2107" s="68"/>
    </row>
    <row r="2108" spans="1:8" x14ac:dyDescent="0.25">
      <c r="A2108" s="68"/>
      <c r="B2108" s="68"/>
      <c r="C2108" s="68"/>
      <c r="D2108" s="68"/>
      <c r="E2108" s="68"/>
      <c r="F2108" s="68"/>
      <c r="G2108" s="68"/>
      <c r="H2108" s="68"/>
    </row>
    <row r="2109" spans="1:8" x14ac:dyDescent="0.25">
      <c r="A2109" s="68"/>
      <c r="B2109" s="68"/>
      <c r="C2109" s="68"/>
      <c r="D2109" s="68"/>
      <c r="E2109" s="68"/>
      <c r="F2109" s="68"/>
      <c r="G2109" s="68"/>
      <c r="H2109" s="68"/>
    </row>
    <row r="2110" spans="1:8" x14ac:dyDescent="0.25">
      <c r="A2110" s="68"/>
      <c r="B2110" s="68"/>
      <c r="C2110" s="68"/>
      <c r="D2110" s="68"/>
      <c r="E2110" s="68"/>
      <c r="F2110" s="68"/>
      <c r="G2110" s="68"/>
      <c r="H2110" s="68"/>
    </row>
    <row r="2111" spans="1:8" x14ac:dyDescent="0.25">
      <c r="A2111" s="68"/>
      <c r="B2111" s="68"/>
      <c r="C2111" s="68"/>
      <c r="D2111" s="68"/>
      <c r="E2111" s="68"/>
      <c r="F2111" s="68"/>
      <c r="G2111" s="68"/>
      <c r="H2111" s="68"/>
    </row>
    <row r="2112" spans="1:8" x14ac:dyDescent="0.25">
      <c r="A2112" s="68"/>
      <c r="B2112" s="68"/>
      <c r="C2112" s="68"/>
      <c r="D2112" s="68"/>
      <c r="E2112" s="68"/>
      <c r="F2112" s="68"/>
      <c r="G2112" s="68"/>
      <c r="H2112" s="68"/>
    </row>
    <row r="2113" spans="1:8" x14ac:dyDescent="0.25">
      <c r="A2113" s="68"/>
      <c r="B2113" s="68"/>
      <c r="C2113" s="68"/>
      <c r="D2113" s="68"/>
      <c r="E2113" s="68"/>
      <c r="F2113" s="68"/>
      <c r="G2113" s="68"/>
      <c r="H2113" s="68"/>
    </row>
    <row r="2114" spans="1:8" x14ac:dyDescent="0.25">
      <c r="A2114" s="68"/>
      <c r="B2114" s="68"/>
      <c r="C2114" s="68"/>
      <c r="D2114" s="68"/>
      <c r="E2114" s="68"/>
      <c r="F2114" s="68"/>
      <c r="G2114" s="68"/>
      <c r="H2114" s="68"/>
    </row>
    <row r="2115" spans="1:8" x14ac:dyDescent="0.25">
      <c r="A2115" s="68"/>
      <c r="B2115" s="68"/>
      <c r="C2115" s="68"/>
      <c r="D2115" s="68"/>
      <c r="E2115" s="68"/>
      <c r="F2115" s="68"/>
      <c r="G2115" s="68"/>
      <c r="H2115" s="68"/>
    </row>
    <row r="2116" spans="1:8" x14ac:dyDescent="0.25">
      <c r="A2116" s="68"/>
      <c r="B2116" s="68"/>
      <c r="C2116" s="68"/>
      <c r="D2116" s="68"/>
      <c r="E2116" s="68"/>
      <c r="F2116" s="68"/>
      <c r="G2116" s="68"/>
      <c r="H2116" s="68"/>
    </row>
    <row r="2117" spans="1:8" x14ac:dyDescent="0.25">
      <c r="A2117" s="68"/>
      <c r="B2117" s="68"/>
      <c r="C2117" s="68"/>
      <c r="D2117" s="68"/>
      <c r="E2117" s="68"/>
      <c r="F2117" s="68"/>
      <c r="G2117" s="68"/>
      <c r="H2117" s="68"/>
    </row>
    <row r="2118" spans="1:8" x14ac:dyDescent="0.25">
      <c r="A2118" s="68"/>
      <c r="B2118" s="68"/>
      <c r="C2118" s="68"/>
      <c r="D2118" s="68"/>
      <c r="E2118" s="68"/>
      <c r="F2118" s="68"/>
      <c r="G2118" s="68"/>
      <c r="H2118" s="68"/>
    </row>
    <row r="2119" spans="1:8" x14ac:dyDescent="0.25">
      <c r="A2119" s="68"/>
      <c r="B2119" s="68"/>
      <c r="C2119" s="68"/>
      <c r="D2119" s="68"/>
      <c r="E2119" s="68"/>
      <c r="F2119" s="68"/>
      <c r="G2119" s="68"/>
      <c r="H2119" s="68"/>
    </row>
    <row r="2120" spans="1:8" x14ac:dyDescent="0.25">
      <c r="A2120" s="68"/>
      <c r="B2120" s="68"/>
      <c r="C2120" s="68"/>
      <c r="D2120" s="68"/>
      <c r="E2120" s="68"/>
      <c r="F2120" s="68"/>
      <c r="G2120" s="68"/>
      <c r="H2120" s="68"/>
    </row>
    <row r="2121" spans="1:8" x14ac:dyDescent="0.25">
      <c r="A2121" s="68"/>
      <c r="B2121" s="68"/>
      <c r="C2121" s="68"/>
      <c r="D2121" s="68"/>
      <c r="E2121" s="68"/>
      <c r="F2121" s="68"/>
      <c r="G2121" s="68"/>
      <c r="H2121" s="68"/>
    </row>
    <row r="2122" spans="1:8" x14ac:dyDescent="0.25">
      <c r="A2122" s="68"/>
      <c r="B2122" s="68"/>
      <c r="C2122" s="68"/>
      <c r="D2122" s="68"/>
      <c r="E2122" s="68"/>
      <c r="F2122" s="68"/>
      <c r="G2122" s="68"/>
      <c r="H2122" s="68"/>
    </row>
    <row r="2123" spans="1:8" x14ac:dyDescent="0.25">
      <c r="A2123" s="68"/>
      <c r="B2123" s="68"/>
      <c r="C2123" s="68"/>
      <c r="D2123" s="68"/>
      <c r="E2123" s="68"/>
      <c r="F2123" s="68"/>
      <c r="G2123" s="68"/>
      <c r="H2123" s="68"/>
    </row>
    <row r="2124" spans="1:8" x14ac:dyDescent="0.25">
      <c r="A2124" s="68"/>
      <c r="B2124" s="68"/>
      <c r="C2124" s="68"/>
      <c r="D2124" s="68"/>
      <c r="E2124" s="68"/>
      <c r="F2124" s="68"/>
      <c r="G2124" s="68"/>
      <c r="H2124" s="68"/>
    </row>
    <row r="2125" spans="1:8" x14ac:dyDescent="0.25">
      <c r="A2125" s="68"/>
      <c r="B2125" s="68"/>
      <c r="C2125" s="68"/>
      <c r="D2125" s="68"/>
      <c r="E2125" s="68"/>
      <c r="F2125" s="68"/>
      <c r="G2125" s="68"/>
      <c r="H2125" s="68"/>
    </row>
    <row r="2126" spans="1:8" x14ac:dyDescent="0.25">
      <c r="A2126" s="68"/>
      <c r="B2126" s="68"/>
      <c r="C2126" s="68"/>
      <c r="D2126" s="68"/>
      <c r="E2126" s="68"/>
      <c r="F2126" s="68"/>
      <c r="G2126" s="68"/>
      <c r="H2126" s="68"/>
    </row>
    <row r="2127" spans="1:8" x14ac:dyDescent="0.25">
      <c r="A2127" s="68"/>
      <c r="B2127" s="68"/>
      <c r="C2127" s="68"/>
      <c r="D2127" s="68"/>
      <c r="E2127" s="68"/>
      <c r="F2127" s="68"/>
      <c r="G2127" s="68"/>
      <c r="H2127" s="68"/>
    </row>
    <row r="2128" spans="1:8" x14ac:dyDescent="0.25">
      <c r="A2128" s="68"/>
      <c r="B2128" s="68"/>
      <c r="C2128" s="68"/>
      <c r="D2128" s="68"/>
      <c r="E2128" s="68"/>
      <c r="F2128" s="68"/>
      <c r="G2128" s="68"/>
      <c r="H2128" s="68"/>
    </row>
    <row r="2129" spans="1:8" x14ac:dyDescent="0.25">
      <c r="A2129" s="68"/>
      <c r="B2129" s="68"/>
      <c r="C2129" s="68"/>
      <c r="D2129" s="68"/>
      <c r="E2129" s="68"/>
      <c r="F2129" s="68"/>
      <c r="G2129" s="68"/>
      <c r="H2129" s="68"/>
    </row>
    <row r="2130" spans="1:8" x14ac:dyDescent="0.25">
      <c r="A2130" s="68"/>
      <c r="B2130" s="68"/>
      <c r="C2130" s="68"/>
      <c r="D2130" s="68"/>
      <c r="E2130" s="68"/>
      <c r="F2130" s="68"/>
      <c r="G2130" s="68"/>
      <c r="H2130" s="68"/>
    </row>
    <row r="2131" spans="1:8" x14ac:dyDescent="0.25">
      <c r="A2131" s="68"/>
      <c r="B2131" s="68"/>
      <c r="C2131" s="68"/>
      <c r="D2131" s="68"/>
      <c r="E2131" s="68"/>
      <c r="F2131" s="68"/>
      <c r="G2131" s="68"/>
      <c r="H2131" s="68"/>
    </row>
    <row r="2132" spans="1:8" x14ac:dyDescent="0.25">
      <c r="A2132" s="68"/>
      <c r="B2132" s="68"/>
      <c r="C2132" s="68"/>
      <c r="D2132" s="68"/>
      <c r="E2132" s="68"/>
      <c r="F2132" s="68"/>
      <c r="G2132" s="68"/>
      <c r="H2132" s="68"/>
    </row>
    <row r="2133" spans="1:8" x14ac:dyDescent="0.25">
      <c r="A2133" s="68"/>
      <c r="B2133" s="68"/>
      <c r="C2133" s="68"/>
      <c r="D2133" s="68"/>
      <c r="E2133" s="68"/>
      <c r="F2133" s="68"/>
      <c r="G2133" s="68"/>
      <c r="H2133" s="68"/>
    </row>
    <row r="2134" spans="1:8" x14ac:dyDescent="0.25">
      <c r="A2134" s="68"/>
      <c r="B2134" s="68"/>
      <c r="C2134" s="68"/>
      <c r="D2134" s="68"/>
      <c r="E2134" s="68"/>
      <c r="F2134" s="68"/>
      <c r="G2134" s="68"/>
      <c r="H2134" s="68"/>
    </row>
    <row r="2135" spans="1:8" x14ac:dyDescent="0.25">
      <c r="A2135" s="68"/>
      <c r="B2135" s="68"/>
      <c r="C2135" s="68"/>
      <c r="D2135" s="68"/>
      <c r="E2135" s="68"/>
      <c r="F2135" s="68"/>
      <c r="G2135" s="68"/>
      <c r="H2135" s="68"/>
    </row>
    <row r="2136" spans="1:8" x14ac:dyDescent="0.25">
      <c r="A2136" s="68"/>
      <c r="B2136" s="68"/>
      <c r="C2136" s="68"/>
      <c r="D2136" s="68"/>
      <c r="E2136" s="68"/>
      <c r="F2136" s="68"/>
      <c r="G2136" s="68"/>
      <c r="H2136" s="68"/>
    </row>
    <row r="2137" spans="1:8" x14ac:dyDescent="0.25">
      <c r="A2137" s="68"/>
      <c r="B2137" s="68"/>
      <c r="C2137" s="68"/>
      <c r="D2137" s="68"/>
      <c r="E2137" s="68"/>
      <c r="F2137" s="68"/>
      <c r="G2137" s="68"/>
      <c r="H2137" s="68"/>
    </row>
    <row r="2138" spans="1:8" x14ac:dyDescent="0.25">
      <c r="A2138" s="68"/>
      <c r="B2138" s="68"/>
      <c r="C2138" s="68"/>
      <c r="D2138" s="68"/>
      <c r="E2138" s="68"/>
      <c r="F2138" s="68"/>
      <c r="G2138" s="68"/>
      <c r="H2138" s="68"/>
    </row>
    <row r="2139" spans="1:8" x14ac:dyDescent="0.25">
      <c r="A2139" s="68"/>
      <c r="B2139" s="68"/>
      <c r="C2139" s="68"/>
      <c r="D2139" s="68"/>
      <c r="E2139" s="68"/>
      <c r="F2139" s="68"/>
      <c r="G2139" s="68"/>
      <c r="H2139" s="68"/>
    </row>
    <row r="2140" spans="1:8" x14ac:dyDescent="0.25">
      <c r="A2140" s="68"/>
      <c r="B2140" s="68"/>
      <c r="C2140" s="68"/>
      <c r="D2140" s="68"/>
      <c r="E2140" s="68"/>
      <c r="F2140" s="68"/>
      <c r="G2140" s="68"/>
      <c r="H2140" s="68"/>
    </row>
    <row r="2141" spans="1:8" x14ac:dyDescent="0.25">
      <c r="A2141" s="68"/>
      <c r="B2141" s="68"/>
      <c r="C2141" s="68"/>
      <c r="D2141" s="68"/>
      <c r="E2141" s="68"/>
      <c r="F2141" s="68"/>
      <c r="G2141" s="68"/>
      <c r="H2141" s="68"/>
    </row>
    <row r="2142" spans="1:8" x14ac:dyDescent="0.25">
      <c r="A2142" s="68"/>
      <c r="B2142" s="68"/>
      <c r="C2142" s="68"/>
      <c r="D2142" s="68"/>
      <c r="E2142" s="68"/>
      <c r="F2142" s="68"/>
      <c r="G2142" s="68"/>
      <c r="H2142" s="68"/>
    </row>
    <row r="2143" spans="1:8" x14ac:dyDescent="0.25">
      <c r="A2143" s="68"/>
      <c r="B2143" s="68"/>
      <c r="C2143" s="68"/>
      <c r="D2143" s="68"/>
      <c r="E2143" s="68"/>
      <c r="F2143" s="68"/>
      <c r="G2143" s="68"/>
      <c r="H2143" s="68"/>
    </row>
    <row r="2144" spans="1:8" x14ac:dyDescent="0.25">
      <c r="A2144" s="68"/>
      <c r="B2144" s="68"/>
      <c r="C2144" s="68"/>
      <c r="D2144" s="68"/>
      <c r="E2144" s="68"/>
      <c r="F2144" s="68"/>
      <c r="G2144" s="68"/>
      <c r="H2144" s="68"/>
    </row>
    <row r="2145" spans="1:8" x14ac:dyDescent="0.25">
      <c r="A2145" s="68"/>
      <c r="B2145" s="68"/>
      <c r="C2145" s="68"/>
      <c r="D2145" s="68"/>
      <c r="E2145" s="68"/>
      <c r="F2145" s="68"/>
      <c r="G2145" s="68"/>
      <c r="H2145" s="68"/>
    </row>
    <row r="2146" spans="1:8" x14ac:dyDescent="0.25">
      <c r="A2146" s="68"/>
      <c r="B2146" s="68"/>
      <c r="C2146" s="68"/>
      <c r="D2146" s="68"/>
      <c r="E2146" s="68"/>
      <c r="F2146" s="68"/>
      <c r="G2146" s="68"/>
      <c r="H2146" s="68"/>
    </row>
    <row r="2147" spans="1:8" x14ac:dyDescent="0.25">
      <c r="A2147" s="68"/>
      <c r="B2147" s="68"/>
      <c r="C2147" s="68"/>
      <c r="D2147" s="68"/>
      <c r="E2147" s="68"/>
      <c r="F2147" s="68"/>
      <c r="G2147" s="68"/>
      <c r="H2147" s="68"/>
    </row>
    <row r="2148" spans="1:8" x14ac:dyDescent="0.25">
      <c r="A2148" s="68"/>
      <c r="B2148" s="68"/>
      <c r="C2148" s="68"/>
      <c r="D2148" s="68"/>
      <c r="E2148" s="68"/>
      <c r="F2148" s="68"/>
      <c r="G2148" s="68"/>
      <c r="H2148" s="68"/>
    </row>
    <row r="2149" spans="1:8" x14ac:dyDescent="0.25">
      <c r="A2149" s="68"/>
      <c r="B2149" s="68"/>
      <c r="C2149" s="68"/>
      <c r="D2149" s="68"/>
      <c r="E2149" s="68"/>
      <c r="F2149" s="68"/>
      <c r="G2149" s="68"/>
      <c r="H2149" s="68"/>
    </row>
    <row r="2150" spans="1:8" x14ac:dyDescent="0.25">
      <c r="A2150" s="68"/>
      <c r="B2150" s="68"/>
      <c r="C2150" s="68"/>
      <c r="D2150" s="68"/>
      <c r="E2150" s="68"/>
      <c r="F2150" s="68"/>
      <c r="G2150" s="68"/>
      <c r="H2150" s="68"/>
    </row>
    <row r="2151" spans="1:8" x14ac:dyDescent="0.25">
      <c r="A2151" s="68"/>
      <c r="B2151" s="68"/>
      <c r="C2151" s="68"/>
      <c r="D2151" s="68"/>
      <c r="E2151" s="68"/>
      <c r="F2151" s="68"/>
      <c r="G2151" s="68"/>
      <c r="H2151" s="68"/>
    </row>
    <row r="2152" spans="1:8" x14ac:dyDescent="0.25">
      <c r="A2152" s="68"/>
      <c r="B2152" s="68"/>
      <c r="C2152" s="68"/>
      <c r="D2152" s="68"/>
      <c r="E2152" s="68"/>
      <c r="F2152" s="68"/>
      <c r="G2152" s="68"/>
      <c r="H2152" s="68"/>
    </row>
    <row r="2153" spans="1:8" x14ac:dyDescent="0.25">
      <c r="A2153" s="68"/>
      <c r="B2153" s="68"/>
      <c r="C2153" s="68"/>
      <c r="D2153" s="68"/>
      <c r="E2153" s="68"/>
      <c r="F2153" s="68"/>
      <c r="G2153" s="68"/>
      <c r="H2153" s="68"/>
    </row>
    <row r="2154" spans="1:8" x14ac:dyDescent="0.25">
      <c r="A2154" s="68"/>
      <c r="B2154" s="68"/>
      <c r="C2154" s="68"/>
      <c r="D2154" s="68"/>
      <c r="E2154" s="68"/>
      <c r="F2154" s="68"/>
      <c r="G2154" s="68"/>
      <c r="H2154" s="68"/>
    </row>
    <row r="2155" spans="1:8" x14ac:dyDescent="0.25">
      <c r="A2155" s="68"/>
      <c r="B2155" s="68"/>
      <c r="C2155" s="68"/>
      <c r="D2155" s="68"/>
      <c r="E2155" s="68"/>
      <c r="F2155" s="68"/>
      <c r="G2155" s="68"/>
      <c r="H2155" s="68"/>
    </row>
    <row r="2156" spans="1:8" x14ac:dyDescent="0.25">
      <c r="A2156" s="68"/>
      <c r="B2156" s="68"/>
      <c r="C2156" s="68"/>
      <c r="D2156" s="68"/>
      <c r="E2156" s="68"/>
      <c r="F2156" s="68"/>
      <c r="G2156" s="68"/>
      <c r="H2156" s="68"/>
    </row>
    <row r="2157" spans="1:8" x14ac:dyDescent="0.25">
      <c r="A2157" s="68"/>
      <c r="B2157" s="68"/>
      <c r="C2157" s="68"/>
      <c r="D2157" s="68"/>
      <c r="E2157" s="68"/>
      <c r="F2157" s="68"/>
      <c r="G2157" s="68"/>
      <c r="H2157" s="68"/>
    </row>
    <row r="2158" spans="1:8" x14ac:dyDescent="0.25">
      <c r="A2158" s="68"/>
      <c r="B2158" s="68"/>
      <c r="C2158" s="68"/>
      <c r="D2158" s="68"/>
      <c r="E2158" s="68"/>
      <c r="F2158" s="68"/>
      <c r="G2158" s="68"/>
      <c r="H2158" s="68"/>
    </row>
    <row r="2159" spans="1:8" x14ac:dyDescent="0.25">
      <c r="A2159" s="68"/>
      <c r="B2159" s="68"/>
      <c r="C2159" s="68"/>
      <c r="D2159" s="68"/>
      <c r="E2159" s="68"/>
      <c r="F2159" s="68"/>
      <c r="G2159" s="68"/>
      <c r="H2159" s="68"/>
    </row>
    <row r="2160" spans="1:8" x14ac:dyDescent="0.25">
      <c r="A2160" s="68"/>
      <c r="B2160" s="68"/>
      <c r="C2160" s="68"/>
      <c r="D2160" s="68"/>
      <c r="E2160" s="68"/>
      <c r="F2160" s="68"/>
      <c r="G2160" s="68"/>
      <c r="H2160" s="68"/>
    </row>
    <row r="2161" spans="1:8" x14ac:dyDescent="0.25">
      <c r="A2161" s="68"/>
      <c r="B2161" s="68"/>
      <c r="C2161" s="68"/>
      <c r="D2161" s="68"/>
      <c r="E2161" s="68"/>
      <c r="F2161" s="68"/>
      <c r="G2161" s="68"/>
      <c r="H2161" s="68"/>
    </row>
    <row r="2162" spans="1:8" x14ac:dyDescent="0.25">
      <c r="A2162" s="68"/>
      <c r="B2162" s="68"/>
      <c r="C2162" s="68"/>
      <c r="D2162" s="68"/>
      <c r="E2162" s="68"/>
      <c r="F2162" s="68"/>
      <c r="G2162" s="68"/>
      <c r="H2162" s="68"/>
    </row>
    <row r="2163" spans="1:8" x14ac:dyDescent="0.25">
      <c r="A2163" s="68"/>
      <c r="B2163" s="68"/>
      <c r="C2163" s="68"/>
      <c r="D2163" s="68"/>
      <c r="E2163" s="68"/>
      <c r="F2163" s="68"/>
      <c r="G2163" s="68"/>
      <c r="H2163" s="68"/>
    </row>
    <row r="2164" spans="1:8" x14ac:dyDescent="0.25">
      <c r="A2164" s="68"/>
      <c r="B2164" s="68"/>
      <c r="C2164" s="68"/>
      <c r="D2164" s="68"/>
      <c r="E2164" s="68"/>
      <c r="F2164" s="68"/>
      <c r="G2164" s="68"/>
      <c r="H2164" s="68"/>
    </row>
    <row r="2165" spans="1:8" x14ac:dyDescent="0.25">
      <c r="A2165" s="68"/>
      <c r="B2165" s="68"/>
      <c r="C2165" s="68"/>
      <c r="D2165" s="68"/>
      <c r="E2165" s="68"/>
      <c r="F2165" s="68"/>
      <c r="G2165" s="68"/>
      <c r="H2165" s="68"/>
    </row>
    <row r="2166" spans="1:8" x14ac:dyDescent="0.25">
      <c r="A2166" s="68"/>
      <c r="B2166" s="68"/>
      <c r="C2166" s="68"/>
      <c r="D2166" s="68"/>
      <c r="E2166" s="68"/>
      <c r="F2166" s="68"/>
      <c r="G2166" s="68"/>
      <c r="H2166" s="68"/>
    </row>
    <row r="2167" spans="1:8" x14ac:dyDescent="0.25">
      <c r="A2167" s="68"/>
      <c r="B2167" s="68"/>
      <c r="C2167" s="68"/>
      <c r="D2167" s="68"/>
      <c r="E2167" s="68"/>
      <c r="F2167" s="68"/>
      <c r="G2167" s="68"/>
      <c r="H2167" s="68"/>
    </row>
    <row r="2168" spans="1:8" x14ac:dyDescent="0.25">
      <c r="A2168" s="68"/>
      <c r="B2168" s="68"/>
      <c r="C2168" s="68"/>
      <c r="D2168" s="68"/>
      <c r="E2168" s="68"/>
      <c r="F2168" s="68"/>
      <c r="G2168" s="68"/>
      <c r="H2168" s="68"/>
    </row>
    <row r="2169" spans="1:8" x14ac:dyDescent="0.25">
      <c r="A2169" s="68"/>
      <c r="B2169" s="68"/>
      <c r="C2169" s="68"/>
      <c r="D2169" s="68"/>
      <c r="E2169" s="68"/>
      <c r="F2169" s="68"/>
      <c r="G2169" s="68"/>
      <c r="H2169" s="68"/>
    </row>
    <row r="2170" spans="1:8" x14ac:dyDescent="0.25">
      <c r="A2170" s="68"/>
      <c r="B2170" s="68"/>
      <c r="C2170" s="68"/>
      <c r="D2170" s="68"/>
      <c r="E2170" s="68"/>
      <c r="F2170" s="68"/>
      <c r="G2170" s="68"/>
      <c r="H2170" s="68"/>
    </row>
    <row r="2171" spans="1:8" x14ac:dyDescent="0.25">
      <c r="A2171" s="68"/>
      <c r="B2171" s="68"/>
      <c r="C2171" s="68"/>
      <c r="D2171" s="68"/>
      <c r="E2171" s="68"/>
      <c r="F2171" s="68"/>
      <c r="G2171" s="68"/>
      <c r="H2171" s="68"/>
    </row>
    <row r="2172" spans="1:8" x14ac:dyDescent="0.25">
      <c r="A2172" s="68"/>
      <c r="B2172" s="68"/>
      <c r="C2172" s="68"/>
      <c r="D2172" s="68"/>
      <c r="E2172" s="68"/>
      <c r="F2172" s="68"/>
      <c r="G2172" s="68"/>
      <c r="H2172" s="68"/>
    </row>
    <row r="2173" spans="1:8" x14ac:dyDescent="0.25">
      <c r="A2173" s="68"/>
      <c r="B2173" s="68"/>
      <c r="C2173" s="68"/>
      <c r="D2173" s="68"/>
      <c r="E2173" s="68"/>
      <c r="F2173" s="68"/>
      <c r="G2173" s="68"/>
      <c r="H2173" s="68"/>
    </row>
    <row r="2174" spans="1:8" x14ac:dyDescent="0.25">
      <c r="A2174" s="68"/>
      <c r="B2174" s="68"/>
      <c r="C2174" s="68"/>
      <c r="D2174" s="68"/>
      <c r="E2174" s="68"/>
      <c r="F2174" s="68"/>
      <c r="G2174" s="68"/>
      <c r="H2174" s="68"/>
    </row>
    <row r="2175" spans="1:8" x14ac:dyDescent="0.25">
      <c r="A2175" s="68"/>
      <c r="B2175" s="68"/>
      <c r="C2175" s="68"/>
      <c r="D2175" s="68"/>
      <c r="E2175" s="68"/>
      <c r="F2175" s="68"/>
      <c r="G2175" s="68"/>
      <c r="H2175" s="68"/>
    </row>
    <row r="2176" spans="1:8" x14ac:dyDescent="0.25">
      <c r="A2176" s="68"/>
      <c r="B2176" s="68"/>
      <c r="C2176" s="68"/>
      <c r="D2176" s="68"/>
      <c r="E2176" s="68"/>
      <c r="F2176" s="68"/>
      <c r="G2176" s="68"/>
      <c r="H2176" s="68"/>
    </row>
    <row r="2177" spans="1:8" x14ac:dyDescent="0.25">
      <c r="A2177" s="68"/>
      <c r="B2177" s="68"/>
      <c r="C2177" s="68"/>
      <c r="D2177" s="68"/>
      <c r="E2177" s="68"/>
      <c r="F2177" s="68"/>
      <c r="G2177" s="68"/>
      <c r="H2177" s="68"/>
    </row>
    <row r="2178" spans="1:8" x14ac:dyDescent="0.25">
      <c r="A2178" s="68"/>
      <c r="B2178" s="68"/>
      <c r="C2178" s="68"/>
      <c r="D2178" s="68"/>
      <c r="E2178" s="68"/>
      <c r="F2178" s="68"/>
      <c r="G2178" s="68"/>
      <c r="H2178" s="68"/>
    </row>
    <row r="2179" spans="1:8" x14ac:dyDescent="0.25">
      <c r="A2179" s="68"/>
      <c r="B2179" s="68"/>
      <c r="C2179" s="68"/>
      <c r="D2179" s="68"/>
      <c r="E2179" s="68"/>
      <c r="F2179" s="68"/>
      <c r="G2179" s="68"/>
      <c r="H2179" s="68"/>
    </row>
    <row r="2180" spans="1:8" x14ac:dyDescent="0.25">
      <c r="A2180" s="68"/>
      <c r="B2180" s="68"/>
      <c r="C2180" s="68"/>
      <c r="D2180" s="68"/>
      <c r="E2180" s="68"/>
      <c r="F2180" s="68"/>
      <c r="G2180" s="68"/>
      <c r="H2180" s="68"/>
    </row>
    <row r="2181" spans="1:8" x14ac:dyDescent="0.25">
      <c r="A2181" s="68"/>
      <c r="B2181" s="68"/>
      <c r="C2181" s="68"/>
      <c r="D2181" s="68"/>
      <c r="E2181" s="68"/>
      <c r="F2181" s="68"/>
      <c r="G2181" s="68"/>
      <c r="H2181" s="68"/>
    </row>
    <row r="2182" spans="1:8" x14ac:dyDescent="0.25">
      <c r="A2182" s="68"/>
      <c r="B2182" s="68"/>
      <c r="C2182" s="68"/>
      <c r="D2182" s="68"/>
      <c r="E2182" s="68"/>
      <c r="F2182" s="68"/>
      <c r="G2182" s="68"/>
      <c r="H2182" s="68"/>
    </row>
    <row r="2183" spans="1:8" x14ac:dyDescent="0.25">
      <c r="A2183" s="68"/>
      <c r="B2183" s="68"/>
      <c r="C2183" s="68"/>
      <c r="D2183" s="68"/>
      <c r="E2183" s="68"/>
      <c r="F2183" s="68"/>
      <c r="G2183" s="68"/>
      <c r="H2183" s="68"/>
    </row>
    <row r="2184" spans="1:8" x14ac:dyDescent="0.25">
      <c r="A2184" s="68"/>
      <c r="B2184" s="68"/>
      <c r="C2184" s="68"/>
      <c r="D2184" s="68"/>
      <c r="E2184" s="68"/>
      <c r="F2184" s="68"/>
      <c r="G2184" s="68"/>
      <c r="H2184" s="68"/>
    </row>
    <row r="2185" spans="1:8" x14ac:dyDescent="0.25">
      <c r="A2185" s="68"/>
      <c r="B2185" s="68"/>
      <c r="C2185" s="68"/>
      <c r="D2185" s="68"/>
      <c r="E2185" s="68"/>
      <c r="F2185" s="68"/>
      <c r="G2185" s="68"/>
      <c r="H2185" s="68"/>
    </row>
    <row r="2186" spans="1:8" x14ac:dyDescent="0.25">
      <c r="A2186" s="68"/>
      <c r="B2186" s="68"/>
      <c r="C2186" s="68"/>
      <c r="D2186" s="68"/>
      <c r="E2186" s="68"/>
      <c r="F2186" s="68"/>
      <c r="G2186" s="68"/>
      <c r="H2186" s="68"/>
    </row>
    <row r="2187" spans="1:8" x14ac:dyDescent="0.25">
      <c r="A2187" s="68"/>
      <c r="B2187" s="68"/>
      <c r="C2187" s="68"/>
      <c r="D2187" s="68"/>
      <c r="E2187" s="68"/>
      <c r="F2187" s="68"/>
      <c r="G2187" s="68"/>
      <c r="H2187" s="68"/>
    </row>
    <row r="2188" spans="1:8" x14ac:dyDescent="0.25">
      <c r="A2188" s="68"/>
      <c r="B2188" s="68"/>
      <c r="C2188" s="68"/>
      <c r="D2188" s="68"/>
      <c r="E2188" s="68"/>
      <c r="F2188" s="68"/>
      <c r="G2188" s="68"/>
      <c r="H2188" s="68"/>
    </row>
    <row r="2189" spans="1:8" x14ac:dyDescent="0.25">
      <c r="A2189" s="68"/>
      <c r="B2189" s="68"/>
      <c r="C2189" s="68"/>
      <c r="D2189" s="68"/>
      <c r="E2189" s="68"/>
      <c r="F2189" s="68"/>
      <c r="G2189" s="68"/>
      <c r="H2189" s="68"/>
    </row>
    <row r="2190" spans="1:8" x14ac:dyDescent="0.25">
      <c r="A2190" s="68"/>
      <c r="B2190" s="68"/>
      <c r="C2190" s="68"/>
      <c r="D2190" s="68"/>
      <c r="E2190" s="68"/>
      <c r="F2190" s="68"/>
      <c r="G2190" s="68"/>
      <c r="H2190" s="68"/>
    </row>
    <row r="2191" spans="1:8" x14ac:dyDescent="0.25">
      <c r="A2191" s="68"/>
      <c r="B2191" s="68"/>
      <c r="C2191" s="68"/>
      <c r="D2191" s="68"/>
      <c r="E2191" s="68"/>
      <c r="F2191" s="68"/>
      <c r="G2191" s="68"/>
      <c r="H2191" s="68"/>
    </row>
    <row r="2192" spans="1:8" x14ac:dyDescent="0.25">
      <c r="A2192" s="68"/>
      <c r="B2192" s="68"/>
      <c r="C2192" s="68"/>
      <c r="D2192" s="68"/>
      <c r="E2192" s="68"/>
      <c r="F2192" s="68"/>
      <c r="G2192" s="68"/>
      <c r="H2192" s="68"/>
    </row>
    <row r="2193" spans="1:8" x14ac:dyDescent="0.25">
      <c r="A2193" s="68"/>
      <c r="B2193" s="68"/>
      <c r="C2193" s="68"/>
      <c r="D2193" s="68"/>
      <c r="E2193" s="68"/>
      <c r="F2193" s="68"/>
      <c r="G2193" s="68"/>
      <c r="H2193" s="68"/>
    </row>
    <row r="2194" spans="1:8" x14ac:dyDescent="0.25">
      <c r="A2194" s="68"/>
      <c r="B2194" s="68"/>
      <c r="C2194" s="68"/>
      <c r="D2194" s="68"/>
      <c r="E2194" s="68"/>
      <c r="F2194" s="68"/>
      <c r="G2194" s="68"/>
      <c r="H2194" s="68"/>
    </row>
    <row r="2195" spans="1:8" x14ac:dyDescent="0.25">
      <c r="A2195" s="68"/>
      <c r="B2195" s="68"/>
      <c r="C2195" s="68"/>
      <c r="D2195" s="68"/>
      <c r="E2195" s="68"/>
      <c r="F2195" s="68"/>
      <c r="G2195" s="68"/>
      <c r="H2195" s="68"/>
    </row>
    <row r="2196" spans="1:8" x14ac:dyDescent="0.25">
      <c r="A2196" s="68"/>
      <c r="B2196" s="68"/>
      <c r="C2196" s="68"/>
      <c r="D2196" s="68"/>
      <c r="E2196" s="68"/>
      <c r="F2196" s="68"/>
      <c r="G2196" s="68"/>
      <c r="H2196" s="68"/>
    </row>
    <row r="2197" spans="1:8" x14ac:dyDescent="0.25">
      <c r="A2197" s="68"/>
      <c r="B2197" s="68"/>
      <c r="C2197" s="68"/>
      <c r="D2197" s="68"/>
      <c r="E2197" s="68"/>
      <c r="F2197" s="68"/>
      <c r="G2197" s="68"/>
      <c r="H2197" s="68"/>
    </row>
    <row r="2198" spans="1:8" x14ac:dyDescent="0.25">
      <c r="A2198" s="68"/>
      <c r="B2198" s="68"/>
      <c r="C2198" s="68"/>
      <c r="D2198" s="68"/>
      <c r="E2198" s="68"/>
      <c r="F2198" s="68"/>
      <c r="G2198" s="68"/>
      <c r="H2198" s="68"/>
    </row>
    <row r="2199" spans="1:8" x14ac:dyDescent="0.25">
      <c r="A2199" s="68"/>
      <c r="B2199" s="68"/>
      <c r="C2199" s="68"/>
      <c r="D2199" s="68"/>
      <c r="E2199" s="68"/>
      <c r="F2199" s="68"/>
      <c r="G2199" s="68"/>
      <c r="H2199" s="68"/>
    </row>
    <row r="2200" spans="1:8" x14ac:dyDescent="0.25">
      <c r="A2200" s="68"/>
      <c r="B2200" s="68"/>
      <c r="C2200" s="68"/>
      <c r="D2200" s="68"/>
      <c r="E2200" s="68"/>
      <c r="F2200" s="68"/>
      <c r="G2200" s="68"/>
      <c r="H2200" s="68"/>
    </row>
    <row r="2201" spans="1:8" x14ac:dyDescent="0.25">
      <c r="A2201" s="68"/>
      <c r="B2201" s="68"/>
      <c r="C2201" s="68"/>
      <c r="D2201" s="68"/>
      <c r="E2201" s="68"/>
      <c r="F2201" s="68"/>
      <c r="G2201" s="68"/>
      <c r="H2201" s="68"/>
    </row>
    <row r="2202" spans="1:8" x14ac:dyDescent="0.25">
      <c r="A2202" s="68"/>
      <c r="B2202" s="68"/>
      <c r="C2202" s="68"/>
      <c r="D2202" s="68"/>
      <c r="E2202" s="68"/>
      <c r="F2202" s="68"/>
      <c r="G2202" s="68"/>
      <c r="H2202" s="68"/>
    </row>
    <row r="2203" spans="1:8" x14ac:dyDescent="0.25">
      <c r="A2203" s="68"/>
      <c r="B2203" s="68"/>
      <c r="C2203" s="68"/>
      <c r="D2203" s="68"/>
      <c r="E2203" s="68"/>
      <c r="F2203" s="68"/>
      <c r="G2203" s="68"/>
      <c r="H2203" s="68"/>
    </row>
    <row r="2204" spans="1:8" x14ac:dyDescent="0.25">
      <c r="A2204" s="68"/>
      <c r="B2204" s="68"/>
      <c r="C2204" s="68"/>
      <c r="D2204" s="68"/>
      <c r="E2204" s="68"/>
      <c r="F2204" s="68"/>
      <c r="G2204" s="68"/>
      <c r="H2204" s="68"/>
    </row>
    <row r="2205" spans="1:8" x14ac:dyDescent="0.25">
      <c r="A2205" s="68"/>
      <c r="B2205" s="68"/>
      <c r="C2205" s="68"/>
      <c r="D2205" s="68"/>
      <c r="E2205" s="68"/>
      <c r="F2205" s="68"/>
      <c r="G2205" s="68"/>
      <c r="H2205" s="68"/>
    </row>
    <row r="2206" spans="1:8" x14ac:dyDescent="0.25">
      <c r="A2206" s="68"/>
      <c r="B2206" s="68"/>
      <c r="C2206" s="68"/>
      <c r="D2206" s="68"/>
      <c r="E2206" s="68"/>
      <c r="F2206" s="68"/>
      <c r="G2206" s="68"/>
      <c r="H2206" s="68"/>
    </row>
    <row r="2207" spans="1:8" x14ac:dyDescent="0.25">
      <c r="A2207" s="68"/>
      <c r="B2207" s="68"/>
      <c r="C2207" s="68"/>
      <c r="D2207" s="68"/>
      <c r="E2207" s="68"/>
      <c r="F2207" s="68"/>
      <c r="G2207" s="68"/>
      <c r="H2207" s="68"/>
    </row>
    <row r="2208" spans="1:8" x14ac:dyDescent="0.25">
      <c r="A2208" s="68"/>
      <c r="B2208" s="68"/>
      <c r="C2208" s="68"/>
      <c r="D2208" s="68"/>
      <c r="E2208" s="68"/>
      <c r="F2208" s="68"/>
      <c r="G2208" s="68"/>
      <c r="H2208" s="68"/>
    </row>
    <row r="2209" spans="1:8" x14ac:dyDescent="0.25">
      <c r="A2209" s="68"/>
      <c r="B2209" s="68"/>
      <c r="C2209" s="68"/>
      <c r="D2209" s="68"/>
      <c r="E2209" s="68"/>
      <c r="F2209" s="68"/>
      <c r="G2209" s="68"/>
      <c r="H2209" s="68"/>
    </row>
    <row r="2210" spans="1:8" x14ac:dyDescent="0.25">
      <c r="A2210" s="68"/>
      <c r="B2210" s="68"/>
      <c r="C2210" s="68"/>
      <c r="D2210" s="68"/>
      <c r="E2210" s="68"/>
      <c r="F2210" s="68"/>
      <c r="G2210" s="68"/>
      <c r="H2210" s="68"/>
    </row>
    <row r="2211" spans="1:8" x14ac:dyDescent="0.25">
      <c r="A2211" s="68"/>
      <c r="B2211" s="68"/>
      <c r="C2211" s="68"/>
      <c r="D2211" s="68"/>
      <c r="E2211" s="68"/>
      <c r="F2211" s="68"/>
      <c r="G2211" s="68"/>
      <c r="H2211" s="68"/>
    </row>
    <row r="2212" spans="1:8" x14ac:dyDescent="0.25">
      <c r="A2212" s="68"/>
      <c r="B2212" s="68"/>
      <c r="C2212" s="68"/>
      <c r="D2212" s="68"/>
      <c r="E2212" s="68"/>
      <c r="F2212" s="68"/>
      <c r="G2212" s="68"/>
      <c r="H2212" s="68"/>
    </row>
    <row r="2213" spans="1:8" x14ac:dyDescent="0.25">
      <c r="A2213" s="68"/>
      <c r="B2213" s="68"/>
      <c r="C2213" s="68"/>
      <c r="D2213" s="68"/>
      <c r="E2213" s="68"/>
      <c r="F2213" s="68"/>
      <c r="G2213" s="68"/>
      <c r="H2213" s="68"/>
    </row>
    <row r="2214" spans="1:8" x14ac:dyDescent="0.25">
      <c r="A2214" s="68"/>
      <c r="B2214" s="68"/>
      <c r="C2214" s="68"/>
      <c r="D2214" s="68"/>
      <c r="E2214" s="68"/>
      <c r="F2214" s="68"/>
      <c r="G2214" s="68"/>
      <c r="H2214" s="68"/>
    </row>
    <row r="2215" spans="1:8" x14ac:dyDescent="0.25">
      <c r="A2215" s="68"/>
      <c r="B2215" s="68"/>
      <c r="C2215" s="68"/>
      <c r="D2215" s="68"/>
      <c r="E2215" s="68"/>
      <c r="F2215" s="68"/>
      <c r="G2215" s="68"/>
      <c r="H2215" s="68"/>
    </row>
    <row r="2216" spans="1:8" x14ac:dyDescent="0.25">
      <c r="A2216" s="68"/>
      <c r="B2216" s="68"/>
      <c r="C2216" s="68"/>
      <c r="D2216" s="68"/>
      <c r="E2216" s="68"/>
      <c r="F2216" s="68"/>
      <c r="G2216" s="68"/>
      <c r="H2216" s="68"/>
    </row>
    <row r="2217" spans="1:8" x14ac:dyDescent="0.25">
      <c r="A2217" s="68"/>
      <c r="B2217" s="68"/>
      <c r="C2217" s="68"/>
      <c r="D2217" s="68"/>
      <c r="E2217" s="68"/>
      <c r="F2217" s="68"/>
      <c r="G2217" s="68"/>
      <c r="H2217" s="68"/>
    </row>
    <row r="2218" spans="1:8" x14ac:dyDescent="0.25">
      <c r="A2218" s="68"/>
      <c r="B2218" s="68"/>
      <c r="C2218" s="68"/>
      <c r="D2218" s="68"/>
      <c r="E2218" s="68"/>
      <c r="F2218" s="68"/>
      <c r="G2218" s="68"/>
      <c r="H2218" s="68"/>
    </row>
    <row r="2219" spans="1:8" x14ac:dyDescent="0.25">
      <c r="A2219" s="68"/>
      <c r="B2219" s="68"/>
      <c r="C2219" s="68"/>
      <c r="D2219" s="68"/>
      <c r="E2219" s="68"/>
      <c r="F2219" s="68"/>
      <c r="G2219" s="68"/>
      <c r="H2219" s="68"/>
    </row>
    <row r="2220" spans="1:8" x14ac:dyDescent="0.25">
      <c r="A2220" s="68"/>
      <c r="B2220" s="68"/>
      <c r="C2220" s="68"/>
      <c r="D2220" s="68"/>
      <c r="E2220" s="68"/>
      <c r="F2220" s="68"/>
      <c r="G2220" s="68"/>
      <c r="H2220" s="68"/>
    </row>
    <row r="2221" spans="1:8" x14ac:dyDescent="0.25">
      <c r="A2221" s="68"/>
      <c r="B2221" s="68"/>
      <c r="C2221" s="68"/>
      <c r="D2221" s="68"/>
      <c r="E2221" s="68"/>
      <c r="F2221" s="68"/>
      <c r="G2221" s="68"/>
      <c r="H2221" s="68"/>
    </row>
    <row r="2222" spans="1:8" x14ac:dyDescent="0.25">
      <c r="A2222" s="68"/>
      <c r="B2222" s="68"/>
      <c r="C2222" s="68"/>
      <c r="D2222" s="68"/>
      <c r="E2222" s="68"/>
      <c r="F2222" s="68"/>
      <c r="G2222" s="68"/>
      <c r="H2222" s="68"/>
    </row>
    <row r="2223" spans="1:8" x14ac:dyDescent="0.25">
      <c r="A2223" s="68"/>
      <c r="B2223" s="68"/>
      <c r="C2223" s="68"/>
      <c r="D2223" s="68"/>
      <c r="E2223" s="68"/>
      <c r="F2223" s="68"/>
      <c r="G2223" s="68"/>
      <c r="H2223" s="68"/>
    </row>
    <row r="2224" spans="1:8" x14ac:dyDescent="0.25">
      <c r="A2224" s="68"/>
      <c r="B2224" s="68"/>
      <c r="C2224" s="68"/>
      <c r="D2224" s="68"/>
      <c r="E2224" s="68"/>
      <c r="F2224" s="68"/>
      <c r="G2224" s="68"/>
      <c r="H2224" s="68"/>
    </row>
    <row r="2225" spans="1:8" x14ac:dyDescent="0.25">
      <c r="A2225" s="68"/>
      <c r="B2225" s="68"/>
      <c r="C2225" s="68"/>
      <c r="D2225" s="68"/>
      <c r="E2225" s="68"/>
      <c r="F2225" s="68"/>
      <c r="G2225" s="68"/>
      <c r="H2225" s="68"/>
    </row>
    <row r="2226" spans="1:8" x14ac:dyDescent="0.25">
      <c r="A2226" s="68"/>
      <c r="B2226" s="68"/>
      <c r="C2226" s="68"/>
      <c r="D2226" s="68"/>
      <c r="E2226" s="68"/>
      <c r="F2226" s="68"/>
      <c r="G2226" s="68"/>
      <c r="H2226" s="68"/>
    </row>
    <row r="2227" spans="1:8" x14ac:dyDescent="0.25">
      <c r="A2227" s="68"/>
      <c r="B2227" s="68"/>
      <c r="C2227" s="68"/>
      <c r="D2227" s="68"/>
      <c r="E2227" s="68"/>
      <c r="F2227" s="68"/>
      <c r="G2227" s="68"/>
      <c r="H2227" s="68"/>
    </row>
    <row r="2228" spans="1:8" x14ac:dyDescent="0.25">
      <c r="A2228" s="68"/>
      <c r="B2228" s="68"/>
      <c r="C2228" s="68"/>
      <c r="D2228" s="68"/>
      <c r="E2228" s="68"/>
      <c r="F2228" s="68"/>
      <c r="G2228" s="68"/>
      <c r="H2228" s="68"/>
    </row>
    <row r="2229" spans="1:8" x14ac:dyDescent="0.25">
      <c r="A2229" s="68"/>
      <c r="B2229" s="68"/>
      <c r="C2229" s="68"/>
      <c r="D2229" s="68"/>
      <c r="E2229" s="68"/>
      <c r="F2229" s="68"/>
      <c r="G2229" s="68"/>
      <c r="H2229" s="68"/>
    </row>
    <row r="2230" spans="1:8" x14ac:dyDescent="0.25">
      <c r="A2230" s="68"/>
      <c r="B2230" s="68"/>
      <c r="C2230" s="68"/>
      <c r="D2230" s="68"/>
      <c r="E2230" s="68"/>
      <c r="F2230" s="68"/>
      <c r="G2230" s="68"/>
      <c r="H2230" s="68"/>
    </row>
    <row r="2231" spans="1:8" x14ac:dyDescent="0.25">
      <c r="A2231" s="68"/>
      <c r="B2231" s="68"/>
      <c r="C2231" s="68"/>
      <c r="D2231" s="68"/>
      <c r="E2231" s="68"/>
      <c r="F2231" s="68"/>
      <c r="G2231" s="68"/>
      <c r="H2231" s="68"/>
    </row>
    <row r="2232" spans="1:8" x14ac:dyDescent="0.25">
      <c r="A2232" s="68"/>
      <c r="B2232" s="68"/>
      <c r="C2232" s="68"/>
      <c r="D2232" s="68"/>
      <c r="E2232" s="68"/>
      <c r="F2232" s="68"/>
      <c r="G2232" s="68"/>
      <c r="H2232" s="68"/>
    </row>
    <row r="2233" spans="1:8" x14ac:dyDescent="0.25">
      <c r="A2233" s="68"/>
      <c r="B2233" s="68"/>
      <c r="C2233" s="68"/>
      <c r="D2233" s="68"/>
      <c r="E2233" s="68"/>
      <c r="F2233" s="68"/>
      <c r="G2233" s="68"/>
      <c r="H2233" s="68"/>
    </row>
    <row r="2234" spans="1:8" x14ac:dyDescent="0.25">
      <c r="A2234" s="68"/>
      <c r="B2234" s="68"/>
      <c r="C2234" s="68"/>
      <c r="D2234" s="68"/>
      <c r="E2234" s="68"/>
      <c r="F2234" s="68"/>
      <c r="G2234" s="68"/>
      <c r="H2234" s="68"/>
    </row>
    <row r="2235" spans="1:8" x14ac:dyDescent="0.25">
      <c r="A2235" s="68"/>
      <c r="B2235" s="68"/>
      <c r="C2235" s="68"/>
      <c r="D2235" s="68"/>
      <c r="E2235" s="68"/>
      <c r="F2235" s="68"/>
      <c r="G2235" s="68"/>
      <c r="H2235" s="68"/>
    </row>
    <row r="2236" spans="1:8" x14ac:dyDescent="0.25">
      <c r="A2236" s="68"/>
      <c r="B2236" s="68"/>
      <c r="C2236" s="68"/>
      <c r="D2236" s="68"/>
      <c r="E2236" s="68"/>
      <c r="F2236" s="68"/>
      <c r="G2236" s="68"/>
      <c r="H2236" s="68"/>
    </row>
    <row r="2237" spans="1:8" x14ac:dyDescent="0.25">
      <c r="A2237" s="68"/>
      <c r="B2237" s="68"/>
      <c r="C2237" s="68"/>
      <c r="D2237" s="68"/>
      <c r="E2237" s="68"/>
      <c r="F2237" s="68"/>
      <c r="G2237" s="68"/>
      <c r="H2237" s="68"/>
    </row>
    <row r="2238" spans="1:8" x14ac:dyDescent="0.25">
      <c r="A2238" s="68"/>
      <c r="B2238" s="68"/>
      <c r="C2238" s="68"/>
      <c r="D2238" s="68"/>
      <c r="E2238" s="68"/>
      <c r="F2238" s="68"/>
      <c r="G2238" s="68"/>
      <c r="H2238" s="68"/>
    </row>
    <row r="2239" spans="1:8" x14ac:dyDescent="0.25">
      <c r="A2239" s="68"/>
      <c r="B2239" s="68"/>
      <c r="C2239" s="68"/>
      <c r="D2239" s="68"/>
      <c r="E2239" s="68"/>
      <c r="F2239" s="68"/>
      <c r="G2239" s="68"/>
      <c r="H2239" s="68"/>
    </row>
    <row r="2240" spans="1:8" x14ac:dyDescent="0.25">
      <c r="A2240" s="68"/>
      <c r="B2240" s="68"/>
      <c r="C2240" s="68"/>
      <c r="D2240" s="68"/>
      <c r="E2240" s="68"/>
      <c r="F2240" s="68"/>
      <c r="G2240" s="68"/>
      <c r="H2240" s="68"/>
    </row>
    <row r="2241" spans="1:8" x14ac:dyDescent="0.25">
      <c r="A2241" s="68"/>
      <c r="B2241" s="68"/>
      <c r="C2241" s="68"/>
      <c r="D2241" s="68"/>
      <c r="E2241" s="68"/>
      <c r="F2241" s="68"/>
      <c r="G2241" s="68"/>
      <c r="H2241" s="68"/>
    </row>
    <row r="2242" spans="1:8" x14ac:dyDescent="0.25">
      <c r="A2242" s="68"/>
      <c r="B2242" s="68"/>
      <c r="C2242" s="68"/>
      <c r="D2242" s="68"/>
      <c r="E2242" s="68"/>
      <c r="F2242" s="68"/>
      <c r="G2242" s="68"/>
      <c r="H2242" s="68"/>
    </row>
    <row r="2243" spans="1:8" x14ac:dyDescent="0.25">
      <c r="A2243" s="68"/>
      <c r="B2243" s="68"/>
      <c r="C2243" s="68"/>
      <c r="D2243" s="68"/>
      <c r="E2243" s="68"/>
      <c r="F2243" s="68"/>
      <c r="G2243" s="68"/>
      <c r="H2243" s="68"/>
    </row>
    <row r="2244" spans="1:8" x14ac:dyDescent="0.25">
      <c r="A2244" s="68"/>
      <c r="B2244" s="68"/>
      <c r="C2244" s="68"/>
      <c r="D2244" s="68"/>
      <c r="E2244" s="68"/>
      <c r="F2244" s="68"/>
      <c r="G2244" s="68"/>
      <c r="H2244" s="68"/>
    </row>
    <row r="2245" spans="1:8" x14ac:dyDescent="0.25">
      <c r="A2245" s="68"/>
      <c r="B2245" s="68"/>
      <c r="C2245" s="68"/>
      <c r="D2245" s="68"/>
      <c r="E2245" s="68"/>
      <c r="F2245" s="68"/>
      <c r="G2245" s="68"/>
      <c r="H2245" s="68"/>
    </row>
    <row r="2246" spans="1:8" x14ac:dyDescent="0.25">
      <c r="A2246" s="68"/>
      <c r="B2246" s="68"/>
      <c r="C2246" s="68"/>
      <c r="D2246" s="68"/>
      <c r="E2246" s="68"/>
      <c r="F2246" s="68"/>
      <c r="G2246" s="68"/>
      <c r="H2246" s="68"/>
    </row>
    <row r="2247" spans="1:8" x14ac:dyDescent="0.25">
      <c r="A2247" s="68"/>
      <c r="B2247" s="68"/>
      <c r="C2247" s="68"/>
      <c r="D2247" s="68"/>
      <c r="E2247" s="68"/>
      <c r="F2247" s="68"/>
      <c r="G2247" s="68"/>
      <c r="H2247" s="68"/>
    </row>
    <row r="2248" spans="1:8" x14ac:dyDescent="0.25">
      <c r="A2248" s="68"/>
      <c r="B2248" s="68"/>
      <c r="C2248" s="68"/>
      <c r="D2248" s="68"/>
      <c r="E2248" s="68"/>
      <c r="F2248" s="68"/>
      <c r="G2248" s="68"/>
      <c r="H2248" s="68"/>
    </row>
    <row r="2249" spans="1:8" x14ac:dyDescent="0.25">
      <c r="A2249" s="68"/>
      <c r="B2249" s="68"/>
      <c r="C2249" s="68"/>
      <c r="D2249" s="68"/>
      <c r="E2249" s="68"/>
      <c r="F2249" s="68"/>
      <c r="G2249" s="68"/>
      <c r="H2249" s="68"/>
    </row>
    <row r="2250" spans="1:8" x14ac:dyDescent="0.25">
      <c r="A2250" s="68"/>
      <c r="B2250" s="68"/>
      <c r="C2250" s="68"/>
      <c r="D2250" s="68"/>
      <c r="E2250" s="68"/>
      <c r="F2250" s="68"/>
      <c r="G2250" s="68"/>
      <c r="H2250" s="68"/>
    </row>
    <row r="2251" spans="1:8" x14ac:dyDescent="0.25">
      <c r="A2251" s="68"/>
      <c r="B2251" s="68"/>
      <c r="C2251" s="68"/>
      <c r="D2251" s="68"/>
      <c r="E2251" s="68"/>
      <c r="F2251" s="68"/>
      <c r="G2251" s="68"/>
      <c r="H2251" s="68"/>
    </row>
    <row r="2252" spans="1:8" x14ac:dyDescent="0.25">
      <c r="A2252" s="68"/>
      <c r="B2252" s="68"/>
      <c r="C2252" s="68"/>
      <c r="D2252" s="68"/>
      <c r="E2252" s="68"/>
      <c r="F2252" s="68"/>
      <c r="G2252" s="68"/>
      <c r="H2252" s="68"/>
    </row>
    <row r="2253" spans="1:8" x14ac:dyDescent="0.25">
      <c r="A2253" s="68"/>
      <c r="B2253" s="68"/>
      <c r="C2253" s="68"/>
      <c r="D2253" s="68"/>
      <c r="E2253" s="68"/>
      <c r="F2253" s="68"/>
      <c r="G2253" s="68"/>
      <c r="H2253" s="68"/>
    </row>
    <row r="2254" spans="1:8" x14ac:dyDescent="0.25">
      <c r="A2254" s="68"/>
      <c r="B2254" s="68"/>
      <c r="C2254" s="68"/>
      <c r="D2254" s="68"/>
      <c r="E2254" s="68"/>
      <c r="F2254" s="68"/>
      <c r="G2254" s="68"/>
      <c r="H2254" s="68"/>
    </row>
    <row r="2255" spans="1:8" x14ac:dyDescent="0.25">
      <c r="A2255" s="68"/>
      <c r="B2255" s="68"/>
      <c r="C2255" s="68"/>
      <c r="D2255" s="68"/>
      <c r="E2255" s="68"/>
      <c r="F2255" s="68"/>
      <c r="G2255" s="68"/>
      <c r="H2255" s="68"/>
    </row>
    <row r="2256" spans="1:8" x14ac:dyDescent="0.25">
      <c r="A2256" s="68"/>
      <c r="B2256" s="68"/>
      <c r="C2256" s="68"/>
      <c r="D2256" s="68"/>
      <c r="E2256" s="68"/>
      <c r="F2256" s="68"/>
      <c r="G2256" s="68"/>
      <c r="H2256" s="68"/>
    </row>
    <row r="2257" spans="1:8" x14ac:dyDescent="0.25">
      <c r="A2257" s="68"/>
      <c r="B2257" s="68"/>
      <c r="C2257" s="68"/>
      <c r="D2257" s="68"/>
      <c r="E2257" s="68"/>
      <c r="F2257" s="68"/>
      <c r="G2257" s="68"/>
      <c r="H2257" s="68"/>
    </row>
    <row r="2258" spans="1:8" x14ac:dyDescent="0.25">
      <c r="A2258" s="68"/>
      <c r="B2258" s="68"/>
      <c r="C2258" s="68"/>
      <c r="D2258" s="68"/>
      <c r="E2258" s="68"/>
      <c r="F2258" s="68"/>
      <c r="G2258" s="68"/>
      <c r="H2258" s="68"/>
    </row>
    <row r="2259" spans="1:8" x14ac:dyDescent="0.25">
      <c r="A2259" s="68"/>
      <c r="B2259" s="68"/>
      <c r="C2259" s="68"/>
      <c r="D2259" s="68"/>
      <c r="E2259" s="68"/>
      <c r="F2259" s="68"/>
      <c r="G2259" s="68"/>
      <c r="H2259" s="68"/>
    </row>
    <row r="2260" spans="1:8" x14ac:dyDescent="0.25">
      <c r="A2260" s="68"/>
      <c r="B2260" s="68"/>
      <c r="C2260" s="68"/>
      <c r="D2260" s="68"/>
      <c r="E2260" s="68"/>
      <c r="F2260" s="68"/>
      <c r="G2260" s="68"/>
      <c r="H2260" s="68"/>
    </row>
    <row r="2261" spans="1:8" x14ac:dyDescent="0.25">
      <c r="A2261" s="68"/>
      <c r="B2261" s="68"/>
      <c r="C2261" s="68"/>
      <c r="D2261" s="68"/>
      <c r="E2261" s="68"/>
      <c r="F2261" s="68"/>
      <c r="G2261" s="68"/>
      <c r="H2261" s="68"/>
    </row>
    <row r="2262" spans="1:8" x14ac:dyDescent="0.25">
      <c r="A2262" s="68"/>
      <c r="B2262" s="68"/>
      <c r="C2262" s="68"/>
      <c r="D2262" s="68"/>
      <c r="E2262" s="68"/>
      <c r="F2262" s="68"/>
      <c r="G2262" s="68"/>
      <c r="H2262" s="68"/>
    </row>
    <row r="2263" spans="1:8" x14ac:dyDescent="0.25">
      <c r="A2263" s="68"/>
      <c r="B2263" s="68"/>
      <c r="C2263" s="68"/>
      <c r="D2263" s="68"/>
      <c r="E2263" s="68"/>
      <c r="F2263" s="68"/>
      <c r="G2263" s="68"/>
      <c r="H2263" s="68"/>
    </row>
    <row r="2264" spans="1:8" x14ac:dyDescent="0.25">
      <c r="A2264" s="68"/>
      <c r="B2264" s="68"/>
      <c r="C2264" s="68"/>
      <c r="D2264" s="68"/>
      <c r="E2264" s="68"/>
      <c r="F2264" s="68"/>
      <c r="G2264" s="68"/>
      <c r="H2264" s="68"/>
    </row>
    <row r="2265" spans="1:8" x14ac:dyDescent="0.25">
      <c r="A2265" s="68"/>
      <c r="B2265" s="68"/>
      <c r="C2265" s="68"/>
      <c r="D2265" s="68"/>
      <c r="E2265" s="68"/>
      <c r="F2265" s="68"/>
      <c r="G2265" s="68"/>
      <c r="H2265" s="68"/>
    </row>
    <row r="2266" spans="1:8" x14ac:dyDescent="0.25">
      <c r="A2266" s="68"/>
      <c r="B2266" s="68"/>
      <c r="C2266" s="68"/>
      <c r="D2266" s="68"/>
      <c r="E2266" s="68"/>
      <c r="F2266" s="68"/>
      <c r="G2266" s="68"/>
      <c r="H2266" s="68"/>
    </row>
    <row r="2267" spans="1:8" x14ac:dyDescent="0.25">
      <c r="A2267" s="68"/>
      <c r="B2267" s="68"/>
      <c r="C2267" s="68"/>
      <c r="D2267" s="68"/>
      <c r="E2267" s="68"/>
      <c r="F2267" s="68"/>
      <c r="G2267" s="68"/>
      <c r="H2267" s="68"/>
    </row>
    <row r="2268" spans="1:8" x14ac:dyDescent="0.25">
      <c r="A2268" s="68"/>
      <c r="B2268" s="68"/>
      <c r="C2268" s="68"/>
      <c r="D2268" s="68"/>
      <c r="E2268" s="68"/>
      <c r="F2268" s="68"/>
      <c r="G2268" s="68"/>
      <c r="H2268" s="68"/>
    </row>
    <row r="2269" spans="1:8" x14ac:dyDescent="0.25">
      <c r="A2269" s="68"/>
      <c r="B2269" s="68"/>
      <c r="C2269" s="68"/>
      <c r="D2269" s="68"/>
      <c r="E2269" s="68"/>
      <c r="F2269" s="68"/>
      <c r="G2269" s="68"/>
      <c r="H2269" s="68"/>
    </row>
    <row r="2270" spans="1:8" x14ac:dyDescent="0.25">
      <c r="A2270" s="68"/>
      <c r="B2270" s="68"/>
      <c r="C2270" s="68"/>
      <c r="D2270" s="68"/>
      <c r="E2270" s="68"/>
      <c r="F2270" s="68"/>
      <c r="G2270" s="68"/>
      <c r="H2270" s="68"/>
    </row>
    <row r="2271" spans="1:8" x14ac:dyDescent="0.25">
      <c r="A2271" s="68"/>
      <c r="B2271" s="68"/>
      <c r="C2271" s="68"/>
      <c r="D2271" s="68"/>
      <c r="E2271" s="68"/>
      <c r="F2271" s="68"/>
      <c r="G2271" s="68"/>
      <c r="H2271" s="68"/>
    </row>
    <row r="2272" spans="1:8" x14ac:dyDescent="0.25">
      <c r="A2272" s="68"/>
      <c r="B2272" s="68"/>
      <c r="C2272" s="68"/>
      <c r="D2272" s="68"/>
      <c r="E2272" s="68"/>
      <c r="F2272" s="68"/>
      <c r="G2272" s="68"/>
      <c r="H2272" s="68"/>
    </row>
    <row r="2273" spans="1:8" x14ac:dyDescent="0.25">
      <c r="A2273" s="68"/>
      <c r="B2273" s="68"/>
      <c r="C2273" s="68"/>
      <c r="D2273" s="68"/>
      <c r="E2273" s="68"/>
      <c r="F2273" s="68"/>
      <c r="G2273" s="68"/>
      <c r="H2273" s="68"/>
    </row>
    <row r="2274" spans="1:8" x14ac:dyDescent="0.25">
      <c r="A2274" s="68"/>
      <c r="B2274" s="68"/>
      <c r="C2274" s="68"/>
      <c r="D2274" s="68"/>
      <c r="E2274" s="68"/>
      <c r="F2274" s="68"/>
      <c r="G2274" s="68"/>
      <c r="H2274" s="68"/>
    </row>
    <row r="2275" spans="1:8" x14ac:dyDescent="0.25">
      <c r="A2275" s="68"/>
      <c r="B2275" s="68"/>
      <c r="C2275" s="68"/>
      <c r="D2275" s="68"/>
      <c r="E2275" s="68"/>
      <c r="F2275" s="68"/>
      <c r="G2275" s="68"/>
      <c r="H2275" s="68"/>
    </row>
    <row r="2276" spans="1:8" x14ac:dyDescent="0.25">
      <c r="A2276" s="68"/>
      <c r="B2276" s="68"/>
      <c r="C2276" s="68"/>
      <c r="D2276" s="68"/>
      <c r="E2276" s="68"/>
      <c r="F2276" s="68"/>
      <c r="G2276" s="68"/>
      <c r="H2276" s="68"/>
    </row>
    <row r="2277" spans="1:8" x14ac:dyDescent="0.25">
      <c r="A2277" s="68"/>
      <c r="B2277" s="68"/>
      <c r="C2277" s="68"/>
      <c r="D2277" s="68"/>
      <c r="E2277" s="68"/>
      <c r="F2277" s="68"/>
      <c r="G2277" s="68"/>
      <c r="H2277" s="68"/>
    </row>
    <row r="2278" spans="1:8" x14ac:dyDescent="0.25">
      <c r="A2278" s="68"/>
      <c r="B2278" s="68"/>
      <c r="C2278" s="68"/>
      <c r="D2278" s="68"/>
      <c r="E2278" s="68"/>
      <c r="F2278" s="68"/>
      <c r="G2278" s="68"/>
      <c r="H2278" s="68"/>
    </row>
    <row r="2279" spans="1:8" x14ac:dyDescent="0.25">
      <c r="A2279" s="68"/>
      <c r="B2279" s="68"/>
      <c r="C2279" s="68"/>
      <c r="D2279" s="68"/>
      <c r="E2279" s="68"/>
      <c r="F2279" s="68"/>
      <c r="G2279" s="68"/>
      <c r="H2279" s="68"/>
    </row>
    <row r="2280" spans="1:8" x14ac:dyDescent="0.25">
      <c r="A2280" s="68"/>
      <c r="B2280" s="68"/>
      <c r="C2280" s="68"/>
      <c r="D2280" s="68"/>
      <c r="E2280" s="68"/>
      <c r="F2280" s="68"/>
      <c r="G2280" s="68"/>
      <c r="H2280" s="68"/>
    </row>
    <row r="2281" spans="1:8" x14ac:dyDescent="0.25">
      <c r="A2281" s="68"/>
      <c r="B2281" s="68"/>
      <c r="C2281" s="68"/>
      <c r="D2281" s="68"/>
      <c r="E2281" s="68"/>
      <c r="F2281" s="68"/>
      <c r="G2281" s="68"/>
      <c r="H2281" s="68"/>
    </row>
    <row r="2282" spans="1:8" x14ac:dyDescent="0.25">
      <c r="A2282" s="68"/>
      <c r="B2282" s="68"/>
      <c r="C2282" s="68"/>
      <c r="D2282" s="68"/>
      <c r="E2282" s="68"/>
      <c r="F2282" s="68"/>
      <c r="G2282" s="68"/>
      <c r="H2282" s="68"/>
    </row>
    <row r="2283" spans="1:8" x14ac:dyDescent="0.25">
      <c r="A2283" s="68"/>
      <c r="B2283" s="68"/>
      <c r="C2283" s="68"/>
      <c r="D2283" s="68"/>
      <c r="E2283" s="68"/>
      <c r="F2283" s="68"/>
      <c r="G2283" s="68"/>
      <c r="H2283" s="68"/>
    </row>
    <row r="2284" spans="1:8" x14ac:dyDescent="0.25">
      <c r="A2284" s="68"/>
      <c r="B2284" s="68"/>
      <c r="C2284" s="68"/>
      <c r="D2284" s="68"/>
      <c r="E2284" s="68"/>
      <c r="F2284" s="68"/>
      <c r="G2284" s="68"/>
      <c r="H2284" s="68"/>
    </row>
    <row r="2285" spans="1:8" x14ac:dyDescent="0.25">
      <c r="A2285" s="68"/>
      <c r="B2285" s="68"/>
      <c r="C2285" s="68"/>
      <c r="D2285" s="68"/>
      <c r="E2285" s="68"/>
      <c r="F2285" s="68"/>
      <c r="G2285" s="68"/>
      <c r="H2285" s="68"/>
    </row>
    <row r="2286" spans="1:8" x14ac:dyDescent="0.25">
      <c r="A2286" s="68"/>
      <c r="B2286" s="68"/>
      <c r="C2286" s="68"/>
      <c r="D2286" s="68"/>
      <c r="E2286" s="68"/>
      <c r="F2286" s="68"/>
      <c r="G2286" s="68"/>
      <c r="H2286" s="68"/>
    </row>
    <row r="2287" spans="1:8" x14ac:dyDescent="0.25">
      <c r="A2287" s="68"/>
      <c r="B2287" s="68"/>
      <c r="C2287" s="68"/>
      <c r="D2287" s="68"/>
      <c r="E2287" s="68"/>
      <c r="F2287" s="68"/>
      <c r="G2287" s="68"/>
      <c r="H2287" s="68"/>
    </row>
    <row r="2288" spans="1:8" x14ac:dyDescent="0.25">
      <c r="A2288" s="68"/>
      <c r="B2288" s="68"/>
      <c r="C2288" s="68"/>
      <c r="D2288" s="68"/>
      <c r="E2288" s="68"/>
      <c r="F2288" s="68"/>
      <c r="G2288" s="68"/>
      <c r="H2288" s="68"/>
    </row>
    <row r="2289" spans="1:8" x14ac:dyDescent="0.25">
      <c r="A2289" s="68"/>
      <c r="B2289" s="68"/>
      <c r="C2289" s="68"/>
      <c r="D2289" s="68"/>
      <c r="E2289" s="68"/>
      <c r="F2289" s="68"/>
      <c r="G2289" s="68"/>
      <c r="H2289" s="68"/>
    </row>
    <row r="2290" spans="1:8" x14ac:dyDescent="0.25">
      <c r="A2290" s="68"/>
      <c r="B2290" s="68"/>
      <c r="C2290" s="68"/>
      <c r="D2290" s="68"/>
      <c r="E2290" s="68"/>
      <c r="F2290" s="68"/>
      <c r="G2290" s="68"/>
      <c r="H2290" s="68"/>
    </row>
    <row r="2291" spans="1:8" x14ac:dyDescent="0.25">
      <c r="A2291" s="68"/>
      <c r="B2291" s="68"/>
      <c r="C2291" s="68"/>
      <c r="D2291" s="68"/>
      <c r="E2291" s="68"/>
      <c r="F2291" s="68"/>
      <c r="G2291" s="68"/>
      <c r="H2291" s="68"/>
    </row>
    <row r="2292" spans="1:8" x14ac:dyDescent="0.25">
      <c r="A2292" s="68"/>
      <c r="B2292" s="68"/>
      <c r="C2292" s="68"/>
      <c r="D2292" s="68"/>
      <c r="E2292" s="68"/>
      <c r="F2292" s="68"/>
      <c r="G2292" s="68"/>
      <c r="H2292" s="68"/>
    </row>
    <row r="2293" spans="1:8" x14ac:dyDescent="0.25">
      <c r="A2293" s="68"/>
      <c r="B2293" s="68"/>
      <c r="C2293" s="68"/>
      <c r="D2293" s="68"/>
      <c r="E2293" s="68"/>
      <c r="F2293" s="68"/>
      <c r="G2293" s="68"/>
      <c r="H2293" s="68"/>
    </row>
    <row r="2294" spans="1:8" x14ac:dyDescent="0.25">
      <c r="A2294" s="68"/>
      <c r="B2294" s="68"/>
      <c r="C2294" s="68"/>
      <c r="D2294" s="68"/>
      <c r="E2294" s="68"/>
      <c r="F2294" s="68"/>
      <c r="G2294" s="68"/>
      <c r="H2294" s="68"/>
    </row>
    <row r="2295" spans="1:8" x14ac:dyDescent="0.25">
      <c r="A2295" s="68"/>
      <c r="B2295" s="68"/>
      <c r="C2295" s="68"/>
      <c r="D2295" s="68"/>
      <c r="E2295" s="68"/>
      <c r="F2295" s="68"/>
      <c r="G2295" s="68"/>
      <c r="H2295" s="68"/>
    </row>
    <row r="2296" spans="1:8" x14ac:dyDescent="0.25">
      <c r="A2296" s="68"/>
      <c r="B2296" s="68"/>
      <c r="C2296" s="68"/>
      <c r="D2296" s="68"/>
      <c r="E2296" s="68"/>
      <c r="F2296" s="68"/>
      <c r="G2296" s="68"/>
      <c r="H2296" s="68"/>
    </row>
    <row r="2297" spans="1:8" x14ac:dyDescent="0.25">
      <c r="A2297" s="68"/>
      <c r="B2297" s="68"/>
      <c r="C2297" s="68"/>
      <c r="D2297" s="68"/>
      <c r="E2297" s="68"/>
      <c r="F2297" s="68"/>
      <c r="G2297" s="68"/>
      <c r="H2297" s="68"/>
    </row>
    <row r="2298" spans="1:8" x14ac:dyDescent="0.25">
      <c r="A2298" s="68"/>
      <c r="B2298" s="68"/>
      <c r="C2298" s="68"/>
      <c r="D2298" s="68"/>
      <c r="E2298" s="68"/>
      <c r="F2298" s="68"/>
      <c r="G2298" s="68"/>
      <c r="H2298" s="68"/>
    </row>
    <row r="2299" spans="1:8" x14ac:dyDescent="0.25">
      <c r="A2299" s="68"/>
      <c r="B2299" s="68"/>
      <c r="C2299" s="68"/>
      <c r="D2299" s="68"/>
      <c r="E2299" s="68"/>
      <c r="F2299" s="68"/>
      <c r="G2299" s="68"/>
      <c r="H2299" s="68"/>
    </row>
    <row r="2300" spans="1:8" x14ac:dyDescent="0.25">
      <c r="A2300" s="68"/>
      <c r="B2300" s="68"/>
      <c r="C2300" s="68"/>
      <c r="D2300" s="68"/>
      <c r="E2300" s="68"/>
      <c r="F2300" s="68"/>
      <c r="G2300" s="68"/>
      <c r="H2300" s="68"/>
    </row>
    <row r="2301" spans="1:8" x14ac:dyDescent="0.25">
      <c r="A2301" s="68"/>
      <c r="B2301" s="68"/>
      <c r="C2301" s="68"/>
      <c r="D2301" s="68"/>
      <c r="E2301" s="68"/>
      <c r="F2301" s="68"/>
      <c r="G2301" s="68"/>
      <c r="H2301" s="68"/>
    </row>
    <row r="2302" spans="1:8" x14ac:dyDescent="0.25">
      <c r="A2302" s="68"/>
      <c r="B2302" s="68"/>
      <c r="C2302" s="68"/>
      <c r="D2302" s="68"/>
      <c r="E2302" s="68"/>
      <c r="F2302" s="68"/>
      <c r="G2302" s="68"/>
      <c r="H2302" s="68"/>
    </row>
    <row r="2303" spans="1:8" x14ac:dyDescent="0.25">
      <c r="A2303" s="68"/>
      <c r="B2303" s="68"/>
      <c r="C2303" s="68"/>
      <c r="D2303" s="68"/>
      <c r="E2303" s="68"/>
      <c r="F2303" s="68"/>
      <c r="G2303" s="68"/>
      <c r="H2303" s="68"/>
    </row>
    <row r="2304" spans="1:8" x14ac:dyDescent="0.25">
      <c r="A2304" s="68"/>
      <c r="B2304" s="68"/>
      <c r="C2304" s="68"/>
      <c r="D2304" s="68"/>
      <c r="E2304" s="68"/>
      <c r="F2304" s="68"/>
      <c r="G2304" s="68"/>
      <c r="H2304" s="68"/>
    </row>
    <row r="2305" spans="1:8" x14ac:dyDescent="0.25">
      <c r="A2305" s="68"/>
      <c r="B2305" s="68"/>
      <c r="C2305" s="68"/>
      <c r="D2305" s="68"/>
      <c r="E2305" s="68"/>
      <c r="F2305" s="68"/>
      <c r="G2305" s="68"/>
      <c r="H2305" s="68"/>
    </row>
    <row r="2306" spans="1:8" x14ac:dyDescent="0.25">
      <c r="A2306" s="68"/>
      <c r="B2306" s="68"/>
      <c r="C2306" s="68"/>
      <c r="D2306" s="68"/>
      <c r="E2306" s="68"/>
      <c r="F2306" s="68"/>
      <c r="G2306" s="68"/>
      <c r="H2306" s="68"/>
    </row>
    <row r="2307" spans="1:8" x14ac:dyDescent="0.25">
      <c r="A2307" s="68"/>
      <c r="B2307" s="68"/>
      <c r="C2307" s="68"/>
      <c r="D2307" s="68"/>
      <c r="E2307" s="68"/>
      <c r="F2307" s="68"/>
      <c r="G2307" s="68"/>
      <c r="H2307" s="68"/>
    </row>
    <row r="2308" spans="1:8" x14ac:dyDescent="0.25">
      <c r="A2308" s="68"/>
      <c r="B2308" s="68"/>
      <c r="C2308" s="68"/>
      <c r="D2308" s="68"/>
      <c r="E2308" s="68"/>
      <c r="F2308" s="68"/>
      <c r="G2308" s="68"/>
      <c r="H2308" s="68"/>
    </row>
    <row r="2309" spans="1:8" x14ac:dyDescent="0.25">
      <c r="A2309" s="68"/>
      <c r="B2309" s="68"/>
      <c r="C2309" s="68"/>
      <c r="D2309" s="68"/>
      <c r="E2309" s="68"/>
      <c r="F2309" s="68"/>
      <c r="G2309" s="68"/>
      <c r="H2309" s="68"/>
    </row>
    <row r="2310" spans="1:8" x14ac:dyDescent="0.25">
      <c r="A2310" s="68"/>
      <c r="B2310" s="68"/>
      <c r="C2310" s="68"/>
      <c r="D2310" s="68"/>
      <c r="E2310" s="68"/>
      <c r="F2310" s="68"/>
      <c r="G2310" s="68"/>
      <c r="H2310" s="68"/>
    </row>
    <row r="2311" spans="1:8" x14ac:dyDescent="0.25">
      <c r="A2311" s="68"/>
      <c r="B2311" s="68"/>
      <c r="C2311" s="68"/>
      <c r="D2311" s="68"/>
      <c r="E2311" s="68"/>
      <c r="F2311" s="68"/>
      <c r="G2311" s="68"/>
      <c r="H2311" s="68"/>
    </row>
    <row r="2312" spans="1:8" x14ac:dyDescent="0.25">
      <c r="A2312" s="68"/>
      <c r="B2312" s="68"/>
      <c r="C2312" s="68"/>
      <c r="D2312" s="68"/>
      <c r="E2312" s="68"/>
      <c r="F2312" s="68"/>
      <c r="G2312" s="68"/>
      <c r="H2312" s="68"/>
    </row>
    <row r="2313" spans="1:8" x14ac:dyDescent="0.25">
      <c r="A2313" s="68"/>
      <c r="B2313" s="68"/>
      <c r="C2313" s="68"/>
      <c r="D2313" s="68"/>
      <c r="E2313" s="68"/>
      <c r="F2313" s="68"/>
      <c r="G2313" s="68"/>
      <c r="H2313" s="68"/>
    </row>
    <row r="2314" spans="1:8" x14ac:dyDescent="0.25">
      <c r="A2314" s="68"/>
      <c r="B2314" s="68"/>
      <c r="C2314" s="68"/>
      <c r="D2314" s="68"/>
      <c r="E2314" s="68"/>
      <c r="F2314" s="68"/>
      <c r="G2314" s="68"/>
      <c r="H2314" s="68"/>
    </row>
    <row r="2315" spans="1:8" x14ac:dyDescent="0.25">
      <c r="A2315" s="68"/>
      <c r="B2315" s="68"/>
      <c r="C2315" s="68"/>
      <c r="D2315" s="68"/>
      <c r="E2315" s="68"/>
      <c r="F2315" s="68"/>
      <c r="G2315" s="68"/>
      <c r="H2315" s="68"/>
    </row>
    <row r="2316" spans="1:8" x14ac:dyDescent="0.25">
      <c r="A2316" s="68"/>
      <c r="B2316" s="68"/>
      <c r="C2316" s="68"/>
      <c r="D2316" s="68"/>
      <c r="E2316" s="68"/>
      <c r="F2316" s="68"/>
      <c r="G2316" s="68"/>
      <c r="H2316" s="68"/>
    </row>
    <row r="2317" spans="1:8" x14ac:dyDescent="0.25">
      <c r="A2317" s="68"/>
      <c r="B2317" s="68"/>
      <c r="C2317" s="68"/>
      <c r="D2317" s="68"/>
      <c r="E2317" s="68"/>
      <c r="F2317" s="68"/>
      <c r="G2317" s="68"/>
      <c r="H2317" s="68"/>
    </row>
    <row r="2318" spans="1:8" x14ac:dyDescent="0.25">
      <c r="A2318" s="68"/>
      <c r="B2318" s="68"/>
      <c r="C2318" s="68"/>
      <c r="D2318" s="68"/>
      <c r="E2318" s="68"/>
      <c r="F2318" s="68"/>
      <c r="G2318" s="68"/>
      <c r="H2318" s="68"/>
    </row>
    <row r="2319" spans="1:8" x14ac:dyDescent="0.25">
      <c r="A2319" s="68"/>
      <c r="B2319" s="68"/>
      <c r="C2319" s="68"/>
      <c r="D2319" s="68"/>
      <c r="E2319" s="68"/>
      <c r="F2319" s="68"/>
      <c r="G2319" s="68"/>
      <c r="H2319" s="68"/>
    </row>
    <row r="2320" spans="1:8" x14ac:dyDescent="0.25">
      <c r="A2320" s="68"/>
      <c r="B2320" s="68"/>
      <c r="C2320" s="68"/>
      <c r="D2320" s="68"/>
      <c r="E2320" s="68"/>
      <c r="F2320" s="68"/>
      <c r="G2320" s="68"/>
      <c r="H2320" s="68"/>
    </row>
    <row r="2321" spans="1:8" x14ac:dyDescent="0.25">
      <c r="A2321" s="68"/>
      <c r="B2321" s="68"/>
      <c r="C2321" s="68"/>
      <c r="D2321" s="68"/>
      <c r="E2321" s="68"/>
      <c r="F2321" s="68"/>
      <c r="G2321" s="68"/>
      <c r="H2321" s="68"/>
    </row>
    <row r="2322" spans="1:8" x14ac:dyDescent="0.25">
      <c r="A2322" s="68"/>
      <c r="B2322" s="68"/>
      <c r="C2322" s="68"/>
      <c r="D2322" s="68"/>
      <c r="E2322" s="68"/>
      <c r="F2322" s="68"/>
      <c r="G2322" s="68"/>
      <c r="H2322" s="68"/>
    </row>
    <row r="2323" spans="1:8" x14ac:dyDescent="0.25">
      <c r="A2323" s="68"/>
      <c r="B2323" s="68"/>
      <c r="C2323" s="68"/>
      <c r="D2323" s="68"/>
      <c r="E2323" s="68"/>
      <c r="F2323" s="68"/>
      <c r="G2323" s="68"/>
      <c r="H2323" s="68"/>
    </row>
    <row r="2324" spans="1:8" x14ac:dyDescent="0.25">
      <c r="A2324" s="68"/>
      <c r="B2324" s="68"/>
      <c r="C2324" s="68"/>
      <c r="D2324" s="68"/>
      <c r="E2324" s="68"/>
      <c r="F2324" s="68"/>
      <c r="G2324" s="68"/>
      <c r="H2324" s="68"/>
    </row>
    <row r="2325" spans="1:8" x14ac:dyDescent="0.25">
      <c r="A2325" s="68"/>
      <c r="B2325" s="68"/>
      <c r="C2325" s="68"/>
      <c r="D2325" s="68"/>
      <c r="E2325" s="68"/>
      <c r="F2325" s="68"/>
      <c r="G2325" s="68"/>
      <c r="H2325" s="68"/>
    </row>
    <row r="2326" spans="1:8" x14ac:dyDescent="0.25">
      <c r="A2326" s="68"/>
      <c r="B2326" s="68"/>
      <c r="C2326" s="68"/>
      <c r="D2326" s="68"/>
      <c r="E2326" s="68"/>
      <c r="F2326" s="68"/>
      <c r="G2326" s="68"/>
      <c r="H2326" s="68"/>
    </row>
    <row r="2327" spans="1:8" x14ac:dyDescent="0.25">
      <c r="A2327" s="68"/>
      <c r="B2327" s="68"/>
      <c r="C2327" s="68"/>
      <c r="D2327" s="68"/>
      <c r="E2327" s="68"/>
      <c r="F2327" s="68"/>
      <c r="G2327" s="68"/>
      <c r="H2327" s="68"/>
    </row>
    <row r="2328" spans="1:8" x14ac:dyDescent="0.25">
      <c r="A2328" s="68"/>
      <c r="B2328" s="68"/>
      <c r="C2328" s="68"/>
      <c r="D2328" s="68"/>
      <c r="E2328" s="68"/>
      <c r="F2328" s="68"/>
      <c r="G2328" s="68"/>
      <c r="H2328" s="68"/>
    </row>
    <row r="2329" spans="1:8" x14ac:dyDescent="0.25">
      <c r="A2329" s="68"/>
      <c r="B2329" s="68"/>
      <c r="C2329" s="68"/>
      <c r="D2329" s="68"/>
      <c r="E2329" s="68"/>
      <c r="F2329" s="68"/>
      <c r="G2329" s="68"/>
      <c r="H2329" s="68"/>
    </row>
    <row r="2330" spans="1:8" x14ac:dyDescent="0.25">
      <c r="A2330" s="68"/>
      <c r="B2330" s="68"/>
      <c r="C2330" s="68"/>
      <c r="D2330" s="68"/>
      <c r="E2330" s="68"/>
      <c r="F2330" s="68"/>
      <c r="G2330" s="68"/>
      <c r="H2330" s="68"/>
    </row>
    <row r="2331" spans="1:8" x14ac:dyDescent="0.25">
      <c r="A2331" s="68"/>
      <c r="B2331" s="68"/>
      <c r="C2331" s="68"/>
      <c r="D2331" s="68"/>
      <c r="E2331" s="68"/>
      <c r="F2331" s="68"/>
      <c r="G2331" s="68"/>
      <c r="H2331" s="68"/>
    </row>
    <row r="2332" spans="1:8" x14ac:dyDescent="0.25">
      <c r="A2332" s="68"/>
      <c r="B2332" s="68"/>
      <c r="C2332" s="68"/>
      <c r="D2332" s="68"/>
      <c r="E2332" s="68"/>
      <c r="F2332" s="68"/>
      <c r="G2332" s="68"/>
      <c r="H2332" s="68"/>
    </row>
    <row r="2333" spans="1:8" x14ac:dyDescent="0.25">
      <c r="A2333" s="68"/>
      <c r="B2333" s="68"/>
      <c r="C2333" s="68"/>
      <c r="D2333" s="68"/>
      <c r="E2333" s="68"/>
      <c r="F2333" s="68"/>
      <c r="G2333" s="68"/>
      <c r="H2333" s="68"/>
    </row>
    <row r="2334" spans="1:8" x14ac:dyDescent="0.25">
      <c r="A2334" s="68"/>
      <c r="B2334" s="68"/>
      <c r="C2334" s="68"/>
      <c r="D2334" s="68"/>
      <c r="E2334" s="68"/>
      <c r="F2334" s="68"/>
      <c r="G2334" s="68"/>
      <c r="H2334" s="68"/>
    </row>
    <row r="2335" spans="1:8" x14ac:dyDescent="0.25">
      <c r="A2335" s="68"/>
      <c r="B2335" s="68"/>
      <c r="C2335" s="68"/>
      <c r="D2335" s="68"/>
      <c r="E2335" s="68"/>
      <c r="F2335" s="68"/>
      <c r="G2335" s="68"/>
      <c r="H2335" s="68"/>
    </row>
    <row r="2336" spans="1:8" x14ac:dyDescent="0.25">
      <c r="A2336" s="68"/>
      <c r="B2336" s="68"/>
      <c r="C2336" s="68"/>
      <c r="D2336" s="68"/>
      <c r="E2336" s="68"/>
      <c r="F2336" s="68"/>
      <c r="G2336" s="68"/>
      <c r="H2336" s="68"/>
    </row>
    <row r="2337" spans="1:8" x14ac:dyDescent="0.25">
      <c r="A2337" s="68"/>
      <c r="B2337" s="68"/>
      <c r="C2337" s="68"/>
      <c r="D2337" s="68"/>
      <c r="E2337" s="68"/>
      <c r="F2337" s="68"/>
      <c r="G2337" s="68"/>
      <c r="H2337" s="68"/>
    </row>
    <row r="2338" spans="1:8" x14ac:dyDescent="0.25">
      <c r="A2338" s="68"/>
      <c r="B2338" s="68"/>
      <c r="C2338" s="68"/>
      <c r="D2338" s="68"/>
      <c r="E2338" s="68"/>
      <c r="F2338" s="68"/>
      <c r="G2338" s="68"/>
      <c r="H2338" s="68"/>
    </row>
    <row r="2339" spans="1:8" x14ac:dyDescent="0.25">
      <c r="A2339" s="68"/>
      <c r="B2339" s="68"/>
      <c r="C2339" s="68"/>
      <c r="D2339" s="68"/>
      <c r="E2339" s="68"/>
      <c r="F2339" s="68"/>
      <c r="G2339" s="68"/>
      <c r="H2339" s="68"/>
    </row>
    <row r="2340" spans="1:8" x14ac:dyDescent="0.25">
      <c r="A2340" s="68"/>
      <c r="B2340" s="68"/>
      <c r="C2340" s="68"/>
      <c r="D2340" s="68"/>
      <c r="E2340" s="68"/>
      <c r="F2340" s="68"/>
      <c r="G2340" s="68"/>
      <c r="H2340" s="68"/>
    </row>
    <row r="2341" spans="1:8" x14ac:dyDescent="0.25">
      <c r="A2341" s="68"/>
      <c r="B2341" s="68"/>
      <c r="C2341" s="68"/>
      <c r="D2341" s="68"/>
      <c r="E2341" s="68"/>
      <c r="F2341" s="68"/>
      <c r="G2341" s="68"/>
      <c r="H2341" s="68"/>
    </row>
    <row r="2342" spans="1:8" x14ac:dyDescent="0.25">
      <c r="A2342" s="68"/>
      <c r="B2342" s="68"/>
      <c r="C2342" s="68"/>
      <c r="D2342" s="68"/>
      <c r="E2342" s="68"/>
      <c r="F2342" s="68"/>
      <c r="G2342" s="68"/>
      <c r="H2342" s="68"/>
    </row>
    <row r="2343" spans="1:8" x14ac:dyDescent="0.25">
      <c r="A2343" s="68"/>
      <c r="B2343" s="68"/>
      <c r="C2343" s="68"/>
      <c r="D2343" s="68"/>
      <c r="E2343" s="68"/>
      <c r="F2343" s="68"/>
      <c r="G2343" s="68"/>
      <c r="H2343" s="68"/>
    </row>
    <row r="2344" spans="1:8" x14ac:dyDescent="0.25">
      <c r="A2344" s="68"/>
      <c r="B2344" s="68"/>
      <c r="C2344" s="68"/>
      <c r="D2344" s="68"/>
      <c r="E2344" s="68"/>
      <c r="F2344" s="68"/>
      <c r="G2344" s="68"/>
      <c r="H2344" s="68"/>
    </row>
    <row r="2345" spans="1:8" x14ac:dyDescent="0.25">
      <c r="A2345" s="68"/>
      <c r="B2345" s="68"/>
      <c r="C2345" s="68"/>
      <c r="D2345" s="68"/>
      <c r="E2345" s="68"/>
      <c r="F2345" s="68"/>
      <c r="G2345" s="68"/>
      <c r="H2345" s="68"/>
    </row>
    <row r="2346" spans="1:8" x14ac:dyDescent="0.25">
      <c r="A2346" s="68"/>
      <c r="B2346" s="68"/>
      <c r="C2346" s="68"/>
      <c r="D2346" s="68"/>
      <c r="E2346" s="68"/>
      <c r="F2346" s="68"/>
      <c r="G2346" s="68"/>
      <c r="H2346" s="68"/>
    </row>
    <row r="2347" spans="1:8" x14ac:dyDescent="0.25">
      <c r="A2347" s="68"/>
      <c r="B2347" s="68"/>
      <c r="C2347" s="68"/>
      <c r="D2347" s="68"/>
      <c r="E2347" s="68"/>
      <c r="F2347" s="68"/>
      <c r="G2347" s="68"/>
      <c r="H2347" s="68"/>
    </row>
    <row r="2348" spans="1:8" x14ac:dyDescent="0.25">
      <c r="A2348" s="68"/>
      <c r="B2348" s="68"/>
      <c r="C2348" s="68"/>
      <c r="D2348" s="68"/>
      <c r="E2348" s="68"/>
      <c r="F2348" s="68"/>
      <c r="G2348" s="68"/>
      <c r="H2348" s="68"/>
    </row>
    <row r="2349" spans="1:8" x14ac:dyDescent="0.25">
      <c r="A2349" s="68"/>
      <c r="B2349" s="68"/>
      <c r="C2349" s="68"/>
      <c r="D2349" s="68"/>
      <c r="E2349" s="68"/>
      <c r="F2349" s="68"/>
      <c r="G2349" s="68"/>
      <c r="H2349" s="68"/>
    </row>
    <row r="2350" spans="1:8" x14ac:dyDescent="0.25">
      <c r="A2350" s="68"/>
      <c r="B2350" s="68"/>
      <c r="C2350" s="68"/>
      <c r="D2350" s="68"/>
      <c r="E2350" s="68"/>
      <c r="F2350" s="68"/>
      <c r="G2350" s="68"/>
      <c r="H2350" s="68"/>
    </row>
    <row r="2351" spans="1:8" x14ac:dyDescent="0.25">
      <c r="A2351" s="68"/>
      <c r="B2351" s="68"/>
      <c r="C2351" s="68"/>
      <c r="D2351" s="68"/>
      <c r="E2351" s="68"/>
      <c r="F2351" s="68"/>
      <c r="G2351" s="68"/>
      <c r="H2351" s="68"/>
    </row>
    <row r="2352" spans="1:8" x14ac:dyDescent="0.25">
      <c r="A2352" s="68"/>
      <c r="B2352" s="68"/>
      <c r="C2352" s="68"/>
      <c r="D2352" s="68"/>
      <c r="E2352" s="68"/>
      <c r="F2352" s="68"/>
      <c r="G2352" s="68"/>
      <c r="H2352" s="68"/>
    </row>
    <row r="2353" spans="1:8" x14ac:dyDescent="0.25">
      <c r="A2353" s="68"/>
      <c r="B2353" s="68"/>
      <c r="C2353" s="68"/>
      <c r="D2353" s="68"/>
      <c r="E2353" s="68"/>
      <c r="F2353" s="68"/>
      <c r="G2353" s="68"/>
      <c r="H2353" s="68"/>
    </row>
    <row r="2354" spans="1:8" x14ac:dyDescent="0.25">
      <c r="A2354" s="68"/>
      <c r="B2354" s="68"/>
      <c r="C2354" s="68"/>
      <c r="D2354" s="68"/>
      <c r="E2354" s="68"/>
      <c r="F2354" s="68"/>
      <c r="G2354" s="68"/>
      <c r="H2354" s="68"/>
    </row>
    <row r="2355" spans="1:8" x14ac:dyDescent="0.25">
      <c r="A2355" s="68"/>
      <c r="B2355" s="68"/>
      <c r="C2355" s="68"/>
      <c r="D2355" s="68"/>
      <c r="E2355" s="68"/>
      <c r="F2355" s="68"/>
      <c r="G2355" s="68"/>
      <c r="H2355" s="68"/>
    </row>
    <row r="2356" spans="1:8" x14ac:dyDescent="0.25">
      <c r="A2356" s="68"/>
      <c r="B2356" s="68"/>
      <c r="C2356" s="68"/>
      <c r="D2356" s="68"/>
      <c r="E2356" s="68"/>
      <c r="F2356" s="68"/>
      <c r="G2356" s="68"/>
      <c r="H2356" s="68"/>
    </row>
    <row r="2357" spans="1:8" x14ac:dyDescent="0.25">
      <c r="A2357" s="68"/>
      <c r="B2357" s="68"/>
      <c r="C2357" s="68"/>
      <c r="D2357" s="68"/>
      <c r="E2357" s="68"/>
      <c r="F2357" s="68"/>
      <c r="G2357" s="68"/>
      <c r="H2357" s="68"/>
    </row>
    <row r="2358" spans="1:8" x14ac:dyDescent="0.25">
      <c r="A2358" s="68"/>
      <c r="B2358" s="68"/>
      <c r="C2358" s="68"/>
      <c r="D2358" s="68"/>
      <c r="E2358" s="68"/>
      <c r="F2358" s="68"/>
      <c r="G2358" s="68"/>
      <c r="H2358" s="68"/>
    </row>
    <row r="2359" spans="1:8" x14ac:dyDescent="0.25">
      <c r="A2359" s="68"/>
      <c r="B2359" s="68"/>
      <c r="C2359" s="68"/>
      <c r="D2359" s="68"/>
      <c r="E2359" s="68"/>
      <c r="F2359" s="68"/>
      <c r="G2359" s="68"/>
      <c r="H2359" s="68"/>
    </row>
    <row r="2360" spans="1:8" x14ac:dyDescent="0.25">
      <c r="A2360" s="68"/>
      <c r="B2360" s="68"/>
      <c r="C2360" s="68"/>
      <c r="D2360" s="68"/>
      <c r="E2360" s="68"/>
      <c r="F2360" s="68"/>
      <c r="G2360" s="68"/>
      <c r="H2360" s="68"/>
    </row>
    <row r="2361" spans="1:8" x14ac:dyDescent="0.25">
      <c r="A2361" s="68"/>
      <c r="B2361" s="68"/>
      <c r="C2361" s="68"/>
      <c r="D2361" s="68"/>
      <c r="E2361" s="68"/>
      <c r="F2361" s="68"/>
      <c r="G2361" s="68"/>
      <c r="H2361" s="68"/>
    </row>
    <row r="2362" spans="1:8" x14ac:dyDescent="0.25">
      <c r="A2362" s="68"/>
      <c r="B2362" s="68"/>
      <c r="C2362" s="68"/>
      <c r="D2362" s="68"/>
      <c r="E2362" s="68"/>
      <c r="F2362" s="68"/>
      <c r="G2362" s="68"/>
      <c r="H2362" s="68"/>
    </row>
    <row r="2363" spans="1:8" x14ac:dyDescent="0.25">
      <c r="A2363" s="68"/>
      <c r="B2363" s="68"/>
      <c r="C2363" s="68"/>
      <c r="D2363" s="68"/>
      <c r="E2363" s="68"/>
      <c r="F2363" s="68"/>
      <c r="G2363" s="68"/>
      <c r="H2363" s="68"/>
    </row>
    <row r="2364" spans="1:8" x14ac:dyDescent="0.25">
      <c r="A2364" s="68"/>
      <c r="B2364" s="68"/>
      <c r="C2364" s="68"/>
      <c r="D2364" s="68"/>
      <c r="E2364" s="68"/>
      <c r="F2364" s="68"/>
      <c r="G2364" s="68"/>
      <c r="H2364" s="68"/>
    </row>
    <row r="2365" spans="1:8" x14ac:dyDescent="0.25">
      <c r="A2365" s="68"/>
      <c r="B2365" s="68"/>
      <c r="C2365" s="68"/>
      <c r="D2365" s="68"/>
      <c r="E2365" s="68"/>
      <c r="F2365" s="68"/>
      <c r="G2365" s="68"/>
      <c r="H2365" s="68"/>
    </row>
    <row r="2366" spans="1:8" x14ac:dyDescent="0.25">
      <c r="A2366" s="68"/>
      <c r="B2366" s="68"/>
      <c r="C2366" s="68"/>
      <c r="D2366" s="68"/>
      <c r="E2366" s="68"/>
      <c r="F2366" s="68"/>
      <c r="G2366" s="68"/>
      <c r="H2366" s="68"/>
    </row>
    <row r="2367" spans="1:8" x14ac:dyDescent="0.25">
      <c r="A2367" s="68"/>
      <c r="B2367" s="68"/>
      <c r="C2367" s="68"/>
      <c r="D2367" s="68"/>
      <c r="E2367" s="68"/>
      <c r="F2367" s="68"/>
      <c r="G2367" s="68"/>
      <c r="H2367" s="68"/>
    </row>
    <row r="2368" spans="1:8" x14ac:dyDescent="0.25">
      <c r="A2368" s="68"/>
      <c r="B2368" s="68"/>
      <c r="C2368" s="68"/>
      <c r="D2368" s="68"/>
      <c r="E2368" s="68"/>
      <c r="F2368" s="68"/>
      <c r="G2368" s="68"/>
      <c r="H2368" s="68"/>
    </row>
    <row r="2369" spans="1:8" x14ac:dyDescent="0.25">
      <c r="A2369" s="68"/>
      <c r="B2369" s="68"/>
      <c r="C2369" s="68"/>
      <c r="D2369" s="68"/>
      <c r="E2369" s="68"/>
      <c r="F2369" s="68"/>
      <c r="G2369" s="68"/>
      <c r="H2369" s="68"/>
    </row>
    <row r="2370" spans="1:8" x14ac:dyDescent="0.25">
      <c r="A2370" s="68"/>
      <c r="B2370" s="68"/>
      <c r="C2370" s="68"/>
      <c r="D2370" s="68"/>
      <c r="E2370" s="68"/>
      <c r="F2370" s="68"/>
      <c r="G2370" s="68"/>
      <c r="H2370" s="68"/>
    </row>
    <row r="2371" spans="1:8" x14ac:dyDescent="0.25">
      <c r="A2371" s="68"/>
      <c r="B2371" s="68"/>
      <c r="C2371" s="68"/>
      <c r="D2371" s="68"/>
      <c r="E2371" s="68"/>
      <c r="F2371" s="68"/>
      <c r="G2371" s="68"/>
      <c r="H2371" s="68"/>
    </row>
    <row r="2372" spans="1:8" x14ac:dyDescent="0.25">
      <c r="A2372" s="68"/>
      <c r="B2372" s="68"/>
      <c r="C2372" s="68"/>
      <c r="D2372" s="68"/>
      <c r="E2372" s="68"/>
      <c r="F2372" s="68"/>
      <c r="G2372" s="68"/>
      <c r="H2372" s="68"/>
    </row>
    <row r="2373" spans="1:8" x14ac:dyDescent="0.25">
      <c r="A2373" s="68"/>
      <c r="B2373" s="68"/>
      <c r="C2373" s="68"/>
      <c r="D2373" s="68"/>
      <c r="E2373" s="68"/>
      <c r="F2373" s="68"/>
      <c r="G2373" s="68"/>
      <c r="H2373" s="68"/>
    </row>
    <row r="2374" spans="1:8" x14ac:dyDescent="0.25">
      <c r="A2374" s="68"/>
      <c r="B2374" s="68"/>
      <c r="C2374" s="68"/>
      <c r="D2374" s="68"/>
      <c r="E2374" s="68"/>
      <c r="F2374" s="68"/>
      <c r="G2374" s="68"/>
      <c r="H2374" s="68"/>
    </row>
    <row r="2375" spans="1:8" x14ac:dyDescent="0.25">
      <c r="A2375" s="68"/>
      <c r="B2375" s="68"/>
      <c r="C2375" s="68"/>
      <c r="D2375" s="68"/>
      <c r="E2375" s="68"/>
      <c r="F2375" s="68"/>
      <c r="G2375" s="68"/>
      <c r="H2375" s="68"/>
    </row>
    <row r="2376" spans="1:8" x14ac:dyDescent="0.25">
      <c r="A2376" s="68"/>
      <c r="B2376" s="68"/>
      <c r="C2376" s="68"/>
      <c r="D2376" s="68"/>
      <c r="E2376" s="68"/>
      <c r="F2376" s="68"/>
      <c r="G2376" s="68"/>
      <c r="H2376" s="68"/>
    </row>
    <row r="2377" spans="1:8" x14ac:dyDescent="0.25">
      <c r="A2377" s="68"/>
      <c r="B2377" s="68"/>
      <c r="C2377" s="68"/>
      <c r="D2377" s="68"/>
      <c r="E2377" s="68"/>
      <c r="F2377" s="68"/>
      <c r="G2377" s="68"/>
      <c r="H2377" s="68"/>
    </row>
    <row r="2378" spans="1:8" x14ac:dyDescent="0.25">
      <c r="A2378" s="68"/>
      <c r="B2378" s="68"/>
      <c r="C2378" s="68"/>
      <c r="D2378" s="68"/>
      <c r="E2378" s="68"/>
      <c r="F2378" s="68"/>
      <c r="G2378" s="68"/>
      <c r="H2378" s="68"/>
    </row>
    <row r="2379" spans="1:8" x14ac:dyDescent="0.25">
      <c r="A2379" s="68"/>
      <c r="B2379" s="68"/>
      <c r="C2379" s="68"/>
      <c r="D2379" s="68"/>
      <c r="E2379" s="68"/>
      <c r="F2379" s="68"/>
      <c r="G2379" s="68"/>
      <c r="H2379" s="68"/>
    </row>
    <row r="2380" spans="1:8" x14ac:dyDescent="0.25">
      <c r="A2380" s="68"/>
      <c r="B2380" s="68"/>
      <c r="C2380" s="68"/>
      <c r="D2380" s="68"/>
      <c r="E2380" s="68"/>
      <c r="F2380" s="68"/>
      <c r="G2380" s="68"/>
      <c r="H2380" s="68"/>
    </row>
    <row r="2381" spans="1:8" x14ac:dyDescent="0.25">
      <c r="A2381" s="68"/>
      <c r="B2381" s="68"/>
      <c r="C2381" s="68"/>
      <c r="D2381" s="68"/>
      <c r="E2381" s="68"/>
      <c r="F2381" s="68"/>
      <c r="G2381" s="68"/>
      <c r="H2381" s="68"/>
    </row>
    <row r="2382" spans="1:8" x14ac:dyDescent="0.25">
      <c r="A2382" s="68"/>
      <c r="B2382" s="68"/>
      <c r="C2382" s="68"/>
      <c r="D2382" s="68"/>
      <c r="E2382" s="68"/>
      <c r="F2382" s="68"/>
      <c r="G2382" s="68"/>
      <c r="H2382" s="68"/>
    </row>
    <row r="2383" spans="1:8" x14ac:dyDescent="0.25">
      <c r="A2383" s="68"/>
      <c r="B2383" s="68"/>
      <c r="C2383" s="68"/>
      <c r="D2383" s="68"/>
      <c r="E2383" s="68"/>
      <c r="F2383" s="68"/>
      <c r="G2383" s="68"/>
      <c r="H2383" s="68"/>
    </row>
    <row r="2384" spans="1:8" x14ac:dyDescent="0.25">
      <c r="A2384" s="68"/>
      <c r="B2384" s="68"/>
      <c r="C2384" s="68"/>
      <c r="D2384" s="68"/>
      <c r="E2384" s="68"/>
      <c r="F2384" s="68"/>
      <c r="G2384" s="68"/>
      <c r="H2384" s="68"/>
    </row>
    <row r="2385" spans="1:8" x14ac:dyDescent="0.25">
      <c r="A2385" s="68"/>
      <c r="B2385" s="68"/>
      <c r="C2385" s="68"/>
      <c r="D2385" s="68"/>
      <c r="E2385" s="68"/>
      <c r="F2385" s="68"/>
      <c r="G2385" s="68"/>
      <c r="H2385" s="68"/>
    </row>
    <row r="2386" spans="1:8" x14ac:dyDescent="0.25">
      <c r="A2386" s="68"/>
      <c r="B2386" s="68"/>
      <c r="C2386" s="68"/>
      <c r="D2386" s="68"/>
      <c r="E2386" s="68"/>
      <c r="F2386" s="68"/>
      <c r="G2386" s="68"/>
      <c r="H2386" s="68"/>
    </row>
    <row r="2387" spans="1:8" x14ac:dyDescent="0.25">
      <c r="A2387" s="68"/>
      <c r="B2387" s="68"/>
      <c r="C2387" s="68"/>
      <c r="D2387" s="68"/>
      <c r="E2387" s="68"/>
      <c r="F2387" s="68"/>
      <c r="G2387" s="68"/>
      <c r="H2387" s="68"/>
    </row>
    <row r="2388" spans="1:8" x14ac:dyDescent="0.25">
      <c r="A2388" s="68"/>
      <c r="B2388" s="68"/>
      <c r="C2388" s="68"/>
      <c r="D2388" s="68"/>
      <c r="E2388" s="68"/>
      <c r="F2388" s="68"/>
      <c r="G2388" s="68"/>
      <c r="H2388" s="68"/>
    </row>
    <row r="2389" spans="1:8" x14ac:dyDescent="0.25">
      <c r="A2389" s="68"/>
      <c r="B2389" s="68"/>
      <c r="C2389" s="68"/>
      <c r="D2389" s="68"/>
      <c r="E2389" s="68"/>
      <c r="F2389" s="68"/>
      <c r="G2389" s="68"/>
      <c r="H2389" s="68"/>
    </row>
    <row r="2390" spans="1:8" x14ac:dyDescent="0.25">
      <c r="A2390" s="68"/>
      <c r="B2390" s="68"/>
      <c r="C2390" s="68"/>
      <c r="D2390" s="68"/>
      <c r="E2390" s="68"/>
      <c r="F2390" s="68"/>
      <c r="G2390" s="68"/>
      <c r="H2390" s="68"/>
    </row>
    <row r="2391" spans="1:8" x14ac:dyDescent="0.25">
      <c r="A2391" s="68"/>
      <c r="B2391" s="68"/>
      <c r="C2391" s="68"/>
      <c r="D2391" s="68"/>
      <c r="E2391" s="68"/>
      <c r="F2391" s="68"/>
      <c r="G2391" s="68"/>
      <c r="H2391" s="68"/>
    </row>
    <row r="2392" spans="1:8" x14ac:dyDescent="0.25">
      <c r="A2392" s="68"/>
      <c r="B2392" s="68"/>
      <c r="C2392" s="68"/>
      <c r="D2392" s="68"/>
      <c r="E2392" s="68"/>
      <c r="F2392" s="68"/>
      <c r="G2392" s="68"/>
      <c r="H2392" s="68"/>
    </row>
    <row r="2393" spans="1:8" x14ac:dyDescent="0.25">
      <c r="A2393" s="68"/>
      <c r="B2393" s="68"/>
      <c r="C2393" s="68"/>
      <c r="D2393" s="68"/>
      <c r="E2393" s="68"/>
      <c r="F2393" s="68"/>
      <c r="G2393" s="68"/>
      <c r="H2393" s="68"/>
    </row>
    <row r="2394" spans="1:8" x14ac:dyDescent="0.25">
      <c r="A2394" s="68"/>
      <c r="B2394" s="68"/>
      <c r="C2394" s="68"/>
      <c r="D2394" s="68"/>
      <c r="E2394" s="68"/>
      <c r="F2394" s="68"/>
      <c r="G2394" s="68"/>
      <c r="H2394" s="68"/>
    </row>
    <row r="2395" spans="1:8" x14ac:dyDescent="0.25">
      <c r="A2395" s="68"/>
      <c r="B2395" s="68"/>
      <c r="C2395" s="68"/>
      <c r="D2395" s="68"/>
      <c r="E2395" s="68"/>
      <c r="F2395" s="68"/>
      <c r="G2395" s="68"/>
      <c r="H2395" s="68"/>
    </row>
    <row r="2396" spans="1:8" x14ac:dyDescent="0.25">
      <c r="A2396" s="68"/>
      <c r="B2396" s="68"/>
      <c r="C2396" s="68"/>
      <c r="D2396" s="68"/>
      <c r="E2396" s="68"/>
      <c r="F2396" s="68"/>
      <c r="G2396" s="68"/>
      <c r="H2396" s="68"/>
    </row>
    <row r="2397" spans="1:8" x14ac:dyDescent="0.25">
      <c r="A2397" s="68"/>
      <c r="B2397" s="68"/>
      <c r="C2397" s="68"/>
      <c r="D2397" s="68"/>
      <c r="E2397" s="68"/>
      <c r="F2397" s="68"/>
      <c r="G2397" s="68"/>
      <c r="H2397" s="68"/>
    </row>
    <row r="2398" spans="1:8" x14ac:dyDescent="0.25">
      <c r="A2398" s="68"/>
      <c r="B2398" s="68"/>
      <c r="C2398" s="68"/>
      <c r="D2398" s="68"/>
      <c r="E2398" s="68"/>
      <c r="F2398" s="68"/>
      <c r="G2398" s="68"/>
      <c r="H2398" s="68"/>
    </row>
    <row r="2399" spans="1:8" x14ac:dyDescent="0.25">
      <c r="A2399" s="68"/>
      <c r="B2399" s="68"/>
      <c r="C2399" s="68"/>
      <c r="D2399" s="68"/>
      <c r="E2399" s="68"/>
      <c r="F2399" s="68"/>
      <c r="G2399" s="68"/>
      <c r="H2399" s="68"/>
    </row>
    <row r="2400" spans="1:8" x14ac:dyDescent="0.25">
      <c r="A2400" s="68"/>
      <c r="B2400" s="68"/>
      <c r="C2400" s="68"/>
      <c r="D2400" s="68"/>
      <c r="E2400" s="68"/>
      <c r="F2400" s="68"/>
      <c r="G2400" s="68"/>
      <c r="H2400" s="68"/>
    </row>
    <row r="2401" spans="1:8" x14ac:dyDescent="0.25">
      <c r="A2401" s="68"/>
      <c r="B2401" s="68"/>
      <c r="C2401" s="68"/>
      <c r="D2401" s="68"/>
      <c r="E2401" s="68"/>
      <c r="F2401" s="68"/>
      <c r="G2401" s="68"/>
      <c r="H2401" s="68"/>
    </row>
    <row r="2402" spans="1:8" x14ac:dyDescent="0.25">
      <c r="A2402" s="68"/>
      <c r="B2402" s="68"/>
      <c r="C2402" s="68"/>
      <c r="D2402" s="68"/>
      <c r="E2402" s="68"/>
      <c r="F2402" s="68"/>
      <c r="G2402" s="68"/>
      <c r="H2402" s="68"/>
    </row>
    <row r="2403" spans="1:8" x14ac:dyDescent="0.25">
      <c r="A2403" s="68"/>
      <c r="B2403" s="68"/>
      <c r="C2403" s="68"/>
      <c r="D2403" s="68"/>
      <c r="E2403" s="68"/>
      <c r="F2403" s="68"/>
      <c r="G2403" s="68"/>
      <c r="H2403" s="68"/>
    </row>
    <row r="2404" spans="1:8" x14ac:dyDescent="0.25">
      <c r="A2404" s="68"/>
      <c r="B2404" s="68"/>
      <c r="C2404" s="68"/>
      <c r="D2404" s="68"/>
      <c r="E2404" s="68"/>
      <c r="F2404" s="68"/>
      <c r="G2404" s="68"/>
      <c r="H2404" s="68"/>
    </row>
    <row r="2405" spans="1:8" x14ac:dyDescent="0.25">
      <c r="A2405" s="68"/>
      <c r="B2405" s="68"/>
      <c r="C2405" s="68"/>
      <c r="D2405" s="68"/>
      <c r="E2405" s="68"/>
      <c r="F2405" s="68"/>
      <c r="G2405" s="68"/>
      <c r="H2405" s="68"/>
    </row>
    <row r="2406" spans="1:8" x14ac:dyDescent="0.25">
      <c r="A2406" s="68"/>
      <c r="B2406" s="68"/>
      <c r="C2406" s="68"/>
      <c r="D2406" s="68"/>
      <c r="E2406" s="68"/>
      <c r="F2406" s="68"/>
      <c r="G2406" s="68"/>
      <c r="H2406" s="68"/>
    </row>
    <row r="2407" spans="1:8" x14ac:dyDescent="0.25">
      <c r="A2407" s="68"/>
      <c r="B2407" s="68"/>
      <c r="C2407" s="68"/>
      <c r="D2407" s="68"/>
      <c r="E2407" s="68"/>
      <c r="F2407" s="68"/>
      <c r="G2407" s="68"/>
      <c r="H2407" s="68"/>
    </row>
    <row r="2408" spans="1:8" x14ac:dyDescent="0.25">
      <c r="A2408" s="68"/>
      <c r="B2408" s="68"/>
      <c r="C2408" s="68"/>
      <c r="D2408" s="68"/>
      <c r="E2408" s="68"/>
      <c r="F2408" s="68"/>
      <c r="G2408" s="68"/>
      <c r="H2408" s="68"/>
    </row>
    <row r="2409" spans="1:8" x14ac:dyDescent="0.25">
      <c r="A2409" s="68"/>
      <c r="B2409" s="68"/>
      <c r="C2409" s="68"/>
      <c r="D2409" s="68"/>
      <c r="E2409" s="68"/>
      <c r="F2409" s="68"/>
      <c r="G2409" s="68"/>
      <c r="H2409" s="68"/>
    </row>
    <row r="2410" spans="1:8" x14ac:dyDescent="0.25">
      <c r="A2410" s="68"/>
      <c r="B2410" s="68"/>
      <c r="C2410" s="68"/>
      <c r="D2410" s="68"/>
      <c r="E2410" s="68"/>
      <c r="F2410" s="68"/>
      <c r="G2410" s="68"/>
      <c r="H2410" s="68"/>
    </row>
    <row r="2411" spans="1:8" x14ac:dyDescent="0.25">
      <c r="A2411" s="68"/>
      <c r="B2411" s="68"/>
      <c r="C2411" s="68"/>
      <c r="D2411" s="68"/>
      <c r="E2411" s="68"/>
      <c r="F2411" s="68"/>
      <c r="G2411" s="68"/>
      <c r="H2411" s="68"/>
    </row>
    <row r="2412" spans="1:8" x14ac:dyDescent="0.25">
      <c r="A2412" s="68"/>
      <c r="B2412" s="68"/>
      <c r="C2412" s="68"/>
      <c r="D2412" s="68"/>
      <c r="E2412" s="68"/>
      <c r="F2412" s="68"/>
      <c r="G2412" s="68"/>
      <c r="H2412" s="68"/>
    </row>
    <row r="2413" spans="1:8" x14ac:dyDescent="0.25">
      <c r="A2413" s="68"/>
      <c r="B2413" s="68"/>
      <c r="C2413" s="68"/>
      <c r="D2413" s="68"/>
      <c r="E2413" s="68"/>
      <c r="F2413" s="68"/>
      <c r="G2413" s="68"/>
      <c r="H2413" s="68"/>
    </row>
    <row r="2414" spans="1:8" x14ac:dyDescent="0.25">
      <c r="A2414" s="68"/>
      <c r="B2414" s="68"/>
      <c r="C2414" s="68"/>
      <c r="D2414" s="68"/>
      <c r="E2414" s="68"/>
      <c r="F2414" s="68"/>
      <c r="G2414" s="68"/>
      <c r="H2414" s="68"/>
    </row>
    <row r="2415" spans="1:8" x14ac:dyDescent="0.25">
      <c r="A2415" s="68"/>
      <c r="B2415" s="68"/>
      <c r="C2415" s="68"/>
      <c r="D2415" s="68"/>
      <c r="E2415" s="68"/>
      <c r="F2415" s="68"/>
      <c r="G2415" s="68"/>
      <c r="H2415" s="68"/>
    </row>
    <row r="2416" spans="1:8" x14ac:dyDescent="0.25">
      <c r="A2416" s="68"/>
      <c r="B2416" s="68"/>
      <c r="C2416" s="68"/>
      <c r="D2416" s="68"/>
      <c r="E2416" s="68"/>
      <c r="F2416" s="68"/>
      <c r="G2416" s="68"/>
      <c r="H2416" s="68"/>
    </row>
    <row r="2417" spans="1:8" x14ac:dyDescent="0.25">
      <c r="A2417" s="68"/>
      <c r="B2417" s="68"/>
      <c r="C2417" s="68"/>
      <c r="D2417" s="68"/>
      <c r="E2417" s="68"/>
      <c r="F2417" s="68"/>
      <c r="G2417" s="68"/>
      <c r="H2417" s="68"/>
    </row>
    <row r="2418" spans="1:8" x14ac:dyDescent="0.25">
      <c r="A2418" s="68"/>
      <c r="B2418" s="68"/>
      <c r="C2418" s="68"/>
      <c r="D2418" s="68"/>
      <c r="E2418" s="68"/>
      <c r="F2418" s="68"/>
      <c r="G2418" s="68"/>
      <c r="H2418" s="68"/>
    </row>
    <row r="2419" spans="1:8" x14ac:dyDescent="0.25">
      <c r="A2419" s="68"/>
      <c r="B2419" s="68"/>
      <c r="C2419" s="68"/>
      <c r="D2419" s="68"/>
      <c r="E2419" s="68"/>
      <c r="F2419" s="68"/>
      <c r="G2419" s="68"/>
      <c r="H2419" s="68"/>
    </row>
    <row r="2420" spans="1:8" x14ac:dyDescent="0.25">
      <c r="A2420" s="68"/>
      <c r="B2420" s="68"/>
      <c r="C2420" s="68"/>
      <c r="D2420" s="68"/>
      <c r="E2420" s="68"/>
      <c r="F2420" s="68"/>
      <c r="G2420" s="68"/>
      <c r="H2420" s="68"/>
    </row>
    <row r="2421" spans="1:8" x14ac:dyDescent="0.25">
      <c r="A2421" s="68"/>
      <c r="B2421" s="68"/>
      <c r="C2421" s="68"/>
      <c r="D2421" s="68"/>
      <c r="E2421" s="68"/>
      <c r="F2421" s="68"/>
      <c r="G2421" s="68"/>
      <c r="H2421" s="68"/>
    </row>
    <row r="2422" spans="1:8" x14ac:dyDescent="0.25">
      <c r="A2422" s="68"/>
      <c r="B2422" s="68"/>
      <c r="C2422" s="68"/>
      <c r="D2422" s="68"/>
      <c r="E2422" s="68"/>
      <c r="F2422" s="68"/>
      <c r="G2422" s="68"/>
      <c r="H2422" s="68"/>
    </row>
    <row r="2423" spans="1:8" x14ac:dyDescent="0.25">
      <c r="A2423" s="68"/>
      <c r="B2423" s="68"/>
      <c r="C2423" s="68"/>
      <c r="D2423" s="68"/>
      <c r="E2423" s="68"/>
      <c r="F2423" s="68"/>
      <c r="G2423" s="68"/>
      <c r="H2423" s="68"/>
    </row>
    <row r="2424" spans="1:8" x14ac:dyDescent="0.25">
      <c r="A2424" s="68"/>
      <c r="B2424" s="68"/>
      <c r="C2424" s="68"/>
      <c r="D2424" s="68"/>
      <c r="E2424" s="68"/>
      <c r="F2424" s="68"/>
      <c r="G2424" s="68"/>
      <c r="H2424" s="68"/>
    </row>
    <row r="2425" spans="1:8" x14ac:dyDescent="0.25">
      <c r="A2425" s="68"/>
      <c r="B2425" s="68"/>
      <c r="C2425" s="68"/>
      <c r="D2425" s="68"/>
      <c r="E2425" s="68"/>
      <c r="F2425" s="68"/>
      <c r="G2425" s="68"/>
      <c r="H2425" s="68"/>
    </row>
    <row r="2426" spans="1:8" x14ac:dyDescent="0.25">
      <c r="A2426" s="68"/>
      <c r="B2426" s="68"/>
      <c r="C2426" s="68"/>
      <c r="D2426" s="68"/>
      <c r="E2426" s="68"/>
      <c r="F2426" s="68"/>
      <c r="G2426" s="68"/>
      <c r="H2426" s="68"/>
    </row>
    <row r="2427" spans="1:8" x14ac:dyDescent="0.25">
      <c r="A2427" s="68"/>
      <c r="B2427" s="68"/>
      <c r="C2427" s="68"/>
      <c r="D2427" s="68"/>
      <c r="E2427" s="68"/>
      <c r="F2427" s="68"/>
      <c r="G2427" s="68"/>
      <c r="H2427" s="68"/>
    </row>
    <row r="2428" spans="1:8" x14ac:dyDescent="0.25">
      <c r="A2428" s="68"/>
      <c r="B2428" s="68"/>
      <c r="C2428" s="68"/>
      <c r="D2428" s="68"/>
      <c r="E2428" s="68"/>
      <c r="F2428" s="68"/>
      <c r="G2428" s="68"/>
      <c r="H2428" s="68"/>
    </row>
    <row r="2429" spans="1:8" x14ac:dyDescent="0.25">
      <c r="A2429" s="68"/>
      <c r="B2429" s="68"/>
      <c r="C2429" s="68"/>
      <c r="D2429" s="68"/>
      <c r="E2429" s="68"/>
      <c r="F2429" s="68"/>
      <c r="G2429" s="68"/>
      <c r="H2429" s="68"/>
    </row>
    <row r="2430" spans="1:8" x14ac:dyDescent="0.25">
      <c r="A2430" s="68"/>
      <c r="B2430" s="68"/>
      <c r="C2430" s="68"/>
      <c r="D2430" s="68"/>
      <c r="E2430" s="68"/>
      <c r="F2430" s="68"/>
      <c r="G2430" s="68"/>
      <c r="H2430" s="68"/>
    </row>
    <row r="2431" spans="1:8" x14ac:dyDescent="0.25">
      <c r="A2431" s="68"/>
      <c r="B2431" s="68"/>
      <c r="C2431" s="68"/>
      <c r="D2431" s="68"/>
      <c r="E2431" s="68"/>
      <c r="F2431" s="68"/>
      <c r="G2431" s="68"/>
      <c r="H2431" s="68"/>
    </row>
    <row r="2432" spans="1:8" x14ac:dyDescent="0.25">
      <c r="A2432" s="68"/>
      <c r="B2432" s="68"/>
      <c r="C2432" s="68"/>
      <c r="D2432" s="68"/>
      <c r="E2432" s="68"/>
      <c r="F2432" s="68"/>
      <c r="G2432" s="68"/>
      <c r="H2432" s="68"/>
    </row>
    <row r="2433" spans="1:8" x14ac:dyDescent="0.25">
      <c r="A2433" s="68"/>
      <c r="B2433" s="68"/>
      <c r="C2433" s="68"/>
      <c r="D2433" s="68"/>
      <c r="E2433" s="68"/>
      <c r="F2433" s="68"/>
      <c r="G2433" s="68"/>
      <c r="H2433" s="68"/>
    </row>
    <row r="2434" spans="1:8" x14ac:dyDescent="0.25">
      <c r="A2434" s="68"/>
      <c r="B2434" s="68"/>
      <c r="C2434" s="68"/>
      <c r="D2434" s="68"/>
      <c r="E2434" s="68"/>
      <c r="F2434" s="68"/>
      <c r="G2434" s="68"/>
      <c r="H2434" s="68"/>
    </row>
    <row r="2435" spans="1:8" x14ac:dyDescent="0.25">
      <c r="A2435" s="68"/>
      <c r="B2435" s="68"/>
      <c r="C2435" s="68"/>
      <c r="D2435" s="68"/>
      <c r="E2435" s="68"/>
      <c r="F2435" s="68"/>
      <c r="G2435" s="68"/>
      <c r="H2435" s="68"/>
    </row>
    <row r="2436" spans="1:8" x14ac:dyDescent="0.25">
      <c r="A2436" s="68"/>
      <c r="B2436" s="68"/>
      <c r="C2436" s="68"/>
      <c r="D2436" s="68"/>
      <c r="E2436" s="68"/>
      <c r="F2436" s="68"/>
      <c r="G2436" s="68"/>
      <c r="H2436" s="68"/>
    </row>
    <row r="2437" spans="1:8" x14ac:dyDescent="0.25">
      <c r="A2437" s="68"/>
      <c r="B2437" s="68"/>
      <c r="C2437" s="68"/>
      <c r="D2437" s="68"/>
      <c r="E2437" s="68"/>
      <c r="F2437" s="68"/>
      <c r="G2437" s="68"/>
      <c r="H2437" s="68"/>
    </row>
    <row r="2438" spans="1:8" x14ac:dyDescent="0.25">
      <c r="A2438" s="68"/>
      <c r="B2438" s="68"/>
      <c r="C2438" s="68"/>
      <c r="D2438" s="68"/>
      <c r="E2438" s="68"/>
      <c r="F2438" s="68"/>
      <c r="G2438" s="68"/>
      <c r="H2438" s="68"/>
    </row>
    <row r="2439" spans="1:8" x14ac:dyDescent="0.25">
      <c r="A2439" s="68"/>
      <c r="B2439" s="68"/>
      <c r="C2439" s="68"/>
      <c r="D2439" s="68"/>
      <c r="E2439" s="68"/>
      <c r="F2439" s="68"/>
      <c r="G2439" s="68"/>
      <c r="H2439" s="68"/>
    </row>
    <row r="2440" spans="1:8" x14ac:dyDescent="0.25">
      <c r="A2440" s="68"/>
      <c r="B2440" s="68"/>
      <c r="C2440" s="68"/>
      <c r="D2440" s="68"/>
      <c r="E2440" s="68"/>
      <c r="F2440" s="68"/>
      <c r="G2440" s="68"/>
      <c r="H2440" s="68"/>
    </row>
    <row r="2441" spans="1:8" x14ac:dyDescent="0.25">
      <c r="A2441" s="68"/>
      <c r="B2441" s="68"/>
      <c r="C2441" s="68"/>
      <c r="D2441" s="68"/>
      <c r="E2441" s="68"/>
      <c r="F2441" s="68"/>
      <c r="G2441" s="68"/>
      <c r="H2441" s="68"/>
    </row>
    <row r="2442" spans="1:8" x14ac:dyDescent="0.25">
      <c r="A2442" s="68"/>
      <c r="B2442" s="68"/>
      <c r="C2442" s="68"/>
      <c r="D2442" s="68"/>
      <c r="E2442" s="68"/>
      <c r="F2442" s="68"/>
      <c r="G2442" s="68"/>
      <c r="H2442" s="68"/>
    </row>
    <row r="2443" spans="1:8" x14ac:dyDescent="0.25">
      <c r="A2443" s="68"/>
      <c r="B2443" s="68"/>
      <c r="C2443" s="68"/>
      <c r="D2443" s="68"/>
      <c r="E2443" s="68"/>
      <c r="F2443" s="68"/>
      <c r="G2443" s="68"/>
      <c r="H2443" s="68"/>
    </row>
    <row r="2444" spans="1:8" x14ac:dyDescent="0.25">
      <c r="A2444" s="68"/>
      <c r="B2444" s="68"/>
      <c r="C2444" s="68"/>
      <c r="D2444" s="68"/>
      <c r="E2444" s="68"/>
      <c r="F2444" s="68"/>
      <c r="G2444" s="68"/>
      <c r="H2444" s="68"/>
    </row>
    <row r="2445" spans="1:8" x14ac:dyDescent="0.25">
      <c r="A2445" s="68"/>
      <c r="B2445" s="68"/>
      <c r="C2445" s="68"/>
      <c r="D2445" s="68"/>
      <c r="E2445" s="68"/>
      <c r="F2445" s="68"/>
      <c r="G2445" s="68"/>
      <c r="H2445" s="68"/>
    </row>
    <row r="2446" spans="1:8" x14ac:dyDescent="0.25">
      <c r="A2446" s="68"/>
      <c r="B2446" s="68"/>
      <c r="C2446" s="68"/>
      <c r="D2446" s="68"/>
      <c r="E2446" s="68"/>
      <c r="F2446" s="68"/>
      <c r="G2446" s="68"/>
      <c r="H2446" s="68"/>
    </row>
    <row r="2447" spans="1:8" x14ac:dyDescent="0.25">
      <c r="A2447" s="68"/>
      <c r="B2447" s="68"/>
      <c r="C2447" s="68"/>
      <c r="D2447" s="68"/>
      <c r="E2447" s="68"/>
      <c r="F2447" s="68"/>
      <c r="G2447" s="68"/>
      <c r="H2447" s="68"/>
    </row>
    <row r="2448" spans="1:8" x14ac:dyDescent="0.25">
      <c r="A2448" s="68"/>
      <c r="B2448" s="68"/>
      <c r="C2448" s="68"/>
      <c r="D2448" s="68"/>
      <c r="E2448" s="68"/>
      <c r="F2448" s="68"/>
      <c r="G2448" s="68"/>
      <c r="H2448" s="68"/>
    </row>
    <row r="2449" spans="1:8" x14ac:dyDescent="0.25">
      <c r="A2449" s="68"/>
      <c r="B2449" s="68"/>
      <c r="C2449" s="68"/>
      <c r="D2449" s="68"/>
      <c r="E2449" s="68"/>
      <c r="F2449" s="68"/>
      <c r="G2449" s="68"/>
      <c r="H2449" s="68"/>
    </row>
    <row r="2450" spans="1:8" x14ac:dyDescent="0.25">
      <c r="A2450" s="68"/>
      <c r="B2450" s="68"/>
      <c r="C2450" s="68"/>
      <c r="D2450" s="68"/>
      <c r="E2450" s="68"/>
      <c r="F2450" s="68"/>
      <c r="G2450" s="68"/>
      <c r="H2450" s="68"/>
    </row>
    <row r="2451" spans="1:8" x14ac:dyDescent="0.25">
      <c r="A2451" s="68"/>
      <c r="B2451" s="68"/>
      <c r="C2451" s="68"/>
      <c r="D2451" s="68"/>
      <c r="E2451" s="68"/>
      <c r="F2451" s="68"/>
      <c r="G2451" s="68"/>
      <c r="H2451" s="68"/>
    </row>
    <row r="2452" spans="1:8" x14ac:dyDescent="0.25">
      <c r="A2452" s="68"/>
      <c r="B2452" s="68"/>
      <c r="C2452" s="68"/>
      <c r="D2452" s="68"/>
      <c r="E2452" s="68"/>
      <c r="F2452" s="68"/>
      <c r="G2452" s="68"/>
      <c r="H2452" s="68"/>
    </row>
    <row r="2453" spans="1:8" x14ac:dyDescent="0.25">
      <c r="A2453" s="68"/>
      <c r="B2453" s="68"/>
      <c r="C2453" s="68"/>
      <c r="D2453" s="68"/>
      <c r="E2453" s="68"/>
      <c r="F2453" s="68"/>
      <c r="G2453" s="68"/>
      <c r="H2453" s="68"/>
    </row>
    <row r="2454" spans="1:8" x14ac:dyDescent="0.25">
      <c r="A2454" s="68"/>
      <c r="B2454" s="68"/>
      <c r="C2454" s="68"/>
      <c r="D2454" s="68"/>
      <c r="E2454" s="68"/>
      <c r="F2454" s="68"/>
      <c r="G2454" s="68"/>
      <c r="H2454" s="68"/>
    </row>
    <row r="2455" spans="1:8" x14ac:dyDescent="0.25">
      <c r="A2455" s="68"/>
      <c r="B2455" s="68"/>
      <c r="C2455" s="68"/>
      <c r="D2455" s="68"/>
      <c r="E2455" s="68"/>
      <c r="F2455" s="68"/>
      <c r="G2455" s="68"/>
      <c r="H2455" s="68"/>
    </row>
    <row r="2456" spans="1:8" x14ac:dyDescent="0.25">
      <c r="A2456" s="68"/>
      <c r="B2456" s="68"/>
      <c r="C2456" s="68"/>
      <c r="D2456" s="68"/>
      <c r="E2456" s="68"/>
      <c r="F2456" s="68"/>
      <c r="G2456" s="68"/>
      <c r="H2456" s="68"/>
    </row>
    <row r="2457" spans="1:8" x14ac:dyDescent="0.25">
      <c r="A2457" s="68"/>
      <c r="B2457" s="68"/>
      <c r="C2457" s="68"/>
      <c r="D2457" s="68"/>
      <c r="E2457" s="68"/>
      <c r="F2457" s="68"/>
      <c r="G2457" s="68"/>
      <c r="H2457" s="68"/>
    </row>
    <row r="2458" spans="1:8" x14ac:dyDescent="0.25">
      <c r="A2458" s="68"/>
      <c r="B2458" s="68"/>
      <c r="C2458" s="68"/>
      <c r="D2458" s="68"/>
      <c r="E2458" s="68"/>
      <c r="F2458" s="68"/>
      <c r="G2458" s="68"/>
      <c r="H2458" s="68"/>
    </row>
    <row r="2459" spans="1:8" x14ac:dyDescent="0.25">
      <c r="A2459" s="68"/>
      <c r="B2459" s="68"/>
      <c r="C2459" s="68"/>
      <c r="D2459" s="68"/>
      <c r="E2459" s="68"/>
      <c r="F2459" s="68"/>
      <c r="G2459" s="68"/>
      <c r="H2459" s="68"/>
    </row>
    <row r="2460" spans="1:8" x14ac:dyDescent="0.25">
      <c r="A2460" s="68"/>
      <c r="B2460" s="68"/>
      <c r="C2460" s="68"/>
      <c r="D2460" s="68"/>
      <c r="E2460" s="68"/>
      <c r="F2460" s="68"/>
      <c r="G2460" s="68"/>
      <c r="H2460" s="68"/>
    </row>
    <row r="2461" spans="1:8" x14ac:dyDescent="0.25">
      <c r="A2461" s="68"/>
      <c r="B2461" s="68"/>
      <c r="C2461" s="68"/>
      <c r="D2461" s="68"/>
      <c r="E2461" s="68"/>
      <c r="F2461" s="68"/>
      <c r="G2461" s="68"/>
      <c r="H2461" s="68"/>
    </row>
    <row r="2462" spans="1:8" x14ac:dyDescent="0.25">
      <c r="A2462" s="68"/>
      <c r="B2462" s="68"/>
      <c r="C2462" s="68"/>
      <c r="D2462" s="68"/>
      <c r="E2462" s="68"/>
      <c r="F2462" s="68"/>
      <c r="G2462" s="68"/>
      <c r="H2462" s="68"/>
    </row>
    <row r="2463" spans="1:8" x14ac:dyDescent="0.25">
      <c r="A2463" s="68"/>
      <c r="B2463" s="68"/>
      <c r="C2463" s="68"/>
      <c r="D2463" s="68"/>
      <c r="E2463" s="68"/>
      <c r="F2463" s="68"/>
      <c r="G2463" s="68"/>
      <c r="H2463" s="68"/>
    </row>
    <row r="2464" spans="1:8" x14ac:dyDescent="0.25">
      <c r="A2464" s="68"/>
      <c r="B2464" s="68"/>
      <c r="C2464" s="68"/>
      <c r="D2464" s="68"/>
      <c r="E2464" s="68"/>
      <c r="F2464" s="68"/>
      <c r="G2464" s="68"/>
      <c r="H2464" s="68"/>
    </row>
    <row r="2465" spans="1:8" x14ac:dyDescent="0.25">
      <c r="A2465" s="68"/>
      <c r="B2465" s="68"/>
      <c r="C2465" s="68"/>
      <c r="D2465" s="68"/>
      <c r="E2465" s="68"/>
      <c r="F2465" s="68"/>
      <c r="G2465" s="68"/>
      <c r="H2465" s="68"/>
    </row>
    <row r="2466" spans="1:8" x14ac:dyDescent="0.25">
      <c r="A2466" s="68"/>
      <c r="B2466" s="68"/>
      <c r="C2466" s="68"/>
      <c r="D2466" s="68"/>
      <c r="E2466" s="68"/>
      <c r="F2466" s="68"/>
      <c r="G2466" s="68"/>
      <c r="H2466" s="68"/>
    </row>
    <row r="2467" spans="1:8" x14ac:dyDescent="0.25">
      <c r="A2467" s="68"/>
      <c r="B2467" s="68"/>
      <c r="C2467" s="68"/>
      <c r="D2467" s="68"/>
      <c r="E2467" s="68"/>
      <c r="F2467" s="68"/>
      <c r="G2467" s="68"/>
      <c r="H2467" s="68"/>
    </row>
    <row r="2468" spans="1:8" x14ac:dyDescent="0.25">
      <c r="A2468" s="68"/>
      <c r="B2468" s="68"/>
      <c r="C2468" s="68"/>
      <c r="D2468" s="68"/>
      <c r="E2468" s="68"/>
      <c r="F2468" s="68"/>
      <c r="G2468" s="68"/>
      <c r="H2468" s="68"/>
    </row>
    <row r="2469" spans="1:8" x14ac:dyDescent="0.25">
      <c r="A2469" s="68"/>
      <c r="B2469" s="68"/>
      <c r="C2469" s="68"/>
      <c r="D2469" s="68"/>
      <c r="E2469" s="68"/>
      <c r="F2469" s="68"/>
      <c r="G2469" s="68"/>
      <c r="H2469" s="68"/>
    </row>
    <row r="2470" spans="1:8" x14ac:dyDescent="0.25">
      <c r="A2470" s="68"/>
      <c r="B2470" s="68"/>
      <c r="C2470" s="68"/>
      <c r="D2470" s="68"/>
      <c r="E2470" s="68"/>
      <c r="F2470" s="68"/>
      <c r="G2470" s="68"/>
      <c r="H2470" s="68"/>
    </row>
    <row r="2471" spans="1:8" x14ac:dyDescent="0.25">
      <c r="A2471" s="68"/>
      <c r="B2471" s="68"/>
      <c r="C2471" s="68"/>
      <c r="D2471" s="68"/>
      <c r="E2471" s="68"/>
      <c r="F2471" s="68"/>
      <c r="G2471" s="68"/>
      <c r="H2471" s="68"/>
    </row>
    <row r="2472" spans="1:8" x14ac:dyDescent="0.25">
      <c r="A2472" s="68"/>
      <c r="B2472" s="68"/>
      <c r="C2472" s="68"/>
      <c r="D2472" s="68"/>
      <c r="E2472" s="68"/>
      <c r="F2472" s="68"/>
      <c r="G2472" s="68"/>
      <c r="H2472" s="68"/>
    </row>
    <row r="2473" spans="1:8" x14ac:dyDescent="0.25">
      <c r="A2473" s="68"/>
      <c r="B2473" s="68"/>
      <c r="C2473" s="68"/>
      <c r="D2473" s="68"/>
      <c r="E2473" s="68"/>
      <c r="F2473" s="68"/>
      <c r="G2473" s="68"/>
      <c r="H2473" s="68"/>
    </row>
    <row r="2474" spans="1:8" x14ac:dyDescent="0.25">
      <c r="A2474" s="68"/>
      <c r="B2474" s="68"/>
      <c r="C2474" s="68"/>
      <c r="D2474" s="68"/>
      <c r="E2474" s="68"/>
      <c r="F2474" s="68"/>
      <c r="G2474" s="68"/>
      <c r="H2474" s="68"/>
    </row>
    <row r="2475" spans="1:8" x14ac:dyDescent="0.25">
      <c r="A2475" s="68"/>
      <c r="B2475" s="68"/>
      <c r="C2475" s="68"/>
      <c r="D2475" s="68"/>
      <c r="E2475" s="68"/>
      <c r="F2475" s="68"/>
      <c r="G2475" s="68"/>
      <c r="H2475" s="68"/>
    </row>
    <row r="2476" spans="1:8" x14ac:dyDescent="0.25">
      <c r="A2476" s="68"/>
      <c r="B2476" s="68"/>
      <c r="C2476" s="68"/>
      <c r="D2476" s="68"/>
      <c r="E2476" s="68"/>
      <c r="F2476" s="68"/>
      <c r="G2476" s="68"/>
      <c r="H2476" s="68"/>
    </row>
    <row r="2477" spans="1:8" x14ac:dyDescent="0.25">
      <c r="A2477" s="68"/>
      <c r="B2477" s="68"/>
      <c r="C2477" s="68"/>
      <c r="D2477" s="68"/>
      <c r="E2477" s="68"/>
      <c r="F2477" s="68"/>
      <c r="G2477" s="68"/>
      <c r="H2477" s="68"/>
    </row>
    <row r="2478" spans="1:8" x14ac:dyDescent="0.25">
      <c r="A2478" s="68"/>
      <c r="B2478" s="68"/>
      <c r="C2478" s="68"/>
      <c r="D2478" s="68"/>
      <c r="E2478" s="68"/>
      <c r="F2478" s="68"/>
      <c r="G2478" s="68"/>
      <c r="H2478" s="68"/>
    </row>
    <row r="2479" spans="1:8" x14ac:dyDescent="0.25">
      <c r="A2479" s="68"/>
      <c r="B2479" s="68"/>
      <c r="C2479" s="68"/>
      <c r="D2479" s="68"/>
      <c r="E2479" s="68"/>
      <c r="F2479" s="68"/>
      <c r="G2479" s="68"/>
      <c r="H2479" s="68"/>
    </row>
    <row r="2480" spans="1:8" x14ac:dyDescent="0.25">
      <c r="A2480" s="68"/>
      <c r="B2480" s="68"/>
      <c r="C2480" s="68"/>
      <c r="D2480" s="68"/>
      <c r="E2480" s="68"/>
      <c r="F2480" s="68"/>
      <c r="G2480" s="68"/>
      <c r="H2480" s="68"/>
    </row>
    <row r="2481" spans="1:8" x14ac:dyDescent="0.25">
      <c r="A2481" s="68"/>
      <c r="B2481" s="68"/>
      <c r="C2481" s="68"/>
      <c r="D2481" s="68"/>
      <c r="E2481" s="68"/>
      <c r="F2481" s="68"/>
      <c r="G2481" s="68"/>
      <c r="H2481" s="68"/>
    </row>
    <row r="2482" spans="1:8" x14ac:dyDescent="0.25">
      <c r="A2482" s="68"/>
      <c r="B2482" s="68"/>
      <c r="C2482" s="68"/>
      <c r="D2482" s="68"/>
      <c r="E2482" s="68"/>
      <c r="F2482" s="68"/>
      <c r="G2482" s="68"/>
      <c r="H2482" s="68"/>
    </row>
    <row r="2483" spans="1:8" x14ac:dyDescent="0.25">
      <c r="A2483" s="68"/>
      <c r="B2483" s="68"/>
      <c r="C2483" s="68"/>
      <c r="D2483" s="68"/>
      <c r="E2483" s="68"/>
      <c r="F2483" s="68"/>
      <c r="G2483" s="68"/>
      <c r="H2483" s="68"/>
    </row>
    <row r="2484" spans="1:8" x14ac:dyDescent="0.25">
      <c r="A2484" s="68"/>
      <c r="B2484" s="68"/>
      <c r="C2484" s="68"/>
      <c r="D2484" s="68"/>
      <c r="E2484" s="68"/>
      <c r="F2484" s="68"/>
      <c r="G2484" s="68"/>
      <c r="H2484" s="68"/>
    </row>
    <row r="2485" spans="1:8" x14ac:dyDescent="0.25">
      <c r="A2485" s="68"/>
      <c r="B2485" s="68"/>
      <c r="C2485" s="68"/>
      <c r="D2485" s="68"/>
      <c r="E2485" s="68"/>
      <c r="F2485" s="68"/>
      <c r="G2485" s="68"/>
      <c r="H2485" s="68"/>
    </row>
    <row r="2486" spans="1:8" x14ac:dyDescent="0.25">
      <c r="A2486" s="68"/>
      <c r="B2486" s="68"/>
      <c r="C2486" s="68"/>
      <c r="D2486" s="68"/>
      <c r="E2486" s="68"/>
      <c r="F2486" s="68"/>
      <c r="G2486" s="68"/>
      <c r="H2486" s="68"/>
    </row>
    <row r="2487" spans="1:8" x14ac:dyDescent="0.25">
      <c r="A2487" s="68"/>
      <c r="B2487" s="68"/>
      <c r="C2487" s="68"/>
      <c r="D2487" s="68"/>
      <c r="E2487" s="68"/>
      <c r="F2487" s="68"/>
      <c r="G2487" s="68"/>
      <c r="H2487" s="68"/>
    </row>
    <row r="2488" spans="1:8" x14ac:dyDescent="0.25">
      <c r="A2488" s="68"/>
      <c r="B2488" s="68"/>
      <c r="C2488" s="68"/>
      <c r="D2488" s="68"/>
      <c r="E2488" s="68"/>
      <c r="F2488" s="68"/>
      <c r="G2488" s="68"/>
      <c r="H2488" s="68"/>
    </row>
    <row r="2489" spans="1:8" x14ac:dyDescent="0.25">
      <c r="A2489" s="68"/>
      <c r="B2489" s="68"/>
      <c r="C2489" s="68"/>
      <c r="D2489" s="68"/>
      <c r="E2489" s="68"/>
      <c r="F2489" s="68"/>
      <c r="G2489" s="68"/>
      <c r="H2489" s="68"/>
    </row>
    <row r="2490" spans="1:8" x14ac:dyDescent="0.25">
      <c r="A2490" s="68"/>
      <c r="B2490" s="68"/>
      <c r="C2490" s="68"/>
      <c r="D2490" s="68"/>
      <c r="E2490" s="68"/>
      <c r="F2490" s="68"/>
      <c r="G2490" s="68"/>
      <c r="H2490" s="68"/>
    </row>
    <row r="2491" spans="1:8" x14ac:dyDescent="0.25">
      <c r="A2491" s="68"/>
      <c r="B2491" s="68"/>
      <c r="C2491" s="68"/>
      <c r="D2491" s="68"/>
      <c r="E2491" s="68"/>
      <c r="F2491" s="68"/>
      <c r="G2491" s="68"/>
      <c r="H2491" s="68"/>
    </row>
    <row r="2492" spans="1:8" x14ac:dyDescent="0.25">
      <c r="A2492" s="68"/>
      <c r="B2492" s="68"/>
      <c r="C2492" s="68"/>
      <c r="D2492" s="68"/>
      <c r="E2492" s="68"/>
      <c r="F2492" s="68"/>
      <c r="G2492" s="68"/>
      <c r="H2492" s="68"/>
    </row>
    <row r="2493" spans="1:8" x14ac:dyDescent="0.25">
      <c r="A2493" s="68"/>
      <c r="B2493" s="68"/>
      <c r="C2493" s="68"/>
      <c r="D2493" s="68"/>
      <c r="E2493" s="68"/>
      <c r="F2493" s="68"/>
      <c r="G2493" s="68"/>
      <c r="H2493" s="68"/>
    </row>
    <row r="2494" spans="1:8" x14ac:dyDescent="0.25">
      <c r="A2494" s="68"/>
      <c r="B2494" s="68"/>
      <c r="C2494" s="68"/>
      <c r="D2494" s="68"/>
      <c r="E2494" s="68"/>
      <c r="F2494" s="68"/>
      <c r="G2494" s="68"/>
      <c r="H2494" s="68"/>
    </row>
    <row r="2495" spans="1:8" x14ac:dyDescent="0.25">
      <c r="A2495" s="68"/>
      <c r="B2495" s="68"/>
      <c r="C2495" s="68"/>
      <c r="D2495" s="68"/>
      <c r="E2495" s="68"/>
      <c r="F2495" s="68"/>
      <c r="G2495" s="68"/>
      <c r="H2495" s="68"/>
    </row>
    <row r="2496" spans="1:8" x14ac:dyDescent="0.25">
      <c r="A2496" s="68"/>
      <c r="B2496" s="68"/>
      <c r="C2496" s="68"/>
      <c r="D2496" s="68"/>
      <c r="E2496" s="68"/>
      <c r="F2496" s="68"/>
      <c r="G2496" s="68"/>
      <c r="H2496" s="68"/>
    </row>
    <row r="2497" spans="1:8" x14ac:dyDescent="0.25">
      <c r="A2497" s="68"/>
      <c r="B2497" s="68"/>
      <c r="C2497" s="68"/>
      <c r="D2497" s="68"/>
      <c r="E2497" s="68"/>
      <c r="F2497" s="68"/>
      <c r="G2497" s="68"/>
      <c r="H2497" s="68"/>
    </row>
    <row r="2498" spans="1:8" x14ac:dyDescent="0.25">
      <c r="A2498" s="68"/>
      <c r="B2498" s="68"/>
      <c r="C2498" s="68"/>
      <c r="D2498" s="68"/>
      <c r="E2498" s="68"/>
      <c r="F2498" s="68"/>
      <c r="G2498" s="68"/>
      <c r="H2498" s="68"/>
    </row>
    <row r="2499" spans="1:8" x14ac:dyDescent="0.25">
      <c r="A2499" s="68"/>
      <c r="B2499" s="68"/>
      <c r="C2499" s="68"/>
      <c r="D2499" s="68"/>
      <c r="E2499" s="68"/>
      <c r="F2499" s="68"/>
      <c r="G2499" s="68"/>
      <c r="H2499" s="68"/>
    </row>
    <row r="2500" spans="1:8" x14ac:dyDescent="0.25">
      <c r="A2500" s="68"/>
      <c r="B2500" s="68"/>
      <c r="C2500" s="68"/>
      <c r="D2500" s="68"/>
      <c r="E2500" s="68"/>
      <c r="F2500" s="68"/>
      <c r="G2500" s="68"/>
      <c r="H2500" s="68"/>
    </row>
    <row r="2501" spans="1:8" x14ac:dyDescent="0.25">
      <c r="A2501" s="68"/>
      <c r="B2501" s="68"/>
      <c r="C2501" s="68"/>
      <c r="D2501" s="68"/>
      <c r="E2501" s="68"/>
      <c r="F2501" s="68"/>
      <c r="G2501" s="68"/>
      <c r="H2501" s="68"/>
    </row>
    <row r="2502" spans="1:8" x14ac:dyDescent="0.25">
      <c r="A2502" s="68"/>
      <c r="B2502" s="68"/>
      <c r="C2502" s="68"/>
      <c r="D2502" s="68"/>
      <c r="E2502" s="68"/>
      <c r="F2502" s="68"/>
      <c r="G2502" s="68"/>
      <c r="H2502" s="68"/>
    </row>
    <row r="2503" spans="1:8" x14ac:dyDescent="0.25">
      <c r="A2503" s="68"/>
      <c r="B2503" s="68"/>
      <c r="C2503" s="68"/>
      <c r="D2503" s="68"/>
      <c r="E2503" s="68"/>
      <c r="F2503" s="68"/>
      <c r="G2503" s="68"/>
      <c r="H2503" s="68"/>
    </row>
    <row r="2504" spans="1:8" x14ac:dyDescent="0.25">
      <c r="A2504" s="68"/>
      <c r="B2504" s="68"/>
      <c r="C2504" s="68"/>
      <c r="D2504" s="68"/>
      <c r="E2504" s="68"/>
      <c r="F2504" s="68"/>
      <c r="G2504" s="68"/>
      <c r="H2504" s="68"/>
    </row>
    <row r="2505" spans="1:8" x14ac:dyDescent="0.25">
      <c r="A2505" s="68"/>
      <c r="B2505" s="68"/>
      <c r="C2505" s="68"/>
      <c r="D2505" s="68"/>
      <c r="E2505" s="68"/>
      <c r="F2505" s="68"/>
      <c r="G2505" s="68"/>
      <c r="H2505" s="68"/>
    </row>
    <row r="2506" spans="1:8" x14ac:dyDescent="0.25">
      <c r="A2506" s="68"/>
      <c r="B2506" s="68"/>
      <c r="C2506" s="68"/>
      <c r="D2506" s="68"/>
      <c r="E2506" s="68"/>
      <c r="F2506" s="68"/>
      <c r="G2506" s="68"/>
      <c r="H2506" s="68"/>
    </row>
    <row r="2507" spans="1:8" x14ac:dyDescent="0.25">
      <c r="A2507" s="68"/>
      <c r="B2507" s="68"/>
      <c r="C2507" s="68"/>
      <c r="D2507" s="68"/>
      <c r="E2507" s="68"/>
      <c r="F2507" s="68"/>
      <c r="G2507" s="68"/>
      <c r="H2507" s="68"/>
    </row>
    <row r="2508" spans="1:8" x14ac:dyDescent="0.25">
      <c r="A2508" s="68"/>
      <c r="B2508" s="68"/>
      <c r="C2508" s="68"/>
      <c r="D2508" s="68"/>
      <c r="E2508" s="68"/>
      <c r="F2508" s="68"/>
      <c r="G2508" s="68"/>
      <c r="H2508" s="68"/>
    </row>
    <row r="2509" spans="1:8" x14ac:dyDescent="0.25">
      <c r="A2509" s="68"/>
      <c r="B2509" s="68"/>
      <c r="C2509" s="68"/>
      <c r="D2509" s="68"/>
      <c r="E2509" s="68"/>
      <c r="F2509" s="68"/>
      <c r="G2509" s="68"/>
      <c r="H2509" s="68"/>
    </row>
    <row r="2510" spans="1:8" x14ac:dyDescent="0.25">
      <c r="A2510" s="68"/>
      <c r="B2510" s="68"/>
      <c r="C2510" s="68"/>
      <c r="D2510" s="68"/>
      <c r="E2510" s="68"/>
      <c r="F2510" s="68"/>
      <c r="G2510" s="68"/>
      <c r="H2510" s="68"/>
    </row>
    <row r="2511" spans="1:8" x14ac:dyDescent="0.25">
      <c r="A2511" s="68"/>
      <c r="B2511" s="68"/>
      <c r="C2511" s="68"/>
      <c r="D2511" s="68"/>
      <c r="E2511" s="68"/>
      <c r="F2511" s="68"/>
      <c r="G2511" s="68"/>
      <c r="H2511" s="68"/>
    </row>
    <row r="2512" spans="1:8" x14ac:dyDescent="0.25">
      <c r="A2512" s="68"/>
      <c r="B2512" s="68"/>
      <c r="C2512" s="68"/>
      <c r="D2512" s="68"/>
      <c r="E2512" s="68"/>
      <c r="F2512" s="68"/>
      <c r="G2512" s="68"/>
      <c r="H2512" s="68"/>
    </row>
    <row r="2513" spans="1:8" x14ac:dyDescent="0.25">
      <c r="A2513" s="68"/>
      <c r="B2513" s="68"/>
      <c r="C2513" s="68"/>
      <c r="D2513" s="68"/>
      <c r="E2513" s="68"/>
      <c r="F2513" s="68"/>
      <c r="G2513" s="68"/>
      <c r="H2513" s="68"/>
    </row>
    <row r="2514" spans="1:8" x14ac:dyDescent="0.25">
      <c r="A2514" s="68"/>
      <c r="B2514" s="68"/>
      <c r="C2514" s="68"/>
      <c r="D2514" s="68"/>
      <c r="E2514" s="68"/>
      <c r="F2514" s="68"/>
      <c r="G2514" s="68"/>
      <c r="H2514" s="68"/>
    </row>
    <row r="2515" spans="1:8" x14ac:dyDescent="0.25">
      <c r="A2515" s="68"/>
      <c r="B2515" s="68"/>
      <c r="C2515" s="68"/>
      <c r="D2515" s="68"/>
      <c r="E2515" s="68"/>
      <c r="F2515" s="68"/>
      <c r="G2515" s="68"/>
      <c r="H2515" s="68"/>
    </row>
    <row r="2516" spans="1:8" x14ac:dyDescent="0.25">
      <c r="A2516" s="68"/>
      <c r="B2516" s="68"/>
      <c r="C2516" s="68"/>
      <c r="D2516" s="68"/>
      <c r="E2516" s="68"/>
      <c r="F2516" s="68"/>
      <c r="G2516" s="68"/>
      <c r="H2516" s="68"/>
    </row>
    <row r="2517" spans="1:8" x14ac:dyDescent="0.25">
      <c r="A2517" s="68"/>
      <c r="B2517" s="68"/>
      <c r="C2517" s="68"/>
      <c r="D2517" s="68"/>
      <c r="E2517" s="68"/>
      <c r="F2517" s="68"/>
      <c r="G2517" s="68"/>
      <c r="H2517" s="68"/>
    </row>
    <row r="2518" spans="1:8" x14ac:dyDescent="0.25">
      <c r="A2518" s="68"/>
      <c r="B2518" s="68"/>
      <c r="C2518" s="68"/>
      <c r="D2518" s="68"/>
      <c r="E2518" s="68"/>
      <c r="F2518" s="68"/>
      <c r="G2518" s="68"/>
      <c r="H2518" s="68"/>
    </row>
    <row r="2519" spans="1:8" x14ac:dyDescent="0.25">
      <c r="A2519" s="68"/>
      <c r="B2519" s="68"/>
      <c r="C2519" s="68"/>
      <c r="D2519" s="68"/>
      <c r="E2519" s="68"/>
      <c r="F2519" s="68"/>
      <c r="G2519" s="68"/>
      <c r="H2519" s="68"/>
    </row>
    <row r="2520" spans="1:8" x14ac:dyDescent="0.25">
      <c r="A2520" s="68"/>
      <c r="B2520" s="68"/>
      <c r="C2520" s="68"/>
      <c r="D2520" s="68"/>
      <c r="E2520" s="68"/>
      <c r="F2520" s="68"/>
      <c r="G2520" s="68"/>
      <c r="H2520" s="68"/>
    </row>
    <row r="2521" spans="1:8" x14ac:dyDescent="0.25">
      <c r="A2521" s="68"/>
      <c r="B2521" s="68"/>
      <c r="C2521" s="68"/>
      <c r="D2521" s="68"/>
      <c r="E2521" s="68"/>
      <c r="F2521" s="68"/>
      <c r="G2521" s="68"/>
      <c r="H2521" s="68"/>
    </row>
    <row r="2522" spans="1:8" x14ac:dyDescent="0.25">
      <c r="A2522" s="68"/>
      <c r="B2522" s="68"/>
      <c r="C2522" s="68"/>
      <c r="D2522" s="68"/>
      <c r="E2522" s="68"/>
      <c r="F2522" s="68"/>
      <c r="G2522" s="68"/>
      <c r="H2522" s="68"/>
    </row>
    <row r="2523" spans="1:8" x14ac:dyDescent="0.25">
      <c r="A2523" s="68"/>
      <c r="B2523" s="68"/>
      <c r="C2523" s="68"/>
      <c r="D2523" s="68"/>
      <c r="E2523" s="68"/>
      <c r="F2523" s="68"/>
      <c r="G2523" s="68"/>
      <c r="H2523" s="68"/>
    </row>
    <row r="2524" spans="1:8" x14ac:dyDescent="0.25">
      <c r="A2524" s="68"/>
      <c r="B2524" s="68"/>
      <c r="C2524" s="68"/>
      <c r="D2524" s="68"/>
      <c r="E2524" s="68"/>
      <c r="F2524" s="68"/>
      <c r="G2524" s="68"/>
      <c r="H2524" s="68"/>
    </row>
    <row r="2525" spans="1:8" x14ac:dyDescent="0.25">
      <c r="A2525" s="68"/>
      <c r="B2525" s="68"/>
      <c r="C2525" s="68"/>
      <c r="D2525" s="68"/>
      <c r="E2525" s="68"/>
      <c r="F2525" s="68"/>
      <c r="G2525" s="68"/>
      <c r="H2525" s="68"/>
    </row>
    <row r="2526" spans="1:8" x14ac:dyDescent="0.25">
      <c r="A2526" s="68"/>
      <c r="B2526" s="68"/>
      <c r="C2526" s="68"/>
      <c r="D2526" s="68"/>
      <c r="E2526" s="68"/>
      <c r="F2526" s="68"/>
      <c r="G2526" s="68"/>
      <c r="H2526" s="68"/>
    </row>
    <row r="2527" spans="1:8" x14ac:dyDescent="0.25">
      <c r="A2527" s="68"/>
      <c r="B2527" s="68"/>
      <c r="C2527" s="68"/>
      <c r="D2527" s="68"/>
      <c r="E2527" s="68"/>
      <c r="F2527" s="68"/>
      <c r="G2527" s="68"/>
      <c r="H2527" s="68"/>
    </row>
    <row r="2528" spans="1:8" x14ac:dyDescent="0.25">
      <c r="A2528" s="68"/>
      <c r="B2528" s="68"/>
      <c r="C2528" s="68"/>
      <c r="D2528" s="68"/>
      <c r="E2528" s="68"/>
      <c r="F2528" s="68"/>
      <c r="G2528" s="68"/>
      <c r="H2528" s="68"/>
    </row>
    <row r="2529" spans="1:8" x14ac:dyDescent="0.25">
      <c r="A2529" s="68"/>
      <c r="B2529" s="68"/>
      <c r="C2529" s="68"/>
      <c r="D2529" s="68"/>
      <c r="E2529" s="68"/>
      <c r="F2529" s="68"/>
      <c r="G2529" s="68"/>
      <c r="H2529" s="68"/>
    </row>
    <row r="2530" spans="1:8" x14ac:dyDescent="0.25">
      <c r="A2530" s="68"/>
      <c r="B2530" s="68"/>
      <c r="C2530" s="68"/>
      <c r="D2530" s="68"/>
      <c r="E2530" s="68"/>
      <c r="F2530" s="68"/>
      <c r="G2530" s="68"/>
      <c r="H2530" s="68"/>
    </row>
    <row r="2531" spans="1:8" x14ac:dyDescent="0.25">
      <c r="A2531" s="68"/>
      <c r="B2531" s="68"/>
      <c r="C2531" s="68"/>
      <c r="D2531" s="68"/>
      <c r="E2531" s="68"/>
      <c r="F2531" s="68"/>
      <c r="G2531" s="68"/>
      <c r="H2531" s="68"/>
    </row>
    <row r="2532" spans="1:8" x14ac:dyDescent="0.25">
      <c r="A2532" s="68"/>
      <c r="B2532" s="68"/>
      <c r="C2532" s="68"/>
      <c r="D2532" s="68"/>
      <c r="E2532" s="68"/>
      <c r="F2532" s="68"/>
      <c r="G2532" s="68"/>
      <c r="H2532" s="68"/>
    </row>
    <row r="2533" spans="1:8" x14ac:dyDescent="0.25">
      <c r="A2533" s="68"/>
      <c r="B2533" s="68"/>
      <c r="C2533" s="68"/>
      <c r="D2533" s="68"/>
      <c r="E2533" s="68"/>
      <c r="F2533" s="68"/>
      <c r="G2533" s="68"/>
      <c r="H2533" s="68"/>
    </row>
    <row r="2534" spans="1:8" x14ac:dyDescent="0.25">
      <c r="A2534" s="68"/>
      <c r="B2534" s="68"/>
      <c r="C2534" s="68"/>
      <c r="D2534" s="68"/>
      <c r="E2534" s="68"/>
      <c r="F2534" s="68"/>
      <c r="G2534" s="68"/>
      <c r="H2534" s="68"/>
    </row>
    <row r="2535" spans="1:8" x14ac:dyDescent="0.25">
      <c r="A2535" s="68"/>
      <c r="B2535" s="68"/>
      <c r="C2535" s="68"/>
      <c r="D2535" s="68"/>
      <c r="E2535" s="68"/>
      <c r="F2535" s="68"/>
      <c r="G2535" s="68"/>
      <c r="H2535" s="68"/>
    </row>
    <row r="2536" spans="1:8" x14ac:dyDescent="0.25">
      <c r="A2536" s="68"/>
      <c r="B2536" s="68"/>
      <c r="C2536" s="68"/>
      <c r="D2536" s="68"/>
      <c r="E2536" s="68"/>
      <c r="F2536" s="68"/>
      <c r="G2536" s="68"/>
      <c r="H2536" s="68"/>
    </row>
    <row r="2537" spans="1:8" x14ac:dyDescent="0.25">
      <c r="A2537" s="68"/>
      <c r="B2537" s="68"/>
      <c r="C2537" s="68"/>
      <c r="D2537" s="68"/>
      <c r="E2537" s="68"/>
      <c r="F2537" s="68"/>
      <c r="G2537" s="68"/>
      <c r="H2537" s="68"/>
    </row>
    <row r="2538" spans="1:8" x14ac:dyDescent="0.25">
      <c r="A2538" s="68"/>
      <c r="B2538" s="68"/>
      <c r="C2538" s="68"/>
      <c r="D2538" s="68"/>
      <c r="E2538" s="68"/>
      <c r="F2538" s="68"/>
      <c r="G2538" s="68"/>
      <c r="H2538" s="68"/>
    </row>
    <row r="2539" spans="1:8" x14ac:dyDescent="0.25">
      <c r="A2539" s="68"/>
      <c r="B2539" s="68"/>
      <c r="C2539" s="68"/>
      <c r="D2539" s="68"/>
      <c r="E2539" s="68"/>
      <c r="F2539" s="68"/>
      <c r="G2539" s="68"/>
      <c r="H2539" s="68"/>
    </row>
    <row r="2540" spans="1:8" x14ac:dyDescent="0.25">
      <c r="A2540" s="68"/>
      <c r="B2540" s="68"/>
      <c r="C2540" s="68"/>
      <c r="D2540" s="68"/>
      <c r="E2540" s="68"/>
      <c r="F2540" s="68"/>
      <c r="G2540" s="68"/>
      <c r="H2540" s="68"/>
    </row>
    <row r="2541" spans="1:8" x14ac:dyDescent="0.25">
      <c r="A2541" s="68"/>
      <c r="B2541" s="68"/>
      <c r="C2541" s="68"/>
      <c r="D2541" s="68"/>
      <c r="E2541" s="68"/>
      <c r="F2541" s="68"/>
      <c r="G2541" s="68"/>
      <c r="H2541" s="68"/>
    </row>
    <row r="2542" spans="1:8" x14ac:dyDescent="0.25">
      <c r="A2542" s="68"/>
      <c r="B2542" s="68"/>
      <c r="C2542" s="68"/>
      <c r="D2542" s="68"/>
      <c r="E2542" s="68"/>
      <c r="F2542" s="68"/>
      <c r="G2542" s="68"/>
      <c r="H2542" s="68"/>
    </row>
    <row r="2543" spans="1:8" x14ac:dyDescent="0.25">
      <c r="A2543" s="68"/>
      <c r="B2543" s="68"/>
      <c r="C2543" s="68"/>
      <c r="D2543" s="68"/>
      <c r="E2543" s="68"/>
      <c r="F2543" s="68"/>
      <c r="G2543" s="68"/>
      <c r="H2543" s="68"/>
    </row>
    <row r="2544" spans="1:8" x14ac:dyDescent="0.25">
      <c r="A2544" s="68"/>
      <c r="B2544" s="68"/>
      <c r="C2544" s="68"/>
      <c r="D2544" s="68"/>
      <c r="E2544" s="68"/>
      <c r="F2544" s="68"/>
      <c r="G2544" s="68"/>
      <c r="H2544" s="68"/>
    </row>
    <row r="2545" spans="1:8" x14ac:dyDescent="0.25">
      <c r="A2545" s="68"/>
      <c r="B2545" s="68"/>
      <c r="C2545" s="68"/>
      <c r="D2545" s="68"/>
      <c r="E2545" s="68"/>
      <c r="F2545" s="68"/>
      <c r="G2545" s="68"/>
      <c r="H2545" s="68"/>
    </row>
    <row r="2546" spans="1:8" x14ac:dyDescent="0.25">
      <c r="A2546" s="68"/>
      <c r="B2546" s="68"/>
      <c r="C2546" s="68"/>
      <c r="D2546" s="68"/>
      <c r="E2546" s="68"/>
      <c r="F2546" s="68"/>
      <c r="G2546" s="68"/>
      <c r="H2546" s="68"/>
    </row>
    <row r="2547" spans="1:8" x14ac:dyDescent="0.25">
      <c r="A2547" s="68"/>
      <c r="B2547" s="68"/>
      <c r="C2547" s="68"/>
      <c r="D2547" s="68"/>
      <c r="E2547" s="68"/>
      <c r="F2547" s="68"/>
      <c r="G2547" s="68"/>
      <c r="H2547" s="68"/>
    </row>
    <row r="2548" spans="1:8" x14ac:dyDescent="0.25">
      <c r="A2548" s="68"/>
      <c r="B2548" s="68"/>
      <c r="C2548" s="68"/>
      <c r="D2548" s="68"/>
      <c r="E2548" s="68"/>
      <c r="F2548" s="68"/>
      <c r="G2548" s="68"/>
      <c r="H2548" s="68"/>
    </row>
    <row r="2549" spans="1:8" x14ac:dyDescent="0.25">
      <c r="A2549" s="68"/>
      <c r="B2549" s="68"/>
      <c r="C2549" s="68"/>
      <c r="D2549" s="68"/>
      <c r="E2549" s="68"/>
      <c r="F2549" s="68"/>
      <c r="G2549" s="68"/>
      <c r="H2549" s="68"/>
    </row>
    <row r="2550" spans="1:8" x14ac:dyDescent="0.25">
      <c r="A2550" s="68"/>
      <c r="B2550" s="68"/>
      <c r="C2550" s="68"/>
      <c r="D2550" s="68"/>
      <c r="E2550" s="68"/>
      <c r="F2550" s="68"/>
      <c r="G2550" s="68"/>
      <c r="H2550" s="68"/>
    </row>
    <row r="2551" spans="1:8" x14ac:dyDescent="0.25">
      <c r="A2551" s="68"/>
      <c r="B2551" s="68"/>
      <c r="C2551" s="68"/>
      <c r="D2551" s="68"/>
      <c r="E2551" s="68"/>
      <c r="F2551" s="68"/>
      <c r="G2551" s="68"/>
      <c r="H2551" s="68"/>
    </row>
    <row r="2552" spans="1:8" x14ac:dyDescent="0.25">
      <c r="A2552" s="68"/>
      <c r="B2552" s="68"/>
      <c r="C2552" s="68"/>
      <c r="D2552" s="68"/>
      <c r="E2552" s="68"/>
      <c r="F2552" s="68"/>
      <c r="G2552" s="68"/>
      <c r="H2552" s="68"/>
    </row>
    <row r="2553" spans="1:8" x14ac:dyDescent="0.25">
      <c r="A2553" s="68"/>
      <c r="B2553" s="68"/>
      <c r="C2553" s="68"/>
      <c r="D2553" s="68"/>
      <c r="E2553" s="68"/>
      <c r="F2553" s="68"/>
      <c r="G2553" s="68"/>
      <c r="H2553" s="68"/>
    </row>
    <row r="2554" spans="1:8" x14ac:dyDescent="0.25">
      <c r="A2554" s="68"/>
      <c r="B2554" s="68"/>
      <c r="C2554" s="68"/>
      <c r="D2554" s="68"/>
      <c r="E2554" s="68"/>
      <c r="F2554" s="68"/>
      <c r="G2554" s="68"/>
      <c r="H2554" s="68"/>
    </row>
    <row r="2555" spans="1:8" x14ac:dyDescent="0.25">
      <c r="A2555" s="68"/>
      <c r="B2555" s="68"/>
      <c r="C2555" s="68"/>
      <c r="D2555" s="68"/>
      <c r="E2555" s="68"/>
      <c r="F2555" s="68"/>
      <c r="G2555" s="68"/>
      <c r="H2555" s="68"/>
    </row>
    <row r="2556" spans="1:8" x14ac:dyDescent="0.25">
      <c r="A2556" s="68"/>
      <c r="B2556" s="68"/>
      <c r="C2556" s="68"/>
      <c r="D2556" s="68"/>
      <c r="E2556" s="68"/>
      <c r="F2556" s="68"/>
      <c r="G2556" s="68"/>
      <c r="H2556" s="68"/>
    </row>
    <row r="2557" spans="1:8" x14ac:dyDescent="0.25">
      <c r="A2557" s="68"/>
      <c r="B2557" s="68"/>
      <c r="C2557" s="68"/>
      <c r="D2557" s="68"/>
      <c r="E2557" s="68"/>
      <c r="F2557" s="68"/>
      <c r="G2557" s="68"/>
      <c r="H2557" s="68"/>
    </row>
    <row r="2558" spans="1:8" x14ac:dyDescent="0.25">
      <c r="A2558" s="68"/>
      <c r="B2558" s="68"/>
      <c r="C2558" s="68"/>
      <c r="D2558" s="68"/>
      <c r="E2558" s="68"/>
      <c r="F2558" s="68"/>
      <c r="G2558" s="68"/>
      <c r="H2558" s="68"/>
    </row>
    <row r="2559" spans="1:8" x14ac:dyDescent="0.25">
      <c r="A2559" s="68"/>
      <c r="B2559" s="68"/>
      <c r="C2559" s="68"/>
      <c r="D2559" s="68"/>
      <c r="E2559" s="68"/>
      <c r="F2559" s="68"/>
      <c r="G2559" s="68"/>
      <c r="H2559" s="68"/>
    </row>
    <row r="2560" spans="1:8" x14ac:dyDescent="0.25">
      <c r="A2560" s="68"/>
      <c r="B2560" s="68"/>
      <c r="C2560" s="68"/>
      <c r="D2560" s="68"/>
      <c r="E2560" s="68"/>
      <c r="F2560" s="68"/>
      <c r="G2560" s="68"/>
      <c r="H2560" s="68"/>
    </row>
    <row r="2561" spans="1:8" x14ac:dyDescent="0.25">
      <c r="A2561" s="68"/>
      <c r="B2561" s="68"/>
      <c r="C2561" s="68"/>
      <c r="D2561" s="68"/>
      <c r="E2561" s="68"/>
      <c r="F2561" s="68"/>
      <c r="G2561" s="68"/>
      <c r="H2561" s="68"/>
    </row>
    <row r="2562" spans="1:8" x14ac:dyDescent="0.25">
      <c r="A2562" s="68"/>
      <c r="B2562" s="68"/>
      <c r="C2562" s="68"/>
      <c r="D2562" s="68"/>
      <c r="E2562" s="68"/>
      <c r="F2562" s="68"/>
      <c r="G2562" s="68"/>
      <c r="H2562" s="68"/>
    </row>
    <row r="2563" spans="1:8" x14ac:dyDescent="0.25">
      <c r="A2563" s="68"/>
      <c r="B2563" s="68"/>
      <c r="C2563" s="68"/>
      <c r="D2563" s="68"/>
      <c r="E2563" s="68"/>
      <c r="F2563" s="68"/>
      <c r="G2563" s="68"/>
      <c r="H2563" s="68"/>
    </row>
    <row r="2564" spans="1:8" x14ac:dyDescent="0.25">
      <c r="A2564" s="68"/>
      <c r="B2564" s="68"/>
      <c r="C2564" s="68"/>
      <c r="D2564" s="68"/>
      <c r="E2564" s="68"/>
      <c r="F2564" s="68"/>
      <c r="G2564" s="68"/>
      <c r="H2564" s="68"/>
    </row>
    <row r="2565" spans="1:8" x14ac:dyDescent="0.25">
      <c r="A2565" s="68"/>
      <c r="B2565" s="68"/>
      <c r="C2565" s="68"/>
      <c r="D2565" s="68"/>
      <c r="E2565" s="68"/>
      <c r="F2565" s="68"/>
      <c r="G2565" s="68"/>
      <c r="H2565" s="68"/>
    </row>
    <row r="2566" spans="1:8" x14ac:dyDescent="0.25">
      <c r="A2566" s="68"/>
      <c r="B2566" s="68"/>
      <c r="C2566" s="68"/>
      <c r="D2566" s="68"/>
      <c r="E2566" s="68"/>
      <c r="F2566" s="68"/>
      <c r="G2566" s="68"/>
      <c r="H2566" s="68"/>
    </row>
    <row r="2567" spans="1:8" x14ac:dyDescent="0.25">
      <c r="A2567" s="68"/>
      <c r="B2567" s="68"/>
      <c r="C2567" s="68"/>
      <c r="D2567" s="68"/>
      <c r="E2567" s="68"/>
      <c r="F2567" s="68"/>
      <c r="G2567" s="68"/>
      <c r="H2567" s="68"/>
    </row>
    <row r="2568" spans="1:8" x14ac:dyDescent="0.25">
      <c r="A2568" s="68"/>
      <c r="B2568" s="68"/>
      <c r="C2568" s="68"/>
      <c r="D2568" s="68"/>
      <c r="E2568" s="68"/>
      <c r="F2568" s="68"/>
      <c r="G2568" s="68"/>
      <c r="H2568" s="68"/>
    </row>
    <row r="2569" spans="1:8" x14ac:dyDescent="0.25">
      <c r="A2569" s="68"/>
      <c r="B2569" s="68"/>
      <c r="C2569" s="68"/>
      <c r="D2569" s="68"/>
      <c r="E2569" s="68"/>
      <c r="F2569" s="68"/>
      <c r="G2569" s="68"/>
      <c r="H2569" s="68"/>
    </row>
    <row r="2570" spans="1:8" x14ac:dyDescent="0.25">
      <c r="A2570" s="68"/>
      <c r="B2570" s="68"/>
      <c r="C2570" s="68"/>
      <c r="D2570" s="68"/>
      <c r="E2570" s="68"/>
      <c r="F2570" s="68"/>
      <c r="G2570" s="68"/>
      <c r="H2570" s="68"/>
    </row>
    <row r="2571" spans="1:8" x14ac:dyDescent="0.25">
      <c r="A2571" s="68"/>
      <c r="B2571" s="68"/>
      <c r="C2571" s="68"/>
      <c r="D2571" s="68"/>
      <c r="E2571" s="68"/>
      <c r="F2571" s="68"/>
      <c r="G2571" s="68"/>
      <c r="H2571" s="68"/>
    </row>
    <row r="2572" spans="1:8" x14ac:dyDescent="0.25">
      <c r="A2572" s="68"/>
      <c r="B2572" s="68"/>
      <c r="C2572" s="68"/>
      <c r="D2572" s="68"/>
      <c r="E2572" s="68"/>
      <c r="F2572" s="68"/>
      <c r="G2572" s="68"/>
      <c r="H2572" s="68"/>
    </row>
    <row r="2573" spans="1:8" x14ac:dyDescent="0.25">
      <c r="A2573" s="68"/>
      <c r="B2573" s="68"/>
      <c r="C2573" s="68"/>
      <c r="D2573" s="68"/>
      <c r="E2573" s="68"/>
      <c r="F2573" s="68"/>
      <c r="G2573" s="68"/>
      <c r="H2573" s="68"/>
    </row>
    <row r="2574" spans="1:8" x14ac:dyDescent="0.25">
      <c r="A2574" s="68"/>
      <c r="B2574" s="68"/>
      <c r="C2574" s="68"/>
      <c r="D2574" s="68"/>
      <c r="E2574" s="68"/>
      <c r="F2574" s="68"/>
      <c r="G2574" s="68"/>
      <c r="H2574" s="68"/>
    </row>
    <row r="2575" spans="1:8" x14ac:dyDescent="0.25">
      <c r="A2575" s="68"/>
      <c r="B2575" s="68"/>
      <c r="C2575" s="68"/>
      <c r="D2575" s="68"/>
      <c r="E2575" s="68"/>
      <c r="F2575" s="68"/>
      <c r="G2575" s="68"/>
      <c r="H2575" s="68"/>
    </row>
    <row r="2576" spans="1:8" x14ac:dyDescent="0.25">
      <c r="A2576" s="68"/>
      <c r="B2576" s="68"/>
      <c r="C2576" s="68"/>
      <c r="D2576" s="68"/>
      <c r="E2576" s="68"/>
      <c r="F2576" s="68"/>
      <c r="G2576" s="68"/>
      <c r="H2576" s="68"/>
    </row>
    <row r="2577" spans="1:8" x14ac:dyDescent="0.25">
      <c r="A2577" s="68"/>
      <c r="B2577" s="68"/>
      <c r="C2577" s="68"/>
      <c r="D2577" s="68"/>
      <c r="E2577" s="68"/>
      <c r="F2577" s="68"/>
      <c r="G2577" s="68"/>
      <c r="H2577" s="68"/>
    </row>
    <row r="2578" spans="1:8" x14ac:dyDescent="0.25">
      <c r="A2578" s="68"/>
      <c r="B2578" s="68"/>
      <c r="C2578" s="68"/>
      <c r="D2578" s="68"/>
      <c r="E2578" s="68"/>
      <c r="F2578" s="68"/>
      <c r="G2578" s="68"/>
      <c r="H2578" s="68"/>
    </row>
    <row r="2579" spans="1:8" x14ac:dyDescent="0.25">
      <c r="A2579" s="68"/>
      <c r="B2579" s="68"/>
      <c r="C2579" s="68"/>
      <c r="D2579" s="68"/>
      <c r="E2579" s="68"/>
      <c r="F2579" s="68"/>
      <c r="G2579" s="68"/>
      <c r="H2579" s="68"/>
    </row>
    <row r="2580" spans="1:8" x14ac:dyDescent="0.25">
      <c r="A2580" s="68"/>
      <c r="B2580" s="68"/>
      <c r="C2580" s="68"/>
      <c r="D2580" s="68"/>
      <c r="E2580" s="68"/>
      <c r="F2580" s="68"/>
      <c r="G2580" s="68"/>
      <c r="H2580" s="68"/>
    </row>
    <row r="2581" spans="1:8" x14ac:dyDescent="0.25">
      <c r="A2581" s="68"/>
      <c r="B2581" s="68"/>
      <c r="C2581" s="68"/>
      <c r="D2581" s="68"/>
      <c r="E2581" s="68"/>
      <c r="F2581" s="68"/>
      <c r="G2581" s="68"/>
      <c r="H2581" s="68"/>
    </row>
    <row r="2582" spans="1:8" x14ac:dyDescent="0.25">
      <c r="A2582" s="68"/>
      <c r="B2582" s="68"/>
      <c r="C2582" s="68"/>
      <c r="D2582" s="68"/>
      <c r="E2582" s="68"/>
      <c r="F2582" s="68"/>
      <c r="G2582" s="68"/>
      <c r="H2582" s="68"/>
    </row>
    <row r="2583" spans="1:8" x14ac:dyDescent="0.25">
      <c r="A2583" s="68"/>
      <c r="B2583" s="68"/>
      <c r="C2583" s="68"/>
      <c r="D2583" s="68"/>
      <c r="E2583" s="68"/>
      <c r="F2583" s="68"/>
      <c r="G2583" s="68"/>
      <c r="H2583" s="68"/>
    </row>
    <row r="2584" spans="1:8" x14ac:dyDescent="0.25">
      <c r="A2584" s="68"/>
      <c r="B2584" s="68"/>
      <c r="C2584" s="68"/>
      <c r="D2584" s="68"/>
      <c r="E2584" s="68"/>
      <c r="F2584" s="68"/>
      <c r="G2584" s="68"/>
      <c r="H2584" s="68"/>
    </row>
    <row r="2585" spans="1:8" x14ac:dyDescent="0.25">
      <c r="A2585" s="68"/>
      <c r="B2585" s="68"/>
      <c r="C2585" s="68"/>
      <c r="D2585" s="68"/>
      <c r="E2585" s="68"/>
      <c r="F2585" s="68"/>
      <c r="G2585" s="68"/>
      <c r="H2585" s="68"/>
    </row>
    <row r="2586" spans="1:8" x14ac:dyDescent="0.25">
      <c r="A2586" s="68"/>
      <c r="B2586" s="68"/>
      <c r="C2586" s="68"/>
      <c r="D2586" s="68"/>
      <c r="E2586" s="68"/>
      <c r="F2586" s="68"/>
      <c r="G2586" s="68"/>
      <c r="H2586" s="68"/>
    </row>
    <row r="2587" spans="1:8" x14ac:dyDescent="0.25">
      <c r="A2587" s="68"/>
      <c r="B2587" s="68"/>
      <c r="C2587" s="68"/>
      <c r="D2587" s="68"/>
      <c r="E2587" s="68"/>
      <c r="F2587" s="68"/>
      <c r="G2587" s="68"/>
      <c r="H2587" s="68"/>
    </row>
    <row r="2588" spans="1:8" x14ac:dyDescent="0.25">
      <c r="A2588" s="68"/>
      <c r="B2588" s="68"/>
      <c r="C2588" s="68"/>
      <c r="D2588" s="68"/>
      <c r="E2588" s="68"/>
      <c r="F2588" s="68"/>
      <c r="G2588" s="68"/>
      <c r="H2588" s="68"/>
    </row>
    <row r="2589" spans="1:8" x14ac:dyDescent="0.25">
      <c r="A2589" s="68"/>
      <c r="B2589" s="68"/>
      <c r="C2589" s="68"/>
      <c r="D2589" s="68"/>
      <c r="E2589" s="68"/>
      <c r="F2589" s="68"/>
      <c r="G2589" s="68"/>
      <c r="H2589" s="68"/>
    </row>
    <row r="2590" spans="1:8" x14ac:dyDescent="0.25">
      <c r="A2590" s="68"/>
      <c r="B2590" s="68"/>
      <c r="C2590" s="68"/>
      <c r="D2590" s="68"/>
      <c r="E2590" s="68"/>
      <c r="F2590" s="68"/>
      <c r="G2590" s="68"/>
      <c r="H2590" s="68"/>
    </row>
    <row r="2591" spans="1:8" x14ac:dyDescent="0.25">
      <c r="A2591" s="68"/>
      <c r="B2591" s="68"/>
      <c r="C2591" s="68"/>
      <c r="D2591" s="68"/>
      <c r="E2591" s="68"/>
      <c r="F2591" s="68"/>
      <c r="G2591" s="68"/>
      <c r="H2591" s="68"/>
    </row>
    <row r="2592" spans="1:8" x14ac:dyDescent="0.25">
      <c r="A2592" s="68"/>
      <c r="B2592" s="68"/>
      <c r="C2592" s="68"/>
      <c r="D2592" s="68"/>
      <c r="E2592" s="68"/>
      <c r="F2592" s="68"/>
      <c r="G2592" s="68"/>
      <c r="H2592" s="68"/>
    </row>
    <row r="2593" spans="1:8" x14ac:dyDescent="0.25">
      <c r="A2593" s="68"/>
      <c r="B2593" s="68"/>
      <c r="C2593" s="68"/>
      <c r="D2593" s="68"/>
      <c r="E2593" s="68"/>
      <c r="F2593" s="68"/>
      <c r="G2593" s="68"/>
      <c r="H2593" s="68"/>
    </row>
    <row r="2594" spans="1:8" x14ac:dyDescent="0.25">
      <c r="A2594" s="68"/>
      <c r="B2594" s="68"/>
      <c r="C2594" s="68"/>
      <c r="D2594" s="68"/>
      <c r="E2594" s="68"/>
      <c r="F2594" s="68"/>
      <c r="G2594" s="68"/>
      <c r="H2594" s="68"/>
    </row>
    <row r="2595" spans="1:8" x14ac:dyDescent="0.25">
      <c r="A2595" s="68"/>
      <c r="B2595" s="68"/>
      <c r="C2595" s="68"/>
      <c r="D2595" s="68"/>
      <c r="E2595" s="68"/>
      <c r="F2595" s="68"/>
      <c r="G2595" s="68"/>
      <c r="H2595" s="68"/>
    </row>
    <row r="2596" spans="1:8" x14ac:dyDescent="0.25">
      <c r="A2596" s="68"/>
      <c r="B2596" s="68"/>
      <c r="C2596" s="68"/>
      <c r="D2596" s="68"/>
      <c r="E2596" s="68"/>
      <c r="F2596" s="68"/>
      <c r="G2596" s="68"/>
      <c r="H2596" s="68"/>
    </row>
    <row r="2597" spans="1:8" x14ac:dyDescent="0.25">
      <c r="A2597" s="68"/>
      <c r="B2597" s="68"/>
      <c r="C2597" s="68"/>
      <c r="D2597" s="68"/>
      <c r="E2597" s="68"/>
      <c r="F2597" s="68"/>
      <c r="G2597" s="68"/>
      <c r="H2597" s="68"/>
    </row>
    <row r="2598" spans="1:8" x14ac:dyDescent="0.25">
      <c r="A2598" s="68"/>
      <c r="B2598" s="68"/>
      <c r="C2598" s="68"/>
      <c r="D2598" s="68"/>
      <c r="E2598" s="68"/>
      <c r="F2598" s="68"/>
      <c r="G2598" s="68"/>
      <c r="H2598" s="68"/>
    </row>
    <row r="2599" spans="1:8" x14ac:dyDescent="0.25">
      <c r="A2599" s="68"/>
      <c r="B2599" s="68"/>
      <c r="C2599" s="68"/>
      <c r="D2599" s="68"/>
      <c r="E2599" s="68"/>
      <c r="F2599" s="68"/>
      <c r="G2599" s="68"/>
      <c r="H2599" s="68"/>
    </row>
    <row r="2600" spans="1:8" x14ac:dyDescent="0.25">
      <c r="A2600" s="68"/>
      <c r="B2600" s="68"/>
      <c r="C2600" s="68"/>
      <c r="D2600" s="68"/>
      <c r="E2600" s="68"/>
      <c r="F2600" s="68"/>
      <c r="G2600" s="68"/>
      <c r="H2600" s="68"/>
    </row>
    <row r="2601" spans="1:8" x14ac:dyDescent="0.25">
      <c r="A2601" s="68"/>
      <c r="B2601" s="68"/>
      <c r="C2601" s="68"/>
      <c r="D2601" s="68"/>
      <c r="E2601" s="68"/>
      <c r="F2601" s="68"/>
      <c r="G2601" s="68"/>
      <c r="H2601" s="68"/>
    </row>
    <row r="2602" spans="1:8" x14ac:dyDescent="0.25">
      <c r="A2602" s="68"/>
      <c r="B2602" s="68"/>
      <c r="C2602" s="68"/>
      <c r="D2602" s="68"/>
      <c r="E2602" s="68"/>
      <c r="F2602" s="68"/>
      <c r="G2602" s="68"/>
      <c r="H2602" s="68"/>
    </row>
    <row r="2603" spans="1:8" x14ac:dyDescent="0.25">
      <c r="A2603" s="68"/>
      <c r="B2603" s="68"/>
      <c r="C2603" s="68"/>
      <c r="D2603" s="68"/>
      <c r="E2603" s="68"/>
      <c r="F2603" s="68"/>
      <c r="G2603" s="68"/>
      <c r="H2603" s="68"/>
    </row>
    <row r="2604" spans="1:8" x14ac:dyDescent="0.25">
      <c r="A2604" s="68"/>
      <c r="B2604" s="68"/>
      <c r="C2604" s="68"/>
      <c r="D2604" s="68"/>
      <c r="E2604" s="68"/>
      <c r="F2604" s="68"/>
      <c r="G2604" s="68"/>
      <c r="H2604" s="68"/>
    </row>
    <row r="2605" spans="1:8" x14ac:dyDescent="0.25">
      <c r="A2605" s="68"/>
      <c r="B2605" s="68"/>
      <c r="C2605" s="68"/>
      <c r="D2605" s="68"/>
      <c r="E2605" s="68"/>
      <c r="F2605" s="68"/>
      <c r="G2605" s="68"/>
      <c r="H2605" s="68"/>
    </row>
    <row r="2606" spans="1:8" x14ac:dyDescent="0.25">
      <c r="A2606" s="68"/>
      <c r="B2606" s="68"/>
      <c r="C2606" s="68"/>
      <c r="D2606" s="68"/>
      <c r="E2606" s="68"/>
      <c r="F2606" s="68"/>
      <c r="G2606" s="68"/>
      <c r="H2606" s="68"/>
    </row>
    <row r="2607" spans="1:8" x14ac:dyDescent="0.25">
      <c r="A2607" s="68"/>
      <c r="B2607" s="68"/>
      <c r="C2607" s="68"/>
      <c r="D2607" s="68"/>
      <c r="E2607" s="68"/>
      <c r="F2607" s="68"/>
      <c r="G2607" s="68"/>
      <c r="H2607" s="68"/>
    </row>
    <row r="2608" spans="1:8" x14ac:dyDescent="0.25">
      <c r="A2608" s="68"/>
      <c r="B2608" s="68"/>
      <c r="C2608" s="68"/>
      <c r="D2608" s="68"/>
      <c r="E2608" s="68"/>
      <c r="F2608" s="68"/>
      <c r="G2608" s="68"/>
      <c r="H2608" s="68"/>
    </row>
    <row r="2609" spans="1:8" x14ac:dyDescent="0.25">
      <c r="A2609" s="68"/>
      <c r="B2609" s="68"/>
      <c r="C2609" s="68"/>
      <c r="D2609" s="68"/>
      <c r="E2609" s="68"/>
      <c r="F2609" s="68"/>
      <c r="G2609" s="68"/>
      <c r="H2609" s="68"/>
    </row>
    <row r="2610" spans="1:8" x14ac:dyDescent="0.25">
      <c r="A2610" s="68"/>
      <c r="B2610" s="68"/>
      <c r="C2610" s="68"/>
      <c r="D2610" s="68"/>
      <c r="E2610" s="68"/>
      <c r="F2610" s="68"/>
      <c r="G2610" s="68"/>
      <c r="H2610" s="68"/>
    </row>
    <row r="2611" spans="1:8" x14ac:dyDescent="0.25">
      <c r="A2611" s="68"/>
      <c r="B2611" s="68"/>
      <c r="C2611" s="68"/>
      <c r="D2611" s="68"/>
      <c r="E2611" s="68"/>
      <c r="F2611" s="68"/>
      <c r="G2611" s="68"/>
      <c r="H2611" s="68"/>
    </row>
    <row r="2612" spans="1:8" x14ac:dyDescent="0.25">
      <c r="A2612" s="68"/>
      <c r="B2612" s="68"/>
      <c r="C2612" s="68"/>
      <c r="D2612" s="68"/>
      <c r="E2612" s="68"/>
      <c r="F2612" s="68"/>
      <c r="G2612" s="68"/>
      <c r="H2612" s="68"/>
    </row>
    <row r="2613" spans="1:8" x14ac:dyDescent="0.25">
      <c r="A2613" s="68"/>
      <c r="B2613" s="68"/>
      <c r="C2613" s="68"/>
      <c r="D2613" s="68"/>
      <c r="E2613" s="68"/>
      <c r="F2613" s="68"/>
      <c r="G2613" s="68"/>
      <c r="H2613" s="68"/>
    </row>
    <row r="2614" spans="1:8" x14ac:dyDescent="0.25">
      <c r="A2614" s="68"/>
      <c r="B2614" s="68"/>
      <c r="C2614" s="68"/>
      <c r="D2614" s="68"/>
      <c r="E2614" s="68"/>
      <c r="F2614" s="68"/>
      <c r="G2614" s="68"/>
      <c r="H2614" s="68"/>
    </row>
    <row r="2615" spans="1:8" x14ac:dyDescent="0.25">
      <c r="A2615" s="68"/>
      <c r="B2615" s="68"/>
      <c r="C2615" s="68"/>
      <c r="D2615" s="68"/>
      <c r="E2615" s="68"/>
      <c r="F2615" s="68"/>
      <c r="G2615" s="68"/>
      <c r="H2615" s="68"/>
    </row>
    <row r="2616" spans="1:8" x14ac:dyDescent="0.25">
      <c r="A2616" s="68"/>
      <c r="B2616" s="68"/>
      <c r="C2616" s="68"/>
      <c r="D2616" s="68"/>
      <c r="E2616" s="68"/>
      <c r="F2616" s="68"/>
      <c r="G2616" s="68"/>
      <c r="H2616" s="68"/>
    </row>
    <row r="2617" spans="1:8" x14ac:dyDescent="0.25">
      <c r="A2617" s="68"/>
      <c r="B2617" s="68"/>
      <c r="C2617" s="68"/>
      <c r="D2617" s="68"/>
      <c r="E2617" s="68"/>
      <c r="F2617" s="68"/>
      <c r="G2617" s="68"/>
      <c r="H2617" s="68"/>
    </row>
    <row r="2618" spans="1:8" x14ac:dyDescent="0.25">
      <c r="A2618" s="68"/>
      <c r="B2618" s="68"/>
      <c r="C2618" s="68"/>
      <c r="D2618" s="68"/>
      <c r="E2618" s="68"/>
      <c r="F2618" s="68"/>
      <c r="G2618" s="68"/>
      <c r="H2618" s="68"/>
    </row>
    <row r="2619" spans="1:8" x14ac:dyDescent="0.25">
      <c r="A2619" s="68"/>
      <c r="B2619" s="68"/>
      <c r="C2619" s="68"/>
      <c r="D2619" s="68"/>
      <c r="E2619" s="68"/>
      <c r="F2619" s="68"/>
      <c r="G2619" s="68"/>
      <c r="H2619" s="68"/>
    </row>
    <row r="2620" spans="1:8" x14ac:dyDescent="0.25">
      <c r="A2620" s="68"/>
      <c r="B2620" s="68"/>
      <c r="C2620" s="68"/>
      <c r="D2620" s="68"/>
      <c r="E2620" s="68"/>
      <c r="F2620" s="68"/>
      <c r="G2620" s="68"/>
      <c r="H2620" s="68"/>
    </row>
    <row r="2621" spans="1:8" x14ac:dyDescent="0.25">
      <c r="A2621" s="68"/>
      <c r="B2621" s="68"/>
      <c r="C2621" s="68"/>
      <c r="D2621" s="68"/>
      <c r="E2621" s="68"/>
      <c r="F2621" s="68"/>
      <c r="G2621" s="68"/>
      <c r="H2621" s="68"/>
    </row>
    <row r="2622" spans="1:8" x14ac:dyDescent="0.25">
      <c r="A2622" s="68"/>
      <c r="B2622" s="68"/>
      <c r="C2622" s="68"/>
      <c r="D2622" s="68"/>
      <c r="E2622" s="68"/>
      <c r="F2622" s="68"/>
      <c r="G2622" s="68"/>
      <c r="H2622" s="68"/>
    </row>
    <row r="2623" spans="1:8" x14ac:dyDescent="0.25">
      <c r="A2623" s="68"/>
      <c r="B2623" s="68"/>
      <c r="C2623" s="68"/>
      <c r="D2623" s="68"/>
      <c r="E2623" s="68"/>
      <c r="F2623" s="68"/>
      <c r="G2623" s="68"/>
      <c r="H2623" s="68"/>
    </row>
    <row r="2624" spans="1:8" x14ac:dyDescent="0.25">
      <c r="A2624" s="68"/>
      <c r="B2624" s="68"/>
      <c r="C2624" s="68"/>
      <c r="D2624" s="68"/>
      <c r="E2624" s="68"/>
      <c r="F2624" s="68"/>
      <c r="G2624" s="68"/>
      <c r="H2624" s="68"/>
    </row>
    <row r="2625" spans="1:8" x14ac:dyDescent="0.25">
      <c r="A2625" s="68"/>
      <c r="B2625" s="68"/>
      <c r="C2625" s="68"/>
      <c r="D2625" s="68"/>
      <c r="E2625" s="68"/>
      <c r="F2625" s="68"/>
      <c r="G2625" s="68"/>
      <c r="H2625" s="68"/>
    </row>
    <row r="2626" spans="1:8" x14ac:dyDescent="0.25">
      <c r="A2626" s="68"/>
      <c r="B2626" s="68"/>
      <c r="C2626" s="68"/>
      <c r="D2626" s="68"/>
      <c r="E2626" s="68"/>
      <c r="F2626" s="68"/>
      <c r="G2626" s="68"/>
      <c r="H2626" s="68"/>
    </row>
    <row r="2627" spans="1:8" x14ac:dyDescent="0.25">
      <c r="A2627" s="68"/>
      <c r="B2627" s="68"/>
      <c r="C2627" s="68"/>
      <c r="D2627" s="68"/>
      <c r="E2627" s="68"/>
      <c r="F2627" s="68"/>
      <c r="G2627" s="68"/>
      <c r="H2627" s="68"/>
    </row>
    <row r="2628" spans="1:8" x14ac:dyDescent="0.25">
      <c r="A2628" s="68"/>
      <c r="B2628" s="68"/>
      <c r="C2628" s="68"/>
      <c r="D2628" s="68"/>
      <c r="E2628" s="68"/>
      <c r="F2628" s="68"/>
      <c r="G2628" s="68"/>
      <c r="H2628" s="68"/>
    </row>
    <row r="2629" spans="1:8" x14ac:dyDescent="0.25">
      <c r="A2629" s="68"/>
      <c r="B2629" s="68"/>
      <c r="C2629" s="68"/>
      <c r="D2629" s="68"/>
      <c r="E2629" s="68"/>
      <c r="F2629" s="68"/>
      <c r="G2629" s="68"/>
      <c r="H2629" s="68"/>
    </row>
    <row r="2630" spans="1:8" x14ac:dyDescent="0.25">
      <c r="A2630" s="68"/>
      <c r="B2630" s="68"/>
      <c r="C2630" s="68"/>
      <c r="D2630" s="68"/>
      <c r="E2630" s="68"/>
      <c r="F2630" s="68"/>
      <c r="G2630" s="68"/>
      <c r="H2630" s="68"/>
    </row>
    <row r="2631" spans="1:8" x14ac:dyDescent="0.25">
      <c r="A2631" s="68"/>
      <c r="B2631" s="68"/>
      <c r="C2631" s="68"/>
      <c r="D2631" s="68"/>
      <c r="E2631" s="68"/>
      <c r="F2631" s="68"/>
      <c r="G2631" s="68"/>
      <c r="H2631" s="68"/>
    </row>
    <row r="2632" spans="1:8" x14ac:dyDescent="0.25">
      <c r="A2632" s="68"/>
      <c r="B2632" s="68"/>
      <c r="C2632" s="68"/>
      <c r="D2632" s="68"/>
      <c r="E2632" s="68"/>
      <c r="F2632" s="68"/>
      <c r="G2632" s="68"/>
      <c r="H2632" s="68"/>
    </row>
    <row r="2633" spans="1:8" x14ac:dyDescent="0.25">
      <c r="A2633" s="68"/>
      <c r="B2633" s="68"/>
      <c r="C2633" s="68"/>
      <c r="D2633" s="68"/>
      <c r="E2633" s="68"/>
      <c r="F2633" s="68"/>
      <c r="G2633" s="68"/>
      <c r="H2633" s="68"/>
    </row>
    <row r="2634" spans="1:8" x14ac:dyDescent="0.25">
      <c r="A2634" s="68"/>
      <c r="B2634" s="68"/>
      <c r="C2634" s="68"/>
      <c r="D2634" s="68"/>
      <c r="E2634" s="68"/>
      <c r="F2634" s="68"/>
      <c r="G2634" s="68"/>
      <c r="H2634" s="68"/>
    </row>
    <row r="2635" spans="1:8" x14ac:dyDescent="0.25">
      <c r="A2635" s="68"/>
      <c r="B2635" s="68"/>
      <c r="C2635" s="68"/>
      <c r="D2635" s="68"/>
      <c r="E2635" s="68"/>
      <c r="F2635" s="68"/>
      <c r="G2635" s="68"/>
      <c r="H2635" s="68"/>
    </row>
    <row r="2636" spans="1:8" x14ac:dyDescent="0.25">
      <c r="A2636" s="68"/>
      <c r="B2636" s="68"/>
      <c r="C2636" s="68"/>
      <c r="D2636" s="68"/>
      <c r="E2636" s="68"/>
      <c r="F2636" s="68"/>
      <c r="G2636" s="68"/>
      <c r="H2636" s="68"/>
    </row>
    <row r="2637" spans="1:8" x14ac:dyDescent="0.25">
      <c r="A2637" s="68"/>
      <c r="B2637" s="68"/>
      <c r="C2637" s="68"/>
      <c r="D2637" s="68"/>
      <c r="E2637" s="68"/>
      <c r="F2637" s="68"/>
      <c r="G2637" s="68"/>
      <c r="H2637" s="68"/>
    </row>
    <row r="2638" spans="1:8" x14ac:dyDescent="0.25">
      <c r="A2638" s="68"/>
      <c r="B2638" s="68"/>
      <c r="C2638" s="68"/>
      <c r="D2638" s="68"/>
      <c r="E2638" s="68"/>
      <c r="F2638" s="68"/>
      <c r="G2638" s="68"/>
      <c r="H2638" s="68"/>
    </row>
    <row r="2639" spans="1:8" x14ac:dyDescent="0.25">
      <c r="A2639" s="68"/>
      <c r="B2639" s="68"/>
      <c r="C2639" s="68"/>
      <c r="D2639" s="68"/>
      <c r="E2639" s="68"/>
      <c r="F2639" s="68"/>
      <c r="G2639" s="68"/>
      <c r="H2639" s="68"/>
    </row>
    <row r="2640" spans="1:8" x14ac:dyDescent="0.25">
      <c r="A2640" s="68"/>
      <c r="B2640" s="68"/>
      <c r="C2640" s="68"/>
      <c r="D2640" s="68"/>
      <c r="E2640" s="68"/>
      <c r="F2640" s="68"/>
      <c r="G2640" s="68"/>
      <c r="H2640" s="68"/>
    </row>
    <row r="2641" spans="1:8" x14ac:dyDescent="0.25">
      <c r="A2641" s="68"/>
      <c r="B2641" s="68"/>
      <c r="C2641" s="68"/>
      <c r="D2641" s="68"/>
      <c r="E2641" s="68"/>
      <c r="F2641" s="68"/>
      <c r="G2641" s="68"/>
      <c r="H2641" s="68"/>
    </row>
    <row r="2642" spans="1:8" x14ac:dyDescent="0.25">
      <c r="A2642" s="68"/>
      <c r="B2642" s="68"/>
      <c r="C2642" s="68"/>
      <c r="D2642" s="68"/>
      <c r="E2642" s="68"/>
      <c r="F2642" s="68"/>
      <c r="G2642" s="68"/>
      <c r="H2642" s="68"/>
    </row>
    <row r="2643" spans="1:8" x14ac:dyDescent="0.25">
      <c r="A2643" s="68"/>
      <c r="B2643" s="68"/>
      <c r="C2643" s="68"/>
      <c r="D2643" s="68"/>
      <c r="E2643" s="68"/>
      <c r="F2643" s="68"/>
      <c r="G2643" s="68"/>
      <c r="H2643" s="68"/>
    </row>
    <row r="2644" spans="1:8" x14ac:dyDescent="0.25">
      <c r="A2644" s="68"/>
      <c r="B2644" s="68"/>
      <c r="C2644" s="68"/>
      <c r="D2644" s="68"/>
      <c r="E2644" s="68"/>
      <c r="F2644" s="68"/>
      <c r="G2644" s="68"/>
      <c r="H2644" s="68"/>
    </row>
    <row r="2645" spans="1:8" x14ac:dyDescent="0.25">
      <c r="A2645" s="68"/>
      <c r="B2645" s="68"/>
      <c r="C2645" s="68"/>
      <c r="D2645" s="68"/>
      <c r="E2645" s="68"/>
      <c r="F2645" s="68"/>
      <c r="G2645" s="68"/>
      <c r="H2645" s="68"/>
    </row>
    <row r="2646" spans="1:8" x14ac:dyDescent="0.25">
      <c r="A2646" s="68"/>
      <c r="B2646" s="68"/>
      <c r="C2646" s="68"/>
      <c r="D2646" s="68"/>
      <c r="E2646" s="68"/>
      <c r="F2646" s="68"/>
      <c r="G2646" s="68"/>
      <c r="H2646" s="68"/>
    </row>
    <row r="2647" spans="1:8" x14ac:dyDescent="0.25">
      <c r="A2647" s="68"/>
      <c r="B2647" s="68"/>
      <c r="C2647" s="68"/>
      <c r="D2647" s="68"/>
      <c r="E2647" s="68"/>
      <c r="F2647" s="68"/>
      <c r="G2647" s="68"/>
      <c r="H2647" s="68"/>
    </row>
    <row r="2648" spans="1:8" x14ac:dyDescent="0.25">
      <c r="A2648" s="68"/>
      <c r="B2648" s="68"/>
      <c r="C2648" s="68"/>
      <c r="D2648" s="68"/>
      <c r="E2648" s="68"/>
      <c r="F2648" s="68"/>
      <c r="G2648" s="68"/>
      <c r="H2648" s="68"/>
    </row>
    <row r="2649" spans="1:8" x14ac:dyDescent="0.25">
      <c r="A2649" s="68"/>
      <c r="B2649" s="68"/>
      <c r="C2649" s="68"/>
      <c r="D2649" s="68"/>
      <c r="E2649" s="68"/>
      <c r="F2649" s="68"/>
      <c r="G2649" s="68"/>
      <c r="H2649" s="68"/>
    </row>
    <row r="2650" spans="1:8" x14ac:dyDescent="0.25">
      <c r="A2650" s="68"/>
      <c r="B2650" s="68"/>
      <c r="C2650" s="68"/>
      <c r="D2650" s="68"/>
      <c r="E2650" s="68"/>
      <c r="F2650" s="68"/>
      <c r="G2650" s="68"/>
      <c r="H2650" s="68"/>
    </row>
    <row r="2651" spans="1:8" x14ac:dyDescent="0.25">
      <c r="A2651" s="68"/>
      <c r="B2651" s="68"/>
      <c r="C2651" s="68"/>
      <c r="D2651" s="68"/>
      <c r="E2651" s="68"/>
      <c r="F2651" s="68"/>
      <c r="G2651" s="68"/>
      <c r="H2651" s="68"/>
    </row>
    <row r="2652" spans="1:8" x14ac:dyDescent="0.25">
      <c r="A2652" s="68"/>
      <c r="B2652" s="68"/>
      <c r="C2652" s="68"/>
      <c r="D2652" s="68"/>
      <c r="E2652" s="68"/>
      <c r="F2652" s="68"/>
      <c r="G2652" s="68"/>
      <c r="H2652" s="68"/>
    </row>
    <row r="2653" spans="1:8" x14ac:dyDescent="0.25">
      <c r="A2653" s="68"/>
      <c r="B2653" s="68"/>
      <c r="C2653" s="68"/>
      <c r="D2653" s="68"/>
      <c r="E2653" s="68"/>
      <c r="F2653" s="68"/>
      <c r="G2653" s="68"/>
      <c r="H2653" s="68"/>
    </row>
    <row r="2654" spans="1:8" x14ac:dyDescent="0.25">
      <c r="A2654" s="68"/>
      <c r="B2654" s="68"/>
      <c r="C2654" s="68"/>
      <c r="D2654" s="68"/>
      <c r="E2654" s="68"/>
      <c r="F2654" s="68"/>
      <c r="G2654" s="68"/>
      <c r="H2654" s="68"/>
    </row>
    <row r="2655" spans="1:8" x14ac:dyDescent="0.25">
      <c r="A2655" s="68"/>
      <c r="B2655" s="68"/>
      <c r="C2655" s="68"/>
      <c r="D2655" s="68"/>
      <c r="E2655" s="68"/>
      <c r="F2655" s="68"/>
      <c r="G2655" s="68"/>
      <c r="H2655" s="68"/>
    </row>
    <row r="2656" spans="1:8" x14ac:dyDescent="0.25">
      <c r="A2656" s="68"/>
      <c r="B2656" s="68"/>
      <c r="C2656" s="68"/>
      <c r="D2656" s="68"/>
      <c r="E2656" s="68"/>
      <c r="F2656" s="68"/>
      <c r="G2656" s="68"/>
      <c r="H2656" s="68"/>
    </row>
    <row r="2657" spans="1:8" x14ac:dyDescent="0.25">
      <c r="A2657" s="68"/>
      <c r="B2657" s="68"/>
      <c r="C2657" s="68"/>
      <c r="D2657" s="68"/>
      <c r="E2657" s="68"/>
      <c r="F2657" s="68"/>
      <c r="G2657" s="68"/>
      <c r="H2657" s="68"/>
    </row>
    <row r="2658" spans="1:8" x14ac:dyDescent="0.25">
      <c r="A2658" s="68"/>
      <c r="B2658" s="68"/>
      <c r="C2658" s="68"/>
      <c r="D2658" s="68"/>
      <c r="E2658" s="68"/>
      <c r="F2658" s="68"/>
      <c r="G2658" s="68"/>
      <c r="H2658" s="68"/>
    </row>
    <row r="2659" spans="1:8" x14ac:dyDescent="0.25">
      <c r="A2659" s="68"/>
      <c r="B2659" s="68"/>
      <c r="C2659" s="68"/>
      <c r="D2659" s="68"/>
      <c r="E2659" s="68"/>
      <c r="F2659" s="68"/>
      <c r="G2659" s="68"/>
      <c r="H2659" s="68"/>
    </row>
    <row r="2660" spans="1:8" x14ac:dyDescent="0.25">
      <c r="A2660" s="68"/>
      <c r="B2660" s="68"/>
      <c r="C2660" s="68"/>
      <c r="D2660" s="68"/>
      <c r="E2660" s="68"/>
      <c r="F2660" s="68"/>
      <c r="G2660" s="68"/>
      <c r="H2660" s="68"/>
    </row>
    <row r="2661" spans="1:8" x14ac:dyDescent="0.25">
      <c r="A2661" s="68"/>
      <c r="B2661" s="68"/>
      <c r="C2661" s="68"/>
      <c r="D2661" s="68"/>
      <c r="E2661" s="68"/>
      <c r="F2661" s="68"/>
      <c r="G2661" s="68"/>
      <c r="H2661" s="68"/>
    </row>
    <row r="2662" spans="1:8" x14ac:dyDescent="0.25">
      <c r="A2662" s="68"/>
      <c r="B2662" s="68"/>
      <c r="C2662" s="68"/>
      <c r="D2662" s="68"/>
      <c r="E2662" s="68"/>
      <c r="F2662" s="68"/>
      <c r="G2662" s="68"/>
      <c r="H2662" s="68"/>
    </row>
    <row r="2663" spans="1:8" x14ac:dyDescent="0.25">
      <c r="A2663" s="68"/>
      <c r="B2663" s="68"/>
      <c r="C2663" s="68"/>
      <c r="D2663" s="68"/>
      <c r="E2663" s="68"/>
      <c r="F2663" s="68"/>
      <c r="G2663" s="68"/>
      <c r="H2663" s="68"/>
    </row>
    <row r="2664" spans="1:8" x14ac:dyDescent="0.25">
      <c r="A2664" s="68"/>
      <c r="B2664" s="68"/>
      <c r="C2664" s="68"/>
      <c r="D2664" s="68"/>
      <c r="E2664" s="68"/>
      <c r="F2664" s="68"/>
      <c r="G2664" s="68"/>
      <c r="H2664" s="68"/>
    </row>
    <row r="2665" spans="1:8" x14ac:dyDescent="0.25">
      <c r="A2665" s="68"/>
      <c r="B2665" s="68"/>
      <c r="C2665" s="68"/>
      <c r="D2665" s="68"/>
      <c r="E2665" s="68"/>
      <c r="F2665" s="68"/>
      <c r="G2665" s="68"/>
      <c r="H2665" s="68"/>
    </row>
    <row r="2666" spans="1:8" x14ac:dyDescent="0.25">
      <c r="A2666" s="68"/>
      <c r="B2666" s="68"/>
      <c r="C2666" s="68"/>
      <c r="D2666" s="68"/>
      <c r="E2666" s="68"/>
      <c r="F2666" s="68"/>
      <c r="G2666" s="68"/>
      <c r="H2666" s="68"/>
    </row>
    <row r="2667" spans="1:8" x14ac:dyDescent="0.25">
      <c r="A2667" s="68"/>
      <c r="B2667" s="68"/>
      <c r="C2667" s="68"/>
      <c r="D2667" s="68"/>
      <c r="E2667" s="68"/>
      <c r="F2667" s="68"/>
      <c r="G2667" s="68"/>
      <c r="H2667" s="68"/>
    </row>
    <row r="2668" spans="1:8" x14ac:dyDescent="0.25">
      <c r="A2668" s="68"/>
      <c r="B2668" s="68"/>
      <c r="C2668" s="68"/>
      <c r="D2668" s="68"/>
      <c r="E2668" s="68"/>
      <c r="F2668" s="68"/>
      <c r="G2668" s="68"/>
      <c r="H2668" s="68"/>
    </row>
    <row r="2669" spans="1:8" x14ac:dyDescent="0.25">
      <c r="A2669" s="68"/>
      <c r="B2669" s="68"/>
      <c r="C2669" s="68"/>
      <c r="D2669" s="68"/>
      <c r="E2669" s="68"/>
      <c r="F2669" s="68"/>
      <c r="G2669" s="68"/>
      <c r="H2669" s="68"/>
    </row>
    <row r="2670" spans="1:8" x14ac:dyDescent="0.25">
      <c r="A2670" s="68"/>
      <c r="B2670" s="68"/>
      <c r="C2670" s="68"/>
      <c r="D2670" s="68"/>
      <c r="E2670" s="68"/>
      <c r="F2670" s="68"/>
      <c r="G2670" s="68"/>
      <c r="H2670" s="68"/>
    </row>
    <row r="2671" spans="1:8" x14ac:dyDescent="0.25">
      <c r="A2671" s="68"/>
      <c r="B2671" s="68"/>
      <c r="C2671" s="68"/>
      <c r="D2671" s="68"/>
      <c r="E2671" s="68"/>
      <c r="F2671" s="68"/>
      <c r="G2671" s="68"/>
      <c r="H2671" s="68"/>
    </row>
    <row r="2672" spans="1:8" x14ac:dyDescent="0.25">
      <c r="A2672" s="68"/>
      <c r="B2672" s="68"/>
      <c r="C2672" s="68"/>
      <c r="D2672" s="68"/>
      <c r="E2672" s="68"/>
      <c r="F2672" s="68"/>
      <c r="G2672" s="68"/>
      <c r="H2672" s="68"/>
    </row>
    <row r="2673" spans="1:8" x14ac:dyDescent="0.25">
      <c r="A2673" s="68"/>
      <c r="B2673" s="68"/>
      <c r="C2673" s="68"/>
      <c r="D2673" s="68"/>
      <c r="E2673" s="68"/>
      <c r="F2673" s="68"/>
      <c r="G2673" s="68"/>
      <c r="H2673" s="68"/>
    </row>
    <row r="2674" spans="1:8" x14ac:dyDescent="0.25">
      <c r="A2674" s="68"/>
      <c r="B2674" s="68"/>
      <c r="C2674" s="68"/>
      <c r="D2674" s="68"/>
      <c r="E2674" s="68"/>
      <c r="F2674" s="68"/>
      <c r="G2674" s="68"/>
      <c r="H2674" s="68"/>
    </row>
    <row r="2675" spans="1:8" x14ac:dyDescent="0.25">
      <c r="A2675" s="68"/>
      <c r="B2675" s="68"/>
      <c r="C2675" s="68"/>
      <c r="D2675" s="68"/>
      <c r="E2675" s="68"/>
      <c r="F2675" s="68"/>
      <c r="G2675" s="68"/>
      <c r="H2675" s="68"/>
    </row>
    <row r="2676" spans="1:8" x14ac:dyDescent="0.25">
      <c r="A2676" s="68"/>
      <c r="B2676" s="68"/>
      <c r="C2676" s="68"/>
      <c r="D2676" s="68"/>
      <c r="E2676" s="68"/>
      <c r="F2676" s="68"/>
      <c r="G2676" s="68"/>
      <c r="H2676" s="68"/>
    </row>
    <row r="2677" spans="1:8" x14ac:dyDescent="0.25">
      <c r="A2677" s="68"/>
      <c r="B2677" s="68"/>
      <c r="C2677" s="68"/>
      <c r="D2677" s="68"/>
      <c r="E2677" s="68"/>
      <c r="F2677" s="68"/>
      <c r="G2677" s="68"/>
      <c r="H2677" s="68"/>
    </row>
    <row r="2678" spans="1:8" x14ac:dyDescent="0.25">
      <c r="A2678" s="68"/>
      <c r="B2678" s="68"/>
      <c r="C2678" s="68"/>
      <c r="D2678" s="68"/>
      <c r="E2678" s="68"/>
      <c r="F2678" s="68"/>
      <c r="G2678" s="68"/>
      <c r="H2678" s="68"/>
    </row>
    <row r="2679" spans="1:8" x14ac:dyDescent="0.25">
      <c r="A2679" s="68"/>
      <c r="B2679" s="68"/>
      <c r="C2679" s="68"/>
      <c r="D2679" s="68"/>
      <c r="E2679" s="68"/>
      <c r="F2679" s="68"/>
      <c r="G2679" s="68"/>
      <c r="H2679" s="68"/>
    </row>
    <row r="2680" spans="1:8" x14ac:dyDescent="0.25">
      <c r="A2680" s="68"/>
      <c r="B2680" s="68"/>
      <c r="C2680" s="68"/>
      <c r="D2680" s="68"/>
      <c r="E2680" s="68"/>
      <c r="F2680" s="68"/>
      <c r="G2680" s="68"/>
      <c r="H2680" s="68"/>
    </row>
    <row r="2681" spans="1:8" x14ac:dyDescent="0.25">
      <c r="A2681" s="68"/>
      <c r="B2681" s="68"/>
      <c r="C2681" s="68"/>
      <c r="D2681" s="68"/>
      <c r="E2681" s="68"/>
      <c r="F2681" s="68"/>
      <c r="G2681" s="68"/>
      <c r="H2681" s="68"/>
    </row>
    <row r="2682" spans="1:8" x14ac:dyDescent="0.25">
      <c r="A2682" s="68"/>
      <c r="B2682" s="68"/>
      <c r="C2682" s="68"/>
      <c r="D2682" s="68"/>
      <c r="E2682" s="68"/>
      <c r="F2682" s="68"/>
      <c r="G2682" s="68"/>
      <c r="H2682" s="68"/>
    </row>
    <row r="2683" spans="1:8" x14ac:dyDescent="0.25">
      <c r="A2683" s="68"/>
      <c r="B2683" s="68"/>
      <c r="C2683" s="68"/>
      <c r="D2683" s="68"/>
      <c r="E2683" s="68"/>
      <c r="F2683" s="68"/>
      <c r="G2683" s="68"/>
      <c r="H2683" s="68"/>
    </row>
    <row r="2684" spans="1:8" x14ac:dyDescent="0.25">
      <c r="A2684" s="68"/>
      <c r="B2684" s="68"/>
      <c r="C2684" s="68"/>
      <c r="D2684" s="68"/>
      <c r="E2684" s="68"/>
      <c r="F2684" s="68"/>
      <c r="G2684" s="68"/>
      <c r="H2684" s="68"/>
    </row>
    <row r="2685" spans="1:8" x14ac:dyDescent="0.25">
      <c r="A2685" s="68"/>
      <c r="B2685" s="68"/>
      <c r="C2685" s="68"/>
      <c r="D2685" s="68"/>
      <c r="E2685" s="68"/>
      <c r="F2685" s="68"/>
      <c r="G2685" s="68"/>
      <c r="H2685" s="68"/>
    </row>
    <row r="2686" spans="1:8" x14ac:dyDescent="0.25">
      <c r="A2686" s="68"/>
      <c r="B2686" s="68"/>
      <c r="C2686" s="68"/>
      <c r="D2686" s="68"/>
      <c r="E2686" s="68"/>
      <c r="F2686" s="68"/>
      <c r="G2686" s="68"/>
      <c r="H2686" s="68"/>
    </row>
    <row r="2687" spans="1:8" x14ac:dyDescent="0.25">
      <c r="A2687" s="68"/>
      <c r="B2687" s="68"/>
      <c r="C2687" s="68"/>
      <c r="D2687" s="68"/>
      <c r="E2687" s="68"/>
      <c r="F2687" s="68"/>
      <c r="G2687" s="68"/>
      <c r="H2687" s="68"/>
    </row>
    <row r="2688" spans="1:8" x14ac:dyDescent="0.25">
      <c r="A2688" s="68"/>
      <c r="B2688" s="68"/>
      <c r="C2688" s="68"/>
      <c r="D2688" s="68"/>
      <c r="E2688" s="68"/>
      <c r="F2688" s="68"/>
      <c r="G2688" s="68"/>
      <c r="H2688" s="68"/>
    </row>
    <row r="2689" spans="1:8" x14ac:dyDescent="0.25">
      <c r="A2689" s="68"/>
      <c r="B2689" s="68"/>
      <c r="C2689" s="68"/>
      <c r="D2689" s="68"/>
      <c r="E2689" s="68"/>
      <c r="F2689" s="68"/>
      <c r="G2689" s="68"/>
      <c r="H2689" s="68"/>
    </row>
    <row r="2690" spans="1:8" x14ac:dyDescent="0.25">
      <c r="A2690" s="68"/>
      <c r="B2690" s="68"/>
      <c r="C2690" s="68"/>
      <c r="D2690" s="68"/>
      <c r="E2690" s="68"/>
      <c r="F2690" s="68"/>
      <c r="G2690" s="68"/>
      <c r="H2690" s="68"/>
    </row>
    <row r="2691" spans="1:8" x14ac:dyDescent="0.25">
      <c r="A2691" s="68"/>
      <c r="B2691" s="68"/>
      <c r="C2691" s="68"/>
      <c r="D2691" s="68"/>
      <c r="E2691" s="68"/>
      <c r="F2691" s="68"/>
      <c r="G2691" s="68"/>
      <c r="H2691" s="68"/>
    </row>
    <row r="2692" spans="1:8" x14ac:dyDescent="0.25">
      <c r="A2692" s="68"/>
      <c r="B2692" s="68"/>
      <c r="C2692" s="68"/>
      <c r="D2692" s="68"/>
      <c r="E2692" s="68"/>
      <c r="F2692" s="68"/>
      <c r="G2692" s="68"/>
      <c r="H2692" s="68"/>
    </row>
    <row r="2693" spans="1:8" x14ac:dyDescent="0.25">
      <c r="A2693" s="68"/>
      <c r="B2693" s="68"/>
      <c r="C2693" s="68"/>
      <c r="D2693" s="68"/>
      <c r="E2693" s="68"/>
      <c r="F2693" s="68"/>
      <c r="G2693" s="68"/>
      <c r="H2693" s="68"/>
    </row>
    <row r="2694" spans="1:8" x14ac:dyDescent="0.25">
      <c r="A2694" s="68"/>
      <c r="B2694" s="68"/>
      <c r="C2694" s="68"/>
      <c r="D2694" s="68"/>
      <c r="E2694" s="68"/>
      <c r="F2694" s="68"/>
      <c r="G2694" s="68"/>
      <c r="H2694" s="68"/>
    </row>
    <row r="2695" spans="1:8" x14ac:dyDescent="0.25">
      <c r="A2695" s="68"/>
      <c r="B2695" s="68"/>
      <c r="C2695" s="68"/>
      <c r="D2695" s="68"/>
      <c r="E2695" s="68"/>
      <c r="F2695" s="68"/>
      <c r="G2695" s="68"/>
      <c r="H2695" s="68"/>
    </row>
    <row r="2696" spans="1:8" x14ac:dyDescent="0.25">
      <c r="A2696" s="68"/>
      <c r="B2696" s="68"/>
      <c r="C2696" s="68"/>
      <c r="D2696" s="68"/>
      <c r="E2696" s="68"/>
      <c r="F2696" s="68"/>
      <c r="G2696" s="68"/>
      <c r="H2696" s="68"/>
    </row>
    <row r="2697" spans="1:8" x14ac:dyDescent="0.25">
      <c r="A2697" s="68"/>
      <c r="B2697" s="68"/>
      <c r="C2697" s="68"/>
      <c r="D2697" s="68"/>
      <c r="E2697" s="68"/>
      <c r="F2697" s="68"/>
      <c r="G2697" s="68"/>
      <c r="H2697" s="68"/>
    </row>
    <row r="2698" spans="1:8" x14ac:dyDescent="0.25">
      <c r="A2698" s="68"/>
      <c r="B2698" s="68"/>
      <c r="C2698" s="68"/>
      <c r="D2698" s="68"/>
      <c r="E2698" s="68"/>
      <c r="F2698" s="68"/>
      <c r="G2698" s="68"/>
      <c r="H2698" s="68"/>
    </row>
    <row r="2699" spans="1:8" x14ac:dyDescent="0.25">
      <c r="A2699" s="68"/>
      <c r="B2699" s="68"/>
      <c r="C2699" s="68"/>
      <c r="D2699" s="68"/>
      <c r="E2699" s="68"/>
      <c r="F2699" s="68"/>
      <c r="G2699" s="68"/>
      <c r="H2699" s="68"/>
    </row>
    <row r="2700" spans="1:8" x14ac:dyDescent="0.25">
      <c r="A2700" s="68"/>
      <c r="B2700" s="68"/>
      <c r="C2700" s="68"/>
      <c r="D2700" s="68"/>
      <c r="E2700" s="68"/>
      <c r="F2700" s="68"/>
      <c r="G2700" s="68"/>
      <c r="H2700" s="68"/>
    </row>
    <row r="2701" spans="1:8" x14ac:dyDescent="0.25">
      <c r="A2701" s="68"/>
      <c r="B2701" s="68"/>
      <c r="C2701" s="68"/>
      <c r="D2701" s="68"/>
      <c r="E2701" s="68"/>
      <c r="F2701" s="68"/>
      <c r="G2701" s="68"/>
      <c r="H2701" s="68"/>
    </row>
    <row r="2702" spans="1:8" x14ac:dyDescent="0.25">
      <c r="A2702" s="68"/>
      <c r="B2702" s="68"/>
      <c r="C2702" s="68"/>
      <c r="D2702" s="68"/>
      <c r="E2702" s="68"/>
      <c r="F2702" s="68"/>
      <c r="G2702" s="68"/>
      <c r="H2702" s="68"/>
    </row>
    <row r="2703" spans="1:8" x14ac:dyDescent="0.25">
      <c r="A2703" s="68"/>
      <c r="B2703" s="68"/>
      <c r="C2703" s="68"/>
      <c r="D2703" s="68"/>
      <c r="E2703" s="68"/>
      <c r="F2703" s="68"/>
      <c r="G2703" s="68"/>
      <c r="H2703" s="68"/>
    </row>
    <row r="2704" spans="1:8" x14ac:dyDescent="0.25">
      <c r="A2704" s="68"/>
      <c r="B2704" s="68"/>
      <c r="C2704" s="68"/>
      <c r="D2704" s="68"/>
      <c r="E2704" s="68"/>
      <c r="F2704" s="68"/>
      <c r="G2704" s="68"/>
      <c r="H2704" s="68"/>
    </row>
    <row r="2705" spans="1:8" x14ac:dyDescent="0.25">
      <c r="A2705" s="68"/>
      <c r="B2705" s="68"/>
      <c r="C2705" s="68"/>
      <c r="D2705" s="68"/>
      <c r="E2705" s="68"/>
      <c r="F2705" s="68"/>
      <c r="G2705" s="68"/>
      <c r="H2705" s="68"/>
    </row>
    <row r="2706" spans="1:8" x14ac:dyDescent="0.25">
      <c r="A2706" s="68"/>
      <c r="B2706" s="68"/>
      <c r="C2706" s="68"/>
      <c r="D2706" s="68"/>
      <c r="E2706" s="68"/>
      <c r="F2706" s="68"/>
      <c r="G2706" s="68"/>
      <c r="H2706" s="68"/>
    </row>
    <row r="2707" spans="1:8" x14ac:dyDescent="0.25">
      <c r="A2707" s="68"/>
      <c r="B2707" s="68"/>
      <c r="C2707" s="68"/>
      <c r="D2707" s="68"/>
      <c r="E2707" s="68"/>
      <c r="F2707" s="68"/>
      <c r="G2707" s="68"/>
      <c r="H2707" s="68"/>
    </row>
    <row r="2708" spans="1:8" x14ac:dyDescent="0.25">
      <c r="A2708" s="68"/>
      <c r="B2708" s="68"/>
      <c r="C2708" s="68"/>
      <c r="D2708" s="68"/>
      <c r="E2708" s="68"/>
      <c r="F2708" s="68"/>
      <c r="G2708" s="68"/>
      <c r="H2708" s="68"/>
    </row>
    <row r="2709" spans="1:8" x14ac:dyDescent="0.25">
      <c r="A2709" s="68"/>
      <c r="B2709" s="68"/>
      <c r="C2709" s="68"/>
      <c r="D2709" s="68"/>
      <c r="E2709" s="68"/>
      <c r="F2709" s="68"/>
      <c r="G2709" s="68"/>
      <c r="H2709" s="68"/>
    </row>
    <row r="2710" spans="1:8" x14ac:dyDescent="0.25">
      <c r="A2710" s="68"/>
      <c r="B2710" s="68"/>
      <c r="C2710" s="68"/>
      <c r="D2710" s="68"/>
      <c r="E2710" s="68"/>
      <c r="F2710" s="68"/>
      <c r="G2710" s="68"/>
      <c r="H2710" s="68"/>
    </row>
    <row r="2711" spans="1:8" x14ac:dyDescent="0.25">
      <c r="A2711" s="68"/>
      <c r="B2711" s="68"/>
      <c r="C2711" s="68"/>
      <c r="D2711" s="68"/>
      <c r="E2711" s="68"/>
      <c r="F2711" s="68"/>
      <c r="G2711" s="68"/>
      <c r="H2711" s="68"/>
    </row>
    <row r="2712" spans="1:8" x14ac:dyDescent="0.25">
      <c r="A2712" s="68"/>
      <c r="B2712" s="68"/>
      <c r="C2712" s="68"/>
      <c r="D2712" s="68"/>
      <c r="E2712" s="68"/>
      <c r="F2712" s="68"/>
      <c r="G2712" s="68"/>
      <c r="H2712" s="68"/>
    </row>
    <row r="2713" spans="1:8" x14ac:dyDescent="0.25">
      <c r="A2713" s="68"/>
      <c r="B2713" s="68"/>
      <c r="C2713" s="68"/>
      <c r="D2713" s="68"/>
      <c r="E2713" s="68"/>
      <c r="F2713" s="68"/>
      <c r="G2713" s="68"/>
      <c r="H2713" s="68"/>
    </row>
    <row r="2714" spans="1:8" x14ac:dyDescent="0.25">
      <c r="A2714" s="68"/>
      <c r="B2714" s="68"/>
      <c r="C2714" s="68"/>
      <c r="D2714" s="68"/>
      <c r="E2714" s="68"/>
      <c r="F2714" s="68"/>
      <c r="G2714" s="68"/>
      <c r="H2714" s="68"/>
    </row>
    <row r="2715" spans="1:8" x14ac:dyDescent="0.25">
      <c r="A2715" s="68"/>
      <c r="B2715" s="68"/>
      <c r="C2715" s="68"/>
      <c r="D2715" s="68"/>
      <c r="E2715" s="68"/>
      <c r="F2715" s="68"/>
      <c r="G2715" s="68"/>
      <c r="H2715" s="68"/>
    </row>
    <row r="2716" spans="1:8" x14ac:dyDescent="0.25">
      <c r="A2716" s="68"/>
      <c r="B2716" s="68"/>
      <c r="C2716" s="68"/>
      <c r="D2716" s="68"/>
      <c r="E2716" s="68"/>
      <c r="F2716" s="68"/>
      <c r="G2716" s="68"/>
      <c r="H2716" s="68"/>
    </row>
    <row r="2717" spans="1:8" x14ac:dyDescent="0.25">
      <c r="A2717" s="68"/>
      <c r="B2717" s="68"/>
      <c r="C2717" s="68"/>
      <c r="D2717" s="68"/>
      <c r="E2717" s="68"/>
      <c r="F2717" s="68"/>
      <c r="G2717" s="68"/>
      <c r="H2717" s="68"/>
    </row>
    <row r="2718" spans="1:8" x14ac:dyDescent="0.25">
      <c r="A2718" s="68"/>
      <c r="B2718" s="68"/>
      <c r="C2718" s="68"/>
      <c r="D2718" s="68"/>
      <c r="E2718" s="68"/>
      <c r="F2718" s="68"/>
      <c r="G2718" s="68"/>
      <c r="H2718" s="68"/>
    </row>
    <row r="2719" spans="1:8" x14ac:dyDescent="0.25">
      <c r="A2719" s="68"/>
      <c r="B2719" s="68"/>
      <c r="C2719" s="68"/>
      <c r="D2719" s="68"/>
      <c r="E2719" s="68"/>
      <c r="F2719" s="68"/>
      <c r="G2719" s="68"/>
      <c r="H2719" s="68"/>
    </row>
    <row r="2720" spans="1:8" x14ac:dyDescent="0.25">
      <c r="A2720" s="68"/>
      <c r="B2720" s="68"/>
      <c r="C2720" s="68"/>
      <c r="D2720" s="68"/>
      <c r="E2720" s="68"/>
      <c r="F2720" s="68"/>
      <c r="G2720" s="68"/>
      <c r="H2720" s="68"/>
    </row>
    <row r="2721" spans="1:8" x14ac:dyDescent="0.25">
      <c r="A2721" s="68"/>
      <c r="B2721" s="68"/>
      <c r="C2721" s="68"/>
      <c r="D2721" s="68"/>
      <c r="E2721" s="68"/>
      <c r="F2721" s="68"/>
      <c r="G2721" s="68"/>
      <c r="H2721" s="68"/>
    </row>
    <row r="2722" spans="1:8" x14ac:dyDescent="0.25">
      <c r="A2722" s="68"/>
      <c r="B2722" s="68"/>
      <c r="C2722" s="68"/>
      <c r="D2722" s="68"/>
      <c r="E2722" s="68"/>
      <c r="F2722" s="68"/>
      <c r="G2722" s="68"/>
      <c r="H2722" s="68"/>
    </row>
    <row r="2723" spans="1:8" x14ac:dyDescent="0.25">
      <c r="A2723" s="68"/>
      <c r="B2723" s="68"/>
      <c r="C2723" s="68"/>
      <c r="D2723" s="68"/>
      <c r="E2723" s="68"/>
      <c r="F2723" s="68"/>
      <c r="G2723" s="68"/>
      <c r="H2723" s="68"/>
    </row>
    <row r="2724" spans="1:8" x14ac:dyDescent="0.25">
      <c r="A2724" s="68"/>
      <c r="B2724" s="68"/>
      <c r="C2724" s="68"/>
      <c r="D2724" s="68"/>
      <c r="E2724" s="68"/>
      <c r="F2724" s="68"/>
      <c r="G2724" s="68"/>
      <c r="H2724" s="68"/>
    </row>
    <row r="2725" spans="1:8" x14ac:dyDescent="0.25">
      <c r="A2725" s="68"/>
      <c r="B2725" s="68"/>
      <c r="C2725" s="68"/>
      <c r="D2725" s="68"/>
      <c r="E2725" s="68"/>
      <c r="F2725" s="68"/>
      <c r="G2725" s="68"/>
      <c r="H2725" s="68"/>
    </row>
    <row r="2726" spans="1:8" x14ac:dyDescent="0.25">
      <c r="A2726" s="68"/>
      <c r="B2726" s="68"/>
      <c r="C2726" s="68"/>
      <c r="D2726" s="68"/>
      <c r="E2726" s="68"/>
      <c r="F2726" s="68"/>
      <c r="G2726" s="68"/>
      <c r="H2726" s="68"/>
    </row>
    <row r="2727" spans="1:8" x14ac:dyDescent="0.25">
      <c r="A2727" s="68"/>
      <c r="B2727" s="68"/>
      <c r="C2727" s="68"/>
      <c r="D2727" s="68"/>
      <c r="E2727" s="68"/>
      <c r="F2727" s="68"/>
      <c r="G2727" s="68"/>
      <c r="H2727" s="68"/>
    </row>
    <row r="2728" spans="1:8" x14ac:dyDescent="0.25">
      <c r="A2728" s="68"/>
      <c r="B2728" s="68"/>
      <c r="C2728" s="68"/>
      <c r="D2728" s="68"/>
      <c r="E2728" s="68"/>
      <c r="F2728" s="68"/>
      <c r="G2728" s="68"/>
      <c r="H2728" s="68"/>
    </row>
    <row r="2729" spans="1:8" x14ac:dyDescent="0.25">
      <c r="A2729" s="68"/>
      <c r="B2729" s="68"/>
      <c r="C2729" s="68"/>
      <c r="D2729" s="68"/>
      <c r="E2729" s="68"/>
      <c r="F2729" s="68"/>
      <c r="G2729" s="68"/>
      <c r="H2729" s="68"/>
    </row>
    <row r="2730" spans="1:8" x14ac:dyDescent="0.25">
      <c r="A2730" s="68"/>
      <c r="B2730" s="68"/>
      <c r="C2730" s="68"/>
      <c r="D2730" s="68"/>
      <c r="E2730" s="68"/>
      <c r="F2730" s="68"/>
      <c r="G2730" s="68"/>
      <c r="H2730" s="68"/>
    </row>
    <row r="2731" spans="1:8" x14ac:dyDescent="0.25">
      <c r="A2731" s="68"/>
      <c r="B2731" s="68"/>
      <c r="C2731" s="68"/>
      <c r="D2731" s="68"/>
      <c r="E2731" s="68"/>
      <c r="F2731" s="68"/>
      <c r="G2731" s="68"/>
      <c r="H2731" s="68"/>
    </row>
    <row r="2732" spans="1:8" x14ac:dyDescent="0.25">
      <c r="A2732" s="68"/>
      <c r="B2732" s="68"/>
      <c r="C2732" s="68"/>
      <c r="D2732" s="68"/>
      <c r="E2732" s="68"/>
      <c r="F2732" s="68"/>
      <c r="G2732" s="68"/>
      <c r="H2732" s="68"/>
    </row>
    <row r="2733" spans="1:8" x14ac:dyDescent="0.25">
      <c r="A2733" s="68"/>
      <c r="B2733" s="68"/>
      <c r="C2733" s="68"/>
      <c r="D2733" s="68"/>
      <c r="E2733" s="68"/>
      <c r="F2733" s="68"/>
      <c r="G2733" s="68"/>
      <c r="H2733" s="68"/>
    </row>
    <row r="2734" spans="1:8" x14ac:dyDescent="0.25">
      <c r="A2734" s="68"/>
      <c r="B2734" s="68"/>
      <c r="C2734" s="68"/>
      <c r="D2734" s="68"/>
      <c r="E2734" s="68"/>
      <c r="F2734" s="68"/>
      <c r="G2734" s="68"/>
      <c r="H2734" s="68"/>
    </row>
    <row r="2735" spans="1:8" x14ac:dyDescent="0.25">
      <c r="A2735" s="68"/>
      <c r="B2735" s="68"/>
      <c r="C2735" s="68"/>
      <c r="D2735" s="68"/>
      <c r="E2735" s="68"/>
      <c r="F2735" s="68"/>
      <c r="G2735" s="68"/>
      <c r="H2735" s="68"/>
    </row>
    <row r="2736" spans="1:8" x14ac:dyDescent="0.25">
      <c r="A2736" s="68"/>
      <c r="B2736" s="68"/>
      <c r="C2736" s="68"/>
      <c r="D2736" s="68"/>
      <c r="E2736" s="68"/>
      <c r="F2736" s="68"/>
      <c r="G2736" s="68"/>
      <c r="H2736" s="68"/>
    </row>
    <row r="2737" spans="1:8" x14ac:dyDescent="0.25">
      <c r="A2737" s="68"/>
      <c r="B2737" s="68"/>
      <c r="C2737" s="68"/>
      <c r="D2737" s="68"/>
      <c r="E2737" s="68"/>
      <c r="F2737" s="68"/>
      <c r="G2737" s="68"/>
      <c r="H2737" s="68"/>
    </row>
    <row r="2738" spans="1:8" x14ac:dyDescent="0.25">
      <c r="A2738" s="68"/>
      <c r="B2738" s="68"/>
      <c r="C2738" s="68"/>
      <c r="D2738" s="68"/>
      <c r="E2738" s="68"/>
      <c r="F2738" s="68"/>
      <c r="G2738" s="68"/>
      <c r="H2738" s="68"/>
    </row>
    <row r="2739" spans="1:8" x14ac:dyDescent="0.25">
      <c r="A2739" s="68"/>
      <c r="B2739" s="68"/>
      <c r="C2739" s="68"/>
      <c r="D2739" s="68"/>
      <c r="E2739" s="68"/>
      <c r="F2739" s="68"/>
      <c r="G2739" s="68"/>
      <c r="H2739" s="68"/>
    </row>
    <row r="2740" spans="1:8" x14ac:dyDescent="0.25">
      <c r="A2740" s="68"/>
      <c r="B2740" s="68"/>
      <c r="C2740" s="68"/>
      <c r="D2740" s="68"/>
      <c r="E2740" s="68"/>
      <c r="F2740" s="68"/>
      <c r="G2740" s="68"/>
      <c r="H2740" s="68"/>
    </row>
    <row r="2741" spans="1:8" x14ac:dyDescent="0.25">
      <c r="A2741" s="68"/>
      <c r="B2741" s="68"/>
      <c r="C2741" s="68"/>
      <c r="D2741" s="68"/>
      <c r="E2741" s="68"/>
      <c r="F2741" s="68"/>
      <c r="G2741" s="68"/>
      <c r="H2741" s="68"/>
    </row>
    <row r="2742" spans="1:8" x14ac:dyDescent="0.25">
      <c r="A2742" s="68"/>
      <c r="B2742" s="68"/>
      <c r="C2742" s="68"/>
      <c r="D2742" s="68"/>
      <c r="E2742" s="68"/>
      <c r="F2742" s="68"/>
      <c r="G2742" s="68"/>
      <c r="H2742" s="68"/>
    </row>
    <row r="2743" spans="1:8" x14ac:dyDescent="0.25">
      <c r="A2743" s="68"/>
      <c r="B2743" s="68"/>
      <c r="C2743" s="68"/>
      <c r="D2743" s="68"/>
      <c r="E2743" s="68"/>
      <c r="F2743" s="68"/>
      <c r="G2743" s="68"/>
      <c r="H2743" s="68"/>
    </row>
    <row r="2744" spans="1:8" x14ac:dyDescent="0.25">
      <c r="A2744" s="68"/>
      <c r="B2744" s="68"/>
      <c r="C2744" s="68"/>
      <c r="D2744" s="68"/>
      <c r="E2744" s="68"/>
      <c r="F2744" s="68"/>
      <c r="G2744" s="68"/>
      <c r="H2744" s="68"/>
    </row>
    <row r="2745" spans="1:8" x14ac:dyDescent="0.25">
      <c r="A2745" s="68"/>
      <c r="B2745" s="68"/>
      <c r="C2745" s="68"/>
      <c r="D2745" s="68"/>
      <c r="E2745" s="68"/>
      <c r="F2745" s="68"/>
      <c r="G2745" s="68"/>
      <c r="H2745" s="68"/>
    </row>
    <row r="2746" spans="1:8" x14ac:dyDescent="0.25">
      <c r="A2746" s="68"/>
      <c r="B2746" s="68"/>
      <c r="C2746" s="68"/>
      <c r="D2746" s="68"/>
      <c r="E2746" s="68"/>
      <c r="F2746" s="68"/>
      <c r="G2746" s="68"/>
      <c r="H2746" s="68"/>
    </row>
    <row r="2747" spans="1:8" x14ac:dyDescent="0.25">
      <c r="A2747" s="68"/>
      <c r="B2747" s="68"/>
      <c r="C2747" s="68"/>
      <c r="D2747" s="68"/>
      <c r="E2747" s="68"/>
      <c r="F2747" s="68"/>
      <c r="G2747" s="68"/>
      <c r="H2747" s="68"/>
    </row>
    <row r="2748" spans="1:8" x14ac:dyDescent="0.25">
      <c r="A2748" s="68"/>
      <c r="B2748" s="68"/>
      <c r="C2748" s="68"/>
      <c r="D2748" s="68"/>
      <c r="E2748" s="68"/>
      <c r="F2748" s="68"/>
      <c r="G2748" s="68"/>
      <c r="H2748" s="68"/>
    </row>
    <row r="2749" spans="1:8" x14ac:dyDescent="0.25">
      <c r="A2749" s="68"/>
      <c r="B2749" s="68"/>
      <c r="C2749" s="68"/>
      <c r="D2749" s="68"/>
      <c r="E2749" s="68"/>
      <c r="F2749" s="68"/>
      <c r="G2749" s="68"/>
      <c r="H2749" s="68"/>
    </row>
    <row r="2750" spans="1:8" x14ac:dyDescent="0.25">
      <c r="A2750" s="68"/>
      <c r="B2750" s="68"/>
      <c r="C2750" s="68"/>
      <c r="D2750" s="68"/>
      <c r="E2750" s="68"/>
      <c r="F2750" s="68"/>
      <c r="G2750" s="68"/>
      <c r="H2750" s="68"/>
    </row>
    <row r="2751" spans="1:8" x14ac:dyDescent="0.25">
      <c r="A2751" s="68"/>
      <c r="B2751" s="68"/>
      <c r="C2751" s="68"/>
      <c r="D2751" s="68"/>
      <c r="E2751" s="68"/>
      <c r="F2751" s="68"/>
      <c r="G2751" s="68"/>
      <c r="H2751" s="68"/>
    </row>
    <row r="2752" spans="1:8" x14ac:dyDescent="0.25">
      <c r="A2752" s="68"/>
      <c r="B2752" s="68"/>
      <c r="C2752" s="68"/>
      <c r="D2752" s="68"/>
      <c r="E2752" s="68"/>
      <c r="F2752" s="68"/>
      <c r="G2752" s="68"/>
      <c r="H2752" s="68"/>
    </row>
    <row r="2753" spans="1:8" x14ac:dyDescent="0.25">
      <c r="A2753" s="68"/>
      <c r="B2753" s="68"/>
      <c r="C2753" s="68"/>
      <c r="D2753" s="68"/>
      <c r="E2753" s="68"/>
      <c r="F2753" s="68"/>
      <c r="G2753" s="68"/>
      <c r="H2753" s="68"/>
    </row>
    <row r="2754" spans="1:8" x14ac:dyDescent="0.25">
      <c r="A2754" s="68"/>
      <c r="B2754" s="68"/>
      <c r="C2754" s="68"/>
      <c r="D2754" s="68"/>
      <c r="E2754" s="68"/>
      <c r="F2754" s="68"/>
      <c r="G2754" s="68"/>
      <c r="H2754" s="68"/>
    </row>
    <row r="2755" spans="1:8" x14ac:dyDescent="0.25">
      <c r="A2755" s="68"/>
      <c r="B2755" s="68"/>
      <c r="C2755" s="68"/>
      <c r="D2755" s="68"/>
      <c r="E2755" s="68"/>
      <c r="F2755" s="68"/>
      <c r="G2755" s="68"/>
      <c r="H2755" s="68"/>
    </row>
    <row r="2756" spans="1:8" x14ac:dyDescent="0.25">
      <c r="A2756" s="68"/>
      <c r="B2756" s="68"/>
      <c r="C2756" s="68"/>
      <c r="D2756" s="68"/>
      <c r="E2756" s="68"/>
      <c r="F2756" s="68"/>
      <c r="G2756" s="68"/>
      <c r="H2756" s="68"/>
    </row>
    <row r="2757" spans="1:8" x14ac:dyDescent="0.25">
      <c r="A2757" s="68"/>
      <c r="B2757" s="68"/>
      <c r="C2757" s="68"/>
      <c r="D2757" s="68"/>
      <c r="E2757" s="68"/>
      <c r="F2757" s="68"/>
      <c r="G2757" s="68"/>
      <c r="H2757" s="68"/>
    </row>
    <row r="2758" spans="1:8" x14ac:dyDescent="0.25">
      <c r="A2758" s="68"/>
      <c r="B2758" s="68"/>
      <c r="C2758" s="68"/>
      <c r="D2758" s="68"/>
      <c r="E2758" s="68"/>
      <c r="F2758" s="68"/>
      <c r="G2758" s="68"/>
      <c r="H2758" s="68"/>
    </row>
    <row r="2759" spans="1:8" x14ac:dyDescent="0.25">
      <c r="A2759" s="68"/>
      <c r="B2759" s="68"/>
      <c r="C2759" s="68"/>
      <c r="D2759" s="68"/>
      <c r="E2759" s="68"/>
      <c r="F2759" s="68"/>
      <c r="G2759" s="68"/>
      <c r="H2759" s="68"/>
    </row>
    <row r="2760" spans="1:8" x14ac:dyDescent="0.25">
      <c r="A2760" s="68"/>
      <c r="B2760" s="68"/>
      <c r="C2760" s="68"/>
      <c r="D2760" s="68"/>
      <c r="E2760" s="68"/>
      <c r="F2760" s="68"/>
      <c r="G2760" s="68"/>
      <c r="H2760" s="68"/>
    </row>
    <row r="2761" spans="1:8" x14ac:dyDescent="0.25">
      <c r="A2761" s="68"/>
      <c r="B2761" s="68"/>
      <c r="C2761" s="68"/>
      <c r="D2761" s="68"/>
      <c r="E2761" s="68"/>
      <c r="F2761" s="68"/>
      <c r="G2761" s="68"/>
      <c r="H2761" s="68"/>
    </row>
    <row r="2762" spans="1:8" x14ac:dyDescent="0.25">
      <c r="A2762" s="68"/>
      <c r="B2762" s="68"/>
      <c r="C2762" s="68"/>
      <c r="D2762" s="68"/>
      <c r="E2762" s="68"/>
      <c r="F2762" s="68"/>
      <c r="G2762" s="68"/>
      <c r="H2762" s="68"/>
    </row>
    <row r="2763" spans="1:8" x14ac:dyDescent="0.25">
      <c r="A2763" s="68"/>
      <c r="B2763" s="68"/>
      <c r="C2763" s="68"/>
      <c r="D2763" s="68"/>
      <c r="E2763" s="68"/>
      <c r="F2763" s="68"/>
      <c r="G2763" s="68"/>
      <c r="H2763" s="68"/>
    </row>
    <row r="2764" spans="1:8" x14ac:dyDescent="0.25">
      <c r="A2764" s="68"/>
      <c r="B2764" s="68"/>
      <c r="C2764" s="68"/>
      <c r="D2764" s="68"/>
      <c r="E2764" s="68"/>
      <c r="F2764" s="68"/>
      <c r="G2764" s="68"/>
      <c r="H2764" s="68"/>
    </row>
    <row r="2765" spans="1:8" x14ac:dyDescent="0.25">
      <c r="A2765" s="68"/>
      <c r="B2765" s="68"/>
      <c r="C2765" s="68"/>
      <c r="D2765" s="68"/>
      <c r="E2765" s="68"/>
      <c r="F2765" s="68"/>
      <c r="G2765" s="68"/>
      <c r="H2765" s="68"/>
    </row>
    <row r="2766" spans="1:8" x14ac:dyDescent="0.25">
      <c r="A2766" s="68"/>
      <c r="B2766" s="68"/>
      <c r="C2766" s="68"/>
      <c r="D2766" s="68"/>
      <c r="E2766" s="68"/>
      <c r="F2766" s="68"/>
      <c r="G2766" s="68"/>
      <c r="H2766" s="68"/>
    </row>
    <row r="2767" spans="1:8" x14ac:dyDescent="0.25">
      <c r="A2767" s="68"/>
      <c r="B2767" s="68"/>
      <c r="C2767" s="68"/>
      <c r="D2767" s="68"/>
      <c r="E2767" s="68"/>
      <c r="F2767" s="68"/>
      <c r="G2767" s="68"/>
      <c r="H2767" s="68"/>
    </row>
    <row r="2768" spans="1:8" x14ac:dyDescent="0.25">
      <c r="A2768" s="68"/>
      <c r="B2768" s="68"/>
      <c r="C2768" s="68"/>
      <c r="D2768" s="68"/>
      <c r="E2768" s="68"/>
      <c r="F2768" s="68"/>
      <c r="G2768" s="68"/>
      <c r="H2768" s="68"/>
    </row>
    <row r="2769" spans="1:8" x14ac:dyDescent="0.25">
      <c r="A2769" s="68"/>
      <c r="B2769" s="68"/>
      <c r="C2769" s="68"/>
      <c r="D2769" s="68"/>
      <c r="E2769" s="68"/>
      <c r="F2769" s="68"/>
      <c r="G2769" s="68"/>
      <c r="H2769" s="68"/>
    </row>
    <row r="2770" spans="1:8" x14ac:dyDescent="0.25">
      <c r="A2770" s="68"/>
      <c r="B2770" s="68"/>
      <c r="C2770" s="68"/>
      <c r="D2770" s="68"/>
      <c r="E2770" s="68"/>
      <c r="F2770" s="68"/>
      <c r="G2770" s="68"/>
      <c r="H2770" s="68"/>
    </row>
    <row r="2771" spans="1:8" x14ac:dyDescent="0.25">
      <c r="A2771" s="68"/>
      <c r="B2771" s="68"/>
      <c r="C2771" s="68"/>
      <c r="D2771" s="68"/>
      <c r="E2771" s="68"/>
      <c r="F2771" s="68"/>
      <c r="G2771" s="68"/>
      <c r="H2771" s="68"/>
    </row>
    <row r="2772" spans="1:8" x14ac:dyDescent="0.25">
      <c r="A2772" s="68"/>
      <c r="B2772" s="68"/>
      <c r="C2772" s="68"/>
      <c r="D2772" s="68"/>
      <c r="E2772" s="68"/>
      <c r="F2772" s="68"/>
      <c r="G2772" s="68"/>
      <c r="H2772" s="68"/>
    </row>
    <row r="2773" spans="1:8" x14ac:dyDescent="0.25">
      <c r="A2773" s="68"/>
      <c r="B2773" s="68"/>
      <c r="C2773" s="68"/>
      <c r="D2773" s="68"/>
      <c r="E2773" s="68"/>
      <c r="F2773" s="68"/>
      <c r="G2773" s="68"/>
      <c r="H2773" s="68"/>
    </row>
    <row r="2774" spans="1:8" x14ac:dyDescent="0.25">
      <c r="A2774" s="68"/>
      <c r="B2774" s="68"/>
      <c r="C2774" s="68"/>
      <c r="D2774" s="68"/>
      <c r="E2774" s="68"/>
      <c r="F2774" s="68"/>
      <c r="G2774" s="68"/>
      <c r="H2774" s="68"/>
    </row>
    <row r="2775" spans="1:8" x14ac:dyDescent="0.25">
      <c r="A2775" s="68"/>
      <c r="B2775" s="68"/>
      <c r="C2775" s="68"/>
      <c r="D2775" s="68"/>
      <c r="E2775" s="68"/>
      <c r="F2775" s="68"/>
      <c r="G2775" s="68"/>
      <c r="H2775" s="68"/>
    </row>
    <row r="2776" spans="1:8" x14ac:dyDescent="0.25">
      <c r="A2776" s="68"/>
      <c r="B2776" s="68"/>
      <c r="C2776" s="68"/>
      <c r="D2776" s="68"/>
      <c r="E2776" s="68"/>
      <c r="F2776" s="68"/>
      <c r="G2776" s="68"/>
      <c r="H2776" s="68"/>
    </row>
    <row r="2777" spans="1:8" x14ac:dyDescent="0.25">
      <c r="A2777" s="68"/>
      <c r="B2777" s="68"/>
      <c r="C2777" s="68"/>
      <c r="D2777" s="68"/>
      <c r="E2777" s="68"/>
      <c r="F2777" s="68"/>
      <c r="G2777" s="68"/>
      <c r="H2777" s="68"/>
    </row>
    <row r="2778" spans="1:8" x14ac:dyDescent="0.25">
      <c r="A2778" s="68"/>
      <c r="B2778" s="68"/>
      <c r="C2778" s="68"/>
      <c r="D2778" s="68"/>
      <c r="E2778" s="68"/>
      <c r="F2778" s="68"/>
      <c r="G2778" s="68"/>
      <c r="H2778" s="68"/>
    </row>
    <row r="2779" spans="1:8" x14ac:dyDescent="0.25">
      <c r="A2779" s="68"/>
      <c r="B2779" s="68"/>
      <c r="C2779" s="68"/>
      <c r="D2779" s="68"/>
      <c r="E2779" s="68"/>
      <c r="F2779" s="68"/>
      <c r="G2779" s="68"/>
      <c r="H2779" s="68"/>
    </row>
    <row r="2780" spans="1:8" x14ac:dyDescent="0.25">
      <c r="A2780" s="68"/>
      <c r="B2780" s="68"/>
      <c r="C2780" s="68"/>
      <c r="D2780" s="68"/>
      <c r="E2780" s="68"/>
      <c r="F2780" s="68"/>
      <c r="G2780" s="68"/>
      <c r="H2780" s="68"/>
    </row>
    <row r="2781" spans="1:8" x14ac:dyDescent="0.25">
      <c r="A2781" s="68"/>
      <c r="B2781" s="68"/>
      <c r="C2781" s="68"/>
      <c r="D2781" s="68"/>
      <c r="E2781" s="68"/>
      <c r="F2781" s="68"/>
      <c r="G2781" s="68"/>
      <c r="H2781" s="68"/>
    </row>
    <row r="2782" spans="1:8" x14ac:dyDescent="0.25">
      <c r="A2782" s="68"/>
      <c r="B2782" s="68"/>
      <c r="C2782" s="68"/>
      <c r="D2782" s="68"/>
      <c r="E2782" s="68"/>
      <c r="F2782" s="68"/>
      <c r="G2782" s="68"/>
      <c r="H2782" s="68"/>
    </row>
    <row r="2783" spans="1:8" x14ac:dyDescent="0.25">
      <c r="A2783" s="68"/>
      <c r="B2783" s="68"/>
      <c r="C2783" s="68"/>
      <c r="D2783" s="68"/>
      <c r="E2783" s="68"/>
      <c r="F2783" s="68"/>
      <c r="G2783" s="68"/>
      <c r="H2783" s="68"/>
    </row>
    <row r="2784" spans="1:8" x14ac:dyDescent="0.25">
      <c r="A2784" s="68"/>
      <c r="B2784" s="68"/>
      <c r="C2784" s="68"/>
      <c r="D2784" s="68"/>
      <c r="E2784" s="68"/>
      <c r="F2784" s="68"/>
      <c r="G2784" s="68"/>
      <c r="H2784" s="68"/>
    </row>
    <row r="2785" spans="1:8" x14ac:dyDescent="0.25">
      <c r="A2785" s="68"/>
      <c r="B2785" s="68"/>
      <c r="C2785" s="68"/>
      <c r="D2785" s="68"/>
      <c r="E2785" s="68"/>
      <c r="F2785" s="68"/>
      <c r="G2785" s="68"/>
      <c r="H2785" s="68"/>
    </row>
    <row r="2786" spans="1:8" x14ac:dyDescent="0.25">
      <c r="A2786" s="68"/>
      <c r="B2786" s="68"/>
      <c r="C2786" s="68"/>
      <c r="D2786" s="68"/>
      <c r="E2786" s="68"/>
      <c r="F2786" s="68"/>
      <c r="G2786" s="68"/>
      <c r="H2786" s="68"/>
    </row>
    <row r="2787" spans="1:8" x14ac:dyDescent="0.25">
      <c r="A2787" s="68"/>
      <c r="B2787" s="68"/>
      <c r="C2787" s="68"/>
      <c r="D2787" s="68"/>
      <c r="E2787" s="68"/>
      <c r="F2787" s="68"/>
      <c r="G2787" s="68"/>
      <c r="H2787" s="68"/>
    </row>
    <row r="2788" spans="1:8" x14ac:dyDescent="0.25">
      <c r="A2788" s="68"/>
      <c r="B2788" s="68"/>
      <c r="C2788" s="68"/>
      <c r="D2788" s="68"/>
      <c r="E2788" s="68"/>
      <c r="F2788" s="68"/>
      <c r="G2788" s="68"/>
      <c r="H2788" s="68"/>
    </row>
    <row r="2789" spans="1:8" x14ac:dyDescent="0.25">
      <c r="A2789" s="68"/>
      <c r="B2789" s="68"/>
      <c r="C2789" s="68"/>
      <c r="D2789" s="68"/>
      <c r="E2789" s="68"/>
      <c r="F2789" s="68"/>
      <c r="G2789" s="68"/>
      <c r="H2789" s="68"/>
    </row>
    <row r="2790" spans="1:8" x14ac:dyDescent="0.25">
      <c r="A2790" s="68"/>
      <c r="B2790" s="68"/>
      <c r="C2790" s="68"/>
      <c r="D2790" s="68"/>
      <c r="E2790" s="68"/>
      <c r="F2790" s="68"/>
      <c r="G2790" s="68"/>
      <c r="H2790" s="68"/>
    </row>
    <row r="2791" spans="1:8" x14ac:dyDescent="0.25">
      <c r="A2791" s="68"/>
      <c r="B2791" s="68"/>
      <c r="C2791" s="68"/>
      <c r="D2791" s="68"/>
      <c r="E2791" s="68"/>
      <c r="F2791" s="68"/>
      <c r="G2791" s="68"/>
      <c r="H2791" s="68"/>
    </row>
    <row r="2792" spans="1:8" x14ac:dyDescent="0.25">
      <c r="A2792" s="68"/>
      <c r="B2792" s="68"/>
      <c r="C2792" s="68"/>
      <c r="D2792" s="68"/>
      <c r="E2792" s="68"/>
      <c r="F2792" s="68"/>
      <c r="G2792" s="68"/>
      <c r="H2792" s="68"/>
    </row>
    <row r="2793" spans="1:8" x14ac:dyDescent="0.25">
      <c r="A2793" s="68"/>
      <c r="B2793" s="68"/>
      <c r="C2793" s="68"/>
      <c r="D2793" s="68"/>
      <c r="E2793" s="68"/>
      <c r="F2793" s="68"/>
      <c r="G2793" s="68"/>
      <c r="H2793" s="68"/>
    </row>
    <row r="2794" spans="1:8" x14ac:dyDescent="0.25">
      <c r="A2794" s="68"/>
      <c r="B2794" s="68"/>
      <c r="C2794" s="68"/>
      <c r="D2794" s="68"/>
      <c r="E2794" s="68"/>
      <c r="F2794" s="68"/>
      <c r="G2794" s="68"/>
      <c r="H2794" s="68"/>
    </row>
    <row r="2795" spans="1:8" x14ac:dyDescent="0.25">
      <c r="A2795" s="68"/>
      <c r="B2795" s="68"/>
      <c r="C2795" s="68"/>
      <c r="D2795" s="68"/>
      <c r="E2795" s="68"/>
      <c r="F2795" s="68"/>
      <c r="G2795" s="68"/>
      <c r="H2795" s="68"/>
    </row>
    <row r="2796" spans="1:8" x14ac:dyDescent="0.25">
      <c r="A2796" s="68"/>
      <c r="B2796" s="68"/>
      <c r="C2796" s="68"/>
      <c r="D2796" s="68"/>
      <c r="E2796" s="68"/>
      <c r="F2796" s="68"/>
      <c r="G2796" s="68"/>
      <c r="H2796" s="68"/>
    </row>
    <row r="2797" spans="1:8" x14ac:dyDescent="0.25">
      <c r="A2797" s="68"/>
      <c r="B2797" s="68"/>
      <c r="C2797" s="68"/>
      <c r="D2797" s="68"/>
      <c r="E2797" s="68"/>
      <c r="F2797" s="68"/>
      <c r="G2797" s="68"/>
      <c r="H2797" s="68"/>
    </row>
    <row r="2798" spans="1:8" x14ac:dyDescent="0.25">
      <c r="A2798" s="68"/>
      <c r="B2798" s="68"/>
      <c r="C2798" s="68"/>
      <c r="D2798" s="68"/>
      <c r="E2798" s="68"/>
      <c r="F2798" s="68"/>
      <c r="G2798" s="68"/>
      <c r="H2798" s="68"/>
    </row>
    <row r="2799" spans="1:8" x14ac:dyDescent="0.25">
      <c r="A2799" s="68"/>
      <c r="B2799" s="68"/>
      <c r="C2799" s="68"/>
      <c r="D2799" s="68"/>
      <c r="E2799" s="68"/>
      <c r="F2799" s="68"/>
      <c r="G2799" s="68"/>
      <c r="H2799" s="68"/>
    </row>
    <row r="2800" spans="1:8" x14ac:dyDescent="0.25">
      <c r="A2800" s="68"/>
      <c r="B2800" s="68"/>
      <c r="C2800" s="68"/>
      <c r="D2800" s="68"/>
      <c r="E2800" s="68"/>
      <c r="F2800" s="68"/>
      <c r="G2800" s="68"/>
      <c r="H2800" s="68"/>
    </row>
    <row r="2801" spans="1:8" x14ac:dyDescent="0.25">
      <c r="A2801" s="68"/>
      <c r="B2801" s="68"/>
      <c r="C2801" s="68"/>
      <c r="D2801" s="68"/>
      <c r="E2801" s="68"/>
      <c r="F2801" s="68"/>
      <c r="G2801" s="68"/>
      <c r="H2801" s="68"/>
    </row>
    <row r="2802" spans="1:8" x14ac:dyDescent="0.25">
      <c r="A2802" s="68"/>
      <c r="B2802" s="68"/>
      <c r="C2802" s="68"/>
      <c r="D2802" s="68"/>
      <c r="E2802" s="68"/>
      <c r="F2802" s="68"/>
      <c r="G2802" s="68"/>
      <c r="H2802" s="68"/>
    </row>
    <row r="2803" spans="1:8" x14ac:dyDescent="0.25">
      <c r="A2803" s="68"/>
      <c r="B2803" s="68"/>
      <c r="C2803" s="68"/>
      <c r="D2803" s="68"/>
      <c r="E2803" s="68"/>
      <c r="F2803" s="68"/>
      <c r="G2803" s="68"/>
      <c r="H2803" s="68"/>
    </row>
    <row r="2804" spans="1:8" x14ac:dyDescent="0.25">
      <c r="A2804" s="68"/>
      <c r="B2804" s="68"/>
      <c r="C2804" s="68"/>
      <c r="D2804" s="68"/>
      <c r="E2804" s="68"/>
      <c r="F2804" s="68"/>
      <c r="G2804" s="68"/>
      <c r="H2804" s="68"/>
    </row>
    <row r="2805" spans="1:8" x14ac:dyDescent="0.25">
      <c r="A2805" s="68"/>
      <c r="B2805" s="68"/>
      <c r="C2805" s="68"/>
      <c r="D2805" s="68"/>
      <c r="E2805" s="68"/>
      <c r="F2805" s="68"/>
      <c r="G2805" s="68"/>
      <c r="H2805" s="68"/>
    </row>
    <row r="2806" spans="1:8" x14ac:dyDescent="0.25">
      <c r="A2806" s="68"/>
      <c r="B2806" s="68"/>
      <c r="C2806" s="68"/>
      <c r="D2806" s="68"/>
      <c r="E2806" s="68"/>
      <c r="F2806" s="68"/>
      <c r="G2806" s="68"/>
      <c r="H2806" s="68"/>
    </row>
    <row r="2807" spans="1:8" x14ac:dyDescent="0.25">
      <c r="A2807" s="68"/>
      <c r="B2807" s="68"/>
      <c r="C2807" s="68"/>
      <c r="D2807" s="68"/>
      <c r="E2807" s="68"/>
      <c r="F2807" s="68"/>
      <c r="G2807" s="68"/>
      <c r="H2807" s="68"/>
    </row>
    <row r="2808" spans="1:8" x14ac:dyDescent="0.25">
      <c r="A2808" s="68"/>
      <c r="B2808" s="68"/>
      <c r="C2808" s="68"/>
      <c r="D2808" s="68"/>
      <c r="E2808" s="68"/>
      <c r="F2808" s="68"/>
      <c r="G2808" s="68"/>
      <c r="H2808" s="68"/>
    </row>
    <row r="2809" spans="1:8" x14ac:dyDescent="0.25">
      <c r="A2809" s="68"/>
      <c r="B2809" s="68"/>
      <c r="C2809" s="68"/>
      <c r="D2809" s="68"/>
      <c r="E2809" s="68"/>
      <c r="F2809" s="68"/>
      <c r="G2809" s="68"/>
      <c r="H2809" s="68"/>
    </row>
    <row r="2810" spans="1:8" x14ac:dyDescent="0.25">
      <c r="A2810" s="68"/>
      <c r="B2810" s="68"/>
      <c r="C2810" s="68"/>
      <c r="D2810" s="68"/>
      <c r="E2810" s="68"/>
      <c r="F2810" s="68"/>
      <c r="G2810" s="68"/>
      <c r="H2810" s="68"/>
    </row>
    <row r="2811" spans="1:8" x14ac:dyDescent="0.25">
      <c r="A2811" s="68"/>
      <c r="B2811" s="68"/>
      <c r="C2811" s="68"/>
      <c r="D2811" s="68"/>
      <c r="E2811" s="68"/>
      <c r="F2811" s="68"/>
      <c r="G2811" s="68"/>
      <c r="H2811" s="68"/>
    </row>
    <row r="2812" spans="1:8" x14ac:dyDescent="0.25">
      <c r="A2812" s="68"/>
      <c r="B2812" s="68"/>
      <c r="C2812" s="68"/>
      <c r="D2812" s="68"/>
      <c r="E2812" s="68"/>
      <c r="F2812" s="68"/>
      <c r="G2812" s="68"/>
      <c r="H2812" s="68"/>
    </row>
    <row r="2813" spans="1:8" x14ac:dyDescent="0.25">
      <c r="A2813" s="68"/>
      <c r="B2813" s="68"/>
      <c r="C2813" s="68"/>
      <c r="D2813" s="68"/>
      <c r="E2813" s="68"/>
      <c r="F2813" s="68"/>
      <c r="G2813" s="68"/>
      <c r="H2813" s="68"/>
    </row>
    <row r="2814" spans="1:8" x14ac:dyDescent="0.25">
      <c r="A2814" s="68"/>
      <c r="B2814" s="68"/>
      <c r="C2814" s="68"/>
      <c r="D2814" s="68"/>
      <c r="E2814" s="68"/>
      <c r="F2814" s="68"/>
      <c r="G2814" s="68"/>
      <c r="H2814" s="68"/>
    </row>
    <row r="2815" spans="1:8" x14ac:dyDescent="0.25">
      <c r="A2815" s="68"/>
      <c r="B2815" s="68"/>
      <c r="C2815" s="68"/>
      <c r="D2815" s="68"/>
      <c r="E2815" s="68"/>
      <c r="F2815" s="68"/>
      <c r="G2815" s="68"/>
      <c r="H2815" s="68"/>
    </row>
    <row r="2816" spans="1:8" x14ac:dyDescent="0.25">
      <c r="A2816" s="68"/>
      <c r="B2816" s="68"/>
      <c r="C2816" s="68"/>
      <c r="D2816" s="68"/>
      <c r="E2816" s="68"/>
      <c r="F2816" s="68"/>
      <c r="G2816" s="68"/>
      <c r="H2816" s="68"/>
    </row>
    <row r="2817" spans="1:8" x14ac:dyDescent="0.25">
      <c r="A2817" s="68"/>
      <c r="B2817" s="68"/>
      <c r="C2817" s="68"/>
      <c r="D2817" s="68"/>
      <c r="E2817" s="68"/>
      <c r="F2817" s="68"/>
      <c r="G2817" s="68"/>
      <c r="H2817" s="68"/>
    </row>
    <row r="2818" spans="1:8" x14ac:dyDescent="0.25">
      <c r="A2818" s="68"/>
      <c r="B2818" s="68"/>
      <c r="C2818" s="68"/>
      <c r="D2818" s="68"/>
      <c r="E2818" s="68"/>
      <c r="F2818" s="68"/>
      <c r="G2818" s="68"/>
      <c r="H2818" s="68"/>
    </row>
    <row r="2819" spans="1:8" x14ac:dyDescent="0.25">
      <c r="A2819" s="68"/>
      <c r="B2819" s="68"/>
      <c r="C2819" s="68"/>
      <c r="D2819" s="68"/>
      <c r="E2819" s="68"/>
      <c r="F2819" s="68"/>
      <c r="G2819" s="68"/>
      <c r="H2819" s="68"/>
    </row>
    <row r="2820" spans="1:8" x14ac:dyDescent="0.25">
      <c r="A2820" s="68"/>
      <c r="B2820" s="68"/>
      <c r="C2820" s="68"/>
      <c r="D2820" s="68"/>
      <c r="E2820" s="68"/>
      <c r="F2820" s="68"/>
      <c r="G2820" s="68"/>
      <c r="H2820" s="68"/>
    </row>
    <row r="2821" spans="1:8" x14ac:dyDescent="0.25">
      <c r="A2821" s="68"/>
      <c r="B2821" s="68"/>
      <c r="C2821" s="68"/>
      <c r="D2821" s="68"/>
      <c r="E2821" s="68"/>
      <c r="F2821" s="68"/>
      <c r="G2821" s="68"/>
      <c r="H2821" s="68"/>
    </row>
    <row r="2822" spans="1:8" x14ac:dyDescent="0.25">
      <c r="A2822" s="68"/>
      <c r="B2822" s="68"/>
      <c r="C2822" s="68"/>
      <c r="D2822" s="68"/>
      <c r="E2822" s="68"/>
      <c r="F2822" s="68"/>
      <c r="G2822" s="68"/>
      <c r="H2822" s="68"/>
    </row>
    <row r="2823" spans="1:8" x14ac:dyDescent="0.25">
      <c r="A2823" s="68"/>
      <c r="B2823" s="68"/>
      <c r="C2823" s="68"/>
      <c r="D2823" s="68"/>
      <c r="E2823" s="68"/>
      <c r="F2823" s="68"/>
      <c r="G2823" s="68"/>
      <c r="H2823" s="68"/>
    </row>
    <row r="2824" spans="1:8" x14ac:dyDescent="0.25">
      <c r="A2824" s="68"/>
      <c r="B2824" s="68"/>
      <c r="C2824" s="68"/>
      <c r="D2824" s="68"/>
      <c r="E2824" s="68"/>
      <c r="F2824" s="68"/>
      <c r="G2824" s="68"/>
      <c r="H2824" s="68"/>
    </row>
    <row r="2825" spans="1:8" x14ac:dyDescent="0.25">
      <c r="A2825" s="68"/>
      <c r="B2825" s="68"/>
      <c r="C2825" s="68"/>
      <c r="D2825" s="68"/>
      <c r="E2825" s="68"/>
      <c r="F2825" s="68"/>
      <c r="G2825" s="68"/>
      <c r="H2825" s="68"/>
    </row>
    <row r="2826" spans="1:8" x14ac:dyDescent="0.25">
      <c r="A2826" s="68"/>
      <c r="B2826" s="68"/>
      <c r="C2826" s="68"/>
      <c r="D2826" s="68"/>
      <c r="E2826" s="68"/>
      <c r="F2826" s="68"/>
      <c r="G2826" s="68"/>
      <c r="H2826" s="68"/>
    </row>
    <row r="2827" spans="1:8" x14ac:dyDescent="0.25">
      <c r="A2827" s="68"/>
      <c r="B2827" s="68"/>
      <c r="C2827" s="68"/>
      <c r="D2827" s="68"/>
      <c r="E2827" s="68"/>
      <c r="F2827" s="68"/>
      <c r="G2827" s="68"/>
      <c r="H2827" s="68"/>
    </row>
    <row r="2828" spans="1:8" x14ac:dyDescent="0.25">
      <c r="A2828" s="68"/>
      <c r="B2828" s="68"/>
      <c r="C2828" s="68"/>
      <c r="D2828" s="68"/>
      <c r="E2828" s="68"/>
      <c r="F2828" s="68"/>
      <c r="G2828" s="68"/>
      <c r="H2828" s="68"/>
    </row>
    <row r="2829" spans="1:8" x14ac:dyDescent="0.25">
      <c r="A2829" s="68"/>
      <c r="B2829" s="68"/>
      <c r="C2829" s="68"/>
      <c r="D2829" s="68"/>
      <c r="E2829" s="68"/>
      <c r="F2829" s="68"/>
      <c r="G2829" s="68"/>
      <c r="H2829" s="68"/>
    </row>
    <row r="2830" spans="1:8" x14ac:dyDescent="0.25">
      <c r="A2830" s="68"/>
      <c r="B2830" s="68"/>
      <c r="C2830" s="68"/>
      <c r="D2830" s="68"/>
      <c r="E2830" s="68"/>
      <c r="F2830" s="68"/>
      <c r="G2830" s="68"/>
      <c r="H2830" s="68"/>
    </row>
    <row r="2831" spans="1:8" x14ac:dyDescent="0.25">
      <c r="A2831" s="68"/>
      <c r="B2831" s="68"/>
      <c r="C2831" s="68"/>
      <c r="D2831" s="68"/>
      <c r="E2831" s="68"/>
      <c r="F2831" s="68"/>
      <c r="G2831" s="68"/>
      <c r="H2831" s="68"/>
    </row>
    <row r="2832" spans="1:8" x14ac:dyDescent="0.25">
      <c r="A2832" s="68"/>
      <c r="B2832" s="68"/>
      <c r="C2832" s="68"/>
      <c r="D2832" s="68"/>
      <c r="E2832" s="68"/>
      <c r="F2832" s="68"/>
      <c r="G2832" s="68"/>
      <c r="H2832" s="68"/>
    </row>
    <row r="2833" spans="1:8" x14ac:dyDescent="0.25">
      <c r="A2833" s="68"/>
      <c r="B2833" s="68"/>
      <c r="C2833" s="68"/>
      <c r="D2833" s="68"/>
      <c r="E2833" s="68"/>
      <c r="F2833" s="68"/>
      <c r="G2833" s="68"/>
      <c r="H2833" s="68"/>
    </row>
    <row r="2834" spans="1:8" x14ac:dyDescent="0.25">
      <c r="A2834" s="68"/>
      <c r="B2834" s="68"/>
      <c r="C2834" s="68"/>
      <c r="D2834" s="68"/>
      <c r="E2834" s="68"/>
      <c r="F2834" s="68"/>
      <c r="G2834" s="68"/>
      <c r="H2834" s="68"/>
    </row>
    <row r="2835" spans="1:8" x14ac:dyDescent="0.25">
      <c r="A2835" s="68"/>
      <c r="B2835" s="68"/>
      <c r="C2835" s="68"/>
      <c r="D2835" s="68"/>
      <c r="E2835" s="68"/>
      <c r="F2835" s="68"/>
      <c r="G2835" s="68"/>
      <c r="H2835" s="68"/>
    </row>
    <row r="2836" spans="1:8" x14ac:dyDescent="0.25">
      <c r="A2836" s="68"/>
      <c r="B2836" s="68"/>
      <c r="C2836" s="68"/>
      <c r="D2836" s="68"/>
      <c r="E2836" s="68"/>
      <c r="F2836" s="68"/>
      <c r="G2836" s="68"/>
      <c r="H2836" s="68"/>
    </row>
    <row r="2837" spans="1:8" x14ac:dyDescent="0.25">
      <c r="A2837" s="68"/>
      <c r="B2837" s="68"/>
      <c r="C2837" s="68"/>
      <c r="D2837" s="68"/>
      <c r="E2837" s="68"/>
      <c r="F2837" s="68"/>
      <c r="G2837" s="68"/>
      <c r="H2837" s="68"/>
    </row>
    <row r="2838" spans="1:8" x14ac:dyDescent="0.25">
      <c r="A2838" s="68"/>
      <c r="B2838" s="68"/>
      <c r="C2838" s="68"/>
      <c r="D2838" s="68"/>
      <c r="E2838" s="68"/>
      <c r="F2838" s="68"/>
      <c r="G2838" s="68"/>
      <c r="H2838" s="68"/>
    </row>
    <row r="2839" spans="1:8" x14ac:dyDescent="0.25">
      <c r="A2839" s="68"/>
      <c r="B2839" s="68"/>
      <c r="C2839" s="68"/>
      <c r="D2839" s="68"/>
      <c r="E2839" s="68"/>
      <c r="F2839" s="68"/>
      <c r="G2839" s="68"/>
      <c r="H2839" s="68"/>
    </row>
    <row r="2840" spans="1:8" x14ac:dyDescent="0.25">
      <c r="A2840" s="68"/>
      <c r="B2840" s="68"/>
      <c r="C2840" s="68"/>
      <c r="D2840" s="68"/>
      <c r="E2840" s="68"/>
      <c r="F2840" s="68"/>
      <c r="G2840" s="68"/>
      <c r="H2840" s="68"/>
    </row>
    <row r="2841" spans="1:8" x14ac:dyDescent="0.25">
      <c r="A2841" s="68"/>
      <c r="B2841" s="68"/>
      <c r="C2841" s="68"/>
      <c r="D2841" s="68"/>
      <c r="E2841" s="68"/>
      <c r="F2841" s="68"/>
      <c r="G2841" s="68"/>
      <c r="H2841" s="68"/>
    </row>
    <row r="2842" spans="1:8" x14ac:dyDescent="0.25">
      <c r="A2842" s="68"/>
      <c r="B2842" s="68"/>
      <c r="C2842" s="68"/>
      <c r="D2842" s="68"/>
      <c r="E2842" s="68"/>
      <c r="F2842" s="68"/>
      <c r="G2842" s="68"/>
      <c r="H2842" s="68"/>
    </row>
    <row r="2843" spans="1:8" x14ac:dyDescent="0.25">
      <c r="A2843" s="68"/>
      <c r="B2843" s="68"/>
      <c r="C2843" s="68"/>
      <c r="D2843" s="68"/>
      <c r="E2843" s="68"/>
      <c r="F2843" s="68"/>
      <c r="G2843" s="68"/>
      <c r="H2843" s="68"/>
    </row>
    <row r="2844" spans="1:8" x14ac:dyDescent="0.25">
      <c r="A2844" s="68"/>
      <c r="B2844" s="68"/>
      <c r="C2844" s="68"/>
      <c r="D2844" s="68"/>
      <c r="E2844" s="68"/>
      <c r="F2844" s="68"/>
      <c r="G2844" s="68"/>
      <c r="H2844" s="68"/>
    </row>
    <row r="2845" spans="1:8" x14ac:dyDescent="0.25">
      <c r="A2845" s="68"/>
      <c r="B2845" s="68"/>
      <c r="C2845" s="68"/>
      <c r="D2845" s="68"/>
      <c r="E2845" s="68"/>
      <c r="F2845" s="68"/>
      <c r="G2845" s="68"/>
      <c r="H2845" s="68"/>
    </row>
    <row r="2846" spans="1:8" x14ac:dyDescent="0.25">
      <c r="A2846" s="68"/>
      <c r="B2846" s="68"/>
      <c r="C2846" s="68"/>
      <c r="D2846" s="68"/>
      <c r="E2846" s="68"/>
      <c r="F2846" s="68"/>
      <c r="G2846" s="68"/>
      <c r="H2846" s="68"/>
    </row>
    <row r="2847" spans="1:8" x14ac:dyDescent="0.25">
      <c r="A2847" s="68"/>
      <c r="B2847" s="68"/>
      <c r="C2847" s="68"/>
      <c r="D2847" s="68"/>
      <c r="E2847" s="68"/>
      <c r="F2847" s="68"/>
      <c r="G2847" s="68"/>
      <c r="H2847" s="68"/>
    </row>
    <row r="2848" spans="1:8" x14ac:dyDescent="0.25">
      <c r="A2848" s="68"/>
      <c r="B2848" s="68"/>
      <c r="C2848" s="68"/>
      <c r="D2848" s="68"/>
      <c r="E2848" s="68"/>
      <c r="F2848" s="68"/>
      <c r="G2848" s="68"/>
      <c r="H2848" s="68"/>
    </row>
    <row r="2849" spans="1:8" x14ac:dyDescent="0.25">
      <c r="A2849" s="68"/>
      <c r="B2849" s="68"/>
      <c r="C2849" s="68"/>
      <c r="D2849" s="68"/>
      <c r="E2849" s="68"/>
      <c r="F2849" s="68"/>
      <c r="G2849" s="68"/>
      <c r="H2849" s="68"/>
    </row>
    <row r="2850" spans="1:8" x14ac:dyDescent="0.25">
      <c r="A2850" s="68"/>
      <c r="B2850" s="68"/>
      <c r="C2850" s="68"/>
      <c r="D2850" s="68"/>
      <c r="E2850" s="68"/>
      <c r="F2850" s="68"/>
      <c r="G2850" s="68"/>
      <c r="H2850" s="68"/>
    </row>
    <row r="2851" spans="1:8" x14ac:dyDescent="0.25">
      <c r="A2851" s="68"/>
      <c r="B2851" s="68"/>
      <c r="C2851" s="68"/>
      <c r="D2851" s="68"/>
      <c r="E2851" s="68"/>
      <c r="F2851" s="68"/>
      <c r="G2851" s="68"/>
      <c r="H2851" s="68"/>
    </row>
    <row r="2852" spans="1:8" x14ac:dyDescent="0.25">
      <c r="A2852" s="68"/>
      <c r="B2852" s="68"/>
      <c r="C2852" s="68"/>
      <c r="D2852" s="68"/>
      <c r="E2852" s="68"/>
      <c r="F2852" s="68"/>
      <c r="G2852" s="68"/>
      <c r="H2852" s="68"/>
    </row>
    <row r="2853" spans="1:8" x14ac:dyDescent="0.25">
      <c r="A2853" s="68"/>
      <c r="B2853" s="68"/>
      <c r="C2853" s="68"/>
      <c r="D2853" s="68"/>
      <c r="E2853" s="68"/>
      <c r="F2853" s="68"/>
      <c r="G2853" s="68"/>
      <c r="H2853" s="68"/>
    </row>
    <row r="2854" spans="1:8" x14ac:dyDescent="0.25">
      <c r="A2854" s="68"/>
      <c r="B2854" s="68"/>
      <c r="C2854" s="68"/>
      <c r="D2854" s="68"/>
      <c r="E2854" s="68"/>
      <c r="F2854" s="68"/>
      <c r="G2854" s="68"/>
      <c r="H2854" s="68"/>
    </row>
    <row r="2855" spans="1:8" x14ac:dyDescent="0.25">
      <c r="A2855" s="68"/>
      <c r="B2855" s="68"/>
      <c r="C2855" s="68"/>
      <c r="D2855" s="68"/>
      <c r="E2855" s="68"/>
      <c r="F2855" s="68"/>
      <c r="G2855" s="68"/>
      <c r="H2855" s="68"/>
    </row>
    <row r="2856" spans="1:8" x14ac:dyDescent="0.25">
      <c r="A2856" s="68"/>
      <c r="B2856" s="68"/>
      <c r="C2856" s="68"/>
      <c r="D2856" s="68"/>
      <c r="E2856" s="68"/>
      <c r="F2856" s="68"/>
      <c r="G2856" s="68"/>
      <c r="H2856" s="68"/>
    </row>
    <row r="2857" spans="1:8" x14ac:dyDescent="0.25">
      <c r="A2857" s="68"/>
      <c r="B2857" s="68"/>
      <c r="C2857" s="68"/>
      <c r="D2857" s="68"/>
      <c r="E2857" s="68"/>
      <c r="F2857" s="68"/>
      <c r="G2857" s="68"/>
      <c r="H2857" s="68"/>
    </row>
    <row r="2858" spans="1:8" x14ac:dyDescent="0.25">
      <c r="A2858" s="68"/>
      <c r="B2858" s="68"/>
      <c r="C2858" s="68"/>
      <c r="D2858" s="68"/>
      <c r="E2858" s="68"/>
      <c r="F2858" s="68"/>
      <c r="G2858" s="68"/>
      <c r="H2858" s="68"/>
    </row>
    <row r="2859" spans="1:8" x14ac:dyDescent="0.25">
      <c r="A2859" s="68"/>
      <c r="B2859" s="68"/>
      <c r="C2859" s="68"/>
      <c r="D2859" s="68"/>
      <c r="E2859" s="68"/>
      <c r="F2859" s="68"/>
      <c r="G2859" s="68"/>
      <c r="H2859" s="68"/>
    </row>
    <row r="2860" spans="1:8" x14ac:dyDescent="0.25">
      <c r="A2860" s="68"/>
      <c r="B2860" s="68"/>
      <c r="C2860" s="68"/>
      <c r="D2860" s="68"/>
      <c r="E2860" s="68"/>
      <c r="F2860" s="68"/>
      <c r="G2860" s="68"/>
      <c r="H2860" s="68"/>
    </row>
    <row r="2861" spans="1:8" x14ac:dyDescent="0.25">
      <c r="A2861" s="68"/>
      <c r="B2861" s="68"/>
      <c r="C2861" s="68"/>
      <c r="D2861" s="68"/>
      <c r="E2861" s="68"/>
      <c r="F2861" s="68"/>
      <c r="G2861" s="68"/>
      <c r="H2861" s="68"/>
    </row>
    <row r="2862" spans="1:8" x14ac:dyDescent="0.25">
      <c r="A2862" s="68"/>
      <c r="B2862" s="68"/>
      <c r="C2862" s="68"/>
      <c r="D2862" s="68"/>
      <c r="E2862" s="68"/>
      <c r="F2862" s="68"/>
      <c r="G2862" s="68"/>
      <c r="H2862" s="68"/>
    </row>
    <row r="2863" spans="1:8" x14ac:dyDescent="0.25">
      <c r="A2863" s="68"/>
      <c r="B2863" s="68"/>
      <c r="C2863" s="68"/>
      <c r="D2863" s="68"/>
      <c r="E2863" s="68"/>
      <c r="F2863" s="68"/>
      <c r="G2863" s="68"/>
      <c r="H2863" s="68"/>
    </row>
    <row r="2864" spans="1:8" x14ac:dyDescent="0.25">
      <c r="A2864" s="68"/>
      <c r="B2864" s="68"/>
      <c r="C2864" s="68"/>
      <c r="D2864" s="68"/>
      <c r="E2864" s="68"/>
      <c r="F2864" s="68"/>
      <c r="G2864" s="68"/>
      <c r="H2864" s="68"/>
    </row>
    <row r="2865" spans="1:8" x14ac:dyDescent="0.25">
      <c r="A2865" s="68"/>
      <c r="B2865" s="68"/>
      <c r="C2865" s="68"/>
      <c r="D2865" s="68"/>
      <c r="E2865" s="68"/>
      <c r="F2865" s="68"/>
      <c r="G2865" s="68"/>
      <c r="H2865" s="68"/>
    </row>
    <row r="2866" spans="1:8" x14ac:dyDescent="0.25">
      <c r="A2866" s="68"/>
      <c r="B2866" s="68"/>
      <c r="C2866" s="68"/>
      <c r="D2866" s="68"/>
      <c r="E2866" s="68"/>
      <c r="F2866" s="68"/>
      <c r="G2866" s="68"/>
      <c r="H2866" s="68"/>
    </row>
    <row r="2867" spans="1:8" x14ac:dyDescent="0.25">
      <c r="A2867" s="68"/>
      <c r="B2867" s="68"/>
      <c r="C2867" s="68"/>
      <c r="D2867" s="68"/>
      <c r="E2867" s="68"/>
      <c r="F2867" s="68"/>
      <c r="G2867" s="68"/>
      <c r="H2867" s="68"/>
    </row>
    <row r="2868" spans="1:8" x14ac:dyDescent="0.25">
      <c r="A2868" s="68"/>
      <c r="B2868" s="68"/>
      <c r="C2868" s="68"/>
      <c r="D2868" s="68"/>
      <c r="E2868" s="68"/>
      <c r="F2868" s="68"/>
      <c r="G2868" s="68"/>
      <c r="H2868" s="68"/>
    </row>
    <row r="2869" spans="1:8" x14ac:dyDescent="0.25">
      <c r="A2869" s="68"/>
      <c r="B2869" s="68"/>
      <c r="C2869" s="68"/>
      <c r="D2869" s="68"/>
      <c r="E2869" s="68"/>
      <c r="F2869" s="68"/>
      <c r="G2869" s="68"/>
      <c r="H2869" s="68"/>
    </row>
    <row r="2870" spans="1:8" x14ac:dyDescent="0.25">
      <c r="A2870" s="68"/>
      <c r="B2870" s="68"/>
      <c r="C2870" s="68"/>
      <c r="D2870" s="68"/>
      <c r="E2870" s="68"/>
      <c r="F2870" s="68"/>
      <c r="G2870" s="68"/>
      <c r="H2870" s="68"/>
    </row>
    <row r="2871" spans="1:8" x14ac:dyDescent="0.25">
      <c r="A2871" s="68"/>
      <c r="B2871" s="68"/>
      <c r="C2871" s="68"/>
      <c r="D2871" s="68"/>
      <c r="E2871" s="68"/>
      <c r="F2871" s="68"/>
      <c r="G2871" s="68"/>
      <c r="H2871" s="68"/>
    </row>
    <row r="2872" spans="1:8" x14ac:dyDescent="0.25">
      <c r="A2872" s="68"/>
      <c r="B2872" s="68"/>
      <c r="C2872" s="68"/>
      <c r="D2872" s="68"/>
      <c r="E2872" s="68"/>
      <c r="F2872" s="68"/>
      <c r="G2872" s="68"/>
      <c r="H2872" s="68"/>
    </row>
    <row r="2873" spans="1:8" x14ac:dyDescent="0.25">
      <c r="A2873" s="68"/>
      <c r="B2873" s="68"/>
      <c r="C2873" s="68"/>
      <c r="D2873" s="68"/>
      <c r="E2873" s="68"/>
      <c r="F2873" s="68"/>
      <c r="G2873" s="68"/>
      <c r="H2873" s="68"/>
    </row>
    <row r="2874" spans="1:8" x14ac:dyDescent="0.25">
      <c r="A2874" s="68"/>
      <c r="B2874" s="68"/>
      <c r="C2874" s="68"/>
      <c r="D2874" s="68"/>
      <c r="E2874" s="68"/>
      <c r="F2874" s="68"/>
      <c r="G2874" s="68"/>
      <c r="H2874" s="68"/>
    </row>
    <row r="2875" spans="1:8" x14ac:dyDescent="0.25">
      <c r="A2875" s="68"/>
      <c r="B2875" s="68"/>
      <c r="C2875" s="68"/>
      <c r="D2875" s="68"/>
      <c r="E2875" s="68"/>
      <c r="F2875" s="68"/>
      <c r="G2875" s="68"/>
      <c r="H2875" s="68"/>
    </row>
    <row r="2876" spans="1:8" x14ac:dyDescent="0.25">
      <c r="A2876" s="68"/>
      <c r="B2876" s="68"/>
      <c r="C2876" s="68"/>
      <c r="D2876" s="68"/>
      <c r="E2876" s="68"/>
      <c r="F2876" s="68"/>
      <c r="G2876" s="68"/>
      <c r="H2876" s="68"/>
    </row>
    <row r="2877" spans="1:8" x14ac:dyDescent="0.25">
      <c r="A2877" s="68"/>
      <c r="B2877" s="68"/>
      <c r="C2877" s="68"/>
      <c r="D2877" s="68"/>
      <c r="E2877" s="68"/>
      <c r="F2877" s="68"/>
      <c r="G2877" s="68"/>
      <c r="H2877" s="68"/>
    </row>
    <row r="2878" spans="1:8" x14ac:dyDescent="0.25">
      <c r="A2878" s="68"/>
      <c r="B2878" s="68"/>
      <c r="C2878" s="68"/>
      <c r="D2878" s="68"/>
      <c r="E2878" s="68"/>
      <c r="F2878" s="68"/>
      <c r="G2878" s="68"/>
      <c r="H2878" s="68"/>
    </row>
    <row r="2879" spans="1:8" x14ac:dyDescent="0.25">
      <c r="A2879" s="68"/>
      <c r="B2879" s="68"/>
      <c r="C2879" s="68"/>
      <c r="D2879" s="68"/>
      <c r="E2879" s="68"/>
      <c r="F2879" s="68"/>
      <c r="G2879" s="68"/>
      <c r="H2879" s="68"/>
    </row>
    <row r="2880" spans="1:8" x14ac:dyDescent="0.25">
      <c r="A2880" s="68"/>
      <c r="B2880" s="68"/>
      <c r="C2880" s="68"/>
      <c r="D2880" s="68"/>
      <c r="E2880" s="68"/>
      <c r="F2880" s="68"/>
      <c r="G2880" s="68"/>
      <c r="H2880" s="68"/>
    </row>
    <row r="2881" spans="1:8" x14ac:dyDescent="0.25">
      <c r="A2881" s="68"/>
      <c r="B2881" s="68"/>
      <c r="C2881" s="68"/>
      <c r="D2881" s="68"/>
      <c r="E2881" s="68"/>
      <c r="F2881" s="68"/>
      <c r="G2881" s="68"/>
      <c r="H2881" s="68"/>
    </row>
    <row r="2882" spans="1:8" x14ac:dyDescent="0.25">
      <c r="A2882" s="68"/>
      <c r="B2882" s="68"/>
      <c r="C2882" s="68"/>
      <c r="D2882" s="68"/>
      <c r="E2882" s="68"/>
      <c r="F2882" s="68"/>
      <c r="G2882" s="68"/>
      <c r="H2882" s="68"/>
    </row>
    <row r="2883" spans="1:8" x14ac:dyDescent="0.25">
      <c r="A2883" s="68"/>
      <c r="B2883" s="68"/>
      <c r="C2883" s="68"/>
      <c r="D2883" s="68"/>
      <c r="E2883" s="68"/>
      <c r="F2883" s="68"/>
      <c r="G2883" s="68"/>
      <c r="H2883" s="68"/>
    </row>
    <row r="2884" spans="1:8" x14ac:dyDescent="0.25">
      <c r="A2884" s="68"/>
      <c r="B2884" s="68"/>
      <c r="C2884" s="68"/>
      <c r="D2884" s="68"/>
      <c r="E2884" s="68"/>
      <c r="F2884" s="68"/>
      <c r="G2884" s="68"/>
      <c r="H2884" s="68"/>
    </row>
    <row r="2885" spans="1:8" x14ac:dyDescent="0.25">
      <c r="A2885" s="68"/>
      <c r="B2885" s="68"/>
      <c r="C2885" s="68"/>
      <c r="D2885" s="68"/>
      <c r="E2885" s="68"/>
      <c r="F2885" s="68"/>
      <c r="G2885" s="68"/>
      <c r="H2885" s="68"/>
    </row>
    <row r="2886" spans="1:8" x14ac:dyDescent="0.25">
      <c r="A2886" s="68"/>
      <c r="B2886" s="68"/>
      <c r="C2886" s="68"/>
      <c r="D2886" s="68"/>
      <c r="E2886" s="68"/>
      <c r="F2886" s="68"/>
      <c r="G2886" s="68"/>
      <c r="H2886" s="68"/>
    </row>
    <row r="2887" spans="1:8" x14ac:dyDescent="0.25">
      <c r="A2887" s="68"/>
      <c r="B2887" s="68"/>
      <c r="C2887" s="68"/>
      <c r="D2887" s="68"/>
      <c r="E2887" s="68"/>
      <c r="F2887" s="68"/>
      <c r="G2887" s="68"/>
      <c r="H2887" s="68"/>
    </row>
    <row r="2888" spans="1:8" x14ac:dyDescent="0.25">
      <c r="A2888" s="68"/>
      <c r="B2888" s="68"/>
      <c r="C2888" s="68"/>
      <c r="D2888" s="68"/>
      <c r="E2888" s="68"/>
      <c r="F2888" s="68"/>
      <c r="G2888" s="68"/>
      <c r="H2888" s="68"/>
    </row>
    <row r="2889" spans="1:8" x14ac:dyDescent="0.25">
      <c r="A2889" s="68"/>
      <c r="B2889" s="68"/>
      <c r="C2889" s="68"/>
      <c r="D2889" s="68"/>
      <c r="E2889" s="68"/>
      <c r="F2889" s="68"/>
      <c r="G2889" s="68"/>
      <c r="H2889" s="68"/>
    </row>
    <row r="2890" spans="1:8" x14ac:dyDescent="0.25">
      <c r="A2890" s="68"/>
      <c r="B2890" s="68"/>
      <c r="C2890" s="68"/>
      <c r="D2890" s="68"/>
      <c r="E2890" s="68"/>
      <c r="F2890" s="68"/>
      <c r="G2890" s="68"/>
      <c r="H2890" s="68"/>
    </row>
    <row r="2891" spans="1:8" x14ac:dyDescent="0.25">
      <c r="A2891" s="68"/>
      <c r="B2891" s="68"/>
      <c r="C2891" s="68"/>
      <c r="D2891" s="68"/>
      <c r="E2891" s="68"/>
      <c r="F2891" s="68"/>
      <c r="G2891" s="68"/>
      <c r="H2891" s="68"/>
    </row>
    <row r="2892" spans="1:8" x14ac:dyDescent="0.25">
      <c r="A2892" s="68"/>
      <c r="B2892" s="68"/>
      <c r="C2892" s="68"/>
      <c r="D2892" s="68"/>
      <c r="E2892" s="68"/>
      <c r="F2892" s="68"/>
      <c r="G2892" s="68"/>
      <c r="H2892" s="68"/>
    </row>
    <row r="2893" spans="1:8" x14ac:dyDescent="0.25">
      <c r="A2893" s="68"/>
      <c r="B2893" s="68"/>
      <c r="C2893" s="68"/>
      <c r="D2893" s="68"/>
      <c r="E2893" s="68"/>
      <c r="F2893" s="68"/>
      <c r="G2893" s="68"/>
      <c r="H2893" s="68"/>
    </row>
    <row r="2894" spans="1:8" x14ac:dyDescent="0.25">
      <c r="A2894" s="68"/>
      <c r="B2894" s="68"/>
      <c r="C2894" s="68"/>
      <c r="D2894" s="68"/>
      <c r="E2894" s="68"/>
      <c r="F2894" s="68"/>
      <c r="G2894" s="68"/>
      <c r="H2894" s="68"/>
    </row>
    <row r="2895" spans="1:8" x14ac:dyDescent="0.25">
      <c r="A2895" s="68"/>
      <c r="B2895" s="68"/>
      <c r="C2895" s="68"/>
      <c r="D2895" s="68"/>
      <c r="E2895" s="68"/>
      <c r="F2895" s="68"/>
      <c r="G2895" s="68"/>
      <c r="H2895" s="68"/>
    </row>
    <row r="2896" spans="1:8" x14ac:dyDescent="0.25">
      <c r="A2896" s="68"/>
      <c r="B2896" s="68"/>
      <c r="C2896" s="68"/>
      <c r="D2896" s="68"/>
      <c r="E2896" s="68"/>
      <c r="F2896" s="68"/>
      <c r="G2896" s="68"/>
      <c r="H2896" s="68"/>
    </row>
    <row r="2897" spans="1:8" x14ac:dyDescent="0.25">
      <c r="A2897" s="68"/>
      <c r="B2897" s="68"/>
      <c r="C2897" s="68"/>
      <c r="D2897" s="68"/>
      <c r="E2897" s="68"/>
      <c r="F2897" s="68"/>
      <c r="G2897" s="68"/>
      <c r="H2897" s="68"/>
    </row>
    <row r="2898" spans="1:8" x14ac:dyDescent="0.25">
      <c r="A2898" s="68"/>
      <c r="B2898" s="68"/>
      <c r="C2898" s="68"/>
      <c r="D2898" s="68"/>
      <c r="E2898" s="68"/>
      <c r="F2898" s="68"/>
      <c r="G2898" s="68"/>
      <c r="H2898" s="68"/>
    </row>
    <row r="2899" spans="1:8" x14ac:dyDescent="0.25">
      <c r="A2899" s="68"/>
      <c r="B2899" s="68"/>
      <c r="C2899" s="68"/>
      <c r="D2899" s="68"/>
      <c r="E2899" s="68"/>
      <c r="F2899" s="68"/>
      <c r="G2899" s="68"/>
      <c r="H2899" s="68"/>
    </row>
    <row r="2900" spans="1:8" x14ac:dyDescent="0.25">
      <c r="A2900" s="68"/>
      <c r="B2900" s="68"/>
      <c r="C2900" s="68"/>
      <c r="D2900" s="68"/>
      <c r="E2900" s="68"/>
      <c r="F2900" s="68"/>
      <c r="G2900" s="68"/>
      <c r="H2900" s="68"/>
    </row>
    <row r="2901" spans="1:8" x14ac:dyDescent="0.25">
      <c r="A2901" s="68"/>
      <c r="B2901" s="68"/>
      <c r="C2901" s="68"/>
      <c r="D2901" s="68"/>
      <c r="E2901" s="68"/>
      <c r="F2901" s="68"/>
      <c r="G2901" s="68"/>
      <c r="H2901" s="68"/>
    </row>
    <row r="2902" spans="1:8" x14ac:dyDescent="0.25">
      <c r="A2902" s="68"/>
      <c r="B2902" s="68"/>
      <c r="C2902" s="68"/>
      <c r="D2902" s="68"/>
      <c r="E2902" s="68"/>
      <c r="F2902" s="68"/>
      <c r="G2902" s="68"/>
      <c r="H2902" s="68"/>
    </row>
    <row r="2903" spans="1:8" x14ac:dyDescent="0.25">
      <c r="A2903" s="68"/>
      <c r="B2903" s="68"/>
      <c r="C2903" s="68"/>
      <c r="D2903" s="68"/>
      <c r="E2903" s="68"/>
      <c r="F2903" s="68"/>
      <c r="G2903" s="68"/>
      <c r="H2903" s="68"/>
    </row>
    <row r="2904" spans="1:8" x14ac:dyDescent="0.25">
      <c r="A2904" s="68"/>
      <c r="B2904" s="68"/>
      <c r="C2904" s="68"/>
      <c r="D2904" s="68"/>
      <c r="E2904" s="68"/>
      <c r="F2904" s="68"/>
      <c r="G2904" s="68"/>
      <c r="H2904" s="68"/>
    </row>
    <row r="2905" spans="1:8" x14ac:dyDescent="0.25">
      <c r="A2905" s="68"/>
      <c r="B2905" s="68"/>
      <c r="C2905" s="68"/>
      <c r="D2905" s="68"/>
      <c r="E2905" s="68"/>
      <c r="F2905" s="68"/>
      <c r="G2905" s="68"/>
      <c r="H2905" s="68"/>
    </row>
    <row r="2906" spans="1:8" x14ac:dyDescent="0.25">
      <c r="A2906" s="68"/>
      <c r="B2906" s="68"/>
      <c r="C2906" s="68"/>
      <c r="D2906" s="68"/>
      <c r="E2906" s="68"/>
      <c r="F2906" s="68"/>
      <c r="G2906" s="68"/>
      <c r="H2906" s="68"/>
    </row>
    <row r="2907" spans="1:8" x14ac:dyDescent="0.25">
      <c r="A2907" s="68"/>
      <c r="B2907" s="68"/>
      <c r="C2907" s="68"/>
      <c r="D2907" s="68"/>
      <c r="E2907" s="68"/>
      <c r="F2907" s="68"/>
      <c r="G2907" s="68"/>
      <c r="H2907" s="68"/>
    </row>
    <row r="2908" spans="1:8" x14ac:dyDescent="0.25">
      <c r="A2908" s="68"/>
      <c r="B2908" s="68"/>
      <c r="C2908" s="68"/>
      <c r="D2908" s="68"/>
      <c r="E2908" s="68"/>
      <c r="F2908" s="68"/>
      <c r="G2908" s="68"/>
      <c r="H2908" s="68"/>
    </row>
    <row r="2909" spans="1:8" x14ac:dyDescent="0.25">
      <c r="A2909" s="68"/>
      <c r="B2909" s="68"/>
      <c r="C2909" s="68"/>
      <c r="D2909" s="68"/>
      <c r="E2909" s="68"/>
      <c r="F2909" s="68"/>
      <c r="G2909" s="68"/>
      <c r="H2909" s="68"/>
    </row>
    <row r="2910" spans="1:8" x14ac:dyDescent="0.25">
      <c r="A2910" s="68"/>
      <c r="B2910" s="68"/>
      <c r="C2910" s="68"/>
      <c r="D2910" s="68"/>
      <c r="E2910" s="68"/>
      <c r="F2910" s="68"/>
      <c r="G2910" s="68"/>
      <c r="H2910" s="68"/>
    </row>
    <row r="2911" spans="1:8" x14ac:dyDescent="0.25">
      <c r="A2911" s="68"/>
      <c r="B2911" s="68"/>
      <c r="C2911" s="68"/>
      <c r="D2911" s="68"/>
      <c r="E2911" s="68"/>
      <c r="F2911" s="68"/>
      <c r="G2911" s="68"/>
      <c r="H2911" s="68"/>
    </row>
    <row r="2912" spans="1:8" x14ac:dyDescent="0.25">
      <c r="A2912" s="68"/>
      <c r="B2912" s="68"/>
      <c r="C2912" s="68"/>
      <c r="D2912" s="68"/>
      <c r="E2912" s="68"/>
      <c r="F2912" s="68"/>
      <c r="G2912" s="68"/>
      <c r="H2912" s="68"/>
    </row>
    <row r="2913" spans="1:8" x14ac:dyDescent="0.25">
      <c r="A2913" s="68"/>
      <c r="B2913" s="68"/>
      <c r="C2913" s="68"/>
      <c r="D2913" s="68"/>
      <c r="E2913" s="68"/>
      <c r="F2913" s="68"/>
      <c r="G2913" s="68"/>
      <c r="H2913" s="68"/>
    </row>
    <row r="2914" spans="1:8" x14ac:dyDescent="0.25">
      <c r="A2914" s="68"/>
      <c r="B2914" s="68"/>
      <c r="C2914" s="68"/>
      <c r="D2914" s="68"/>
      <c r="E2914" s="68"/>
      <c r="F2914" s="68"/>
      <c r="G2914" s="68"/>
      <c r="H2914" s="68"/>
    </row>
    <row r="2915" spans="1:8" x14ac:dyDescent="0.25">
      <c r="A2915" s="68"/>
      <c r="B2915" s="68"/>
      <c r="C2915" s="68"/>
      <c r="D2915" s="68"/>
      <c r="E2915" s="68"/>
      <c r="F2915" s="68"/>
      <c r="G2915" s="68"/>
      <c r="H2915" s="68"/>
    </row>
    <row r="2916" spans="1:8" x14ac:dyDescent="0.25">
      <c r="A2916" s="68"/>
      <c r="B2916" s="68"/>
      <c r="C2916" s="68"/>
      <c r="D2916" s="68"/>
      <c r="E2916" s="68"/>
      <c r="F2916" s="68"/>
      <c r="G2916" s="68"/>
      <c r="H2916" s="68"/>
    </row>
    <row r="2917" spans="1:8" x14ac:dyDescent="0.25">
      <c r="A2917" s="68"/>
      <c r="B2917" s="68"/>
      <c r="C2917" s="68"/>
      <c r="D2917" s="68"/>
      <c r="E2917" s="68"/>
      <c r="F2917" s="68"/>
      <c r="G2917" s="68"/>
      <c r="H2917" s="68"/>
    </row>
    <row r="2918" spans="1:8" x14ac:dyDescent="0.25">
      <c r="A2918" s="68"/>
      <c r="B2918" s="68"/>
      <c r="C2918" s="68"/>
      <c r="D2918" s="68"/>
      <c r="E2918" s="68"/>
      <c r="F2918" s="68"/>
      <c r="G2918" s="68"/>
      <c r="H2918" s="68"/>
    </row>
    <row r="2919" spans="1:8" x14ac:dyDescent="0.25">
      <c r="A2919" s="68"/>
      <c r="B2919" s="68"/>
      <c r="C2919" s="68"/>
      <c r="D2919" s="68"/>
      <c r="E2919" s="68"/>
      <c r="F2919" s="68"/>
      <c r="G2919" s="68"/>
      <c r="H2919" s="68"/>
    </row>
    <row r="2920" spans="1:8" x14ac:dyDescent="0.25">
      <c r="A2920" s="68"/>
      <c r="B2920" s="68"/>
      <c r="C2920" s="68"/>
      <c r="D2920" s="68"/>
      <c r="E2920" s="68"/>
      <c r="F2920" s="68"/>
      <c r="G2920" s="68"/>
      <c r="H2920" s="68"/>
    </row>
    <row r="2921" spans="1:8" x14ac:dyDescent="0.25">
      <c r="A2921" s="68"/>
      <c r="B2921" s="68"/>
      <c r="C2921" s="68"/>
      <c r="D2921" s="68"/>
      <c r="E2921" s="68"/>
      <c r="F2921" s="68"/>
      <c r="G2921" s="68"/>
      <c r="H2921" s="68"/>
    </row>
    <row r="2922" spans="1:8" x14ac:dyDescent="0.25">
      <c r="A2922" s="68"/>
      <c r="B2922" s="68"/>
      <c r="C2922" s="68"/>
      <c r="D2922" s="68"/>
      <c r="E2922" s="68"/>
      <c r="F2922" s="68"/>
      <c r="G2922" s="68"/>
      <c r="H2922" s="68"/>
    </row>
    <row r="2923" spans="1:8" x14ac:dyDescent="0.25">
      <c r="A2923" s="68"/>
      <c r="B2923" s="68"/>
      <c r="C2923" s="68"/>
      <c r="D2923" s="68"/>
      <c r="E2923" s="68"/>
      <c r="F2923" s="68"/>
      <c r="G2923" s="68"/>
      <c r="H2923" s="68"/>
    </row>
    <row r="2924" spans="1:8" x14ac:dyDescent="0.25">
      <c r="A2924" s="68"/>
      <c r="B2924" s="68"/>
      <c r="C2924" s="68"/>
      <c r="D2924" s="68"/>
      <c r="E2924" s="68"/>
      <c r="F2924" s="68"/>
      <c r="G2924" s="68"/>
      <c r="H2924" s="68"/>
    </row>
    <row r="2925" spans="1:8" x14ac:dyDescent="0.25">
      <c r="A2925" s="68"/>
      <c r="B2925" s="68"/>
      <c r="C2925" s="68"/>
      <c r="D2925" s="68"/>
      <c r="E2925" s="68"/>
      <c r="F2925" s="68"/>
      <c r="G2925" s="68"/>
      <c r="H2925" s="68"/>
    </row>
    <row r="2926" spans="1:8" x14ac:dyDescent="0.25">
      <c r="A2926" s="68"/>
      <c r="B2926" s="68"/>
      <c r="C2926" s="68"/>
      <c r="D2926" s="68"/>
      <c r="E2926" s="68"/>
      <c r="F2926" s="68"/>
      <c r="G2926" s="68"/>
      <c r="H2926" s="68"/>
    </row>
    <row r="2927" spans="1:8" x14ac:dyDescent="0.25">
      <c r="A2927" s="68"/>
      <c r="B2927" s="68"/>
      <c r="C2927" s="68"/>
      <c r="D2927" s="68"/>
      <c r="E2927" s="68"/>
      <c r="F2927" s="68"/>
      <c r="G2927" s="68"/>
      <c r="H2927" s="68"/>
    </row>
    <row r="2928" spans="1:8" x14ac:dyDescent="0.25">
      <c r="A2928" s="68"/>
      <c r="B2928" s="68"/>
      <c r="C2928" s="68"/>
      <c r="D2928" s="68"/>
      <c r="E2928" s="68"/>
      <c r="F2928" s="68"/>
      <c r="G2928" s="68"/>
      <c r="H2928" s="68"/>
    </row>
    <row r="2929" spans="1:8" x14ac:dyDescent="0.25">
      <c r="A2929" s="68"/>
      <c r="B2929" s="68"/>
      <c r="C2929" s="68"/>
      <c r="D2929" s="68"/>
      <c r="E2929" s="68"/>
      <c r="F2929" s="68"/>
      <c r="G2929" s="68"/>
      <c r="H2929" s="68"/>
    </row>
    <row r="2930" spans="1:8" x14ac:dyDescent="0.25">
      <c r="A2930" s="68"/>
      <c r="B2930" s="68"/>
      <c r="C2930" s="68"/>
      <c r="D2930" s="68"/>
      <c r="E2930" s="68"/>
      <c r="F2930" s="68"/>
      <c r="G2930" s="68"/>
      <c r="H2930" s="68"/>
    </row>
    <row r="2931" spans="1:8" x14ac:dyDescent="0.25">
      <c r="A2931" s="68"/>
      <c r="B2931" s="68"/>
      <c r="C2931" s="68"/>
      <c r="D2931" s="68"/>
      <c r="E2931" s="68"/>
      <c r="F2931" s="68"/>
      <c r="G2931" s="68"/>
      <c r="H2931" s="68"/>
    </row>
    <row r="2932" spans="1:8" x14ac:dyDescent="0.25">
      <c r="A2932" s="68"/>
      <c r="B2932" s="68"/>
      <c r="C2932" s="68"/>
      <c r="D2932" s="68"/>
      <c r="E2932" s="68"/>
      <c r="F2932" s="68"/>
      <c r="G2932" s="68"/>
      <c r="H2932" s="68"/>
    </row>
    <row r="2933" spans="1:8" x14ac:dyDescent="0.25">
      <c r="A2933" s="68"/>
      <c r="B2933" s="68"/>
      <c r="C2933" s="68"/>
      <c r="D2933" s="68"/>
      <c r="E2933" s="68"/>
      <c r="F2933" s="68"/>
      <c r="G2933" s="68"/>
      <c r="H2933" s="68"/>
    </row>
    <row r="2934" spans="1:8" x14ac:dyDescent="0.25">
      <c r="A2934" s="68"/>
      <c r="B2934" s="68"/>
      <c r="C2934" s="68"/>
      <c r="D2934" s="68"/>
      <c r="E2934" s="68"/>
      <c r="F2934" s="68"/>
      <c r="G2934" s="68"/>
      <c r="H2934" s="68"/>
    </row>
    <row r="2935" spans="1:8" x14ac:dyDescent="0.25">
      <c r="A2935" s="68"/>
      <c r="B2935" s="68"/>
      <c r="C2935" s="68"/>
      <c r="D2935" s="68"/>
      <c r="E2935" s="68"/>
      <c r="F2935" s="68"/>
      <c r="G2935" s="68"/>
      <c r="H2935" s="68"/>
    </row>
    <row r="2936" spans="1:8" x14ac:dyDescent="0.25">
      <c r="A2936" s="68"/>
      <c r="B2936" s="68"/>
      <c r="C2936" s="68"/>
      <c r="D2936" s="68"/>
      <c r="E2936" s="68"/>
      <c r="F2936" s="68"/>
      <c r="G2936" s="68"/>
      <c r="H2936" s="68"/>
    </row>
    <row r="2937" spans="1:8" x14ac:dyDescent="0.25">
      <c r="A2937" s="68"/>
      <c r="B2937" s="68"/>
      <c r="C2937" s="68"/>
      <c r="D2937" s="68"/>
      <c r="E2937" s="68"/>
      <c r="F2937" s="68"/>
      <c r="G2937" s="68"/>
      <c r="H2937" s="68"/>
    </row>
    <row r="2938" spans="1:8" x14ac:dyDescent="0.25">
      <c r="A2938" s="68"/>
      <c r="B2938" s="68"/>
      <c r="C2938" s="68"/>
      <c r="D2938" s="68"/>
      <c r="E2938" s="68"/>
      <c r="F2938" s="68"/>
      <c r="G2938" s="68"/>
      <c r="H2938" s="68"/>
    </row>
    <row r="2939" spans="1:8" x14ac:dyDescent="0.25">
      <c r="A2939" s="68"/>
      <c r="B2939" s="68"/>
      <c r="C2939" s="68"/>
      <c r="D2939" s="68"/>
      <c r="E2939" s="68"/>
      <c r="F2939" s="68"/>
      <c r="G2939" s="68"/>
      <c r="H2939" s="68"/>
    </row>
    <row r="2940" spans="1:8" x14ac:dyDescent="0.25">
      <c r="A2940" s="68"/>
      <c r="B2940" s="68"/>
      <c r="C2940" s="68"/>
      <c r="D2940" s="68"/>
      <c r="E2940" s="68"/>
      <c r="F2940" s="68"/>
      <c r="G2940" s="68"/>
      <c r="H2940" s="68"/>
    </row>
    <row r="2941" spans="1:8" x14ac:dyDescent="0.25">
      <c r="A2941" s="68"/>
      <c r="B2941" s="68"/>
      <c r="C2941" s="68"/>
      <c r="D2941" s="68"/>
      <c r="E2941" s="68"/>
      <c r="F2941" s="68"/>
      <c r="G2941" s="68"/>
      <c r="H2941" s="68"/>
    </row>
    <row r="2942" spans="1:8" x14ac:dyDescent="0.25">
      <c r="A2942" s="68"/>
      <c r="B2942" s="68"/>
      <c r="C2942" s="68"/>
      <c r="D2942" s="68"/>
      <c r="E2942" s="68"/>
      <c r="F2942" s="68"/>
      <c r="G2942" s="68"/>
      <c r="H2942" s="68"/>
    </row>
    <row r="2943" spans="1:8" x14ac:dyDescent="0.25">
      <c r="A2943" s="68"/>
      <c r="B2943" s="68"/>
      <c r="C2943" s="68"/>
      <c r="D2943" s="68"/>
      <c r="E2943" s="68"/>
      <c r="F2943" s="68"/>
      <c r="G2943" s="68"/>
      <c r="H2943" s="68"/>
    </row>
    <row r="2944" spans="1:8" x14ac:dyDescent="0.25">
      <c r="A2944" s="68"/>
      <c r="B2944" s="68"/>
      <c r="C2944" s="68"/>
      <c r="D2944" s="68"/>
      <c r="E2944" s="68"/>
      <c r="F2944" s="68"/>
      <c r="G2944" s="68"/>
      <c r="H2944" s="68"/>
    </row>
    <row r="2945" spans="1:8" x14ac:dyDescent="0.25">
      <c r="A2945" s="68"/>
      <c r="B2945" s="68"/>
      <c r="C2945" s="68"/>
      <c r="D2945" s="68"/>
      <c r="E2945" s="68"/>
      <c r="F2945" s="68"/>
      <c r="G2945" s="68"/>
      <c r="H2945" s="68"/>
    </row>
    <row r="2946" spans="1:8" x14ac:dyDescent="0.25">
      <c r="A2946" s="68"/>
      <c r="B2946" s="68"/>
      <c r="C2946" s="68"/>
      <c r="D2946" s="68"/>
      <c r="E2946" s="68"/>
      <c r="F2946" s="68"/>
      <c r="G2946" s="68"/>
      <c r="H2946" s="68"/>
    </row>
    <row r="2947" spans="1:8" x14ac:dyDescent="0.25">
      <c r="A2947" s="68"/>
      <c r="B2947" s="68"/>
      <c r="C2947" s="68"/>
      <c r="D2947" s="68"/>
      <c r="E2947" s="68"/>
      <c r="F2947" s="68"/>
      <c r="G2947" s="68"/>
      <c r="H2947" s="68"/>
    </row>
    <row r="2948" spans="1:8" x14ac:dyDescent="0.25">
      <c r="A2948" s="68"/>
      <c r="B2948" s="68"/>
      <c r="C2948" s="68"/>
      <c r="D2948" s="68"/>
      <c r="E2948" s="68"/>
      <c r="F2948" s="68"/>
      <c r="G2948" s="68"/>
      <c r="H2948" s="68"/>
    </row>
    <row r="2949" spans="1:8" x14ac:dyDescent="0.25">
      <c r="A2949" s="68"/>
      <c r="B2949" s="68"/>
      <c r="C2949" s="68"/>
      <c r="D2949" s="68"/>
      <c r="E2949" s="68"/>
      <c r="F2949" s="68"/>
      <c r="G2949" s="68"/>
      <c r="H2949" s="68"/>
    </row>
    <row r="2950" spans="1:8" x14ac:dyDescent="0.25">
      <c r="A2950" s="68"/>
      <c r="B2950" s="68"/>
      <c r="C2950" s="68"/>
      <c r="D2950" s="68"/>
      <c r="E2950" s="68"/>
      <c r="F2950" s="68"/>
      <c r="G2950" s="68"/>
      <c r="H2950" s="68"/>
    </row>
    <row r="2951" spans="1:8" x14ac:dyDescent="0.25">
      <c r="A2951" s="68"/>
      <c r="B2951" s="68"/>
      <c r="C2951" s="68"/>
      <c r="D2951" s="68"/>
      <c r="E2951" s="68"/>
      <c r="F2951" s="68"/>
      <c r="G2951" s="68"/>
      <c r="H2951" s="68"/>
    </row>
    <row r="2952" spans="1:8" x14ac:dyDescent="0.25">
      <c r="A2952" s="68"/>
      <c r="B2952" s="68"/>
      <c r="C2952" s="68"/>
      <c r="D2952" s="68"/>
      <c r="E2952" s="68"/>
      <c r="F2952" s="68"/>
      <c r="G2952" s="68"/>
      <c r="H2952" s="68"/>
    </row>
    <row r="2953" spans="1:8" x14ac:dyDescent="0.25">
      <c r="A2953" s="68"/>
      <c r="B2953" s="68"/>
      <c r="C2953" s="68"/>
      <c r="D2953" s="68"/>
      <c r="E2953" s="68"/>
      <c r="F2953" s="68"/>
      <c r="G2953" s="68"/>
      <c r="H2953" s="68"/>
    </row>
    <row r="2954" spans="1:8" x14ac:dyDescent="0.25">
      <c r="A2954" s="68"/>
      <c r="B2954" s="68"/>
      <c r="C2954" s="68"/>
      <c r="D2954" s="68"/>
      <c r="E2954" s="68"/>
      <c r="F2954" s="68"/>
      <c r="G2954" s="68"/>
      <c r="H2954" s="68"/>
    </row>
    <row r="2955" spans="1:8" x14ac:dyDescent="0.25">
      <c r="A2955" s="68"/>
      <c r="B2955" s="68"/>
      <c r="C2955" s="68"/>
      <c r="D2955" s="68"/>
      <c r="E2955" s="68"/>
      <c r="F2955" s="68"/>
      <c r="G2955" s="68"/>
      <c r="H2955" s="68"/>
    </row>
    <row r="2956" spans="1:8" x14ac:dyDescent="0.25">
      <c r="A2956" s="68"/>
      <c r="B2956" s="68"/>
      <c r="C2956" s="68"/>
      <c r="D2956" s="68"/>
      <c r="E2956" s="68"/>
      <c r="F2956" s="68"/>
      <c r="G2956" s="68"/>
      <c r="H2956" s="68"/>
    </row>
    <row r="2957" spans="1:8" x14ac:dyDescent="0.25">
      <c r="A2957" s="68"/>
      <c r="B2957" s="68"/>
      <c r="C2957" s="68"/>
      <c r="D2957" s="68"/>
      <c r="E2957" s="68"/>
      <c r="F2957" s="68"/>
      <c r="G2957" s="68"/>
      <c r="H2957" s="68"/>
    </row>
    <row r="2958" spans="1:8" x14ac:dyDescent="0.25">
      <c r="A2958" s="68"/>
      <c r="B2958" s="68"/>
      <c r="C2958" s="68"/>
      <c r="D2958" s="68"/>
      <c r="E2958" s="68"/>
      <c r="F2958" s="68"/>
      <c r="G2958" s="68"/>
      <c r="H2958" s="68"/>
    </row>
    <row r="2959" spans="1:8" x14ac:dyDescent="0.25">
      <c r="A2959" s="68"/>
      <c r="B2959" s="68"/>
      <c r="C2959" s="68"/>
      <c r="D2959" s="68"/>
      <c r="E2959" s="68"/>
      <c r="F2959" s="68"/>
      <c r="G2959" s="68"/>
      <c r="H2959" s="68"/>
    </row>
    <row r="2960" spans="1:8" x14ac:dyDescent="0.25">
      <c r="A2960" s="68"/>
      <c r="B2960" s="68"/>
      <c r="C2960" s="68"/>
      <c r="D2960" s="68"/>
      <c r="E2960" s="68"/>
      <c r="F2960" s="68"/>
      <c r="G2960" s="68"/>
      <c r="H2960" s="68"/>
    </row>
    <row r="2961" spans="1:8" x14ac:dyDescent="0.25">
      <c r="A2961" s="68"/>
      <c r="B2961" s="68"/>
      <c r="C2961" s="68"/>
      <c r="D2961" s="68"/>
      <c r="E2961" s="68"/>
      <c r="F2961" s="68"/>
      <c r="G2961" s="68"/>
      <c r="H2961" s="68"/>
    </row>
    <row r="2962" spans="1:8" x14ac:dyDescent="0.25">
      <c r="A2962" s="68"/>
      <c r="B2962" s="68"/>
      <c r="C2962" s="68"/>
      <c r="D2962" s="68"/>
      <c r="E2962" s="68"/>
      <c r="F2962" s="68"/>
      <c r="G2962" s="68"/>
      <c r="H2962" s="68"/>
    </row>
    <row r="2963" spans="1:8" x14ac:dyDescent="0.25">
      <c r="A2963" s="68"/>
      <c r="B2963" s="68"/>
      <c r="C2963" s="68"/>
      <c r="D2963" s="68"/>
      <c r="E2963" s="68"/>
      <c r="F2963" s="68"/>
      <c r="G2963" s="68"/>
      <c r="H2963" s="68"/>
    </row>
    <row r="2964" spans="1:8" x14ac:dyDescent="0.25">
      <c r="A2964" s="68"/>
      <c r="B2964" s="68"/>
      <c r="C2964" s="68"/>
      <c r="D2964" s="68"/>
      <c r="E2964" s="68"/>
      <c r="F2964" s="68"/>
      <c r="G2964" s="68"/>
      <c r="H2964" s="68"/>
    </row>
    <row r="2965" spans="1:8" x14ac:dyDescent="0.25">
      <c r="A2965" s="68"/>
      <c r="B2965" s="68"/>
      <c r="C2965" s="68"/>
      <c r="D2965" s="68"/>
      <c r="E2965" s="68"/>
      <c r="F2965" s="68"/>
      <c r="G2965" s="68"/>
      <c r="H2965" s="68"/>
    </row>
    <row r="2966" spans="1:8" x14ac:dyDescent="0.25">
      <c r="A2966" s="68"/>
      <c r="B2966" s="68"/>
      <c r="C2966" s="68"/>
      <c r="D2966" s="68"/>
      <c r="E2966" s="68"/>
      <c r="F2966" s="68"/>
      <c r="G2966" s="68"/>
      <c r="H2966" s="68"/>
    </row>
    <row r="2967" spans="1:8" x14ac:dyDescent="0.25">
      <c r="A2967" s="68"/>
      <c r="B2967" s="68"/>
      <c r="C2967" s="68"/>
      <c r="D2967" s="68"/>
      <c r="E2967" s="68"/>
      <c r="F2967" s="68"/>
      <c r="G2967" s="68"/>
      <c r="H2967" s="68"/>
    </row>
    <row r="2968" spans="1:8" x14ac:dyDescent="0.25">
      <c r="A2968" s="68"/>
      <c r="B2968" s="68"/>
      <c r="C2968" s="68"/>
      <c r="D2968" s="68"/>
      <c r="E2968" s="68"/>
      <c r="F2968" s="68"/>
      <c r="G2968" s="68"/>
      <c r="H2968" s="68"/>
    </row>
    <row r="2969" spans="1:8" x14ac:dyDescent="0.25">
      <c r="A2969" s="68"/>
      <c r="B2969" s="68"/>
      <c r="C2969" s="68"/>
      <c r="D2969" s="68"/>
      <c r="E2969" s="68"/>
      <c r="F2969" s="68"/>
      <c r="G2969" s="68"/>
      <c r="H2969" s="68"/>
    </row>
    <row r="2970" spans="1:8" x14ac:dyDescent="0.25">
      <c r="A2970" s="68"/>
      <c r="B2970" s="68"/>
      <c r="C2970" s="68"/>
      <c r="D2970" s="68"/>
      <c r="E2970" s="68"/>
      <c r="F2970" s="68"/>
      <c r="G2970" s="68"/>
      <c r="H2970" s="68"/>
    </row>
    <row r="2971" spans="1:8" x14ac:dyDescent="0.25">
      <c r="A2971" s="68"/>
      <c r="B2971" s="68"/>
      <c r="C2971" s="68"/>
      <c r="D2971" s="68"/>
      <c r="E2971" s="68"/>
      <c r="F2971" s="68"/>
      <c r="G2971" s="68"/>
      <c r="H2971" s="68"/>
    </row>
    <row r="2972" spans="1:8" x14ac:dyDescent="0.25">
      <c r="A2972" s="68"/>
      <c r="B2972" s="68"/>
      <c r="C2972" s="68"/>
      <c r="D2972" s="68"/>
      <c r="E2972" s="68"/>
      <c r="F2972" s="68"/>
      <c r="G2972" s="68"/>
      <c r="H2972" s="68"/>
    </row>
    <row r="2973" spans="1:8" x14ac:dyDescent="0.25">
      <c r="A2973" s="68"/>
      <c r="B2973" s="68"/>
      <c r="C2973" s="68"/>
      <c r="D2973" s="68"/>
      <c r="E2973" s="68"/>
      <c r="F2973" s="68"/>
      <c r="G2973" s="68"/>
      <c r="H2973" s="68"/>
    </row>
    <row r="2974" spans="1:8" x14ac:dyDescent="0.25">
      <c r="A2974" s="68"/>
      <c r="B2974" s="68"/>
      <c r="C2974" s="68"/>
      <c r="D2974" s="68"/>
      <c r="E2974" s="68"/>
      <c r="F2974" s="68"/>
      <c r="G2974" s="68"/>
      <c r="H2974" s="68"/>
    </row>
    <row r="2975" spans="1:8" x14ac:dyDescent="0.25">
      <c r="A2975" s="68"/>
      <c r="B2975" s="68"/>
      <c r="C2975" s="68"/>
      <c r="D2975" s="68"/>
      <c r="E2975" s="68"/>
      <c r="F2975" s="68"/>
      <c r="G2975" s="68"/>
      <c r="H2975" s="68"/>
    </row>
    <row r="2976" spans="1:8" x14ac:dyDescent="0.25">
      <c r="A2976" s="68"/>
      <c r="B2976" s="68"/>
      <c r="C2976" s="68"/>
      <c r="D2976" s="68"/>
      <c r="E2976" s="68"/>
      <c r="F2976" s="68"/>
      <c r="G2976" s="68"/>
      <c r="H2976" s="68"/>
    </row>
    <row r="2977" spans="1:8" x14ac:dyDescent="0.25">
      <c r="A2977" s="68"/>
      <c r="B2977" s="68"/>
      <c r="C2977" s="68"/>
      <c r="D2977" s="68"/>
      <c r="E2977" s="68"/>
      <c r="F2977" s="68"/>
      <c r="G2977" s="68"/>
      <c r="H2977" s="68"/>
    </row>
    <row r="2978" spans="1:8" x14ac:dyDescent="0.25">
      <c r="A2978" s="68"/>
      <c r="B2978" s="68"/>
      <c r="C2978" s="68"/>
      <c r="D2978" s="68"/>
      <c r="E2978" s="68"/>
      <c r="F2978" s="68"/>
      <c r="G2978" s="68"/>
      <c r="H2978" s="68"/>
    </row>
    <row r="2979" spans="1:8" x14ac:dyDescent="0.25">
      <c r="A2979" s="68"/>
      <c r="B2979" s="68"/>
      <c r="C2979" s="68"/>
      <c r="D2979" s="68"/>
      <c r="E2979" s="68"/>
      <c r="F2979" s="68"/>
      <c r="G2979" s="68"/>
      <c r="H2979" s="68"/>
    </row>
    <row r="2980" spans="1:8" x14ac:dyDescent="0.25">
      <c r="A2980" s="68"/>
      <c r="B2980" s="68"/>
      <c r="C2980" s="68"/>
      <c r="D2980" s="68"/>
      <c r="E2980" s="68"/>
      <c r="F2980" s="68"/>
      <c r="G2980" s="68"/>
      <c r="H2980" s="68"/>
    </row>
    <row r="2981" spans="1:8" x14ac:dyDescent="0.25">
      <c r="A2981" s="68"/>
      <c r="B2981" s="68"/>
      <c r="C2981" s="68"/>
      <c r="D2981" s="68"/>
      <c r="E2981" s="68"/>
      <c r="F2981" s="68"/>
      <c r="G2981" s="68"/>
      <c r="H2981" s="68"/>
    </row>
    <row r="2982" spans="1:8" x14ac:dyDescent="0.25">
      <c r="A2982" s="68"/>
      <c r="B2982" s="68"/>
      <c r="C2982" s="68"/>
      <c r="D2982" s="68"/>
      <c r="E2982" s="68"/>
      <c r="F2982" s="68"/>
      <c r="G2982" s="68"/>
      <c r="H2982" s="68"/>
    </row>
    <row r="2983" spans="1:8" x14ac:dyDescent="0.25">
      <c r="A2983" s="68"/>
      <c r="B2983" s="68"/>
      <c r="C2983" s="68"/>
      <c r="D2983" s="68"/>
      <c r="E2983" s="68"/>
      <c r="F2983" s="68"/>
      <c r="G2983" s="68"/>
      <c r="H2983" s="68"/>
    </row>
    <row r="2984" spans="1:8" x14ac:dyDescent="0.25">
      <c r="A2984" s="68"/>
      <c r="B2984" s="68"/>
      <c r="C2984" s="68"/>
      <c r="D2984" s="68"/>
      <c r="E2984" s="68"/>
      <c r="F2984" s="68"/>
      <c r="G2984" s="68"/>
      <c r="H2984" s="68"/>
    </row>
    <row r="2985" spans="1:8" x14ac:dyDescent="0.25">
      <c r="A2985" s="68"/>
      <c r="B2985" s="68"/>
      <c r="C2985" s="68"/>
      <c r="D2985" s="68"/>
      <c r="E2985" s="68"/>
      <c r="F2985" s="68"/>
      <c r="G2985" s="68"/>
      <c r="H2985" s="68"/>
    </row>
    <row r="2986" spans="1:8" x14ac:dyDescent="0.25">
      <c r="A2986" s="68"/>
      <c r="B2986" s="68"/>
      <c r="C2986" s="68"/>
      <c r="D2986" s="68"/>
      <c r="E2986" s="68"/>
      <c r="F2986" s="68"/>
      <c r="G2986" s="68"/>
      <c r="H2986" s="68"/>
    </row>
    <row r="2987" spans="1:8" x14ac:dyDescent="0.25">
      <c r="A2987" s="68"/>
      <c r="B2987" s="68"/>
      <c r="C2987" s="68"/>
      <c r="D2987" s="68"/>
      <c r="E2987" s="68"/>
      <c r="F2987" s="68"/>
      <c r="G2987" s="68"/>
      <c r="H2987" s="68"/>
    </row>
    <row r="2988" spans="1:8" x14ac:dyDescent="0.25">
      <c r="A2988" s="68"/>
      <c r="B2988" s="68"/>
      <c r="C2988" s="68"/>
      <c r="D2988" s="68"/>
      <c r="E2988" s="68"/>
      <c r="F2988" s="68"/>
      <c r="G2988" s="68"/>
      <c r="H2988" s="68"/>
    </row>
    <row r="2989" spans="1:8" x14ac:dyDescent="0.25">
      <c r="A2989" s="68"/>
      <c r="B2989" s="68"/>
      <c r="C2989" s="68"/>
      <c r="D2989" s="68"/>
      <c r="E2989" s="68"/>
      <c r="F2989" s="68"/>
      <c r="G2989" s="68"/>
      <c r="H2989" s="68"/>
    </row>
    <row r="2990" spans="1:8" x14ac:dyDescent="0.25">
      <c r="A2990" s="68"/>
      <c r="B2990" s="68"/>
      <c r="C2990" s="68"/>
      <c r="D2990" s="68"/>
      <c r="E2990" s="68"/>
      <c r="F2990" s="68"/>
      <c r="G2990" s="68"/>
      <c r="H2990" s="68"/>
    </row>
    <row r="2991" spans="1:8" x14ac:dyDescent="0.25">
      <c r="A2991" s="68"/>
      <c r="B2991" s="68"/>
      <c r="C2991" s="68"/>
      <c r="D2991" s="68"/>
      <c r="E2991" s="68"/>
      <c r="F2991" s="68"/>
      <c r="G2991" s="68"/>
      <c r="H2991" s="68"/>
    </row>
    <row r="2992" spans="1:8" x14ac:dyDescent="0.25">
      <c r="A2992" s="68"/>
      <c r="B2992" s="68"/>
      <c r="C2992" s="68"/>
      <c r="D2992" s="68"/>
      <c r="E2992" s="68"/>
      <c r="F2992" s="68"/>
      <c r="G2992" s="68"/>
      <c r="H2992" s="68"/>
    </row>
    <row r="2993" spans="1:8" x14ac:dyDescent="0.25">
      <c r="A2993" s="68"/>
      <c r="B2993" s="68"/>
      <c r="C2993" s="68"/>
      <c r="D2993" s="68"/>
      <c r="E2993" s="68"/>
      <c r="F2993" s="68"/>
      <c r="G2993" s="68"/>
      <c r="H2993" s="68"/>
    </row>
    <row r="2994" spans="1:8" x14ac:dyDescent="0.25">
      <c r="A2994" s="68"/>
      <c r="B2994" s="68"/>
      <c r="C2994" s="68"/>
      <c r="D2994" s="68"/>
      <c r="E2994" s="68"/>
      <c r="F2994" s="68"/>
      <c r="G2994" s="68"/>
      <c r="H2994" s="68"/>
    </row>
    <row r="2995" spans="1:8" x14ac:dyDescent="0.25">
      <c r="A2995" s="68"/>
      <c r="B2995" s="68"/>
      <c r="C2995" s="68"/>
      <c r="D2995" s="68"/>
      <c r="E2995" s="68"/>
      <c r="F2995" s="68"/>
      <c r="G2995" s="68"/>
      <c r="H2995" s="68"/>
    </row>
    <row r="2996" spans="1:8" x14ac:dyDescent="0.25">
      <c r="A2996" s="68"/>
      <c r="B2996" s="68"/>
      <c r="C2996" s="68"/>
      <c r="D2996" s="68"/>
      <c r="E2996" s="68"/>
      <c r="F2996" s="68"/>
      <c r="G2996" s="68"/>
      <c r="H2996" s="68"/>
    </row>
    <row r="2997" spans="1:8" x14ac:dyDescent="0.25">
      <c r="A2997" s="68"/>
      <c r="B2997" s="68"/>
      <c r="C2997" s="68"/>
      <c r="D2997" s="68"/>
      <c r="E2997" s="68"/>
      <c r="F2997" s="68"/>
      <c r="G2997" s="68"/>
      <c r="H2997" s="68"/>
    </row>
    <row r="2998" spans="1:8" x14ac:dyDescent="0.25">
      <c r="A2998" s="68"/>
      <c r="B2998" s="68"/>
      <c r="C2998" s="68"/>
      <c r="D2998" s="68"/>
      <c r="E2998" s="68"/>
      <c r="F2998" s="68"/>
      <c r="G2998" s="68"/>
      <c r="H2998" s="68"/>
    </row>
    <row r="2999" spans="1:8" x14ac:dyDescent="0.25">
      <c r="A2999" s="68"/>
      <c r="B2999" s="68"/>
      <c r="C2999" s="68"/>
      <c r="D2999" s="68"/>
      <c r="E2999" s="68"/>
      <c r="F2999" s="68"/>
      <c r="G2999" s="68"/>
      <c r="H2999" s="68"/>
    </row>
    <row r="3000" spans="1:8" x14ac:dyDescent="0.25">
      <c r="A3000" s="68"/>
      <c r="B3000" s="68"/>
      <c r="C3000" s="68"/>
      <c r="D3000" s="68"/>
      <c r="E3000" s="68"/>
      <c r="F3000" s="68"/>
      <c r="G3000" s="68"/>
      <c r="H3000" s="68"/>
    </row>
    <row r="3001" spans="1:8" x14ac:dyDescent="0.25">
      <c r="A3001" s="68"/>
      <c r="B3001" s="68"/>
      <c r="C3001" s="68"/>
      <c r="D3001" s="68"/>
      <c r="E3001" s="68"/>
      <c r="F3001" s="68"/>
      <c r="G3001" s="68"/>
      <c r="H3001" s="68"/>
    </row>
    <row r="3002" spans="1:8" x14ac:dyDescent="0.25">
      <c r="A3002" s="68"/>
      <c r="B3002" s="68"/>
      <c r="C3002" s="68"/>
      <c r="D3002" s="68"/>
      <c r="E3002" s="68"/>
      <c r="F3002" s="68"/>
      <c r="G3002" s="68"/>
      <c r="H3002" s="68"/>
    </row>
    <row r="3003" spans="1:8" x14ac:dyDescent="0.25">
      <c r="A3003" s="68"/>
      <c r="B3003" s="68"/>
      <c r="C3003" s="68"/>
      <c r="D3003" s="68"/>
      <c r="E3003" s="68"/>
      <c r="F3003" s="68"/>
      <c r="G3003" s="68"/>
      <c r="H3003" s="68"/>
    </row>
    <row r="3004" spans="1:8" x14ac:dyDescent="0.25">
      <c r="A3004" s="68"/>
      <c r="B3004" s="68"/>
      <c r="C3004" s="68"/>
      <c r="D3004" s="68"/>
      <c r="E3004" s="68"/>
      <c r="F3004" s="68"/>
      <c r="G3004" s="68"/>
      <c r="H3004" s="68"/>
    </row>
    <row r="3005" spans="1:8" x14ac:dyDescent="0.25">
      <c r="A3005" s="68"/>
      <c r="B3005" s="68"/>
      <c r="C3005" s="68"/>
      <c r="D3005" s="68"/>
      <c r="E3005" s="68"/>
      <c r="F3005" s="68"/>
      <c r="G3005" s="68"/>
      <c r="H3005" s="68"/>
    </row>
    <row r="3006" spans="1:8" x14ac:dyDescent="0.25">
      <c r="A3006" s="68"/>
      <c r="B3006" s="68"/>
      <c r="C3006" s="68"/>
      <c r="D3006" s="68"/>
      <c r="E3006" s="68"/>
      <c r="F3006" s="68"/>
      <c r="G3006" s="68"/>
      <c r="H3006" s="68"/>
    </row>
    <row r="3007" spans="1:8" x14ac:dyDescent="0.25">
      <c r="A3007" s="68"/>
      <c r="B3007" s="68"/>
      <c r="C3007" s="68"/>
      <c r="D3007" s="68"/>
      <c r="E3007" s="68"/>
      <c r="F3007" s="68"/>
      <c r="G3007" s="68"/>
      <c r="H3007" s="68"/>
    </row>
    <row r="3008" spans="1:8" x14ac:dyDescent="0.25">
      <c r="A3008" s="68"/>
      <c r="B3008" s="68"/>
      <c r="C3008" s="68"/>
      <c r="D3008" s="68"/>
      <c r="E3008" s="68"/>
      <c r="F3008" s="68"/>
      <c r="G3008" s="68"/>
      <c r="H3008" s="68"/>
    </row>
    <row r="3009" spans="1:8" x14ac:dyDescent="0.25">
      <c r="A3009" s="68"/>
      <c r="B3009" s="68"/>
      <c r="C3009" s="68"/>
      <c r="D3009" s="68"/>
      <c r="E3009" s="68"/>
      <c r="F3009" s="68"/>
      <c r="G3009" s="68"/>
      <c r="H3009" s="68"/>
    </row>
    <row r="3010" spans="1:8" x14ac:dyDescent="0.25">
      <c r="A3010" s="68"/>
      <c r="B3010" s="68"/>
      <c r="C3010" s="68"/>
      <c r="D3010" s="68"/>
      <c r="E3010" s="68"/>
      <c r="F3010" s="68"/>
      <c r="G3010" s="68"/>
      <c r="H3010" s="68"/>
    </row>
    <row r="3011" spans="1:8" x14ac:dyDescent="0.25">
      <c r="A3011" s="68"/>
      <c r="B3011" s="68"/>
      <c r="C3011" s="68"/>
      <c r="D3011" s="68"/>
      <c r="E3011" s="68"/>
      <c r="F3011" s="68"/>
      <c r="G3011" s="68"/>
      <c r="H3011" s="68"/>
    </row>
    <row r="3012" spans="1:8" x14ac:dyDescent="0.25">
      <c r="A3012" s="68"/>
      <c r="B3012" s="68"/>
      <c r="C3012" s="68"/>
      <c r="D3012" s="68"/>
      <c r="E3012" s="68"/>
      <c r="F3012" s="68"/>
      <c r="G3012" s="68"/>
      <c r="H3012" s="68"/>
    </row>
    <row r="3013" spans="1:8" x14ac:dyDescent="0.25">
      <c r="A3013" s="68"/>
      <c r="B3013" s="68"/>
      <c r="C3013" s="68"/>
      <c r="D3013" s="68"/>
      <c r="E3013" s="68"/>
      <c r="F3013" s="68"/>
      <c r="G3013" s="68"/>
      <c r="H3013" s="68"/>
    </row>
    <row r="3014" spans="1:8" x14ac:dyDescent="0.25">
      <c r="A3014" s="68"/>
      <c r="B3014" s="68"/>
      <c r="C3014" s="68"/>
      <c r="D3014" s="68"/>
      <c r="E3014" s="68"/>
      <c r="F3014" s="68"/>
      <c r="G3014" s="68"/>
      <c r="H3014" s="68"/>
    </row>
    <row r="3015" spans="1:8" x14ac:dyDescent="0.25">
      <c r="A3015" s="68"/>
      <c r="B3015" s="68"/>
      <c r="C3015" s="68"/>
      <c r="D3015" s="68"/>
      <c r="E3015" s="68"/>
      <c r="F3015" s="68"/>
      <c r="G3015" s="68"/>
      <c r="H3015" s="68"/>
    </row>
    <row r="3016" spans="1:8" x14ac:dyDescent="0.25">
      <c r="A3016" s="68"/>
      <c r="B3016" s="68"/>
      <c r="C3016" s="68"/>
      <c r="D3016" s="68"/>
      <c r="E3016" s="68"/>
      <c r="F3016" s="68"/>
      <c r="G3016" s="68"/>
      <c r="H3016" s="68"/>
    </row>
    <row r="3017" spans="1:8" x14ac:dyDescent="0.25">
      <c r="A3017" s="68"/>
      <c r="B3017" s="68"/>
      <c r="C3017" s="68"/>
      <c r="D3017" s="68"/>
      <c r="E3017" s="68"/>
      <c r="F3017" s="68"/>
      <c r="G3017" s="68"/>
      <c r="H3017" s="68"/>
    </row>
    <row r="3018" spans="1:8" x14ac:dyDescent="0.25">
      <c r="A3018" s="68"/>
      <c r="B3018" s="68"/>
      <c r="C3018" s="68"/>
      <c r="D3018" s="68"/>
      <c r="E3018" s="68"/>
      <c r="F3018" s="68"/>
      <c r="G3018" s="68"/>
      <c r="H3018" s="68"/>
    </row>
    <row r="3019" spans="1:8" x14ac:dyDescent="0.25">
      <c r="A3019" s="68"/>
      <c r="B3019" s="68"/>
      <c r="C3019" s="68"/>
      <c r="D3019" s="68"/>
      <c r="E3019" s="68"/>
      <c r="F3019" s="68"/>
      <c r="G3019" s="68"/>
      <c r="H3019" s="68"/>
    </row>
    <row r="3020" spans="1:8" x14ac:dyDescent="0.25">
      <c r="A3020" s="68"/>
      <c r="B3020" s="68"/>
      <c r="C3020" s="68"/>
      <c r="D3020" s="68"/>
      <c r="E3020" s="68"/>
      <c r="F3020" s="68"/>
      <c r="G3020" s="68"/>
      <c r="H3020" s="68"/>
    </row>
    <row r="3021" spans="1:8" x14ac:dyDescent="0.25">
      <c r="A3021" s="68"/>
      <c r="B3021" s="68"/>
      <c r="C3021" s="68"/>
      <c r="D3021" s="68"/>
      <c r="E3021" s="68"/>
      <c r="F3021" s="68"/>
      <c r="G3021" s="68"/>
      <c r="H3021" s="68"/>
    </row>
    <row r="3022" spans="1:8" x14ac:dyDescent="0.25">
      <c r="A3022" s="68"/>
      <c r="B3022" s="68"/>
      <c r="C3022" s="68"/>
      <c r="D3022" s="68"/>
      <c r="E3022" s="68"/>
      <c r="F3022" s="68"/>
      <c r="G3022" s="68"/>
      <c r="H3022" s="68"/>
    </row>
    <row r="3023" spans="1:8" x14ac:dyDescent="0.25">
      <c r="A3023" s="68"/>
      <c r="B3023" s="68"/>
      <c r="C3023" s="68"/>
      <c r="D3023" s="68"/>
      <c r="E3023" s="68"/>
      <c r="F3023" s="68"/>
      <c r="G3023" s="68"/>
      <c r="H3023" s="68"/>
    </row>
    <row r="3024" spans="1:8" x14ac:dyDescent="0.25">
      <c r="A3024" s="68"/>
      <c r="B3024" s="68"/>
      <c r="C3024" s="68"/>
      <c r="D3024" s="68"/>
      <c r="E3024" s="68"/>
      <c r="F3024" s="68"/>
      <c r="G3024" s="68"/>
      <c r="H3024" s="68"/>
    </row>
    <row r="3025" spans="1:8" x14ac:dyDescent="0.25">
      <c r="A3025" s="68"/>
      <c r="B3025" s="68"/>
      <c r="C3025" s="68"/>
      <c r="D3025" s="68"/>
      <c r="E3025" s="68"/>
      <c r="F3025" s="68"/>
      <c r="G3025" s="68"/>
      <c r="H3025" s="68"/>
    </row>
    <row r="3026" spans="1:8" x14ac:dyDescent="0.25">
      <c r="A3026" s="68"/>
      <c r="B3026" s="68"/>
      <c r="C3026" s="68"/>
      <c r="D3026" s="68"/>
      <c r="E3026" s="68"/>
      <c r="F3026" s="68"/>
      <c r="G3026" s="68"/>
      <c r="H3026" s="68"/>
    </row>
    <row r="3027" spans="1:8" x14ac:dyDescent="0.25">
      <c r="A3027" s="68"/>
      <c r="B3027" s="68"/>
      <c r="C3027" s="68"/>
      <c r="D3027" s="68"/>
      <c r="E3027" s="68"/>
      <c r="F3027" s="68"/>
      <c r="G3027" s="68"/>
      <c r="H3027" s="68"/>
    </row>
    <row r="3028" spans="1:8" x14ac:dyDescent="0.25">
      <c r="A3028" s="68"/>
      <c r="B3028" s="68"/>
      <c r="C3028" s="68"/>
      <c r="D3028" s="68"/>
      <c r="E3028" s="68"/>
      <c r="F3028" s="68"/>
      <c r="G3028" s="68"/>
      <c r="H3028" s="68"/>
    </row>
    <row r="3029" spans="1:8" x14ac:dyDescent="0.25">
      <c r="A3029" s="68"/>
      <c r="B3029" s="68"/>
      <c r="C3029" s="68"/>
      <c r="D3029" s="68"/>
      <c r="E3029" s="68"/>
      <c r="F3029" s="68"/>
      <c r="G3029" s="68"/>
      <c r="H3029" s="68"/>
    </row>
    <row r="3030" spans="1:8" x14ac:dyDescent="0.25">
      <c r="A3030" s="68"/>
      <c r="B3030" s="68"/>
      <c r="C3030" s="68"/>
      <c r="D3030" s="68"/>
      <c r="E3030" s="68"/>
      <c r="F3030" s="68"/>
      <c r="G3030" s="68"/>
      <c r="H3030" s="68"/>
    </row>
    <row r="3031" spans="1:8" x14ac:dyDescent="0.25">
      <c r="A3031" s="68"/>
      <c r="B3031" s="68"/>
      <c r="C3031" s="68"/>
      <c r="D3031" s="68"/>
      <c r="E3031" s="68"/>
      <c r="F3031" s="68"/>
      <c r="G3031" s="68"/>
      <c r="H3031" s="68"/>
    </row>
    <row r="3032" spans="1:8" x14ac:dyDescent="0.25">
      <c r="A3032" s="68"/>
      <c r="B3032" s="68"/>
      <c r="C3032" s="68"/>
      <c r="D3032" s="68"/>
      <c r="E3032" s="68"/>
      <c r="F3032" s="68"/>
      <c r="G3032" s="68"/>
      <c r="H3032" s="68"/>
    </row>
    <row r="3033" spans="1:8" x14ac:dyDescent="0.25">
      <c r="A3033" s="68"/>
      <c r="B3033" s="68"/>
      <c r="C3033" s="68"/>
      <c r="D3033" s="68"/>
      <c r="E3033" s="68"/>
      <c r="F3033" s="68"/>
      <c r="G3033" s="68"/>
      <c r="H3033" s="68"/>
    </row>
    <row r="3034" spans="1:8" x14ac:dyDescent="0.25">
      <c r="A3034" s="68"/>
      <c r="B3034" s="68"/>
      <c r="C3034" s="68"/>
      <c r="D3034" s="68"/>
      <c r="E3034" s="68"/>
      <c r="F3034" s="68"/>
      <c r="G3034" s="68"/>
      <c r="H3034" s="68"/>
    </row>
    <row r="3035" spans="1:8" x14ac:dyDescent="0.25">
      <c r="A3035" s="68"/>
      <c r="B3035" s="68"/>
      <c r="C3035" s="68"/>
      <c r="D3035" s="68"/>
      <c r="E3035" s="68"/>
      <c r="F3035" s="68"/>
      <c r="G3035" s="68"/>
      <c r="H3035" s="68"/>
    </row>
    <row r="3036" spans="1:8" x14ac:dyDescent="0.25">
      <c r="A3036" s="68"/>
      <c r="B3036" s="68"/>
      <c r="C3036" s="68"/>
      <c r="D3036" s="68"/>
      <c r="E3036" s="68"/>
      <c r="F3036" s="68"/>
      <c r="G3036" s="68"/>
      <c r="H3036" s="68"/>
    </row>
    <row r="3037" spans="1:8" x14ac:dyDescent="0.25">
      <c r="A3037" s="68"/>
      <c r="B3037" s="68"/>
      <c r="C3037" s="68"/>
      <c r="D3037" s="68"/>
      <c r="E3037" s="68"/>
      <c r="F3037" s="68"/>
      <c r="G3037" s="68"/>
      <c r="H3037" s="68"/>
    </row>
    <row r="3038" spans="1:8" x14ac:dyDescent="0.25">
      <c r="A3038" s="68"/>
      <c r="B3038" s="68"/>
      <c r="C3038" s="68"/>
      <c r="D3038" s="68"/>
      <c r="E3038" s="68"/>
      <c r="F3038" s="68"/>
      <c r="G3038" s="68"/>
      <c r="H3038" s="68"/>
    </row>
    <row r="3039" spans="1:8" x14ac:dyDescent="0.25">
      <c r="A3039" s="68"/>
      <c r="B3039" s="68"/>
      <c r="C3039" s="68"/>
      <c r="D3039" s="68"/>
      <c r="E3039" s="68"/>
      <c r="F3039" s="68"/>
      <c r="G3039" s="68"/>
      <c r="H3039" s="68"/>
    </row>
    <row r="3040" spans="1:8" x14ac:dyDescent="0.25">
      <c r="A3040" s="68"/>
      <c r="B3040" s="68"/>
      <c r="C3040" s="68"/>
      <c r="D3040" s="68"/>
      <c r="E3040" s="68"/>
      <c r="F3040" s="68"/>
      <c r="G3040" s="68"/>
      <c r="H3040" s="68"/>
    </row>
    <row r="3041" spans="1:8" x14ac:dyDescent="0.25">
      <c r="A3041" s="68"/>
      <c r="B3041" s="68"/>
      <c r="C3041" s="68"/>
      <c r="D3041" s="68"/>
      <c r="E3041" s="68"/>
      <c r="F3041" s="68"/>
      <c r="G3041" s="68"/>
      <c r="H3041" s="68"/>
    </row>
    <row r="3042" spans="1:8" x14ac:dyDescent="0.25">
      <c r="A3042" s="68"/>
      <c r="B3042" s="68"/>
      <c r="C3042" s="68"/>
      <c r="D3042" s="68"/>
      <c r="E3042" s="68"/>
      <c r="F3042" s="68"/>
      <c r="G3042" s="68"/>
      <c r="H3042" s="68"/>
    </row>
    <row r="3043" spans="1:8" x14ac:dyDescent="0.25">
      <c r="A3043" s="68"/>
      <c r="B3043" s="68"/>
      <c r="C3043" s="68"/>
      <c r="D3043" s="68"/>
      <c r="E3043" s="68"/>
      <c r="F3043" s="68"/>
      <c r="G3043" s="68"/>
      <c r="H3043" s="68"/>
    </row>
    <row r="3044" spans="1:8" x14ac:dyDescent="0.25">
      <c r="A3044" s="68"/>
      <c r="B3044" s="68"/>
      <c r="C3044" s="68"/>
      <c r="D3044" s="68"/>
      <c r="E3044" s="68"/>
      <c r="F3044" s="68"/>
      <c r="G3044" s="68"/>
      <c r="H3044" s="68"/>
    </row>
    <row r="3045" spans="1:8" x14ac:dyDescent="0.25">
      <c r="A3045" s="68"/>
      <c r="B3045" s="68"/>
      <c r="C3045" s="68"/>
      <c r="D3045" s="68"/>
      <c r="E3045" s="68"/>
      <c r="F3045" s="68"/>
      <c r="G3045" s="68"/>
      <c r="H3045" s="68"/>
    </row>
    <row r="3046" spans="1:8" x14ac:dyDescent="0.25">
      <c r="A3046" s="68"/>
      <c r="B3046" s="68"/>
      <c r="C3046" s="68"/>
      <c r="D3046" s="68"/>
      <c r="E3046" s="68"/>
      <c r="F3046" s="68"/>
      <c r="G3046" s="68"/>
      <c r="H3046" s="68"/>
    </row>
    <row r="3047" spans="1:8" x14ac:dyDescent="0.25">
      <c r="A3047" s="68"/>
      <c r="B3047" s="68"/>
      <c r="C3047" s="68"/>
      <c r="D3047" s="68"/>
      <c r="E3047" s="68"/>
      <c r="F3047" s="68"/>
      <c r="G3047" s="68"/>
      <c r="H3047" s="68"/>
    </row>
    <row r="3048" spans="1:8" x14ac:dyDescent="0.25">
      <c r="A3048" s="68"/>
      <c r="B3048" s="68"/>
      <c r="C3048" s="68"/>
      <c r="D3048" s="68"/>
      <c r="E3048" s="68"/>
      <c r="F3048" s="68"/>
      <c r="G3048" s="68"/>
      <c r="H3048" s="68"/>
    </row>
    <row r="3049" spans="1:8" x14ac:dyDescent="0.25">
      <c r="A3049" s="68"/>
      <c r="B3049" s="68"/>
      <c r="C3049" s="68"/>
      <c r="D3049" s="68"/>
      <c r="E3049" s="68"/>
      <c r="F3049" s="68"/>
      <c r="G3049" s="68"/>
      <c r="H3049" s="68"/>
    </row>
    <row r="3050" spans="1:8" x14ac:dyDescent="0.25">
      <c r="A3050" s="68"/>
      <c r="B3050" s="68"/>
      <c r="C3050" s="68"/>
      <c r="D3050" s="68"/>
      <c r="E3050" s="68"/>
      <c r="F3050" s="68"/>
      <c r="G3050" s="68"/>
      <c r="H3050" s="68"/>
    </row>
    <row r="3051" spans="1:8" x14ac:dyDescent="0.25">
      <c r="A3051" s="68"/>
      <c r="B3051" s="68"/>
      <c r="C3051" s="68"/>
      <c r="D3051" s="68"/>
      <c r="E3051" s="68"/>
      <c r="F3051" s="68"/>
      <c r="G3051" s="68"/>
      <c r="H3051" s="68"/>
    </row>
    <row r="3052" spans="1:8" x14ac:dyDescent="0.25">
      <c r="A3052" s="68"/>
      <c r="B3052" s="68"/>
      <c r="C3052" s="68"/>
      <c r="D3052" s="68"/>
      <c r="E3052" s="68"/>
      <c r="F3052" s="68"/>
      <c r="G3052" s="68"/>
      <c r="H3052" s="68"/>
    </row>
    <row r="3053" spans="1:8" x14ac:dyDescent="0.25">
      <c r="A3053" s="68"/>
      <c r="B3053" s="68"/>
      <c r="C3053" s="68"/>
      <c r="D3053" s="68"/>
      <c r="E3053" s="68"/>
      <c r="F3053" s="68"/>
      <c r="G3053" s="68"/>
      <c r="H3053" s="68"/>
    </row>
    <row r="3054" spans="1:8" x14ac:dyDescent="0.25">
      <c r="A3054" s="68"/>
      <c r="B3054" s="68"/>
      <c r="C3054" s="68"/>
      <c r="D3054" s="68"/>
      <c r="E3054" s="68"/>
      <c r="F3054" s="68"/>
      <c r="G3054" s="68"/>
      <c r="H3054" s="68"/>
    </row>
    <row r="3055" spans="1:8" x14ac:dyDescent="0.25">
      <c r="A3055" s="68"/>
      <c r="B3055" s="68"/>
      <c r="C3055" s="68"/>
      <c r="D3055" s="68"/>
      <c r="E3055" s="68"/>
      <c r="F3055" s="68"/>
      <c r="G3055" s="68"/>
      <c r="H3055" s="68"/>
    </row>
    <row r="3056" spans="1:8" x14ac:dyDescent="0.25">
      <c r="A3056" s="68"/>
      <c r="B3056" s="68"/>
      <c r="C3056" s="68"/>
      <c r="D3056" s="68"/>
      <c r="E3056" s="68"/>
      <c r="F3056" s="68"/>
      <c r="G3056" s="68"/>
      <c r="H3056" s="68"/>
    </row>
    <row r="3057" spans="1:8" x14ac:dyDescent="0.25">
      <c r="A3057" s="68"/>
      <c r="B3057" s="68"/>
      <c r="C3057" s="68"/>
      <c r="D3057" s="68"/>
      <c r="E3057" s="68"/>
      <c r="F3057" s="68"/>
      <c r="G3057" s="68"/>
      <c r="H3057" s="68"/>
    </row>
    <row r="3058" spans="1:8" x14ac:dyDescent="0.25">
      <c r="A3058" s="68"/>
      <c r="B3058" s="68"/>
      <c r="C3058" s="68"/>
      <c r="D3058" s="68"/>
      <c r="E3058" s="68"/>
      <c r="F3058" s="68"/>
      <c r="G3058" s="68"/>
      <c r="H3058" s="68"/>
    </row>
    <row r="3059" spans="1:8" x14ac:dyDescent="0.25">
      <c r="A3059" s="68"/>
      <c r="B3059" s="68"/>
      <c r="C3059" s="68"/>
      <c r="D3059" s="68"/>
      <c r="E3059" s="68"/>
      <c r="F3059" s="68"/>
      <c r="G3059" s="68"/>
      <c r="H3059" s="68"/>
    </row>
    <row r="3060" spans="1:8" x14ac:dyDescent="0.25">
      <c r="A3060" s="68"/>
      <c r="B3060" s="68"/>
      <c r="C3060" s="68"/>
      <c r="D3060" s="68"/>
      <c r="E3060" s="68"/>
      <c r="F3060" s="68"/>
      <c r="G3060" s="68"/>
      <c r="H3060" s="68"/>
    </row>
    <row r="3061" spans="1:8" x14ac:dyDescent="0.25">
      <c r="A3061" s="68"/>
      <c r="B3061" s="68"/>
      <c r="C3061" s="68"/>
      <c r="D3061" s="68"/>
      <c r="E3061" s="68"/>
      <c r="F3061" s="68"/>
      <c r="G3061" s="68"/>
      <c r="H3061" s="68"/>
    </row>
    <row r="3062" spans="1:8" x14ac:dyDescent="0.25">
      <c r="A3062" s="68"/>
      <c r="B3062" s="68"/>
      <c r="C3062" s="68"/>
      <c r="D3062" s="68"/>
      <c r="E3062" s="68"/>
      <c r="F3062" s="68"/>
      <c r="G3062" s="68"/>
      <c r="H3062" s="68"/>
    </row>
    <row r="3063" spans="1:8" x14ac:dyDescent="0.25">
      <c r="A3063" s="68"/>
      <c r="B3063" s="68"/>
      <c r="C3063" s="68"/>
      <c r="D3063" s="68"/>
      <c r="E3063" s="68"/>
      <c r="F3063" s="68"/>
      <c r="G3063" s="68"/>
      <c r="H3063" s="68"/>
    </row>
    <row r="3064" spans="1:8" x14ac:dyDescent="0.25">
      <c r="A3064" s="68"/>
      <c r="B3064" s="68"/>
      <c r="C3064" s="68"/>
      <c r="D3064" s="68"/>
      <c r="E3064" s="68"/>
      <c r="F3064" s="68"/>
      <c r="G3064" s="68"/>
      <c r="H3064" s="68"/>
    </row>
    <row r="3065" spans="1:8" x14ac:dyDescent="0.25">
      <c r="A3065" s="68"/>
      <c r="B3065" s="68"/>
      <c r="C3065" s="68"/>
      <c r="D3065" s="68"/>
      <c r="E3065" s="68"/>
      <c r="F3065" s="68"/>
      <c r="G3065" s="68"/>
      <c r="H3065" s="68"/>
    </row>
    <row r="3066" spans="1:8" x14ac:dyDescent="0.25">
      <c r="A3066" s="68"/>
      <c r="B3066" s="68"/>
      <c r="C3066" s="68"/>
      <c r="D3066" s="68"/>
      <c r="E3066" s="68"/>
      <c r="F3066" s="68"/>
      <c r="G3066" s="68"/>
      <c r="H3066" s="68"/>
    </row>
    <row r="3067" spans="1:8" x14ac:dyDescent="0.25">
      <c r="A3067" s="68"/>
      <c r="B3067" s="68"/>
      <c r="C3067" s="68"/>
      <c r="D3067" s="68"/>
      <c r="E3067" s="68"/>
      <c r="F3067" s="68"/>
      <c r="G3067" s="68"/>
      <c r="H3067" s="68"/>
    </row>
    <row r="3068" spans="1:8" x14ac:dyDescent="0.25">
      <c r="A3068" s="68"/>
      <c r="B3068" s="68"/>
      <c r="C3068" s="68"/>
      <c r="D3068" s="68"/>
      <c r="E3068" s="68"/>
      <c r="F3068" s="68"/>
      <c r="G3068" s="68"/>
      <c r="H3068" s="68"/>
    </row>
    <row r="3069" spans="1:8" x14ac:dyDescent="0.25">
      <c r="A3069" s="68"/>
      <c r="B3069" s="68"/>
      <c r="C3069" s="68"/>
      <c r="D3069" s="68"/>
      <c r="E3069" s="68"/>
      <c r="F3069" s="68"/>
      <c r="G3069" s="68"/>
      <c r="H3069" s="68"/>
    </row>
    <row r="3070" spans="1:8" x14ac:dyDescent="0.25">
      <c r="A3070" s="68"/>
      <c r="B3070" s="68"/>
      <c r="C3070" s="68"/>
      <c r="D3070" s="68"/>
      <c r="E3070" s="68"/>
      <c r="F3070" s="68"/>
      <c r="G3070" s="68"/>
      <c r="H3070" s="68"/>
    </row>
    <row r="3071" spans="1:8" x14ac:dyDescent="0.25">
      <c r="A3071" s="68"/>
      <c r="B3071" s="68"/>
      <c r="C3071" s="68"/>
      <c r="D3071" s="68"/>
      <c r="E3071" s="68"/>
      <c r="F3071" s="68"/>
      <c r="G3071" s="68"/>
      <c r="H3071" s="68"/>
    </row>
    <row r="3072" spans="1:8" x14ac:dyDescent="0.25">
      <c r="A3072" s="68"/>
      <c r="B3072" s="68"/>
      <c r="C3072" s="68"/>
      <c r="D3072" s="68"/>
      <c r="E3072" s="68"/>
      <c r="F3072" s="68"/>
      <c r="G3072" s="68"/>
      <c r="H3072" s="68"/>
    </row>
    <row r="3073" spans="1:8" x14ac:dyDescent="0.25">
      <c r="A3073" s="68"/>
      <c r="B3073" s="68"/>
      <c r="C3073" s="68"/>
      <c r="D3073" s="68"/>
      <c r="E3073" s="68"/>
      <c r="F3073" s="68"/>
      <c r="G3073" s="68"/>
      <c r="H3073" s="68"/>
    </row>
    <row r="3074" spans="1:8" x14ac:dyDescent="0.25">
      <c r="A3074" s="68"/>
      <c r="B3074" s="68"/>
      <c r="C3074" s="68"/>
      <c r="D3074" s="68"/>
      <c r="E3074" s="68"/>
      <c r="F3074" s="68"/>
      <c r="G3074" s="68"/>
      <c r="H3074" s="68"/>
    </row>
    <row r="3075" spans="1:8" x14ac:dyDescent="0.25">
      <c r="A3075" s="68"/>
      <c r="B3075" s="68"/>
      <c r="C3075" s="68"/>
      <c r="D3075" s="68"/>
      <c r="E3075" s="68"/>
      <c r="F3075" s="68"/>
      <c r="G3075" s="68"/>
      <c r="H3075" s="68"/>
    </row>
    <row r="3076" spans="1:8" x14ac:dyDescent="0.25">
      <c r="A3076" s="68"/>
      <c r="B3076" s="68"/>
      <c r="C3076" s="68"/>
      <c r="D3076" s="68"/>
      <c r="E3076" s="68"/>
      <c r="F3076" s="68"/>
      <c r="G3076" s="68"/>
      <c r="H3076" s="68"/>
    </row>
    <row r="3077" spans="1:8" x14ac:dyDescent="0.25">
      <c r="A3077" s="68"/>
      <c r="B3077" s="68"/>
      <c r="C3077" s="68"/>
      <c r="D3077" s="68"/>
      <c r="E3077" s="68"/>
      <c r="F3077" s="68"/>
      <c r="G3077" s="68"/>
      <c r="H3077" s="68"/>
    </row>
    <row r="3078" spans="1:8" x14ac:dyDescent="0.25">
      <c r="A3078" s="68"/>
      <c r="B3078" s="68"/>
      <c r="C3078" s="68"/>
      <c r="D3078" s="68"/>
      <c r="E3078" s="68"/>
      <c r="F3078" s="68"/>
      <c r="G3078" s="68"/>
      <c r="H3078" s="68"/>
    </row>
    <row r="3079" spans="1:8" x14ac:dyDescent="0.25">
      <c r="A3079" s="68"/>
      <c r="B3079" s="68"/>
      <c r="C3079" s="68"/>
      <c r="D3079" s="68"/>
      <c r="E3079" s="68"/>
      <c r="F3079" s="68"/>
      <c r="G3079" s="68"/>
      <c r="H3079" s="68"/>
    </row>
    <row r="3080" spans="1:8" x14ac:dyDescent="0.25">
      <c r="A3080" s="68"/>
      <c r="B3080" s="68"/>
      <c r="C3080" s="68"/>
      <c r="D3080" s="68"/>
      <c r="E3080" s="68"/>
      <c r="F3080" s="68"/>
      <c r="G3080" s="68"/>
      <c r="H3080" s="68"/>
    </row>
    <row r="3081" spans="1:8" x14ac:dyDescent="0.25">
      <c r="A3081" s="68"/>
      <c r="B3081" s="68"/>
      <c r="C3081" s="68"/>
      <c r="D3081" s="68"/>
      <c r="E3081" s="68"/>
      <c r="F3081" s="68"/>
      <c r="G3081" s="68"/>
      <c r="H3081" s="68"/>
    </row>
    <row r="3082" spans="1:8" x14ac:dyDescent="0.25">
      <c r="A3082" s="68"/>
      <c r="B3082" s="68"/>
      <c r="C3082" s="68"/>
      <c r="D3082" s="68"/>
      <c r="E3082" s="68"/>
      <c r="F3082" s="68"/>
      <c r="G3082" s="68"/>
      <c r="H3082" s="68"/>
    </row>
    <row r="3083" spans="1:8" x14ac:dyDescent="0.25">
      <c r="A3083" s="68"/>
      <c r="B3083" s="68"/>
      <c r="C3083" s="68"/>
      <c r="D3083" s="68"/>
      <c r="E3083" s="68"/>
      <c r="F3083" s="68"/>
      <c r="G3083" s="68"/>
      <c r="H3083" s="68"/>
    </row>
    <row r="3084" spans="1:8" x14ac:dyDescent="0.25">
      <c r="A3084" s="68"/>
      <c r="B3084" s="68"/>
      <c r="C3084" s="68"/>
      <c r="D3084" s="68"/>
      <c r="E3084" s="68"/>
      <c r="F3084" s="68"/>
      <c r="G3084" s="68"/>
      <c r="H3084" s="68"/>
    </row>
    <row r="3085" spans="1:8" x14ac:dyDescent="0.25">
      <c r="A3085" s="68"/>
      <c r="B3085" s="68"/>
      <c r="C3085" s="68"/>
      <c r="D3085" s="68"/>
      <c r="E3085" s="68"/>
      <c r="F3085" s="68"/>
      <c r="G3085" s="68"/>
      <c r="H3085" s="68"/>
    </row>
    <row r="3086" spans="1:8" x14ac:dyDescent="0.25">
      <c r="A3086" s="68"/>
      <c r="B3086" s="68"/>
      <c r="C3086" s="68"/>
      <c r="D3086" s="68"/>
      <c r="E3086" s="68"/>
      <c r="F3086" s="68"/>
      <c r="G3086" s="68"/>
      <c r="H3086" s="68"/>
    </row>
    <row r="3087" spans="1:8" x14ac:dyDescent="0.25">
      <c r="A3087" s="68"/>
      <c r="B3087" s="68"/>
      <c r="C3087" s="68"/>
      <c r="D3087" s="68"/>
      <c r="E3087" s="68"/>
      <c r="F3087" s="68"/>
      <c r="G3087" s="68"/>
      <c r="H3087" s="68"/>
    </row>
    <row r="3088" spans="1:8" x14ac:dyDescent="0.25">
      <c r="A3088" s="68"/>
      <c r="B3088" s="68"/>
      <c r="C3088" s="68"/>
      <c r="D3088" s="68"/>
      <c r="E3088" s="68"/>
      <c r="F3088" s="68"/>
      <c r="G3088" s="68"/>
      <c r="H3088" s="68"/>
    </row>
    <row r="3089" spans="1:8" x14ac:dyDescent="0.25">
      <c r="A3089" s="68"/>
      <c r="B3089" s="68"/>
      <c r="C3089" s="68"/>
      <c r="D3089" s="68"/>
      <c r="E3089" s="68"/>
      <c r="F3089" s="68"/>
      <c r="G3089" s="68"/>
      <c r="H3089" s="68"/>
    </row>
    <row r="3090" spans="1:8" x14ac:dyDescent="0.25">
      <c r="A3090" s="68"/>
      <c r="B3090" s="68"/>
      <c r="C3090" s="68"/>
      <c r="D3090" s="68"/>
      <c r="E3090" s="68"/>
      <c r="F3090" s="68"/>
      <c r="G3090" s="68"/>
      <c r="H3090" s="68"/>
    </row>
    <row r="3091" spans="1:8" x14ac:dyDescent="0.25">
      <c r="A3091" s="68"/>
      <c r="B3091" s="68"/>
      <c r="C3091" s="68"/>
      <c r="D3091" s="68"/>
      <c r="E3091" s="68"/>
      <c r="F3091" s="68"/>
      <c r="G3091" s="68"/>
      <c r="H3091" s="68"/>
    </row>
    <row r="3092" spans="1:8" x14ac:dyDescent="0.25">
      <c r="A3092" s="68"/>
      <c r="B3092" s="68"/>
      <c r="C3092" s="68"/>
      <c r="D3092" s="68"/>
      <c r="E3092" s="68"/>
      <c r="F3092" s="68"/>
      <c r="G3092" s="68"/>
      <c r="H3092" s="68"/>
    </row>
    <row r="3093" spans="1:8" x14ac:dyDescent="0.25">
      <c r="A3093" s="68"/>
      <c r="B3093" s="68"/>
      <c r="C3093" s="68"/>
      <c r="D3093" s="68"/>
      <c r="E3093" s="68"/>
      <c r="F3093" s="68"/>
      <c r="G3093" s="68"/>
      <c r="H3093" s="68"/>
    </row>
    <row r="3094" spans="1:8" x14ac:dyDescent="0.25">
      <c r="A3094" s="68"/>
      <c r="B3094" s="68"/>
      <c r="C3094" s="68"/>
      <c r="D3094" s="68"/>
      <c r="E3094" s="68"/>
      <c r="F3094" s="68"/>
      <c r="G3094" s="68"/>
      <c r="H3094" s="68"/>
    </row>
    <row r="3095" spans="1:8" x14ac:dyDescent="0.25">
      <c r="A3095" s="68"/>
      <c r="B3095" s="68"/>
      <c r="C3095" s="68"/>
      <c r="D3095" s="68"/>
      <c r="E3095" s="68"/>
      <c r="F3095" s="68"/>
      <c r="G3095" s="68"/>
      <c r="H3095" s="68"/>
    </row>
    <row r="3096" spans="1:8" x14ac:dyDescent="0.25">
      <c r="A3096" s="68"/>
      <c r="B3096" s="68"/>
      <c r="C3096" s="68"/>
      <c r="D3096" s="68"/>
      <c r="E3096" s="68"/>
      <c r="F3096" s="68"/>
      <c r="G3096" s="68"/>
      <c r="H3096" s="68"/>
    </row>
    <row r="3097" spans="1:8" x14ac:dyDescent="0.25">
      <c r="A3097" s="68"/>
      <c r="B3097" s="68"/>
      <c r="C3097" s="68"/>
      <c r="D3097" s="68"/>
      <c r="E3097" s="68"/>
      <c r="F3097" s="68"/>
      <c r="G3097" s="68"/>
      <c r="H3097" s="68"/>
    </row>
    <row r="3098" spans="1:8" x14ac:dyDescent="0.25">
      <c r="A3098" s="68"/>
      <c r="B3098" s="68"/>
      <c r="C3098" s="68"/>
      <c r="D3098" s="68"/>
      <c r="E3098" s="68"/>
      <c r="F3098" s="68"/>
      <c r="G3098" s="68"/>
      <c r="H3098" s="68"/>
    </row>
    <row r="3099" spans="1:8" x14ac:dyDescent="0.25">
      <c r="A3099" s="68"/>
      <c r="B3099" s="68"/>
      <c r="C3099" s="68"/>
      <c r="D3099" s="68"/>
      <c r="E3099" s="68"/>
      <c r="F3099" s="68"/>
      <c r="G3099" s="68"/>
      <c r="H3099" s="68"/>
    </row>
    <row r="3100" spans="1:8" x14ac:dyDescent="0.25">
      <c r="A3100" s="68"/>
      <c r="B3100" s="68"/>
      <c r="C3100" s="68"/>
      <c r="D3100" s="68"/>
      <c r="E3100" s="68"/>
      <c r="F3100" s="68"/>
      <c r="G3100" s="68"/>
      <c r="H3100" s="68"/>
    </row>
    <row r="3101" spans="1:8" x14ac:dyDescent="0.25">
      <c r="A3101" s="68"/>
      <c r="B3101" s="68"/>
      <c r="C3101" s="68"/>
      <c r="D3101" s="68"/>
      <c r="E3101" s="68"/>
      <c r="F3101" s="68"/>
      <c r="G3101" s="68"/>
      <c r="H3101" s="68"/>
    </row>
    <row r="3102" spans="1:8" x14ac:dyDescent="0.25">
      <c r="A3102" s="68"/>
      <c r="B3102" s="68"/>
      <c r="C3102" s="68"/>
      <c r="D3102" s="68"/>
      <c r="E3102" s="68"/>
      <c r="F3102" s="68"/>
      <c r="G3102" s="68"/>
      <c r="H3102" s="68"/>
    </row>
    <row r="3103" spans="1:8" x14ac:dyDescent="0.25">
      <c r="A3103" s="68"/>
      <c r="B3103" s="68"/>
      <c r="C3103" s="68"/>
      <c r="D3103" s="68"/>
      <c r="E3103" s="68"/>
      <c r="F3103" s="68"/>
      <c r="G3103" s="68"/>
      <c r="H3103" s="68"/>
    </row>
    <row r="3104" spans="1:8" x14ac:dyDescent="0.25">
      <c r="A3104" s="68"/>
      <c r="B3104" s="68"/>
      <c r="C3104" s="68"/>
      <c r="D3104" s="68"/>
      <c r="E3104" s="68"/>
      <c r="F3104" s="68"/>
      <c r="G3104" s="68"/>
      <c r="H3104" s="68"/>
    </row>
    <row r="3105" spans="1:8" x14ac:dyDescent="0.25">
      <c r="A3105" s="68"/>
      <c r="B3105" s="68"/>
      <c r="C3105" s="68"/>
      <c r="D3105" s="68"/>
      <c r="E3105" s="68"/>
      <c r="F3105" s="68"/>
      <c r="G3105" s="68"/>
      <c r="H3105" s="68"/>
    </row>
    <row r="3106" spans="1:8" x14ac:dyDescent="0.25">
      <c r="A3106" s="68"/>
      <c r="B3106" s="68"/>
      <c r="C3106" s="68"/>
      <c r="D3106" s="68"/>
      <c r="E3106" s="68"/>
      <c r="F3106" s="68"/>
      <c r="G3106" s="68"/>
      <c r="H3106" s="68"/>
    </row>
    <row r="3107" spans="1:8" x14ac:dyDescent="0.25">
      <c r="A3107" s="68"/>
      <c r="B3107" s="68"/>
      <c r="C3107" s="68"/>
      <c r="D3107" s="68"/>
      <c r="E3107" s="68"/>
      <c r="F3107" s="68"/>
      <c r="G3107" s="68"/>
      <c r="H3107" s="68"/>
    </row>
    <row r="3108" spans="1:8" x14ac:dyDescent="0.25">
      <c r="A3108" s="68"/>
      <c r="B3108" s="68"/>
      <c r="C3108" s="68"/>
      <c r="D3108" s="68"/>
      <c r="E3108" s="68"/>
      <c r="F3108" s="68"/>
      <c r="G3108" s="68"/>
      <c r="H3108" s="68"/>
    </row>
    <row r="3109" spans="1:8" x14ac:dyDescent="0.25">
      <c r="A3109" s="68"/>
      <c r="B3109" s="68"/>
      <c r="C3109" s="68"/>
      <c r="D3109" s="68"/>
      <c r="E3109" s="68"/>
      <c r="F3109" s="68"/>
      <c r="G3109" s="68"/>
      <c r="H3109" s="68"/>
    </row>
    <row r="3110" spans="1:8" x14ac:dyDescent="0.25">
      <c r="A3110" s="68"/>
      <c r="B3110" s="68"/>
      <c r="C3110" s="68"/>
      <c r="D3110" s="68"/>
      <c r="E3110" s="68"/>
      <c r="F3110" s="68"/>
      <c r="G3110" s="68"/>
      <c r="H3110" s="68"/>
    </row>
    <row r="3111" spans="1:8" x14ac:dyDescent="0.25">
      <c r="A3111" s="68"/>
      <c r="B3111" s="68"/>
      <c r="C3111" s="68"/>
      <c r="D3111" s="68"/>
      <c r="E3111" s="68"/>
      <c r="F3111" s="68"/>
      <c r="G3111" s="68"/>
      <c r="H3111" s="68"/>
    </row>
    <row r="3112" spans="1:8" x14ac:dyDescent="0.25">
      <c r="A3112" s="68"/>
      <c r="B3112" s="68"/>
      <c r="C3112" s="68"/>
      <c r="D3112" s="68"/>
      <c r="E3112" s="68"/>
      <c r="F3112" s="68"/>
      <c r="G3112" s="68"/>
      <c r="H3112" s="68"/>
    </row>
    <row r="3113" spans="1:8" x14ac:dyDescent="0.25">
      <c r="A3113" s="68"/>
      <c r="B3113" s="68"/>
      <c r="C3113" s="68"/>
      <c r="D3113" s="68"/>
      <c r="E3113" s="68"/>
      <c r="F3113" s="68"/>
      <c r="G3113" s="68"/>
      <c r="H3113" s="68"/>
    </row>
    <row r="3114" spans="1:8" x14ac:dyDescent="0.25">
      <c r="A3114" s="68"/>
      <c r="B3114" s="68"/>
      <c r="C3114" s="68"/>
      <c r="D3114" s="68"/>
      <c r="E3114" s="68"/>
      <c r="F3114" s="68"/>
      <c r="G3114" s="68"/>
      <c r="H3114" s="68"/>
    </row>
    <row r="3115" spans="1:8" x14ac:dyDescent="0.25">
      <c r="A3115" s="68"/>
      <c r="B3115" s="68"/>
      <c r="C3115" s="68"/>
      <c r="D3115" s="68"/>
      <c r="E3115" s="68"/>
      <c r="F3115" s="68"/>
      <c r="G3115" s="68"/>
      <c r="H3115" s="68"/>
    </row>
    <row r="3116" spans="1:8" x14ac:dyDescent="0.25">
      <c r="A3116" s="68"/>
      <c r="B3116" s="68"/>
      <c r="C3116" s="68"/>
      <c r="D3116" s="68"/>
      <c r="E3116" s="68"/>
      <c r="F3116" s="68"/>
      <c r="G3116" s="68"/>
      <c r="H3116" s="68"/>
    </row>
    <row r="3117" spans="1:8" x14ac:dyDescent="0.25">
      <c r="A3117" s="68"/>
      <c r="B3117" s="68"/>
      <c r="C3117" s="68"/>
      <c r="D3117" s="68"/>
      <c r="E3117" s="68"/>
      <c r="F3117" s="68"/>
      <c r="G3117" s="68"/>
      <c r="H3117" s="68"/>
    </row>
    <row r="3118" spans="1:8" x14ac:dyDescent="0.25">
      <c r="A3118" s="68"/>
      <c r="B3118" s="68"/>
      <c r="C3118" s="68"/>
      <c r="D3118" s="68"/>
      <c r="E3118" s="68"/>
      <c r="F3118" s="68"/>
      <c r="G3118" s="68"/>
      <c r="H3118" s="68"/>
    </row>
    <row r="3119" spans="1:8" x14ac:dyDescent="0.25">
      <c r="A3119" s="68"/>
      <c r="B3119" s="68"/>
      <c r="C3119" s="68"/>
      <c r="D3119" s="68"/>
      <c r="E3119" s="68"/>
      <c r="F3119" s="68"/>
      <c r="G3119" s="68"/>
      <c r="H3119" s="68"/>
    </row>
    <row r="3120" spans="1:8" x14ac:dyDescent="0.25">
      <c r="A3120" s="68"/>
      <c r="B3120" s="68"/>
      <c r="C3120" s="68"/>
      <c r="D3120" s="68"/>
      <c r="E3120" s="68"/>
      <c r="F3120" s="68"/>
      <c r="G3120" s="68"/>
      <c r="H3120" s="68"/>
    </row>
    <row r="3121" spans="1:8" x14ac:dyDescent="0.25">
      <c r="A3121" s="68"/>
      <c r="B3121" s="68"/>
      <c r="C3121" s="68"/>
      <c r="D3121" s="68"/>
      <c r="E3121" s="68"/>
      <c r="F3121" s="68"/>
      <c r="G3121" s="68"/>
      <c r="H3121" s="68"/>
    </row>
    <row r="3122" spans="1:8" x14ac:dyDescent="0.25">
      <c r="A3122" s="68"/>
      <c r="B3122" s="68"/>
      <c r="C3122" s="68"/>
      <c r="D3122" s="68"/>
      <c r="E3122" s="68"/>
      <c r="F3122" s="68"/>
      <c r="G3122" s="68"/>
      <c r="H3122" s="68"/>
    </row>
    <row r="3123" spans="1:8" x14ac:dyDescent="0.25">
      <c r="A3123" s="68"/>
      <c r="B3123" s="68"/>
      <c r="C3123" s="68"/>
      <c r="D3123" s="68"/>
      <c r="E3123" s="68"/>
      <c r="F3123" s="68"/>
      <c r="G3123" s="68"/>
      <c r="H3123" s="68"/>
    </row>
    <row r="3124" spans="1:8" x14ac:dyDescent="0.25">
      <c r="A3124" s="68"/>
      <c r="B3124" s="68"/>
      <c r="C3124" s="68"/>
      <c r="D3124" s="68"/>
      <c r="E3124" s="68"/>
      <c r="F3124" s="68"/>
      <c r="G3124" s="68"/>
      <c r="H3124" s="68"/>
    </row>
    <row r="3125" spans="1:8" x14ac:dyDescent="0.25">
      <c r="A3125" s="68"/>
      <c r="B3125" s="68"/>
      <c r="C3125" s="68"/>
      <c r="D3125" s="68"/>
      <c r="E3125" s="68"/>
      <c r="F3125" s="68"/>
      <c r="G3125" s="68"/>
      <c r="H3125" s="68"/>
    </row>
    <row r="3126" spans="1:8" x14ac:dyDescent="0.25">
      <c r="A3126" s="68"/>
      <c r="B3126" s="68"/>
      <c r="C3126" s="68"/>
      <c r="D3126" s="68"/>
      <c r="E3126" s="68"/>
      <c r="F3126" s="68"/>
      <c r="G3126" s="68"/>
      <c r="H3126" s="68"/>
    </row>
    <row r="3127" spans="1:8" x14ac:dyDescent="0.25">
      <c r="A3127" s="68"/>
      <c r="B3127" s="68"/>
      <c r="C3127" s="68"/>
      <c r="D3127" s="68"/>
      <c r="E3127" s="68"/>
      <c r="F3127" s="68"/>
      <c r="G3127" s="68"/>
      <c r="H3127" s="68"/>
    </row>
    <row r="3128" spans="1:8" x14ac:dyDescent="0.25">
      <c r="A3128" s="68"/>
      <c r="B3128" s="68"/>
      <c r="C3128" s="68"/>
      <c r="D3128" s="68"/>
      <c r="E3128" s="68"/>
      <c r="F3128" s="68"/>
      <c r="G3128" s="68"/>
      <c r="H3128" s="68"/>
    </row>
    <row r="3129" spans="1:8" x14ac:dyDescent="0.25">
      <c r="A3129" s="68"/>
      <c r="B3129" s="68"/>
      <c r="C3129" s="68"/>
      <c r="D3129" s="68"/>
      <c r="E3129" s="68"/>
      <c r="F3129" s="68"/>
      <c r="G3129" s="68"/>
      <c r="H3129" s="68"/>
    </row>
    <row r="3130" spans="1:8" x14ac:dyDescent="0.25">
      <c r="A3130" s="68"/>
      <c r="B3130" s="68"/>
      <c r="C3130" s="68"/>
      <c r="D3130" s="68"/>
      <c r="E3130" s="68"/>
      <c r="F3130" s="68"/>
      <c r="G3130" s="68"/>
      <c r="H3130" s="68"/>
    </row>
    <row r="3131" spans="1:8" x14ac:dyDescent="0.25">
      <c r="A3131" s="68"/>
      <c r="B3131" s="68"/>
      <c r="C3131" s="68"/>
      <c r="D3131" s="68"/>
      <c r="E3131" s="68"/>
      <c r="F3131" s="68"/>
      <c r="G3131" s="68"/>
      <c r="H3131" s="68"/>
    </row>
    <row r="3132" spans="1:8" x14ac:dyDescent="0.25">
      <c r="A3132" s="68"/>
      <c r="B3132" s="68"/>
      <c r="C3132" s="68"/>
      <c r="D3132" s="68"/>
      <c r="E3132" s="68"/>
      <c r="F3132" s="68"/>
      <c r="G3132" s="68"/>
      <c r="H3132" s="68"/>
    </row>
    <row r="3133" spans="1:8" x14ac:dyDescent="0.25">
      <c r="A3133" s="68"/>
      <c r="B3133" s="68"/>
      <c r="C3133" s="68"/>
      <c r="D3133" s="68"/>
      <c r="E3133" s="68"/>
      <c r="F3133" s="68"/>
      <c r="G3133" s="68"/>
      <c r="H3133" s="68"/>
    </row>
    <row r="3134" spans="1:8" x14ac:dyDescent="0.25">
      <c r="A3134" s="68"/>
      <c r="B3134" s="68"/>
      <c r="C3134" s="68"/>
      <c r="D3134" s="68"/>
      <c r="E3134" s="68"/>
      <c r="F3134" s="68"/>
      <c r="G3134" s="68"/>
      <c r="H3134" s="68"/>
    </row>
    <row r="3135" spans="1:8" x14ac:dyDescent="0.25">
      <c r="A3135" s="68"/>
      <c r="B3135" s="68"/>
      <c r="C3135" s="68"/>
      <c r="D3135" s="68"/>
      <c r="E3135" s="68"/>
      <c r="F3135" s="68"/>
      <c r="G3135" s="68"/>
      <c r="H3135" s="68"/>
    </row>
    <row r="3136" spans="1:8" x14ac:dyDescent="0.25">
      <c r="A3136" s="68"/>
      <c r="B3136" s="68"/>
      <c r="C3136" s="68"/>
      <c r="D3136" s="68"/>
      <c r="E3136" s="68"/>
      <c r="F3136" s="68"/>
      <c r="G3136" s="68"/>
      <c r="H3136" s="68"/>
    </row>
    <row r="3137" spans="1:8" x14ac:dyDescent="0.25">
      <c r="A3137" s="68"/>
      <c r="B3137" s="68"/>
      <c r="C3137" s="68"/>
      <c r="D3137" s="68"/>
      <c r="E3137" s="68"/>
      <c r="F3137" s="68"/>
      <c r="G3137" s="68"/>
      <c r="H3137" s="68"/>
    </row>
    <row r="3138" spans="1:8" x14ac:dyDescent="0.25">
      <c r="A3138" s="68"/>
      <c r="B3138" s="68"/>
      <c r="C3138" s="68"/>
      <c r="D3138" s="68"/>
      <c r="E3138" s="68"/>
      <c r="F3138" s="68"/>
      <c r="G3138" s="68"/>
      <c r="H3138" s="68"/>
    </row>
    <row r="3139" spans="1:8" x14ac:dyDescent="0.25">
      <c r="A3139" s="68"/>
      <c r="B3139" s="68"/>
      <c r="C3139" s="68"/>
      <c r="D3139" s="68"/>
      <c r="E3139" s="68"/>
      <c r="F3139" s="68"/>
      <c r="G3139" s="68"/>
      <c r="H3139" s="68"/>
    </row>
    <row r="3140" spans="1:8" x14ac:dyDescent="0.25">
      <c r="A3140" s="68"/>
      <c r="B3140" s="68"/>
      <c r="C3140" s="68"/>
      <c r="D3140" s="68"/>
      <c r="E3140" s="68"/>
      <c r="F3140" s="68"/>
      <c r="G3140" s="68"/>
      <c r="H3140" s="68"/>
    </row>
    <row r="3141" spans="1:8" x14ac:dyDescent="0.25">
      <c r="A3141" s="68"/>
      <c r="B3141" s="68"/>
      <c r="C3141" s="68"/>
      <c r="D3141" s="68"/>
      <c r="E3141" s="68"/>
      <c r="F3141" s="68"/>
      <c r="G3141" s="68"/>
      <c r="H3141" s="68"/>
    </row>
    <row r="3142" spans="1:8" x14ac:dyDescent="0.25">
      <c r="A3142" s="68"/>
      <c r="B3142" s="68"/>
      <c r="C3142" s="68"/>
      <c r="D3142" s="68"/>
      <c r="E3142" s="68"/>
      <c r="F3142" s="68"/>
      <c r="G3142" s="68"/>
      <c r="H3142" s="68"/>
    </row>
    <row r="3143" spans="1:8" x14ac:dyDescent="0.25">
      <c r="A3143" s="68"/>
      <c r="B3143" s="68"/>
      <c r="C3143" s="68"/>
      <c r="D3143" s="68"/>
      <c r="E3143" s="68"/>
      <c r="F3143" s="68"/>
      <c r="G3143" s="68"/>
      <c r="H3143" s="68"/>
    </row>
    <row r="3144" spans="1:8" x14ac:dyDescent="0.25">
      <c r="A3144" s="68"/>
      <c r="B3144" s="68"/>
      <c r="C3144" s="68"/>
      <c r="D3144" s="68"/>
      <c r="E3144" s="68"/>
      <c r="F3144" s="68"/>
      <c r="G3144" s="68"/>
      <c r="H3144" s="68"/>
    </row>
    <row r="3145" spans="1:8" x14ac:dyDescent="0.25">
      <c r="A3145" s="68"/>
      <c r="B3145" s="68"/>
      <c r="C3145" s="68"/>
      <c r="D3145" s="68"/>
      <c r="E3145" s="68"/>
      <c r="F3145" s="68"/>
      <c r="G3145" s="68"/>
      <c r="H3145" s="68"/>
    </row>
    <row r="3146" spans="1:8" x14ac:dyDescent="0.25">
      <c r="A3146" s="68"/>
      <c r="B3146" s="68"/>
      <c r="C3146" s="68"/>
      <c r="D3146" s="68"/>
      <c r="E3146" s="68"/>
      <c r="F3146" s="68"/>
      <c r="G3146" s="68"/>
      <c r="H3146" s="68"/>
    </row>
    <row r="3147" spans="1:8" x14ac:dyDescent="0.25">
      <c r="A3147" s="68"/>
      <c r="B3147" s="68"/>
      <c r="C3147" s="68"/>
      <c r="D3147" s="68"/>
      <c r="E3147" s="68"/>
      <c r="F3147" s="68"/>
      <c r="G3147" s="68"/>
      <c r="H3147" s="68"/>
    </row>
    <row r="3148" spans="1:8" x14ac:dyDescent="0.25">
      <c r="A3148" s="68"/>
      <c r="B3148" s="68"/>
      <c r="C3148" s="68"/>
      <c r="D3148" s="68"/>
      <c r="E3148" s="68"/>
      <c r="F3148" s="68"/>
      <c r="G3148" s="68"/>
      <c r="H3148" s="68"/>
    </row>
    <row r="3149" spans="1:8" x14ac:dyDescent="0.25">
      <c r="A3149" s="68"/>
      <c r="B3149" s="68"/>
      <c r="C3149" s="68"/>
      <c r="D3149" s="68"/>
      <c r="E3149" s="68"/>
      <c r="F3149" s="68"/>
      <c r="G3149" s="68"/>
      <c r="H3149" s="68"/>
    </row>
    <row r="3150" spans="1:8" x14ac:dyDescent="0.25">
      <c r="A3150" s="68"/>
      <c r="B3150" s="68"/>
      <c r="C3150" s="68"/>
      <c r="D3150" s="68"/>
      <c r="E3150" s="68"/>
      <c r="F3150" s="68"/>
      <c r="G3150" s="68"/>
      <c r="H3150" s="68"/>
    </row>
    <row r="3151" spans="1:8" x14ac:dyDescent="0.25">
      <c r="A3151" s="68"/>
      <c r="B3151" s="68"/>
      <c r="C3151" s="68"/>
      <c r="D3151" s="68"/>
      <c r="E3151" s="68"/>
      <c r="F3151" s="68"/>
      <c r="G3151" s="68"/>
      <c r="H3151" s="68"/>
    </row>
    <row r="3152" spans="1:8" x14ac:dyDescent="0.25">
      <c r="A3152" s="68"/>
      <c r="B3152" s="68"/>
      <c r="C3152" s="68"/>
      <c r="D3152" s="68"/>
      <c r="E3152" s="68"/>
      <c r="F3152" s="68"/>
      <c r="G3152" s="68"/>
      <c r="H3152" s="68"/>
    </row>
    <row r="3153" spans="1:8" x14ac:dyDescent="0.25">
      <c r="A3153" s="68"/>
      <c r="B3153" s="68"/>
      <c r="C3153" s="68"/>
      <c r="D3153" s="68"/>
      <c r="E3153" s="68"/>
      <c r="F3153" s="68"/>
      <c r="G3153" s="68"/>
      <c r="H3153" s="68"/>
    </row>
    <row r="3154" spans="1:8" x14ac:dyDescent="0.25">
      <c r="A3154" s="68"/>
      <c r="B3154" s="68"/>
      <c r="C3154" s="68"/>
      <c r="D3154" s="68"/>
      <c r="E3154" s="68"/>
      <c r="F3154" s="68"/>
      <c r="G3154" s="68"/>
      <c r="H3154" s="68"/>
    </row>
    <row r="3155" spans="1:8" x14ac:dyDescent="0.25">
      <c r="A3155" s="68"/>
      <c r="B3155" s="68"/>
      <c r="C3155" s="68"/>
      <c r="D3155" s="68"/>
      <c r="E3155" s="68"/>
      <c r="F3155" s="68"/>
      <c r="G3155" s="68"/>
      <c r="H3155" s="68"/>
    </row>
    <row r="3156" spans="1:8" x14ac:dyDescent="0.25">
      <c r="A3156" s="68"/>
      <c r="B3156" s="68"/>
      <c r="C3156" s="68"/>
      <c r="D3156" s="68"/>
      <c r="E3156" s="68"/>
      <c r="F3156" s="68"/>
      <c r="G3156" s="68"/>
      <c r="H3156" s="68"/>
    </row>
    <row r="3157" spans="1:8" x14ac:dyDescent="0.25">
      <c r="A3157" s="68"/>
      <c r="B3157" s="68"/>
      <c r="C3157" s="68"/>
      <c r="D3157" s="68"/>
      <c r="E3157" s="68"/>
      <c r="F3157" s="68"/>
      <c r="G3157" s="68"/>
      <c r="H3157" s="68"/>
    </row>
    <row r="3158" spans="1:8" x14ac:dyDescent="0.25">
      <c r="A3158" s="68"/>
      <c r="B3158" s="68"/>
      <c r="C3158" s="68"/>
      <c r="D3158" s="68"/>
      <c r="E3158" s="68"/>
      <c r="F3158" s="68"/>
      <c r="G3158" s="68"/>
      <c r="H3158" s="68"/>
    </row>
    <row r="3159" spans="1:8" x14ac:dyDescent="0.25">
      <c r="A3159" s="68"/>
      <c r="B3159" s="68"/>
      <c r="C3159" s="68"/>
      <c r="D3159" s="68"/>
      <c r="E3159" s="68"/>
      <c r="F3159" s="68"/>
      <c r="G3159" s="68"/>
      <c r="H3159" s="68"/>
    </row>
    <row r="3160" spans="1:8" x14ac:dyDescent="0.25">
      <c r="A3160" s="68"/>
      <c r="B3160" s="68"/>
      <c r="C3160" s="68"/>
      <c r="D3160" s="68"/>
      <c r="E3160" s="68"/>
      <c r="F3160" s="68"/>
      <c r="G3160" s="68"/>
      <c r="H3160" s="68"/>
    </row>
    <row r="3161" spans="1:8" x14ac:dyDescent="0.25">
      <c r="A3161" s="68"/>
      <c r="B3161" s="68"/>
      <c r="C3161" s="68"/>
      <c r="D3161" s="68"/>
      <c r="E3161" s="68"/>
      <c r="F3161" s="68"/>
      <c r="G3161" s="68"/>
      <c r="H3161" s="68"/>
    </row>
    <row r="3162" spans="1:8" x14ac:dyDescent="0.25">
      <c r="A3162" s="68"/>
      <c r="B3162" s="68"/>
      <c r="C3162" s="68"/>
      <c r="D3162" s="68"/>
      <c r="E3162" s="68"/>
      <c r="F3162" s="68"/>
      <c r="G3162" s="68"/>
      <c r="H3162" s="68"/>
    </row>
    <row r="3163" spans="1:8" x14ac:dyDescent="0.25">
      <c r="A3163" s="68"/>
      <c r="B3163" s="68"/>
      <c r="C3163" s="68"/>
      <c r="D3163" s="68"/>
      <c r="E3163" s="68"/>
      <c r="F3163" s="68"/>
      <c r="G3163" s="68"/>
      <c r="H3163" s="68"/>
    </row>
    <row r="3164" spans="1:8" x14ac:dyDescent="0.25">
      <c r="A3164" s="68"/>
      <c r="B3164" s="68"/>
      <c r="C3164" s="68"/>
      <c r="D3164" s="68"/>
      <c r="E3164" s="68"/>
      <c r="F3164" s="68"/>
      <c r="G3164" s="68"/>
      <c r="H3164" s="68"/>
    </row>
    <row r="3165" spans="1:8" x14ac:dyDescent="0.25">
      <c r="A3165" s="68"/>
      <c r="B3165" s="68"/>
      <c r="C3165" s="68"/>
      <c r="D3165" s="68"/>
      <c r="E3165" s="68"/>
      <c r="F3165" s="68"/>
      <c r="G3165" s="68"/>
      <c r="H3165" s="68"/>
    </row>
    <row r="3166" spans="1:8" x14ac:dyDescent="0.25">
      <c r="A3166" s="68"/>
      <c r="B3166" s="68"/>
      <c r="C3166" s="68"/>
      <c r="D3166" s="68"/>
      <c r="E3166" s="68"/>
      <c r="F3166" s="68"/>
      <c r="G3166" s="68"/>
      <c r="H3166" s="68"/>
    </row>
    <row r="3167" spans="1:8" x14ac:dyDescent="0.25">
      <c r="A3167" s="68"/>
      <c r="B3167" s="68"/>
      <c r="C3167" s="68"/>
      <c r="D3167" s="68"/>
      <c r="E3167" s="68"/>
      <c r="F3167" s="68"/>
      <c r="G3167" s="68"/>
      <c r="H3167" s="68"/>
    </row>
    <row r="3168" spans="1:8" x14ac:dyDescent="0.25">
      <c r="A3168" s="68"/>
      <c r="B3168" s="68"/>
      <c r="C3168" s="68"/>
      <c r="D3168" s="68"/>
      <c r="E3168" s="68"/>
      <c r="F3168" s="68"/>
      <c r="G3168" s="68"/>
      <c r="H3168" s="68"/>
    </row>
    <row r="3169" spans="1:8" x14ac:dyDescent="0.25">
      <c r="A3169" s="68"/>
      <c r="B3169" s="68"/>
      <c r="C3169" s="68"/>
      <c r="D3169" s="68"/>
      <c r="E3169" s="68"/>
      <c r="F3169" s="68"/>
      <c r="G3169" s="68"/>
      <c r="H3169" s="68"/>
    </row>
    <row r="3170" spans="1:8" x14ac:dyDescent="0.25">
      <c r="A3170" s="68"/>
      <c r="B3170" s="68"/>
      <c r="C3170" s="68"/>
      <c r="D3170" s="68"/>
      <c r="E3170" s="68"/>
      <c r="F3170" s="68"/>
      <c r="G3170" s="68"/>
      <c r="H3170" s="68"/>
    </row>
    <row r="3171" spans="1:8" x14ac:dyDescent="0.25">
      <c r="A3171" s="68"/>
      <c r="B3171" s="68"/>
      <c r="C3171" s="68"/>
      <c r="D3171" s="68"/>
      <c r="E3171" s="68"/>
      <c r="F3171" s="68"/>
      <c r="G3171" s="68"/>
      <c r="H3171" s="68"/>
    </row>
    <row r="3172" spans="1:8" x14ac:dyDescent="0.25">
      <c r="A3172" s="68"/>
      <c r="B3172" s="68"/>
      <c r="C3172" s="68"/>
      <c r="D3172" s="68"/>
      <c r="E3172" s="68"/>
      <c r="F3172" s="68"/>
      <c r="G3172" s="68"/>
      <c r="H3172" s="68"/>
    </row>
    <row r="3173" spans="1:8" x14ac:dyDescent="0.25">
      <c r="A3173" s="68"/>
      <c r="B3173" s="68"/>
      <c r="C3173" s="68"/>
      <c r="D3173" s="68"/>
      <c r="E3173" s="68"/>
      <c r="F3173" s="68"/>
      <c r="G3173" s="68"/>
      <c r="H3173" s="68"/>
    </row>
    <row r="3174" spans="1:8" x14ac:dyDescent="0.25">
      <c r="A3174" s="68"/>
      <c r="B3174" s="68"/>
      <c r="C3174" s="68"/>
      <c r="D3174" s="68"/>
      <c r="E3174" s="68"/>
      <c r="F3174" s="68"/>
      <c r="G3174" s="68"/>
      <c r="H3174" s="68"/>
    </row>
    <row r="3175" spans="1:8" x14ac:dyDescent="0.25">
      <c r="A3175" s="68"/>
      <c r="B3175" s="68"/>
      <c r="C3175" s="68"/>
      <c r="D3175" s="68"/>
      <c r="E3175" s="68"/>
      <c r="F3175" s="68"/>
      <c r="G3175" s="68"/>
      <c r="H3175" s="68"/>
    </row>
    <row r="3176" spans="1:8" x14ac:dyDescent="0.25">
      <c r="A3176" s="68"/>
      <c r="B3176" s="68"/>
      <c r="C3176" s="68"/>
      <c r="D3176" s="68"/>
      <c r="E3176" s="68"/>
      <c r="F3176" s="68"/>
      <c r="G3176" s="68"/>
      <c r="H3176" s="68"/>
    </row>
    <row r="3177" spans="1:8" x14ac:dyDescent="0.25">
      <c r="A3177" s="68"/>
      <c r="B3177" s="68"/>
      <c r="C3177" s="68"/>
      <c r="D3177" s="68"/>
      <c r="E3177" s="68"/>
      <c r="F3177" s="68"/>
      <c r="G3177" s="68"/>
      <c r="H3177" s="68"/>
    </row>
    <row r="3178" spans="1:8" x14ac:dyDescent="0.25">
      <c r="A3178" s="68"/>
      <c r="B3178" s="68"/>
      <c r="C3178" s="68"/>
      <c r="D3178" s="68"/>
      <c r="E3178" s="68"/>
      <c r="F3178" s="68"/>
      <c r="G3178" s="68"/>
      <c r="H3178" s="68"/>
    </row>
    <row r="3179" spans="1:8" x14ac:dyDescent="0.25">
      <c r="A3179" s="68"/>
      <c r="B3179" s="68"/>
      <c r="C3179" s="68"/>
      <c r="D3179" s="68"/>
      <c r="E3179" s="68"/>
      <c r="F3179" s="68"/>
      <c r="G3179" s="68"/>
      <c r="H3179" s="68"/>
    </row>
    <row r="3180" spans="1:8" x14ac:dyDescent="0.25">
      <c r="A3180" s="68"/>
      <c r="B3180" s="68"/>
      <c r="C3180" s="68"/>
      <c r="D3180" s="68"/>
      <c r="E3180" s="68"/>
      <c r="F3180" s="68"/>
      <c r="G3180" s="68"/>
      <c r="H3180" s="68"/>
    </row>
    <row r="3181" spans="1:8" x14ac:dyDescent="0.25">
      <c r="A3181" s="68"/>
      <c r="B3181" s="68"/>
      <c r="C3181" s="68"/>
      <c r="D3181" s="68"/>
      <c r="E3181" s="68"/>
      <c r="F3181" s="68"/>
      <c r="G3181" s="68"/>
      <c r="H3181" s="68"/>
    </row>
    <row r="3182" spans="1:8" x14ac:dyDescent="0.25">
      <c r="A3182" s="68"/>
      <c r="B3182" s="68"/>
      <c r="C3182" s="68"/>
      <c r="D3182" s="68"/>
      <c r="E3182" s="68"/>
      <c r="F3182" s="68"/>
      <c r="G3182" s="68"/>
      <c r="H3182" s="68"/>
    </row>
    <row r="3183" spans="1:8" x14ac:dyDescent="0.25">
      <c r="A3183" s="68"/>
      <c r="B3183" s="68"/>
      <c r="C3183" s="68"/>
      <c r="D3183" s="68"/>
      <c r="E3183" s="68"/>
      <c r="F3183" s="68"/>
      <c r="G3183" s="68"/>
      <c r="H3183" s="68"/>
    </row>
    <row r="3184" spans="1:8" x14ac:dyDescent="0.25">
      <c r="A3184" s="68"/>
      <c r="B3184" s="68"/>
      <c r="C3184" s="68"/>
      <c r="D3184" s="68"/>
      <c r="E3184" s="68"/>
      <c r="F3184" s="68"/>
      <c r="G3184" s="68"/>
      <c r="H3184" s="68"/>
    </row>
    <row r="3185" spans="1:8" x14ac:dyDescent="0.25">
      <c r="A3185" s="68"/>
      <c r="B3185" s="68"/>
      <c r="C3185" s="68"/>
      <c r="D3185" s="68"/>
      <c r="E3185" s="68"/>
      <c r="F3185" s="68"/>
      <c r="G3185" s="68"/>
      <c r="H3185" s="68"/>
    </row>
    <row r="3186" spans="1:8" x14ac:dyDescent="0.25">
      <c r="A3186" s="68"/>
      <c r="B3186" s="68"/>
      <c r="C3186" s="68"/>
      <c r="D3186" s="68"/>
      <c r="E3186" s="68"/>
      <c r="F3186" s="68"/>
      <c r="G3186" s="68"/>
      <c r="H3186" s="68"/>
    </row>
    <row r="3187" spans="1:8" x14ac:dyDescent="0.25">
      <c r="A3187" s="68"/>
      <c r="B3187" s="68"/>
      <c r="C3187" s="68"/>
      <c r="D3187" s="68"/>
      <c r="E3187" s="68"/>
      <c r="F3187" s="68"/>
      <c r="G3187" s="68"/>
      <c r="H3187" s="68"/>
    </row>
    <row r="3188" spans="1:8" x14ac:dyDescent="0.25">
      <c r="A3188" s="68"/>
      <c r="B3188" s="68"/>
      <c r="C3188" s="68"/>
      <c r="D3188" s="68"/>
      <c r="E3188" s="68"/>
      <c r="F3188" s="68"/>
      <c r="G3188" s="68"/>
      <c r="H3188" s="68"/>
    </row>
    <row r="3189" spans="1:8" x14ac:dyDescent="0.25">
      <c r="A3189" s="68"/>
      <c r="B3189" s="68"/>
      <c r="C3189" s="68"/>
      <c r="D3189" s="68"/>
      <c r="E3189" s="68"/>
      <c r="F3189" s="68"/>
      <c r="G3189" s="68"/>
      <c r="H3189" s="68"/>
    </row>
    <row r="3190" spans="1:8" x14ac:dyDescent="0.25">
      <c r="A3190" s="68"/>
      <c r="B3190" s="68"/>
      <c r="C3190" s="68"/>
      <c r="D3190" s="68"/>
      <c r="E3190" s="68"/>
      <c r="F3190" s="68"/>
      <c r="G3190" s="68"/>
      <c r="H3190" s="68"/>
    </row>
    <row r="3191" spans="1:8" x14ac:dyDescent="0.25">
      <c r="A3191" s="68"/>
      <c r="B3191" s="68"/>
      <c r="C3191" s="68"/>
      <c r="D3191" s="68"/>
      <c r="E3191" s="68"/>
      <c r="F3191" s="68"/>
      <c r="G3191" s="68"/>
      <c r="H3191" s="68"/>
    </row>
    <row r="3192" spans="1:8" x14ac:dyDescent="0.25">
      <c r="A3192" s="68"/>
      <c r="B3192" s="68"/>
      <c r="C3192" s="68"/>
      <c r="D3192" s="68"/>
      <c r="E3192" s="68"/>
      <c r="F3192" s="68"/>
      <c r="G3192" s="68"/>
      <c r="H3192" s="68"/>
    </row>
    <row r="3193" spans="1:8" x14ac:dyDescent="0.25">
      <c r="A3193" s="68"/>
      <c r="B3193" s="68"/>
      <c r="C3193" s="68"/>
      <c r="D3193" s="68"/>
      <c r="E3193" s="68"/>
      <c r="F3193" s="68"/>
      <c r="G3193" s="68"/>
      <c r="H3193" s="68"/>
    </row>
    <row r="3194" spans="1:8" x14ac:dyDescent="0.25">
      <c r="A3194" s="68"/>
      <c r="B3194" s="68"/>
      <c r="C3194" s="68"/>
      <c r="D3194" s="68"/>
      <c r="E3194" s="68"/>
      <c r="F3194" s="68"/>
      <c r="G3194" s="68"/>
      <c r="H3194" s="68"/>
    </row>
    <row r="3195" spans="1:8" x14ac:dyDescent="0.25">
      <c r="A3195" s="68"/>
      <c r="B3195" s="68"/>
      <c r="C3195" s="68"/>
      <c r="D3195" s="68"/>
      <c r="E3195" s="68"/>
      <c r="F3195" s="68"/>
      <c r="G3195" s="68"/>
      <c r="H3195" s="68"/>
    </row>
    <row r="3196" spans="1:8" x14ac:dyDescent="0.25">
      <c r="A3196" s="68"/>
      <c r="B3196" s="68"/>
      <c r="C3196" s="68"/>
      <c r="D3196" s="68"/>
      <c r="E3196" s="68"/>
      <c r="F3196" s="68"/>
      <c r="G3196" s="68"/>
      <c r="H3196" s="68"/>
    </row>
    <row r="3197" spans="1:8" x14ac:dyDescent="0.25">
      <c r="A3197" s="68"/>
      <c r="B3197" s="68"/>
      <c r="C3197" s="68"/>
      <c r="D3197" s="68"/>
      <c r="E3197" s="68"/>
      <c r="F3197" s="68"/>
      <c r="G3197" s="68"/>
      <c r="H3197" s="68"/>
    </row>
    <row r="3198" spans="1:8" x14ac:dyDescent="0.25">
      <c r="A3198" s="68"/>
      <c r="B3198" s="68"/>
      <c r="C3198" s="68"/>
      <c r="D3198" s="68"/>
      <c r="E3198" s="68"/>
      <c r="F3198" s="68"/>
      <c r="G3198" s="68"/>
      <c r="H3198" s="68"/>
    </row>
    <row r="3199" spans="1:8" x14ac:dyDescent="0.25">
      <c r="A3199" s="68"/>
      <c r="B3199" s="68"/>
      <c r="C3199" s="68"/>
      <c r="D3199" s="68"/>
      <c r="E3199" s="68"/>
      <c r="F3199" s="68"/>
      <c r="G3199" s="68"/>
      <c r="H3199" s="68"/>
    </row>
    <row r="3200" spans="1:8" x14ac:dyDescent="0.25">
      <c r="A3200" s="68"/>
      <c r="B3200" s="68"/>
      <c r="C3200" s="68"/>
      <c r="D3200" s="68"/>
      <c r="E3200" s="68"/>
      <c r="F3200" s="68"/>
      <c r="G3200" s="68"/>
      <c r="H3200" s="68"/>
    </row>
    <row r="3201" spans="1:8" x14ac:dyDescent="0.25">
      <c r="A3201" s="68"/>
      <c r="B3201" s="68"/>
      <c r="C3201" s="68"/>
      <c r="D3201" s="68"/>
      <c r="E3201" s="68"/>
      <c r="F3201" s="68"/>
      <c r="G3201" s="68"/>
      <c r="H3201" s="68"/>
    </row>
    <row r="3202" spans="1:8" x14ac:dyDescent="0.25">
      <c r="A3202" s="68"/>
      <c r="B3202" s="68"/>
      <c r="C3202" s="68"/>
      <c r="D3202" s="68"/>
      <c r="E3202" s="68"/>
      <c r="F3202" s="68"/>
      <c r="G3202" s="68"/>
      <c r="H3202" s="68"/>
    </row>
    <row r="3203" spans="1:8" x14ac:dyDescent="0.25">
      <c r="A3203" s="68"/>
      <c r="B3203" s="68"/>
      <c r="C3203" s="68"/>
      <c r="D3203" s="68"/>
      <c r="E3203" s="68"/>
      <c r="F3203" s="68"/>
      <c r="G3203" s="68"/>
      <c r="H3203" s="68"/>
    </row>
    <row r="3204" spans="1:8" x14ac:dyDescent="0.25">
      <c r="A3204" s="68"/>
      <c r="B3204" s="68"/>
      <c r="C3204" s="68"/>
      <c r="D3204" s="68"/>
      <c r="E3204" s="68"/>
      <c r="F3204" s="68"/>
      <c r="G3204" s="68"/>
      <c r="H3204" s="68"/>
    </row>
    <row r="3205" spans="1:8" x14ac:dyDescent="0.25">
      <c r="A3205" s="68"/>
      <c r="B3205" s="68"/>
      <c r="C3205" s="68"/>
      <c r="D3205" s="68"/>
      <c r="E3205" s="68"/>
      <c r="F3205" s="68"/>
      <c r="G3205" s="68"/>
      <c r="H3205" s="68"/>
    </row>
    <row r="3206" spans="1:8" x14ac:dyDescent="0.25">
      <c r="A3206" s="68"/>
      <c r="B3206" s="68"/>
      <c r="C3206" s="68"/>
      <c r="D3206" s="68"/>
      <c r="E3206" s="68"/>
      <c r="F3206" s="68"/>
      <c r="G3206" s="68"/>
      <c r="H3206" s="68"/>
    </row>
    <row r="3207" spans="1:8" x14ac:dyDescent="0.25">
      <c r="A3207" s="68"/>
      <c r="B3207" s="68"/>
      <c r="C3207" s="68"/>
      <c r="D3207" s="68"/>
      <c r="E3207" s="68"/>
      <c r="F3207" s="68"/>
      <c r="G3207" s="68"/>
      <c r="H3207" s="68"/>
    </row>
    <row r="3208" spans="1:8" x14ac:dyDescent="0.25">
      <c r="A3208" s="68"/>
      <c r="B3208" s="68"/>
      <c r="C3208" s="68"/>
      <c r="D3208" s="68"/>
      <c r="E3208" s="68"/>
      <c r="F3208" s="68"/>
      <c r="G3208" s="68"/>
      <c r="H3208" s="68"/>
    </row>
    <row r="3209" spans="1:8" x14ac:dyDescent="0.25">
      <c r="A3209" s="68"/>
      <c r="B3209" s="68"/>
      <c r="C3209" s="68"/>
      <c r="D3209" s="68"/>
      <c r="E3209" s="68"/>
      <c r="F3209" s="68"/>
      <c r="G3209" s="68"/>
      <c r="H3209" s="68"/>
    </row>
    <row r="3210" spans="1:8" x14ac:dyDescent="0.25">
      <c r="A3210" s="68"/>
      <c r="B3210" s="68"/>
      <c r="C3210" s="68"/>
      <c r="D3210" s="68"/>
      <c r="E3210" s="68"/>
      <c r="F3210" s="68"/>
      <c r="G3210" s="68"/>
      <c r="H3210" s="68"/>
    </row>
    <row r="3211" spans="1:8" x14ac:dyDescent="0.25">
      <c r="A3211" s="68"/>
      <c r="B3211" s="68"/>
      <c r="C3211" s="68"/>
      <c r="D3211" s="68"/>
      <c r="E3211" s="68"/>
      <c r="F3211" s="68"/>
      <c r="G3211" s="68"/>
      <c r="H3211" s="68"/>
    </row>
    <row r="3212" spans="1:8" x14ac:dyDescent="0.25">
      <c r="A3212" s="68"/>
      <c r="B3212" s="68"/>
      <c r="C3212" s="68"/>
      <c r="D3212" s="68"/>
      <c r="E3212" s="68"/>
      <c r="F3212" s="68"/>
      <c r="G3212" s="68"/>
      <c r="H3212" s="68"/>
    </row>
    <row r="3213" spans="1:8" x14ac:dyDescent="0.25">
      <c r="A3213" s="68"/>
      <c r="B3213" s="68"/>
      <c r="C3213" s="68"/>
      <c r="D3213" s="68"/>
      <c r="E3213" s="68"/>
      <c r="F3213" s="68"/>
      <c r="G3213" s="68"/>
      <c r="H3213" s="68"/>
    </row>
    <row r="3214" spans="1:8" x14ac:dyDescent="0.25">
      <c r="A3214" s="68"/>
      <c r="B3214" s="68"/>
      <c r="C3214" s="68"/>
      <c r="D3214" s="68"/>
      <c r="E3214" s="68"/>
      <c r="F3214" s="68"/>
      <c r="G3214" s="68"/>
      <c r="H3214" s="68"/>
    </row>
    <row r="3215" spans="1:8" x14ac:dyDescent="0.25">
      <c r="A3215" s="68"/>
      <c r="B3215" s="68"/>
      <c r="C3215" s="68"/>
      <c r="D3215" s="68"/>
      <c r="E3215" s="68"/>
      <c r="F3215" s="68"/>
      <c r="G3215" s="68"/>
      <c r="H3215" s="68"/>
    </row>
    <row r="3216" spans="1:8" x14ac:dyDescent="0.25">
      <c r="A3216" s="68"/>
      <c r="B3216" s="68"/>
      <c r="C3216" s="68"/>
      <c r="D3216" s="68"/>
      <c r="E3216" s="68"/>
      <c r="F3216" s="68"/>
      <c r="G3216" s="68"/>
      <c r="H3216" s="68"/>
    </row>
    <row r="3217" spans="1:8" x14ac:dyDescent="0.25">
      <c r="A3217" s="68"/>
      <c r="B3217" s="68"/>
      <c r="C3217" s="68"/>
      <c r="D3217" s="68"/>
      <c r="E3217" s="68"/>
      <c r="F3217" s="68"/>
      <c r="G3217" s="68"/>
      <c r="H3217" s="68"/>
    </row>
    <row r="3218" spans="1:8" x14ac:dyDescent="0.25">
      <c r="A3218" s="68"/>
      <c r="B3218" s="68"/>
      <c r="C3218" s="68"/>
      <c r="D3218" s="68"/>
      <c r="E3218" s="68"/>
      <c r="F3218" s="68"/>
      <c r="G3218" s="68"/>
      <c r="H3218" s="68"/>
    </row>
    <row r="3219" spans="1:8" x14ac:dyDescent="0.25">
      <c r="A3219" s="68"/>
      <c r="B3219" s="68"/>
      <c r="C3219" s="68"/>
      <c r="D3219" s="68"/>
      <c r="E3219" s="68"/>
      <c r="F3219" s="68"/>
      <c r="G3219" s="68"/>
      <c r="H3219" s="68"/>
    </row>
    <row r="3220" spans="1:8" x14ac:dyDescent="0.25">
      <c r="A3220" s="68"/>
      <c r="B3220" s="68"/>
      <c r="C3220" s="68"/>
      <c r="D3220" s="68"/>
      <c r="E3220" s="68"/>
      <c r="F3220" s="68"/>
      <c r="G3220" s="68"/>
      <c r="H3220" s="68"/>
    </row>
    <row r="3221" spans="1:8" x14ac:dyDescent="0.25">
      <c r="A3221" s="68"/>
      <c r="B3221" s="68"/>
      <c r="C3221" s="68"/>
      <c r="D3221" s="68"/>
      <c r="E3221" s="68"/>
      <c r="F3221" s="68"/>
      <c r="G3221" s="68"/>
      <c r="H3221" s="68"/>
    </row>
    <row r="3222" spans="1:8" x14ac:dyDescent="0.25">
      <c r="A3222" s="68"/>
      <c r="B3222" s="68"/>
      <c r="C3222" s="68"/>
      <c r="D3222" s="68"/>
      <c r="E3222" s="68"/>
      <c r="F3222" s="68"/>
      <c r="G3222" s="68"/>
      <c r="H3222" s="68"/>
    </row>
    <row r="3223" spans="1:8" x14ac:dyDescent="0.25">
      <c r="A3223" s="68"/>
      <c r="B3223" s="68"/>
      <c r="C3223" s="68"/>
      <c r="D3223" s="68"/>
      <c r="E3223" s="68"/>
      <c r="F3223" s="68"/>
      <c r="G3223" s="68"/>
      <c r="H3223" s="68"/>
    </row>
    <row r="3224" spans="1:8" x14ac:dyDescent="0.25">
      <c r="A3224" s="68"/>
      <c r="B3224" s="68"/>
      <c r="C3224" s="68"/>
      <c r="D3224" s="68"/>
      <c r="E3224" s="68"/>
      <c r="F3224" s="68"/>
      <c r="G3224" s="68"/>
      <c r="H3224" s="68"/>
    </row>
    <row r="3225" spans="1:8" x14ac:dyDescent="0.25">
      <c r="A3225" s="68"/>
      <c r="B3225" s="68"/>
      <c r="C3225" s="68"/>
      <c r="D3225" s="68"/>
      <c r="E3225" s="68"/>
      <c r="F3225" s="68"/>
      <c r="G3225" s="68"/>
      <c r="H3225" s="68"/>
    </row>
    <row r="3226" spans="1:8" x14ac:dyDescent="0.25">
      <c r="A3226" s="68"/>
      <c r="B3226" s="68"/>
      <c r="C3226" s="68"/>
      <c r="D3226" s="68"/>
      <c r="E3226" s="68"/>
      <c r="F3226" s="68"/>
      <c r="G3226" s="68"/>
      <c r="H3226" s="68"/>
    </row>
    <row r="3227" spans="1:8" x14ac:dyDescent="0.25">
      <c r="A3227" s="68"/>
      <c r="B3227" s="68"/>
      <c r="C3227" s="68"/>
      <c r="D3227" s="68"/>
      <c r="E3227" s="68"/>
      <c r="F3227" s="68"/>
      <c r="G3227" s="68"/>
      <c r="H3227" s="68"/>
    </row>
    <row r="3228" spans="1:8" x14ac:dyDescent="0.25">
      <c r="A3228" s="68"/>
      <c r="B3228" s="68"/>
      <c r="C3228" s="68"/>
      <c r="D3228" s="68"/>
      <c r="E3228" s="68"/>
      <c r="F3228" s="68"/>
      <c r="G3228" s="68"/>
      <c r="H3228" s="68"/>
    </row>
    <row r="3229" spans="1:8" x14ac:dyDescent="0.25">
      <c r="A3229" s="68"/>
      <c r="B3229" s="68"/>
      <c r="C3229" s="68"/>
      <c r="D3229" s="68"/>
      <c r="E3229" s="68"/>
      <c r="F3229" s="68"/>
      <c r="G3229" s="68"/>
      <c r="H3229" s="68"/>
    </row>
    <row r="3230" spans="1:8" x14ac:dyDescent="0.25">
      <c r="A3230" s="68"/>
      <c r="B3230" s="68"/>
      <c r="C3230" s="68"/>
      <c r="D3230" s="68"/>
      <c r="E3230" s="68"/>
      <c r="F3230" s="68"/>
      <c r="G3230" s="68"/>
      <c r="H3230" s="68"/>
    </row>
    <row r="3231" spans="1:8" x14ac:dyDescent="0.25">
      <c r="A3231" s="68"/>
      <c r="B3231" s="68"/>
      <c r="C3231" s="68"/>
      <c r="D3231" s="68"/>
      <c r="E3231" s="68"/>
      <c r="F3231" s="68"/>
      <c r="G3231" s="68"/>
      <c r="H3231" s="68"/>
    </row>
    <row r="3232" spans="1:8" x14ac:dyDescent="0.25">
      <c r="A3232" s="68"/>
      <c r="B3232" s="68"/>
      <c r="C3232" s="68"/>
      <c r="D3232" s="68"/>
      <c r="E3232" s="68"/>
      <c r="F3232" s="68"/>
      <c r="G3232" s="68"/>
      <c r="H3232" s="68"/>
    </row>
    <row r="3233" spans="1:8" x14ac:dyDescent="0.25">
      <c r="A3233" s="68"/>
      <c r="B3233" s="68"/>
      <c r="C3233" s="68"/>
      <c r="D3233" s="68"/>
      <c r="E3233" s="68"/>
      <c r="F3233" s="68"/>
      <c r="G3233" s="68"/>
      <c r="H3233" s="68"/>
    </row>
    <row r="3234" spans="1:8" x14ac:dyDescent="0.25">
      <c r="A3234" s="68"/>
      <c r="B3234" s="68"/>
      <c r="C3234" s="68"/>
      <c r="D3234" s="68"/>
      <c r="E3234" s="68"/>
      <c r="F3234" s="68"/>
      <c r="G3234" s="68"/>
      <c r="H3234" s="68"/>
    </row>
    <row r="3235" spans="1:8" x14ac:dyDescent="0.25">
      <c r="A3235" s="68"/>
      <c r="B3235" s="68"/>
      <c r="C3235" s="68"/>
      <c r="D3235" s="68"/>
      <c r="E3235" s="68"/>
      <c r="F3235" s="68"/>
      <c r="G3235" s="68"/>
      <c r="H3235" s="68"/>
    </row>
    <row r="3236" spans="1:8" x14ac:dyDescent="0.25">
      <c r="A3236" s="68"/>
      <c r="B3236" s="68"/>
      <c r="C3236" s="68"/>
      <c r="D3236" s="68"/>
      <c r="E3236" s="68"/>
      <c r="F3236" s="68"/>
      <c r="G3236" s="68"/>
      <c r="H3236" s="68"/>
    </row>
    <row r="3237" spans="1:8" x14ac:dyDescent="0.25">
      <c r="A3237" s="68"/>
      <c r="B3237" s="68"/>
      <c r="C3237" s="68"/>
      <c r="D3237" s="68"/>
      <c r="E3237" s="68"/>
      <c r="F3237" s="68"/>
      <c r="G3237" s="68"/>
      <c r="H3237" s="68"/>
    </row>
    <row r="3238" spans="1:8" x14ac:dyDescent="0.25">
      <c r="A3238" s="68"/>
      <c r="B3238" s="68"/>
      <c r="C3238" s="68"/>
      <c r="D3238" s="68"/>
      <c r="E3238" s="68"/>
      <c r="F3238" s="68"/>
      <c r="G3238" s="68"/>
      <c r="H3238" s="68"/>
    </row>
    <row r="3239" spans="1:8" x14ac:dyDescent="0.25">
      <c r="A3239" s="68"/>
      <c r="B3239" s="68"/>
      <c r="C3239" s="68"/>
      <c r="D3239" s="68"/>
      <c r="E3239" s="68"/>
      <c r="F3239" s="68"/>
      <c r="G3239" s="68"/>
      <c r="H3239" s="68"/>
    </row>
    <row r="3240" spans="1:8" x14ac:dyDescent="0.25">
      <c r="A3240" s="68"/>
      <c r="B3240" s="68"/>
      <c r="C3240" s="68"/>
      <c r="D3240" s="68"/>
      <c r="E3240" s="68"/>
      <c r="F3240" s="68"/>
      <c r="G3240" s="68"/>
      <c r="H3240" s="68"/>
    </row>
    <row r="3241" spans="1:8" x14ac:dyDescent="0.25">
      <c r="A3241" s="68"/>
      <c r="B3241" s="68"/>
      <c r="C3241" s="68"/>
      <c r="D3241" s="68"/>
      <c r="E3241" s="68"/>
      <c r="F3241" s="68"/>
      <c r="G3241" s="68"/>
      <c r="H3241" s="68"/>
    </row>
    <row r="3242" spans="1:8" x14ac:dyDescent="0.25">
      <c r="A3242" s="68"/>
      <c r="B3242" s="68"/>
      <c r="C3242" s="68"/>
      <c r="D3242" s="68"/>
      <c r="E3242" s="68"/>
      <c r="F3242" s="68"/>
      <c r="G3242" s="68"/>
      <c r="H3242" s="68"/>
    </row>
    <row r="3243" spans="1:8" x14ac:dyDescent="0.25">
      <c r="A3243" s="68"/>
      <c r="B3243" s="68"/>
      <c r="C3243" s="68"/>
      <c r="D3243" s="68"/>
      <c r="E3243" s="68"/>
      <c r="F3243" s="68"/>
      <c r="G3243" s="68"/>
      <c r="H3243" s="68"/>
    </row>
    <row r="3244" spans="1:8" x14ac:dyDescent="0.25">
      <c r="A3244" s="68"/>
      <c r="B3244" s="68"/>
      <c r="C3244" s="68"/>
      <c r="D3244" s="68"/>
      <c r="E3244" s="68"/>
      <c r="F3244" s="68"/>
      <c r="G3244" s="68"/>
      <c r="H3244" s="68"/>
    </row>
    <row r="3245" spans="1:8" x14ac:dyDescent="0.25">
      <c r="A3245" s="68"/>
      <c r="B3245" s="68"/>
      <c r="C3245" s="68"/>
      <c r="D3245" s="68"/>
      <c r="E3245" s="68"/>
      <c r="F3245" s="68"/>
      <c r="G3245" s="68"/>
      <c r="H3245" s="68"/>
    </row>
    <row r="3246" spans="1:8" x14ac:dyDescent="0.25">
      <c r="A3246" s="68"/>
      <c r="B3246" s="68"/>
      <c r="C3246" s="68"/>
      <c r="D3246" s="68"/>
      <c r="E3246" s="68"/>
      <c r="F3246" s="68"/>
      <c r="G3246" s="68"/>
      <c r="H3246" s="68"/>
    </row>
    <row r="3247" spans="1:8" x14ac:dyDescent="0.25">
      <c r="A3247" s="68"/>
      <c r="B3247" s="68"/>
      <c r="C3247" s="68"/>
      <c r="D3247" s="68"/>
      <c r="E3247" s="68"/>
      <c r="F3247" s="68"/>
      <c r="G3247" s="68"/>
      <c r="H3247" s="68"/>
    </row>
    <row r="3248" spans="1:8" x14ac:dyDescent="0.25">
      <c r="A3248" s="68"/>
      <c r="B3248" s="68"/>
      <c r="C3248" s="68"/>
      <c r="D3248" s="68"/>
      <c r="E3248" s="68"/>
      <c r="F3248" s="68"/>
      <c r="G3248" s="68"/>
      <c r="H3248" s="68"/>
    </row>
    <row r="3249" spans="1:8" x14ac:dyDescent="0.25">
      <c r="A3249" s="68"/>
      <c r="B3249" s="68"/>
      <c r="C3249" s="68"/>
      <c r="D3249" s="68"/>
      <c r="E3249" s="68"/>
      <c r="F3249" s="68"/>
      <c r="G3249" s="68"/>
      <c r="H3249" s="68"/>
    </row>
    <row r="3250" spans="1:8" x14ac:dyDescent="0.25">
      <c r="A3250" s="68"/>
      <c r="B3250" s="68"/>
      <c r="C3250" s="68"/>
      <c r="D3250" s="68"/>
      <c r="E3250" s="68"/>
      <c r="F3250" s="68"/>
      <c r="G3250" s="68"/>
      <c r="H3250" s="68"/>
    </row>
    <row r="3251" spans="1:8" x14ac:dyDescent="0.25">
      <c r="A3251" s="68"/>
      <c r="B3251" s="68"/>
      <c r="C3251" s="68"/>
      <c r="D3251" s="68"/>
      <c r="E3251" s="68"/>
      <c r="F3251" s="68"/>
      <c r="G3251" s="68"/>
      <c r="H3251" s="68"/>
    </row>
    <row r="3252" spans="1:8" x14ac:dyDescent="0.25">
      <c r="A3252" s="68"/>
      <c r="B3252" s="68"/>
      <c r="C3252" s="68"/>
      <c r="D3252" s="68"/>
      <c r="E3252" s="68"/>
      <c r="F3252" s="68"/>
      <c r="G3252" s="68"/>
      <c r="H3252" s="68"/>
    </row>
    <row r="3253" spans="1:8" x14ac:dyDescent="0.25">
      <c r="A3253" s="68"/>
      <c r="B3253" s="68"/>
      <c r="C3253" s="68"/>
      <c r="D3253" s="68"/>
      <c r="E3253" s="68"/>
      <c r="F3253" s="68"/>
      <c r="G3253" s="68"/>
      <c r="H3253" s="68"/>
    </row>
    <row r="3254" spans="1:8" x14ac:dyDescent="0.25">
      <c r="A3254" s="68"/>
      <c r="B3254" s="68"/>
      <c r="C3254" s="68"/>
      <c r="D3254" s="68"/>
      <c r="E3254" s="68"/>
      <c r="F3254" s="68"/>
      <c r="G3254" s="68"/>
      <c r="H3254" s="68"/>
    </row>
    <row r="3255" spans="1:8" x14ac:dyDescent="0.25">
      <c r="A3255" s="68"/>
      <c r="B3255" s="68"/>
      <c r="C3255" s="68"/>
      <c r="D3255" s="68"/>
      <c r="E3255" s="68"/>
      <c r="F3255" s="68"/>
      <c r="G3255" s="68"/>
      <c r="H3255" s="68"/>
    </row>
    <row r="3256" spans="1:8" x14ac:dyDescent="0.25">
      <c r="A3256" s="68"/>
      <c r="B3256" s="68"/>
      <c r="C3256" s="68"/>
      <c r="D3256" s="68"/>
      <c r="E3256" s="68"/>
      <c r="F3256" s="68"/>
      <c r="G3256" s="68"/>
      <c r="H3256" s="68"/>
    </row>
    <row r="3257" spans="1:8" x14ac:dyDescent="0.25">
      <c r="A3257" s="68"/>
      <c r="B3257" s="68"/>
      <c r="C3257" s="68"/>
      <c r="D3257" s="68"/>
      <c r="E3257" s="68"/>
      <c r="F3257" s="68"/>
      <c r="G3257" s="68"/>
      <c r="H3257" s="68"/>
    </row>
    <row r="3258" spans="1:8" x14ac:dyDescent="0.25">
      <c r="A3258" s="68"/>
      <c r="B3258" s="68"/>
      <c r="C3258" s="68"/>
      <c r="D3258" s="68"/>
      <c r="E3258" s="68"/>
      <c r="F3258" s="68"/>
      <c r="G3258" s="68"/>
      <c r="H3258" s="68"/>
    </row>
    <row r="3259" spans="1:8" x14ac:dyDescent="0.25">
      <c r="A3259" s="68"/>
      <c r="B3259" s="68"/>
      <c r="C3259" s="68"/>
      <c r="D3259" s="68"/>
      <c r="E3259" s="68"/>
      <c r="F3259" s="68"/>
      <c r="G3259" s="68"/>
      <c r="H3259" s="68"/>
    </row>
    <row r="3260" spans="1:8" x14ac:dyDescent="0.25">
      <c r="A3260" s="68"/>
      <c r="B3260" s="68"/>
      <c r="C3260" s="68"/>
      <c r="D3260" s="68"/>
      <c r="E3260" s="68"/>
      <c r="F3260" s="68"/>
      <c r="G3260" s="68"/>
      <c r="H3260" s="68"/>
    </row>
    <row r="3261" spans="1:8" x14ac:dyDescent="0.25">
      <c r="A3261" s="68"/>
      <c r="B3261" s="68"/>
      <c r="C3261" s="68"/>
      <c r="D3261" s="68"/>
      <c r="E3261" s="68"/>
      <c r="F3261" s="68"/>
      <c r="G3261" s="68"/>
      <c r="H3261" s="68"/>
    </row>
    <row r="3262" spans="1:8" x14ac:dyDescent="0.25">
      <c r="A3262" s="68"/>
      <c r="B3262" s="68"/>
      <c r="C3262" s="68"/>
      <c r="D3262" s="68"/>
      <c r="E3262" s="68"/>
      <c r="F3262" s="68"/>
      <c r="G3262" s="68"/>
      <c r="H3262" s="68"/>
    </row>
    <row r="3263" spans="1:8" x14ac:dyDescent="0.25">
      <c r="A3263" s="68"/>
      <c r="B3263" s="68"/>
      <c r="C3263" s="68"/>
      <c r="D3263" s="68"/>
      <c r="E3263" s="68"/>
      <c r="F3263" s="68"/>
      <c r="G3263" s="68"/>
      <c r="H3263" s="68"/>
    </row>
    <row r="3264" spans="1:8" x14ac:dyDescent="0.25">
      <c r="A3264" s="68"/>
      <c r="B3264" s="68"/>
      <c r="C3264" s="68"/>
      <c r="D3264" s="68"/>
      <c r="E3264" s="68"/>
      <c r="F3264" s="68"/>
      <c r="G3264" s="68"/>
      <c r="H3264" s="68"/>
    </row>
    <row r="3265" spans="1:8" x14ac:dyDescent="0.25">
      <c r="A3265" s="68"/>
      <c r="B3265" s="68"/>
      <c r="C3265" s="68"/>
      <c r="D3265" s="68"/>
      <c r="E3265" s="68"/>
      <c r="F3265" s="68"/>
      <c r="G3265" s="68"/>
      <c r="H3265" s="68"/>
    </row>
    <row r="3266" spans="1:8" x14ac:dyDescent="0.25">
      <c r="A3266" s="68"/>
      <c r="B3266" s="68"/>
      <c r="C3266" s="68"/>
      <c r="D3266" s="68"/>
      <c r="E3266" s="68"/>
      <c r="F3266" s="68"/>
      <c r="G3266" s="68"/>
      <c r="H3266" s="68"/>
    </row>
    <row r="3267" spans="1:8" x14ac:dyDescent="0.25">
      <c r="A3267" s="68"/>
      <c r="B3267" s="68"/>
      <c r="C3267" s="68"/>
      <c r="D3267" s="68"/>
      <c r="E3267" s="68"/>
      <c r="F3267" s="68"/>
      <c r="G3267" s="68"/>
      <c r="H3267" s="68"/>
    </row>
    <row r="3268" spans="1:8" x14ac:dyDescent="0.25">
      <c r="A3268" s="68"/>
      <c r="B3268" s="68"/>
      <c r="C3268" s="68"/>
      <c r="D3268" s="68"/>
      <c r="E3268" s="68"/>
      <c r="F3268" s="68"/>
      <c r="G3268" s="68"/>
      <c r="H3268" s="68"/>
    </row>
    <row r="3269" spans="1:8" x14ac:dyDescent="0.25">
      <c r="A3269" s="68"/>
      <c r="B3269" s="68"/>
      <c r="C3269" s="68"/>
      <c r="D3269" s="68"/>
      <c r="E3269" s="68"/>
      <c r="F3269" s="68"/>
      <c r="G3269" s="68"/>
      <c r="H3269" s="68"/>
    </row>
    <row r="3270" spans="1:8" x14ac:dyDescent="0.25">
      <c r="A3270" s="68"/>
      <c r="B3270" s="68"/>
      <c r="C3270" s="68"/>
      <c r="D3270" s="68"/>
      <c r="E3270" s="68"/>
      <c r="F3270" s="68"/>
      <c r="G3270" s="68"/>
      <c r="H3270" s="68"/>
    </row>
    <row r="3271" spans="1:8" x14ac:dyDescent="0.25">
      <c r="A3271" s="68"/>
      <c r="B3271" s="68"/>
      <c r="C3271" s="68"/>
      <c r="D3271" s="68"/>
      <c r="E3271" s="68"/>
      <c r="F3271" s="68"/>
      <c r="G3271" s="68"/>
      <c r="H3271" s="68"/>
    </row>
    <row r="3272" spans="1:8" x14ac:dyDescent="0.25">
      <c r="A3272" s="68"/>
      <c r="B3272" s="68"/>
      <c r="C3272" s="68"/>
      <c r="D3272" s="68"/>
      <c r="E3272" s="68"/>
      <c r="F3272" s="68"/>
      <c r="G3272" s="68"/>
      <c r="H3272" s="68"/>
    </row>
    <row r="3273" spans="1:8" x14ac:dyDescent="0.25">
      <c r="A3273" s="68"/>
      <c r="B3273" s="68"/>
      <c r="C3273" s="68"/>
      <c r="D3273" s="68"/>
      <c r="E3273" s="68"/>
      <c r="F3273" s="68"/>
      <c r="G3273" s="68"/>
      <c r="H3273" s="68"/>
    </row>
    <row r="3274" spans="1:8" x14ac:dyDescent="0.25">
      <c r="A3274" s="68"/>
      <c r="B3274" s="68"/>
      <c r="C3274" s="68"/>
      <c r="D3274" s="68"/>
      <c r="E3274" s="68"/>
      <c r="F3274" s="68"/>
      <c r="G3274" s="68"/>
      <c r="H3274" s="68"/>
    </row>
    <row r="3275" spans="1:8" x14ac:dyDescent="0.25">
      <c r="A3275" s="68"/>
      <c r="B3275" s="68"/>
      <c r="C3275" s="68"/>
      <c r="D3275" s="68"/>
      <c r="E3275" s="68"/>
      <c r="F3275" s="68"/>
      <c r="G3275" s="68"/>
      <c r="H3275" s="68"/>
    </row>
    <row r="3276" spans="1:8" x14ac:dyDescent="0.25">
      <c r="A3276" s="68"/>
      <c r="B3276" s="68"/>
      <c r="C3276" s="68"/>
      <c r="D3276" s="68"/>
      <c r="E3276" s="68"/>
      <c r="F3276" s="68"/>
      <c r="G3276" s="68"/>
      <c r="H3276" s="68"/>
    </row>
    <row r="3277" spans="1:8" x14ac:dyDescent="0.25">
      <c r="A3277" s="68"/>
      <c r="B3277" s="68"/>
      <c r="C3277" s="68"/>
      <c r="D3277" s="68"/>
      <c r="E3277" s="68"/>
      <c r="F3277" s="68"/>
      <c r="G3277" s="68"/>
      <c r="H3277" s="68"/>
    </row>
    <row r="3278" spans="1:8" x14ac:dyDescent="0.25">
      <c r="A3278" s="68"/>
      <c r="B3278" s="68"/>
      <c r="C3278" s="68"/>
      <c r="D3278" s="68"/>
      <c r="E3278" s="68"/>
      <c r="F3278" s="68"/>
      <c r="G3278" s="68"/>
      <c r="H3278" s="68"/>
    </row>
    <row r="3279" spans="1:8" x14ac:dyDescent="0.25">
      <c r="A3279" s="68"/>
      <c r="B3279" s="68"/>
      <c r="C3279" s="68"/>
      <c r="D3279" s="68"/>
      <c r="E3279" s="68"/>
      <c r="F3279" s="68"/>
      <c r="G3279" s="68"/>
      <c r="H3279" s="68"/>
    </row>
    <row r="3280" spans="1:8" x14ac:dyDescent="0.25">
      <c r="A3280" s="68"/>
      <c r="B3280" s="68"/>
      <c r="C3280" s="68"/>
      <c r="D3280" s="68"/>
      <c r="E3280" s="68"/>
      <c r="F3280" s="68"/>
      <c r="G3280" s="68"/>
      <c r="H3280" s="68"/>
    </row>
    <row r="3281" spans="1:8" x14ac:dyDescent="0.25">
      <c r="A3281" s="68"/>
      <c r="B3281" s="68"/>
      <c r="C3281" s="68"/>
      <c r="D3281" s="68"/>
      <c r="E3281" s="68"/>
      <c r="F3281" s="68"/>
      <c r="G3281" s="68"/>
      <c r="H3281" s="68"/>
    </row>
    <row r="3282" spans="1:8" x14ac:dyDescent="0.25">
      <c r="A3282" s="68"/>
      <c r="B3282" s="68"/>
      <c r="C3282" s="68"/>
      <c r="D3282" s="68"/>
      <c r="E3282" s="68"/>
      <c r="F3282" s="68"/>
      <c r="G3282" s="68"/>
      <c r="H3282" s="68"/>
    </row>
    <row r="3283" spans="1:8" x14ac:dyDescent="0.25">
      <c r="A3283" s="68"/>
      <c r="B3283" s="68"/>
      <c r="C3283" s="68"/>
      <c r="D3283" s="68"/>
      <c r="E3283" s="68"/>
      <c r="F3283" s="68"/>
      <c r="G3283" s="68"/>
      <c r="H3283" s="68"/>
    </row>
    <row r="3284" spans="1:8" x14ac:dyDescent="0.25">
      <c r="A3284" s="68"/>
      <c r="B3284" s="68"/>
      <c r="C3284" s="68"/>
      <c r="D3284" s="68"/>
      <c r="E3284" s="68"/>
      <c r="F3284" s="68"/>
      <c r="G3284" s="68"/>
      <c r="H3284" s="68"/>
    </row>
    <row r="3285" spans="1:8" x14ac:dyDescent="0.25">
      <c r="A3285" s="68"/>
      <c r="B3285" s="68"/>
      <c r="C3285" s="68"/>
      <c r="D3285" s="68"/>
      <c r="E3285" s="68"/>
      <c r="F3285" s="68"/>
      <c r="G3285" s="68"/>
      <c r="H3285" s="68"/>
    </row>
    <row r="3286" spans="1:8" x14ac:dyDescent="0.25">
      <c r="A3286" s="68"/>
      <c r="B3286" s="68"/>
      <c r="C3286" s="68"/>
      <c r="D3286" s="68"/>
      <c r="E3286" s="68"/>
      <c r="F3286" s="68"/>
      <c r="G3286" s="68"/>
      <c r="H3286" s="68"/>
    </row>
    <row r="3287" spans="1:8" x14ac:dyDescent="0.25">
      <c r="A3287" s="68"/>
      <c r="B3287" s="68"/>
      <c r="C3287" s="68"/>
      <c r="D3287" s="68"/>
      <c r="E3287" s="68"/>
      <c r="F3287" s="68"/>
      <c r="G3287" s="68"/>
      <c r="H3287" s="68"/>
    </row>
    <row r="3288" spans="1:8" x14ac:dyDescent="0.25">
      <c r="A3288" s="68"/>
      <c r="B3288" s="68"/>
      <c r="C3288" s="68"/>
      <c r="D3288" s="68"/>
      <c r="E3288" s="68"/>
      <c r="F3288" s="68"/>
      <c r="G3288" s="68"/>
      <c r="H3288" s="68"/>
    </row>
    <row r="3289" spans="1:8" x14ac:dyDescent="0.25">
      <c r="A3289" s="68"/>
      <c r="B3289" s="68"/>
      <c r="C3289" s="68"/>
      <c r="D3289" s="68"/>
      <c r="E3289" s="68"/>
      <c r="F3289" s="68"/>
      <c r="G3289" s="68"/>
      <c r="H3289" s="68"/>
    </row>
    <row r="3290" spans="1:8" x14ac:dyDescent="0.25">
      <c r="A3290" s="68"/>
      <c r="B3290" s="68"/>
      <c r="C3290" s="68"/>
      <c r="D3290" s="68"/>
      <c r="E3290" s="68"/>
      <c r="F3290" s="68"/>
      <c r="G3290" s="68"/>
      <c r="H3290" s="68"/>
    </row>
    <row r="3291" spans="1:8" x14ac:dyDescent="0.25">
      <c r="A3291" s="68"/>
      <c r="B3291" s="68"/>
      <c r="C3291" s="68"/>
      <c r="D3291" s="68"/>
      <c r="E3291" s="68"/>
      <c r="F3291" s="68"/>
      <c r="G3291" s="68"/>
      <c r="H3291" s="68"/>
    </row>
    <row r="3292" spans="1:8" x14ac:dyDescent="0.25">
      <c r="A3292" s="68"/>
      <c r="B3292" s="68"/>
      <c r="C3292" s="68"/>
      <c r="D3292" s="68"/>
      <c r="E3292" s="68"/>
      <c r="F3292" s="68"/>
      <c r="G3292" s="68"/>
      <c r="H3292" s="68"/>
    </row>
    <row r="3293" spans="1:8" x14ac:dyDescent="0.25">
      <c r="A3293" s="68"/>
      <c r="B3293" s="68"/>
      <c r="C3293" s="68"/>
      <c r="D3293" s="68"/>
      <c r="E3293" s="68"/>
      <c r="F3293" s="68"/>
      <c r="G3293" s="68"/>
      <c r="H3293" s="68"/>
    </row>
    <row r="3294" spans="1:8" x14ac:dyDescent="0.25">
      <c r="A3294" s="68"/>
      <c r="B3294" s="68"/>
      <c r="C3294" s="68"/>
      <c r="D3294" s="68"/>
      <c r="E3294" s="68"/>
      <c r="F3294" s="68"/>
      <c r="G3294" s="68"/>
      <c r="H3294" s="68"/>
    </row>
    <row r="3295" spans="1:8" x14ac:dyDescent="0.25">
      <c r="A3295" s="68"/>
      <c r="B3295" s="68"/>
      <c r="C3295" s="68"/>
      <c r="D3295" s="68"/>
      <c r="E3295" s="68"/>
      <c r="F3295" s="68"/>
      <c r="G3295" s="68"/>
      <c r="H3295" s="68"/>
    </row>
    <row r="3296" spans="1:8" x14ac:dyDescent="0.25">
      <c r="A3296" s="68"/>
      <c r="B3296" s="68"/>
      <c r="C3296" s="68"/>
      <c r="D3296" s="68"/>
      <c r="E3296" s="68"/>
      <c r="F3296" s="68"/>
      <c r="G3296" s="68"/>
      <c r="H3296" s="68"/>
    </row>
    <row r="3297" spans="1:8" x14ac:dyDescent="0.25">
      <c r="A3297" s="68"/>
      <c r="B3297" s="68"/>
      <c r="C3297" s="68"/>
      <c r="D3297" s="68"/>
      <c r="E3297" s="68"/>
      <c r="F3297" s="68"/>
      <c r="G3297" s="68"/>
      <c r="H3297" s="68"/>
    </row>
    <row r="3298" spans="1:8" x14ac:dyDescent="0.25">
      <c r="A3298" s="68"/>
      <c r="B3298" s="68"/>
      <c r="C3298" s="68"/>
      <c r="D3298" s="68"/>
      <c r="E3298" s="68"/>
      <c r="F3298" s="68"/>
      <c r="G3298" s="68"/>
      <c r="H3298" s="68"/>
    </row>
    <row r="3299" spans="1:8" x14ac:dyDescent="0.25">
      <c r="A3299" s="68"/>
      <c r="B3299" s="68"/>
      <c r="C3299" s="68"/>
      <c r="D3299" s="68"/>
      <c r="E3299" s="68"/>
      <c r="F3299" s="68"/>
      <c r="G3299" s="68"/>
      <c r="H3299" s="68"/>
    </row>
    <row r="3300" spans="1:8" x14ac:dyDescent="0.25">
      <c r="A3300" s="68"/>
      <c r="B3300" s="68"/>
      <c r="C3300" s="68"/>
      <c r="D3300" s="68"/>
      <c r="E3300" s="68"/>
      <c r="F3300" s="68"/>
      <c r="G3300" s="68"/>
      <c r="H3300" s="68"/>
    </row>
    <row r="3301" spans="1:8" x14ac:dyDescent="0.25">
      <c r="A3301" s="68"/>
      <c r="B3301" s="68"/>
      <c r="C3301" s="68"/>
      <c r="D3301" s="68"/>
      <c r="E3301" s="68"/>
      <c r="F3301" s="68"/>
      <c r="G3301" s="68"/>
      <c r="H3301" s="68"/>
    </row>
    <row r="3302" spans="1:8" x14ac:dyDescent="0.25">
      <c r="A3302" s="68"/>
      <c r="B3302" s="68"/>
      <c r="C3302" s="68"/>
      <c r="D3302" s="68"/>
      <c r="E3302" s="68"/>
      <c r="F3302" s="68"/>
      <c r="G3302" s="68"/>
      <c r="H3302" s="68"/>
    </row>
    <row r="3303" spans="1:8" x14ac:dyDescent="0.25">
      <c r="A3303" s="68"/>
      <c r="B3303" s="68"/>
      <c r="C3303" s="68"/>
      <c r="D3303" s="68"/>
      <c r="E3303" s="68"/>
      <c r="F3303" s="68"/>
      <c r="G3303" s="68"/>
      <c r="H3303" s="68"/>
    </row>
    <row r="3304" spans="1:8" x14ac:dyDescent="0.25">
      <c r="A3304" s="68"/>
      <c r="B3304" s="68"/>
      <c r="C3304" s="68"/>
      <c r="D3304" s="68"/>
      <c r="E3304" s="68"/>
      <c r="F3304" s="68"/>
      <c r="G3304" s="68"/>
      <c r="H3304" s="68"/>
    </row>
    <row r="3305" spans="1:8" x14ac:dyDescent="0.25">
      <c r="A3305" s="68"/>
      <c r="B3305" s="68"/>
      <c r="C3305" s="68"/>
      <c r="D3305" s="68"/>
      <c r="E3305" s="68"/>
      <c r="F3305" s="68"/>
      <c r="G3305" s="68"/>
      <c r="H3305" s="68"/>
    </row>
    <row r="3306" spans="1:8" x14ac:dyDescent="0.25">
      <c r="A3306" s="68"/>
      <c r="B3306" s="68"/>
      <c r="C3306" s="68"/>
      <c r="D3306" s="68"/>
      <c r="E3306" s="68"/>
      <c r="F3306" s="68"/>
      <c r="G3306" s="68"/>
      <c r="H3306" s="68"/>
    </row>
    <row r="3307" spans="1:8" x14ac:dyDescent="0.25">
      <c r="A3307" s="68"/>
      <c r="B3307" s="68"/>
      <c r="C3307" s="68"/>
      <c r="D3307" s="68"/>
      <c r="E3307" s="68"/>
      <c r="F3307" s="68"/>
      <c r="G3307" s="68"/>
      <c r="H3307" s="68"/>
    </row>
    <row r="3308" spans="1:8" x14ac:dyDescent="0.25">
      <c r="A3308" s="68"/>
      <c r="B3308" s="68"/>
      <c r="C3308" s="68"/>
      <c r="D3308" s="68"/>
      <c r="E3308" s="68"/>
      <c r="F3308" s="68"/>
      <c r="G3308" s="68"/>
      <c r="H3308" s="68"/>
    </row>
    <row r="3309" spans="1:8" x14ac:dyDescent="0.25">
      <c r="A3309" s="68"/>
      <c r="B3309" s="68"/>
      <c r="C3309" s="68"/>
      <c r="D3309" s="68"/>
      <c r="E3309" s="68"/>
      <c r="F3309" s="68"/>
      <c r="G3309" s="68"/>
      <c r="H3309" s="68"/>
    </row>
    <row r="3310" spans="1:8" x14ac:dyDescent="0.25">
      <c r="A3310" s="68"/>
      <c r="B3310" s="68"/>
      <c r="C3310" s="68"/>
      <c r="D3310" s="68"/>
      <c r="E3310" s="68"/>
      <c r="F3310" s="68"/>
      <c r="G3310" s="68"/>
      <c r="H3310" s="68"/>
    </row>
    <row r="3311" spans="1:8" x14ac:dyDescent="0.25">
      <c r="A3311" s="68"/>
      <c r="B3311" s="68"/>
      <c r="C3311" s="68"/>
      <c r="D3311" s="68"/>
      <c r="E3311" s="68"/>
      <c r="F3311" s="68"/>
      <c r="G3311" s="68"/>
      <c r="H3311" s="68"/>
    </row>
    <row r="3312" spans="1:8" x14ac:dyDescent="0.25">
      <c r="A3312" s="68"/>
      <c r="B3312" s="68"/>
      <c r="C3312" s="68"/>
      <c r="D3312" s="68"/>
      <c r="E3312" s="68"/>
      <c r="F3312" s="68"/>
      <c r="G3312" s="68"/>
      <c r="H3312" s="68"/>
    </row>
    <row r="3313" spans="1:8" x14ac:dyDescent="0.25">
      <c r="A3313" s="68"/>
      <c r="B3313" s="68"/>
      <c r="C3313" s="68"/>
      <c r="D3313" s="68"/>
      <c r="E3313" s="68"/>
      <c r="F3313" s="68"/>
      <c r="G3313" s="68"/>
      <c r="H3313" s="68"/>
    </row>
    <row r="3314" spans="1:8" x14ac:dyDescent="0.25">
      <c r="A3314" s="68"/>
      <c r="B3314" s="68"/>
      <c r="C3314" s="68"/>
      <c r="D3314" s="68"/>
      <c r="E3314" s="68"/>
      <c r="F3314" s="68"/>
      <c r="G3314" s="68"/>
      <c r="H3314" s="68"/>
    </row>
    <row r="3315" spans="1:8" x14ac:dyDescent="0.25">
      <c r="A3315" s="68"/>
      <c r="B3315" s="68"/>
      <c r="C3315" s="68"/>
      <c r="D3315" s="68"/>
      <c r="E3315" s="68"/>
      <c r="F3315" s="68"/>
      <c r="G3315" s="68"/>
      <c r="H3315" s="68"/>
    </row>
    <row r="3316" spans="1:8" x14ac:dyDescent="0.25">
      <c r="A3316" s="68"/>
      <c r="B3316" s="68"/>
      <c r="C3316" s="68"/>
      <c r="D3316" s="68"/>
      <c r="E3316" s="68"/>
      <c r="F3316" s="68"/>
      <c r="G3316" s="68"/>
      <c r="H3316" s="68"/>
    </row>
    <row r="3317" spans="1:8" x14ac:dyDescent="0.25">
      <c r="A3317" s="68"/>
      <c r="B3317" s="68"/>
      <c r="C3317" s="68"/>
      <c r="D3317" s="68"/>
      <c r="E3317" s="68"/>
      <c r="F3317" s="68"/>
      <c r="G3317" s="68"/>
      <c r="H3317" s="68"/>
    </row>
    <row r="3318" spans="1:8" x14ac:dyDescent="0.25">
      <c r="A3318" s="68"/>
      <c r="B3318" s="68"/>
      <c r="C3318" s="68"/>
      <c r="D3318" s="68"/>
      <c r="E3318" s="68"/>
      <c r="F3318" s="68"/>
      <c r="G3318" s="68"/>
      <c r="H3318" s="68"/>
    </row>
    <row r="3319" spans="1:8" x14ac:dyDescent="0.25">
      <c r="A3319" s="68"/>
      <c r="B3319" s="68"/>
      <c r="C3319" s="68"/>
      <c r="D3319" s="68"/>
      <c r="E3319" s="68"/>
      <c r="F3319" s="68"/>
      <c r="G3319" s="68"/>
      <c r="H3319" s="68"/>
    </row>
    <row r="3320" spans="1:8" x14ac:dyDescent="0.25">
      <c r="A3320" s="68"/>
      <c r="B3320" s="68"/>
      <c r="C3320" s="68"/>
      <c r="D3320" s="68"/>
      <c r="E3320" s="68"/>
      <c r="F3320" s="68"/>
      <c r="G3320" s="68"/>
      <c r="H3320" s="68"/>
    </row>
    <row r="3321" spans="1:8" x14ac:dyDescent="0.25">
      <c r="A3321" s="68"/>
      <c r="B3321" s="68"/>
      <c r="C3321" s="68"/>
      <c r="D3321" s="68"/>
      <c r="E3321" s="68"/>
      <c r="F3321" s="68"/>
      <c r="G3321" s="68"/>
      <c r="H3321" s="68"/>
    </row>
    <row r="3322" spans="1:8" x14ac:dyDescent="0.25">
      <c r="A3322" s="68"/>
      <c r="B3322" s="68"/>
      <c r="C3322" s="68"/>
      <c r="D3322" s="68"/>
      <c r="E3322" s="68"/>
      <c r="F3322" s="68"/>
      <c r="G3322" s="68"/>
      <c r="H3322" s="68"/>
    </row>
    <row r="3323" spans="1:8" x14ac:dyDescent="0.25">
      <c r="A3323" s="68"/>
      <c r="B3323" s="68"/>
      <c r="C3323" s="68"/>
      <c r="D3323" s="68"/>
      <c r="E3323" s="68"/>
      <c r="F3323" s="68"/>
      <c r="G3323" s="68"/>
      <c r="H3323" s="68"/>
    </row>
    <row r="3324" spans="1:8" x14ac:dyDescent="0.25">
      <c r="A3324" s="68"/>
      <c r="B3324" s="68"/>
      <c r="C3324" s="68"/>
      <c r="D3324" s="68"/>
      <c r="E3324" s="68"/>
      <c r="F3324" s="68"/>
      <c r="G3324" s="68"/>
      <c r="H3324" s="68"/>
    </row>
    <row r="3325" spans="1:8" x14ac:dyDescent="0.25">
      <c r="A3325" s="68"/>
      <c r="B3325" s="68"/>
      <c r="C3325" s="68"/>
      <c r="D3325" s="68"/>
      <c r="E3325" s="68"/>
      <c r="F3325" s="68"/>
      <c r="G3325" s="68"/>
      <c r="H3325" s="68"/>
    </row>
    <row r="3326" spans="1:8" x14ac:dyDescent="0.25">
      <c r="A3326" s="68"/>
      <c r="B3326" s="68"/>
      <c r="C3326" s="68"/>
      <c r="D3326" s="68"/>
      <c r="E3326" s="68"/>
      <c r="F3326" s="68"/>
      <c r="G3326" s="68"/>
      <c r="H3326" s="68"/>
    </row>
    <row r="3327" spans="1:8" x14ac:dyDescent="0.25">
      <c r="A3327" s="68"/>
      <c r="B3327" s="68"/>
      <c r="C3327" s="68"/>
      <c r="D3327" s="68"/>
      <c r="E3327" s="68"/>
      <c r="F3327" s="68"/>
      <c r="G3327" s="68"/>
      <c r="H3327" s="68"/>
    </row>
    <row r="3328" spans="1:8" x14ac:dyDescent="0.25">
      <c r="A3328" s="68"/>
      <c r="B3328" s="68"/>
      <c r="C3328" s="68"/>
      <c r="D3328" s="68"/>
      <c r="E3328" s="68"/>
      <c r="F3328" s="68"/>
      <c r="G3328" s="68"/>
      <c r="H3328" s="68"/>
    </row>
    <row r="3329" spans="1:8" x14ac:dyDescent="0.25">
      <c r="A3329" s="68"/>
      <c r="B3329" s="68"/>
      <c r="C3329" s="68"/>
      <c r="D3329" s="68"/>
      <c r="E3329" s="68"/>
      <c r="F3329" s="68"/>
      <c r="G3329" s="68"/>
      <c r="H3329" s="68"/>
    </row>
    <row r="3330" spans="1:8" x14ac:dyDescent="0.25">
      <c r="A3330" s="68"/>
      <c r="B3330" s="68"/>
      <c r="C3330" s="68"/>
      <c r="D3330" s="68"/>
      <c r="E3330" s="68"/>
      <c r="F3330" s="68"/>
      <c r="G3330" s="68"/>
      <c r="H3330" s="68"/>
    </row>
    <row r="3331" spans="1:8" x14ac:dyDescent="0.25">
      <c r="A3331" s="68"/>
      <c r="B3331" s="68"/>
      <c r="C3331" s="68"/>
      <c r="D3331" s="68"/>
      <c r="E3331" s="68"/>
      <c r="F3331" s="68"/>
      <c r="G3331" s="68"/>
      <c r="H3331" s="68"/>
    </row>
    <row r="3332" spans="1:8" x14ac:dyDescent="0.25">
      <c r="A3332" s="68"/>
      <c r="B3332" s="68"/>
      <c r="C3332" s="68"/>
      <c r="D3332" s="68"/>
      <c r="E3332" s="68"/>
      <c r="F3332" s="68"/>
      <c r="G3332" s="68"/>
      <c r="H3332" s="68"/>
    </row>
    <row r="3333" spans="1:8" x14ac:dyDescent="0.25">
      <c r="A3333" s="68"/>
      <c r="B3333" s="68"/>
      <c r="C3333" s="68"/>
      <c r="D3333" s="68"/>
      <c r="E3333" s="68"/>
      <c r="F3333" s="68"/>
      <c r="G3333" s="68"/>
      <c r="H3333" s="68"/>
    </row>
    <row r="3334" spans="1:8" x14ac:dyDescent="0.25">
      <c r="A3334" s="68"/>
      <c r="B3334" s="68"/>
      <c r="C3334" s="68"/>
      <c r="D3334" s="68"/>
      <c r="E3334" s="68"/>
      <c r="F3334" s="68"/>
      <c r="G3334" s="68"/>
      <c r="H3334" s="68"/>
    </row>
    <row r="3335" spans="1:8" x14ac:dyDescent="0.25">
      <c r="A3335" s="68"/>
      <c r="B3335" s="68"/>
      <c r="C3335" s="68"/>
      <c r="D3335" s="68"/>
      <c r="E3335" s="68"/>
      <c r="F3335" s="68"/>
      <c r="G3335" s="68"/>
      <c r="H3335" s="68"/>
    </row>
    <row r="3336" spans="1:8" x14ac:dyDescent="0.25">
      <c r="A3336" s="68"/>
      <c r="B3336" s="68"/>
      <c r="C3336" s="68"/>
      <c r="D3336" s="68"/>
      <c r="E3336" s="68"/>
      <c r="F3336" s="68"/>
      <c r="G3336" s="68"/>
      <c r="H3336" s="68"/>
    </row>
    <row r="3337" spans="1:8" x14ac:dyDescent="0.25">
      <c r="A3337" s="68"/>
      <c r="B3337" s="68"/>
      <c r="C3337" s="68"/>
      <c r="D3337" s="68"/>
      <c r="E3337" s="68"/>
      <c r="F3337" s="68"/>
      <c r="G3337" s="68"/>
      <c r="H3337" s="68"/>
    </row>
    <row r="3338" spans="1:8" x14ac:dyDescent="0.25">
      <c r="A3338" s="68"/>
      <c r="B3338" s="68"/>
      <c r="C3338" s="68"/>
      <c r="D3338" s="68"/>
      <c r="E3338" s="68"/>
      <c r="F3338" s="68"/>
      <c r="G3338" s="68"/>
      <c r="H3338" s="68"/>
    </row>
    <row r="3339" spans="1:8" x14ac:dyDescent="0.25">
      <c r="A3339" s="68"/>
      <c r="B3339" s="68"/>
      <c r="C3339" s="68"/>
      <c r="D3339" s="68"/>
      <c r="E3339" s="68"/>
      <c r="F3339" s="68"/>
      <c r="G3339" s="68"/>
      <c r="H3339" s="68"/>
    </row>
    <row r="3340" spans="1:8" x14ac:dyDescent="0.25">
      <c r="A3340" s="68"/>
      <c r="B3340" s="68"/>
      <c r="C3340" s="68"/>
      <c r="D3340" s="68"/>
      <c r="E3340" s="68"/>
      <c r="F3340" s="68"/>
      <c r="G3340" s="68"/>
      <c r="H3340" s="68"/>
    </row>
    <row r="3341" spans="1:8" x14ac:dyDescent="0.25">
      <c r="A3341" s="68"/>
      <c r="B3341" s="68"/>
      <c r="C3341" s="68"/>
      <c r="D3341" s="68"/>
      <c r="E3341" s="68"/>
      <c r="F3341" s="68"/>
      <c r="G3341" s="68"/>
      <c r="H3341" s="68"/>
    </row>
    <row r="3342" spans="1:8" x14ac:dyDescent="0.25">
      <c r="A3342" s="68"/>
      <c r="B3342" s="68"/>
      <c r="C3342" s="68"/>
      <c r="D3342" s="68"/>
      <c r="E3342" s="68"/>
      <c r="F3342" s="68"/>
      <c r="G3342" s="68"/>
      <c r="H3342" s="68"/>
    </row>
    <row r="3343" spans="1:8" x14ac:dyDescent="0.25">
      <c r="A3343" s="68"/>
      <c r="B3343" s="68"/>
      <c r="C3343" s="68"/>
      <c r="D3343" s="68"/>
      <c r="E3343" s="68"/>
      <c r="F3343" s="68"/>
      <c r="G3343" s="68"/>
      <c r="H3343" s="68"/>
    </row>
    <row r="3344" spans="1:8" x14ac:dyDescent="0.25">
      <c r="A3344" s="68"/>
      <c r="B3344" s="68"/>
      <c r="C3344" s="68"/>
      <c r="D3344" s="68"/>
      <c r="E3344" s="68"/>
      <c r="F3344" s="68"/>
      <c r="G3344" s="68"/>
      <c r="H3344" s="68"/>
    </row>
    <row r="3345" spans="1:8" x14ac:dyDescent="0.25">
      <c r="A3345" s="68"/>
      <c r="B3345" s="68"/>
      <c r="C3345" s="68"/>
      <c r="D3345" s="68"/>
      <c r="E3345" s="68"/>
      <c r="F3345" s="68"/>
      <c r="G3345" s="68"/>
      <c r="H3345" s="68"/>
    </row>
    <row r="3346" spans="1:8" x14ac:dyDescent="0.25">
      <c r="A3346" s="68"/>
      <c r="B3346" s="68"/>
      <c r="C3346" s="68"/>
      <c r="D3346" s="68"/>
      <c r="E3346" s="68"/>
      <c r="F3346" s="68"/>
      <c r="G3346" s="68"/>
      <c r="H3346" s="68"/>
    </row>
    <row r="3347" spans="1:8" x14ac:dyDescent="0.25">
      <c r="A3347" s="68"/>
      <c r="B3347" s="68"/>
      <c r="C3347" s="68"/>
      <c r="D3347" s="68"/>
      <c r="E3347" s="68"/>
      <c r="F3347" s="68"/>
      <c r="G3347" s="68"/>
      <c r="H3347" s="68"/>
    </row>
    <row r="3348" spans="1:8" x14ac:dyDescent="0.25">
      <c r="A3348" s="68"/>
      <c r="B3348" s="68"/>
      <c r="C3348" s="68"/>
      <c r="D3348" s="68"/>
      <c r="E3348" s="68"/>
      <c r="F3348" s="68"/>
      <c r="G3348" s="68"/>
      <c r="H3348" s="68"/>
    </row>
    <row r="3349" spans="1:8" x14ac:dyDescent="0.25">
      <c r="A3349" s="68"/>
      <c r="B3349" s="68"/>
      <c r="C3349" s="68"/>
      <c r="D3349" s="68"/>
      <c r="E3349" s="68"/>
      <c r="F3349" s="68"/>
      <c r="G3349" s="68"/>
      <c r="H3349" s="68"/>
    </row>
    <row r="3350" spans="1:8" x14ac:dyDescent="0.25">
      <c r="A3350" s="68"/>
      <c r="B3350" s="68"/>
      <c r="C3350" s="68"/>
      <c r="D3350" s="68"/>
      <c r="E3350" s="68"/>
      <c r="F3350" s="68"/>
      <c r="G3350" s="68"/>
      <c r="H3350" s="68"/>
    </row>
    <row r="3351" spans="1:8" x14ac:dyDescent="0.25">
      <c r="A3351" s="68"/>
      <c r="B3351" s="68"/>
      <c r="C3351" s="68"/>
      <c r="D3351" s="68"/>
      <c r="E3351" s="68"/>
      <c r="F3351" s="68"/>
      <c r="G3351" s="68"/>
      <c r="H3351" s="68"/>
    </row>
    <row r="3352" spans="1:8" x14ac:dyDescent="0.25">
      <c r="A3352" s="68"/>
      <c r="B3352" s="68"/>
      <c r="C3352" s="68"/>
      <c r="D3352" s="68"/>
      <c r="E3352" s="68"/>
      <c r="F3352" s="68"/>
      <c r="G3352" s="68"/>
      <c r="H3352" s="68"/>
    </row>
    <row r="3353" spans="1:8" x14ac:dyDescent="0.25">
      <c r="A3353" s="68"/>
      <c r="B3353" s="68"/>
      <c r="C3353" s="68"/>
      <c r="D3353" s="68"/>
      <c r="E3353" s="68"/>
      <c r="F3353" s="68"/>
      <c r="G3353" s="68"/>
      <c r="H3353" s="68"/>
    </row>
    <row r="3354" spans="1:8" x14ac:dyDescent="0.25">
      <c r="A3354" s="68"/>
      <c r="B3354" s="68"/>
      <c r="C3354" s="68"/>
      <c r="D3354" s="68"/>
      <c r="E3354" s="68"/>
      <c r="F3354" s="68"/>
      <c r="G3354" s="68"/>
      <c r="H3354" s="68"/>
    </row>
    <row r="3355" spans="1:8" x14ac:dyDescent="0.25">
      <c r="A3355" s="68"/>
      <c r="B3355" s="68"/>
      <c r="C3355" s="68"/>
      <c r="D3355" s="68"/>
      <c r="E3355" s="68"/>
      <c r="F3355" s="68"/>
      <c r="G3355" s="68"/>
      <c r="H3355" s="68"/>
    </row>
    <row r="3356" spans="1:8" x14ac:dyDescent="0.25">
      <c r="A3356" s="68"/>
      <c r="B3356" s="68"/>
      <c r="C3356" s="68"/>
      <c r="D3356" s="68"/>
      <c r="E3356" s="68"/>
      <c r="F3356" s="68"/>
      <c r="G3356" s="68"/>
      <c r="H3356" s="68"/>
    </row>
    <row r="3357" spans="1:8" x14ac:dyDescent="0.25">
      <c r="A3357" s="68"/>
      <c r="B3357" s="68"/>
      <c r="C3357" s="68"/>
      <c r="D3357" s="68"/>
      <c r="E3357" s="68"/>
      <c r="F3357" s="68"/>
      <c r="G3357" s="68"/>
      <c r="H3357" s="68"/>
    </row>
    <row r="3358" spans="1:8" x14ac:dyDescent="0.25">
      <c r="A3358" s="68"/>
      <c r="B3358" s="68"/>
      <c r="C3358" s="68"/>
      <c r="D3358" s="68"/>
      <c r="E3358" s="68"/>
      <c r="F3358" s="68"/>
      <c r="G3358" s="68"/>
      <c r="H3358" s="68"/>
    </row>
    <row r="3359" spans="1:8" x14ac:dyDescent="0.25">
      <c r="A3359" s="68"/>
      <c r="B3359" s="68"/>
      <c r="C3359" s="68"/>
      <c r="D3359" s="68"/>
      <c r="E3359" s="68"/>
      <c r="F3359" s="68"/>
      <c r="G3359" s="68"/>
      <c r="H3359" s="68"/>
    </row>
    <row r="3360" spans="1:8" x14ac:dyDescent="0.25">
      <c r="A3360" s="68"/>
      <c r="B3360" s="68"/>
      <c r="C3360" s="68"/>
      <c r="D3360" s="68"/>
      <c r="E3360" s="68"/>
      <c r="F3360" s="68"/>
      <c r="G3360" s="68"/>
      <c r="H3360" s="68"/>
    </row>
    <row r="3361" spans="1:8" x14ac:dyDescent="0.25">
      <c r="A3361" s="68"/>
      <c r="B3361" s="68"/>
      <c r="C3361" s="68"/>
      <c r="D3361" s="68"/>
      <c r="E3361" s="68"/>
      <c r="F3361" s="68"/>
      <c r="G3361" s="68"/>
      <c r="H3361" s="68"/>
    </row>
    <row r="3362" spans="1:8" x14ac:dyDescent="0.25">
      <c r="A3362" s="68"/>
      <c r="B3362" s="68"/>
      <c r="C3362" s="68"/>
      <c r="D3362" s="68"/>
      <c r="E3362" s="68"/>
      <c r="F3362" s="68"/>
      <c r="G3362" s="68"/>
      <c r="H3362" s="68"/>
    </row>
    <row r="3363" spans="1:8" x14ac:dyDescent="0.25">
      <c r="A3363" s="68"/>
      <c r="B3363" s="68"/>
      <c r="C3363" s="68"/>
      <c r="D3363" s="68"/>
      <c r="E3363" s="68"/>
      <c r="F3363" s="68"/>
      <c r="G3363" s="68"/>
      <c r="H3363" s="68"/>
    </row>
    <row r="3364" spans="1:8" x14ac:dyDescent="0.25">
      <c r="A3364" s="68"/>
      <c r="B3364" s="68"/>
      <c r="C3364" s="68"/>
      <c r="D3364" s="68"/>
      <c r="E3364" s="68"/>
      <c r="F3364" s="68"/>
      <c r="G3364" s="68"/>
      <c r="H3364" s="68"/>
    </row>
    <row r="3365" spans="1:8" x14ac:dyDescent="0.25">
      <c r="A3365" s="68"/>
      <c r="B3365" s="68"/>
      <c r="C3365" s="68"/>
      <c r="D3365" s="68"/>
      <c r="E3365" s="68"/>
      <c r="F3365" s="68"/>
      <c r="G3365" s="68"/>
      <c r="H3365" s="68"/>
    </row>
    <row r="3366" spans="1:8" x14ac:dyDescent="0.25">
      <c r="A3366" s="68"/>
      <c r="B3366" s="68"/>
      <c r="C3366" s="68"/>
      <c r="D3366" s="68"/>
      <c r="E3366" s="68"/>
      <c r="F3366" s="68"/>
      <c r="G3366" s="68"/>
      <c r="H3366" s="68"/>
    </row>
    <row r="3367" spans="1:8" x14ac:dyDescent="0.25">
      <c r="A3367" s="68"/>
      <c r="B3367" s="68"/>
      <c r="C3367" s="68"/>
      <c r="D3367" s="68"/>
      <c r="E3367" s="68"/>
      <c r="F3367" s="68"/>
      <c r="G3367" s="68"/>
      <c r="H3367" s="68"/>
    </row>
    <row r="3368" spans="1:8" x14ac:dyDescent="0.25">
      <c r="A3368" s="68"/>
      <c r="B3368" s="68"/>
      <c r="C3368" s="68"/>
      <c r="D3368" s="68"/>
      <c r="E3368" s="68"/>
      <c r="F3368" s="68"/>
      <c r="G3368" s="68"/>
      <c r="H3368" s="68"/>
    </row>
    <row r="3369" spans="1:8" x14ac:dyDescent="0.25">
      <c r="A3369" s="68"/>
      <c r="B3369" s="68"/>
      <c r="C3369" s="68"/>
      <c r="D3369" s="68"/>
      <c r="E3369" s="68"/>
      <c r="F3369" s="68"/>
      <c r="G3369" s="68"/>
      <c r="H3369" s="68"/>
    </row>
    <row r="3370" spans="1:8" x14ac:dyDescent="0.25">
      <c r="A3370" s="68"/>
      <c r="B3370" s="68"/>
      <c r="C3370" s="68"/>
      <c r="D3370" s="68"/>
      <c r="E3370" s="68"/>
      <c r="F3370" s="68"/>
      <c r="G3370" s="68"/>
      <c r="H3370" s="68"/>
    </row>
    <row r="3371" spans="1:8" x14ac:dyDescent="0.25">
      <c r="A3371" s="68"/>
      <c r="B3371" s="68"/>
      <c r="C3371" s="68"/>
      <c r="D3371" s="68"/>
      <c r="E3371" s="68"/>
      <c r="F3371" s="68"/>
      <c r="G3371" s="68"/>
      <c r="H3371" s="68"/>
    </row>
    <row r="3372" spans="1:8" x14ac:dyDescent="0.25">
      <c r="A3372" s="68"/>
      <c r="B3372" s="68"/>
      <c r="C3372" s="68"/>
      <c r="D3372" s="68"/>
      <c r="E3372" s="68"/>
      <c r="F3372" s="68"/>
      <c r="G3372" s="68"/>
      <c r="H3372" s="68"/>
    </row>
    <row r="3373" spans="1:8" x14ac:dyDescent="0.25">
      <c r="A3373" s="68"/>
      <c r="B3373" s="68"/>
      <c r="C3373" s="68"/>
      <c r="D3373" s="68"/>
      <c r="E3373" s="68"/>
      <c r="F3373" s="68"/>
      <c r="G3373" s="68"/>
      <c r="H3373" s="68"/>
    </row>
    <row r="3374" spans="1:8" x14ac:dyDescent="0.25">
      <c r="A3374" s="68"/>
      <c r="B3374" s="68"/>
      <c r="C3374" s="68"/>
      <c r="D3374" s="68"/>
      <c r="E3374" s="68"/>
      <c r="F3374" s="68"/>
      <c r="G3374" s="68"/>
      <c r="H3374" s="68"/>
    </row>
    <row r="3375" spans="1:8" x14ac:dyDescent="0.25">
      <c r="A3375" s="68"/>
      <c r="B3375" s="68"/>
      <c r="C3375" s="68"/>
      <c r="D3375" s="68"/>
      <c r="E3375" s="68"/>
      <c r="F3375" s="68"/>
      <c r="G3375" s="68"/>
      <c r="H3375" s="68"/>
    </row>
    <row r="3376" spans="1:8" x14ac:dyDescent="0.25">
      <c r="A3376" s="68"/>
      <c r="B3376" s="68"/>
      <c r="C3376" s="68"/>
      <c r="D3376" s="68"/>
      <c r="E3376" s="68"/>
      <c r="F3376" s="68"/>
      <c r="G3376" s="68"/>
      <c r="H3376" s="68"/>
    </row>
    <row r="3377" spans="1:8" x14ac:dyDescent="0.25">
      <c r="A3377" s="68"/>
      <c r="B3377" s="68"/>
      <c r="C3377" s="68"/>
      <c r="D3377" s="68"/>
      <c r="E3377" s="68"/>
      <c r="F3377" s="68"/>
      <c r="G3377" s="68"/>
      <c r="H3377" s="68"/>
    </row>
    <row r="3378" spans="1:8" x14ac:dyDescent="0.25">
      <c r="A3378" s="68"/>
      <c r="B3378" s="68"/>
      <c r="C3378" s="68"/>
      <c r="D3378" s="68"/>
      <c r="E3378" s="68"/>
      <c r="F3378" s="68"/>
      <c r="G3378" s="68"/>
      <c r="H3378" s="68"/>
    </row>
    <row r="3379" spans="1:8" x14ac:dyDescent="0.25">
      <c r="A3379" s="68"/>
      <c r="B3379" s="68"/>
      <c r="C3379" s="68"/>
      <c r="D3379" s="68"/>
      <c r="E3379" s="68"/>
      <c r="F3379" s="68"/>
      <c r="G3379" s="68"/>
      <c r="H3379" s="68"/>
    </row>
    <row r="3380" spans="1:8" x14ac:dyDescent="0.25">
      <c r="A3380" s="68"/>
      <c r="B3380" s="68"/>
      <c r="C3380" s="68"/>
      <c r="D3380" s="68"/>
      <c r="E3380" s="68"/>
      <c r="F3380" s="68"/>
      <c r="G3380" s="68"/>
      <c r="H3380" s="68"/>
    </row>
    <row r="3381" spans="1:8" x14ac:dyDescent="0.25">
      <c r="A3381" s="68"/>
      <c r="B3381" s="68"/>
      <c r="C3381" s="68"/>
      <c r="D3381" s="68"/>
      <c r="E3381" s="68"/>
      <c r="F3381" s="68"/>
      <c r="G3381" s="68"/>
      <c r="H3381" s="68"/>
    </row>
    <row r="3382" spans="1:8" x14ac:dyDescent="0.25">
      <c r="A3382" s="68"/>
      <c r="B3382" s="68"/>
      <c r="C3382" s="68"/>
      <c r="D3382" s="68"/>
      <c r="E3382" s="68"/>
      <c r="F3382" s="68"/>
      <c r="G3382" s="68"/>
      <c r="H3382" s="68"/>
    </row>
    <row r="3383" spans="1:8" x14ac:dyDescent="0.25">
      <c r="A3383" s="68"/>
      <c r="B3383" s="68"/>
      <c r="C3383" s="68"/>
      <c r="D3383" s="68"/>
      <c r="E3383" s="68"/>
      <c r="F3383" s="68"/>
      <c r="G3383" s="68"/>
      <c r="H3383" s="68"/>
    </row>
    <row r="3384" spans="1:8" x14ac:dyDescent="0.25">
      <c r="A3384" s="68"/>
      <c r="B3384" s="68"/>
      <c r="C3384" s="68"/>
      <c r="D3384" s="68"/>
      <c r="E3384" s="68"/>
      <c r="F3384" s="68"/>
      <c r="G3384" s="68"/>
      <c r="H3384" s="68"/>
    </row>
    <row r="3385" spans="1:8" x14ac:dyDescent="0.25">
      <c r="A3385" s="68"/>
      <c r="B3385" s="68"/>
      <c r="C3385" s="68"/>
      <c r="D3385" s="68"/>
      <c r="E3385" s="68"/>
      <c r="F3385" s="68"/>
      <c r="G3385" s="68"/>
      <c r="H3385" s="68"/>
    </row>
    <row r="3386" spans="1:8" x14ac:dyDescent="0.25">
      <c r="A3386" s="68"/>
      <c r="B3386" s="68"/>
      <c r="C3386" s="68"/>
      <c r="D3386" s="68"/>
      <c r="E3386" s="68"/>
      <c r="F3386" s="68"/>
      <c r="G3386" s="68"/>
      <c r="H3386" s="68"/>
    </row>
    <row r="3387" spans="1:8" x14ac:dyDescent="0.25">
      <c r="A3387" s="68"/>
      <c r="B3387" s="68"/>
      <c r="C3387" s="68"/>
      <c r="D3387" s="68"/>
      <c r="E3387" s="68"/>
      <c r="F3387" s="68"/>
      <c r="G3387" s="68"/>
      <c r="H3387" s="68"/>
    </row>
    <row r="3388" spans="1:8" x14ac:dyDescent="0.25">
      <c r="A3388" s="68"/>
      <c r="B3388" s="68"/>
      <c r="C3388" s="68"/>
      <c r="D3388" s="68"/>
      <c r="E3388" s="68"/>
      <c r="F3388" s="68"/>
      <c r="G3388" s="68"/>
      <c r="H3388" s="68"/>
    </row>
    <row r="3389" spans="1:8" x14ac:dyDescent="0.25">
      <c r="A3389" s="68"/>
      <c r="B3389" s="68"/>
      <c r="C3389" s="68"/>
      <c r="D3389" s="68"/>
      <c r="E3389" s="68"/>
      <c r="F3389" s="68"/>
      <c r="G3389" s="68"/>
      <c r="H3389" s="68"/>
    </row>
    <row r="3390" spans="1:8" x14ac:dyDescent="0.25">
      <c r="A3390" s="68"/>
      <c r="B3390" s="68"/>
      <c r="C3390" s="68"/>
      <c r="D3390" s="68"/>
      <c r="E3390" s="68"/>
      <c r="F3390" s="68"/>
      <c r="G3390" s="68"/>
      <c r="H3390" s="68"/>
    </row>
    <row r="3391" spans="1:8" x14ac:dyDescent="0.25">
      <c r="A3391" s="68"/>
      <c r="B3391" s="68"/>
      <c r="C3391" s="68"/>
      <c r="D3391" s="68"/>
      <c r="E3391" s="68"/>
      <c r="F3391" s="68"/>
      <c r="G3391" s="68"/>
      <c r="H3391" s="68"/>
    </row>
    <row r="3392" spans="1:8" x14ac:dyDescent="0.25">
      <c r="A3392" s="68"/>
      <c r="B3392" s="68"/>
      <c r="C3392" s="68"/>
      <c r="D3392" s="68"/>
      <c r="E3392" s="68"/>
      <c r="F3392" s="68"/>
      <c r="G3392" s="68"/>
      <c r="H3392" s="68"/>
    </row>
    <row r="3393" spans="1:8" x14ac:dyDescent="0.25">
      <c r="A3393" s="68"/>
      <c r="B3393" s="68"/>
      <c r="C3393" s="68"/>
      <c r="D3393" s="68"/>
      <c r="E3393" s="68"/>
      <c r="F3393" s="68"/>
      <c r="G3393" s="68"/>
      <c r="H3393" s="68"/>
    </row>
    <row r="3394" spans="1:8" x14ac:dyDescent="0.25">
      <c r="A3394" s="68"/>
      <c r="B3394" s="68"/>
      <c r="C3394" s="68"/>
      <c r="D3394" s="68"/>
      <c r="E3394" s="68"/>
      <c r="F3394" s="68"/>
      <c r="G3394" s="68"/>
      <c r="H3394" s="68"/>
    </row>
    <row r="3395" spans="1:8" x14ac:dyDescent="0.25">
      <c r="A3395" s="68"/>
      <c r="B3395" s="68"/>
      <c r="C3395" s="68"/>
      <c r="D3395" s="68"/>
      <c r="E3395" s="68"/>
      <c r="F3395" s="68"/>
      <c r="G3395" s="68"/>
      <c r="H3395" s="68"/>
    </row>
    <row r="3396" spans="1:8" x14ac:dyDescent="0.25">
      <c r="A3396" s="68"/>
      <c r="B3396" s="68"/>
      <c r="C3396" s="68"/>
      <c r="D3396" s="68"/>
      <c r="E3396" s="68"/>
      <c r="F3396" s="68"/>
      <c r="G3396" s="68"/>
      <c r="H3396" s="68"/>
    </row>
    <row r="3397" spans="1:8" x14ac:dyDescent="0.25">
      <c r="A3397" s="68"/>
      <c r="B3397" s="68"/>
      <c r="C3397" s="68"/>
      <c r="D3397" s="68"/>
      <c r="E3397" s="68"/>
      <c r="F3397" s="68"/>
      <c r="G3397" s="68"/>
      <c r="H3397" s="68"/>
    </row>
    <row r="3398" spans="1:8" x14ac:dyDescent="0.25">
      <c r="A3398" s="68"/>
      <c r="B3398" s="68"/>
      <c r="C3398" s="68"/>
      <c r="D3398" s="68"/>
      <c r="E3398" s="68"/>
      <c r="F3398" s="68"/>
      <c r="G3398" s="68"/>
      <c r="H3398" s="68"/>
    </row>
    <row r="3399" spans="1:8" x14ac:dyDescent="0.25">
      <c r="A3399" s="68"/>
      <c r="B3399" s="68"/>
      <c r="C3399" s="68"/>
      <c r="D3399" s="68"/>
      <c r="E3399" s="68"/>
      <c r="F3399" s="68"/>
      <c r="G3399" s="68"/>
      <c r="H3399" s="68"/>
    </row>
    <row r="3400" spans="1:8" x14ac:dyDescent="0.25">
      <c r="A3400" s="68"/>
      <c r="B3400" s="68"/>
      <c r="C3400" s="68"/>
      <c r="D3400" s="68"/>
      <c r="E3400" s="68"/>
      <c r="F3400" s="68"/>
      <c r="G3400" s="68"/>
      <c r="H3400" s="68"/>
    </row>
    <row r="3401" spans="1:8" x14ac:dyDescent="0.25">
      <c r="A3401" s="68"/>
      <c r="B3401" s="68"/>
      <c r="C3401" s="68"/>
      <c r="D3401" s="68"/>
      <c r="E3401" s="68"/>
      <c r="F3401" s="68"/>
      <c r="G3401" s="68"/>
      <c r="H3401" s="68"/>
    </row>
    <row r="3402" spans="1:8" x14ac:dyDescent="0.25">
      <c r="A3402" s="68"/>
      <c r="B3402" s="68"/>
      <c r="C3402" s="68"/>
      <c r="D3402" s="68"/>
      <c r="E3402" s="68"/>
      <c r="F3402" s="68"/>
      <c r="G3402" s="68"/>
      <c r="H3402" s="68"/>
    </row>
    <row r="3403" spans="1:8" x14ac:dyDescent="0.25">
      <c r="A3403" s="68"/>
      <c r="B3403" s="68"/>
      <c r="C3403" s="68"/>
      <c r="D3403" s="68"/>
      <c r="E3403" s="68"/>
      <c r="F3403" s="68"/>
      <c r="G3403" s="68"/>
      <c r="H3403" s="68"/>
    </row>
    <row r="3404" spans="1:8" x14ac:dyDescent="0.25">
      <c r="A3404" s="68"/>
      <c r="B3404" s="68"/>
      <c r="C3404" s="68"/>
      <c r="D3404" s="68"/>
      <c r="E3404" s="68"/>
      <c r="F3404" s="68"/>
      <c r="G3404" s="68"/>
      <c r="H3404" s="68"/>
    </row>
    <row r="3405" spans="1:8" x14ac:dyDescent="0.25">
      <c r="A3405" s="68"/>
      <c r="B3405" s="68"/>
      <c r="C3405" s="68"/>
      <c r="D3405" s="68"/>
      <c r="E3405" s="68"/>
      <c r="F3405" s="68"/>
      <c r="G3405" s="68"/>
      <c r="H3405" s="68"/>
    </row>
    <row r="3406" spans="1:8" x14ac:dyDescent="0.25">
      <c r="A3406" s="68"/>
      <c r="B3406" s="68"/>
      <c r="C3406" s="68"/>
      <c r="D3406" s="68"/>
      <c r="E3406" s="68"/>
      <c r="F3406" s="68"/>
      <c r="G3406" s="68"/>
      <c r="H3406" s="68"/>
    </row>
    <row r="3407" spans="1:8" x14ac:dyDescent="0.25">
      <c r="A3407" s="68"/>
      <c r="B3407" s="68"/>
      <c r="C3407" s="68"/>
      <c r="D3407" s="68"/>
      <c r="E3407" s="68"/>
      <c r="F3407" s="68"/>
      <c r="G3407" s="68"/>
      <c r="H3407" s="68"/>
    </row>
    <row r="3408" spans="1:8" x14ac:dyDescent="0.25">
      <c r="A3408" s="68"/>
      <c r="B3408" s="68"/>
      <c r="C3408" s="68"/>
      <c r="D3408" s="68"/>
      <c r="E3408" s="68"/>
      <c r="F3408" s="68"/>
      <c r="G3408" s="68"/>
      <c r="H3408" s="68"/>
    </row>
    <row r="3409" spans="1:8" x14ac:dyDescent="0.25">
      <c r="A3409" s="68"/>
      <c r="B3409" s="68"/>
      <c r="C3409" s="68"/>
      <c r="D3409" s="68"/>
      <c r="E3409" s="68"/>
      <c r="F3409" s="68"/>
      <c r="G3409" s="68"/>
      <c r="H3409" s="68"/>
    </row>
    <row r="3410" spans="1:8" x14ac:dyDescent="0.25">
      <c r="A3410" s="68"/>
      <c r="B3410" s="68"/>
      <c r="C3410" s="68"/>
      <c r="D3410" s="68"/>
      <c r="E3410" s="68"/>
      <c r="F3410" s="68"/>
      <c r="G3410" s="68"/>
      <c r="H3410" s="68"/>
    </row>
    <row r="3411" spans="1:8" x14ac:dyDescent="0.25">
      <c r="A3411" s="68"/>
      <c r="B3411" s="68"/>
      <c r="C3411" s="68"/>
      <c r="D3411" s="68"/>
      <c r="E3411" s="68"/>
      <c r="F3411" s="68"/>
      <c r="G3411" s="68"/>
      <c r="H3411" s="68"/>
    </row>
    <row r="3412" spans="1:8" x14ac:dyDescent="0.25">
      <c r="A3412" s="68"/>
      <c r="B3412" s="68"/>
      <c r="C3412" s="68"/>
      <c r="D3412" s="68"/>
      <c r="E3412" s="68"/>
      <c r="F3412" s="68"/>
      <c r="G3412" s="68"/>
      <c r="H3412" s="68"/>
    </row>
    <row r="3413" spans="1:8" x14ac:dyDescent="0.25">
      <c r="A3413" s="68"/>
      <c r="B3413" s="68"/>
      <c r="C3413" s="68"/>
      <c r="D3413" s="68"/>
      <c r="E3413" s="68"/>
      <c r="F3413" s="68"/>
      <c r="G3413" s="68"/>
      <c r="H3413" s="68"/>
    </row>
    <row r="3414" spans="1:8" x14ac:dyDescent="0.25">
      <c r="A3414" s="68"/>
      <c r="B3414" s="68"/>
      <c r="C3414" s="68"/>
      <c r="D3414" s="68"/>
      <c r="E3414" s="68"/>
      <c r="F3414" s="68"/>
      <c r="G3414" s="68"/>
      <c r="H3414" s="68"/>
    </row>
    <row r="3415" spans="1:8" x14ac:dyDescent="0.25">
      <c r="A3415" s="68"/>
      <c r="B3415" s="68"/>
      <c r="C3415" s="68"/>
      <c r="D3415" s="68"/>
      <c r="E3415" s="68"/>
      <c r="F3415" s="68"/>
      <c r="G3415" s="68"/>
      <c r="H3415" s="68"/>
    </row>
    <row r="3416" spans="1:8" x14ac:dyDescent="0.25">
      <c r="A3416" s="68"/>
      <c r="B3416" s="68"/>
      <c r="C3416" s="68"/>
      <c r="D3416" s="68"/>
      <c r="E3416" s="68"/>
      <c r="F3416" s="68"/>
      <c r="G3416" s="68"/>
      <c r="H3416" s="68"/>
    </row>
    <row r="3417" spans="1:8" x14ac:dyDescent="0.25">
      <c r="A3417" s="68"/>
      <c r="B3417" s="68"/>
      <c r="C3417" s="68"/>
      <c r="D3417" s="68"/>
      <c r="E3417" s="68"/>
      <c r="F3417" s="68"/>
      <c r="G3417" s="68"/>
      <c r="H3417" s="68"/>
    </row>
    <row r="3418" spans="1:8" x14ac:dyDescent="0.25">
      <c r="A3418" s="68"/>
      <c r="B3418" s="68"/>
      <c r="C3418" s="68"/>
      <c r="D3418" s="68"/>
      <c r="E3418" s="68"/>
      <c r="F3418" s="68"/>
      <c r="G3418" s="68"/>
      <c r="H3418" s="68"/>
    </row>
    <row r="3419" spans="1:8" x14ac:dyDescent="0.25">
      <c r="A3419" s="68"/>
      <c r="B3419" s="68"/>
      <c r="C3419" s="68"/>
      <c r="D3419" s="68"/>
      <c r="E3419" s="68"/>
      <c r="F3419" s="68"/>
      <c r="G3419" s="68"/>
      <c r="H3419" s="68"/>
    </row>
    <row r="3420" spans="1:8" x14ac:dyDescent="0.25">
      <c r="A3420" s="68"/>
      <c r="B3420" s="68"/>
      <c r="C3420" s="68"/>
      <c r="D3420" s="68"/>
      <c r="E3420" s="68"/>
      <c r="F3420" s="68"/>
      <c r="G3420" s="68"/>
      <c r="H3420" s="68"/>
    </row>
    <row r="3421" spans="1:8" x14ac:dyDescent="0.25">
      <c r="A3421" s="68"/>
      <c r="B3421" s="68"/>
      <c r="C3421" s="68"/>
      <c r="D3421" s="68"/>
      <c r="E3421" s="68"/>
      <c r="F3421" s="68"/>
      <c r="G3421" s="68"/>
      <c r="H3421" s="68"/>
    </row>
    <row r="3422" spans="1:8" x14ac:dyDescent="0.25">
      <c r="A3422" s="68"/>
      <c r="B3422" s="68"/>
      <c r="C3422" s="68"/>
      <c r="D3422" s="68"/>
      <c r="E3422" s="68"/>
      <c r="F3422" s="68"/>
      <c r="G3422" s="68"/>
      <c r="H3422" s="68"/>
    </row>
    <row r="3423" spans="1:8" x14ac:dyDescent="0.25">
      <c r="A3423" s="68"/>
      <c r="B3423" s="68"/>
      <c r="C3423" s="68"/>
      <c r="D3423" s="68"/>
      <c r="E3423" s="68"/>
      <c r="F3423" s="68"/>
      <c r="G3423" s="68"/>
      <c r="H3423" s="68"/>
    </row>
    <row r="3424" spans="1:8" x14ac:dyDescent="0.25">
      <c r="A3424" s="68"/>
      <c r="B3424" s="68"/>
      <c r="C3424" s="68"/>
      <c r="D3424" s="68"/>
      <c r="E3424" s="68"/>
      <c r="F3424" s="68"/>
      <c r="G3424" s="68"/>
      <c r="H3424" s="68"/>
    </row>
    <row r="3425" spans="1:8" x14ac:dyDescent="0.25">
      <c r="A3425" s="68"/>
      <c r="B3425" s="68"/>
      <c r="C3425" s="68"/>
      <c r="D3425" s="68"/>
      <c r="E3425" s="68"/>
      <c r="F3425" s="68"/>
      <c r="G3425" s="68"/>
      <c r="H3425" s="68"/>
    </row>
    <row r="3426" spans="1:8" x14ac:dyDescent="0.25">
      <c r="A3426" s="68"/>
      <c r="B3426" s="68"/>
      <c r="C3426" s="68"/>
      <c r="D3426" s="68"/>
      <c r="E3426" s="68"/>
      <c r="F3426" s="68"/>
      <c r="G3426" s="68"/>
      <c r="H3426" s="68"/>
    </row>
    <row r="3427" spans="1:8" x14ac:dyDescent="0.25">
      <c r="A3427" s="68"/>
      <c r="B3427" s="68"/>
      <c r="C3427" s="68"/>
      <c r="D3427" s="68"/>
      <c r="E3427" s="68"/>
      <c r="F3427" s="68"/>
      <c r="G3427" s="68"/>
      <c r="H3427" s="68"/>
    </row>
    <row r="3428" spans="1:8" x14ac:dyDescent="0.25">
      <c r="A3428" s="68"/>
      <c r="B3428" s="68"/>
      <c r="C3428" s="68"/>
      <c r="D3428" s="68"/>
      <c r="E3428" s="68"/>
      <c r="F3428" s="68"/>
      <c r="G3428" s="68"/>
      <c r="H3428" s="68"/>
    </row>
    <row r="3429" spans="1:8" x14ac:dyDescent="0.25">
      <c r="A3429" s="68"/>
      <c r="B3429" s="68"/>
      <c r="C3429" s="68"/>
      <c r="D3429" s="68"/>
      <c r="E3429" s="68"/>
      <c r="F3429" s="68"/>
      <c r="G3429" s="68"/>
      <c r="H3429" s="68"/>
    </row>
    <row r="3430" spans="1:8" x14ac:dyDescent="0.25">
      <c r="A3430" s="68"/>
      <c r="B3430" s="68"/>
      <c r="C3430" s="68"/>
      <c r="D3430" s="68"/>
      <c r="E3430" s="68"/>
      <c r="F3430" s="68"/>
      <c r="G3430" s="68"/>
      <c r="H3430" s="68"/>
    </row>
    <row r="3431" spans="1:8" x14ac:dyDescent="0.25">
      <c r="A3431" s="68"/>
      <c r="B3431" s="68"/>
      <c r="C3431" s="68"/>
      <c r="D3431" s="68"/>
      <c r="E3431" s="68"/>
      <c r="F3431" s="68"/>
      <c r="G3431" s="68"/>
      <c r="H3431" s="68"/>
    </row>
    <row r="3432" spans="1:8" x14ac:dyDescent="0.25">
      <c r="A3432" s="68"/>
      <c r="B3432" s="68"/>
      <c r="C3432" s="68"/>
      <c r="D3432" s="68"/>
      <c r="E3432" s="68"/>
      <c r="F3432" s="68"/>
      <c r="G3432" s="68"/>
      <c r="H3432" s="68"/>
    </row>
    <row r="3433" spans="1:8" x14ac:dyDescent="0.25">
      <c r="A3433" s="68"/>
      <c r="B3433" s="68"/>
      <c r="C3433" s="68"/>
      <c r="D3433" s="68"/>
      <c r="E3433" s="68"/>
      <c r="F3433" s="68"/>
      <c r="G3433" s="68"/>
      <c r="H3433" s="68"/>
    </row>
    <row r="3434" spans="1:8" x14ac:dyDescent="0.25">
      <c r="A3434" s="68"/>
      <c r="B3434" s="68"/>
      <c r="C3434" s="68"/>
      <c r="D3434" s="68"/>
      <c r="E3434" s="68"/>
      <c r="F3434" s="68"/>
      <c r="G3434" s="68"/>
      <c r="H3434" s="68"/>
    </row>
    <row r="3435" spans="1:8" x14ac:dyDescent="0.25">
      <c r="A3435" s="68"/>
      <c r="B3435" s="68"/>
      <c r="C3435" s="68"/>
      <c r="D3435" s="68"/>
      <c r="E3435" s="68"/>
      <c r="F3435" s="68"/>
      <c r="G3435" s="68"/>
      <c r="H3435" s="68"/>
    </row>
    <row r="3436" spans="1:8" x14ac:dyDescent="0.25">
      <c r="A3436" s="68"/>
      <c r="B3436" s="68"/>
      <c r="C3436" s="68"/>
      <c r="D3436" s="68"/>
      <c r="E3436" s="68"/>
      <c r="F3436" s="68"/>
      <c r="G3436" s="68"/>
      <c r="H3436" s="68"/>
    </row>
    <row r="3437" spans="1:8" x14ac:dyDescent="0.25">
      <c r="A3437" s="68"/>
      <c r="B3437" s="68"/>
      <c r="C3437" s="68"/>
      <c r="D3437" s="68"/>
      <c r="E3437" s="68"/>
      <c r="F3437" s="68"/>
      <c r="G3437" s="68"/>
      <c r="H3437" s="68"/>
    </row>
    <row r="3438" spans="1:8" x14ac:dyDescent="0.25">
      <c r="A3438" s="68"/>
      <c r="B3438" s="68"/>
      <c r="C3438" s="68"/>
      <c r="D3438" s="68"/>
      <c r="E3438" s="68"/>
      <c r="F3438" s="68"/>
      <c r="G3438" s="68"/>
      <c r="H3438" s="68"/>
    </row>
    <row r="3439" spans="1:8" x14ac:dyDescent="0.25">
      <c r="A3439" s="68"/>
      <c r="B3439" s="68"/>
      <c r="C3439" s="68"/>
      <c r="D3439" s="68"/>
      <c r="E3439" s="68"/>
      <c r="F3439" s="68"/>
      <c r="G3439" s="68"/>
      <c r="H3439" s="68"/>
    </row>
    <row r="3440" spans="1:8" x14ac:dyDescent="0.25">
      <c r="A3440" s="68"/>
      <c r="B3440" s="68"/>
      <c r="C3440" s="68"/>
      <c r="D3440" s="68"/>
      <c r="E3440" s="68"/>
      <c r="F3440" s="68"/>
      <c r="G3440" s="68"/>
      <c r="H3440" s="68"/>
    </row>
    <row r="3441" spans="1:8" x14ac:dyDescent="0.25">
      <c r="A3441" s="68"/>
      <c r="B3441" s="68"/>
      <c r="C3441" s="68"/>
      <c r="D3441" s="68"/>
      <c r="E3441" s="68"/>
      <c r="F3441" s="68"/>
      <c r="G3441" s="68"/>
      <c r="H3441" s="68"/>
    </row>
    <row r="3442" spans="1:8" x14ac:dyDescent="0.25">
      <c r="A3442" s="68"/>
      <c r="B3442" s="68"/>
      <c r="C3442" s="68"/>
      <c r="D3442" s="68"/>
      <c r="E3442" s="68"/>
      <c r="F3442" s="68"/>
      <c r="G3442" s="68"/>
      <c r="H3442" s="68"/>
    </row>
    <row r="3443" spans="1:8" x14ac:dyDescent="0.25">
      <c r="A3443" s="68"/>
      <c r="B3443" s="68"/>
      <c r="C3443" s="68"/>
      <c r="D3443" s="68"/>
      <c r="E3443" s="68"/>
      <c r="F3443" s="68"/>
      <c r="G3443" s="68"/>
      <c r="H3443" s="68"/>
    </row>
    <row r="3444" spans="1:8" x14ac:dyDescent="0.25">
      <c r="A3444" s="68"/>
      <c r="B3444" s="68"/>
      <c r="C3444" s="68"/>
      <c r="D3444" s="68"/>
      <c r="E3444" s="68"/>
      <c r="F3444" s="68"/>
      <c r="G3444" s="68"/>
      <c r="H3444" s="68"/>
    </row>
    <row r="3445" spans="1:8" x14ac:dyDescent="0.25">
      <c r="A3445" s="68"/>
      <c r="B3445" s="68"/>
      <c r="C3445" s="68"/>
      <c r="D3445" s="68"/>
      <c r="E3445" s="68"/>
      <c r="F3445" s="68"/>
      <c r="G3445" s="68"/>
      <c r="H3445" s="68"/>
    </row>
    <row r="3446" spans="1:8" x14ac:dyDescent="0.25">
      <c r="A3446" s="68"/>
      <c r="B3446" s="68"/>
      <c r="C3446" s="68"/>
      <c r="D3446" s="68"/>
      <c r="E3446" s="68"/>
      <c r="F3446" s="68"/>
      <c r="G3446" s="68"/>
      <c r="H3446" s="68"/>
    </row>
    <row r="3447" spans="1:8" x14ac:dyDescent="0.25">
      <c r="A3447" s="68"/>
      <c r="B3447" s="68"/>
      <c r="C3447" s="68"/>
      <c r="D3447" s="68"/>
      <c r="E3447" s="68"/>
      <c r="F3447" s="68"/>
      <c r="G3447" s="68"/>
      <c r="H3447" s="68"/>
    </row>
    <row r="3448" spans="1:8" x14ac:dyDescent="0.25">
      <c r="A3448" s="68"/>
      <c r="B3448" s="68"/>
      <c r="C3448" s="68"/>
      <c r="D3448" s="68"/>
      <c r="E3448" s="68"/>
      <c r="F3448" s="68"/>
      <c r="G3448" s="68"/>
      <c r="H3448" s="68"/>
    </row>
    <row r="3449" spans="1:8" x14ac:dyDescent="0.25">
      <c r="A3449" s="68"/>
      <c r="B3449" s="68"/>
      <c r="C3449" s="68"/>
      <c r="D3449" s="68"/>
      <c r="E3449" s="68"/>
      <c r="F3449" s="68"/>
      <c r="G3449" s="68"/>
      <c r="H3449" s="68"/>
    </row>
    <row r="3450" spans="1:8" x14ac:dyDescent="0.25">
      <c r="A3450" s="68"/>
      <c r="B3450" s="68"/>
      <c r="C3450" s="68"/>
      <c r="D3450" s="68"/>
      <c r="E3450" s="68"/>
      <c r="F3450" s="68"/>
      <c r="G3450" s="68"/>
      <c r="H3450" s="68"/>
    </row>
    <row r="3451" spans="1:8" x14ac:dyDescent="0.25">
      <c r="A3451" s="68"/>
      <c r="B3451" s="68"/>
      <c r="C3451" s="68"/>
      <c r="D3451" s="68"/>
      <c r="E3451" s="68"/>
      <c r="F3451" s="68"/>
      <c r="G3451" s="68"/>
      <c r="H3451" s="68"/>
    </row>
    <row r="3452" spans="1:8" x14ac:dyDescent="0.25">
      <c r="A3452" s="68"/>
      <c r="B3452" s="68"/>
      <c r="C3452" s="68"/>
      <c r="D3452" s="68"/>
      <c r="E3452" s="68"/>
      <c r="F3452" s="68"/>
      <c r="G3452" s="68"/>
      <c r="H3452" s="68"/>
    </row>
    <row r="3453" spans="1:8" x14ac:dyDescent="0.25">
      <c r="A3453" s="68"/>
      <c r="B3453" s="68"/>
      <c r="C3453" s="68"/>
      <c r="D3453" s="68"/>
      <c r="E3453" s="68"/>
      <c r="F3453" s="68"/>
      <c r="G3453" s="68"/>
      <c r="H3453" s="68"/>
    </row>
    <row r="3454" spans="1:8" x14ac:dyDescent="0.25">
      <c r="A3454" s="68"/>
      <c r="B3454" s="68"/>
      <c r="C3454" s="68"/>
      <c r="D3454" s="68"/>
      <c r="E3454" s="68"/>
      <c r="F3454" s="68"/>
      <c r="G3454" s="68"/>
      <c r="H3454" s="68"/>
    </row>
    <row r="3455" spans="1:8" x14ac:dyDescent="0.25">
      <c r="A3455" s="68"/>
      <c r="B3455" s="68"/>
      <c r="C3455" s="68"/>
      <c r="D3455" s="68"/>
      <c r="E3455" s="68"/>
      <c r="F3455" s="68"/>
      <c r="G3455" s="68"/>
      <c r="H3455" s="68"/>
    </row>
    <row r="3456" spans="1:8" x14ac:dyDescent="0.25">
      <c r="A3456" s="68"/>
      <c r="B3456" s="68"/>
      <c r="C3456" s="68"/>
      <c r="D3456" s="68"/>
      <c r="E3456" s="68"/>
      <c r="F3456" s="68"/>
      <c r="G3456" s="68"/>
      <c r="H3456" s="68"/>
    </row>
    <row r="3457" spans="1:8" x14ac:dyDescent="0.25">
      <c r="A3457" s="68"/>
      <c r="B3457" s="68"/>
      <c r="C3457" s="68"/>
      <c r="D3457" s="68"/>
      <c r="E3457" s="68"/>
      <c r="F3457" s="68"/>
      <c r="G3457" s="68"/>
      <c r="H3457" s="68"/>
    </row>
    <row r="3458" spans="1:8" x14ac:dyDescent="0.25">
      <c r="A3458" s="68"/>
      <c r="B3458" s="68"/>
      <c r="C3458" s="68"/>
      <c r="D3458" s="68"/>
      <c r="E3458" s="68"/>
      <c r="F3458" s="68"/>
      <c r="G3458" s="68"/>
      <c r="H3458" s="68"/>
    </row>
    <row r="3459" spans="1:8" x14ac:dyDescent="0.25">
      <c r="A3459" s="68"/>
      <c r="B3459" s="68"/>
      <c r="C3459" s="68"/>
      <c r="D3459" s="68"/>
      <c r="E3459" s="68"/>
      <c r="F3459" s="68"/>
      <c r="G3459" s="68"/>
      <c r="H3459" s="68"/>
    </row>
    <row r="3460" spans="1:8" x14ac:dyDescent="0.25">
      <c r="A3460" s="68"/>
      <c r="B3460" s="68"/>
      <c r="C3460" s="68"/>
      <c r="D3460" s="68"/>
      <c r="E3460" s="68"/>
      <c r="F3460" s="68"/>
      <c r="G3460" s="68"/>
      <c r="H3460" s="68"/>
    </row>
    <row r="3461" spans="1:8" x14ac:dyDescent="0.25">
      <c r="A3461" s="68"/>
      <c r="B3461" s="68"/>
      <c r="C3461" s="68"/>
      <c r="D3461" s="68"/>
      <c r="E3461" s="68"/>
      <c r="F3461" s="68"/>
      <c r="G3461" s="68"/>
      <c r="H3461" s="68"/>
    </row>
    <row r="3462" spans="1:8" x14ac:dyDescent="0.25">
      <c r="A3462" s="68"/>
      <c r="B3462" s="68"/>
      <c r="C3462" s="68"/>
      <c r="D3462" s="68"/>
      <c r="E3462" s="68"/>
      <c r="F3462" s="68"/>
      <c r="G3462" s="68"/>
      <c r="H3462" s="68"/>
    </row>
    <row r="3463" spans="1:8" x14ac:dyDescent="0.25">
      <c r="A3463" s="68"/>
      <c r="B3463" s="68"/>
      <c r="C3463" s="68"/>
      <c r="D3463" s="68"/>
      <c r="E3463" s="68"/>
      <c r="F3463" s="68"/>
      <c r="G3463" s="68"/>
      <c r="H3463" s="68"/>
    </row>
    <row r="3464" spans="1:8" x14ac:dyDescent="0.25">
      <c r="A3464" s="68"/>
      <c r="B3464" s="68"/>
      <c r="C3464" s="68"/>
      <c r="D3464" s="68"/>
      <c r="E3464" s="68"/>
      <c r="F3464" s="68"/>
      <c r="G3464" s="68"/>
      <c r="H3464" s="68"/>
    </row>
    <row r="3465" spans="1:8" x14ac:dyDescent="0.25">
      <c r="A3465" s="68"/>
      <c r="B3465" s="68"/>
      <c r="C3465" s="68"/>
      <c r="D3465" s="68"/>
      <c r="E3465" s="68"/>
      <c r="F3465" s="68"/>
      <c r="G3465" s="68"/>
      <c r="H3465" s="68"/>
    </row>
    <row r="3466" spans="1:8" x14ac:dyDescent="0.25">
      <c r="A3466" s="68"/>
      <c r="B3466" s="68"/>
      <c r="C3466" s="68"/>
      <c r="D3466" s="68"/>
      <c r="E3466" s="68"/>
      <c r="F3466" s="68"/>
      <c r="G3466" s="68"/>
      <c r="H3466" s="68"/>
    </row>
    <row r="3467" spans="1:8" x14ac:dyDescent="0.25">
      <c r="A3467" s="68"/>
      <c r="B3467" s="68"/>
      <c r="C3467" s="68"/>
      <c r="D3467" s="68"/>
      <c r="E3467" s="68"/>
      <c r="F3467" s="68"/>
      <c r="G3467" s="68"/>
      <c r="H3467" s="68"/>
    </row>
    <row r="3468" spans="1:8" x14ac:dyDescent="0.25">
      <c r="A3468" s="68"/>
      <c r="B3468" s="68"/>
      <c r="C3468" s="68"/>
      <c r="D3468" s="68"/>
      <c r="E3468" s="68"/>
      <c r="F3468" s="68"/>
      <c r="G3468" s="68"/>
      <c r="H3468" s="68"/>
    </row>
    <row r="3469" spans="1:8" x14ac:dyDescent="0.25">
      <c r="A3469" s="68"/>
      <c r="B3469" s="68"/>
      <c r="C3469" s="68"/>
      <c r="D3469" s="68"/>
      <c r="E3469" s="68"/>
      <c r="F3469" s="68"/>
      <c r="G3469" s="68"/>
      <c r="H3469" s="68"/>
    </row>
    <row r="3470" spans="1:8" x14ac:dyDescent="0.25">
      <c r="A3470" s="68"/>
      <c r="B3470" s="68"/>
      <c r="C3470" s="68"/>
      <c r="D3470" s="68"/>
      <c r="E3470" s="68"/>
      <c r="F3470" s="68"/>
      <c r="G3470" s="68"/>
      <c r="H3470" s="68"/>
    </row>
    <row r="3471" spans="1:8" x14ac:dyDescent="0.25">
      <c r="A3471" s="68"/>
      <c r="B3471" s="68"/>
      <c r="C3471" s="68"/>
      <c r="D3471" s="68"/>
      <c r="E3471" s="68"/>
      <c r="F3471" s="68"/>
      <c r="G3471" s="68"/>
      <c r="H3471" s="68"/>
    </row>
    <row r="3472" spans="1:8" x14ac:dyDescent="0.25">
      <c r="A3472" s="68"/>
      <c r="B3472" s="68"/>
      <c r="C3472" s="68"/>
      <c r="D3472" s="68"/>
      <c r="E3472" s="68"/>
      <c r="F3472" s="68"/>
      <c r="G3472" s="68"/>
      <c r="H3472" s="68"/>
    </row>
    <row r="3473" spans="1:8" x14ac:dyDescent="0.25">
      <c r="A3473" s="68"/>
      <c r="B3473" s="68"/>
      <c r="C3473" s="68"/>
      <c r="D3473" s="68"/>
      <c r="E3473" s="68"/>
      <c r="F3473" s="68"/>
      <c r="G3473" s="68"/>
      <c r="H3473" s="68"/>
    </row>
    <row r="3474" spans="1:8" x14ac:dyDescent="0.25">
      <c r="A3474" s="68"/>
      <c r="B3474" s="68"/>
      <c r="C3474" s="68"/>
      <c r="D3474" s="68"/>
      <c r="E3474" s="68"/>
      <c r="F3474" s="68"/>
      <c r="G3474" s="68"/>
      <c r="H3474" s="68"/>
    </row>
    <row r="3475" spans="1:8" x14ac:dyDescent="0.25">
      <c r="A3475" s="68"/>
      <c r="B3475" s="68"/>
      <c r="C3475" s="68"/>
      <c r="D3475" s="68"/>
      <c r="E3475" s="68"/>
      <c r="F3475" s="68"/>
      <c r="G3475" s="68"/>
      <c r="H3475" s="68"/>
    </row>
    <row r="3476" spans="1:8" x14ac:dyDescent="0.25">
      <c r="A3476" s="68"/>
      <c r="B3476" s="68"/>
      <c r="C3476" s="68"/>
      <c r="D3476" s="68"/>
      <c r="E3476" s="68"/>
      <c r="F3476" s="68"/>
      <c r="G3476" s="68"/>
      <c r="H3476" s="68"/>
    </row>
    <row r="3477" spans="1:8" x14ac:dyDescent="0.25">
      <c r="A3477" s="68"/>
      <c r="B3477" s="68"/>
      <c r="C3477" s="68"/>
      <c r="D3477" s="68"/>
      <c r="E3477" s="68"/>
      <c r="F3477" s="68"/>
      <c r="G3477" s="68"/>
      <c r="H3477" s="68"/>
    </row>
    <row r="3478" spans="1:8" x14ac:dyDescent="0.25">
      <c r="A3478" s="68"/>
      <c r="B3478" s="68"/>
      <c r="C3478" s="68"/>
      <c r="D3478" s="68"/>
      <c r="E3478" s="68"/>
      <c r="F3478" s="68"/>
      <c r="G3478" s="68"/>
      <c r="H3478" s="68"/>
    </row>
    <row r="3479" spans="1:8" x14ac:dyDescent="0.25">
      <c r="A3479" s="68"/>
      <c r="B3479" s="68"/>
      <c r="C3479" s="68"/>
      <c r="D3479" s="68"/>
      <c r="E3479" s="68"/>
      <c r="F3479" s="68"/>
      <c r="G3479" s="68"/>
      <c r="H3479" s="68"/>
    </row>
    <row r="3480" spans="1:8" x14ac:dyDescent="0.25">
      <c r="A3480" s="68"/>
      <c r="B3480" s="68"/>
      <c r="C3480" s="68"/>
      <c r="D3480" s="68"/>
      <c r="E3480" s="68"/>
      <c r="F3480" s="68"/>
      <c r="G3480" s="68"/>
      <c r="H3480" s="68"/>
    </row>
    <row r="3481" spans="1:8" x14ac:dyDescent="0.25">
      <c r="A3481" s="68"/>
      <c r="B3481" s="68"/>
      <c r="C3481" s="68"/>
      <c r="D3481" s="68"/>
      <c r="E3481" s="68"/>
      <c r="F3481" s="68"/>
      <c r="G3481" s="68"/>
      <c r="H3481" s="68"/>
    </row>
    <row r="3482" spans="1:8" x14ac:dyDescent="0.25">
      <c r="A3482" s="68"/>
      <c r="B3482" s="68"/>
      <c r="C3482" s="68"/>
      <c r="D3482" s="68"/>
      <c r="E3482" s="68"/>
      <c r="F3482" s="68"/>
      <c r="G3482" s="68"/>
      <c r="H3482" s="68"/>
    </row>
    <row r="3483" spans="1:8" x14ac:dyDescent="0.25">
      <c r="A3483" s="68"/>
      <c r="B3483" s="68"/>
      <c r="C3483" s="68"/>
      <c r="D3483" s="68"/>
      <c r="E3483" s="68"/>
      <c r="F3483" s="68"/>
      <c r="G3483" s="68"/>
      <c r="H3483" s="68"/>
    </row>
    <row r="3484" spans="1:8" x14ac:dyDescent="0.25">
      <c r="A3484" s="68"/>
      <c r="B3484" s="68"/>
      <c r="C3484" s="68"/>
      <c r="D3484" s="68"/>
      <c r="E3484" s="68"/>
      <c r="F3484" s="68"/>
      <c r="G3484" s="68"/>
      <c r="H3484" s="68"/>
    </row>
    <row r="3485" spans="1:8" x14ac:dyDescent="0.25">
      <c r="A3485" s="68"/>
      <c r="B3485" s="68"/>
      <c r="C3485" s="68"/>
      <c r="D3485" s="68"/>
      <c r="E3485" s="68"/>
      <c r="F3485" s="68"/>
      <c r="G3485" s="68"/>
      <c r="H3485" s="68"/>
    </row>
    <row r="3486" spans="1:8" x14ac:dyDescent="0.25">
      <c r="A3486" s="68"/>
      <c r="B3486" s="68"/>
      <c r="C3486" s="68"/>
      <c r="D3486" s="68"/>
      <c r="E3486" s="68"/>
      <c r="F3486" s="68"/>
      <c r="G3486" s="68"/>
      <c r="H3486" s="68"/>
    </row>
    <row r="3487" spans="1:8" x14ac:dyDescent="0.25">
      <c r="A3487" s="68"/>
      <c r="B3487" s="68"/>
      <c r="C3487" s="68"/>
      <c r="D3487" s="68"/>
      <c r="E3487" s="68"/>
      <c r="F3487" s="68"/>
      <c r="G3487" s="68"/>
      <c r="H3487" s="68"/>
    </row>
    <row r="3488" spans="1:8" x14ac:dyDescent="0.25">
      <c r="A3488" s="68"/>
      <c r="B3488" s="68"/>
      <c r="C3488" s="68"/>
      <c r="D3488" s="68"/>
      <c r="E3488" s="68"/>
      <c r="F3488" s="68"/>
      <c r="G3488" s="68"/>
      <c r="H3488" s="68"/>
    </row>
    <row r="3489" spans="1:8" x14ac:dyDescent="0.25">
      <c r="A3489" s="68"/>
      <c r="B3489" s="68"/>
      <c r="C3489" s="68"/>
      <c r="D3489" s="68"/>
      <c r="E3489" s="68"/>
      <c r="F3489" s="68"/>
      <c r="G3489" s="68"/>
      <c r="H3489" s="68"/>
    </row>
    <row r="3490" spans="1:8" x14ac:dyDescent="0.25">
      <c r="A3490" s="68"/>
      <c r="B3490" s="68"/>
      <c r="C3490" s="68"/>
      <c r="D3490" s="68"/>
      <c r="E3490" s="68"/>
      <c r="F3490" s="68"/>
      <c r="G3490" s="68"/>
      <c r="H3490" s="68"/>
    </row>
    <row r="3491" spans="1:8" x14ac:dyDescent="0.25">
      <c r="A3491" s="68"/>
      <c r="B3491" s="68"/>
      <c r="C3491" s="68"/>
      <c r="D3491" s="68"/>
      <c r="E3491" s="68"/>
      <c r="F3491" s="68"/>
      <c r="G3491" s="68"/>
      <c r="H3491" s="68"/>
    </row>
    <row r="3492" spans="1:8" x14ac:dyDescent="0.25">
      <c r="A3492" s="68"/>
      <c r="B3492" s="68"/>
      <c r="C3492" s="68"/>
      <c r="D3492" s="68"/>
      <c r="E3492" s="68"/>
      <c r="F3492" s="68"/>
      <c r="G3492" s="68"/>
      <c r="H3492" s="68"/>
    </row>
    <row r="3493" spans="1:8" x14ac:dyDescent="0.25">
      <c r="A3493" s="68"/>
      <c r="B3493" s="68"/>
      <c r="C3493" s="68"/>
      <c r="D3493" s="68"/>
      <c r="E3493" s="68"/>
      <c r="F3493" s="68"/>
      <c r="G3493" s="68"/>
      <c r="H3493" s="68"/>
    </row>
    <row r="3494" spans="1:8" x14ac:dyDescent="0.25">
      <c r="A3494" s="68"/>
      <c r="B3494" s="68"/>
      <c r="C3494" s="68"/>
      <c r="D3494" s="68"/>
      <c r="E3494" s="68"/>
      <c r="F3494" s="68"/>
      <c r="G3494" s="68"/>
      <c r="H3494" s="68"/>
    </row>
    <row r="3495" spans="1:8" x14ac:dyDescent="0.25">
      <c r="A3495" s="68"/>
      <c r="B3495" s="68"/>
      <c r="C3495" s="68"/>
      <c r="D3495" s="68"/>
      <c r="E3495" s="68"/>
      <c r="F3495" s="68"/>
      <c r="G3495" s="68"/>
      <c r="H3495" s="68"/>
    </row>
    <row r="3496" spans="1:8" x14ac:dyDescent="0.25">
      <c r="A3496" s="68"/>
      <c r="B3496" s="68"/>
      <c r="C3496" s="68"/>
      <c r="D3496" s="68"/>
      <c r="E3496" s="68"/>
      <c r="F3496" s="68"/>
      <c r="G3496" s="68"/>
      <c r="H3496" s="68"/>
    </row>
    <row r="3497" spans="1:8" x14ac:dyDescent="0.25">
      <c r="A3497" s="68"/>
      <c r="B3497" s="68"/>
      <c r="C3497" s="68"/>
      <c r="D3497" s="68"/>
      <c r="E3497" s="68"/>
      <c r="F3497" s="68"/>
      <c r="G3497" s="68"/>
      <c r="H3497" s="68"/>
    </row>
    <row r="3498" spans="1:8" x14ac:dyDescent="0.25">
      <c r="A3498" s="68"/>
      <c r="B3498" s="68"/>
      <c r="C3498" s="68"/>
      <c r="D3498" s="68"/>
      <c r="E3498" s="68"/>
      <c r="F3498" s="68"/>
      <c r="G3498" s="68"/>
      <c r="H3498" s="68"/>
    </row>
    <row r="3499" spans="1:8" x14ac:dyDescent="0.25">
      <c r="A3499" s="68"/>
      <c r="B3499" s="68"/>
      <c r="C3499" s="68"/>
      <c r="D3499" s="68"/>
      <c r="E3499" s="68"/>
      <c r="F3499" s="68"/>
      <c r="G3499" s="68"/>
      <c r="H3499" s="68"/>
    </row>
    <row r="3500" spans="1:8" x14ac:dyDescent="0.25">
      <c r="A3500" s="68"/>
      <c r="B3500" s="68"/>
      <c r="C3500" s="68"/>
      <c r="D3500" s="68"/>
      <c r="E3500" s="68"/>
      <c r="F3500" s="68"/>
      <c r="G3500" s="68"/>
      <c r="H3500" s="68"/>
    </row>
    <row r="3501" spans="1:8" x14ac:dyDescent="0.25">
      <c r="A3501" s="68"/>
      <c r="B3501" s="68"/>
      <c r="C3501" s="68"/>
      <c r="D3501" s="68"/>
      <c r="E3501" s="68"/>
      <c r="F3501" s="68"/>
      <c r="G3501" s="68"/>
      <c r="H3501" s="68"/>
    </row>
    <row r="3502" spans="1:8" x14ac:dyDescent="0.25">
      <c r="A3502" s="68"/>
      <c r="B3502" s="68"/>
      <c r="C3502" s="68"/>
      <c r="D3502" s="68"/>
      <c r="E3502" s="68"/>
      <c r="F3502" s="68"/>
      <c r="G3502" s="68"/>
      <c r="H3502" s="68"/>
    </row>
    <row r="3503" spans="1:8" x14ac:dyDescent="0.25">
      <c r="A3503" s="68"/>
      <c r="B3503" s="68"/>
      <c r="C3503" s="68"/>
      <c r="D3503" s="68"/>
      <c r="E3503" s="68"/>
      <c r="F3503" s="68"/>
      <c r="G3503" s="68"/>
      <c r="H3503" s="68"/>
    </row>
    <row r="3504" spans="1:8" x14ac:dyDescent="0.25">
      <c r="A3504" s="68"/>
      <c r="B3504" s="68"/>
      <c r="C3504" s="68"/>
      <c r="D3504" s="68"/>
      <c r="E3504" s="68"/>
      <c r="F3504" s="68"/>
      <c r="G3504" s="68"/>
      <c r="H3504" s="68"/>
    </row>
    <row r="3505" spans="1:8" x14ac:dyDescent="0.25">
      <c r="A3505" s="68"/>
      <c r="B3505" s="68"/>
      <c r="C3505" s="68"/>
      <c r="D3505" s="68"/>
      <c r="E3505" s="68"/>
      <c r="F3505" s="68"/>
      <c r="G3505" s="68"/>
      <c r="H3505" s="68"/>
    </row>
    <row r="3506" spans="1:8" x14ac:dyDescent="0.25">
      <c r="A3506" s="68"/>
      <c r="B3506" s="68"/>
      <c r="C3506" s="68"/>
      <c r="D3506" s="68"/>
      <c r="E3506" s="68"/>
      <c r="F3506" s="68"/>
      <c r="G3506" s="68"/>
      <c r="H3506" s="68"/>
    </row>
    <row r="3507" spans="1:8" x14ac:dyDescent="0.25">
      <c r="A3507" s="68"/>
      <c r="B3507" s="68"/>
      <c r="C3507" s="68"/>
      <c r="D3507" s="68"/>
      <c r="E3507" s="68"/>
      <c r="F3507" s="68"/>
      <c r="G3507" s="68"/>
      <c r="H3507" s="68"/>
    </row>
    <row r="3508" spans="1:8" x14ac:dyDescent="0.25">
      <c r="A3508" s="68"/>
      <c r="B3508" s="68"/>
      <c r="C3508" s="68"/>
      <c r="D3508" s="68"/>
      <c r="E3508" s="68"/>
      <c r="F3508" s="68"/>
      <c r="G3508" s="68"/>
      <c r="H3508" s="68"/>
    </row>
    <row r="3509" spans="1:8" x14ac:dyDescent="0.25">
      <c r="A3509" s="68"/>
      <c r="B3509" s="68"/>
      <c r="C3509" s="68"/>
      <c r="D3509" s="68"/>
      <c r="E3509" s="68"/>
      <c r="F3509" s="68"/>
      <c r="G3509" s="68"/>
      <c r="H3509" s="68"/>
    </row>
    <row r="3510" spans="1:8" x14ac:dyDescent="0.25">
      <c r="A3510" s="68"/>
      <c r="B3510" s="68"/>
      <c r="C3510" s="68"/>
      <c r="D3510" s="68"/>
      <c r="E3510" s="68"/>
      <c r="F3510" s="68"/>
      <c r="G3510" s="68"/>
      <c r="H3510" s="68"/>
    </row>
    <row r="3511" spans="1:8" x14ac:dyDescent="0.25">
      <c r="A3511" s="68"/>
      <c r="B3511" s="68"/>
      <c r="C3511" s="68"/>
      <c r="D3511" s="68"/>
      <c r="E3511" s="68"/>
      <c r="F3511" s="68"/>
      <c r="G3511" s="68"/>
      <c r="H3511" s="68"/>
    </row>
    <row r="3512" spans="1:8" x14ac:dyDescent="0.25">
      <c r="A3512" s="68"/>
      <c r="B3512" s="68"/>
      <c r="C3512" s="68"/>
      <c r="D3512" s="68"/>
      <c r="E3512" s="68"/>
      <c r="F3512" s="68"/>
      <c r="G3512" s="68"/>
      <c r="H3512" s="68"/>
    </row>
    <row r="3513" spans="1:8" x14ac:dyDescent="0.25">
      <c r="A3513" s="68"/>
      <c r="B3513" s="68"/>
      <c r="C3513" s="68"/>
      <c r="D3513" s="68"/>
      <c r="E3513" s="68"/>
      <c r="F3513" s="68"/>
      <c r="G3513" s="68"/>
      <c r="H3513" s="68"/>
    </row>
    <row r="3514" spans="1:8" x14ac:dyDescent="0.25">
      <c r="A3514" s="68"/>
      <c r="B3514" s="68"/>
      <c r="C3514" s="68"/>
      <c r="D3514" s="68"/>
      <c r="E3514" s="68"/>
      <c r="F3514" s="68"/>
      <c r="G3514" s="68"/>
      <c r="H3514" s="68"/>
    </row>
    <row r="3515" spans="1:8" x14ac:dyDescent="0.25">
      <c r="A3515" s="68"/>
      <c r="B3515" s="68"/>
      <c r="C3515" s="68"/>
      <c r="D3515" s="68"/>
      <c r="E3515" s="68"/>
      <c r="F3515" s="68"/>
      <c r="G3515" s="68"/>
      <c r="H3515" s="68"/>
    </row>
    <row r="3516" spans="1:8" x14ac:dyDescent="0.25">
      <c r="A3516" s="68"/>
      <c r="B3516" s="68"/>
      <c r="C3516" s="68"/>
      <c r="D3516" s="68"/>
      <c r="E3516" s="68"/>
      <c r="F3516" s="68"/>
      <c r="G3516" s="68"/>
      <c r="H3516" s="68"/>
    </row>
    <row r="3517" spans="1:8" x14ac:dyDescent="0.25">
      <c r="A3517" s="68"/>
      <c r="B3517" s="68"/>
      <c r="C3517" s="68"/>
      <c r="D3517" s="68"/>
      <c r="E3517" s="68"/>
      <c r="F3517" s="68"/>
      <c r="G3517" s="68"/>
      <c r="H3517" s="68"/>
    </row>
    <row r="3518" spans="1:8" x14ac:dyDescent="0.25">
      <c r="A3518" s="68"/>
      <c r="B3518" s="68"/>
      <c r="C3518" s="68"/>
      <c r="D3518" s="68"/>
      <c r="E3518" s="68"/>
      <c r="F3518" s="68"/>
      <c r="G3518" s="68"/>
      <c r="H3518" s="68"/>
    </row>
    <row r="3519" spans="1:8" x14ac:dyDescent="0.25">
      <c r="A3519" s="68"/>
      <c r="B3519" s="68"/>
      <c r="C3519" s="68"/>
      <c r="D3519" s="68"/>
      <c r="E3519" s="68"/>
      <c r="F3519" s="68"/>
      <c r="G3519" s="68"/>
      <c r="H3519" s="68"/>
    </row>
    <row r="3520" spans="1:8" x14ac:dyDescent="0.25">
      <c r="A3520" s="68"/>
      <c r="B3520" s="68"/>
      <c r="C3520" s="68"/>
      <c r="D3520" s="68"/>
      <c r="E3520" s="68"/>
      <c r="F3520" s="68"/>
      <c r="G3520" s="68"/>
      <c r="H3520" s="68"/>
    </row>
    <row r="3521" spans="1:8" x14ac:dyDescent="0.25">
      <c r="A3521" s="68"/>
      <c r="B3521" s="68"/>
      <c r="C3521" s="68"/>
      <c r="D3521" s="68"/>
      <c r="E3521" s="68"/>
      <c r="F3521" s="68"/>
      <c r="G3521" s="68"/>
      <c r="H3521" s="68"/>
    </row>
    <row r="3522" spans="1:8" x14ac:dyDescent="0.25">
      <c r="A3522" s="68"/>
      <c r="B3522" s="68"/>
      <c r="C3522" s="68"/>
      <c r="D3522" s="68"/>
      <c r="E3522" s="68"/>
      <c r="F3522" s="68"/>
      <c r="G3522" s="68"/>
      <c r="H3522" s="68"/>
    </row>
    <row r="3523" spans="1:8" x14ac:dyDescent="0.25">
      <c r="A3523" s="68"/>
      <c r="B3523" s="68"/>
      <c r="C3523" s="68"/>
      <c r="D3523" s="68"/>
      <c r="E3523" s="68"/>
      <c r="F3523" s="68"/>
      <c r="G3523" s="68"/>
      <c r="H3523" s="68"/>
    </row>
    <row r="3524" spans="1:8" x14ac:dyDescent="0.25">
      <c r="A3524" s="68"/>
      <c r="B3524" s="68"/>
      <c r="C3524" s="68"/>
      <c r="D3524" s="68"/>
      <c r="E3524" s="68"/>
      <c r="F3524" s="68"/>
      <c r="G3524" s="68"/>
      <c r="H3524" s="68"/>
    </row>
    <row r="3525" spans="1:8" x14ac:dyDescent="0.25">
      <c r="A3525" s="68"/>
      <c r="B3525" s="68"/>
      <c r="C3525" s="68"/>
      <c r="D3525" s="68"/>
      <c r="E3525" s="68"/>
      <c r="F3525" s="68"/>
      <c r="G3525" s="68"/>
      <c r="H3525" s="68"/>
    </row>
    <row r="3526" spans="1:8" x14ac:dyDescent="0.25">
      <c r="A3526" s="68"/>
      <c r="B3526" s="68"/>
      <c r="C3526" s="68"/>
      <c r="D3526" s="68"/>
      <c r="E3526" s="68"/>
      <c r="F3526" s="68"/>
      <c r="G3526" s="68"/>
      <c r="H3526" s="68"/>
    </row>
    <row r="3527" spans="1:8" x14ac:dyDescent="0.25">
      <c r="A3527" s="68"/>
      <c r="B3527" s="68"/>
      <c r="C3527" s="68"/>
      <c r="D3527" s="68"/>
      <c r="E3527" s="68"/>
      <c r="F3527" s="68"/>
      <c r="G3527" s="68"/>
      <c r="H3527" s="68"/>
    </row>
    <row r="3528" spans="1:8" x14ac:dyDescent="0.25">
      <c r="A3528" s="68"/>
      <c r="B3528" s="68"/>
      <c r="C3528" s="68"/>
      <c r="D3528" s="68"/>
      <c r="E3528" s="68"/>
      <c r="F3528" s="68"/>
      <c r="G3528" s="68"/>
      <c r="H3528" s="68"/>
    </row>
    <row r="3529" spans="1:8" x14ac:dyDescent="0.25">
      <c r="A3529" s="68"/>
      <c r="B3529" s="68"/>
      <c r="C3529" s="68"/>
      <c r="D3529" s="68"/>
      <c r="E3529" s="68"/>
      <c r="F3529" s="68"/>
      <c r="G3529" s="68"/>
      <c r="H3529" s="68"/>
    </row>
    <row r="3530" spans="1:8" x14ac:dyDescent="0.25">
      <c r="A3530" s="68"/>
      <c r="B3530" s="68"/>
      <c r="C3530" s="68"/>
      <c r="D3530" s="68"/>
      <c r="E3530" s="68"/>
      <c r="F3530" s="68"/>
      <c r="G3530" s="68"/>
      <c r="H3530" s="68"/>
    </row>
    <row r="3531" spans="1:8" x14ac:dyDescent="0.25">
      <c r="A3531" s="68"/>
      <c r="B3531" s="68"/>
      <c r="C3531" s="68"/>
      <c r="D3531" s="68"/>
      <c r="E3531" s="68"/>
      <c r="F3531" s="68"/>
      <c r="G3531" s="68"/>
      <c r="H3531" s="68"/>
    </row>
    <row r="3532" spans="1:8" x14ac:dyDescent="0.25">
      <c r="A3532" s="68"/>
      <c r="B3532" s="68"/>
      <c r="C3532" s="68"/>
      <c r="D3532" s="68"/>
      <c r="E3532" s="68"/>
      <c r="F3532" s="68"/>
      <c r="G3532" s="68"/>
      <c r="H3532" s="68"/>
    </row>
    <row r="3533" spans="1:8" x14ac:dyDescent="0.25">
      <c r="A3533" s="68"/>
      <c r="B3533" s="68"/>
      <c r="C3533" s="68"/>
      <c r="D3533" s="68"/>
      <c r="E3533" s="68"/>
      <c r="F3533" s="68"/>
      <c r="G3533" s="68"/>
      <c r="H3533" s="68"/>
    </row>
    <row r="3534" spans="1:8" x14ac:dyDescent="0.25">
      <c r="A3534" s="68"/>
      <c r="B3534" s="68"/>
      <c r="C3534" s="68"/>
      <c r="D3534" s="68"/>
      <c r="E3534" s="68"/>
      <c r="F3534" s="68"/>
      <c r="G3534" s="68"/>
      <c r="H3534" s="68"/>
    </row>
    <row r="3535" spans="1:8" x14ac:dyDescent="0.25">
      <c r="A3535" s="68"/>
      <c r="B3535" s="68"/>
      <c r="C3535" s="68"/>
      <c r="D3535" s="68"/>
      <c r="E3535" s="68"/>
      <c r="F3535" s="68"/>
      <c r="G3535" s="68"/>
      <c r="H3535" s="68"/>
    </row>
    <row r="3536" spans="1:8" x14ac:dyDescent="0.25">
      <c r="A3536" s="68"/>
      <c r="B3536" s="68"/>
      <c r="C3536" s="68"/>
      <c r="D3536" s="68"/>
      <c r="E3536" s="68"/>
      <c r="F3536" s="68"/>
      <c r="G3536" s="68"/>
      <c r="H3536" s="68"/>
    </row>
    <row r="3537" spans="1:8" x14ac:dyDescent="0.25">
      <c r="A3537" s="68"/>
      <c r="B3537" s="68"/>
      <c r="C3537" s="68"/>
      <c r="D3537" s="68"/>
      <c r="E3537" s="68"/>
      <c r="F3537" s="68"/>
      <c r="G3537" s="68"/>
      <c r="H3537" s="68"/>
    </row>
    <row r="3538" spans="1:8" x14ac:dyDescent="0.25">
      <c r="A3538" s="68"/>
      <c r="B3538" s="68"/>
      <c r="C3538" s="68"/>
      <c r="D3538" s="68"/>
      <c r="E3538" s="68"/>
      <c r="F3538" s="68"/>
      <c r="G3538" s="68"/>
      <c r="H3538" s="68"/>
    </row>
    <row r="3539" spans="1:8" x14ac:dyDescent="0.25">
      <c r="A3539" s="68"/>
      <c r="B3539" s="68"/>
      <c r="C3539" s="68"/>
      <c r="D3539" s="68"/>
      <c r="E3539" s="68"/>
      <c r="F3539" s="68"/>
      <c r="G3539" s="68"/>
      <c r="H3539" s="68"/>
    </row>
    <row r="3540" spans="1:8" x14ac:dyDescent="0.25">
      <c r="A3540" s="68"/>
      <c r="B3540" s="68"/>
      <c r="C3540" s="68"/>
      <c r="D3540" s="68"/>
      <c r="E3540" s="68"/>
      <c r="F3540" s="68"/>
      <c r="G3540" s="68"/>
      <c r="H3540" s="68"/>
    </row>
    <row r="3541" spans="1:8" x14ac:dyDescent="0.25">
      <c r="A3541" s="68"/>
      <c r="B3541" s="68"/>
      <c r="C3541" s="68"/>
      <c r="D3541" s="68"/>
      <c r="E3541" s="68"/>
      <c r="F3541" s="68"/>
      <c r="G3541" s="68"/>
      <c r="H3541" s="68"/>
    </row>
    <row r="3542" spans="1:8" x14ac:dyDescent="0.25">
      <c r="A3542" s="68"/>
      <c r="B3542" s="68"/>
      <c r="C3542" s="68"/>
      <c r="D3542" s="68"/>
      <c r="E3542" s="68"/>
      <c r="F3542" s="68"/>
      <c r="G3542" s="68"/>
      <c r="H3542" s="68"/>
    </row>
    <row r="3543" spans="1:8" x14ac:dyDescent="0.25">
      <c r="A3543" s="68"/>
      <c r="B3543" s="68"/>
      <c r="C3543" s="68"/>
      <c r="D3543" s="68"/>
      <c r="E3543" s="68"/>
      <c r="F3543" s="68"/>
      <c r="G3543" s="68"/>
      <c r="H3543" s="68"/>
    </row>
    <row r="3544" spans="1:8" x14ac:dyDescent="0.25">
      <c r="A3544" s="68"/>
      <c r="B3544" s="68"/>
      <c r="C3544" s="68"/>
      <c r="D3544" s="68"/>
      <c r="E3544" s="68"/>
      <c r="F3544" s="68"/>
      <c r="G3544" s="68"/>
      <c r="H3544" s="68"/>
    </row>
    <row r="3545" spans="1:8" x14ac:dyDescent="0.25">
      <c r="A3545" s="68"/>
      <c r="B3545" s="68"/>
      <c r="C3545" s="68"/>
      <c r="D3545" s="68"/>
      <c r="E3545" s="68"/>
      <c r="F3545" s="68"/>
      <c r="G3545" s="68"/>
      <c r="H3545" s="68"/>
    </row>
    <row r="3546" spans="1:8" x14ac:dyDescent="0.25">
      <c r="A3546" s="68"/>
      <c r="B3546" s="68"/>
      <c r="C3546" s="68"/>
      <c r="D3546" s="68"/>
      <c r="E3546" s="68"/>
      <c r="F3546" s="68"/>
      <c r="G3546" s="68"/>
      <c r="H3546" s="68"/>
    </row>
    <row r="3547" spans="1:8" x14ac:dyDescent="0.25">
      <c r="A3547" s="68"/>
      <c r="B3547" s="68"/>
      <c r="C3547" s="68"/>
      <c r="D3547" s="68"/>
      <c r="E3547" s="68"/>
      <c r="F3547" s="68"/>
      <c r="G3547" s="68"/>
      <c r="H3547" s="68"/>
    </row>
    <row r="3548" spans="1:8" x14ac:dyDescent="0.25">
      <c r="A3548" s="68"/>
      <c r="B3548" s="68"/>
      <c r="C3548" s="68"/>
      <c r="D3548" s="68"/>
      <c r="E3548" s="68"/>
      <c r="F3548" s="68"/>
      <c r="G3548" s="68"/>
      <c r="H3548" s="68"/>
    </row>
    <row r="3549" spans="1:8" x14ac:dyDescent="0.25">
      <c r="A3549" s="68"/>
      <c r="B3549" s="68"/>
      <c r="C3549" s="68"/>
      <c r="D3549" s="68"/>
      <c r="E3549" s="68"/>
      <c r="F3549" s="68"/>
      <c r="G3549" s="68"/>
      <c r="H3549" s="68"/>
    </row>
    <row r="3550" spans="1:8" x14ac:dyDescent="0.25">
      <c r="A3550" s="68"/>
      <c r="B3550" s="68"/>
      <c r="C3550" s="68"/>
      <c r="D3550" s="68"/>
      <c r="E3550" s="68"/>
      <c r="F3550" s="68"/>
      <c r="G3550" s="68"/>
      <c r="H3550" s="68"/>
    </row>
    <row r="3551" spans="1:8" x14ac:dyDescent="0.25">
      <c r="A3551" s="68"/>
      <c r="B3551" s="68"/>
      <c r="C3551" s="68"/>
      <c r="D3551" s="68"/>
      <c r="E3551" s="68"/>
      <c r="F3551" s="68"/>
      <c r="G3551" s="68"/>
      <c r="H3551" s="68"/>
    </row>
    <row r="3552" spans="1:8" x14ac:dyDescent="0.25">
      <c r="A3552" s="68"/>
      <c r="B3552" s="68"/>
      <c r="C3552" s="68"/>
      <c r="D3552" s="68"/>
      <c r="E3552" s="68"/>
      <c r="F3552" s="68"/>
      <c r="G3552" s="68"/>
      <c r="H3552" s="68"/>
    </row>
    <row r="3553" spans="1:8" x14ac:dyDescent="0.25">
      <c r="A3553" s="68"/>
      <c r="B3553" s="68"/>
      <c r="C3553" s="68"/>
      <c r="D3553" s="68"/>
      <c r="E3553" s="68"/>
      <c r="F3553" s="68"/>
      <c r="G3553" s="68"/>
      <c r="H3553" s="68"/>
    </row>
    <row r="3554" spans="1:8" x14ac:dyDescent="0.25">
      <c r="A3554" s="68"/>
      <c r="B3554" s="68"/>
      <c r="C3554" s="68"/>
      <c r="D3554" s="68"/>
      <c r="E3554" s="68"/>
      <c r="F3554" s="68"/>
      <c r="G3554" s="68"/>
      <c r="H3554" s="68"/>
    </row>
    <row r="3555" spans="1:8" x14ac:dyDescent="0.25">
      <c r="A3555" s="68"/>
      <c r="B3555" s="68"/>
      <c r="C3555" s="68"/>
      <c r="D3555" s="68"/>
      <c r="E3555" s="68"/>
      <c r="F3555" s="68"/>
      <c r="G3555" s="68"/>
      <c r="H3555" s="68"/>
    </row>
    <row r="3556" spans="1:8" x14ac:dyDescent="0.25">
      <c r="A3556" s="68"/>
      <c r="B3556" s="68"/>
      <c r="C3556" s="68"/>
      <c r="D3556" s="68"/>
      <c r="E3556" s="68"/>
      <c r="F3556" s="68"/>
      <c r="G3556" s="68"/>
      <c r="H3556" s="68"/>
    </row>
    <row r="3557" spans="1:8" x14ac:dyDescent="0.25">
      <c r="A3557" s="68"/>
      <c r="B3557" s="68"/>
      <c r="C3557" s="68"/>
      <c r="D3557" s="68"/>
      <c r="E3557" s="68"/>
      <c r="F3557" s="68"/>
      <c r="G3557" s="68"/>
      <c r="H3557" s="68"/>
    </row>
    <row r="3558" spans="1:8" x14ac:dyDescent="0.25">
      <c r="A3558" s="68"/>
      <c r="B3558" s="68"/>
      <c r="C3558" s="68"/>
      <c r="D3558" s="68"/>
      <c r="E3558" s="68"/>
      <c r="F3558" s="68"/>
      <c r="G3558" s="68"/>
      <c r="H3558" s="68"/>
    </row>
    <row r="3559" spans="1:8" x14ac:dyDescent="0.25">
      <c r="A3559" s="68"/>
      <c r="B3559" s="68"/>
      <c r="C3559" s="68"/>
      <c r="D3559" s="68"/>
      <c r="E3559" s="68"/>
      <c r="F3559" s="68"/>
      <c r="G3559" s="68"/>
      <c r="H3559" s="68"/>
    </row>
    <row r="3560" spans="1:8" x14ac:dyDescent="0.25">
      <c r="A3560" s="68"/>
      <c r="B3560" s="68"/>
      <c r="C3560" s="68"/>
      <c r="D3560" s="68"/>
      <c r="E3560" s="68"/>
      <c r="F3560" s="68"/>
      <c r="G3560" s="68"/>
      <c r="H3560" s="68"/>
    </row>
    <row r="3561" spans="1:8" x14ac:dyDescent="0.25">
      <c r="A3561" s="68"/>
      <c r="B3561" s="68"/>
      <c r="C3561" s="68"/>
      <c r="D3561" s="68"/>
      <c r="E3561" s="68"/>
      <c r="F3561" s="68"/>
      <c r="G3561" s="68"/>
      <c r="H3561" s="68"/>
    </row>
    <row r="3562" spans="1:8" x14ac:dyDescent="0.25">
      <c r="A3562" s="68"/>
      <c r="B3562" s="68"/>
      <c r="C3562" s="68"/>
      <c r="D3562" s="68"/>
      <c r="E3562" s="68"/>
      <c r="F3562" s="68"/>
      <c r="G3562" s="68"/>
      <c r="H3562" s="68"/>
    </row>
    <row r="3563" spans="1:8" x14ac:dyDescent="0.25">
      <c r="A3563" s="68"/>
      <c r="B3563" s="68"/>
      <c r="C3563" s="68"/>
      <c r="D3563" s="68"/>
      <c r="E3563" s="68"/>
      <c r="F3563" s="68"/>
      <c r="G3563" s="68"/>
      <c r="H3563" s="68"/>
    </row>
    <row r="3564" spans="1:8" x14ac:dyDescent="0.25">
      <c r="A3564" s="68"/>
      <c r="B3564" s="68"/>
      <c r="C3564" s="68"/>
      <c r="D3564" s="68"/>
      <c r="E3564" s="68"/>
      <c r="F3564" s="68"/>
      <c r="G3564" s="68"/>
      <c r="H3564" s="68"/>
    </row>
    <row r="3565" spans="1:8" x14ac:dyDescent="0.25">
      <c r="A3565" s="68"/>
      <c r="B3565" s="68"/>
      <c r="C3565" s="68"/>
      <c r="D3565" s="68"/>
      <c r="E3565" s="68"/>
      <c r="F3565" s="68"/>
      <c r="G3565" s="68"/>
      <c r="H3565" s="68"/>
    </row>
    <row r="3566" spans="1:8" x14ac:dyDescent="0.25">
      <c r="A3566" s="68"/>
      <c r="B3566" s="68"/>
      <c r="C3566" s="68"/>
      <c r="D3566" s="68"/>
      <c r="E3566" s="68"/>
      <c r="F3566" s="68"/>
      <c r="G3566" s="68"/>
      <c r="H3566" s="68"/>
    </row>
    <row r="3567" spans="1:8" x14ac:dyDescent="0.25">
      <c r="A3567" s="68"/>
      <c r="B3567" s="68"/>
      <c r="C3567" s="68"/>
      <c r="D3567" s="68"/>
      <c r="E3567" s="68"/>
      <c r="F3567" s="68"/>
      <c r="G3567" s="68"/>
      <c r="H3567" s="68"/>
    </row>
    <row r="3568" spans="1:8" x14ac:dyDescent="0.25">
      <c r="A3568" s="68"/>
      <c r="B3568" s="68"/>
      <c r="C3568" s="68"/>
      <c r="D3568" s="68"/>
      <c r="E3568" s="68"/>
      <c r="F3568" s="68"/>
      <c r="G3568" s="68"/>
      <c r="H3568" s="68"/>
    </row>
    <row r="3569" spans="1:8" x14ac:dyDescent="0.25">
      <c r="A3569" s="68"/>
      <c r="B3569" s="68"/>
      <c r="C3569" s="68"/>
      <c r="D3569" s="68"/>
      <c r="E3569" s="68"/>
      <c r="F3569" s="68"/>
      <c r="G3569" s="68"/>
      <c r="H3569" s="68"/>
    </row>
    <row r="3570" spans="1:8" x14ac:dyDescent="0.25">
      <c r="A3570" s="68"/>
      <c r="B3570" s="68"/>
      <c r="C3570" s="68"/>
      <c r="D3570" s="68"/>
      <c r="E3570" s="68"/>
      <c r="F3570" s="68"/>
      <c r="G3570" s="68"/>
      <c r="H3570" s="68"/>
    </row>
    <row r="3571" spans="1:8" x14ac:dyDescent="0.25">
      <c r="A3571" s="68"/>
      <c r="B3571" s="68"/>
      <c r="C3571" s="68"/>
      <c r="D3571" s="68"/>
      <c r="E3571" s="68"/>
      <c r="F3571" s="68"/>
      <c r="G3571" s="68"/>
      <c r="H3571" s="68"/>
    </row>
    <row r="3572" spans="1:8" x14ac:dyDescent="0.25">
      <c r="A3572" s="68"/>
      <c r="B3572" s="68"/>
      <c r="C3572" s="68"/>
      <c r="D3572" s="68"/>
      <c r="E3572" s="68"/>
      <c r="F3572" s="68"/>
      <c r="G3572" s="68"/>
      <c r="H3572" s="68"/>
    </row>
    <row r="3573" spans="1:8" x14ac:dyDescent="0.25">
      <c r="A3573" s="68"/>
      <c r="B3573" s="68"/>
      <c r="C3573" s="68"/>
      <c r="D3573" s="68"/>
      <c r="E3573" s="68"/>
      <c r="F3573" s="68"/>
      <c r="G3573" s="68"/>
      <c r="H3573" s="68"/>
    </row>
    <row r="3574" spans="1:8" x14ac:dyDescent="0.25">
      <c r="A3574" s="68"/>
      <c r="B3574" s="68"/>
      <c r="C3574" s="68"/>
      <c r="D3574" s="68"/>
      <c r="E3574" s="68"/>
      <c r="F3574" s="68"/>
      <c r="G3574" s="68"/>
      <c r="H3574" s="68"/>
    </row>
    <row r="3575" spans="1:8" x14ac:dyDescent="0.25">
      <c r="A3575" s="68"/>
      <c r="B3575" s="68"/>
      <c r="C3575" s="68"/>
      <c r="D3575" s="68"/>
      <c r="E3575" s="68"/>
      <c r="F3575" s="68"/>
      <c r="G3575" s="68"/>
      <c r="H3575" s="68"/>
    </row>
    <row r="3576" spans="1:8" x14ac:dyDescent="0.25">
      <c r="A3576" s="68"/>
      <c r="B3576" s="68"/>
      <c r="C3576" s="68"/>
      <c r="D3576" s="68"/>
      <c r="E3576" s="68"/>
      <c r="F3576" s="68"/>
      <c r="G3576" s="68"/>
      <c r="H3576" s="68"/>
    </row>
    <row r="3577" spans="1:8" x14ac:dyDescent="0.25">
      <c r="A3577" s="68"/>
      <c r="B3577" s="68"/>
      <c r="C3577" s="68"/>
      <c r="D3577" s="68"/>
      <c r="E3577" s="68"/>
      <c r="F3577" s="68"/>
      <c r="G3577" s="68"/>
      <c r="H3577" s="68"/>
    </row>
    <row r="3578" spans="1:8" x14ac:dyDescent="0.25">
      <c r="A3578" s="68"/>
      <c r="B3578" s="68"/>
      <c r="C3578" s="68"/>
      <c r="D3578" s="68"/>
      <c r="E3578" s="68"/>
      <c r="F3578" s="68"/>
      <c r="G3578" s="68"/>
      <c r="H3578" s="68"/>
    </row>
    <row r="3579" spans="1:8" x14ac:dyDescent="0.25">
      <c r="A3579" s="68"/>
      <c r="B3579" s="68"/>
      <c r="C3579" s="68"/>
      <c r="D3579" s="68"/>
      <c r="E3579" s="68"/>
      <c r="F3579" s="68"/>
      <c r="G3579" s="68"/>
      <c r="H3579" s="68"/>
    </row>
    <row r="3580" spans="1:8" x14ac:dyDescent="0.25">
      <c r="A3580" s="68"/>
      <c r="B3580" s="68"/>
      <c r="C3580" s="68"/>
      <c r="D3580" s="68"/>
      <c r="E3580" s="68"/>
      <c r="F3580" s="68"/>
      <c r="G3580" s="68"/>
      <c r="H3580" s="68"/>
    </row>
    <row r="3581" spans="1:8" x14ac:dyDescent="0.25">
      <c r="A3581" s="68"/>
      <c r="B3581" s="68"/>
      <c r="C3581" s="68"/>
      <c r="D3581" s="68"/>
      <c r="E3581" s="68"/>
      <c r="F3581" s="68"/>
      <c r="G3581" s="68"/>
      <c r="H3581" s="68"/>
    </row>
    <row r="3582" spans="1:8" x14ac:dyDescent="0.25">
      <c r="A3582" s="68"/>
      <c r="B3582" s="68"/>
      <c r="C3582" s="68"/>
      <c r="D3582" s="68"/>
      <c r="E3582" s="68"/>
      <c r="F3582" s="68"/>
      <c r="G3582" s="68"/>
      <c r="H3582" s="68"/>
    </row>
    <row r="3583" spans="1:8" x14ac:dyDescent="0.25">
      <c r="A3583" s="68"/>
      <c r="B3583" s="68"/>
      <c r="C3583" s="68"/>
      <c r="D3583" s="68"/>
      <c r="E3583" s="68"/>
      <c r="F3583" s="68"/>
      <c r="G3583" s="68"/>
      <c r="H3583" s="68"/>
    </row>
    <row r="3584" spans="1:8" x14ac:dyDescent="0.25">
      <c r="A3584" s="68"/>
      <c r="B3584" s="68"/>
      <c r="C3584" s="68"/>
      <c r="D3584" s="68"/>
      <c r="E3584" s="68"/>
      <c r="F3584" s="68"/>
      <c r="G3584" s="68"/>
      <c r="H3584" s="68"/>
    </row>
    <row r="3585" spans="1:8" x14ac:dyDescent="0.25">
      <c r="A3585" s="68"/>
      <c r="B3585" s="68"/>
      <c r="C3585" s="68"/>
      <c r="D3585" s="68"/>
      <c r="E3585" s="68"/>
      <c r="F3585" s="68"/>
      <c r="G3585" s="68"/>
      <c r="H3585" s="68"/>
    </row>
    <row r="3586" spans="1:8" x14ac:dyDescent="0.25">
      <c r="A3586" s="68"/>
      <c r="B3586" s="68"/>
      <c r="C3586" s="68"/>
      <c r="D3586" s="68"/>
      <c r="E3586" s="68"/>
      <c r="F3586" s="68"/>
      <c r="G3586" s="68"/>
      <c r="H3586" s="68"/>
    </row>
    <row r="3587" spans="1:8" x14ac:dyDescent="0.25">
      <c r="A3587" s="68"/>
      <c r="B3587" s="68"/>
      <c r="C3587" s="68"/>
      <c r="D3587" s="68"/>
      <c r="E3587" s="68"/>
      <c r="F3587" s="68"/>
      <c r="G3587" s="68"/>
      <c r="H3587" s="68"/>
    </row>
    <row r="3588" spans="1:8" x14ac:dyDescent="0.25">
      <c r="A3588" s="68"/>
      <c r="B3588" s="68"/>
      <c r="C3588" s="68"/>
      <c r="D3588" s="68"/>
      <c r="E3588" s="68"/>
      <c r="F3588" s="68"/>
      <c r="G3588" s="68"/>
      <c r="H3588" s="68"/>
    </row>
    <row r="3589" spans="1:8" x14ac:dyDescent="0.25">
      <c r="A3589" s="68"/>
      <c r="B3589" s="68"/>
      <c r="C3589" s="68"/>
      <c r="D3589" s="68"/>
      <c r="E3589" s="68"/>
      <c r="F3589" s="68"/>
      <c r="G3589" s="68"/>
      <c r="H3589" s="68"/>
    </row>
    <row r="3590" spans="1:8" x14ac:dyDescent="0.25">
      <c r="A3590" s="68"/>
      <c r="B3590" s="68"/>
      <c r="C3590" s="68"/>
      <c r="D3590" s="68"/>
      <c r="E3590" s="68"/>
      <c r="F3590" s="68"/>
      <c r="G3590" s="68"/>
      <c r="H3590" s="68"/>
    </row>
    <row r="3591" spans="1:8" x14ac:dyDescent="0.25">
      <c r="A3591" s="68"/>
      <c r="B3591" s="68"/>
      <c r="C3591" s="68"/>
      <c r="D3591" s="68"/>
      <c r="E3591" s="68"/>
      <c r="F3591" s="68"/>
      <c r="G3591" s="68"/>
      <c r="H3591" s="68"/>
    </row>
    <row r="3592" spans="1:8" x14ac:dyDescent="0.25">
      <c r="A3592" s="68"/>
      <c r="B3592" s="68"/>
      <c r="C3592" s="68"/>
      <c r="D3592" s="68"/>
      <c r="E3592" s="68"/>
      <c r="F3592" s="68"/>
      <c r="G3592" s="68"/>
      <c r="H3592" s="68"/>
    </row>
    <row r="3593" spans="1:8" x14ac:dyDescent="0.25">
      <c r="A3593" s="68"/>
      <c r="B3593" s="68"/>
      <c r="C3593" s="68"/>
      <c r="D3593" s="68"/>
      <c r="E3593" s="68"/>
      <c r="F3593" s="68"/>
      <c r="G3593" s="68"/>
      <c r="H3593" s="68"/>
    </row>
    <row r="3594" spans="1:8" x14ac:dyDescent="0.25">
      <c r="A3594" s="68"/>
      <c r="B3594" s="68"/>
      <c r="C3594" s="68"/>
      <c r="D3594" s="68"/>
      <c r="E3594" s="68"/>
      <c r="F3594" s="68"/>
      <c r="G3594" s="68"/>
      <c r="H3594" s="68"/>
    </row>
    <row r="3595" spans="1:8" x14ac:dyDescent="0.25">
      <c r="A3595" s="68"/>
      <c r="B3595" s="68"/>
      <c r="C3595" s="68"/>
      <c r="D3595" s="68"/>
      <c r="E3595" s="68"/>
      <c r="F3595" s="68"/>
      <c r="G3595" s="68"/>
      <c r="H3595" s="68"/>
    </row>
    <row r="3596" spans="1:8" x14ac:dyDescent="0.25">
      <c r="A3596" s="68"/>
      <c r="B3596" s="68"/>
      <c r="C3596" s="68"/>
      <c r="D3596" s="68"/>
      <c r="E3596" s="68"/>
      <c r="F3596" s="68"/>
      <c r="G3596" s="68"/>
      <c r="H3596" s="68"/>
    </row>
    <row r="3597" spans="1:8" x14ac:dyDescent="0.25">
      <c r="A3597" s="68"/>
      <c r="B3597" s="68"/>
      <c r="C3597" s="68"/>
      <c r="D3597" s="68"/>
      <c r="E3597" s="68"/>
      <c r="F3597" s="68"/>
      <c r="G3597" s="68"/>
      <c r="H3597" s="68"/>
    </row>
    <row r="3598" spans="1:8" x14ac:dyDescent="0.25">
      <c r="A3598" s="68"/>
      <c r="B3598" s="68"/>
      <c r="C3598" s="68"/>
      <c r="D3598" s="68"/>
      <c r="E3598" s="68"/>
      <c r="F3598" s="68"/>
      <c r="G3598" s="68"/>
      <c r="H3598" s="68"/>
    </row>
    <row r="3599" spans="1:8" x14ac:dyDescent="0.25">
      <c r="A3599" s="68"/>
      <c r="B3599" s="68"/>
      <c r="C3599" s="68"/>
      <c r="D3599" s="68"/>
      <c r="E3599" s="68"/>
      <c r="F3599" s="68"/>
      <c r="G3599" s="68"/>
      <c r="H3599" s="68"/>
    </row>
    <row r="3600" spans="1:8" x14ac:dyDescent="0.25">
      <c r="A3600" s="68"/>
      <c r="B3600" s="68"/>
      <c r="C3600" s="68"/>
      <c r="D3600" s="68"/>
      <c r="E3600" s="68"/>
      <c r="F3600" s="68"/>
      <c r="G3600" s="68"/>
      <c r="H3600" s="68"/>
    </row>
    <row r="3601" spans="1:8" x14ac:dyDescent="0.25">
      <c r="A3601" s="68"/>
      <c r="B3601" s="68"/>
      <c r="C3601" s="68"/>
      <c r="D3601" s="68"/>
      <c r="E3601" s="68"/>
      <c r="F3601" s="68"/>
      <c r="G3601" s="68"/>
      <c r="H3601" s="68"/>
    </row>
    <row r="3602" spans="1:8" x14ac:dyDescent="0.25">
      <c r="A3602" s="68"/>
      <c r="B3602" s="68"/>
      <c r="C3602" s="68"/>
      <c r="D3602" s="68"/>
      <c r="E3602" s="68"/>
      <c r="F3602" s="68"/>
      <c r="G3602" s="68"/>
      <c r="H3602" s="68"/>
    </row>
    <row r="3603" spans="1:8" x14ac:dyDescent="0.25">
      <c r="A3603" s="68"/>
      <c r="B3603" s="68"/>
      <c r="C3603" s="68"/>
      <c r="D3603" s="68"/>
      <c r="E3603" s="68"/>
      <c r="F3603" s="68"/>
      <c r="G3603" s="68"/>
      <c r="H3603" s="68"/>
    </row>
    <row r="3604" spans="1:8" x14ac:dyDescent="0.25">
      <c r="A3604" s="68"/>
      <c r="B3604" s="68"/>
      <c r="C3604" s="68"/>
      <c r="D3604" s="68"/>
      <c r="E3604" s="68"/>
      <c r="F3604" s="68"/>
      <c r="G3604" s="68"/>
      <c r="H3604" s="68"/>
    </row>
    <row r="3605" spans="1:8" x14ac:dyDescent="0.25">
      <c r="A3605" s="68"/>
      <c r="B3605" s="68"/>
      <c r="C3605" s="68"/>
      <c r="D3605" s="68"/>
      <c r="E3605" s="68"/>
      <c r="F3605" s="68"/>
      <c r="G3605" s="68"/>
      <c r="H3605" s="68"/>
    </row>
    <row r="3606" spans="1:8" x14ac:dyDescent="0.25">
      <c r="A3606" s="68"/>
      <c r="B3606" s="68"/>
      <c r="C3606" s="68"/>
      <c r="D3606" s="68"/>
      <c r="E3606" s="68"/>
      <c r="F3606" s="68"/>
      <c r="G3606" s="68"/>
      <c r="H3606" s="68"/>
    </row>
    <row r="3607" spans="1:8" x14ac:dyDescent="0.25">
      <c r="A3607" s="68"/>
      <c r="B3607" s="68"/>
      <c r="C3607" s="68"/>
      <c r="D3607" s="68"/>
      <c r="E3607" s="68"/>
      <c r="F3607" s="68"/>
      <c r="G3607" s="68"/>
      <c r="H3607" s="68"/>
    </row>
    <row r="3608" spans="1:8" x14ac:dyDescent="0.25">
      <c r="A3608" s="68"/>
      <c r="B3608" s="68"/>
      <c r="C3608" s="68"/>
      <c r="D3608" s="68"/>
      <c r="E3608" s="68"/>
      <c r="F3608" s="68"/>
      <c r="G3608" s="68"/>
      <c r="H3608" s="68"/>
    </row>
    <row r="3609" spans="1:8" x14ac:dyDescent="0.25">
      <c r="A3609" s="68"/>
      <c r="B3609" s="68"/>
      <c r="C3609" s="68"/>
      <c r="D3609" s="68"/>
      <c r="E3609" s="68"/>
      <c r="F3609" s="68"/>
      <c r="G3609" s="68"/>
      <c r="H3609" s="68"/>
    </row>
    <row r="3610" spans="1:8" x14ac:dyDescent="0.25">
      <c r="A3610" s="68"/>
      <c r="B3610" s="68"/>
      <c r="C3610" s="68"/>
      <c r="D3610" s="68"/>
      <c r="E3610" s="68"/>
      <c r="F3610" s="68"/>
      <c r="G3610" s="68"/>
      <c r="H3610" s="68"/>
    </row>
    <row r="3611" spans="1:8" x14ac:dyDescent="0.25">
      <c r="A3611" s="68"/>
      <c r="B3611" s="68"/>
      <c r="C3611" s="68"/>
      <c r="D3611" s="68"/>
      <c r="E3611" s="68"/>
      <c r="F3611" s="68"/>
      <c r="G3611" s="68"/>
      <c r="H3611" s="68"/>
    </row>
    <row r="3612" spans="1:8" x14ac:dyDescent="0.25">
      <c r="A3612" s="68"/>
      <c r="B3612" s="68"/>
      <c r="C3612" s="68"/>
      <c r="D3612" s="68"/>
      <c r="E3612" s="68"/>
      <c r="F3612" s="68"/>
      <c r="G3612" s="68"/>
      <c r="H3612" s="68"/>
    </row>
    <row r="3613" spans="1:8" x14ac:dyDescent="0.25">
      <c r="A3613" s="68"/>
      <c r="B3613" s="68"/>
      <c r="C3613" s="68"/>
      <c r="D3613" s="68"/>
      <c r="E3613" s="68"/>
      <c r="F3613" s="68"/>
      <c r="G3613" s="68"/>
      <c r="H3613" s="68"/>
    </row>
    <row r="3614" spans="1:8" x14ac:dyDescent="0.25">
      <c r="A3614" s="68"/>
      <c r="B3614" s="68"/>
      <c r="C3614" s="68"/>
      <c r="D3614" s="68"/>
      <c r="E3614" s="68"/>
      <c r="F3614" s="68"/>
      <c r="G3614" s="68"/>
      <c r="H3614" s="68"/>
    </row>
    <row r="3615" spans="1:8" x14ac:dyDescent="0.25">
      <c r="A3615" s="68"/>
      <c r="B3615" s="68"/>
      <c r="C3615" s="68"/>
      <c r="D3615" s="68"/>
      <c r="E3615" s="68"/>
      <c r="F3615" s="68"/>
      <c r="G3615" s="68"/>
      <c r="H3615" s="68"/>
    </row>
    <row r="3616" spans="1:8" x14ac:dyDescent="0.25">
      <c r="A3616" s="68"/>
      <c r="B3616" s="68"/>
      <c r="C3616" s="68"/>
      <c r="D3616" s="68"/>
      <c r="E3616" s="68"/>
      <c r="F3616" s="68"/>
      <c r="G3616" s="68"/>
      <c r="H3616" s="68"/>
    </row>
    <row r="3617" spans="1:8" x14ac:dyDescent="0.25">
      <c r="A3617" s="68"/>
      <c r="B3617" s="68"/>
      <c r="C3617" s="68"/>
      <c r="D3617" s="68"/>
      <c r="E3617" s="68"/>
      <c r="F3617" s="68"/>
      <c r="G3617" s="68"/>
      <c r="H3617" s="68"/>
    </row>
    <row r="3618" spans="1:8" x14ac:dyDescent="0.25">
      <c r="A3618" s="68"/>
      <c r="B3618" s="68"/>
      <c r="C3618" s="68"/>
      <c r="D3618" s="68"/>
      <c r="E3618" s="68"/>
      <c r="F3618" s="68"/>
      <c r="G3618" s="68"/>
      <c r="H3618" s="68"/>
    </row>
    <row r="3619" spans="1:8" x14ac:dyDescent="0.25">
      <c r="A3619" s="68"/>
      <c r="B3619" s="68"/>
      <c r="C3619" s="68"/>
      <c r="D3619" s="68"/>
      <c r="E3619" s="68"/>
      <c r="F3619" s="68"/>
      <c r="G3619" s="68"/>
      <c r="H3619" s="68"/>
    </row>
    <row r="3620" spans="1:8" x14ac:dyDescent="0.25">
      <c r="A3620" s="68"/>
      <c r="B3620" s="68"/>
      <c r="C3620" s="68"/>
      <c r="D3620" s="68"/>
      <c r="E3620" s="68"/>
      <c r="F3620" s="68"/>
      <c r="G3620" s="68"/>
      <c r="H3620" s="68"/>
    </row>
    <row r="3621" spans="1:8" x14ac:dyDescent="0.25">
      <c r="A3621" s="68"/>
      <c r="B3621" s="68"/>
      <c r="C3621" s="68"/>
      <c r="D3621" s="68"/>
      <c r="E3621" s="68"/>
      <c r="F3621" s="68"/>
      <c r="G3621" s="68"/>
      <c r="H3621" s="68"/>
    </row>
    <row r="3622" spans="1:8" x14ac:dyDescent="0.25">
      <c r="A3622" s="68"/>
      <c r="B3622" s="68"/>
      <c r="C3622" s="68"/>
      <c r="D3622" s="68"/>
      <c r="E3622" s="68"/>
      <c r="F3622" s="68"/>
      <c r="G3622" s="68"/>
      <c r="H3622" s="68"/>
    </row>
    <row r="3623" spans="1:8" x14ac:dyDescent="0.25">
      <c r="A3623" s="68"/>
      <c r="B3623" s="68"/>
      <c r="C3623" s="68"/>
      <c r="D3623" s="68"/>
      <c r="E3623" s="68"/>
      <c r="F3623" s="68"/>
      <c r="G3623" s="68"/>
      <c r="H3623" s="68"/>
    </row>
    <row r="3624" spans="1:8" x14ac:dyDescent="0.25">
      <c r="A3624" s="68"/>
      <c r="B3624" s="68"/>
      <c r="C3624" s="68"/>
      <c r="D3624" s="68"/>
      <c r="E3624" s="68"/>
      <c r="F3624" s="68"/>
      <c r="G3624" s="68"/>
      <c r="H3624" s="68"/>
    </row>
    <row r="3625" spans="1:8" x14ac:dyDescent="0.25">
      <c r="A3625" s="68"/>
      <c r="B3625" s="68"/>
      <c r="C3625" s="68"/>
      <c r="D3625" s="68"/>
      <c r="E3625" s="68"/>
      <c r="F3625" s="68"/>
      <c r="G3625" s="68"/>
      <c r="H3625" s="68"/>
    </row>
    <row r="3626" spans="1:8" x14ac:dyDescent="0.25">
      <c r="A3626" s="68"/>
      <c r="B3626" s="68"/>
      <c r="C3626" s="68"/>
      <c r="D3626" s="68"/>
      <c r="E3626" s="68"/>
      <c r="F3626" s="68"/>
      <c r="G3626" s="68"/>
      <c r="H3626" s="68"/>
    </row>
    <row r="3627" spans="1:8" x14ac:dyDescent="0.25">
      <c r="A3627" s="68"/>
      <c r="B3627" s="68"/>
      <c r="C3627" s="68"/>
      <c r="D3627" s="68"/>
      <c r="E3627" s="68"/>
      <c r="F3627" s="68"/>
      <c r="G3627" s="68"/>
      <c r="H3627" s="68"/>
    </row>
    <row r="3628" spans="1:8" x14ac:dyDescent="0.25">
      <c r="A3628" s="68"/>
      <c r="B3628" s="68"/>
      <c r="C3628" s="68"/>
      <c r="D3628" s="68"/>
      <c r="E3628" s="68"/>
      <c r="F3628" s="68"/>
      <c r="G3628" s="68"/>
      <c r="H3628" s="68"/>
    </row>
    <row r="3629" spans="1:8" x14ac:dyDescent="0.25">
      <c r="A3629" s="68"/>
      <c r="B3629" s="68"/>
      <c r="C3629" s="68"/>
      <c r="D3629" s="68"/>
      <c r="E3629" s="68"/>
      <c r="F3629" s="68"/>
      <c r="G3629" s="68"/>
      <c r="H3629" s="68"/>
    </row>
    <row r="3630" spans="1:8" x14ac:dyDescent="0.25">
      <c r="A3630" s="68"/>
      <c r="B3630" s="68"/>
      <c r="C3630" s="68"/>
      <c r="D3630" s="68"/>
      <c r="E3630" s="68"/>
      <c r="F3630" s="68"/>
      <c r="G3630" s="68"/>
      <c r="H3630" s="68"/>
    </row>
    <row r="3631" spans="1:8" x14ac:dyDescent="0.25">
      <c r="A3631" s="68"/>
      <c r="B3631" s="68"/>
      <c r="C3631" s="68"/>
      <c r="D3631" s="68"/>
      <c r="E3631" s="68"/>
      <c r="F3631" s="68"/>
      <c r="G3631" s="68"/>
      <c r="H3631" s="68"/>
    </row>
    <row r="3632" spans="1:8" x14ac:dyDescent="0.25">
      <c r="A3632" s="68"/>
      <c r="B3632" s="68"/>
      <c r="C3632" s="68"/>
      <c r="D3632" s="68"/>
      <c r="E3632" s="68"/>
      <c r="F3632" s="68"/>
      <c r="G3632" s="68"/>
      <c r="H3632" s="68"/>
    </row>
    <row r="3633" spans="1:8" x14ac:dyDescent="0.25">
      <c r="A3633" s="68"/>
      <c r="B3633" s="68"/>
      <c r="C3633" s="68"/>
      <c r="D3633" s="68"/>
      <c r="E3633" s="68"/>
      <c r="F3633" s="68"/>
      <c r="G3633" s="68"/>
      <c r="H3633" s="68"/>
    </row>
    <row r="3634" spans="1:8" x14ac:dyDescent="0.25">
      <c r="A3634" s="68"/>
      <c r="B3634" s="68"/>
      <c r="C3634" s="68"/>
      <c r="D3634" s="68"/>
      <c r="E3634" s="68"/>
      <c r="F3634" s="68"/>
      <c r="G3634" s="68"/>
      <c r="H3634" s="68"/>
    </row>
    <row r="3635" spans="1:8" x14ac:dyDescent="0.25">
      <c r="A3635" s="68"/>
      <c r="B3635" s="68"/>
      <c r="C3635" s="68"/>
      <c r="D3635" s="68"/>
      <c r="E3635" s="68"/>
      <c r="F3635" s="68"/>
      <c r="G3635" s="68"/>
      <c r="H3635" s="68"/>
    </row>
    <row r="3636" spans="1:8" x14ac:dyDescent="0.25">
      <c r="A3636" s="68"/>
      <c r="B3636" s="68"/>
      <c r="C3636" s="68"/>
      <c r="D3636" s="68"/>
      <c r="E3636" s="68"/>
      <c r="F3636" s="68"/>
      <c r="G3636" s="68"/>
      <c r="H3636" s="68"/>
    </row>
    <row r="3637" spans="1:8" x14ac:dyDescent="0.25">
      <c r="A3637" s="68"/>
      <c r="B3637" s="68"/>
      <c r="C3637" s="68"/>
      <c r="D3637" s="68"/>
      <c r="E3637" s="68"/>
      <c r="F3637" s="68"/>
      <c r="G3637" s="68"/>
      <c r="H3637" s="68"/>
    </row>
    <row r="3638" spans="1:8" x14ac:dyDescent="0.25">
      <c r="A3638" s="68"/>
      <c r="B3638" s="68"/>
      <c r="C3638" s="68"/>
      <c r="D3638" s="68"/>
      <c r="E3638" s="68"/>
      <c r="F3638" s="68"/>
      <c r="G3638" s="68"/>
      <c r="H3638" s="68"/>
    </row>
    <row r="3639" spans="1:8" x14ac:dyDescent="0.25">
      <c r="A3639" s="68"/>
      <c r="B3639" s="68"/>
      <c r="C3639" s="68"/>
      <c r="D3639" s="68"/>
      <c r="E3639" s="68"/>
      <c r="F3639" s="68"/>
      <c r="G3639" s="68"/>
      <c r="H3639" s="68"/>
    </row>
    <row r="3640" spans="1:8" x14ac:dyDescent="0.25">
      <c r="A3640" s="68"/>
      <c r="B3640" s="68"/>
      <c r="C3640" s="68"/>
      <c r="D3640" s="68"/>
      <c r="E3640" s="68"/>
      <c r="F3640" s="68"/>
      <c r="G3640" s="68"/>
      <c r="H3640" s="68"/>
    </row>
    <row r="3641" spans="1:8" x14ac:dyDescent="0.25">
      <c r="A3641" s="68"/>
      <c r="B3641" s="68"/>
      <c r="C3641" s="68"/>
      <c r="D3641" s="68"/>
      <c r="E3641" s="68"/>
      <c r="F3641" s="68"/>
      <c r="G3641" s="68"/>
      <c r="H3641" s="68"/>
    </row>
    <row r="3642" spans="1:8" x14ac:dyDescent="0.25">
      <c r="A3642" s="68"/>
      <c r="B3642" s="68"/>
      <c r="C3642" s="68"/>
      <c r="D3642" s="68"/>
      <c r="E3642" s="68"/>
      <c r="F3642" s="68"/>
      <c r="G3642" s="68"/>
      <c r="H3642" s="68"/>
    </row>
    <row r="3643" spans="1:8" x14ac:dyDescent="0.25">
      <c r="A3643" s="68"/>
      <c r="B3643" s="68"/>
      <c r="C3643" s="68"/>
      <c r="D3643" s="68"/>
      <c r="E3643" s="68"/>
      <c r="F3643" s="68"/>
      <c r="G3643" s="68"/>
      <c r="H3643" s="68"/>
    </row>
    <row r="3644" spans="1:8" x14ac:dyDescent="0.25">
      <c r="A3644" s="68"/>
      <c r="B3644" s="68"/>
      <c r="C3644" s="68"/>
      <c r="D3644" s="68"/>
      <c r="E3644" s="68"/>
      <c r="F3644" s="68"/>
      <c r="G3644" s="68"/>
      <c r="H3644" s="68"/>
    </row>
    <row r="3645" spans="1:8" x14ac:dyDescent="0.25">
      <c r="A3645" s="68"/>
      <c r="B3645" s="68"/>
      <c r="C3645" s="68"/>
      <c r="D3645" s="68"/>
      <c r="E3645" s="68"/>
      <c r="F3645" s="68"/>
      <c r="G3645" s="68"/>
      <c r="H3645" s="68"/>
    </row>
    <row r="3646" spans="1:8" x14ac:dyDescent="0.25">
      <c r="A3646" s="68"/>
      <c r="B3646" s="68"/>
      <c r="C3646" s="68"/>
      <c r="D3646" s="68"/>
      <c r="E3646" s="68"/>
      <c r="F3646" s="68"/>
      <c r="G3646" s="68"/>
      <c r="H3646" s="68"/>
    </row>
    <row r="3647" spans="1:8" x14ac:dyDescent="0.25">
      <c r="A3647" s="68"/>
      <c r="B3647" s="68"/>
      <c r="C3647" s="68"/>
      <c r="D3647" s="68"/>
      <c r="E3647" s="68"/>
      <c r="F3647" s="68"/>
      <c r="G3647" s="68"/>
      <c r="H3647" s="68"/>
    </row>
    <row r="3648" spans="1:8" x14ac:dyDescent="0.25">
      <c r="A3648" s="68"/>
      <c r="B3648" s="68"/>
      <c r="C3648" s="68"/>
      <c r="D3648" s="68"/>
      <c r="E3648" s="68"/>
      <c r="F3648" s="68"/>
      <c r="G3648" s="68"/>
      <c r="H3648" s="68"/>
    </row>
    <row r="3649" spans="1:8" x14ac:dyDescent="0.25">
      <c r="A3649" s="68"/>
      <c r="B3649" s="68"/>
      <c r="C3649" s="68"/>
      <c r="D3649" s="68"/>
      <c r="E3649" s="68"/>
      <c r="F3649" s="68"/>
      <c r="G3649" s="68"/>
      <c r="H3649" s="68"/>
    </row>
    <row r="3650" spans="1:8" x14ac:dyDescent="0.25">
      <c r="A3650" s="68"/>
      <c r="B3650" s="68"/>
      <c r="C3650" s="68"/>
      <c r="D3650" s="68"/>
      <c r="E3650" s="68"/>
      <c r="F3650" s="68"/>
      <c r="G3650" s="68"/>
      <c r="H3650" s="68"/>
    </row>
    <row r="3651" spans="1:8" x14ac:dyDescent="0.25">
      <c r="A3651" s="68"/>
      <c r="B3651" s="68"/>
      <c r="C3651" s="68"/>
      <c r="D3651" s="68"/>
      <c r="E3651" s="68"/>
      <c r="F3651" s="68"/>
      <c r="G3651" s="68"/>
      <c r="H3651" s="68"/>
    </row>
    <row r="3652" spans="1:8" x14ac:dyDescent="0.25">
      <c r="A3652" s="68"/>
      <c r="B3652" s="68"/>
      <c r="C3652" s="68"/>
      <c r="D3652" s="68"/>
      <c r="E3652" s="68"/>
      <c r="F3652" s="68"/>
      <c r="G3652" s="68"/>
      <c r="H3652" s="68"/>
    </row>
    <row r="3653" spans="1:8" x14ac:dyDescent="0.25">
      <c r="A3653" s="68"/>
      <c r="B3653" s="68"/>
      <c r="C3653" s="68"/>
      <c r="D3653" s="68"/>
      <c r="E3653" s="68"/>
      <c r="F3653" s="68"/>
      <c r="G3653" s="68"/>
      <c r="H3653" s="68"/>
    </row>
    <row r="3654" spans="1:8" x14ac:dyDescent="0.25">
      <c r="A3654" s="68"/>
      <c r="B3654" s="68"/>
      <c r="C3654" s="68"/>
      <c r="D3654" s="68"/>
      <c r="E3654" s="68"/>
      <c r="F3654" s="68"/>
      <c r="G3654" s="68"/>
      <c r="H3654" s="68"/>
    </row>
    <row r="3655" spans="1:8" x14ac:dyDescent="0.25">
      <c r="A3655" s="68"/>
      <c r="B3655" s="68"/>
      <c r="C3655" s="68"/>
      <c r="D3655" s="68"/>
      <c r="E3655" s="68"/>
      <c r="F3655" s="68"/>
      <c r="G3655" s="68"/>
      <c r="H3655" s="68"/>
    </row>
    <row r="3656" spans="1:8" x14ac:dyDescent="0.25">
      <c r="A3656" s="68"/>
      <c r="B3656" s="68"/>
      <c r="C3656" s="68"/>
      <c r="D3656" s="68"/>
      <c r="E3656" s="68"/>
      <c r="F3656" s="68"/>
      <c r="G3656" s="68"/>
      <c r="H3656" s="68"/>
    </row>
    <row r="3657" spans="1:8" x14ac:dyDescent="0.25">
      <c r="A3657" s="68"/>
      <c r="B3657" s="68"/>
      <c r="C3657" s="68"/>
      <c r="D3657" s="68"/>
      <c r="E3657" s="68"/>
      <c r="F3657" s="68"/>
      <c r="G3657" s="68"/>
      <c r="H3657" s="68"/>
    </row>
    <row r="3658" spans="1:8" x14ac:dyDescent="0.25">
      <c r="A3658" s="68"/>
      <c r="B3658" s="68"/>
      <c r="C3658" s="68"/>
      <c r="D3658" s="68"/>
      <c r="E3658" s="68"/>
      <c r="F3658" s="68"/>
      <c r="G3658" s="68"/>
      <c r="H3658" s="68"/>
    </row>
    <row r="3659" spans="1:8" x14ac:dyDescent="0.25">
      <c r="A3659" s="68"/>
      <c r="B3659" s="68"/>
      <c r="C3659" s="68"/>
      <c r="D3659" s="68"/>
      <c r="E3659" s="68"/>
      <c r="F3659" s="68"/>
      <c r="G3659" s="68"/>
      <c r="H3659" s="68"/>
    </row>
    <row r="3660" spans="1:8" x14ac:dyDescent="0.25">
      <c r="A3660" s="68"/>
      <c r="B3660" s="68"/>
      <c r="C3660" s="68"/>
      <c r="D3660" s="68"/>
      <c r="E3660" s="68"/>
      <c r="F3660" s="68"/>
      <c r="G3660" s="68"/>
      <c r="H3660" s="68"/>
    </row>
    <row r="3661" spans="1:8" x14ac:dyDescent="0.25">
      <c r="A3661" s="68"/>
      <c r="B3661" s="68"/>
      <c r="C3661" s="68"/>
      <c r="D3661" s="68"/>
      <c r="E3661" s="68"/>
      <c r="F3661" s="68"/>
      <c r="G3661" s="68"/>
      <c r="H3661" s="68"/>
    </row>
    <row r="3662" spans="1:8" x14ac:dyDescent="0.25">
      <c r="A3662" s="68"/>
      <c r="B3662" s="68"/>
      <c r="C3662" s="68"/>
      <c r="D3662" s="68"/>
      <c r="E3662" s="68"/>
      <c r="F3662" s="68"/>
      <c r="G3662" s="68"/>
      <c r="H3662" s="68"/>
    </row>
    <row r="3663" spans="1:8" x14ac:dyDescent="0.25">
      <c r="A3663" s="68"/>
      <c r="B3663" s="68"/>
      <c r="C3663" s="68"/>
      <c r="D3663" s="68"/>
      <c r="E3663" s="68"/>
      <c r="F3663" s="68"/>
      <c r="G3663" s="68"/>
      <c r="H3663" s="68"/>
    </row>
    <row r="3664" spans="1:8" x14ac:dyDescent="0.25">
      <c r="A3664" s="68"/>
      <c r="B3664" s="68"/>
      <c r="C3664" s="68"/>
      <c r="D3664" s="68"/>
      <c r="E3664" s="68"/>
      <c r="F3664" s="68"/>
      <c r="G3664" s="68"/>
      <c r="H3664" s="68"/>
    </row>
    <row r="3665" spans="1:8" x14ac:dyDescent="0.25">
      <c r="A3665" s="68"/>
      <c r="B3665" s="68"/>
      <c r="C3665" s="68"/>
      <c r="D3665" s="68"/>
      <c r="E3665" s="68"/>
      <c r="F3665" s="68"/>
      <c r="G3665" s="68"/>
      <c r="H3665" s="68"/>
    </row>
    <row r="3666" spans="1:8" x14ac:dyDescent="0.25">
      <c r="A3666" s="68"/>
      <c r="B3666" s="68"/>
      <c r="C3666" s="68"/>
      <c r="D3666" s="68"/>
      <c r="E3666" s="68"/>
      <c r="F3666" s="68"/>
      <c r="G3666" s="68"/>
      <c r="H3666" s="68"/>
    </row>
    <row r="3667" spans="1:8" x14ac:dyDescent="0.25">
      <c r="A3667" s="68"/>
      <c r="B3667" s="68"/>
      <c r="C3667" s="68"/>
      <c r="D3667" s="68"/>
      <c r="E3667" s="68"/>
      <c r="F3667" s="68"/>
      <c r="G3667" s="68"/>
      <c r="H3667" s="68"/>
    </row>
    <row r="3668" spans="1:8" x14ac:dyDescent="0.25">
      <c r="A3668" s="68"/>
      <c r="B3668" s="68"/>
      <c r="C3668" s="68"/>
      <c r="D3668" s="68"/>
      <c r="E3668" s="68"/>
      <c r="F3668" s="68"/>
      <c r="G3668" s="68"/>
      <c r="H3668" s="68"/>
    </row>
    <row r="3669" spans="1:8" x14ac:dyDescent="0.25">
      <c r="A3669" s="68"/>
      <c r="B3669" s="68"/>
      <c r="C3669" s="68"/>
      <c r="D3669" s="68"/>
      <c r="E3669" s="68"/>
      <c r="F3669" s="68"/>
      <c r="G3669" s="68"/>
      <c r="H3669" s="68"/>
    </row>
    <row r="3670" spans="1:8" x14ac:dyDescent="0.25">
      <c r="A3670" s="68"/>
      <c r="B3670" s="68"/>
      <c r="C3670" s="68"/>
      <c r="D3670" s="68"/>
      <c r="E3670" s="68"/>
      <c r="F3670" s="68"/>
      <c r="G3670" s="68"/>
      <c r="H3670" s="68"/>
    </row>
    <row r="3671" spans="1:8" x14ac:dyDescent="0.25">
      <c r="A3671" s="68"/>
      <c r="B3671" s="68"/>
      <c r="C3671" s="68"/>
      <c r="D3671" s="68"/>
      <c r="E3671" s="68"/>
      <c r="F3671" s="68"/>
      <c r="G3671" s="68"/>
      <c r="H3671" s="68"/>
    </row>
    <row r="3672" spans="1:8" x14ac:dyDescent="0.25">
      <c r="A3672" s="68"/>
      <c r="B3672" s="68"/>
      <c r="C3672" s="68"/>
      <c r="D3672" s="68"/>
      <c r="E3672" s="68"/>
      <c r="F3672" s="68"/>
      <c r="G3672" s="68"/>
      <c r="H3672" s="68"/>
    </row>
    <row r="3673" spans="1:8" x14ac:dyDescent="0.25">
      <c r="A3673" s="68"/>
      <c r="B3673" s="68"/>
      <c r="C3673" s="68"/>
      <c r="D3673" s="68"/>
      <c r="E3673" s="68"/>
      <c r="F3673" s="68"/>
      <c r="G3673" s="68"/>
      <c r="H3673" s="68"/>
    </row>
    <row r="3674" spans="1:8" x14ac:dyDescent="0.25">
      <c r="A3674" s="68"/>
      <c r="B3674" s="68"/>
      <c r="C3674" s="68"/>
      <c r="D3674" s="68"/>
      <c r="E3674" s="68"/>
      <c r="F3674" s="68"/>
      <c r="G3674" s="68"/>
      <c r="H3674" s="68"/>
    </row>
    <row r="3675" spans="1:8" x14ac:dyDescent="0.25">
      <c r="A3675" s="68"/>
      <c r="B3675" s="68"/>
      <c r="C3675" s="68"/>
      <c r="D3675" s="68"/>
      <c r="E3675" s="68"/>
      <c r="F3675" s="68"/>
      <c r="G3675" s="68"/>
      <c r="H3675" s="68"/>
    </row>
    <row r="3676" spans="1:8" x14ac:dyDescent="0.25">
      <c r="A3676" s="68"/>
      <c r="B3676" s="68"/>
      <c r="C3676" s="68"/>
      <c r="D3676" s="68"/>
      <c r="E3676" s="68"/>
      <c r="F3676" s="68"/>
      <c r="G3676" s="68"/>
      <c r="H3676" s="68"/>
    </row>
    <row r="3677" spans="1:8" x14ac:dyDescent="0.25">
      <c r="A3677" s="68"/>
      <c r="B3677" s="68"/>
      <c r="C3677" s="68"/>
      <c r="D3677" s="68"/>
      <c r="E3677" s="68"/>
      <c r="F3677" s="68"/>
      <c r="G3677" s="68"/>
      <c r="H3677" s="68"/>
    </row>
    <row r="3678" spans="1:8" x14ac:dyDescent="0.25">
      <c r="A3678" s="68"/>
      <c r="B3678" s="68"/>
      <c r="C3678" s="68"/>
      <c r="D3678" s="68"/>
      <c r="E3678" s="68"/>
      <c r="F3678" s="68"/>
      <c r="G3678" s="68"/>
      <c r="H3678" s="68"/>
    </row>
    <row r="3679" spans="1:8" x14ac:dyDescent="0.25">
      <c r="A3679" s="68"/>
      <c r="B3679" s="68"/>
      <c r="C3679" s="68"/>
      <c r="D3679" s="68"/>
      <c r="E3679" s="68"/>
      <c r="F3679" s="68"/>
      <c r="G3679" s="68"/>
      <c r="H3679" s="68"/>
    </row>
    <row r="3680" spans="1:8" x14ac:dyDescent="0.25">
      <c r="A3680" s="68"/>
      <c r="B3680" s="68"/>
      <c r="C3680" s="68"/>
      <c r="D3680" s="68"/>
      <c r="E3680" s="68"/>
      <c r="F3680" s="68"/>
      <c r="G3680" s="68"/>
      <c r="H3680" s="68"/>
    </row>
    <row r="3681" spans="1:8" x14ac:dyDescent="0.25">
      <c r="A3681" s="68"/>
      <c r="B3681" s="68"/>
      <c r="C3681" s="68"/>
      <c r="D3681" s="68"/>
      <c r="E3681" s="68"/>
      <c r="F3681" s="68"/>
      <c r="G3681" s="68"/>
      <c r="H3681" s="68"/>
    </row>
    <row r="3682" spans="1:8" x14ac:dyDescent="0.25">
      <c r="A3682" s="68"/>
      <c r="B3682" s="68"/>
      <c r="C3682" s="68"/>
      <c r="D3682" s="68"/>
      <c r="E3682" s="68"/>
      <c r="F3682" s="68"/>
      <c r="G3682" s="68"/>
      <c r="H3682" s="68"/>
    </row>
    <row r="3683" spans="1:8" x14ac:dyDescent="0.25">
      <c r="A3683" s="68"/>
      <c r="B3683" s="68"/>
      <c r="C3683" s="68"/>
      <c r="D3683" s="68"/>
      <c r="E3683" s="68"/>
      <c r="F3683" s="68"/>
      <c r="G3683" s="68"/>
      <c r="H3683" s="68"/>
    </row>
    <row r="3684" spans="1:8" x14ac:dyDescent="0.25">
      <c r="A3684" s="68"/>
      <c r="B3684" s="68"/>
      <c r="C3684" s="68"/>
      <c r="D3684" s="68"/>
      <c r="E3684" s="68"/>
      <c r="F3684" s="68"/>
      <c r="G3684" s="68"/>
      <c r="H3684" s="68"/>
    </row>
    <row r="3685" spans="1:8" x14ac:dyDescent="0.25">
      <c r="A3685" s="68"/>
      <c r="B3685" s="68"/>
      <c r="C3685" s="68"/>
      <c r="D3685" s="68"/>
      <c r="E3685" s="68"/>
      <c r="F3685" s="68"/>
      <c r="G3685" s="68"/>
      <c r="H3685" s="68"/>
    </row>
    <row r="3686" spans="1:8" x14ac:dyDescent="0.25">
      <c r="A3686" s="68"/>
      <c r="B3686" s="68"/>
      <c r="C3686" s="68"/>
      <c r="D3686" s="68"/>
      <c r="E3686" s="68"/>
      <c r="F3686" s="68"/>
      <c r="G3686" s="68"/>
      <c r="H3686" s="68"/>
    </row>
    <row r="3687" spans="1:8" x14ac:dyDescent="0.25">
      <c r="A3687" s="68"/>
      <c r="B3687" s="68"/>
      <c r="C3687" s="68"/>
      <c r="D3687" s="68"/>
      <c r="E3687" s="68"/>
      <c r="F3687" s="68"/>
      <c r="G3687" s="68"/>
      <c r="H3687" s="68"/>
    </row>
    <row r="3688" spans="1:8" x14ac:dyDescent="0.25">
      <c r="A3688" s="68"/>
      <c r="B3688" s="68"/>
      <c r="C3688" s="68"/>
      <c r="D3688" s="68"/>
      <c r="E3688" s="68"/>
      <c r="F3688" s="68"/>
      <c r="G3688" s="68"/>
      <c r="H3688" s="68"/>
    </row>
    <row r="3689" spans="1:8" x14ac:dyDescent="0.25">
      <c r="A3689" s="68"/>
      <c r="B3689" s="68"/>
      <c r="C3689" s="68"/>
      <c r="D3689" s="68"/>
      <c r="E3689" s="68"/>
      <c r="F3689" s="68"/>
      <c r="G3689" s="68"/>
      <c r="H3689" s="68"/>
    </row>
    <row r="3690" spans="1:8" x14ac:dyDescent="0.25">
      <c r="A3690" s="68"/>
      <c r="B3690" s="68"/>
      <c r="C3690" s="68"/>
      <c r="D3690" s="68"/>
      <c r="E3690" s="68"/>
      <c r="F3690" s="68"/>
      <c r="G3690" s="68"/>
      <c r="H3690" s="68"/>
    </row>
    <row r="3691" spans="1:8" x14ac:dyDescent="0.25">
      <c r="A3691" s="68"/>
      <c r="B3691" s="68"/>
      <c r="C3691" s="68"/>
      <c r="D3691" s="68"/>
      <c r="E3691" s="68"/>
      <c r="F3691" s="68"/>
      <c r="G3691" s="68"/>
      <c r="H3691" s="68"/>
    </row>
    <row r="3692" spans="1:8" x14ac:dyDescent="0.25">
      <c r="A3692" s="68"/>
      <c r="B3692" s="68"/>
      <c r="C3692" s="68"/>
      <c r="D3692" s="68"/>
      <c r="E3692" s="68"/>
      <c r="F3692" s="68"/>
      <c r="G3692" s="68"/>
      <c r="H3692" s="68"/>
    </row>
    <row r="3693" spans="1:8" x14ac:dyDescent="0.25">
      <c r="A3693" s="68"/>
      <c r="B3693" s="68"/>
      <c r="C3693" s="68"/>
      <c r="D3693" s="68"/>
      <c r="E3693" s="68"/>
      <c r="F3693" s="68"/>
      <c r="G3693" s="68"/>
      <c r="H3693" s="68"/>
    </row>
    <row r="3694" spans="1:8" x14ac:dyDescent="0.25">
      <c r="A3694" s="68"/>
      <c r="B3694" s="68"/>
      <c r="C3694" s="68"/>
      <c r="D3694" s="68"/>
      <c r="E3694" s="68"/>
      <c r="F3694" s="68"/>
      <c r="G3694" s="68"/>
      <c r="H3694" s="68"/>
    </row>
    <row r="3695" spans="1:8" x14ac:dyDescent="0.25">
      <c r="A3695" s="68"/>
      <c r="B3695" s="68"/>
      <c r="C3695" s="68"/>
      <c r="D3695" s="68"/>
      <c r="E3695" s="68"/>
      <c r="F3695" s="68"/>
      <c r="G3695" s="68"/>
      <c r="H3695" s="68"/>
    </row>
    <row r="3696" spans="1:8" x14ac:dyDescent="0.25">
      <c r="A3696" s="68"/>
      <c r="B3696" s="68"/>
      <c r="C3696" s="68"/>
      <c r="D3696" s="68"/>
      <c r="E3696" s="68"/>
      <c r="F3696" s="68"/>
      <c r="G3696" s="68"/>
      <c r="H3696" s="68"/>
    </row>
    <row r="3697" spans="1:8" x14ac:dyDescent="0.25">
      <c r="A3697" s="68"/>
      <c r="B3697" s="68"/>
      <c r="C3697" s="68"/>
      <c r="D3697" s="68"/>
      <c r="E3697" s="68"/>
      <c r="F3697" s="68"/>
      <c r="G3697" s="68"/>
      <c r="H3697" s="68"/>
    </row>
    <row r="3698" spans="1:8" x14ac:dyDescent="0.25">
      <c r="A3698" s="68"/>
      <c r="B3698" s="68"/>
      <c r="C3698" s="68"/>
      <c r="D3698" s="68"/>
      <c r="E3698" s="68"/>
      <c r="F3698" s="68"/>
      <c r="G3698" s="68"/>
      <c r="H3698" s="68"/>
    </row>
    <row r="3699" spans="1:8" x14ac:dyDescent="0.25">
      <c r="A3699" s="68"/>
      <c r="B3699" s="68"/>
      <c r="C3699" s="68"/>
      <c r="D3699" s="68"/>
      <c r="E3699" s="68"/>
      <c r="F3699" s="68"/>
      <c r="G3699" s="68"/>
      <c r="H3699" s="68"/>
    </row>
    <row r="3700" spans="1:8" x14ac:dyDescent="0.25">
      <c r="A3700" s="68"/>
      <c r="B3700" s="68"/>
      <c r="C3700" s="68"/>
      <c r="D3700" s="68"/>
      <c r="E3700" s="68"/>
      <c r="F3700" s="68"/>
      <c r="G3700" s="68"/>
      <c r="H3700" s="68"/>
    </row>
    <row r="3701" spans="1:8" x14ac:dyDescent="0.25">
      <c r="A3701" s="68"/>
      <c r="B3701" s="68"/>
      <c r="C3701" s="68"/>
      <c r="D3701" s="68"/>
      <c r="E3701" s="68"/>
      <c r="F3701" s="68"/>
      <c r="G3701" s="68"/>
      <c r="H3701" s="68"/>
    </row>
    <row r="3702" spans="1:8" x14ac:dyDescent="0.25">
      <c r="A3702" s="68"/>
      <c r="B3702" s="68"/>
      <c r="C3702" s="68"/>
      <c r="D3702" s="68"/>
      <c r="E3702" s="68"/>
      <c r="F3702" s="68"/>
      <c r="G3702" s="68"/>
      <c r="H3702" s="68"/>
    </row>
    <row r="3703" spans="1:8" x14ac:dyDescent="0.25">
      <c r="A3703" s="68"/>
      <c r="B3703" s="68"/>
      <c r="C3703" s="68"/>
      <c r="D3703" s="68"/>
      <c r="E3703" s="68"/>
      <c r="F3703" s="68"/>
      <c r="G3703" s="68"/>
      <c r="H3703" s="68"/>
    </row>
    <row r="3704" spans="1:8" x14ac:dyDescent="0.25">
      <c r="A3704" s="68"/>
      <c r="B3704" s="68"/>
      <c r="C3704" s="68"/>
      <c r="D3704" s="68"/>
      <c r="E3704" s="68"/>
      <c r="F3704" s="68"/>
      <c r="G3704" s="68"/>
      <c r="H3704" s="68"/>
    </row>
    <row r="3705" spans="1:8" x14ac:dyDescent="0.25">
      <c r="A3705" s="68"/>
      <c r="B3705" s="68"/>
      <c r="C3705" s="68"/>
      <c r="D3705" s="68"/>
      <c r="E3705" s="68"/>
      <c r="F3705" s="68"/>
      <c r="G3705" s="68"/>
      <c r="H3705" s="68"/>
    </row>
    <row r="3706" spans="1:8" x14ac:dyDescent="0.25">
      <c r="A3706" s="68"/>
      <c r="B3706" s="68"/>
      <c r="C3706" s="68"/>
      <c r="D3706" s="68"/>
      <c r="E3706" s="68"/>
      <c r="F3706" s="68"/>
      <c r="G3706" s="68"/>
      <c r="H3706" s="68"/>
    </row>
    <row r="3707" spans="1:8" x14ac:dyDescent="0.25">
      <c r="A3707" s="68"/>
      <c r="B3707" s="68"/>
      <c r="C3707" s="68"/>
      <c r="D3707" s="68"/>
      <c r="E3707" s="68"/>
      <c r="F3707" s="68"/>
      <c r="G3707" s="68"/>
      <c r="H3707" s="68"/>
    </row>
    <row r="3708" spans="1:8" x14ac:dyDescent="0.25">
      <c r="A3708" s="68"/>
      <c r="B3708" s="68"/>
      <c r="C3708" s="68"/>
      <c r="D3708" s="68"/>
      <c r="E3708" s="68"/>
      <c r="F3708" s="68"/>
      <c r="G3708" s="68"/>
      <c r="H3708" s="68"/>
    </row>
    <row r="3709" spans="1:8" x14ac:dyDescent="0.25">
      <c r="A3709" s="68"/>
      <c r="B3709" s="68"/>
      <c r="C3709" s="68"/>
      <c r="D3709" s="68"/>
      <c r="E3709" s="68"/>
      <c r="F3709" s="68"/>
      <c r="G3709" s="68"/>
      <c r="H3709" s="68"/>
    </row>
    <row r="3710" spans="1:8" x14ac:dyDescent="0.25">
      <c r="A3710" s="68"/>
      <c r="B3710" s="68"/>
      <c r="C3710" s="68"/>
      <c r="D3710" s="68"/>
      <c r="E3710" s="68"/>
      <c r="F3710" s="68"/>
      <c r="G3710" s="68"/>
      <c r="H3710" s="68"/>
    </row>
    <row r="3711" spans="1:8" x14ac:dyDescent="0.25">
      <c r="A3711" s="68"/>
      <c r="B3711" s="68"/>
      <c r="C3711" s="68"/>
      <c r="D3711" s="68"/>
      <c r="E3711" s="68"/>
      <c r="F3711" s="68"/>
      <c r="G3711" s="68"/>
      <c r="H3711" s="68"/>
    </row>
    <row r="3712" spans="1:8" x14ac:dyDescent="0.25">
      <c r="A3712" s="68"/>
      <c r="B3712" s="68"/>
      <c r="C3712" s="68"/>
      <c r="D3712" s="68"/>
      <c r="E3712" s="68"/>
      <c r="F3712" s="68"/>
      <c r="G3712" s="68"/>
      <c r="H3712" s="68"/>
    </row>
    <row r="3713" spans="1:8" x14ac:dyDescent="0.25">
      <c r="A3713" s="68"/>
      <c r="B3713" s="68"/>
      <c r="C3713" s="68"/>
      <c r="D3713" s="68"/>
      <c r="E3713" s="68"/>
      <c r="F3713" s="68"/>
      <c r="G3713" s="68"/>
      <c r="H3713" s="68"/>
    </row>
    <row r="3714" spans="1:8" x14ac:dyDescent="0.25">
      <c r="A3714" s="68"/>
      <c r="B3714" s="68"/>
      <c r="C3714" s="68"/>
      <c r="D3714" s="68"/>
      <c r="E3714" s="68"/>
      <c r="F3714" s="68"/>
      <c r="G3714" s="68"/>
      <c r="H3714" s="68"/>
    </row>
    <row r="3715" spans="1:8" x14ac:dyDescent="0.25">
      <c r="A3715" s="68"/>
      <c r="B3715" s="68"/>
      <c r="C3715" s="68"/>
      <c r="D3715" s="68"/>
      <c r="E3715" s="68"/>
      <c r="F3715" s="68"/>
      <c r="G3715" s="68"/>
      <c r="H3715" s="68"/>
    </row>
    <row r="3716" spans="1:8" x14ac:dyDescent="0.25">
      <c r="A3716" s="68"/>
      <c r="B3716" s="68"/>
      <c r="C3716" s="68"/>
      <c r="D3716" s="68"/>
      <c r="E3716" s="68"/>
      <c r="F3716" s="68"/>
      <c r="G3716" s="68"/>
      <c r="H3716" s="68"/>
    </row>
    <row r="3717" spans="1:8" x14ac:dyDescent="0.25">
      <c r="A3717" s="68"/>
      <c r="B3717" s="68"/>
      <c r="C3717" s="68"/>
      <c r="D3717" s="68"/>
      <c r="E3717" s="68"/>
      <c r="F3717" s="68"/>
      <c r="G3717" s="68"/>
      <c r="H3717" s="68"/>
    </row>
    <row r="3718" spans="1:8" x14ac:dyDescent="0.25">
      <c r="A3718" s="68"/>
      <c r="B3718" s="68"/>
      <c r="C3718" s="68"/>
      <c r="D3718" s="68"/>
      <c r="E3718" s="68"/>
      <c r="F3718" s="68"/>
      <c r="G3718" s="68"/>
      <c r="H3718" s="68"/>
    </row>
    <row r="3719" spans="1:8" x14ac:dyDescent="0.25">
      <c r="A3719" s="68"/>
      <c r="B3719" s="68"/>
      <c r="C3719" s="68"/>
      <c r="D3719" s="68"/>
      <c r="E3719" s="68"/>
      <c r="F3719" s="68"/>
      <c r="G3719" s="68"/>
      <c r="H3719" s="68"/>
    </row>
    <row r="3720" spans="1:8" x14ac:dyDescent="0.25">
      <c r="A3720" s="68"/>
      <c r="B3720" s="68"/>
      <c r="C3720" s="68"/>
      <c r="D3720" s="68"/>
      <c r="E3720" s="68"/>
      <c r="F3720" s="68"/>
      <c r="G3720" s="68"/>
      <c r="H3720" s="68"/>
    </row>
    <row r="3721" spans="1:8" x14ac:dyDescent="0.25">
      <c r="A3721" s="68"/>
      <c r="B3721" s="68"/>
      <c r="C3721" s="68"/>
      <c r="D3721" s="68"/>
      <c r="E3721" s="68"/>
      <c r="F3721" s="68"/>
      <c r="G3721" s="68"/>
      <c r="H3721" s="68"/>
    </row>
    <row r="3722" spans="1:8" x14ac:dyDescent="0.25">
      <c r="A3722" s="68"/>
      <c r="B3722" s="68"/>
      <c r="C3722" s="68"/>
      <c r="D3722" s="68"/>
      <c r="E3722" s="68"/>
      <c r="F3722" s="68"/>
      <c r="G3722" s="68"/>
      <c r="H3722" s="68"/>
    </row>
    <row r="3723" spans="1:8" x14ac:dyDescent="0.25">
      <c r="A3723" s="68"/>
      <c r="B3723" s="68"/>
      <c r="C3723" s="68"/>
      <c r="D3723" s="68"/>
      <c r="E3723" s="68"/>
      <c r="F3723" s="68"/>
      <c r="G3723" s="68"/>
      <c r="H3723" s="68"/>
    </row>
    <row r="3724" spans="1:8" x14ac:dyDescent="0.25">
      <c r="A3724" s="68"/>
      <c r="B3724" s="68"/>
      <c r="C3724" s="68"/>
      <c r="D3724" s="68"/>
      <c r="E3724" s="68"/>
      <c r="F3724" s="68"/>
      <c r="G3724" s="68"/>
      <c r="H3724" s="68"/>
    </row>
    <row r="3725" spans="1:8" x14ac:dyDescent="0.25">
      <c r="A3725" s="68"/>
      <c r="B3725" s="68"/>
      <c r="C3725" s="68"/>
      <c r="D3725" s="68"/>
      <c r="E3725" s="68"/>
      <c r="F3725" s="68"/>
      <c r="G3725" s="68"/>
      <c r="H3725" s="68"/>
    </row>
    <row r="3726" spans="1:8" x14ac:dyDescent="0.25">
      <c r="A3726" s="68"/>
      <c r="B3726" s="68"/>
      <c r="C3726" s="68"/>
      <c r="D3726" s="68"/>
      <c r="E3726" s="68"/>
      <c r="F3726" s="68"/>
      <c r="G3726" s="68"/>
      <c r="H3726" s="68"/>
    </row>
    <row r="3727" spans="1:8" x14ac:dyDescent="0.25">
      <c r="A3727" s="68"/>
      <c r="B3727" s="68"/>
      <c r="C3727" s="68"/>
      <c r="D3727" s="68"/>
      <c r="E3727" s="68"/>
      <c r="F3727" s="68"/>
      <c r="G3727" s="68"/>
      <c r="H3727" s="68"/>
    </row>
    <row r="3728" spans="1:8" x14ac:dyDescent="0.25">
      <c r="A3728" s="68"/>
      <c r="B3728" s="68"/>
      <c r="C3728" s="68"/>
      <c r="D3728" s="68"/>
      <c r="E3728" s="68"/>
      <c r="F3728" s="68"/>
      <c r="G3728" s="68"/>
      <c r="H3728" s="68"/>
    </row>
    <row r="3729" spans="1:8" x14ac:dyDescent="0.25">
      <c r="A3729" s="68"/>
      <c r="B3729" s="68"/>
      <c r="C3729" s="68"/>
      <c r="D3729" s="68"/>
      <c r="E3729" s="68"/>
      <c r="F3729" s="68"/>
      <c r="G3729" s="68"/>
      <c r="H3729" s="68"/>
    </row>
    <row r="3730" spans="1:8" x14ac:dyDescent="0.25">
      <c r="A3730" s="68"/>
      <c r="B3730" s="68"/>
      <c r="C3730" s="68"/>
      <c r="D3730" s="68"/>
      <c r="E3730" s="68"/>
      <c r="F3730" s="68"/>
      <c r="G3730" s="68"/>
      <c r="H3730" s="68"/>
    </row>
    <row r="3731" spans="1:8" x14ac:dyDescent="0.25">
      <c r="A3731" s="68"/>
      <c r="B3731" s="68"/>
      <c r="C3731" s="68"/>
      <c r="D3731" s="68"/>
      <c r="E3731" s="68"/>
      <c r="F3731" s="68"/>
      <c r="G3731" s="68"/>
      <c r="H3731" s="68"/>
    </row>
    <row r="3732" spans="1:8" x14ac:dyDescent="0.25">
      <c r="A3732" s="68"/>
      <c r="B3732" s="68"/>
      <c r="C3732" s="68"/>
      <c r="D3732" s="68"/>
      <c r="E3732" s="68"/>
      <c r="F3732" s="68"/>
      <c r="G3732" s="68"/>
      <c r="H3732" s="68"/>
    </row>
    <row r="3733" spans="1:8" x14ac:dyDescent="0.25">
      <c r="A3733" s="68"/>
      <c r="B3733" s="68"/>
      <c r="C3733" s="68"/>
      <c r="D3733" s="68"/>
      <c r="E3733" s="68"/>
      <c r="F3733" s="68"/>
      <c r="G3733" s="68"/>
      <c r="H3733" s="68"/>
    </row>
    <row r="3734" spans="1:8" x14ac:dyDescent="0.25">
      <c r="A3734" s="68"/>
      <c r="B3734" s="68"/>
      <c r="C3734" s="68"/>
      <c r="D3734" s="68"/>
      <c r="E3734" s="68"/>
      <c r="F3734" s="68"/>
      <c r="G3734" s="68"/>
      <c r="H3734" s="68"/>
    </row>
    <row r="3735" spans="1:8" x14ac:dyDescent="0.25">
      <c r="A3735" s="68"/>
      <c r="B3735" s="68"/>
      <c r="C3735" s="68"/>
      <c r="D3735" s="68"/>
      <c r="E3735" s="68"/>
      <c r="F3735" s="68"/>
      <c r="G3735" s="68"/>
      <c r="H3735" s="68"/>
    </row>
    <row r="3736" spans="1:8" x14ac:dyDescent="0.25">
      <c r="A3736" s="68"/>
      <c r="B3736" s="68"/>
      <c r="C3736" s="68"/>
      <c r="D3736" s="68"/>
      <c r="E3736" s="68"/>
      <c r="F3736" s="68"/>
      <c r="G3736" s="68"/>
      <c r="H3736" s="68"/>
    </row>
    <row r="3737" spans="1:8" x14ac:dyDescent="0.25">
      <c r="A3737" s="68"/>
      <c r="B3737" s="68"/>
      <c r="C3737" s="68"/>
      <c r="D3737" s="68"/>
      <c r="E3737" s="68"/>
      <c r="F3737" s="68"/>
      <c r="G3737" s="68"/>
      <c r="H3737" s="68"/>
    </row>
    <row r="3738" spans="1:8" x14ac:dyDescent="0.25">
      <c r="A3738" s="68"/>
      <c r="B3738" s="68"/>
      <c r="C3738" s="68"/>
      <c r="D3738" s="68"/>
      <c r="E3738" s="68"/>
      <c r="F3738" s="68"/>
      <c r="G3738" s="68"/>
      <c r="H3738" s="68"/>
    </row>
    <row r="3739" spans="1:8" x14ac:dyDescent="0.25">
      <c r="A3739" s="68"/>
      <c r="B3739" s="68"/>
      <c r="C3739" s="68"/>
      <c r="D3739" s="68"/>
      <c r="E3739" s="68"/>
      <c r="F3739" s="68"/>
      <c r="G3739" s="68"/>
      <c r="H3739" s="68"/>
    </row>
    <row r="3740" spans="1:8" x14ac:dyDescent="0.25">
      <c r="A3740" s="68"/>
      <c r="B3740" s="68"/>
      <c r="C3740" s="68"/>
      <c r="D3740" s="68"/>
      <c r="E3740" s="68"/>
      <c r="F3740" s="68"/>
      <c r="G3740" s="68"/>
      <c r="H3740" s="68"/>
    </row>
    <row r="3741" spans="1:8" x14ac:dyDescent="0.25">
      <c r="A3741" s="68"/>
      <c r="B3741" s="68"/>
      <c r="C3741" s="68"/>
      <c r="D3741" s="68"/>
      <c r="E3741" s="68"/>
      <c r="F3741" s="68"/>
      <c r="G3741" s="68"/>
      <c r="H3741" s="68"/>
    </row>
    <row r="3742" spans="1:8" x14ac:dyDescent="0.25">
      <c r="A3742" s="68"/>
      <c r="B3742" s="68"/>
      <c r="C3742" s="68"/>
      <c r="D3742" s="68"/>
      <c r="E3742" s="68"/>
      <c r="F3742" s="68"/>
      <c r="G3742" s="68"/>
      <c r="H3742" s="68"/>
    </row>
    <row r="3743" spans="1:8" x14ac:dyDescent="0.25">
      <c r="A3743" s="68"/>
      <c r="B3743" s="68"/>
      <c r="C3743" s="68"/>
      <c r="D3743" s="68"/>
      <c r="E3743" s="68"/>
      <c r="F3743" s="68"/>
      <c r="G3743" s="68"/>
      <c r="H3743" s="68"/>
    </row>
    <row r="3744" spans="1:8" x14ac:dyDescent="0.25">
      <c r="A3744" s="68"/>
      <c r="B3744" s="68"/>
      <c r="C3744" s="68"/>
      <c r="D3744" s="68"/>
      <c r="E3744" s="68"/>
      <c r="F3744" s="68"/>
      <c r="G3744" s="68"/>
      <c r="H3744" s="68"/>
    </row>
    <row r="3745" spans="1:8" x14ac:dyDescent="0.25">
      <c r="A3745" s="68"/>
      <c r="B3745" s="68"/>
      <c r="C3745" s="68"/>
      <c r="D3745" s="68"/>
      <c r="E3745" s="68"/>
      <c r="F3745" s="68"/>
      <c r="G3745" s="68"/>
      <c r="H3745" s="68"/>
    </row>
    <row r="3746" spans="1:8" x14ac:dyDescent="0.25">
      <c r="A3746" s="68"/>
      <c r="B3746" s="68"/>
      <c r="C3746" s="68"/>
      <c r="D3746" s="68"/>
      <c r="E3746" s="68"/>
      <c r="F3746" s="68"/>
      <c r="G3746" s="68"/>
      <c r="H3746" s="68"/>
    </row>
    <row r="3747" spans="1:8" x14ac:dyDescent="0.25">
      <c r="A3747" s="68"/>
      <c r="B3747" s="68"/>
      <c r="C3747" s="68"/>
      <c r="D3747" s="68"/>
      <c r="E3747" s="68"/>
      <c r="F3747" s="68"/>
      <c r="G3747" s="68"/>
      <c r="H3747" s="68"/>
    </row>
    <row r="3748" spans="1:8" x14ac:dyDescent="0.25">
      <c r="A3748" s="68"/>
      <c r="B3748" s="68"/>
      <c r="C3748" s="68"/>
      <c r="D3748" s="68"/>
      <c r="E3748" s="68"/>
      <c r="F3748" s="68"/>
      <c r="G3748" s="68"/>
      <c r="H3748" s="68"/>
    </row>
    <row r="3749" spans="1:8" x14ac:dyDescent="0.25">
      <c r="A3749" s="68"/>
      <c r="B3749" s="68"/>
      <c r="C3749" s="68"/>
      <c r="D3749" s="68"/>
      <c r="E3749" s="68"/>
      <c r="F3749" s="68"/>
      <c r="G3749" s="68"/>
      <c r="H3749" s="68"/>
    </row>
    <row r="3750" spans="1:8" x14ac:dyDescent="0.25">
      <c r="A3750" s="68"/>
      <c r="B3750" s="68"/>
      <c r="C3750" s="68"/>
      <c r="D3750" s="68"/>
      <c r="E3750" s="68"/>
      <c r="F3750" s="68"/>
      <c r="G3750" s="68"/>
      <c r="H3750" s="68"/>
    </row>
    <row r="3751" spans="1:8" x14ac:dyDescent="0.25">
      <c r="A3751" s="68"/>
      <c r="B3751" s="68"/>
      <c r="C3751" s="68"/>
      <c r="D3751" s="68"/>
      <c r="E3751" s="68"/>
      <c r="F3751" s="68"/>
      <c r="G3751" s="68"/>
      <c r="H3751" s="68"/>
    </row>
    <row r="3752" spans="1:8" x14ac:dyDescent="0.25">
      <c r="A3752" s="68"/>
      <c r="B3752" s="68"/>
      <c r="C3752" s="68"/>
      <c r="D3752" s="68"/>
      <c r="E3752" s="68"/>
      <c r="F3752" s="68"/>
      <c r="G3752" s="68"/>
      <c r="H3752" s="68"/>
    </row>
    <row r="3753" spans="1:8" x14ac:dyDescent="0.25">
      <c r="A3753" s="68"/>
      <c r="B3753" s="68"/>
      <c r="C3753" s="68"/>
      <c r="D3753" s="68"/>
      <c r="E3753" s="68"/>
      <c r="F3753" s="68"/>
      <c r="G3753" s="68"/>
      <c r="H3753" s="68"/>
    </row>
    <row r="3754" spans="1:8" x14ac:dyDescent="0.25">
      <c r="A3754" s="68"/>
      <c r="B3754" s="68"/>
      <c r="C3754" s="68"/>
      <c r="D3754" s="68"/>
      <c r="E3754" s="68"/>
      <c r="F3754" s="68"/>
      <c r="G3754" s="68"/>
      <c r="H3754" s="68"/>
    </row>
    <row r="3755" spans="1:8" x14ac:dyDescent="0.25">
      <c r="A3755" s="68"/>
      <c r="B3755" s="68"/>
      <c r="C3755" s="68"/>
      <c r="D3755" s="68"/>
      <c r="E3755" s="68"/>
      <c r="F3755" s="68"/>
      <c r="G3755" s="68"/>
      <c r="H3755" s="68"/>
    </row>
    <row r="3756" spans="1:8" x14ac:dyDescent="0.25">
      <c r="A3756" s="68"/>
      <c r="B3756" s="68"/>
      <c r="C3756" s="68"/>
      <c r="D3756" s="68"/>
      <c r="E3756" s="68"/>
      <c r="F3756" s="68"/>
      <c r="G3756" s="68"/>
      <c r="H3756" s="68"/>
    </row>
    <row r="3757" spans="1:8" x14ac:dyDescent="0.25">
      <c r="A3757" s="68"/>
      <c r="B3757" s="68"/>
      <c r="C3757" s="68"/>
      <c r="D3757" s="68"/>
      <c r="E3757" s="68"/>
      <c r="F3757" s="68"/>
      <c r="G3757" s="68"/>
      <c r="H3757" s="68"/>
    </row>
    <row r="3758" spans="1:8" x14ac:dyDescent="0.25">
      <c r="A3758" s="68"/>
      <c r="B3758" s="68"/>
      <c r="C3758" s="68"/>
      <c r="D3758" s="68"/>
      <c r="E3758" s="68"/>
      <c r="F3758" s="68"/>
      <c r="G3758" s="68"/>
      <c r="H3758" s="68"/>
    </row>
    <row r="3759" spans="1:8" x14ac:dyDescent="0.25">
      <c r="A3759" s="68"/>
      <c r="B3759" s="68"/>
      <c r="C3759" s="68"/>
      <c r="D3759" s="68"/>
      <c r="E3759" s="68"/>
      <c r="F3759" s="68"/>
      <c r="G3759" s="68"/>
      <c r="H3759" s="68"/>
    </row>
    <row r="3760" spans="1:8" x14ac:dyDescent="0.25">
      <c r="A3760" s="68"/>
      <c r="B3760" s="68"/>
      <c r="C3760" s="68"/>
      <c r="D3760" s="68"/>
      <c r="E3760" s="68"/>
      <c r="F3760" s="68"/>
      <c r="G3760" s="68"/>
      <c r="H3760" s="68"/>
    </row>
    <row r="3761" spans="1:8" x14ac:dyDescent="0.25">
      <c r="A3761" s="68"/>
      <c r="B3761" s="68"/>
      <c r="C3761" s="68"/>
      <c r="D3761" s="68"/>
      <c r="E3761" s="68"/>
      <c r="F3761" s="68"/>
      <c r="G3761" s="68"/>
      <c r="H3761" s="68"/>
    </row>
    <row r="3762" spans="1:8" x14ac:dyDescent="0.25">
      <c r="A3762" s="68"/>
      <c r="B3762" s="68"/>
      <c r="C3762" s="68"/>
      <c r="D3762" s="68"/>
      <c r="E3762" s="68"/>
      <c r="F3762" s="68"/>
      <c r="G3762" s="68"/>
      <c r="H3762" s="68"/>
    </row>
    <row r="3763" spans="1:8" x14ac:dyDescent="0.25">
      <c r="A3763" s="68"/>
      <c r="B3763" s="68"/>
      <c r="C3763" s="68"/>
      <c r="D3763" s="68"/>
      <c r="E3763" s="68"/>
      <c r="F3763" s="68"/>
      <c r="G3763" s="68"/>
      <c r="H3763" s="68"/>
    </row>
    <row r="3764" spans="1:8" x14ac:dyDescent="0.25">
      <c r="A3764" s="68"/>
      <c r="B3764" s="68"/>
      <c r="C3764" s="68"/>
      <c r="D3764" s="68"/>
      <c r="E3764" s="68"/>
      <c r="F3764" s="68"/>
      <c r="G3764" s="68"/>
      <c r="H3764" s="68"/>
    </row>
    <row r="3765" spans="1:8" x14ac:dyDescent="0.25">
      <c r="A3765" s="68"/>
      <c r="B3765" s="68"/>
      <c r="C3765" s="68"/>
      <c r="D3765" s="68"/>
      <c r="E3765" s="68"/>
      <c r="F3765" s="68"/>
      <c r="G3765" s="68"/>
      <c r="H3765" s="68"/>
    </row>
    <row r="3766" spans="1:8" x14ac:dyDescent="0.25">
      <c r="A3766" s="68"/>
      <c r="B3766" s="68"/>
      <c r="C3766" s="68"/>
      <c r="D3766" s="68"/>
      <c r="E3766" s="68"/>
      <c r="F3766" s="68"/>
      <c r="G3766" s="68"/>
      <c r="H3766" s="68"/>
    </row>
    <row r="3767" spans="1:8" x14ac:dyDescent="0.25">
      <c r="A3767" s="68"/>
      <c r="B3767" s="68"/>
      <c r="C3767" s="68"/>
      <c r="D3767" s="68"/>
      <c r="E3767" s="68"/>
      <c r="F3767" s="68"/>
      <c r="G3767" s="68"/>
      <c r="H3767" s="68"/>
    </row>
    <row r="3768" spans="1:8" x14ac:dyDescent="0.25">
      <c r="A3768" s="68"/>
      <c r="B3768" s="68"/>
      <c r="C3768" s="68"/>
      <c r="D3768" s="68"/>
      <c r="E3768" s="68"/>
      <c r="F3768" s="68"/>
      <c r="G3768" s="68"/>
      <c r="H3768" s="68"/>
    </row>
    <row r="3769" spans="1:8" x14ac:dyDescent="0.25">
      <c r="A3769" s="68"/>
      <c r="B3769" s="68"/>
      <c r="C3769" s="68"/>
      <c r="D3769" s="68"/>
      <c r="E3769" s="68"/>
      <c r="F3769" s="68"/>
      <c r="G3769" s="68"/>
      <c r="H3769" s="68"/>
    </row>
    <row r="3770" spans="1:8" x14ac:dyDescent="0.25">
      <c r="A3770" s="68"/>
      <c r="B3770" s="68"/>
      <c r="C3770" s="68"/>
      <c r="D3770" s="68"/>
      <c r="E3770" s="68"/>
      <c r="F3770" s="68"/>
      <c r="G3770" s="68"/>
      <c r="H3770" s="68"/>
    </row>
    <row r="3771" spans="1:8" x14ac:dyDescent="0.25">
      <c r="A3771" s="68"/>
      <c r="B3771" s="68"/>
      <c r="C3771" s="68"/>
      <c r="D3771" s="68"/>
      <c r="E3771" s="68"/>
      <c r="F3771" s="68"/>
      <c r="G3771" s="68"/>
      <c r="H3771" s="68"/>
    </row>
    <row r="3772" spans="1:8" x14ac:dyDescent="0.25">
      <c r="A3772" s="68"/>
      <c r="B3772" s="68"/>
      <c r="C3772" s="68"/>
      <c r="D3772" s="68"/>
      <c r="E3772" s="68"/>
      <c r="F3772" s="68"/>
      <c r="G3772" s="68"/>
      <c r="H3772" s="68"/>
    </row>
    <row r="3773" spans="1:8" x14ac:dyDescent="0.25">
      <c r="A3773" s="68"/>
      <c r="B3773" s="68"/>
      <c r="C3773" s="68"/>
      <c r="D3773" s="68"/>
      <c r="E3773" s="68"/>
      <c r="F3773" s="68"/>
      <c r="G3773" s="68"/>
      <c r="H3773" s="68"/>
    </row>
    <row r="3774" spans="1:8" x14ac:dyDescent="0.25">
      <c r="A3774" s="68"/>
      <c r="B3774" s="68"/>
      <c r="C3774" s="68"/>
      <c r="D3774" s="68"/>
      <c r="E3774" s="68"/>
      <c r="F3774" s="68"/>
      <c r="G3774" s="68"/>
      <c r="H3774" s="68"/>
    </row>
    <row r="3775" spans="1:8" x14ac:dyDescent="0.25">
      <c r="A3775" s="68"/>
      <c r="B3775" s="68"/>
      <c r="C3775" s="68"/>
      <c r="D3775" s="68"/>
      <c r="E3775" s="68"/>
      <c r="F3775" s="68"/>
      <c r="G3775" s="68"/>
      <c r="H3775" s="68"/>
    </row>
    <row r="3776" spans="1:8" x14ac:dyDescent="0.25">
      <c r="A3776" s="68"/>
      <c r="B3776" s="68"/>
      <c r="C3776" s="68"/>
      <c r="D3776" s="68"/>
      <c r="E3776" s="68"/>
      <c r="F3776" s="68"/>
      <c r="G3776" s="68"/>
      <c r="H3776" s="68"/>
    </row>
    <row r="3777" spans="1:8" x14ac:dyDescent="0.25">
      <c r="A3777" s="68"/>
      <c r="B3777" s="68"/>
      <c r="C3777" s="68"/>
      <c r="D3777" s="68"/>
      <c r="E3777" s="68"/>
      <c r="F3777" s="68"/>
      <c r="G3777" s="68"/>
      <c r="H3777" s="68"/>
    </row>
    <row r="3778" spans="1:8" x14ac:dyDescent="0.25">
      <c r="A3778" s="68"/>
      <c r="B3778" s="68"/>
      <c r="C3778" s="68"/>
      <c r="D3778" s="68"/>
      <c r="E3778" s="68"/>
      <c r="F3778" s="68"/>
      <c r="G3778" s="68"/>
      <c r="H3778" s="68"/>
    </row>
    <row r="3779" spans="1:8" x14ac:dyDescent="0.25">
      <c r="A3779" s="68"/>
      <c r="B3779" s="68"/>
      <c r="C3779" s="68"/>
      <c r="D3779" s="68"/>
      <c r="E3779" s="68"/>
      <c r="F3779" s="68"/>
      <c r="G3779" s="68"/>
      <c r="H3779" s="68"/>
    </row>
    <row r="3780" spans="1:8" x14ac:dyDescent="0.25">
      <c r="A3780" s="68"/>
      <c r="B3780" s="68"/>
      <c r="C3780" s="68"/>
      <c r="D3780" s="68"/>
      <c r="E3780" s="68"/>
      <c r="F3780" s="68"/>
      <c r="G3780" s="68"/>
      <c r="H3780" s="68"/>
    </row>
    <row r="3781" spans="1:8" x14ac:dyDescent="0.25">
      <c r="A3781" s="68"/>
      <c r="B3781" s="68"/>
      <c r="C3781" s="68"/>
      <c r="D3781" s="68"/>
      <c r="E3781" s="68"/>
      <c r="F3781" s="68"/>
      <c r="G3781" s="68"/>
      <c r="H3781" s="68"/>
    </row>
    <row r="3782" spans="1:8" x14ac:dyDescent="0.25">
      <c r="A3782" s="68"/>
      <c r="B3782" s="68"/>
      <c r="C3782" s="68"/>
      <c r="D3782" s="68"/>
      <c r="E3782" s="68"/>
      <c r="F3782" s="68"/>
      <c r="G3782" s="68"/>
      <c r="H3782" s="68"/>
    </row>
    <row r="3783" spans="1:8" x14ac:dyDescent="0.25">
      <c r="A3783" s="68"/>
      <c r="B3783" s="68"/>
      <c r="C3783" s="68"/>
      <c r="D3783" s="68"/>
      <c r="E3783" s="68"/>
      <c r="F3783" s="68"/>
      <c r="G3783" s="68"/>
      <c r="H3783" s="68"/>
    </row>
    <row r="3784" spans="1:8" x14ac:dyDescent="0.25">
      <c r="A3784" s="68"/>
      <c r="B3784" s="68"/>
      <c r="C3784" s="68"/>
      <c r="D3784" s="68"/>
      <c r="E3784" s="68"/>
      <c r="F3784" s="68"/>
      <c r="G3784" s="68"/>
      <c r="H3784" s="68"/>
    </row>
    <row r="3785" spans="1:8" x14ac:dyDescent="0.25">
      <c r="A3785" s="68"/>
      <c r="B3785" s="68"/>
      <c r="C3785" s="68"/>
      <c r="D3785" s="68"/>
      <c r="E3785" s="68"/>
      <c r="F3785" s="68"/>
      <c r="G3785" s="68"/>
      <c r="H3785" s="68"/>
    </row>
    <row r="3786" spans="1:8" x14ac:dyDescent="0.25">
      <c r="A3786" s="68"/>
      <c r="B3786" s="68"/>
      <c r="C3786" s="68"/>
      <c r="D3786" s="68"/>
      <c r="E3786" s="68"/>
      <c r="F3786" s="68"/>
      <c r="G3786" s="68"/>
      <c r="H3786" s="68"/>
    </row>
    <row r="3787" spans="1:8" x14ac:dyDescent="0.25">
      <c r="A3787" s="68"/>
      <c r="B3787" s="68"/>
      <c r="C3787" s="68"/>
      <c r="D3787" s="68"/>
      <c r="E3787" s="68"/>
      <c r="F3787" s="68"/>
      <c r="G3787" s="68"/>
      <c r="H3787" s="68"/>
    </row>
    <row r="3788" spans="1:8" x14ac:dyDescent="0.25">
      <c r="A3788" s="68"/>
      <c r="B3788" s="68"/>
      <c r="C3788" s="68"/>
      <c r="D3788" s="68"/>
      <c r="E3788" s="68"/>
      <c r="F3788" s="68"/>
      <c r="G3788" s="68"/>
      <c r="H3788" s="68"/>
    </row>
    <row r="3789" spans="1:8" x14ac:dyDescent="0.25">
      <c r="A3789" s="68"/>
      <c r="B3789" s="68"/>
      <c r="C3789" s="68"/>
      <c r="D3789" s="68"/>
      <c r="E3789" s="68"/>
      <c r="F3789" s="68"/>
      <c r="G3789" s="68"/>
      <c r="H3789" s="68"/>
    </row>
    <row r="3790" spans="1:8" x14ac:dyDescent="0.25">
      <c r="A3790" s="68"/>
      <c r="B3790" s="68"/>
      <c r="C3790" s="68"/>
      <c r="D3790" s="68"/>
      <c r="E3790" s="68"/>
      <c r="F3790" s="68"/>
      <c r="G3790" s="68"/>
      <c r="H3790" s="68"/>
    </row>
    <row r="3791" spans="1:8" x14ac:dyDescent="0.25">
      <c r="A3791" s="68"/>
      <c r="B3791" s="68"/>
      <c r="C3791" s="68"/>
      <c r="D3791" s="68"/>
      <c r="E3791" s="68"/>
      <c r="F3791" s="68"/>
      <c r="G3791" s="68"/>
      <c r="H3791" s="68"/>
    </row>
    <row r="3792" spans="1:8" x14ac:dyDescent="0.25">
      <c r="A3792" s="68"/>
      <c r="B3792" s="68"/>
      <c r="C3792" s="68"/>
      <c r="D3792" s="68"/>
      <c r="E3792" s="68"/>
      <c r="F3792" s="68"/>
      <c r="G3792" s="68"/>
      <c r="H3792" s="68"/>
    </row>
    <row r="3793" spans="1:8" x14ac:dyDescent="0.25">
      <c r="A3793" s="68"/>
      <c r="B3793" s="68"/>
      <c r="C3793" s="68"/>
      <c r="D3793" s="68"/>
      <c r="E3793" s="68"/>
      <c r="F3793" s="68"/>
      <c r="G3793" s="68"/>
      <c r="H3793" s="68"/>
    </row>
    <row r="3794" spans="1:8" x14ac:dyDescent="0.25">
      <c r="A3794" s="68"/>
      <c r="B3794" s="68"/>
      <c r="C3794" s="68"/>
      <c r="D3794" s="68"/>
      <c r="E3794" s="68"/>
      <c r="F3794" s="68"/>
      <c r="G3794" s="68"/>
      <c r="H3794" s="68"/>
    </row>
    <row r="3795" spans="1:8" x14ac:dyDescent="0.25">
      <c r="A3795" s="68"/>
      <c r="B3795" s="68"/>
      <c r="C3795" s="68"/>
      <c r="D3795" s="68"/>
      <c r="E3795" s="68"/>
      <c r="F3795" s="68"/>
      <c r="G3795" s="68"/>
      <c r="H3795" s="68"/>
    </row>
    <row r="3796" spans="1:8" x14ac:dyDescent="0.25">
      <c r="A3796" s="68"/>
      <c r="B3796" s="68"/>
      <c r="C3796" s="68"/>
      <c r="D3796" s="68"/>
      <c r="E3796" s="68"/>
      <c r="F3796" s="68"/>
      <c r="G3796" s="68"/>
      <c r="H3796" s="68"/>
    </row>
    <row r="3797" spans="1:8" x14ac:dyDescent="0.25">
      <c r="A3797" s="68"/>
      <c r="B3797" s="68"/>
      <c r="C3797" s="68"/>
      <c r="D3797" s="68"/>
      <c r="E3797" s="68"/>
      <c r="F3797" s="68"/>
      <c r="G3797" s="68"/>
      <c r="H3797" s="68"/>
    </row>
    <row r="3798" spans="1:8" x14ac:dyDescent="0.25">
      <c r="A3798" s="68"/>
      <c r="B3798" s="68"/>
      <c r="C3798" s="68"/>
      <c r="D3798" s="68"/>
      <c r="E3798" s="68"/>
      <c r="F3798" s="68"/>
      <c r="G3798" s="68"/>
      <c r="H3798" s="68"/>
    </row>
    <row r="3799" spans="1:8" x14ac:dyDescent="0.25">
      <c r="A3799" s="68"/>
      <c r="B3799" s="68"/>
      <c r="C3799" s="68"/>
      <c r="D3799" s="68"/>
      <c r="E3799" s="68"/>
      <c r="F3799" s="68"/>
      <c r="G3799" s="68"/>
      <c r="H3799" s="68"/>
    </row>
    <row r="3800" spans="1:8" x14ac:dyDescent="0.25">
      <c r="A3800" s="68"/>
      <c r="B3800" s="68"/>
      <c r="C3800" s="68"/>
      <c r="D3800" s="68"/>
      <c r="E3800" s="68"/>
      <c r="F3800" s="68"/>
      <c r="G3800" s="68"/>
      <c r="H3800" s="68"/>
    </row>
    <row r="3801" spans="1:8" x14ac:dyDescent="0.25">
      <c r="A3801" s="68"/>
      <c r="B3801" s="68"/>
      <c r="C3801" s="68"/>
      <c r="D3801" s="68"/>
      <c r="E3801" s="68"/>
      <c r="F3801" s="68"/>
      <c r="G3801" s="68"/>
      <c r="H3801" s="68"/>
    </row>
    <row r="3802" spans="1:8" x14ac:dyDescent="0.25">
      <c r="A3802" s="68"/>
      <c r="B3802" s="68"/>
      <c r="C3802" s="68"/>
      <c r="D3802" s="68"/>
      <c r="E3802" s="68"/>
      <c r="F3802" s="68"/>
      <c r="G3802" s="68"/>
      <c r="H3802" s="68"/>
    </row>
    <row r="3803" spans="1:8" x14ac:dyDescent="0.25">
      <c r="A3803" s="68"/>
      <c r="B3803" s="68"/>
      <c r="C3803" s="68"/>
      <c r="D3803" s="68"/>
      <c r="E3803" s="68"/>
      <c r="F3803" s="68"/>
      <c r="G3803" s="68"/>
      <c r="H3803" s="68"/>
    </row>
    <row r="3804" spans="1:8" x14ac:dyDescent="0.25">
      <c r="A3804" s="68"/>
      <c r="B3804" s="68"/>
      <c r="C3804" s="68"/>
      <c r="D3804" s="68"/>
      <c r="E3804" s="68"/>
      <c r="F3804" s="68"/>
      <c r="G3804" s="68"/>
      <c r="H3804" s="68"/>
    </row>
    <row r="3805" spans="1:8" x14ac:dyDescent="0.25">
      <c r="A3805" s="68"/>
      <c r="B3805" s="68"/>
      <c r="C3805" s="68"/>
      <c r="D3805" s="68"/>
      <c r="E3805" s="68"/>
      <c r="F3805" s="68"/>
      <c r="G3805" s="68"/>
      <c r="H3805" s="68"/>
    </row>
    <row r="3806" spans="1:8" x14ac:dyDescent="0.25">
      <c r="A3806" s="68"/>
      <c r="B3806" s="68"/>
      <c r="C3806" s="68"/>
      <c r="D3806" s="68"/>
      <c r="E3806" s="68"/>
      <c r="F3806" s="68"/>
      <c r="G3806" s="68"/>
      <c r="H3806" s="68"/>
    </row>
    <row r="3807" spans="1:8" x14ac:dyDescent="0.25">
      <c r="A3807" s="68"/>
      <c r="B3807" s="68"/>
      <c r="C3807" s="68"/>
      <c r="D3807" s="68"/>
      <c r="E3807" s="68"/>
      <c r="F3807" s="68"/>
      <c r="G3807" s="68"/>
      <c r="H3807" s="68"/>
    </row>
    <row r="3808" spans="1:8" x14ac:dyDescent="0.25">
      <c r="A3808" s="68"/>
      <c r="B3808" s="68"/>
      <c r="C3808" s="68"/>
      <c r="D3808" s="68"/>
      <c r="E3808" s="68"/>
      <c r="F3808" s="68"/>
      <c r="G3808" s="68"/>
      <c r="H3808" s="68"/>
    </row>
    <row r="3809" spans="1:8" x14ac:dyDescent="0.25">
      <c r="A3809" s="68"/>
      <c r="B3809" s="68"/>
      <c r="C3809" s="68"/>
      <c r="D3809" s="68"/>
      <c r="E3809" s="68"/>
      <c r="F3809" s="68"/>
      <c r="G3809" s="68"/>
      <c r="H3809" s="68"/>
    </row>
    <row r="3810" spans="1:8" x14ac:dyDescent="0.25">
      <c r="A3810" s="68"/>
      <c r="B3810" s="68"/>
      <c r="C3810" s="68"/>
      <c r="D3810" s="68"/>
      <c r="E3810" s="68"/>
      <c r="F3810" s="68"/>
      <c r="G3810" s="68"/>
      <c r="H3810" s="68"/>
    </row>
    <row r="3811" spans="1:8" x14ac:dyDescent="0.25">
      <c r="A3811" s="68"/>
      <c r="B3811" s="68"/>
      <c r="C3811" s="68"/>
      <c r="D3811" s="68"/>
      <c r="E3811" s="68"/>
      <c r="F3811" s="68"/>
      <c r="G3811" s="68"/>
      <c r="H3811" s="68"/>
    </row>
    <row r="3812" spans="1:8" x14ac:dyDescent="0.25">
      <c r="A3812" s="68"/>
      <c r="B3812" s="68"/>
      <c r="C3812" s="68"/>
      <c r="D3812" s="68"/>
      <c r="E3812" s="68"/>
      <c r="F3812" s="68"/>
      <c r="G3812" s="68"/>
      <c r="H3812" s="68"/>
    </row>
    <row r="3813" spans="1:8" x14ac:dyDescent="0.25">
      <c r="A3813" s="68"/>
      <c r="B3813" s="68"/>
      <c r="C3813" s="68"/>
      <c r="D3813" s="68"/>
      <c r="E3813" s="68"/>
      <c r="F3813" s="68"/>
      <c r="G3813" s="68"/>
      <c r="H3813" s="68"/>
    </row>
    <row r="3814" spans="1:8" x14ac:dyDescent="0.25">
      <c r="A3814" s="68"/>
      <c r="B3814" s="68"/>
      <c r="C3814" s="68"/>
      <c r="D3814" s="68"/>
      <c r="E3814" s="68"/>
      <c r="F3814" s="68"/>
      <c r="G3814" s="68"/>
      <c r="H3814" s="68"/>
    </row>
    <row r="3815" spans="1:8" x14ac:dyDescent="0.25">
      <c r="A3815" s="68"/>
      <c r="B3815" s="68"/>
      <c r="C3815" s="68"/>
      <c r="D3815" s="68"/>
      <c r="E3815" s="68"/>
      <c r="F3815" s="68"/>
      <c r="G3815" s="68"/>
      <c r="H3815" s="68"/>
    </row>
    <row r="3816" spans="1:8" x14ac:dyDescent="0.25">
      <c r="A3816" s="68"/>
      <c r="B3816" s="68"/>
      <c r="C3816" s="68"/>
      <c r="D3816" s="68"/>
      <c r="E3816" s="68"/>
      <c r="F3816" s="68"/>
      <c r="G3816" s="68"/>
      <c r="H3816" s="68"/>
    </row>
    <row r="3817" spans="1:8" x14ac:dyDescent="0.25">
      <c r="A3817" s="68"/>
      <c r="B3817" s="68"/>
      <c r="C3817" s="68"/>
      <c r="D3817" s="68"/>
      <c r="E3817" s="68"/>
      <c r="F3817" s="68"/>
      <c r="G3817" s="68"/>
      <c r="H3817" s="68"/>
    </row>
    <row r="3818" spans="1:8" x14ac:dyDescent="0.25">
      <c r="A3818" s="68"/>
      <c r="B3818" s="68"/>
      <c r="C3818" s="68"/>
      <c r="D3818" s="68"/>
      <c r="E3818" s="68"/>
      <c r="F3818" s="68"/>
      <c r="G3818" s="68"/>
      <c r="H3818" s="68"/>
    </row>
    <row r="3819" spans="1:8" x14ac:dyDescent="0.25">
      <c r="A3819" s="68"/>
      <c r="B3819" s="68"/>
      <c r="C3819" s="68"/>
      <c r="D3819" s="68"/>
      <c r="E3819" s="68"/>
      <c r="F3819" s="68"/>
      <c r="G3819" s="68"/>
      <c r="H3819" s="68"/>
    </row>
    <row r="3820" spans="1:8" x14ac:dyDescent="0.25">
      <c r="A3820" s="68"/>
      <c r="B3820" s="68"/>
      <c r="C3820" s="68"/>
      <c r="D3820" s="68"/>
      <c r="E3820" s="68"/>
      <c r="F3820" s="68"/>
      <c r="G3820" s="68"/>
      <c r="H3820" s="68"/>
    </row>
    <row r="3821" spans="1:8" x14ac:dyDescent="0.25">
      <c r="A3821" s="68"/>
      <c r="B3821" s="68"/>
      <c r="C3821" s="68"/>
      <c r="D3821" s="68"/>
      <c r="E3821" s="68"/>
      <c r="F3821" s="68"/>
      <c r="G3821" s="68"/>
      <c r="H3821" s="68"/>
    </row>
    <row r="3822" spans="1:8" x14ac:dyDescent="0.25">
      <c r="A3822" s="68"/>
      <c r="B3822" s="68"/>
      <c r="C3822" s="68"/>
      <c r="D3822" s="68"/>
      <c r="E3822" s="68"/>
      <c r="F3822" s="68"/>
      <c r="G3822" s="68"/>
      <c r="H3822" s="68"/>
    </row>
    <row r="3823" spans="1:8" x14ac:dyDescent="0.25">
      <c r="A3823" s="68"/>
      <c r="B3823" s="68"/>
      <c r="C3823" s="68"/>
      <c r="D3823" s="68"/>
      <c r="E3823" s="68"/>
      <c r="F3823" s="68"/>
      <c r="G3823" s="68"/>
      <c r="H3823" s="68"/>
    </row>
    <row r="3824" spans="1:8" x14ac:dyDescent="0.25">
      <c r="A3824" s="68"/>
      <c r="B3824" s="68"/>
      <c r="C3824" s="68"/>
      <c r="D3824" s="68"/>
      <c r="E3824" s="68"/>
      <c r="F3824" s="68"/>
      <c r="G3824" s="68"/>
      <c r="H3824" s="68"/>
    </row>
    <row r="3825" spans="1:8" x14ac:dyDescent="0.25">
      <c r="A3825" s="68"/>
      <c r="B3825" s="68"/>
      <c r="C3825" s="68"/>
      <c r="D3825" s="68"/>
      <c r="E3825" s="68"/>
      <c r="F3825" s="68"/>
      <c r="G3825" s="68"/>
      <c r="H3825" s="68"/>
    </row>
    <row r="3826" spans="1:8" x14ac:dyDescent="0.25">
      <c r="A3826" s="68"/>
      <c r="B3826" s="68"/>
      <c r="C3826" s="68"/>
      <c r="D3826" s="68"/>
      <c r="E3826" s="68"/>
      <c r="F3826" s="68"/>
      <c r="G3826" s="68"/>
      <c r="H3826" s="68"/>
    </row>
    <row r="3827" spans="1:8" x14ac:dyDescent="0.25">
      <c r="A3827" s="68"/>
      <c r="B3827" s="68"/>
      <c r="C3827" s="68"/>
      <c r="D3827" s="68"/>
      <c r="E3827" s="68"/>
      <c r="F3827" s="68"/>
      <c r="G3827" s="68"/>
      <c r="H3827" s="68"/>
    </row>
    <row r="3828" spans="1:8" x14ac:dyDescent="0.25">
      <c r="A3828" s="68"/>
      <c r="B3828" s="68"/>
      <c r="C3828" s="68"/>
      <c r="D3828" s="68"/>
      <c r="E3828" s="68"/>
      <c r="F3828" s="68"/>
      <c r="G3828" s="68"/>
      <c r="H3828" s="68"/>
    </row>
    <row r="3829" spans="1:8" x14ac:dyDescent="0.25">
      <c r="A3829" s="68"/>
      <c r="B3829" s="68"/>
      <c r="C3829" s="68"/>
      <c r="D3829" s="68"/>
      <c r="E3829" s="68"/>
      <c r="F3829" s="68"/>
      <c r="G3829" s="68"/>
      <c r="H3829" s="68"/>
    </row>
    <row r="3830" spans="1:8" x14ac:dyDescent="0.25">
      <c r="A3830" s="68"/>
      <c r="B3830" s="68"/>
      <c r="C3830" s="68"/>
      <c r="D3830" s="68"/>
      <c r="E3830" s="68"/>
      <c r="F3830" s="68"/>
      <c r="G3830" s="68"/>
      <c r="H3830" s="68"/>
    </row>
    <row r="3831" spans="1:8" x14ac:dyDescent="0.25">
      <c r="A3831" s="68"/>
      <c r="B3831" s="68"/>
      <c r="C3831" s="68"/>
      <c r="D3831" s="68"/>
      <c r="E3831" s="68"/>
      <c r="F3831" s="68"/>
      <c r="G3831" s="68"/>
      <c r="H3831" s="68"/>
    </row>
    <row r="3832" spans="1:8" x14ac:dyDescent="0.25">
      <c r="A3832" s="68"/>
      <c r="B3832" s="68"/>
      <c r="C3832" s="68"/>
      <c r="D3832" s="68"/>
      <c r="E3832" s="68"/>
      <c r="F3832" s="68"/>
      <c r="G3832" s="68"/>
      <c r="H3832" s="68"/>
    </row>
    <row r="3833" spans="1:8" x14ac:dyDescent="0.25">
      <c r="A3833" s="68"/>
      <c r="B3833" s="68"/>
      <c r="C3833" s="68"/>
      <c r="D3833" s="68"/>
      <c r="E3833" s="68"/>
      <c r="F3833" s="68"/>
      <c r="G3833" s="68"/>
      <c r="H3833" s="68"/>
    </row>
    <row r="3834" spans="1:8" x14ac:dyDescent="0.25">
      <c r="A3834" s="68"/>
      <c r="B3834" s="68"/>
      <c r="C3834" s="68"/>
      <c r="D3834" s="68"/>
      <c r="E3834" s="68"/>
      <c r="F3834" s="68"/>
      <c r="G3834" s="68"/>
      <c r="H3834" s="68"/>
    </row>
    <row r="3835" spans="1:8" x14ac:dyDescent="0.25">
      <c r="A3835" s="68"/>
      <c r="B3835" s="68"/>
      <c r="C3835" s="68"/>
      <c r="D3835" s="68"/>
      <c r="E3835" s="68"/>
      <c r="F3835" s="68"/>
      <c r="G3835" s="68"/>
      <c r="H3835" s="68"/>
    </row>
    <row r="3836" spans="1:8" x14ac:dyDescent="0.25">
      <c r="A3836" s="68"/>
      <c r="B3836" s="68"/>
      <c r="C3836" s="68"/>
      <c r="D3836" s="68"/>
      <c r="E3836" s="68"/>
      <c r="F3836" s="68"/>
      <c r="G3836" s="68"/>
      <c r="H3836" s="68"/>
    </row>
    <row r="3837" spans="1:8" x14ac:dyDescent="0.25">
      <c r="A3837" s="68"/>
      <c r="B3837" s="68"/>
      <c r="C3837" s="68"/>
      <c r="D3837" s="68"/>
      <c r="E3837" s="68"/>
      <c r="F3837" s="68"/>
      <c r="G3837" s="68"/>
      <c r="H3837" s="68"/>
    </row>
    <row r="3838" spans="1:8" x14ac:dyDescent="0.25">
      <c r="A3838" s="68"/>
      <c r="B3838" s="68"/>
      <c r="C3838" s="68"/>
      <c r="D3838" s="68"/>
      <c r="E3838" s="68"/>
      <c r="F3838" s="68"/>
      <c r="G3838" s="68"/>
      <c r="H3838" s="68"/>
    </row>
    <row r="3839" spans="1:8" x14ac:dyDescent="0.25">
      <c r="A3839" s="68"/>
      <c r="B3839" s="68"/>
      <c r="C3839" s="68"/>
      <c r="D3839" s="68"/>
      <c r="E3839" s="68"/>
      <c r="F3839" s="68"/>
      <c r="G3839" s="68"/>
      <c r="H3839" s="68"/>
    </row>
    <row r="3840" spans="1:8" x14ac:dyDescent="0.25">
      <c r="A3840" s="68"/>
      <c r="B3840" s="68"/>
      <c r="C3840" s="68"/>
      <c r="D3840" s="68"/>
      <c r="E3840" s="68"/>
      <c r="F3840" s="68"/>
      <c r="G3840" s="68"/>
      <c r="H3840" s="68"/>
    </row>
    <row r="3841" spans="1:8" x14ac:dyDescent="0.25">
      <c r="A3841" s="68"/>
      <c r="B3841" s="68"/>
      <c r="C3841" s="68"/>
      <c r="D3841" s="68"/>
      <c r="E3841" s="68"/>
      <c r="F3841" s="68"/>
      <c r="G3841" s="68"/>
      <c r="H3841" s="68"/>
    </row>
    <row r="3842" spans="1:8" x14ac:dyDescent="0.25">
      <c r="A3842" s="68"/>
      <c r="B3842" s="68"/>
      <c r="C3842" s="68"/>
      <c r="D3842" s="68"/>
      <c r="E3842" s="68"/>
      <c r="F3842" s="68"/>
      <c r="G3842" s="68"/>
      <c r="H3842" s="68"/>
    </row>
    <row r="3843" spans="1:8" x14ac:dyDescent="0.25">
      <c r="A3843" s="68"/>
      <c r="B3843" s="68"/>
      <c r="C3843" s="68"/>
      <c r="D3843" s="68"/>
      <c r="E3843" s="68"/>
      <c r="F3843" s="68"/>
      <c r="G3843" s="68"/>
      <c r="H3843" s="68"/>
    </row>
    <row r="3844" spans="1:8" x14ac:dyDescent="0.25">
      <c r="A3844" s="68"/>
      <c r="B3844" s="68"/>
      <c r="C3844" s="68"/>
      <c r="D3844" s="68"/>
      <c r="E3844" s="68"/>
      <c r="F3844" s="68"/>
      <c r="G3844" s="68"/>
      <c r="H3844" s="68"/>
    </row>
    <row r="3845" spans="1:8" x14ac:dyDescent="0.25">
      <c r="A3845" s="68"/>
      <c r="B3845" s="68"/>
      <c r="C3845" s="68"/>
      <c r="D3845" s="68"/>
      <c r="E3845" s="68"/>
      <c r="F3845" s="68"/>
      <c r="G3845" s="68"/>
      <c r="H3845" s="68"/>
    </row>
    <row r="3846" spans="1:8" x14ac:dyDescent="0.25">
      <c r="A3846" s="68"/>
      <c r="B3846" s="68"/>
      <c r="C3846" s="68"/>
      <c r="D3846" s="68"/>
      <c r="E3846" s="68"/>
      <c r="F3846" s="68"/>
      <c r="G3846" s="68"/>
      <c r="H3846" s="68"/>
    </row>
    <row r="3847" spans="1:8" x14ac:dyDescent="0.25">
      <c r="A3847" s="68"/>
      <c r="B3847" s="68"/>
      <c r="C3847" s="68"/>
      <c r="D3847" s="68"/>
      <c r="E3847" s="68"/>
      <c r="F3847" s="68"/>
      <c r="G3847" s="68"/>
      <c r="H3847" s="68"/>
    </row>
    <row r="3848" spans="1:8" x14ac:dyDescent="0.25">
      <c r="A3848" s="68"/>
      <c r="B3848" s="68"/>
      <c r="C3848" s="68"/>
      <c r="D3848" s="68"/>
      <c r="E3848" s="68"/>
      <c r="F3848" s="68"/>
      <c r="G3848" s="68"/>
      <c r="H3848" s="68"/>
    </row>
    <row r="3849" spans="1:8" x14ac:dyDescent="0.25">
      <c r="A3849" s="68"/>
      <c r="B3849" s="68"/>
      <c r="C3849" s="68"/>
      <c r="D3849" s="68"/>
      <c r="E3849" s="68"/>
      <c r="F3849" s="68"/>
      <c r="G3849" s="68"/>
      <c r="H3849" s="68"/>
    </row>
    <row r="3850" spans="1:8" x14ac:dyDescent="0.25">
      <c r="A3850" s="68"/>
      <c r="B3850" s="68"/>
      <c r="C3850" s="68"/>
      <c r="D3850" s="68"/>
      <c r="E3850" s="68"/>
      <c r="F3850" s="68"/>
      <c r="G3850" s="68"/>
      <c r="H3850" s="68"/>
    </row>
    <row r="3851" spans="1:8" x14ac:dyDescent="0.25">
      <c r="A3851" s="68"/>
      <c r="B3851" s="68"/>
      <c r="C3851" s="68"/>
      <c r="D3851" s="68"/>
      <c r="E3851" s="68"/>
      <c r="F3851" s="68"/>
      <c r="G3851" s="68"/>
      <c r="H3851" s="68"/>
    </row>
    <row r="3852" spans="1:8" x14ac:dyDescent="0.25">
      <c r="A3852" s="68"/>
      <c r="B3852" s="68"/>
      <c r="C3852" s="68"/>
      <c r="D3852" s="68"/>
      <c r="E3852" s="68"/>
      <c r="F3852" s="68"/>
      <c r="G3852" s="68"/>
      <c r="H3852" s="68"/>
    </row>
    <row r="3853" spans="1:8" x14ac:dyDescent="0.25">
      <c r="A3853" s="68"/>
      <c r="B3853" s="68"/>
      <c r="C3853" s="68"/>
      <c r="D3853" s="68"/>
      <c r="E3853" s="68"/>
      <c r="F3853" s="68"/>
      <c r="G3853" s="68"/>
      <c r="H3853" s="68"/>
    </row>
    <row r="3854" spans="1:8" x14ac:dyDescent="0.25">
      <c r="A3854" s="68"/>
      <c r="B3854" s="68"/>
      <c r="C3854" s="68"/>
      <c r="D3854" s="68"/>
      <c r="E3854" s="68"/>
      <c r="F3854" s="68"/>
      <c r="G3854" s="68"/>
      <c r="H3854" s="68"/>
    </row>
    <row r="3855" spans="1:8" x14ac:dyDescent="0.25">
      <c r="A3855" s="68"/>
      <c r="B3855" s="68"/>
      <c r="C3855" s="68"/>
      <c r="D3855" s="68"/>
      <c r="E3855" s="68"/>
      <c r="F3855" s="68"/>
      <c r="G3855" s="68"/>
      <c r="H3855" s="68"/>
    </row>
    <row r="3856" spans="1:8" x14ac:dyDescent="0.25">
      <c r="A3856" s="68"/>
      <c r="B3856" s="68"/>
      <c r="C3856" s="68"/>
      <c r="D3856" s="68"/>
      <c r="E3856" s="68"/>
      <c r="F3856" s="68"/>
      <c r="G3856" s="68"/>
      <c r="H3856" s="68"/>
    </row>
    <row r="3857" spans="1:8" x14ac:dyDescent="0.25">
      <c r="A3857" s="68"/>
      <c r="B3857" s="68"/>
      <c r="C3857" s="68"/>
      <c r="D3857" s="68"/>
      <c r="E3857" s="68"/>
      <c r="F3857" s="68"/>
      <c r="G3857" s="68"/>
      <c r="H3857" s="68"/>
    </row>
    <row r="3858" spans="1:8" x14ac:dyDescent="0.25">
      <c r="A3858" s="68"/>
      <c r="B3858" s="68"/>
      <c r="C3858" s="68"/>
      <c r="D3858" s="68"/>
      <c r="E3858" s="68"/>
      <c r="F3858" s="68"/>
      <c r="G3858" s="68"/>
      <c r="H3858" s="68"/>
    </row>
    <row r="3859" spans="1:8" x14ac:dyDescent="0.25">
      <c r="A3859" s="68"/>
      <c r="B3859" s="68"/>
      <c r="C3859" s="68"/>
      <c r="D3859" s="68"/>
      <c r="E3859" s="68"/>
      <c r="F3859" s="68"/>
      <c r="G3859" s="68"/>
      <c r="H3859" s="68"/>
    </row>
    <row r="3860" spans="1:8" x14ac:dyDescent="0.25">
      <c r="A3860" s="68"/>
      <c r="B3860" s="68"/>
      <c r="C3860" s="68"/>
      <c r="D3860" s="68"/>
      <c r="E3860" s="68"/>
      <c r="F3860" s="68"/>
      <c r="G3860" s="68"/>
      <c r="H3860" s="68"/>
    </row>
    <row r="3861" spans="1:8" x14ac:dyDescent="0.25">
      <c r="A3861" s="68"/>
      <c r="B3861" s="68"/>
      <c r="C3861" s="68"/>
      <c r="D3861" s="68"/>
      <c r="E3861" s="68"/>
      <c r="F3861" s="68"/>
      <c r="G3861" s="68"/>
      <c r="H3861" s="68"/>
    </row>
    <row r="3862" spans="1:8" x14ac:dyDescent="0.25">
      <c r="A3862" s="68"/>
      <c r="B3862" s="68"/>
      <c r="C3862" s="68"/>
      <c r="D3862" s="68"/>
      <c r="E3862" s="68"/>
      <c r="F3862" s="68"/>
      <c r="G3862" s="68"/>
      <c r="H3862" s="68"/>
    </row>
    <row r="3863" spans="1:8" x14ac:dyDescent="0.25">
      <c r="A3863" s="68"/>
      <c r="B3863" s="68"/>
      <c r="C3863" s="68"/>
      <c r="D3863" s="68"/>
      <c r="E3863" s="68"/>
      <c r="F3863" s="68"/>
      <c r="G3863" s="68"/>
      <c r="H3863" s="68"/>
    </row>
    <row r="3864" spans="1:8" x14ac:dyDescent="0.25">
      <c r="A3864" s="68"/>
      <c r="B3864" s="68"/>
      <c r="C3864" s="68"/>
      <c r="D3864" s="68"/>
      <c r="E3864" s="68"/>
      <c r="F3864" s="68"/>
      <c r="G3864" s="68"/>
      <c r="H3864" s="68"/>
    </row>
    <row r="3865" spans="1:8" x14ac:dyDescent="0.25">
      <c r="A3865" s="68"/>
      <c r="B3865" s="68"/>
      <c r="C3865" s="68"/>
      <c r="D3865" s="68"/>
      <c r="E3865" s="68"/>
      <c r="F3865" s="68"/>
      <c r="G3865" s="68"/>
      <c r="H3865" s="68"/>
    </row>
    <row r="3866" spans="1:8" x14ac:dyDescent="0.25">
      <c r="A3866" s="68"/>
      <c r="B3866" s="68"/>
      <c r="C3866" s="68"/>
      <c r="D3866" s="68"/>
      <c r="E3866" s="68"/>
      <c r="F3866" s="68"/>
      <c r="G3866" s="68"/>
      <c r="H3866" s="68"/>
    </row>
    <row r="3867" spans="1:8" x14ac:dyDescent="0.25">
      <c r="A3867" s="68"/>
      <c r="B3867" s="68"/>
      <c r="C3867" s="68"/>
      <c r="D3867" s="68"/>
      <c r="E3867" s="68"/>
      <c r="F3867" s="68"/>
      <c r="G3867" s="68"/>
      <c r="H3867" s="68"/>
    </row>
    <row r="3868" spans="1:8" x14ac:dyDescent="0.25">
      <c r="A3868" s="68"/>
      <c r="B3868" s="68"/>
      <c r="C3868" s="68"/>
      <c r="D3868" s="68"/>
      <c r="E3868" s="68"/>
      <c r="F3868" s="68"/>
      <c r="G3868" s="68"/>
      <c r="H3868" s="68"/>
    </row>
    <row r="3869" spans="1:8" x14ac:dyDescent="0.25">
      <c r="A3869" s="68"/>
      <c r="B3869" s="68"/>
      <c r="C3869" s="68"/>
      <c r="D3869" s="68"/>
      <c r="E3869" s="68"/>
      <c r="F3869" s="68"/>
      <c r="G3869" s="68"/>
      <c r="H3869" s="68"/>
    </row>
    <row r="3870" spans="1:8" x14ac:dyDescent="0.25">
      <c r="A3870" s="68"/>
      <c r="B3870" s="68"/>
      <c r="C3870" s="68"/>
      <c r="D3870" s="68"/>
      <c r="E3870" s="68"/>
      <c r="F3870" s="68"/>
      <c r="G3870" s="68"/>
      <c r="H3870" s="68"/>
    </row>
    <row r="3871" spans="1:8" x14ac:dyDescent="0.25">
      <c r="A3871" s="68"/>
      <c r="B3871" s="68"/>
      <c r="C3871" s="68"/>
      <c r="D3871" s="68"/>
      <c r="E3871" s="68"/>
      <c r="F3871" s="68"/>
      <c r="G3871" s="68"/>
      <c r="H3871" s="68"/>
    </row>
    <row r="3872" spans="1:8" x14ac:dyDescent="0.25">
      <c r="A3872" s="68"/>
      <c r="B3872" s="68"/>
      <c r="C3872" s="68"/>
      <c r="D3872" s="68"/>
      <c r="E3872" s="68"/>
      <c r="F3872" s="68"/>
      <c r="G3872" s="68"/>
      <c r="H3872" s="68"/>
    </row>
    <row r="3873" spans="1:8" x14ac:dyDescent="0.25">
      <c r="A3873" s="68"/>
      <c r="B3873" s="68"/>
      <c r="C3873" s="68"/>
      <c r="D3873" s="68"/>
      <c r="E3873" s="68"/>
      <c r="F3873" s="68"/>
      <c r="G3873" s="68"/>
      <c r="H3873" s="68"/>
    </row>
    <row r="3874" spans="1:8" x14ac:dyDescent="0.25">
      <c r="A3874" s="68"/>
      <c r="B3874" s="68"/>
      <c r="C3874" s="68"/>
      <c r="D3874" s="68"/>
      <c r="E3874" s="68"/>
      <c r="F3874" s="68"/>
      <c r="G3874" s="68"/>
      <c r="H3874" s="68"/>
    </row>
    <row r="3875" spans="1:8" x14ac:dyDescent="0.25">
      <c r="A3875" s="68"/>
      <c r="B3875" s="68"/>
      <c r="C3875" s="68"/>
      <c r="D3875" s="68"/>
      <c r="E3875" s="68"/>
      <c r="F3875" s="68"/>
      <c r="G3875" s="68"/>
      <c r="H3875" s="68"/>
    </row>
    <row r="3876" spans="1:8" x14ac:dyDescent="0.25">
      <c r="A3876" s="68"/>
      <c r="B3876" s="68"/>
      <c r="C3876" s="68"/>
      <c r="D3876" s="68"/>
      <c r="E3876" s="68"/>
      <c r="F3876" s="68"/>
      <c r="G3876" s="68"/>
      <c r="H3876" s="68"/>
    </row>
    <row r="3877" spans="1:8" x14ac:dyDescent="0.25">
      <c r="A3877" s="68"/>
      <c r="B3877" s="68"/>
      <c r="C3877" s="68"/>
      <c r="D3877" s="68"/>
      <c r="E3877" s="68"/>
      <c r="F3877" s="68"/>
      <c r="G3877" s="68"/>
      <c r="H3877" s="68"/>
    </row>
    <row r="3878" spans="1:8" x14ac:dyDescent="0.25">
      <c r="A3878" s="68"/>
      <c r="B3878" s="68"/>
      <c r="C3878" s="68"/>
      <c r="D3878" s="68"/>
      <c r="E3878" s="68"/>
      <c r="F3878" s="68"/>
      <c r="G3878" s="68"/>
      <c r="H3878" s="68"/>
    </row>
    <row r="3879" spans="1:8" x14ac:dyDescent="0.25">
      <c r="A3879" s="68"/>
      <c r="B3879" s="68"/>
      <c r="C3879" s="68"/>
      <c r="D3879" s="68"/>
      <c r="E3879" s="68"/>
      <c r="F3879" s="68"/>
      <c r="G3879" s="68"/>
      <c r="H3879" s="68"/>
    </row>
    <row r="3880" spans="1:8" x14ac:dyDescent="0.25">
      <c r="A3880" s="68"/>
      <c r="B3880" s="68"/>
      <c r="C3880" s="68"/>
      <c r="D3880" s="68"/>
      <c r="E3880" s="68"/>
      <c r="F3880" s="68"/>
      <c r="G3880" s="68"/>
      <c r="H3880" s="68"/>
    </row>
    <row r="3881" spans="1:8" x14ac:dyDescent="0.25">
      <c r="A3881" s="68"/>
      <c r="B3881" s="68"/>
      <c r="C3881" s="68"/>
      <c r="D3881" s="68"/>
      <c r="E3881" s="68"/>
      <c r="F3881" s="68"/>
      <c r="G3881" s="68"/>
      <c r="H3881" s="68"/>
    </row>
    <row r="3882" spans="1:8" x14ac:dyDescent="0.25">
      <c r="A3882" s="68"/>
      <c r="B3882" s="68"/>
      <c r="C3882" s="68"/>
      <c r="D3882" s="68"/>
      <c r="E3882" s="68"/>
      <c r="F3882" s="68"/>
      <c r="G3882" s="68"/>
      <c r="H3882" s="68"/>
    </row>
    <row r="3883" spans="1:8" x14ac:dyDescent="0.25">
      <c r="A3883" s="68"/>
      <c r="B3883" s="68"/>
      <c r="C3883" s="68"/>
      <c r="D3883" s="68"/>
      <c r="E3883" s="68"/>
      <c r="F3883" s="68"/>
      <c r="G3883" s="68"/>
      <c r="H3883" s="68"/>
    </row>
    <row r="3884" spans="1:8" x14ac:dyDescent="0.25">
      <c r="A3884" s="68"/>
      <c r="B3884" s="68"/>
      <c r="C3884" s="68"/>
      <c r="D3884" s="68"/>
      <c r="E3884" s="68"/>
      <c r="F3884" s="68"/>
      <c r="G3884" s="68"/>
      <c r="H3884" s="68"/>
    </row>
    <row r="3885" spans="1:8" x14ac:dyDescent="0.25">
      <c r="A3885" s="68"/>
      <c r="B3885" s="68"/>
      <c r="C3885" s="68"/>
      <c r="D3885" s="68"/>
      <c r="E3885" s="68"/>
      <c r="F3885" s="68"/>
      <c r="G3885" s="68"/>
      <c r="H3885" s="68"/>
    </row>
    <row r="3886" spans="1:8" x14ac:dyDescent="0.25">
      <c r="A3886" s="68"/>
      <c r="B3886" s="68"/>
      <c r="C3886" s="68"/>
      <c r="D3886" s="68"/>
      <c r="E3886" s="68"/>
      <c r="F3886" s="68"/>
      <c r="G3886" s="68"/>
      <c r="H3886" s="68"/>
    </row>
    <row r="3887" spans="1:8" x14ac:dyDescent="0.25">
      <c r="A3887" s="68"/>
      <c r="B3887" s="68"/>
      <c r="C3887" s="68"/>
      <c r="D3887" s="68"/>
      <c r="E3887" s="68"/>
      <c r="F3887" s="68"/>
      <c r="G3887" s="68"/>
      <c r="H3887" s="68"/>
    </row>
    <row r="3888" spans="1:8" x14ac:dyDescent="0.25">
      <c r="A3888" s="68"/>
      <c r="B3888" s="68"/>
      <c r="C3888" s="68"/>
      <c r="D3888" s="68"/>
      <c r="E3888" s="68"/>
      <c r="F3888" s="68"/>
      <c r="G3888" s="68"/>
      <c r="H3888" s="68"/>
    </row>
    <row r="3889" spans="1:8" x14ac:dyDescent="0.25">
      <c r="A3889" s="68"/>
      <c r="B3889" s="68"/>
      <c r="C3889" s="68"/>
      <c r="D3889" s="68"/>
      <c r="E3889" s="68"/>
      <c r="F3889" s="68"/>
      <c r="G3889" s="68"/>
      <c r="H3889" s="68"/>
    </row>
    <row r="3890" spans="1:8" x14ac:dyDescent="0.25">
      <c r="A3890" s="68"/>
      <c r="B3890" s="68"/>
      <c r="C3890" s="68"/>
      <c r="D3890" s="68"/>
      <c r="E3890" s="68"/>
      <c r="F3890" s="68"/>
      <c r="G3890" s="68"/>
      <c r="H3890" s="68"/>
    </row>
    <row r="3891" spans="1:8" x14ac:dyDescent="0.25">
      <c r="A3891" s="68"/>
      <c r="B3891" s="68"/>
      <c r="C3891" s="68"/>
      <c r="D3891" s="68"/>
      <c r="E3891" s="68"/>
      <c r="F3891" s="68"/>
      <c r="G3891" s="68"/>
      <c r="H3891" s="68"/>
    </row>
    <row r="3892" spans="1:8" x14ac:dyDescent="0.25">
      <c r="A3892" s="68"/>
      <c r="B3892" s="68"/>
      <c r="C3892" s="68"/>
      <c r="D3892" s="68"/>
      <c r="E3892" s="68"/>
      <c r="F3892" s="68"/>
      <c r="G3892" s="68"/>
      <c r="H3892" s="68"/>
    </row>
    <row r="3893" spans="1:8" x14ac:dyDescent="0.25">
      <c r="A3893" s="68"/>
      <c r="B3893" s="68"/>
      <c r="C3893" s="68"/>
      <c r="D3893" s="68"/>
      <c r="E3893" s="68"/>
      <c r="F3893" s="68"/>
      <c r="G3893" s="68"/>
      <c r="H3893" s="68"/>
    </row>
    <row r="3894" spans="1:8" x14ac:dyDescent="0.25">
      <c r="A3894" s="68"/>
      <c r="B3894" s="68"/>
      <c r="C3894" s="68"/>
      <c r="D3894" s="68"/>
      <c r="E3894" s="68"/>
      <c r="F3894" s="68"/>
      <c r="G3894" s="68"/>
      <c r="H3894" s="68"/>
    </row>
    <row r="3895" spans="1:8" x14ac:dyDescent="0.25">
      <c r="A3895" s="68"/>
      <c r="B3895" s="68"/>
      <c r="C3895" s="68"/>
      <c r="D3895" s="68"/>
      <c r="E3895" s="68"/>
      <c r="F3895" s="68"/>
      <c r="G3895" s="68"/>
      <c r="H3895" s="68"/>
    </row>
    <row r="3896" spans="1:8" x14ac:dyDescent="0.25">
      <c r="A3896" s="68"/>
      <c r="B3896" s="68"/>
      <c r="C3896" s="68"/>
      <c r="D3896" s="68"/>
      <c r="E3896" s="68"/>
      <c r="F3896" s="68"/>
      <c r="G3896" s="68"/>
      <c r="H3896" s="68"/>
    </row>
    <row r="3897" spans="1:8" x14ac:dyDescent="0.25">
      <c r="A3897" s="68"/>
      <c r="B3897" s="68"/>
      <c r="C3897" s="68"/>
      <c r="D3897" s="68"/>
      <c r="E3897" s="68"/>
      <c r="F3897" s="68"/>
      <c r="G3897" s="68"/>
      <c r="H3897" s="68"/>
    </row>
    <row r="3898" spans="1:8" x14ac:dyDescent="0.25">
      <c r="A3898" s="68"/>
      <c r="B3898" s="68"/>
      <c r="C3898" s="68"/>
      <c r="D3898" s="68"/>
      <c r="E3898" s="68"/>
      <c r="F3898" s="68"/>
      <c r="G3898" s="68"/>
      <c r="H3898" s="68"/>
    </row>
    <row r="3899" spans="1:8" x14ac:dyDescent="0.25">
      <c r="A3899" s="68"/>
      <c r="B3899" s="68"/>
      <c r="C3899" s="68"/>
      <c r="D3899" s="68"/>
      <c r="E3899" s="68"/>
      <c r="F3899" s="68"/>
      <c r="G3899" s="68"/>
      <c r="H3899" s="68"/>
    </row>
    <row r="3900" spans="1:8" x14ac:dyDescent="0.25">
      <c r="A3900" s="68"/>
      <c r="B3900" s="68"/>
      <c r="C3900" s="68"/>
      <c r="D3900" s="68"/>
      <c r="E3900" s="68"/>
      <c r="F3900" s="68"/>
      <c r="G3900" s="68"/>
      <c r="H3900" s="68"/>
    </row>
    <row r="3901" spans="1:8" x14ac:dyDescent="0.25">
      <c r="A3901" s="68"/>
      <c r="B3901" s="68"/>
      <c r="C3901" s="68"/>
      <c r="D3901" s="68"/>
      <c r="E3901" s="68"/>
      <c r="F3901" s="68"/>
      <c r="G3901" s="68"/>
      <c r="H3901" s="68"/>
    </row>
    <row r="3902" spans="1:8" x14ac:dyDescent="0.25">
      <c r="A3902" s="68"/>
      <c r="B3902" s="68"/>
      <c r="C3902" s="68"/>
      <c r="D3902" s="68"/>
      <c r="E3902" s="68"/>
      <c r="F3902" s="68"/>
      <c r="G3902" s="68"/>
      <c r="H3902" s="68"/>
    </row>
    <row r="3903" spans="1:8" x14ac:dyDescent="0.25">
      <c r="A3903" s="68"/>
      <c r="B3903" s="68"/>
      <c r="C3903" s="68"/>
      <c r="D3903" s="68"/>
      <c r="E3903" s="68"/>
      <c r="F3903" s="68"/>
      <c r="G3903" s="68"/>
      <c r="H3903" s="68"/>
    </row>
    <row r="3904" spans="1:8" x14ac:dyDescent="0.25">
      <c r="A3904" s="68"/>
      <c r="B3904" s="68"/>
      <c r="C3904" s="68"/>
      <c r="D3904" s="68"/>
      <c r="E3904" s="68"/>
      <c r="F3904" s="68"/>
      <c r="G3904" s="68"/>
      <c r="H3904" s="68"/>
    </row>
    <row r="3905" spans="1:8" x14ac:dyDescent="0.25">
      <c r="A3905" s="68"/>
      <c r="B3905" s="68"/>
      <c r="C3905" s="68"/>
      <c r="D3905" s="68"/>
      <c r="E3905" s="68"/>
      <c r="F3905" s="68"/>
      <c r="G3905" s="68"/>
      <c r="H3905" s="68"/>
    </row>
    <row r="3906" spans="1:8" x14ac:dyDescent="0.25">
      <c r="A3906" s="68"/>
      <c r="B3906" s="68"/>
      <c r="C3906" s="68"/>
      <c r="D3906" s="68"/>
      <c r="E3906" s="68"/>
      <c r="F3906" s="68"/>
      <c r="G3906" s="68"/>
      <c r="H3906" s="68"/>
    </row>
    <row r="3907" spans="1:8" x14ac:dyDescent="0.25">
      <c r="A3907" s="68"/>
      <c r="B3907" s="68"/>
      <c r="C3907" s="68"/>
      <c r="D3907" s="68"/>
      <c r="E3907" s="68"/>
      <c r="F3907" s="68"/>
      <c r="G3907" s="68"/>
      <c r="H3907" s="68"/>
    </row>
    <row r="3908" spans="1:8" x14ac:dyDescent="0.25">
      <c r="A3908" s="68"/>
      <c r="B3908" s="68"/>
      <c r="C3908" s="68"/>
      <c r="D3908" s="68"/>
      <c r="E3908" s="68"/>
      <c r="F3908" s="68"/>
      <c r="G3908" s="68"/>
      <c r="H3908" s="68"/>
    </row>
    <row r="3909" spans="1:8" x14ac:dyDescent="0.25">
      <c r="A3909" s="68"/>
      <c r="B3909" s="68"/>
      <c r="C3909" s="68"/>
      <c r="D3909" s="68"/>
      <c r="E3909" s="68"/>
      <c r="F3909" s="68"/>
      <c r="G3909" s="68"/>
      <c r="H3909" s="68"/>
    </row>
    <row r="3910" spans="1:8" x14ac:dyDescent="0.25">
      <c r="A3910" s="68"/>
      <c r="B3910" s="68"/>
      <c r="C3910" s="68"/>
      <c r="D3910" s="68"/>
      <c r="E3910" s="68"/>
      <c r="F3910" s="68"/>
      <c r="G3910" s="68"/>
      <c r="H3910" s="68"/>
    </row>
    <row r="3911" spans="1:8" x14ac:dyDescent="0.25">
      <c r="A3911" s="68"/>
      <c r="B3911" s="68"/>
      <c r="C3911" s="68"/>
      <c r="D3911" s="68"/>
      <c r="E3911" s="68"/>
      <c r="F3911" s="68"/>
      <c r="G3911" s="68"/>
      <c r="H3911" s="68"/>
    </row>
    <row r="3912" spans="1:8" x14ac:dyDescent="0.25">
      <c r="A3912" s="68"/>
      <c r="B3912" s="68"/>
      <c r="C3912" s="68"/>
      <c r="D3912" s="68"/>
      <c r="E3912" s="68"/>
      <c r="F3912" s="68"/>
      <c r="G3912" s="68"/>
      <c r="H3912" s="68"/>
    </row>
    <row r="3913" spans="1:8" x14ac:dyDescent="0.25">
      <c r="A3913" s="68"/>
      <c r="B3913" s="68"/>
      <c r="C3913" s="68"/>
      <c r="D3913" s="68"/>
      <c r="E3913" s="68"/>
      <c r="F3913" s="68"/>
      <c r="G3913" s="68"/>
      <c r="H3913" s="68"/>
    </row>
    <row r="3914" spans="1:8" x14ac:dyDescent="0.25">
      <c r="A3914" s="68"/>
      <c r="B3914" s="68"/>
      <c r="C3914" s="68"/>
      <c r="D3914" s="68"/>
      <c r="E3914" s="68"/>
      <c r="F3914" s="68"/>
      <c r="G3914" s="68"/>
      <c r="H3914" s="68"/>
    </row>
    <row r="3915" spans="1:8" x14ac:dyDescent="0.25">
      <c r="A3915" s="68"/>
      <c r="B3915" s="68"/>
      <c r="C3915" s="68"/>
      <c r="D3915" s="68"/>
      <c r="E3915" s="68"/>
      <c r="F3915" s="68"/>
      <c r="G3915" s="68"/>
      <c r="H3915" s="68"/>
    </row>
    <row r="3916" spans="1:8" x14ac:dyDescent="0.25">
      <c r="A3916" s="68"/>
      <c r="B3916" s="68"/>
      <c r="C3916" s="68"/>
      <c r="D3916" s="68"/>
      <c r="E3916" s="68"/>
      <c r="F3916" s="68"/>
      <c r="G3916" s="68"/>
      <c r="H3916" s="68"/>
    </row>
    <row r="3917" spans="1:8" x14ac:dyDescent="0.25">
      <c r="A3917" s="68"/>
      <c r="B3917" s="68"/>
      <c r="C3917" s="68"/>
      <c r="D3917" s="68"/>
      <c r="E3917" s="68"/>
      <c r="F3917" s="68"/>
      <c r="G3917" s="68"/>
      <c r="H3917" s="68"/>
    </row>
    <row r="3918" spans="1:8" x14ac:dyDescent="0.25">
      <c r="A3918" s="68"/>
      <c r="B3918" s="68"/>
      <c r="C3918" s="68"/>
      <c r="D3918" s="68"/>
      <c r="E3918" s="68"/>
      <c r="F3918" s="68"/>
      <c r="G3918" s="68"/>
      <c r="H3918" s="68"/>
    </row>
    <row r="3919" spans="1:8" x14ac:dyDescent="0.25">
      <c r="A3919" s="68"/>
      <c r="B3919" s="68"/>
      <c r="C3919" s="68"/>
      <c r="D3919" s="68"/>
      <c r="E3919" s="68"/>
      <c r="F3919" s="68"/>
      <c r="G3919" s="68"/>
      <c r="H3919" s="68"/>
    </row>
    <row r="3920" spans="1:8" x14ac:dyDescent="0.25">
      <c r="A3920" s="68"/>
      <c r="B3920" s="68"/>
      <c r="C3920" s="68"/>
      <c r="D3920" s="68"/>
      <c r="E3920" s="68"/>
      <c r="F3920" s="68"/>
      <c r="G3920" s="68"/>
      <c r="H3920" s="68"/>
    </row>
    <row r="3921" spans="1:8" x14ac:dyDescent="0.25">
      <c r="A3921" s="68"/>
      <c r="B3921" s="68"/>
      <c r="C3921" s="68"/>
      <c r="D3921" s="68"/>
      <c r="E3921" s="68"/>
      <c r="F3921" s="68"/>
      <c r="G3921" s="68"/>
      <c r="H3921" s="68"/>
    </row>
    <row r="3922" spans="1:8" x14ac:dyDescent="0.25">
      <c r="A3922" s="68"/>
      <c r="B3922" s="68"/>
      <c r="C3922" s="68"/>
      <c r="D3922" s="68"/>
      <c r="E3922" s="68"/>
      <c r="F3922" s="68"/>
      <c r="G3922" s="68"/>
      <c r="H3922" s="68"/>
    </row>
    <row r="3923" spans="1:8" x14ac:dyDescent="0.25">
      <c r="A3923" s="68"/>
      <c r="B3923" s="68"/>
      <c r="C3923" s="68"/>
      <c r="D3923" s="68"/>
      <c r="E3923" s="68"/>
      <c r="F3923" s="68"/>
      <c r="G3923" s="68"/>
      <c r="H3923" s="68"/>
    </row>
    <row r="3924" spans="1:8" x14ac:dyDescent="0.25">
      <c r="A3924" s="68"/>
      <c r="B3924" s="68"/>
      <c r="C3924" s="68"/>
      <c r="D3924" s="68"/>
      <c r="E3924" s="68"/>
      <c r="F3924" s="68"/>
      <c r="G3924" s="68"/>
      <c r="H3924" s="68"/>
    </row>
    <row r="3925" spans="1:8" x14ac:dyDescent="0.25">
      <c r="A3925" s="68"/>
      <c r="B3925" s="68"/>
      <c r="C3925" s="68"/>
      <c r="D3925" s="68"/>
      <c r="E3925" s="68"/>
      <c r="F3925" s="68"/>
      <c r="G3925" s="68"/>
      <c r="H3925" s="68"/>
    </row>
    <row r="3926" spans="1:8" x14ac:dyDescent="0.25">
      <c r="A3926" s="68"/>
      <c r="B3926" s="68"/>
      <c r="C3926" s="68"/>
      <c r="D3926" s="68"/>
      <c r="E3926" s="68"/>
      <c r="F3926" s="68"/>
      <c r="G3926" s="68"/>
      <c r="H3926" s="68"/>
    </row>
    <row r="3927" spans="1:8" x14ac:dyDescent="0.25">
      <c r="A3927" s="68"/>
      <c r="B3927" s="68"/>
      <c r="C3927" s="68"/>
      <c r="D3927" s="68"/>
      <c r="E3927" s="68"/>
      <c r="F3927" s="68"/>
      <c r="G3927" s="68"/>
      <c r="H3927" s="68"/>
    </row>
    <row r="3928" spans="1:8" x14ac:dyDescent="0.25">
      <c r="A3928" s="68"/>
      <c r="B3928" s="68"/>
      <c r="C3928" s="68"/>
      <c r="D3928" s="68"/>
      <c r="E3928" s="68"/>
      <c r="F3928" s="68"/>
      <c r="G3928" s="68"/>
      <c r="H3928" s="68"/>
    </row>
    <row r="3929" spans="1:8" x14ac:dyDescent="0.25">
      <c r="A3929" s="68"/>
      <c r="B3929" s="68"/>
      <c r="C3929" s="68"/>
      <c r="D3929" s="68"/>
      <c r="E3929" s="68"/>
      <c r="F3929" s="68"/>
      <c r="G3929" s="68"/>
      <c r="H3929" s="68"/>
    </row>
    <row r="3930" spans="1:8" x14ac:dyDescent="0.25">
      <c r="A3930" s="68"/>
      <c r="B3930" s="68"/>
      <c r="C3930" s="68"/>
      <c r="D3930" s="68"/>
      <c r="E3930" s="68"/>
      <c r="F3930" s="68"/>
      <c r="G3930" s="68"/>
      <c r="H3930" s="68"/>
    </row>
    <row r="3931" spans="1:8" x14ac:dyDescent="0.25">
      <c r="A3931" s="68"/>
      <c r="B3931" s="68"/>
      <c r="C3931" s="68"/>
      <c r="D3931" s="68"/>
      <c r="E3931" s="68"/>
      <c r="F3931" s="68"/>
      <c r="G3931" s="68"/>
      <c r="H3931" s="68"/>
    </row>
    <row r="3932" spans="1:8" x14ac:dyDescent="0.25">
      <c r="A3932" s="68"/>
      <c r="B3932" s="68"/>
      <c r="C3932" s="68"/>
      <c r="D3932" s="68"/>
      <c r="E3932" s="68"/>
      <c r="F3932" s="68"/>
      <c r="G3932" s="68"/>
      <c r="H3932" s="68"/>
    </row>
    <row r="3933" spans="1:8" x14ac:dyDescent="0.25">
      <c r="A3933" s="68"/>
      <c r="B3933" s="68"/>
      <c r="C3933" s="68"/>
      <c r="D3933" s="68"/>
      <c r="E3933" s="68"/>
      <c r="F3933" s="68"/>
      <c r="G3933" s="68"/>
      <c r="H3933" s="68"/>
    </row>
    <row r="3934" spans="1:8" x14ac:dyDescent="0.25">
      <c r="A3934" s="68"/>
      <c r="B3934" s="68"/>
      <c r="C3934" s="68"/>
      <c r="D3934" s="68"/>
      <c r="E3934" s="68"/>
      <c r="F3934" s="68"/>
      <c r="G3934" s="68"/>
      <c r="H3934" s="68"/>
    </row>
    <row r="3935" spans="1:8" x14ac:dyDescent="0.25">
      <c r="A3935" s="68"/>
      <c r="B3935" s="68"/>
      <c r="C3935" s="68"/>
      <c r="D3935" s="68"/>
      <c r="E3935" s="68"/>
      <c r="F3935" s="68"/>
      <c r="G3935" s="68"/>
      <c r="H3935" s="68"/>
    </row>
    <row r="3936" spans="1:8" x14ac:dyDescent="0.25">
      <c r="A3936" s="68"/>
      <c r="B3936" s="68"/>
      <c r="C3936" s="68"/>
      <c r="D3936" s="68"/>
      <c r="E3936" s="68"/>
      <c r="F3936" s="68"/>
      <c r="G3936" s="68"/>
      <c r="H3936" s="68"/>
    </row>
    <row r="3937" spans="1:8" x14ac:dyDescent="0.25">
      <c r="A3937" s="68"/>
      <c r="B3937" s="68"/>
      <c r="C3937" s="68"/>
      <c r="D3937" s="68"/>
      <c r="E3937" s="68"/>
      <c r="F3937" s="68"/>
      <c r="G3937" s="68"/>
      <c r="H3937" s="68"/>
    </row>
    <row r="3938" spans="1:8" x14ac:dyDescent="0.25">
      <c r="A3938" s="68"/>
      <c r="B3938" s="68"/>
      <c r="C3938" s="68"/>
      <c r="D3938" s="68"/>
      <c r="E3938" s="68"/>
      <c r="F3938" s="68"/>
      <c r="G3938" s="68"/>
      <c r="H3938" s="68"/>
    </row>
    <row r="3939" spans="1:8" x14ac:dyDescent="0.25">
      <c r="A3939" s="68"/>
      <c r="B3939" s="68"/>
      <c r="C3939" s="68"/>
      <c r="D3939" s="68"/>
      <c r="E3939" s="68"/>
      <c r="F3939" s="68"/>
      <c r="G3939" s="68"/>
      <c r="H3939" s="68"/>
    </row>
    <row r="3940" spans="1:8" x14ac:dyDescent="0.25">
      <c r="A3940" s="68"/>
      <c r="B3940" s="68"/>
      <c r="C3940" s="68"/>
      <c r="D3940" s="68"/>
      <c r="E3940" s="68"/>
      <c r="F3940" s="68"/>
      <c r="G3940" s="68"/>
      <c r="H3940" s="68"/>
    </row>
    <row r="3941" spans="1:8" x14ac:dyDescent="0.25">
      <c r="A3941" s="68"/>
      <c r="B3941" s="68"/>
      <c r="C3941" s="68"/>
      <c r="D3941" s="68"/>
      <c r="E3941" s="68"/>
      <c r="F3941" s="68"/>
      <c r="G3941" s="68"/>
      <c r="H3941" s="68"/>
    </row>
    <row r="3942" spans="1:8" x14ac:dyDescent="0.25">
      <c r="A3942" s="68"/>
      <c r="B3942" s="68"/>
      <c r="C3942" s="68"/>
      <c r="D3942" s="68"/>
      <c r="E3942" s="68"/>
      <c r="F3942" s="68"/>
      <c r="G3942" s="68"/>
      <c r="H3942" s="68"/>
    </row>
    <row r="3943" spans="1:8" x14ac:dyDescent="0.25">
      <c r="A3943" s="68"/>
      <c r="B3943" s="68"/>
      <c r="C3943" s="68"/>
      <c r="D3943" s="68"/>
      <c r="E3943" s="68"/>
      <c r="F3943" s="68"/>
      <c r="G3943" s="68"/>
      <c r="H3943" s="68"/>
    </row>
    <row r="3944" spans="1:8" x14ac:dyDescent="0.25">
      <c r="A3944" s="68"/>
      <c r="B3944" s="68"/>
      <c r="C3944" s="68"/>
      <c r="D3944" s="68"/>
      <c r="E3944" s="68"/>
      <c r="F3944" s="68"/>
      <c r="G3944" s="68"/>
      <c r="H3944" s="68"/>
    </row>
    <row r="3945" spans="1:8" x14ac:dyDescent="0.25">
      <c r="A3945" s="68"/>
      <c r="B3945" s="68"/>
      <c r="C3945" s="68"/>
      <c r="D3945" s="68"/>
      <c r="E3945" s="68"/>
      <c r="F3945" s="68"/>
      <c r="G3945" s="68"/>
      <c r="H3945" s="68"/>
    </row>
    <row r="3946" spans="1:8" x14ac:dyDescent="0.25">
      <c r="A3946" s="68"/>
      <c r="B3946" s="68"/>
      <c r="C3946" s="68"/>
      <c r="D3946" s="68"/>
      <c r="E3946" s="68"/>
      <c r="F3946" s="68"/>
      <c r="G3946" s="68"/>
      <c r="H3946" s="68"/>
    </row>
    <row r="3947" spans="1:8" x14ac:dyDescent="0.25">
      <c r="A3947" s="68"/>
      <c r="B3947" s="68"/>
      <c r="C3947" s="68"/>
      <c r="D3947" s="68"/>
      <c r="E3947" s="68"/>
      <c r="F3947" s="68"/>
      <c r="G3947" s="68"/>
      <c r="H3947" s="68"/>
    </row>
    <row r="3948" spans="1:8" x14ac:dyDescent="0.25">
      <c r="A3948" s="68"/>
      <c r="B3948" s="68"/>
      <c r="C3948" s="68"/>
      <c r="D3948" s="68"/>
      <c r="E3948" s="68"/>
      <c r="F3948" s="68"/>
      <c r="G3948" s="68"/>
      <c r="H3948" s="68"/>
    </row>
    <row r="3949" spans="1:8" x14ac:dyDescent="0.25">
      <c r="A3949" s="68"/>
      <c r="B3949" s="68"/>
      <c r="C3949" s="68"/>
      <c r="D3949" s="68"/>
      <c r="E3949" s="68"/>
      <c r="F3949" s="68"/>
      <c r="G3949" s="68"/>
      <c r="H3949" s="68"/>
    </row>
    <row r="3950" spans="1:8" x14ac:dyDescent="0.25">
      <c r="A3950" s="68"/>
      <c r="B3950" s="68"/>
      <c r="C3950" s="68"/>
      <c r="D3950" s="68"/>
      <c r="E3950" s="68"/>
      <c r="F3950" s="68"/>
      <c r="G3950" s="68"/>
      <c r="H3950" s="68"/>
    </row>
    <row r="3951" spans="1:8" x14ac:dyDescent="0.25">
      <c r="A3951" s="68"/>
      <c r="B3951" s="68"/>
      <c r="C3951" s="68"/>
      <c r="D3951" s="68"/>
      <c r="E3951" s="68"/>
      <c r="F3951" s="68"/>
      <c r="G3951" s="68"/>
      <c r="H3951" s="68"/>
    </row>
    <row r="3952" spans="1:8" x14ac:dyDescent="0.25">
      <c r="A3952" s="68"/>
      <c r="B3952" s="68"/>
      <c r="C3952" s="68"/>
      <c r="D3952" s="68"/>
      <c r="E3952" s="68"/>
      <c r="F3952" s="68"/>
      <c r="G3952" s="68"/>
      <c r="H3952" s="68"/>
    </row>
    <row r="3953" spans="1:8" x14ac:dyDescent="0.25">
      <c r="A3953" s="68"/>
      <c r="B3953" s="68"/>
      <c r="C3953" s="68"/>
      <c r="D3953" s="68"/>
      <c r="E3953" s="68"/>
      <c r="F3953" s="68"/>
      <c r="G3953" s="68"/>
      <c r="H3953" s="68"/>
    </row>
    <row r="3954" spans="1:8" x14ac:dyDescent="0.25">
      <c r="A3954" s="68"/>
      <c r="B3954" s="68"/>
      <c r="C3954" s="68"/>
      <c r="D3954" s="68"/>
      <c r="E3954" s="68"/>
      <c r="F3954" s="68"/>
      <c r="G3954" s="68"/>
      <c r="H3954" s="68"/>
    </row>
    <row r="3955" spans="1:8" x14ac:dyDescent="0.25">
      <c r="A3955" s="68"/>
      <c r="B3955" s="68"/>
      <c r="C3955" s="68"/>
      <c r="D3955" s="68"/>
      <c r="E3955" s="68"/>
      <c r="F3955" s="68"/>
      <c r="G3955" s="68"/>
      <c r="H3955" s="68"/>
    </row>
    <row r="3956" spans="1:8" x14ac:dyDescent="0.25">
      <c r="A3956" s="68"/>
      <c r="B3956" s="68"/>
      <c r="C3956" s="68"/>
      <c r="D3956" s="68"/>
      <c r="E3956" s="68"/>
      <c r="F3956" s="68"/>
      <c r="G3956" s="68"/>
      <c r="H3956" s="68"/>
    </row>
    <row r="3957" spans="1:8" x14ac:dyDescent="0.25">
      <c r="A3957" s="68"/>
      <c r="B3957" s="68"/>
      <c r="C3957" s="68"/>
      <c r="D3957" s="68"/>
      <c r="E3957" s="68"/>
      <c r="F3957" s="68"/>
      <c r="G3957" s="68"/>
      <c r="H3957" s="68"/>
    </row>
    <row r="3958" spans="1:8" x14ac:dyDescent="0.25">
      <c r="A3958" s="68"/>
      <c r="B3958" s="68"/>
      <c r="C3958" s="68"/>
      <c r="D3958" s="68"/>
      <c r="E3958" s="68"/>
      <c r="F3958" s="68"/>
      <c r="G3958" s="68"/>
      <c r="H3958" s="68"/>
    </row>
    <row r="3959" spans="1:8" x14ac:dyDescent="0.25">
      <c r="A3959" s="68"/>
      <c r="B3959" s="68"/>
      <c r="C3959" s="68"/>
      <c r="D3959" s="68"/>
      <c r="E3959" s="68"/>
      <c r="F3959" s="68"/>
      <c r="G3959" s="68"/>
      <c r="H3959" s="68"/>
    </row>
    <row r="3960" spans="1:8" x14ac:dyDescent="0.25">
      <c r="A3960" s="68"/>
      <c r="B3960" s="68"/>
      <c r="C3960" s="68"/>
      <c r="D3960" s="68"/>
      <c r="E3960" s="68"/>
      <c r="F3960" s="68"/>
      <c r="G3960" s="68"/>
      <c r="H3960" s="68"/>
    </row>
    <row r="3961" spans="1:8" x14ac:dyDescent="0.25">
      <c r="A3961" s="68"/>
      <c r="B3961" s="68"/>
      <c r="C3961" s="68"/>
      <c r="D3961" s="68"/>
      <c r="E3961" s="68"/>
      <c r="F3961" s="68"/>
      <c r="G3961" s="68"/>
      <c r="H3961" s="68"/>
    </row>
    <row r="3962" spans="1:8" x14ac:dyDescent="0.25">
      <c r="A3962" s="68"/>
      <c r="B3962" s="68"/>
      <c r="C3962" s="68"/>
      <c r="D3962" s="68"/>
      <c r="E3962" s="68"/>
      <c r="F3962" s="68"/>
      <c r="G3962" s="68"/>
      <c r="H3962" s="68"/>
    </row>
    <row r="3963" spans="1:8" x14ac:dyDescent="0.25">
      <c r="A3963" s="68"/>
      <c r="B3963" s="68"/>
      <c r="C3963" s="68"/>
      <c r="D3963" s="68"/>
      <c r="E3963" s="68"/>
      <c r="F3963" s="68"/>
      <c r="G3963" s="68"/>
      <c r="H3963" s="68"/>
    </row>
    <row r="3964" spans="1:8" x14ac:dyDescent="0.25">
      <c r="A3964" s="68"/>
      <c r="B3964" s="68"/>
      <c r="C3964" s="68"/>
      <c r="D3964" s="68"/>
      <c r="E3964" s="68"/>
      <c r="F3964" s="68"/>
      <c r="G3964" s="68"/>
      <c r="H3964" s="68"/>
    </row>
    <row r="3965" spans="1:8" x14ac:dyDescent="0.25">
      <c r="A3965" s="68"/>
      <c r="B3965" s="68"/>
      <c r="C3965" s="68"/>
      <c r="D3965" s="68"/>
      <c r="E3965" s="68"/>
      <c r="F3965" s="68"/>
      <c r="G3965" s="68"/>
      <c r="H3965" s="68"/>
    </row>
    <row r="3966" spans="1:8" x14ac:dyDescent="0.25">
      <c r="A3966" s="68"/>
      <c r="B3966" s="68"/>
      <c r="C3966" s="68"/>
      <c r="D3966" s="68"/>
      <c r="E3966" s="68"/>
      <c r="F3966" s="68"/>
      <c r="G3966" s="68"/>
      <c r="H3966" s="68"/>
    </row>
    <row r="3967" spans="1:8" x14ac:dyDescent="0.25">
      <c r="A3967" s="68"/>
      <c r="B3967" s="68"/>
      <c r="C3967" s="68"/>
      <c r="D3967" s="68"/>
      <c r="E3967" s="68"/>
      <c r="F3967" s="68"/>
      <c r="G3967" s="68"/>
      <c r="H3967" s="68"/>
    </row>
    <row r="3968" spans="1:8" x14ac:dyDescent="0.25">
      <c r="A3968" s="68"/>
      <c r="B3968" s="68"/>
      <c r="C3968" s="68"/>
      <c r="D3968" s="68"/>
      <c r="E3968" s="68"/>
      <c r="F3968" s="68"/>
      <c r="G3968" s="68"/>
      <c r="H3968" s="68"/>
    </row>
    <row r="3969" spans="1:8" x14ac:dyDescent="0.25">
      <c r="A3969" s="68"/>
      <c r="B3969" s="68"/>
      <c r="C3969" s="68"/>
      <c r="D3969" s="68"/>
      <c r="E3969" s="68"/>
      <c r="F3969" s="68"/>
      <c r="G3969" s="68"/>
      <c r="H3969" s="68"/>
    </row>
    <row r="3970" spans="1:8" x14ac:dyDescent="0.25">
      <c r="A3970" s="68"/>
      <c r="B3970" s="68"/>
      <c r="C3970" s="68"/>
      <c r="D3970" s="68"/>
      <c r="E3970" s="68"/>
      <c r="F3970" s="68"/>
      <c r="G3970" s="68"/>
      <c r="H3970" s="68"/>
    </row>
    <row r="3971" spans="1:8" x14ac:dyDescent="0.25">
      <c r="A3971" s="68"/>
      <c r="B3971" s="68"/>
      <c r="C3971" s="68"/>
      <c r="D3971" s="68"/>
      <c r="E3971" s="68"/>
      <c r="F3971" s="68"/>
      <c r="G3971" s="68"/>
      <c r="H3971" s="68"/>
    </row>
    <row r="3972" spans="1:8" x14ac:dyDescent="0.25">
      <c r="A3972" s="68"/>
      <c r="B3972" s="68"/>
      <c r="C3972" s="68"/>
      <c r="D3972" s="68"/>
      <c r="E3972" s="68"/>
      <c r="F3972" s="68"/>
      <c r="G3972" s="68"/>
      <c r="H3972" s="68"/>
    </row>
    <row r="3973" spans="1:8" x14ac:dyDescent="0.25">
      <c r="A3973" s="68"/>
      <c r="B3973" s="68"/>
      <c r="C3973" s="68"/>
      <c r="D3973" s="68"/>
      <c r="E3973" s="68"/>
      <c r="F3973" s="68"/>
      <c r="G3973" s="68"/>
      <c r="H3973" s="68"/>
    </row>
    <row r="3974" spans="1:8" x14ac:dyDescent="0.25">
      <c r="A3974" s="68"/>
      <c r="B3974" s="68"/>
      <c r="C3974" s="68"/>
      <c r="D3974" s="68"/>
      <c r="E3974" s="68"/>
      <c r="F3974" s="68"/>
      <c r="G3974" s="68"/>
      <c r="H3974" s="68"/>
    </row>
    <row r="3975" spans="1:8" x14ac:dyDescent="0.25">
      <c r="A3975" s="68"/>
      <c r="B3975" s="68"/>
      <c r="C3975" s="68"/>
      <c r="D3975" s="68"/>
      <c r="E3975" s="68"/>
      <c r="F3975" s="68"/>
      <c r="G3975" s="68"/>
      <c r="H3975" s="68"/>
    </row>
    <row r="3976" spans="1:8" x14ac:dyDescent="0.25">
      <c r="A3976" s="68"/>
      <c r="B3976" s="68"/>
      <c r="C3976" s="68"/>
      <c r="D3976" s="68"/>
      <c r="E3976" s="68"/>
      <c r="F3976" s="68"/>
      <c r="G3976" s="68"/>
      <c r="H3976" s="68"/>
    </row>
    <row r="3977" spans="1:8" x14ac:dyDescent="0.25">
      <c r="A3977" s="68"/>
      <c r="B3977" s="68"/>
      <c r="C3977" s="68"/>
      <c r="D3977" s="68"/>
      <c r="E3977" s="68"/>
      <c r="F3977" s="68"/>
      <c r="G3977" s="68"/>
      <c r="H3977" s="68"/>
    </row>
    <row r="3978" spans="1:8" x14ac:dyDescent="0.25">
      <c r="A3978" s="68"/>
      <c r="B3978" s="68"/>
      <c r="C3978" s="68"/>
      <c r="D3978" s="68"/>
      <c r="E3978" s="68"/>
      <c r="F3978" s="68"/>
      <c r="G3978" s="68"/>
      <c r="H3978" s="68"/>
    </row>
    <row r="3979" spans="1:8" x14ac:dyDescent="0.25">
      <c r="A3979" s="68"/>
      <c r="B3979" s="68"/>
      <c r="C3979" s="68"/>
      <c r="D3979" s="68"/>
      <c r="E3979" s="68"/>
      <c r="F3979" s="68"/>
      <c r="G3979" s="68"/>
      <c r="H3979" s="68"/>
    </row>
    <row r="3980" spans="1:8" x14ac:dyDescent="0.25">
      <c r="A3980" s="68"/>
      <c r="B3980" s="68"/>
      <c r="C3980" s="68"/>
      <c r="D3980" s="68"/>
      <c r="E3980" s="68"/>
      <c r="F3980" s="68"/>
      <c r="G3980" s="68"/>
      <c r="H3980" s="68"/>
    </row>
    <row r="3981" spans="1:8" x14ac:dyDescent="0.25">
      <c r="A3981" s="68"/>
      <c r="B3981" s="68"/>
      <c r="C3981" s="68"/>
      <c r="D3981" s="68"/>
      <c r="E3981" s="68"/>
      <c r="F3981" s="68"/>
      <c r="G3981" s="68"/>
      <c r="H3981" s="68"/>
    </row>
    <row r="3982" spans="1:8" x14ac:dyDescent="0.25">
      <c r="A3982" s="68"/>
      <c r="B3982" s="68"/>
      <c r="C3982" s="68"/>
      <c r="D3982" s="68"/>
      <c r="E3982" s="68"/>
      <c r="F3982" s="68"/>
      <c r="G3982" s="68"/>
      <c r="H3982" s="68"/>
    </row>
    <row r="3983" spans="1:8" x14ac:dyDescent="0.25">
      <c r="A3983" s="68"/>
      <c r="B3983" s="68"/>
      <c r="C3983" s="68"/>
      <c r="D3983" s="68"/>
      <c r="E3983" s="68"/>
      <c r="F3983" s="68"/>
      <c r="G3983" s="68"/>
      <c r="H3983" s="68"/>
    </row>
    <row r="3984" spans="1:8" x14ac:dyDescent="0.25">
      <c r="A3984" s="68"/>
      <c r="B3984" s="68"/>
      <c r="C3984" s="68"/>
      <c r="D3984" s="68"/>
      <c r="E3984" s="68"/>
      <c r="F3984" s="68"/>
      <c r="G3984" s="68"/>
      <c r="H3984" s="68"/>
    </row>
    <row r="3985" spans="1:8" x14ac:dyDescent="0.25">
      <c r="A3985" s="68"/>
      <c r="B3985" s="68"/>
      <c r="C3985" s="68"/>
      <c r="D3985" s="68"/>
      <c r="E3985" s="68"/>
      <c r="F3985" s="68"/>
      <c r="G3985" s="68"/>
      <c r="H3985" s="68"/>
    </row>
    <row r="3986" spans="1:8" x14ac:dyDescent="0.25">
      <c r="A3986" s="68"/>
      <c r="B3986" s="68"/>
      <c r="C3986" s="68"/>
      <c r="D3986" s="68"/>
      <c r="E3986" s="68"/>
      <c r="F3986" s="68"/>
      <c r="G3986" s="68"/>
      <c r="H3986" s="68"/>
    </row>
    <row r="3987" spans="1:8" x14ac:dyDescent="0.25">
      <c r="A3987" s="68"/>
      <c r="B3987" s="68"/>
      <c r="C3987" s="68"/>
      <c r="D3987" s="68"/>
      <c r="E3987" s="68"/>
      <c r="F3987" s="68"/>
      <c r="G3987" s="68"/>
      <c r="H3987" s="68"/>
    </row>
    <row r="3988" spans="1:8" x14ac:dyDescent="0.25">
      <c r="A3988" s="68"/>
      <c r="B3988" s="68"/>
      <c r="C3988" s="68"/>
      <c r="D3988" s="68"/>
      <c r="E3988" s="68"/>
      <c r="F3988" s="68"/>
      <c r="G3988" s="68"/>
      <c r="H3988" s="68"/>
    </row>
    <row r="3989" spans="1:8" x14ac:dyDescent="0.25">
      <c r="A3989" s="68"/>
      <c r="B3989" s="68"/>
      <c r="C3989" s="68"/>
      <c r="D3989" s="68"/>
      <c r="E3989" s="68"/>
      <c r="F3989" s="68"/>
      <c r="G3989" s="68"/>
      <c r="H3989" s="68"/>
    </row>
    <row r="3990" spans="1:8" x14ac:dyDescent="0.25">
      <c r="A3990" s="68"/>
      <c r="B3990" s="68"/>
      <c r="C3990" s="68"/>
      <c r="D3990" s="68"/>
      <c r="E3990" s="68"/>
      <c r="F3990" s="68"/>
      <c r="G3990" s="68"/>
      <c r="H3990" s="68"/>
    </row>
    <row r="3991" spans="1:8" x14ac:dyDescent="0.25">
      <c r="A3991" s="68"/>
      <c r="B3991" s="68"/>
      <c r="C3991" s="68"/>
      <c r="D3991" s="68"/>
      <c r="E3991" s="68"/>
      <c r="F3991" s="68"/>
      <c r="G3991" s="68"/>
      <c r="H3991" s="68"/>
    </row>
    <row r="3992" spans="1:8" x14ac:dyDescent="0.25">
      <c r="A3992" s="68"/>
      <c r="B3992" s="68"/>
      <c r="C3992" s="68"/>
      <c r="D3992" s="68"/>
      <c r="E3992" s="68"/>
      <c r="F3992" s="68"/>
      <c r="G3992" s="68"/>
      <c r="H3992" s="68"/>
    </row>
    <row r="3993" spans="1:8" x14ac:dyDescent="0.25">
      <c r="A3993" s="68"/>
      <c r="B3993" s="68"/>
      <c r="C3993" s="68"/>
      <c r="D3993" s="68"/>
      <c r="E3993" s="68"/>
      <c r="F3993" s="68"/>
      <c r="G3993" s="68"/>
      <c r="H3993" s="68"/>
    </row>
    <row r="3994" spans="1:8" x14ac:dyDescent="0.25">
      <c r="A3994" s="68"/>
      <c r="B3994" s="68"/>
      <c r="C3994" s="68"/>
      <c r="D3994" s="68"/>
      <c r="E3994" s="68"/>
      <c r="F3994" s="68"/>
      <c r="G3994" s="68"/>
      <c r="H3994" s="68"/>
    </row>
    <row r="3995" spans="1:8" x14ac:dyDescent="0.25">
      <c r="A3995" s="68"/>
      <c r="B3995" s="68"/>
      <c r="C3995" s="68"/>
      <c r="D3995" s="68"/>
      <c r="E3995" s="68"/>
      <c r="F3995" s="68"/>
      <c r="G3995" s="68"/>
      <c r="H3995" s="68"/>
    </row>
    <row r="3996" spans="1:8" x14ac:dyDescent="0.25">
      <c r="A3996" s="68"/>
      <c r="B3996" s="68"/>
      <c r="C3996" s="68"/>
      <c r="D3996" s="68"/>
      <c r="E3996" s="68"/>
      <c r="F3996" s="68"/>
      <c r="G3996" s="68"/>
      <c r="H3996" s="68"/>
    </row>
    <row r="3997" spans="1:8" x14ac:dyDescent="0.25">
      <c r="A3997" s="68"/>
      <c r="B3997" s="68"/>
      <c r="C3997" s="68"/>
      <c r="D3997" s="68"/>
      <c r="E3997" s="68"/>
      <c r="F3997" s="68"/>
      <c r="G3997" s="68"/>
      <c r="H3997" s="68"/>
    </row>
    <row r="3998" spans="1:8" x14ac:dyDescent="0.25">
      <c r="A3998" s="68"/>
      <c r="B3998" s="68"/>
      <c r="C3998" s="68"/>
      <c r="D3998" s="68"/>
      <c r="E3998" s="68"/>
      <c r="F3998" s="68"/>
      <c r="G3998" s="68"/>
      <c r="H3998" s="68"/>
    </row>
    <row r="3999" spans="1:8" x14ac:dyDescent="0.25">
      <c r="A3999" s="68"/>
      <c r="B3999" s="68"/>
      <c r="C3999" s="68"/>
      <c r="D3999" s="68"/>
      <c r="E3999" s="68"/>
      <c r="F3999" s="68"/>
      <c r="G3999" s="68"/>
      <c r="H3999" s="68"/>
    </row>
    <row r="4000" spans="1:8" x14ac:dyDescent="0.25">
      <c r="A4000" s="68"/>
      <c r="B4000" s="68"/>
      <c r="C4000" s="68"/>
      <c r="D4000" s="68"/>
      <c r="E4000" s="68"/>
      <c r="F4000" s="68"/>
      <c r="G4000" s="68"/>
      <c r="H4000" s="68"/>
    </row>
    <row r="4001" spans="1:8" x14ac:dyDescent="0.25">
      <c r="A4001" s="68"/>
      <c r="B4001" s="68"/>
      <c r="C4001" s="68"/>
      <c r="D4001" s="68"/>
      <c r="E4001" s="68"/>
      <c r="F4001" s="68"/>
      <c r="G4001" s="68"/>
      <c r="H4001" s="68"/>
    </row>
    <row r="4002" spans="1:8" x14ac:dyDescent="0.25">
      <c r="A4002" s="68"/>
      <c r="B4002" s="68"/>
      <c r="C4002" s="68"/>
      <c r="D4002" s="68"/>
      <c r="E4002" s="68"/>
      <c r="F4002" s="68"/>
      <c r="G4002" s="68"/>
      <c r="H4002" s="68"/>
    </row>
    <row r="4003" spans="1:8" x14ac:dyDescent="0.25">
      <c r="A4003" s="68"/>
      <c r="B4003" s="68"/>
      <c r="C4003" s="68"/>
      <c r="D4003" s="68"/>
      <c r="E4003" s="68"/>
      <c r="F4003" s="68"/>
      <c r="G4003" s="68"/>
      <c r="H4003" s="68"/>
    </row>
    <row r="4004" spans="1:8" x14ac:dyDescent="0.25">
      <c r="A4004" s="68"/>
      <c r="B4004" s="68"/>
      <c r="C4004" s="68"/>
      <c r="D4004" s="68"/>
      <c r="E4004" s="68"/>
      <c r="F4004" s="68"/>
      <c r="G4004" s="68"/>
      <c r="H4004" s="68"/>
    </row>
    <row r="4005" spans="1:8" x14ac:dyDescent="0.25">
      <c r="A4005" s="68"/>
      <c r="B4005" s="68"/>
      <c r="C4005" s="68"/>
      <c r="D4005" s="68"/>
      <c r="E4005" s="68"/>
      <c r="F4005" s="68"/>
      <c r="G4005" s="68"/>
      <c r="H4005" s="68"/>
    </row>
    <row r="4006" spans="1:8" x14ac:dyDescent="0.25">
      <c r="A4006" s="68"/>
      <c r="B4006" s="68"/>
      <c r="C4006" s="68"/>
      <c r="D4006" s="68"/>
      <c r="E4006" s="68"/>
      <c r="F4006" s="68"/>
      <c r="G4006" s="68"/>
      <c r="H4006" s="68"/>
    </row>
    <row r="4007" spans="1:8" x14ac:dyDescent="0.25">
      <c r="A4007" s="68"/>
      <c r="B4007" s="68"/>
      <c r="C4007" s="68"/>
      <c r="D4007" s="68"/>
      <c r="E4007" s="68"/>
      <c r="F4007" s="68"/>
      <c r="G4007" s="68"/>
      <c r="H4007" s="68"/>
    </row>
    <row r="4008" spans="1:8" x14ac:dyDescent="0.25">
      <c r="A4008" s="68"/>
      <c r="B4008" s="68"/>
      <c r="C4008" s="68"/>
      <c r="D4008" s="68"/>
      <c r="E4008" s="68"/>
      <c r="F4008" s="68"/>
      <c r="G4008" s="68"/>
      <c r="H4008" s="68"/>
    </row>
    <row r="4009" spans="1:8" x14ac:dyDescent="0.25">
      <c r="A4009" s="68"/>
      <c r="B4009" s="68"/>
      <c r="C4009" s="68"/>
      <c r="D4009" s="68"/>
      <c r="E4009" s="68"/>
      <c r="F4009" s="68"/>
      <c r="G4009" s="68"/>
      <c r="H4009" s="68"/>
    </row>
    <row r="4010" spans="1:8" x14ac:dyDescent="0.25">
      <c r="A4010" s="68"/>
      <c r="B4010" s="68"/>
      <c r="C4010" s="68"/>
      <c r="D4010" s="68"/>
      <c r="E4010" s="68"/>
      <c r="F4010" s="68"/>
      <c r="G4010" s="68"/>
      <c r="H4010" s="68"/>
    </row>
    <row r="4011" spans="1:8" x14ac:dyDescent="0.25">
      <c r="A4011" s="68"/>
      <c r="B4011" s="68"/>
      <c r="C4011" s="68"/>
      <c r="D4011" s="68"/>
      <c r="E4011" s="68"/>
      <c r="F4011" s="68"/>
      <c r="G4011" s="68"/>
      <c r="H4011" s="68"/>
    </row>
    <row r="4012" spans="1:8" x14ac:dyDescent="0.25">
      <c r="A4012" s="68"/>
      <c r="B4012" s="68"/>
      <c r="C4012" s="68"/>
      <c r="D4012" s="68"/>
      <c r="E4012" s="68"/>
      <c r="F4012" s="68"/>
      <c r="G4012" s="68"/>
      <c r="H4012" s="68"/>
    </row>
    <row r="4013" spans="1:8" x14ac:dyDescent="0.25">
      <c r="A4013" s="68"/>
      <c r="B4013" s="68"/>
      <c r="C4013" s="68"/>
      <c r="D4013" s="68"/>
      <c r="E4013" s="68"/>
      <c r="F4013" s="68"/>
      <c r="G4013" s="68"/>
      <c r="H4013" s="68"/>
    </row>
    <row r="4014" spans="1:8" x14ac:dyDescent="0.25">
      <c r="A4014" s="68"/>
      <c r="B4014" s="68"/>
      <c r="C4014" s="68"/>
      <c r="D4014" s="68"/>
      <c r="E4014" s="68"/>
      <c r="F4014" s="68"/>
      <c r="G4014" s="68"/>
      <c r="H4014" s="68"/>
    </row>
    <row r="4015" spans="1:8" x14ac:dyDescent="0.25">
      <c r="A4015" s="68"/>
      <c r="B4015" s="68"/>
      <c r="C4015" s="68"/>
      <c r="D4015" s="68"/>
      <c r="E4015" s="68"/>
      <c r="F4015" s="68"/>
      <c r="G4015" s="68"/>
      <c r="H4015" s="68"/>
    </row>
    <row r="4016" spans="1:8" x14ac:dyDescent="0.25">
      <c r="A4016" s="68"/>
      <c r="B4016" s="68"/>
      <c r="C4016" s="68"/>
      <c r="D4016" s="68"/>
      <c r="E4016" s="68"/>
      <c r="F4016" s="68"/>
      <c r="G4016" s="68"/>
      <c r="H4016" s="68"/>
    </row>
    <row r="4017" spans="1:8" x14ac:dyDescent="0.25">
      <c r="A4017" s="68"/>
      <c r="B4017" s="68"/>
      <c r="C4017" s="68"/>
      <c r="D4017" s="68"/>
      <c r="E4017" s="68"/>
      <c r="F4017" s="68"/>
      <c r="G4017" s="68"/>
      <c r="H4017" s="68"/>
    </row>
    <row r="4018" spans="1:8" x14ac:dyDescent="0.25">
      <c r="A4018" s="68"/>
      <c r="B4018" s="68"/>
      <c r="C4018" s="68"/>
      <c r="D4018" s="68"/>
      <c r="E4018" s="68"/>
      <c r="F4018" s="68"/>
      <c r="G4018" s="68"/>
      <c r="H4018" s="68"/>
    </row>
    <row r="4019" spans="1:8" x14ac:dyDescent="0.25">
      <c r="A4019" s="68"/>
      <c r="B4019" s="68"/>
      <c r="C4019" s="68"/>
      <c r="D4019" s="68"/>
      <c r="E4019" s="68"/>
      <c r="F4019" s="68"/>
      <c r="G4019" s="68"/>
      <c r="H4019" s="68"/>
    </row>
    <row r="4020" spans="1:8" x14ac:dyDescent="0.25">
      <c r="A4020" s="68"/>
      <c r="B4020" s="68"/>
      <c r="C4020" s="68"/>
      <c r="D4020" s="68"/>
      <c r="E4020" s="68"/>
      <c r="F4020" s="68"/>
      <c r="G4020" s="68"/>
      <c r="H4020" s="68"/>
    </row>
    <row r="4021" spans="1:8" x14ac:dyDescent="0.25">
      <c r="A4021" s="68"/>
      <c r="B4021" s="68"/>
      <c r="C4021" s="68"/>
      <c r="D4021" s="68"/>
      <c r="E4021" s="68"/>
      <c r="F4021" s="68"/>
      <c r="G4021" s="68"/>
      <c r="H4021" s="68"/>
    </row>
    <row r="4022" spans="1:8" x14ac:dyDescent="0.25">
      <c r="A4022" s="68"/>
      <c r="B4022" s="68"/>
      <c r="C4022" s="68"/>
      <c r="D4022" s="68"/>
      <c r="E4022" s="68"/>
      <c r="F4022" s="68"/>
      <c r="G4022" s="68"/>
      <c r="H4022" s="68"/>
    </row>
    <row r="4023" spans="1:8" x14ac:dyDescent="0.25">
      <c r="A4023" s="68"/>
      <c r="B4023" s="68"/>
      <c r="C4023" s="68"/>
      <c r="D4023" s="68"/>
      <c r="E4023" s="68"/>
      <c r="F4023" s="68"/>
      <c r="G4023" s="68"/>
      <c r="H4023" s="68"/>
    </row>
    <row r="4024" spans="1:8" x14ac:dyDescent="0.25">
      <c r="A4024" s="68"/>
      <c r="B4024" s="68"/>
      <c r="C4024" s="68"/>
      <c r="D4024" s="68"/>
      <c r="E4024" s="68"/>
      <c r="F4024" s="68"/>
      <c r="G4024" s="68"/>
      <c r="H4024" s="68"/>
    </row>
    <row r="4025" spans="1:8" x14ac:dyDescent="0.25">
      <c r="A4025" s="68"/>
      <c r="B4025" s="68"/>
      <c r="C4025" s="68"/>
      <c r="D4025" s="68"/>
      <c r="E4025" s="68"/>
      <c r="F4025" s="68"/>
      <c r="G4025" s="68"/>
      <c r="H4025" s="68"/>
    </row>
    <row r="4026" spans="1:8" x14ac:dyDescent="0.25">
      <c r="A4026" s="68"/>
      <c r="B4026" s="68"/>
      <c r="C4026" s="68"/>
      <c r="D4026" s="68"/>
      <c r="E4026" s="68"/>
      <c r="F4026" s="68"/>
      <c r="G4026" s="68"/>
      <c r="H4026" s="68"/>
    </row>
    <row r="4027" spans="1:8" x14ac:dyDescent="0.25">
      <c r="A4027" s="68"/>
      <c r="B4027" s="68"/>
      <c r="C4027" s="68"/>
      <c r="D4027" s="68"/>
      <c r="E4027" s="68"/>
      <c r="F4027" s="68"/>
      <c r="G4027" s="68"/>
      <c r="H4027" s="68"/>
    </row>
    <row r="4028" spans="1:8" x14ac:dyDescent="0.25">
      <c r="A4028" s="68"/>
      <c r="B4028" s="68"/>
      <c r="C4028" s="68"/>
      <c r="D4028" s="68"/>
      <c r="E4028" s="68"/>
      <c r="F4028" s="68"/>
      <c r="G4028" s="68"/>
      <c r="H4028" s="68"/>
    </row>
    <row r="4029" spans="1:8" x14ac:dyDescent="0.25">
      <c r="A4029" s="68"/>
      <c r="B4029" s="68"/>
      <c r="C4029" s="68"/>
      <c r="D4029" s="68"/>
      <c r="E4029" s="68"/>
      <c r="F4029" s="68"/>
      <c r="G4029" s="68"/>
      <c r="H4029" s="68"/>
    </row>
    <row r="4030" spans="1:8" x14ac:dyDescent="0.25">
      <c r="A4030" s="68"/>
      <c r="B4030" s="68"/>
      <c r="C4030" s="68"/>
      <c r="D4030" s="68"/>
      <c r="E4030" s="68"/>
      <c r="F4030" s="68"/>
      <c r="G4030" s="68"/>
      <c r="H4030" s="68"/>
    </row>
    <row r="4031" spans="1:8" x14ac:dyDescent="0.25">
      <c r="A4031" s="68"/>
      <c r="B4031" s="68"/>
      <c r="C4031" s="68"/>
      <c r="D4031" s="68"/>
      <c r="E4031" s="68"/>
      <c r="F4031" s="68"/>
      <c r="G4031" s="68"/>
      <c r="H4031" s="68"/>
    </row>
    <row r="4032" spans="1:8" x14ac:dyDescent="0.25">
      <c r="A4032" s="68"/>
      <c r="B4032" s="68"/>
      <c r="C4032" s="68"/>
      <c r="D4032" s="68"/>
      <c r="E4032" s="68"/>
      <c r="F4032" s="68"/>
      <c r="G4032" s="68"/>
      <c r="H4032" s="68"/>
    </row>
    <row r="4033" spans="1:8" x14ac:dyDescent="0.25">
      <c r="A4033" s="68"/>
      <c r="B4033" s="68"/>
      <c r="C4033" s="68"/>
      <c r="D4033" s="68"/>
      <c r="E4033" s="68"/>
      <c r="F4033" s="68"/>
      <c r="G4033" s="68"/>
      <c r="H4033" s="68"/>
    </row>
    <row r="4034" spans="1:8" x14ac:dyDescent="0.25">
      <c r="A4034" s="68"/>
      <c r="B4034" s="68"/>
      <c r="C4034" s="68"/>
      <c r="D4034" s="68"/>
      <c r="E4034" s="68"/>
      <c r="F4034" s="68"/>
      <c r="G4034" s="68"/>
      <c r="H4034" s="68"/>
    </row>
    <row r="4035" spans="1:8" x14ac:dyDescent="0.25">
      <c r="A4035" s="68"/>
      <c r="B4035" s="68"/>
      <c r="C4035" s="68"/>
      <c r="D4035" s="68"/>
      <c r="E4035" s="68"/>
      <c r="F4035" s="68"/>
      <c r="G4035" s="68"/>
      <c r="H4035" s="68"/>
    </row>
    <row r="4036" spans="1:8" x14ac:dyDescent="0.25">
      <c r="A4036" s="68"/>
      <c r="B4036" s="68"/>
      <c r="C4036" s="68"/>
      <c r="D4036" s="68"/>
      <c r="E4036" s="68"/>
      <c r="F4036" s="68"/>
      <c r="G4036" s="68"/>
      <c r="H4036" s="68"/>
    </row>
    <row r="4037" spans="1:8" x14ac:dyDescent="0.25">
      <c r="A4037" s="68"/>
      <c r="B4037" s="68"/>
      <c r="C4037" s="68"/>
      <c r="D4037" s="68"/>
      <c r="E4037" s="68"/>
      <c r="F4037" s="68"/>
      <c r="G4037" s="68"/>
      <c r="H4037" s="68"/>
    </row>
    <row r="4038" spans="1:8" x14ac:dyDescent="0.25">
      <c r="A4038" s="68"/>
      <c r="B4038" s="68"/>
      <c r="C4038" s="68"/>
      <c r="D4038" s="68"/>
      <c r="E4038" s="68"/>
      <c r="F4038" s="68"/>
      <c r="G4038" s="68"/>
      <c r="H4038" s="68"/>
    </row>
    <row r="4039" spans="1:8" x14ac:dyDescent="0.25">
      <c r="A4039" s="68"/>
      <c r="B4039" s="68"/>
      <c r="C4039" s="68"/>
      <c r="D4039" s="68"/>
      <c r="E4039" s="68"/>
      <c r="F4039" s="68"/>
      <c r="G4039" s="68"/>
      <c r="H4039" s="68"/>
    </row>
    <row r="4040" spans="1:8" x14ac:dyDescent="0.25">
      <c r="A4040" s="68"/>
      <c r="B4040" s="68"/>
      <c r="C4040" s="68"/>
      <c r="D4040" s="68"/>
      <c r="E4040" s="68"/>
      <c r="F4040" s="68"/>
      <c r="G4040" s="68"/>
      <c r="H4040" s="68"/>
    </row>
    <row r="4041" spans="1:8" x14ac:dyDescent="0.25">
      <c r="A4041" s="68"/>
      <c r="B4041" s="68"/>
      <c r="C4041" s="68"/>
      <c r="D4041" s="68"/>
      <c r="E4041" s="68"/>
      <c r="F4041" s="68"/>
      <c r="G4041" s="68"/>
      <c r="H4041" s="68"/>
    </row>
    <row r="4042" spans="1:8" x14ac:dyDescent="0.25">
      <c r="A4042" s="68"/>
      <c r="B4042" s="68"/>
      <c r="C4042" s="68"/>
      <c r="D4042" s="68"/>
      <c r="E4042" s="68"/>
      <c r="F4042" s="68"/>
      <c r="G4042" s="68"/>
      <c r="H4042" s="68"/>
    </row>
    <row r="4043" spans="1:8" x14ac:dyDescent="0.25">
      <c r="A4043" s="68"/>
      <c r="B4043" s="68"/>
      <c r="C4043" s="68"/>
      <c r="D4043" s="68"/>
      <c r="E4043" s="68"/>
      <c r="F4043" s="68"/>
      <c r="G4043" s="68"/>
      <c r="H4043" s="68"/>
    </row>
    <row r="4044" spans="1:8" x14ac:dyDescent="0.25">
      <c r="A4044" s="68"/>
      <c r="B4044" s="68"/>
      <c r="C4044" s="68"/>
      <c r="D4044" s="68"/>
      <c r="E4044" s="68"/>
      <c r="F4044" s="68"/>
      <c r="G4044" s="68"/>
      <c r="H4044" s="68"/>
    </row>
    <row r="4045" spans="1:8" x14ac:dyDescent="0.25">
      <c r="A4045" s="68"/>
      <c r="B4045" s="68"/>
      <c r="C4045" s="68"/>
      <c r="D4045" s="68"/>
      <c r="E4045" s="68"/>
      <c r="F4045" s="68"/>
      <c r="G4045" s="68"/>
      <c r="H4045" s="68"/>
    </row>
    <row r="4046" spans="1:8" x14ac:dyDescent="0.25">
      <c r="A4046" s="68"/>
      <c r="B4046" s="68"/>
      <c r="C4046" s="68"/>
      <c r="D4046" s="68"/>
      <c r="E4046" s="68"/>
      <c r="F4046" s="68"/>
      <c r="G4046" s="68"/>
      <c r="H4046" s="68"/>
    </row>
    <row r="4047" spans="1:8" x14ac:dyDescent="0.25">
      <c r="A4047" s="68"/>
      <c r="B4047" s="68"/>
      <c r="C4047" s="68"/>
      <c r="D4047" s="68"/>
      <c r="E4047" s="68"/>
      <c r="F4047" s="68"/>
      <c r="G4047" s="68"/>
      <c r="H4047" s="68"/>
    </row>
    <row r="4048" spans="1:8" x14ac:dyDescent="0.25">
      <c r="A4048" s="68"/>
      <c r="B4048" s="68"/>
      <c r="C4048" s="68"/>
      <c r="D4048" s="68"/>
      <c r="E4048" s="68"/>
      <c r="F4048" s="68"/>
      <c r="G4048" s="68"/>
      <c r="H4048" s="68"/>
    </row>
    <row r="4049" spans="1:8" x14ac:dyDescent="0.25">
      <c r="A4049" s="68"/>
      <c r="B4049" s="68"/>
      <c r="C4049" s="68"/>
      <c r="D4049" s="68"/>
      <c r="E4049" s="68"/>
      <c r="F4049" s="68"/>
      <c r="G4049" s="68"/>
      <c r="H4049" s="68"/>
    </row>
    <row r="4050" spans="1:8" x14ac:dyDescent="0.25">
      <c r="A4050" s="68"/>
      <c r="B4050" s="68"/>
      <c r="C4050" s="68"/>
      <c r="D4050" s="68"/>
      <c r="E4050" s="68"/>
      <c r="F4050" s="68"/>
      <c r="G4050" s="68"/>
      <c r="H4050" s="68"/>
    </row>
    <row r="4051" spans="1:8" x14ac:dyDescent="0.25">
      <c r="A4051" s="68"/>
      <c r="B4051" s="68"/>
      <c r="C4051" s="68"/>
      <c r="D4051" s="68"/>
      <c r="E4051" s="68"/>
      <c r="F4051" s="68"/>
      <c r="G4051" s="68"/>
      <c r="H4051" s="68"/>
    </row>
    <row r="4052" spans="1:8" x14ac:dyDescent="0.25">
      <c r="A4052" s="68"/>
      <c r="B4052" s="68"/>
      <c r="C4052" s="68"/>
      <c r="D4052" s="68"/>
      <c r="E4052" s="68"/>
      <c r="F4052" s="68"/>
      <c r="G4052" s="68"/>
      <c r="H4052" s="68"/>
    </row>
    <row r="4053" spans="1:8" x14ac:dyDescent="0.25">
      <c r="A4053" s="68"/>
      <c r="B4053" s="68"/>
      <c r="C4053" s="68"/>
      <c r="D4053" s="68"/>
      <c r="E4053" s="68"/>
      <c r="F4053" s="68"/>
      <c r="G4053" s="68"/>
      <c r="H4053" s="68"/>
    </row>
    <row r="4054" spans="1:8" x14ac:dyDescent="0.25">
      <c r="A4054" s="68"/>
      <c r="B4054" s="68"/>
      <c r="C4054" s="68"/>
      <c r="D4054" s="68"/>
      <c r="E4054" s="68"/>
      <c r="F4054" s="68"/>
      <c r="G4054" s="68"/>
      <c r="H4054" s="68"/>
    </row>
    <row r="4055" spans="1:8" x14ac:dyDescent="0.25">
      <c r="A4055" s="68"/>
      <c r="B4055" s="68"/>
      <c r="C4055" s="68"/>
      <c r="D4055" s="68"/>
      <c r="E4055" s="68"/>
      <c r="F4055" s="68"/>
      <c r="G4055" s="68"/>
      <c r="H4055" s="68"/>
    </row>
    <row r="4056" spans="1:8" x14ac:dyDescent="0.25">
      <c r="A4056" s="68"/>
      <c r="B4056" s="68"/>
      <c r="C4056" s="68"/>
      <c r="D4056" s="68"/>
      <c r="E4056" s="68"/>
      <c r="F4056" s="68"/>
      <c r="G4056" s="68"/>
      <c r="H4056" s="68"/>
    </row>
    <row r="4057" spans="1:8" x14ac:dyDescent="0.25">
      <c r="A4057" s="68"/>
      <c r="B4057" s="68"/>
      <c r="C4057" s="68"/>
      <c r="D4057" s="68"/>
      <c r="E4057" s="68"/>
      <c r="F4057" s="68"/>
      <c r="G4057" s="68"/>
      <c r="H4057" s="68"/>
    </row>
    <row r="4058" spans="1:8" x14ac:dyDescent="0.25">
      <c r="A4058" s="68"/>
      <c r="B4058" s="68"/>
      <c r="C4058" s="68"/>
      <c r="D4058" s="68"/>
      <c r="E4058" s="68"/>
      <c r="F4058" s="68"/>
      <c r="G4058" s="68"/>
      <c r="H4058" s="68"/>
    </row>
    <row r="4059" spans="1:8" x14ac:dyDescent="0.25">
      <c r="A4059" s="68"/>
      <c r="B4059" s="68"/>
      <c r="C4059" s="68"/>
      <c r="D4059" s="68"/>
      <c r="E4059" s="68"/>
      <c r="F4059" s="68"/>
      <c r="G4059" s="68"/>
      <c r="H4059" s="68"/>
    </row>
    <row r="4060" spans="1:8" x14ac:dyDescent="0.25">
      <c r="A4060" s="68"/>
      <c r="B4060" s="68"/>
      <c r="C4060" s="68"/>
      <c r="D4060" s="68"/>
      <c r="E4060" s="68"/>
      <c r="F4060" s="68"/>
      <c r="G4060" s="68"/>
      <c r="H4060" s="68"/>
    </row>
    <row r="4061" spans="1:8" x14ac:dyDescent="0.25">
      <c r="A4061" s="68"/>
      <c r="B4061" s="68"/>
      <c r="C4061" s="68"/>
      <c r="D4061" s="68"/>
      <c r="E4061" s="68"/>
      <c r="F4061" s="68"/>
      <c r="G4061" s="68"/>
      <c r="H4061" s="68"/>
    </row>
    <row r="4062" spans="1:8" x14ac:dyDescent="0.25">
      <c r="A4062" s="68"/>
      <c r="B4062" s="68"/>
      <c r="C4062" s="68"/>
      <c r="D4062" s="68"/>
      <c r="E4062" s="68"/>
      <c r="F4062" s="68"/>
      <c r="G4062" s="68"/>
      <c r="H4062" s="68"/>
    </row>
    <row r="4063" spans="1:8" x14ac:dyDescent="0.25">
      <c r="A4063" s="68"/>
      <c r="B4063" s="68"/>
      <c r="C4063" s="68"/>
      <c r="D4063" s="68"/>
      <c r="E4063" s="68"/>
      <c r="F4063" s="68"/>
      <c r="G4063" s="68"/>
      <c r="H4063" s="68"/>
    </row>
    <row r="4064" spans="1:8" x14ac:dyDescent="0.25">
      <c r="A4064" s="68"/>
      <c r="B4064" s="68"/>
      <c r="C4064" s="68"/>
      <c r="D4064" s="68"/>
      <c r="E4064" s="68"/>
      <c r="F4064" s="68"/>
      <c r="G4064" s="68"/>
      <c r="H4064" s="68"/>
    </row>
    <row r="4065" spans="1:8" x14ac:dyDescent="0.25">
      <c r="A4065" s="68"/>
      <c r="B4065" s="68"/>
      <c r="C4065" s="68"/>
      <c r="D4065" s="68"/>
      <c r="E4065" s="68"/>
      <c r="F4065" s="68"/>
      <c r="G4065" s="68"/>
      <c r="H4065" s="68"/>
    </row>
    <row r="4066" spans="1:8" x14ac:dyDescent="0.25">
      <c r="A4066" s="68"/>
      <c r="B4066" s="68"/>
      <c r="C4066" s="68"/>
      <c r="D4066" s="68"/>
      <c r="E4066" s="68"/>
      <c r="F4066" s="68"/>
      <c r="G4066" s="68"/>
      <c r="H4066" s="68"/>
    </row>
    <row r="4067" spans="1:8" x14ac:dyDescent="0.25">
      <c r="A4067" s="68"/>
      <c r="B4067" s="68"/>
      <c r="C4067" s="68"/>
      <c r="D4067" s="68"/>
      <c r="E4067" s="68"/>
      <c r="F4067" s="68"/>
      <c r="G4067" s="68"/>
      <c r="H4067" s="68"/>
    </row>
    <row r="4068" spans="1:8" x14ac:dyDescent="0.25">
      <c r="A4068" s="68"/>
      <c r="B4068" s="68"/>
      <c r="C4068" s="68"/>
      <c r="D4068" s="68"/>
      <c r="E4068" s="68"/>
      <c r="F4068" s="68"/>
      <c r="G4068" s="68"/>
      <c r="H4068" s="68"/>
    </row>
    <row r="4069" spans="1:8" x14ac:dyDescent="0.25">
      <c r="A4069" s="68"/>
      <c r="B4069" s="68"/>
      <c r="C4069" s="68"/>
      <c r="D4069" s="68"/>
      <c r="E4069" s="68"/>
      <c r="F4069" s="68"/>
      <c r="G4069" s="68"/>
      <c r="H4069" s="68"/>
    </row>
    <row r="4070" spans="1:8" x14ac:dyDescent="0.25">
      <c r="A4070" s="68"/>
      <c r="B4070" s="68"/>
      <c r="C4070" s="68"/>
      <c r="D4070" s="68"/>
      <c r="E4070" s="68"/>
      <c r="F4070" s="68"/>
      <c r="G4070" s="68"/>
      <c r="H4070" s="68"/>
    </row>
    <row r="4071" spans="1:8" x14ac:dyDescent="0.25">
      <c r="A4071" s="68"/>
      <c r="B4071" s="68"/>
      <c r="C4071" s="68"/>
      <c r="D4071" s="68"/>
      <c r="E4071" s="68"/>
      <c r="F4071" s="68"/>
      <c r="G4071" s="68"/>
      <c r="H4071" s="68"/>
    </row>
    <row r="4072" spans="1:8" x14ac:dyDescent="0.25">
      <c r="A4072" s="68"/>
      <c r="B4072" s="68"/>
      <c r="C4072" s="68"/>
      <c r="D4072" s="68"/>
      <c r="E4072" s="68"/>
      <c r="F4072" s="68"/>
      <c r="G4072" s="68"/>
      <c r="H4072" s="68"/>
    </row>
    <row r="4073" spans="1:8" x14ac:dyDescent="0.25">
      <c r="A4073" s="68"/>
      <c r="B4073" s="68"/>
      <c r="C4073" s="68"/>
      <c r="D4073" s="68"/>
      <c r="E4073" s="68"/>
      <c r="F4073" s="68"/>
      <c r="G4073" s="68"/>
      <c r="H4073" s="68"/>
    </row>
    <row r="4074" spans="1:8" x14ac:dyDescent="0.25">
      <c r="A4074" s="68"/>
      <c r="B4074" s="68"/>
      <c r="C4074" s="68"/>
      <c r="D4074" s="68"/>
      <c r="E4074" s="68"/>
      <c r="F4074" s="68"/>
      <c r="G4074" s="68"/>
      <c r="H4074" s="68"/>
    </row>
    <row r="4075" spans="1:8" x14ac:dyDescent="0.25">
      <c r="A4075" s="68"/>
      <c r="B4075" s="68"/>
      <c r="C4075" s="68"/>
      <c r="D4075" s="68"/>
      <c r="E4075" s="68"/>
      <c r="F4075" s="68"/>
      <c r="G4075" s="68"/>
      <c r="H4075" s="68"/>
    </row>
    <row r="4076" spans="1:8" x14ac:dyDescent="0.25">
      <c r="A4076" s="68"/>
      <c r="B4076" s="68"/>
      <c r="C4076" s="68"/>
      <c r="D4076" s="68"/>
      <c r="E4076" s="68"/>
      <c r="F4076" s="68"/>
      <c r="G4076" s="68"/>
      <c r="H4076" s="68"/>
    </row>
    <row r="4077" spans="1:8" x14ac:dyDescent="0.25">
      <c r="A4077" s="68"/>
      <c r="B4077" s="68"/>
      <c r="C4077" s="68"/>
      <c r="D4077" s="68"/>
      <c r="E4077" s="68"/>
      <c r="F4077" s="68"/>
      <c r="G4077" s="68"/>
      <c r="H4077" s="68"/>
    </row>
    <row r="4078" spans="1:8" x14ac:dyDescent="0.25">
      <c r="A4078" s="68"/>
      <c r="B4078" s="68"/>
      <c r="C4078" s="68"/>
      <c r="D4078" s="68"/>
      <c r="E4078" s="68"/>
      <c r="F4078" s="68"/>
      <c r="G4078" s="68"/>
      <c r="H4078" s="68"/>
    </row>
    <row r="4079" spans="1:8" x14ac:dyDescent="0.25">
      <c r="A4079" s="68"/>
      <c r="B4079" s="68"/>
      <c r="C4079" s="68"/>
      <c r="D4079" s="68"/>
      <c r="E4079" s="68"/>
      <c r="F4079" s="68"/>
      <c r="G4079" s="68"/>
      <c r="H4079" s="68"/>
    </row>
    <row r="4080" spans="1:8" x14ac:dyDescent="0.25">
      <c r="A4080" s="68"/>
      <c r="B4080" s="68"/>
      <c r="C4080" s="68"/>
      <c r="D4080" s="68"/>
      <c r="E4080" s="68"/>
      <c r="F4080" s="68"/>
      <c r="G4080" s="68"/>
      <c r="H4080" s="68"/>
    </row>
    <row r="4081" spans="1:8" x14ac:dyDescent="0.25">
      <c r="A4081" s="68"/>
      <c r="B4081" s="68"/>
      <c r="C4081" s="68"/>
      <c r="D4081" s="68"/>
      <c r="E4081" s="68"/>
      <c r="F4081" s="68"/>
      <c r="G4081" s="68"/>
      <c r="H4081" s="68"/>
    </row>
    <row r="4082" spans="1:8" x14ac:dyDescent="0.25">
      <c r="A4082" s="68"/>
      <c r="B4082" s="68"/>
      <c r="C4082" s="68"/>
      <c r="D4082" s="68"/>
      <c r="E4082" s="68"/>
      <c r="F4082" s="68"/>
      <c r="G4082" s="68"/>
      <c r="H4082" s="68"/>
    </row>
    <row r="4083" spans="1:8" x14ac:dyDescent="0.25">
      <c r="A4083" s="68"/>
      <c r="B4083" s="68"/>
      <c r="C4083" s="68"/>
      <c r="D4083" s="68"/>
      <c r="E4083" s="68"/>
      <c r="F4083" s="68"/>
      <c r="G4083" s="68"/>
      <c r="H4083" s="68"/>
    </row>
    <row r="4084" spans="1:8" x14ac:dyDescent="0.25">
      <c r="A4084" s="68"/>
      <c r="B4084" s="68"/>
      <c r="C4084" s="68"/>
      <c r="D4084" s="68"/>
      <c r="E4084" s="68"/>
      <c r="F4084" s="68"/>
      <c r="G4084" s="68"/>
      <c r="H4084" s="68"/>
    </row>
    <row r="4085" spans="1:8" x14ac:dyDescent="0.25">
      <c r="A4085" s="68"/>
      <c r="B4085" s="68"/>
      <c r="C4085" s="68"/>
      <c r="D4085" s="68"/>
      <c r="E4085" s="68"/>
      <c r="F4085" s="68"/>
      <c r="G4085" s="68"/>
      <c r="H4085" s="68"/>
    </row>
    <row r="4086" spans="1:8" x14ac:dyDescent="0.25">
      <c r="A4086" s="68"/>
      <c r="B4086" s="68"/>
      <c r="C4086" s="68"/>
      <c r="D4086" s="68"/>
      <c r="E4086" s="68"/>
      <c r="F4086" s="68"/>
      <c r="G4086" s="68"/>
      <c r="H4086" s="68"/>
    </row>
    <row r="4087" spans="1:8" x14ac:dyDescent="0.25">
      <c r="A4087" s="68"/>
      <c r="B4087" s="68"/>
      <c r="C4087" s="68"/>
      <c r="D4087" s="68"/>
      <c r="E4087" s="68"/>
      <c r="F4087" s="68"/>
      <c r="G4087" s="68"/>
      <c r="H4087" s="68"/>
    </row>
    <row r="4088" spans="1:8" x14ac:dyDescent="0.25">
      <c r="A4088" s="68"/>
      <c r="B4088" s="68"/>
      <c r="C4088" s="68"/>
      <c r="D4088" s="68"/>
      <c r="E4088" s="68"/>
      <c r="F4088" s="68"/>
      <c r="G4088" s="68"/>
      <c r="H4088" s="68"/>
    </row>
    <row r="4089" spans="1:8" x14ac:dyDescent="0.25">
      <c r="A4089" s="68"/>
      <c r="B4089" s="68"/>
      <c r="C4089" s="68"/>
      <c r="D4089" s="68"/>
      <c r="E4089" s="68"/>
      <c r="F4089" s="68"/>
      <c r="G4089" s="68"/>
      <c r="H4089" s="68"/>
    </row>
    <row r="4090" spans="1:8" x14ac:dyDescent="0.25">
      <c r="A4090" s="68"/>
      <c r="B4090" s="68"/>
      <c r="C4090" s="68"/>
      <c r="D4090" s="68"/>
      <c r="E4090" s="68"/>
      <c r="F4090" s="68"/>
      <c r="G4090" s="68"/>
      <c r="H4090" s="68"/>
    </row>
    <row r="4091" spans="1:8" x14ac:dyDescent="0.25">
      <c r="A4091" s="68"/>
      <c r="B4091" s="68"/>
      <c r="C4091" s="68"/>
      <c r="D4091" s="68"/>
      <c r="E4091" s="68"/>
      <c r="F4091" s="68"/>
      <c r="G4091" s="68"/>
      <c r="H4091" s="68"/>
    </row>
    <row r="4092" spans="1:8" x14ac:dyDescent="0.25">
      <c r="A4092" s="68"/>
      <c r="B4092" s="68"/>
      <c r="C4092" s="68"/>
      <c r="D4092" s="68"/>
      <c r="E4092" s="68"/>
      <c r="F4092" s="68"/>
      <c r="G4092" s="68"/>
      <c r="H4092" s="68"/>
    </row>
    <row r="4093" spans="1:8" x14ac:dyDescent="0.25">
      <c r="A4093" s="68"/>
      <c r="B4093" s="68"/>
      <c r="C4093" s="68"/>
      <c r="D4093" s="68"/>
      <c r="E4093" s="68"/>
      <c r="F4093" s="68"/>
      <c r="G4093" s="68"/>
      <c r="H4093" s="68"/>
    </row>
    <row r="4094" spans="1:8" x14ac:dyDescent="0.25">
      <c r="A4094" s="68"/>
      <c r="B4094" s="68"/>
      <c r="C4094" s="68"/>
      <c r="D4094" s="68"/>
      <c r="E4094" s="68"/>
      <c r="F4094" s="68"/>
      <c r="G4094" s="68"/>
      <c r="H4094" s="68"/>
    </row>
    <row r="4095" spans="1:8" x14ac:dyDescent="0.25">
      <c r="A4095" s="68"/>
      <c r="B4095" s="68"/>
      <c r="C4095" s="68"/>
      <c r="D4095" s="68"/>
      <c r="E4095" s="68"/>
      <c r="F4095" s="68"/>
      <c r="G4095" s="68"/>
      <c r="H4095" s="68"/>
    </row>
    <row r="4096" spans="1:8" x14ac:dyDescent="0.25">
      <c r="A4096" s="68"/>
      <c r="B4096" s="68"/>
      <c r="C4096" s="68"/>
      <c r="D4096" s="68"/>
      <c r="E4096" s="68"/>
      <c r="F4096" s="68"/>
      <c r="G4096" s="68"/>
      <c r="H4096" s="68"/>
    </row>
    <row r="4097" spans="1:8" x14ac:dyDescent="0.25">
      <c r="A4097" s="68"/>
      <c r="B4097" s="68"/>
      <c r="C4097" s="68"/>
      <c r="D4097" s="68"/>
      <c r="E4097" s="68"/>
      <c r="F4097" s="68"/>
      <c r="G4097" s="68"/>
      <c r="H4097" s="68"/>
    </row>
    <row r="4098" spans="1:8" x14ac:dyDescent="0.25">
      <c r="A4098" s="68"/>
      <c r="B4098" s="68"/>
      <c r="C4098" s="68"/>
      <c r="D4098" s="68"/>
      <c r="E4098" s="68"/>
      <c r="F4098" s="68"/>
      <c r="G4098" s="68"/>
      <c r="H4098" s="68"/>
    </row>
    <row r="4099" spans="1:8" x14ac:dyDescent="0.25">
      <c r="A4099" s="68"/>
      <c r="B4099" s="68"/>
      <c r="C4099" s="68"/>
      <c r="D4099" s="68"/>
      <c r="E4099" s="68"/>
      <c r="F4099" s="68"/>
      <c r="G4099" s="68"/>
      <c r="H4099" s="68"/>
    </row>
    <row r="4100" spans="1:8" x14ac:dyDescent="0.25">
      <c r="A4100" s="68"/>
      <c r="B4100" s="68"/>
      <c r="C4100" s="68"/>
      <c r="D4100" s="68"/>
      <c r="E4100" s="68"/>
      <c r="F4100" s="68"/>
      <c r="G4100" s="68"/>
      <c r="H4100" s="68"/>
    </row>
    <row r="4101" spans="1:8" x14ac:dyDescent="0.25">
      <c r="A4101" s="68"/>
      <c r="B4101" s="68"/>
      <c r="C4101" s="68"/>
      <c r="D4101" s="68"/>
      <c r="E4101" s="68"/>
      <c r="F4101" s="68"/>
      <c r="G4101" s="68"/>
      <c r="H4101" s="68"/>
    </row>
    <row r="4102" spans="1:8" x14ac:dyDescent="0.25">
      <c r="A4102" s="68"/>
      <c r="B4102" s="68"/>
      <c r="C4102" s="68"/>
      <c r="D4102" s="68"/>
      <c r="E4102" s="68"/>
      <c r="F4102" s="68"/>
      <c r="G4102" s="68"/>
      <c r="H4102" s="68"/>
    </row>
    <row r="4103" spans="1:8" x14ac:dyDescent="0.25">
      <c r="A4103" s="68"/>
      <c r="B4103" s="68"/>
      <c r="C4103" s="68"/>
      <c r="D4103" s="68"/>
      <c r="E4103" s="68"/>
      <c r="F4103" s="68"/>
      <c r="G4103" s="68"/>
      <c r="H4103" s="68"/>
    </row>
    <row r="4104" spans="1:8" x14ac:dyDescent="0.25">
      <c r="A4104" s="68"/>
      <c r="B4104" s="68"/>
      <c r="C4104" s="68"/>
      <c r="D4104" s="68"/>
      <c r="E4104" s="68"/>
      <c r="F4104" s="68"/>
      <c r="G4104" s="68"/>
      <c r="H4104" s="68"/>
    </row>
    <row r="4105" spans="1:8" x14ac:dyDescent="0.25">
      <c r="A4105" s="68"/>
      <c r="B4105" s="68"/>
      <c r="C4105" s="68"/>
      <c r="D4105" s="68"/>
      <c r="E4105" s="68"/>
      <c r="F4105" s="68"/>
      <c r="G4105" s="68"/>
      <c r="H4105" s="68"/>
    </row>
    <row r="4106" spans="1:8" x14ac:dyDescent="0.25">
      <c r="A4106" s="68"/>
      <c r="B4106" s="68"/>
      <c r="C4106" s="68"/>
      <c r="D4106" s="68"/>
      <c r="E4106" s="68"/>
      <c r="F4106" s="68"/>
      <c r="G4106" s="68"/>
      <c r="H4106" s="68"/>
    </row>
    <row r="4107" spans="1:8" x14ac:dyDescent="0.25">
      <c r="A4107" s="68"/>
      <c r="B4107" s="68"/>
      <c r="C4107" s="68"/>
      <c r="D4107" s="68"/>
      <c r="E4107" s="68"/>
      <c r="F4107" s="68"/>
      <c r="G4107" s="68"/>
      <c r="H4107" s="68"/>
    </row>
    <row r="4108" spans="1:8" x14ac:dyDescent="0.25">
      <c r="A4108" s="68"/>
      <c r="B4108" s="68"/>
      <c r="C4108" s="68"/>
      <c r="D4108" s="68"/>
      <c r="E4108" s="68"/>
      <c r="F4108" s="68"/>
      <c r="G4108" s="68"/>
      <c r="H4108" s="68"/>
    </row>
    <row r="4109" spans="1:8" x14ac:dyDescent="0.25">
      <c r="A4109" s="68"/>
      <c r="B4109" s="68"/>
      <c r="C4109" s="68"/>
      <c r="D4109" s="68"/>
      <c r="E4109" s="68"/>
      <c r="F4109" s="68"/>
      <c r="G4109" s="68"/>
      <c r="H4109" s="68"/>
    </row>
    <row r="4110" spans="1:8" x14ac:dyDescent="0.25">
      <c r="A4110" s="68"/>
      <c r="B4110" s="68"/>
      <c r="C4110" s="68"/>
      <c r="D4110" s="68"/>
      <c r="E4110" s="68"/>
      <c r="F4110" s="68"/>
      <c r="G4110" s="68"/>
      <c r="H4110" s="68"/>
    </row>
    <row r="4111" spans="1:8" x14ac:dyDescent="0.25">
      <c r="A4111" s="68"/>
      <c r="B4111" s="68"/>
      <c r="C4111" s="68"/>
      <c r="D4111" s="68"/>
      <c r="E4111" s="68"/>
      <c r="F4111" s="68"/>
      <c r="G4111" s="68"/>
      <c r="H4111" s="68"/>
    </row>
    <row r="4112" spans="1:8" x14ac:dyDescent="0.25">
      <c r="A4112" s="68"/>
      <c r="B4112" s="68"/>
      <c r="C4112" s="68"/>
      <c r="D4112" s="68"/>
      <c r="E4112" s="68"/>
      <c r="F4112" s="68"/>
      <c r="G4112" s="68"/>
      <c r="H4112" s="68"/>
    </row>
    <row r="4113" spans="1:8" x14ac:dyDescent="0.25">
      <c r="A4113" s="68"/>
      <c r="B4113" s="68"/>
      <c r="C4113" s="68"/>
      <c r="D4113" s="68"/>
      <c r="E4113" s="68"/>
      <c r="F4113" s="68"/>
      <c r="G4113" s="68"/>
      <c r="H4113" s="68"/>
    </row>
    <row r="4114" spans="1:8" x14ac:dyDescent="0.25">
      <c r="A4114" s="68"/>
      <c r="B4114" s="68"/>
      <c r="C4114" s="68"/>
      <c r="D4114" s="68"/>
      <c r="E4114" s="68"/>
      <c r="F4114" s="68"/>
      <c r="G4114" s="68"/>
      <c r="H4114" s="68"/>
    </row>
    <row r="4115" spans="1:8" x14ac:dyDescent="0.25">
      <c r="A4115" s="68"/>
      <c r="B4115" s="68"/>
      <c r="C4115" s="68"/>
      <c r="D4115" s="68"/>
      <c r="E4115" s="68"/>
      <c r="F4115" s="68"/>
      <c r="G4115" s="68"/>
      <c r="H4115" s="68"/>
    </row>
    <row r="4116" spans="1:8" x14ac:dyDescent="0.25">
      <c r="A4116" s="68"/>
      <c r="B4116" s="68"/>
      <c r="C4116" s="68"/>
      <c r="D4116" s="68"/>
      <c r="E4116" s="68"/>
      <c r="F4116" s="68"/>
      <c r="G4116" s="68"/>
      <c r="H4116" s="68"/>
    </row>
    <row r="4117" spans="1:8" x14ac:dyDescent="0.25">
      <c r="A4117" s="68"/>
      <c r="B4117" s="68"/>
      <c r="C4117" s="68"/>
      <c r="D4117" s="68"/>
      <c r="E4117" s="68"/>
      <c r="F4117" s="68"/>
      <c r="G4117" s="68"/>
      <c r="H4117" s="68"/>
    </row>
    <row r="4118" spans="1:8" x14ac:dyDescent="0.25">
      <c r="A4118" s="68"/>
      <c r="B4118" s="68"/>
      <c r="C4118" s="68"/>
      <c r="D4118" s="68"/>
      <c r="E4118" s="68"/>
      <c r="F4118" s="68"/>
      <c r="G4118" s="68"/>
      <c r="H4118" s="68"/>
    </row>
    <row r="4119" spans="1:8" x14ac:dyDescent="0.25">
      <c r="A4119" s="68"/>
      <c r="B4119" s="68"/>
      <c r="C4119" s="68"/>
      <c r="D4119" s="68"/>
      <c r="E4119" s="68"/>
      <c r="F4119" s="68"/>
      <c r="G4119" s="68"/>
      <c r="H4119" s="68"/>
    </row>
    <row r="4120" spans="1:8" x14ac:dyDescent="0.25">
      <c r="A4120" s="68"/>
      <c r="B4120" s="68"/>
      <c r="C4120" s="68"/>
      <c r="D4120" s="68"/>
      <c r="E4120" s="68"/>
      <c r="F4120" s="68"/>
      <c r="G4120" s="68"/>
      <c r="H4120" s="68"/>
    </row>
    <row r="4121" spans="1:8" x14ac:dyDescent="0.25">
      <c r="A4121" s="68"/>
      <c r="B4121" s="68"/>
      <c r="C4121" s="68"/>
      <c r="D4121" s="68"/>
      <c r="E4121" s="68"/>
      <c r="F4121" s="68"/>
      <c r="G4121" s="68"/>
      <c r="H4121" s="68"/>
    </row>
    <row r="4122" spans="1:8" x14ac:dyDescent="0.25">
      <c r="A4122" s="68"/>
      <c r="B4122" s="68"/>
      <c r="C4122" s="68"/>
      <c r="D4122" s="68"/>
      <c r="E4122" s="68"/>
      <c r="F4122" s="68"/>
      <c r="G4122" s="68"/>
      <c r="H4122" s="68"/>
    </row>
    <row r="4123" spans="1:8" x14ac:dyDescent="0.25">
      <c r="A4123" s="68"/>
      <c r="B4123" s="68"/>
      <c r="C4123" s="68"/>
      <c r="D4123" s="68"/>
      <c r="E4123" s="68"/>
      <c r="F4123" s="68"/>
      <c r="G4123" s="68"/>
      <c r="H4123" s="68"/>
    </row>
    <row r="4124" spans="1:8" x14ac:dyDescent="0.25">
      <c r="A4124" s="68"/>
      <c r="B4124" s="68"/>
      <c r="C4124" s="68"/>
      <c r="D4124" s="68"/>
      <c r="E4124" s="68"/>
      <c r="F4124" s="68"/>
      <c r="G4124" s="68"/>
      <c r="H4124" s="68"/>
    </row>
    <row r="4125" spans="1:8" x14ac:dyDescent="0.25">
      <c r="A4125" s="68"/>
      <c r="B4125" s="68"/>
      <c r="C4125" s="68"/>
      <c r="D4125" s="68"/>
      <c r="E4125" s="68"/>
      <c r="F4125" s="68"/>
      <c r="G4125" s="68"/>
      <c r="H4125" s="68"/>
    </row>
    <row r="4126" spans="1:8" x14ac:dyDescent="0.25">
      <c r="A4126" s="68"/>
      <c r="B4126" s="68"/>
      <c r="C4126" s="68"/>
      <c r="D4126" s="68"/>
      <c r="E4126" s="68"/>
      <c r="F4126" s="68"/>
      <c r="G4126" s="68"/>
      <c r="H4126" s="68"/>
    </row>
    <row r="4127" spans="1:8" x14ac:dyDescent="0.25">
      <c r="A4127" s="68"/>
      <c r="B4127" s="68"/>
      <c r="C4127" s="68"/>
      <c r="D4127" s="68"/>
      <c r="E4127" s="68"/>
      <c r="F4127" s="68"/>
      <c r="G4127" s="68"/>
      <c r="H4127" s="68"/>
    </row>
    <row r="4128" spans="1:8" x14ac:dyDescent="0.25">
      <c r="A4128" s="68"/>
      <c r="B4128" s="68"/>
      <c r="C4128" s="68"/>
      <c r="D4128" s="68"/>
      <c r="E4128" s="68"/>
      <c r="F4128" s="68"/>
      <c r="G4128" s="68"/>
      <c r="H4128" s="68"/>
    </row>
    <row r="4129" spans="1:8" x14ac:dyDescent="0.25">
      <c r="A4129" s="68"/>
      <c r="B4129" s="68"/>
      <c r="C4129" s="68"/>
      <c r="D4129" s="68"/>
      <c r="E4129" s="68"/>
      <c r="F4129" s="68"/>
      <c r="G4129" s="68"/>
      <c r="H4129" s="68"/>
    </row>
    <row r="4130" spans="1:8" x14ac:dyDescent="0.25">
      <c r="A4130" s="68"/>
      <c r="B4130" s="68"/>
      <c r="C4130" s="68"/>
      <c r="D4130" s="68"/>
      <c r="E4130" s="68"/>
      <c r="F4130" s="68"/>
      <c r="G4130" s="68"/>
      <c r="H4130" s="68"/>
    </row>
    <row r="4131" spans="1:8" x14ac:dyDescent="0.25">
      <c r="A4131" s="68"/>
      <c r="B4131" s="68"/>
      <c r="C4131" s="68"/>
      <c r="D4131" s="68"/>
      <c r="E4131" s="68"/>
      <c r="F4131" s="68"/>
      <c r="G4131" s="68"/>
      <c r="H4131" s="68"/>
    </row>
    <row r="4132" spans="1:8" x14ac:dyDescent="0.25">
      <c r="A4132" s="68"/>
      <c r="B4132" s="68"/>
      <c r="C4132" s="68"/>
      <c r="D4132" s="68"/>
      <c r="E4132" s="68"/>
      <c r="F4132" s="68"/>
      <c r="G4132" s="68"/>
      <c r="H4132" s="68"/>
    </row>
    <row r="4133" spans="1:8" x14ac:dyDescent="0.25">
      <c r="A4133" s="68"/>
      <c r="B4133" s="68"/>
      <c r="C4133" s="68"/>
      <c r="D4133" s="68"/>
      <c r="E4133" s="68"/>
      <c r="F4133" s="68"/>
      <c r="G4133" s="68"/>
      <c r="H4133" s="68"/>
    </row>
    <row r="4134" spans="1:8" x14ac:dyDescent="0.25">
      <c r="A4134" s="68"/>
      <c r="B4134" s="68"/>
      <c r="C4134" s="68"/>
      <c r="D4134" s="68"/>
      <c r="E4134" s="68"/>
      <c r="F4134" s="68"/>
      <c r="G4134" s="68"/>
      <c r="H4134" s="68"/>
    </row>
    <row r="4135" spans="1:8" x14ac:dyDescent="0.25">
      <c r="A4135" s="68"/>
      <c r="B4135" s="68"/>
      <c r="C4135" s="68"/>
      <c r="D4135" s="68"/>
      <c r="E4135" s="68"/>
      <c r="F4135" s="68"/>
      <c r="G4135" s="68"/>
      <c r="H4135" s="68"/>
    </row>
    <row r="4136" spans="1:8" x14ac:dyDescent="0.25">
      <c r="A4136" s="68"/>
      <c r="B4136" s="68"/>
      <c r="C4136" s="68"/>
      <c r="D4136" s="68"/>
      <c r="E4136" s="68"/>
      <c r="F4136" s="68"/>
      <c r="G4136" s="68"/>
      <c r="H4136" s="68"/>
    </row>
    <row r="4137" spans="1:8" x14ac:dyDescent="0.25">
      <c r="A4137" s="68"/>
      <c r="B4137" s="68"/>
      <c r="C4137" s="68"/>
      <c r="D4137" s="68"/>
      <c r="E4137" s="68"/>
      <c r="F4137" s="68"/>
      <c r="G4137" s="68"/>
      <c r="H4137" s="68"/>
    </row>
    <row r="4138" spans="1:8" x14ac:dyDescent="0.25">
      <c r="A4138" s="68"/>
      <c r="B4138" s="68"/>
      <c r="C4138" s="68"/>
      <c r="D4138" s="68"/>
      <c r="E4138" s="68"/>
      <c r="F4138" s="68"/>
      <c r="G4138" s="68"/>
      <c r="H4138" s="68"/>
    </row>
    <row r="4139" spans="1:8" x14ac:dyDescent="0.25">
      <c r="A4139" s="68"/>
      <c r="B4139" s="68"/>
      <c r="C4139" s="68"/>
      <c r="D4139" s="68"/>
      <c r="E4139" s="68"/>
      <c r="F4139" s="68"/>
      <c r="G4139" s="68"/>
      <c r="H4139" s="68"/>
    </row>
    <row r="4140" spans="1:8" x14ac:dyDescent="0.25">
      <c r="A4140" s="68"/>
      <c r="B4140" s="68"/>
      <c r="C4140" s="68"/>
      <c r="D4140" s="68"/>
      <c r="E4140" s="68"/>
      <c r="F4140" s="68"/>
      <c r="G4140" s="68"/>
      <c r="H4140" s="68"/>
    </row>
    <row r="4141" spans="1:8" x14ac:dyDescent="0.25">
      <c r="A4141" s="68"/>
      <c r="B4141" s="68"/>
      <c r="C4141" s="68"/>
      <c r="D4141" s="68"/>
      <c r="E4141" s="68"/>
      <c r="F4141" s="68"/>
      <c r="G4141" s="68"/>
      <c r="H4141" s="68"/>
    </row>
    <row r="4142" spans="1:8" x14ac:dyDescent="0.25">
      <c r="A4142" s="68"/>
      <c r="B4142" s="68"/>
      <c r="C4142" s="68"/>
      <c r="D4142" s="68"/>
      <c r="E4142" s="68"/>
      <c r="F4142" s="68"/>
      <c r="G4142" s="68"/>
      <c r="H4142" s="68"/>
    </row>
    <row r="4143" spans="1:8" x14ac:dyDescent="0.25">
      <c r="A4143" s="68"/>
      <c r="B4143" s="68"/>
      <c r="C4143" s="68"/>
      <c r="D4143" s="68"/>
      <c r="E4143" s="68"/>
      <c r="F4143" s="68"/>
      <c r="G4143" s="68"/>
      <c r="H4143" s="68"/>
    </row>
    <row r="4144" spans="1:8" x14ac:dyDescent="0.25">
      <c r="A4144" s="68"/>
      <c r="B4144" s="68"/>
      <c r="C4144" s="68"/>
      <c r="D4144" s="68"/>
      <c r="E4144" s="68"/>
      <c r="F4144" s="68"/>
      <c r="G4144" s="68"/>
      <c r="H4144" s="68"/>
    </row>
    <row r="4145" spans="1:8" x14ac:dyDescent="0.25">
      <c r="A4145" s="68"/>
      <c r="B4145" s="68"/>
      <c r="C4145" s="68"/>
      <c r="D4145" s="68"/>
      <c r="E4145" s="68"/>
      <c r="F4145" s="68"/>
      <c r="G4145" s="68"/>
      <c r="H4145" s="68"/>
    </row>
    <row r="4146" spans="1:8" x14ac:dyDescent="0.25">
      <c r="A4146" s="68"/>
      <c r="B4146" s="68"/>
      <c r="C4146" s="68"/>
      <c r="D4146" s="68"/>
      <c r="E4146" s="68"/>
      <c r="F4146" s="68"/>
      <c r="G4146" s="68"/>
      <c r="H4146" s="68"/>
    </row>
    <row r="4147" spans="1:8" x14ac:dyDescent="0.25">
      <c r="A4147" s="68"/>
      <c r="B4147" s="68"/>
      <c r="C4147" s="68"/>
      <c r="D4147" s="68"/>
      <c r="E4147" s="68"/>
      <c r="F4147" s="68"/>
      <c r="G4147" s="68"/>
      <c r="H4147" s="68"/>
    </row>
    <row r="4148" spans="1:8" x14ac:dyDescent="0.25">
      <c r="A4148" s="68"/>
      <c r="B4148" s="68"/>
      <c r="C4148" s="68"/>
      <c r="D4148" s="68"/>
      <c r="E4148" s="68"/>
      <c r="F4148" s="68"/>
      <c r="G4148" s="68"/>
      <c r="H4148" s="68"/>
    </row>
    <row r="4149" spans="1:8" x14ac:dyDescent="0.25">
      <c r="A4149" s="68"/>
      <c r="B4149" s="68"/>
      <c r="C4149" s="68"/>
      <c r="D4149" s="68"/>
      <c r="E4149" s="68"/>
      <c r="F4149" s="68"/>
      <c r="G4149" s="68"/>
      <c r="H4149" s="68"/>
    </row>
    <row r="4150" spans="1:8" x14ac:dyDescent="0.25">
      <c r="A4150" s="68"/>
      <c r="B4150" s="68"/>
      <c r="C4150" s="68"/>
      <c r="D4150" s="68"/>
      <c r="E4150" s="68"/>
      <c r="F4150" s="68"/>
      <c r="G4150" s="68"/>
      <c r="H4150" s="68"/>
    </row>
    <row r="4151" spans="1:8" x14ac:dyDescent="0.25">
      <c r="A4151" s="68"/>
      <c r="B4151" s="68"/>
      <c r="C4151" s="68"/>
      <c r="D4151" s="68"/>
      <c r="E4151" s="68"/>
      <c r="F4151" s="68"/>
      <c r="G4151" s="68"/>
      <c r="H4151" s="68"/>
    </row>
    <row r="4152" spans="1:8" x14ac:dyDescent="0.25">
      <c r="A4152" s="68"/>
      <c r="B4152" s="68"/>
      <c r="C4152" s="68"/>
      <c r="D4152" s="68"/>
      <c r="E4152" s="68"/>
      <c r="F4152" s="68"/>
      <c r="G4152" s="68"/>
      <c r="H4152" s="68"/>
    </row>
    <row r="4153" spans="1:8" x14ac:dyDescent="0.25">
      <c r="A4153" s="68"/>
      <c r="B4153" s="68"/>
      <c r="C4153" s="68"/>
      <c r="D4153" s="68"/>
      <c r="E4153" s="68"/>
      <c r="F4153" s="68"/>
      <c r="G4153" s="68"/>
      <c r="H4153" s="68"/>
    </row>
    <row r="4154" spans="1:8" x14ac:dyDescent="0.25">
      <c r="A4154" s="68"/>
      <c r="B4154" s="68"/>
      <c r="C4154" s="68"/>
      <c r="D4154" s="68"/>
      <c r="E4154" s="68"/>
      <c r="F4154" s="68"/>
      <c r="G4154" s="68"/>
      <c r="H4154" s="68"/>
    </row>
    <row r="4155" spans="1:8" x14ac:dyDescent="0.25">
      <c r="A4155" s="68"/>
      <c r="B4155" s="68"/>
      <c r="C4155" s="68"/>
      <c r="D4155" s="68"/>
      <c r="E4155" s="68"/>
      <c r="F4155" s="68"/>
      <c r="G4155" s="68"/>
      <c r="H4155" s="68"/>
    </row>
    <row r="4156" spans="1:8" x14ac:dyDescent="0.25">
      <c r="A4156" s="68"/>
      <c r="B4156" s="68"/>
      <c r="C4156" s="68"/>
      <c r="D4156" s="68"/>
      <c r="E4156" s="68"/>
      <c r="F4156" s="68"/>
      <c r="G4156" s="68"/>
      <c r="H4156" s="68"/>
    </row>
    <row r="4157" spans="1:8" x14ac:dyDescent="0.25">
      <c r="A4157" s="68"/>
      <c r="B4157" s="68"/>
      <c r="C4157" s="68"/>
      <c r="D4157" s="68"/>
      <c r="E4157" s="68"/>
      <c r="F4157" s="68"/>
      <c r="G4157" s="68"/>
      <c r="H4157" s="68"/>
    </row>
    <row r="4158" spans="1:8" x14ac:dyDescent="0.25">
      <c r="A4158" s="68"/>
      <c r="B4158" s="68"/>
      <c r="C4158" s="68"/>
      <c r="D4158" s="68"/>
      <c r="E4158" s="68"/>
      <c r="F4158" s="68"/>
      <c r="G4158" s="68"/>
      <c r="H4158" s="68"/>
    </row>
    <row r="4159" spans="1:8" x14ac:dyDescent="0.25">
      <c r="A4159" s="68"/>
      <c r="B4159" s="68"/>
      <c r="C4159" s="68"/>
      <c r="D4159" s="68"/>
      <c r="E4159" s="68"/>
      <c r="F4159" s="68"/>
      <c r="G4159" s="68"/>
      <c r="H4159" s="68"/>
    </row>
    <row r="4160" spans="1:8" x14ac:dyDescent="0.25">
      <c r="A4160" s="68"/>
      <c r="B4160" s="68"/>
      <c r="C4160" s="68"/>
      <c r="D4160" s="68"/>
      <c r="E4160" s="68"/>
      <c r="F4160" s="68"/>
      <c r="G4160" s="68"/>
      <c r="H4160" s="68"/>
    </row>
    <row r="4161" spans="1:8" x14ac:dyDescent="0.25">
      <c r="A4161" s="68"/>
      <c r="B4161" s="68"/>
      <c r="C4161" s="68"/>
      <c r="D4161" s="68"/>
      <c r="E4161" s="68"/>
      <c r="F4161" s="68"/>
      <c r="G4161" s="68"/>
      <c r="H4161" s="68"/>
    </row>
    <row r="4162" spans="1:8" x14ac:dyDescent="0.25">
      <c r="A4162" s="68"/>
      <c r="B4162" s="68"/>
      <c r="C4162" s="68"/>
      <c r="D4162" s="68"/>
      <c r="E4162" s="68"/>
      <c r="F4162" s="68"/>
      <c r="G4162" s="68"/>
      <c r="H4162" s="68"/>
    </row>
    <row r="4163" spans="1:8" x14ac:dyDescent="0.25">
      <c r="A4163" s="68"/>
      <c r="B4163" s="68"/>
      <c r="C4163" s="68"/>
      <c r="D4163" s="68"/>
      <c r="E4163" s="68"/>
      <c r="F4163" s="68"/>
      <c r="G4163" s="68"/>
      <c r="H4163" s="68"/>
    </row>
    <row r="4164" spans="1:8" x14ac:dyDescent="0.25">
      <c r="A4164" s="68"/>
      <c r="B4164" s="68"/>
      <c r="C4164" s="68"/>
      <c r="D4164" s="68"/>
      <c r="E4164" s="68"/>
      <c r="F4164" s="68"/>
      <c r="G4164" s="68"/>
      <c r="H4164" s="68"/>
    </row>
    <row r="4165" spans="1:8" x14ac:dyDescent="0.25">
      <c r="A4165" s="68"/>
      <c r="B4165" s="68"/>
      <c r="C4165" s="68"/>
      <c r="D4165" s="68"/>
      <c r="E4165" s="68"/>
      <c r="F4165" s="68"/>
      <c r="G4165" s="68"/>
      <c r="H4165" s="68"/>
    </row>
    <row r="4166" spans="1:8" x14ac:dyDescent="0.25">
      <c r="A4166" s="68"/>
      <c r="B4166" s="68"/>
      <c r="C4166" s="68"/>
      <c r="D4166" s="68"/>
      <c r="E4166" s="68"/>
      <c r="F4166" s="68"/>
      <c r="G4166" s="68"/>
      <c r="H4166" s="68"/>
    </row>
    <row r="4167" spans="1:8" x14ac:dyDescent="0.25">
      <c r="A4167" s="68"/>
      <c r="B4167" s="68"/>
      <c r="C4167" s="68"/>
      <c r="D4167" s="68"/>
      <c r="E4167" s="68"/>
      <c r="F4167" s="68"/>
      <c r="G4167" s="68"/>
      <c r="H4167" s="68"/>
    </row>
    <row r="4168" spans="1:8" x14ac:dyDescent="0.25">
      <c r="A4168" s="68"/>
      <c r="B4168" s="68"/>
      <c r="C4168" s="68"/>
      <c r="D4168" s="68"/>
      <c r="E4168" s="68"/>
      <c r="F4168" s="68"/>
      <c r="G4168" s="68"/>
      <c r="H4168" s="68"/>
    </row>
    <row r="4169" spans="1:8" x14ac:dyDescent="0.25">
      <c r="A4169" s="68"/>
      <c r="B4169" s="68"/>
      <c r="C4169" s="68"/>
      <c r="D4169" s="68"/>
      <c r="E4169" s="68"/>
      <c r="F4169" s="68"/>
      <c r="G4169" s="68"/>
      <c r="H4169" s="68"/>
    </row>
    <row r="4170" spans="1:8" x14ac:dyDescent="0.25">
      <c r="A4170" s="68"/>
      <c r="B4170" s="68"/>
      <c r="C4170" s="68"/>
      <c r="D4170" s="68"/>
      <c r="E4170" s="68"/>
      <c r="F4170" s="68"/>
      <c r="G4170" s="68"/>
      <c r="H4170" s="68"/>
    </row>
    <row r="4171" spans="1:8" x14ac:dyDescent="0.25">
      <c r="A4171" s="68"/>
      <c r="B4171" s="68"/>
      <c r="C4171" s="68"/>
      <c r="D4171" s="68"/>
      <c r="E4171" s="68"/>
      <c r="F4171" s="68"/>
      <c r="G4171" s="68"/>
      <c r="H4171" s="68"/>
    </row>
    <row r="4172" spans="1:8" x14ac:dyDescent="0.25">
      <c r="A4172" s="68"/>
      <c r="B4172" s="68"/>
      <c r="C4172" s="68"/>
      <c r="D4172" s="68"/>
      <c r="E4172" s="68"/>
      <c r="F4172" s="68"/>
      <c r="G4172" s="68"/>
      <c r="H4172" s="68"/>
    </row>
    <row r="4173" spans="1:8" x14ac:dyDescent="0.25">
      <c r="A4173" s="68"/>
      <c r="B4173" s="68"/>
      <c r="C4173" s="68"/>
      <c r="D4173" s="68"/>
      <c r="E4173" s="68"/>
      <c r="F4173" s="68"/>
      <c r="G4173" s="68"/>
      <c r="H4173" s="68"/>
    </row>
    <row r="4174" spans="1:8" x14ac:dyDescent="0.25">
      <c r="A4174" s="68"/>
      <c r="B4174" s="68"/>
      <c r="C4174" s="68"/>
      <c r="D4174" s="68"/>
      <c r="E4174" s="68"/>
      <c r="F4174" s="68"/>
      <c r="G4174" s="68"/>
      <c r="H4174" s="68"/>
    </row>
    <row r="4175" spans="1:8" x14ac:dyDescent="0.25">
      <c r="A4175" s="68"/>
      <c r="B4175" s="68"/>
      <c r="C4175" s="68"/>
      <c r="D4175" s="68"/>
      <c r="E4175" s="68"/>
      <c r="F4175" s="68"/>
      <c r="G4175" s="68"/>
      <c r="H4175" s="68"/>
    </row>
    <row r="4176" spans="1:8" x14ac:dyDescent="0.25">
      <c r="A4176" s="68"/>
      <c r="B4176" s="68"/>
      <c r="C4176" s="68"/>
      <c r="D4176" s="68"/>
      <c r="E4176" s="68"/>
      <c r="F4176" s="68"/>
      <c r="G4176" s="68"/>
      <c r="H4176" s="68"/>
    </row>
    <row r="4177" spans="1:8" x14ac:dyDescent="0.25">
      <c r="A4177" s="68"/>
      <c r="B4177" s="68"/>
      <c r="C4177" s="68"/>
      <c r="D4177" s="68"/>
      <c r="E4177" s="68"/>
      <c r="F4177" s="68"/>
      <c r="G4177" s="68"/>
      <c r="H4177" s="68"/>
    </row>
    <row r="4178" spans="1:8" x14ac:dyDescent="0.25">
      <c r="A4178" s="68"/>
      <c r="B4178" s="68"/>
      <c r="C4178" s="68"/>
      <c r="D4178" s="68"/>
      <c r="E4178" s="68"/>
      <c r="F4178" s="68"/>
      <c r="G4178" s="68"/>
      <c r="H4178" s="68"/>
    </row>
    <row r="4179" spans="1:8" x14ac:dyDescent="0.25">
      <c r="A4179" s="68"/>
      <c r="B4179" s="68"/>
      <c r="C4179" s="68"/>
      <c r="D4179" s="68"/>
      <c r="E4179" s="68"/>
      <c r="F4179" s="68"/>
      <c r="G4179" s="68"/>
      <c r="H4179" s="68"/>
    </row>
    <row r="4180" spans="1:8" x14ac:dyDescent="0.25">
      <c r="A4180" s="68"/>
      <c r="B4180" s="68"/>
      <c r="C4180" s="68"/>
      <c r="D4180" s="68"/>
      <c r="E4180" s="68"/>
      <c r="F4180" s="68"/>
      <c r="G4180" s="68"/>
      <c r="H4180" s="68"/>
    </row>
    <row r="4181" spans="1:8" x14ac:dyDescent="0.25">
      <c r="A4181" s="68"/>
      <c r="B4181" s="68"/>
      <c r="C4181" s="68"/>
      <c r="D4181" s="68"/>
      <c r="E4181" s="68"/>
      <c r="F4181" s="68"/>
      <c r="G4181" s="68"/>
      <c r="H4181" s="68"/>
    </row>
    <row r="4182" spans="1:8" x14ac:dyDescent="0.25">
      <c r="A4182" s="68"/>
      <c r="B4182" s="68"/>
      <c r="C4182" s="68"/>
      <c r="D4182" s="68"/>
      <c r="E4182" s="68"/>
      <c r="F4182" s="68"/>
      <c r="G4182" s="68"/>
      <c r="H4182" s="68"/>
    </row>
    <row r="4183" spans="1:8" x14ac:dyDescent="0.25">
      <c r="A4183" s="68"/>
      <c r="B4183" s="68"/>
      <c r="C4183" s="68"/>
      <c r="D4183" s="68"/>
      <c r="E4183" s="68"/>
      <c r="F4183" s="68"/>
      <c r="G4183" s="68"/>
      <c r="H4183" s="68"/>
    </row>
    <row r="4184" spans="1:8" x14ac:dyDescent="0.25">
      <c r="A4184" s="68"/>
      <c r="B4184" s="68"/>
      <c r="C4184" s="68"/>
      <c r="D4184" s="68"/>
      <c r="E4184" s="68"/>
      <c r="F4184" s="68"/>
      <c r="G4184" s="68"/>
      <c r="H4184" s="68"/>
    </row>
    <row r="4185" spans="1:8" x14ac:dyDescent="0.25">
      <c r="A4185" s="68"/>
      <c r="B4185" s="68"/>
      <c r="C4185" s="68"/>
      <c r="D4185" s="68"/>
      <c r="E4185" s="68"/>
      <c r="F4185" s="68"/>
      <c r="G4185" s="68"/>
      <c r="H4185" s="68"/>
    </row>
    <row r="4186" spans="1:8" x14ac:dyDescent="0.25">
      <c r="A4186" s="68"/>
      <c r="B4186" s="68"/>
      <c r="C4186" s="68"/>
      <c r="D4186" s="68"/>
      <c r="E4186" s="68"/>
      <c r="F4186" s="68"/>
      <c r="G4186" s="68"/>
      <c r="H4186" s="68"/>
    </row>
    <row r="4187" spans="1:8" x14ac:dyDescent="0.25">
      <c r="A4187" s="68"/>
      <c r="B4187" s="68"/>
      <c r="C4187" s="68"/>
      <c r="D4187" s="68"/>
      <c r="E4187" s="68"/>
      <c r="F4187" s="68"/>
      <c r="G4187" s="68"/>
      <c r="H4187" s="68"/>
    </row>
    <row r="4188" spans="1:8" x14ac:dyDescent="0.25">
      <c r="A4188" s="68"/>
      <c r="B4188" s="68"/>
      <c r="C4188" s="68"/>
      <c r="D4188" s="68"/>
      <c r="E4188" s="68"/>
      <c r="F4188" s="68"/>
      <c r="G4188" s="68"/>
      <c r="H4188" s="68"/>
    </row>
    <row r="4189" spans="1:8" x14ac:dyDescent="0.25">
      <c r="A4189" s="68"/>
      <c r="B4189" s="68"/>
      <c r="C4189" s="68"/>
      <c r="D4189" s="68"/>
      <c r="E4189" s="68"/>
      <c r="F4189" s="68"/>
      <c r="G4189" s="68"/>
      <c r="H4189" s="68"/>
    </row>
    <row r="4190" spans="1:8" x14ac:dyDescent="0.25">
      <c r="A4190" s="68"/>
      <c r="B4190" s="68"/>
      <c r="C4190" s="68"/>
      <c r="D4190" s="68"/>
      <c r="E4190" s="68"/>
      <c r="F4190" s="68"/>
      <c r="G4190" s="68"/>
      <c r="H4190" s="68"/>
    </row>
    <row r="4191" spans="1:8" x14ac:dyDescent="0.25">
      <c r="A4191" s="68"/>
      <c r="B4191" s="68"/>
      <c r="C4191" s="68"/>
      <c r="D4191" s="68"/>
      <c r="E4191" s="68"/>
      <c r="F4191" s="68"/>
      <c r="G4191" s="68"/>
      <c r="H4191" s="68"/>
    </row>
    <row r="4192" spans="1:8" x14ac:dyDescent="0.25">
      <c r="A4192" s="68"/>
      <c r="B4192" s="68"/>
      <c r="C4192" s="68"/>
      <c r="D4192" s="68"/>
      <c r="E4192" s="68"/>
      <c r="F4192" s="68"/>
      <c r="G4192" s="68"/>
      <c r="H4192" s="68"/>
    </row>
    <row r="4193" spans="1:8" x14ac:dyDescent="0.25">
      <c r="A4193" s="68"/>
      <c r="B4193" s="68"/>
      <c r="C4193" s="68"/>
      <c r="D4193" s="68"/>
      <c r="E4193" s="68"/>
      <c r="F4193" s="68"/>
      <c r="G4193" s="68"/>
      <c r="H4193" s="68"/>
    </row>
    <row r="4194" spans="1:8" x14ac:dyDescent="0.25">
      <c r="A4194" s="68"/>
      <c r="B4194" s="68"/>
      <c r="C4194" s="68"/>
      <c r="D4194" s="68"/>
      <c r="E4194" s="68"/>
      <c r="F4194" s="68"/>
      <c r="G4194" s="68"/>
      <c r="H4194" s="68"/>
    </row>
    <row r="4195" spans="1:8" x14ac:dyDescent="0.25">
      <c r="A4195" s="68"/>
      <c r="B4195" s="68"/>
      <c r="C4195" s="68"/>
      <c r="D4195" s="68"/>
      <c r="E4195" s="68"/>
      <c r="F4195" s="68"/>
      <c r="G4195" s="68"/>
      <c r="H4195" s="68"/>
    </row>
    <row r="4196" spans="1:8" x14ac:dyDescent="0.25">
      <c r="A4196" s="68"/>
      <c r="B4196" s="68"/>
      <c r="C4196" s="68"/>
      <c r="D4196" s="68"/>
      <c r="E4196" s="68"/>
      <c r="F4196" s="68"/>
      <c r="G4196" s="68"/>
      <c r="H4196" s="68"/>
    </row>
    <row r="4197" spans="1:8" x14ac:dyDescent="0.25">
      <c r="A4197" s="68"/>
      <c r="B4197" s="68"/>
      <c r="C4197" s="68"/>
      <c r="D4197" s="68"/>
      <c r="E4197" s="68"/>
      <c r="F4197" s="68"/>
      <c r="G4197" s="68"/>
      <c r="H4197" s="68"/>
    </row>
    <row r="4198" spans="1:8" x14ac:dyDescent="0.25">
      <c r="A4198" s="68"/>
      <c r="B4198" s="68"/>
      <c r="C4198" s="68"/>
      <c r="D4198" s="68"/>
      <c r="E4198" s="68"/>
      <c r="F4198" s="68"/>
      <c r="G4198" s="68"/>
      <c r="H4198" s="68"/>
    </row>
    <row r="4199" spans="1:8" x14ac:dyDescent="0.25">
      <c r="A4199" s="68"/>
      <c r="B4199" s="68"/>
      <c r="C4199" s="68"/>
      <c r="D4199" s="68"/>
      <c r="E4199" s="68"/>
      <c r="F4199" s="68"/>
      <c r="G4199" s="68"/>
      <c r="H4199" s="68"/>
    </row>
    <row r="4200" spans="1:8" x14ac:dyDescent="0.25">
      <c r="A4200" s="68"/>
      <c r="B4200" s="68"/>
      <c r="C4200" s="68"/>
      <c r="D4200" s="68"/>
      <c r="E4200" s="68"/>
      <c r="F4200" s="68"/>
      <c r="G4200" s="68"/>
      <c r="H4200" s="68"/>
    </row>
    <row r="4201" spans="1:8" x14ac:dyDescent="0.25">
      <c r="A4201" s="68"/>
      <c r="B4201" s="68"/>
      <c r="C4201" s="68"/>
      <c r="D4201" s="68"/>
      <c r="E4201" s="68"/>
      <c r="F4201" s="68"/>
      <c r="G4201" s="68"/>
      <c r="H4201" s="68"/>
    </row>
    <row r="4202" spans="1:8" x14ac:dyDescent="0.25">
      <c r="A4202" s="68"/>
      <c r="B4202" s="68"/>
      <c r="C4202" s="68"/>
      <c r="D4202" s="68"/>
      <c r="E4202" s="68"/>
      <c r="F4202" s="68"/>
      <c r="G4202" s="68"/>
      <c r="H4202" s="68"/>
    </row>
    <row r="4203" spans="1:8" x14ac:dyDescent="0.25">
      <c r="A4203" s="68"/>
      <c r="B4203" s="68"/>
      <c r="C4203" s="68"/>
      <c r="D4203" s="68"/>
      <c r="E4203" s="68"/>
      <c r="F4203" s="68"/>
      <c r="G4203" s="68"/>
      <c r="H4203" s="68"/>
    </row>
    <row r="4204" spans="1:8" x14ac:dyDescent="0.25">
      <c r="A4204" s="68"/>
      <c r="B4204" s="68"/>
      <c r="C4204" s="68"/>
      <c r="D4204" s="68"/>
      <c r="E4204" s="68"/>
      <c r="F4204" s="68"/>
      <c r="G4204" s="68"/>
      <c r="H4204" s="68"/>
    </row>
    <row r="4205" spans="1:8" x14ac:dyDescent="0.25">
      <c r="A4205" s="68"/>
      <c r="B4205" s="68"/>
      <c r="C4205" s="68"/>
      <c r="D4205" s="68"/>
      <c r="E4205" s="68"/>
      <c r="F4205" s="68"/>
      <c r="G4205" s="68"/>
      <c r="H4205" s="68"/>
    </row>
    <row r="4206" spans="1:8" x14ac:dyDescent="0.25">
      <c r="A4206" s="68"/>
      <c r="B4206" s="68"/>
      <c r="C4206" s="68"/>
      <c r="D4206" s="68"/>
      <c r="E4206" s="68"/>
      <c r="F4206" s="68"/>
      <c r="G4206" s="68"/>
      <c r="H4206" s="68"/>
    </row>
    <row r="4207" spans="1:8" x14ac:dyDescent="0.25">
      <c r="A4207" s="68"/>
      <c r="B4207" s="68"/>
      <c r="C4207" s="68"/>
      <c r="D4207" s="68"/>
      <c r="E4207" s="68"/>
      <c r="F4207" s="68"/>
      <c r="G4207" s="68"/>
      <c r="H4207" s="68"/>
    </row>
    <row r="4208" spans="1:8" x14ac:dyDescent="0.25">
      <c r="A4208" s="68"/>
      <c r="B4208" s="68"/>
      <c r="C4208" s="68"/>
      <c r="D4208" s="68"/>
      <c r="E4208" s="68"/>
      <c r="F4208" s="68"/>
      <c r="G4208" s="68"/>
      <c r="H4208" s="68"/>
    </row>
    <row r="4209" spans="1:8" x14ac:dyDescent="0.25">
      <c r="A4209" s="68"/>
      <c r="B4209" s="68"/>
      <c r="C4209" s="68"/>
      <c r="D4209" s="68"/>
      <c r="E4209" s="68"/>
      <c r="F4209" s="68"/>
      <c r="G4209" s="68"/>
      <c r="H4209" s="68"/>
    </row>
    <row r="4210" spans="1:8" x14ac:dyDescent="0.25">
      <c r="A4210" s="68"/>
      <c r="B4210" s="68"/>
      <c r="C4210" s="68"/>
      <c r="D4210" s="68"/>
      <c r="E4210" s="68"/>
      <c r="F4210" s="68"/>
      <c r="G4210" s="68"/>
      <c r="H4210" s="68"/>
    </row>
    <row r="4211" spans="1:8" x14ac:dyDescent="0.25">
      <c r="A4211" s="68"/>
      <c r="B4211" s="68"/>
      <c r="C4211" s="68"/>
      <c r="D4211" s="68"/>
      <c r="E4211" s="68"/>
      <c r="F4211" s="68"/>
      <c r="G4211" s="68"/>
      <c r="H4211" s="68"/>
    </row>
    <row r="4212" spans="1:8" x14ac:dyDescent="0.25">
      <c r="A4212" s="68"/>
      <c r="B4212" s="68"/>
      <c r="C4212" s="68"/>
      <c r="D4212" s="68"/>
      <c r="E4212" s="68"/>
      <c r="F4212" s="68"/>
      <c r="G4212" s="68"/>
      <c r="H4212" s="68"/>
    </row>
    <row r="4213" spans="1:8" x14ac:dyDescent="0.25">
      <c r="A4213" s="68"/>
      <c r="B4213" s="68"/>
      <c r="C4213" s="68"/>
      <c r="D4213" s="68"/>
      <c r="E4213" s="68"/>
      <c r="F4213" s="68"/>
      <c r="G4213" s="68"/>
      <c r="H4213" s="68"/>
    </row>
    <row r="4214" spans="1:8" x14ac:dyDescent="0.25">
      <c r="A4214" s="68"/>
      <c r="B4214" s="68"/>
      <c r="C4214" s="68"/>
      <c r="D4214" s="68"/>
      <c r="E4214" s="68"/>
      <c r="F4214" s="68"/>
      <c r="G4214" s="68"/>
      <c r="H4214" s="68"/>
    </row>
    <row r="4215" spans="1:8" x14ac:dyDescent="0.25">
      <c r="A4215" s="68"/>
      <c r="B4215" s="68"/>
      <c r="C4215" s="68"/>
      <c r="D4215" s="68"/>
      <c r="E4215" s="68"/>
      <c r="F4215" s="68"/>
      <c r="G4215" s="68"/>
      <c r="H4215" s="68"/>
    </row>
    <row r="4216" spans="1:8" x14ac:dyDescent="0.25">
      <c r="A4216" s="68"/>
      <c r="B4216" s="68"/>
      <c r="C4216" s="68"/>
      <c r="D4216" s="68"/>
      <c r="E4216" s="68"/>
      <c r="F4216" s="68"/>
      <c r="G4216" s="68"/>
      <c r="H4216" s="68"/>
    </row>
    <row r="4217" spans="1:8" x14ac:dyDescent="0.25">
      <c r="A4217" s="68"/>
      <c r="B4217" s="68"/>
      <c r="C4217" s="68"/>
      <c r="D4217" s="68"/>
      <c r="E4217" s="68"/>
      <c r="F4217" s="68"/>
      <c r="G4217" s="68"/>
      <c r="H4217" s="68"/>
    </row>
    <row r="4218" spans="1:8" x14ac:dyDescent="0.25">
      <c r="A4218" s="68"/>
      <c r="B4218" s="68"/>
      <c r="C4218" s="68"/>
      <c r="D4218" s="68"/>
      <c r="E4218" s="68"/>
      <c r="F4218" s="68"/>
      <c r="G4218" s="68"/>
      <c r="H4218" s="68"/>
    </row>
    <row r="4219" spans="1:8" x14ac:dyDescent="0.25">
      <c r="A4219" s="68"/>
      <c r="B4219" s="68"/>
      <c r="C4219" s="68"/>
      <c r="D4219" s="68"/>
      <c r="E4219" s="68"/>
      <c r="F4219" s="68"/>
      <c r="G4219" s="68"/>
      <c r="H4219" s="68"/>
    </row>
    <row r="4220" spans="1:8" x14ac:dyDescent="0.25">
      <c r="A4220" s="68"/>
      <c r="B4220" s="68"/>
      <c r="C4220" s="68"/>
      <c r="D4220" s="68"/>
      <c r="E4220" s="68"/>
      <c r="F4220" s="68"/>
      <c r="G4220" s="68"/>
      <c r="H4220" s="68"/>
    </row>
    <row r="4221" spans="1:8" x14ac:dyDescent="0.25">
      <c r="A4221" s="68"/>
      <c r="B4221" s="68"/>
      <c r="C4221" s="68"/>
      <c r="D4221" s="68"/>
      <c r="E4221" s="68"/>
      <c r="F4221" s="68"/>
      <c r="G4221" s="68"/>
      <c r="H4221" s="68"/>
    </row>
    <row r="4222" spans="1:8" x14ac:dyDescent="0.25">
      <c r="A4222" s="68"/>
      <c r="B4222" s="68"/>
      <c r="C4222" s="68"/>
      <c r="D4222" s="68"/>
      <c r="E4222" s="68"/>
      <c r="F4222" s="68"/>
      <c r="G4222" s="68"/>
      <c r="H4222" s="68"/>
    </row>
    <row r="4223" spans="1:8" x14ac:dyDescent="0.25">
      <c r="A4223" s="68"/>
      <c r="B4223" s="68"/>
      <c r="C4223" s="68"/>
      <c r="D4223" s="68"/>
      <c r="E4223" s="68"/>
      <c r="F4223" s="68"/>
      <c r="G4223" s="68"/>
      <c r="H4223" s="68"/>
    </row>
    <row r="4224" spans="1:8" x14ac:dyDescent="0.25">
      <c r="A4224" s="68"/>
      <c r="B4224" s="68"/>
      <c r="C4224" s="68"/>
      <c r="D4224" s="68"/>
      <c r="E4224" s="68"/>
      <c r="F4224" s="68"/>
      <c r="G4224" s="68"/>
      <c r="H4224" s="68"/>
    </row>
    <row r="4225" spans="1:8" x14ac:dyDescent="0.25">
      <c r="A4225" s="68"/>
      <c r="B4225" s="68"/>
      <c r="C4225" s="68"/>
      <c r="D4225" s="68"/>
      <c r="E4225" s="68"/>
      <c r="F4225" s="68"/>
      <c r="G4225" s="68"/>
      <c r="H4225" s="68"/>
    </row>
    <row r="4226" spans="1:8" x14ac:dyDescent="0.25">
      <c r="A4226" s="68"/>
      <c r="B4226" s="68"/>
      <c r="C4226" s="68"/>
      <c r="D4226" s="68"/>
      <c r="E4226" s="68"/>
      <c r="F4226" s="68"/>
      <c r="G4226" s="68"/>
      <c r="H4226" s="68"/>
    </row>
    <row r="4227" spans="1:8" x14ac:dyDescent="0.25">
      <c r="A4227" s="68"/>
      <c r="B4227" s="68"/>
      <c r="C4227" s="68"/>
      <c r="D4227" s="68"/>
      <c r="E4227" s="68"/>
      <c r="F4227" s="68"/>
      <c r="G4227" s="68"/>
      <c r="H4227" s="68"/>
    </row>
    <row r="4228" spans="1:8" x14ac:dyDescent="0.25">
      <c r="A4228" s="68"/>
      <c r="B4228" s="68"/>
      <c r="C4228" s="68"/>
      <c r="D4228" s="68"/>
      <c r="E4228" s="68"/>
      <c r="F4228" s="68"/>
      <c r="G4228" s="68"/>
      <c r="H4228" s="68"/>
    </row>
    <row r="4229" spans="1:8" x14ac:dyDescent="0.25">
      <c r="A4229" s="68"/>
      <c r="B4229" s="68"/>
      <c r="C4229" s="68"/>
      <c r="D4229" s="68"/>
      <c r="E4229" s="68"/>
      <c r="F4229" s="68"/>
      <c r="G4229" s="68"/>
      <c r="H4229" s="68"/>
    </row>
    <row r="4230" spans="1:8" x14ac:dyDescent="0.25">
      <c r="A4230" s="68"/>
      <c r="B4230" s="68"/>
      <c r="C4230" s="68"/>
      <c r="D4230" s="68"/>
      <c r="E4230" s="68"/>
      <c r="F4230" s="68"/>
      <c r="G4230" s="68"/>
      <c r="H4230" s="68"/>
    </row>
    <row r="4231" spans="1:8" x14ac:dyDescent="0.25">
      <c r="A4231" s="68"/>
      <c r="B4231" s="68"/>
      <c r="C4231" s="68"/>
      <c r="D4231" s="68"/>
      <c r="E4231" s="68"/>
      <c r="F4231" s="68"/>
      <c r="G4231" s="68"/>
      <c r="H4231" s="68"/>
    </row>
    <row r="4232" spans="1:8" x14ac:dyDescent="0.25">
      <c r="A4232" s="68"/>
      <c r="B4232" s="68"/>
      <c r="C4232" s="68"/>
      <c r="D4232" s="68"/>
      <c r="E4232" s="68"/>
      <c r="F4232" s="68"/>
      <c r="G4232" s="68"/>
      <c r="H4232" s="68"/>
    </row>
    <row r="4233" spans="1:8" x14ac:dyDescent="0.25">
      <c r="A4233" s="68"/>
      <c r="B4233" s="68"/>
      <c r="C4233" s="68"/>
      <c r="D4233" s="68"/>
      <c r="E4233" s="68"/>
      <c r="F4233" s="68"/>
      <c r="G4233" s="68"/>
      <c r="H4233" s="68"/>
    </row>
    <row r="4234" spans="1:8" x14ac:dyDescent="0.25">
      <c r="A4234" s="68"/>
      <c r="B4234" s="68"/>
      <c r="C4234" s="68"/>
      <c r="D4234" s="68"/>
      <c r="E4234" s="68"/>
      <c r="F4234" s="68"/>
      <c r="G4234" s="68"/>
      <c r="H4234" s="68"/>
    </row>
    <row r="4235" spans="1:8" x14ac:dyDescent="0.25">
      <c r="A4235" s="68"/>
      <c r="B4235" s="68"/>
      <c r="C4235" s="68"/>
      <c r="D4235" s="68"/>
      <c r="E4235" s="68"/>
      <c r="F4235" s="68"/>
      <c r="G4235" s="68"/>
      <c r="H4235" s="68"/>
    </row>
    <row r="4236" spans="1:8" x14ac:dyDescent="0.25">
      <c r="A4236" s="68"/>
      <c r="B4236" s="68"/>
      <c r="C4236" s="68"/>
      <c r="D4236" s="68"/>
      <c r="E4236" s="68"/>
      <c r="F4236" s="68"/>
      <c r="G4236" s="68"/>
      <c r="H4236" s="68"/>
    </row>
    <row r="4237" spans="1:8" x14ac:dyDescent="0.25">
      <c r="A4237" s="68"/>
      <c r="B4237" s="68"/>
      <c r="C4237" s="68"/>
      <c r="D4237" s="68"/>
      <c r="E4237" s="68"/>
      <c r="F4237" s="68"/>
      <c r="G4237" s="68"/>
      <c r="H4237" s="68"/>
    </row>
    <row r="4238" spans="1:8" x14ac:dyDescent="0.25">
      <c r="A4238" s="68"/>
      <c r="B4238" s="68"/>
      <c r="C4238" s="68"/>
      <c r="D4238" s="68"/>
      <c r="E4238" s="68"/>
      <c r="F4238" s="68"/>
      <c r="G4238" s="68"/>
      <c r="H4238" s="68"/>
    </row>
    <row r="4239" spans="1:8" x14ac:dyDescent="0.25">
      <c r="A4239" s="68"/>
      <c r="B4239" s="68"/>
      <c r="C4239" s="68"/>
      <c r="D4239" s="68"/>
      <c r="E4239" s="68"/>
      <c r="F4239" s="68"/>
      <c r="G4239" s="68"/>
      <c r="H4239" s="68"/>
    </row>
    <row r="4240" spans="1:8" x14ac:dyDescent="0.25">
      <c r="A4240" s="68"/>
      <c r="B4240" s="68"/>
      <c r="C4240" s="68"/>
      <c r="D4240" s="68"/>
      <c r="E4240" s="68"/>
      <c r="F4240" s="68"/>
      <c r="G4240" s="68"/>
      <c r="H4240" s="68"/>
    </row>
    <row r="4241" spans="1:8" x14ac:dyDescent="0.25">
      <c r="A4241" s="68"/>
      <c r="B4241" s="68"/>
      <c r="C4241" s="68"/>
      <c r="D4241" s="68"/>
      <c r="E4241" s="68"/>
      <c r="F4241" s="68"/>
      <c r="G4241" s="68"/>
      <c r="H4241" s="68"/>
    </row>
    <row r="4242" spans="1:8" x14ac:dyDescent="0.25">
      <c r="A4242" s="68"/>
      <c r="B4242" s="68"/>
      <c r="C4242" s="68"/>
      <c r="D4242" s="68"/>
      <c r="E4242" s="68"/>
      <c r="F4242" s="68"/>
      <c r="G4242" s="68"/>
      <c r="H4242" s="68"/>
    </row>
    <row r="4243" spans="1:8" x14ac:dyDescent="0.25">
      <c r="A4243" s="68"/>
      <c r="B4243" s="68"/>
      <c r="C4243" s="68"/>
      <c r="D4243" s="68"/>
      <c r="E4243" s="68"/>
      <c r="F4243" s="68"/>
      <c r="G4243" s="68"/>
      <c r="H4243" s="68"/>
    </row>
    <row r="4244" spans="1:8" x14ac:dyDescent="0.25">
      <c r="A4244" s="68"/>
      <c r="B4244" s="68"/>
      <c r="C4244" s="68"/>
      <c r="D4244" s="68"/>
      <c r="E4244" s="68"/>
      <c r="F4244" s="68"/>
      <c r="G4244" s="68"/>
      <c r="H4244" s="68"/>
    </row>
    <row r="4245" spans="1:8" x14ac:dyDescent="0.25">
      <c r="A4245" s="68"/>
      <c r="B4245" s="68"/>
      <c r="C4245" s="68"/>
      <c r="D4245" s="68"/>
      <c r="E4245" s="68"/>
      <c r="F4245" s="68"/>
      <c r="G4245" s="68"/>
      <c r="H4245" s="68"/>
    </row>
    <row r="4246" spans="1:8" x14ac:dyDescent="0.25">
      <c r="A4246" s="68"/>
      <c r="B4246" s="68"/>
      <c r="C4246" s="68"/>
      <c r="D4246" s="68"/>
      <c r="E4246" s="68"/>
      <c r="F4246" s="68"/>
      <c r="G4246" s="68"/>
      <c r="H4246" s="68"/>
    </row>
    <row r="4247" spans="1:8" x14ac:dyDescent="0.25">
      <c r="A4247" s="68"/>
      <c r="B4247" s="68"/>
      <c r="C4247" s="68"/>
      <c r="D4247" s="68"/>
      <c r="E4247" s="68"/>
      <c r="F4247" s="68"/>
      <c r="G4247" s="68"/>
      <c r="H4247" s="68"/>
    </row>
    <row r="4248" spans="1:8" x14ac:dyDescent="0.25">
      <c r="A4248" s="68"/>
      <c r="B4248" s="68"/>
      <c r="C4248" s="68"/>
      <c r="D4248" s="68"/>
      <c r="E4248" s="68"/>
      <c r="F4248" s="68"/>
      <c r="G4248" s="68"/>
      <c r="H4248" s="68"/>
    </row>
    <row r="4249" spans="1:8" x14ac:dyDescent="0.25">
      <c r="A4249" s="68"/>
      <c r="B4249" s="68"/>
      <c r="C4249" s="68"/>
      <c r="D4249" s="68"/>
      <c r="E4249" s="68"/>
      <c r="F4249" s="68"/>
      <c r="G4249" s="68"/>
      <c r="H4249" s="68"/>
    </row>
    <row r="4250" spans="1:8" x14ac:dyDescent="0.25">
      <c r="A4250" s="68"/>
      <c r="B4250" s="68"/>
      <c r="C4250" s="68"/>
      <c r="D4250" s="68"/>
      <c r="E4250" s="68"/>
      <c r="F4250" s="68"/>
      <c r="G4250" s="68"/>
      <c r="H4250" s="68"/>
    </row>
    <row r="4251" spans="1:8" x14ac:dyDescent="0.25">
      <c r="A4251" s="68"/>
      <c r="B4251" s="68"/>
      <c r="C4251" s="68"/>
      <c r="D4251" s="68"/>
      <c r="E4251" s="68"/>
      <c r="F4251" s="68"/>
      <c r="G4251" s="68"/>
      <c r="H4251" s="68"/>
    </row>
    <row r="4252" spans="1:8" x14ac:dyDescent="0.25">
      <c r="A4252" s="68"/>
      <c r="B4252" s="68"/>
      <c r="C4252" s="68"/>
      <c r="D4252" s="68"/>
      <c r="E4252" s="68"/>
      <c r="F4252" s="68"/>
      <c r="G4252" s="68"/>
      <c r="H4252" s="68"/>
    </row>
    <row r="4253" spans="1:8" x14ac:dyDescent="0.25">
      <c r="A4253" s="68"/>
      <c r="B4253" s="68"/>
      <c r="C4253" s="68"/>
      <c r="D4253" s="68"/>
      <c r="E4253" s="68"/>
      <c r="F4253" s="68"/>
      <c r="G4253" s="68"/>
      <c r="H4253" s="68"/>
    </row>
    <row r="4254" spans="1:8" x14ac:dyDescent="0.25">
      <c r="A4254" s="68"/>
      <c r="B4254" s="68"/>
      <c r="C4254" s="68"/>
      <c r="D4254" s="68"/>
      <c r="E4254" s="68"/>
      <c r="F4254" s="68"/>
      <c r="G4254" s="68"/>
      <c r="H4254" s="68"/>
    </row>
    <row r="4255" spans="1:8" x14ac:dyDescent="0.25">
      <c r="A4255" s="68"/>
      <c r="B4255" s="68"/>
      <c r="C4255" s="68"/>
      <c r="D4255" s="68"/>
      <c r="E4255" s="68"/>
      <c r="F4255" s="68"/>
      <c r="G4255" s="68"/>
      <c r="H4255" s="68"/>
    </row>
    <row r="4256" spans="1:8" x14ac:dyDescent="0.25">
      <c r="A4256" s="68"/>
      <c r="B4256" s="68"/>
      <c r="C4256" s="68"/>
      <c r="D4256" s="68"/>
      <c r="E4256" s="68"/>
      <c r="F4256" s="68"/>
      <c r="G4256" s="68"/>
      <c r="H4256" s="68"/>
    </row>
    <row r="4257" spans="1:8" x14ac:dyDescent="0.25">
      <c r="A4257" s="68"/>
      <c r="B4257" s="68"/>
      <c r="C4257" s="68"/>
      <c r="D4257" s="68"/>
      <c r="E4257" s="68"/>
      <c r="F4257" s="68"/>
      <c r="G4257" s="68"/>
      <c r="H4257" s="68"/>
    </row>
    <row r="4258" spans="1:8" x14ac:dyDescent="0.25">
      <c r="A4258" s="68"/>
      <c r="B4258" s="68"/>
      <c r="C4258" s="68"/>
      <c r="D4258" s="68"/>
      <c r="E4258" s="68"/>
      <c r="F4258" s="68"/>
      <c r="G4258" s="68"/>
      <c r="H4258" s="68"/>
    </row>
    <row r="4259" spans="1:8" x14ac:dyDescent="0.25">
      <c r="A4259" s="68"/>
      <c r="B4259" s="68"/>
      <c r="C4259" s="68"/>
      <c r="D4259" s="68"/>
      <c r="E4259" s="68"/>
      <c r="F4259" s="68"/>
      <c r="G4259" s="68"/>
      <c r="H4259" s="68"/>
    </row>
    <row r="4260" spans="1:8" x14ac:dyDescent="0.25">
      <c r="A4260" s="68"/>
      <c r="B4260" s="68"/>
      <c r="C4260" s="68"/>
      <c r="D4260" s="68"/>
      <c r="E4260" s="68"/>
      <c r="F4260" s="68"/>
      <c r="G4260" s="68"/>
      <c r="H4260" s="68"/>
    </row>
    <row r="4261" spans="1:8" x14ac:dyDescent="0.25">
      <c r="A4261" s="68"/>
      <c r="B4261" s="68"/>
      <c r="C4261" s="68"/>
      <c r="D4261" s="68"/>
      <c r="E4261" s="68"/>
      <c r="F4261" s="68"/>
      <c r="G4261" s="68"/>
      <c r="H4261" s="68"/>
    </row>
    <row r="4262" spans="1:8" x14ac:dyDescent="0.25">
      <c r="A4262" s="68"/>
      <c r="B4262" s="68"/>
      <c r="C4262" s="68"/>
      <c r="D4262" s="68"/>
      <c r="E4262" s="68"/>
      <c r="F4262" s="68"/>
      <c r="G4262" s="68"/>
      <c r="H4262" s="68"/>
    </row>
    <row r="4263" spans="1:8" x14ac:dyDescent="0.25">
      <c r="A4263" s="68"/>
      <c r="B4263" s="68"/>
      <c r="C4263" s="68"/>
      <c r="D4263" s="68"/>
      <c r="E4263" s="68"/>
      <c r="F4263" s="68"/>
      <c r="G4263" s="68"/>
      <c r="H4263" s="68"/>
    </row>
    <row r="4264" spans="1:8" x14ac:dyDescent="0.25">
      <c r="A4264" s="68"/>
      <c r="B4264" s="68"/>
      <c r="C4264" s="68"/>
      <c r="D4264" s="68"/>
      <c r="E4264" s="68"/>
      <c r="F4264" s="68"/>
      <c r="G4264" s="68"/>
      <c r="H4264" s="68"/>
    </row>
    <row r="4265" spans="1:8" x14ac:dyDescent="0.25">
      <c r="A4265" s="68"/>
      <c r="B4265" s="68"/>
      <c r="C4265" s="68"/>
      <c r="D4265" s="68"/>
      <c r="E4265" s="68"/>
      <c r="F4265" s="68"/>
      <c r="G4265" s="68"/>
      <c r="H4265" s="68"/>
    </row>
    <row r="4266" spans="1:8" x14ac:dyDescent="0.25">
      <c r="A4266" s="68"/>
      <c r="B4266" s="68"/>
      <c r="C4266" s="68"/>
      <c r="D4266" s="68"/>
      <c r="E4266" s="68"/>
      <c r="F4266" s="68"/>
      <c r="G4266" s="68"/>
      <c r="H4266" s="68"/>
    </row>
    <row r="4267" spans="1:8" x14ac:dyDescent="0.25">
      <c r="A4267" s="68"/>
      <c r="B4267" s="68"/>
      <c r="C4267" s="68"/>
      <c r="D4267" s="68"/>
      <c r="E4267" s="68"/>
      <c r="F4267" s="68"/>
      <c r="G4267" s="68"/>
      <c r="H4267" s="68"/>
    </row>
    <row r="4268" spans="1:8" x14ac:dyDescent="0.25">
      <c r="A4268" s="68"/>
      <c r="B4268" s="68"/>
      <c r="C4268" s="68"/>
      <c r="D4268" s="68"/>
      <c r="E4268" s="68"/>
      <c r="F4268" s="68"/>
      <c r="G4268" s="68"/>
      <c r="H4268" s="68"/>
    </row>
    <row r="4269" spans="1:8" x14ac:dyDescent="0.25">
      <c r="A4269" s="68"/>
      <c r="B4269" s="68"/>
      <c r="C4269" s="68"/>
      <c r="D4269" s="68"/>
      <c r="E4269" s="68"/>
      <c r="F4269" s="68"/>
      <c r="G4269" s="68"/>
      <c r="H4269" s="68"/>
    </row>
    <row r="4270" spans="1:8" x14ac:dyDescent="0.25">
      <c r="A4270" s="68"/>
      <c r="B4270" s="68"/>
      <c r="C4270" s="68"/>
      <c r="D4270" s="68"/>
      <c r="E4270" s="68"/>
      <c r="F4270" s="68"/>
      <c r="G4270" s="68"/>
      <c r="H4270" s="68"/>
    </row>
    <row r="4271" spans="1:8" x14ac:dyDescent="0.25">
      <c r="A4271" s="68"/>
      <c r="B4271" s="68"/>
      <c r="C4271" s="68"/>
      <c r="D4271" s="68"/>
      <c r="E4271" s="68"/>
      <c r="F4271" s="68"/>
      <c r="G4271" s="68"/>
      <c r="H4271" s="68"/>
    </row>
    <row r="4272" spans="1:8" x14ac:dyDescent="0.25">
      <c r="A4272" s="68"/>
      <c r="B4272" s="68"/>
      <c r="C4272" s="68"/>
      <c r="D4272" s="68"/>
      <c r="E4272" s="68"/>
      <c r="F4272" s="68"/>
      <c r="G4272" s="68"/>
      <c r="H4272" s="68"/>
    </row>
    <row r="4273" spans="1:8" x14ac:dyDescent="0.25">
      <c r="A4273" s="68"/>
      <c r="B4273" s="68"/>
      <c r="C4273" s="68"/>
      <c r="D4273" s="68"/>
      <c r="E4273" s="68"/>
      <c r="F4273" s="68"/>
      <c r="G4273" s="68"/>
      <c r="H4273" s="68"/>
    </row>
    <row r="4274" spans="1:8" x14ac:dyDescent="0.25">
      <c r="A4274" s="68"/>
      <c r="B4274" s="68"/>
      <c r="C4274" s="68"/>
      <c r="D4274" s="68"/>
      <c r="E4274" s="68"/>
      <c r="F4274" s="68"/>
      <c r="G4274" s="68"/>
      <c r="H4274" s="68"/>
    </row>
    <row r="4275" spans="1:8" x14ac:dyDescent="0.25">
      <c r="A4275" s="68"/>
      <c r="B4275" s="68"/>
      <c r="C4275" s="68"/>
      <c r="D4275" s="68"/>
      <c r="E4275" s="68"/>
      <c r="F4275" s="68"/>
      <c r="G4275" s="68"/>
      <c r="H4275" s="68"/>
    </row>
    <row r="4276" spans="1:8" x14ac:dyDescent="0.25">
      <c r="A4276" s="68"/>
      <c r="B4276" s="68"/>
      <c r="C4276" s="68"/>
      <c r="D4276" s="68"/>
      <c r="E4276" s="68"/>
      <c r="F4276" s="68"/>
      <c r="G4276" s="68"/>
      <c r="H4276" s="68"/>
    </row>
    <row r="4277" spans="1:8" x14ac:dyDescent="0.25">
      <c r="A4277" s="68"/>
      <c r="B4277" s="68"/>
      <c r="C4277" s="68"/>
      <c r="D4277" s="68"/>
      <c r="E4277" s="68"/>
      <c r="F4277" s="68"/>
      <c r="G4277" s="68"/>
      <c r="H4277" s="68"/>
    </row>
    <row r="4278" spans="1:8" x14ac:dyDescent="0.25">
      <c r="A4278" s="68"/>
      <c r="B4278" s="68"/>
      <c r="C4278" s="68"/>
      <c r="D4278" s="68"/>
      <c r="E4278" s="68"/>
      <c r="F4278" s="68"/>
      <c r="G4278" s="68"/>
      <c r="H4278" s="68"/>
    </row>
    <row r="4279" spans="1:8" x14ac:dyDescent="0.25">
      <c r="A4279" s="68"/>
      <c r="B4279" s="68"/>
      <c r="C4279" s="68"/>
      <c r="D4279" s="68"/>
      <c r="E4279" s="68"/>
      <c r="F4279" s="68"/>
      <c r="G4279" s="68"/>
      <c r="H4279" s="68"/>
    </row>
    <row r="4280" spans="1:8" x14ac:dyDescent="0.25">
      <c r="A4280" s="68"/>
      <c r="B4280" s="68"/>
      <c r="C4280" s="68"/>
      <c r="D4280" s="68"/>
      <c r="E4280" s="68"/>
      <c r="F4280" s="68"/>
      <c r="G4280" s="68"/>
      <c r="H4280" s="68"/>
    </row>
    <row r="4281" spans="1:8" x14ac:dyDescent="0.25">
      <c r="A4281" s="68"/>
      <c r="B4281" s="68"/>
      <c r="C4281" s="68"/>
      <c r="D4281" s="68"/>
      <c r="E4281" s="68"/>
      <c r="F4281" s="68"/>
      <c r="G4281" s="68"/>
      <c r="H4281" s="68"/>
    </row>
    <row r="4282" spans="1:8" x14ac:dyDescent="0.25">
      <c r="A4282" s="68"/>
      <c r="B4282" s="68"/>
      <c r="C4282" s="68"/>
      <c r="D4282" s="68"/>
      <c r="E4282" s="68"/>
      <c r="F4282" s="68"/>
      <c r="G4282" s="68"/>
      <c r="H4282" s="68"/>
    </row>
    <row r="4283" spans="1:8" x14ac:dyDescent="0.25">
      <c r="A4283" s="68"/>
      <c r="B4283" s="68"/>
      <c r="C4283" s="68"/>
      <c r="D4283" s="68"/>
      <c r="E4283" s="68"/>
      <c r="F4283" s="68"/>
      <c r="G4283" s="68"/>
      <c r="H4283" s="68"/>
    </row>
    <row r="4284" spans="1:8" x14ac:dyDescent="0.25">
      <c r="A4284" s="68"/>
      <c r="B4284" s="68"/>
      <c r="C4284" s="68"/>
      <c r="D4284" s="68"/>
      <c r="E4284" s="68"/>
      <c r="F4284" s="68"/>
      <c r="G4284" s="68"/>
      <c r="H4284" s="68"/>
    </row>
    <row r="4285" spans="1:8" x14ac:dyDescent="0.25">
      <c r="A4285" s="68"/>
      <c r="B4285" s="68"/>
      <c r="C4285" s="68"/>
      <c r="D4285" s="68"/>
      <c r="E4285" s="68"/>
      <c r="F4285" s="68"/>
      <c r="G4285" s="68"/>
      <c r="H4285" s="68"/>
    </row>
    <row r="4286" spans="1:8" x14ac:dyDescent="0.25">
      <c r="A4286" s="68"/>
      <c r="B4286" s="68"/>
      <c r="C4286" s="68"/>
      <c r="D4286" s="68"/>
      <c r="E4286" s="68"/>
      <c r="F4286" s="68"/>
      <c r="G4286" s="68"/>
      <c r="H4286" s="68"/>
    </row>
    <row r="4287" spans="1:8" x14ac:dyDescent="0.25">
      <c r="A4287" s="68"/>
      <c r="B4287" s="68"/>
      <c r="C4287" s="68"/>
      <c r="D4287" s="68"/>
      <c r="E4287" s="68"/>
      <c r="F4287" s="68"/>
      <c r="G4287" s="68"/>
      <c r="H4287" s="68"/>
    </row>
    <row r="4288" spans="1:8" x14ac:dyDescent="0.25">
      <c r="A4288" s="68"/>
      <c r="B4288" s="68"/>
      <c r="C4288" s="68"/>
      <c r="D4288" s="68"/>
      <c r="E4288" s="68"/>
      <c r="F4288" s="68"/>
      <c r="G4288" s="68"/>
      <c r="H4288" s="68"/>
    </row>
    <row r="4289" spans="1:8" x14ac:dyDescent="0.25">
      <c r="A4289" s="68"/>
      <c r="B4289" s="68"/>
      <c r="C4289" s="68"/>
      <c r="D4289" s="68"/>
      <c r="E4289" s="68"/>
      <c r="F4289" s="68"/>
      <c r="G4289" s="68"/>
      <c r="H4289" s="68"/>
    </row>
    <row r="4290" spans="1:8" x14ac:dyDescent="0.25">
      <c r="A4290" s="68"/>
      <c r="B4290" s="68"/>
      <c r="C4290" s="68"/>
      <c r="D4290" s="68"/>
      <c r="E4290" s="68"/>
      <c r="F4290" s="68"/>
      <c r="G4290" s="68"/>
      <c r="H4290" s="68"/>
    </row>
    <row r="4291" spans="1:8" x14ac:dyDescent="0.25">
      <c r="A4291" s="68"/>
      <c r="B4291" s="68"/>
      <c r="C4291" s="68"/>
      <c r="D4291" s="68"/>
      <c r="E4291" s="68"/>
      <c r="F4291" s="68"/>
      <c r="G4291" s="68"/>
      <c r="H4291" s="68"/>
    </row>
    <row r="4292" spans="1:8" x14ac:dyDescent="0.25">
      <c r="A4292" s="68"/>
      <c r="B4292" s="68"/>
      <c r="C4292" s="68"/>
      <c r="D4292" s="68"/>
      <c r="E4292" s="68"/>
      <c r="F4292" s="68"/>
      <c r="G4292" s="68"/>
      <c r="H4292" s="68"/>
    </row>
    <row r="4293" spans="1:8" x14ac:dyDescent="0.25">
      <c r="A4293" s="68"/>
      <c r="B4293" s="68"/>
      <c r="C4293" s="68"/>
      <c r="D4293" s="68"/>
      <c r="E4293" s="68"/>
      <c r="F4293" s="68"/>
      <c r="G4293" s="68"/>
      <c r="H4293" s="68"/>
    </row>
    <row r="4294" spans="1:8" x14ac:dyDescent="0.25">
      <c r="A4294" s="68"/>
      <c r="B4294" s="68"/>
      <c r="C4294" s="68"/>
      <c r="D4294" s="68"/>
      <c r="E4294" s="68"/>
      <c r="F4294" s="68"/>
      <c r="G4294" s="68"/>
      <c r="H4294" s="68"/>
    </row>
    <row r="4295" spans="1:8" x14ac:dyDescent="0.25">
      <c r="A4295" s="68"/>
      <c r="B4295" s="68"/>
      <c r="C4295" s="68"/>
      <c r="D4295" s="68"/>
      <c r="E4295" s="68"/>
      <c r="F4295" s="68"/>
      <c r="G4295" s="68"/>
      <c r="H4295" s="68"/>
    </row>
    <row r="4296" spans="1:8" x14ac:dyDescent="0.25">
      <c r="A4296" s="68"/>
      <c r="B4296" s="68"/>
      <c r="C4296" s="68"/>
      <c r="D4296" s="68"/>
      <c r="E4296" s="68"/>
      <c r="F4296" s="68"/>
      <c r="G4296" s="68"/>
      <c r="H4296" s="68"/>
    </row>
    <row r="4297" spans="1:8" x14ac:dyDescent="0.25">
      <c r="A4297" s="68"/>
      <c r="B4297" s="68"/>
      <c r="C4297" s="68"/>
      <c r="D4297" s="68"/>
      <c r="E4297" s="68"/>
      <c r="F4297" s="68"/>
      <c r="G4297" s="68"/>
      <c r="H4297" s="68"/>
    </row>
    <row r="4298" spans="1:8" x14ac:dyDescent="0.25">
      <c r="A4298" s="68"/>
      <c r="B4298" s="68"/>
      <c r="C4298" s="68"/>
      <c r="D4298" s="68"/>
      <c r="E4298" s="68"/>
      <c r="F4298" s="68"/>
      <c r="G4298" s="68"/>
      <c r="H4298" s="68"/>
    </row>
    <row r="4299" spans="1:8" x14ac:dyDescent="0.25">
      <c r="A4299" s="68"/>
      <c r="B4299" s="68"/>
      <c r="C4299" s="68"/>
      <c r="D4299" s="68"/>
      <c r="E4299" s="68"/>
      <c r="F4299" s="68"/>
      <c r="G4299" s="68"/>
      <c r="H4299" s="68"/>
    </row>
    <row r="4300" spans="1:8" x14ac:dyDescent="0.25">
      <c r="A4300" s="68"/>
      <c r="B4300" s="68"/>
      <c r="C4300" s="68"/>
      <c r="D4300" s="68"/>
      <c r="E4300" s="68"/>
      <c r="F4300" s="68"/>
      <c r="G4300" s="68"/>
      <c r="H4300" s="68"/>
    </row>
    <row r="4301" spans="1:8" x14ac:dyDescent="0.25">
      <c r="A4301" s="68"/>
      <c r="B4301" s="68"/>
      <c r="C4301" s="68"/>
      <c r="D4301" s="68"/>
      <c r="E4301" s="68"/>
      <c r="F4301" s="68"/>
      <c r="G4301" s="68"/>
      <c r="H4301" s="68"/>
    </row>
    <row r="4302" spans="1:8" x14ac:dyDescent="0.25">
      <c r="A4302" s="68"/>
      <c r="B4302" s="68"/>
      <c r="C4302" s="68"/>
      <c r="D4302" s="68"/>
      <c r="E4302" s="68"/>
      <c r="F4302" s="68"/>
      <c r="G4302" s="68"/>
      <c r="H4302" s="68"/>
    </row>
    <row r="4303" spans="1:8" x14ac:dyDescent="0.25">
      <c r="A4303" s="68"/>
      <c r="B4303" s="68"/>
      <c r="C4303" s="68"/>
      <c r="D4303" s="68"/>
      <c r="E4303" s="68"/>
      <c r="F4303" s="68"/>
      <c r="G4303" s="68"/>
      <c r="H4303" s="68"/>
    </row>
    <row r="4304" spans="1:8" x14ac:dyDescent="0.25">
      <c r="A4304" s="68"/>
      <c r="B4304" s="68"/>
      <c r="C4304" s="68"/>
      <c r="D4304" s="68"/>
      <c r="E4304" s="68"/>
      <c r="F4304" s="68"/>
      <c r="G4304" s="68"/>
      <c r="H4304" s="68"/>
    </row>
    <row r="4305" spans="1:8" x14ac:dyDescent="0.25">
      <c r="A4305" s="68"/>
      <c r="B4305" s="68"/>
      <c r="C4305" s="68"/>
      <c r="D4305" s="68"/>
      <c r="E4305" s="68"/>
      <c r="F4305" s="68"/>
      <c r="G4305" s="68"/>
      <c r="H4305" s="68"/>
    </row>
    <row r="4306" spans="1:8" x14ac:dyDescent="0.25">
      <c r="A4306" s="68"/>
      <c r="B4306" s="68"/>
      <c r="C4306" s="68"/>
      <c r="D4306" s="68"/>
      <c r="E4306" s="68"/>
      <c r="F4306" s="68"/>
      <c r="G4306" s="68"/>
      <c r="H4306" s="68"/>
    </row>
    <row r="4307" spans="1:8" x14ac:dyDescent="0.25">
      <c r="A4307" s="68"/>
      <c r="B4307" s="68"/>
      <c r="C4307" s="68"/>
      <c r="D4307" s="68"/>
      <c r="E4307" s="68"/>
      <c r="F4307" s="68"/>
      <c r="G4307" s="68"/>
      <c r="H4307" s="68"/>
    </row>
    <row r="4308" spans="1:8" x14ac:dyDescent="0.25">
      <c r="A4308" s="68"/>
      <c r="B4308" s="68"/>
      <c r="C4308" s="68"/>
      <c r="D4308" s="68"/>
      <c r="E4308" s="68"/>
      <c r="F4308" s="68"/>
      <c r="G4308" s="68"/>
      <c r="H4308" s="68"/>
    </row>
    <row r="4309" spans="1:8" x14ac:dyDescent="0.25">
      <c r="A4309" s="68"/>
      <c r="B4309" s="68"/>
      <c r="C4309" s="68"/>
      <c r="D4309" s="68"/>
      <c r="E4309" s="68"/>
      <c r="F4309" s="68"/>
      <c r="G4309" s="68"/>
      <c r="H4309" s="68"/>
    </row>
    <row r="4310" spans="1:8" x14ac:dyDescent="0.25">
      <c r="A4310" s="68"/>
      <c r="B4310" s="68"/>
      <c r="C4310" s="68"/>
      <c r="D4310" s="68"/>
      <c r="E4310" s="68"/>
      <c r="F4310" s="68"/>
      <c r="G4310" s="68"/>
      <c r="H4310" s="68"/>
    </row>
    <row r="4311" spans="1:8" x14ac:dyDescent="0.25">
      <c r="A4311" s="68"/>
      <c r="B4311" s="68"/>
      <c r="C4311" s="68"/>
      <c r="D4311" s="68"/>
      <c r="E4311" s="68"/>
      <c r="F4311" s="68"/>
      <c r="G4311" s="68"/>
      <c r="H4311" s="68"/>
    </row>
    <row r="4312" spans="1:8" x14ac:dyDescent="0.25">
      <c r="A4312" s="68"/>
      <c r="B4312" s="68"/>
      <c r="C4312" s="68"/>
      <c r="D4312" s="68"/>
      <c r="E4312" s="68"/>
      <c r="F4312" s="68"/>
      <c r="G4312" s="68"/>
      <c r="H4312" s="68"/>
    </row>
    <row r="4313" spans="1:8" x14ac:dyDescent="0.25">
      <c r="A4313" s="68"/>
      <c r="B4313" s="68"/>
      <c r="C4313" s="68"/>
      <c r="D4313" s="68"/>
      <c r="E4313" s="68"/>
      <c r="F4313" s="68"/>
      <c r="G4313" s="68"/>
      <c r="H4313" s="68"/>
    </row>
    <row r="4314" spans="1:8" x14ac:dyDescent="0.25">
      <c r="A4314" s="68"/>
      <c r="B4314" s="68"/>
      <c r="C4314" s="68"/>
      <c r="D4314" s="68"/>
      <c r="E4314" s="68"/>
      <c r="F4314" s="68"/>
      <c r="G4314" s="68"/>
      <c r="H4314" s="68"/>
    </row>
    <row r="4315" spans="1:8" x14ac:dyDescent="0.25">
      <c r="A4315" s="68"/>
      <c r="B4315" s="68"/>
      <c r="C4315" s="68"/>
      <c r="D4315" s="68"/>
      <c r="E4315" s="68"/>
      <c r="F4315" s="68"/>
      <c r="G4315" s="68"/>
      <c r="H4315" s="68"/>
    </row>
    <row r="4316" spans="1:8" x14ac:dyDescent="0.25">
      <c r="A4316" s="68"/>
      <c r="B4316" s="68"/>
      <c r="C4316" s="68"/>
      <c r="D4316" s="68"/>
      <c r="E4316" s="68"/>
      <c r="F4316" s="68"/>
      <c r="G4316" s="68"/>
      <c r="H4316" s="68"/>
    </row>
    <row r="4317" spans="1:8" x14ac:dyDescent="0.25">
      <c r="A4317" s="68"/>
      <c r="B4317" s="68"/>
      <c r="C4317" s="68"/>
      <c r="D4317" s="68"/>
      <c r="E4317" s="68"/>
      <c r="F4317" s="68"/>
      <c r="G4317" s="68"/>
      <c r="H4317" s="68"/>
    </row>
    <row r="4318" spans="1:8" x14ac:dyDescent="0.25">
      <c r="A4318" s="68"/>
      <c r="B4318" s="68"/>
      <c r="C4318" s="68"/>
      <c r="D4318" s="68"/>
      <c r="E4318" s="68"/>
      <c r="F4318" s="68"/>
      <c r="G4318" s="68"/>
      <c r="H4318" s="68"/>
    </row>
    <row r="4319" spans="1:8" x14ac:dyDescent="0.25">
      <c r="A4319" s="68"/>
      <c r="B4319" s="68"/>
      <c r="C4319" s="68"/>
      <c r="D4319" s="68"/>
      <c r="E4319" s="68"/>
      <c r="F4319" s="68"/>
      <c r="G4319" s="68"/>
      <c r="H4319" s="68"/>
    </row>
    <row r="4320" spans="1:8" x14ac:dyDescent="0.25">
      <c r="A4320" s="68"/>
      <c r="B4320" s="68"/>
      <c r="C4320" s="68"/>
      <c r="D4320" s="68"/>
      <c r="E4320" s="68"/>
      <c r="F4320" s="68"/>
      <c r="G4320" s="68"/>
      <c r="H4320" s="68"/>
    </row>
    <row r="4321" spans="1:8" x14ac:dyDescent="0.25">
      <c r="A4321" s="68"/>
      <c r="B4321" s="68"/>
      <c r="C4321" s="68"/>
      <c r="D4321" s="68"/>
      <c r="E4321" s="68"/>
      <c r="F4321" s="68"/>
      <c r="G4321" s="68"/>
      <c r="H4321" s="68"/>
    </row>
    <row r="4322" spans="1:8" x14ac:dyDescent="0.25">
      <c r="A4322" s="68"/>
      <c r="B4322" s="68"/>
      <c r="C4322" s="68"/>
      <c r="D4322" s="68"/>
      <c r="E4322" s="68"/>
      <c r="F4322" s="68"/>
      <c r="G4322" s="68"/>
      <c r="H4322" s="68"/>
    </row>
    <row r="4323" spans="1:8" x14ac:dyDescent="0.25">
      <c r="A4323" s="68"/>
      <c r="B4323" s="68"/>
      <c r="C4323" s="68"/>
      <c r="D4323" s="68"/>
      <c r="E4323" s="68"/>
      <c r="F4323" s="68"/>
      <c r="G4323" s="68"/>
      <c r="H4323" s="68"/>
    </row>
    <row r="4324" spans="1:8" x14ac:dyDescent="0.25">
      <c r="A4324" s="68"/>
      <c r="B4324" s="68"/>
      <c r="C4324" s="68"/>
      <c r="D4324" s="68"/>
      <c r="E4324" s="68"/>
      <c r="F4324" s="68"/>
      <c r="G4324" s="68"/>
      <c r="H4324" s="68"/>
    </row>
    <row r="4325" spans="1:8" x14ac:dyDescent="0.25">
      <c r="A4325" s="68"/>
      <c r="B4325" s="68"/>
      <c r="C4325" s="68"/>
      <c r="D4325" s="68"/>
      <c r="E4325" s="68"/>
      <c r="F4325" s="68"/>
      <c r="G4325" s="68"/>
      <c r="H4325" s="68"/>
    </row>
    <row r="4326" spans="1:8" x14ac:dyDescent="0.25">
      <c r="A4326" s="68"/>
      <c r="B4326" s="68"/>
      <c r="C4326" s="68"/>
      <c r="D4326" s="68"/>
      <c r="E4326" s="68"/>
      <c r="F4326" s="68"/>
      <c r="G4326" s="68"/>
      <c r="H4326" s="68"/>
    </row>
    <row r="4327" spans="1:8" x14ac:dyDescent="0.25">
      <c r="A4327" s="68"/>
      <c r="B4327" s="68"/>
      <c r="C4327" s="68"/>
      <c r="D4327" s="68"/>
      <c r="E4327" s="68"/>
      <c r="F4327" s="68"/>
      <c r="G4327" s="68"/>
      <c r="H4327" s="68"/>
    </row>
    <row r="4328" spans="1:8" x14ac:dyDescent="0.25">
      <c r="A4328" s="68"/>
      <c r="B4328" s="68"/>
      <c r="C4328" s="68"/>
      <c r="D4328" s="68"/>
      <c r="E4328" s="68"/>
      <c r="F4328" s="68"/>
      <c r="G4328" s="68"/>
      <c r="H4328" s="68"/>
    </row>
    <row r="4329" spans="1:8" x14ac:dyDescent="0.25">
      <c r="A4329" s="68"/>
      <c r="B4329" s="68"/>
      <c r="C4329" s="68"/>
      <c r="D4329" s="68"/>
      <c r="E4329" s="68"/>
      <c r="F4329" s="68"/>
      <c r="G4329" s="68"/>
      <c r="H4329" s="68"/>
    </row>
    <row r="4330" spans="1:8" x14ac:dyDescent="0.25">
      <c r="A4330" s="68"/>
      <c r="B4330" s="68"/>
      <c r="C4330" s="68"/>
      <c r="D4330" s="68"/>
      <c r="E4330" s="68"/>
      <c r="F4330" s="68"/>
      <c r="G4330" s="68"/>
      <c r="H4330" s="68"/>
    </row>
    <row r="4331" spans="1:8" x14ac:dyDescent="0.25">
      <c r="A4331" s="68"/>
      <c r="B4331" s="68"/>
      <c r="C4331" s="68"/>
      <c r="D4331" s="68"/>
      <c r="E4331" s="68"/>
      <c r="F4331" s="68"/>
      <c r="G4331" s="68"/>
      <c r="H4331" s="68"/>
    </row>
    <row r="4332" spans="1:8" x14ac:dyDescent="0.25">
      <c r="A4332" s="68"/>
      <c r="B4332" s="68"/>
      <c r="C4332" s="68"/>
      <c r="D4332" s="68"/>
      <c r="E4332" s="68"/>
      <c r="F4332" s="68"/>
      <c r="G4332" s="68"/>
      <c r="H4332" s="68"/>
    </row>
    <row r="4333" spans="1:8" x14ac:dyDescent="0.25">
      <c r="A4333" s="68"/>
      <c r="B4333" s="68"/>
      <c r="C4333" s="68"/>
      <c r="D4333" s="68"/>
      <c r="E4333" s="68"/>
      <c r="F4333" s="68"/>
      <c r="G4333" s="68"/>
      <c r="H4333" s="68"/>
    </row>
    <row r="4334" spans="1:8" x14ac:dyDescent="0.25">
      <c r="A4334" s="68"/>
      <c r="B4334" s="68"/>
      <c r="C4334" s="68"/>
      <c r="D4334" s="68"/>
      <c r="E4334" s="68"/>
      <c r="F4334" s="68"/>
      <c r="G4334" s="68"/>
      <c r="H4334" s="68"/>
    </row>
    <row r="4335" spans="1:8" x14ac:dyDescent="0.25">
      <c r="A4335" s="68"/>
      <c r="B4335" s="68"/>
      <c r="C4335" s="68"/>
      <c r="D4335" s="68"/>
      <c r="E4335" s="68"/>
      <c r="F4335" s="68"/>
      <c r="G4335" s="68"/>
      <c r="H4335" s="68"/>
    </row>
    <row r="4336" spans="1:8" x14ac:dyDescent="0.25">
      <c r="A4336" s="68"/>
      <c r="B4336" s="68"/>
      <c r="C4336" s="68"/>
      <c r="D4336" s="68"/>
      <c r="E4336" s="68"/>
      <c r="F4336" s="68"/>
      <c r="G4336" s="68"/>
      <c r="H4336" s="68"/>
    </row>
    <row r="4337" spans="1:8" x14ac:dyDescent="0.25">
      <c r="A4337" s="68"/>
      <c r="B4337" s="68"/>
      <c r="C4337" s="68"/>
      <c r="D4337" s="68"/>
      <c r="E4337" s="68"/>
      <c r="F4337" s="68"/>
      <c r="G4337" s="68"/>
      <c r="H4337" s="68"/>
    </row>
    <row r="4338" spans="1:8" x14ac:dyDescent="0.25">
      <c r="A4338" s="68"/>
      <c r="B4338" s="68"/>
      <c r="C4338" s="68"/>
      <c r="D4338" s="68"/>
      <c r="E4338" s="68"/>
      <c r="F4338" s="68"/>
      <c r="G4338" s="68"/>
      <c r="H4338" s="68"/>
    </row>
    <row r="4339" spans="1:8" x14ac:dyDescent="0.25">
      <c r="A4339" s="68"/>
      <c r="B4339" s="68"/>
      <c r="C4339" s="68"/>
      <c r="D4339" s="68"/>
      <c r="E4339" s="68"/>
      <c r="F4339" s="68"/>
      <c r="G4339" s="68"/>
      <c r="H4339" s="68"/>
    </row>
    <row r="4340" spans="1:8" x14ac:dyDescent="0.25">
      <c r="A4340" s="68"/>
      <c r="B4340" s="68"/>
      <c r="C4340" s="68"/>
      <c r="D4340" s="68"/>
      <c r="E4340" s="68"/>
      <c r="F4340" s="68"/>
      <c r="G4340" s="68"/>
      <c r="H4340" s="68"/>
    </row>
    <row r="4341" spans="1:8" x14ac:dyDescent="0.25">
      <c r="A4341" s="68"/>
      <c r="B4341" s="68"/>
      <c r="C4341" s="68"/>
      <c r="D4341" s="68"/>
      <c r="E4341" s="68"/>
      <c r="F4341" s="68"/>
      <c r="G4341" s="68"/>
      <c r="H4341" s="68"/>
    </row>
    <row r="4342" spans="1:8" x14ac:dyDescent="0.25">
      <c r="A4342" s="68"/>
      <c r="B4342" s="68"/>
      <c r="C4342" s="68"/>
      <c r="D4342" s="68"/>
      <c r="E4342" s="68"/>
      <c r="F4342" s="68"/>
      <c r="G4342" s="68"/>
      <c r="H4342" s="68"/>
    </row>
    <row r="4343" spans="1:8" x14ac:dyDescent="0.25">
      <c r="A4343" s="68"/>
      <c r="B4343" s="68"/>
      <c r="C4343" s="68"/>
      <c r="D4343" s="68"/>
      <c r="E4343" s="68"/>
      <c r="F4343" s="68"/>
      <c r="G4343" s="68"/>
      <c r="H4343" s="68"/>
    </row>
    <row r="4344" spans="1:8" x14ac:dyDescent="0.25">
      <c r="A4344" s="68"/>
      <c r="B4344" s="68"/>
      <c r="C4344" s="68"/>
      <c r="D4344" s="68"/>
      <c r="E4344" s="68"/>
      <c r="F4344" s="68"/>
      <c r="G4344" s="68"/>
      <c r="H4344" s="68"/>
    </row>
    <row r="4345" spans="1:8" x14ac:dyDescent="0.25">
      <c r="A4345" s="68"/>
      <c r="B4345" s="68"/>
      <c r="C4345" s="68"/>
      <c r="D4345" s="68"/>
      <c r="E4345" s="68"/>
      <c r="F4345" s="68"/>
      <c r="G4345" s="68"/>
      <c r="H4345" s="68"/>
    </row>
    <row r="4346" spans="1:8" x14ac:dyDescent="0.25">
      <c r="A4346" s="68"/>
      <c r="B4346" s="68"/>
      <c r="C4346" s="68"/>
      <c r="D4346" s="68"/>
      <c r="E4346" s="68"/>
      <c r="F4346" s="68"/>
      <c r="G4346" s="68"/>
      <c r="H4346" s="68"/>
    </row>
    <row r="4347" spans="1:8" x14ac:dyDescent="0.25">
      <c r="A4347" s="68"/>
      <c r="B4347" s="68"/>
      <c r="C4347" s="68"/>
      <c r="D4347" s="68"/>
      <c r="E4347" s="68"/>
      <c r="F4347" s="68"/>
      <c r="G4347" s="68"/>
      <c r="H4347" s="68"/>
    </row>
    <row r="4348" spans="1:8" x14ac:dyDescent="0.25">
      <c r="A4348" s="68"/>
      <c r="B4348" s="68"/>
      <c r="C4348" s="68"/>
      <c r="D4348" s="68"/>
      <c r="E4348" s="68"/>
      <c r="F4348" s="68"/>
      <c r="G4348" s="68"/>
      <c r="H4348" s="68"/>
    </row>
    <row r="4349" spans="1:8" x14ac:dyDescent="0.25">
      <c r="A4349" s="68"/>
      <c r="B4349" s="68"/>
      <c r="C4349" s="68"/>
      <c r="D4349" s="68"/>
      <c r="E4349" s="68"/>
      <c r="F4349" s="68"/>
      <c r="G4349" s="68"/>
      <c r="H4349" s="68"/>
    </row>
    <row r="4350" spans="1:8" x14ac:dyDescent="0.25">
      <c r="A4350" s="68"/>
      <c r="B4350" s="68"/>
      <c r="C4350" s="68"/>
      <c r="D4350" s="68"/>
      <c r="E4350" s="68"/>
      <c r="F4350" s="68"/>
      <c r="G4350" s="68"/>
      <c r="H4350" s="68"/>
    </row>
    <row r="4351" spans="1:8" x14ac:dyDescent="0.25">
      <c r="A4351" s="68"/>
      <c r="B4351" s="68"/>
      <c r="C4351" s="68"/>
      <c r="D4351" s="68"/>
      <c r="E4351" s="68"/>
      <c r="F4351" s="68"/>
      <c r="G4351" s="68"/>
      <c r="H4351" s="68"/>
    </row>
    <row r="4352" spans="1:8" x14ac:dyDescent="0.25">
      <c r="A4352" s="68"/>
      <c r="B4352" s="68"/>
      <c r="C4352" s="68"/>
      <c r="D4352" s="68"/>
      <c r="E4352" s="68"/>
      <c r="F4352" s="68"/>
      <c r="G4352" s="68"/>
      <c r="H4352" s="68"/>
    </row>
    <row r="4353" spans="1:8" x14ac:dyDescent="0.25">
      <c r="A4353" s="68"/>
      <c r="B4353" s="68"/>
      <c r="C4353" s="68"/>
      <c r="D4353" s="68"/>
      <c r="E4353" s="68"/>
      <c r="F4353" s="68"/>
      <c r="G4353" s="68"/>
      <c r="H4353" s="68"/>
    </row>
    <row r="4354" spans="1:8" x14ac:dyDescent="0.25">
      <c r="A4354" s="68"/>
      <c r="B4354" s="68"/>
      <c r="C4354" s="68"/>
      <c r="D4354" s="68"/>
      <c r="E4354" s="68"/>
      <c r="F4354" s="68"/>
      <c r="G4354" s="68"/>
      <c r="H4354" s="68"/>
    </row>
    <row r="4355" spans="1:8" x14ac:dyDescent="0.25">
      <c r="A4355" s="68"/>
      <c r="B4355" s="68"/>
      <c r="C4355" s="68"/>
      <c r="D4355" s="68"/>
      <c r="E4355" s="68"/>
      <c r="F4355" s="68"/>
      <c r="G4355" s="68"/>
      <c r="H4355" s="68"/>
    </row>
    <row r="4356" spans="1:8" x14ac:dyDescent="0.25">
      <c r="A4356" s="68"/>
      <c r="B4356" s="68"/>
      <c r="C4356" s="68"/>
      <c r="D4356" s="68"/>
      <c r="E4356" s="68"/>
      <c r="F4356" s="68"/>
      <c r="G4356" s="68"/>
      <c r="H4356" s="68"/>
    </row>
    <row r="4357" spans="1:8" x14ac:dyDescent="0.25">
      <c r="A4357" s="68"/>
      <c r="B4357" s="68"/>
      <c r="C4357" s="68"/>
      <c r="D4357" s="68"/>
      <c r="E4357" s="68"/>
      <c r="F4357" s="68"/>
      <c r="G4357" s="68"/>
      <c r="H4357" s="68"/>
    </row>
    <row r="4358" spans="1:8" x14ac:dyDescent="0.25">
      <c r="A4358" s="68"/>
      <c r="B4358" s="68"/>
      <c r="C4358" s="68"/>
      <c r="D4358" s="68"/>
      <c r="E4358" s="68"/>
      <c r="F4358" s="68"/>
      <c r="G4358" s="68"/>
      <c r="H4358" s="68"/>
    </row>
    <row r="4359" spans="1:8" x14ac:dyDescent="0.25">
      <c r="A4359" s="68"/>
      <c r="B4359" s="68"/>
      <c r="C4359" s="68"/>
      <c r="D4359" s="68"/>
      <c r="E4359" s="68"/>
      <c r="F4359" s="68"/>
      <c r="G4359" s="68"/>
      <c r="H4359" s="68"/>
    </row>
    <row r="4360" spans="1:8" x14ac:dyDescent="0.25">
      <c r="A4360" s="68"/>
      <c r="B4360" s="68"/>
      <c r="C4360" s="68"/>
      <c r="D4360" s="68"/>
      <c r="E4360" s="68"/>
      <c r="F4360" s="68"/>
      <c r="G4360" s="68"/>
      <c r="H4360" s="68"/>
    </row>
    <row r="4361" spans="1:8" x14ac:dyDescent="0.25">
      <c r="A4361" s="68"/>
      <c r="B4361" s="68"/>
      <c r="C4361" s="68"/>
      <c r="D4361" s="68"/>
      <c r="E4361" s="68"/>
      <c r="F4361" s="68"/>
      <c r="G4361" s="68"/>
      <c r="H4361" s="68"/>
    </row>
    <row r="4362" spans="1:8" x14ac:dyDescent="0.25">
      <c r="A4362" s="68"/>
      <c r="B4362" s="68"/>
      <c r="C4362" s="68"/>
      <c r="D4362" s="68"/>
      <c r="E4362" s="68"/>
      <c r="F4362" s="68"/>
      <c r="G4362" s="68"/>
      <c r="H4362" s="68"/>
    </row>
    <row r="4363" spans="1:8" x14ac:dyDescent="0.25">
      <c r="A4363" s="68"/>
      <c r="B4363" s="68"/>
      <c r="C4363" s="68"/>
      <c r="D4363" s="68"/>
      <c r="E4363" s="68"/>
      <c r="F4363" s="68"/>
      <c r="G4363" s="68"/>
      <c r="H4363" s="68"/>
    </row>
    <row r="4364" spans="1:8" x14ac:dyDescent="0.25">
      <c r="A4364" s="68"/>
      <c r="B4364" s="68"/>
      <c r="C4364" s="68"/>
      <c r="D4364" s="68"/>
      <c r="E4364" s="68"/>
      <c r="F4364" s="68"/>
      <c r="G4364" s="68"/>
      <c r="H4364" s="68"/>
    </row>
    <row r="4365" spans="1:8" x14ac:dyDescent="0.25">
      <c r="A4365" s="68"/>
      <c r="B4365" s="68"/>
      <c r="C4365" s="68"/>
      <c r="D4365" s="68"/>
      <c r="E4365" s="68"/>
      <c r="F4365" s="68"/>
      <c r="G4365" s="68"/>
      <c r="H4365" s="68"/>
    </row>
    <row r="4366" spans="1:8" x14ac:dyDescent="0.25">
      <c r="A4366" s="68"/>
      <c r="B4366" s="68"/>
      <c r="C4366" s="68"/>
      <c r="D4366" s="68"/>
      <c r="E4366" s="68"/>
      <c r="F4366" s="68"/>
      <c r="G4366" s="68"/>
      <c r="H4366" s="68"/>
    </row>
    <row r="4367" spans="1:8" x14ac:dyDescent="0.25">
      <c r="A4367" s="68"/>
      <c r="B4367" s="68"/>
      <c r="C4367" s="68"/>
      <c r="D4367" s="68"/>
      <c r="E4367" s="68"/>
      <c r="F4367" s="68"/>
      <c r="G4367" s="68"/>
      <c r="H4367" s="68"/>
    </row>
    <row r="4368" spans="1:8" x14ac:dyDescent="0.25">
      <c r="A4368" s="68"/>
      <c r="B4368" s="68"/>
      <c r="C4368" s="68"/>
      <c r="D4368" s="68"/>
      <c r="E4368" s="68"/>
      <c r="F4368" s="68"/>
      <c r="G4368" s="68"/>
      <c r="H4368" s="68"/>
    </row>
    <row r="4369" spans="1:8" x14ac:dyDescent="0.25">
      <c r="A4369" s="68"/>
      <c r="B4369" s="68"/>
      <c r="C4369" s="68"/>
      <c r="D4369" s="68"/>
      <c r="E4369" s="68"/>
      <c r="F4369" s="68"/>
      <c r="G4369" s="68"/>
      <c r="H4369" s="68"/>
    </row>
    <row r="4370" spans="1:8" x14ac:dyDescent="0.25">
      <c r="A4370" s="68"/>
      <c r="B4370" s="68"/>
      <c r="C4370" s="68"/>
      <c r="D4370" s="68"/>
      <c r="E4370" s="68"/>
      <c r="F4370" s="68"/>
      <c r="G4370" s="68"/>
      <c r="H4370" s="68"/>
    </row>
    <row r="4371" spans="1:8" x14ac:dyDescent="0.25">
      <c r="A4371" s="68"/>
      <c r="B4371" s="68"/>
      <c r="C4371" s="68"/>
      <c r="D4371" s="68"/>
      <c r="E4371" s="68"/>
      <c r="F4371" s="68"/>
      <c r="G4371" s="68"/>
      <c r="H4371" s="68"/>
    </row>
    <row r="4372" spans="1:8" x14ac:dyDescent="0.25">
      <c r="A4372" s="68"/>
      <c r="B4372" s="68"/>
      <c r="C4372" s="68"/>
      <c r="D4372" s="68"/>
      <c r="E4372" s="68"/>
      <c r="F4372" s="68"/>
      <c r="G4372" s="68"/>
      <c r="H4372" s="68"/>
    </row>
    <row r="4373" spans="1:8" x14ac:dyDescent="0.25">
      <c r="A4373" s="68"/>
      <c r="B4373" s="68"/>
      <c r="C4373" s="68"/>
      <c r="D4373" s="68"/>
      <c r="E4373" s="68"/>
      <c r="F4373" s="68"/>
      <c r="G4373" s="68"/>
      <c r="H4373" s="68"/>
    </row>
    <row r="4374" spans="1:8" x14ac:dyDescent="0.25">
      <c r="A4374" s="68"/>
      <c r="B4374" s="68"/>
      <c r="C4374" s="68"/>
      <c r="D4374" s="68"/>
      <c r="E4374" s="68"/>
      <c r="F4374" s="68"/>
      <c r="G4374" s="68"/>
      <c r="H4374" s="68"/>
    </row>
    <row r="4375" spans="1:8" x14ac:dyDescent="0.25">
      <c r="A4375" s="68"/>
      <c r="B4375" s="68"/>
      <c r="C4375" s="68"/>
      <c r="D4375" s="68"/>
      <c r="E4375" s="68"/>
      <c r="F4375" s="68"/>
      <c r="G4375" s="68"/>
      <c r="H4375" s="68"/>
    </row>
    <row r="4376" spans="1:8" x14ac:dyDescent="0.25">
      <c r="A4376" s="68"/>
      <c r="B4376" s="68"/>
      <c r="C4376" s="68"/>
      <c r="D4376" s="68"/>
      <c r="E4376" s="68"/>
      <c r="F4376" s="68"/>
      <c r="G4376" s="68"/>
      <c r="H4376" s="68"/>
    </row>
    <row r="4377" spans="1:8" x14ac:dyDescent="0.25">
      <c r="A4377" s="68"/>
      <c r="B4377" s="68"/>
      <c r="C4377" s="68"/>
      <c r="D4377" s="68"/>
      <c r="E4377" s="68"/>
      <c r="F4377" s="68"/>
      <c r="G4377" s="68"/>
      <c r="H4377" s="68"/>
    </row>
    <row r="4378" spans="1:8" x14ac:dyDescent="0.25">
      <c r="A4378" s="68"/>
      <c r="B4378" s="68"/>
      <c r="C4378" s="68"/>
      <c r="D4378" s="68"/>
      <c r="E4378" s="68"/>
      <c r="F4378" s="68"/>
      <c r="G4378" s="68"/>
      <c r="H4378" s="68"/>
    </row>
    <row r="4379" spans="1:8" x14ac:dyDescent="0.25">
      <c r="A4379" s="68"/>
      <c r="B4379" s="68"/>
      <c r="C4379" s="68"/>
      <c r="D4379" s="68"/>
      <c r="E4379" s="68"/>
      <c r="F4379" s="68"/>
      <c r="G4379" s="68"/>
      <c r="H4379" s="68"/>
    </row>
    <row r="4380" spans="1:8" x14ac:dyDescent="0.25">
      <c r="A4380" s="68"/>
      <c r="B4380" s="68"/>
      <c r="C4380" s="68"/>
      <c r="D4380" s="68"/>
      <c r="E4380" s="68"/>
      <c r="F4380" s="68"/>
      <c r="G4380" s="68"/>
      <c r="H4380" s="68"/>
    </row>
    <row r="4381" spans="1:8" x14ac:dyDescent="0.25">
      <c r="A4381" s="68"/>
      <c r="B4381" s="68"/>
      <c r="C4381" s="68"/>
      <c r="D4381" s="68"/>
      <c r="E4381" s="68"/>
      <c r="F4381" s="68"/>
      <c r="G4381" s="68"/>
      <c r="H4381" s="68"/>
    </row>
    <row r="4382" spans="1:8" x14ac:dyDescent="0.25">
      <c r="A4382" s="68"/>
      <c r="B4382" s="68"/>
      <c r="C4382" s="68"/>
      <c r="D4382" s="68"/>
      <c r="E4382" s="68"/>
      <c r="F4382" s="68"/>
      <c r="G4382" s="68"/>
      <c r="H4382" s="68"/>
    </row>
    <row r="4383" spans="1:8" x14ac:dyDescent="0.25">
      <c r="A4383" s="68"/>
      <c r="B4383" s="68"/>
      <c r="C4383" s="68"/>
      <c r="D4383" s="68"/>
      <c r="E4383" s="68"/>
      <c r="F4383" s="68"/>
      <c r="G4383" s="68"/>
      <c r="H4383" s="68"/>
    </row>
    <row r="4384" spans="1:8" x14ac:dyDescent="0.25">
      <c r="A4384" s="68"/>
      <c r="B4384" s="68"/>
      <c r="C4384" s="68"/>
      <c r="D4384" s="68"/>
      <c r="E4384" s="68"/>
      <c r="F4384" s="68"/>
      <c r="G4384" s="68"/>
      <c r="H4384" s="68"/>
    </row>
    <row r="4385" spans="1:8" x14ac:dyDescent="0.25">
      <c r="A4385" s="68"/>
      <c r="B4385" s="68"/>
      <c r="C4385" s="68"/>
      <c r="D4385" s="68"/>
      <c r="E4385" s="68"/>
      <c r="F4385" s="68"/>
      <c r="G4385" s="68"/>
      <c r="H4385" s="68"/>
    </row>
    <row r="4386" spans="1:8" x14ac:dyDescent="0.25">
      <c r="A4386" s="68"/>
      <c r="B4386" s="68"/>
      <c r="C4386" s="68"/>
      <c r="D4386" s="68"/>
      <c r="E4386" s="68"/>
      <c r="F4386" s="68"/>
      <c r="G4386" s="68"/>
      <c r="H4386" s="68"/>
    </row>
    <row r="4387" spans="1:8" x14ac:dyDescent="0.25">
      <c r="A4387" s="68"/>
      <c r="B4387" s="68"/>
      <c r="C4387" s="68"/>
      <c r="D4387" s="68"/>
      <c r="E4387" s="68"/>
      <c r="F4387" s="68"/>
      <c r="G4387" s="68"/>
      <c r="H4387" s="68"/>
    </row>
    <row r="4388" spans="1:8" x14ac:dyDescent="0.25">
      <c r="A4388" s="68"/>
      <c r="B4388" s="68"/>
      <c r="C4388" s="68"/>
      <c r="D4388" s="68"/>
      <c r="E4388" s="68"/>
      <c r="F4388" s="68"/>
      <c r="G4388" s="68"/>
      <c r="H4388" s="68"/>
    </row>
    <row r="4389" spans="1:8" x14ac:dyDescent="0.25">
      <c r="A4389" s="68"/>
      <c r="B4389" s="68"/>
      <c r="C4389" s="68"/>
      <c r="D4389" s="68"/>
      <c r="E4389" s="68"/>
      <c r="F4389" s="68"/>
      <c r="G4389" s="68"/>
      <c r="H4389" s="68"/>
    </row>
    <row r="4390" spans="1:8" x14ac:dyDescent="0.25">
      <c r="A4390" s="68"/>
      <c r="B4390" s="68"/>
      <c r="C4390" s="68"/>
      <c r="D4390" s="68"/>
      <c r="E4390" s="68"/>
      <c r="F4390" s="68"/>
      <c r="G4390" s="68"/>
      <c r="H4390" s="68"/>
    </row>
    <row r="4391" spans="1:8" x14ac:dyDescent="0.25">
      <c r="A4391" s="68"/>
      <c r="B4391" s="68"/>
      <c r="C4391" s="68"/>
      <c r="D4391" s="68"/>
      <c r="E4391" s="68"/>
      <c r="F4391" s="68"/>
      <c r="G4391" s="68"/>
      <c r="H4391" s="68"/>
    </row>
    <row r="4392" spans="1:8" x14ac:dyDescent="0.25">
      <c r="A4392" s="68"/>
      <c r="B4392" s="68"/>
      <c r="C4392" s="68"/>
      <c r="D4392" s="68"/>
      <c r="E4392" s="68"/>
      <c r="F4392" s="68"/>
      <c r="G4392" s="68"/>
      <c r="H4392" s="68"/>
    </row>
    <row r="4393" spans="1:8" x14ac:dyDescent="0.25">
      <c r="A4393" s="68"/>
      <c r="B4393" s="68"/>
      <c r="C4393" s="68"/>
      <c r="D4393" s="68"/>
      <c r="E4393" s="68"/>
      <c r="F4393" s="68"/>
      <c r="G4393" s="68"/>
      <c r="H4393" s="68"/>
    </row>
    <row r="4394" spans="1:8" x14ac:dyDescent="0.25">
      <c r="A4394" s="68"/>
      <c r="B4394" s="68"/>
      <c r="C4394" s="68"/>
      <c r="D4394" s="68"/>
      <c r="E4394" s="68"/>
      <c r="F4394" s="68"/>
      <c r="G4394" s="68"/>
      <c r="H4394" s="68"/>
    </row>
    <row r="4395" spans="1:8" x14ac:dyDescent="0.25">
      <c r="A4395" s="68"/>
      <c r="B4395" s="68"/>
      <c r="C4395" s="68"/>
      <c r="D4395" s="68"/>
      <c r="E4395" s="68"/>
      <c r="F4395" s="68"/>
      <c r="G4395" s="68"/>
      <c r="H4395" s="68"/>
    </row>
    <row r="4396" spans="1:8" x14ac:dyDescent="0.25">
      <c r="A4396" s="68"/>
      <c r="B4396" s="68"/>
      <c r="C4396" s="68"/>
      <c r="D4396" s="68"/>
      <c r="E4396" s="68"/>
      <c r="F4396" s="68"/>
      <c r="G4396" s="68"/>
      <c r="H4396" s="68"/>
    </row>
    <row r="4397" spans="1:8" x14ac:dyDescent="0.25">
      <c r="A4397" s="68"/>
      <c r="B4397" s="68"/>
      <c r="C4397" s="68"/>
      <c r="D4397" s="68"/>
      <c r="E4397" s="68"/>
      <c r="F4397" s="68"/>
      <c r="G4397" s="68"/>
      <c r="H4397" s="68"/>
    </row>
    <row r="4398" spans="1:8" x14ac:dyDescent="0.25">
      <c r="A4398" s="68"/>
      <c r="B4398" s="68"/>
      <c r="C4398" s="68"/>
      <c r="D4398" s="68"/>
      <c r="E4398" s="68"/>
      <c r="F4398" s="68"/>
      <c r="G4398" s="68"/>
      <c r="H4398" s="68"/>
    </row>
    <row r="4399" spans="1:8" x14ac:dyDescent="0.25">
      <c r="A4399" s="68"/>
      <c r="B4399" s="68"/>
      <c r="C4399" s="68"/>
      <c r="D4399" s="68"/>
      <c r="E4399" s="68"/>
      <c r="F4399" s="68"/>
      <c r="G4399" s="68"/>
      <c r="H4399" s="68"/>
    </row>
    <row r="4400" spans="1:8" x14ac:dyDescent="0.25">
      <c r="A4400" s="68"/>
      <c r="B4400" s="68"/>
      <c r="C4400" s="68"/>
      <c r="D4400" s="68"/>
      <c r="E4400" s="68"/>
      <c r="F4400" s="68"/>
      <c r="G4400" s="68"/>
      <c r="H4400" s="68"/>
    </row>
    <row r="4401" spans="1:8" x14ac:dyDescent="0.25">
      <c r="A4401" s="68"/>
      <c r="B4401" s="68"/>
      <c r="C4401" s="68"/>
      <c r="D4401" s="68"/>
      <c r="E4401" s="68"/>
      <c r="F4401" s="68"/>
      <c r="G4401" s="68"/>
      <c r="H4401" s="68"/>
    </row>
    <row r="4402" spans="1:8" x14ac:dyDescent="0.25">
      <c r="A4402" s="68"/>
      <c r="B4402" s="68"/>
      <c r="C4402" s="68"/>
      <c r="D4402" s="68"/>
      <c r="E4402" s="68"/>
      <c r="F4402" s="68"/>
      <c r="G4402" s="68"/>
      <c r="H4402" s="68"/>
    </row>
    <row r="4403" spans="1:8" x14ac:dyDescent="0.25">
      <c r="A4403" s="68"/>
      <c r="B4403" s="68"/>
      <c r="C4403" s="68"/>
      <c r="D4403" s="68"/>
      <c r="E4403" s="68"/>
      <c r="F4403" s="68"/>
      <c r="G4403" s="68"/>
      <c r="H4403" s="68"/>
    </row>
    <row r="4404" spans="1:8" x14ac:dyDescent="0.25">
      <c r="A4404" s="68"/>
      <c r="B4404" s="68"/>
      <c r="C4404" s="68"/>
      <c r="D4404" s="68"/>
      <c r="E4404" s="68"/>
      <c r="F4404" s="68"/>
      <c r="G4404" s="68"/>
      <c r="H4404" s="68"/>
    </row>
    <row r="4405" spans="1:8" x14ac:dyDescent="0.25">
      <c r="A4405" s="68"/>
      <c r="B4405" s="68"/>
      <c r="C4405" s="68"/>
      <c r="D4405" s="68"/>
      <c r="E4405" s="68"/>
      <c r="F4405" s="68"/>
      <c r="G4405" s="68"/>
      <c r="H4405" s="68"/>
    </row>
    <row r="4406" spans="1:8" x14ac:dyDescent="0.25">
      <c r="A4406" s="68"/>
      <c r="B4406" s="68"/>
      <c r="C4406" s="68"/>
      <c r="D4406" s="68"/>
      <c r="E4406" s="68"/>
      <c r="F4406" s="68"/>
      <c r="G4406" s="68"/>
      <c r="H4406" s="68"/>
    </row>
    <row r="4407" spans="1:8" x14ac:dyDescent="0.25">
      <c r="A4407" s="68"/>
      <c r="B4407" s="68"/>
      <c r="C4407" s="68"/>
      <c r="D4407" s="68"/>
      <c r="E4407" s="68"/>
      <c r="F4407" s="68"/>
      <c r="G4407" s="68"/>
      <c r="H4407" s="68"/>
    </row>
    <row r="4408" spans="1:8" x14ac:dyDescent="0.25">
      <c r="A4408" s="68"/>
      <c r="B4408" s="68"/>
      <c r="C4408" s="68"/>
      <c r="D4408" s="68"/>
      <c r="E4408" s="68"/>
      <c r="F4408" s="68"/>
      <c r="G4408" s="68"/>
      <c r="H4408" s="68"/>
    </row>
    <row r="4409" spans="1:8" x14ac:dyDescent="0.25">
      <c r="A4409" s="68"/>
      <c r="B4409" s="68"/>
      <c r="C4409" s="68"/>
      <c r="D4409" s="68"/>
      <c r="E4409" s="68"/>
      <c r="F4409" s="68"/>
      <c r="G4409" s="68"/>
      <c r="H4409" s="68"/>
    </row>
    <row r="4410" spans="1:8" x14ac:dyDescent="0.25">
      <c r="A4410" s="68"/>
      <c r="B4410" s="68"/>
      <c r="C4410" s="68"/>
      <c r="D4410" s="68"/>
      <c r="E4410" s="68"/>
      <c r="F4410" s="68"/>
      <c r="G4410" s="68"/>
      <c r="H4410" s="68"/>
    </row>
    <row r="4411" spans="1:8" x14ac:dyDescent="0.25">
      <c r="A4411" s="68"/>
      <c r="B4411" s="68"/>
      <c r="C4411" s="68"/>
      <c r="D4411" s="68"/>
      <c r="E4411" s="68"/>
      <c r="F4411" s="68"/>
      <c r="G4411" s="68"/>
      <c r="H4411" s="68"/>
    </row>
    <row r="4412" spans="1:8" x14ac:dyDescent="0.25">
      <c r="A4412" s="68"/>
      <c r="B4412" s="68"/>
      <c r="C4412" s="68"/>
      <c r="D4412" s="68"/>
      <c r="E4412" s="68"/>
      <c r="F4412" s="68"/>
      <c r="G4412" s="68"/>
      <c r="H4412" s="68"/>
    </row>
    <row r="4413" spans="1:8" x14ac:dyDescent="0.25">
      <c r="A4413" s="68"/>
      <c r="B4413" s="68"/>
      <c r="C4413" s="68"/>
      <c r="D4413" s="68"/>
      <c r="E4413" s="68"/>
      <c r="F4413" s="68"/>
      <c r="G4413" s="68"/>
      <c r="H4413" s="68"/>
    </row>
    <row r="4414" spans="1:8" x14ac:dyDescent="0.25">
      <c r="A4414" s="68"/>
      <c r="B4414" s="68"/>
      <c r="C4414" s="68"/>
      <c r="D4414" s="68"/>
      <c r="E4414" s="68"/>
      <c r="F4414" s="68"/>
      <c r="G4414" s="68"/>
      <c r="H4414" s="68"/>
    </row>
    <row r="4415" spans="1:8" x14ac:dyDescent="0.25">
      <c r="A4415" s="68"/>
      <c r="B4415" s="68"/>
      <c r="C4415" s="68"/>
      <c r="D4415" s="68"/>
      <c r="E4415" s="68"/>
      <c r="F4415" s="68"/>
      <c r="G4415" s="68"/>
      <c r="H4415" s="68"/>
    </row>
    <row r="4416" spans="1:8" x14ac:dyDescent="0.25">
      <c r="A4416" s="68"/>
      <c r="B4416" s="68"/>
      <c r="C4416" s="68"/>
      <c r="D4416" s="68"/>
      <c r="E4416" s="68"/>
      <c r="F4416" s="68"/>
      <c r="G4416" s="68"/>
      <c r="H4416" s="68"/>
    </row>
    <row r="4417" spans="1:8" x14ac:dyDescent="0.25">
      <c r="A4417" s="68"/>
      <c r="B4417" s="68"/>
      <c r="C4417" s="68"/>
      <c r="D4417" s="68"/>
      <c r="E4417" s="68"/>
      <c r="F4417" s="68"/>
      <c r="G4417" s="68"/>
      <c r="H4417" s="68"/>
    </row>
    <row r="4418" spans="1:8" x14ac:dyDescent="0.25">
      <c r="A4418" s="68"/>
      <c r="B4418" s="68"/>
      <c r="C4418" s="68"/>
      <c r="D4418" s="68"/>
      <c r="E4418" s="68"/>
      <c r="F4418" s="68"/>
      <c r="G4418" s="68"/>
      <c r="H4418" s="68"/>
    </row>
    <row r="4419" spans="1:8" x14ac:dyDescent="0.25">
      <c r="A4419" s="68"/>
      <c r="B4419" s="68"/>
      <c r="C4419" s="68"/>
      <c r="D4419" s="68"/>
      <c r="E4419" s="68"/>
      <c r="F4419" s="68"/>
      <c r="G4419" s="68"/>
      <c r="H4419" s="68"/>
    </row>
    <row r="4420" spans="1:8" x14ac:dyDescent="0.25">
      <c r="A4420" s="68"/>
      <c r="B4420" s="68"/>
      <c r="C4420" s="68"/>
      <c r="D4420" s="68"/>
      <c r="E4420" s="68"/>
      <c r="F4420" s="68"/>
      <c r="G4420" s="68"/>
      <c r="H4420" s="68"/>
    </row>
    <row r="4421" spans="1:8" x14ac:dyDescent="0.25">
      <c r="A4421" s="68"/>
      <c r="B4421" s="68"/>
      <c r="C4421" s="68"/>
      <c r="D4421" s="68"/>
      <c r="E4421" s="68"/>
      <c r="F4421" s="68"/>
      <c r="G4421" s="68"/>
      <c r="H4421" s="68"/>
    </row>
    <row r="4422" spans="1:8" x14ac:dyDescent="0.25">
      <c r="A4422" s="68"/>
      <c r="B4422" s="68"/>
      <c r="C4422" s="68"/>
      <c r="D4422" s="68"/>
      <c r="E4422" s="68"/>
      <c r="F4422" s="68"/>
      <c r="G4422" s="68"/>
      <c r="H4422" s="68"/>
    </row>
    <row r="4423" spans="1:8" x14ac:dyDescent="0.25">
      <c r="A4423" s="68"/>
      <c r="B4423" s="68"/>
      <c r="C4423" s="68"/>
      <c r="D4423" s="68"/>
      <c r="E4423" s="68"/>
      <c r="F4423" s="68"/>
      <c r="G4423" s="68"/>
      <c r="H4423" s="68"/>
    </row>
    <row r="4424" spans="1:8" x14ac:dyDescent="0.25">
      <c r="A4424" s="68"/>
      <c r="B4424" s="68"/>
      <c r="C4424" s="68"/>
      <c r="D4424" s="68"/>
      <c r="E4424" s="68"/>
      <c r="F4424" s="68"/>
      <c r="G4424" s="68"/>
      <c r="H4424" s="68"/>
    </row>
    <row r="4425" spans="1:8" x14ac:dyDescent="0.25">
      <c r="A4425" s="68"/>
      <c r="B4425" s="68"/>
      <c r="C4425" s="68"/>
      <c r="D4425" s="68"/>
      <c r="E4425" s="68"/>
      <c r="F4425" s="68"/>
      <c r="G4425" s="68"/>
      <c r="H4425" s="68"/>
    </row>
    <row r="4426" spans="1:8" x14ac:dyDescent="0.25">
      <c r="A4426" s="68"/>
      <c r="B4426" s="68"/>
      <c r="C4426" s="68"/>
      <c r="D4426" s="68"/>
      <c r="E4426" s="68"/>
      <c r="F4426" s="68"/>
      <c r="G4426" s="68"/>
      <c r="H4426" s="68"/>
    </row>
    <row r="4427" spans="1:8" x14ac:dyDescent="0.25">
      <c r="A4427" s="68"/>
      <c r="B4427" s="68"/>
      <c r="C4427" s="68"/>
      <c r="D4427" s="68"/>
      <c r="E4427" s="68"/>
      <c r="F4427" s="68"/>
      <c r="G4427" s="68"/>
      <c r="H4427" s="68"/>
    </row>
    <row r="4428" spans="1:8" x14ac:dyDescent="0.25">
      <c r="A4428" s="68"/>
      <c r="B4428" s="68"/>
      <c r="C4428" s="68"/>
      <c r="D4428" s="68"/>
      <c r="E4428" s="68"/>
      <c r="F4428" s="68"/>
      <c r="G4428" s="68"/>
      <c r="H4428" s="68"/>
    </row>
    <row r="4429" spans="1:8" x14ac:dyDescent="0.25">
      <c r="A4429" s="68"/>
      <c r="B4429" s="68"/>
      <c r="C4429" s="68"/>
      <c r="D4429" s="68"/>
      <c r="E4429" s="68"/>
      <c r="F4429" s="68"/>
      <c r="G4429" s="68"/>
      <c r="H4429" s="68"/>
    </row>
    <row r="4430" spans="1:8" x14ac:dyDescent="0.25">
      <c r="A4430" s="68"/>
      <c r="B4430" s="68"/>
      <c r="C4430" s="68"/>
      <c r="D4430" s="68"/>
      <c r="E4430" s="68"/>
      <c r="F4430" s="68"/>
      <c r="G4430" s="68"/>
      <c r="H4430" s="68"/>
    </row>
    <row r="4431" spans="1:8" x14ac:dyDescent="0.25">
      <c r="A4431" s="68"/>
      <c r="B4431" s="68"/>
      <c r="C4431" s="68"/>
      <c r="D4431" s="68"/>
      <c r="E4431" s="68"/>
      <c r="F4431" s="68"/>
      <c r="G4431" s="68"/>
      <c r="H4431" s="68"/>
    </row>
    <row r="4432" spans="1:8" x14ac:dyDescent="0.25">
      <c r="A4432" s="68"/>
      <c r="B4432" s="68"/>
      <c r="C4432" s="68"/>
      <c r="D4432" s="68"/>
      <c r="E4432" s="68"/>
      <c r="F4432" s="68"/>
      <c r="G4432" s="68"/>
      <c r="H4432" s="68"/>
    </row>
    <row r="4433" spans="1:8" x14ac:dyDescent="0.25">
      <c r="A4433" s="68"/>
      <c r="B4433" s="68"/>
      <c r="C4433" s="68"/>
      <c r="D4433" s="68"/>
      <c r="E4433" s="68"/>
      <c r="F4433" s="68"/>
      <c r="G4433" s="68"/>
      <c r="H4433" s="68"/>
    </row>
    <row r="4434" spans="1:8" x14ac:dyDescent="0.25">
      <c r="A4434" s="68"/>
      <c r="B4434" s="68"/>
      <c r="C4434" s="68"/>
      <c r="D4434" s="68"/>
      <c r="E4434" s="68"/>
      <c r="F4434" s="68"/>
      <c r="G4434" s="68"/>
      <c r="H4434" s="68"/>
    </row>
    <row r="4435" spans="1:8" x14ac:dyDescent="0.25">
      <c r="A4435" s="68"/>
      <c r="B4435" s="68"/>
      <c r="C4435" s="68"/>
      <c r="D4435" s="68"/>
      <c r="E4435" s="68"/>
      <c r="F4435" s="68"/>
      <c r="G4435" s="68"/>
      <c r="H4435" s="68"/>
    </row>
    <row r="4436" spans="1:8" x14ac:dyDescent="0.25">
      <c r="A4436" s="68"/>
      <c r="B4436" s="68"/>
      <c r="C4436" s="68"/>
      <c r="D4436" s="68"/>
      <c r="E4436" s="68"/>
      <c r="F4436" s="68"/>
      <c r="G4436" s="68"/>
      <c r="H4436" s="68"/>
    </row>
    <row r="4437" spans="1:8" x14ac:dyDescent="0.25">
      <c r="A4437" s="68"/>
      <c r="B4437" s="68"/>
      <c r="C4437" s="68"/>
      <c r="D4437" s="68"/>
      <c r="E4437" s="68"/>
      <c r="F4437" s="68"/>
      <c r="G4437" s="68"/>
      <c r="H4437" s="68"/>
    </row>
    <row r="4438" spans="1:8" x14ac:dyDescent="0.25">
      <c r="A4438" s="68"/>
      <c r="B4438" s="68"/>
      <c r="C4438" s="68"/>
      <c r="D4438" s="68"/>
      <c r="E4438" s="68"/>
      <c r="F4438" s="68"/>
      <c r="G4438" s="68"/>
      <c r="H4438" s="68"/>
    </row>
    <row r="4439" spans="1:8" x14ac:dyDescent="0.25">
      <c r="A4439" s="68"/>
      <c r="B4439" s="68"/>
      <c r="C4439" s="68"/>
      <c r="D4439" s="68"/>
      <c r="E4439" s="68"/>
      <c r="F4439" s="68"/>
      <c r="G4439" s="68"/>
      <c r="H4439" s="68"/>
    </row>
    <row r="4440" spans="1:8" x14ac:dyDescent="0.25">
      <c r="A4440" s="68"/>
      <c r="B4440" s="68"/>
      <c r="C4440" s="68"/>
      <c r="D4440" s="68"/>
      <c r="E4440" s="68"/>
      <c r="F4440" s="68"/>
      <c r="G4440" s="68"/>
      <c r="H4440" s="68"/>
    </row>
    <row r="4441" spans="1:8" x14ac:dyDescent="0.25">
      <c r="A4441" s="68"/>
      <c r="B4441" s="68"/>
      <c r="C4441" s="68"/>
      <c r="D4441" s="68"/>
      <c r="E4441" s="68"/>
      <c r="F4441" s="68"/>
      <c r="G4441" s="68"/>
      <c r="H4441" s="68"/>
    </row>
    <row r="4442" spans="1:8" x14ac:dyDescent="0.25">
      <c r="A4442" s="68"/>
      <c r="B4442" s="68"/>
      <c r="C4442" s="68"/>
      <c r="D4442" s="68"/>
      <c r="E4442" s="68"/>
      <c r="F4442" s="68"/>
      <c r="G4442" s="68"/>
      <c r="H4442" s="68"/>
    </row>
    <row r="4443" spans="1:8" x14ac:dyDescent="0.25">
      <c r="A4443" s="68"/>
      <c r="B4443" s="68"/>
      <c r="C4443" s="68"/>
      <c r="D4443" s="68"/>
      <c r="E4443" s="68"/>
      <c r="F4443" s="68"/>
      <c r="G4443" s="68"/>
      <c r="H4443" s="68"/>
    </row>
    <row r="4444" spans="1:8" x14ac:dyDescent="0.25">
      <c r="A4444" s="68"/>
      <c r="B4444" s="68"/>
      <c r="C4444" s="68"/>
      <c r="D4444" s="68"/>
      <c r="E4444" s="68"/>
      <c r="F4444" s="68"/>
      <c r="G4444" s="68"/>
      <c r="H4444" s="68"/>
    </row>
    <row r="4445" spans="1:8" x14ac:dyDescent="0.25">
      <c r="A4445" s="68"/>
      <c r="B4445" s="68"/>
      <c r="C4445" s="68"/>
      <c r="D4445" s="68"/>
      <c r="E4445" s="68"/>
      <c r="F4445" s="68"/>
      <c r="G4445" s="68"/>
      <c r="H4445" s="68"/>
    </row>
    <row r="4446" spans="1:8" x14ac:dyDescent="0.25">
      <c r="A4446" s="68"/>
      <c r="B4446" s="68"/>
      <c r="C4446" s="68"/>
      <c r="D4446" s="68"/>
      <c r="E4446" s="68"/>
      <c r="F4446" s="68"/>
      <c r="G4446" s="68"/>
      <c r="H4446" s="68"/>
    </row>
    <row r="4447" spans="1:8" x14ac:dyDescent="0.25">
      <c r="A4447" s="68"/>
      <c r="B4447" s="68"/>
      <c r="C4447" s="68"/>
      <c r="D4447" s="68"/>
      <c r="E4447" s="68"/>
      <c r="F4447" s="68"/>
      <c r="G4447" s="68"/>
      <c r="H4447" s="68"/>
    </row>
    <row r="4448" spans="1:8" x14ac:dyDescent="0.25">
      <c r="A4448" s="68"/>
      <c r="B4448" s="68"/>
      <c r="C4448" s="68"/>
      <c r="D4448" s="68"/>
      <c r="E4448" s="68"/>
      <c r="F4448" s="68"/>
      <c r="G4448" s="68"/>
      <c r="H4448" s="68"/>
    </row>
    <row r="4449" spans="1:8" x14ac:dyDescent="0.25">
      <c r="A4449" s="68"/>
      <c r="B4449" s="68"/>
      <c r="C4449" s="68"/>
      <c r="D4449" s="68"/>
      <c r="E4449" s="68"/>
      <c r="F4449" s="68"/>
      <c r="G4449" s="68"/>
      <c r="H4449" s="68"/>
    </row>
    <row r="4450" spans="1:8" x14ac:dyDescent="0.25">
      <c r="A4450" s="68"/>
      <c r="B4450" s="68"/>
      <c r="C4450" s="68"/>
      <c r="D4450" s="68"/>
      <c r="E4450" s="68"/>
      <c r="F4450" s="68"/>
      <c r="G4450" s="68"/>
      <c r="H4450" s="68"/>
    </row>
    <row r="4451" spans="1:8" x14ac:dyDescent="0.25">
      <c r="A4451" s="68"/>
      <c r="B4451" s="68"/>
      <c r="C4451" s="68"/>
      <c r="D4451" s="68"/>
      <c r="E4451" s="68"/>
      <c r="F4451" s="68"/>
      <c r="G4451" s="68"/>
      <c r="H4451" s="68"/>
    </row>
    <row r="4452" spans="1:8" x14ac:dyDescent="0.25">
      <c r="A4452" s="68"/>
      <c r="B4452" s="68"/>
      <c r="C4452" s="68"/>
      <c r="D4452" s="68"/>
      <c r="E4452" s="68"/>
      <c r="F4452" s="68"/>
      <c r="G4452" s="68"/>
      <c r="H4452" s="68"/>
    </row>
    <row r="4453" spans="1:8" x14ac:dyDescent="0.25">
      <c r="A4453" s="68"/>
      <c r="B4453" s="68"/>
      <c r="C4453" s="68"/>
      <c r="D4453" s="68"/>
      <c r="E4453" s="68"/>
      <c r="F4453" s="68"/>
      <c r="G4453" s="68"/>
      <c r="H4453" s="68"/>
    </row>
    <row r="4454" spans="1:8" x14ac:dyDescent="0.25">
      <c r="A4454" s="68"/>
      <c r="B4454" s="68"/>
      <c r="C4454" s="68"/>
      <c r="D4454" s="68"/>
      <c r="E4454" s="68"/>
      <c r="F4454" s="68"/>
      <c r="G4454" s="68"/>
      <c r="H4454" s="68"/>
    </row>
    <row r="4455" spans="1:8" x14ac:dyDescent="0.25">
      <c r="A4455" s="68"/>
      <c r="B4455" s="68"/>
      <c r="C4455" s="68"/>
      <c r="D4455" s="68"/>
      <c r="E4455" s="68"/>
      <c r="F4455" s="68"/>
      <c r="G4455" s="68"/>
      <c r="H4455" s="68"/>
    </row>
    <row r="4456" spans="1:8" x14ac:dyDescent="0.25">
      <c r="A4456" s="68"/>
      <c r="B4456" s="68"/>
      <c r="C4456" s="68"/>
      <c r="D4456" s="68"/>
      <c r="E4456" s="68"/>
      <c r="F4456" s="68"/>
      <c r="G4456" s="68"/>
      <c r="H4456" s="68"/>
    </row>
    <row r="4457" spans="1:8" x14ac:dyDescent="0.25">
      <c r="A4457" s="68"/>
      <c r="B4457" s="68"/>
      <c r="C4457" s="68"/>
      <c r="D4457" s="68"/>
      <c r="E4457" s="68"/>
      <c r="F4457" s="68"/>
      <c r="G4457" s="68"/>
      <c r="H4457" s="68"/>
    </row>
    <row r="4458" spans="1:8" x14ac:dyDescent="0.25">
      <c r="A4458" s="68"/>
      <c r="B4458" s="68"/>
      <c r="C4458" s="68"/>
      <c r="D4458" s="68"/>
      <c r="E4458" s="68"/>
      <c r="F4458" s="68"/>
      <c r="G4458" s="68"/>
      <c r="H4458" s="68"/>
    </row>
    <row r="4459" spans="1:8" x14ac:dyDescent="0.25">
      <c r="A4459" s="68"/>
      <c r="B4459" s="68"/>
      <c r="C4459" s="68"/>
      <c r="D4459" s="68"/>
      <c r="E4459" s="68"/>
      <c r="F4459" s="68"/>
      <c r="G4459" s="68"/>
      <c r="H4459" s="68"/>
    </row>
    <row r="4460" spans="1:8" x14ac:dyDescent="0.25">
      <c r="A4460" s="68"/>
      <c r="B4460" s="68"/>
      <c r="C4460" s="68"/>
      <c r="D4460" s="68"/>
      <c r="E4460" s="68"/>
      <c r="F4460" s="68"/>
      <c r="G4460" s="68"/>
      <c r="H4460" s="68"/>
    </row>
    <row r="4461" spans="1:8" x14ac:dyDescent="0.25">
      <c r="A4461" s="68"/>
      <c r="B4461" s="68"/>
      <c r="C4461" s="68"/>
      <c r="D4461" s="68"/>
      <c r="E4461" s="68"/>
      <c r="F4461" s="68"/>
      <c r="G4461" s="68"/>
      <c r="H4461" s="68"/>
    </row>
    <row r="4462" spans="1:8" x14ac:dyDescent="0.25">
      <c r="A4462" s="68"/>
      <c r="B4462" s="68"/>
      <c r="C4462" s="68"/>
      <c r="D4462" s="68"/>
      <c r="E4462" s="68"/>
      <c r="F4462" s="68"/>
      <c r="G4462" s="68"/>
      <c r="H4462" s="68"/>
    </row>
    <row r="4463" spans="1:8" x14ac:dyDescent="0.25">
      <c r="A4463" s="68"/>
      <c r="B4463" s="68"/>
      <c r="C4463" s="68"/>
      <c r="D4463" s="68"/>
      <c r="E4463" s="68"/>
      <c r="F4463" s="68"/>
      <c r="G4463" s="68"/>
      <c r="H4463" s="68"/>
    </row>
    <row r="4464" spans="1:8" x14ac:dyDescent="0.25">
      <c r="A4464" s="68"/>
      <c r="B4464" s="68"/>
      <c r="C4464" s="68"/>
      <c r="D4464" s="68"/>
      <c r="E4464" s="68"/>
      <c r="F4464" s="68"/>
      <c r="G4464" s="68"/>
      <c r="H4464" s="68"/>
    </row>
    <row r="4465" spans="1:8" x14ac:dyDescent="0.25">
      <c r="A4465" s="68"/>
      <c r="B4465" s="68"/>
      <c r="C4465" s="68"/>
      <c r="D4465" s="68"/>
      <c r="E4465" s="68"/>
      <c r="F4465" s="68"/>
      <c r="G4465" s="68"/>
      <c r="H4465" s="68"/>
    </row>
    <row r="4466" spans="1:8" x14ac:dyDescent="0.25">
      <c r="A4466" s="68"/>
      <c r="B4466" s="68"/>
      <c r="C4466" s="68"/>
      <c r="D4466" s="68"/>
      <c r="E4466" s="68"/>
      <c r="F4466" s="68"/>
      <c r="G4466" s="68"/>
      <c r="H4466" s="68"/>
    </row>
    <row r="4467" spans="1:8" x14ac:dyDescent="0.25">
      <c r="A4467" s="68"/>
      <c r="B4467" s="68"/>
      <c r="C4467" s="68"/>
      <c r="D4467" s="68"/>
      <c r="E4467" s="68"/>
      <c r="F4467" s="68"/>
      <c r="G4467" s="68"/>
      <c r="H4467" s="68"/>
    </row>
    <row r="4468" spans="1:8" x14ac:dyDescent="0.25">
      <c r="A4468" s="68"/>
      <c r="B4468" s="68"/>
      <c r="C4468" s="68"/>
      <c r="D4468" s="68"/>
      <c r="E4468" s="68"/>
      <c r="F4468" s="68"/>
      <c r="G4468" s="68"/>
      <c r="H4468" s="68"/>
    </row>
    <row r="4469" spans="1:8" x14ac:dyDescent="0.25">
      <c r="A4469" s="68"/>
      <c r="B4469" s="68"/>
      <c r="C4469" s="68"/>
      <c r="D4469" s="68"/>
      <c r="E4469" s="68"/>
      <c r="F4469" s="68"/>
      <c r="G4469" s="68"/>
      <c r="H4469" s="68"/>
    </row>
    <row r="4470" spans="1:8" x14ac:dyDescent="0.25">
      <c r="A4470" s="68"/>
      <c r="B4470" s="68"/>
      <c r="C4470" s="68"/>
      <c r="D4470" s="68"/>
      <c r="E4470" s="68"/>
      <c r="F4470" s="68"/>
      <c r="G4470" s="68"/>
      <c r="H4470" s="68"/>
    </row>
    <row r="4471" spans="1:8" x14ac:dyDescent="0.25">
      <c r="A4471" s="68"/>
      <c r="B4471" s="68"/>
      <c r="C4471" s="68"/>
      <c r="D4471" s="68"/>
      <c r="E4471" s="68"/>
      <c r="F4471" s="68"/>
      <c r="G4471" s="68"/>
      <c r="H4471" s="68"/>
    </row>
    <row r="4472" spans="1:8" x14ac:dyDescent="0.25">
      <c r="A4472" s="68"/>
      <c r="B4472" s="68"/>
      <c r="C4472" s="68"/>
      <c r="D4472" s="68"/>
      <c r="E4472" s="68"/>
      <c r="F4472" s="68"/>
      <c r="G4472" s="68"/>
      <c r="H4472" s="68"/>
    </row>
    <row r="4473" spans="1:8" x14ac:dyDescent="0.25">
      <c r="A4473" s="68"/>
      <c r="B4473" s="68"/>
      <c r="C4473" s="68"/>
      <c r="D4473" s="68"/>
      <c r="E4473" s="68"/>
      <c r="F4473" s="68"/>
      <c r="G4473" s="68"/>
      <c r="H4473" s="68"/>
    </row>
    <row r="4474" spans="1:8" x14ac:dyDescent="0.25">
      <c r="A4474" s="68"/>
      <c r="B4474" s="68"/>
      <c r="C4474" s="68"/>
      <c r="D4474" s="68"/>
      <c r="E4474" s="68"/>
      <c r="F4474" s="68"/>
      <c r="G4474" s="68"/>
      <c r="H4474" s="68"/>
    </row>
    <row r="4475" spans="1:8" x14ac:dyDescent="0.25">
      <c r="A4475" s="68"/>
      <c r="B4475" s="68"/>
      <c r="C4475" s="68"/>
      <c r="D4475" s="68"/>
      <c r="E4475" s="68"/>
      <c r="F4475" s="68"/>
      <c r="G4475" s="68"/>
      <c r="H4475" s="68"/>
    </row>
    <row r="4476" spans="1:8" x14ac:dyDescent="0.25">
      <c r="A4476" s="68"/>
      <c r="B4476" s="68"/>
      <c r="C4476" s="68"/>
      <c r="D4476" s="68"/>
      <c r="E4476" s="68"/>
      <c r="F4476" s="68"/>
      <c r="G4476" s="68"/>
      <c r="H4476" s="68"/>
    </row>
    <row r="4477" spans="1:8" x14ac:dyDescent="0.25">
      <c r="A4477" s="68"/>
      <c r="B4477" s="68"/>
      <c r="C4477" s="68"/>
      <c r="D4477" s="68"/>
      <c r="E4477" s="68"/>
      <c r="F4477" s="68"/>
      <c r="G4477" s="68"/>
      <c r="H4477" s="68"/>
    </row>
    <row r="4478" spans="1:8" x14ac:dyDescent="0.25">
      <c r="A4478" s="68"/>
      <c r="B4478" s="68"/>
      <c r="C4478" s="68"/>
      <c r="D4478" s="68"/>
      <c r="E4478" s="68"/>
      <c r="F4478" s="68"/>
      <c r="G4478" s="68"/>
      <c r="H4478" s="68"/>
    </row>
    <row r="4479" spans="1:8" x14ac:dyDescent="0.25">
      <c r="A4479" s="68"/>
      <c r="B4479" s="68"/>
      <c r="C4479" s="68"/>
      <c r="D4479" s="68"/>
      <c r="E4479" s="68"/>
      <c r="F4479" s="68"/>
      <c r="G4479" s="68"/>
      <c r="H4479" s="68"/>
    </row>
    <row r="4480" spans="1:8" x14ac:dyDescent="0.25">
      <c r="A4480" s="68"/>
      <c r="B4480" s="68"/>
      <c r="C4480" s="68"/>
      <c r="D4480" s="68"/>
      <c r="E4480" s="68"/>
      <c r="F4480" s="68"/>
      <c r="G4480" s="68"/>
      <c r="H4480" s="68"/>
    </row>
    <row r="4481" spans="1:8" x14ac:dyDescent="0.25">
      <c r="A4481" s="68"/>
      <c r="B4481" s="68"/>
      <c r="C4481" s="68"/>
      <c r="D4481" s="68"/>
      <c r="E4481" s="68"/>
      <c r="F4481" s="68"/>
      <c r="G4481" s="68"/>
      <c r="H4481" s="68"/>
    </row>
    <row r="4482" spans="1:8" x14ac:dyDescent="0.25">
      <c r="A4482" s="68"/>
      <c r="B4482" s="68"/>
      <c r="C4482" s="68"/>
      <c r="D4482" s="68"/>
      <c r="E4482" s="68"/>
      <c r="F4482" s="68"/>
      <c r="G4482" s="68"/>
      <c r="H4482" s="68"/>
    </row>
    <row r="4483" spans="1:8" x14ac:dyDescent="0.25">
      <c r="A4483" s="68"/>
      <c r="B4483" s="68"/>
      <c r="C4483" s="68"/>
      <c r="D4483" s="68"/>
      <c r="E4483" s="68"/>
      <c r="F4483" s="68"/>
      <c r="G4483" s="68"/>
      <c r="H4483" s="68"/>
    </row>
    <row r="4484" spans="1:8" x14ac:dyDescent="0.25">
      <c r="A4484" s="68"/>
      <c r="B4484" s="68"/>
      <c r="C4484" s="68"/>
      <c r="D4484" s="68"/>
      <c r="E4484" s="68"/>
      <c r="F4484" s="68"/>
      <c r="G4484" s="68"/>
      <c r="H4484" s="68"/>
    </row>
    <row r="4485" spans="1:8" x14ac:dyDescent="0.25">
      <c r="A4485" s="68"/>
      <c r="B4485" s="68"/>
      <c r="C4485" s="68"/>
      <c r="D4485" s="68"/>
      <c r="E4485" s="68"/>
      <c r="F4485" s="68"/>
      <c r="G4485" s="68"/>
      <c r="H4485" s="68"/>
    </row>
    <row r="4486" spans="1:8" x14ac:dyDescent="0.25">
      <c r="A4486" s="68"/>
      <c r="B4486" s="68"/>
      <c r="C4486" s="68"/>
      <c r="D4486" s="68"/>
      <c r="E4486" s="68"/>
      <c r="F4486" s="68"/>
      <c r="G4486" s="68"/>
      <c r="H4486" s="68"/>
    </row>
    <row r="4487" spans="1:8" x14ac:dyDescent="0.25">
      <c r="A4487" s="68"/>
      <c r="B4487" s="68"/>
      <c r="C4487" s="68"/>
      <c r="D4487" s="68"/>
      <c r="E4487" s="68"/>
      <c r="F4487" s="68"/>
      <c r="G4487" s="68"/>
      <c r="H4487" s="68"/>
    </row>
    <row r="4488" spans="1:8" x14ac:dyDescent="0.25">
      <c r="A4488" s="68"/>
      <c r="B4488" s="68"/>
      <c r="C4488" s="68"/>
      <c r="D4488" s="68"/>
      <c r="E4488" s="68"/>
      <c r="F4488" s="68"/>
      <c r="G4488" s="68"/>
      <c r="H4488" s="68"/>
    </row>
    <row r="4489" spans="1:8" x14ac:dyDescent="0.25">
      <c r="A4489" s="68"/>
      <c r="B4489" s="68"/>
      <c r="C4489" s="68"/>
      <c r="D4489" s="68"/>
      <c r="E4489" s="68"/>
      <c r="F4489" s="68"/>
      <c r="G4489" s="68"/>
      <c r="H4489" s="68"/>
    </row>
    <row r="4490" spans="1:8" x14ac:dyDescent="0.25">
      <c r="A4490" s="68"/>
      <c r="B4490" s="68"/>
      <c r="C4490" s="68"/>
      <c r="D4490" s="68"/>
      <c r="E4490" s="68"/>
      <c r="F4490" s="68"/>
      <c r="G4490" s="68"/>
      <c r="H4490" s="68"/>
    </row>
    <row r="4491" spans="1:8" x14ac:dyDescent="0.25">
      <c r="A4491" s="68"/>
      <c r="B4491" s="68"/>
      <c r="C4491" s="68"/>
      <c r="D4491" s="68"/>
      <c r="E4491" s="68"/>
      <c r="F4491" s="68"/>
      <c r="G4491" s="68"/>
      <c r="H4491" s="68"/>
    </row>
    <row r="4492" spans="1:8" x14ac:dyDescent="0.25">
      <c r="A4492" s="68"/>
      <c r="B4492" s="68"/>
      <c r="C4492" s="68"/>
      <c r="D4492" s="68"/>
      <c r="E4492" s="68"/>
      <c r="F4492" s="68"/>
      <c r="G4492" s="68"/>
      <c r="H4492" s="68"/>
    </row>
    <row r="4493" spans="1:8" x14ac:dyDescent="0.25">
      <c r="A4493" s="68"/>
      <c r="B4493" s="68"/>
      <c r="C4493" s="68"/>
      <c r="D4493" s="68"/>
      <c r="E4493" s="68"/>
      <c r="F4493" s="68"/>
      <c r="G4493" s="68"/>
      <c r="H4493" s="68"/>
    </row>
    <row r="4494" spans="1:8" x14ac:dyDescent="0.25">
      <c r="A4494" s="68"/>
      <c r="B4494" s="68"/>
      <c r="C4494" s="68"/>
      <c r="D4494" s="68"/>
      <c r="E4494" s="68"/>
      <c r="F4494" s="68"/>
      <c r="G4494" s="68"/>
      <c r="H4494" s="68"/>
    </row>
    <row r="4495" spans="1:8" x14ac:dyDescent="0.25">
      <c r="A4495" s="68"/>
      <c r="B4495" s="68"/>
      <c r="C4495" s="68"/>
      <c r="D4495" s="68"/>
      <c r="E4495" s="68"/>
      <c r="F4495" s="68"/>
      <c r="G4495" s="68"/>
      <c r="H4495" s="68"/>
    </row>
    <row r="4496" spans="1:8" x14ac:dyDescent="0.25">
      <c r="A4496" s="68"/>
      <c r="B4496" s="68"/>
      <c r="C4496" s="68"/>
      <c r="D4496" s="68"/>
      <c r="E4496" s="68"/>
      <c r="F4496" s="68"/>
      <c r="G4496" s="68"/>
      <c r="H4496" s="68"/>
    </row>
    <row r="4497" spans="1:8" x14ac:dyDescent="0.25">
      <c r="A4497" s="68"/>
      <c r="B4497" s="68"/>
      <c r="C4497" s="68"/>
      <c r="D4497" s="68"/>
      <c r="E4497" s="68"/>
      <c r="F4497" s="68"/>
      <c r="G4497" s="68"/>
      <c r="H4497" s="68"/>
    </row>
    <row r="4498" spans="1:8" x14ac:dyDescent="0.25">
      <c r="A4498" s="68"/>
      <c r="B4498" s="68"/>
      <c r="C4498" s="68"/>
      <c r="D4498" s="68"/>
      <c r="E4498" s="68"/>
      <c r="F4498" s="68"/>
      <c r="G4498" s="68"/>
      <c r="H4498" s="68"/>
    </row>
    <row r="4499" spans="1:8" x14ac:dyDescent="0.25">
      <c r="A4499" s="68"/>
      <c r="B4499" s="68"/>
      <c r="C4499" s="68"/>
      <c r="D4499" s="68"/>
      <c r="E4499" s="68"/>
      <c r="F4499" s="68"/>
      <c r="G4499" s="68"/>
      <c r="H4499" s="68"/>
    </row>
    <row r="4500" spans="1:8" x14ac:dyDescent="0.25">
      <c r="A4500" s="68"/>
      <c r="B4500" s="68"/>
      <c r="C4500" s="68"/>
      <c r="D4500" s="68"/>
      <c r="E4500" s="68"/>
      <c r="F4500" s="68"/>
      <c r="G4500" s="68"/>
      <c r="H4500" s="68"/>
    </row>
    <row r="4501" spans="1:8" x14ac:dyDescent="0.25">
      <c r="A4501" s="68"/>
      <c r="B4501" s="68"/>
      <c r="C4501" s="68"/>
      <c r="D4501" s="68"/>
      <c r="E4501" s="68"/>
      <c r="F4501" s="68"/>
      <c r="G4501" s="68"/>
      <c r="H4501" s="68"/>
    </row>
    <row r="4502" spans="1:8" x14ac:dyDescent="0.25">
      <c r="A4502" s="68"/>
      <c r="B4502" s="68"/>
      <c r="C4502" s="68"/>
      <c r="D4502" s="68"/>
      <c r="E4502" s="68"/>
      <c r="F4502" s="68"/>
      <c r="G4502" s="68"/>
      <c r="H4502" s="68"/>
    </row>
    <row r="4503" spans="1:8" x14ac:dyDescent="0.25">
      <c r="A4503" s="68"/>
      <c r="B4503" s="68"/>
      <c r="C4503" s="68"/>
      <c r="D4503" s="68"/>
      <c r="E4503" s="68"/>
      <c r="F4503" s="68"/>
      <c r="G4503" s="68"/>
      <c r="H4503" s="68"/>
    </row>
    <row r="4504" spans="1:8" x14ac:dyDescent="0.25">
      <c r="A4504" s="68"/>
      <c r="B4504" s="68"/>
      <c r="C4504" s="68"/>
      <c r="D4504" s="68"/>
      <c r="E4504" s="68"/>
      <c r="F4504" s="68"/>
      <c r="G4504" s="68"/>
      <c r="H4504" s="68"/>
    </row>
    <row r="4505" spans="1:8" x14ac:dyDescent="0.25">
      <c r="A4505" s="68"/>
      <c r="B4505" s="68"/>
      <c r="C4505" s="68"/>
      <c r="D4505" s="68"/>
      <c r="E4505" s="68"/>
      <c r="F4505" s="68"/>
      <c r="G4505" s="68"/>
      <c r="H4505" s="68"/>
    </row>
    <row r="4506" spans="1:8" x14ac:dyDescent="0.25">
      <c r="A4506" s="68"/>
      <c r="B4506" s="68"/>
      <c r="C4506" s="68"/>
      <c r="D4506" s="68"/>
      <c r="E4506" s="68"/>
      <c r="F4506" s="68"/>
      <c r="G4506" s="68"/>
      <c r="H4506" s="68"/>
    </row>
    <row r="4507" spans="1:8" x14ac:dyDescent="0.25">
      <c r="A4507" s="68"/>
      <c r="B4507" s="68"/>
      <c r="C4507" s="68"/>
      <c r="D4507" s="68"/>
      <c r="E4507" s="68"/>
      <c r="F4507" s="68"/>
      <c r="G4507" s="68"/>
      <c r="H4507" s="68"/>
    </row>
    <row r="4508" spans="1:8" x14ac:dyDescent="0.25">
      <c r="A4508" s="68"/>
      <c r="B4508" s="68"/>
      <c r="C4508" s="68"/>
      <c r="D4508" s="68"/>
      <c r="E4508" s="68"/>
      <c r="F4508" s="68"/>
      <c r="G4508" s="68"/>
      <c r="H4508" s="68"/>
    </row>
    <row r="4509" spans="1:8" x14ac:dyDescent="0.25">
      <c r="A4509" s="68"/>
      <c r="B4509" s="68"/>
      <c r="C4509" s="68"/>
      <c r="D4509" s="68"/>
      <c r="E4509" s="68"/>
      <c r="F4509" s="68"/>
      <c r="G4509" s="68"/>
      <c r="H4509" s="68"/>
    </row>
    <row r="4510" spans="1:8" x14ac:dyDescent="0.25">
      <c r="A4510" s="68"/>
      <c r="B4510" s="68"/>
      <c r="C4510" s="68"/>
      <c r="D4510" s="68"/>
      <c r="E4510" s="68"/>
      <c r="F4510" s="68"/>
      <c r="G4510" s="68"/>
      <c r="H4510" s="68"/>
    </row>
    <row r="4511" spans="1:8" x14ac:dyDescent="0.25">
      <c r="A4511" s="68"/>
      <c r="B4511" s="68"/>
      <c r="C4511" s="68"/>
      <c r="D4511" s="68"/>
      <c r="E4511" s="68"/>
      <c r="F4511" s="68"/>
      <c r="G4511" s="68"/>
      <c r="H4511" s="68"/>
    </row>
    <row r="4512" spans="1:8" x14ac:dyDescent="0.25">
      <c r="A4512" s="68"/>
      <c r="B4512" s="68"/>
      <c r="C4512" s="68"/>
      <c r="D4512" s="68"/>
      <c r="E4512" s="68"/>
      <c r="F4512" s="68"/>
      <c r="G4512" s="68"/>
      <c r="H4512" s="68"/>
    </row>
    <row r="4513" spans="1:8" x14ac:dyDescent="0.25">
      <c r="A4513" s="68"/>
      <c r="B4513" s="68"/>
      <c r="C4513" s="68"/>
      <c r="D4513" s="68"/>
      <c r="E4513" s="68"/>
      <c r="F4513" s="68"/>
      <c r="G4513" s="68"/>
      <c r="H4513" s="68"/>
    </row>
    <row r="4514" spans="1:8" x14ac:dyDescent="0.25">
      <c r="A4514" s="68"/>
      <c r="B4514" s="68"/>
      <c r="C4514" s="68"/>
      <c r="D4514" s="68"/>
      <c r="E4514" s="68"/>
      <c r="F4514" s="68"/>
      <c r="G4514" s="68"/>
      <c r="H4514" s="68"/>
    </row>
    <row r="4515" spans="1:8" x14ac:dyDescent="0.25">
      <c r="A4515" s="68"/>
      <c r="B4515" s="68"/>
      <c r="C4515" s="68"/>
      <c r="D4515" s="68"/>
      <c r="E4515" s="68"/>
      <c r="F4515" s="68"/>
      <c r="G4515" s="68"/>
      <c r="H4515" s="68"/>
    </row>
    <row r="4516" spans="1:8" x14ac:dyDescent="0.25">
      <c r="A4516" s="68"/>
      <c r="B4516" s="68"/>
      <c r="C4516" s="68"/>
      <c r="D4516" s="68"/>
      <c r="E4516" s="68"/>
      <c r="F4516" s="68"/>
      <c r="G4516" s="68"/>
      <c r="H4516" s="68"/>
    </row>
    <row r="4517" spans="1:8" x14ac:dyDescent="0.25">
      <c r="A4517" s="68"/>
      <c r="B4517" s="68"/>
      <c r="C4517" s="68"/>
      <c r="D4517" s="68"/>
      <c r="E4517" s="68"/>
      <c r="F4517" s="68"/>
      <c r="G4517" s="68"/>
      <c r="H4517" s="68"/>
    </row>
    <row r="4518" spans="1:8" x14ac:dyDescent="0.25">
      <c r="A4518" s="68"/>
      <c r="B4518" s="68"/>
      <c r="C4518" s="68"/>
      <c r="D4518" s="68"/>
      <c r="E4518" s="68"/>
      <c r="F4518" s="68"/>
      <c r="G4518" s="68"/>
      <c r="H4518" s="68"/>
    </row>
    <row r="4519" spans="1:8" x14ac:dyDescent="0.25">
      <c r="A4519" s="68"/>
      <c r="B4519" s="68"/>
      <c r="C4519" s="68"/>
      <c r="D4519" s="68"/>
      <c r="E4519" s="68"/>
      <c r="F4519" s="68"/>
      <c r="G4519" s="68"/>
      <c r="H4519" s="68"/>
    </row>
    <row r="4520" spans="1:8" x14ac:dyDescent="0.25">
      <c r="A4520" s="68"/>
      <c r="B4520" s="68"/>
      <c r="C4520" s="68"/>
      <c r="D4520" s="68"/>
      <c r="E4520" s="68"/>
      <c r="F4520" s="68"/>
      <c r="G4520" s="68"/>
      <c r="H4520" s="68"/>
    </row>
    <row r="4521" spans="1:8" x14ac:dyDescent="0.25">
      <c r="A4521" s="68"/>
      <c r="B4521" s="68"/>
      <c r="C4521" s="68"/>
      <c r="D4521" s="68"/>
      <c r="E4521" s="68"/>
      <c r="F4521" s="68"/>
      <c r="G4521" s="68"/>
      <c r="H4521" s="68"/>
    </row>
    <row r="4522" spans="1:8" x14ac:dyDescent="0.25">
      <c r="A4522" s="68"/>
      <c r="B4522" s="68"/>
      <c r="C4522" s="68"/>
      <c r="D4522" s="68"/>
      <c r="E4522" s="68"/>
      <c r="F4522" s="68"/>
      <c r="G4522" s="68"/>
      <c r="H4522" s="68"/>
    </row>
    <row r="4523" spans="1:8" x14ac:dyDescent="0.25">
      <c r="A4523" s="68"/>
      <c r="B4523" s="68"/>
      <c r="C4523" s="68"/>
      <c r="D4523" s="68"/>
      <c r="E4523" s="68"/>
      <c r="F4523" s="68"/>
      <c r="G4523" s="68"/>
      <c r="H4523" s="68"/>
    </row>
    <row r="4524" spans="1:8" x14ac:dyDescent="0.25">
      <c r="A4524" s="68"/>
      <c r="B4524" s="68"/>
      <c r="C4524" s="68"/>
      <c r="D4524" s="68"/>
      <c r="E4524" s="68"/>
      <c r="F4524" s="68"/>
      <c r="G4524" s="68"/>
      <c r="H4524" s="68"/>
    </row>
    <row r="4525" spans="1:8" x14ac:dyDescent="0.25">
      <c r="A4525" s="68"/>
      <c r="B4525" s="68"/>
      <c r="C4525" s="68"/>
      <c r="D4525" s="68"/>
      <c r="E4525" s="68"/>
      <c r="F4525" s="68"/>
      <c r="G4525" s="68"/>
      <c r="H4525" s="68"/>
    </row>
    <row r="4526" spans="1:8" x14ac:dyDescent="0.25">
      <c r="A4526" s="68"/>
      <c r="B4526" s="68"/>
      <c r="C4526" s="68"/>
      <c r="D4526" s="68"/>
      <c r="E4526" s="68"/>
      <c r="F4526" s="68"/>
      <c r="G4526" s="68"/>
      <c r="H4526" s="68"/>
    </row>
    <row r="4527" spans="1:8" x14ac:dyDescent="0.25">
      <c r="A4527" s="68"/>
      <c r="B4527" s="68"/>
      <c r="C4527" s="68"/>
      <c r="D4527" s="68"/>
      <c r="E4527" s="68"/>
      <c r="F4527" s="68"/>
      <c r="G4527" s="68"/>
      <c r="H4527" s="68"/>
    </row>
    <row r="4528" spans="1:8" x14ac:dyDescent="0.25">
      <c r="A4528" s="68"/>
      <c r="B4528" s="68"/>
      <c r="C4528" s="68"/>
      <c r="D4528" s="68"/>
      <c r="E4528" s="68"/>
      <c r="F4528" s="68"/>
      <c r="G4528" s="68"/>
      <c r="H4528" s="68"/>
    </row>
    <row r="4529" spans="1:8" x14ac:dyDescent="0.25">
      <c r="A4529" s="68"/>
      <c r="B4529" s="68"/>
      <c r="C4529" s="68"/>
      <c r="D4529" s="68"/>
      <c r="E4529" s="68"/>
      <c r="F4529" s="68"/>
      <c r="G4529" s="68"/>
      <c r="H4529" s="68"/>
    </row>
    <row r="4530" spans="1:8" x14ac:dyDescent="0.25">
      <c r="A4530" s="68"/>
      <c r="B4530" s="68"/>
      <c r="C4530" s="68"/>
      <c r="D4530" s="68"/>
      <c r="E4530" s="68"/>
      <c r="F4530" s="68"/>
      <c r="G4530" s="68"/>
      <c r="H4530" s="68"/>
    </row>
    <row r="4531" spans="1:8" x14ac:dyDescent="0.25">
      <c r="A4531" s="68"/>
      <c r="B4531" s="68"/>
      <c r="C4531" s="68"/>
      <c r="D4531" s="68"/>
      <c r="E4531" s="68"/>
      <c r="F4531" s="68"/>
      <c r="G4531" s="68"/>
      <c r="H4531" s="68"/>
    </row>
    <row r="4532" spans="1:8" x14ac:dyDescent="0.25">
      <c r="A4532" s="68"/>
      <c r="B4532" s="68"/>
      <c r="C4532" s="68"/>
      <c r="D4532" s="68"/>
      <c r="E4532" s="68"/>
      <c r="F4532" s="68"/>
      <c r="G4532" s="68"/>
      <c r="H4532" s="68"/>
    </row>
    <row r="4533" spans="1:8" x14ac:dyDescent="0.25">
      <c r="A4533" s="68"/>
      <c r="B4533" s="68"/>
      <c r="C4533" s="68"/>
      <c r="D4533" s="68"/>
      <c r="E4533" s="68"/>
      <c r="F4533" s="68"/>
      <c r="G4533" s="68"/>
      <c r="H4533" s="68"/>
    </row>
    <row r="4534" spans="1:8" x14ac:dyDescent="0.25">
      <c r="A4534" s="68"/>
      <c r="B4534" s="68"/>
      <c r="C4534" s="68"/>
      <c r="D4534" s="68"/>
      <c r="E4534" s="68"/>
      <c r="F4534" s="68"/>
      <c r="G4534" s="68"/>
      <c r="H4534" s="68"/>
    </row>
    <row r="4535" spans="1:8" x14ac:dyDescent="0.25">
      <c r="A4535" s="68"/>
      <c r="B4535" s="68"/>
      <c r="C4535" s="68"/>
      <c r="D4535" s="68"/>
      <c r="E4535" s="68"/>
      <c r="F4535" s="68"/>
      <c r="G4535" s="68"/>
      <c r="H4535" s="68"/>
    </row>
    <row r="4536" spans="1:8" x14ac:dyDescent="0.25">
      <c r="A4536" s="68"/>
      <c r="B4536" s="68"/>
      <c r="C4536" s="68"/>
      <c r="D4536" s="68"/>
      <c r="E4536" s="68"/>
      <c r="F4536" s="68"/>
      <c r="G4536" s="68"/>
      <c r="H4536" s="68"/>
    </row>
    <row r="4537" spans="1:8" x14ac:dyDescent="0.25">
      <c r="A4537" s="68"/>
      <c r="B4537" s="68"/>
      <c r="C4537" s="68"/>
      <c r="D4537" s="68"/>
      <c r="E4537" s="68"/>
      <c r="F4537" s="68"/>
      <c r="G4537" s="68"/>
      <c r="H4537" s="68"/>
    </row>
    <row r="4538" spans="1:8" x14ac:dyDescent="0.25">
      <c r="A4538" s="68"/>
      <c r="B4538" s="68"/>
      <c r="C4538" s="68"/>
      <c r="D4538" s="68"/>
      <c r="E4538" s="68"/>
      <c r="F4538" s="68"/>
      <c r="G4538" s="68"/>
      <c r="H4538" s="68"/>
    </row>
    <row r="4539" spans="1:8" x14ac:dyDescent="0.25">
      <c r="A4539" s="68"/>
      <c r="B4539" s="68"/>
      <c r="C4539" s="68"/>
      <c r="D4539" s="68"/>
      <c r="E4539" s="68"/>
      <c r="F4539" s="68"/>
      <c r="G4539" s="68"/>
      <c r="H4539" s="68"/>
    </row>
    <row r="4540" spans="1:8" x14ac:dyDescent="0.25">
      <c r="A4540" s="68"/>
      <c r="B4540" s="68"/>
      <c r="C4540" s="68"/>
      <c r="D4540" s="68"/>
      <c r="E4540" s="68"/>
      <c r="F4540" s="68"/>
      <c r="G4540" s="68"/>
      <c r="H4540" s="68"/>
    </row>
    <row r="4541" spans="1:8" x14ac:dyDescent="0.25">
      <c r="A4541" s="68"/>
      <c r="B4541" s="68"/>
      <c r="C4541" s="68"/>
      <c r="D4541" s="68"/>
      <c r="E4541" s="68"/>
      <c r="F4541" s="68"/>
      <c r="G4541" s="68"/>
      <c r="H4541" s="68"/>
    </row>
    <row r="4542" spans="1:8" x14ac:dyDescent="0.25">
      <c r="A4542" s="68"/>
      <c r="B4542" s="68"/>
      <c r="C4542" s="68"/>
      <c r="D4542" s="68"/>
      <c r="E4542" s="68"/>
      <c r="F4542" s="68"/>
      <c r="G4542" s="68"/>
      <c r="H4542" s="68"/>
    </row>
    <row r="4543" spans="1:8" x14ac:dyDescent="0.25">
      <c r="A4543" s="68"/>
      <c r="B4543" s="68"/>
      <c r="C4543" s="68"/>
      <c r="D4543" s="68"/>
      <c r="E4543" s="68"/>
      <c r="F4543" s="68"/>
      <c r="G4543" s="68"/>
      <c r="H4543" s="68"/>
    </row>
    <row r="4544" spans="1:8" x14ac:dyDescent="0.25">
      <c r="A4544" s="68"/>
      <c r="B4544" s="68"/>
      <c r="C4544" s="68"/>
      <c r="D4544" s="68"/>
      <c r="E4544" s="68"/>
      <c r="F4544" s="68"/>
      <c r="G4544" s="68"/>
      <c r="H4544" s="68"/>
    </row>
    <row r="4545" spans="1:8" x14ac:dyDescent="0.25">
      <c r="A4545" s="68"/>
      <c r="B4545" s="68"/>
      <c r="C4545" s="68"/>
      <c r="D4545" s="68"/>
      <c r="E4545" s="68"/>
      <c r="F4545" s="68"/>
      <c r="G4545" s="68"/>
      <c r="H4545" s="68"/>
    </row>
    <row r="4546" spans="1:8" x14ac:dyDescent="0.25">
      <c r="A4546" s="68"/>
      <c r="B4546" s="68"/>
      <c r="C4546" s="68"/>
      <c r="D4546" s="68"/>
      <c r="E4546" s="68"/>
      <c r="F4546" s="68"/>
      <c r="G4546" s="68"/>
      <c r="H4546" s="68"/>
    </row>
    <row r="4547" spans="1:8" x14ac:dyDescent="0.25">
      <c r="A4547" s="68"/>
      <c r="B4547" s="68"/>
      <c r="C4547" s="68"/>
      <c r="D4547" s="68"/>
      <c r="E4547" s="68"/>
      <c r="F4547" s="68"/>
      <c r="G4547" s="68"/>
      <c r="H4547" s="68"/>
    </row>
    <row r="4548" spans="1:8" x14ac:dyDescent="0.25">
      <c r="A4548" s="68"/>
      <c r="B4548" s="68"/>
      <c r="C4548" s="68"/>
      <c r="D4548" s="68"/>
      <c r="E4548" s="68"/>
      <c r="F4548" s="68"/>
      <c r="G4548" s="68"/>
      <c r="H4548" s="68"/>
    </row>
    <row r="4549" spans="1:8" x14ac:dyDescent="0.25">
      <c r="A4549" s="68"/>
      <c r="B4549" s="68"/>
      <c r="C4549" s="68"/>
      <c r="D4549" s="68"/>
      <c r="E4549" s="68"/>
      <c r="F4549" s="68"/>
      <c r="G4549" s="68"/>
      <c r="H4549" s="68"/>
    </row>
    <row r="4550" spans="1:8" x14ac:dyDescent="0.25">
      <c r="A4550" s="68"/>
      <c r="B4550" s="68"/>
      <c r="C4550" s="68"/>
      <c r="D4550" s="68"/>
      <c r="E4550" s="68"/>
      <c r="F4550" s="68"/>
      <c r="G4550" s="68"/>
      <c r="H4550" s="68"/>
    </row>
    <row r="4551" spans="1:8" x14ac:dyDescent="0.25">
      <c r="A4551" s="68"/>
      <c r="B4551" s="68"/>
      <c r="C4551" s="68"/>
      <c r="D4551" s="68"/>
      <c r="E4551" s="68"/>
      <c r="F4551" s="68"/>
      <c r="G4551" s="68"/>
      <c r="H4551" s="68"/>
    </row>
    <row r="4552" spans="1:8" x14ac:dyDescent="0.25">
      <c r="A4552" s="68"/>
      <c r="B4552" s="68"/>
      <c r="C4552" s="68"/>
      <c r="D4552" s="68"/>
      <c r="E4552" s="68"/>
      <c r="F4552" s="68"/>
      <c r="G4552" s="68"/>
      <c r="H4552" s="68"/>
    </row>
    <row r="4553" spans="1:8" x14ac:dyDescent="0.25">
      <c r="A4553" s="68"/>
      <c r="B4553" s="68"/>
      <c r="C4553" s="68"/>
      <c r="D4553" s="68"/>
      <c r="E4553" s="68"/>
      <c r="F4553" s="68"/>
      <c r="G4553" s="68"/>
      <c r="H4553" s="68"/>
    </row>
    <row r="4554" spans="1:8" x14ac:dyDescent="0.25">
      <c r="A4554" s="68"/>
      <c r="B4554" s="68"/>
      <c r="C4554" s="68"/>
      <c r="D4554" s="68"/>
      <c r="E4554" s="68"/>
      <c r="F4554" s="68"/>
      <c r="G4554" s="68"/>
      <c r="H4554" s="68"/>
    </row>
    <row r="4555" spans="1:8" x14ac:dyDescent="0.25">
      <c r="A4555" s="68"/>
      <c r="B4555" s="68"/>
      <c r="C4555" s="68"/>
      <c r="D4555" s="68"/>
      <c r="E4555" s="68"/>
      <c r="F4555" s="68"/>
      <c r="G4555" s="68"/>
      <c r="H4555" s="68"/>
    </row>
    <row r="4556" spans="1:8" x14ac:dyDescent="0.25">
      <c r="A4556" s="68"/>
      <c r="B4556" s="68"/>
      <c r="C4556" s="68"/>
      <c r="D4556" s="68"/>
      <c r="E4556" s="68"/>
      <c r="F4556" s="68"/>
      <c r="G4556" s="68"/>
      <c r="H4556" s="68"/>
    </row>
    <row r="4557" spans="1:8" x14ac:dyDescent="0.25">
      <c r="A4557" s="68"/>
      <c r="B4557" s="68"/>
      <c r="C4557" s="68"/>
      <c r="D4557" s="68"/>
      <c r="E4557" s="68"/>
      <c r="F4557" s="68"/>
      <c r="G4557" s="68"/>
      <c r="H4557" s="68"/>
    </row>
    <row r="4558" spans="1:8" x14ac:dyDescent="0.25">
      <c r="A4558" s="68"/>
      <c r="B4558" s="68"/>
      <c r="C4558" s="68"/>
      <c r="D4558" s="68"/>
      <c r="E4558" s="68"/>
      <c r="F4558" s="68"/>
      <c r="G4558" s="68"/>
      <c r="H4558" s="68"/>
    </row>
    <row r="4559" spans="1:8" x14ac:dyDescent="0.25">
      <c r="A4559" s="68"/>
      <c r="B4559" s="68"/>
      <c r="C4559" s="68"/>
      <c r="D4559" s="68"/>
      <c r="E4559" s="68"/>
      <c r="F4559" s="68"/>
      <c r="G4559" s="68"/>
      <c r="H4559" s="68"/>
    </row>
    <row r="4560" spans="1:8" x14ac:dyDescent="0.25">
      <c r="A4560" s="68"/>
      <c r="B4560" s="68"/>
      <c r="C4560" s="68"/>
      <c r="D4560" s="68"/>
      <c r="E4560" s="68"/>
      <c r="F4560" s="68"/>
      <c r="G4560" s="68"/>
      <c r="H4560" s="68"/>
    </row>
    <row r="4561" spans="1:8" x14ac:dyDescent="0.25">
      <c r="A4561" s="68"/>
      <c r="B4561" s="68"/>
      <c r="C4561" s="68"/>
      <c r="D4561" s="68"/>
      <c r="E4561" s="68"/>
      <c r="F4561" s="68"/>
      <c r="G4561" s="68"/>
      <c r="H4561" s="68"/>
    </row>
    <row r="4562" spans="1:8" x14ac:dyDescent="0.25">
      <c r="A4562" s="68"/>
      <c r="B4562" s="68"/>
      <c r="C4562" s="68"/>
      <c r="D4562" s="68"/>
      <c r="E4562" s="68"/>
      <c r="F4562" s="68"/>
      <c r="G4562" s="68"/>
      <c r="H4562" s="68"/>
    </row>
    <row r="4563" spans="1:8" x14ac:dyDescent="0.25">
      <c r="A4563" s="68"/>
      <c r="B4563" s="68"/>
      <c r="C4563" s="68"/>
      <c r="D4563" s="68"/>
      <c r="E4563" s="68"/>
      <c r="F4563" s="68"/>
      <c r="G4563" s="68"/>
      <c r="H4563" s="68"/>
    </row>
    <row r="4564" spans="1:8" x14ac:dyDescent="0.25">
      <c r="A4564" s="68"/>
      <c r="B4564" s="68"/>
      <c r="C4564" s="68"/>
      <c r="D4564" s="68"/>
      <c r="E4564" s="68"/>
      <c r="F4564" s="68"/>
      <c r="G4564" s="68"/>
      <c r="H4564" s="68"/>
    </row>
    <row r="4565" spans="1:8" x14ac:dyDescent="0.25">
      <c r="A4565" s="68"/>
      <c r="B4565" s="68"/>
      <c r="C4565" s="68"/>
      <c r="D4565" s="68"/>
      <c r="E4565" s="68"/>
      <c r="F4565" s="68"/>
      <c r="G4565" s="68"/>
      <c r="H4565" s="68"/>
    </row>
    <row r="4566" spans="1:8" x14ac:dyDescent="0.25">
      <c r="A4566" s="68"/>
      <c r="B4566" s="68"/>
      <c r="C4566" s="68"/>
      <c r="D4566" s="68"/>
      <c r="E4566" s="68"/>
      <c r="F4566" s="68"/>
      <c r="G4566" s="68"/>
      <c r="H4566" s="68"/>
    </row>
    <row r="4567" spans="1:8" x14ac:dyDescent="0.25">
      <c r="A4567" s="68"/>
      <c r="B4567" s="68"/>
      <c r="C4567" s="68"/>
      <c r="D4567" s="68"/>
      <c r="E4567" s="68"/>
      <c r="F4567" s="68"/>
      <c r="G4567" s="68"/>
      <c r="H4567" s="68"/>
    </row>
    <row r="4568" spans="1:8" x14ac:dyDescent="0.25">
      <c r="A4568" s="68"/>
      <c r="B4568" s="68"/>
      <c r="C4568" s="68"/>
      <c r="D4568" s="68"/>
      <c r="E4568" s="68"/>
      <c r="F4568" s="68"/>
      <c r="G4568" s="68"/>
      <c r="H4568" s="68"/>
    </row>
    <row r="4569" spans="1:8" x14ac:dyDescent="0.25">
      <c r="A4569" s="68"/>
      <c r="B4569" s="68"/>
      <c r="C4569" s="68"/>
      <c r="D4569" s="68"/>
      <c r="E4569" s="68"/>
      <c r="F4569" s="68"/>
      <c r="G4569" s="68"/>
      <c r="H4569" s="68"/>
    </row>
    <row r="4570" spans="1:8" x14ac:dyDescent="0.25">
      <c r="A4570" s="68"/>
      <c r="B4570" s="68"/>
      <c r="C4570" s="68"/>
      <c r="D4570" s="68"/>
      <c r="E4570" s="68"/>
      <c r="F4570" s="68"/>
      <c r="G4570" s="68"/>
      <c r="H4570" s="68"/>
    </row>
    <row r="4571" spans="1:8" x14ac:dyDescent="0.25">
      <c r="A4571" s="68"/>
      <c r="B4571" s="68"/>
      <c r="C4571" s="68"/>
      <c r="D4571" s="68"/>
      <c r="E4571" s="68"/>
      <c r="F4571" s="68"/>
      <c r="G4571" s="68"/>
      <c r="H4571" s="68"/>
    </row>
    <row r="4572" spans="1:8" x14ac:dyDescent="0.25">
      <c r="A4572" s="68"/>
      <c r="B4572" s="68"/>
      <c r="C4572" s="68"/>
      <c r="D4572" s="68"/>
      <c r="E4572" s="68"/>
      <c r="F4572" s="68"/>
      <c r="G4572" s="68"/>
      <c r="H4572" s="68"/>
    </row>
    <row r="4573" spans="1:8" x14ac:dyDescent="0.25">
      <c r="A4573" s="68"/>
      <c r="B4573" s="68"/>
      <c r="C4573" s="68"/>
      <c r="D4573" s="68"/>
      <c r="E4573" s="68"/>
      <c r="F4573" s="68"/>
      <c r="G4573" s="68"/>
      <c r="H4573" s="68"/>
    </row>
    <row r="4574" spans="1:8" x14ac:dyDescent="0.25">
      <c r="A4574" s="68"/>
      <c r="B4574" s="68"/>
      <c r="C4574" s="68"/>
      <c r="D4574" s="68"/>
      <c r="E4574" s="68"/>
      <c r="F4574" s="68"/>
      <c r="G4574" s="68"/>
      <c r="H4574" s="68"/>
    </row>
    <row r="4575" spans="1:8" x14ac:dyDescent="0.25">
      <c r="A4575" s="68"/>
      <c r="B4575" s="68"/>
      <c r="C4575" s="68"/>
      <c r="D4575" s="68"/>
      <c r="E4575" s="68"/>
      <c r="F4575" s="68"/>
      <c r="G4575" s="68"/>
      <c r="H4575" s="68"/>
    </row>
    <row r="4576" spans="1:8" x14ac:dyDescent="0.25">
      <c r="A4576" s="68"/>
      <c r="B4576" s="68"/>
      <c r="C4576" s="68"/>
      <c r="D4576" s="68"/>
      <c r="E4576" s="68"/>
      <c r="F4576" s="68"/>
      <c r="G4576" s="68"/>
      <c r="H4576" s="68"/>
    </row>
    <row r="4577" spans="1:8" x14ac:dyDescent="0.25">
      <c r="A4577" s="68"/>
      <c r="B4577" s="68"/>
      <c r="C4577" s="68"/>
      <c r="D4577" s="68"/>
      <c r="E4577" s="68"/>
      <c r="F4577" s="68"/>
      <c r="G4577" s="68"/>
      <c r="H4577" s="68"/>
    </row>
    <row r="4578" spans="1:8" x14ac:dyDescent="0.25">
      <c r="A4578" s="68"/>
      <c r="B4578" s="68"/>
      <c r="C4578" s="68"/>
      <c r="D4578" s="68"/>
      <c r="E4578" s="68"/>
      <c r="F4578" s="68"/>
      <c r="G4578" s="68"/>
      <c r="H4578" s="68"/>
    </row>
    <row r="4579" spans="1:8" x14ac:dyDescent="0.25">
      <c r="A4579" s="68"/>
      <c r="B4579" s="68"/>
      <c r="C4579" s="68"/>
      <c r="D4579" s="68"/>
      <c r="E4579" s="68"/>
      <c r="F4579" s="68"/>
      <c r="G4579" s="68"/>
      <c r="H4579" s="68"/>
    </row>
    <row r="4580" spans="1:8" x14ac:dyDescent="0.25">
      <c r="A4580" s="68"/>
      <c r="B4580" s="68"/>
      <c r="C4580" s="68"/>
      <c r="D4580" s="68"/>
      <c r="E4580" s="68"/>
      <c r="F4580" s="68"/>
      <c r="G4580" s="68"/>
      <c r="H4580" s="68"/>
    </row>
    <row r="4581" spans="1:8" x14ac:dyDescent="0.25">
      <c r="A4581" s="68"/>
      <c r="B4581" s="68"/>
      <c r="C4581" s="68"/>
      <c r="D4581" s="68"/>
      <c r="E4581" s="68"/>
      <c r="F4581" s="68"/>
      <c r="G4581" s="68"/>
      <c r="H4581" s="68"/>
    </row>
    <row r="4582" spans="1:8" x14ac:dyDescent="0.25">
      <c r="A4582" s="68"/>
      <c r="B4582" s="68"/>
      <c r="C4582" s="68"/>
      <c r="D4582" s="68"/>
      <c r="E4582" s="68"/>
      <c r="F4582" s="68"/>
      <c r="G4582" s="68"/>
      <c r="H4582" s="68"/>
    </row>
    <row r="4583" spans="1:8" x14ac:dyDescent="0.25">
      <c r="A4583" s="68"/>
      <c r="B4583" s="68"/>
      <c r="C4583" s="68"/>
      <c r="D4583" s="68"/>
      <c r="E4583" s="68"/>
      <c r="F4583" s="68"/>
      <c r="G4583" s="68"/>
      <c r="H4583" s="68"/>
    </row>
    <row r="4584" spans="1:8" x14ac:dyDescent="0.25">
      <c r="A4584" s="68"/>
      <c r="B4584" s="68"/>
      <c r="C4584" s="68"/>
      <c r="D4584" s="68"/>
      <c r="E4584" s="68"/>
      <c r="F4584" s="68"/>
      <c r="G4584" s="68"/>
      <c r="H4584" s="68"/>
    </row>
    <row r="4585" spans="1:8" x14ac:dyDescent="0.25">
      <c r="A4585" s="68"/>
      <c r="B4585" s="68"/>
      <c r="C4585" s="68"/>
      <c r="D4585" s="68"/>
      <c r="E4585" s="68"/>
      <c r="F4585" s="68"/>
      <c r="G4585" s="68"/>
      <c r="H4585" s="68"/>
    </row>
    <row r="4586" spans="1:8" x14ac:dyDescent="0.25">
      <c r="A4586" s="68"/>
      <c r="B4586" s="68"/>
      <c r="C4586" s="68"/>
      <c r="D4586" s="68"/>
      <c r="E4586" s="68"/>
      <c r="F4586" s="68"/>
      <c r="G4586" s="68"/>
      <c r="H4586" s="68"/>
    </row>
    <row r="4587" spans="1:8" x14ac:dyDescent="0.25">
      <c r="A4587" s="68"/>
      <c r="B4587" s="68"/>
      <c r="C4587" s="68"/>
      <c r="D4587" s="68"/>
      <c r="E4587" s="68"/>
      <c r="F4587" s="68"/>
      <c r="G4587" s="68"/>
      <c r="H4587" s="68"/>
    </row>
    <row r="4588" spans="1:8" x14ac:dyDescent="0.25">
      <c r="A4588" s="68"/>
      <c r="B4588" s="68"/>
      <c r="C4588" s="68"/>
      <c r="D4588" s="68"/>
      <c r="E4588" s="68"/>
      <c r="F4588" s="68"/>
      <c r="G4588" s="68"/>
      <c r="H4588" s="68"/>
    </row>
    <row r="4589" spans="1:8" x14ac:dyDescent="0.25">
      <c r="A4589" s="68"/>
      <c r="B4589" s="68"/>
      <c r="C4589" s="68"/>
      <c r="D4589" s="68"/>
      <c r="E4589" s="68"/>
      <c r="F4589" s="68"/>
      <c r="G4589" s="68"/>
      <c r="H4589" s="68"/>
    </row>
    <row r="4590" spans="1:8" x14ac:dyDescent="0.25">
      <c r="A4590" s="68"/>
      <c r="B4590" s="68"/>
      <c r="C4590" s="68"/>
      <c r="D4590" s="68"/>
      <c r="E4590" s="68"/>
      <c r="F4590" s="68"/>
      <c r="G4590" s="68"/>
      <c r="H4590" s="68"/>
    </row>
    <row r="4591" spans="1:8" x14ac:dyDescent="0.25">
      <c r="A4591" s="68"/>
      <c r="B4591" s="68"/>
      <c r="C4591" s="68"/>
      <c r="D4591" s="68"/>
      <c r="E4591" s="68"/>
      <c r="F4591" s="68"/>
      <c r="G4591" s="68"/>
      <c r="H4591" s="68"/>
    </row>
    <row r="4592" spans="1:8" x14ac:dyDescent="0.25">
      <c r="A4592" s="68"/>
      <c r="B4592" s="68"/>
      <c r="C4592" s="68"/>
      <c r="D4592" s="68"/>
      <c r="E4592" s="68"/>
      <c r="F4592" s="68"/>
      <c r="G4592" s="68"/>
      <c r="H4592" s="68"/>
    </row>
    <row r="4593" spans="1:8" x14ac:dyDescent="0.25">
      <c r="A4593" s="68"/>
      <c r="B4593" s="68"/>
      <c r="C4593" s="68"/>
      <c r="D4593" s="68"/>
      <c r="E4593" s="68"/>
      <c r="F4593" s="68"/>
      <c r="G4593" s="68"/>
      <c r="H4593" s="68"/>
    </row>
    <row r="4594" spans="1:8" x14ac:dyDescent="0.25">
      <c r="A4594" s="68"/>
      <c r="B4594" s="68"/>
      <c r="C4594" s="68"/>
      <c r="D4594" s="68"/>
      <c r="E4594" s="68"/>
      <c r="F4594" s="68"/>
      <c r="G4594" s="68"/>
      <c r="H4594" s="68"/>
    </row>
    <row r="4595" spans="1:8" x14ac:dyDescent="0.25">
      <c r="A4595" s="68"/>
      <c r="B4595" s="68"/>
      <c r="C4595" s="68"/>
      <c r="D4595" s="68"/>
      <c r="E4595" s="68"/>
      <c r="F4595" s="68"/>
      <c r="G4595" s="68"/>
      <c r="H4595" s="68"/>
    </row>
    <row r="4596" spans="1:8" x14ac:dyDescent="0.25">
      <c r="A4596" s="68"/>
      <c r="B4596" s="68"/>
      <c r="C4596" s="68"/>
      <c r="D4596" s="68"/>
      <c r="E4596" s="68"/>
      <c r="F4596" s="68"/>
      <c r="G4596" s="68"/>
      <c r="H4596" s="68"/>
    </row>
    <row r="4597" spans="1:8" x14ac:dyDescent="0.25">
      <c r="A4597" s="68"/>
      <c r="B4597" s="68"/>
      <c r="C4597" s="68"/>
      <c r="D4597" s="68"/>
      <c r="E4597" s="68"/>
      <c r="F4597" s="68"/>
      <c r="G4597" s="68"/>
      <c r="H4597" s="68"/>
    </row>
    <row r="4598" spans="1:8" x14ac:dyDescent="0.25">
      <c r="A4598" s="68"/>
      <c r="B4598" s="68"/>
      <c r="C4598" s="68"/>
      <c r="D4598" s="68"/>
      <c r="E4598" s="68"/>
      <c r="F4598" s="68"/>
      <c r="G4598" s="68"/>
      <c r="H4598" s="68"/>
    </row>
    <row r="4599" spans="1:8" x14ac:dyDescent="0.25">
      <c r="A4599" s="68"/>
      <c r="B4599" s="68"/>
      <c r="C4599" s="68"/>
      <c r="D4599" s="68"/>
      <c r="E4599" s="68"/>
      <c r="F4599" s="68"/>
      <c r="G4599" s="68"/>
      <c r="H4599" s="68"/>
    </row>
    <row r="4600" spans="1:8" x14ac:dyDescent="0.25">
      <c r="A4600" s="68"/>
      <c r="B4600" s="68"/>
      <c r="C4600" s="68"/>
      <c r="D4600" s="68"/>
      <c r="E4600" s="68"/>
      <c r="F4600" s="68"/>
      <c r="G4600" s="68"/>
      <c r="H4600" s="68"/>
    </row>
    <row r="4601" spans="1:8" x14ac:dyDescent="0.25">
      <c r="A4601" s="68"/>
      <c r="B4601" s="68"/>
      <c r="C4601" s="68"/>
      <c r="D4601" s="68"/>
      <c r="E4601" s="68"/>
      <c r="F4601" s="68"/>
      <c r="G4601" s="68"/>
      <c r="H4601" s="68"/>
    </row>
    <row r="4602" spans="1:8" x14ac:dyDescent="0.25">
      <c r="A4602" s="68"/>
      <c r="B4602" s="68"/>
      <c r="C4602" s="68"/>
      <c r="D4602" s="68"/>
      <c r="E4602" s="68"/>
      <c r="F4602" s="68"/>
      <c r="G4602" s="68"/>
      <c r="H4602" s="68"/>
    </row>
    <row r="4603" spans="1:8" x14ac:dyDescent="0.25">
      <c r="A4603" s="68"/>
      <c r="B4603" s="68"/>
      <c r="C4603" s="68"/>
      <c r="D4603" s="68"/>
      <c r="E4603" s="68"/>
      <c r="F4603" s="68"/>
      <c r="G4603" s="68"/>
      <c r="H4603" s="68"/>
    </row>
    <row r="4604" spans="1:8" x14ac:dyDescent="0.25">
      <c r="A4604" s="68"/>
      <c r="B4604" s="68"/>
      <c r="C4604" s="68"/>
      <c r="D4604" s="68"/>
      <c r="E4604" s="68"/>
      <c r="F4604" s="68"/>
      <c r="G4604" s="68"/>
      <c r="H4604" s="68"/>
    </row>
    <row r="4605" spans="1:8" x14ac:dyDescent="0.25">
      <c r="A4605" s="68"/>
      <c r="B4605" s="68"/>
      <c r="C4605" s="68"/>
      <c r="D4605" s="68"/>
      <c r="E4605" s="68"/>
      <c r="F4605" s="68"/>
      <c r="G4605" s="68"/>
      <c r="H4605" s="68"/>
    </row>
    <row r="4606" spans="1:8" x14ac:dyDescent="0.25">
      <c r="A4606" s="68"/>
      <c r="B4606" s="68"/>
      <c r="C4606" s="68"/>
      <c r="D4606" s="68"/>
      <c r="E4606" s="68"/>
      <c r="F4606" s="68"/>
      <c r="G4606" s="68"/>
      <c r="H4606" s="68"/>
    </row>
    <row r="4607" spans="1:8" x14ac:dyDescent="0.25">
      <c r="A4607" s="68"/>
      <c r="B4607" s="68"/>
      <c r="C4607" s="68"/>
      <c r="D4607" s="68"/>
      <c r="E4607" s="68"/>
      <c r="F4607" s="68"/>
      <c r="G4607" s="68"/>
      <c r="H4607" s="68"/>
    </row>
    <row r="4608" spans="1:8" x14ac:dyDescent="0.25">
      <c r="A4608" s="68"/>
      <c r="B4608" s="68"/>
      <c r="C4608" s="68"/>
      <c r="D4608" s="68"/>
      <c r="E4608" s="68"/>
      <c r="F4608" s="68"/>
      <c r="G4608" s="68"/>
      <c r="H4608" s="68"/>
    </row>
    <row r="4609" spans="1:8" x14ac:dyDescent="0.25">
      <c r="A4609" s="68"/>
      <c r="B4609" s="68"/>
      <c r="C4609" s="68"/>
      <c r="D4609" s="68"/>
      <c r="E4609" s="68"/>
      <c r="F4609" s="68"/>
      <c r="G4609" s="68"/>
      <c r="H4609" s="68"/>
    </row>
    <row r="4610" spans="1:8" x14ac:dyDescent="0.25">
      <c r="A4610" s="68"/>
      <c r="B4610" s="68"/>
      <c r="C4610" s="68"/>
      <c r="D4610" s="68"/>
      <c r="E4610" s="68"/>
      <c r="F4610" s="68"/>
      <c r="G4610" s="68"/>
      <c r="H4610" s="68"/>
    </row>
    <row r="4611" spans="1:8" x14ac:dyDescent="0.25">
      <c r="A4611" s="68"/>
      <c r="B4611" s="68"/>
      <c r="C4611" s="68"/>
      <c r="D4611" s="68"/>
      <c r="E4611" s="68"/>
      <c r="F4611" s="68"/>
      <c r="G4611" s="68"/>
      <c r="H4611" s="68"/>
    </row>
    <row r="4612" spans="1:8" x14ac:dyDescent="0.25">
      <c r="A4612" s="68"/>
      <c r="B4612" s="68"/>
      <c r="C4612" s="68"/>
      <c r="D4612" s="68"/>
      <c r="E4612" s="68"/>
      <c r="F4612" s="68"/>
      <c r="G4612" s="68"/>
      <c r="H4612" s="68"/>
    </row>
    <row r="4613" spans="1:8" x14ac:dyDescent="0.25">
      <c r="A4613" s="68"/>
      <c r="B4613" s="68"/>
      <c r="C4613" s="68"/>
      <c r="D4613" s="68"/>
      <c r="E4613" s="68"/>
      <c r="F4613" s="68"/>
      <c r="G4613" s="68"/>
      <c r="H4613" s="68"/>
    </row>
    <row r="4614" spans="1:8" x14ac:dyDescent="0.25">
      <c r="A4614" s="68"/>
      <c r="B4614" s="68"/>
      <c r="C4614" s="68"/>
      <c r="D4614" s="68"/>
      <c r="E4614" s="68"/>
      <c r="F4614" s="68"/>
      <c r="G4614" s="68"/>
      <c r="H4614" s="68"/>
    </row>
    <row r="4615" spans="1:8" x14ac:dyDescent="0.25">
      <c r="A4615" s="68"/>
      <c r="B4615" s="68"/>
      <c r="C4615" s="68"/>
      <c r="D4615" s="68"/>
      <c r="E4615" s="68"/>
      <c r="F4615" s="68"/>
      <c r="G4615" s="68"/>
      <c r="H4615" s="68"/>
    </row>
    <row r="4616" spans="1:8" x14ac:dyDescent="0.25">
      <c r="A4616" s="68"/>
      <c r="B4616" s="68"/>
      <c r="C4616" s="68"/>
      <c r="D4616" s="68"/>
      <c r="E4616" s="68"/>
      <c r="F4616" s="68"/>
      <c r="G4616" s="68"/>
      <c r="H4616" s="68"/>
    </row>
    <row r="4617" spans="1:8" x14ac:dyDescent="0.25">
      <c r="A4617" s="68"/>
      <c r="B4617" s="68"/>
      <c r="C4617" s="68"/>
      <c r="D4617" s="68"/>
      <c r="E4617" s="68"/>
      <c r="F4617" s="68"/>
      <c r="G4617" s="68"/>
      <c r="H4617" s="68"/>
    </row>
    <row r="4618" spans="1:8" x14ac:dyDescent="0.25">
      <c r="A4618" s="68"/>
      <c r="B4618" s="68"/>
      <c r="C4618" s="68"/>
      <c r="D4618" s="68"/>
      <c r="E4618" s="68"/>
      <c r="F4618" s="68"/>
      <c r="G4618" s="68"/>
      <c r="H4618" s="68"/>
    </row>
    <row r="4619" spans="1:8" x14ac:dyDescent="0.25">
      <c r="A4619" s="68"/>
      <c r="B4619" s="68"/>
      <c r="C4619" s="68"/>
      <c r="D4619" s="68"/>
      <c r="E4619" s="68"/>
      <c r="F4619" s="68"/>
      <c r="G4619" s="68"/>
      <c r="H4619" s="68"/>
    </row>
    <row r="4620" spans="1:8" x14ac:dyDescent="0.25">
      <c r="A4620" s="68"/>
      <c r="B4620" s="68"/>
      <c r="C4620" s="68"/>
      <c r="D4620" s="68"/>
      <c r="E4620" s="68"/>
      <c r="F4620" s="68"/>
      <c r="G4620" s="68"/>
      <c r="H4620" s="68"/>
    </row>
    <row r="4621" spans="1:8" x14ac:dyDescent="0.25">
      <c r="A4621" s="68"/>
      <c r="B4621" s="68"/>
      <c r="C4621" s="68"/>
      <c r="D4621" s="68"/>
      <c r="E4621" s="68"/>
      <c r="F4621" s="68"/>
      <c r="G4621" s="68"/>
      <c r="H4621" s="68"/>
    </row>
    <row r="4622" spans="1:8" x14ac:dyDescent="0.25">
      <c r="A4622" s="68"/>
      <c r="B4622" s="68"/>
      <c r="C4622" s="68"/>
      <c r="D4622" s="68"/>
      <c r="E4622" s="68"/>
      <c r="F4622" s="68"/>
      <c r="G4622" s="68"/>
      <c r="H4622" s="68"/>
    </row>
    <row r="4623" spans="1:8" x14ac:dyDescent="0.25">
      <c r="A4623" s="68"/>
      <c r="B4623" s="68"/>
      <c r="C4623" s="68"/>
      <c r="D4623" s="68"/>
      <c r="E4623" s="68"/>
      <c r="F4623" s="68"/>
      <c r="G4623" s="68"/>
      <c r="H4623" s="68"/>
    </row>
    <row r="4624" spans="1:8" x14ac:dyDescent="0.25">
      <c r="A4624" s="68"/>
      <c r="B4624" s="68"/>
      <c r="C4624" s="68"/>
      <c r="D4624" s="68"/>
      <c r="E4624" s="68"/>
      <c r="F4624" s="68"/>
      <c r="G4624" s="68"/>
      <c r="H4624" s="68"/>
    </row>
    <row r="4625" spans="1:8" x14ac:dyDescent="0.25">
      <c r="A4625" s="68"/>
      <c r="B4625" s="68"/>
      <c r="C4625" s="68"/>
      <c r="D4625" s="68"/>
      <c r="E4625" s="68"/>
      <c r="F4625" s="68"/>
      <c r="G4625" s="68"/>
      <c r="H4625" s="68"/>
    </row>
    <row r="4626" spans="1:8" x14ac:dyDescent="0.25">
      <c r="A4626" s="68"/>
      <c r="B4626" s="68"/>
      <c r="C4626" s="68"/>
      <c r="D4626" s="68"/>
      <c r="E4626" s="68"/>
      <c r="F4626" s="68"/>
      <c r="G4626" s="68"/>
      <c r="H4626" s="68"/>
    </row>
    <row r="4627" spans="1:8" x14ac:dyDescent="0.25">
      <c r="A4627" s="68"/>
      <c r="B4627" s="68"/>
      <c r="C4627" s="68"/>
      <c r="D4627" s="68"/>
      <c r="E4627" s="68"/>
      <c r="F4627" s="68"/>
      <c r="G4627" s="68"/>
      <c r="H4627" s="68"/>
    </row>
    <row r="4628" spans="1:8" x14ac:dyDescent="0.25">
      <c r="A4628" s="68"/>
      <c r="B4628" s="68"/>
      <c r="C4628" s="68"/>
      <c r="D4628" s="68"/>
      <c r="E4628" s="68"/>
      <c r="F4628" s="68"/>
      <c r="G4628" s="68"/>
      <c r="H4628" s="68"/>
    </row>
    <row r="4629" spans="1:8" x14ac:dyDescent="0.25">
      <c r="A4629" s="68"/>
      <c r="B4629" s="68"/>
      <c r="C4629" s="68"/>
      <c r="D4629" s="68"/>
      <c r="E4629" s="68"/>
      <c r="F4629" s="68"/>
      <c r="G4629" s="68"/>
      <c r="H4629" s="68"/>
    </row>
    <row r="4630" spans="1:8" x14ac:dyDescent="0.25">
      <c r="A4630" s="68"/>
      <c r="B4630" s="68"/>
      <c r="C4630" s="68"/>
      <c r="D4630" s="68"/>
      <c r="E4630" s="68"/>
      <c r="F4630" s="68"/>
      <c r="G4630" s="68"/>
      <c r="H4630" s="68"/>
    </row>
    <row r="4631" spans="1:8" x14ac:dyDescent="0.25">
      <c r="A4631" s="68"/>
      <c r="B4631" s="68"/>
      <c r="C4631" s="68"/>
      <c r="D4631" s="68"/>
      <c r="E4631" s="68"/>
      <c r="F4631" s="68"/>
      <c r="G4631" s="68"/>
      <c r="H4631" s="68"/>
    </row>
    <row r="4632" spans="1:8" x14ac:dyDescent="0.25">
      <c r="A4632" s="68"/>
      <c r="B4632" s="68"/>
      <c r="C4632" s="68"/>
      <c r="D4632" s="68"/>
      <c r="E4632" s="68"/>
      <c r="F4632" s="68"/>
      <c r="G4632" s="68"/>
      <c r="H4632" s="68"/>
    </row>
    <row r="4633" spans="1:8" x14ac:dyDescent="0.25">
      <c r="A4633" s="68"/>
      <c r="B4633" s="68"/>
      <c r="C4633" s="68"/>
      <c r="D4633" s="68"/>
      <c r="E4633" s="68"/>
      <c r="F4633" s="68"/>
      <c r="G4633" s="68"/>
      <c r="H4633" s="68"/>
    </row>
    <row r="4634" spans="1:8" x14ac:dyDescent="0.25">
      <c r="A4634" s="68"/>
      <c r="B4634" s="68"/>
      <c r="C4634" s="68"/>
      <c r="D4634" s="68"/>
      <c r="E4634" s="68"/>
      <c r="F4634" s="68"/>
      <c r="G4634" s="68"/>
      <c r="H4634" s="68"/>
    </row>
    <row r="4635" spans="1:8" x14ac:dyDescent="0.25">
      <c r="A4635" s="68"/>
      <c r="B4635" s="68"/>
      <c r="C4635" s="68"/>
      <c r="D4635" s="68"/>
      <c r="E4635" s="68"/>
      <c r="F4635" s="68"/>
      <c r="G4635" s="68"/>
      <c r="H4635" s="68"/>
    </row>
    <row r="4636" spans="1:8" x14ac:dyDescent="0.25">
      <c r="A4636" s="68"/>
      <c r="B4636" s="68"/>
      <c r="C4636" s="68"/>
      <c r="D4636" s="68"/>
      <c r="E4636" s="68"/>
      <c r="F4636" s="68"/>
      <c r="G4636" s="68"/>
      <c r="H4636" s="68"/>
    </row>
    <row r="4637" spans="1:8" x14ac:dyDescent="0.25">
      <c r="A4637" s="68"/>
      <c r="B4637" s="68"/>
      <c r="C4637" s="68"/>
      <c r="D4637" s="68"/>
      <c r="E4637" s="68"/>
      <c r="F4637" s="68"/>
      <c r="G4637" s="68"/>
      <c r="H4637" s="68"/>
    </row>
    <row r="4638" spans="1:8" x14ac:dyDescent="0.25">
      <c r="A4638" s="68"/>
      <c r="B4638" s="68"/>
      <c r="C4638" s="68"/>
      <c r="D4638" s="68"/>
      <c r="E4638" s="68"/>
      <c r="F4638" s="68"/>
      <c r="G4638" s="68"/>
      <c r="H4638" s="68"/>
    </row>
    <row r="4639" spans="1:8" x14ac:dyDescent="0.25">
      <c r="A4639" s="68"/>
      <c r="B4639" s="68"/>
      <c r="C4639" s="68"/>
      <c r="D4639" s="68"/>
      <c r="E4639" s="68"/>
      <c r="F4639" s="68"/>
      <c r="G4639" s="68"/>
      <c r="H4639" s="68"/>
    </row>
    <row r="4640" spans="1:8" x14ac:dyDescent="0.25">
      <c r="A4640" s="68"/>
      <c r="B4640" s="68"/>
      <c r="C4640" s="68"/>
      <c r="D4640" s="68"/>
      <c r="E4640" s="68"/>
      <c r="F4640" s="68"/>
      <c r="G4640" s="68"/>
      <c r="H4640" s="68"/>
    </row>
    <row r="4641" spans="1:8" x14ac:dyDescent="0.25">
      <c r="A4641" s="68"/>
      <c r="B4641" s="68"/>
      <c r="C4641" s="68"/>
      <c r="D4641" s="68"/>
      <c r="E4641" s="68"/>
      <c r="F4641" s="68"/>
      <c r="G4641" s="68"/>
      <c r="H4641" s="68"/>
    </row>
    <row r="4642" spans="1:8" x14ac:dyDescent="0.25">
      <c r="A4642" s="68"/>
      <c r="B4642" s="68"/>
      <c r="C4642" s="68"/>
      <c r="D4642" s="68"/>
      <c r="E4642" s="68"/>
      <c r="F4642" s="68"/>
      <c r="G4642" s="68"/>
      <c r="H4642" s="68"/>
    </row>
    <row r="4643" spans="1:8" x14ac:dyDescent="0.25">
      <c r="A4643" s="68"/>
      <c r="B4643" s="68"/>
      <c r="C4643" s="68"/>
      <c r="D4643" s="68"/>
      <c r="E4643" s="68"/>
      <c r="F4643" s="68"/>
      <c r="G4643" s="68"/>
      <c r="H4643" s="68"/>
    </row>
    <row r="4644" spans="1:8" x14ac:dyDescent="0.25">
      <c r="A4644" s="68"/>
      <c r="B4644" s="68"/>
      <c r="C4644" s="68"/>
      <c r="D4644" s="68"/>
      <c r="E4644" s="68"/>
      <c r="F4644" s="68"/>
      <c r="G4644" s="68"/>
      <c r="H4644" s="68"/>
    </row>
    <row r="4645" spans="1:8" x14ac:dyDescent="0.25">
      <c r="A4645" s="68"/>
      <c r="B4645" s="68"/>
      <c r="C4645" s="68"/>
      <c r="D4645" s="68"/>
      <c r="E4645" s="68"/>
      <c r="F4645" s="68"/>
      <c r="G4645" s="68"/>
      <c r="H4645" s="68"/>
    </row>
    <row r="4646" spans="1:8" x14ac:dyDescent="0.25">
      <c r="A4646" s="68"/>
      <c r="B4646" s="68"/>
      <c r="C4646" s="68"/>
      <c r="D4646" s="68"/>
      <c r="E4646" s="68"/>
      <c r="F4646" s="68"/>
      <c r="G4646" s="68"/>
      <c r="H4646" s="68"/>
    </row>
    <row r="4647" spans="1:8" x14ac:dyDescent="0.25">
      <c r="A4647" s="68"/>
      <c r="B4647" s="68"/>
      <c r="C4647" s="68"/>
      <c r="D4647" s="68"/>
      <c r="E4647" s="68"/>
      <c r="F4647" s="68"/>
      <c r="G4647" s="68"/>
      <c r="H4647" s="68"/>
    </row>
    <row r="4648" spans="1:8" x14ac:dyDescent="0.25">
      <c r="A4648" s="68"/>
      <c r="B4648" s="68"/>
      <c r="C4648" s="68"/>
      <c r="D4648" s="68"/>
      <c r="E4648" s="68"/>
      <c r="F4648" s="68"/>
      <c r="G4648" s="68"/>
      <c r="H4648" s="68"/>
    </row>
    <row r="4649" spans="1:8" x14ac:dyDescent="0.25">
      <c r="A4649" s="68"/>
      <c r="B4649" s="68"/>
      <c r="C4649" s="68"/>
      <c r="D4649" s="68"/>
      <c r="E4649" s="68"/>
      <c r="F4649" s="68"/>
      <c r="G4649" s="68"/>
      <c r="H4649" s="68"/>
    </row>
    <row r="4650" spans="1:8" x14ac:dyDescent="0.25">
      <c r="A4650" s="68"/>
      <c r="B4650" s="68"/>
      <c r="C4650" s="68"/>
      <c r="D4650" s="68"/>
      <c r="E4650" s="68"/>
      <c r="F4650" s="68"/>
      <c r="G4650" s="68"/>
      <c r="H4650" s="68"/>
    </row>
    <row r="4651" spans="1:8" x14ac:dyDescent="0.25">
      <c r="A4651" s="68"/>
      <c r="B4651" s="68"/>
      <c r="C4651" s="68"/>
      <c r="D4651" s="68"/>
      <c r="E4651" s="68"/>
      <c r="F4651" s="68"/>
      <c r="G4651" s="68"/>
      <c r="H4651" s="68"/>
    </row>
    <row r="4652" spans="1:8" x14ac:dyDescent="0.25">
      <c r="A4652" s="68"/>
      <c r="B4652" s="68"/>
      <c r="C4652" s="68"/>
      <c r="D4652" s="68"/>
      <c r="E4652" s="68"/>
      <c r="F4652" s="68"/>
      <c r="G4652" s="68"/>
      <c r="H4652" s="68"/>
    </row>
    <row r="4653" spans="1:8" x14ac:dyDescent="0.25">
      <c r="A4653" s="68"/>
      <c r="B4653" s="68"/>
      <c r="C4653" s="68"/>
      <c r="D4653" s="68"/>
      <c r="E4653" s="68"/>
      <c r="F4653" s="68"/>
      <c r="G4653" s="68"/>
      <c r="H4653" s="68"/>
    </row>
    <row r="4654" spans="1:8" x14ac:dyDescent="0.25">
      <c r="A4654" s="68"/>
      <c r="B4654" s="68"/>
      <c r="C4654" s="68"/>
      <c r="D4654" s="68"/>
      <c r="E4654" s="68"/>
      <c r="F4654" s="68"/>
      <c r="G4654" s="68"/>
      <c r="H4654" s="68"/>
    </row>
    <row r="4655" spans="1:8" x14ac:dyDescent="0.25">
      <c r="A4655" s="68"/>
      <c r="B4655" s="68"/>
      <c r="C4655" s="68"/>
      <c r="D4655" s="68"/>
      <c r="E4655" s="68"/>
      <c r="F4655" s="68"/>
      <c r="G4655" s="68"/>
      <c r="H4655" s="68"/>
    </row>
    <row r="4656" spans="1:8" x14ac:dyDescent="0.25">
      <c r="A4656" s="68"/>
      <c r="B4656" s="68"/>
      <c r="C4656" s="68"/>
      <c r="D4656" s="68"/>
      <c r="E4656" s="68"/>
      <c r="F4656" s="68"/>
      <c r="G4656" s="68"/>
      <c r="H4656" s="68"/>
    </row>
    <row r="4657" spans="1:8" x14ac:dyDescent="0.25">
      <c r="A4657" s="68"/>
      <c r="B4657" s="68"/>
      <c r="C4657" s="68"/>
      <c r="D4657" s="68"/>
      <c r="E4657" s="68"/>
      <c r="F4657" s="68"/>
      <c r="G4657" s="68"/>
      <c r="H4657" s="68"/>
    </row>
    <row r="4658" spans="1:8" x14ac:dyDescent="0.25">
      <c r="A4658" s="68"/>
      <c r="B4658" s="68"/>
      <c r="C4658" s="68"/>
      <c r="D4658" s="68"/>
      <c r="E4658" s="68"/>
      <c r="F4658" s="68"/>
      <c r="G4658" s="68"/>
      <c r="H4658" s="68"/>
    </row>
    <row r="4659" spans="1:8" x14ac:dyDescent="0.25">
      <c r="A4659" s="68"/>
      <c r="B4659" s="68"/>
      <c r="C4659" s="68"/>
      <c r="D4659" s="68"/>
      <c r="E4659" s="68"/>
      <c r="F4659" s="68"/>
      <c r="G4659" s="68"/>
      <c r="H4659" s="68"/>
    </row>
    <row r="4660" spans="1:8" x14ac:dyDescent="0.25">
      <c r="A4660" s="68"/>
      <c r="B4660" s="68"/>
      <c r="C4660" s="68"/>
      <c r="D4660" s="68"/>
      <c r="E4660" s="68"/>
      <c r="F4660" s="68"/>
      <c r="G4660" s="68"/>
      <c r="H4660" s="68"/>
    </row>
    <row r="4661" spans="1:8" x14ac:dyDescent="0.25">
      <c r="A4661" s="68"/>
      <c r="B4661" s="68"/>
      <c r="C4661" s="68"/>
      <c r="D4661" s="68"/>
      <c r="E4661" s="68"/>
      <c r="F4661" s="68"/>
      <c r="G4661" s="68"/>
      <c r="H4661" s="68"/>
    </row>
    <row r="4662" spans="1:8" x14ac:dyDescent="0.25">
      <c r="A4662" s="68"/>
      <c r="B4662" s="68"/>
      <c r="C4662" s="68"/>
      <c r="D4662" s="68"/>
      <c r="E4662" s="68"/>
      <c r="F4662" s="68"/>
      <c r="G4662" s="68"/>
      <c r="H4662" s="68"/>
    </row>
    <row r="4663" spans="1:8" x14ac:dyDescent="0.25">
      <c r="A4663" s="68"/>
      <c r="B4663" s="68"/>
      <c r="C4663" s="68"/>
      <c r="D4663" s="68"/>
      <c r="E4663" s="68"/>
      <c r="F4663" s="68"/>
      <c r="G4663" s="68"/>
      <c r="H4663" s="68"/>
    </row>
    <row r="4664" spans="1:8" x14ac:dyDescent="0.25">
      <c r="A4664" s="68"/>
      <c r="B4664" s="68"/>
      <c r="C4664" s="68"/>
      <c r="D4664" s="68"/>
      <c r="E4664" s="68"/>
      <c r="F4664" s="68"/>
      <c r="G4664" s="68"/>
      <c r="H4664" s="68"/>
    </row>
    <row r="4665" spans="1:8" x14ac:dyDescent="0.25">
      <c r="A4665" s="68"/>
      <c r="B4665" s="68"/>
      <c r="C4665" s="68"/>
      <c r="D4665" s="68"/>
      <c r="E4665" s="68"/>
      <c r="F4665" s="68"/>
      <c r="G4665" s="68"/>
      <c r="H4665" s="68"/>
    </row>
    <row r="4666" spans="1:8" x14ac:dyDescent="0.25">
      <c r="A4666" s="68"/>
      <c r="B4666" s="68"/>
      <c r="C4666" s="68"/>
      <c r="D4666" s="68"/>
      <c r="E4666" s="68"/>
      <c r="F4666" s="68"/>
      <c r="G4666" s="68"/>
      <c r="H4666" s="68"/>
    </row>
    <row r="4667" spans="1:8" x14ac:dyDescent="0.25">
      <c r="A4667" s="68"/>
      <c r="B4667" s="68"/>
      <c r="C4667" s="68"/>
      <c r="D4667" s="68"/>
      <c r="E4667" s="68"/>
      <c r="F4667" s="68"/>
      <c r="G4667" s="68"/>
      <c r="H4667" s="68"/>
    </row>
    <row r="4668" spans="1:8" x14ac:dyDescent="0.25">
      <c r="A4668" s="68"/>
      <c r="B4668" s="68"/>
      <c r="C4668" s="68"/>
      <c r="D4668" s="68"/>
      <c r="E4668" s="68"/>
      <c r="F4668" s="68"/>
      <c r="G4668" s="68"/>
      <c r="H4668" s="68"/>
    </row>
    <row r="4669" spans="1:8" x14ac:dyDescent="0.25">
      <c r="A4669" s="68"/>
      <c r="B4669" s="68"/>
      <c r="C4669" s="68"/>
      <c r="D4669" s="68"/>
      <c r="E4669" s="68"/>
      <c r="F4669" s="68"/>
      <c r="G4669" s="68"/>
      <c r="H4669" s="68"/>
    </row>
    <row r="4670" spans="1:8" x14ac:dyDescent="0.25">
      <c r="A4670" s="68"/>
      <c r="B4670" s="68"/>
      <c r="C4670" s="68"/>
      <c r="D4670" s="68"/>
      <c r="E4670" s="68"/>
      <c r="F4670" s="68"/>
      <c r="G4670" s="68"/>
      <c r="H4670" s="68"/>
    </row>
    <row r="4671" spans="1:8" x14ac:dyDescent="0.25">
      <c r="A4671" s="68"/>
      <c r="B4671" s="68"/>
      <c r="C4671" s="68"/>
      <c r="D4671" s="68"/>
      <c r="E4671" s="68"/>
      <c r="F4671" s="68"/>
      <c r="G4671" s="68"/>
      <c r="H4671" s="68"/>
    </row>
    <row r="4672" spans="1:8" x14ac:dyDescent="0.25">
      <c r="A4672" s="68"/>
      <c r="B4672" s="68"/>
      <c r="C4672" s="68"/>
      <c r="D4672" s="68"/>
      <c r="E4672" s="68"/>
      <c r="F4672" s="68"/>
      <c r="G4672" s="68"/>
      <c r="H4672" s="68"/>
    </row>
    <row r="4673" spans="1:8" x14ac:dyDescent="0.25">
      <c r="A4673" s="68"/>
      <c r="B4673" s="68"/>
      <c r="C4673" s="68"/>
      <c r="D4673" s="68"/>
      <c r="E4673" s="68"/>
      <c r="F4673" s="68"/>
      <c r="G4673" s="68"/>
      <c r="H4673" s="68"/>
    </row>
    <row r="4674" spans="1:8" x14ac:dyDescent="0.25">
      <c r="A4674" s="68"/>
      <c r="B4674" s="68"/>
      <c r="C4674" s="68"/>
      <c r="D4674" s="68"/>
      <c r="E4674" s="68"/>
      <c r="F4674" s="68"/>
      <c r="G4674" s="68"/>
      <c r="H4674" s="68"/>
    </row>
    <row r="4675" spans="1:8" x14ac:dyDescent="0.25">
      <c r="A4675" s="68"/>
      <c r="B4675" s="68"/>
      <c r="C4675" s="68"/>
      <c r="D4675" s="68"/>
      <c r="E4675" s="68"/>
      <c r="F4675" s="68"/>
      <c r="G4675" s="68"/>
      <c r="H4675" s="68"/>
    </row>
    <row r="4676" spans="1:8" x14ac:dyDescent="0.25">
      <c r="A4676" s="68"/>
      <c r="B4676" s="68"/>
      <c r="C4676" s="68"/>
      <c r="D4676" s="68"/>
      <c r="E4676" s="68"/>
      <c r="F4676" s="68"/>
      <c r="G4676" s="68"/>
      <c r="H4676" s="68"/>
    </row>
    <row r="4677" spans="1:8" x14ac:dyDescent="0.25">
      <c r="A4677" s="68"/>
      <c r="B4677" s="68"/>
      <c r="C4677" s="68"/>
      <c r="D4677" s="68"/>
      <c r="E4677" s="68"/>
      <c r="F4677" s="68"/>
      <c r="G4677" s="68"/>
      <c r="H4677" s="68"/>
    </row>
    <row r="4678" spans="1:8" x14ac:dyDescent="0.25">
      <c r="A4678" s="68"/>
      <c r="B4678" s="68"/>
      <c r="C4678" s="68"/>
      <c r="D4678" s="68"/>
      <c r="E4678" s="68"/>
      <c r="F4678" s="68"/>
      <c r="G4678" s="68"/>
      <c r="H4678" s="68"/>
    </row>
    <row r="4679" spans="1:8" x14ac:dyDescent="0.25">
      <c r="A4679" s="68"/>
      <c r="B4679" s="68"/>
      <c r="C4679" s="68"/>
      <c r="D4679" s="68"/>
      <c r="E4679" s="68"/>
      <c r="F4679" s="68"/>
      <c r="G4679" s="68"/>
      <c r="H4679" s="68"/>
    </row>
    <row r="4680" spans="1:8" x14ac:dyDescent="0.25">
      <c r="A4680" s="68"/>
      <c r="B4680" s="68"/>
      <c r="C4680" s="68"/>
      <c r="D4680" s="68"/>
      <c r="E4680" s="68"/>
      <c r="F4680" s="68"/>
      <c r="G4680" s="68"/>
      <c r="H4680" s="68"/>
    </row>
    <row r="4681" spans="1:8" x14ac:dyDescent="0.25">
      <c r="A4681" s="68"/>
      <c r="B4681" s="68"/>
      <c r="C4681" s="68"/>
      <c r="D4681" s="68"/>
      <c r="E4681" s="68"/>
      <c r="F4681" s="68"/>
      <c r="G4681" s="68"/>
      <c r="H4681" s="68"/>
    </row>
    <row r="4682" spans="1:8" x14ac:dyDescent="0.25">
      <c r="A4682" s="68"/>
      <c r="B4682" s="68"/>
      <c r="C4682" s="68"/>
      <c r="D4682" s="68"/>
      <c r="E4682" s="68"/>
      <c r="F4682" s="68"/>
      <c r="G4682" s="68"/>
      <c r="H4682" s="68"/>
    </row>
    <row r="4683" spans="1:8" x14ac:dyDescent="0.25">
      <c r="A4683" s="68"/>
      <c r="B4683" s="68"/>
      <c r="C4683" s="68"/>
      <c r="D4683" s="68"/>
      <c r="E4683" s="68"/>
      <c r="F4683" s="68"/>
      <c r="G4683" s="68"/>
      <c r="H4683" s="68"/>
    </row>
    <row r="4684" spans="1:8" x14ac:dyDescent="0.25">
      <c r="A4684" s="68"/>
      <c r="B4684" s="68"/>
      <c r="C4684" s="68"/>
      <c r="D4684" s="68"/>
      <c r="E4684" s="68"/>
      <c r="F4684" s="68"/>
      <c r="G4684" s="68"/>
      <c r="H4684" s="68"/>
    </row>
    <row r="4685" spans="1:8" x14ac:dyDescent="0.25">
      <c r="A4685" s="68"/>
      <c r="B4685" s="68"/>
      <c r="C4685" s="68"/>
      <c r="D4685" s="68"/>
      <c r="E4685" s="68"/>
      <c r="F4685" s="68"/>
      <c r="G4685" s="68"/>
      <c r="H4685" s="68"/>
    </row>
    <row r="4686" spans="1:8" x14ac:dyDescent="0.25">
      <c r="A4686" s="68"/>
      <c r="B4686" s="68"/>
      <c r="C4686" s="68"/>
      <c r="D4686" s="68"/>
      <c r="E4686" s="68"/>
      <c r="F4686" s="68"/>
      <c r="G4686" s="68"/>
      <c r="H4686" s="68"/>
    </row>
    <row r="4687" spans="1:8" x14ac:dyDescent="0.25">
      <c r="A4687" s="68"/>
      <c r="B4687" s="68"/>
      <c r="C4687" s="68"/>
      <c r="D4687" s="68"/>
      <c r="E4687" s="68"/>
      <c r="F4687" s="68"/>
      <c r="G4687" s="68"/>
      <c r="H4687" s="68"/>
    </row>
    <row r="4688" spans="1:8" x14ac:dyDescent="0.25">
      <c r="A4688" s="68"/>
      <c r="B4688" s="68"/>
      <c r="C4688" s="68"/>
      <c r="D4688" s="68"/>
      <c r="E4688" s="68"/>
      <c r="F4688" s="68"/>
      <c r="G4688" s="68"/>
      <c r="H4688" s="68"/>
    </row>
    <row r="4689" spans="1:8" x14ac:dyDescent="0.25">
      <c r="A4689" s="68"/>
      <c r="B4689" s="68"/>
      <c r="C4689" s="68"/>
      <c r="D4689" s="68"/>
      <c r="E4689" s="68"/>
      <c r="F4689" s="68"/>
      <c r="G4689" s="68"/>
      <c r="H4689" s="68"/>
    </row>
    <row r="4690" spans="1:8" x14ac:dyDescent="0.25">
      <c r="A4690" s="68"/>
      <c r="B4690" s="68"/>
      <c r="C4690" s="68"/>
      <c r="D4690" s="68"/>
      <c r="E4690" s="68"/>
      <c r="F4690" s="68"/>
      <c r="G4690" s="68"/>
      <c r="H4690" s="68"/>
    </row>
    <row r="4691" spans="1:8" x14ac:dyDescent="0.25">
      <c r="A4691" s="68"/>
      <c r="B4691" s="68"/>
      <c r="C4691" s="68"/>
      <c r="D4691" s="68"/>
      <c r="E4691" s="68"/>
      <c r="F4691" s="68"/>
      <c r="G4691" s="68"/>
      <c r="H4691" s="68"/>
    </row>
    <row r="4692" spans="1:8" x14ac:dyDescent="0.25">
      <c r="A4692" s="68"/>
      <c r="B4692" s="68"/>
      <c r="C4692" s="68"/>
      <c r="D4692" s="68"/>
      <c r="E4692" s="68"/>
      <c r="F4692" s="68"/>
      <c r="G4692" s="68"/>
      <c r="H4692" s="68"/>
    </row>
    <row r="4693" spans="1:8" x14ac:dyDescent="0.25">
      <c r="A4693" s="68"/>
      <c r="B4693" s="68"/>
      <c r="C4693" s="68"/>
      <c r="D4693" s="68"/>
      <c r="E4693" s="68"/>
      <c r="F4693" s="68"/>
      <c r="G4693" s="68"/>
      <c r="H4693" s="68"/>
    </row>
    <row r="4694" spans="1:8" x14ac:dyDescent="0.25">
      <c r="A4694" s="68"/>
      <c r="B4694" s="68"/>
      <c r="C4694" s="68"/>
      <c r="D4694" s="68"/>
      <c r="E4694" s="68"/>
      <c r="F4694" s="68"/>
      <c r="G4694" s="68"/>
      <c r="H4694" s="68"/>
    </row>
    <row r="4695" spans="1:8" x14ac:dyDescent="0.25">
      <c r="A4695" s="68"/>
      <c r="B4695" s="68"/>
      <c r="C4695" s="68"/>
      <c r="D4695" s="68"/>
      <c r="E4695" s="68"/>
      <c r="F4695" s="68"/>
      <c r="G4695" s="68"/>
      <c r="H4695" s="68"/>
    </row>
    <row r="4696" spans="1:8" x14ac:dyDescent="0.25">
      <c r="A4696" s="68"/>
      <c r="B4696" s="68"/>
      <c r="C4696" s="68"/>
      <c r="D4696" s="68"/>
      <c r="E4696" s="68"/>
      <c r="F4696" s="68"/>
      <c r="G4696" s="68"/>
      <c r="H4696" s="68"/>
    </row>
    <row r="4697" spans="1:8" x14ac:dyDescent="0.25">
      <c r="A4697" s="68"/>
      <c r="B4697" s="68"/>
      <c r="C4697" s="68"/>
      <c r="D4697" s="68"/>
      <c r="E4697" s="68"/>
      <c r="F4697" s="68"/>
      <c r="G4697" s="68"/>
      <c r="H4697" s="68"/>
    </row>
    <row r="4698" spans="1:8" x14ac:dyDescent="0.25">
      <c r="A4698" s="68"/>
      <c r="B4698" s="68"/>
      <c r="C4698" s="68"/>
      <c r="D4698" s="68"/>
      <c r="E4698" s="68"/>
      <c r="F4698" s="68"/>
      <c r="G4698" s="68"/>
      <c r="H4698" s="68"/>
    </row>
    <row r="4699" spans="1:8" x14ac:dyDescent="0.25">
      <c r="A4699" s="68"/>
      <c r="B4699" s="68"/>
      <c r="C4699" s="68"/>
      <c r="D4699" s="68"/>
      <c r="E4699" s="68"/>
      <c r="F4699" s="68"/>
      <c r="G4699" s="68"/>
      <c r="H4699" s="68"/>
    </row>
    <row r="4700" spans="1:8" x14ac:dyDescent="0.25">
      <c r="A4700" s="68"/>
      <c r="B4700" s="68"/>
      <c r="C4700" s="68"/>
      <c r="D4700" s="68"/>
      <c r="E4700" s="68"/>
      <c r="F4700" s="68"/>
      <c r="G4700" s="68"/>
      <c r="H4700" s="68"/>
    </row>
    <row r="4701" spans="1:8" x14ac:dyDescent="0.25">
      <c r="A4701" s="68"/>
      <c r="B4701" s="68"/>
      <c r="C4701" s="68"/>
      <c r="D4701" s="68"/>
      <c r="E4701" s="68"/>
      <c r="F4701" s="68"/>
      <c r="G4701" s="68"/>
      <c r="H4701" s="68"/>
    </row>
    <row r="4702" spans="1:8" x14ac:dyDescent="0.25">
      <c r="A4702" s="68"/>
      <c r="B4702" s="68"/>
      <c r="C4702" s="68"/>
      <c r="D4702" s="68"/>
      <c r="E4702" s="68"/>
      <c r="F4702" s="68"/>
      <c r="G4702" s="68"/>
      <c r="H4702" s="68"/>
    </row>
    <row r="4703" spans="1:8" x14ac:dyDescent="0.25">
      <c r="A4703" s="68"/>
      <c r="B4703" s="68"/>
      <c r="C4703" s="68"/>
      <c r="D4703" s="68"/>
      <c r="E4703" s="68"/>
      <c r="F4703" s="68"/>
      <c r="G4703" s="68"/>
      <c r="H4703" s="68"/>
    </row>
    <row r="4704" spans="1:8" x14ac:dyDescent="0.25">
      <c r="A4704" s="68"/>
      <c r="B4704" s="68"/>
      <c r="C4704" s="68"/>
      <c r="D4704" s="68"/>
      <c r="E4704" s="68"/>
      <c r="F4704" s="68"/>
      <c r="G4704" s="68"/>
      <c r="H4704" s="68"/>
    </row>
    <row r="4705" spans="1:8" x14ac:dyDescent="0.25">
      <c r="A4705" s="68"/>
      <c r="B4705" s="68"/>
      <c r="C4705" s="68"/>
      <c r="D4705" s="68"/>
      <c r="E4705" s="68"/>
      <c r="F4705" s="68"/>
      <c r="G4705" s="68"/>
      <c r="H4705" s="68"/>
    </row>
    <row r="4706" spans="1:8" x14ac:dyDescent="0.25">
      <c r="A4706" s="68"/>
      <c r="B4706" s="68"/>
      <c r="C4706" s="68"/>
      <c r="D4706" s="68"/>
      <c r="E4706" s="68"/>
      <c r="F4706" s="68"/>
      <c r="G4706" s="68"/>
      <c r="H4706" s="68"/>
    </row>
    <row r="4707" spans="1:8" x14ac:dyDescent="0.25">
      <c r="A4707" s="68"/>
      <c r="B4707" s="68"/>
      <c r="C4707" s="68"/>
      <c r="D4707" s="68"/>
      <c r="E4707" s="68"/>
      <c r="F4707" s="68"/>
      <c r="G4707" s="68"/>
      <c r="H4707" s="68"/>
    </row>
    <row r="4708" spans="1:8" x14ac:dyDescent="0.25">
      <c r="A4708" s="68"/>
      <c r="B4708" s="68"/>
      <c r="C4708" s="68"/>
      <c r="D4708" s="68"/>
      <c r="E4708" s="68"/>
      <c r="F4708" s="68"/>
      <c r="G4708" s="68"/>
      <c r="H4708" s="68"/>
    </row>
    <row r="4709" spans="1:8" x14ac:dyDescent="0.25">
      <c r="A4709" s="68"/>
      <c r="B4709" s="68"/>
      <c r="C4709" s="68"/>
      <c r="D4709" s="68"/>
      <c r="E4709" s="68"/>
      <c r="F4709" s="68"/>
      <c r="G4709" s="68"/>
      <c r="H4709" s="68"/>
    </row>
    <row r="4710" spans="1:8" x14ac:dyDescent="0.25">
      <c r="A4710" s="68"/>
      <c r="B4710" s="68"/>
      <c r="C4710" s="68"/>
      <c r="D4710" s="68"/>
      <c r="E4710" s="68"/>
      <c r="F4710" s="68"/>
      <c r="G4710" s="68"/>
      <c r="H4710" s="68"/>
    </row>
    <row r="4711" spans="1:8" x14ac:dyDescent="0.25">
      <c r="A4711" s="68"/>
      <c r="B4711" s="68"/>
      <c r="C4711" s="68"/>
      <c r="D4711" s="68"/>
      <c r="E4711" s="68"/>
      <c r="F4711" s="68"/>
      <c r="G4711" s="68"/>
      <c r="H4711" s="68"/>
    </row>
    <row r="4712" spans="1:8" x14ac:dyDescent="0.25">
      <c r="A4712" s="68"/>
      <c r="B4712" s="68"/>
      <c r="C4712" s="68"/>
      <c r="D4712" s="68"/>
      <c r="E4712" s="68"/>
      <c r="F4712" s="68"/>
      <c r="G4712" s="68"/>
      <c r="H4712" s="68"/>
    </row>
    <row r="4713" spans="1:8" x14ac:dyDescent="0.25">
      <c r="A4713" s="68"/>
      <c r="B4713" s="68"/>
      <c r="C4713" s="68"/>
      <c r="D4713" s="68"/>
      <c r="E4713" s="68"/>
      <c r="F4713" s="68"/>
      <c r="G4713" s="68"/>
      <c r="H4713" s="68"/>
    </row>
    <row r="4714" spans="1:8" x14ac:dyDescent="0.25">
      <c r="A4714" s="68"/>
      <c r="B4714" s="68"/>
      <c r="C4714" s="68"/>
      <c r="D4714" s="68"/>
      <c r="E4714" s="68"/>
      <c r="F4714" s="68"/>
      <c r="G4714" s="68"/>
      <c r="H4714" s="68"/>
    </row>
    <row r="4715" spans="1:8" x14ac:dyDescent="0.25">
      <c r="A4715" s="68"/>
      <c r="B4715" s="68"/>
      <c r="C4715" s="68"/>
      <c r="D4715" s="68"/>
      <c r="E4715" s="68"/>
      <c r="F4715" s="68"/>
      <c r="G4715" s="68"/>
      <c r="H4715" s="68"/>
    </row>
    <row r="4716" spans="1:8" x14ac:dyDescent="0.25">
      <c r="A4716" s="68"/>
      <c r="B4716" s="68"/>
      <c r="C4716" s="68"/>
      <c r="D4716" s="68"/>
      <c r="E4716" s="68"/>
      <c r="F4716" s="68"/>
      <c r="G4716" s="68"/>
      <c r="H4716" s="68"/>
    </row>
    <row r="4717" spans="1:8" x14ac:dyDescent="0.25">
      <c r="A4717" s="68"/>
      <c r="B4717" s="68"/>
      <c r="C4717" s="68"/>
      <c r="D4717" s="68"/>
      <c r="E4717" s="68"/>
      <c r="F4717" s="68"/>
      <c r="G4717" s="68"/>
      <c r="H4717" s="68"/>
    </row>
    <row r="4718" spans="1:8" x14ac:dyDescent="0.25">
      <c r="A4718" s="68"/>
      <c r="B4718" s="68"/>
      <c r="C4718" s="68"/>
      <c r="D4718" s="68"/>
      <c r="E4718" s="68"/>
      <c r="F4718" s="68"/>
      <c r="G4718" s="68"/>
      <c r="H4718" s="68"/>
    </row>
    <row r="4719" spans="1:8" x14ac:dyDescent="0.25">
      <c r="A4719" s="68"/>
      <c r="B4719" s="68"/>
      <c r="C4719" s="68"/>
      <c r="D4719" s="68"/>
      <c r="E4719" s="68"/>
      <c r="F4719" s="68"/>
      <c r="G4719" s="68"/>
      <c r="H4719" s="68"/>
    </row>
    <row r="4720" spans="1:8" x14ac:dyDescent="0.25">
      <c r="A4720" s="68"/>
      <c r="B4720" s="68"/>
      <c r="C4720" s="68"/>
      <c r="D4720" s="68"/>
      <c r="E4720" s="68"/>
      <c r="F4720" s="68"/>
      <c r="G4720" s="68"/>
      <c r="H4720" s="68"/>
    </row>
    <row r="4721" spans="1:8" x14ac:dyDescent="0.25">
      <c r="A4721" s="68"/>
      <c r="B4721" s="68"/>
      <c r="C4721" s="68"/>
      <c r="D4721" s="68"/>
      <c r="E4721" s="68"/>
      <c r="F4721" s="68"/>
      <c r="G4721" s="68"/>
      <c r="H4721" s="68"/>
    </row>
    <row r="4722" spans="1:8" x14ac:dyDescent="0.25">
      <c r="A4722" s="68"/>
      <c r="B4722" s="68"/>
      <c r="C4722" s="68"/>
      <c r="D4722" s="68"/>
      <c r="E4722" s="68"/>
      <c r="F4722" s="68"/>
      <c r="G4722" s="68"/>
      <c r="H4722" s="68"/>
    </row>
    <row r="4723" spans="1:8" x14ac:dyDescent="0.25">
      <c r="A4723" s="68"/>
      <c r="B4723" s="68"/>
      <c r="C4723" s="68"/>
      <c r="D4723" s="68"/>
      <c r="E4723" s="68"/>
      <c r="F4723" s="68"/>
      <c r="G4723" s="68"/>
      <c r="H4723" s="68"/>
    </row>
    <row r="4724" spans="1:8" x14ac:dyDescent="0.25">
      <c r="A4724" s="68"/>
      <c r="B4724" s="68"/>
      <c r="C4724" s="68"/>
      <c r="D4724" s="68"/>
      <c r="E4724" s="68"/>
      <c r="F4724" s="68"/>
      <c r="G4724" s="68"/>
      <c r="H4724" s="68"/>
    </row>
    <row r="4725" spans="1:8" x14ac:dyDescent="0.25">
      <c r="A4725" s="68"/>
      <c r="B4725" s="68"/>
      <c r="C4725" s="68"/>
      <c r="D4725" s="68"/>
      <c r="E4725" s="68"/>
      <c r="F4725" s="68"/>
      <c r="G4725" s="68"/>
      <c r="H4725" s="68"/>
    </row>
    <row r="4726" spans="1:8" x14ac:dyDescent="0.25">
      <c r="A4726" s="68"/>
      <c r="B4726" s="68"/>
      <c r="C4726" s="68"/>
      <c r="D4726" s="68"/>
      <c r="E4726" s="68"/>
      <c r="F4726" s="68"/>
      <c r="G4726" s="68"/>
      <c r="H4726" s="68"/>
    </row>
    <row r="4727" spans="1:8" x14ac:dyDescent="0.25">
      <c r="A4727" s="68"/>
      <c r="B4727" s="68"/>
      <c r="C4727" s="68"/>
      <c r="D4727" s="68"/>
      <c r="E4727" s="68"/>
      <c r="F4727" s="68"/>
      <c r="G4727" s="68"/>
      <c r="H4727" s="68"/>
    </row>
    <row r="4728" spans="1:8" x14ac:dyDescent="0.25">
      <c r="A4728" s="68"/>
      <c r="B4728" s="68"/>
      <c r="C4728" s="68"/>
      <c r="D4728" s="68"/>
      <c r="E4728" s="68"/>
      <c r="F4728" s="68"/>
      <c r="G4728" s="68"/>
      <c r="H4728" s="68"/>
    </row>
    <row r="4729" spans="1:8" x14ac:dyDescent="0.25">
      <c r="A4729" s="68"/>
      <c r="B4729" s="68"/>
      <c r="C4729" s="68"/>
      <c r="D4729" s="68"/>
      <c r="E4729" s="68"/>
      <c r="F4729" s="68"/>
      <c r="G4729" s="68"/>
      <c r="H4729" s="68"/>
    </row>
    <row r="4730" spans="1:8" x14ac:dyDescent="0.25">
      <c r="A4730" s="68"/>
      <c r="B4730" s="68"/>
      <c r="C4730" s="68"/>
      <c r="D4730" s="68"/>
      <c r="E4730" s="68"/>
      <c r="F4730" s="68"/>
      <c r="G4730" s="68"/>
      <c r="H4730" s="68"/>
    </row>
    <row r="4731" spans="1:8" x14ac:dyDescent="0.25">
      <c r="A4731" s="68"/>
      <c r="B4731" s="68"/>
      <c r="C4731" s="68"/>
      <c r="D4731" s="68"/>
      <c r="E4731" s="68"/>
      <c r="F4731" s="68"/>
      <c r="G4731" s="68"/>
      <c r="H4731" s="68"/>
    </row>
    <row r="4732" spans="1:8" x14ac:dyDescent="0.25">
      <c r="A4732" s="68"/>
      <c r="B4732" s="68"/>
      <c r="C4732" s="68"/>
      <c r="D4732" s="68"/>
      <c r="E4732" s="68"/>
      <c r="F4732" s="68"/>
      <c r="G4732" s="68"/>
      <c r="H4732" s="68"/>
    </row>
    <row r="4733" spans="1:8" x14ac:dyDescent="0.25">
      <c r="A4733" s="68"/>
      <c r="B4733" s="68"/>
      <c r="C4733" s="68"/>
      <c r="D4733" s="68"/>
      <c r="E4733" s="68"/>
      <c r="F4733" s="68"/>
      <c r="G4733" s="68"/>
      <c r="H4733" s="68"/>
    </row>
    <row r="4734" spans="1:8" x14ac:dyDescent="0.25">
      <c r="A4734" s="68"/>
      <c r="B4734" s="68"/>
      <c r="C4734" s="68"/>
      <c r="D4734" s="68"/>
      <c r="E4734" s="68"/>
      <c r="F4734" s="68"/>
      <c r="G4734" s="68"/>
      <c r="H4734" s="68"/>
    </row>
    <row r="4735" spans="1:8" x14ac:dyDescent="0.25">
      <c r="A4735" s="68"/>
      <c r="B4735" s="68"/>
      <c r="C4735" s="68"/>
      <c r="D4735" s="68"/>
      <c r="E4735" s="68"/>
      <c r="F4735" s="68"/>
      <c r="G4735" s="68"/>
      <c r="H4735" s="68"/>
    </row>
    <row r="4736" spans="1:8" x14ac:dyDescent="0.25">
      <c r="A4736" s="68"/>
      <c r="B4736" s="68"/>
      <c r="C4736" s="68"/>
      <c r="D4736" s="68"/>
      <c r="E4736" s="68"/>
      <c r="F4736" s="68"/>
      <c r="G4736" s="68"/>
      <c r="H4736" s="68"/>
    </row>
    <row r="4737" spans="1:8" x14ac:dyDescent="0.25">
      <c r="A4737" s="68"/>
      <c r="B4737" s="68"/>
      <c r="C4737" s="68"/>
      <c r="D4737" s="68"/>
      <c r="E4737" s="68"/>
      <c r="F4737" s="68"/>
      <c r="G4737" s="68"/>
      <c r="H4737" s="68"/>
    </row>
    <row r="4738" spans="1:8" x14ac:dyDescent="0.25">
      <c r="A4738" s="68"/>
      <c r="B4738" s="68"/>
      <c r="C4738" s="68"/>
      <c r="D4738" s="68"/>
      <c r="E4738" s="68"/>
      <c r="F4738" s="68"/>
      <c r="G4738" s="68"/>
      <c r="H4738" s="68"/>
    </row>
    <row r="4739" spans="1:8" x14ac:dyDescent="0.25">
      <c r="A4739" s="68"/>
      <c r="B4739" s="68"/>
      <c r="C4739" s="68"/>
      <c r="D4739" s="68"/>
      <c r="E4739" s="68"/>
      <c r="F4739" s="68"/>
      <c r="G4739" s="68"/>
      <c r="H4739" s="68"/>
    </row>
    <row r="4740" spans="1:8" x14ac:dyDescent="0.25">
      <c r="A4740" s="68"/>
      <c r="B4740" s="68"/>
      <c r="C4740" s="68"/>
      <c r="D4740" s="68"/>
      <c r="E4740" s="68"/>
      <c r="F4740" s="68"/>
      <c r="G4740" s="68"/>
      <c r="H4740" s="68"/>
    </row>
    <row r="4741" spans="1:8" x14ac:dyDescent="0.25">
      <c r="A4741" s="68"/>
      <c r="B4741" s="68"/>
      <c r="C4741" s="68"/>
      <c r="D4741" s="68"/>
      <c r="E4741" s="68"/>
      <c r="F4741" s="68"/>
      <c r="G4741" s="68"/>
      <c r="H4741" s="68"/>
    </row>
    <row r="4742" spans="1:8" x14ac:dyDescent="0.25">
      <c r="A4742" s="68"/>
      <c r="B4742" s="68"/>
      <c r="C4742" s="68"/>
      <c r="D4742" s="68"/>
      <c r="E4742" s="68"/>
      <c r="F4742" s="68"/>
      <c r="G4742" s="68"/>
      <c r="H4742" s="68"/>
    </row>
    <row r="4743" spans="1:8" x14ac:dyDescent="0.25">
      <c r="A4743" s="68"/>
      <c r="B4743" s="68"/>
      <c r="C4743" s="68"/>
      <c r="D4743" s="68"/>
      <c r="E4743" s="68"/>
      <c r="F4743" s="68"/>
      <c r="G4743" s="68"/>
      <c r="H4743" s="68"/>
    </row>
    <row r="4744" spans="1:8" x14ac:dyDescent="0.25">
      <c r="A4744" s="68"/>
      <c r="B4744" s="68"/>
      <c r="C4744" s="68"/>
      <c r="D4744" s="68"/>
      <c r="E4744" s="68"/>
      <c r="F4744" s="68"/>
      <c r="G4744" s="68"/>
      <c r="H4744" s="68"/>
    </row>
    <row r="4745" spans="1:8" x14ac:dyDescent="0.25">
      <c r="A4745" s="68"/>
      <c r="B4745" s="68"/>
      <c r="C4745" s="68"/>
      <c r="D4745" s="68"/>
      <c r="E4745" s="68"/>
      <c r="F4745" s="68"/>
      <c r="G4745" s="68"/>
      <c r="H4745" s="68"/>
    </row>
    <row r="4746" spans="1:8" x14ac:dyDescent="0.25">
      <c r="A4746" s="68"/>
      <c r="B4746" s="68"/>
      <c r="C4746" s="68"/>
      <c r="D4746" s="68"/>
      <c r="E4746" s="68"/>
      <c r="F4746" s="68"/>
      <c r="G4746" s="68"/>
      <c r="H4746" s="68"/>
    </row>
    <row r="4747" spans="1:8" x14ac:dyDescent="0.25">
      <c r="A4747" s="68"/>
      <c r="B4747" s="68"/>
      <c r="C4747" s="68"/>
      <c r="D4747" s="68"/>
      <c r="E4747" s="68"/>
      <c r="F4747" s="68"/>
      <c r="G4747" s="68"/>
      <c r="H4747" s="68"/>
    </row>
    <row r="4748" spans="1:8" x14ac:dyDescent="0.25">
      <c r="A4748" s="68"/>
      <c r="B4748" s="68"/>
      <c r="C4748" s="68"/>
      <c r="D4748" s="68"/>
      <c r="E4748" s="68"/>
      <c r="F4748" s="68"/>
      <c r="G4748" s="68"/>
      <c r="H4748" s="68"/>
    </row>
    <row r="4749" spans="1:8" x14ac:dyDescent="0.25">
      <c r="A4749" s="68"/>
      <c r="B4749" s="68"/>
      <c r="C4749" s="68"/>
      <c r="D4749" s="68"/>
      <c r="E4749" s="68"/>
      <c r="F4749" s="68"/>
      <c r="G4749" s="68"/>
      <c r="H4749" s="68"/>
    </row>
    <row r="4750" spans="1:8" x14ac:dyDescent="0.25">
      <c r="A4750" s="68"/>
      <c r="B4750" s="68"/>
      <c r="C4750" s="68"/>
      <c r="D4750" s="68"/>
      <c r="E4750" s="68"/>
      <c r="F4750" s="68"/>
      <c r="G4750" s="68"/>
      <c r="H4750" s="68"/>
    </row>
    <row r="4751" spans="1:8" x14ac:dyDescent="0.25">
      <c r="A4751" s="68"/>
      <c r="B4751" s="68"/>
      <c r="C4751" s="68"/>
      <c r="D4751" s="68"/>
      <c r="E4751" s="68"/>
      <c r="F4751" s="68"/>
      <c r="G4751" s="68"/>
      <c r="H4751" s="68"/>
    </row>
    <row r="4752" spans="1:8" x14ac:dyDescent="0.25">
      <c r="A4752" s="68"/>
      <c r="B4752" s="68"/>
      <c r="C4752" s="68"/>
      <c r="D4752" s="68"/>
      <c r="E4752" s="68"/>
      <c r="F4752" s="68"/>
      <c r="G4752" s="68"/>
      <c r="H4752" s="68"/>
    </row>
    <row r="4753" spans="1:8" x14ac:dyDescent="0.25">
      <c r="A4753" s="68"/>
      <c r="B4753" s="68"/>
      <c r="C4753" s="68"/>
      <c r="D4753" s="68"/>
      <c r="E4753" s="68"/>
      <c r="F4753" s="68"/>
      <c r="G4753" s="68"/>
      <c r="H4753" s="68"/>
    </row>
    <row r="4754" spans="1:8" x14ac:dyDescent="0.25">
      <c r="A4754" s="68"/>
      <c r="B4754" s="68"/>
      <c r="C4754" s="68"/>
      <c r="D4754" s="68"/>
      <c r="E4754" s="68"/>
      <c r="F4754" s="68"/>
      <c r="G4754" s="68"/>
      <c r="H4754" s="68"/>
    </row>
    <row r="4755" spans="1:8" x14ac:dyDescent="0.25">
      <c r="A4755" s="68"/>
      <c r="B4755" s="68"/>
      <c r="C4755" s="68"/>
      <c r="D4755" s="68"/>
      <c r="E4755" s="68"/>
      <c r="F4755" s="68"/>
      <c r="G4755" s="68"/>
      <c r="H4755" s="68"/>
    </row>
    <row r="4756" spans="1:8" x14ac:dyDescent="0.25">
      <c r="A4756" s="68"/>
      <c r="B4756" s="68"/>
      <c r="C4756" s="68"/>
      <c r="D4756" s="68"/>
      <c r="E4756" s="68"/>
      <c r="F4756" s="68"/>
      <c r="G4756" s="68"/>
      <c r="H4756" s="68"/>
    </row>
    <row r="4757" spans="1:8" x14ac:dyDescent="0.25">
      <c r="A4757" s="68"/>
      <c r="B4757" s="68"/>
      <c r="C4757" s="68"/>
      <c r="D4757" s="68"/>
      <c r="E4757" s="68"/>
      <c r="F4757" s="68"/>
      <c r="G4757" s="68"/>
      <c r="H4757" s="68"/>
    </row>
    <row r="4758" spans="1:8" x14ac:dyDescent="0.25">
      <c r="A4758" s="68"/>
      <c r="B4758" s="68"/>
      <c r="C4758" s="68"/>
      <c r="D4758" s="68"/>
      <c r="E4758" s="68"/>
      <c r="F4758" s="68"/>
      <c r="G4758" s="68"/>
      <c r="H4758" s="68"/>
    </row>
    <row r="4759" spans="1:8" x14ac:dyDescent="0.25">
      <c r="A4759" s="68"/>
      <c r="B4759" s="68"/>
      <c r="C4759" s="68"/>
      <c r="D4759" s="68"/>
      <c r="E4759" s="68"/>
      <c r="F4759" s="68"/>
      <c r="G4759" s="68"/>
      <c r="H4759" s="68"/>
    </row>
    <row r="4760" spans="1:8" x14ac:dyDescent="0.25">
      <c r="A4760" s="68"/>
      <c r="B4760" s="68"/>
      <c r="C4760" s="68"/>
      <c r="D4760" s="68"/>
      <c r="E4760" s="68"/>
      <c r="F4760" s="68"/>
      <c r="G4760" s="68"/>
      <c r="H4760" s="68"/>
    </row>
    <row r="4761" spans="1:8" x14ac:dyDescent="0.25">
      <c r="A4761" s="68"/>
      <c r="B4761" s="68"/>
      <c r="C4761" s="68"/>
      <c r="D4761" s="68"/>
      <c r="E4761" s="68"/>
      <c r="F4761" s="68"/>
      <c r="G4761" s="68"/>
      <c r="H4761" s="68"/>
    </row>
    <row r="4762" spans="1:8" x14ac:dyDescent="0.25">
      <c r="A4762" s="68"/>
      <c r="B4762" s="68"/>
      <c r="C4762" s="68"/>
      <c r="D4762" s="68"/>
      <c r="E4762" s="68"/>
      <c r="F4762" s="68"/>
      <c r="G4762" s="68"/>
      <c r="H4762" s="68"/>
    </row>
    <row r="4763" spans="1:8" x14ac:dyDescent="0.25">
      <c r="A4763" s="68"/>
      <c r="B4763" s="68"/>
      <c r="C4763" s="68"/>
      <c r="D4763" s="68"/>
      <c r="E4763" s="68"/>
      <c r="F4763" s="68"/>
      <c r="G4763" s="68"/>
      <c r="H4763" s="68"/>
    </row>
    <row r="4764" spans="1:8" x14ac:dyDescent="0.25">
      <c r="A4764" s="68"/>
      <c r="B4764" s="68"/>
      <c r="C4764" s="68"/>
      <c r="D4764" s="68"/>
      <c r="E4764" s="68"/>
      <c r="F4764" s="68"/>
      <c r="G4764" s="68"/>
      <c r="H4764" s="68"/>
    </row>
    <row r="4765" spans="1:8" x14ac:dyDescent="0.25">
      <c r="A4765" s="68"/>
      <c r="B4765" s="68"/>
      <c r="C4765" s="68"/>
      <c r="D4765" s="68"/>
      <c r="E4765" s="68"/>
      <c r="F4765" s="68"/>
      <c r="G4765" s="68"/>
      <c r="H4765" s="68"/>
    </row>
    <row r="4766" spans="1:8" x14ac:dyDescent="0.25">
      <c r="A4766" s="68"/>
      <c r="B4766" s="68"/>
      <c r="C4766" s="68"/>
      <c r="D4766" s="68"/>
      <c r="E4766" s="68"/>
      <c r="F4766" s="68"/>
      <c r="G4766" s="68"/>
      <c r="H4766" s="68"/>
    </row>
    <row r="4767" spans="1:8" x14ac:dyDescent="0.25">
      <c r="A4767" s="68"/>
      <c r="B4767" s="68"/>
      <c r="C4767" s="68"/>
      <c r="D4767" s="68"/>
      <c r="E4767" s="68"/>
      <c r="F4767" s="68"/>
      <c r="G4767" s="68"/>
      <c r="H4767" s="68"/>
    </row>
    <row r="4768" spans="1:8" x14ac:dyDescent="0.25">
      <c r="A4768" s="68"/>
      <c r="B4768" s="68"/>
      <c r="C4768" s="68"/>
      <c r="D4768" s="68"/>
      <c r="E4768" s="68"/>
      <c r="F4768" s="68"/>
      <c r="G4768" s="68"/>
      <c r="H4768" s="68"/>
    </row>
    <row r="4769" spans="1:8" x14ac:dyDescent="0.25">
      <c r="A4769" s="68"/>
      <c r="B4769" s="68"/>
      <c r="C4769" s="68"/>
      <c r="D4769" s="68"/>
      <c r="E4769" s="68"/>
      <c r="F4769" s="68"/>
      <c r="G4769" s="68"/>
      <c r="H4769" s="68"/>
    </row>
    <row r="4770" spans="1:8" x14ac:dyDescent="0.25">
      <c r="A4770" s="68"/>
      <c r="B4770" s="68"/>
      <c r="C4770" s="68"/>
      <c r="D4770" s="68"/>
      <c r="E4770" s="68"/>
      <c r="F4770" s="68"/>
      <c r="G4770" s="68"/>
      <c r="H4770" s="68"/>
    </row>
    <row r="4771" spans="1:8" x14ac:dyDescent="0.25">
      <c r="A4771" s="68"/>
      <c r="B4771" s="68"/>
      <c r="C4771" s="68"/>
      <c r="D4771" s="68"/>
      <c r="E4771" s="68"/>
      <c r="F4771" s="68"/>
      <c r="G4771" s="68"/>
      <c r="H4771" s="68"/>
    </row>
    <row r="4772" spans="1:8" x14ac:dyDescent="0.25">
      <c r="A4772" s="68"/>
      <c r="B4772" s="68"/>
      <c r="C4772" s="68"/>
      <c r="D4772" s="68"/>
      <c r="E4772" s="68"/>
      <c r="F4772" s="68"/>
      <c r="G4772" s="68"/>
      <c r="H4772" s="68"/>
    </row>
    <row r="4773" spans="1:8" x14ac:dyDescent="0.25">
      <c r="A4773" s="68"/>
      <c r="B4773" s="68"/>
      <c r="C4773" s="68"/>
      <c r="D4773" s="68"/>
      <c r="E4773" s="68"/>
      <c r="F4773" s="68"/>
      <c r="G4773" s="68"/>
      <c r="H4773" s="68"/>
    </row>
    <row r="4774" spans="1:8" x14ac:dyDescent="0.25">
      <c r="A4774" s="68"/>
      <c r="B4774" s="68"/>
      <c r="C4774" s="68"/>
      <c r="D4774" s="68"/>
      <c r="E4774" s="68"/>
      <c r="F4774" s="68"/>
      <c r="G4774" s="68"/>
      <c r="H4774" s="68"/>
    </row>
    <row r="4775" spans="1:8" x14ac:dyDescent="0.25">
      <c r="A4775" s="68"/>
      <c r="B4775" s="68"/>
      <c r="C4775" s="68"/>
      <c r="D4775" s="68"/>
      <c r="E4775" s="68"/>
      <c r="F4775" s="68"/>
      <c r="G4775" s="68"/>
      <c r="H4775" s="68"/>
    </row>
    <row r="4776" spans="1:8" x14ac:dyDescent="0.25">
      <c r="A4776" s="68"/>
      <c r="B4776" s="68"/>
      <c r="C4776" s="68"/>
      <c r="D4776" s="68"/>
      <c r="E4776" s="68"/>
      <c r="F4776" s="68"/>
      <c r="G4776" s="68"/>
      <c r="H4776" s="68"/>
    </row>
    <row r="4777" spans="1:8" x14ac:dyDescent="0.25">
      <c r="A4777" s="68"/>
      <c r="B4777" s="68"/>
      <c r="C4777" s="68"/>
      <c r="D4777" s="68"/>
      <c r="E4777" s="68"/>
      <c r="F4777" s="68"/>
      <c r="G4777" s="68"/>
      <c r="H4777" s="68"/>
    </row>
    <row r="4778" spans="1:8" x14ac:dyDescent="0.25">
      <c r="A4778" s="68"/>
      <c r="B4778" s="68"/>
      <c r="C4778" s="68"/>
      <c r="D4778" s="68"/>
      <c r="E4778" s="68"/>
      <c r="F4778" s="68"/>
      <c r="G4778" s="68"/>
      <c r="H4778" s="68"/>
    </row>
    <row r="4779" spans="1:8" x14ac:dyDescent="0.25">
      <c r="A4779" s="68"/>
      <c r="B4779" s="68"/>
      <c r="C4779" s="68"/>
      <c r="D4779" s="68"/>
      <c r="E4779" s="68"/>
      <c r="F4779" s="68"/>
      <c r="G4779" s="68"/>
      <c r="H4779" s="68"/>
    </row>
    <row r="4780" spans="1:8" x14ac:dyDescent="0.25">
      <c r="A4780" s="68"/>
      <c r="B4780" s="68"/>
      <c r="C4780" s="68"/>
      <c r="D4780" s="68"/>
      <c r="E4780" s="68"/>
      <c r="F4780" s="68"/>
      <c r="G4780" s="68"/>
      <c r="H4780" s="68"/>
    </row>
    <row r="4781" spans="1:8" x14ac:dyDescent="0.25">
      <c r="A4781" s="68"/>
      <c r="B4781" s="68"/>
      <c r="C4781" s="68"/>
      <c r="D4781" s="68"/>
      <c r="E4781" s="68"/>
      <c r="F4781" s="68"/>
      <c r="G4781" s="68"/>
      <c r="H4781" s="68"/>
    </row>
    <row r="4782" spans="1:8" x14ac:dyDescent="0.25">
      <c r="A4782" s="68"/>
      <c r="B4782" s="68"/>
      <c r="C4782" s="68"/>
      <c r="D4782" s="68"/>
      <c r="E4782" s="68"/>
      <c r="F4782" s="68"/>
      <c r="G4782" s="68"/>
      <c r="H4782" s="68"/>
    </row>
    <row r="4783" spans="1:8" x14ac:dyDescent="0.25">
      <c r="A4783" s="68"/>
      <c r="B4783" s="68"/>
      <c r="C4783" s="68"/>
      <c r="D4783" s="68"/>
      <c r="E4783" s="68"/>
      <c r="F4783" s="68"/>
      <c r="G4783" s="68"/>
      <c r="H4783" s="68"/>
    </row>
    <row r="4784" spans="1:8" x14ac:dyDescent="0.25">
      <c r="A4784" s="68"/>
      <c r="B4784" s="68"/>
      <c r="C4784" s="68"/>
      <c r="D4784" s="68"/>
      <c r="E4784" s="68"/>
      <c r="F4784" s="68"/>
      <c r="G4784" s="68"/>
      <c r="H4784" s="68"/>
    </row>
    <row r="4785" spans="1:8" x14ac:dyDescent="0.25">
      <c r="A4785" s="68"/>
      <c r="B4785" s="68"/>
      <c r="C4785" s="68"/>
      <c r="D4785" s="68"/>
      <c r="E4785" s="68"/>
      <c r="F4785" s="68"/>
      <c r="G4785" s="68"/>
      <c r="H4785" s="68"/>
    </row>
    <row r="4786" spans="1:8" x14ac:dyDescent="0.25">
      <c r="A4786" s="68"/>
      <c r="B4786" s="68"/>
      <c r="C4786" s="68"/>
      <c r="D4786" s="68"/>
      <c r="E4786" s="68"/>
      <c r="F4786" s="68"/>
      <c r="G4786" s="68"/>
      <c r="H4786" s="68"/>
    </row>
    <row r="4787" spans="1:8" x14ac:dyDescent="0.25">
      <c r="A4787" s="68"/>
      <c r="B4787" s="68"/>
      <c r="C4787" s="68"/>
      <c r="D4787" s="68"/>
      <c r="E4787" s="68"/>
      <c r="F4787" s="68"/>
      <c r="G4787" s="68"/>
      <c r="H4787" s="68"/>
    </row>
    <row r="4788" spans="1:8" x14ac:dyDescent="0.25">
      <c r="A4788" s="68"/>
      <c r="B4788" s="68"/>
      <c r="C4788" s="68"/>
      <c r="D4788" s="68"/>
      <c r="E4788" s="68"/>
      <c r="F4788" s="68"/>
      <c r="G4788" s="68"/>
      <c r="H4788" s="68"/>
    </row>
    <row r="4789" spans="1:8" x14ac:dyDescent="0.25">
      <c r="A4789" s="68"/>
      <c r="B4789" s="68"/>
      <c r="C4789" s="68"/>
      <c r="D4789" s="68"/>
      <c r="E4789" s="68"/>
      <c r="F4789" s="68"/>
      <c r="G4789" s="68"/>
      <c r="H4789" s="68"/>
    </row>
    <row r="4790" spans="1:8" x14ac:dyDescent="0.25">
      <c r="A4790" s="68"/>
      <c r="B4790" s="68"/>
      <c r="C4790" s="68"/>
      <c r="D4790" s="68"/>
      <c r="E4790" s="68"/>
      <c r="F4790" s="68"/>
      <c r="G4790" s="68"/>
      <c r="H4790" s="68"/>
    </row>
    <row r="4791" spans="1:8" x14ac:dyDescent="0.25">
      <c r="A4791" s="68"/>
      <c r="B4791" s="68"/>
      <c r="C4791" s="68"/>
      <c r="D4791" s="68"/>
      <c r="E4791" s="68"/>
      <c r="F4791" s="68"/>
      <c r="G4791" s="68"/>
      <c r="H4791" s="68"/>
    </row>
    <row r="4792" spans="1:8" x14ac:dyDescent="0.25">
      <c r="A4792" s="68"/>
      <c r="B4792" s="68"/>
      <c r="C4792" s="68"/>
      <c r="D4792" s="68"/>
      <c r="E4792" s="68"/>
      <c r="F4792" s="68"/>
      <c r="G4792" s="68"/>
      <c r="H4792" s="68"/>
    </row>
    <row r="4793" spans="1:8" x14ac:dyDescent="0.25">
      <c r="A4793" s="68"/>
      <c r="B4793" s="68"/>
      <c r="C4793" s="68"/>
      <c r="D4793" s="68"/>
      <c r="E4793" s="68"/>
      <c r="F4793" s="68"/>
      <c r="G4793" s="68"/>
      <c r="H4793" s="68"/>
    </row>
    <row r="4794" spans="1:8" x14ac:dyDescent="0.25">
      <c r="A4794" s="68"/>
      <c r="B4794" s="68"/>
      <c r="C4794" s="68"/>
      <c r="D4794" s="68"/>
      <c r="E4794" s="68"/>
      <c r="F4794" s="68"/>
      <c r="G4794" s="68"/>
      <c r="H4794" s="68"/>
    </row>
    <row r="4795" spans="1:8" x14ac:dyDescent="0.25">
      <c r="A4795" s="68"/>
      <c r="B4795" s="68"/>
      <c r="C4795" s="68"/>
      <c r="D4795" s="68"/>
      <c r="E4795" s="68"/>
      <c r="F4795" s="68"/>
      <c r="G4795" s="68"/>
      <c r="H4795" s="68"/>
    </row>
    <row r="4796" spans="1:8" x14ac:dyDescent="0.25">
      <c r="A4796" s="68"/>
      <c r="B4796" s="68"/>
      <c r="C4796" s="68"/>
      <c r="D4796" s="68"/>
      <c r="E4796" s="68"/>
      <c r="F4796" s="68"/>
      <c r="G4796" s="68"/>
      <c r="H4796" s="68"/>
    </row>
    <row r="4797" spans="1:8" x14ac:dyDescent="0.25">
      <c r="A4797" s="68"/>
      <c r="B4797" s="68"/>
      <c r="C4797" s="68"/>
      <c r="D4797" s="68"/>
      <c r="E4797" s="68"/>
      <c r="F4797" s="68"/>
      <c r="G4797" s="68"/>
      <c r="H4797" s="68"/>
    </row>
    <row r="4798" spans="1:8" x14ac:dyDescent="0.25">
      <c r="A4798" s="68"/>
      <c r="B4798" s="68"/>
      <c r="C4798" s="68"/>
      <c r="D4798" s="68"/>
      <c r="E4798" s="68"/>
      <c r="F4798" s="68"/>
      <c r="G4798" s="68"/>
      <c r="H4798" s="68"/>
    </row>
    <row r="4799" spans="1:8" x14ac:dyDescent="0.25">
      <c r="A4799" s="68"/>
      <c r="B4799" s="68"/>
      <c r="C4799" s="68"/>
      <c r="D4799" s="68"/>
      <c r="E4799" s="68"/>
      <c r="F4799" s="68"/>
      <c r="G4799" s="68"/>
      <c r="H4799" s="68"/>
    </row>
    <row r="4800" spans="1:8" x14ac:dyDescent="0.25">
      <c r="A4800" s="68"/>
      <c r="B4800" s="68"/>
      <c r="C4800" s="68"/>
      <c r="D4800" s="68"/>
      <c r="E4800" s="68"/>
      <c r="F4800" s="68"/>
      <c r="G4800" s="68"/>
      <c r="H4800" s="68"/>
    </row>
    <row r="4801" spans="1:8" x14ac:dyDescent="0.25">
      <c r="A4801" s="68"/>
      <c r="B4801" s="68"/>
      <c r="C4801" s="68"/>
      <c r="D4801" s="68"/>
      <c r="E4801" s="68"/>
      <c r="F4801" s="68"/>
      <c r="G4801" s="68"/>
      <c r="H4801" s="68"/>
    </row>
    <row r="4802" spans="1:8" x14ac:dyDescent="0.25">
      <c r="A4802" s="68"/>
      <c r="B4802" s="68"/>
      <c r="C4802" s="68"/>
      <c r="D4802" s="68"/>
      <c r="E4802" s="68"/>
      <c r="F4802" s="68"/>
      <c r="G4802" s="68"/>
      <c r="H4802" s="68"/>
    </row>
    <row r="4803" spans="1:8" x14ac:dyDescent="0.25">
      <c r="A4803" s="68"/>
      <c r="B4803" s="68"/>
      <c r="C4803" s="68"/>
      <c r="D4803" s="68"/>
      <c r="E4803" s="68"/>
      <c r="F4803" s="68"/>
      <c r="G4803" s="68"/>
      <c r="H4803" s="68"/>
    </row>
    <row r="4804" spans="1:8" x14ac:dyDescent="0.25">
      <c r="A4804" s="68"/>
      <c r="B4804" s="68"/>
      <c r="C4804" s="68"/>
      <c r="D4804" s="68"/>
      <c r="E4804" s="68"/>
      <c r="F4804" s="68"/>
      <c r="G4804" s="68"/>
      <c r="H4804" s="68"/>
    </row>
    <row r="4805" spans="1:8" x14ac:dyDescent="0.25">
      <c r="A4805" s="68"/>
      <c r="B4805" s="68"/>
      <c r="C4805" s="68"/>
      <c r="D4805" s="68"/>
      <c r="E4805" s="68"/>
      <c r="F4805" s="68"/>
      <c r="G4805" s="68"/>
      <c r="H4805" s="68"/>
    </row>
    <row r="4806" spans="1:8" x14ac:dyDescent="0.25">
      <c r="A4806" s="68"/>
      <c r="B4806" s="68"/>
      <c r="C4806" s="68"/>
      <c r="D4806" s="68"/>
      <c r="E4806" s="68"/>
      <c r="F4806" s="68"/>
      <c r="G4806" s="68"/>
      <c r="H4806" s="68"/>
    </row>
    <row r="4807" spans="1:8" x14ac:dyDescent="0.25">
      <c r="A4807" s="68"/>
      <c r="B4807" s="68"/>
      <c r="C4807" s="68"/>
      <c r="D4807" s="68"/>
      <c r="E4807" s="68"/>
      <c r="F4807" s="68"/>
      <c r="G4807" s="68"/>
      <c r="H4807" s="68"/>
    </row>
    <row r="4808" spans="1:8" x14ac:dyDescent="0.25">
      <c r="A4808" s="68"/>
      <c r="B4808" s="68"/>
      <c r="C4808" s="68"/>
      <c r="D4808" s="68"/>
      <c r="E4808" s="68"/>
      <c r="F4808" s="68"/>
      <c r="G4808" s="68"/>
      <c r="H4808" s="68"/>
    </row>
    <row r="4809" spans="1:8" x14ac:dyDescent="0.25">
      <c r="A4809" s="68"/>
      <c r="B4809" s="68"/>
      <c r="C4809" s="68"/>
      <c r="D4809" s="68"/>
      <c r="E4809" s="68"/>
      <c r="F4809" s="68"/>
      <c r="G4809" s="68"/>
      <c r="H4809" s="68"/>
    </row>
    <row r="4810" spans="1:8" x14ac:dyDescent="0.25">
      <c r="A4810" s="68"/>
      <c r="B4810" s="68"/>
      <c r="C4810" s="68"/>
      <c r="D4810" s="68"/>
      <c r="E4810" s="68"/>
      <c r="F4810" s="68"/>
      <c r="G4810" s="68"/>
      <c r="H4810" s="68"/>
    </row>
    <row r="4811" spans="1:8" x14ac:dyDescent="0.25">
      <c r="A4811" s="68"/>
      <c r="B4811" s="68"/>
      <c r="C4811" s="68"/>
      <c r="D4811" s="68"/>
      <c r="E4811" s="68"/>
      <c r="F4811" s="68"/>
      <c r="G4811" s="68"/>
      <c r="H4811" s="68"/>
    </row>
    <row r="4812" spans="1:8" x14ac:dyDescent="0.25">
      <c r="A4812" s="68"/>
      <c r="B4812" s="68"/>
      <c r="C4812" s="68"/>
      <c r="D4812" s="68"/>
      <c r="E4812" s="68"/>
      <c r="F4812" s="68"/>
      <c r="G4812" s="68"/>
      <c r="H4812" s="68"/>
    </row>
    <row r="4813" spans="1:8" x14ac:dyDescent="0.25">
      <c r="A4813" s="68"/>
      <c r="B4813" s="68"/>
      <c r="C4813" s="68"/>
      <c r="D4813" s="68"/>
      <c r="E4813" s="68"/>
      <c r="F4813" s="68"/>
      <c r="G4813" s="68"/>
      <c r="H4813" s="68"/>
    </row>
    <row r="4814" spans="1:8" x14ac:dyDescent="0.25">
      <c r="A4814" s="68"/>
      <c r="B4814" s="68"/>
      <c r="C4814" s="68"/>
      <c r="D4814" s="68"/>
      <c r="E4814" s="68"/>
      <c r="F4814" s="68"/>
      <c r="G4814" s="68"/>
      <c r="H4814" s="68"/>
    </row>
    <row r="4815" spans="1:8" x14ac:dyDescent="0.25">
      <c r="A4815" s="68"/>
      <c r="B4815" s="68"/>
      <c r="C4815" s="68"/>
      <c r="D4815" s="68"/>
      <c r="E4815" s="68"/>
      <c r="F4815" s="68"/>
      <c r="G4815" s="68"/>
      <c r="H4815" s="68"/>
    </row>
    <row r="4816" spans="1:8" x14ac:dyDescent="0.25">
      <c r="A4816" s="68"/>
      <c r="B4816" s="68"/>
      <c r="C4816" s="68"/>
      <c r="D4816" s="68"/>
      <c r="E4816" s="68"/>
      <c r="F4816" s="68"/>
      <c r="G4816" s="68"/>
      <c r="H4816" s="68"/>
    </row>
    <row r="4817" spans="1:8" x14ac:dyDescent="0.25">
      <c r="A4817" s="68"/>
      <c r="B4817" s="68"/>
      <c r="C4817" s="68"/>
      <c r="D4817" s="68"/>
      <c r="E4817" s="68"/>
      <c r="F4817" s="68"/>
      <c r="G4817" s="68"/>
      <c r="H4817" s="68"/>
    </row>
    <row r="4818" spans="1:8" x14ac:dyDescent="0.25">
      <c r="A4818" s="68"/>
      <c r="B4818" s="68"/>
      <c r="C4818" s="68"/>
      <c r="D4818" s="68"/>
      <c r="E4818" s="68"/>
      <c r="F4818" s="68"/>
      <c r="G4818" s="68"/>
      <c r="H4818" s="68"/>
    </row>
    <row r="4819" spans="1:8" x14ac:dyDescent="0.25">
      <c r="A4819" s="68"/>
      <c r="B4819" s="68"/>
      <c r="C4819" s="68"/>
      <c r="D4819" s="68"/>
      <c r="E4819" s="68"/>
      <c r="F4819" s="68"/>
      <c r="G4819" s="68"/>
      <c r="H4819" s="68"/>
    </row>
    <row r="4820" spans="1:8" x14ac:dyDescent="0.25">
      <c r="A4820" s="68"/>
      <c r="B4820" s="68"/>
      <c r="C4820" s="68"/>
      <c r="D4820" s="68"/>
      <c r="E4820" s="68"/>
      <c r="F4820" s="68"/>
      <c r="G4820" s="68"/>
      <c r="H4820" s="68"/>
    </row>
    <row r="4821" spans="1:8" x14ac:dyDescent="0.25">
      <c r="A4821" s="68"/>
      <c r="B4821" s="68"/>
      <c r="C4821" s="68"/>
      <c r="D4821" s="68"/>
      <c r="E4821" s="68"/>
      <c r="F4821" s="68"/>
      <c r="G4821" s="68"/>
      <c r="H4821" s="68"/>
    </row>
    <row r="4822" spans="1:8" x14ac:dyDescent="0.25">
      <c r="A4822" s="68"/>
      <c r="B4822" s="68"/>
      <c r="C4822" s="68"/>
      <c r="D4822" s="68"/>
      <c r="E4822" s="68"/>
      <c r="F4822" s="68"/>
      <c r="G4822" s="68"/>
      <c r="H4822" s="68"/>
    </row>
    <row r="4823" spans="1:8" x14ac:dyDescent="0.25">
      <c r="A4823" s="68"/>
      <c r="B4823" s="68"/>
      <c r="C4823" s="68"/>
      <c r="D4823" s="68"/>
      <c r="E4823" s="68"/>
      <c r="F4823" s="68"/>
      <c r="G4823" s="68"/>
      <c r="H4823" s="68"/>
    </row>
    <row r="4824" spans="1:8" x14ac:dyDescent="0.25">
      <c r="A4824" s="68"/>
      <c r="B4824" s="68"/>
      <c r="C4824" s="68"/>
      <c r="D4824" s="68"/>
      <c r="E4824" s="68"/>
      <c r="F4824" s="68"/>
      <c r="G4824" s="68"/>
      <c r="H4824" s="68"/>
    </row>
    <row r="4825" spans="1:8" x14ac:dyDescent="0.25">
      <c r="A4825" s="68"/>
      <c r="B4825" s="68"/>
      <c r="C4825" s="68"/>
      <c r="D4825" s="68"/>
      <c r="E4825" s="68"/>
      <c r="F4825" s="68"/>
      <c r="G4825" s="68"/>
      <c r="H4825" s="68"/>
    </row>
    <row r="4826" spans="1:8" x14ac:dyDescent="0.25">
      <c r="A4826" s="68"/>
      <c r="B4826" s="68"/>
      <c r="C4826" s="68"/>
      <c r="D4826" s="68"/>
      <c r="E4826" s="68"/>
      <c r="F4826" s="68"/>
      <c r="G4826" s="68"/>
      <c r="H4826" s="68"/>
    </row>
    <row r="4827" spans="1:8" x14ac:dyDescent="0.25">
      <c r="A4827" s="68"/>
      <c r="B4827" s="68"/>
      <c r="C4827" s="68"/>
      <c r="D4827" s="68"/>
      <c r="E4827" s="68"/>
      <c r="F4827" s="68"/>
      <c r="G4827" s="68"/>
      <c r="H4827" s="68"/>
    </row>
    <row r="4828" spans="1:8" x14ac:dyDescent="0.25">
      <c r="A4828" s="68"/>
      <c r="B4828" s="68"/>
      <c r="C4828" s="68"/>
      <c r="D4828" s="68"/>
      <c r="E4828" s="68"/>
      <c r="F4828" s="68"/>
      <c r="G4828" s="68"/>
      <c r="H4828" s="68"/>
    </row>
    <row r="4829" spans="1:8" x14ac:dyDescent="0.25">
      <c r="A4829" s="68"/>
      <c r="B4829" s="68"/>
      <c r="C4829" s="68"/>
      <c r="D4829" s="68"/>
      <c r="E4829" s="68"/>
      <c r="F4829" s="68"/>
      <c r="G4829" s="68"/>
      <c r="H4829" s="68"/>
    </row>
    <row r="4830" spans="1:8" x14ac:dyDescent="0.25">
      <c r="A4830" s="68"/>
      <c r="B4830" s="68"/>
      <c r="C4830" s="68"/>
      <c r="D4830" s="68"/>
      <c r="E4830" s="68"/>
      <c r="F4830" s="68"/>
      <c r="G4830" s="68"/>
      <c r="H4830" s="68"/>
    </row>
    <row r="4831" spans="1:8" x14ac:dyDescent="0.25">
      <c r="A4831" s="68"/>
      <c r="B4831" s="68"/>
      <c r="C4831" s="68"/>
      <c r="D4831" s="68"/>
      <c r="E4831" s="68"/>
      <c r="F4831" s="68"/>
      <c r="G4831" s="68"/>
      <c r="H4831" s="68"/>
    </row>
    <row r="4832" spans="1:8" x14ac:dyDescent="0.25">
      <c r="A4832" s="68"/>
      <c r="B4832" s="68"/>
      <c r="C4832" s="68"/>
      <c r="D4832" s="68"/>
      <c r="E4832" s="68"/>
      <c r="F4832" s="68"/>
      <c r="G4832" s="68"/>
      <c r="H4832" s="68"/>
    </row>
    <row r="4833" spans="1:8" x14ac:dyDescent="0.25">
      <c r="A4833" s="68"/>
      <c r="B4833" s="68"/>
      <c r="C4833" s="68"/>
      <c r="D4833" s="68"/>
      <c r="E4833" s="68"/>
      <c r="F4833" s="68"/>
      <c r="G4833" s="68"/>
      <c r="H4833" s="68"/>
    </row>
    <row r="4834" spans="1:8" x14ac:dyDescent="0.25">
      <c r="A4834" s="68"/>
      <c r="B4834" s="68"/>
      <c r="C4834" s="68"/>
      <c r="D4834" s="68"/>
      <c r="E4834" s="68"/>
      <c r="F4834" s="68"/>
      <c r="G4834" s="68"/>
      <c r="H4834" s="68"/>
    </row>
    <row r="4835" spans="1:8" x14ac:dyDescent="0.25">
      <c r="A4835" s="68"/>
      <c r="B4835" s="68"/>
      <c r="C4835" s="68"/>
      <c r="D4835" s="68"/>
      <c r="E4835" s="68"/>
      <c r="F4835" s="68"/>
      <c r="G4835" s="68"/>
      <c r="H4835" s="68"/>
    </row>
    <row r="4836" spans="1:8" x14ac:dyDescent="0.25">
      <c r="A4836" s="68"/>
      <c r="B4836" s="68"/>
      <c r="C4836" s="68"/>
      <c r="D4836" s="68"/>
      <c r="E4836" s="68"/>
      <c r="F4836" s="68"/>
      <c r="G4836" s="68"/>
      <c r="H4836" s="68"/>
    </row>
    <row r="4837" spans="1:8" x14ac:dyDescent="0.25">
      <c r="A4837" s="68"/>
      <c r="B4837" s="68"/>
      <c r="C4837" s="68"/>
      <c r="D4837" s="68"/>
      <c r="E4837" s="68"/>
      <c r="F4837" s="68"/>
      <c r="G4837" s="68"/>
      <c r="H4837" s="68"/>
    </row>
    <row r="4838" spans="1:8" x14ac:dyDescent="0.25">
      <c r="A4838" s="68"/>
      <c r="B4838" s="68"/>
      <c r="C4838" s="68"/>
      <c r="D4838" s="68"/>
      <c r="E4838" s="68"/>
      <c r="F4838" s="68"/>
      <c r="G4838" s="68"/>
      <c r="H4838" s="68"/>
    </row>
    <row r="4839" spans="1:8" x14ac:dyDescent="0.25">
      <c r="A4839" s="68"/>
      <c r="B4839" s="68"/>
      <c r="C4839" s="68"/>
      <c r="D4839" s="68"/>
      <c r="E4839" s="68"/>
      <c r="F4839" s="68"/>
      <c r="G4839" s="68"/>
      <c r="H4839" s="68"/>
    </row>
    <row r="4840" spans="1:8" x14ac:dyDescent="0.25">
      <c r="A4840" s="68"/>
      <c r="B4840" s="68"/>
      <c r="C4840" s="68"/>
      <c r="D4840" s="68"/>
      <c r="E4840" s="68"/>
      <c r="F4840" s="68"/>
      <c r="G4840" s="68"/>
      <c r="H4840" s="68"/>
    </row>
    <row r="4841" spans="1:8" x14ac:dyDescent="0.25">
      <c r="A4841" s="68"/>
      <c r="B4841" s="68"/>
      <c r="C4841" s="68"/>
      <c r="D4841" s="68"/>
      <c r="E4841" s="68"/>
      <c r="F4841" s="68"/>
      <c r="G4841" s="68"/>
      <c r="H4841" s="68"/>
    </row>
    <row r="4842" spans="1:8" x14ac:dyDescent="0.25">
      <c r="A4842" s="68"/>
      <c r="B4842" s="68"/>
      <c r="C4842" s="68"/>
      <c r="D4842" s="68"/>
      <c r="E4842" s="68"/>
      <c r="F4842" s="68"/>
      <c r="G4842" s="68"/>
      <c r="H4842" s="68"/>
    </row>
    <row r="4843" spans="1:8" x14ac:dyDescent="0.25">
      <c r="A4843" s="68"/>
      <c r="B4843" s="68"/>
      <c r="C4843" s="68"/>
      <c r="D4843" s="68"/>
      <c r="E4843" s="68"/>
      <c r="F4843" s="68"/>
      <c r="G4843" s="68"/>
      <c r="H4843" s="68"/>
    </row>
    <row r="4844" spans="1:8" x14ac:dyDescent="0.25">
      <c r="A4844" s="68"/>
      <c r="B4844" s="68"/>
      <c r="C4844" s="68"/>
      <c r="D4844" s="68"/>
      <c r="E4844" s="68"/>
      <c r="F4844" s="68"/>
      <c r="G4844" s="68"/>
      <c r="H4844" s="68"/>
    </row>
    <row r="4845" spans="1:8" x14ac:dyDescent="0.25">
      <c r="A4845" s="68"/>
      <c r="B4845" s="68"/>
      <c r="C4845" s="68"/>
      <c r="D4845" s="68"/>
      <c r="E4845" s="68"/>
      <c r="F4845" s="68"/>
      <c r="G4845" s="68"/>
      <c r="H4845" s="68"/>
    </row>
    <row r="4846" spans="1:8" x14ac:dyDescent="0.25">
      <c r="A4846" s="68"/>
      <c r="B4846" s="68"/>
      <c r="C4846" s="68"/>
      <c r="D4846" s="68"/>
      <c r="E4846" s="68"/>
      <c r="F4846" s="68"/>
      <c r="G4846" s="68"/>
      <c r="H4846" s="68"/>
    </row>
    <row r="4847" spans="1:8" x14ac:dyDescent="0.25">
      <c r="A4847" s="68"/>
      <c r="B4847" s="68"/>
      <c r="C4847" s="68"/>
      <c r="D4847" s="68"/>
      <c r="E4847" s="68"/>
      <c r="F4847" s="68"/>
      <c r="G4847" s="68"/>
      <c r="H4847" s="68"/>
    </row>
    <row r="4848" spans="1:8" x14ac:dyDescent="0.25">
      <c r="A4848" s="68"/>
      <c r="B4848" s="68"/>
      <c r="C4848" s="68"/>
      <c r="D4848" s="68"/>
      <c r="E4848" s="68"/>
      <c r="F4848" s="68"/>
      <c r="G4848" s="68"/>
      <c r="H4848" s="68"/>
    </row>
    <row r="4849" spans="1:8" x14ac:dyDescent="0.25">
      <c r="A4849" s="68"/>
      <c r="B4849" s="68"/>
      <c r="C4849" s="68"/>
      <c r="D4849" s="68"/>
      <c r="E4849" s="68"/>
      <c r="F4849" s="68"/>
      <c r="G4849" s="68"/>
      <c r="H4849" s="68"/>
    </row>
    <row r="4850" spans="1:8" x14ac:dyDescent="0.25">
      <c r="A4850" s="68"/>
      <c r="B4850" s="68"/>
      <c r="C4850" s="68"/>
      <c r="D4850" s="68"/>
      <c r="E4850" s="68"/>
      <c r="F4850" s="68"/>
      <c r="G4850" s="68"/>
      <c r="H4850" s="68"/>
    </row>
    <row r="4851" spans="1:8" x14ac:dyDescent="0.25">
      <c r="A4851" s="68"/>
      <c r="B4851" s="68"/>
      <c r="C4851" s="68"/>
      <c r="D4851" s="68"/>
      <c r="E4851" s="68"/>
      <c r="F4851" s="68"/>
      <c r="G4851" s="68"/>
      <c r="H4851" s="68"/>
    </row>
    <row r="4852" spans="1:8" x14ac:dyDescent="0.25">
      <c r="A4852" s="68"/>
      <c r="B4852" s="68"/>
      <c r="C4852" s="68"/>
      <c r="D4852" s="68"/>
      <c r="E4852" s="68"/>
      <c r="F4852" s="68"/>
      <c r="G4852" s="68"/>
      <c r="H4852" s="68"/>
    </row>
    <row r="4853" spans="1:8" x14ac:dyDescent="0.25">
      <c r="A4853" s="68"/>
      <c r="B4853" s="68"/>
      <c r="C4853" s="68"/>
      <c r="D4853" s="68"/>
      <c r="E4853" s="68"/>
      <c r="F4853" s="68"/>
      <c r="G4853" s="68"/>
      <c r="H4853" s="68"/>
    </row>
    <row r="4854" spans="1:8" x14ac:dyDescent="0.25">
      <c r="A4854" s="68"/>
      <c r="B4854" s="68"/>
      <c r="C4854" s="68"/>
      <c r="D4854" s="68"/>
      <c r="E4854" s="68"/>
      <c r="F4854" s="68"/>
      <c r="G4854" s="68"/>
      <c r="H4854" s="68"/>
    </row>
    <row r="4855" spans="1:8" x14ac:dyDescent="0.25">
      <c r="A4855" s="68"/>
      <c r="B4855" s="68"/>
      <c r="C4855" s="68"/>
      <c r="D4855" s="68"/>
      <c r="E4855" s="68"/>
      <c r="F4855" s="68"/>
      <c r="G4855" s="68"/>
      <c r="H4855" s="68"/>
    </row>
    <row r="4856" spans="1:8" x14ac:dyDescent="0.25">
      <c r="A4856" s="68"/>
      <c r="B4856" s="68"/>
      <c r="C4856" s="68"/>
      <c r="D4856" s="68"/>
      <c r="E4856" s="68"/>
      <c r="F4856" s="68"/>
      <c r="G4856" s="68"/>
      <c r="H4856" s="68"/>
    </row>
    <row r="4857" spans="1:8" x14ac:dyDescent="0.25">
      <c r="A4857" s="68"/>
      <c r="B4857" s="68"/>
      <c r="C4857" s="68"/>
      <c r="D4857" s="68"/>
      <c r="E4857" s="68"/>
      <c r="F4857" s="68"/>
      <c r="G4857" s="68"/>
      <c r="H4857" s="68"/>
    </row>
    <row r="4858" spans="1:8" x14ac:dyDescent="0.25">
      <c r="A4858" s="68"/>
      <c r="B4858" s="68"/>
      <c r="C4858" s="68"/>
      <c r="D4858" s="68"/>
      <c r="E4858" s="68"/>
      <c r="F4858" s="68"/>
      <c r="G4858" s="68"/>
      <c r="H4858" s="68"/>
    </row>
    <row r="4859" spans="1:8" x14ac:dyDescent="0.25">
      <c r="A4859" s="68"/>
      <c r="B4859" s="68"/>
      <c r="C4859" s="68"/>
      <c r="D4859" s="68"/>
      <c r="E4859" s="68"/>
      <c r="F4859" s="68"/>
      <c r="G4859" s="68"/>
      <c r="H4859" s="68"/>
    </row>
    <row r="4860" spans="1:8" x14ac:dyDescent="0.25">
      <c r="A4860" s="68"/>
      <c r="B4860" s="68"/>
      <c r="C4860" s="68"/>
      <c r="D4860" s="68"/>
      <c r="E4860" s="68"/>
      <c r="F4860" s="68"/>
      <c r="G4860" s="68"/>
      <c r="H4860" s="68"/>
    </row>
    <row r="4861" spans="1:8" x14ac:dyDescent="0.25">
      <c r="A4861" s="68"/>
      <c r="B4861" s="68"/>
      <c r="C4861" s="68"/>
      <c r="D4861" s="68"/>
      <c r="E4861" s="68"/>
      <c r="F4861" s="68"/>
      <c r="G4861" s="68"/>
      <c r="H4861" s="68"/>
    </row>
    <row r="4862" spans="1:8" x14ac:dyDescent="0.25">
      <c r="A4862" s="68"/>
      <c r="B4862" s="68"/>
      <c r="C4862" s="68"/>
      <c r="D4862" s="68"/>
      <c r="E4862" s="68"/>
      <c r="F4862" s="68"/>
      <c r="G4862" s="68"/>
      <c r="H4862" s="68"/>
    </row>
    <row r="4863" spans="1:8" x14ac:dyDescent="0.25">
      <c r="A4863" s="68"/>
      <c r="B4863" s="68"/>
      <c r="C4863" s="68"/>
      <c r="D4863" s="68"/>
      <c r="E4863" s="68"/>
      <c r="F4863" s="68"/>
      <c r="G4863" s="68"/>
      <c r="H4863" s="68"/>
    </row>
    <row r="4864" spans="1:8" x14ac:dyDescent="0.25">
      <c r="A4864" s="68"/>
      <c r="B4864" s="68"/>
      <c r="C4864" s="68"/>
      <c r="D4864" s="68"/>
      <c r="E4864" s="68"/>
      <c r="F4864" s="68"/>
      <c r="G4864" s="68"/>
      <c r="H4864" s="68"/>
    </row>
    <row r="4865" spans="1:8" x14ac:dyDescent="0.25">
      <c r="A4865" s="68"/>
      <c r="B4865" s="68"/>
      <c r="C4865" s="68"/>
      <c r="D4865" s="68"/>
      <c r="E4865" s="68"/>
      <c r="F4865" s="68"/>
      <c r="G4865" s="68"/>
      <c r="H4865" s="68"/>
    </row>
    <row r="4866" spans="1:8" x14ac:dyDescent="0.25">
      <c r="A4866" s="68"/>
      <c r="B4866" s="68"/>
      <c r="C4866" s="68"/>
      <c r="D4866" s="68"/>
      <c r="E4866" s="68"/>
      <c r="F4866" s="68"/>
      <c r="G4866" s="68"/>
      <c r="H4866" s="68"/>
    </row>
    <row r="4867" spans="1:8" x14ac:dyDescent="0.25">
      <c r="A4867" s="68"/>
      <c r="B4867" s="68"/>
      <c r="C4867" s="68"/>
      <c r="D4867" s="68"/>
      <c r="E4867" s="68"/>
      <c r="F4867" s="68"/>
      <c r="G4867" s="68"/>
      <c r="H4867" s="68"/>
    </row>
    <row r="4868" spans="1:8" x14ac:dyDescent="0.25">
      <c r="A4868" s="68"/>
      <c r="B4868" s="68"/>
      <c r="C4868" s="68"/>
      <c r="D4868" s="68"/>
      <c r="E4868" s="68"/>
      <c r="F4868" s="68"/>
      <c r="G4868" s="68"/>
      <c r="H4868" s="68"/>
    </row>
    <row r="4869" spans="1:8" x14ac:dyDescent="0.25">
      <c r="A4869" s="68"/>
      <c r="B4869" s="68"/>
      <c r="C4869" s="68"/>
      <c r="D4869" s="68"/>
      <c r="E4869" s="68"/>
      <c r="F4869" s="68"/>
      <c r="G4869" s="68"/>
      <c r="H4869" s="68"/>
    </row>
    <row r="4870" spans="1:8" x14ac:dyDescent="0.25">
      <c r="A4870" s="68"/>
      <c r="B4870" s="68"/>
      <c r="C4870" s="68"/>
      <c r="D4870" s="68"/>
      <c r="E4870" s="68"/>
      <c r="F4870" s="68"/>
      <c r="G4870" s="68"/>
      <c r="H4870" s="68"/>
    </row>
    <row r="4871" spans="1:8" x14ac:dyDescent="0.25">
      <c r="A4871" s="68"/>
      <c r="B4871" s="68"/>
      <c r="C4871" s="68"/>
      <c r="D4871" s="68"/>
      <c r="E4871" s="68"/>
      <c r="F4871" s="68"/>
      <c r="G4871" s="68"/>
      <c r="H4871" s="68"/>
    </row>
    <row r="4872" spans="1:8" x14ac:dyDescent="0.25">
      <c r="A4872" s="68"/>
      <c r="B4872" s="68"/>
      <c r="C4872" s="68"/>
      <c r="D4872" s="68"/>
      <c r="E4872" s="68"/>
      <c r="F4872" s="68"/>
      <c r="G4872" s="68"/>
      <c r="H4872" s="68"/>
    </row>
    <row r="4873" spans="1:8" x14ac:dyDescent="0.25">
      <c r="A4873" s="68"/>
      <c r="B4873" s="68"/>
      <c r="C4873" s="68"/>
      <c r="D4873" s="68"/>
      <c r="E4873" s="68"/>
      <c r="F4873" s="68"/>
      <c r="G4873" s="68"/>
      <c r="H4873" s="68"/>
    </row>
    <row r="4874" spans="1:8" x14ac:dyDescent="0.25">
      <c r="A4874" s="68"/>
      <c r="B4874" s="68"/>
      <c r="C4874" s="68"/>
      <c r="D4874" s="68"/>
      <c r="E4874" s="68"/>
      <c r="F4874" s="68"/>
      <c r="G4874" s="68"/>
      <c r="H4874" s="68"/>
    </row>
    <row r="4875" spans="1:8" x14ac:dyDescent="0.25">
      <c r="A4875" s="68"/>
      <c r="B4875" s="68"/>
      <c r="C4875" s="68"/>
      <c r="D4875" s="68"/>
      <c r="E4875" s="68"/>
      <c r="F4875" s="68"/>
      <c r="G4875" s="68"/>
      <c r="H4875" s="68"/>
    </row>
    <row r="4876" spans="1:8" x14ac:dyDescent="0.25">
      <c r="A4876" s="68"/>
      <c r="B4876" s="68"/>
      <c r="C4876" s="68"/>
      <c r="D4876" s="68"/>
      <c r="E4876" s="68"/>
      <c r="F4876" s="68"/>
      <c r="G4876" s="68"/>
      <c r="H4876" s="68"/>
    </row>
    <row r="4877" spans="1:8" x14ac:dyDescent="0.25">
      <c r="A4877" s="68"/>
      <c r="B4877" s="68"/>
      <c r="C4877" s="68"/>
      <c r="D4877" s="68"/>
      <c r="E4877" s="68"/>
      <c r="F4877" s="68"/>
      <c r="G4877" s="68"/>
      <c r="H4877" s="68"/>
    </row>
    <row r="4878" spans="1:8" x14ac:dyDescent="0.25">
      <c r="A4878" s="68"/>
      <c r="B4878" s="68"/>
      <c r="C4878" s="68"/>
      <c r="D4878" s="68"/>
      <c r="E4878" s="68"/>
      <c r="F4878" s="68"/>
      <c r="G4878" s="68"/>
      <c r="H4878" s="68"/>
    </row>
    <row r="4879" spans="1:8" x14ac:dyDescent="0.25">
      <c r="A4879" s="68"/>
      <c r="B4879" s="68"/>
      <c r="C4879" s="68"/>
      <c r="D4879" s="68"/>
      <c r="E4879" s="68"/>
      <c r="F4879" s="68"/>
      <c r="G4879" s="68"/>
      <c r="H4879" s="68"/>
    </row>
    <row r="4880" spans="1:8" x14ac:dyDescent="0.25">
      <c r="A4880" s="68"/>
      <c r="B4880" s="68"/>
      <c r="C4880" s="68"/>
      <c r="D4880" s="68"/>
      <c r="E4880" s="68"/>
      <c r="F4880" s="68"/>
      <c r="G4880" s="68"/>
      <c r="H4880" s="68"/>
    </row>
    <row r="4881" spans="1:8" x14ac:dyDescent="0.25">
      <c r="A4881" s="68"/>
      <c r="B4881" s="68"/>
      <c r="C4881" s="68"/>
      <c r="D4881" s="68"/>
      <c r="E4881" s="68"/>
      <c r="F4881" s="68"/>
      <c r="G4881" s="68"/>
      <c r="H4881" s="68"/>
    </row>
    <row r="4882" spans="1:8" x14ac:dyDescent="0.25">
      <c r="A4882" s="68"/>
      <c r="B4882" s="68"/>
      <c r="C4882" s="68"/>
      <c r="D4882" s="68"/>
      <c r="E4882" s="68"/>
      <c r="F4882" s="68"/>
      <c r="G4882" s="68"/>
      <c r="H4882" s="68"/>
    </row>
    <row r="4883" spans="1:8" x14ac:dyDescent="0.25">
      <c r="A4883" s="68"/>
      <c r="B4883" s="68"/>
      <c r="C4883" s="68"/>
      <c r="D4883" s="68"/>
      <c r="E4883" s="68"/>
      <c r="F4883" s="68"/>
      <c r="G4883" s="68"/>
      <c r="H4883" s="68"/>
    </row>
    <row r="4884" spans="1:8" x14ac:dyDescent="0.25">
      <c r="A4884" s="68"/>
      <c r="B4884" s="68"/>
      <c r="C4884" s="68"/>
      <c r="D4884" s="68"/>
      <c r="E4884" s="68"/>
      <c r="F4884" s="68"/>
      <c r="G4884" s="68"/>
      <c r="H4884" s="68"/>
    </row>
    <row r="4885" spans="1:8" x14ac:dyDescent="0.25">
      <c r="A4885" s="68"/>
      <c r="B4885" s="68"/>
      <c r="C4885" s="68"/>
      <c r="D4885" s="68"/>
      <c r="E4885" s="68"/>
      <c r="F4885" s="68"/>
      <c r="G4885" s="68"/>
      <c r="H4885" s="68"/>
    </row>
    <row r="4886" spans="1:8" x14ac:dyDescent="0.25">
      <c r="A4886" s="68"/>
      <c r="B4886" s="68"/>
      <c r="C4886" s="68"/>
      <c r="D4886" s="68"/>
      <c r="E4886" s="68"/>
      <c r="F4886" s="68"/>
      <c r="G4886" s="68"/>
      <c r="H4886" s="68"/>
    </row>
    <row r="4887" spans="1:8" x14ac:dyDescent="0.25">
      <c r="A4887" s="68"/>
      <c r="B4887" s="68"/>
      <c r="C4887" s="68"/>
      <c r="D4887" s="68"/>
      <c r="E4887" s="68"/>
      <c r="F4887" s="68"/>
      <c r="G4887" s="68"/>
      <c r="H4887" s="68"/>
    </row>
    <row r="4888" spans="1:8" x14ac:dyDescent="0.25">
      <c r="A4888" s="68"/>
      <c r="B4888" s="68"/>
      <c r="C4888" s="68"/>
      <c r="D4888" s="68"/>
      <c r="E4888" s="68"/>
      <c r="F4888" s="68"/>
      <c r="G4888" s="68"/>
      <c r="H4888" s="68"/>
    </row>
    <row r="4889" spans="1:8" x14ac:dyDescent="0.25">
      <c r="A4889" s="68"/>
      <c r="B4889" s="68"/>
      <c r="C4889" s="68"/>
      <c r="D4889" s="68"/>
      <c r="E4889" s="68"/>
      <c r="F4889" s="68"/>
      <c r="G4889" s="68"/>
      <c r="H4889" s="68"/>
    </row>
    <row r="4890" spans="1:8" x14ac:dyDescent="0.25">
      <c r="A4890" s="68"/>
      <c r="B4890" s="68"/>
      <c r="C4890" s="68"/>
      <c r="D4890" s="68"/>
      <c r="E4890" s="68"/>
      <c r="F4890" s="68"/>
      <c r="G4890" s="68"/>
      <c r="H4890" s="68"/>
    </row>
    <row r="4891" spans="1:8" x14ac:dyDescent="0.25">
      <c r="A4891" s="68"/>
      <c r="B4891" s="68"/>
      <c r="C4891" s="68"/>
      <c r="D4891" s="68"/>
      <c r="E4891" s="68"/>
      <c r="F4891" s="68"/>
      <c r="G4891" s="68"/>
      <c r="H4891" s="68"/>
    </row>
    <row r="4892" spans="1:8" x14ac:dyDescent="0.25">
      <c r="A4892" s="68"/>
      <c r="B4892" s="68"/>
      <c r="C4892" s="68"/>
      <c r="D4892" s="68"/>
      <c r="E4892" s="68"/>
      <c r="F4892" s="68"/>
      <c r="G4892" s="68"/>
      <c r="H4892" s="68"/>
    </row>
    <row r="4893" spans="1:8" x14ac:dyDescent="0.25">
      <c r="A4893" s="68"/>
      <c r="B4893" s="68"/>
      <c r="C4893" s="68"/>
      <c r="D4893" s="68"/>
      <c r="E4893" s="68"/>
      <c r="F4893" s="68"/>
      <c r="G4893" s="68"/>
      <c r="H4893" s="68"/>
    </row>
    <row r="4894" spans="1:8" x14ac:dyDescent="0.25">
      <c r="A4894" s="68"/>
      <c r="B4894" s="68"/>
      <c r="C4894" s="68"/>
      <c r="D4894" s="68"/>
      <c r="E4894" s="68"/>
      <c r="F4894" s="68"/>
      <c r="G4894" s="68"/>
      <c r="H4894" s="68"/>
    </row>
    <row r="4895" spans="1:8" x14ac:dyDescent="0.25">
      <c r="A4895" s="68"/>
      <c r="B4895" s="68"/>
      <c r="C4895" s="68"/>
      <c r="D4895" s="68"/>
      <c r="E4895" s="68"/>
      <c r="F4895" s="68"/>
      <c r="G4895" s="68"/>
      <c r="H4895" s="68"/>
    </row>
    <row r="4896" spans="1:8" x14ac:dyDescent="0.25">
      <c r="A4896" s="68"/>
      <c r="B4896" s="68"/>
      <c r="C4896" s="68"/>
      <c r="D4896" s="68"/>
      <c r="E4896" s="68"/>
      <c r="F4896" s="68"/>
      <c r="G4896" s="68"/>
      <c r="H4896" s="68"/>
    </row>
    <row r="4897" spans="1:8" x14ac:dyDescent="0.25">
      <c r="A4897" s="68"/>
      <c r="B4897" s="68"/>
      <c r="C4897" s="68"/>
      <c r="D4897" s="68"/>
      <c r="E4897" s="68"/>
      <c r="F4897" s="68"/>
      <c r="G4897" s="68"/>
      <c r="H4897" s="68"/>
    </row>
    <row r="4898" spans="1:8" x14ac:dyDescent="0.25">
      <c r="A4898" s="68"/>
      <c r="B4898" s="68"/>
      <c r="C4898" s="68"/>
      <c r="D4898" s="68"/>
      <c r="E4898" s="68"/>
      <c r="F4898" s="68"/>
      <c r="G4898" s="68"/>
      <c r="H4898" s="68"/>
    </row>
    <row r="4899" spans="1:8" x14ac:dyDescent="0.25">
      <c r="A4899" s="68"/>
      <c r="B4899" s="68"/>
      <c r="C4899" s="68"/>
      <c r="D4899" s="68"/>
      <c r="E4899" s="68"/>
      <c r="F4899" s="68"/>
      <c r="G4899" s="68"/>
      <c r="H4899" s="68"/>
    </row>
    <row r="4900" spans="1:8" x14ac:dyDescent="0.25">
      <c r="A4900" s="68"/>
      <c r="B4900" s="68"/>
      <c r="C4900" s="68"/>
      <c r="D4900" s="68"/>
      <c r="E4900" s="68"/>
      <c r="F4900" s="68"/>
      <c r="G4900" s="68"/>
      <c r="H4900" s="68"/>
    </row>
    <row r="4901" spans="1:8" x14ac:dyDescent="0.25">
      <c r="A4901" s="68"/>
      <c r="B4901" s="68"/>
      <c r="C4901" s="68"/>
      <c r="D4901" s="68"/>
      <c r="E4901" s="68"/>
      <c r="F4901" s="68"/>
      <c r="G4901" s="68"/>
      <c r="H4901" s="68"/>
    </row>
    <row r="4902" spans="1:8" x14ac:dyDescent="0.25">
      <c r="A4902" s="68"/>
      <c r="B4902" s="68"/>
      <c r="C4902" s="68"/>
      <c r="D4902" s="68"/>
      <c r="E4902" s="68"/>
      <c r="F4902" s="68"/>
      <c r="G4902" s="68"/>
      <c r="H4902" s="68"/>
    </row>
    <row r="4903" spans="1:8" x14ac:dyDescent="0.25">
      <c r="A4903" s="68"/>
      <c r="B4903" s="68"/>
      <c r="C4903" s="68"/>
      <c r="D4903" s="68"/>
      <c r="E4903" s="68"/>
      <c r="F4903" s="68"/>
      <c r="G4903" s="68"/>
      <c r="H4903" s="68"/>
    </row>
    <row r="4904" spans="1:8" x14ac:dyDescent="0.25">
      <c r="A4904" s="68"/>
      <c r="B4904" s="68"/>
      <c r="C4904" s="68"/>
      <c r="D4904" s="68"/>
      <c r="E4904" s="68"/>
      <c r="F4904" s="68"/>
      <c r="G4904" s="68"/>
      <c r="H4904" s="68"/>
    </row>
    <row r="4905" spans="1:8" x14ac:dyDescent="0.25">
      <c r="A4905" s="68"/>
      <c r="B4905" s="68"/>
      <c r="C4905" s="68"/>
      <c r="D4905" s="68"/>
      <c r="E4905" s="68"/>
      <c r="F4905" s="68"/>
      <c r="G4905" s="68"/>
      <c r="H4905" s="68"/>
    </row>
    <row r="4906" spans="1:8" x14ac:dyDescent="0.25">
      <c r="A4906" s="68"/>
      <c r="B4906" s="68"/>
      <c r="C4906" s="68"/>
      <c r="D4906" s="68"/>
      <c r="E4906" s="68"/>
      <c r="F4906" s="68"/>
      <c r="G4906" s="68"/>
      <c r="H4906" s="68"/>
    </row>
    <row r="4907" spans="1:8" x14ac:dyDescent="0.25">
      <c r="A4907" s="68"/>
      <c r="B4907" s="68"/>
      <c r="C4907" s="68"/>
      <c r="D4907" s="68"/>
      <c r="E4907" s="68"/>
      <c r="F4907" s="68"/>
      <c r="G4907" s="68"/>
      <c r="H4907" s="68"/>
    </row>
    <row r="4908" spans="1:8" x14ac:dyDescent="0.25">
      <c r="A4908" s="68"/>
      <c r="B4908" s="68"/>
      <c r="C4908" s="68"/>
      <c r="D4908" s="68"/>
      <c r="E4908" s="68"/>
      <c r="F4908" s="68"/>
      <c r="G4908" s="68"/>
      <c r="H4908" s="68"/>
    </row>
    <row r="4909" spans="1:8" x14ac:dyDescent="0.25">
      <c r="A4909" s="68"/>
      <c r="B4909" s="68"/>
      <c r="C4909" s="68"/>
      <c r="D4909" s="68"/>
      <c r="E4909" s="68"/>
      <c r="F4909" s="68"/>
      <c r="G4909" s="68"/>
      <c r="H4909" s="68"/>
    </row>
    <row r="4910" spans="1:8" x14ac:dyDescent="0.25">
      <c r="A4910" s="68"/>
      <c r="B4910" s="68"/>
      <c r="C4910" s="68"/>
      <c r="D4910" s="68"/>
      <c r="E4910" s="68"/>
      <c r="F4910" s="68"/>
      <c r="G4910" s="68"/>
      <c r="H4910" s="68"/>
    </row>
    <row r="4911" spans="1:8" x14ac:dyDescent="0.25">
      <c r="A4911" s="68"/>
      <c r="B4911" s="68"/>
      <c r="C4911" s="68"/>
      <c r="D4911" s="68"/>
      <c r="E4911" s="68"/>
      <c r="F4911" s="68"/>
      <c r="G4911" s="68"/>
      <c r="H4911" s="68"/>
    </row>
    <row r="4912" spans="1:8" x14ac:dyDescent="0.25">
      <c r="A4912" s="68"/>
      <c r="B4912" s="68"/>
      <c r="C4912" s="68"/>
      <c r="D4912" s="68"/>
      <c r="E4912" s="68"/>
      <c r="F4912" s="68"/>
      <c r="G4912" s="68"/>
      <c r="H4912" s="68"/>
    </row>
    <row r="4913" spans="1:8" x14ac:dyDescent="0.25">
      <c r="A4913" s="68"/>
      <c r="B4913" s="68"/>
      <c r="C4913" s="68"/>
      <c r="D4913" s="68"/>
      <c r="E4913" s="68"/>
      <c r="F4913" s="68"/>
      <c r="G4913" s="68"/>
      <c r="H4913" s="68"/>
    </row>
    <row r="4914" spans="1:8" x14ac:dyDescent="0.25">
      <c r="A4914" s="68"/>
      <c r="B4914" s="68"/>
      <c r="C4914" s="68"/>
      <c r="D4914" s="68"/>
      <c r="E4914" s="68"/>
      <c r="F4914" s="68"/>
      <c r="G4914" s="68"/>
      <c r="H4914" s="68"/>
    </row>
    <row r="4915" spans="1:8" x14ac:dyDescent="0.25">
      <c r="A4915" s="68"/>
      <c r="B4915" s="68"/>
      <c r="C4915" s="68"/>
      <c r="D4915" s="68"/>
      <c r="E4915" s="68"/>
      <c r="F4915" s="68"/>
      <c r="G4915" s="68"/>
      <c r="H4915" s="68"/>
    </row>
    <row r="4916" spans="1:8" x14ac:dyDescent="0.25">
      <c r="A4916" s="68"/>
      <c r="B4916" s="68"/>
      <c r="C4916" s="68"/>
      <c r="D4916" s="68"/>
      <c r="E4916" s="68"/>
      <c r="F4916" s="68"/>
      <c r="G4916" s="68"/>
      <c r="H4916" s="68"/>
    </row>
    <row r="4917" spans="1:8" x14ac:dyDescent="0.25">
      <c r="A4917" s="68"/>
      <c r="B4917" s="68"/>
      <c r="C4917" s="68"/>
      <c r="D4917" s="68"/>
      <c r="E4917" s="68"/>
      <c r="F4917" s="68"/>
      <c r="G4917" s="68"/>
      <c r="H4917" s="68"/>
    </row>
    <row r="4918" spans="1:8" x14ac:dyDescent="0.25">
      <c r="A4918" s="68"/>
      <c r="B4918" s="68"/>
      <c r="C4918" s="68"/>
      <c r="D4918" s="68"/>
      <c r="E4918" s="68"/>
      <c r="F4918" s="68"/>
      <c r="G4918" s="68"/>
      <c r="H4918" s="68"/>
    </row>
    <row r="4919" spans="1:8" x14ac:dyDescent="0.25">
      <c r="A4919" s="68"/>
      <c r="B4919" s="68"/>
      <c r="C4919" s="68"/>
      <c r="D4919" s="68"/>
      <c r="E4919" s="68"/>
      <c r="F4919" s="68"/>
      <c r="G4919" s="68"/>
      <c r="H4919" s="68"/>
    </row>
    <row r="4920" spans="1:8" x14ac:dyDescent="0.25">
      <c r="A4920" s="68"/>
      <c r="B4920" s="68"/>
      <c r="C4920" s="68"/>
      <c r="D4920" s="68"/>
      <c r="E4920" s="68"/>
      <c r="F4920" s="68"/>
      <c r="G4920" s="68"/>
      <c r="H4920" s="68"/>
    </row>
    <row r="4921" spans="1:8" x14ac:dyDescent="0.25">
      <c r="A4921" s="68"/>
      <c r="B4921" s="68"/>
      <c r="C4921" s="68"/>
      <c r="D4921" s="68"/>
      <c r="E4921" s="68"/>
      <c r="F4921" s="68"/>
      <c r="G4921" s="68"/>
      <c r="H4921" s="68"/>
    </row>
    <row r="4922" spans="1:8" x14ac:dyDescent="0.25">
      <c r="A4922" s="68"/>
      <c r="B4922" s="68"/>
      <c r="C4922" s="68"/>
      <c r="D4922" s="68"/>
      <c r="E4922" s="68"/>
      <c r="F4922" s="68"/>
      <c r="G4922" s="68"/>
      <c r="H4922" s="68"/>
    </row>
    <row r="4923" spans="1:8" x14ac:dyDescent="0.25">
      <c r="A4923" s="68"/>
      <c r="B4923" s="68"/>
      <c r="C4923" s="68"/>
      <c r="D4923" s="68"/>
      <c r="E4923" s="68"/>
      <c r="F4923" s="68"/>
      <c r="G4923" s="68"/>
      <c r="H4923" s="68"/>
    </row>
    <row r="4924" spans="1:8" x14ac:dyDescent="0.25">
      <c r="A4924" s="68"/>
      <c r="B4924" s="68"/>
      <c r="C4924" s="68"/>
      <c r="D4924" s="68"/>
      <c r="E4924" s="68"/>
      <c r="F4924" s="68"/>
      <c r="G4924" s="68"/>
      <c r="H4924" s="68"/>
    </row>
    <row r="4925" spans="1:8" x14ac:dyDescent="0.25">
      <c r="A4925" s="68"/>
      <c r="B4925" s="68"/>
      <c r="C4925" s="68"/>
      <c r="D4925" s="68"/>
      <c r="E4925" s="68"/>
      <c r="F4925" s="68"/>
      <c r="G4925" s="68"/>
      <c r="H4925" s="68"/>
    </row>
    <row r="4926" spans="1:8" x14ac:dyDescent="0.25">
      <c r="A4926" s="68"/>
      <c r="B4926" s="68"/>
      <c r="C4926" s="68"/>
      <c r="D4926" s="68"/>
      <c r="E4926" s="68"/>
      <c r="F4926" s="68"/>
      <c r="G4926" s="68"/>
      <c r="H4926" s="68"/>
    </row>
    <row r="4927" spans="1:8" x14ac:dyDescent="0.25">
      <c r="A4927" s="68"/>
      <c r="B4927" s="68"/>
      <c r="C4927" s="68"/>
      <c r="D4927" s="68"/>
      <c r="E4927" s="68"/>
      <c r="F4927" s="68"/>
      <c r="G4927" s="68"/>
      <c r="H4927" s="68"/>
    </row>
    <row r="4928" spans="1:8" x14ac:dyDescent="0.25">
      <c r="A4928" s="68"/>
      <c r="B4928" s="68"/>
      <c r="C4928" s="68"/>
      <c r="D4928" s="68"/>
      <c r="E4928" s="68"/>
      <c r="F4928" s="68"/>
      <c r="G4928" s="68"/>
      <c r="H4928" s="68"/>
    </row>
    <row r="4929" spans="1:8" x14ac:dyDescent="0.25">
      <c r="A4929" s="68"/>
      <c r="B4929" s="68"/>
      <c r="C4929" s="68"/>
      <c r="D4929" s="68"/>
      <c r="E4929" s="68"/>
      <c r="F4929" s="68"/>
      <c r="G4929" s="68"/>
      <c r="H4929" s="68"/>
    </row>
    <row r="4930" spans="1:8" x14ac:dyDescent="0.25">
      <c r="A4930" s="68"/>
      <c r="B4930" s="68"/>
      <c r="C4930" s="68"/>
      <c r="D4930" s="68"/>
      <c r="E4930" s="68"/>
      <c r="F4930" s="68"/>
      <c r="G4930" s="68"/>
      <c r="H4930" s="68"/>
    </row>
    <row r="4931" spans="1:8" x14ac:dyDescent="0.25">
      <c r="A4931" s="68"/>
      <c r="B4931" s="68"/>
      <c r="C4931" s="68"/>
      <c r="D4931" s="68"/>
      <c r="E4931" s="68"/>
      <c r="F4931" s="68"/>
      <c r="G4931" s="68"/>
      <c r="H4931" s="68"/>
    </row>
    <row r="4932" spans="1:8" x14ac:dyDescent="0.25">
      <c r="A4932" s="68"/>
      <c r="B4932" s="68"/>
      <c r="C4932" s="68"/>
      <c r="D4932" s="68"/>
      <c r="E4932" s="68"/>
      <c r="F4932" s="68"/>
      <c r="G4932" s="68"/>
      <c r="H4932" s="68"/>
    </row>
    <row r="4933" spans="1:8" x14ac:dyDescent="0.25">
      <c r="A4933" s="68"/>
      <c r="B4933" s="68"/>
      <c r="C4933" s="68"/>
      <c r="D4933" s="68"/>
      <c r="E4933" s="68"/>
      <c r="F4933" s="68"/>
      <c r="G4933" s="68"/>
      <c r="H4933" s="68"/>
    </row>
    <row r="4934" spans="1:8" x14ac:dyDescent="0.25">
      <c r="A4934" s="68"/>
      <c r="B4934" s="68"/>
      <c r="C4934" s="68"/>
      <c r="D4934" s="68"/>
      <c r="E4934" s="68"/>
      <c r="F4934" s="68"/>
      <c r="G4934" s="68"/>
      <c r="H4934" s="68"/>
    </row>
    <row r="4935" spans="1:8" x14ac:dyDescent="0.25">
      <c r="A4935" s="68"/>
      <c r="B4935" s="68"/>
      <c r="C4935" s="68"/>
      <c r="D4935" s="68"/>
      <c r="E4935" s="68"/>
      <c r="F4935" s="68"/>
      <c r="G4935" s="68"/>
      <c r="H4935" s="68"/>
    </row>
    <row r="4936" spans="1:8" x14ac:dyDescent="0.25">
      <c r="A4936" s="68"/>
      <c r="B4936" s="68"/>
      <c r="C4936" s="68"/>
      <c r="D4936" s="68"/>
      <c r="E4936" s="68"/>
      <c r="F4936" s="68"/>
      <c r="G4936" s="68"/>
      <c r="H4936" s="68"/>
    </row>
    <row r="4937" spans="1:8" x14ac:dyDescent="0.25">
      <c r="A4937" s="68"/>
      <c r="B4937" s="68"/>
      <c r="C4937" s="68"/>
      <c r="D4937" s="68"/>
      <c r="E4937" s="68"/>
      <c r="F4937" s="68"/>
      <c r="G4937" s="68"/>
      <c r="H4937" s="68"/>
    </row>
    <row r="4938" spans="1:8" x14ac:dyDescent="0.25">
      <c r="A4938" s="68"/>
      <c r="B4938" s="68"/>
      <c r="C4938" s="68"/>
      <c r="D4938" s="68"/>
      <c r="E4938" s="68"/>
      <c r="F4938" s="68"/>
      <c r="G4938" s="68"/>
      <c r="H4938" s="68"/>
    </row>
    <row r="4939" spans="1:8" x14ac:dyDescent="0.25">
      <c r="A4939" s="68"/>
      <c r="B4939" s="68"/>
      <c r="C4939" s="68"/>
      <c r="D4939" s="68"/>
      <c r="E4939" s="68"/>
      <c r="F4939" s="68"/>
      <c r="G4939" s="68"/>
      <c r="H4939" s="68"/>
    </row>
    <row r="4940" spans="1:8" x14ac:dyDescent="0.25">
      <c r="A4940" s="68"/>
      <c r="B4940" s="68"/>
      <c r="C4940" s="68"/>
      <c r="D4940" s="68"/>
      <c r="E4940" s="68"/>
      <c r="F4940" s="68"/>
      <c r="G4940" s="68"/>
      <c r="H4940" s="68"/>
    </row>
    <row r="4941" spans="1:8" x14ac:dyDescent="0.25">
      <c r="A4941" s="68"/>
      <c r="B4941" s="68"/>
      <c r="C4941" s="68"/>
      <c r="D4941" s="68"/>
      <c r="E4941" s="68"/>
      <c r="F4941" s="68"/>
      <c r="G4941" s="68"/>
      <c r="H4941" s="68"/>
    </row>
    <row r="4942" spans="1:8" x14ac:dyDescent="0.25">
      <c r="A4942" s="68"/>
      <c r="B4942" s="68"/>
      <c r="C4942" s="68"/>
      <c r="D4942" s="68"/>
      <c r="E4942" s="68"/>
      <c r="F4942" s="68"/>
      <c r="G4942" s="68"/>
      <c r="H4942" s="68"/>
    </row>
    <row r="4943" spans="1:8" x14ac:dyDescent="0.25">
      <c r="A4943" s="68"/>
      <c r="B4943" s="68"/>
      <c r="C4943" s="68"/>
      <c r="D4943" s="68"/>
      <c r="E4943" s="68"/>
      <c r="F4943" s="68"/>
      <c r="G4943" s="68"/>
      <c r="H4943" s="68"/>
    </row>
    <row r="4944" spans="1:8" x14ac:dyDescent="0.25">
      <c r="A4944" s="68"/>
      <c r="B4944" s="68"/>
      <c r="C4944" s="68"/>
      <c r="D4944" s="68"/>
      <c r="E4944" s="68"/>
      <c r="F4944" s="68"/>
      <c r="G4944" s="68"/>
      <c r="H4944" s="68"/>
    </row>
    <row r="4945" spans="1:8" x14ac:dyDescent="0.25">
      <c r="A4945" s="68"/>
      <c r="B4945" s="68"/>
      <c r="C4945" s="68"/>
      <c r="D4945" s="68"/>
      <c r="E4945" s="68"/>
      <c r="F4945" s="68"/>
      <c r="G4945" s="68"/>
      <c r="H4945" s="68"/>
    </row>
    <row r="4946" spans="1:8" x14ac:dyDescent="0.25">
      <c r="A4946" s="68"/>
      <c r="B4946" s="68"/>
      <c r="C4946" s="68"/>
      <c r="D4946" s="68"/>
      <c r="E4946" s="68"/>
      <c r="F4946" s="68"/>
      <c r="G4946" s="68"/>
      <c r="H4946" s="68"/>
    </row>
    <row r="4947" spans="1:8" x14ac:dyDescent="0.25">
      <c r="A4947" s="68"/>
      <c r="B4947" s="68"/>
      <c r="C4947" s="68"/>
      <c r="D4947" s="68"/>
      <c r="E4947" s="68"/>
      <c r="F4947" s="68"/>
      <c r="G4947" s="68"/>
      <c r="H4947" s="68"/>
    </row>
    <row r="4948" spans="1:8" x14ac:dyDescent="0.25">
      <c r="A4948" s="68"/>
      <c r="B4948" s="68"/>
      <c r="C4948" s="68"/>
      <c r="D4948" s="68"/>
      <c r="E4948" s="68"/>
      <c r="F4948" s="68"/>
      <c r="G4948" s="68"/>
      <c r="H4948" s="68"/>
    </row>
    <row r="4949" spans="1:8" x14ac:dyDescent="0.25">
      <c r="A4949" s="68"/>
      <c r="B4949" s="68"/>
      <c r="C4949" s="68"/>
      <c r="D4949" s="68"/>
      <c r="E4949" s="68"/>
      <c r="F4949" s="68"/>
      <c r="G4949" s="68"/>
      <c r="H4949" s="68"/>
    </row>
    <row r="4950" spans="1:8" x14ac:dyDescent="0.25">
      <c r="A4950" s="68"/>
      <c r="B4950" s="68"/>
      <c r="C4950" s="68"/>
      <c r="D4950" s="68"/>
      <c r="E4950" s="68"/>
      <c r="F4950" s="68"/>
      <c r="G4950" s="68"/>
      <c r="H4950" s="68"/>
    </row>
    <row r="4951" spans="1:8" x14ac:dyDescent="0.25">
      <c r="A4951" s="68"/>
      <c r="B4951" s="68"/>
      <c r="C4951" s="68"/>
      <c r="D4951" s="68"/>
      <c r="E4951" s="68"/>
      <c r="F4951" s="68"/>
      <c r="G4951" s="68"/>
      <c r="H4951" s="68"/>
    </row>
    <row r="4952" spans="1:8" x14ac:dyDescent="0.25">
      <c r="A4952" s="68"/>
      <c r="B4952" s="68"/>
      <c r="C4952" s="68"/>
      <c r="D4952" s="68"/>
      <c r="E4952" s="68"/>
      <c r="F4952" s="68"/>
      <c r="G4952" s="68"/>
      <c r="H4952" s="68"/>
    </row>
    <row r="4953" spans="1:8" x14ac:dyDescent="0.25">
      <c r="A4953" s="68"/>
      <c r="B4953" s="68"/>
      <c r="C4953" s="68"/>
      <c r="D4953" s="68"/>
      <c r="E4953" s="68"/>
      <c r="F4953" s="68"/>
      <c r="G4953" s="68"/>
      <c r="H4953" s="68"/>
    </row>
    <row r="4954" spans="1:8" x14ac:dyDescent="0.25">
      <c r="A4954" s="68"/>
      <c r="B4954" s="68"/>
      <c r="C4954" s="68"/>
      <c r="D4954" s="68"/>
      <c r="E4954" s="68"/>
      <c r="F4954" s="68"/>
      <c r="G4954" s="68"/>
      <c r="H4954" s="68"/>
    </row>
    <row r="4955" spans="1:8" x14ac:dyDescent="0.25">
      <c r="A4955" s="68"/>
      <c r="B4955" s="68"/>
      <c r="C4955" s="68"/>
      <c r="D4955" s="68"/>
      <c r="E4955" s="68"/>
      <c r="F4955" s="68"/>
      <c r="G4955" s="68"/>
      <c r="H4955" s="68"/>
    </row>
    <row r="4956" spans="1:8" x14ac:dyDescent="0.25">
      <c r="A4956" s="68"/>
      <c r="B4956" s="68"/>
      <c r="C4956" s="68"/>
      <c r="D4956" s="68"/>
      <c r="E4956" s="68"/>
      <c r="F4956" s="68"/>
      <c r="G4956" s="68"/>
      <c r="H4956" s="68"/>
    </row>
    <row r="4957" spans="1:8" x14ac:dyDescent="0.25">
      <c r="A4957" s="68"/>
      <c r="B4957" s="68"/>
      <c r="C4957" s="68"/>
      <c r="D4957" s="68"/>
      <c r="E4957" s="68"/>
      <c r="F4957" s="68"/>
      <c r="G4957" s="68"/>
      <c r="H4957" s="68"/>
    </row>
    <row r="4958" spans="1:8" x14ac:dyDescent="0.25">
      <c r="A4958" s="68"/>
      <c r="B4958" s="68"/>
      <c r="C4958" s="68"/>
      <c r="D4958" s="68"/>
      <c r="E4958" s="68"/>
      <c r="F4958" s="68"/>
      <c r="G4958" s="68"/>
      <c r="H4958" s="68"/>
    </row>
    <row r="4959" spans="1:8" x14ac:dyDescent="0.25">
      <c r="A4959" s="68"/>
      <c r="B4959" s="68"/>
      <c r="C4959" s="68"/>
      <c r="D4959" s="68"/>
      <c r="E4959" s="68"/>
      <c r="F4959" s="68"/>
      <c r="G4959" s="68"/>
      <c r="H4959" s="68"/>
    </row>
    <row r="4960" spans="1:8" x14ac:dyDescent="0.25">
      <c r="A4960" s="68"/>
      <c r="B4960" s="68"/>
      <c r="C4960" s="68"/>
      <c r="D4960" s="68"/>
      <c r="E4960" s="68"/>
      <c r="F4960" s="68"/>
      <c r="G4960" s="68"/>
      <c r="H4960" s="68"/>
    </row>
    <row r="4961" spans="1:8" x14ac:dyDescent="0.25">
      <c r="A4961" s="68"/>
      <c r="B4961" s="68"/>
      <c r="C4961" s="68"/>
      <c r="D4961" s="68"/>
      <c r="E4961" s="68"/>
      <c r="F4961" s="68"/>
      <c r="G4961" s="68"/>
      <c r="H4961" s="68"/>
    </row>
    <row r="4962" spans="1:8" x14ac:dyDescent="0.25">
      <c r="A4962" s="68"/>
      <c r="B4962" s="68"/>
      <c r="C4962" s="68"/>
      <c r="D4962" s="68"/>
      <c r="E4962" s="68"/>
      <c r="F4962" s="68"/>
      <c r="G4962" s="68"/>
      <c r="H4962" s="68"/>
    </row>
    <row r="4963" spans="1:8" x14ac:dyDescent="0.25">
      <c r="A4963" s="68"/>
      <c r="B4963" s="68"/>
      <c r="C4963" s="68"/>
      <c r="D4963" s="68"/>
      <c r="E4963" s="68"/>
      <c r="F4963" s="68"/>
      <c r="G4963" s="68"/>
      <c r="H4963" s="68"/>
    </row>
    <row r="4964" spans="1:8" x14ac:dyDescent="0.25">
      <c r="A4964" s="68"/>
      <c r="B4964" s="68"/>
      <c r="C4964" s="68"/>
      <c r="D4964" s="68"/>
      <c r="E4964" s="68"/>
      <c r="F4964" s="68"/>
      <c r="G4964" s="68"/>
      <c r="H4964" s="68"/>
    </row>
    <row r="4965" spans="1:8" x14ac:dyDescent="0.25">
      <c r="A4965" s="68"/>
      <c r="B4965" s="68"/>
      <c r="C4965" s="68"/>
      <c r="D4965" s="68"/>
      <c r="E4965" s="68"/>
      <c r="F4965" s="68"/>
      <c r="G4965" s="68"/>
      <c r="H4965" s="68"/>
    </row>
    <row r="4966" spans="1:8" x14ac:dyDescent="0.25">
      <c r="A4966" s="68"/>
      <c r="B4966" s="68"/>
      <c r="C4966" s="68"/>
      <c r="D4966" s="68"/>
      <c r="E4966" s="68"/>
      <c r="F4966" s="68"/>
      <c r="G4966" s="68"/>
      <c r="H4966" s="68"/>
    </row>
    <row r="4967" spans="1:8" x14ac:dyDescent="0.25">
      <c r="A4967" s="68"/>
      <c r="B4967" s="68"/>
      <c r="C4967" s="68"/>
      <c r="D4967" s="68"/>
      <c r="E4967" s="68"/>
      <c r="F4967" s="68"/>
      <c r="G4967" s="68"/>
      <c r="H4967" s="68"/>
    </row>
    <row r="4968" spans="1:8" x14ac:dyDescent="0.25">
      <c r="A4968" s="68"/>
      <c r="B4968" s="68"/>
      <c r="C4968" s="68"/>
      <c r="D4968" s="68"/>
      <c r="E4968" s="68"/>
      <c r="F4968" s="68"/>
      <c r="G4968" s="68"/>
      <c r="H4968" s="68"/>
    </row>
    <row r="4969" spans="1:8" x14ac:dyDescent="0.25">
      <c r="A4969" s="68"/>
      <c r="B4969" s="68"/>
      <c r="C4969" s="68"/>
      <c r="D4969" s="68"/>
      <c r="E4969" s="68"/>
      <c r="F4969" s="68"/>
      <c r="G4969" s="68"/>
      <c r="H4969" s="68"/>
    </row>
    <row r="4970" spans="1:8" x14ac:dyDescent="0.25">
      <c r="A4970" s="68"/>
      <c r="B4970" s="68"/>
      <c r="C4970" s="68"/>
      <c r="D4970" s="68"/>
      <c r="E4970" s="68"/>
      <c r="F4970" s="68"/>
      <c r="G4970" s="68"/>
      <c r="H4970" s="68"/>
    </row>
    <row r="4971" spans="1:8" x14ac:dyDescent="0.25">
      <c r="A4971" s="68"/>
      <c r="B4971" s="68"/>
      <c r="C4971" s="68"/>
      <c r="D4971" s="68"/>
      <c r="E4971" s="68"/>
      <c r="F4971" s="68"/>
      <c r="G4971" s="68"/>
      <c r="H4971" s="68"/>
    </row>
    <row r="4972" spans="1:8" x14ac:dyDescent="0.25">
      <c r="A4972" s="68"/>
      <c r="B4972" s="68"/>
      <c r="C4972" s="68"/>
      <c r="D4972" s="68"/>
      <c r="E4972" s="68"/>
      <c r="F4972" s="68"/>
      <c r="G4972" s="68"/>
      <c r="H4972" s="68"/>
    </row>
    <row r="4973" spans="1:8" x14ac:dyDescent="0.25">
      <c r="A4973" s="68"/>
      <c r="B4973" s="68"/>
      <c r="C4973" s="68"/>
      <c r="D4973" s="68"/>
      <c r="E4973" s="68"/>
      <c r="F4973" s="68"/>
      <c r="G4973" s="68"/>
      <c r="H4973" s="68"/>
    </row>
    <row r="4974" spans="1:8" x14ac:dyDescent="0.25">
      <c r="A4974" s="68"/>
      <c r="B4974" s="68"/>
      <c r="C4974" s="68"/>
      <c r="D4974" s="68"/>
      <c r="E4974" s="68"/>
      <c r="F4974" s="68"/>
      <c r="G4974" s="68"/>
      <c r="H4974" s="68"/>
    </row>
    <row r="4975" spans="1:8" x14ac:dyDescent="0.25">
      <c r="A4975" s="68"/>
      <c r="B4975" s="68"/>
      <c r="C4975" s="68"/>
      <c r="D4975" s="68"/>
      <c r="E4975" s="68"/>
      <c r="F4975" s="68"/>
      <c r="G4975" s="68"/>
      <c r="H4975" s="68"/>
    </row>
    <row r="4976" spans="1:8" x14ac:dyDescent="0.25">
      <c r="A4976" s="68"/>
      <c r="B4976" s="68"/>
      <c r="C4976" s="68"/>
      <c r="D4976" s="68"/>
      <c r="E4976" s="68"/>
      <c r="F4976" s="68"/>
      <c r="G4976" s="68"/>
      <c r="H4976" s="68"/>
    </row>
    <row r="4977" spans="1:8" x14ac:dyDescent="0.25">
      <c r="A4977" s="68"/>
      <c r="B4977" s="68"/>
      <c r="C4977" s="68"/>
      <c r="D4977" s="68"/>
      <c r="E4977" s="68"/>
      <c r="F4977" s="68"/>
      <c r="G4977" s="68"/>
      <c r="H4977" s="68"/>
    </row>
    <row r="4978" spans="1:8" x14ac:dyDescent="0.25">
      <c r="A4978" s="68"/>
      <c r="B4978" s="68"/>
      <c r="C4978" s="68"/>
      <c r="D4978" s="68"/>
      <c r="E4978" s="68"/>
      <c r="F4978" s="68"/>
      <c r="G4978" s="68"/>
      <c r="H4978" s="68"/>
    </row>
    <row r="4979" spans="1:8" x14ac:dyDescent="0.25">
      <c r="A4979" s="68"/>
      <c r="B4979" s="68"/>
      <c r="C4979" s="68"/>
      <c r="D4979" s="68"/>
      <c r="E4979" s="68"/>
      <c r="F4979" s="68"/>
      <c r="G4979" s="68"/>
      <c r="H4979" s="68"/>
    </row>
    <row r="4980" spans="1:8" x14ac:dyDescent="0.25">
      <c r="A4980" s="68"/>
      <c r="B4980" s="68"/>
      <c r="C4980" s="68"/>
      <c r="D4980" s="68"/>
      <c r="E4980" s="68"/>
      <c r="F4980" s="68"/>
      <c r="G4980" s="68"/>
      <c r="H4980" s="68"/>
    </row>
    <row r="4981" spans="1:8" x14ac:dyDescent="0.25">
      <c r="A4981" s="68"/>
      <c r="B4981" s="68"/>
      <c r="C4981" s="68"/>
      <c r="D4981" s="68"/>
      <c r="E4981" s="68"/>
      <c r="F4981" s="68"/>
      <c r="G4981" s="68"/>
      <c r="H4981" s="68"/>
    </row>
    <row r="4982" spans="1:8" x14ac:dyDescent="0.25">
      <c r="A4982" s="68"/>
      <c r="B4982" s="68"/>
      <c r="C4982" s="68"/>
      <c r="D4982" s="68"/>
      <c r="E4982" s="68"/>
      <c r="F4982" s="68"/>
      <c r="G4982" s="68"/>
      <c r="H4982" s="68"/>
    </row>
    <row r="4983" spans="1:8" x14ac:dyDescent="0.25">
      <c r="A4983" s="68"/>
      <c r="B4983" s="68"/>
      <c r="C4983" s="68"/>
      <c r="D4983" s="68"/>
      <c r="E4983" s="68"/>
      <c r="F4983" s="68"/>
      <c r="G4983" s="68"/>
      <c r="H4983" s="68"/>
    </row>
    <row r="4984" spans="1:8" x14ac:dyDescent="0.25">
      <c r="A4984" s="68"/>
      <c r="B4984" s="68"/>
      <c r="C4984" s="68"/>
      <c r="D4984" s="68"/>
      <c r="E4984" s="68"/>
      <c r="F4984" s="68"/>
      <c r="G4984" s="68"/>
      <c r="H4984" s="68"/>
    </row>
    <row r="4985" spans="1:8" x14ac:dyDescent="0.25">
      <c r="A4985" s="68"/>
      <c r="B4985" s="68"/>
      <c r="C4985" s="68"/>
      <c r="D4985" s="68"/>
      <c r="E4985" s="68"/>
      <c r="F4985" s="68"/>
      <c r="G4985" s="68"/>
      <c r="H4985" s="68"/>
    </row>
    <row r="4986" spans="1:8" x14ac:dyDescent="0.25">
      <c r="A4986" s="68"/>
      <c r="B4986" s="68"/>
      <c r="C4986" s="68"/>
      <c r="D4986" s="68"/>
      <c r="E4986" s="68"/>
      <c r="F4986" s="68"/>
      <c r="G4986" s="68"/>
      <c r="H4986" s="68"/>
    </row>
    <row r="4987" spans="1:8" x14ac:dyDescent="0.25">
      <c r="A4987" s="68"/>
      <c r="B4987" s="68"/>
      <c r="C4987" s="68"/>
      <c r="D4987" s="68"/>
      <c r="E4987" s="68"/>
      <c r="F4987" s="68"/>
      <c r="G4987" s="68"/>
      <c r="H4987" s="68"/>
    </row>
    <row r="4988" spans="1:8" x14ac:dyDescent="0.25">
      <c r="A4988" s="68"/>
      <c r="B4988" s="68"/>
      <c r="C4988" s="68"/>
      <c r="D4988" s="68"/>
      <c r="E4988" s="68"/>
      <c r="F4988" s="68"/>
      <c r="G4988" s="68"/>
      <c r="H4988" s="68"/>
    </row>
    <row r="4989" spans="1:8" x14ac:dyDescent="0.25">
      <c r="A4989" s="68"/>
      <c r="B4989" s="68"/>
      <c r="C4989" s="68"/>
      <c r="D4989" s="68"/>
      <c r="E4989" s="68"/>
      <c r="F4989" s="68"/>
      <c r="G4989" s="68"/>
      <c r="H4989" s="68"/>
    </row>
    <row r="4990" spans="1:8" x14ac:dyDescent="0.25">
      <c r="A4990" s="68"/>
      <c r="B4990" s="68"/>
      <c r="C4990" s="68"/>
      <c r="D4990" s="68"/>
      <c r="E4990" s="68"/>
      <c r="F4990" s="68"/>
      <c r="G4990" s="68"/>
      <c r="H4990" s="68"/>
    </row>
    <row r="4991" spans="1:8" x14ac:dyDescent="0.25">
      <c r="A4991" s="68"/>
      <c r="B4991" s="68"/>
      <c r="C4991" s="68"/>
      <c r="D4991" s="68"/>
      <c r="E4991" s="68"/>
      <c r="F4991" s="68"/>
      <c r="G4991" s="68"/>
      <c r="H4991" s="68"/>
    </row>
    <row r="4992" spans="1:8" x14ac:dyDescent="0.25">
      <c r="A4992" s="68"/>
      <c r="B4992" s="68"/>
      <c r="C4992" s="68"/>
      <c r="D4992" s="68"/>
      <c r="E4992" s="68"/>
      <c r="F4992" s="68"/>
      <c r="G4992" s="68"/>
      <c r="H4992" s="68"/>
    </row>
    <row r="4993" spans="1:8" x14ac:dyDescent="0.25">
      <c r="A4993" s="68"/>
      <c r="B4993" s="68"/>
      <c r="C4993" s="68"/>
      <c r="D4993" s="68"/>
      <c r="E4993" s="68"/>
      <c r="F4993" s="68"/>
      <c r="G4993" s="68"/>
      <c r="H4993" s="68"/>
    </row>
    <row r="4994" spans="1:8" x14ac:dyDescent="0.25">
      <c r="A4994" s="68"/>
      <c r="B4994" s="68"/>
      <c r="C4994" s="68"/>
      <c r="D4994" s="68"/>
      <c r="E4994" s="68"/>
      <c r="F4994" s="68"/>
      <c r="G4994" s="68"/>
      <c r="H4994" s="68"/>
    </row>
    <row r="4995" spans="1:8" x14ac:dyDescent="0.25">
      <c r="A4995" s="68"/>
      <c r="B4995" s="68"/>
      <c r="C4995" s="68"/>
      <c r="D4995" s="68"/>
      <c r="E4995" s="68"/>
      <c r="F4995" s="68"/>
      <c r="G4995" s="68"/>
      <c r="H4995" s="68"/>
    </row>
    <row r="4996" spans="1:8" x14ac:dyDescent="0.25">
      <c r="A4996" s="68"/>
      <c r="B4996" s="68"/>
      <c r="C4996" s="68"/>
      <c r="D4996" s="68"/>
      <c r="E4996" s="68"/>
      <c r="F4996" s="68"/>
      <c r="G4996" s="68"/>
      <c r="H4996" s="68"/>
    </row>
    <row r="4997" spans="1:8" x14ac:dyDescent="0.25">
      <c r="A4997" s="68"/>
      <c r="B4997" s="68"/>
      <c r="C4997" s="68"/>
      <c r="D4997" s="68"/>
      <c r="E4997" s="68"/>
      <c r="F4997" s="68"/>
      <c r="G4997" s="68"/>
      <c r="H4997" s="68"/>
    </row>
    <row r="4998" spans="1:8" x14ac:dyDescent="0.25">
      <c r="A4998" s="68"/>
      <c r="B4998" s="68"/>
      <c r="C4998" s="68"/>
      <c r="D4998" s="68"/>
      <c r="E4998" s="68"/>
      <c r="F4998" s="68"/>
      <c r="G4998" s="68"/>
      <c r="H4998" s="68"/>
    </row>
    <row r="4999" spans="1:8" x14ac:dyDescent="0.25">
      <c r="A4999" s="68"/>
      <c r="B4999" s="68"/>
      <c r="C4999" s="68"/>
      <c r="D4999" s="68"/>
      <c r="E4999" s="68"/>
      <c r="F4999" s="68"/>
      <c r="G4999" s="68"/>
      <c r="H4999" s="68"/>
    </row>
    <row r="5000" spans="1:8" x14ac:dyDescent="0.25">
      <c r="A5000" s="68"/>
      <c r="B5000" s="68"/>
      <c r="C5000" s="68"/>
      <c r="D5000" s="68"/>
      <c r="E5000" s="68"/>
      <c r="F5000" s="68"/>
      <c r="G5000" s="68"/>
      <c r="H5000" s="68"/>
    </row>
    <row r="5001" spans="1:8" x14ac:dyDescent="0.25">
      <c r="A5001" s="68"/>
      <c r="B5001" s="68"/>
      <c r="C5001" s="68"/>
      <c r="D5001" s="68"/>
      <c r="E5001" s="68"/>
      <c r="F5001" s="68"/>
      <c r="G5001" s="68"/>
      <c r="H5001" s="68"/>
    </row>
    <row r="5002" spans="1:8" x14ac:dyDescent="0.25">
      <c r="A5002" s="68"/>
      <c r="B5002" s="68"/>
      <c r="C5002" s="68"/>
      <c r="D5002" s="68"/>
      <c r="E5002" s="68"/>
      <c r="F5002" s="68"/>
      <c r="G5002" s="68"/>
      <c r="H5002" s="68"/>
    </row>
    <row r="5003" spans="1:8" x14ac:dyDescent="0.25">
      <c r="A5003" s="68"/>
      <c r="B5003" s="68"/>
      <c r="C5003" s="68"/>
      <c r="D5003" s="68"/>
      <c r="E5003" s="68"/>
      <c r="F5003" s="68"/>
      <c r="G5003" s="68"/>
      <c r="H5003" s="68"/>
    </row>
    <row r="5004" spans="1:8" x14ac:dyDescent="0.25">
      <c r="A5004" s="68"/>
      <c r="B5004" s="68"/>
      <c r="C5004" s="68"/>
      <c r="D5004" s="68"/>
      <c r="E5004" s="68"/>
      <c r="F5004" s="68"/>
      <c r="G5004" s="68"/>
      <c r="H5004" s="68"/>
    </row>
    <row r="5005" spans="1:8" x14ac:dyDescent="0.25">
      <c r="A5005" s="68"/>
      <c r="B5005" s="68"/>
      <c r="C5005" s="68"/>
      <c r="D5005" s="68"/>
      <c r="E5005" s="68"/>
      <c r="F5005" s="68"/>
      <c r="G5005" s="68"/>
      <c r="H5005" s="68"/>
    </row>
    <row r="5006" spans="1:8" x14ac:dyDescent="0.25">
      <c r="A5006" s="68"/>
      <c r="B5006" s="68"/>
      <c r="C5006" s="68"/>
      <c r="D5006" s="68"/>
      <c r="E5006" s="68"/>
      <c r="F5006" s="68"/>
      <c r="G5006" s="68"/>
      <c r="H5006" s="68"/>
    </row>
    <row r="5007" spans="1:8" x14ac:dyDescent="0.25">
      <c r="A5007" s="68"/>
      <c r="B5007" s="68"/>
      <c r="C5007" s="68"/>
      <c r="D5007" s="68"/>
      <c r="E5007" s="68"/>
      <c r="F5007" s="68"/>
      <c r="G5007" s="68"/>
      <c r="H5007" s="68"/>
    </row>
    <row r="5008" spans="1:8" x14ac:dyDescent="0.25">
      <c r="A5008" s="68"/>
      <c r="B5008" s="68"/>
      <c r="C5008" s="68"/>
      <c r="D5008" s="68"/>
      <c r="E5008" s="68"/>
      <c r="F5008" s="68"/>
      <c r="G5008" s="68"/>
      <c r="H5008" s="68"/>
    </row>
    <row r="5009" spans="1:8" x14ac:dyDescent="0.25">
      <c r="A5009" s="68"/>
      <c r="B5009" s="68"/>
      <c r="C5009" s="68"/>
      <c r="D5009" s="68"/>
      <c r="E5009" s="68"/>
      <c r="F5009" s="68"/>
      <c r="G5009" s="68"/>
      <c r="H5009" s="68"/>
    </row>
    <row r="5010" spans="1:8" x14ac:dyDescent="0.25">
      <c r="A5010" s="68"/>
      <c r="B5010" s="68"/>
      <c r="C5010" s="68"/>
      <c r="D5010" s="68"/>
      <c r="E5010" s="68"/>
      <c r="F5010" s="68"/>
      <c r="G5010" s="68"/>
      <c r="H5010" s="68"/>
    </row>
    <row r="5011" spans="1:8" x14ac:dyDescent="0.25">
      <c r="A5011" s="68"/>
      <c r="B5011" s="68"/>
      <c r="C5011" s="68"/>
      <c r="D5011" s="68"/>
      <c r="E5011" s="68"/>
      <c r="F5011" s="68"/>
      <c r="G5011" s="68"/>
      <c r="H5011" s="68"/>
    </row>
    <row r="5012" spans="1:8" x14ac:dyDescent="0.25">
      <c r="A5012" s="68"/>
      <c r="B5012" s="68"/>
      <c r="C5012" s="68"/>
      <c r="D5012" s="68"/>
      <c r="E5012" s="68"/>
      <c r="F5012" s="68"/>
      <c r="G5012" s="68"/>
      <c r="H5012" s="68"/>
    </row>
    <row r="5013" spans="1:8" x14ac:dyDescent="0.25">
      <c r="A5013" s="68"/>
      <c r="B5013" s="68"/>
      <c r="C5013" s="68"/>
      <c r="D5013" s="68"/>
      <c r="E5013" s="68"/>
      <c r="F5013" s="68"/>
      <c r="G5013" s="68"/>
      <c r="H5013" s="68"/>
    </row>
    <row r="5014" spans="1:8" x14ac:dyDescent="0.25">
      <c r="A5014" s="68"/>
      <c r="B5014" s="68"/>
      <c r="C5014" s="68"/>
      <c r="D5014" s="68"/>
      <c r="E5014" s="68"/>
      <c r="F5014" s="68"/>
      <c r="G5014" s="68"/>
      <c r="H5014" s="68"/>
    </row>
    <row r="5015" spans="1:8" x14ac:dyDescent="0.25">
      <c r="A5015" s="68"/>
      <c r="B5015" s="68"/>
      <c r="C5015" s="68"/>
      <c r="D5015" s="68"/>
      <c r="E5015" s="68"/>
      <c r="F5015" s="68"/>
      <c r="G5015" s="68"/>
      <c r="H5015" s="68"/>
    </row>
    <row r="5016" spans="1:8" x14ac:dyDescent="0.25">
      <c r="A5016" s="68"/>
      <c r="B5016" s="68"/>
      <c r="C5016" s="68"/>
      <c r="D5016" s="68"/>
      <c r="E5016" s="68"/>
      <c r="F5016" s="68"/>
      <c r="G5016" s="68"/>
      <c r="H5016" s="68"/>
    </row>
    <row r="5017" spans="1:8" x14ac:dyDescent="0.25">
      <c r="A5017" s="68"/>
      <c r="B5017" s="68"/>
      <c r="C5017" s="68"/>
      <c r="D5017" s="68"/>
      <c r="E5017" s="68"/>
      <c r="F5017" s="68"/>
      <c r="G5017" s="68"/>
      <c r="H5017" s="68"/>
    </row>
    <row r="5018" spans="1:8" x14ac:dyDescent="0.25">
      <c r="A5018" s="68"/>
      <c r="B5018" s="68"/>
      <c r="C5018" s="68"/>
      <c r="D5018" s="68"/>
      <c r="E5018" s="68"/>
      <c r="F5018" s="68"/>
      <c r="G5018" s="68"/>
      <c r="H5018" s="68"/>
    </row>
    <row r="5019" spans="1:8" x14ac:dyDescent="0.25">
      <c r="A5019" s="68"/>
      <c r="B5019" s="68"/>
      <c r="C5019" s="68"/>
      <c r="D5019" s="68"/>
      <c r="E5019" s="68"/>
      <c r="F5019" s="68"/>
      <c r="G5019" s="68"/>
      <c r="H5019" s="68"/>
    </row>
    <row r="5020" spans="1:8" x14ac:dyDescent="0.25">
      <c r="A5020" s="68"/>
      <c r="B5020" s="68"/>
      <c r="C5020" s="68"/>
      <c r="D5020" s="68"/>
      <c r="E5020" s="68"/>
      <c r="F5020" s="68"/>
      <c r="G5020" s="68"/>
      <c r="H5020" s="68"/>
    </row>
    <row r="5021" spans="1:8" x14ac:dyDescent="0.25">
      <c r="A5021" s="68"/>
      <c r="B5021" s="68"/>
      <c r="C5021" s="68"/>
      <c r="D5021" s="68"/>
      <c r="E5021" s="68"/>
      <c r="F5021" s="68"/>
      <c r="G5021" s="68"/>
      <c r="H5021" s="68"/>
    </row>
    <row r="5022" spans="1:8" x14ac:dyDescent="0.25">
      <c r="A5022" s="68"/>
      <c r="B5022" s="68"/>
      <c r="C5022" s="68"/>
      <c r="D5022" s="68"/>
      <c r="E5022" s="68"/>
      <c r="F5022" s="68"/>
      <c r="G5022" s="68"/>
      <c r="H5022" s="68"/>
    </row>
    <row r="5023" spans="1:8" x14ac:dyDescent="0.25">
      <c r="A5023" s="68"/>
      <c r="B5023" s="68"/>
      <c r="C5023" s="68"/>
      <c r="D5023" s="68"/>
      <c r="E5023" s="68"/>
      <c r="F5023" s="68"/>
      <c r="G5023" s="68"/>
      <c r="H5023" s="68"/>
    </row>
    <row r="5024" spans="1:8" x14ac:dyDescent="0.25">
      <c r="A5024" s="68"/>
      <c r="B5024" s="68"/>
      <c r="C5024" s="68"/>
      <c r="D5024" s="68"/>
      <c r="E5024" s="68"/>
      <c r="F5024" s="68"/>
      <c r="G5024" s="68"/>
      <c r="H5024" s="68"/>
    </row>
    <row r="5025" spans="1:8" x14ac:dyDescent="0.25">
      <c r="A5025" s="68"/>
      <c r="B5025" s="68"/>
      <c r="C5025" s="68"/>
      <c r="D5025" s="68"/>
      <c r="E5025" s="68"/>
      <c r="F5025" s="68"/>
      <c r="G5025" s="68"/>
      <c r="H5025" s="68"/>
    </row>
    <row r="5026" spans="1:8" x14ac:dyDescent="0.25">
      <c r="A5026" s="68"/>
      <c r="B5026" s="68"/>
      <c r="C5026" s="68"/>
      <c r="D5026" s="68"/>
      <c r="E5026" s="68"/>
      <c r="F5026" s="68"/>
      <c r="G5026" s="68"/>
      <c r="H5026" s="68"/>
    </row>
    <row r="5027" spans="1:8" x14ac:dyDescent="0.25">
      <c r="A5027" s="68"/>
      <c r="B5027" s="68"/>
      <c r="C5027" s="68"/>
      <c r="D5027" s="68"/>
      <c r="E5027" s="68"/>
      <c r="F5027" s="68"/>
      <c r="G5027" s="68"/>
      <c r="H5027" s="68"/>
    </row>
    <row r="5028" spans="1:8" x14ac:dyDescent="0.25">
      <c r="A5028" s="68"/>
      <c r="B5028" s="68"/>
      <c r="C5028" s="68"/>
      <c r="D5028" s="68"/>
      <c r="E5028" s="68"/>
      <c r="F5028" s="68"/>
      <c r="G5028" s="68"/>
      <c r="H5028" s="68"/>
    </row>
    <row r="5029" spans="1:8" x14ac:dyDescent="0.25">
      <c r="A5029" s="68"/>
      <c r="B5029" s="68"/>
      <c r="C5029" s="68"/>
      <c r="D5029" s="68"/>
      <c r="E5029" s="68"/>
      <c r="F5029" s="68"/>
      <c r="G5029" s="68"/>
      <c r="H5029" s="68"/>
    </row>
    <row r="5030" spans="1:8" x14ac:dyDescent="0.25">
      <c r="A5030" s="68"/>
      <c r="B5030" s="68"/>
      <c r="C5030" s="68"/>
      <c r="D5030" s="68"/>
      <c r="E5030" s="68"/>
      <c r="F5030" s="68"/>
      <c r="G5030" s="68"/>
      <c r="H5030" s="68"/>
    </row>
    <row r="5031" spans="1:8" x14ac:dyDescent="0.25">
      <c r="A5031" s="68"/>
      <c r="B5031" s="68"/>
      <c r="C5031" s="68"/>
      <c r="D5031" s="68"/>
      <c r="E5031" s="68"/>
      <c r="F5031" s="68"/>
      <c r="G5031" s="68"/>
      <c r="H5031" s="68"/>
    </row>
    <row r="5032" spans="1:8" x14ac:dyDescent="0.25">
      <c r="A5032" s="68"/>
      <c r="B5032" s="68"/>
      <c r="C5032" s="68"/>
      <c r="D5032" s="68"/>
      <c r="E5032" s="68"/>
      <c r="F5032" s="68"/>
      <c r="G5032" s="68"/>
      <c r="H5032" s="68"/>
    </row>
    <row r="5033" spans="1:8" x14ac:dyDescent="0.25">
      <c r="A5033" s="68"/>
      <c r="B5033" s="68"/>
      <c r="C5033" s="68"/>
      <c r="D5033" s="68"/>
      <c r="E5033" s="68"/>
      <c r="F5033" s="68"/>
      <c r="G5033" s="68"/>
      <c r="H5033" s="68"/>
    </row>
    <row r="5034" spans="1:8" x14ac:dyDescent="0.25">
      <c r="A5034" s="68"/>
      <c r="B5034" s="68"/>
      <c r="C5034" s="68"/>
      <c r="D5034" s="68"/>
      <c r="E5034" s="68"/>
      <c r="F5034" s="68"/>
      <c r="G5034" s="68"/>
      <c r="H5034" s="68"/>
    </row>
    <row r="5035" spans="1:8" x14ac:dyDescent="0.25">
      <c r="A5035" s="68"/>
      <c r="B5035" s="68"/>
      <c r="C5035" s="68"/>
      <c r="D5035" s="68"/>
      <c r="E5035" s="68"/>
      <c r="F5035" s="68"/>
      <c r="G5035" s="68"/>
      <c r="H5035" s="68"/>
    </row>
    <row r="5036" spans="1:8" x14ac:dyDescent="0.25">
      <c r="A5036" s="68"/>
      <c r="B5036" s="68"/>
      <c r="C5036" s="68"/>
      <c r="D5036" s="68"/>
      <c r="E5036" s="68"/>
      <c r="F5036" s="68"/>
      <c r="G5036" s="68"/>
      <c r="H5036" s="68"/>
    </row>
    <row r="5037" spans="1:8" x14ac:dyDescent="0.25">
      <c r="A5037" s="68"/>
      <c r="B5037" s="68"/>
      <c r="C5037" s="68"/>
      <c r="D5037" s="68"/>
      <c r="E5037" s="68"/>
      <c r="F5037" s="68"/>
      <c r="G5037" s="68"/>
      <c r="H5037" s="68"/>
    </row>
    <row r="5038" spans="1:8" x14ac:dyDescent="0.25">
      <c r="A5038" s="68"/>
      <c r="B5038" s="68"/>
      <c r="C5038" s="68"/>
      <c r="D5038" s="68"/>
      <c r="E5038" s="68"/>
      <c r="F5038" s="68"/>
      <c r="G5038" s="68"/>
      <c r="H5038" s="68"/>
    </row>
    <row r="5039" spans="1:8" x14ac:dyDescent="0.25">
      <c r="A5039" s="68"/>
      <c r="B5039" s="68"/>
      <c r="C5039" s="68"/>
      <c r="D5039" s="68"/>
      <c r="E5039" s="68"/>
      <c r="F5039" s="68"/>
      <c r="G5039" s="68"/>
      <c r="H5039" s="68"/>
    </row>
    <row r="5040" spans="1:8" x14ac:dyDescent="0.25">
      <c r="A5040" s="68"/>
      <c r="B5040" s="68"/>
      <c r="C5040" s="68"/>
      <c r="D5040" s="68"/>
      <c r="E5040" s="68"/>
      <c r="F5040" s="68"/>
      <c r="G5040" s="68"/>
      <c r="H5040" s="68"/>
    </row>
    <row r="5041" spans="1:8" x14ac:dyDescent="0.25">
      <c r="A5041" s="68"/>
      <c r="B5041" s="68"/>
      <c r="C5041" s="68"/>
      <c r="D5041" s="68"/>
      <c r="E5041" s="68"/>
      <c r="F5041" s="68"/>
      <c r="G5041" s="68"/>
      <c r="H5041" s="68"/>
    </row>
    <row r="5042" spans="1:8" x14ac:dyDescent="0.25">
      <c r="A5042" s="68"/>
      <c r="B5042" s="68"/>
      <c r="C5042" s="68"/>
      <c r="D5042" s="68"/>
      <c r="E5042" s="68"/>
      <c r="F5042" s="68"/>
      <c r="G5042" s="68"/>
      <c r="H5042" s="68"/>
    </row>
    <row r="5043" spans="1:8" x14ac:dyDescent="0.25">
      <c r="A5043" s="68"/>
      <c r="B5043" s="68"/>
      <c r="C5043" s="68"/>
      <c r="D5043" s="68"/>
      <c r="E5043" s="68"/>
      <c r="F5043" s="68"/>
      <c r="G5043" s="68"/>
      <c r="H5043" s="68"/>
    </row>
    <row r="5044" spans="1:8" x14ac:dyDescent="0.25">
      <c r="A5044" s="68"/>
      <c r="B5044" s="68"/>
      <c r="C5044" s="68"/>
      <c r="D5044" s="68"/>
      <c r="E5044" s="68"/>
      <c r="F5044" s="68"/>
      <c r="G5044" s="68"/>
      <c r="H5044" s="68"/>
    </row>
    <row r="5045" spans="1:8" x14ac:dyDescent="0.25">
      <c r="A5045" s="68"/>
      <c r="B5045" s="68"/>
      <c r="C5045" s="68"/>
      <c r="D5045" s="68"/>
      <c r="E5045" s="68"/>
      <c r="F5045" s="68"/>
      <c r="G5045" s="68"/>
      <c r="H5045" s="68"/>
    </row>
    <row r="5046" spans="1:8" x14ac:dyDescent="0.25">
      <c r="A5046" s="68"/>
      <c r="B5046" s="68"/>
      <c r="C5046" s="68"/>
      <c r="D5046" s="68"/>
      <c r="E5046" s="68"/>
      <c r="F5046" s="68"/>
      <c r="G5046" s="68"/>
      <c r="H5046" s="68"/>
    </row>
    <row r="5047" spans="1:8" x14ac:dyDescent="0.25">
      <c r="A5047" s="68"/>
      <c r="B5047" s="68"/>
      <c r="C5047" s="68"/>
      <c r="D5047" s="68"/>
      <c r="E5047" s="68"/>
      <c r="F5047" s="68"/>
      <c r="G5047" s="68"/>
      <c r="H5047" s="68"/>
    </row>
    <row r="5048" spans="1:8" x14ac:dyDescent="0.25">
      <c r="A5048" s="68"/>
      <c r="B5048" s="68"/>
      <c r="C5048" s="68"/>
      <c r="D5048" s="68"/>
      <c r="E5048" s="68"/>
      <c r="F5048" s="68"/>
      <c r="G5048" s="68"/>
      <c r="H5048" s="68"/>
    </row>
    <row r="5049" spans="1:8" x14ac:dyDescent="0.25">
      <c r="A5049" s="68"/>
      <c r="B5049" s="68"/>
      <c r="C5049" s="68"/>
      <c r="D5049" s="68"/>
      <c r="E5049" s="68"/>
      <c r="F5049" s="68"/>
      <c r="G5049" s="68"/>
      <c r="H5049" s="68"/>
    </row>
    <row r="5050" spans="1:8" x14ac:dyDescent="0.25">
      <c r="A5050" s="68"/>
      <c r="B5050" s="68"/>
      <c r="C5050" s="68"/>
      <c r="D5050" s="68"/>
      <c r="E5050" s="68"/>
      <c r="F5050" s="68"/>
      <c r="G5050" s="68"/>
      <c r="H5050" s="68"/>
    </row>
    <row r="5051" spans="1:8" x14ac:dyDescent="0.25">
      <c r="A5051" s="68"/>
      <c r="B5051" s="68"/>
      <c r="C5051" s="68"/>
      <c r="D5051" s="68"/>
      <c r="E5051" s="68"/>
      <c r="F5051" s="68"/>
      <c r="G5051" s="68"/>
      <c r="H5051" s="68"/>
    </row>
    <row r="5052" spans="1:8" x14ac:dyDescent="0.25">
      <c r="A5052" s="68"/>
      <c r="B5052" s="68"/>
      <c r="C5052" s="68"/>
      <c r="D5052" s="68"/>
      <c r="E5052" s="68"/>
      <c r="F5052" s="68"/>
      <c r="G5052" s="68"/>
      <c r="H5052" s="68"/>
    </row>
    <row r="5053" spans="1:8" x14ac:dyDescent="0.25">
      <c r="A5053" s="68"/>
      <c r="B5053" s="68"/>
      <c r="C5053" s="68"/>
      <c r="D5053" s="68"/>
      <c r="E5053" s="68"/>
      <c r="F5053" s="68"/>
      <c r="G5053" s="68"/>
      <c r="H5053" s="68"/>
    </row>
    <row r="5054" spans="1:8" x14ac:dyDescent="0.25">
      <c r="A5054" s="68"/>
      <c r="B5054" s="68"/>
      <c r="C5054" s="68"/>
      <c r="D5054" s="68"/>
      <c r="E5054" s="68"/>
      <c r="F5054" s="68"/>
      <c r="G5054" s="68"/>
      <c r="H5054" s="68"/>
    </row>
    <row r="5055" spans="1:8" x14ac:dyDescent="0.25">
      <c r="A5055" s="68"/>
      <c r="B5055" s="68"/>
      <c r="C5055" s="68"/>
      <c r="D5055" s="68"/>
      <c r="E5055" s="68"/>
      <c r="F5055" s="68"/>
      <c r="G5055" s="68"/>
      <c r="H5055" s="68"/>
    </row>
    <row r="5056" spans="1:8" x14ac:dyDescent="0.25">
      <c r="A5056" s="68"/>
      <c r="B5056" s="68"/>
      <c r="C5056" s="68"/>
      <c r="D5056" s="68"/>
      <c r="E5056" s="68"/>
      <c r="F5056" s="68"/>
      <c r="G5056" s="68"/>
      <c r="H5056" s="68"/>
    </row>
    <row r="5057" spans="1:8" x14ac:dyDescent="0.25">
      <c r="A5057" s="68"/>
      <c r="B5057" s="68"/>
      <c r="C5057" s="68"/>
      <c r="D5057" s="68"/>
      <c r="E5057" s="68"/>
      <c r="F5057" s="68"/>
      <c r="G5057" s="68"/>
      <c r="H5057" s="68"/>
    </row>
    <row r="5058" spans="1:8" x14ac:dyDescent="0.25">
      <c r="A5058" s="68"/>
      <c r="B5058" s="68"/>
      <c r="C5058" s="68"/>
      <c r="D5058" s="68"/>
      <c r="E5058" s="68"/>
      <c r="F5058" s="68"/>
      <c r="G5058" s="68"/>
      <c r="H5058" s="68"/>
    </row>
    <row r="5059" spans="1:8" x14ac:dyDescent="0.25">
      <c r="A5059" s="68"/>
      <c r="B5059" s="68"/>
      <c r="C5059" s="68"/>
      <c r="D5059" s="68"/>
      <c r="E5059" s="68"/>
      <c r="F5059" s="68"/>
      <c r="G5059" s="68"/>
      <c r="H5059" s="68"/>
    </row>
    <row r="5060" spans="1:8" x14ac:dyDescent="0.25">
      <c r="A5060" s="68"/>
      <c r="B5060" s="68"/>
      <c r="C5060" s="68"/>
      <c r="D5060" s="68"/>
      <c r="E5060" s="68"/>
      <c r="F5060" s="68"/>
      <c r="G5060" s="68"/>
      <c r="H5060" s="68"/>
    </row>
    <row r="5061" spans="1:8" x14ac:dyDescent="0.25">
      <c r="A5061" s="68"/>
      <c r="B5061" s="68"/>
      <c r="C5061" s="68"/>
      <c r="D5061" s="68"/>
      <c r="E5061" s="68"/>
      <c r="F5061" s="68"/>
      <c r="G5061" s="68"/>
      <c r="H5061" s="68"/>
    </row>
    <row r="5062" spans="1:8" x14ac:dyDescent="0.25">
      <c r="A5062" s="68"/>
      <c r="B5062" s="68"/>
      <c r="C5062" s="68"/>
      <c r="D5062" s="68"/>
      <c r="E5062" s="68"/>
      <c r="F5062" s="68"/>
      <c r="G5062" s="68"/>
      <c r="H5062" s="68"/>
    </row>
    <row r="5063" spans="1:8" x14ac:dyDescent="0.25">
      <c r="A5063" s="68"/>
      <c r="B5063" s="68"/>
      <c r="C5063" s="68"/>
      <c r="D5063" s="68"/>
      <c r="E5063" s="68"/>
      <c r="F5063" s="68"/>
      <c r="G5063" s="68"/>
      <c r="H5063" s="68"/>
    </row>
    <row r="5064" spans="1:8" x14ac:dyDescent="0.25">
      <c r="A5064" s="68"/>
      <c r="B5064" s="68"/>
      <c r="C5064" s="68"/>
      <c r="D5064" s="68"/>
      <c r="E5064" s="68"/>
      <c r="F5064" s="68"/>
      <c r="G5064" s="68"/>
      <c r="H5064" s="68"/>
    </row>
    <row r="5065" spans="1:8" x14ac:dyDescent="0.25">
      <c r="A5065" s="68"/>
      <c r="B5065" s="68"/>
      <c r="C5065" s="68"/>
      <c r="D5065" s="68"/>
      <c r="E5065" s="68"/>
      <c r="F5065" s="68"/>
      <c r="G5065" s="68"/>
      <c r="H5065" s="68"/>
    </row>
    <row r="5066" spans="1:8" x14ac:dyDescent="0.25">
      <c r="A5066" s="68"/>
      <c r="B5066" s="68"/>
      <c r="C5066" s="68"/>
      <c r="D5066" s="68"/>
      <c r="E5066" s="68"/>
      <c r="F5066" s="68"/>
      <c r="G5066" s="68"/>
      <c r="H5066" s="68"/>
    </row>
    <row r="5067" spans="1:8" x14ac:dyDescent="0.25">
      <c r="A5067" s="68"/>
      <c r="B5067" s="68"/>
      <c r="C5067" s="68"/>
      <c r="D5067" s="68"/>
      <c r="E5067" s="68"/>
      <c r="F5067" s="68"/>
      <c r="G5067" s="68"/>
      <c r="H5067" s="68"/>
    </row>
    <row r="5068" spans="1:8" x14ac:dyDescent="0.25">
      <c r="A5068" s="68"/>
      <c r="B5068" s="68"/>
      <c r="C5068" s="68"/>
      <c r="D5068" s="68"/>
      <c r="E5068" s="68"/>
      <c r="F5068" s="68"/>
      <c r="G5068" s="68"/>
      <c r="H5068" s="68"/>
    </row>
    <row r="5069" spans="1:8" x14ac:dyDescent="0.25">
      <c r="A5069" s="68"/>
      <c r="B5069" s="68"/>
      <c r="C5069" s="68"/>
      <c r="D5069" s="68"/>
      <c r="E5069" s="68"/>
      <c r="F5069" s="68"/>
      <c r="G5069" s="68"/>
      <c r="H5069" s="68"/>
    </row>
    <row r="5070" spans="1:8" x14ac:dyDescent="0.25">
      <c r="A5070" s="68"/>
      <c r="B5070" s="68"/>
      <c r="C5070" s="68"/>
      <c r="D5070" s="68"/>
      <c r="E5070" s="68"/>
      <c r="F5070" s="68"/>
      <c r="G5070" s="68"/>
      <c r="H5070" s="68"/>
    </row>
    <row r="5071" spans="1:8" x14ac:dyDescent="0.25">
      <c r="A5071" s="68"/>
      <c r="B5071" s="68"/>
      <c r="C5071" s="68"/>
      <c r="D5071" s="68"/>
      <c r="E5071" s="68"/>
      <c r="F5071" s="68"/>
      <c r="G5071" s="68"/>
      <c r="H5071" s="68"/>
    </row>
    <row r="5072" spans="1:8" x14ac:dyDescent="0.25">
      <c r="A5072" s="68"/>
      <c r="B5072" s="68"/>
      <c r="C5072" s="68"/>
      <c r="D5072" s="68"/>
      <c r="E5072" s="68"/>
      <c r="F5072" s="68"/>
      <c r="G5072" s="68"/>
      <c r="H5072" s="68"/>
    </row>
    <row r="5073" spans="1:8" x14ac:dyDescent="0.25">
      <c r="A5073" s="68"/>
      <c r="B5073" s="68"/>
      <c r="C5073" s="68"/>
      <c r="D5073" s="68"/>
      <c r="E5073" s="68"/>
      <c r="F5073" s="68"/>
      <c r="G5073" s="68"/>
      <c r="H5073" s="68"/>
    </row>
    <row r="5074" spans="1:8" x14ac:dyDescent="0.25">
      <c r="A5074" s="68"/>
      <c r="B5074" s="68"/>
      <c r="C5074" s="68"/>
      <c r="D5074" s="68"/>
      <c r="E5074" s="68"/>
      <c r="F5074" s="68"/>
      <c r="G5074" s="68"/>
      <c r="H5074" s="68"/>
    </row>
    <row r="5075" spans="1:8" x14ac:dyDescent="0.25">
      <c r="A5075" s="68"/>
      <c r="B5075" s="68"/>
      <c r="C5075" s="68"/>
      <c r="D5075" s="68"/>
      <c r="E5075" s="68"/>
      <c r="F5075" s="68"/>
      <c r="G5075" s="68"/>
      <c r="H5075" s="68"/>
    </row>
    <row r="5076" spans="1:8" x14ac:dyDescent="0.25">
      <c r="A5076" s="68"/>
      <c r="B5076" s="68"/>
      <c r="C5076" s="68"/>
      <c r="D5076" s="68"/>
      <c r="E5076" s="68"/>
      <c r="F5076" s="68"/>
      <c r="G5076" s="68"/>
      <c r="H5076" s="68"/>
    </row>
    <row r="5077" spans="1:8" x14ac:dyDescent="0.25">
      <c r="A5077" s="68"/>
      <c r="B5077" s="68"/>
      <c r="C5077" s="68"/>
      <c r="D5077" s="68"/>
      <c r="E5077" s="68"/>
      <c r="F5077" s="68"/>
      <c r="G5077" s="68"/>
      <c r="H5077" s="68"/>
    </row>
    <row r="5078" spans="1:8" x14ac:dyDescent="0.25">
      <c r="A5078" s="68"/>
      <c r="B5078" s="68"/>
      <c r="C5078" s="68"/>
      <c r="D5078" s="68"/>
      <c r="E5078" s="68"/>
      <c r="F5078" s="68"/>
      <c r="G5078" s="68"/>
      <c r="H5078" s="68"/>
    </row>
    <row r="5079" spans="1:8" x14ac:dyDescent="0.25">
      <c r="A5079" s="68"/>
      <c r="B5079" s="68"/>
      <c r="C5079" s="68"/>
      <c r="D5079" s="68"/>
      <c r="E5079" s="68"/>
      <c r="F5079" s="68"/>
      <c r="G5079" s="68"/>
      <c r="H5079" s="68"/>
    </row>
    <row r="5080" spans="1:8" x14ac:dyDescent="0.25">
      <c r="A5080" s="68"/>
      <c r="B5080" s="68"/>
      <c r="C5080" s="68"/>
      <c r="D5080" s="68"/>
      <c r="E5080" s="68"/>
      <c r="F5080" s="68"/>
      <c r="G5080" s="68"/>
      <c r="H5080" s="68"/>
    </row>
    <row r="5081" spans="1:8" x14ac:dyDescent="0.25">
      <c r="A5081" s="68"/>
      <c r="B5081" s="68"/>
      <c r="C5081" s="68"/>
      <c r="D5081" s="68"/>
      <c r="E5081" s="68"/>
      <c r="F5081" s="68"/>
      <c r="G5081" s="68"/>
      <c r="H5081" s="68"/>
    </row>
    <row r="5082" spans="1:8" x14ac:dyDescent="0.25">
      <c r="A5082" s="68"/>
      <c r="B5082" s="68"/>
      <c r="C5082" s="68"/>
      <c r="D5082" s="68"/>
      <c r="E5082" s="68"/>
      <c r="F5082" s="68"/>
      <c r="G5082" s="68"/>
      <c r="H5082" s="68"/>
    </row>
    <row r="5083" spans="1:8" x14ac:dyDescent="0.25">
      <c r="A5083" s="68"/>
      <c r="B5083" s="68"/>
      <c r="C5083" s="68"/>
      <c r="D5083" s="68"/>
      <c r="E5083" s="68"/>
      <c r="F5083" s="68"/>
      <c r="G5083" s="68"/>
      <c r="H5083" s="68"/>
    </row>
    <row r="5084" spans="1:8" x14ac:dyDescent="0.25">
      <c r="A5084" s="68"/>
      <c r="B5084" s="68"/>
      <c r="C5084" s="68"/>
      <c r="D5084" s="68"/>
      <c r="E5084" s="68"/>
      <c r="F5084" s="68"/>
      <c r="G5084" s="68"/>
      <c r="H5084" s="68"/>
    </row>
    <row r="5085" spans="1:8" x14ac:dyDescent="0.25">
      <c r="A5085" s="68"/>
      <c r="B5085" s="68"/>
      <c r="C5085" s="68"/>
      <c r="D5085" s="68"/>
      <c r="E5085" s="68"/>
      <c r="F5085" s="68"/>
      <c r="G5085" s="68"/>
      <c r="H5085" s="68"/>
    </row>
    <row r="5086" spans="1:8" x14ac:dyDescent="0.25">
      <c r="A5086" s="68"/>
      <c r="B5086" s="68"/>
      <c r="C5086" s="68"/>
      <c r="D5086" s="68"/>
      <c r="E5086" s="68"/>
      <c r="F5086" s="68"/>
      <c r="G5086" s="68"/>
      <c r="H5086" s="68"/>
    </row>
    <row r="5087" spans="1:8" x14ac:dyDescent="0.25">
      <c r="A5087" s="68"/>
      <c r="B5087" s="68"/>
      <c r="C5087" s="68"/>
      <c r="D5087" s="68"/>
      <c r="E5087" s="68"/>
      <c r="F5087" s="68"/>
      <c r="G5087" s="68"/>
      <c r="H5087" s="68"/>
    </row>
    <row r="5088" spans="1:8" x14ac:dyDescent="0.25">
      <c r="A5088" s="68"/>
      <c r="B5088" s="68"/>
      <c r="C5088" s="68"/>
      <c r="D5088" s="68"/>
      <c r="E5088" s="68"/>
      <c r="F5088" s="68"/>
      <c r="G5088" s="68"/>
      <c r="H5088" s="68"/>
    </row>
    <row r="5089" spans="1:8" x14ac:dyDescent="0.25">
      <c r="A5089" s="68"/>
      <c r="B5089" s="68"/>
      <c r="C5089" s="68"/>
      <c r="D5089" s="68"/>
      <c r="E5089" s="68"/>
      <c r="F5089" s="68"/>
      <c r="G5089" s="68"/>
      <c r="H5089" s="68"/>
    </row>
    <row r="5090" spans="1:8" x14ac:dyDescent="0.25">
      <c r="A5090" s="68"/>
      <c r="B5090" s="68"/>
      <c r="C5090" s="68"/>
      <c r="D5090" s="68"/>
      <c r="E5090" s="68"/>
      <c r="F5090" s="68"/>
      <c r="G5090" s="68"/>
      <c r="H5090" s="68"/>
    </row>
    <row r="5091" spans="1:8" x14ac:dyDescent="0.25">
      <c r="A5091" s="68"/>
      <c r="B5091" s="68"/>
      <c r="C5091" s="68"/>
      <c r="D5091" s="68"/>
      <c r="E5091" s="68"/>
      <c r="F5091" s="68"/>
      <c r="G5091" s="68"/>
      <c r="H5091" s="68"/>
    </row>
    <row r="5092" spans="1:8" x14ac:dyDescent="0.25">
      <c r="A5092" s="68"/>
      <c r="B5092" s="68"/>
      <c r="C5092" s="68"/>
      <c r="D5092" s="68"/>
      <c r="E5092" s="68"/>
      <c r="F5092" s="68"/>
      <c r="G5092" s="68"/>
      <c r="H5092" s="68"/>
    </row>
    <row r="5093" spans="1:8" x14ac:dyDescent="0.25">
      <c r="A5093" s="68"/>
      <c r="B5093" s="68"/>
      <c r="C5093" s="68"/>
      <c r="D5093" s="68"/>
      <c r="E5093" s="68"/>
      <c r="F5093" s="68"/>
      <c r="G5093" s="68"/>
      <c r="H5093" s="68"/>
    </row>
    <row r="5094" spans="1:8" x14ac:dyDescent="0.25">
      <c r="A5094" s="68"/>
      <c r="B5094" s="68"/>
      <c r="C5094" s="68"/>
      <c r="D5094" s="68"/>
      <c r="E5094" s="68"/>
      <c r="F5094" s="68"/>
      <c r="G5094" s="68"/>
      <c r="H5094" s="68"/>
    </row>
    <row r="5095" spans="1:8" x14ac:dyDescent="0.25">
      <c r="A5095" s="68"/>
      <c r="B5095" s="68"/>
      <c r="C5095" s="68"/>
      <c r="D5095" s="68"/>
      <c r="E5095" s="68"/>
      <c r="F5095" s="68"/>
      <c r="G5095" s="68"/>
      <c r="H5095" s="68"/>
    </row>
    <row r="5096" spans="1:8" x14ac:dyDescent="0.25">
      <c r="A5096" s="68"/>
      <c r="B5096" s="68"/>
      <c r="C5096" s="68"/>
      <c r="D5096" s="68"/>
      <c r="E5096" s="68"/>
      <c r="F5096" s="68"/>
      <c r="G5096" s="68"/>
      <c r="H5096" s="68"/>
    </row>
    <row r="5097" spans="1:8" x14ac:dyDescent="0.25">
      <c r="A5097" s="68"/>
      <c r="B5097" s="68"/>
      <c r="C5097" s="68"/>
      <c r="D5097" s="68"/>
      <c r="E5097" s="68"/>
      <c r="F5097" s="68"/>
      <c r="G5097" s="68"/>
      <c r="H5097" s="68"/>
    </row>
    <row r="5098" spans="1:8" x14ac:dyDescent="0.25">
      <c r="A5098" s="68"/>
      <c r="B5098" s="68"/>
      <c r="C5098" s="68"/>
      <c r="D5098" s="68"/>
      <c r="E5098" s="68"/>
      <c r="F5098" s="68"/>
      <c r="G5098" s="68"/>
      <c r="H5098" s="68"/>
    </row>
    <row r="5099" spans="1:8" x14ac:dyDescent="0.25">
      <c r="A5099" s="68"/>
      <c r="B5099" s="68"/>
      <c r="C5099" s="68"/>
      <c r="D5099" s="68"/>
      <c r="E5099" s="68"/>
      <c r="F5099" s="68"/>
      <c r="G5099" s="68"/>
      <c r="H5099" s="68"/>
    </row>
    <row r="5100" spans="1:8" x14ac:dyDescent="0.25">
      <c r="A5100" s="68"/>
      <c r="B5100" s="68"/>
      <c r="C5100" s="68"/>
      <c r="D5100" s="68"/>
      <c r="E5100" s="68"/>
      <c r="F5100" s="68"/>
      <c r="G5100" s="68"/>
      <c r="H5100" s="68"/>
    </row>
    <row r="5101" spans="1:8" x14ac:dyDescent="0.25">
      <c r="A5101" s="68"/>
      <c r="B5101" s="68"/>
      <c r="C5101" s="68"/>
      <c r="D5101" s="68"/>
      <c r="E5101" s="68"/>
      <c r="F5101" s="68"/>
      <c r="G5101" s="68"/>
      <c r="H5101" s="68"/>
    </row>
    <row r="5102" spans="1:8" x14ac:dyDescent="0.25">
      <c r="A5102" s="68"/>
      <c r="B5102" s="68"/>
      <c r="C5102" s="68"/>
      <c r="D5102" s="68"/>
      <c r="E5102" s="68"/>
      <c r="F5102" s="68"/>
      <c r="G5102" s="68"/>
      <c r="H5102" s="68"/>
    </row>
    <row r="5103" spans="1:8" x14ac:dyDescent="0.25">
      <c r="A5103" s="68"/>
      <c r="B5103" s="68"/>
      <c r="C5103" s="68"/>
      <c r="D5103" s="68"/>
      <c r="E5103" s="68"/>
      <c r="F5103" s="68"/>
      <c r="G5103" s="68"/>
      <c r="H5103" s="68"/>
    </row>
    <row r="5104" spans="1:8" x14ac:dyDescent="0.25">
      <c r="A5104" s="68"/>
      <c r="B5104" s="68"/>
      <c r="C5104" s="68"/>
      <c r="D5104" s="68"/>
      <c r="E5104" s="68"/>
      <c r="F5104" s="68"/>
      <c r="G5104" s="68"/>
      <c r="H5104" s="68"/>
    </row>
    <row r="5105" spans="1:8" x14ac:dyDescent="0.25">
      <c r="A5105" s="68"/>
      <c r="B5105" s="68"/>
      <c r="C5105" s="68"/>
      <c r="D5105" s="68"/>
      <c r="E5105" s="68"/>
      <c r="F5105" s="68"/>
      <c r="G5105" s="68"/>
      <c r="H5105" s="68"/>
    </row>
    <row r="5106" spans="1:8" x14ac:dyDescent="0.25">
      <c r="A5106" s="68"/>
      <c r="B5106" s="68"/>
      <c r="C5106" s="68"/>
      <c r="D5106" s="68"/>
      <c r="E5106" s="68"/>
      <c r="F5106" s="68"/>
      <c r="G5106" s="68"/>
      <c r="H5106" s="68"/>
    </row>
    <row r="5107" spans="1:8" x14ac:dyDescent="0.25">
      <c r="A5107" s="68"/>
      <c r="B5107" s="68"/>
      <c r="C5107" s="68"/>
      <c r="D5107" s="68"/>
      <c r="E5107" s="68"/>
      <c r="F5107" s="68"/>
      <c r="G5107" s="68"/>
      <c r="H5107" s="68"/>
    </row>
    <row r="5108" spans="1:8" x14ac:dyDescent="0.25">
      <c r="A5108" s="68"/>
      <c r="B5108" s="68"/>
      <c r="C5108" s="68"/>
      <c r="D5108" s="68"/>
      <c r="E5108" s="68"/>
      <c r="F5108" s="68"/>
      <c r="G5108" s="68"/>
      <c r="H5108" s="68"/>
    </row>
    <row r="5109" spans="1:8" x14ac:dyDescent="0.25">
      <c r="A5109" s="68"/>
      <c r="B5109" s="68"/>
      <c r="C5109" s="68"/>
      <c r="D5109" s="68"/>
      <c r="E5109" s="68"/>
      <c r="F5109" s="68"/>
      <c r="G5109" s="68"/>
      <c r="H5109" s="68"/>
    </row>
    <row r="5110" spans="1:8" x14ac:dyDescent="0.25">
      <c r="A5110" s="68"/>
      <c r="B5110" s="68"/>
      <c r="C5110" s="68"/>
      <c r="D5110" s="68"/>
      <c r="E5110" s="68"/>
      <c r="F5110" s="68"/>
      <c r="G5110" s="68"/>
      <c r="H5110" s="68"/>
    </row>
    <row r="5111" spans="1:8" x14ac:dyDescent="0.25">
      <c r="A5111" s="68"/>
      <c r="B5111" s="68"/>
      <c r="C5111" s="68"/>
      <c r="D5111" s="68"/>
      <c r="E5111" s="68"/>
      <c r="F5111" s="68"/>
      <c r="G5111" s="68"/>
      <c r="H5111" s="68"/>
    </row>
    <row r="5112" spans="1:8" x14ac:dyDescent="0.25">
      <c r="A5112" s="68"/>
      <c r="B5112" s="68"/>
      <c r="C5112" s="68"/>
      <c r="D5112" s="68"/>
      <c r="E5112" s="68"/>
      <c r="F5112" s="68"/>
      <c r="G5112" s="68"/>
      <c r="H5112" s="68"/>
    </row>
    <row r="5113" spans="1:8" x14ac:dyDescent="0.25">
      <c r="A5113" s="68"/>
      <c r="B5113" s="68"/>
      <c r="C5113" s="68"/>
      <c r="D5113" s="68"/>
      <c r="E5113" s="68"/>
      <c r="F5113" s="68"/>
      <c r="G5113" s="68"/>
      <c r="H5113" s="68"/>
    </row>
    <row r="5114" spans="1:8" x14ac:dyDescent="0.25">
      <c r="A5114" s="68"/>
      <c r="B5114" s="68"/>
      <c r="C5114" s="68"/>
      <c r="D5114" s="68"/>
      <c r="E5114" s="68"/>
      <c r="F5114" s="68"/>
      <c r="G5114" s="68"/>
      <c r="H5114" s="68"/>
    </row>
    <row r="5115" spans="1:8" x14ac:dyDescent="0.25">
      <c r="A5115" s="68"/>
      <c r="B5115" s="68"/>
      <c r="C5115" s="68"/>
      <c r="D5115" s="68"/>
      <c r="E5115" s="68"/>
      <c r="F5115" s="68"/>
      <c r="G5115" s="68"/>
      <c r="H5115" s="68"/>
    </row>
    <row r="5116" spans="1:8" x14ac:dyDescent="0.25">
      <c r="A5116" s="68"/>
      <c r="B5116" s="68"/>
      <c r="C5116" s="68"/>
      <c r="D5116" s="68"/>
      <c r="E5116" s="68"/>
      <c r="F5116" s="68"/>
      <c r="G5116" s="68"/>
      <c r="H5116" s="68"/>
    </row>
    <row r="5117" spans="1:8" x14ac:dyDescent="0.25">
      <c r="A5117" s="68"/>
      <c r="B5117" s="68"/>
      <c r="C5117" s="68"/>
      <c r="D5117" s="68"/>
      <c r="E5117" s="68"/>
      <c r="F5117" s="68"/>
      <c r="G5117" s="68"/>
      <c r="H5117" s="68"/>
    </row>
    <row r="5118" spans="1:8" x14ac:dyDescent="0.25">
      <c r="A5118" s="68"/>
      <c r="B5118" s="68"/>
      <c r="C5118" s="68"/>
      <c r="D5118" s="68"/>
      <c r="E5118" s="68"/>
      <c r="F5118" s="68"/>
      <c r="G5118" s="68"/>
      <c r="H5118" s="68"/>
    </row>
    <row r="5119" spans="1:8" x14ac:dyDescent="0.25">
      <c r="A5119" s="68"/>
      <c r="B5119" s="68"/>
      <c r="C5119" s="68"/>
      <c r="D5119" s="68"/>
      <c r="E5119" s="68"/>
      <c r="F5119" s="68"/>
      <c r="G5119" s="68"/>
      <c r="H5119" s="68"/>
    </row>
    <row r="5120" spans="1:8" x14ac:dyDescent="0.25">
      <c r="A5120" s="68"/>
      <c r="B5120" s="68"/>
      <c r="C5120" s="68"/>
      <c r="D5120" s="68"/>
      <c r="E5120" s="68"/>
      <c r="F5120" s="68"/>
      <c r="G5120" s="68"/>
      <c r="H5120" s="68"/>
    </row>
    <row r="5121" spans="1:8" x14ac:dyDescent="0.25">
      <c r="A5121" s="68"/>
      <c r="B5121" s="68"/>
      <c r="C5121" s="68"/>
      <c r="D5121" s="68"/>
      <c r="E5121" s="68"/>
      <c r="F5121" s="68"/>
      <c r="G5121" s="68"/>
      <c r="H5121" s="68"/>
    </row>
    <row r="5122" spans="1:8" x14ac:dyDescent="0.25">
      <c r="A5122" s="68"/>
      <c r="B5122" s="68"/>
      <c r="C5122" s="68"/>
      <c r="D5122" s="68"/>
      <c r="E5122" s="68"/>
      <c r="F5122" s="68"/>
      <c r="G5122" s="68"/>
      <c r="H5122" s="68"/>
    </row>
    <row r="5123" spans="1:8" x14ac:dyDescent="0.25">
      <c r="A5123" s="68"/>
      <c r="B5123" s="68"/>
      <c r="C5123" s="68"/>
      <c r="D5123" s="68"/>
      <c r="E5123" s="68"/>
      <c r="F5123" s="68"/>
      <c r="G5123" s="68"/>
      <c r="H5123" s="68"/>
    </row>
    <row r="5124" spans="1:8" x14ac:dyDescent="0.25">
      <c r="A5124" s="68"/>
      <c r="B5124" s="68"/>
      <c r="C5124" s="68"/>
      <c r="D5124" s="68"/>
      <c r="E5124" s="68"/>
      <c r="F5124" s="68"/>
      <c r="G5124" s="68"/>
      <c r="H5124" s="68"/>
    </row>
    <row r="5125" spans="1:8" x14ac:dyDescent="0.25">
      <c r="A5125" s="68"/>
      <c r="B5125" s="68"/>
      <c r="C5125" s="68"/>
      <c r="D5125" s="68"/>
      <c r="E5125" s="68"/>
      <c r="F5125" s="68"/>
      <c r="G5125" s="68"/>
      <c r="H5125" s="68"/>
    </row>
    <row r="5126" spans="1:8" x14ac:dyDescent="0.25">
      <c r="A5126" s="68"/>
      <c r="B5126" s="68"/>
      <c r="C5126" s="68"/>
      <c r="D5126" s="68"/>
      <c r="E5126" s="68"/>
      <c r="F5126" s="68"/>
      <c r="G5126" s="68"/>
      <c r="H5126" s="68"/>
    </row>
    <row r="5127" spans="1:8" x14ac:dyDescent="0.25">
      <c r="A5127" s="68"/>
      <c r="B5127" s="68"/>
      <c r="C5127" s="68"/>
      <c r="D5127" s="68"/>
      <c r="E5127" s="68"/>
      <c r="F5127" s="68"/>
      <c r="G5127" s="68"/>
      <c r="H5127" s="68"/>
    </row>
    <row r="5128" spans="1:8" x14ac:dyDescent="0.25">
      <c r="A5128" s="68"/>
      <c r="B5128" s="68"/>
      <c r="C5128" s="68"/>
      <c r="D5128" s="68"/>
      <c r="E5128" s="68"/>
      <c r="F5128" s="68"/>
      <c r="G5128" s="68"/>
      <c r="H5128" s="68"/>
    </row>
    <row r="5129" spans="1:8" x14ac:dyDescent="0.25">
      <c r="A5129" s="68"/>
      <c r="B5129" s="68"/>
      <c r="C5129" s="68"/>
      <c r="D5129" s="68"/>
      <c r="E5129" s="68"/>
      <c r="F5129" s="68"/>
      <c r="G5129" s="68"/>
      <c r="H5129" s="68"/>
    </row>
    <row r="5130" spans="1:8" x14ac:dyDescent="0.25">
      <c r="A5130" s="68"/>
      <c r="B5130" s="68"/>
      <c r="C5130" s="68"/>
      <c r="D5130" s="68"/>
      <c r="E5130" s="68"/>
      <c r="F5130" s="68"/>
      <c r="G5130" s="68"/>
      <c r="H5130" s="68"/>
    </row>
    <row r="5131" spans="1:8" x14ac:dyDescent="0.25">
      <c r="A5131" s="68"/>
      <c r="B5131" s="68"/>
      <c r="C5131" s="68"/>
      <c r="D5131" s="68"/>
      <c r="E5131" s="68"/>
      <c r="F5131" s="68"/>
      <c r="G5131" s="68"/>
      <c r="H5131" s="68"/>
    </row>
    <row r="5132" spans="1:8" x14ac:dyDescent="0.25">
      <c r="A5132" s="68"/>
      <c r="B5132" s="68"/>
      <c r="C5132" s="68"/>
      <c r="D5132" s="68"/>
      <c r="E5132" s="68"/>
      <c r="F5132" s="68"/>
      <c r="G5132" s="68"/>
      <c r="H5132" s="68"/>
    </row>
    <row r="5133" spans="1:8" x14ac:dyDescent="0.25">
      <c r="A5133" s="68"/>
      <c r="B5133" s="68"/>
      <c r="C5133" s="68"/>
      <c r="D5133" s="68"/>
      <c r="E5133" s="68"/>
      <c r="F5133" s="68"/>
      <c r="G5133" s="68"/>
      <c r="H5133" s="68"/>
    </row>
    <row r="5134" spans="1:8" x14ac:dyDescent="0.25">
      <c r="A5134" s="68"/>
      <c r="B5134" s="68"/>
      <c r="C5134" s="68"/>
      <c r="D5134" s="68"/>
      <c r="E5134" s="68"/>
      <c r="F5134" s="68"/>
      <c r="G5134" s="68"/>
      <c r="H5134" s="68"/>
    </row>
    <row r="5135" spans="1:8" x14ac:dyDescent="0.25">
      <c r="A5135" s="68"/>
      <c r="B5135" s="68"/>
      <c r="C5135" s="68"/>
      <c r="D5135" s="68"/>
      <c r="E5135" s="68"/>
      <c r="F5135" s="68"/>
      <c r="G5135" s="68"/>
      <c r="H5135" s="68"/>
    </row>
    <row r="5136" spans="1:8" x14ac:dyDescent="0.25">
      <c r="A5136" s="68"/>
      <c r="B5136" s="68"/>
      <c r="C5136" s="68"/>
      <c r="D5136" s="68"/>
      <c r="E5136" s="68"/>
      <c r="F5136" s="68"/>
      <c r="G5136" s="68"/>
      <c r="H5136" s="68"/>
    </row>
    <row r="5137" spans="1:8" x14ac:dyDescent="0.25">
      <c r="A5137" s="68"/>
      <c r="B5137" s="68"/>
      <c r="C5137" s="68"/>
      <c r="D5137" s="68"/>
      <c r="E5137" s="68"/>
      <c r="F5137" s="68"/>
      <c r="G5137" s="68"/>
      <c r="H5137" s="68"/>
    </row>
    <row r="5138" spans="1:8" x14ac:dyDescent="0.25">
      <c r="A5138" s="68"/>
      <c r="B5138" s="68"/>
      <c r="C5138" s="68"/>
      <c r="D5138" s="68"/>
      <c r="E5138" s="68"/>
      <c r="F5138" s="68"/>
      <c r="G5138" s="68"/>
      <c r="H5138" s="68"/>
    </row>
    <row r="5139" spans="1:8" x14ac:dyDescent="0.25">
      <c r="A5139" s="68"/>
      <c r="B5139" s="68"/>
      <c r="C5139" s="68"/>
      <c r="D5139" s="68"/>
      <c r="E5139" s="68"/>
      <c r="F5139" s="68"/>
      <c r="G5139" s="68"/>
      <c r="H5139" s="68"/>
    </row>
    <row r="5140" spans="1:8" x14ac:dyDescent="0.25">
      <c r="A5140" s="68"/>
      <c r="B5140" s="68"/>
      <c r="C5140" s="68"/>
      <c r="D5140" s="68"/>
      <c r="E5140" s="68"/>
      <c r="F5140" s="68"/>
      <c r="G5140" s="68"/>
      <c r="H5140" s="68"/>
    </row>
    <row r="5141" spans="1:8" x14ac:dyDescent="0.25">
      <c r="A5141" s="68"/>
      <c r="B5141" s="68"/>
      <c r="C5141" s="68"/>
      <c r="D5141" s="68"/>
      <c r="E5141" s="68"/>
      <c r="F5141" s="68"/>
      <c r="G5141" s="68"/>
      <c r="H5141" s="68"/>
    </row>
    <row r="5142" spans="1:8" x14ac:dyDescent="0.25">
      <c r="A5142" s="68"/>
      <c r="B5142" s="68"/>
      <c r="C5142" s="68"/>
      <c r="D5142" s="68"/>
      <c r="E5142" s="68"/>
      <c r="F5142" s="68"/>
      <c r="G5142" s="68"/>
      <c r="H5142" s="68"/>
    </row>
    <row r="5143" spans="1:8" x14ac:dyDescent="0.25">
      <c r="A5143" s="68"/>
      <c r="B5143" s="68"/>
      <c r="C5143" s="68"/>
      <c r="D5143" s="68"/>
      <c r="E5143" s="68"/>
      <c r="F5143" s="68"/>
      <c r="G5143" s="68"/>
      <c r="H5143" s="68"/>
    </row>
    <row r="5144" spans="1:8" x14ac:dyDescent="0.25">
      <c r="A5144" s="68"/>
      <c r="B5144" s="68"/>
      <c r="C5144" s="68"/>
      <c r="D5144" s="68"/>
      <c r="E5144" s="68"/>
      <c r="F5144" s="68"/>
      <c r="G5144" s="68"/>
      <c r="H5144" s="68"/>
    </row>
    <row r="5145" spans="1:8" x14ac:dyDescent="0.25">
      <c r="A5145" s="68"/>
      <c r="B5145" s="68"/>
      <c r="C5145" s="68"/>
      <c r="D5145" s="68"/>
      <c r="E5145" s="68"/>
      <c r="F5145" s="68"/>
      <c r="G5145" s="68"/>
      <c r="H5145" s="68"/>
    </row>
    <row r="5146" spans="1:8" x14ac:dyDescent="0.25">
      <c r="A5146" s="68"/>
      <c r="B5146" s="68"/>
      <c r="C5146" s="68"/>
      <c r="D5146" s="68"/>
      <c r="E5146" s="68"/>
      <c r="F5146" s="68"/>
      <c r="G5146" s="68"/>
      <c r="H5146" s="68"/>
    </row>
    <row r="5147" spans="1:8" x14ac:dyDescent="0.25">
      <c r="A5147" s="68"/>
      <c r="B5147" s="68"/>
      <c r="C5147" s="68"/>
      <c r="D5147" s="68"/>
      <c r="E5147" s="68"/>
      <c r="F5147" s="68"/>
      <c r="G5147" s="68"/>
      <c r="H5147" s="68"/>
    </row>
    <row r="5148" spans="1:8" x14ac:dyDescent="0.25">
      <c r="A5148" s="68"/>
      <c r="B5148" s="68"/>
      <c r="C5148" s="68"/>
      <c r="D5148" s="68"/>
      <c r="E5148" s="68"/>
      <c r="F5148" s="68"/>
      <c r="G5148" s="68"/>
      <c r="H5148" s="68"/>
    </row>
    <row r="5149" spans="1:8" x14ac:dyDescent="0.25">
      <c r="A5149" s="68"/>
      <c r="B5149" s="68"/>
      <c r="C5149" s="68"/>
      <c r="D5149" s="68"/>
      <c r="E5149" s="68"/>
      <c r="F5149" s="68"/>
      <c r="G5149" s="68"/>
      <c r="H5149" s="68"/>
    </row>
    <row r="5150" spans="1:8" x14ac:dyDescent="0.25">
      <c r="A5150" s="68"/>
      <c r="B5150" s="68"/>
      <c r="C5150" s="68"/>
      <c r="D5150" s="68"/>
      <c r="E5150" s="68"/>
      <c r="F5150" s="68"/>
      <c r="G5150" s="68"/>
      <c r="H5150" s="68"/>
    </row>
    <row r="5151" spans="1:8" x14ac:dyDescent="0.25">
      <c r="A5151" s="68"/>
      <c r="B5151" s="68"/>
      <c r="C5151" s="68"/>
      <c r="D5151" s="68"/>
      <c r="E5151" s="68"/>
      <c r="F5151" s="68"/>
      <c r="G5151" s="68"/>
      <c r="H5151" s="68"/>
    </row>
    <row r="5152" spans="1:8" x14ac:dyDescent="0.25">
      <c r="A5152" s="68"/>
      <c r="B5152" s="68"/>
      <c r="C5152" s="68"/>
      <c r="D5152" s="68"/>
      <c r="E5152" s="68"/>
      <c r="F5152" s="68"/>
      <c r="G5152" s="68"/>
      <c r="H5152" s="68"/>
    </row>
    <row r="5153" spans="1:8" x14ac:dyDescent="0.25">
      <c r="A5153" s="68"/>
      <c r="B5153" s="68"/>
      <c r="C5153" s="68"/>
      <c r="D5153" s="68"/>
      <c r="E5153" s="68"/>
      <c r="F5153" s="68"/>
      <c r="G5153" s="68"/>
      <c r="H5153" s="68"/>
    </row>
    <row r="5154" spans="1:8" x14ac:dyDescent="0.25">
      <c r="A5154" s="68"/>
      <c r="B5154" s="68"/>
      <c r="C5154" s="68"/>
      <c r="D5154" s="68"/>
      <c r="E5154" s="68"/>
      <c r="F5154" s="68"/>
      <c r="G5154" s="68"/>
      <c r="H5154" s="68"/>
    </row>
    <row r="5155" spans="1:8" x14ac:dyDescent="0.25">
      <c r="A5155" s="68"/>
      <c r="B5155" s="68"/>
      <c r="C5155" s="68"/>
      <c r="D5155" s="68"/>
      <c r="E5155" s="68"/>
      <c r="F5155" s="68"/>
      <c r="G5155" s="68"/>
      <c r="H5155" s="68"/>
    </row>
    <row r="5156" spans="1:8" x14ac:dyDescent="0.25">
      <c r="A5156" s="68"/>
      <c r="B5156" s="68"/>
      <c r="C5156" s="68"/>
      <c r="D5156" s="68"/>
      <c r="E5156" s="68"/>
      <c r="F5156" s="68"/>
      <c r="G5156" s="68"/>
      <c r="H5156" s="68"/>
    </row>
    <row r="5157" spans="1:8" x14ac:dyDescent="0.25">
      <c r="A5157" s="68"/>
      <c r="B5157" s="68"/>
      <c r="C5157" s="68"/>
      <c r="D5157" s="68"/>
      <c r="E5157" s="68"/>
      <c r="F5157" s="68"/>
      <c r="G5157" s="68"/>
      <c r="H5157" s="68"/>
    </row>
    <row r="5158" spans="1:8" x14ac:dyDescent="0.25">
      <c r="A5158" s="68"/>
      <c r="B5158" s="68"/>
      <c r="C5158" s="68"/>
      <c r="D5158" s="68"/>
      <c r="E5158" s="68"/>
      <c r="F5158" s="68"/>
      <c r="G5158" s="68"/>
      <c r="H5158" s="68"/>
    </row>
    <row r="5159" spans="1:8" x14ac:dyDescent="0.25">
      <c r="A5159" s="68"/>
      <c r="B5159" s="68"/>
      <c r="C5159" s="68"/>
      <c r="D5159" s="68"/>
      <c r="E5159" s="68"/>
      <c r="F5159" s="68"/>
      <c r="G5159" s="68"/>
      <c r="H5159" s="68"/>
    </row>
    <row r="5160" spans="1:8" x14ac:dyDescent="0.25">
      <c r="A5160" s="68"/>
      <c r="B5160" s="68"/>
      <c r="C5160" s="68"/>
      <c r="D5160" s="68"/>
      <c r="E5160" s="68"/>
      <c r="F5160" s="68"/>
      <c r="G5160" s="68"/>
      <c r="H5160" s="68"/>
    </row>
    <row r="5161" spans="1:8" x14ac:dyDescent="0.25">
      <c r="A5161" s="68"/>
      <c r="B5161" s="68"/>
      <c r="C5161" s="68"/>
      <c r="D5161" s="68"/>
      <c r="E5161" s="68"/>
      <c r="F5161" s="68"/>
      <c r="G5161" s="68"/>
      <c r="H5161" s="68"/>
    </row>
    <row r="5162" spans="1:8" x14ac:dyDescent="0.25">
      <c r="A5162" s="68"/>
      <c r="B5162" s="68"/>
      <c r="C5162" s="68"/>
      <c r="D5162" s="68"/>
      <c r="E5162" s="68"/>
      <c r="F5162" s="68"/>
      <c r="G5162" s="68"/>
      <c r="H5162" s="68"/>
    </row>
    <row r="5163" spans="1:8" x14ac:dyDescent="0.25">
      <c r="A5163" s="68"/>
      <c r="B5163" s="68"/>
      <c r="C5163" s="68"/>
      <c r="D5163" s="68"/>
      <c r="E5163" s="68"/>
      <c r="F5163" s="68"/>
      <c r="G5163" s="68"/>
      <c r="H5163" s="68"/>
    </row>
    <row r="5164" spans="1:8" x14ac:dyDescent="0.25">
      <c r="A5164" s="68"/>
      <c r="B5164" s="68"/>
      <c r="C5164" s="68"/>
      <c r="D5164" s="68"/>
      <c r="E5164" s="68"/>
      <c r="F5164" s="68"/>
      <c r="G5164" s="68"/>
      <c r="H5164" s="68"/>
    </row>
    <row r="5165" spans="1:8" x14ac:dyDescent="0.25">
      <c r="A5165" s="68"/>
      <c r="B5165" s="68"/>
      <c r="C5165" s="68"/>
      <c r="D5165" s="68"/>
      <c r="E5165" s="68"/>
      <c r="F5165" s="68"/>
      <c r="G5165" s="68"/>
      <c r="H5165" s="68"/>
    </row>
    <row r="5166" spans="1:8" x14ac:dyDescent="0.25">
      <c r="A5166" s="68"/>
      <c r="B5166" s="68"/>
      <c r="C5166" s="68"/>
      <c r="D5166" s="68"/>
      <c r="E5166" s="68"/>
      <c r="F5166" s="68"/>
      <c r="G5166" s="68"/>
      <c r="H5166" s="68"/>
    </row>
    <row r="5167" spans="1:8" x14ac:dyDescent="0.25">
      <c r="A5167" s="68"/>
      <c r="B5167" s="68"/>
      <c r="C5167" s="68"/>
      <c r="D5167" s="68"/>
      <c r="E5167" s="68"/>
      <c r="F5167" s="68"/>
      <c r="G5167" s="68"/>
      <c r="H5167" s="68"/>
    </row>
    <row r="5168" spans="1:8" x14ac:dyDescent="0.25">
      <c r="A5168" s="68"/>
      <c r="B5168" s="68"/>
      <c r="C5168" s="68"/>
      <c r="D5168" s="68"/>
      <c r="E5168" s="68"/>
      <c r="F5168" s="68"/>
      <c r="G5168" s="68"/>
      <c r="H5168" s="68"/>
    </row>
    <row r="5169" spans="1:8" x14ac:dyDescent="0.25">
      <c r="A5169" s="68"/>
      <c r="B5169" s="68"/>
      <c r="C5169" s="68"/>
      <c r="D5169" s="68"/>
      <c r="E5169" s="68"/>
      <c r="F5169" s="68"/>
      <c r="G5169" s="68"/>
      <c r="H5169" s="68"/>
    </row>
    <row r="5170" spans="1:8" x14ac:dyDescent="0.25">
      <c r="A5170" s="68"/>
      <c r="B5170" s="68"/>
      <c r="C5170" s="68"/>
      <c r="D5170" s="68"/>
      <c r="E5170" s="68"/>
      <c r="F5170" s="68"/>
      <c r="G5170" s="68"/>
      <c r="H5170" s="68"/>
    </row>
    <row r="5171" spans="1:8" x14ac:dyDescent="0.25">
      <c r="A5171" s="68"/>
      <c r="B5171" s="68"/>
      <c r="C5171" s="68"/>
      <c r="D5171" s="68"/>
      <c r="E5171" s="68"/>
      <c r="F5171" s="68"/>
      <c r="G5171" s="68"/>
      <c r="H5171" s="68"/>
    </row>
    <row r="5172" spans="1:8" x14ac:dyDescent="0.25">
      <c r="A5172" s="68"/>
      <c r="B5172" s="68"/>
      <c r="C5172" s="68"/>
      <c r="D5172" s="68"/>
      <c r="E5172" s="68"/>
      <c r="F5172" s="68"/>
      <c r="G5172" s="68"/>
      <c r="H5172" s="68"/>
    </row>
    <row r="5173" spans="1:8" x14ac:dyDescent="0.25">
      <c r="A5173" s="68"/>
      <c r="B5173" s="68"/>
      <c r="C5173" s="68"/>
      <c r="D5173" s="68"/>
      <c r="E5173" s="68"/>
      <c r="F5173" s="68"/>
      <c r="G5173" s="68"/>
      <c r="H5173" s="68"/>
    </row>
    <row r="5174" spans="1:8" x14ac:dyDescent="0.25">
      <c r="A5174" s="68"/>
      <c r="B5174" s="68"/>
      <c r="C5174" s="68"/>
      <c r="D5174" s="68"/>
      <c r="E5174" s="68"/>
      <c r="F5174" s="68"/>
      <c r="G5174" s="68"/>
      <c r="H5174" s="68"/>
    </row>
    <row r="5175" spans="1:8" x14ac:dyDescent="0.25">
      <c r="A5175" s="68"/>
      <c r="B5175" s="68"/>
      <c r="C5175" s="68"/>
      <c r="D5175" s="68"/>
      <c r="E5175" s="68"/>
      <c r="F5175" s="68"/>
      <c r="G5175" s="68"/>
      <c r="H5175" s="68"/>
    </row>
    <row r="5176" spans="1:8" x14ac:dyDescent="0.25">
      <c r="A5176" s="68"/>
      <c r="B5176" s="68"/>
      <c r="C5176" s="68"/>
      <c r="D5176" s="68"/>
      <c r="E5176" s="68"/>
      <c r="F5176" s="68"/>
      <c r="G5176" s="68"/>
      <c r="H5176" s="68"/>
    </row>
    <row r="5177" spans="1:8" x14ac:dyDescent="0.25">
      <c r="A5177" s="68"/>
      <c r="B5177" s="68"/>
      <c r="C5177" s="68"/>
      <c r="D5177" s="68"/>
      <c r="E5177" s="68"/>
      <c r="F5177" s="68"/>
      <c r="G5177" s="68"/>
      <c r="H5177" s="68"/>
    </row>
    <row r="5178" spans="1:8" x14ac:dyDescent="0.25">
      <c r="A5178" s="68"/>
      <c r="B5178" s="68"/>
      <c r="C5178" s="68"/>
      <c r="D5178" s="68"/>
      <c r="E5178" s="68"/>
      <c r="F5178" s="68"/>
      <c r="G5178" s="68"/>
      <c r="H5178" s="68"/>
    </row>
    <row r="5179" spans="1:8" x14ac:dyDescent="0.25">
      <c r="A5179" s="68"/>
      <c r="B5179" s="68"/>
      <c r="C5179" s="68"/>
      <c r="D5179" s="68"/>
      <c r="E5179" s="68"/>
      <c r="F5179" s="68"/>
      <c r="G5179" s="68"/>
      <c r="H5179" s="68"/>
    </row>
    <row r="5180" spans="1:8" x14ac:dyDescent="0.25">
      <c r="A5180" s="68"/>
      <c r="B5180" s="68"/>
      <c r="C5180" s="68"/>
      <c r="D5180" s="68"/>
      <c r="E5180" s="68"/>
      <c r="F5180" s="68"/>
      <c r="G5180" s="68"/>
      <c r="H5180" s="68"/>
    </row>
    <row r="5181" spans="1:8" x14ac:dyDescent="0.25">
      <c r="A5181" s="68"/>
      <c r="B5181" s="68"/>
      <c r="C5181" s="68"/>
      <c r="D5181" s="68"/>
      <c r="E5181" s="68"/>
      <c r="F5181" s="68"/>
      <c r="G5181" s="68"/>
      <c r="H5181" s="68"/>
    </row>
    <row r="5182" spans="1:8" x14ac:dyDescent="0.25">
      <c r="A5182" s="68"/>
      <c r="B5182" s="68"/>
      <c r="C5182" s="68"/>
      <c r="D5182" s="68"/>
      <c r="E5182" s="68"/>
      <c r="F5182" s="68"/>
      <c r="G5182" s="68"/>
      <c r="H5182" s="68"/>
    </row>
    <row r="5183" spans="1:8" x14ac:dyDescent="0.25">
      <c r="A5183" s="68"/>
      <c r="B5183" s="68"/>
      <c r="C5183" s="68"/>
      <c r="D5183" s="68"/>
      <c r="E5183" s="68"/>
      <c r="F5183" s="68"/>
      <c r="G5183" s="68"/>
      <c r="H5183" s="68"/>
    </row>
    <row r="5184" spans="1:8" x14ac:dyDescent="0.25">
      <c r="A5184" s="68"/>
      <c r="B5184" s="68"/>
      <c r="C5184" s="68"/>
      <c r="D5184" s="68"/>
      <c r="E5184" s="68"/>
      <c r="F5184" s="68"/>
      <c r="G5184" s="68"/>
      <c r="H5184" s="68"/>
    </row>
    <row r="5185" spans="1:8" x14ac:dyDescent="0.25">
      <c r="A5185" s="68"/>
      <c r="B5185" s="68"/>
      <c r="C5185" s="68"/>
      <c r="D5185" s="68"/>
      <c r="E5185" s="68"/>
      <c r="F5185" s="68"/>
      <c r="G5185" s="68"/>
      <c r="H5185" s="68"/>
    </row>
    <row r="5186" spans="1:8" x14ac:dyDescent="0.25">
      <c r="A5186" s="68"/>
      <c r="B5186" s="68"/>
      <c r="C5186" s="68"/>
      <c r="D5186" s="68"/>
      <c r="E5186" s="68"/>
      <c r="F5186" s="68"/>
      <c r="G5186" s="68"/>
      <c r="H5186" s="68"/>
    </row>
    <row r="5187" spans="1:8" x14ac:dyDescent="0.25">
      <c r="A5187" s="68"/>
      <c r="B5187" s="68"/>
      <c r="C5187" s="68"/>
      <c r="D5187" s="68"/>
      <c r="E5187" s="68"/>
      <c r="F5187" s="68"/>
      <c r="G5187" s="68"/>
      <c r="H5187" s="68"/>
    </row>
    <row r="5188" spans="1:8" x14ac:dyDescent="0.25">
      <c r="A5188" s="68"/>
      <c r="B5188" s="68"/>
      <c r="C5188" s="68"/>
      <c r="D5188" s="68"/>
      <c r="E5188" s="68"/>
      <c r="F5188" s="68"/>
      <c r="G5188" s="68"/>
      <c r="H5188" s="68"/>
    </row>
    <row r="5189" spans="1:8" x14ac:dyDescent="0.25">
      <c r="A5189" s="68"/>
      <c r="B5189" s="68"/>
      <c r="C5189" s="68"/>
      <c r="D5189" s="68"/>
      <c r="E5189" s="68"/>
      <c r="F5189" s="68"/>
      <c r="G5189" s="68"/>
      <c r="H5189" s="68"/>
    </row>
    <row r="5190" spans="1:8" x14ac:dyDescent="0.25">
      <c r="A5190" s="68"/>
      <c r="B5190" s="68"/>
      <c r="C5190" s="68"/>
      <c r="D5190" s="68"/>
      <c r="E5190" s="68"/>
      <c r="F5190" s="68"/>
      <c r="G5190" s="68"/>
      <c r="H5190" s="68"/>
    </row>
    <row r="5191" spans="1:8" x14ac:dyDescent="0.25">
      <c r="A5191" s="68"/>
      <c r="B5191" s="68"/>
      <c r="C5191" s="68"/>
      <c r="D5191" s="68"/>
      <c r="E5191" s="68"/>
      <c r="F5191" s="68"/>
      <c r="G5191" s="68"/>
      <c r="H5191" s="68"/>
    </row>
    <row r="5192" spans="1:8" x14ac:dyDescent="0.25">
      <c r="A5192" s="68"/>
      <c r="B5192" s="68"/>
      <c r="C5192" s="68"/>
      <c r="D5192" s="68"/>
      <c r="E5192" s="68"/>
      <c r="F5192" s="68"/>
      <c r="G5192" s="68"/>
      <c r="H5192" s="68"/>
    </row>
    <row r="5193" spans="1:8" x14ac:dyDescent="0.25">
      <c r="A5193" s="68"/>
      <c r="B5193" s="68"/>
      <c r="C5193" s="68"/>
      <c r="D5193" s="68"/>
      <c r="E5193" s="68"/>
      <c r="F5193" s="68"/>
      <c r="G5193" s="68"/>
      <c r="H5193" s="68"/>
    </row>
    <row r="5194" spans="1:8" x14ac:dyDescent="0.25">
      <c r="A5194" s="68"/>
      <c r="B5194" s="68"/>
      <c r="C5194" s="68"/>
      <c r="D5194" s="68"/>
      <c r="E5194" s="68"/>
      <c r="F5194" s="68"/>
      <c r="G5194" s="68"/>
      <c r="H5194" s="68"/>
    </row>
    <row r="5195" spans="1:8" x14ac:dyDescent="0.25">
      <c r="A5195" s="68"/>
      <c r="B5195" s="68"/>
      <c r="C5195" s="68"/>
      <c r="D5195" s="68"/>
      <c r="E5195" s="68"/>
      <c r="F5195" s="68"/>
      <c r="G5195" s="68"/>
      <c r="H5195" s="68"/>
    </row>
    <row r="5196" spans="1:8" x14ac:dyDescent="0.25">
      <c r="A5196" s="68"/>
      <c r="B5196" s="68"/>
      <c r="C5196" s="68"/>
      <c r="D5196" s="68"/>
      <c r="E5196" s="68"/>
      <c r="F5196" s="68"/>
      <c r="G5196" s="68"/>
      <c r="H5196" s="68"/>
    </row>
    <row r="5197" spans="1:8" x14ac:dyDescent="0.25">
      <c r="A5197" s="68"/>
      <c r="B5197" s="68"/>
      <c r="C5197" s="68"/>
      <c r="D5197" s="68"/>
      <c r="E5197" s="68"/>
      <c r="F5197" s="68"/>
      <c r="G5197" s="68"/>
      <c r="H5197" s="68"/>
    </row>
    <row r="5198" spans="1:8" x14ac:dyDescent="0.25">
      <c r="A5198" s="68"/>
      <c r="B5198" s="68"/>
      <c r="C5198" s="68"/>
      <c r="D5198" s="68"/>
      <c r="E5198" s="68"/>
      <c r="F5198" s="68"/>
      <c r="G5198" s="68"/>
      <c r="H5198" s="68"/>
    </row>
    <row r="5199" spans="1:8" x14ac:dyDescent="0.25">
      <c r="A5199" s="68"/>
      <c r="B5199" s="68"/>
      <c r="C5199" s="68"/>
      <c r="D5199" s="68"/>
      <c r="E5199" s="68"/>
      <c r="F5199" s="68"/>
      <c r="G5199" s="68"/>
      <c r="H5199" s="68"/>
    </row>
    <row r="5200" spans="1:8" x14ac:dyDescent="0.25">
      <c r="A5200" s="68"/>
      <c r="B5200" s="68"/>
      <c r="C5200" s="68"/>
      <c r="D5200" s="68"/>
      <c r="E5200" s="68"/>
      <c r="F5200" s="68"/>
      <c r="G5200" s="68"/>
      <c r="H5200" s="68"/>
    </row>
    <row r="5201" spans="1:8" x14ac:dyDescent="0.25">
      <c r="A5201" s="68"/>
      <c r="B5201" s="68"/>
      <c r="C5201" s="68"/>
      <c r="D5201" s="68"/>
      <c r="E5201" s="68"/>
      <c r="F5201" s="68"/>
      <c r="G5201" s="68"/>
      <c r="H5201" s="68"/>
    </row>
    <row r="5202" spans="1:8" x14ac:dyDescent="0.25">
      <c r="A5202" s="68"/>
      <c r="B5202" s="68"/>
      <c r="C5202" s="68"/>
      <c r="D5202" s="68"/>
      <c r="E5202" s="68"/>
      <c r="F5202" s="68"/>
      <c r="G5202" s="68"/>
      <c r="H5202" s="68"/>
    </row>
    <row r="5203" spans="1:8" x14ac:dyDescent="0.25">
      <c r="A5203" s="68"/>
      <c r="B5203" s="68"/>
      <c r="C5203" s="68"/>
      <c r="D5203" s="68"/>
      <c r="E5203" s="68"/>
      <c r="F5203" s="68"/>
      <c r="G5203" s="68"/>
      <c r="H5203" s="68"/>
    </row>
    <row r="5204" spans="1:8" x14ac:dyDescent="0.25">
      <c r="A5204" s="68"/>
      <c r="B5204" s="68"/>
      <c r="C5204" s="68"/>
      <c r="D5204" s="68"/>
      <c r="E5204" s="68"/>
      <c r="F5204" s="68"/>
      <c r="G5204" s="68"/>
      <c r="H5204" s="68"/>
    </row>
    <row r="5205" spans="1:8" x14ac:dyDescent="0.25">
      <c r="A5205" s="68"/>
      <c r="B5205" s="68"/>
      <c r="C5205" s="68"/>
      <c r="D5205" s="68"/>
      <c r="E5205" s="68"/>
      <c r="F5205" s="68"/>
      <c r="G5205" s="68"/>
      <c r="H5205" s="68"/>
    </row>
    <row r="5206" spans="1:8" x14ac:dyDescent="0.25">
      <c r="A5206" s="68"/>
      <c r="B5206" s="68"/>
      <c r="C5206" s="68"/>
      <c r="D5206" s="68"/>
      <c r="E5206" s="68"/>
      <c r="F5206" s="68"/>
      <c r="G5206" s="68"/>
      <c r="H5206" s="68"/>
    </row>
    <row r="5207" spans="1:8" x14ac:dyDescent="0.25">
      <c r="A5207" s="68"/>
      <c r="B5207" s="68"/>
      <c r="C5207" s="68"/>
      <c r="D5207" s="68"/>
      <c r="E5207" s="68"/>
      <c r="F5207" s="68"/>
      <c r="G5207" s="68"/>
      <c r="H5207" s="68"/>
    </row>
    <row r="5208" spans="1:8" x14ac:dyDescent="0.25">
      <c r="A5208" s="68"/>
      <c r="B5208" s="68"/>
      <c r="C5208" s="68"/>
      <c r="D5208" s="68"/>
      <c r="E5208" s="68"/>
      <c r="F5208" s="68"/>
      <c r="G5208" s="68"/>
      <c r="H5208" s="68"/>
    </row>
    <row r="5209" spans="1:8" x14ac:dyDescent="0.25">
      <c r="A5209" s="68"/>
      <c r="B5209" s="68"/>
      <c r="C5209" s="68"/>
      <c r="D5209" s="68"/>
      <c r="E5209" s="68"/>
      <c r="F5209" s="68"/>
      <c r="G5209" s="68"/>
      <c r="H5209" s="68"/>
    </row>
    <row r="5210" spans="1:8" x14ac:dyDescent="0.25">
      <c r="A5210" s="68"/>
      <c r="B5210" s="68"/>
      <c r="C5210" s="68"/>
      <c r="D5210" s="68"/>
      <c r="E5210" s="68"/>
      <c r="F5210" s="68"/>
      <c r="G5210" s="68"/>
      <c r="H5210" s="68"/>
    </row>
    <row r="5211" spans="1:8" x14ac:dyDescent="0.25">
      <c r="A5211" s="68"/>
      <c r="B5211" s="68"/>
      <c r="C5211" s="68"/>
      <c r="D5211" s="68"/>
      <c r="E5211" s="68"/>
      <c r="F5211" s="68"/>
      <c r="G5211" s="68"/>
      <c r="H5211" s="68"/>
    </row>
    <row r="5212" spans="1:8" x14ac:dyDescent="0.25">
      <c r="A5212" s="68"/>
      <c r="B5212" s="68"/>
      <c r="C5212" s="68"/>
      <c r="D5212" s="68"/>
      <c r="E5212" s="68"/>
      <c r="F5212" s="68"/>
      <c r="G5212" s="68"/>
      <c r="H5212" s="68"/>
    </row>
    <row r="5213" spans="1:8" x14ac:dyDescent="0.25">
      <c r="A5213" s="68"/>
      <c r="B5213" s="68"/>
      <c r="C5213" s="68"/>
      <c r="D5213" s="68"/>
      <c r="E5213" s="68"/>
      <c r="F5213" s="68"/>
      <c r="G5213" s="68"/>
      <c r="H5213" s="68"/>
    </row>
    <row r="5214" spans="1:8" x14ac:dyDescent="0.25">
      <c r="A5214" s="68"/>
      <c r="B5214" s="68"/>
      <c r="C5214" s="68"/>
      <c r="D5214" s="68"/>
      <c r="E5214" s="68"/>
      <c r="F5214" s="68"/>
      <c r="G5214" s="68"/>
      <c r="H5214" s="68"/>
    </row>
    <row r="5215" spans="1:8" x14ac:dyDescent="0.25">
      <c r="A5215" s="68"/>
      <c r="B5215" s="68"/>
      <c r="C5215" s="68"/>
      <c r="D5215" s="68"/>
      <c r="E5215" s="68"/>
      <c r="F5215" s="68"/>
      <c r="G5215" s="68"/>
      <c r="H5215" s="68"/>
    </row>
    <row r="5216" spans="1:8" x14ac:dyDescent="0.25">
      <c r="A5216" s="68"/>
      <c r="B5216" s="68"/>
      <c r="C5216" s="68"/>
      <c r="D5216" s="68"/>
      <c r="E5216" s="68"/>
      <c r="F5216" s="68"/>
      <c r="G5216" s="68"/>
      <c r="H5216" s="68"/>
    </row>
    <row r="5217" spans="1:8" x14ac:dyDescent="0.25">
      <c r="A5217" s="68"/>
      <c r="B5217" s="68"/>
      <c r="C5217" s="68"/>
      <c r="D5217" s="68"/>
      <c r="E5217" s="68"/>
      <c r="F5217" s="68"/>
      <c r="G5217" s="68"/>
      <c r="H5217" s="68"/>
    </row>
    <row r="5218" spans="1:8" x14ac:dyDescent="0.25">
      <c r="A5218" s="68"/>
      <c r="B5218" s="68"/>
      <c r="C5218" s="68"/>
      <c r="D5218" s="68"/>
      <c r="E5218" s="68"/>
      <c r="F5218" s="68"/>
      <c r="G5218" s="68"/>
      <c r="H5218" s="68"/>
    </row>
    <row r="5219" spans="1:8" x14ac:dyDescent="0.25">
      <c r="A5219" s="68"/>
      <c r="B5219" s="68"/>
      <c r="C5219" s="68"/>
      <c r="D5219" s="68"/>
      <c r="E5219" s="68"/>
      <c r="F5219" s="68"/>
      <c r="G5219" s="68"/>
      <c r="H5219" s="68"/>
    </row>
    <row r="5220" spans="1:8" x14ac:dyDescent="0.25">
      <c r="A5220" s="68"/>
      <c r="B5220" s="68"/>
      <c r="C5220" s="68"/>
      <c r="D5220" s="68"/>
      <c r="E5220" s="68"/>
      <c r="F5220" s="68"/>
      <c r="G5220" s="68"/>
      <c r="H5220" s="68"/>
    </row>
    <row r="5221" spans="1:8" x14ac:dyDescent="0.25">
      <c r="A5221" s="68"/>
      <c r="B5221" s="68"/>
      <c r="C5221" s="68"/>
      <c r="D5221" s="68"/>
      <c r="E5221" s="68"/>
      <c r="F5221" s="68"/>
      <c r="G5221" s="68"/>
      <c r="H5221" s="68"/>
    </row>
    <row r="5222" spans="1:8" x14ac:dyDescent="0.25">
      <c r="A5222" s="68"/>
      <c r="B5222" s="68"/>
      <c r="C5222" s="68"/>
      <c r="D5222" s="68"/>
      <c r="E5222" s="68"/>
      <c r="F5222" s="68"/>
      <c r="G5222" s="68"/>
      <c r="H5222" s="68"/>
    </row>
    <row r="5223" spans="1:8" x14ac:dyDescent="0.25">
      <c r="A5223" s="68"/>
      <c r="B5223" s="68"/>
      <c r="C5223" s="68"/>
      <c r="D5223" s="68"/>
      <c r="E5223" s="68"/>
      <c r="F5223" s="68"/>
      <c r="G5223" s="68"/>
      <c r="H5223" s="68"/>
    </row>
    <row r="5224" spans="1:8" x14ac:dyDescent="0.25">
      <c r="A5224" s="68"/>
      <c r="B5224" s="68"/>
      <c r="C5224" s="68"/>
      <c r="D5224" s="68"/>
      <c r="E5224" s="68"/>
      <c r="F5224" s="68"/>
      <c r="G5224" s="68"/>
      <c r="H5224" s="68"/>
    </row>
    <row r="5225" spans="1:8" x14ac:dyDescent="0.25">
      <c r="A5225" s="68"/>
      <c r="B5225" s="68"/>
      <c r="C5225" s="68"/>
      <c r="D5225" s="68"/>
      <c r="E5225" s="68"/>
      <c r="F5225" s="68"/>
      <c r="G5225" s="68"/>
      <c r="H5225" s="68"/>
    </row>
    <row r="5226" spans="1:8" x14ac:dyDescent="0.25">
      <c r="A5226" s="68"/>
      <c r="B5226" s="68"/>
      <c r="C5226" s="68"/>
      <c r="D5226" s="68"/>
      <c r="E5226" s="68"/>
      <c r="F5226" s="68"/>
      <c r="G5226" s="68"/>
      <c r="H5226" s="68"/>
    </row>
    <row r="5227" spans="1:8" x14ac:dyDescent="0.25">
      <c r="A5227" s="68"/>
      <c r="B5227" s="68"/>
      <c r="C5227" s="68"/>
      <c r="D5227" s="68"/>
      <c r="E5227" s="68"/>
      <c r="F5227" s="68"/>
      <c r="G5227" s="68"/>
      <c r="H5227" s="68"/>
    </row>
    <row r="5228" spans="1:8" x14ac:dyDescent="0.25">
      <c r="A5228" s="68"/>
      <c r="B5228" s="68"/>
      <c r="C5228" s="68"/>
      <c r="D5228" s="68"/>
      <c r="E5228" s="68"/>
      <c r="F5228" s="68"/>
      <c r="G5228" s="68"/>
      <c r="H5228" s="68"/>
    </row>
    <row r="5229" spans="1:8" x14ac:dyDescent="0.25">
      <c r="A5229" s="68"/>
      <c r="B5229" s="68"/>
      <c r="C5229" s="68"/>
      <c r="D5229" s="68"/>
      <c r="E5229" s="68"/>
      <c r="F5229" s="68"/>
      <c r="G5229" s="68"/>
      <c r="H5229" s="68"/>
    </row>
    <row r="5230" spans="1:8" x14ac:dyDescent="0.25">
      <c r="A5230" s="68"/>
      <c r="B5230" s="68"/>
      <c r="C5230" s="68"/>
      <c r="D5230" s="68"/>
      <c r="E5230" s="68"/>
      <c r="F5230" s="68"/>
      <c r="G5230" s="68"/>
      <c r="H5230" s="68"/>
    </row>
    <row r="5231" spans="1:8" x14ac:dyDescent="0.25">
      <c r="A5231" s="68"/>
      <c r="B5231" s="68"/>
      <c r="C5231" s="68"/>
      <c r="D5231" s="68"/>
      <c r="E5231" s="68"/>
      <c r="F5231" s="68"/>
      <c r="G5231" s="68"/>
      <c r="H5231" s="68"/>
    </row>
    <row r="5232" spans="1:8" x14ac:dyDescent="0.25">
      <c r="A5232" s="68"/>
      <c r="B5232" s="68"/>
      <c r="C5232" s="68"/>
      <c r="D5232" s="68"/>
      <c r="E5232" s="68"/>
      <c r="F5232" s="68"/>
      <c r="G5232" s="68"/>
      <c r="H5232" s="68"/>
    </row>
    <row r="5233" spans="1:8" x14ac:dyDescent="0.25">
      <c r="A5233" s="68"/>
      <c r="B5233" s="68"/>
      <c r="C5233" s="68"/>
      <c r="D5233" s="68"/>
      <c r="E5233" s="68"/>
      <c r="F5233" s="68"/>
      <c r="G5233" s="68"/>
      <c r="H5233" s="68"/>
    </row>
    <row r="5234" spans="1:8" x14ac:dyDescent="0.25">
      <c r="A5234" s="68"/>
      <c r="B5234" s="68"/>
      <c r="C5234" s="68"/>
      <c r="D5234" s="68"/>
      <c r="E5234" s="68"/>
      <c r="F5234" s="68"/>
      <c r="G5234" s="68"/>
      <c r="H5234" s="68"/>
    </row>
    <row r="5235" spans="1:8" x14ac:dyDescent="0.25">
      <c r="A5235" s="68"/>
      <c r="B5235" s="68"/>
      <c r="C5235" s="68"/>
      <c r="D5235" s="68"/>
      <c r="E5235" s="68"/>
      <c r="F5235" s="68"/>
      <c r="G5235" s="68"/>
      <c r="H5235" s="68"/>
    </row>
    <row r="5236" spans="1:8" x14ac:dyDescent="0.25">
      <c r="A5236" s="68"/>
      <c r="B5236" s="68"/>
      <c r="C5236" s="68"/>
      <c r="D5236" s="68"/>
      <c r="E5236" s="68"/>
      <c r="F5236" s="68"/>
      <c r="G5236" s="68"/>
      <c r="H5236" s="68"/>
    </row>
    <row r="5237" spans="1:8" x14ac:dyDescent="0.25">
      <c r="A5237" s="68"/>
      <c r="B5237" s="68"/>
      <c r="C5237" s="68"/>
      <c r="D5237" s="68"/>
      <c r="E5237" s="68"/>
      <c r="F5237" s="68"/>
      <c r="G5237" s="68"/>
      <c r="H5237" s="68"/>
    </row>
    <row r="5238" spans="1:8" x14ac:dyDescent="0.25">
      <c r="A5238" s="68"/>
      <c r="B5238" s="68"/>
      <c r="C5238" s="68"/>
      <c r="D5238" s="68"/>
      <c r="E5238" s="68"/>
      <c r="F5238" s="68"/>
      <c r="G5238" s="68"/>
      <c r="H5238" s="68"/>
    </row>
    <row r="5239" spans="1:8" x14ac:dyDescent="0.25">
      <c r="A5239" s="68"/>
      <c r="B5239" s="68"/>
      <c r="C5239" s="68"/>
      <c r="D5239" s="68"/>
      <c r="E5239" s="68"/>
      <c r="F5239" s="68"/>
      <c r="G5239" s="68"/>
      <c r="H5239" s="68"/>
    </row>
    <row r="5240" spans="1:8" x14ac:dyDescent="0.25">
      <c r="A5240" s="68"/>
      <c r="B5240" s="68"/>
      <c r="C5240" s="68"/>
      <c r="D5240" s="68"/>
      <c r="E5240" s="68"/>
      <c r="F5240" s="68"/>
      <c r="G5240" s="68"/>
      <c r="H5240" s="68"/>
    </row>
    <row r="5241" spans="1:8" x14ac:dyDescent="0.25">
      <c r="A5241" s="68"/>
      <c r="B5241" s="68"/>
      <c r="C5241" s="68"/>
      <c r="D5241" s="68"/>
      <c r="E5241" s="68"/>
      <c r="F5241" s="68"/>
      <c r="G5241" s="68"/>
      <c r="H5241" s="68"/>
    </row>
    <row r="5242" spans="1:8" x14ac:dyDescent="0.25">
      <c r="A5242" s="68"/>
      <c r="B5242" s="68"/>
      <c r="C5242" s="68"/>
      <c r="D5242" s="68"/>
      <c r="E5242" s="68"/>
      <c r="F5242" s="68"/>
      <c r="G5242" s="68"/>
      <c r="H5242" s="68"/>
    </row>
    <row r="5243" spans="1:8" x14ac:dyDescent="0.25">
      <c r="A5243" s="68"/>
      <c r="B5243" s="68"/>
      <c r="C5243" s="68"/>
      <c r="D5243" s="68"/>
      <c r="E5243" s="68"/>
      <c r="F5243" s="68"/>
      <c r="G5243" s="68"/>
      <c r="H5243" s="68"/>
    </row>
    <row r="5244" spans="1:8" x14ac:dyDescent="0.25">
      <c r="A5244" s="68"/>
      <c r="B5244" s="68"/>
      <c r="C5244" s="68"/>
      <c r="D5244" s="68"/>
      <c r="E5244" s="68"/>
      <c r="F5244" s="68"/>
      <c r="G5244" s="68"/>
      <c r="H5244" s="68"/>
    </row>
    <row r="5245" spans="1:8" x14ac:dyDescent="0.25">
      <c r="A5245" s="68"/>
      <c r="B5245" s="68"/>
      <c r="C5245" s="68"/>
      <c r="D5245" s="68"/>
      <c r="E5245" s="68"/>
      <c r="F5245" s="68"/>
      <c r="G5245" s="68"/>
      <c r="H5245" s="68"/>
    </row>
    <row r="5246" spans="1:8" x14ac:dyDescent="0.25">
      <c r="A5246" s="68"/>
      <c r="B5246" s="68"/>
      <c r="C5246" s="68"/>
      <c r="D5246" s="68"/>
      <c r="E5246" s="68"/>
      <c r="F5246" s="68"/>
      <c r="G5246" s="68"/>
      <c r="H5246" s="68"/>
    </row>
    <row r="5247" spans="1:8" x14ac:dyDescent="0.25">
      <c r="A5247" s="68"/>
      <c r="B5247" s="68"/>
      <c r="C5247" s="68"/>
      <c r="D5247" s="68"/>
      <c r="E5247" s="68"/>
      <c r="F5247" s="68"/>
      <c r="G5247" s="68"/>
      <c r="H5247" s="68"/>
    </row>
    <row r="5248" spans="1:8" x14ac:dyDescent="0.25">
      <c r="A5248" s="68"/>
      <c r="B5248" s="68"/>
      <c r="C5248" s="68"/>
      <c r="D5248" s="68"/>
      <c r="E5248" s="68"/>
      <c r="F5248" s="68"/>
      <c r="G5248" s="68"/>
      <c r="H5248" s="68"/>
    </row>
    <row r="5249" spans="1:8" x14ac:dyDescent="0.25">
      <c r="A5249" s="68"/>
      <c r="B5249" s="68"/>
      <c r="C5249" s="68"/>
      <c r="D5249" s="68"/>
      <c r="E5249" s="68"/>
      <c r="F5249" s="68"/>
      <c r="G5249" s="68"/>
      <c r="H5249" s="68"/>
    </row>
    <row r="5250" spans="1:8" x14ac:dyDescent="0.25">
      <c r="A5250" s="68"/>
      <c r="B5250" s="68"/>
      <c r="C5250" s="68"/>
      <c r="D5250" s="68"/>
      <c r="E5250" s="68"/>
      <c r="F5250" s="68"/>
      <c r="G5250" s="68"/>
      <c r="H5250" s="68"/>
    </row>
    <row r="5251" spans="1:8" x14ac:dyDescent="0.25">
      <c r="A5251" s="68"/>
      <c r="B5251" s="68"/>
      <c r="C5251" s="68"/>
      <c r="D5251" s="68"/>
      <c r="E5251" s="68"/>
      <c r="F5251" s="68"/>
      <c r="G5251" s="68"/>
      <c r="H5251" s="68"/>
    </row>
    <row r="5252" spans="1:8" x14ac:dyDescent="0.25">
      <c r="A5252" s="68"/>
      <c r="B5252" s="68"/>
      <c r="C5252" s="68"/>
      <c r="D5252" s="68"/>
      <c r="E5252" s="68"/>
      <c r="F5252" s="68"/>
      <c r="G5252" s="68"/>
      <c r="H5252" s="68"/>
    </row>
    <row r="5253" spans="1:8" x14ac:dyDescent="0.25">
      <c r="A5253" s="68"/>
      <c r="B5253" s="68"/>
      <c r="C5253" s="68"/>
      <c r="D5253" s="68"/>
      <c r="E5253" s="68"/>
      <c r="F5253" s="68"/>
      <c r="G5253" s="68"/>
      <c r="H5253" s="68"/>
    </row>
    <row r="5254" spans="1:8" x14ac:dyDescent="0.25">
      <c r="A5254" s="68"/>
      <c r="B5254" s="68"/>
      <c r="C5254" s="68"/>
      <c r="D5254" s="68"/>
      <c r="E5254" s="68"/>
      <c r="F5254" s="68"/>
      <c r="G5254" s="68"/>
      <c r="H5254" s="68"/>
    </row>
    <row r="5255" spans="1:8" x14ac:dyDescent="0.25">
      <c r="A5255" s="68"/>
      <c r="B5255" s="68"/>
      <c r="C5255" s="68"/>
      <c r="D5255" s="68"/>
      <c r="E5255" s="68"/>
      <c r="F5255" s="68"/>
      <c r="G5255" s="68"/>
      <c r="H5255" s="68"/>
    </row>
    <row r="5256" spans="1:8" x14ac:dyDescent="0.25">
      <c r="A5256" s="68"/>
      <c r="B5256" s="68"/>
      <c r="C5256" s="68"/>
      <c r="D5256" s="68"/>
      <c r="E5256" s="68"/>
      <c r="F5256" s="68"/>
      <c r="G5256" s="68"/>
      <c r="H5256" s="68"/>
    </row>
    <row r="5257" spans="1:8" x14ac:dyDescent="0.25">
      <c r="A5257" s="68"/>
      <c r="B5257" s="68"/>
      <c r="C5257" s="68"/>
      <c r="D5257" s="68"/>
      <c r="E5257" s="68"/>
      <c r="F5257" s="68"/>
      <c r="G5257" s="68"/>
      <c r="H5257" s="68"/>
    </row>
    <row r="5258" spans="1:8" x14ac:dyDescent="0.25">
      <c r="A5258" s="68"/>
      <c r="B5258" s="68"/>
      <c r="C5258" s="68"/>
      <c r="D5258" s="68"/>
      <c r="E5258" s="68"/>
      <c r="F5258" s="68"/>
      <c r="G5258" s="68"/>
      <c r="H5258" s="68"/>
    </row>
    <row r="5259" spans="1:8" x14ac:dyDescent="0.25">
      <c r="A5259" s="68"/>
      <c r="B5259" s="68"/>
      <c r="C5259" s="68"/>
      <c r="D5259" s="68"/>
      <c r="E5259" s="68"/>
      <c r="F5259" s="68"/>
      <c r="G5259" s="68"/>
      <c r="H5259" s="68"/>
    </row>
    <row r="5260" spans="1:8" x14ac:dyDescent="0.25">
      <c r="A5260" s="68"/>
      <c r="B5260" s="68"/>
      <c r="C5260" s="68"/>
      <c r="D5260" s="68"/>
      <c r="E5260" s="68"/>
      <c r="F5260" s="68"/>
      <c r="G5260" s="68"/>
      <c r="H5260" s="68"/>
    </row>
    <row r="5261" spans="1:8" x14ac:dyDescent="0.25">
      <c r="A5261" s="68"/>
      <c r="B5261" s="68"/>
      <c r="C5261" s="68"/>
      <c r="D5261" s="68"/>
      <c r="E5261" s="68"/>
      <c r="F5261" s="68"/>
      <c r="G5261" s="68"/>
      <c r="H5261" s="68"/>
    </row>
    <row r="5262" spans="1:8" x14ac:dyDescent="0.25">
      <c r="A5262" s="68"/>
      <c r="B5262" s="68"/>
      <c r="C5262" s="68"/>
      <c r="D5262" s="68"/>
      <c r="E5262" s="68"/>
      <c r="F5262" s="68"/>
      <c r="G5262" s="68"/>
      <c r="H5262" s="68"/>
    </row>
    <row r="5263" spans="1:8" x14ac:dyDescent="0.25">
      <c r="A5263" s="68"/>
      <c r="B5263" s="68"/>
      <c r="C5263" s="68"/>
      <c r="D5263" s="68"/>
      <c r="E5263" s="68"/>
      <c r="F5263" s="68"/>
      <c r="G5263" s="68"/>
      <c r="H5263" s="68"/>
    </row>
    <row r="5264" spans="1:8" x14ac:dyDescent="0.25">
      <c r="A5264" s="68"/>
      <c r="B5264" s="68"/>
      <c r="C5264" s="68"/>
      <c r="D5264" s="68"/>
      <c r="E5264" s="68"/>
      <c r="F5264" s="68"/>
      <c r="G5264" s="68"/>
      <c r="H5264" s="68"/>
    </row>
    <row r="5265" spans="1:8" x14ac:dyDescent="0.25">
      <c r="A5265" s="68"/>
      <c r="B5265" s="68"/>
      <c r="C5265" s="68"/>
      <c r="D5265" s="68"/>
      <c r="E5265" s="68"/>
      <c r="F5265" s="68"/>
      <c r="G5265" s="68"/>
      <c r="H5265" s="68"/>
    </row>
    <row r="5266" spans="1:8" x14ac:dyDescent="0.25">
      <c r="A5266" s="68"/>
      <c r="B5266" s="68"/>
      <c r="C5266" s="68"/>
      <c r="D5266" s="68"/>
      <c r="E5266" s="68"/>
      <c r="F5266" s="68"/>
      <c r="G5266" s="68"/>
      <c r="H5266" s="68"/>
    </row>
    <row r="5267" spans="1:8" x14ac:dyDescent="0.25">
      <c r="A5267" s="68"/>
      <c r="B5267" s="68"/>
      <c r="C5267" s="68"/>
      <c r="D5267" s="68"/>
      <c r="E5267" s="68"/>
      <c r="F5267" s="68"/>
      <c r="G5267" s="68"/>
      <c r="H5267" s="68"/>
    </row>
    <row r="5268" spans="1:8" x14ac:dyDescent="0.25">
      <c r="A5268" s="68"/>
      <c r="B5268" s="68"/>
      <c r="C5268" s="68"/>
      <c r="D5268" s="68"/>
      <c r="E5268" s="68"/>
      <c r="F5268" s="68"/>
      <c r="G5268" s="68"/>
      <c r="H5268" s="68"/>
    </row>
    <row r="5269" spans="1:8" x14ac:dyDescent="0.25">
      <c r="A5269" s="68"/>
      <c r="B5269" s="68"/>
      <c r="C5269" s="68"/>
      <c r="D5269" s="68"/>
      <c r="E5269" s="68"/>
      <c r="F5269" s="68"/>
      <c r="G5269" s="68"/>
      <c r="H5269" s="68"/>
    </row>
    <row r="5270" spans="1:8" x14ac:dyDescent="0.25">
      <c r="A5270" s="68"/>
      <c r="B5270" s="68"/>
      <c r="C5270" s="68"/>
      <c r="D5270" s="68"/>
      <c r="E5270" s="68"/>
      <c r="F5270" s="68"/>
      <c r="G5270" s="68"/>
      <c r="H5270" s="68"/>
    </row>
    <row r="5271" spans="1:8" x14ac:dyDescent="0.25">
      <c r="A5271" s="68"/>
      <c r="B5271" s="68"/>
      <c r="C5271" s="68"/>
      <c r="D5271" s="68"/>
      <c r="E5271" s="68"/>
      <c r="F5271" s="68"/>
      <c r="G5271" s="68"/>
      <c r="H5271" s="68"/>
    </row>
    <row r="5272" spans="1:8" x14ac:dyDescent="0.25">
      <c r="A5272" s="68"/>
      <c r="B5272" s="68"/>
      <c r="C5272" s="68"/>
      <c r="D5272" s="68"/>
      <c r="E5272" s="68"/>
      <c r="F5272" s="68"/>
      <c r="G5272" s="68"/>
      <c r="H5272" s="68"/>
    </row>
    <row r="5273" spans="1:8" x14ac:dyDescent="0.25">
      <c r="A5273" s="68"/>
      <c r="B5273" s="68"/>
      <c r="C5273" s="68"/>
      <c r="D5273" s="68"/>
      <c r="E5273" s="68"/>
      <c r="F5273" s="68"/>
      <c r="G5273" s="68"/>
      <c r="H5273" s="68"/>
    </row>
    <row r="5274" spans="1:8" x14ac:dyDescent="0.25">
      <c r="A5274" s="68"/>
      <c r="B5274" s="68"/>
      <c r="C5274" s="68"/>
      <c r="D5274" s="68"/>
      <c r="E5274" s="68"/>
      <c r="F5274" s="68"/>
      <c r="G5274" s="68"/>
      <c r="H5274" s="68"/>
    </row>
    <row r="5275" spans="1:8" x14ac:dyDescent="0.25">
      <c r="A5275" s="68"/>
      <c r="B5275" s="68"/>
      <c r="C5275" s="68"/>
      <c r="D5275" s="68"/>
      <c r="E5275" s="68"/>
      <c r="F5275" s="68"/>
      <c r="G5275" s="68"/>
      <c r="H5275" s="68"/>
    </row>
    <row r="5276" spans="1:8" x14ac:dyDescent="0.25">
      <c r="A5276" s="68"/>
      <c r="B5276" s="68"/>
      <c r="C5276" s="68"/>
      <c r="D5276" s="68"/>
      <c r="E5276" s="68"/>
      <c r="F5276" s="68"/>
      <c r="G5276" s="68"/>
      <c r="H5276" s="68"/>
    </row>
    <row r="5277" spans="1:8" x14ac:dyDescent="0.25">
      <c r="A5277" s="68"/>
      <c r="B5277" s="68"/>
      <c r="C5277" s="68"/>
      <c r="D5277" s="68"/>
      <c r="E5277" s="68"/>
      <c r="F5277" s="68"/>
      <c r="G5277" s="68"/>
      <c r="H5277" s="68"/>
    </row>
    <row r="5278" spans="1:8" x14ac:dyDescent="0.25">
      <c r="A5278" s="68"/>
      <c r="B5278" s="68"/>
      <c r="C5278" s="68"/>
      <c r="D5278" s="68"/>
      <c r="E5278" s="68"/>
      <c r="F5278" s="68"/>
      <c r="G5278" s="68"/>
      <c r="H5278" s="68"/>
    </row>
    <row r="5279" spans="1:8" x14ac:dyDescent="0.25">
      <c r="A5279" s="68"/>
      <c r="B5279" s="68"/>
      <c r="C5279" s="68"/>
      <c r="D5279" s="68"/>
      <c r="E5279" s="68"/>
      <c r="F5279" s="68"/>
      <c r="G5279" s="68"/>
      <c r="H5279" s="68"/>
    </row>
    <row r="5280" spans="1:8" x14ac:dyDescent="0.25">
      <c r="A5280" s="68"/>
      <c r="B5280" s="68"/>
      <c r="C5280" s="68"/>
      <c r="D5280" s="68"/>
      <c r="E5280" s="68"/>
      <c r="F5280" s="68"/>
      <c r="G5280" s="68"/>
      <c r="H5280" s="68"/>
    </row>
    <row r="5281" spans="1:8" x14ac:dyDescent="0.25">
      <c r="A5281" s="68"/>
      <c r="B5281" s="68"/>
      <c r="C5281" s="68"/>
      <c r="D5281" s="68"/>
      <c r="E5281" s="68"/>
      <c r="F5281" s="68"/>
      <c r="G5281" s="68"/>
      <c r="H5281" s="68"/>
    </row>
    <row r="5282" spans="1:8" x14ac:dyDescent="0.25">
      <c r="A5282" s="68"/>
      <c r="B5282" s="68"/>
      <c r="C5282" s="68"/>
      <c r="D5282" s="68"/>
      <c r="E5282" s="68"/>
      <c r="F5282" s="68"/>
      <c r="G5282" s="68"/>
      <c r="H5282" s="68"/>
    </row>
    <row r="5283" spans="1:8" x14ac:dyDescent="0.25">
      <c r="A5283" s="68"/>
      <c r="B5283" s="68"/>
      <c r="C5283" s="68"/>
      <c r="D5283" s="68"/>
      <c r="E5283" s="68"/>
      <c r="F5283" s="68"/>
      <c r="G5283" s="68"/>
      <c r="H5283" s="68"/>
    </row>
    <row r="5284" spans="1:8" x14ac:dyDescent="0.25">
      <c r="A5284" s="68"/>
      <c r="B5284" s="68"/>
      <c r="C5284" s="68"/>
      <c r="D5284" s="68"/>
      <c r="E5284" s="68"/>
      <c r="F5284" s="68"/>
      <c r="G5284" s="68"/>
      <c r="H5284" s="68"/>
    </row>
    <row r="5285" spans="1:8" x14ac:dyDescent="0.25">
      <c r="A5285" s="68"/>
      <c r="B5285" s="68"/>
      <c r="C5285" s="68"/>
      <c r="D5285" s="68"/>
      <c r="E5285" s="68"/>
      <c r="F5285" s="68"/>
      <c r="G5285" s="68"/>
      <c r="H5285" s="68"/>
    </row>
    <row r="5286" spans="1:8" x14ac:dyDescent="0.25">
      <c r="A5286" s="68"/>
      <c r="B5286" s="68"/>
      <c r="C5286" s="68"/>
      <c r="D5286" s="68"/>
      <c r="E5286" s="68"/>
      <c r="F5286" s="68"/>
      <c r="G5286" s="68"/>
      <c r="H5286" s="68"/>
    </row>
    <row r="5287" spans="1:8" x14ac:dyDescent="0.25">
      <c r="A5287" s="68"/>
      <c r="B5287" s="68"/>
      <c r="C5287" s="68"/>
      <c r="D5287" s="68"/>
      <c r="E5287" s="68"/>
      <c r="F5287" s="68"/>
      <c r="G5287" s="68"/>
      <c r="H5287" s="68"/>
    </row>
    <row r="5288" spans="1:8" x14ac:dyDescent="0.25">
      <c r="A5288" s="68"/>
      <c r="B5288" s="68"/>
      <c r="C5288" s="68"/>
      <c r="D5288" s="68"/>
      <c r="E5288" s="68"/>
      <c r="F5288" s="68"/>
      <c r="G5288" s="68"/>
      <c r="H5288" s="68"/>
    </row>
    <row r="5289" spans="1:8" x14ac:dyDescent="0.25">
      <c r="A5289" s="68"/>
      <c r="B5289" s="68"/>
      <c r="C5289" s="68"/>
      <c r="D5289" s="68"/>
      <c r="E5289" s="68"/>
      <c r="F5289" s="68"/>
      <c r="G5289" s="68"/>
      <c r="H5289" s="68"/>
    </row>
    <row r="5290" spans="1:8" x14ac:dyDescent="0.25">
      <c r="A5290" s="68"/>
      <c r="B5290" s="68"/>
      <c r="C5290" s="68"/>
      <c r="D5290" s="68"/>
      <c r="E5290" s="68"/>
      <c r="F5290" s="68"/>
      <c r="G5290" s="68"/>
      <c r="H5290" s="68"/>
    </row>
    <row r="5291" spans="1:8" x14ac:dyDescent="0.25">
      <c r="A5291" s="68"/>
      <c r="B5291" s="68"/>
      <c r="C5291" s="68"/>
      <c r="D5291" s="68"/>
      <c r="E5291" s="68"/>
      <c r="F5291" s="68"/>
      <c r="G5291" s="68"/>
      <c r="H5291" s="68"/>
    </row>
    <row r="5292" spans="1:8" x14ac:dyDescent="0.25">
      <c r="A5292" s="68"/>
      <c r="B5292" s="68"/>
      <c r="C5292" s="68"/>
      <c r="D5292" s="68"/>
      <c r="E5292" s="68"/>
      <c r="F5292" s="68"/>
      <c r="G5292" s="68"/>
      <c r="H5292" s="68"/>
    </row>
    <row r="5293" spans="1:8" x14ac:dyDescent="0.25">
      <c r="A5293" s="68"/>
      <c r="B5293" s="68"/>
      <c r="C5293" s="68"/>
      <c r="D5293" s="68"/>
      <c r="E5293" s="68"/>
      <c r="F5293" s="68"/>
      <c r="G5293" s="68"/>
      <c r="H5293" s="68"/>
    </row>
    <row r="5294" spans="1:8" x14ac:dyDescent="0.25">
      <c r="A5294" s="68"/>
      <c r="B5294" s="68"/>
      <c r="C5294" s="68"/>
      <c r="D5294" s="68"/>
      <c r="E5294" s="68"/>
      <c r="F5294" s="68"/>
      <c r="G5294" s="68"/>
      <c r="H5294" s="68"/>
    </row>
    <row r="5295" spans="1:8" x14ac:dyDescent="0.25">
      <c r="A5295" s="68"/>
      <c r="B5295" s="68"/>
      <c r="C5295" s="68"/>
      <c r="D5295" s="68"/>
      <c r="E5295" s="68"/>
      <c r="F5295" s="68"/>
      <c r="G5295" s="68"/>
      <c r="H5295" s="68"/>
    </row>
    <row r="5296" spans="1:8" x14ac:dyDescent="0.25">
      <c r="A5296" s="68"/>
      <c r="B5296" s="68"/>
      <c r="C5296" s="68"/>
      <c r="D5296" s="68"/>
      <c r="E5296" s="68"/>
      <c r="F5296" s="68"/>
      <c r="G5296" s="68"/>
      <c r="H5296" s="68"/>
    </row>
    <row r="5297" spans="1:8" x14ac:dyDescent="0.25">
      <c r="A5297" s="68"/>
      <c r="B5297" s="68"/>
      <c r="C5297" s="68"/>
      <c r="D5297" s="68"/>
      <c r="E5297" s="68"/>
      <c r="F5297" s="68"/>
      <c r="G5297" s="68"/>
      <c r="H5297" s="68"/>
    </row>
    <row r="5298" spans="1:8" x14ac:dyDescent="0.25">
      <c r="A5298" s="68"/>
      <c r="B5298" s="68"/>
      <c r="C5298" s="68"/>
      <c r="D5298" s="68"/>
      <c r="E5298" s="68"/>
      <c r="F5298" s="68"/>
      <c r="G5298" s="68"/>
      <c r="H5298" s="68"/>
    </row>
    <row r="5299" spans="1:8" x14ac:dyDescent="0.25">
      <c r="A5299" s="68"/>
      <c r="B5299" s="68"/>
      <c r="C5299" s="68"/>
      <c r="D5299" s="68"/>
      <c r="E5299" s="68"/>
      <c r="F5299" s="68"/>
      <c r="G5299" s="68"/>
      <c r="H5299" s="68"/>
    </row>
    <row r="5300" spans="1:8" x14ac:dyDescent="0.25">
      <c r="A5300" s="68"/>
      <c r="B5300" s="68"/>
      <c r="C5300" s="68"/>
      <c r="D5300" s="68"/>
      <c r="E5300" s="68"/>
      <c r="F5300" s="68"/>
      <c r="G5300" s="68"/>
      <c r="H5300" s="68"/>
    </row>
    <row r="5301" spans="1:8" x14ac:dyDescent="0.25">
      <c r="A5301" s="68"/>
      <c r="B5301" s="68"/>
      <c r="C5301" s="68"/>
      <c r="D5301" s="68"/>
      <c r="E5301" s="68"/>
      <c r="F5301" s="68"/>
      <c r="G5301" s="68"/>
      <c r="H5301" s="68"/>
    </row>
    <row r="5302" spans="1:8" x14ac:dyDescent="0.25">
      <c r="A5302" s="68"/>
      <c r="B5302" s="68"/>
      <c r="C5302" s="68"/>
      <c r="D5302" s="68"/>
      <c r="E5302" s="68"/>
      <c r="F5302" s="68"/>
      <c r="G5302" s="68"/>
      <c r="H5302" s="68"/>
    </row>
    <row r="5303" spans="1:8" x14ac:dyDescent="0.25">
      <c r="A5303" s="68"/>
      <c r="B5303" s="68"/>
      <c r="C5303" s="68"/>
      <c r="D5303" s="68"/>
      <c r="E5303" s="68"/>
      <c r="F5303" s="68"/>
      <c r="G5303" s="68"/>
      <c r="H5303" s="68"/>
    </row>
    <row r="5304" spans="1:8" x14ac:dyDescent="0.25">
      <c r="A5304" s="68"/>
      <c r="B5304" s="68"/>
      <c r="C5304" s="68"/>
      <c r="D5304" s="68"/>
      <c r="E5304" s="68"/>
      <c r="F5304" s="68"/>
      <c r="G5304" s="68"/>
      <c r="H5304" s="68"/>
    </row>
    <row r="5305" spans="1:8" x14ac:dyDescent="0.25">
      <c r="A5305" s="68"/>
      <c r="B5305" s="68"/>
      <c r="C5305" s="68"/>
      <c r="D5305" s="68"/>
      <c r="E5305" s="68"/>
      <c r="F5305" s="68"/>
      <c r="G5305" s="68"/>
      <c r="H5305" s="68"/>
    </row>
    <row r="5306" spans="1:8" x14ac:dyDescent="0.25">
      <c r="A5306" s="68"/>
      <c r="B5306" s="68"/>
      <c r="C5306" s="68"/>
      <c r="D5306" s="68"/>
      <c r="E5306" s="68"/>
      <c r="F5306" s="68"/>
      <c r="G5306" s="68"/>
      <c r="H5306" s="68"/>
    </row>
    <row r="5307" spans="1:8" x14ac:dyDescent="0.25">
      <c r="A5307" s="68"/>
      <c r="B5307" s="68"/>
      <c r="C5307" s="68"/>
      <c r="D5307" s="68"/>
      <c r="E5307" s="68"/>
      <c r="F5307" s="68"/>
      <c r="G5307" s="68"/>
      <c r="H5307" s="68"/>
    </row>
    <row r="5308" spans="1:8" x14ac:dyDescent="0.25">
      <c r="A5308" s="68"/>
      <c r="B5308" s="68"/>
      <c r="C5308" s="68"/>
      <c r="D5308" s="68"/>
      <c r="E5308" s="68"/>
      <c r="F5308" s="68"/>
      <c r="G5308" s="68"/>
      <c r="H5308" s="68"/>
    </row>
    <row r="5309" spans="1:8" x14ac:dyDescent="0.25">
      <c r="A5309" s="68"/>
      <c r="B5309" s="68"/>
      <c r="C5309" s="68"/>
      <c r="D5309" s="68"/>
      <c r="E5309" s="68"/>
      <c r="F5309" s="68"/>
      <c r="G5309" s="68"/>
      <c r="H5309" s="68"/>
    </row>
    <row r="5310" spans="1:8" x14ac:dyDescent="0.25">
      <c r="A5310" s="68"/>
      <c r="B5310" s="68"/>
      <c r="C5310" s="68"/>
      <c r="D5310" s="68"/>
      <c r="E5310" s="68"/>
      <c r="F5310" s="68"/>
      <c r="G5310" s="68"/>
      <c r="H5310" s="68"/>
    </row>
    <row r="5311" spans="1:8" x14ac:dyDescent="0.25">
      <c r="A5311" s="68"/>
      <c r="B5311" s="68"/>
      <c r="C5311" s="68"/>
      <c r="D5311" s="68"/>
      <c r="E5311" s="68"/>
      <c r="F5311" s="68"/>
      <c r="G5311" s="68"/>
      <c r="H5311" s="68"/>
    </row>
    <row r="5312" spans="1:8" x14ac:dyDescent="0.25">
      <c r="A5312" s="68"/>
      <c r="B5312" s="68"/>
      <c r="C5312" s="68"/>
      <c r="D5312" s="68"/>
      <c r="E5312" s="68"/>
      <c r="F5312" s="68"/>
      <c r="G5312" s="68"/>
      <c r="H5312" s="68"/>
    </row>
    <row r="5313" spans="1:8" x14ac:dyDescent="0.25">
      <c r="A5313" s="68"/>
      <c r="B5313" s="68"/>
      <c r="C5313" s="68"/>
      <c r="D5313" s="68"/>
      <c r="E5313" s="68"/>
      <c r="F5313" s="68"/>
      <c r="G5313" s="68"/>
      <c r="H5313" s="68"/>
    </row>
    <row r="5314" spans="1:8" x14ac:dyDescent="0.25">
      <c r="A5314" s="68"/>
      <c r="B5314" s="68"/>
      <c r="C5314" s="68"/>
      <c r="D5314" s="68"/>
      <c r="E5314" s="68"/>
      <c r="F5314" s="68"/>
      <c r="G5314" s="68"/>
      <c r="H5314" s="68"/>
    </row>
    <row r="5315" spans="1:8" x14ac:dyDescent="0.25">
      <c r="A5315" s="68"/>
      <c r="B5315" s="68"/>
      <c r="C5315" s="68"/>
      <c r="D5315" s="68"/>
      <c r="E5315" s="68"/>
      <c r="F5315" s="68"/>
      <c r="G5315" s="68"/>
      <c r="H5315" s="68"/>
    </row>
    <row r="5316" spans="1:8" x14ac:dyDescent="0.25">
      <c r="A5316" s="68"/>
      <c r="B5316" s="68"/>
      <c r="C5316" s="68"/>
      <c r="D5316" s="68"/>
      <c r="E5316" s="68"/>
      <c r="F5316" s="68"/>
      <c r="G5316" s="68"/>
      <c r="H5316" s="68"/>
    </row>
    <row r="5317" spans="1:8" x14ac:dyDescent="0.25">
      <c r="A5317" s="68"/>
      <c r="B5317" s="68"/>
      <c r="C5317" s="68"/>
      <c r="D5317" s="68"/>
      <c r="E5317" s="68"/>
      <c r="F5317" s="68"/>
      <c r="G5317" s="68"/>
      <c r="H5317" s="68"/>
    </row>
    <row r="5318" spans="1:8" x14ac:dyDescent="0.25">
      <c r="A5318" s="68"/>
      <c r="B5318" s="68"/>
      <c r="C5318" s="68"/>
      <c r="D5318" s="68"/>
      <c r="E5318" s="68"/>
      <c r="F5318" s="68"/>
      <c r="G5318" s="68"/>
      <c r="H5318" s="68"/>
    </row>
    <row r="5319" spans="1:8" x14ac:dyDescent="0.25">
      <c r="A5319" s="68"/>
      <c r="B5319" s="68"/>
      <c r="C5319" s="68"/>
      <c r="D5319" s="68"/>
      <c r="E5319" s="68"/>
      <c r="F5319" s="68"/>
      <c r="G5319" s="68"/>
      <c r="H5319" s="68"/>
    </row>
    <row r="5320" spans="1:8" x14ac:dyDescent="0.25">
      <c r="A5320" s="68"/>
      <c r="B5320" s="68"/>
      <c r="C5320" s="68"/>
      <c r="D5320" s="68"/>
      <c r="E5320" s="68"/>
      <c r="F5320" s="68"/>
      <c r="G5320" s="68"/>
      <c r="H5320" s="68"/>
    </row>
    <row r="5321" spans="1:8" x14ac:dyDescent="0.25">
      <c r="A5321" s="68"/>
      <c r="B5321" s="68"/>
      <c r="C5321" s="68"/>
      <c r="D5321" s="68"/>
      <c r="E5321" s="68"/>
      <c r="F5321" s="68"/>
      <c r="G5321" s="68"/>
      <c r="H5321" s="68"/>
    </row>
    <row r="5322" spans="1:8" x14ac:dyDescent="0.25">
      <c r="A5322" s="68"/>
      <c r="B5322" s="68"/>
      <c r="C5322" s="68"/>
      <c r="D5322" s="68"/>
      <c r="E5322" s="68"/>
      <c r="F5322" s="68"/>
      <c r="G5322" s="68"/>
      <c r="H5322" s="68"/>
    </row>
    <row r="5323" spans="1:8" x14ac:dyDescent="0.25">
      <c r="A5323" s="68"/>
      <c r="B5323" s="68"/>
      <c r="C5323" s="68"/>
      <c r="D5323" s="68"/>
      <c r="E5323" s="68"/>
      <c r="F5323" s="68"/>
      <c r="G5323" s="68"/>
      <c r="H5323" s="68"/>
    </row>
    <row r="5324" spans="1:8" x14ac:dyDescent="0.25">
      <c r="A5324" s="68"/>
      <c r="B5324" s="68"/>
      <c r="C5324" s="68"/>
      <c r="D5324" s="68"/>
      <c r="E5324" s="68"/>
      <c r="F5324" s="68"/>
      <c r="G5324" s="68"/>
      <c r="H5324" s="68"/>
    </row>
    <row r="5325" spans="1:8" x14ac:dyDescent="0.25">
      <c r="A5325" s="68"/>
      <c r="B5325" s="68"/>
      <c r="C5325" s="68"/>
      <c r="D5325" s="68"/>
      <c r="E5325" s="68"/>
      <c r="F5325" s="68"/>
      <c r="G5325" s="68"/>
      <c r="H5325" s="68"/>
    </row>
    <row r="5326" spans="1:8" x14ac:dyDescent="0.25">
      <c r="A5326" s="68"/>
      <c r="B5326" s="68"/>
      <c r="C5326" s="68"/>
      <c r="D5326" s="68"/>
      <c r="E5326" s="68"/>
      <c r="F5326" s="68"/>
      <c r="G5326" s="68"/>
      <c r="H5326" s="68"/>
    </row>
    <row r="5327" spans="1:8" x14ac:dyDescent="0.25">
      <c r="A5327" s="68"/>
      <c r="B5327" s="68"/>
      <c r="C5327" s="68"/>
      <c r="D5327" s="68"/>
      <c r="E5327" s="68"/>
      <c r="F5327" s="68"/>
      <c r="G5327" s="68"/>
      <c r="H5327" s="68"/>
    </row>
    <row r="5328" spans="1:8" x14ac:dyDescent="0.25">
      <c r="A5328" s="68"/>
      <c r="B5328" s="68"/>
      <c r="C5328" s="68"/>
      <c r="D5328" s="68"/>
      <c r="E5328" s="68"/>
      <c r="F5328" s="68"/>
      <c r="G5328" s="68"/>
      <c r="H5328" s="68"/>
    </row>
    <row r="5329" spans="1:8" x14ac:dyDescent="0.25">
      <c r="A5329" s="68"/>
      <c r="B5329" s="68"/>
      <c r="C5329" s="68"/>
      <c r="D5329" s="68"/>
      <c r="E5329" s="68"/>
      <c r="F5329" s="68"/>
      <c r="G5329" s="68"/>
      <c r="H5329" s="68"/>
    </row>
    <row r="5330" spans="1:8" x14ac:dyDescent="0.25">
      <c r="A5330" s="68"/>
      <c r="B5330" s="68"/>
      <c r="C5330" s="68"/>
      <c r="D5330" s="68"/>
      <c r="E5330" s="68"/>
      <c r="F5330" s="68"/>
      <c r="G5330" s="68"/>
      <c r="H5330" s="68"/>
    </row>
    <row r="5331" spans="1:8" x14ac:dyDescent="0.25">
      <c r="A5331" s="68"/>
      <c r="B5331" s="68"/>
      <c r="C5331" s="68"/>
      <c r="D5331" s="68"/>
      <c r="E5331" s="68"/>
      <c r="F5331" s="68"/>
      <c r="G5331" s="68"/>
      <c r="H5331" s="68"/>
    </row>
    <row r="5332" spans="1:8" x14ac:dyDescent="0.25">
      <c r="A5332" s="68"/>
      <c r="B5332" s="68"/>
      <c r="C5332" s="68"/>
      <c r="D5332" s="68"/>
      <c r="E5332" s="68"/>
      <c r="F5332" s="68"/>
      <c r="G5332" s="68"/>
      <c r="H5332" s="68"/>
    </row>
    <row r="5333" spans="1:8" x14ac:dyDescent="0.25">
      <c r="A5333" s="68"/>
      <c r="B5333" s="68"/>
      <c r="C5333" s="68"/>
      <c r="D5333" s="68"/>
      <c r="E5333" s="68"/>
      <c r="F5333" s="68"/>
      <c r="G5333" s="68"/>
      <c r="H5333" s="68"/>
    </row>
    <row r="5334" spans="1:8" x14ac:dyDescent="0.25">
      <c r="A5334" s="68"/>
      <c r="B5334" s="68"/>
      <c r="C5334" s="68"/>
      <c r="D5334" s="68"/>
      <c r="E5334" s="68"/>
      <c r="F5334" s="68"/>
      <c r="G5334" s="68"/>
      <c r="H5334" s="68"/>
    </row>
    <row r="5335" spans="1:8" x14ac:dyDescent="0.25">
      <c r="A5335" s="68"/>
      <c r="B5335" s="68"/>
      <c r="C5335" s="68"/>
      <c r="D5335" s="68"/>
      <c r="E5335" s="68"/>
      <c r="F5335" s="68"/>
      <c r="G5335" s="68"/>
      <c r="H5335" s="68"/>
    </row>
    <row r="5336" spans="1:8" x14ac:dyDescent="0.25">
      <c r="A5336" s="68"/>
      <c r="B5336" s="68"/>
      <c r="C5336" s="68"/>
      <c r="D5336" s="68"/>
      <c r="E5336" s="68"/>
      <c r="F5336" s="68"/>
      <c r="G5336" s="68"/>
      <c r="H5336" s="68"/>
    </row>
    <row r="5337" spans="1:8" x14ac:dyDescent="0.25">
      <c r="A5337" s="68"/>
      <c r="B5337" s="68"/>
      <c r="C5337" s="68"/>
      <c r="D5337" s="68"/>
      <c r="E5337" s="68"/>
      <c r="F5337" s="68"/>
      <c r="G5337" s="68"/>
      <c r="H5337" s="68"/>
    </row>
    <row r="5338" spans="1:8" x14ac:dyDescent="0.25">
      <c r="A5338" s="68"/>
      <c r="B5338" s="68"/>
      <c r="C5338" s="68"/>
      <c r="D5338" s="68"/>
      <c r="E5338" s="68"/>
      <c r="F5338" s="68"/>
      <c r="G5338" s="68"/>
      <c r="H5338" s="68"/>
    </row>
    <row r="5339" spans="1:8" x14ac:dyDescent="0.25">
      <c r="A5339" s="68"/>
      <c r="B5339" s="68"/>
      <c r="C5339" s="68"/>
      <c r="D5339" s="68"/>
      <c r="E5339" s="68"/>
      <c r="F5339" s="68"/>
      <c r="G5339" s="68"/>
      <c r="H5339" s="68"/>
    </row>
    <row r="5340" spans="1:8" x14ac:dyDescent="0.25">
      <c r="A5340" s="68"/>
      <c r="B5340" s="68"/>
      <c r="C5340" s="68"/>
      <c r="D5340" s="68"/>
      <c r="E5340" s="68"/>
      <c r="F5340" s="68"/>
      <c r="G5340" s="68"/>
      <c r="H5340" s="68"/>
    </row>
    <row r="5341" spans="1:8" x14ac:dyDescent="0.25">
      <c r="A5341" s="68"/>
      <c r="B5341" s="68"/>
      <c r="C5341" s="68"/>
      <c r="D5341" s="68"/>
      <c r="E5341" s="68"/>
      <c r="F5341" s="68"/>
      <c r="G5341" s="68"/>
      <c r="H5341" s="68"/>
    </row>
    <row r="5342" spans="1:8" x14ac:dyDescent="0.25">
      <c r="A5342" s="68"/>
      <c r="B5342" s="68"/>
      <c r="C5342" s="68"/>
      <c r="D5342" s="68"/>
      <c r="E5342" s="68"/>
      <c r="F5342" s="68"/>
      <c r="G5342" s="68"/>
      <c r="H5342" s="68"/>
    </row>
    <row r="5343" spans="1:8" x14ac:dyDescent="0.25">
      <c r="A5343" s="68"/>
      <c r="B5343" s="68"/>
      <c r="C5343" s="68"/>
      <c r="D5343" s="68"/>
      <c r="E5343" s="68"/>
      <c r="F5343" s="68"/>
      <c r="G5343" s="68"/>
      <c r="H5343" s="68"/>
    </row>
    <row r="5344" spans="1:8" x14ac:dyDescent="0.25">
      <c r="A5344" s="68"/>
      <c r="B5344" s="68"/>
      <c r="C5344" s="68"/>
      <c r="D5344" s="68"/>
      <c r="E5344" s="68"/>
      <c r="F5344" s="68"/>
      <c r="G5344" s="68"/>
      <c r="H5344" s="68"/>
    </row>
    <row r="5345" spans="1:8" x14ac:dyDescent="0.25">
      <c r="A5345" s="68"/>
      <c r="B5345" s="68"/>
      <c r="C5345" s="68"/>
      <c r="D5345" s="68"/>
      <c r="E5345" s="68"/>
      <c r="F5345" s="68"/>
      <c r="G5345" s="68"/>
      <c r="H5345" s="68"/>
    </row>
    <row r="5346" spans="1:8" x14ac:dyDescent="0.25">
      <c r="A5346" s="68"/>
      <c r="B5346" s="68"/>
      <c r="C5346" s="68"/>
      <c r="D5346" s="68"/>
      <c r="E5346" s="68"/>
      <c r="F5346" s="68"/>
      <c r="G5346" s="68"/>
      <c r="H5346" s="68"/>
    </row>
    <row r="5347" spans="1:8" x14ac:dyDescent="0.25">
      <c r="A5347" s="68"/>
      <c r="B5347" s="68"/>
      <c r="C5347" s="68"/>
      <c r="D5347" s="68"/>
      <c r="E5347" s="68"/>
      <c r="F5347" s="68"/>
      <c r="G5347" s="68"/>
      <c r="H5347" s="68"/>
    </row>
    <row r="5348" spans="1:8" x14ac:dyDescent="0.25">
      <c r="A5348" s="68"/>
      <c r="B5348" s="68"/>
      <c r="C5348" s="68"/>
      <c r="D5348" s="68"/>
      <c r="E5348" s="68"/>
      <c r="F5348" s="68"/>
      <c r="G5348" s="68"/>
      <c r="H5348" s="68"/>
    </row>
    <row r="5349" spans="1:8" x14ac:dyDescent="0.25">
      <c r="A5349" s="68"/>
      <c r="B5349" s="68"/>
      <c r="C5349" s="68"/>
      <c r="D5349" s="68"/>
      <c r="E5349" s="68"/>
      <c r="F5349" s="68"/>
      <c r="G5349" s="68"/>
      <c r="H5349" s="68"/>
    </row>
    <row r="5350" spans="1:8" x14ac:dyDescent="0.25">
      <c r="A5350" s="68"/>
      <c r="B5350" s="68"/>
      <c r="C5350" s="68"/>
      <c r="D5350" s="68"/>
      <c r="E5350" s="68"/>
      <c r="F5350" s="68"/>
      <c r="G5350" s="68"/>
      <c r="H5350" s="68"/>
    </row>
    <row r="5351" spans="1:8" x14ac:dyDescent="0.25">
      <c r="A5351" s="68"/>
      <c r="B5351" s="68"/>
      <c r="C5351" s="68"/>
      <c r="D5351" s="68"/>
      <c r="E5351" s="68"/>
      <c r="F5351" s="68"/>
      <c r="G5351" s="68"/>
      <c r="H5351" s="68"/>
    </row>
    <row r="5352" spans="1:8" x14ac:dyDescent="0.25">
      <c r="A5352" s="68"/>
      <c r="B5352" s="68"/>
      <c r="C5352" s="68"/>
      <c r="D5352" s="68"/>
      <c r="E5352" s="68"/>
      <c r="F5352" s="68"/>
      <c r="G5352" s="68"/>
      <c r="H5352" s="68"/>
    </row>
    <row r="5353" spans="1:8" x14ac:dyDescent="0.25">
      <c r="A5353" s="68"/>
      <c r="B5353" s="68"/>
      <c r="C5353" s="68"/>
      <c r="D5353" s="68"/>
      <c r="E5353" s="68"/>
      <c r="F5353" s="68"/>
      <c r="G5353" s="68"/>
      <c r="H5353" s="68"/>
    </row>
    <row r="5354" spans="1:8" x14ac:dyDescent="0.25">
      <c r="A5354" s="68"/>
      <c r="B5354" s="68"/>
      <c r="C5354" s="68"/>
      <c r="D5354" s="68"/>
      <c r="E5354" s="68"/>
      <c r="F5354" s="68"/>
      <c r="G5354" s="68"/>
      <c r="H5354" s="68"/>
    </row>
    <row r="5355" spans="1:8" x14ac:dyDescent="0.25">
      <c r="A5355" s="68"/>
      <c r="B5355" s="68"/>
      <c r="C5355" s="68"/>
      <c r="D5355" s="68"/>
      <c r="E5355" s="68"/>
      <c r="F5355" s="68"/>
      <c r="G5355" s="68"/>
      <c r="H5355" s="68"/>
    </row>
    <row r="5356" spans="1:8" x14ac:dyDescent="0.25">
      <c r="A5356" s="68"/>
      <c r="B5356" s="68"/>
      <c r="C5356" s="68"/>
      <c r="D5356" s="68"/>
      <c r="E5356" s="68"/>
      <c r="F5356" s="68"/>
      <c r="G5356" s="68"/>
      <c r="H5356" s="68"/>
    </row>
    <row r="5357" spans="1:8" x14ac:dyDescent="0.25">
      <c r="A5357" s="68"/>
      <c r="B5357" s="68"/>
      <c r="C5357" s="68"/>
      <c r="D5357" s="68"/>
      <c r="E5357" s="68"/>
      <c r="F5357" s="68"/>
      <c r="G5357" s="68"/>
      <c r="H5357" s="68"/>
    </row>
    <row r="5358" spans="1:8" x14ac:dyDescent="0.25">
      <c r="A5358" s="68"/>
      <c r="B5358" s="68"/>
      <c r="C5358" s="68"/>
      <c r="D5358" s="68"/>
      <c r="E5358" s="68"/>
      <c r="F5358" s="68"/>
      <c r="G5358" s="68"/>
      <c r="H5358" s="68"/>
    </row>
    <row r="5359" spans="1:8" x14ac:dyDescent="0.25">
      <c r="A5359" s="68"/>
      <c r="B5359" s="68"/>
      <c r="C5359" s="68"/>
      <c r="D5359" s="68"/>
      <c r="E5359" s="68"/>
      <c r="F5359" s="68"/>
      <c r="G5359" s="68"/>
      <c r="H5359" s="68"/>
    </row>
    <row r="5360" spans="1:8" x14ac:dyDescent="0.25">
      <c r="A5360" s="68"/>
      <c r="B5360" s="68"/>
      <c r="C5360" s="68"/>
      <c r="D5360" s="68"/>
      <c r="E5360" s="68"/>
      <c r="F5360" s="68"/>
      <c r="G5360" s="68"/>
      <c r="H5360" s="68"/>
    </row>
    <row r="5361" spans="1:8" x14ac:dyDescent="0.25">
      <c r="A5361" s="68"/>
      <c r="B5361" s="68"/>
      <c r="C5361" s="68"/>
      <c r="D5361" s="68"/>
      <c r="E5361" s="68"/>
      <c r="F5361" s="68"/>
      <c r="G5361" s="68"/>
      <c r="H5361" s="68"/>
    </row>
    <row r="5362" spans="1:8" x14ac:dyDescent="0.25">
      <c r="A5362" s="68"/>
      <c r="B5362" s="68"/>
      <c r="C5362" s="68"/>
      <c r="D5362" s="68"/>
      <c r="E5362" s="68"/>
      <c r="F5362" s="68"/>
      <c r="G5362" s="68"/>
      <c r="H5362" s="68"/>
    </row>
    <row r="5363" spans="1:8" x14ac:dyDescent="0.25">
      <c r="A5363" s="68"/>
      <c r="B5363" s="68"/>
      <c r="C5363" s="68"/>
      <c r="D5363" s="68"/>
      <c r="E5363" s="68"/>
      <c r="F5363" s="68"/>
      <c r="G5363" s="68"/>
      <c r="H5363" s="68"/>
    </row>
    <row r="5364" spans="1:8" x14ac:dyDescent="0.25">
      <c r="A5364" s="68"/>
      <c r="B5364" s="68"/>
      <c r="C5364" s="68"/>
      <c r="D5364" s="68"/>
      <c r="E5364" s="68"/>
      <c r="F5364" s="68"/>
      <c r="G5364" s="68"/>
      <c r="H5364" s="68"/>
    </row>
    <row r="5365" spans="1:8" x14ac:dyDescent="0.25">
      <c r="A5365" s="68"/>
      <c r="B5365" s="68"/>
      <c r="C5365" s="68"/>
      <c r="D5365" s="68"/>
      <c r="E5365" s="68"/>
      <c r="F5365" s="68"/>
      <c r="G5365" s="68"/>
      <c r="H5365" s="68"/>
    </row>
    <row r="5366" spans="1:8" x14ac:dyDescent="0.25">
      <c r="A5366" s="68"/>
      <c r="B5366" s="68"/>
      <c r="C5366" s="68"/>
      <c r="D5366" s="68"/>
      <c r="E5366" s="68"/>
      <c r="F5366" s="68"/>
      <c r="G5366" s="68"/>
      <c r="H5366" s="68"/>
    </row>
    <row r="5367" spans="1:8" x14ac:dyDescent="0.25">
      <c r="A5367" s="68"/>
      <c r="B5367" s="68"/>
      <c r="C5367" s="68"/>
      <c r="D5367" s="68"/>
      <c r="E5367" s="68"/>
      <c r="F5367" s="68"/>
      <c r="G5367" s="68"/>
      <c r="H5367" s="68"/>
    </row>
    <row r="5368" spans="1:8" x14ac:dyDescent="0.25">
      <c r="A5368" s="68"/>
      <c r="B5368" s="68"/>
      <c r="C5368" s="68"/>
      <c r="D5368" s="68"/>
      <c r="E5368" s="68"/>
      <c r="F5368" s="68"/>
      <c r="G5368" s="68"/>
      <c r="H5368" s="68"/>
    </row>
    <row r="5369" spans="1:8" x14ac:dyDescent="0.25">
      <c r="A5369" s="68"/>
      <c r="B5369" s="68"/>
      <c r="C5369" s="68"/>
      <c r="D5369" s="68"/>
      <c r="E5369" s="68"/>
      <c r="F5369" s="68"/>
      <c r="G5369" s="68"/>
      <c r="H5369" s="68"/>
    </row>
    <row r="5370" spans="1:8" x14ac:dyDescent="0.25">
      <c r="A5370" s="68"/>
      <c r="B5370" s="68"/>
      <c r="C5370" s="68"/>
      <c r="D5370" s="68"/>
      <c r="E5370" s="68"/>
      <c r="F5370" s="68"/>
      <c r="G5370" s="68"/>
      <c r="H5370" s="68"/>
    </row>
    <row r="5371" spans="1:8" x14ac:dyDescent="0.25">
      <c r="A5371" s="68"/>
      <c r="B5371" s="68"/>
      <c r="C5371" s="68"/>
      <c r="D5371" s="68"/>
      <c r="E5371" s="68"/>
      <c r="F5371" s="68"/>
      <c r="G5371" s="68"/>
      <c r="H5371" s="68"/>
    </row>
    <row r="5372" spans="1:8" x14ac:dyDescent="0.25">
      <c r="A5372" s="68"/>
      <c r="B5372" s="68"/>
      <c r="C5372" s="68"/>
      <c r="D5372" s="68"/>
      <c r="E5372" s="68"/>
      <c r="F5372" s="68"/>
      <c r="G5372" s="68"/>
      <c r="H5372" s="68"/>
    </row>
    <row r="5373" spans="1:8" x14ac:dyDescent="0.25">
      <c r="A5373" s="68"/>
      <c r="B5373" s="68"/>
      <c r="C5373" s="68"/>
      <c r="D5373" s="68"/>
      <c r="E5373" s="68"/>
      <c r="F5373" s="68"/>
      <c r="G5373" s="68"/>
      <c r="H5373" s="68"/>
    </row>
    <row r="5374" spans="1:8" x14ac:dyDescent="0.25">
      <c r="A5374" s="68"/>
      <c r="B5374" s="68"/>
      <c r="C5374" s="68"/>
      <c r="D5374" s="68"/>
      <c r="E5374" s="68"/>
      <c r="F5374" s="68"/>
      <c r="G5374" s="68"/>
      <c r="H5374" s="68"/>
    </row>
    <row r="5375" spans="1:8" x14ac:dyDescent="0.25">
      <c r="A5375" s="68"/>
      <c r="B5375" s="68"/>
      <c r="C5375" s="68"/>
      <c r="D5375" s="68"/>
      <c r="E5375" s="68"/>
      <c r="F5375" s="68"/>
      <c r="G5375" s="68"/>
      <c r="H5375" s="68"/>
    </row>
    <row r="5376" spans="1:8" x14ac:dyDescent="0.25">
      <c r="A5376" s="68"/>
      <c r="B5376" s="68"/>
      <c r="C5376" s="68"/>
      <c r="D5376" s="68"/>
      <c r="E5376" s="68"/>
      <c r="F5376" s="68"/>
      <c r="G5376" s="68"/>
      <c r="H5376" s="68"/>
    </row>
    <row r="5377" spans="1:8" x14ac:dyDescent="0.25">
      <c r="A5377" s="68"/>
      <c r="B5377" s="68"/>
      <c r="C5377" s="68"/>
      <c r="D5377" s="68"/>
      <c r="E5377" s="68"/>
      <c r="F5377" s="68"/>
      <c r="G5377" s="68"/>
      <c r="H5377" s="68"/>
    </row>
    <row r="5378" spans="1:8" x14ac:dyDescent="0.25">
      <c r="A5378" s="68"/>
      <c r="B5378" s="68"/>
      <c r="C5378" s="68"/>
      <c r="D5378" s="68"/>
      <c r="E5378" s="68"/>
      <c r="F5378" s="68"/>
      <c r="G5378" s="68"/>
      <c r="H5378" s="68"/>
    </row>
    <row r="5379" spans="1:8" x14ac:dyDescent="0.25">
      <c r="A5379" s="68"/>
      <c r="B5379" s="68"/>
      <c r="C5379" s="68"/>
      <c r="D5379" s="68"/>
      <c r="E5379" s="68"/>
      <c r="F5379" s="68"/>
      <c r="G5379" s="68"/>
      <c r="H5379" s="68"/>
    </row>
    <row r="5380" spans="1:8" x14ac:dyDescent="0.25">
      <c r="A5380" s="68"/>
      <c r="B5380" s="68"/>
      <c r="C5380" s="68"/>
      <c r="D5380" s="68"/>
      <c r="E5380" s="68"/>
      <c r="F5380" s="68"/>
      <c r="G5380" s="68"/>
      <c r="H5380" s="68"/>
    </row>
    <row r="5381" spans="1:8" x14ac:dyDescent="0.25">
      <c r="A5381" s="68"/>
      <c r="B5381" s="68"/>
      <c r="C5381" s="68"/>
      <c r="D5381" s="68"/>
      <c r="E5381" s="68"/>
      <c r="F5381" s="68"/>
      <c r="G5381" s="68"/>
      <c r="H5381" s="68"/>
    </row>
    <row r="5382" spans="1:8" x14ac:dyDescent="0.25">
      <c r="A5382" s="68"/>
      <c r="B5382" s="68"/>
      <c r="C5382" s="68"/>
      <c r="D5382" s="68"/>
      <c r="E5382" s="68"/>
      <c r="F5382" s="68"/>
      <c r="G5382" s="68"/>
      <c r="H5382" s="68"/>
    </row>
    <row r="5383" spans="1:8" x14ac:dyDescent="0.25">
      <c r="A5383" s="68"/>
      <c r="B5383" s="68"/>
      <c r="C5383" s="68"/>
      <c r="D5383" s="68"/>
      <c r="E5383" s="68"/>
      <c r="F5383" s="68"/>
      <c r="G5383" s="68"/>
      <c r="H5383" s="68"/>
    </row>
    <row r="5384" spans="1:8" x14ac:dyDescent="0.25">
      <c r="A5384" s="68"/>
      <c r="B5384" s="68"/>
      <c r="C5384" s="68"/>
      <c r="D5384" s="68"/>
      <c r="E5384" s="68"/>
      <c r="F5384" s="68"/>
      <c r="G5384" s="68"/>
      <c r="H5384" s="68"/>
    </row>
    <row r="5385" spans="1:8" x14ac:dyDescent="0.25">
      <c r="A5385" s="68"/>
      <c r="B5385" s="68"/>
      <c r="C5385" s="68"/>
      <c r="D5385" s="68"/>
      <c r="E5385" s="68"/>
      <c r="F5385" s="68"/>
      <c r="G5385" s="68"/>
      <c r="H5385" s="68"/>
    </row>
    <row r="5386" spans="1:8" x14ac:dyDescent="0.25">
      <c r="A5386" s="68"/>
      <c r="B5386" s="68"/>
      <c r="C5386" s="68"/>
      <c r="D5386" s="68"/>
      <c r="E5386" s="68"/>
      <c r="F5386" s="68"/>
      <c r="G5386" s="68"/>
      <c r="H5386" s="68"/>
    </row>
    <row r="5387" spans="1:8" x14ac:dyDescent="0.25">
      <c r="A5387" s="68"/>
      <c r="B5387" s="68"/>
      <c r="C5387" s="68"/>
      <c r="D5387" s="68"/>
      <c r="E5387" s="68"/>
      <c r="F5387" s="68"/>
      <c r="G5387" s="68"/>
      <c r="H5387" s="68"/>
    </row>
    <row r="5388" spans="1:8" x14ac:dyDescent="0.25">
      <c r="A5388" s="68"/>
      <c r="B5388" s="68"/>
      <c r="C5388" s="68"/>
      <c r="D5388" s="68"/>
      <c r="E5388" s="68"/>
      <c r="F5388" s="68"/>
      <c r="G5388" s="68"/>
      <c r="H5388" s="68"/>
    </row>
    <row r="5389" spans="1:8" x14ac:dyDescent="0.25">
      <c r="A5389" s="68"/>
      <c r="B5389" s="68"/>
      <c r="C5389" s="68"/>
      <c r="D5389" s="68"/>
      <c r="E5389" s="68"/>
      <c r="F5389" s="68"/>
      <c r="G5389" s="68"/>
      <c r="H5389" s="68"/>
    </row>
    <row r="5390" spans="1:8" x14ac:dyDescent="0.25">
      <c r="A5390" s="68"/>
      <c r="B5390" s="68"/>
      <c r="C5390" s="68"/>
      <c r="D5390" s="68"/>
      <c r="E5390" s="68"/>
      <c r="F5390" s="68"/>
      <c r="G5390" s="68"/>
      <c r="H5390" s="68"/>
    </row>
    <row r="5391" spans="1:8" x14ac:dyDescent="0.25">
      <c r="A5391" s="68"/>
      <c r="B5391" s="68"/>
      <c r="C5391" s="68"/>
      <c r="D5391" s="68"/>
      <c r="E5391" s="68"/>
      <c r="F5391" s="68"/>
      <c r="G5391" s="68"/>
      <c r="H5391" s="68"/>
    </row>
    <row r="5392" spans="1:8" x14ac:dyDescent="0.25">
      <c r="A5392" s="68"/>
      <c r="B5392" s="68"/>
      <c r="C5392" s="68"/>
      <c r="D5392" s="68"/>
      <c r="E5392" s="68"/>
      <c r="F5392" s="68"/>
      <c r="G5392" s="68"/>
      <c r="H5392" s="68"/>
    </row>
    <row r="5393" spans="1:8" x14ac:dyDescent="0.25">
      <c r="A5393" s="68"/>
      <c r="B5393" s="68"/>
      <c r="C5393" s="68"/>
      <c r="D5393" s="68"/>
      <c r="E5393" s="68"/>
      <c r="F5393" s="68"/>
      <c r="G5393" s="68"/>
      <c r="H5393" s="68"/>
    </row>
    <row r="5394" spans="1:8" x14ac:dyDescent="0.25">
      <c r="A5394" s="68"/>
      <c r="B5394" s="68"/>
      <c r="C5394" s="68"/>
      <c r="D5394" s="68"/>
      <c r="E5394" s="68"/>
      <c r="F5394" s="68"/>
      <c r="G5394" s="68"/>
      <c r="H5394" s="68"/>
    </row>
    <row r="5395" spans="1:8" x14ac:dyDescent="0.25">
      <c r="A5395" s="68"/>
      <c r="B5395" s="68"/>
      <c r="C5395" s="68"/>
      <c r="D5395" s="68"/>
      <c r="E5395" s="68"/>
      <c r="F5395" s="68"/>
      <c r="G5395" s="68"/>
      <c r="H5395" s="68"/>
    </row>
    <row r="5396" spans="1:8" x14ac:dyDescent="0.25">
      <c r="A5396" s="68"/>
      <c r="B5396" s="68"/>
      <c r="C5396" s="68"/>
      <c r="D5396" s="68"/>
      <c r="E5396" s="68"/>
      <c r="F5396" s="68"/>
      <c r="G5396" s="68"/>
      <c r="H5396" s="68"/>
    </row>
    <row r="5397" spans="1:8" x14ac:dyDescent="0.25">
      <c r="A5397" s="68"/>
      <c r="B5397" s="68"/>
      <c r="C5397" s="68"/>
      <c r="D5397" s="68"/>
      <c r="E5397" s="68"/>
      <c r="F5397" s="68"/>
      <c r="G5397" s="68"/>
      <c r="H5397" s="68"/>
    </row>
    <row r="5398" spans="1:8" x14ac:dyDescent="0.25">
      <c r="A5398" s="68"/>
      <c r="B5398" s="68"/>
      <c r="C5398" s="68"/>
      <c r="D5398" s="68"/>
      <c r="E5398" s="68"/>
      <c r="F5398" s="68"/>
      <c r="G5398" s="68"/>
      <c r="H5398" s="68"/>
    </row>
    <row r="5399" spans="1:8" x14ac:dyDescent="0.25">
      <c r="A5399" s="68"/>
      <c r="B5399" s="68"/>
      <c r="C5399" s="68"/>
      <c r="D5399" s="68"/>
      <c r="E5399" s="68"/>
      <c r="F5399" s="68"/>
      <c r="G5399" s="68"/>
      <c r="H5399" s="68"/>
    </row>
    <row r="5400" spans="1:8" x14ac:dyDescent="0.25">
      <c r="A5400" s="68"/>
      <c r="B5400" s="68"/>
      <c r="C5400" s="68"/>
      <c r="D5400" s="68"/>
      <c r="E5400" s="68"/>
      <c r="F5400" s="68"/>
      <c r="G5400" s="68"/>
      <c r="H5400" s="68"/>
    </row>
    <row r="5401" spans="1:8" x14ac:dyDescent="0.25">
      <c r="A5401" s="68"/>
      <c r="B5401" s="68"/>
      <c r="C5401" s="68"/>
      <c r="D5401" s="68"/>
      <c r="E5401" s="68"/>
      <c r="F5401" s="68"/>
      <c r="G5401" s="68"/>
      <c r="H5401" s="68"/>
    </row>
    <row r="5402" spans="1:8" x14ac:dyDescent="0.25">
      <c r="A5402" s="68"/>
      <c r="B5402" s="68"/>
      <c r="C5402" s="68"/>
      <c r="D5402" s="68"/>
      <c r="E5402" s="68"/>
      <c r="F5402" s="68"/>
      <c r="G5402" s="68"/>
      <c r="H5402" s="68"/>
    </row>
    <row r="5403" spans="1:8" x14ac:dyDescent="0.25">
      <c r="A5403" s="68"/>
      <c r="B5403" s="68"/>
      <c r="C5403" s="68"/>
      <c r="D5403" s="68"/>
      <c r="E5403" s="68"/>
      <c r="F5403" s="68"/>
      <c r="G5403" s="68"/>
      <c r="H5403" s="68"/>
    </row>
    <row r="5404" spans="1:8" x14ac:dyDescent="0.25">
      <c r="A5404" s="68"/>
      <c r="B5404" s="68"/>
      <c r="C5404" s="68"/>
      <c r="D5404" s="68"/>
      <c r="E5404" s="68"/>
      <c r="F5404" s="68"/>
      <c r="G5404" s="68"/>
      <c r="H5404" s="68"/>
    </row>
    <row r="5405" spans="1:8" x14ac:dyDescent="0.25">
      <c r="A5405" s="68"/>
      <c r="B5405" s="68"/>
      <c r="C5405" s="68"/>
      <c r="D5405" s="68"/>
      <c r="E5405" s="68"/>
      <c r="F5405" s="68"/>
      <c r="G5405" s="68"/>
      <c r="H5405" s="68"/>
    </row>
    <row r="5406" spans="1:8" x14ac:dyDescent="0.25">
      <c r="A5406" s="68"/>
      <c r="B5406" s="68"/>
      <c r="C5406" s="68"/>
      <c r="D5406" s="68"/>
      <c r="E5406" s="68"/>
      <c r="F5406" s="68"/>
      <c r="G5406" s="68"/>
      <c r="H5406" s="68"/>
    </row>
    <row r="5407" spans="1:8" x14ac:dyDescent="0.25">
      <c r="A5407" s="68"/>
      <c r="B5407" s="68"/>
      <c r="C5407" s="68"/>
      <c r="D5407" s="68"/>
      <c r="E5407" s="68"/>
      <c r="F5407" s="68"/>
      <c r="G5407" s="68"/>
      <c r="H5407" s="68"/>
    </row>
    <row r="5408" spans="1:8" x14ac:dyDescent="0.25">
      <c r="A5408" s="68"/>
      <c r="B5408" s="68"/>
      <c r="C5408" s="68"/>
      <c r="D5408" s="68"/>
      <c r="E5408" s="68"/>
      <c r="F5408" s="68"/>
      <c r="G5408" s="68"/>
      <c r="H5408" s="68"/>
    </row>
    <row r="5409" spans="1:8" x14ac:dyDescent="0.25">
      <c r="A5409" s="68"/>
      <c r="B5409" s="68"/>
      <c r="C5409" s="68"/>
      <c r="D5409" s="68"/>
      <c r="E5409" s="68"/>
      <c r="F5409" s="68"/>
      <c r="G5409" s="68"/>
      <c r="H5409" s="68"/>
    </row>
    <row r="5410" spans="1:8" x14ac:dyDescent="0.25">
      <c r="A5410" s="68"/>
      <c r="B5410" s="68"/>
      <c r="C5410" s="68"/>
      <c r="D5410" s="68"/>
      <c r="E5410" s="68"/>
      <c r="F5410" s="68"/>
      <c r="G5410" s="68"/>
      <c r="H5410" s="68"/>
    </row>
    <row r="5411" spans="1:8" x14ac:dyDescent="0.25">
      <c r="A5411" s="68"/>
      <c r="B5411" s="68"/>
      <c r="C5411" s="68"/>
      <c r="D5411" s="68"/>
      <c r="E5411" s="68"/>
      <c r="F5411" s="68"/>
      <c r="G5411" s="68"/>
      <c r="H5411" s="68"/>
    </row>
    <row r="5412" spans="1:8" x14ac:dyDescent="0.25">
      <c r="A5412" s="68"/>
      <c r="B5412" s="68"/>
      <c r="C5412" s="68"/>
      <c r="D5412" s="68"/>
      <c r="E5412" s="68"/>
      <c r="F5412" s="68"/>
      <c r="G5412" s="68"/>
      <c r="H5412" s="68"/>
    </row>
    <row r="5413" spans="1:8" x14ac:dyDescent="0.25">
      <c r="A5413" s="68"/>
      <c r="B5413" s="68"/>
      <c r="C5413" s="68"/>
      <c r="D5413" s="68"/>
      <c r="E5413" s="68"/>
      <c r="F5413" s="68"/>
      <c r="G5413" s="68"/>
      <c r="H5413" s="68"/>
    </row>
    <row r="5414" spans="1:8" x14ac:dyDescent="0.25">
      <c r="A5414" s="68"/>
      <c r="B5414" s="68"/>
      <c r="C5414" s="68"/>
      <c r="D5414" s="68"/>
      <c r="E5414" s="68"/>
      <c r="F5414" s="68"/>
      <c r="G5414" s="68"/>
      <c r="H5414" s="68"/>
    </row>
    <row r="5415" spans="1:8" x14ac:dyDescent="0.25">
      <c r="A5415" s="68"/>
      <c r="B5415" s="68"/>
      <c r="C5415" s="68"/>
      <c r="D5415" s="68"/>
      <c r="E5415" s="68"/>
      <c r="F5415" s="68"/>
      <c r="G5415" s="68"/>
      <c r="H5415" s="68"/>
    </row>
    <row r="5416" spans="1:8" x14ac:dyDescent="0.25">
      <c r="A5416" s="68"/>
      <c r="B5416" s="68"/>
      <c r="C5416" s="68"/>
      <c r="D5416" s="68"/>
      <c r="E5416" s="68"/>
      <c r="F5416" s="68"/>
      <c r="G5416" s="68"/>
      <c r="H5416" s="68"/>
    </row>
    <row r="5417" spans="1:8" x14ac:dyDescent="0.25">
      <c r="A5417" s="68"/>
      <c r="B5417" s="68"/>
      <c r="C5417" s="68"/>
      <c r="D5417" s="68"/>
      <c r="E5417" s="68"/>
      <c r="F5417" s="68"/>
      <c r="G5417" s="68"/>
      <c r="H5417" s="68"/>
    </row>
    <row r="5418" spans="1:8" x14ac:dyDescent="0.25">
      <c r="A5418" s="68"/>
      <c r="B5418" s="68"/>
      <c r="C5418" s="68"/>
      <c r="D5418" s="68"/>
      <c r="E5418" s="68"/>
      <c r="F5418" s="68"/>
      <c r="G5418" s="68"/>
      <c r="H5418" s="68"/>
    </row>
    <row r="5419" spans="1:8" x14ac:dyDescent="0.25">
      <c r="A5419" s="68"/>
      <c r="B5419" s="68"/>
      <c r="C5419" s="68"/>
      <c r="D5419" s="68"/>
      <c r="E5419" s="68"/>
      <c r="F5419" s="68"/>
      <c r="G5419" s="68"/>
      <c r="H5419" s="68"/>
    </row>
    <row r="5420" spans="1:8" x14ac:dyDescent="0.25">
      <c r="A5420" s="68"/>
      <c r="B5420" s="68"/>
      <c r="C5420" s="68"/>
      <c r="D5420" s="68"/>
      <c r="E5420" s="68"/>
      <c r="F5420" s="68"/>
      <c r="G5420" s="68"/>
      <c r="H5420" s="68"/>
    </row>
    <row r="5421" spans="1:8" x14ac:dyDescent="0.25">
      <c r="A5421" s="68"/>
      <c r="B5421" s="68"/>
      <c r="C5421" s="68"/>
      <c r="D5421" s="68"/>
      <c r="E5421" s="68"/>
      <c r="F5421" s="68"/>
      <c r="G5421" s="68"/>
      <c r="H5421" s="68"/>
    </row>
    <row r="5422" spans="1:8" x14ac:dyDescent="0.25">
      <c r="A5422" s="68"/>
      <c r="B5422" s="68"/>
      <c r="C5422" s="68"/>
      <c r="D5422" s="68"/>
      <c r="E5422" s="68"/>
      <c r="F5422" s="68"/>
      <c r="G5422" s="68"/>
      <c r="H5422" s="68"/>
    </row>
    <row r="5423" spans="1:8" x14ac:dyDescent="0.25">
      <c r="A5423" s="68"/>
      <c r="B5423" s="68"/>
      <c r="C5423" s="68"/>
      <c r="D5423" s="68"/>
      <c r="E5423" s="68"/>
      <c r="F5423" s="68"/>
      <c r="G5423" s="68"/>
      <c r="H5423" s="68"/>
    </row>
    <row r="5424" spans="1:8" x14ac:dyDescent="0.25">
      <c r="A5424" s="68"/>
      <c r="B5424" s="68"/>
      <c r="C5424" s="68"/>
      <c r="D5424" s="68"/>
      <c r="E5424" s="68"/>
      <c r="F5424" s="68"/>
      <c r="G5424" s="68"/>
      <c r="H5424" s="68"/>
    </row>
    <row r="5425" spans="1:8" x14ac:dyDescent="0.25">
      <c r="A5425" s="68"/>
      <c r="B5425" s="68"/>
      <c r="C5425" s="68"/>
      <c r="D5425" s="68"/>
      <c r="E5425" s="68"/>
      <c r="F5425" s="68"/>
      <c r="G5425" s="68"/>
      <c r="H5425" s="68"/>
    </row>
    <row r="5426" spans="1:8" x14ac:dyDescent="0.25">
      <c r="A5426" s="68"/>
      <c r="B5426" s="68"/>
      <c r="C5426" s="68"/>
      <c r="D5426" s="68"/>
      <c r="E5426" s="68"/>
      <c r="F5426" s="68"/>
      <c r="G5426" s="68"/>
      <c r="H5426" s="68"/>
    </row>
    <row r="5427" spans="1:8" x14ac:dyDescent="0.25">
      <c r="A5427" s="68"/>
      <c r="B5427" s="68"/>
      <c r="C5427" s="68"/>
      <c r="D5427" s="68"/>
      <c r="E5427" s="68"/>
      <c r="F5427" s="68"/>
      <c r="G5427" s="68"/>
      <c r="H5427" s="68"/>
    </row>
    <row r="5428" spans="1:8" x14ac:dyDescent="0.25">
      <c r="A5428" s="68"/>
      <c r="B5428" s="68"/>
      <c r="C5428" s="68"/>
      <c r="D5428" s="68"/>
      <c r="E5428" s="68"/>
      <c r="F5428" s="68"/>
      <c r="G5428" s="68"/>
      <c r="H5428" s="68"/>
    </row>
    <row r="5429" spans="1:8" x14ac:dyDescent="0.25">
      <c r="A5429" s="68"/>
      <c r="B5429" s="68"/>
      <c r="C5429" s="68"/>
      <c r="D5429" s="68"/>
      <c r="E5429" s="68"/>
      <c r="F5429" s="68"/>
      <c r="G5429" s="68"/>
      <c r="H5429" s="68"/>
    </row>
    <row r="5430" spans="1:8" x14ac:dyDescent="0.25">
      <c r="A5430" s="68"/>
      <c r="B5430" s="68"/>
      <c r="C5430" s="68"/>
      <c r="D5430" s="68"/>
      <c r="E5430" s="68"/>
      <c r="F5430" s="68"/>
      <c r="G5430" s="68"/>
      <c r="H5430" s="68"/>
    </row>
    <row r="5431" spans="1:8" x14ac:dyDescent="0.25">
      <c r="A5431" s="68"/>
      <c r="B5431" s="68"/>
      <c r="C5431" s="68"/>
      <c r="D5431" s="68"/>
      <c r="E5431" s="68"/>
      <c r="F5431" s="68"/>
      <c r="G5431" s="68"/>
      <c r="H5431" s="68"/>
    </row>
    <row r="5432" spans="1:8" x14ac:dyDescent="0.25">
      <c r="A5432" s="68"/>
      <c r="B5432" s="68"/>
      <c r="C5432" s="68"/>
      <c r="D5432" s="68"/>
      <c r="E5432" s="68"/>
      <c r="F5432" s="68"/>
      <c r="G5432" s="68"/>
      <c r="H5432" s="68"/>
    </row>
    <row r="5433" spans="1:8" x14ac:dyDescent="0.25">
      <c r="A5433" s="68"/>
      <c r="B5433" s="68"/>
      <c r="C5433" s="68"/>
      <c r="D5433" s="68"/>
      <c r="E5433" s="68"/>
      <c r="F5433" s="68"/>
      <c r="G5433" s="68"/>
      <c r="H5433" s="68"/>
    </row>
    <row r="5434" spans="1:8" x14ac:dyDescent="0.25">
      <c r="A5434" s="68"/>
      <c r="B5434" s="68"/>
      <c r="C5434" s="68"/>
      <c r="D5434" s="68"/>
      <c r="E5434" s="68"/>
      <c r="F5434" s="68"/>
      <c r="G5434" s="68"/>
      <c r="H5434" s="68"/>
    </row>
    <row r="5435" spans="1:8" x14ac:dyDescent="0.25">
      <c r="A5435" s="68"/>
      <c r="B5435" s="68"/>
      <c r="C5435" s="68"/>
      <c r="D5435" s="68"/>
      <c r="E5435" s="68"/>
      <c r="F5435" s="68"/>
      <c r="G5435" s="68"/>
      <c r="H5435" s="68"/>
    </row>
    <row r="5436" spans="1:8" x14ac:dyDescent="0.25">
      <c r="A5436" s="68"/>
      <c r="B5436" s="68"/>
      <c r="C5436" s="68"/>
      <c r="D5436" s="68"/>
      <c r="E5436" s="68"/>
      <c r="F5436" s="68"/>
      <c r="G5436" s="68"/>
      <c r="H5436" s="68"/>
    </row>
    <row r="5437" spans="1:8" x14ac:dyDescent="0.25">
      <c r="A5437" s="68"/>
      <c r="B5437" s="68"/>
      <c r="C5437" s="68"/>
      <c r="D5437" s="68"/>
      <c r="E5437" s="68"/>
      <c r="F5437" s="68"/>
      <c r="G5437" s="68"/>
      <c r="H5437" s="68"/>
    </row>
    <row r="5438" spans="1:8" x14ac:dyDescent="0.25">
      <c r="A5438" s="68"/>
      <c r="B5438" s="68"/>
      <c r="C5438" s="68"/>
      <c r="D5438" s="68"/>
      <c r="E5438" s="68"/>
      <c r="F5438" s="68"/>
      <c r="G5438" s="68"/>
      <c r="H5438" s="68"/>
    </row>
    <row r="5439" spans="1:8" x14ac:dyDescent="0.25">
      <c r="A5439" s="68"/>
      <c r="B5439" s="68"/>
      <c r="C5439" s="68"/>
      <c r="D5439" s="68"/>
      <c r="E5439" s="68"/>
      <c r="F5439" s="68"/>
      <c r="G5439" s="68"/>
      <c r="H5439" s="68"/>
    </row>
    <row r="5440" spans="1:8" x14ac:dyDescent="0.25">
      <c r="A5440" s="68"/>
      <c r="B5440" s="68"/>
      <c r="C5440" s="68"/>
      <c r="D5440" s="68"/>
      <c r="E5440" s="68"/>
      <c r="F5440" s="68"/>
      <c r="G5440" s="68"/>
      <c r="H5440" s="68"/>
    </row>
    <row r="5441" spans="1:8" x14ac:dyDescent="0.25">
      <c r="A5441" s="68"/>
      <c r="B5441" s="68"/>
      <c r="C5441" s="68"/>
      <c r="D5441" s="68"/>
      <c r="E5441" s="68"/>
      <c r="F5441" s="68"/>
      <c r="G5441" s="68"/>
      <c r="H5441" s="68"/>
    </row>
    <row r="5442" spans="1:8" x14ac:dyDescent="0.25">
      <c r="A5442" s="68"/>
      <c r="B5442" s="68"/>
      <c r="C5442" s="68"/>
      <c r="D5442" s="68"/>
      <c r="E5442" s="68"/>
      <c r="F5442" s="68"/>
      <c r="G5442" s="68"/>
      <c r="H5442" s="68"/>
    </row>
    <row r="5443" spans="1:8" x14ac:dyDescent="0.25">
      <c r="A5443" s="68"/>
      <c r="B5443" s="68"/>
      <c r="C5443" s="68"/>
      <c r="D5443" s="68"/>
      <c r="E5443" s="68"/>
      <c r="F5443" s="68"/>
      <c r="G5443" s="68"/>
      <c r="H5443" s="68"/>
    </row>
    <row r="5444" spans="1:8" x14ac:dyDescent="0.25">
      <c r="A5444" s="68"/>
      <c r="B5444" s="68"/>
      <c r="C5444" s="68"/>
      <c r="D5444" s="68"/>
      <c r="E5444" s="68"/>
      <c r="F5444" s="68"/>
      <c r="G5444" s="68"/>
      <c r="H5444" s="68"/>
    </row>
    <row r="5445" spans="1:8" x14ac:dyDescent="0.25">
      <c r="A5445" s="68"/>
      <c r="B5445" s="68"/>
      <c r="C5445" s="68"/>
      <c r="D5445" s="68"/>
      <c r="E5445" s="68"/>
      <c r="F5445" s="68"/>
      <c r="G5445" s="68"/>
      <c r="H5445" s="68"/>
    </row>
    <row r="5446" spans="1:8" x14ac:dyDescent="0.25">
      <c r="A5446" s="68"/>
      <c r="B5446" s="68"/>
      <c r="C5446" s="68"/>
      <c r="D5446" s="68"/>
      <c r="E5446" s="68"/>
      <c r="F5446" s="68"/>
      <c r="G5446" s="68"/>
      <c r="H5446" s="68"/>
    </row>
    <row r="5447" spans="1:8" x14ac:dyDescent="0.25">
      <c r="A5447" s="68"/>
      <c r="B5447" s="68"/>
      <c r="C5447" s="68"/>
      <c r="D5447" s="68"/>
      <c r="E5447" s="68"/>
      <c r="F5447" s="68"/>
      <c r="G5447" s="68"/>
      <c r="H5447" s="68"/>
    </row>
    <row r="5448" spans="1:8" x14ac:dyDescent="0.25">
      <c r="A5448" s="68"/>
      <c r="B5448" s="68"/>
      <c r="C5448" s="68"/>
      <c r="D5448" s="68"/>
      <c r="E5448" s="68"/>
      <c r="F5448" s="68"/>
      <c r="G5448" s="68"/>
      <c r="H5448" s="68"/>
    </row>
    <row r="5449" spans="1:8" x14ac:dyDescent="0.25">
      <c r="A5449" s="68"/>
      <c r="B5449" s="68"/>
      <c r="C5449" s="68"/>
      <c r="D5449" s="68"/>
      <c r="E5449" s="68"/>
      <c r="F5449" s="68"/>
      <c r="G5449" s="68"/>
      <c r="H5449" s="68"/>
    </row>
    <row r="5450" spans="1:8" x14ac:dyDescent="0.25">
      <c r="A5450" s="68"/>
      <c r="B5450" s="68"/>
      <c r="C5450" s="68"/>
      <c r="D5450" s="68"/>
      <c r="E5450" s="68"/>
      <c r="F5450" s="68"/>
      <c r="G5450" s="68"/>
      <c r="H5450" s="68"/>
    </row>
    <row r="5451" spans="1:8" x14ac:dyDescent="0.25">
      <c r="A5451" s="68"/>
      <c r="B5451" s="68"/>
      <c r="C5451" s="68"/>
      <c r="D5451" s="68"/>
      <c r="E5451" s="68"/>
      <c r="F5451" s="68"/>
      <c r="G5451" s="68"/>
      <c r="H5451" s="68"/>
    </row>
    <row r="5452" spans="1:8" x14ac:dyDescent="0.25">
      <c r="A5452" s="68"/>
      <c r="B5452" s="68"/>
      <c r="C5452" s="68"/>
      <c r="D5452" s="68"/>
      <c r="E5452" s="68"/>
      <c r="F5452" s="68"/>
      <c r="G5452" s="68"/>
      <c r="H5452" s="68"/>
    </row>
    <row r="5453" spans="1:8" x14ac:dyDescent="0.25">
      <c r="A5453" s="68"/>
      <c r="B5453" s="68"/>
      <c r="C5453" s="68"/>
      <c r="D5453" s="68"/>
      <c r="E5453" s="68"/>
      <c r="F5453" s="68"/>
      <c r="G5453" s="68"/>
      <c r="H5453" s="68"/>
    </row>
    <row r="5454" spans="1:8" x14ac:dyDescent="0.25">
      <c r="A5454" s="68"/>
      <c r="B5454" s="68"/>
      <c r="C5454" s="68"/>
      <c r="D5454" s="68"/>
      <c r="E5454" s="68"/>
      <c r="F5454" s="68"/>
      <c r="G5454" s="68"/>
      <c r="H5454" s="68"/>
    </row>
    <row r="5455" spans="1:8" x14ac:dyDescent="0.25">
      <c r="A5455" s="68"/>
      <c r="B5455" s="68"/>
      <c r="C5455" s="68"/>
      <c r="D5455" s="68"/>
      <c r="E5455" s="68"/>
      <c r="F5455" s="68"/>
      <c r="G5455" s="68"/>
      <c r="H5455" s="68"/>
    </row>
    <row r="5456" spans="1:8" x14ac:dyDescent="0.25">
      <c r="A5456" s="68"/>
      <c r="B5456" s="68"/>
      <c r="C5456" s="68"/>
      <c r="D5456" s="68"/>
      <c r="E5456" s="68"/>
      <c r="F5456" s="68"/>
      <c r="G5456" s="68"/>
      <c r="H5456" s="68"/>
    </row>
    <row r="5457" spans="1:8" x14ac:dyDescent="0.25">
      <c r="A5457" s="68"/>
      <c r="B5457" s="68"/>
      <c r="C5457" s="68"/>
      <c r="D5457" s="68"/>
      <c r="E5457" s="68"/>
      <c r="F5457" s="68"/>
      <c r="G5457" s="68"/>
      <c r="H5457" s="68"/>
    </row>
    <row r="5458" spans="1:8" x14ac:dyDescent="0.25">
      <c r="A5458" s="68"/>
      <c r="B5458" s="68"/>
      <c r="C5458" s="68"/>
      <c r="D5458" s="68"/>
      <c r="E5458" s="68"/>
      <c r="F5458" s="68"/>
      <c r="G5458" s="68"/>
      <c r="H5458" s="68"/>
    </row>
    <row r="5459" spans="1:8" x14ac:dyDescent="0.25">
      <c r="A5459" s="68"/>
      <c r="B5459" s="68"/>
      <c r="C5459" s="68"/>
      <c r="D5459" s="68"/>
      <c r="E5459" s="68"/>
      <c r="F5459" s="68"/>
      <c r="G5459" s="68"/>
      <c r="H5459" s="68"/>
    </row>
    <row r="5460" spans="1:8" x14ac:dyDescent="0.25">
      <c r="A5460" s="68"/>
      <c r="B5460" s="68"/>
      <c r="C5460" s="68"/>
      <c r="D5460" s="68"/>
      <c r="E5460" s="68"/>
      <c r="F5460" s="68"/>
      <c r="G5460" s="68"/>
      <c r="H5460" s="68"/>
    </row>
    <row r="5461" spans="1:8" x14ac:dyDescent="0.25">
      <c r="A5461" s="68"/>
      <c r="B5461" s="68"/>
      <c r="C5461" s="68"/>
      <c r="D5461" s="68"/>
      <c r="E5461" s="68"/>
      <c r="F5461" s="68"/>
      <c r="G5461" s="68"/>
      <c r="H5461" s="68"/>
    </row>
    <row r="5462" spans="1:8" x14ac:dyDescent="0.25">
      <c r="A5462" s="68"/>
      <c r="B5462" s="68"/>
      <c r="C5462" s="68"/>
      <c r="D5462" s="68"/>
      <c r="E5462" s="68"/>
      <c r="F5462" s="68"/>
      <c r="G5462" s="68"/>
      <c r="H5462" s="68"/>
    </row>
    <row r="5463" spans="1:8" x14ac:dyDescent="0.25">
      <c r="A5463" s="68"/>
      <c r="B5463" s="68"/>
      <c r="C5463" s="68"/>
      <c r="D5463" s="68"/>
      <c r="E5463" s="68"/>
      <c r="F5463" s="68"/>
      <c r="G5463" s="68"/>
      <c r="H5463" s="68"/>
    </row>
    <row r="5464" spans="1:8" x14ac:dyDescent="0.25">
      <c r="A5464" s="68"/>
      <c r="B5464" s="68"/>
      <c r="C5464" s="68"/>
      <c r="D5464" s="68"/>
      <c r="E5464" s="68"/>
      <c r="F5464" s="68"/>
      <c r="G5464" s="68"/>
      <c r="H5464" s="68"/>
    </row>
    <row r="5465" spans="1:8" x14ac:dyDescent="0.25">
      <c r="A5465" s="68"/>
      <c r="B5465" s="68"/>
      <c r="C5465" s="68"/>
      <c r="D5465" s="68"/>
      <c r="E5465" s="68"/>
      <c r="F5465" s="68"/>
      <c r="G5465" s="68"/>
      <c r="H5465" s="68"/>
    </row>
    <row r="5466" spans="1:8" x14ac:dyDescent="0.25">
      <c r="A5466" s="68"/>
      <c r="B5466" s="68"/>
      <c r="C5466" s="68"/>
      <c r="D5466" s="68"/>
      <c r="E5466" s="68"/>
      <c r="F5466" s="68"/>
      <c r="G5466" s="68"/>
      <c r="H5466" s="68"/>
    </row>
    <row r="5467" spans="1:8" x14ac:dyDescent="0.25">
      <c r="A5467" s="68"/>
      <c r="B5467" s="68"/>
      <c r="C5467" s="68"/>
      <c r="D5467" s="68"/>
      <c r="E5467" s="68"/>
      <c r="F5467" s="68"/>
      <c r="G5467" s="68"/>
      <c r="H5467" s="68"/>
    </row>
    <row r="5468" spans="1:8" x14ac:dyDescent="0.25">
      <c r="A5468" s="68"/>
      <c r="B5468" s="68"/>
      <c r="C5468" s="68"/>
      <c r="D5468" s="68"/>
      <c r="E5468" s="68"/>
      <c r="F5468" s="68"/>
      <c r="G5468" s="68"/>
      <c r="H5468" s="68"/>
    </row>
    <row r="5469" spans="1:8" x14ac:dyDescent="0.25">
      <c r="A5469" s="68"/>
      <c r="B5469" s="68"/>
      <c r="C5469" s="68"/>
      <c r="D5469" s="68"/>
      <c r="E5469" s="68"/>
      <c r="F5469" s="68"/>
      <c r="G5469" s="68"/>
      <c r="H5469" s="68"/>
    </row>
    <row r="5470" spans="1:8" x14ac:dyDescent="0.25">
      <c r="A5470" s="68"/>
      <c r="B5470" s="68"/>
      <c r="C5470" s="68"/>
      <c r="D5470" s="68"/>
      <c r="E5470" s="68"/>
      <c r="F5470" s="68"/>
      <c r="G5470" s="68"/>
      <c r="H5470" s="68"/>
    </row>
    <row r="5471" spans="1:8" x14ac:dyDescent="0.25">
      <c r="A5471" s="68"/>
      <c r="B5471" s="68"/>
      <c r="C5471" s="68"/>
      <c r="D5471" s="68"/>
      <c r="E5471" s="68"/>
      <c r="F5471" s="68"/>
      <c r="G5471" s="68"/>
      <c r="H5471" s="68"/>
    </row>
    <row r="5472" spans="1:8" x14ac:dyDescent="0.25">
      <c r="A5472" s="68"/>
      <c r="B5472" s="68"/>
      <c r="C5472" s="68"/>
      <c r="D5472" s="68"/>
      <c r="E5472" s="68"/>
      <c r="F5472" s="68"/>
      <c r="G5472" s="68"/>
      <c r="H5472" s="68"/>
    </row>
    <row r="5473" spans="1:8" x14ac:dyDescent="0.25">
      <c r="A5473" s="68"/>
      <c r="B5473" s="68"/>
      <c r="C5473" s="68"/>
      <c r="D5473" s="68"/>
      <c r="E5473" s="68"/>
      <c r="F5473" s="68"/>
      <c r="G5473" s="68"/>
      <c r="H5473" s="68"/>
    </row>
    <row r="5474" spans="1:8" x14ac:dyDescent="0.25">
      <c r="A5474" s="68"/>
      <c r="B5474" s="68"/>
      <c r="C5474" s="68"/>
      <c r="D5474" s="68"/>
      <c r="E5474" s="68"/>
      <c r="F5474" s="68"/>
      <c r="G5474" s="68"/>
      <c r="H5474" s="68"/>
    </row>
    <row r="5475" spans="1:8" x14ac:dyDescent="0.25">
      <c r="A5475" s="68"/>
      <c r="B5475" s="68"/>
      <c r="C5475" s="68"/>
      <c r="D5475" s="68"/>
      <c r="E5475" s="68"/>
      <c r="F5475" s="68"/>
      <c r="G5475" s="68"/>
      <c r="H5475" s="68"/>
    </row>
    <row r="5476" spans="1:8" x14ac:dyDescent="0.25">
      <c r="A5476" s="68"/>
      <c r="B5476" s="68"/>
      <c r="C5476" s="68"/>
      <c r="D5476" s="68"/>
      <c r="E5476" s="68"/>
      <c r="F5476" s="68"/>
      <c r="G5476" s="68"/>
      <c r="H5476" s="68"/>
    </row>
    <row r="5477" spans="1:8" x14ac:dyDescent="0.25">
      <c r="A5477" s="68"/>
      <c r="B5477" s="68"/>
      <c r="C5477" s="68"/>
      <c r="D5477" s="68"/>
      <c r="E5477" s="68"/>
      <c r="F5477" s="68"/>
      <c r="G5477" s="68"/>
      <c r="H5477" s="68"/>
    </row>
    <row r="5478" spans="1:8" x14ac:dyDescent="0.25">
      <c r="A5478" s="68"/>
      <c r="B5478" s="68"/>
      <c r="C5478" s="68"/>
      <c r="D5478" s="68"/>
      <c r="E5478" s="68"/>
      <c r="F5478" s="68"/>
      <c r="G5478" s="68"/>
      <c r="H5478" s="68"/>
    </row>
    <row r="5479" spans="1:8" x14ac:dyDescent="0.25">
      <c r="A5479" s="68"/>
      <c r="B5479" s="68"/>
      <c r="C5479" s="68"/>
      <c r="D5479" s="68"/>
      <c r="E5479" s="68"/>
      <c r="F5479" s="68"/>
      <c r="G5479" s="68"/>
      <c r="H5479" s="68"/>
    </row>
    <row r="5480" spans="1:8" x14ac:dyDescent="0.25">
      <c r="A5480" s="68"/>
      <c r="B5480" s="68"/>
      <c r="C5480" s="68"/>
      <c r="D5480" s="68"/>
      <c r="E5480" s="68"/>
      <c r="F5480" s="68"/>
      <c r="G5480" s="68"/>
      <c r="H5480" s="68"/>
    </row>
    <row r="5481" spans="1:8" x14ac:dyDescent="0.25">
      <c r="A5481" s="68"/>
      <c r="B5481" s="68"/>
      <c r="C5481" s="68"/>
      <c r="D5481" s="68"/>
      <c r="E5481" s="68"/>
      <c r="F5481" s="68"/>
      <c r="G5481" s="68"/>
      <c r="H5481" s="68"/>
    </row>
    <row r="5482" spans="1:8" x14ac:dyDescent="0.25">
      <c r="A5482" s="68"/>
      <c r="B5482" s="68"/>
      <c r="C5482" s="68"/>
      <c r="D5482" s="68"/>
      <c r="E5482" s="68"/>
      <c r="F5482" s="68"/>
      <c r="G5482" s="68"/>
      <c r="H5482" s="68"/>
    </row>
    <row r="5483" spans="1:8" x14ac:dyDescent="0.25">
      <c r="A5483" s="68"/>
      <c r="B5483" s="68"/>
      <c r="C5483" s="68"/>
      <c r="D5483" s="68"/>
      <c r="E5483" s="68"/>
      <c r="F5483" s="68"/>
      <c r="G5483" s="68"/>
      <c r="H5483" s="68"/>
    </row>
    <row r="5484" spans="1:8" x14ac:dyDescent="0.25">
      <c r="A5484" s="68"/>
      <c r="B5484" s="68"/>
      <c r="C5484" s="68"/>
      <c r="D5484" s="68"/>
      <c r="E5484" s="68"/>
      <c r="F5484" s="68"/>
      <c r="G5484" s="68"/>
      <c r="H5484" s="68"/>
    </row>
    <row r="5485" spans="1:8" x14ac:dyDescent="0.25">
      <c r="A5485" s="68"/>
      <c r="B5485" s="68"/>
      <c r="C5485" s="68"/>
      <c r="D5485" s="68"/>
      <c r="E5485" s="68"/>
      <c r="F5485" s="68"/>
      <c r="G5485" s="68"/>
      <c r="H5485" s="68"/>
    </row>
    <row r="5486" spans="1:8" x14ac:dyDescent="0.25">
      <c r="A5486" s="68"/>
      <c r="B5486" s="68"/>
      <c r="C5486" s="68"/>
      <c r="D5486" s="68"/>
      <c r="E5486" s="68"/>
      <c r="F5486" s="68"/>
      <c r="G5486" s="68"/>
      <c r="H5486" s="68"/>
    </row>
    <row r="5487" spans="1:8" x14ac:dyDescent="0.25">
      <c r="A5487" s="68"/>
      <c r="B5487" s="68"/>
      <c r="C5487" s="68"/>
      <c r="D5487" s="68"/>
      <c r="E5487" s="68"/>
      <c r="F5487" s="68"/>
      <c r="G5487" s="68"/>
      <c r="H5487" s="68"/>
    </row>
    <row r="5488" spans="1:8" x14ac:dyDescent="0.25">
      <c r="A5488" s="68"/>
      <c r="B5488" s="68"/>
      <c r="C5488" s="68"/>
      <c r="D5488" s="68"/>
      <c r="E5488" s="68"/>
      <c r="F5488" s="68"/>
      <c r="G5488" s="68"/>
      <c r="H5488" s="68"/>
    </row>
    <row r="5489" spans="1:8" x14ac:dyDescent="0.25">
      <c r="A5489" s="68"/>
      <c r="B5489" s="68"/>
      <c r="C5489" s="68"/>
      <c r="D5489" s="68"/>
      <c r="E5489" s="68"/>
      <c r="F5489" s="68"/>
      <c r="G5489" s="68"/>
      <c r="H5489" s="68"/>
    </row>
    <row r="5490" spans="1:8" x14ac:dyDescent="0.25">
      <c r="A5490" s="68"/>
      <c r="B5490" s="68"/>
      <c r="C5490" s="68"/>
      <c r="D5490" s="68"/>
      <c r="E5490" s="68"/>
      <c r="F5490" s="68"/>
      <c r="G5490" s="68"/>
      <c r="H5490" s="68"/>
    </row>
    <row r="5491" spans="1:8" x14ac:dyDescent="0.25">
      <c r="A5491" s="68"/>
      <c r="B5491" s="68"/>
      <c r="C5491" s="68"/>
      <c r="D5491" s="68"/>
      <c r="E5491" s="68"/>
      <c r="F5491" s="68"/>
      <c r="G5491" s="68"/>
      <c r="H5491" s="68"/>
    </row>
    <row r="5492" spans="1:8" x14ac:dyDescent="0.25">
      <c r="A5492" s="68"/>
      <c r="B5492" s="68"/>
      <c r="C5492" s="68"/>
      <c r="D5492" s="68"/>
      <c r="E5492" s="68"/>
      <c r="F5492" s="68"/>
      <c r="G5492" s="68"/>
      <c r="H5492" s="68"/>
    </row>
    <row r="5493" spans="1:8" x14ac:dyDescent="0.25">
      <c r="A5493" s="68"/>
      <c r="B5493" s="68"/>
      <c r="C5493" s="68"/>
      <c r="D5493" s="68"/>
      <c r="E5493" s="68"/>
      <c r="F5493" s="68"/>
      <c r="G5493" s="68"/>
      <c r="H5493" s="68"/>
    </row>
    <row r="5494" spans="1:8" x14ac:dyDescent="0.25">
      <c r="A5494" s="68"/>
      <c r="B5494" s="68"/>
      <c r="C5494" s="68"/>
      <c r="D5494" s="68"/>
      <c r="E5494" s="68"/>
      <c r="F5494" s="68"/>
      <c r="G5494" s="68"/>
      <c r="H5494" s="68"/>
    </row>
    <row r="5495" spans="1:8" x14ac:dyDescent="0.25">
      <c r="A5495" s="68"/>
      <c r="B5495" s="68"/>
      <c r="C5495" s="68"/>
      <c r="D5495" s="68"/>
      <c r="E5495" s="68"/>
      <c r="F5495" s="68"/>
      <c r="G5495" s="68"/>
      <c r="H5495" s="68"/>
    </row>
    <row r="5496" spans="1:8" x14ac:dyDescent="0.25">
      <c r="A5496" s="68"/>
      <c r="B5496" s="68"/>
      <c r="C5496" s="68"/>
      <c r="D5496" s="68"/>
      <c r="E5496" s="68"/>
      <c r="F5496" s="68"/>
      <c r="G5496" s="68"/>
      <c r="H5496" s="68"/>
    </row>
    <row r="5497" spans="1:8" x14ac:dyDescent="0.25">
      <c r="A5497" s="68"/>
      <c r="B5497" s="68"/>
      <c r="C5497" s="68"/>
      <c r="D5497" s="68"/>
      <c r="E5497" s="68"/>
      <c r="F5497" s="68"/>
      <c r="G5497" s="68"/>
      <c r="H5497" s="68"/>
    </row>
    <row r="5498" spans="1:8" x14ac:dyDescent="0.25">
      <c r="A5498" s="68"/>
      <c r="B5498" s="68"/>
      <c r="C5498" s="68"/>
      <c r="D5498" s="68"/>
      <c r="E5498" s="68"/>
      <c r="F5498" s="68"/>
      <c r="G5498" s="68"/>
      <c r="H5498" s="68"/>
    </row>
    <row r="5499" spans="1:8" x14ac:dyDescent="0.25">
      <c r="A5499" s="68"/>
      <c r="B5499" s="68"/>
      <c r="C5499" s="68"/>
      <c r="D5499" s="68"/>
      <c r="E5499" s="68"/>
      <c r="F5499" s="68"/>
      <c r="G5499" s="68"/>
      <c r="H5499" s="68"/>
    </row>
    <row r="5500" spans="1:8" x14ac:dyDescent="0.25">
      <c r="A5500" s="68"/>
      <c r="B5500" s="68"/>
      <c r="C5500" s="68"/>
      <c r="D5500" s="68"/>
      <c r="E5500" s="68"/>
      <c r="F5500" s="68"/>
      <c r="G5500" s="68"/>
      <c r="H5500" s="68"/>
    </row>
    <row r="5501" spans="1:8" x14ac:dyDescent="0.25">
      <c r="A5501" s="68"/>
      <c r="B5501" s="68"/>
      <c r="C5501" s="68"/>
      <c r="D5501" s="68"/>
      <c r="E5501" s="68"/>
      <c r="F5501" s="68"/>
      <c r="G5501" s="68"/>
      <c r="H5501" s="68"/>
    </row>
    <row r="5502" spans="1:8" x14ac:dyDescent="0.25">
      <c r="A5502" s="68"/>
      <c r="B5502" s="68"/>
      <c r="C5502" s="68"/>
      <c r="D5502" s="68"/>
      <c r="E5502" s="68"/>
      <c r="F5502" s="68"/>
      <c r="G5502" s="68"/>
      <c r="H5502" s="68"/>
    </row>
    <row r="5503" spans="1:8" x14ac:dyDescent="0.25">
      <c r="A5503" s="68"/>
      <c r="B5503" s="68"/>
      <c r="C5503" s="68"/>
      <c r="D5503" s="68"/>
      <c r="E5503" s="68"/>
      <c r="F5503" s="68"/>
      <c r="G5503" s="68"/>
      <c r="H5503" s="68"/>
    </row>
    <row r="5504" spans="1:8" x14ac:dyDescent="0.25">
      <c r="A5504" s="68"/>
      <c r="B5504" s="68"/>
      <c r="C5504" s="68"/>
      <c r="D5504" s="68"/>
      <c r="E5504" s="68"/>
      <c r="F5504" s="68"/>
      <c r="G5504" s="68"/>
      <c r="H5504" s="68"/>
    </row>
    <row r="5505" spans="1:8" x14ac:dyDescent="0.25">
      <c r="A5505" s="68"/>
      <c r="B5505" s="68"/>
      <c r="C5505" s="68"/>
      <c r="D5505" s="68"/>
      <c r="E5505" s="68"/>
      <c r="F5505" s="68"/>
      <c r="G5505" s="68"/>
      <c r="H5505" s="68"/>
    </row>
    <row r="5506" spans="1:8" x14ac:dyDescent="0.25">
      <c r="A5506" s="68"/>
      <c r="B5506" s="68"/>
      <c r="C5506" s="68"/>
      <c r="D5506" s="68"/>
      <c r="E5506" s="68"/>
      <c r="F5506" s="68"/>
      <c r="G5506" s="68"/>
      <c r="H5506" s="68"/>
    </row>
    <row r="5507" spans="1:8" x14ac:dyDescent="0.25">
      <c r="A5507" s="68"/>
      <c r="B5507" s="68"/>
      <c r="C5507" s="68"/>
      <c r="D5507" s="68"/>
      <c r="E5507" s="68"/>
      <c r="F5507" s="68"/>
      <c r="G5507" s="68"/>
      <c r="H5507" s="68"/>
    </row>
    <row r="5508" spans="1:8" x14ac:dyDescent="0.25">
      <c r="A5508" s="68"/>
      <c r="B5508" s="68"/>
      <c r="C5508" s="68"/>
      <c r="D5508" s="68"/>
      <c r="E5508" s="68"/>
      <c r="F5508" s="68"/>
      <c r="G5508" s="68"/>
      <c r="H5508" s="68"/>
    </row>
    <row r="5509" spans="1:8" x14ac:dyDescent="0.25">
      <c r="A5509" s="68"/>
      <c r="B5509" s="68"/>
      <c r="C5509" s="68"/>
      <c r="D5509" s="68"/>
      <c r="E5509" s="68"/>
      <c r="F5509" s="68"/>
      <c r="G5509" s="68"/>
      <c r="H5509" s="68"/>
    </row>
    <row r="5510" spans="1:8" x14ac:dyDescent="0.25">
      <c r="A5510" s="68"/>
      <c r="B5510" s="68"/>
      <c r="C5510" s="68"/>
      <c r="D5510" s="68"/>
      <c r="E5510" s="68"/>
      <c r="F5510" s="68"/>
      <c r="G5510" s="68"/>
      <c r="H5510" s="68"/>
    </row>
    <row r="5511" spans="1:8" x14ac:dyDescent="0.25">
      <c r="A5511" s="68"/>
      <c r="B5511" s="68"/>
      <c r="C5511" s="68"/>
      <c r="D5511" s="68"/>
      <c r="E5511" s="68"/>
      <c r="F5511" s="68"/>
      <c r="G5511" s="68"/>
      <c r="H5511" s="68"/>
    </row>
    <row r="5512" spans="1:8" x14ac:dyDescent="0.25">
      <c r="A5512" s="68"/>
      <c r="B5512" s="68"/>
      <c r="C5512" s="68"/>
      <c r="D5512" s="68"/>
      <c r="E5512" s="68"/>
      <c r="F5512" s="68"/>
      <c r="G5512" s="68"/>
      <c r="H5512" s="68"/>
    </row>
    <row r="5513" spans="1:8" x14ac:dyDescent="0.25">
      <c r="A5513" s="68"/>
      <c r="B5513" s="68"/>
      <c r="C5513" s="68"/>
      <c r="D5513" s="68"/>
      <c r="E5513" s="68"/>
      <c r="F5513" s="68"/>
      <c r="G5513" s="68"/>
      <c r="H5513" s="68"/>
    </row>
    <row r="5514" spans="1:8" x14ac:dyDescent="0.25">
      <c r="A5514" s="68"/>
      <c r="B5514" s="68"/>
      <c r="C5514" s="68"/>
      <c r="D5514" s="68"/>
      <c r="E5514" s="68"/>
      <c r="F5514" s="68"/>
      <c r="G5514" s="68"/>
      <c r="H5514" s="68"/>
    </row>
    <row r="5515" spans="1:8" x14ac:dyDescent="0.25">
      <c r="A5515" s="68"/>
      <c r="B5515" s="68"/>
      <c r="C5515" s="68"/>
      <c r="D5515" s="68"/>
      <c r="E5515" s="68"/>
      <c r="F5515" s="68"/>
      <c r="G5515" s="68"/>
      <c r="H5515" s="68"/>
    </row>
    <row r="5516" spans="1:8" x14ac:dyDescent="0.25">
      <c r="A5516" s="68"/>
      <c r="B5516" s="68"/>
      <c r="C5516" s="68"/>
      <c r="D5516" s="68"/>
      <c r="E5516" s="68"/>
      <c r="F5516" s="68"/>
      <c r="G5516" s="68"/>
      <c r="H5516" s="68"/>
    </row>
    <row r="5517" spans="1:8" x14ac:dyDescent="0.25">
      <c r="A5517" s="68"/>
      <c r="B5517" s="68"/>
      <c r="C5517" s="68"/>
      <c r="D5517" s="68"/>
      <c r="E5517" s="68"/>
      <c r="F5517" s="68"/>
      <c r="G5517" s="68"/>
      <c r="H5517" s="68"/>
    </row>
    <row r="5518" spans="1:8" x14ac:dyDescent="0.25">
      <c r="A5518" s="68"/>
      <c r="B5518" s="68"/>
      <c r="C5518" s="68"/>
      <c r="D5518" s="68"/>
      <c r="E5518" s="68"/>
      <c r="F5518" s="68"/>
      <c r="G5518" s="68"/>
      <c r="H5518" s="68"/>
    </row>
    <row r="5519" spans="1:8" x14ac:dyDescent="0.25">
      <c r="A5519" s="68"/>
      <c r="B5519" s="68"/>
      <c r="C5519" s="68"/>
      <c r="D5519" s="68"/>
      <c r="E5519" s="68"/>
      <c r="F5519" s="68"/>
      <c r="G5519" s="68"/>
      <c r="H5519" s="68"/>
    </row>
    <row r="5520" spans="1:8" x14ac:dyDescent="0.25">
      <c r="A5520" s="68"/>
      <c r="B5520" s="68"/>
      <c r="C5520" s="68"/>
      <c r="D5520" s="68"/>
      <c r="E5520" s="68"/>
      <c r="F5520" s="68"/>
      <c r="G5520" s="68"/>
      <c r="H5520" s="68"/>
    </row>
    <row r="5521" spans="1:8" x14ac:dyDescent="0.25">
      <c r="A5521" s="68"/>
      <c r="B5521" s="68"/>
      <c r="C5521" s="68"/>
      <c r="D5521" s="68"/>
      <c r="E5521" s="68"/>
      <c r="F5521" s="68"/>
      <c r="G5521" s="68"/>
      <c r="H5521" s="68"/>
    </row>
    <row r="5522" spans="1:8" x14ac:dyDescent="0.25">
      <c r="A5522" s="68"/>
      <c r="B5522" s="68"/>
      <c r="C5522" s="68"/>
      <c r="D5522" s="68"/>
      <c r="E5522" s="68"/>
      <c r="F5522" s="68"/>
      <c r="G5522" s="68"/>
      <c r="H5522" s="68"/>
    </row>
    <row r="5523" spans="1:8" x14ac:dyDescent="0.25">
      <c r="A5523" s="68"/>
      <c r="B5523" s="68"/>
      <c r="C5523" s="68"/>
      <c r="D5523" s="68"/>
      <c r="E5523" s="68"/>
      <c r="F5523" s="68"/>
      <c r="G5523" s="68"/>
      <c r="H5523" s="68"/>
    </row>
    <row r="5524" spans="1:8" x14ac:dyDescent="0.25">
      <c r="A5524" s="68"/>
      <c r="B5524" s="68"/>
      <c r="C5524" s="68"/>
      <c r="D5524" s="68"/>
      <c r="E5524" s="68"/>
      <c r="F5524" s="68"/>
      <c r="G5524" s="68"/>
      <c r="H5524" s="68"/>
    </row>
    <row r="5525" spans="1:8" x14ac:dyDescent="0.25">
      <c r="A5525" s="68"/>
      <c r="B5525" s="68"/>
      <c r="C5525" s="68"/>
      <c r="D5525" s="68"/>
      <c r="E5525" s="68"/>
      <c r="F5525" s="68"/>
      <c r="G5525" s="68"/>
      <c r="H5525" s="68"/>
    </row>
    <row r="5526" spans="1:8" x14ac:dyDescent="0.25">
      <c r="A5526" s="68"/>
      <c r="B5526" s="68"/>
      <c r="C5526" s="68"/>
      <c r="D5526" s="68"/>
      <c r="E5526" s="68"/>
      <c r="F5526" s="68"/>
      <c r="G5526" s="68"/>
      <c r="H5526" s="68"/>
    </row>
    <row r="5527" spans="1:8" x14ac:dyDescent="0.25">
      <c r="A5527" s="68"/>
      <c r="B5527" s="68"/>
      <c r="C5527" s="68"/>
      <c r="D5527" s="68"/>
      <c r="E5527" s="68"/>
      <c r="F5527" s="68"/>
      <c r="G5527" s="68"/>
      <c r="H5527" s="68"/>
    </row>
    <row r="5528" spans="1:8" x14ac:dyDescent="0.25">
      <c r="A5528" s="68"/>
      <c r="B5528" s="68"/>
      <c r="C5528" s="68"/>
      <c r="D5528" s="68"/>
      <c r="E5528" s="68"/>
      <c r="F5528" s="68"/>
      <c r="G5528" s="68"/>
      <c r="H5528" s="68"/>
    </row>
    <row r="5529" spans="1:8" x14ac:dyDescent="0.25">
      <c r="A5529" s="68"/>
      <c r="B5529" s="68"/>
      <c r="C5529" s="68"/>
      <c r="D5529" s="68"/>
      <c r="E5529" s="68"/>
      <c r="F5529" s="68"/>
      <c r="G5529" s="68"/>
      <c r="H5529" s="68"/>
    </row>
    <row r="5530" spans="1:8" x14ac:dyDescent="0.25">
      <c r="A5530" s="68"/>
      <c r="B5530" s="68"/>
      <c r="C5530" s="68"/>
      <c r="D5530" s="68"/>
      <c r="E5530" s="68"/>
      <c r="F5530" s="68"/>
      <c r="G5530" s="68"/>
      <c r="H5530" s="68"/>
    </row>
    <row r="5531" spans="1:8" x14ac:dyDescent="0.25">
      <c r="A5531" s="68"/>
      <c r="B5531" s="68"/>
      <c r="C5531" s="68"/>
      <c r="D5531" s="68"/>
      <c r="E5531" s="68"/>
      <c r="F5531" s="68"/>
      <c r="G5531" s="68"/>
      <c r="H5531" s="68"/>
    </row>
    <row r="5532" spans="1:8" x14ac:dyDescent="0.25">
      <c r="A5532" s="68"/>
      <c r="B5532" s="68"/>
      <c r="C5532" s="68"/>
      <c r="D5532" s="68"/>
      <c r="E5532" s="68"/>
      <c r="F5532" s="68"/>
      <c r="G5532" s="68"/>
      <c r="H5532" s="68"/>
    </row>
    <row r="5533" spans="1:8" x14ac:dyDescent="0.25">
      <c r="A5533" s="68"/>
      <c r="B5533" s="68"/>
      <c r="C5533" s="68"/>
      <c r="D5533" s="68"/>
      <c r="E5533" s="68"/>
      <c r="F5533" s="68"/>
      <c r="G5533" s="68"/>
      <c r="H5533" s="68"/>
    </row>
    <row r="5534" spans="1:8" x14ac:dyDescent="0.25">
      <c r="A5534" s="68"/>
      <c r="B5534" s="68"/>
      <c r="C5534" s="68"/>
      <c r="D5534" s="68"/>
      <c r="E5534" s="68"/>
      <c r="F5534" s="68"/>
      <c r="G5534" s="68"/>
      <c r="H5534" s="68"/>
    </row>
    <row r="5535" spans="1:8" x14ac:dyDescent="0.25">
      <c r="A5535" s="68"/>
      <c r="B5535" s="68"/>
      <c r="C5535" s="68"/>
      <c r="D5535" s="68"/>
      <c r="E5535" s="68"/>
      <c r="F5535" s="68"/>
      <c r="G5535" s="68"/>
      <c r="H5535" s="68"/>
    </row>
    <row r="5536" spans="1:8" x14ac:dyDescent="0.25">
      <c r="A5536" s="68"/>
      <c r="B5536" s="68"/>
      <c r="C5536" s="68"/>
      <c r="D5536" s="68"/>
      <c r="E5536" s="68"/>
      <c r="F5536" s="68"/>
      <c r="G5536" s="68"/>
      <c r="H5536" s="68"/>
    </row>
    <row r="5537" spans="1:8" x14ac:dyDescent="0.25">
      <c r="A5537" s="68"/>
      <c r="B5537" s="68"/>
      <c r="C5537" s="68"/>
      <c r="D5537" s="68"/>
      <c r="E5537" s="68"/>
      <c r="F5537" s="68"/>
      <c r="G5537" s="68"/>
      <c r="H5537" s="68"/>
    </row>
    <row r="5538" spans="1:8" x14ac:dyDescent="0.25">
      <c r="A5538" s="68"/>
      <c r="B5538" s="68"/>
      <c r="C5538" s="68"/>
      <c r="D5538" s="68"/>
      <c r="E5538" s="68"/>
      <c r="F5538" s="68"/>
      <c r="G5538" s="68"/>
      <c r="H5538" s="68"/>
    </row>
    <row r="5539" spans="1:8" x14ac:dyDescent="0.25">
      <c r="A5539" s="68"/>
      <c r="B5539" s="68"/>
      <c r="C5539" s="68"/>
      <c r="D5539" s="68"/>
      <c r="E5539" s="68"/>
      <c r="F5539" s="68"/>
      <c r="G5539" s="68"/>
      <c r="H5539" s="68"/>
    </row>
    <row r="5540" spans="1:8" x14ac:dyDescent="0.25">
      <c r="A5540" s="68"/>
      <c r="B5540" s="68"/>
      <c r="C5540" s="68"/>
      <c r="D5540" s="68"/>
      <c r="E5540" s="68"/>
      <c r="F5540" s="68"/>
      <c r="G5540" s="68"/>
      <c r="H5540" s="68"/>
    </row>
    <row r="5541" spans="1:8" x14ac:dyDescent="0.25">
      <c r="A5541" s="68"/>
      <c r="B5541" s="68"/>
      <c r="C5541" s="68"/>
      <c r="D5541" s="68"/>
      <c r="E5541" s="68"/>
      <c r="F5541" s="68"/>
      <c r="G5541" s="68"/>
      <c r="H5541" s="68"/>
    </row>
    <row r="5542" spans="1:8" x14ac:dyDescent="0.25">
      <c r="A5542" s="68"/>
      <c r="B5542" s="68"/>
      <c r="C5542" s="68"/>
      <c r="D5542" s="68"/>
      <c r="E5542" s="68"/>
      <c r="F5542" s="68"/>
      <c r="G5542" s="68"/>
      <c r="H5542" s="68"/>
    </row>
    <row r="5543" spans="1:8" x14ac:dyDescent="0.25">
      <c r="A5543" s="68"/>
      <c r="B5543" s="68"/>
      <c r="C5543" s="68"/>
      <c r="D5543" s="68"/>
      <c r="E5543" s="68"/>
      <c r="F5543" s="68"/>
      <c r="G5543" s="68"/>
      <c r="H5543" s="68"/>
    </row>
    <row r="5544" spans="1:8" x14ac:dyDescent="0.25">
      <c r="A5544" s="68"/>
      <c r="B5544" s="68"/>
      <c r="C5544" s="68"/>
      <c r="D5544" s="68"/>
      <c r="E5544" s="68"/>
      <c r="F5544" s="68"/>
      <c r="G5544" s="68"/>
      <c r="H5544" s="68"/>
    </row>
    <row r="5545" spans="1:8" x14ac:dyDescent="0.25">
      <c r="A5545" s="68"/>
      <c r="B5545" s="68"/>
      <c r="C5545" s="68"/>
      <c r="D5545" s="68"/>
      <c r="E5545" s="68"/>
      <c r="F5545" s="68"/>
      <c r="G5545" s="68"/>
      <c r="H5545" s="68"/>
    </row>
    <row r="5546" spans="1:8" x14ac:dyDescent="0.25">
      <c r="A5546" s="68"/>
      <c r="B5546" s="68"/>
      <c r="C5546" s="68"/>
      <c r="D5546" s="68"/>
      <c r="E5546" s="68"/>
      <c r="F5546" s="68"/>
      <c r="G5546" s="68"/>
      <c r="H5546" s="68"/>
    </row>
    <row r="5547" spans="1:8" x14ac:dyDescent="0.25">
      <c r="A5547" s="68"/>
      <c r="B5547" s="68"/>
      <c r="C5547" s="68"/>
      <c r="D5547" s="68"/>
      <c r="E5547" s="68"/>
      <c r="F5547" s="68"/>
      <c r="G5547" s="68"/>
      <c r="H5547" s="68"/>
    </row>
    <row r="5548" spans="1:8" x14ac:dyDescent="0.25">
      <c r="A5548" s="68"/>
      <c r="B5548" s="68"/>
      <c r="C5548" s="68"/>
      <c r="D5548" s="68"/>
      <c r="E5548" s="68"/>
      <c r="F5548" s="68"/>
      <c r="G5548" s="68"/>
      <c r="H5548" s="68"/>
    </row>
    <row r="5549" spans="1:8" x14ac:dyDescent="0.25">
      <c r="A5549" s="68"/>
      <c r="B5549" s="68"/>
      <c r="C5549" s="68"/>
      <c r="D5549" s="68"/>
      <c r="E5549" s="68"/>
      <c r="F5549" s="68"/>
      <c r="G5549" s="68"/>
      <c r="H5549" s="68"/>
    </row>
    <row r="5550" spans="1:8" x14ac:dyDescent="0.25">
      <c r="A5550" s="68"/>
      <c r="B5550" s="68"/>
      <c r="C5550" s="68"/>
      <c r="D5550" s="68"/>
      <c r="E5550" s="68"/>
      <c r="F5550" s="68"/>
      <c r="G5550" s="68"/>
      <c r="H5550" s="68"/>
    </row>
    <row r="5551" spans="1:8" x14ac:dyDescent="0.25">
      <c r="A5551" s="68"/>
      <c r="B5551" s="68"/>
      <c r="C5551" s="68"/>
      <c r="D5551" s="68"/>
      <c r="E5551" s="68"/>
      <c r="F5551" s="68"/>
      <c r="G5551" s="68"/>
      <c r="H5551" s="68"/>
    </row>
    <row r="5552" spans="1:8" x14ac:dyDescent="0.25">
      <c r="A5552" s="68"/>
      <c r="B5552" s="68"/>
      <c r="C5552" s="68"/>
      <c r="D5552" s="68"/>
      <c r="E5552" s="68"/>
      <c r="F5552" s="68"/>
      <c r="G5552" s="68"/>
      <c r="H5552" s="68"/>
    </row>
    <row r="5553" spans="1:8" x14ac:dyDescent="0.25">
      <c r="A5553" s="68"/>
      <c r="B5553" s="68"/>
      <c r="C5553" s="68"/>
      <c r="D5553" s="68"/>
      <c r="E5553" s="68"/>
      <c r="F5553" s="68"/>
      <c r="G5553" s="68"/>
      <c r="H5553" s="68"/>
    </row>
    <row r="5554" spans="1:8" x14ac:dyDescent="0.25">
      <c r="A5554" s="68"/>
      <c r="B5554" s="68"/>
      <c r="C5554" s="68"/>
      <c r="D5554" s="68"/>
      <c r="E5554" s="68"/>
      <c r="F5554" s="68"/>
      <c r="G5554" s="68"/>
      <c r="H5554" s="68"/>
    </row>
    <row r="5555" spans="1:8" x14ac:dyDescent="0.25">
      <c r="A5555" s="68"/>
      <c r="B5555" s="68"/>
      <c r="C5555" s="68"/>
      <c r="D5555" s="68"/>
      <c r="E5555" s="68"/>
      <c r="F5555" s="68"/>
      <c r="G5555" s="68"/>
      <c r="H5555" s="68"/>
    </row>
    <row r="5556" spans="1:8" x14ac:dyDescent="0.25">
      <c r="A5556" s="68"/>
      <c r="B5556" s="68"/>
      <c r="C5556" s="68"/>
      <c r="D5556" s="68"/>
      <c r="E5556" s="68"/>
      <c r="F5556" s="68"/>
      <c r="G5556" s="68"/>
      <c r="H5556" s="68"/>
    </row>
    <row r="5557" spans="1:8" x14ac:dyDescent="0.25">
      <c r="A5557" s="68"/>
      <c r="B5557" s="68"/>
      <c r="C5557" s="68"/>
      <c r="D5557" s="68"/>
      <c r="E5557" s="68"/>
      <c r="F5557" s="68"/>
      <c r="G5557" s="68"/>
      <c r="H5557" s="68"/>
    </row>
    <row r="5558" spans="1:8" x14ac:dyDescent="0.25">
      <c r="A5558" s="68"/>
      <c r="B5558" s="68"/>
      <c r="C5558" s="68"/>
      <c r="D5558" s="68"/>
      <c r="E5558" s="68"/>
      <c r="F5558" s="68"/>
      <c r="G5558" s="68"/>
      <c r="H5558" s="68"/>
    </row>
    <row r="5559" spans="1:8" x14ac:dyDescent="0.25">
      <c r="A5559" s="68"/>
      <c r="B5559" s="68"/>
      <c r="C5559" s="68"/>
      <c r="D5559" s="68"/>
      <c r="E5559" s="68"/>
      <c r="F5559" s="68"/>
      <c r="G5559" s="68"/>
      <c r="H5559" s="68"/>
    </row>
    <row r="5560" spans="1:8" x14ac:dyDescent="0.25">
      <c r="A5560" s="68"/>
      <c r="B5560" s="68"/>
      <c r="C5560" s="68"/>
      <c r="D5560" s="68"/>
      <c r="E5560" s="68"/>
      <c r="F5560" s="68"/>
      <c r="G5560" s="68"/>
      <c r="H5560" s="68"/>
    </row>
    <row r="5561" spans="1:8" x14ac:dyDescent="0.25">
      <c r="A5561" s="68"/>
      <c r="B5561" s="68"/>
      <c r="C5561" s="68"/>
      <c r="D5561" s="68"/>
      <c r="E5561" s="68"/>
      <c r="F5561" s="68"/>
      <c r="G5561" s="68"/>
      <c r="H5561" s="68"/>
    </row>
    <row r="5562" spans="1:8" x14ac:dyDescent="0.25">
      <c r="A5562" s="68"/>
      <c r="B5562" s="68"/>
      <c r="C5562" s="68"/>
      <c r="D5562" s="68"/>
      <c r="E5562" s="68"/>
      <c r="F5562" s="68"/>
      <c r="G5562" s="68"/>
      <c r="H5562" s="68"/>
    </row>
    <row r="5563" spans="1:8" x14ac:dyDescent="0.25">
      <c r="A5563" s="68"/>
      <c r="B5563" s="68"/>
      <c r="C5563" s="68"/>
      <c r="D5563" s="68"/>
      <c r="E5563" s="68"/>
      <c r="F5563" s="68"/>
      <c r="G5563" s="68"/>
      <c r="H5563" s="68"/>
    </row>
    <row r="5564" spans="1:8" x14ac:dyDescent="0.25">
      <c r="A5564" s="68"/>
      <c r="B5564" s="68"/>
      <c r="C5564" s="68"/>
      <c r="D5564" s="68"/>
      <c r="E5564" s="68"/>
      <c r="F5564" s="68"/>
      <c r="G5564" s="68"/>
      <c r="H5564" s="68"/>
    </row>
    <row r="5565" spans="1:8" x14ac:dyDescent="0.25">
      <c r="A5565" s="68"/>
      <c r="B5565" s="68"/>
      <c r="C5565" s="68"/>
      <c r="D5565" s="68"/>
      <c r="E5565" s="68"/>
      <c r="F5565" s="68"/>
      <c r="G5565" s="68"/>
      <c r="H5565" s="68"/>
    </row>
    <row r="5566" spans="1:8" x14ac:dyDescent="0.25">
      <c r="A5566" s="68"/>
      <c r="B5566" s="68"/>
      <c r="C5566" s="68"/>
      <c r="D5566" s="68"/>
      <c r="E5566" s="68"/>
      <c r="F5566" s="68"/>
      <c r="G5566" s="68"/>
      <c r="H5566" s="68"/>
    </row>
    <row r="5567" spans="1:8" x14ac:dyDescent="0.25">
      <c r="A5567" s="68"/>
      <c r="B5567" s="68"/>
      <c r="C5567" s="68"/>
      <c r="D5567" s="68"/>
      <c r="E5567" s="68"/>
      <c r="F5567" s="68"/>
      <c r="G5567" s="68"/>
      <c r="H5567" s="68"/>
    </row>
    <row r="5568" spans="1:8" x14ac:dyDescent="0.25">
      <c r="A5568" s="68"/>
      <c r="B5568" s="68"/>
      <c r="C5568" s="68"/>
      <c r="D5568" s="68"/>
      <c r="E5568" s="68"/>
      <c r="F5568" s="68"/>
      <c r="G5568" s="68"/>
      <c r="H5568" s="68"/>
    </row>
    <row r="5569" spans="1:8" x14ac:dyDescent="0.25">
      <c r="A5569" s="68"/>
      <c r="B5569" s="68"/>
      <c r="C5569" s="68"/>
      <c r="D5569" s="68"/>
      <c r="E5569" s="68"/>
      <c r="F5569" s="68"/>
      <c r="G5569" s="68"/>
      <c r="H5569" s="68"/>
    </row>
    <row r="5570" spans="1:8" x14ac:dyDescent="0.25">
      <c r="A5570" s="68"/>
      <c r="B5570" s="68"/>
      <c r="C5570" s="68"/>
      <c r="D5570" s="68"/>
      <c r="E5570" s="68"/>
      <c r="F5570" s="68"/>
      <c r="G5570" s="68"/>
      <c r="H5570" s="68"/>
    </row>
    <row r="5571" spans="1:8" x14ac:dyDescent="0.25">
      <c r="A5571" s="68"/>
      <c r="B5571" s="68"/>
      <c r="C5571" s="68"/>
      <c r="D5571" s="68"/>
      <c r="E5571" s="68"/>
      <c r="F5571" s="68"/>
      <c r="G5571" s="68"/>
      <c r="H5571" s="68"/>
    </row>
    <row r="5572" spans="1:8" x14ac:dyDescent="0.25">
      <c r="A5572" s="68"/>
      <c r="B5572" s="68"/>
      <c r="C5572" s="68"/>
      <c r="D5572" s="68"/>
      <c r="E5572" s="68"/>
      <c r="F5572" s="68"/>
      <c r="G5572" s="68"/>
      <c r="H5572" s="68"/>
    </row>
    <row r="5573" spans="1:8" x14ac:dyDescent="0.25">
      <c r="A5573" s="68"/>
      <c r="B5573" s="68"/>
      <c r="C5573" s="68"/>
      <c r="D5573" s="68"/>
      <c r="E5573" s="68"/>
      <c r="F5573" s="68"/>
      <c r="G5573" s="68"/>
      <c r="H5573" s="68"/>
    </row>
    <row r="5574" spans="1:8" x14ac:dyDescent="0.25">
      <c r="A5574" s="68"/>
      <c r="B5574" s="68"/>
      <c r="C5574" s="68"/>
      <c r="D5574" s="68"/>
      <c r="E5574" s="68"/>
      <c r="F5574" s="68"/>
      <c r="G5574" s="68"/>
      <c r="H5574" s="68"/>
    </row>
    <row r="5575" spans="1:8" x14ac:dyDescent="0.25">
      <c r="A5575" s="68"/>
      <c r="B5575" s="68"/>
      <c r="C5575" s="68"/>
      <c r="D5575" s="68"/>
      <c r="E5575" s="68"/>
      <c r="F5575" s="68"/>
      <c r="G5575" s="68"/>
      <c r="H5575" s="68"/>
    </row>
    <row r="5576" spans="1:8" x14ac:dyDescent="0.25">
      <c r="A5576" s="68"/>
      <c r="B5576" s="68"/>
      <c r="C5576" s="68"/>
      <c r="D5576" s="68"/>
      <c r="E5576" s="68"/>
      <c r="F5576" s="68"/>
      <c r="G5576" s="68"/>
      <c r="H5576" s="68"/>
    </row>
    <row r="5577" spans="1:8" x14ac:dyDescent="0.25">
      <c r="A5577" s="68"/>
      <c r="B5577" s="68"/>
      <c r="C5577" s="68"/>
      <c r="D5577" s="68"/>
      <c r="E5577" s="68"/>
      <c r="F5577" s="68"/>
      <c r="G5577" s="68"/>
      <c r="H5577" s="68"/>
    </row>
    <row r="5578" spans="1:8" x14ac:dyDescent="0.25">
      <c r="A5578" s="68"/>
      <c r="B5578" s="68"/>
      <c r="C5578" s="68"/>
      <c r="D5578" s="68"/>
      <c r="E5578" s="68"/>
      <c r="F5578" s="68"/>
      <c r="G5578" s="68"/>
      <c r="H5578" s="68"/>
    </row>
    <row r="5579" spans="1:8" x14ac:dyDescent="0.25">
      <c r="A5579" s="68"/>
      <c r="B5579" s="68"/>
      <c r="C5579" s="68"/>
      <c r="D5579" s="68"/>
      <c r="E5579" s="68"/>
      <c r="F5579" s="68"/>
      <c r="G5579" s="68"/>
      <c r="H5579" s="68"/>
    </row>
    <row r="5580" spans="1:8" x14ac:dyDescent="0.25">
      <c r="A5580" s="68"/>
      <c r="B5580" s="68"/>
      <c r="C5580" s="68"/>
      <c r="D5580" s="68"/>
      <c r="E5580" s="68"/>
      <c r="F5580" s="68"/>
      <c r="G5580" s="68"/>
      <c r="H5580" s="68"/>
    </row>
    <row r="5581" spans="1:8" x14ac:dyDescent="0.25">
      <c r="A5581" s="68"/>
      <c r="B5581" s="68"/>
      <c r="C5581" s="68"/>
      <c r="D5581" s="68"/>
      <c r="E5581" s="68"/>
      <c r="F5581" s="68"/>
      <c r="G5581" s="68"/>
      <c r="H5581" s="68"/>
    </row>
    <row r="5582" spans="1:8" x14ac:dyDescent="0.25">
      <c r="A5582" s="68"/>
      <c r="B5582" s="68"/>
      <c r="C5582" s="68"/>
      <c r="D5582" s="68"/>
      <c r="E5582" s="68"/>
      <c r="F5582" s="68"/>
      <c r="G5582" s="68"/>
      <c r="H5582" s="68"/>
    </row>
    <row r="5583" spans="1:8" x14ac:dyDescent="0.25">
      <c r="A5583" s="68"/>
      <c r="B5583" s="68"/>
      <c r="C5583" s="68"/>
      <c r="D5583" s="68"/>
      <c r="E5583" s="68"/>
      <c r="F5583" s="68"/>
      <c r="G5583" s="68"/>
      <c r="H5583" s="68"/>
    </row>
    <row r="5584" spans="1:8" x14ac:dyDescent="0.25">
      <c r="A5584" s="68"/>
      <c r="B5584" s="68"/>
      <c r="C5584" s="68"/>
      <c r="D5584" s="68"/>
      <c r="E5584" s="68"/>
      <c r="F5584" s="68"/>
      <c r="G5584" s="68"/>
      <c r="H5584" s="68"/>
    </row>
    <row r="5585" spans="1:8" x14ac:dyDescent="0.25">
      <c r="A5585" s="68"/>
      <c r="B5585" s="68"/>
      <c r="C5585" s="68"/>
      <c r="D5585" s="68"/>
      <c r="E5585" s="68"/>
      <c r="F5585" s="68"/>
      <c r="G5585" s="68"/>
      <c r="H5585" s="68"/>
    </row>
    <row r="5586" spans="1:8" x14ac:dyDescent="0.25">
      <c r="A5586" s="68"/>
      <c r="B5586" s="68"/>
      <c r="C5586" s="68"/>
      <c r="D5586" s="68"/>
      <c r="E5586" s="68"/>
      <c r="F5586" s="68"/>
      <c r="G5586" s="68"/>
      <c r="H5586" s="68"/>
    </row>
    <row r="5587" spans="1:8" x14ac:dyDescent="0.25">
      <c r="A5587" s="68"/>
      <c r="B5587" s="68"/>
      <c r="C5587" s="68"/>
      <c r="D5587" s="68"/>
      <c r="E5587" s="68"/>
      <c r="F5587" s="68"/>
      <c r="G5587" s="68"/>
      <c r="H5587" s="68"/>
    </row>
    <row r="5588" spans="1:8" x14ac:dyDescent="0.25">
      <c r="A5588" s="68"/>
      <c r="B5588" s="68"/>
      <c r="C5588" s="68"/>
      <c r="D5588" s="68"/>
      <c r="E5588" s="68"/>
      <c r="F5588" s="68"/>
      <c r="G5588" s="68"/>
      <c r="H5588" s="68"/>
    </row>
    <row r="5589" spans="1:8" x14ac:dyDescent="0.25">
      <c r="A5589" s="68"/>
      <c r="B5589" s="68"/>
      <c r="C5589" s="68"/>
      <c r="D5589" s="68"/>
      <c r="E5589" s="68"/>
      <c r="F5589" s="68"/>
      <c r="G5589" s="68"/>
      <c r="H5589" s="68"/>
    </row>
    <row r="5590" spans="1:8" x14ac:dyDescent="0.25">
      <c r="A5590" s="68"/>
      <c r="B5590" s="68"/>
      <c r="C5590" s="68"/>
      <c r="D5590" s="68"/>
      <c r="E5590" s="68"/>
      <c r="F5590" s="68"/>
      <c r="G5590" s="68"/>
      <c r="H5590" s="68"/>
    </row>
    <row r="5591" spans="1:8" x14ac:dyDescent="0.25">
      <c r="A5591" s="68"/>
      <c r="B5591" s="68"/>
      <c r="C5591" s="68"/>
      <c r="D5591" s="68"/>
      <c r="E5591" s="68"/>
      <c r="F5591" s="68"/>
      <c r="G5591" s="68"/>
      <c r="H5591" s="68"/>
    </row>
    <row r="5592" spans="1:8" x14ac:dyDescent="0.25">
      <c r="A5592" s="68"/>
      <c r="B5592" s="68"/>
      <c r="C5592" s="68"/>
      <c r="D5592" s="68"/>
      <c r="E5592" s="68"/>
      <c r="F5592" s="68"/>
      <c r="G5592" s="68"/>
      <c r="H5592" s="68"/>
    </row>
    <row r="5593" spans="1:8" x14ac:dyDescent="0.25">
      <c r="A5593" s="68"/>
      <c r="B5593" s="68"/>
      <c r="C5593" s="68"/>
      <c r="D5593" s="68"/>
      <c r="E5593" s="68"/>
      <c r="F5593" s="68"/>
      <c r="G5593" s="68"/>
      <c r="H5593" s="68"/>
    </row>
    <row r="5594" spans="1:8" x14ac:dyDescent="0.25">
      <c r="A5594" s="68"/>
      <c r="B5594" s="68"/>
      <c r="C5594" s="68"/>
      <c r="D5594" s="68"/>
      <c r="E5594" s="68"/>
      <c r="F5594" s="68"/>
      <c r="G5594" s="68"/>
      <c r="H5594" s="68"/>
    </row>
    <row r="5595" spans="1:8" x14ac:dyDescent="0.25">
      <c r="A5595" s="68"/>
      <c r="B5595" s="68"/>
      <c r="C5595" s="68"/>
      <c r="D5595" s="68"/>
      <c r="E5595" s="68"/>
      <c r="F5595" s="68"/>
      <c r="G5595" s="68"/>
      <c r="H5595" s="68"/>
    </row>
    <row r="5596" spans="1:8" x14ac:dyDescent="0.25">
      <c r="A5596" s="68"/>
      <c r="B5596" s="68"/>
      <c r="C5596" s="68"/>
      <c r="D5596" s="68"/>
      <c r="E5596" s="68"/>
      <c r="F5596" s="68"/>
      <c r="G5596" s="68"/>
      <c r="H5596" s="68"/>
    </row>
    <row r="5597" spans="1:8" x14ac:dyDescent="0.25">
      <c r="A5597" s="68"/>
      <c r="B5597" s="68"/>
      <c r="C5597" s="68"/>
      <c r="D5597" s="68"/>
      <c r="E5597" s="68"/>
      <c r="F5597" s="68"/>
      <c r="G5597" s="68"/>
      <c r="H5597" s="68"/>
    </row>
    <row r="5598" spans="1:8" x14ac:dyDescent="0.25">
      <c r="A5598" s="68"/>
      <c r="B5598" s="68"/>
      <c r="C5598" s="68"/>
      <c r="D5598" s="68"/>
      <c r="E5598" s="68"/>
      <c r="F5598" s="68"/>
      <c r="G5598" s="68"/>
      <c r="H5598" s="68"/>
    </row>
    <row r="5599" spans="1:8" x14ac:dyDescent="0.25">
      <c r="A5599" s="68"/>
      <c r="B5599" s="68"/>
      <c r="C5599" s="68"/>
      <c r="D5599" s="68"/>
      <c r="E5599" s="68"/>
      <c r="F5599" s="68"/>
      <c r="G5599" s="68"/>
      <c r="H5599" s="68"/>
    </row>
    <row r="5600" spans="1:8" x14ac:dyDescent="0.25">
      <c r="A5600" s="68"/>
      <c r="B5600" s="68"/>
      <c r="C5600" s="68"/>
      <c r="D5600" s="68"/>
      <c r="E5600" s="68"/>
      <c r="F5600" s="68"/>
      <c r="G5600" s="68"/>
      <c r="H5600" s="68"/>
    </row>
    <row r="5601" spans="1:8" x14ac:dyDescent="0.25">
      <c r="A5601" s="68"/>
      <c r="B5601" s="68"/>
      <c r="C5601" s="68"/>
      <c r="D5601" s="68"/>
      <c r="E5601" s="68"/>
      <c r="F5601" s="68"/>
      <c r="G5601" s="68"/>
      <c r="H5601" s="68"/>
    </row>
    <row r="5602" spans="1:8" x14ac:dyDescent="0.25">
      <c r="A5602" s="68"/>
      <c r="B5602" s="68"/>
      <c r="C5602" s="68"/>
      <c r="D5602" s="68"/>
      <c r="E5602" s="68"/>
      <c r="F5602" s="68"/>
      <c r="G5602" s="68"/>
      <c r="H5602" s="68"/>
    </row>
    <row r="5603" spans="1:8" x14ac:dyDescent="0.25">
      <c r="A5603" s="68"/>
      <c r="B5603" s="68"/>
      <c r="C5603" s="68"/>
      <c r="D5603" s="68"/>
      <c r="E5603" s="68"/>
      <c r="F5603" s="68"/>
      <c r="G5603" s="68"/>
      <c r="H5603" s="68"/>
    </row>
    <row r="5604" spans="1:8" x14ac:dyDescent="0.25">
      <c r="A5604" s="68"/>
      <c r="B5604" s="68"/>
      <c r="C5604" s="68"/>
      <c r="D5604" s="68"/>
      <c r="E5604" s="68"/>
      <c r="F5604" s="68"/>
      <c r="G5604" s="68"/>
      <c r="H5604" s="68"/>
    </row>
    <row r="5605" spans="1:8" x14ac:dyDescent="0.25">
      <c r="A5605" s="68"/>
      <c r="B5605" s="68"/>
      <c r="C5605" s="68"/>
      <c r="D5605" s="68"/>
      <c r="E5605" s="68"/>
      <c r="F5605" s="68"/>
      <c r="G5605" s="68"/>
      <c r="H5605" s="68"/>
    </row>
    <row r="5606" spans="1:8" x14ac:dyDescent="0.25">
      <c r="A5606" s="68"/>
      <c r="B5606" s="68"/>
      <c r="C5606" s="68"/>
      <c r="D5606" s="68"/>
      <c r="E5606" s="68"/>
      <c r="F5606" s="68"/>
      <c r="G5606" s="68"/>
      <c r="H5606" s="68"/>
    </row>
    <row r="5607" spans="1:8" x14ac:dyDescent="0.25">
      <c r="A5607" s="68"/>
      <c r="B5607" s="68"/>
      <c r="C5607" s="68"/>
      <c r="D5607" s="68"/>
      <c r="E5607" s="68"/>
      <c r="F5607" s="68"/>
      <c r="G5607" s="68"/>
      <c r="H5607" s="68"/>
    </row>
    <row r="5608" spans="1:8" x14ac:dyDescent="0.25">
      <c r="A5608" s="68"/>
      <c r="B5608" s="68"/>
      <c r="C5608" s="68"/>
      <c r="D5608" s="68"/>
      <c r="E5608" s="68"/>
      <c r="F5608" s="68"/>
      <c r="G5608" s="68"/>
      <c r="H5608" s="68"/>
    </row>
    <row r="5609" spans="1:8" x14ac:dyDescent="0.25">
      <c r="A5609" s="68"/>
      <c r="B5609" s="68"/>
      <c r="C5609" s="68"/>
      <c r="D5609" s="68"/>
      <c r="E5609" s="68"/>
      <c r="F5609" s="68"/>
      <c r="G5609" s="68"/>
      <c r="H5609" s="68"/>
    </row>
    <row r="5610" spans="1:8" x14ac:dyDescent="0.25">
      <c r="A5610" s="68"/>
      <c r="B5610" s="68"/>
      <c r="C5610" s="68"/>
      <c r="D5610" s="68"/>
      <c r="E5610" s="68"/>
      <c r="F5610" s="68"/>
      <c r="G5610" s="68"/>
      <c r="H5610" s="68"/>
    </row>
    <row r="5611" spans="1:8" x14ac:dyDescent="0.25">
      <c r="A5611" s="68"/>
      <c r="B5611" s="68"/>
      <c r="C5611" s="68"/>
      <c r="D5611" s="68"/>
      <c r="E5611" s="68"/>
      <c r="F5611" s="68"/>
      <c r="G5611" s="68"/>
      <c r="H5611" s="68"/>
    </row>
    <row r="5612" spans="1:8" x14ac:dyDescent="0.25">
      <c r="A5612" s="68"/>
      <c r="B5612" s="68"/>
      <c r="C5612" s="68"/>
      <c r="D5612" s="68"/>
      <c r="E5612" s="68"/>
      <c r="F5612" s="68"/>
      <c r="G5612" s="68"/>
      <c r="H5612" s="68"/>
    </row>
    <row r="5613" spans="1:8" x14ac:dyDescent="0.25">
      <c r="A5613" s="68"/>
      <c r="B5613" s="68"/>
      <c r="C5613" s="68"/>
      <c r="D5613" s="68"/>
      <c r="E5613" s="68"/>
      <c r="F5613" s="68"/>
      <c r="G5613" s="68"/>
      <c r="H5613" s="68"/>
    </row>
    <row r="5614" spans="1:8" x14ac:dyDescent="0.25">
      <c r="A5614" s="68"/>
      <c r="B5614" s="68"/>
      <c r="C5614" s="68"/>
      <c r="D5614" s="68"/>
      <c r="E5614" s="68"/>
      <c r="F5614" s="68"/>
      <c r="G5614" s="68"/>
      <c r="H5614" s="68"/>
    </row>
    <row r="5615" spans="1:8" x14ac:dyDescent="0.25">
      <c r="A5615" s="68"/>
      <c r="B5615" s="68"/>
      <c r="C5615" s="68"/>
      <c r="D5615" s="68"/>
      <c r="E5615" s="68"/>
      <c r="F5615" s="68"/>
      <c r="G5615" s="68"/>
      <c r="H5615" s="68"/>
    </row>
    <row r="5616" spans="1:8" x14ac:dyDescent="0.25">
      <c r="A5616" s="68"/>
      <c r="B5616" s="68"/>
      <c r="C5616" s="68"/>
      <c r="D5616" s="68"/>
      <c r="E5616" s="68"/>
      <c r="F5616" s="68"/>
      <c r="G5616" s="68"/>
      <c r="H5616" s="68"/>
    </row>
    <row r="5617" spans="1:8" x14ac:dyDescent="0.25">
      <c r="A5617" s="68"/>
      <c r="B5617" s="68"/>
      <c r="C5617" s="68"/>
      <c r="D5617" s="68"/>
      <c r="E5617" s="68"/>
      <c r="F5617" s="68"/>
      <c r="G5617" s="68"/>
      <c r="H5617" s="68"/>
    </row>
    <row r="5618" spans="1:8" x14ac:dyDescent="0.25">
      <c r="A5618" s="68"/>
      <c r="B5618" s="68"/>
      <c r="C5618" s="68"/>
      <c r="D5618" s="68"/>
      <c r="E5618" s="68"/>
      <c r="F5618" s="68"/>
      <c r="G5618" s="68"/>
      <c r="H5618" s="68"/>
    </row>
    <row r="5619" spans="1:8" x14ac:dyDescent="0.25">
      <c r="A5619" s="68"/>
      <c r="B5619" s="68"/>
      <c r="C5619" s="68"/>
      <c r="D5619" s="68"/>
      <c r="E5619" s="68"/>
      <c r="F5619" s="68"/>
      <c r="G5619" s="68"/>
      <c r="H5619" s="68"/>
    </row>
    <row r="5620" spans="1:8" x14ac:dyDescent="0.25">
      <c r="A5620" s="68"/>
      <c r="B5620" s="68"/>
      <c r="C5620" s="68"/>
      <c r="D5620" s="68"/>
      <c r="E5620" s="68"/>
      <c r="F5620" s="68"/>
      <c r="G5620" s="68"/>
      <c r="H5620" s="68"/>
    </row>
    <row r="5621" spans="1:8" x14ac:dyDescent="0.25">
      <c r="A5621" s="68"/>
      <c r="B5621" s="68"/>
      <c r="C5621" s="68"/>
      <c r="D5621" s="68"/>
      <c r="E5621" s="68"/>
      <c r="F5621" s="68"/>
      <c r="G5621" s="68"/>
      <c r="H5621" s="68"/>
    </row>
    <row r="5622" spans="1:8" x14ac:dyDescent="0.25">
      <c r="A5622" s="68"/>
      <c r="B5622" s="68"/>
      <c r="C5622" s="68"/>
      <c r="D5622" s="68"/>
      <c r="E5622" s="68"/>
      <c r="F5622" s="68"/>
      <c r="G5622" s="68"/>
      <c r="H5622" s="68"/>
    </row>
    <row r="5623" spans="1:8" x14ac:dyDescent="0.25">
      <c r="A5623" s="68"/>
      <c r="B5623" s="68"/>
      <c r="C5623" s="68"/>
      <c r="D5623" s="68"/>
      <c r="E5623" s="68"/>
      <c r="F5623" s="68"/>
      <c r="G5623" s="68"/>
      <c r="H5623" s="68"/>
    </row>
    <row r="5624" spans="1:8" x14ac:dyDescent="0.25">
      <c r="A5624" s="68"/>
      <c r="B5624" s="68"/>
      <c r="C5624" s="68"/>
      <c r="D5624" s="68"/>
      <c r="E5624" s="68"/>
      <c r="F5624" s="68"/>
      <c r="G5624" s="68"/>
      <c r="H5624" s="68"/>
    </row>
    <row r="5625" spans="1:8" x14ac:dyDescent="0.25">
      <c r="A5625" s="68"/>
      <c r="B5625" s="68"/>
      <c r="C5625" s="68"/>
      <c r="D5625" s="68"/>
      <c r="E5625" s="68"/>
      <c r="F5625" s="68"/>
      <c r="G5625" s="68"/>
      <c r="H5625" s="68"/>
    </row>
    <row r="5626" spans="1:8" x14ac:dyDescent="0.25">
      <c r="A5626" s="68"/>
      <c r="B5626" s="68"/>
      <c r="C5626" s="68"/>
      <c r="D5626" s="68"/>
      <c r="E5626" s="68"/>
      <c r="F5626" s="68"/>
      <c r="G5626" s="68"/>
      <c r="H5626" s="68"/>
    </row>
    <row r="5627" spans="1:8" x14ac:dyDescent="0.25">
      <c r="A5627" s="68"/>
      <c r="B5627" s="68"/>
      <c r="C5627" s="68"/>
      <c r="D5627" s="68"/>
      <c r="E5627" s="68"/>
      <c r="F5627" s="68"/>
      <c r="G5627" s="68"/>
      <c r="H5627" s="68"/>
    </row>
    <row r="5628" spans="1:8" x14ac:dyDescent="0.25">
      <c r="A5628" s="68"/>
      <c r="B5628" s="68"/>
      <c r="C5628" s="68"/>
      <c r="D5628" s="68"/>
      <c r="E5628" s="68"/>
      <c r="F5628" s="68"/>
      <c r="G5628" s="68"/>
      <c r="H5628" s="68"/>
    </row>
    <row r="5629" spans="1:8" x14ac:dyDescent="0.25">
      <c r="A5629" s="68"/>
      <c r="B5629" s="68"/>
      <c r="C5629" s="68"/>
      <c r="D5629" s="68"/>
      <c r="E5629" s="68"/>
      <c r="F5629" s="68"/>
      <c r="G5629" s="68"/>
      <c r="H5629" s="68"/>
    </row>
    <row r="5630" spans="1:8" x14ac:dyDescent="0.25">
      <c r="A5630" s="68"/>
      <c r="B5630" s="68"/>
      <c r="C5630" s="68"/>
      <c r="D5630" s="68"/>
      <c r="E5630" s="68"/>
      <c r="F5630" s="68"/>
      <c r="G5630" s="68"/>
      <c r="H5630" s="68"/>
    </row>
    <row r="5631" spans="1:8" x14ac:dyDescent="0.25">
      <c r="A5631" s="68"/>
      <c r="B5631" s="68"/>
      <c r="C5631" s="68"/>
      <c r="D5631" s="68"/>
      <c r="E5631" s="68"/>
      <c r="F5631" s="68"/>
      <c r="G5631" s="68"/>
      <c r="H5631" s="68"/>
    </row>
    <row r="5632" spans="1:8" x14ac:dyDescent="0.25">
      <c r="A5632" s="68"/>
      <c r="B5632" s="68"/>
      <c r="C5632" s="68"/>
      <c r="D5632" s="68"/>
      <c r="E5632" s="68"/>
      <c r="F5632" s="68"/>
      <c r="G5632" s="68"/>
      <c r="H5632" s="68"/>
    </row>
    <row r="5633" spans="1:8" x14ac:dyDescent="0.25">
      <c r="A5633" s="68"/>
      <c r="B5633" s="68"/>
      <c r="C5633" s="68"/>
      <c r="D5633" s="68"/>
      <c r="E5633" s="68"/>
      <c r="F5633" s="68"/>
      <c r="G5633" s="68"/>
      <c r="H5633" s="68"/>
    </row>
    <row r="5634" spans="1:8" x14ac:dyDescent="0.25">
      <c r="A5634" s="68"/>
      <c r="B5634" s="68"/>
      <c r="C5634" s="68"/>
      <c r="D5634" s="68"/>
      <c r="E5634" s="68"/>
      <c r="F5634" s="68"/>
      <c r="G5634" s="68"/>
      <c r="H5634" s="68"/>
    </row>
    <row r="5635" spans="1:8" x14ac:dyDescent="0.25">
      <c r="A5635" s="68"/>
      <c r="B5635" s="68"/>
      <c r="C5635" s="68"/>
      <c r="D5635" s="68"/>
      <c r="E5635" s="68"/>
      <c r="F5635" s="68"/>
      <c r="G5635" s="68"/>
      <c r="H5635" s="68"/>
    </row>
    <row r="5636" spans="1:8" x14ac:dyDescent="0.25">
      <c r="A5636" s="68"/>
      <c r="B5636" s="68"/>
      <c r="C5636" s="68"/>
      <c r="D5636" s="68"/>
      <c r="E5636" s="68"/>
      <c r="F5636" s="68"/>
      <c r="G5636" s="68"/>
      <c r="H5636" s="68"/>
    </row>
    <row r="5637" spans="1:8" x14ac:dyDescent="0.25">
      <c r="A5637" s="68"/>
      <c r="B5637" s="68"/>
      <c r="C5637" s="68"/>
      <c r="D5637" s="68"/>
      <c r="E5637" s="68"/>
      <c r="F5637" s="68"/>
      <c r="G5637" s="68"/>
      <c r="H5637" s="68"/>
    </row>
    <row r="5638" spans="1:8" x14ac:dyDescent="0.25">
      <c r="A5638" s="68"/>
      <c r="B5638" s="68"/>
      <c r="C5638" s="68"/>
      <c r="D5638" s="68"/>
      <c r="E5638" s="68"/>
      <c r="F5638" s="68"/>
      <c r="G5638" s="68"/>
      <c r="H5638" s="68"/>
    </row>
    <row r="5639" spans="1:8" x14ac:dyDescent="0.25">
      <c r="A5639" s="68"/>
      <c r="B5639" s="68"/>
      <c r="C5639" s="68"/>
      <c r="D5639" s="68"/>
      <c r="E5639" s="68"/>
      <c r="F5639" s="68"/>
      <c r="G5639" s="68"/>
      <c r="H5639" s="68"/>
    </row>
    <row r="5640" spans="1:8" x14ac:dyDescent="0.25">
      <c r="A5640" s="68"/>
      <c r="B5640" s="68"/>
      <c r="C5640" s="68"/>
      <c r="D5640" s="68"/>
      <c r="E5640" s="68"/>
      <c r="F5640" s="68"/>
      <c r="G5640" s="68"/>
      <c r="H5640" s="68"/>
    </row>
    <row r="5641" spans="1:8" x14ac:dyDescent="0.25">
      <c r="A5641" s="68"/>
      <c r="B5641" s="68"/>
      <c r="C5641" s="68"/>
      <c r="D5641" s="68"/>
      <c r="E5641" s="68"/>
      <c r="F5641" s="68"/>
      <c r="G5641" s="68"/>
      <c r="H5641" s="68"/>
    </row>
    <row r="5642" spans="1:8" x14ac:dyDescent="0.25">
      <c r="A5642" s="68"/>
      <c r="B5642" s="68"/>
      <c r="C5642" s="68"/>
      <c r="D5642" s="68"/>
      <c r="E5642" s="68"/>
      <c r="F5642" s="68"/>
      <c r="G5642" s="68"/>
      <c r="H5642" s="68"/>
    </row>
    <row r="5643" spans="1:8" x14ac:dyDescent="0.25">
      <c r="A5643" s="68"/>
      <c r="B5643" s="68"/>
      <c r="C5643" s="68"/>
      <c r="D5643" s="68"/>
      <c r="E5643" s="68"/>
      <c r="F5643" s="68"/>
      <c r="G5643" s="68"/>
      <c r="H5643" s="68"/>
    </row>
    <row r="5644" spans="1:8" x14ac:dyDescent="0.25">
      <c r="A5644" s="68"/>
      <c r="B5644" s="68"/>
      <c r="C5644" s="68"/>
      <c r="D5644" s="68"/>
      <c r="E5644" s="68"/>
      <c r="F5644" s="68"/>
      <c r="G5644" s="68"/>
      <c r="H5644" s="68"/>
    </row>
    <row r="5645" spans="1:8" x14ac:dyDescent="0.25">
      <c r="A5645" s="68"/>
      <c r="B5645" s="68"/>
      <c r="C5645" s="68"/>
      <c r="D5645" s="68"/>
      <c r="E5645" s="68"/>
      <c r="F5645" s="68"/>
      <c r="G5645" s="68"/>
      <c r="H5645" s="68"/>
    </row>
    <row r="5646" spans="1:8" x14ac:dyDescent="0.25">
      <c r="A5646" s="68"/>
      <c r="B5646" s="68"/>
      <c r="C5646" s="68"/>
      <c r="D5646" s="68"/>
      <c r="E5646" s="68"/>
      <c r="F5646" s="68"/>
      <c r="G5646" s="68"/>
      <c r="H5646" s="68"/>
    </row>
    <row r="5647" spans="1:8" x14ac:dyDescent="0.25">
      <c r="A5647" s="68"/>
      <c r="B5647" s="68"/>
      <c r="C5647" s="68"/>
      <c r="D5647" s="68"/>
      <c r="E5647" s="68"/>
      <c r="F5647" s="68"/>
      <c r="G5647" s="68"/>
      <c r="H5647" s="68"/>
    </row>
    <row r="5648" spans="1:8" x14ac:dyDescent="0.25">
      <c r="A5648" s="68"/>
      <c r="B5648" s="68"/>
      <c r="C5648" s="68"/>
      <c r="D5648" s="68"/>
      <c r="E5648" s="68"/>
      <c r="F5648" s="68"/>
      <c r="G5648" s="68"/>
      <c r="H5648" s="68"/>
    </row>
    <row r="5649" spans="1:8" x14ac:dyDescent="0.25">
      <c r="A5649" s="68"/>
      <c r="B5649" s="68"/>
      <c r="C5649" s="68"/>
      <c r="D5649" s="68"/>
      <c r="E5649" s="68"/>
      <c r="F5649" s="68"/>
      <c r="G5649" s="68"/>
      <c r="H5649" s="68"/>
    </row>
    <row r="5650" spans="1:8" x14ac:dyDescent="0.25">
      <c r="A5650" s="68"/>
      <c r="B5650" s="68"/>
      <c r="C5650" s="68"/>
      <c r="D5650" s="68"/>
      <c r="E5650" s="68"/>
      <c r="F5650" s="68"/>
      <c r="G5650" s="68"/>
      <c r="H5650" s="68"/>
    </row>
    <row r="5651" spans="1:8" x14ac:dyDescent="0.25">
      <c r="A5651" s="68"/>
      <c r="B5651" s="68"/>
      <c r="C5651" s="68"/>
      <c r="D5651" s="68"/>
      <c r="E5651" s="68"/>
      <c r="F5651" s="68"/>
      <c r="G5651" s="68"/>
      <c r="H5651" s="68"/>
    </row>
    <row r="5652" spans="1:8" x14ac:dyDescent="0.25">
      <c r="A5652" s="68"/>
      <c r="B5652" s="68"/>
      <c r="C5652" s="68"/>
      <c r="D5652" s="68"/>
      <c r="E5652" s="68"/>
      <c r="F5652" s="68"/>
      <c r="G5652" s="68"/>
      <c r="H5652" s="68"/>
    </row>
    <row r="5653" spans="1:8" x14ac:dyDescent="0.25">
      <c r="A5653" s="68"/>
      <c r="B5653" s="68"/>
      <c r="C5653" s="68"/>
      <c r="D5653" s="68"/>
      <c r="E5653" s="68"/>
      <c r="F5653" s="68"/>
      <c r="G5653" s="68"/>
      <c r="H5653" s="68"/>
    </row>
    <row r="5654" spans="1:8" x14ac:dyDescent="0.25">
      <c r="A5654" s="68"/>
      <c r="B5654" s="68"/>
      <c r="C5654" s="68"/>
      <c r="D5654" s="68"/>
      <c r="E5654" s="68"/>
      <c r="F5654" s="68"/>
      <c r="G5654" s="68"/>
      <c r="H5654" s="68"/>
    </row>
    <row r="5655" spans="1:8" x14ac:dyDescent="0.25">
      <c r="A5655" s="68"/>
      <c r="B5655" s="68"/>
      <c r="C5655" s="68"/>
      <c r="D5655" s="68"/>
      <c r="E5655" s="68"/>
      <c r="F5655" s="68"/>
      <c r="G5655" s="68"/>
      <c r="H5655" s="68"/>
    </row>
    <row r="5656" spans="1:8" x14ac:dyDescent="0.25">
      <c r="A5656" s="68"/>
      <c r="B5656" s="68"/>
      <c r="C5656" s="68"/>
      <c r="D5656" s="68"/>
      <c r="E5656" s="68"/>
      <c r="F5656" s="68"/>
      <c r="G5656" s="68"/>
      <c r="H5656" s="68"/>
    </row>
    <row r="5657" spans="1:8" x14ac:dyDescent="0.25">
      <c r="A5657" s="68"/>
      <c r="B5657" s="68"/>
      <c r="C5657" s="68"/>
      <c r="D5657" s="68"/>
      <c r="E5657" s="68"/>
      <c r="F5657" s="68"/>
      <c r="G5657" s="68"/>
      <c r="H5657" s="68"/>
    </row>
    <row r="5658" spans="1:8" x14ac:dyDescent="0.25">
      <c r="A5658" s="68"/>
      <c r="B5658" s="68"/>
      <c r="C5658" s="68"/>
      <c r="D5658" s="68"/>
      <c r="E5658" s="68"/>
      <c r="F5658" s="68"/>
      <c r="G5658" s="68"/>
      <c r="H5658" s="68"/>
    </row>
    <row r="5659" spans="1:8" x14ac:dyDescent="0.25">
      <c r="A5659" s="68"/>
      <c r="B5659" s="68"/>
      <c r="C5659" s="68"/>
      <c r="D5659" s="68"/>
      <c r="E5659" s="68"/>
      <c r="F5659" s="68"/>
      <c r="G5659" s="68"/>
      <c r="H5659" s="68"/>
    </row>
    <row r="5660" spans="1:8" x14ac:dyDescent="0.25">
      <c r="A5660" s="68"/>
      <c r="B5660" s="68"/>
      <c r="C5660" s="68"/>
      <c r="D5660" s="68"/>
      <c r="E5660" s="68"/>
      <c r="F5660" s="68"/>
      <c r="G5660" s="68"/>
      <c r="H5660" s="68"/>
    </row>
    <row r="5661" spans="1:8" x14ac:dyDescent="0.25">
      <c r="A5661" s="68"/>
      <c r="B5661" s="68"/>
      <c r="C5661" s="68"/>
      <c r="D5661" s="68"/>
      <c r="E5661" s="68"/>
      <c r="F5661" s="68"/>
      <c r="G5661" s="68"/>
      <c r="H5661" s="68"/>
    </row>
    <row r="5662" spans="1:8" x14ac:dyDescent="0.25">
      <c r="A5662" s="68"/>
      <c r="B5662" s="68"/>
      <c r="C5662" s="68"/>
      <c r="D5662" s="68"/>
      <c r="E5662" s="68"/>
      <c r="F5662" s="68"/>
      <c r="G5662" s="68"/>
      <c r="H5662" s="68"/>
    </row>
    <row r="5663" spans="1:8" x14ac:dyDescent="0.25">
      <c r="A5663" s="68"/>
      <c r="B5663" s="68"/>
      <c r="C5663" s="68"/>
      <c r="D5663" s="68"/>
      <c r="E5663" s="68"/>
      <c r="F5663" s="68"/>
      <c r="G5663" s="68"/>
      <c r="H5663" s="68"/>
    </row>
    <row r="5664" spans="1:8" x14ac:dyDescent="0.25">
      <c r="A5664" s="68"/>
      <c r="B5664" s="68"/>
      <c r="C5664" s="68"/>
      <c r="D5664" s="68"/>
      <c r="E5664" s="68"/>
      <c r="F5664" s="68"/>
      <c r="G5664" s="68"/>
      <c r="H5664" s="68"/>
    </row>
    <row r="5665" spans="1:8" x14ac:dyDescent="0.25">
      <c r="A5665" s="68"/>
      <c r="B5665" s="68"/>
      <c r="C5665" s="68"/>
      <c r="D5665" s="68"/>
      <c r="E5665" s="68"/>
      <c r="F5665" s="68"/>
      <c r="G5665" s="68"/>
      <c r="H5665" s="68"/>
    </row>
    <row r="5666" spans="1:8" x14ac:dyDescent="0.25">
      <c r="A5666" s="68"/>
      <c r="B5666" s="68"/>
      <c r="C5666" s="68"/>
      <c r="D5666" s="68"/>
      <c r="E5666" s="68"/>
      <c r="F5666" s="68"/>
      <c r="G5666" s="68"/>
      <c r="H5666" s="68"/>
    </row>
    <row r="5667" spans="1:8" x14ac:dyDescent="0.25">
      <c r="A5667" s="68"/>
      <c r="B5667" s="68"/>
      <c r="C5667" s="68"/>
      <c r="D5667" s="68"/>
      <c r="E5667" s="68"/>
      <c r="F5667" s="68"/>
      <c r="G5667" s="68"/>
      <c r="H5667" s="68"/>
    </row>
    <row r="5668" spans="1:8" x14ac:dyDescent="0.25">
      <c r="A5668" s="68"/>
      <c r="B5668" s="68"/>
      <c r="C5668" s="68"/>
      <c r="D5668" s="68"/>
      <c r="E5668" s="68"/>
      <c r="F5668" s="68"/>
      <c r="G5668" s="68"/>
      <c r="H5668" s="68"/>
    </row>
    <row r="5669" spans="1:8" x14ac:dyDescent="0.25">
      <c r="A5669" s="68"/>
      <c r="B5669" s="68"/>
      <c r="C5669" s="68"/>
      <c r="D5669" s="68"/>
      <c r="E5669" s="68"/>
      <c r="F5669" s="68"/>
      <c r="G5669" s="68"/>
      <c r="H5669" s="68"/>
    </row>
    <row r="5670" spans="1:8" x14ac:dyDescent="0.25">
      <c r="A5670" s="68"/>
      <c r="B5670" s="68"/>
      <c r="C5670" s="68"/>
      <c r="D5670" s="68"/>
      <c r="E5670" s="68"/>
      <c r="F5670" s="68"/>
      <c r="G5670" s="68"/>
      <c r="H5670" s="68"/>
    </row>
    <row r="5671" spans="1:8" x14ac:dyDescent="0.25">
      <c r="A5671" s="68"/>
      <c r="B5671" s="68"/>
      <c r="C5671" s="68"/>
      <c r="D5671" s="68"/>
      <c r="E5671" s="68"/>
      <c r="F5671" s="68"/>
      <c r="G5671" s="68"/>
      <c r="H5671" s="68"/>
    </row>
    <row r="5672" spans="1:8" x14ac:dyDescent="0.25">
      <c r="A5672" s="68"/>
      <c r="B5672" s="68"/>
      <c r="C5672" s="68"/>
      <c r="D5672" s="68"/>
      <c r="E5672" s="68"/>
      <c r="F5672" s="68"/>
      <c r="G5672" s="68"/>
      <c r="H5672" s="68"/>
    </row>
    <row r="5673" spans="1:8" x14ac:dyDescent="0.25">
      <c r="A5673" s="68"/>
      <c r="B5673" s="68"/>
      <c r="C5673" s="68"/>
      <c r="D5673" s="68"/>
      <c r="E5673" s="68"/>
      <c r="F5673" s="68"/>
      <c r="G5673" s="68"/>
      <c r="H5673" s="68"/>
    </row>
    <row r="5674" spans="1:8" x14ac:dyDescent="0.25">
      <c r="A5674" s="68"/>
      <c r="B5674" s="68"/>
      <c r="C5674" s="68"/>
      <c r="D5674" s="68"/>
      <c r="E5674" s="68"/>
      <c r="F5674" s="68"/>
      <c r="G5674" s="68"/>
      <c r="H5674" s="68"/>
    </row>
    <row r="5675" spans="1:8" x14ac:dyDescent="0.25">
      <c r="A5675" s="68"/>
      <c r="B5675" s="68"/>
      <c r="C5675" s="68"/>
      <c r="D5675" s="68"/>
      <c r="E5675" s="68"/>
      <c r="F5675" s="68"/>
      <c r="G5675" s="68"/>
      <c r="H5675" s="68"/>
    </row>
    <row r="5676" spans="1:8" x14ac:dyDescent="0.25">
      <c r="A5676" s="68"/>
      <c r="B5676" s="68"/>
      <c r="C5676" s="68"/>
      <c r="D5676" s="68"/>
      <c r="E5676" s="68"/>
      <c r="F5676" s="68"/>
      <c r="G5676" s="68"/>
      <c r="H5676" s="68"/>
    </row>
    <row r="5677" spans="1:8" x14ac:dyDescent="0.25">
      <c r="A5677" s="68"/>
      <c r="B5677" s="68"/>
      <c r="C5677" s="68"/>
      <c r="D5677" s="68"/>
      <c r="E5677" s="68"/>
      <c r="F5677" s="68"/>
      <c r="G5677" s="68"/>
      <c r="H5677" s="68"/>
    </row>
    <row r="5678" spans="1:8" x14ac:dyDescent="0.25">
      <c r="A5678" s="68"/>
      <c r="B5678" s="68"/>
      <c r="C5678" s="68"/>
      <c r="D5678" s="68"/>
      <c r="E5678" s="68"/>
      <c r="F5678" s="68"/>
      <c r="G5678" s="68"/>
      <c r="H5678" s="68"/>
    </row>
    <row r="5679" spans="1:8" x14ac:dyDescent="0.25">
      <c r="A5679" s="68"/>
      <c r="B5679" s="68"/>
      <c r="C5679" s="68"/>
      <c r="D5679" s="68"/>
      <c r="E5679" s="68"/>
      <c r="F5679" s="68"/>
      <c r="G5679" s="68"/>
      <c r="H5679" s="68"/>
    </row>
    <row r="5680" spans="1:8" x14ac:dyDescent="0.25">
      <c r="A5680" s="68"/>
      <c r="B5680" s="68"/>
      <c r="C5680" s="68"/>
      <c r="D5680" s="68"/>
      <c r="E5680" s="68"/>
      <c r="F5680" s="68"/>
      <c r="G5680" s="68"/>
      <c r="H5680" s="68"/>
    </row>
    <row r="5681" spans="1:8" x14ac:dyDescent="0.25">
      <c r="A5681" s="68"/>
      <c r="B5681" s="68"/>
      <c r="C5681" s="68"/>
      <c r="D5681" s="68"/>
      <c r="E5681" s="68"/>
      <c r="F5681" s="68"/>
      <c r="G5681" s="68"/>
      <c r="H5681" s="68"/>
    </row>
    <row r="5682" spans="1:8" x14ac:dyDescent="0.25">
      <c r="A5682" s="68"/>
      <c r="B5682" s="68"/>
      <c r="C5682" s="68"/>
      <c r="D5682" s="68"/>
      <c r="E5682" s="68"/>
      <c r="F5682" s="68"/>
      <c r="G5682" s="68"/>
      <c r="H5682" s="68"/>
    </row>
    <row r="5683" spans="1:8" x14ac:dyDescent="0.25">
      <c r="A5683" s="68"/>
      <c r="B5683" s="68"/>
      <c r="C5683" s="68"/>
      <c r="D5683" s="68"/>
      <c r="E5683" s="68"/>
      <c r="F5683" s="68"/>
      <c r="G5683" s="68"/>
      <c r="H5683" s="68"/>
    </row>
    <row r="5684" spans="1:8" x14ac:dyDescent="0.25">
      <c r="A5684" s="68"/>
      <c r="B5684" s="68"/>
      <c r="C5684" s="68"/>
      <c r="D5684" s="68"/>
      <c r="E5684" s="68"/>
      <c r="F5684" s="68"/>
      <c r="G5684" s="68"/>
      <c r="H5684" s="68"/>
    </row>
    <row r="5685" spans="1:8" x14ac:dyDescent="0.25">
      <c r="A5685" s="68"/>
      <c r="B5685" s="68"/>
      <c r="C5685" s="68"/>
      <c r="D5685" s="68"/>
      <c r="E5685" s="68"/>
      <c r="F5685" s="68"/>
      <c r="G5685" s="68"/>
      <c r="H5685" s="68"/>
    </row>
    <row r="5686" spans="1:8" x14ac:dyDescent="0.25">
      <c r="A5686" s="68"/>
      <c r="B5686" s="68"/>
      <c r="C5686" s="68"/>
      <c r="D5686" s="68"/>
      <c r="E5686" s="68"/>
      <c r="F5686" s="68"/>
      <c r="G5686" s="68"/>
      <c r="H5686" s="68"/>
    </row>
    <row r="5687" spans="1:8" x14ac:dyDescent="0.25">
      <c r="A5687" s="68"/>
      <c r="B5687" s="68"/>
      <c r="C5687" s="68"/>
      <c r="D5687" s="68"/>
      <c r="E5687" s="68"/>
      <c r="F5687" s="68"/>
      <c r="G5687" s="68"/>
      <c r="H5687" s="68"/>
    </row>
    <row r="5688" spans="1:8" x14ac:dyDescent="0.25">
      <c r="A5688" s="68"/>
      <c r="B5688" s="68"/>
      <c r="C5688" s="68"/>
      <c r="D5688" s="68"/>
      <c r="E5688" s="68"/>
      <c r="F5688" s="68"/>
      <c r="G5688" s="68"/>
      <c r="H5688" s="68"/>
    </row>
    <row r="5689" spans="1:8" x14ac:dyDescent="0.25">
      <c r="A5689" s="68"/>
      <c r="B5689" s="68"/>
      <c r="C5689" s="68"/>
      <c r="D5689" s="68"/>
      <c r="E5689" s="68"/>
      <c r="F5689" s="68"/>
      <c r="G5689" s="68"/>
      <c r="H5689" s="68"/>
    </row>
    <row r="5690" spans="1:8" x14ac:dyDescent="0.25">
      <c r="A5690" s="68"/>
      <c r="B5690" s="68"/>
      <c r="C5690" s="68"/>
      <c r="D5690" s="68"/>
      <c r="E5690" s="68"/>
      <c r="F5690" s="68"/>
      <c r="G5690" s="68"/>
      <c r="H5690" s="68"/>
    </row>
    <row r="5691" spans="1:8" x14ac:dyDescent="0.25">
      <c r="A5691" s="68"/>
      <c r="B5691" s="68"/>
      <c r="C5691" s="68"/>
      <c r="D5691" s="68"/>
      <c r="E5691" s="68"/>
      <c r="F5691" s="68"/>
      <c r="G5691" s="68"/>
      <c r="H5691" s="68"/>
    </row>
    <row r="5692" spans="1:8" x14ac:dyDescent="0.25">
      <c r="A5692" s="68"/>
      <c r="B5692" s="68"/>
      <c r="C5692" s="68"/>
      <c r="D5692" s="68"/>
      <c r="E5692" s="68"/>
      <c r="F5692" s="68"/>
      <c r="G5692" s="68"/>
      <c r="H5692" s="68"/>
    </row>
    <row r="5693" spans="1:8" x14ac:dyDescent="0.25">
      <c r="A5693" s="68"/>
      <c r="B5693" s="68"/>
      <c r="C5693" s="68"/>
      <c r="D5693" s="68"/>
      <c r="E5693" s="68"/>
      <c r="F5693" s="68"/>
      <c r="G5693" s="68"/>
      <c r="H5693" s="68"/>
    </row>
    <row r="5694" spans="1:8" x14ac:dyDescent="0.25">
      <c r="A5694" s="68"/>
      <c r="B5694" s="68"/>
      <c r="C5694" s="68"/>
      <c r="D5694" s="68"/>
      <c r="E5694" s="68"/>
      <c r="F5694" s="68"/>
      <c r="G5694" s="68"/>
      <c r="H5694" s="68"/>
    </row>
    <row r="5695" spans="1:8" x14ac:dyDescent="0.25">
      <c r="A5695" s="68"/>
      <c r="B5695" s="68"/>
      <c r="C5695" s="68"/>
      <c r="D5695" s="68"/>
      <c r="E5695" s="68"/>
      <c r="F5695" s="68"/>
      <c r="G5695" s="68"/>
      <c r="H5695" s="68"/>
    </row>
    <row r="5696" spans="1:8" x14ac:dyDescent="0.25">
      <c r="A5696" s="68"/>
      <c r="B5696" s="68"/>
      <c r="C5696" s="68"/>
      <c r="D5696" s="68"/>
      <c r="E5696" s="68"/>
      <c r="F5696" s="68"/>
      <c r="G5696" s="68"/>
      <c r="H5696" s="68"/>
    </row>
    <row r="5697" spans="1:8" x14ac:dyDescent="0.25">
      <c r="A5697" s="68"/>
      <c r="B5697" s="68"/>
      <c r="C5697" s="68"/>
      <c r="D5697" s="68"/>
      <c r="E5697" s="68"/>
      <c r="F5697" s="68"/>
      <c r="G5697" s="68"/>
      <c r="H5697" s="68"/>
    </row>
    <row r="5698" spans="1:8" x14ac:dyDescent="0.25">
      <c r="A5698" s="68"/>
      <c r="B5698" s="68"/>
      <c r="C5698" s="68"/>
      <c r="D5698" s="68"/>
      <c r="E5698" s="68"/>
      <c r="F5698" s="68"/>
      <c r="G5698" s="68"/>
      <c r="H5698" s="68"/>
    </row>
    <row r="5699" spans="1:8" x14ac:dyDescent="0.25">
      <c r="A5699" s="68"/>
      <c r="B5699" s="68"/>
      <c r="C5699" s="68"/>
      <c r="D5699" s="68"/>
      <c r="E5699" s="68"/>
      <c r="F5699" s="68"/>
      <c r="G5699" s="68"/>
      <c r="H5699" s="68"/>
    </row>
    <row r="5700" spans="1:8" x14ac:dyDescent="0.25">
      <c r="A5700" s="68"/>
      <c r="B5700" s="68"/>
      <c r="C5700" s="68"/>
      <c r="D5700" s="68"/>
      <c r="E5700" s="68"/>
      <c r="F5700" s="68"/>
      <c r="G5700" s="68"/>
      <c r="H5700" s="68"/>
    </row>
    <row r="5701" spans="1:8" x14ac:dyDescent="0.25">
      <c r="A5701" s="68"/>
      <c r="B5701" s="68"/>
      <c r="C5701" s="68"/>
      <c r="D5701" s="68"/>
      <c r="E5701" s="68"/>
      <c r="F5701" s="68"/>
      <c r="G5701" s="68"/>
      <c r="H5701" s="68"/>
    </row>
    <row r="5702" spans="1:8" x14ac:dyDescent="0.25">
      <c r="A5702" s="68"/>
      <c r="B5702" s="68"/>
      <c r="C5702" s="68"/>
      <c r="D5702" s="68"/>
      <c r="E5702" s="68"/>
      <c r="F5702" s="68"/>
      <c r="G5702" s="68"/>
      <c r="H5702" s="68"/>
    </row>
    <row r="5703" spans="1:8" x14ac:dyDescent="0.25">
      <c r="A5703" s="68"/>
      <c r="B5703" s="68"/>
      <c r="C5703" s="68"/>
      <c r="D5703" s="68"/>
      <c r="E5703" s="68"/>
      <c r="F5703" s="68"/>
      <c r="G5703" s="68"/>
      <c r="H5703" s="68"/>
    </row>
    <row r="5704" spans="1:8" x14ac:dyDescent="0.25">
      <c r="A5704" s="68"/>
      <c r="B5704" s="68"/>
      <c r="C5704" s="68"/>
      <c r="D5704" s="68"/>
      <c r="E5704" s="68"/>
      <c r="F5704" s="68"/>
      <c r="G5704" s="68"/>
      <c r="H5704" s="68"/>
    </row>
    <row r="5705" spans="1:8" x14ac:dyDescent="0.25">
      <c r="A5705" s="68"/>
      <c r="B5705" s="68"/>
      <c r="C5705" s="68"/>
      <c r="D5705" s="68"/>
      <c r="E5705" s="68"/>
      <c r="F5705" s="68"/>
      <c r="G5705" s="68"/>
      <c r="H5705" s="68"/>
    </row>
    <row r="5706" spans="1:8" x14ac:dyDescent="0.25">
      <c r="A5706" s="68"/>
      <c r="B5706" s="68"/>
      <c r="C5706" s="68"/>
      <c r="D5706" s="68"/>
      <c r="E5706" s="68"/>
      <c r="F5706" s="68"/>
      <c r="G5706" s="68"/>
      <c r="H5706" s="68"/>
    </row>
    <row r="5707" spans="1:8" x14ac:dyDescent="0.25">
      <c r="A5707" s="68"/>
      <c r="B5707" s="68"/>
      <c r="C5707" s="68"/>
      <c r="D5707" s="68"/>
      <c r="E5707" s="68"/>
      <c r="F5707" s="68"/>
      <c r="G5707" s="68"/>
      <c r="H5707" s="68"/>
    </row>
    <row r="5708" spans="1:8" x14ac:dyDescent="0.25">
      <c r="A5708" s="68"/>
      <c r="B5708" s="68"/>
      <c r="C5708" s="68"/>
      <c r="D5708" s="68"/>
      <c r="E5708" s="68"/>
      <c r="F5708" s="68"/>
      <c r="G5708" s="68"/>
      <c r="H5708" s="68"/>
    </row>
    <row r="5709" spans="1:8" x14ac:dyDescent="0.25">
      <c r="A5709" s="68"/>
      <c r="B5709" s="68"/>
      <c r="C5709" s="68"/>
      <c r="D5709" s="68"/>
      <c r="E5709" s="68"/>
      <c r="F5709" s="68"/>
      <c r="G5709" s="68"/>
      <c r="H5709" s="68"/>
    </row>
    <row r="5710" spans="1:8" x14ac:dyDescent="0.25">
      <c r="A5710" s="68"/>
      <c r="B5710" s="68"/>
      <c r="C5710" s="68"/>
      <c r="D5710" s="68"/>
      <c r="E5710" s="68"/>
      <c r="F5710" s="68"/>
      <c r="G5710" s="68"/>
      <c r="H5710" s="68"/>
    </row>
    <row r="5711" spans="1:8" x14ac:dyDescent="0.25">
      <c r="A5711" s="68"/>
      <c r="B5711" s="68"/>
      <c r="C5711" s="68"/>
      <c r="D5711" s="68"/>
      <c r="E5711" s="68"/>
      <c r="F5711" s="68"/>
      <c r="G5711" s="68"/>
      <c r="H5711" s="68"/>
    </row>
    <row r="5712" spans="1:8" x14ac:dyDescent="0.25">
      <c r="A5712" s="68"/>
      <c r="B5712" s="68"/>
      <c r="C5712" s="68"/>
      <c r="D5712" s="68"/>
      <c r="E5712" s="68"/>
      <c r="F5712" s="68"/>
      <c r="G5712" s="68"/>
      <c r="H5712" s="68"/>
    </row>
    <row r="5713" spans="1:8" x14ac:dyDescent="0.25">
      <c r="A5713" s="68"/>
      <c r="B5713" s="68"/>
      <c r="C5713" s="68"/>
      <c r="D5713" s="68"/>
      <c r="E5713" s="68"/>
      <c r="F5713" s="68"/>
      <c r="G5713" s="68"/>
      <c r="H5713" s="68"/>
    </row>
    <row r="5714" spans="1:8" x14ac:dyDescent="0.25">
      <c r="A5714" s="68"/>
      <c r="B5714" s="68"/>
      <c r="C5714" s="68"/>
      <c r="D5714" s="68"/>
      <c r="E5714" s="68"/>
      <c r="F5714" s="68"/>
      <c r="G5714" s="68"/>
      <c r="H5714" s="68"/>
    </row>
    <row r="5715" spans="1:8" x14ac:dyDescent="0.25">
      <c r="A5715" s="68"/>
      <c r="B5715" s="68"/>
      <c r="C5715" s="68"/>
      <c r="D5715" s="68"/>
      <c r="E5715" s="68"/>
      <c r="F5715" s="68"/>
      <c r="G5715" s="68"/>
      <c r="H5715" s="68"/>
    </row>
    <row r="5716" spans="1:8" x14ac:dyDescent="0.25">
      <c r="A5716" s="68"/>
      <c r="B5716" s="68"/>
      <c r="C5716" s="68"/>
      <c r="D5716" s="68"/>
      <c r="E5716" s="68"/>
      <c r="F5716" s="68"/>
      <c r="G5716" s="68"/>
      <c r="H5716" s="68"/>
    </row>
    <row r="5717" spans="1:8" x14ac:dyDescent="0.25">
      <c r="A5717" s="68"/>
      <c r="B5717" s="68"/>
      <c r="C5717" s="68"/>
      <c r="D5717" s="68"/>
      <c r="E5717" s="68"/>
      <c r="F5717" s="68"/>
      <c r="G5717" s="68"/>
      <c r="H5717" s="68"/>
    </row>
    <row r="5718" spans="1:8" x14ac:dyDescent="0.25">
      <c r="A5718" s="68"/>
      <c r="B5718" s="68"/>
      <c r="C5718" s="68"/>
      <c r="D5718" s="68"/>
      <c r="E5718" s="68"/>
      <c r="F5718" s="68"/>
      <c r="G5718" s="68"/>
      <c r="H5718" s="68"/>
    </row>
    <row r="5719" spans="1:8" x14ac:dyDescent="0.25">
      <c r="A5719" s="68"/>
      <c r="B5719" s="68"/>
      <c r="C5719" s="68"/>
      <c r="D5719" s="68"/>
      <c r="E5719" s="68"/>
      <c r="F5719" s="68"/>
      <c r="G5719" s="68"/>
      <c r="H5719" s="68"/>
    </row>
    <row r="5720" spans="1:8" x14ac:dyDescent="0.25">
      <c r="A5720" s="68"/>
      <c r="B5720" s="68"/>
      <c r="C5720" s="68"/>
      <c r="D5720" s="68"/>
      <c r="E5720" s="68"/>
      <c r="F5720" s="68"/>
      <c r="G5720" s="68"/>
      <c r="H5720" s="68"/>
    </row>
    <row r="5721" spans="1:8" x14ac:dyDescent="0.25">
      <c r="A5721" s="68"/>
      <c r="B5721" s="68"/>
      <c r="C5721" s="68"/>
      <c r="D5721" s="68"/>
      <c r="E5721" s="68"/>
      <c r="F5721" s="68"/>
      <c r="G5721" s="68"/>
      <c r="H5721" s="68"/>
    </row>
    <row r="5722" spans="1:8" x14ac:dyDescent="0.25">
      <c r="A5722" s="68"/>
      <c r="B5722" s="68"/>
      <c r="C5722" s="68"/>
      <c r="D5722" s="68"/>
      <c r="E5722" s="68"/>
      <c r="F5722" s="68"/>
      <c r="G5722" s="68"/>
      <c r="H5722" s="68"/>
    </row>
    <row r="5723" spans="1:8" x14ac:dyDescent="0.25">
      <c r="A5723" s="68"/>
      <c r="B5723" s="68"/>
      <c r="C5723" s="68"/>
      <c r="D5723" s="68"/>
      <c r="E5723" s="68"/>
      <c r="F5723" s="68"/>
      <c r="G5723" s="68"/>
      <c r="H5723" s="68"/>
    </row>
    <row r="5724" spans="1:8" x14ac:dyDescent="0.25">
      <c r="A5724" s="68"/>
      <c r="B5724" s="68"/>
      <c r="C5724" s="68"/>
      <c r="D5724" s="68"/>
      <c r="E5724" s="68"/>
      <c r="F5724" s="68"/>
      <c r="G5724" s="68"/>
      <c r="H5724" s="68"/>
    </row>
    <row r="5725" spans="1:8" x14ac:dyDescent="0.25">
      <c r="A5725" s="68"/>
      <c r="B5725" s="68"/>
      <c r="C5725" s="68"/>
      <c r="D5725" s="68"/>
      <c r="E5725" s="68"/>
      <c r="F5725" s="68"/>
      <c r="G5725" s="68"/>
      <c r="H5725" s="68"/>
    </row>
    <row r="5726" spans="1:8" x14ac:dyDescent="0.25">
      <c r="A5726" s="68"/>
      <c r="B5726" s="68"/>
      <c r="C5726" s="68"/>
      <c r="D5726" s="68"/>
      <c r="E5726" s="68"/>
      <c r="F5726" s="68"/>
      <c r="G5726" s="68"/>
      <c r="H5726" s="68"/>
    </row>
    <row r="5727" spans="1:8" x14ac:dyDescent="0.25">
      <c r="A5727" s="68"/>
      <c r="B5727" s="68"/>
      <c r="C5727" s="68"/>
      <c r="D5727" s="68"/>
      <c r="E5727" s="68"/>
      <c r="F5727" s="68"/>
      <c r="G5727" s="68"/>
      <c r="H5727" s="68"/>
    </row>
    <row r="5728" spans="1:8" x14ac:dyDescent="0.25">
      <c r="A5728" s="68"/>
      <c r="B5728" s="68"/>
      <c r="C5728" s="68"/>
      <c r="D5728" s="68"/>
      <c r="E5728" s="68"/>
      <c r="F5728" s="68"/>
      <c r="G5728" s="68"/>
      <c r="H5728" s="68"/>
    </row>
    <row r="5729" spans="1:8" x14ac:dyDescent="0.25">
      <c r="A5729" s="68"/>
      <c r="B5729" s="68"/>
      <c r="C5729" s="68"/>
      <c r="D5729" s="68"/>
      <c r="E5729" s="68"/>
      <c r="F5729" s="68"/>
      <c r="G5729" s="68"/>
      <c r="H5729" s="68"/>
    </row>
    <row r="5730" spans="1:8" x14ac:dyDescent="0.25">
      <c r="A5730" s="68"/>
      <c r="B5730" s="68"/>
      <c r="C5730" s="68"/>
      <c r="D5730" s="68"/>
      <c r="E5730" s="68"/>
      <c r="F5730" s="68"/>
      <c r="G5730" s="68"/>
      <c r="H5730" s="68"/>
    </row>
    <row r="5731" spans="1:8" x14ac:dyDescent="0.25">
      <c r="A5731" s="68"/>
      <c r="B5731" s="68"/>
      <c r="C5731" s="68"/>
      <c r="D5731" s="68"/>
      <c r="E5731" s="68"/>
      <c r="F5731" s="68"/>
      <c r="G5731" s="68"/>
      <c r="H5731" s="68"/>
    </row>
    <row r="5732" spans="1:8" x14ac:dyDescent="0.25">
      <c r="A5732" s="68"/>
      <c r="B5732" s="68"/>
      <c r="C5732" s="68"/>
      <c r="D5732" s="68"/>
      <c r="E5732" s="68"/>
      <c r="F5732" s="68"/>
      <c r="G5732" s="68"/>
      <c r="H5732" s="68"/>
    </row>
    <row r="5733" spans="1:8" x14ac:dyDescent="0.25">
      <c r="A5733" s="68"/>
      <c r="B5733" s="68"/>
      <c r="C5733" s="68"/>
      <c r="D5733" s="68"/>
      <c r="E5733" s="68"/>
      <c r="F5733" s="68"/>
      <c r="G5733" s="68"/>
      <c r="H5733" s="68"/>
    </row>
    <row r="5734" spans="1:8" x14ac:dyDescent="0.25">
      <c r="A5734" s="68"/>
      <c r="B5734" s="68"/>
      <c r="C5734" s="68"/>
      <c r="D5734" s="68"/>
      <c r="E5734" s="68"/>
      <c r="F5734" s="68"/>
      <c r="G5734" s="68"/>
      <c r="H5734" s="68"/>
    </row>
    <row r="5735" spans="1:8" x14ac:dyDescent="0.25">
      <c r="A5735" s="68"/>
      <c r="B5735" s="68"/>
      <c r="C5735" s="68"/>
      <c r="D5735" s="68"/>
      <c r="E5735" s="68"/>
      <c r="F5735" s="68"/>
      <c r="G5735" s="68"/>
      <c r="H5735" s="68"/>
    </row>
    <row r="5736" spans="1:8" x14ac:dyDescent="0.25">
      <c r="A5736" s="68"/>
      <c r="B5736" s="68"/>
      <c r="C5736" s="68"/>
      <c r="D5736" s="68"/>
      <c r="E5736" s="68"/>
      <c r="F5736" s="68"/>
      <c r="G5736" s="68"/>
      <c r="H5736" s="68"/>
    </row>
    <row r="5737" spans="1:8" x14ac:dyDescent="0.25">
      <c r="A5737" s="68"/>
      <c r="B5737" s="68"/>
      <c r="C5737" s="68"/>
      <c r="D5737" s="68"/>
      <c r="E5737" s="68"/>
      <c r="F5737" s="68"/>
      <c r="G5737" s="68"/>
      <c r="H5737" s="68"/>
    </row>
    <row r="5738" spans="1:8" x14ac:dyDescent="0.25">
      <c r="A5738" s="68"/>
      <c r="B5738" s="68"/>
      <c r="C5738" s="68"/>
      <c r="D5738" s="68"/>
      <c r="E5738" s="68"/>
      <c r="F5738" s="68"/>
      <c r="G5738" s="68"/>
      <c r="H5738" s="68"/>
    </row>
    <row r="5739" spans="1:8" x14ac:dyDescent="0.25">
      <c r="A5739" s="68"/>
      <c r="B5739" s="68"/>
      <c r="C5739" s="68"/>
      <c r="D5739" s="68"/>
      <c r="E5739" s="68"/>
      <c r="F5739" s="68"/>
      <c r="G5739" s="68"/>
      <c r="H5739" s="68"/>
    </row>
    <row r="5740" spans="1:8" x14ac:dyDescent="0.25">
      <c r="A5740" s="68"/>
      <c r="B5740" s="68"/>
      <c r="C5740" s="68"/>
      <c r="D5740" s="68"/>
      <c r="E5740" s="68"/>
      <c r="F5740" s="68"/>
      <c r="G5740" s="68"/>
      <c r="H5740" s="68"/>
    </row>
    <row r="5741" spans="1:8" x14ac:dyDescent="0.25">
      <c r="A5741" s="68"/>
      <c r="B5741" s="68"/>
      <c r="C5741" s="68"/>
      <c r="D5741" s="68"/>
      <c r="E5741" s="68"/>
      <c r="F5741" s="68"/>
      <c r="G5741" s="68"/>
      <c r="H5741" s="68"/>
    </row>
    <row r="5742" spans="1:8" x14ac:dyDescent="0.25">
      <c r="A5742" s="68"/>
      <c r="B5742" s="68"/>
      <c r="C5742" s="68"/>
      <c r="D5742" s="68"/>
      <c r="E5742" s="68"/>
      <c r="F5742" s="68"/>
      <c r="G5742" s="68"/>
      <c r="H5742" s="68"/>
    </row>
    <row r="5743" spans="1:8" x14ac:dyDescent="0.25">
      <c r="A5743" s="68"/>
      <c r="B5743" s="68"/>
      <c r="C5743" s="68"/>
      <c r="D5743" s="68"/>
      <c r="E5743" s="68"/>
      <c r="F5743" s="68"/>
      <c r="G5743" s="68"/>
      <c r="H5743" s="68"/>
    </row>
    <row r="5744" spans="1:8" x14ac:dyDescent="0.25">
      <c r="A5744" s="68"/>
      <c r="B5744" s="68"/>
      <c r="C5744" s="68"/>
      <c r="D5744" s="68"/>
      <c r="E5744" s="68"/>
      <c r="F5744" s="68"/>
      <c r="G5744" s="68"/>
      <c r="H5744" s="68"/>
    </row>
    <row r="5745" spans="1:8" x14ac:dyDescent="0.25">
      <c r="A5745" s="68"/>
      <c r="B5745" s="68"/>
      <c r="C5745" s="68"/>
      <c r="D5745" s="68"/>
      <c r="E5745" s="68"/>
      <c r="F5745" s="68"/>
      <c r="G5745" s="68"/>
      <c r="H5745" s="68"/>
    </row>
    <row r="5746" spans="1:8" x14ac:dyDescent="0.25">
      <c r="A5746" s="68"/>
      <c r="B5746" s="68"/>
      <c r="C5746" s="68"/>
      <c r="D5746" s="68"/>
      <c r="E5746" s="68"/>
      <c r="F5746" s="68"/>
      <c r="G5746" s="68"/>
      <c r="H5746" s="68"/>
    </row>
    <row r="5747" spans="1:8" x14ac:dyDescent="0.25">
      <c r="A5747" s="68"/>
      <c r="B5747" s="68"/>
      <c r="C5747" s="68"/>
      <c r="D5747" s="68"/>
      <c r="E5747" s="68"/>
      <c r="F5747" s="68"/>
      <c r="G5747" s="68"/>
      <c r="H5747" s="68"/>
    </row>
    <row r="5748" spans="1:8" x14ac:dyDescent="0.25">
      <c r="A5748" s="68"/>
      <c r="B5748" s="68"/>
      <c r="C5748" s="68"/>
      <c r="D5748" s="68"/>
      <c r="E5748" s="68"/>
      <c r="F5748" s="68"/>
      <c r="G5748" s="68"/>
      <c r="H5748" s="68"/>
    </row>
    <row r="5749" spans="1:8" x14ac:dyDescent="0.25">
      <c r="A5749" s="68"/>
      <c r="B5749" s="68"/>
      <c r="C5749" s="68"/>
      <c r="D5749" s="68"/>
      <c r="E5749" s="68"/>
      <c r="F5749" s="68"/>
      <c r="G5749" s="68"/>
      <c r="H5749" s="68"/>
    </row>
    <row r="5750" spans="1:8" x14ac:dyDescent="0.25">
      <c r="A5750" s="68"/>
      <c r="B5750" s="68"/>
      <c r="C5750" s="68"/>
      <c r="D5750" s="68"/>
      <c r="E5750" s="68"/>
      <c r="F5750" s="68"/>
      <c r="G5750" s="68"/>
      <c r="H5750" s="68"/>
    </row>
    <row r="5751" spans="1:8" x14ac:dyDescent="0.25">
      <c r="A5751" s="68"/>
      <c r="B5751" s="68"/>
      <c r="C5751" s="68"/>
      <c r="D5751" s="68"/>
      <c r="E5751" s="68"/>
      <c r="F5751" s="68"/>
      <c r="G5751" s="68"/>
      <c r="H5751" s="68"/>
    </row>
    <row r="5752" spans="1:8" x14ac:dyDescent="0.25">
      <c r="A5752" s="68"/>
      <c r="B5752" s="68"/>
      <c r="C5752" s="68"/>
      <c r="D5752" s="68"/>
      <c r="E5752" s="68"/>
      <c r="F5752" s="68"/>
      <c r="G5752" s="68"/>
      <c r="H5752" s="68"/>
    </row>
    <row r="5753" spans="1:8" x14ac:dyDescent="0.25">
      <c r="A5753" s="68"/>
      <c r="B5753" s="68"/>
      <c r="C5753" s="68"/>
      <c r="D5753" s="68"/>
      <c r="E5753" s="68"/>
      <c r="F5753" s="68"/>
      <c r="G5753" s="68"/>
      <c r="H5753" s="68"/>
    </row>
    <row r="5754" spans="1:8" x14ac:dyDescent="0.25">
      <c r="A5754" s="68"/>
      <c r="B5754" s="68"/>
      <c r="C5754" s="68"/>
      <c r="D5754" s="68"/>
      <c r="E5754" s="68"/>
      <c r="F5754" s="68"/>
      <c r="G5754" s="68"/>
      <c r="H5754" s="68"/>
    </row>
    <row r="5755" spans="1:8" x14ac:dyDescent="0.25">
      <c r="A5755" s="68"/>
      <c r="B5755" s="68"/>
      <c r="C5755" s="68"/>
      <c r="D5755" s="68"/>
      <c r="E5755" s="68"/>
      <c r="F5755" s="68"/>
      <c r="G5755" s="68"/>
      <c r="H5755" s="68"/>
    </row>
    <row r="5756" spans="1:8" x14ac:dyDescent="0.25">
      <c r="A5756" s="68"/>
      <c r="B5756" s="68"/>
      <c r="C5756" s="68"/>
      <c r="D5756" s="68"/>
      <c r="E5756" s="68"/>
      <c r="F5756" s="68"/>
      <c r="G5756" s="68"/>
      <c r="H5756" s="68"/>
    </row>
    <row r="5757" spans="1:8" x14ac:dyDescent="0.25">
      <c r="A5757" s="68"/>
      <c r="B5757" s="68"/>
      <c r="C5757" s="68"/>
      <c r="D5757" s="68"/>
      <c r="E5757" s="68"/>
      <c r="F5757" s="68"/>
      <c r="G5757" s="68"/>
      <c r="H5757" s="68"/>
    </row>
    <row r="5758" spans="1:8" x14ac:dyDescent="0.25">
      <c r="A5758" s="68"/>
      <c r="B5758" s="68"/>
      <c r="C5758" s="68"/>
      <c r="D5758" s="68"/>
      <c r="E5758" s="68"/>
      <c r="F5758" s="68"/>
      <c r="G5758" s="68"/>
      <c r="H5758" s="68"/>
    </row>
    <row r="5759" spans="1:8" x14ac:dyDescent="0.25">
      <c r="A5759" s="68"/>
      <c r="B5759" s="68"/>
      <c r="C5759" s="68"/>
      <c r="D5759" s="68"/>
      <c r="E5759" s="68"/>
      <c r="F5759" s="68"/>
      <c r="G5759" s="68"/>
      <c r="H5759" s="68"/>
    </row>
    <row r="5760" spans="1:8" x14ac:dyDescent="0.25">
      <c r="A5760" s="68"/>
      <c r="B5760" s="68"/>
      <c r="C5760" s="68"/>
      <c r="D5760" s="68"/>
      <c r="E5760" s="68"/>
      <c r="F5760" s="68"/>
      <c r="G5760" s="68"/>
      <c r="H5760" s="68"/>
    </row>
    <row r="5761" spans="1:8" x14ac:dyDescent="0.25">
      <c r="A5761" s="68"/>
      <c r="B5761" s="68"/>
      <c r="C5761" s="68"/>
      <c r="D5761" s="68"/>
      <c r="E5761" s="68"/>
      <c r="F5761" s="68"/>
      <c r="G5761" s="68"/>
      <c r="H5761" s="68"/>
    </row>
    <row r="5762" spans="1:8" x14ac:dyDescent="0.25">
      <c r="A5762" s="68"/>
      <c r="B5762" s="68"/>
      <c r="C5762" s="68"/>
      <c r="D5762" s="68"/>
      <c r="E5762" s="68"/>
      <c r="F5762" s="68"/>
      <c r="G5762" s="68"/>
      <c r="H5762" s="68"/>
    </row>
    <row r="5763" spans="1:8" x14ac:dyDescent="0.25">
      <c r="A5763" s="68"/>
      <c r="B5763" s="68"/>
      <c r="C5763" s="68"/>
      <c r="D5763" s="68"/>
      <c r="E5763" s="68"/>
      <c r="F5763" s="68"/>
      <c r="G5763" s="68"/>
      <c r="H5763" s="68"/>
    </row>
    <row r="5764" spans="1:8" x14ac:dyDescent="0.25">
      <c r="A5764" s="68"/>
      <c r="B5764" s="68"/>
      <c r="C5764" s="68"/>
      <c r="D5764" s="68"/>
      <c r="E5764" s="68"/>
      <c r="F5764" s="68"/>
      <c r="G5764" s="68"/>
      <c r="H5764" s="68"/>
    </row>
    <row r="5765" spans="1:8" x14ac:dyDescent="0.25">
      <c r="A5765" s="68"/>
      <c r="B5765" s="68"/>
      <c r="C5765" s="68"/>
      <c r="D5765" s="68"/>
      <c r="E5765" s="68"/>
      <c r="F5765" s="68"/>
      <c r="G5765" s="68"/>
      <c r="H5765" s="68"/>
    </row>
    <row r="5766" spans="1:8" x14ac:dyDescent="0.25">
      <c r="A5766" s="68"/>
      <c r="B5766" s="68"/>
      <c r="C5766" s="68"/>
      <c r="D5766" s="68"/>
      <c r="E5766" s="68"/>
      <c r="F5766" s="68"/>
      <c r="G5766" s="68"/>
      <c r="H5766" s="68"/>
    </row>
    <row r="5767" spans="1:8" x14ac:dyDescent="0.25">
      <c r="A5767" s="68"/>
      <c r="B5767" s="68"/>
      <c r="C5767" s="68"/>
      <c r="D5767" s="68"/>
      <c r="E5767" s="68"/>
      <c r="F5767" s="68"/>
      <c r="G5767" s="68"/>
      <c r="H5767" s="68"/>
    </row>
    <row r="5768" spans="1:8" x14ac:dyDescent="0.25">
      <c r="A5768" s="68"/>
      <c r="B5768" s="68"/>
      <c r="C5768" s="68"/>
      <c r="D5768" s="68"/>
      <c r="E5768" s="68"/>
      <c r="F5768" s="68"/>
      <c r="G5768" s="68"/>
      <c r="H5768" s="68"/>
    </row>
    <row r="5769" spans="1:8" x14ac:dyDescent="0.25">
      <c r="A5769" s="68"/>
      <c r="B5769" s="68"/>
      <c r="C5769" s="68"/>
      <c r="D5769" s="68"/>
      <c r="E5769" s="68"/>
      <c r="F5769" s="68"/>
      <c r="G5769" s="68"/>
      <c r="H5769" s="68"/>
    </row>
    <row r="5770" spans="1:8" x14ac:dyDescent="0.25">
      <c r="A5770" s="68"/>
      <c r="B5770" s="68"/>
      <c r="C5770" s="68"/>
      <c r="D5770" s="68"/>
      <c r="E5770" s="68"/>
      <c r="F5770" s="68"/>
      <c r="G5770" s="68"/>
      <c r="H5770" s="68"/>
    </row>
    <row r="5771" spans="1:8" x14ac:dyDescent="0.25">
      <c r="A5771" s="68"/>
      <c r="B5771" s="68"/>
      <c r="C5771" s="68"/>
      <c r="D5771" s="68"/>
      <c r="E5771" s="68"/>
      <c r="F5771" s="68"/>
      <c r="G5771" s="68"/>
      <c r="H5771" s="68"/>
    </row>
    <row r="5772" spans="1:8" x14ac:dyDescent="0.25">
      <c r="A5772" s="68"/>
      <c r="B5772" s="68"/>
      <c r="C5772" s="68"/>
      <c r="D5772" s="68"/>
      <c r="E5772" s="68"/>
      <c r="F5772" s="68"/>
      <c r="G5772" s="68"/>
      <c r="H5772" s="68"/>
    </row>
    <row r="5773" spans="1:8" x14ac:dyDescent="0.25">
      <c r="A5773" s="68"/>
      <c r="B5773" s="68"/>
      <c r="C5773" s="68"/>
      <c r="D5773" s="68"/>
      <c r="E5773" s="68"/>
      <c r="F5773" s="68"/>
      <c r="G5773" s="68"/>
      <c r="H5773" s="68"/>
    </row>
    <row r="5774" spans="1:8" x14ac:dyDescent="0.25">
      <c r="A5774" s="68"/>
      <c r="B5774" s="68"/>
      <c r="C5774" s="68"/>
      <c r="D5774" s="68"/>
      <c r="E5774" s="68"/>
      <c r="F5774" s="68"/>
      <c r="G5774" s="68"/>
      <c r="H5774" s="68"/>
    </row>
    <row r="5775" spans="1:8" x14ac:dyDescent="0.25">
      <c r="A5775" s="68"/>
      <c r="B5775" s="68"/>
      <c r="C5775" s="68"/>
      <c r="D5775" s="68"/>
      <c r="E5775" s="68"/>
      <c r="F5775" s="68"/>
      <c r="G5775" s="68"/>
      <c r="H5775" s="68"/>
    </row>
    <row r="5776" spans="1:8" x14ac:dyDescent="0.25">
      <c r="A5776" s="68"/>
      <c r="B5776" s="68"/>
      <c r="C5776" s="68"/>
      <c r="D5776" s="68"/>
      <c r="E5776" s="68"/>
      <c r="F5776" s="68"/>
      <c r="G5776" s="68"/>
      <c r="H5776" s="68"/>
    </row>
    <row r="5777" spans="1:8" x14ac:dyDescent="0.25">
      <c r="A5777" s="68"/>
      <c r="B5777" s="68"/>
      <c r="C5777" s="68"/>
      <c r="D5777" s="68"/>
      <c r="E5777" s="68"/>
      <c r="F5777" s="68"/>
      <c r="G5777" s="68"/>
      <c r="H5777" s="68"/>
    </row>
    <row r="5778" spans="1:8" x14ac:dyDescent="0.25">
      <c r="A5778" s="68"/>
      <c r="B5778" s="68"/>
      <c r="C5778" s="68"/>
      <c r="D5778" s="68"/>
      <c r="E5778" s="68"/>
      <c r="F5778" s="68"/>
      <c r="G5778" s="68"/>
      <c r="H5778" s="68"/>
    </row>
    <row r="5779" spans="1:8" x14ac:dyDescent="0.25">
      <c r="A5779" s="68"/>
      <c r="B5779" s="68"/>
      <c r="C5779" s="68"/>
      <c r="D5779" s="68"/>
      <c r="E5779" s="68"/>
      <c r="F5779" s="68"/>
      <c r="G5779" s="68"/>
      <c r="H5779" s="68"/>
    </row>
    <row r="5780" spans="1:8" x14ac:dyDescent="0.25">
      <c r="A5780" s="68"/>
      <c r="B5780" s="68"/>
      <c r="C5780" s="68"/>
      <c r="D5780" s="68"/>
      <c r="E5780" s="68"/>
      <c r="F5780" s="68"/>
      <c r="G5780" s="68"/>
      <c r="H5780" s="68"/>
    </row>
    <row r="5781" spans="1:8" x14ac:dyDescent="0.25">
      <c r="A5781" s="68"/>
      <c r="B5781" s="68"/>
      <c r="C5781" s="68"/>
      <c r="D5781" s="68"/>
      <c r="E5781" s="68"/>
      <c r="F5781" s="68"/>
      <c r="G5781" s="68"/>
      <c r="H5781" s="68"/>
    </row>
    <row r="5782" spans="1:8" x14ac:dyDescent="0.25">
      <c r="A5782" s="68"/>
      <c r="B5782" s="68"/>
      <c r="C5782" s="68"/>
      <c r="D5782" s="68"/>
      <c r="E5782" s="68"/>
      <c r="F5782" s="68"/>
      <c r="G5782" s="68"/>
      <c r="H5782" s="68"/>
    </row>
    <row r="5783" spans="1:8" x14ac:dyDescent="0.25">
      <c r="A5783" s="68"/>
      <c r="B5783" s="68"/>
      <c r="C5783" s="68"/>
      <c r="D5783" s="68"/>
      <c r="E5783" s="68"/>
      <c r="F5783" s="68"/>
      <c r="G5783" s="68"/>
      <c r="H5783" s="68"/>
    </row>
    <row r="5784" spans="1:8" x14ac:dyDescent="0.25">
      <c r="A5784" s="68"/>
      <c r="B5784" s="68"/>
      <c r="C5784" s="68"/>
      <c r="D5784" s="68"/>
      <c r="E5784" s="68"/>
      <c r="F5784" s="68"/>
      <c r="G5784" s="68"/>
      <c r="H5784" s="68"/>
    </row>
    <row r="5785" spans="1:8" x14ac:dyDescent="0.25">
      <c r="A5785" s="68"/>
      <c r="B5785" s="68"/>
      <c r="C5785" s="68"/>
      <c r="D5785" s="68"/>
      <c r="E5785" s="68"/>
      <c r="F5785" s="68"/>
      <c r="G5785" s="68"/>
      <c r="H5785" s="68"/>
    </row>
    <row r="5786" spans="1:8" x14ac:dyDescent="0.25">
      <c r="A5786" s="68"/>
      <c r="B5786" s="68"/>
      <c r="C5786" s="68"/>
      <c r="D5786" s="68"/>
      <c r="E5786" s="68"/>
      <c r="F5786" s="68"/>
      <c r="G5786" s="68"/>
      <c r="H5786" s="68"/>
    </row>
    <row r="5787" spans="1:8" x14ac:dyDescent="0.25">
      <c r="A5787" s="68"/>
      <c r="B5787" s="68"/>
      <c r="C5787" s="68"/>
      <c r="D5787" s="68"/>
      <c r="E5787" s="68"/>
      <c r="F5787" s="68"/>
      <c r="G5787" s="68"/>
      <c r="H5787" s="68"/>
    </row>
    <row r="5788" spans="1:8" x14ac:dyDescent="0.25">
      <c r="A5788" s="68"/>
      <c r="B5788" s="68"/>
      <c r="C5788" s="68"/>
      <c r="D5788" s="68"/>
      <c r="E5788" s="68"/>
      <c r="F5788" s="68"/>
      <c r="G5788" s="68"/>
      <c r="H5788" s="68"/>
    </row>
    <row r="5789" spans="1:8" x14ac:dyDescent="0.25">
      <c r="A5789" s="68"/>
      <c r="B5789" s="68"/>
      <c r="C5789" s="68"/>
      <c r="D5789" s="68"/>
      <c r="E5789" s="68"/>
      <c r="F5789" s="68"/>
      <c r="G5789" s="68"/>
      <c r="H5789" s="68"/>
    </row>
    <row r="5790" spans="1:8" x14ac:dyDescent="0.25">
      <c r="A5790" s="68"/>
      <c r="B5790" s="68"/>
      <c r="C5790" s="68"/>
      <c r="D5790" s="68"/>
      <c r="E5790" s="68"/>
      <c r="F5790" s="68"/>
      <c r="G5790" s="68"/>
      <c r="H5790" s="68"/>
    </row>
    <row r="5791" spans="1:8" x14ac:dyDescent="0.25">
      <c r="A5791" s="68"/>
      <c r="B5791" s="68"/>
      <c r="C5791" s="68"/>
      <c r="D5791" s="68"/>
      <c r="E5791" s="68"/>
      <c r="F5791" s="68"/>
      <c r="G5791" s="68"/>
      <c r="H5791" s="68"/>
    </row>
    <row r="5792" spans="1:8" x14ac:dyDescent="0.25">
      <c r="A5792" s="68"/>
      <c r="B5792" s="68"/>
      <c r="C5792" s="68"/>
      <c r="D5792" s="68"/>
      <c r="E5792" s="68"/>
      <c r="F5792" s="68"/>
      <c r="G5792" s="68"/>
      <c r="H5792" s="68"/>
    </row>
    <row r="5793" spans="1:8" x14ac:dyDescent="0.25">
      <c r="A5793" s="68"/>
      <c r="B5793" s="68"/>
      <c r="C5793" s="68"/>
      <c r="D5793" s="68"/>
      <c r="E5793" s="68"/>
      <c r="F5793" s="68"/>
      <c r="G5793" s="68"/>
      <c r="H5793" s="68"/>
    </row>
    <row r="5794" spans="1:8" x14ac:dyDescent="0.25">
      <c r="A5794" s="68"/>
      <c r="B5794" s="68"/>
      <c r="C5794" s="68"/>
      <c r="D5794" s="68"/>
      <c r="E5794" s="68"/>
      <c r="F5794" s="68"/>
      <c r="G5794" s="68"/>
      <c r="H5794" s="68"/>
    </row>
    <row r="5795" spans="1:8" x14ac:dyDescent="0.25">
      <c r="A5795" s="68"/>
      <c r="B5795" s="68"/>
      <c r="C5795" s="68"/>
      <c r="D5795" s="68"/>
      <c r="E5795" s="68"/>
      <c r="F5795" s="68"/>
      <c r="G5795" s="68"/>
      <c r="H5795" s="68"/>
    </row>
    <row r="5796" spans="1:8" x14ac:dyDescent="0.25">
      <c r="A5796" s="68"/>
      <c r="B5796" s="68"/>
      <c r="C5796" s="68"/>
      <c r="D5796" s="68"/>
      <c r="E5796" s="68"/>
      <c r="F5796" s="68"/>
      <c r="G5796" s="68"/>
      <c r="H5796" s="68"/>
    </row>
    <row r="5797" spans="1:8" x14ac:dyDescent="0.25">
      <c r="A5797" s="68"/>
      <c r="B5797" s="68"/>
      <c r="C5797" s="68"/>
      <c r="D5797" s="68"/>
      <c r="E5797" s="68"/>
      <c r="F5797" s="68"/>
      <c r="G5797" s="68"/>
      <c r="H5797" s="68"/>
    </row>
    <row r="5798" spans="1:8" x14ac:dyDescent="0.25">
      <c r="A5798" s="68"/>
      <c r="B5798" s="68"/>
      <c r="C5798" s="68"/>
      <c r="D5798" s="68"/>
      <c r="E5798" s="68"/>
      <c r="F5798" s="68"/>
      <c r="G5798" s="68"/>
      <c r="H5798" s="68"/>
    </row>
    <row r="5799" spans="1:8" x14ac:dyDescent="0.25">
      <c r="A5799" s="68"/>
      <c r="B5799" s="68"/>
      <c r="C5799" s="68"/>
      <c r="D5799" s="68"/>
      <c r="E5799" s="68"/>
      <c r="F5799" s="68"/>
      <c r="G5799" s="68"/>
      <c r="H5799" s="68"/>
    </row>
    <row r="5800" spans="1:8" x14ac:dyDescent="0.25">
      <c r="A5800" s="68"/>
      <c r="B5800" s="68"/>
      <c r="C5800" s="68"/>
      <c r="D5800" s="68"/>
      <c r="E5800" s="68"/>
      <c r="F5800" s="68"/>
      <c r="G5800" s="68"/>
      <c r="H5800" s="68"/>
    </row>
    <row r="5801" spans="1:8" x14ac:dyDescent="0.25">
      <c r="A5801" s="68"/>
      <c r="B5801" s="68"/>
      <c r="C5801" s="68"/>
      <c r="D5801" s="68"/>
      <c r="E5801" s="68"/>
      <c r="F5801" s="68"/>
      <c r="G5801" s="68"/>
      <c r="H5801" s="68"/>
    </row>
    <row r="5802" spans="1:8" x14ac:dyDescent="0.25">
      <c r="A5802" s="68"/>
      <c r="B5802" s="68"/>
      <c r="C5802" s="68"/>
      <c r="D5802" s="68"/>
      <c r="E5802" s="68"/>
      <c r="F5802" s="68"/>
      <c r="G5802" s="68"/>
      <c r="H5802" s="68"/>
    </row>
    <row r="5803" spans="1:8" x14ac:dyDescent="0.25">
      <c r="A5803" s="68"/>
      <c r="B5803" s="68"/>
      <c r="C5803" s="68"/>
      <c r="D5803" s="68"/>
      <c r="E5803" s="68"/>
      <c r="F5803" s="68"/>
      <c r="G5803" s="68"/>
      <c r="H5803" s="68"/>
    </row>
    <row r="5804" spans="1:8" x14ac:dyDescent="0.25">
      <c r="A5804" s="68"/>
      <c r="B5804" s="68"/>
      <c r="C5804" s="68"/>
      <c r="D5804" s="68"/>
      <c r="E5804" s="68"/>
      <c r="F5804" s="68"/>
      <c r="G5804" s="68"/>
      <c r="H5804" s="68"/>
    </row>
    <row r="5805" spans="1:8" x14ac:dyDescent="0.25">
      <c r="A5805" s="68"/>
      <c r="B5805" s="68"/>
      <c r="C5805" s="68"/>
      <c r="D5805" s="68"/>
      <c r="E5805" s="68"/>
      <c r="F5805" s="68"/>
      <c r="G5805" s="68"/>
      <c r="H5805" s="68"/>
    </row>
    <row r="5806" spans="1:8" x14ac:dyDescent="0.25">
      <c r="A5806" s="68"/>
      <c r="B5806" s="68"/>
      <c r="C5806" s="68"/>
      <c r="D5806" s="68"/>
      <c r="E5806" s="68"/>
      <c r="F5806" s="68"/>
      <c r="G5806" s="68"/>
      <c r="H5806" s="68"/>
    </row>
    <row r="5807" spans="1:8" x14ac:dyDescent="0.25">
      <c r="A5807" s="68"/>
      <c r="B5807" s="68"/>
      <c r="C5807" s="68"/>
      <c r="D5807" s="68"/>
      <c r="E5807" s="68"/>
      <c r="F5807" s="68"/>
      <c r="G5807" s="68"/>
      <c r="H5807" s="68"/>
    </row>
    <row r="5808" spans="1:8" x14ac:dyDescent="0.25">
      <c r="A5808" s="68"/>
      <c r="B5808" s="68"/>
      <c r="C5808" s="68"/>
      <c r="D5808" s="68"/>
      <c r="E5808" s="68"/>
      <c r="F5808" s="68"/>
      <c r="G5808" s="68"/>
      <c r="H5808" s="68"/>
    </row>
    <row r="5809" spans="1:8" x14ac:dyDescent="0.25">
      <c r="A5809" s="68"/>
      <c r="B5809" s="68"/>
      <c r="C5809" s="68"/>
      <c r="D5809" s="68"/>
      <c r="E5809" s="68"/>
      <c r="F5809" s="68"/>
      <c r="G5809" s="68"/>
      <c r="H5809" s="68"/>
    </row>
    <row r="5810" spans="1:8" x14ac:dyDescent="0.25">
      <c r="A5810" s="68"/>
      <c r="B5810" s="68"/>
      <c r="C5810" s="68"/>
      <c r="D5810" s="68"/>
      <c r="E5810" s="68"/>
      <c r="F5810" s="68"/>
      <c r="G5810" s="68"/>
      <c r="H5810" s="68"/>
    </row>
    <row r="5811" spans="1:8" x14ac:dyDescent="0.25">
      <c r="A5811" s="68"/>
      <c r="B5811" s="68"/>
      <c r="C5811" s="68"/>
      <c r="D5811" s="68"/>
      <c r="E5811" s="68"/>
      <c r="F5811" s="68"/>
      <c r="G5811" s="68"/>
      <c r="H5811" s="68"/>
    </row>
    <row r="5812" spans="1:8" x14ac:dyDescent="0.25">
      <c r="A5812" s="68"/>
      <c r="B5812" s="68"/>
      <c r="C5812" s="68"/>
      <c r="D5812" s="68"/>
      <c r="E5812" s="68"/>
      <c r="F5812" s="68"/>
      <c r="G5812" s="68"/>
      <c r="H5812" s="68"/>
    </row>
    <row r="5813" spans="1:8" x14ac:dyDescent="0.25">
      <c r="A5813" s="68"/>
      <c r="B5813" s="68"/>
      <c r="C5813" s="68"/>
      <c r="D5813" s="68"/>
      <c r="E5813" s="68"/>
      <c r="F5813" s="68"/>
      <c r="G5813" s="68"/>
      <c r="H5813" s="68"/>
    </row>
    <row r="5814" spans="1:8" x14ac:dyDescent="0.25">
      <c r="A5814" s="68"/>
      <c r="B5814" s="68"/>
      <c r="C5814" s="68"/>
      <c r="D5814" s="68"/>
      <c r="E5814" s="68"/>
      <c r="F5814" s="68"/>
      <c r="G5814" s="68"/>
      <c r="H5814" s="68"/>
    </row>
    <row r="5815" spans="1:8" x14ac:dyDescent="0.25">
      <c r="A5815" s="68"/>
      <c r="B5815" s="68"/>
      <c r="C5815" s="68"/>
      <c r="D5815" s="68"/>
      <c r="E5815" s="68"/>
      <c r="F5815" s="68"/>
      <c r="G5815" s="68"/>
      <c r="H5815" s="68"/>
    </row>
    <row r="5816" spans="1:8" x14ac:dyDescent="0.25">
      <c r="A5816" s="68"/>
      <c r="B5816" s="68"/>
      <c r="C5816" s="68"/>
      <c r="D5816" s="68"/>
      <c r="E5816" s="68"/>
      <c r="F5816" s="68"/>
      <c r="G5816" s="68"/>
      <c r="H5816" s="68"/>
    </row>
    <row r="5817" spans="1:8" x14ac:dyDescent="0.25">
      <c r="A5817" s="68"/>
      <c r="B5817" s="68"/>
      <c r="C5817" s="68"/>
      <c r="D5817" s="68"/>
      <c r="E5817" s="68"/>
      <c r="F5817" s="68"/>
      <c r="G5817" s="68"/>
      <c r="H5817" s="68"/>
    </row>
    <row r="5818" spans="1:8" x14ac:dyDescent="0.25">
      <c r="A5818" s="68"/>
      <c r="B5818" s="68"/>
      <c r="C5818" s="68"/>
      <c r="D5818" s="68"/>
      <c r="E5818" s="68"/>
      <c r="F5818" s="68"/>
      <c r="G5818" s="68"/>
      <c r="H5818" s="68"/>
    </row>
    <row r="5819" spans="1:8" x14ac:dyDescent="0.25">
      <c r="A5819" s="68"/>
      <c r="B5819" s="68"/>
      <c r="C5819" s="68"/>
      <c r="D5819" s="68"/>
      <c r="E5819" s="68"/>
      <c r="F5819" s="68"/>
      <c r="G5819" s="68"/>
      <c r="H5819" s="68"/>
    </row>
    <row r="5820" spans="1:8" x14ac:dyDescent="0.25">
      <c r="A5820" s="68"/>
      <c r="B5820" s="68"/>
      <c r="C5820" s="68"/>
      <c r="D5820" s="68"/>
      <c r="E5820" s="68"/>
      <c r="F5820" s="68"/>
      <c r="G5820" s="68"/>
      <c r="H5820" s="68"/>
    </row>
    <row r="5821" spans="1:8" x14ac:dyDescent="0.25">
      <c r="A5821" s="68"/>
      <c r="B5821" s="68"/>
      <c r="C5821" s="68"/>
      <c r="D5821" s="68"/>
      <c r="E5821" s="68"/>
      <c r="F5821" s="68"/>
      <c r="G5821" s="68"/>
      <c r="H5821" s="68"/>
    </row>
    <row r="5822" spans="1:8" x14ac:dyDescent="0.25">
      <c r="A5822" s="68"/>
      <c r="B5822" s="68"/>
      <c r="C5822" s="68"/>
      <c r="D5822" s="68"/>
      <c r="E5822" s="68"/>
      <c r="F5822" s="68"/>
      <c r="G5822" s="68"/>
      <c r="H5822" s="68"/>
    </row>
    <row r="5823" spans="1:8" x14ac:dyDescent="0.25">
      <c r="A5823" s="68"/>
      <c r="B5823" s="68"/>
      <c r="C5823" s="68"/>
      <c r="D5823" s="68"/>
      <c r="E5823" s="68"/>
      <c r="F5823" s="68"/>
      <c r="G5823" s="68"/>
      <c r="H5823" s="68"/>
    </row>
    <row r="5824" spans="1:8" x14ac:dyDescent="0.25">
      <c r="A5824" s="68"/>
      <c r="B5824" s="68"/>
      <c r="C5824" s="68"/>
      <c r="D5824" s="68"/>
      <c r="E5824" s="68"/>
      <c r="F5824" s="68"/>
      <c r="G5824" s="68"/>
      <c r="H5824" s="68"/>
    </row>
    <row r="5825" spans="1:8" x14ac:dyDescent="0.25">
      <c r="A5825" s="68"/>
      <c r="B5825" s="68"/>
      <c r="C5825" s="68"/>
      <c r="D5825" s="68"/>
      <c r="E5825" s="68"/>
      <c r="F5825" s="68"/>
      <c r="G5825" s="68"/>
      <c r="H5825" s="68"/>
    </row>
    <row r="5826" spans="1:8" x14ac:dyDescent="0.25">
      <c r="A5826" s="68"/>
      <c r="B5826" s="68"/>
      <c r="C5826" s="68"/>
      <c r="D5826" s="68"/>
      <c r="E5826" s="68"/>
      <c r="F5826" s="68"/>
      <c r="G5826" s="68"/>
      <c r="H5826" s="68"/>
    </row>
    <row r="5827" spans="1:8" x14ac:dyDescent="0.25">
      <c r="A5827" s="68"/>
      <c r="B5827" s="68"/>
      <c r="C5827" s="68"/>
      <c r="D5827" s="68"/>
      <c r="E5827" s="68"/>
      <c r="F5827" s="68"/>
      <c r="G5827" s="68"/>
      <c r="H5827" s="68"/>
    </row>
    <row r="5828" spans="1:8" x14ac:dyDescent="0.25">
      <c r="A5828" s="68"/>
      <c r="B5828" s="68"/>
      <c r="C5828" s="68"/>
      <c r="D5828" s="68"/>
      <c r="E5828" s="68"/>
      <c r="F5828" s="68"/>
      <c r="G5828" s="68"/>
      <c r="H5828" s="68"/>
    </row>
    <row r="5829" spans="1:8" x14ac:dyDescent="0.25">
      <c r="A5829" s="68"/>
      <c r="B5829" s="68"/>
      <c r="C5829" s="68"/>
      <c r="D5829" s="68"/>
      <c r="E5829" s="68"/>
      <c r="F5829" s="68"/>
      <c r="G5829" s="68"/>
      <c r="H5829" s="68"/>
    </row>
    <row r="5830" spans="1:8" x14ac:dyDescent="0.25">
      <c r="A5830" s="68"/>
      <c r="B5830" s="68"/>
      <c r="C5830" s="68"/>
      <c r="D5830" s="68"/>
      <c r="E5830" s="68"/>
      <c r="F5830" s="68"/>
      <c r="G5830" s="68"/>
      <c r="H5830" s="68"/>
    </row>
    <row r="5831" spans="1:8" x14ac:dyDescent="0.25">
      <c r="A5831" s="68"/>
      <c r="B5831" s="68"/>
      <c r="C5831" s="68"/>
      <c r="D5831" s="68"/>
      <c r="E5831" s="68"/>
      <c r="F5831" s="68"/>
      <c r="G5831" s="68"/>
      <c r="H5831" s="68"/>
    </row>
    <row r="5832" spans="1:8" x14ac:dyDescent="0.25">
      <c r="A5832" s="68"/>
      <c r="B5832" s="68"/>
      <c r="C5832" s="68"/>
      <c r="D5832" s="68"/>
      <c r="E5832" s="68"/>
      <c r="F5832" s="68"/>
      <c r="G5832" s="68"/>
      <c r="H5832" s="68"/>
    </row>
    <row r="5833" spans="1:8" x14ac:dyDescent="0.25">
      <c r="A5833" s="68"/>
      <c r="B5833" s="68"/>
      <c r="C5833" s="68"/>
      <c r="D5833" s="68"/>
      <c r="E5833" s="68"/>
      <c r="F5833" s="68"/>
      <c r="G5833" s="68"/>
      <c r="H5833" s="68"/>
    </row>
    <row r="5834" spans="1:8" x14ac:dyDescent="0.25">
      <c r="A5834" s="68"/>
      <c r="B5834" s="68"/>
      <c r="C5834" s="68"/>
      <c r="D5834" s="68"/>
      <c r="E5834" s="68"/>
      <c r="F5834" s="68"/>
      <c r="G5834" s="68"/>
      <c r="H5834" s="68"/>
    </row>
    <row r="5835" spans="1:8" x14ac:dyDescent="0.25">
      <c r="A5835" s="68"/>
      <c r="B5835" s="68"/>
      <c r="C5835" s="68"/>
      <c r="D5835" s="68"/>
      <c r="E5835" s="68"/>
      <c r="F5835" s="68"/>
      <c r="G5835" s="68"/>
      <c r="H5835" s="68"/>
    </row>
    <row r="5836" spans="1:8" x14ac:dyDescent="0.25">
      <c r="A5836" s="68"/>
      <c r="B5836" s="68"/>
      <c r="C5836" s="68"/>
      <c r="D5836" s="68"/>
      <c r="E5836" s="68"/>
      <c r="F5836" s="68"/>
      <c r="G5836" s="68"/>
      <c r="H5836" s="68"/>
    </row>
    <row r="5837" spans="1:8" x14ac:dyDescent="0.25">
      <c r="A5837" s="68"/>
      <c r="B5837" s="68"/>
      <c r="C5837" s="68"/>
      <c r="D5837" s="68"/>
      <c r="E5837" s="68"/>
      <c r="F5837" s="68"/>
      <c r="G5837" s="68"/>
      <c r="H5837" s="68"/>
    </row>
    <row r="5838" spans="1:8" x14ac:dyDescent="0.25">
      <c r="A5838" s="68"/>
      <c r="B5838" s="68"/>
      <c r="C5838" s="68"/>
      <c r="D5838" s="68"/>
      <c r="E5838" s="68"/>
      <c r="F5838" s="68"/>
      <c r="G5838" s="68"/>
      <c r="H5838" s="68"/>
    </row>
    <row r="5839" spans="1:8" x14ac:dyDescent="0.25">
      <c r="A5839" s="68"/>
      <c r="B5839" s="68"/>
      <c r="C5839" s="68"/>
      <c r="D5839" s="68"/>
      <c r="E5839" s="68"/>
      <c r="F5839" s="68"/>
      <c r="G5839" s="68"/>
      <c r="H5839" s="68"/>
    </row>
    <row r="5840" spans="1:8" x14ac:dyDescent="0.25">
      <c r="A5840" s="68"/>
      <c r="B5840" s="68"/>
      <c r="C5840" s="68"/>
      <c r="D5840" s="68"/>
      <c r="E5840" s="68"/>
      <c r="F5840" s="68"/>
      <c r="G5840" s="68"/>
      <c r="H5840" s="68"/>
    </row>
    <row r="5841" spans="1:8" x14ac:dyDescent="0.25">
      <c r="A5841" s="68"/>
      <c r="B5841" s="68"/>
      <c r="C5841" s="68"/>
      <c r="D5841" s="68"/>
      <c r="E5841" s="68"/>
      <c r="F5841" s="68"/>
      <c r="G5841" s="68"/>
      <c r="H5841" s="68"/>
    </row>
    <row r="5842" spans="1:8" x14ac:dyDescent="0.25">
      <c r="A5842" s="68"/>
      <c r="B5842" s="68"/>
      <c r="C5842" s="68"/>
      <c r="D5842" s="68"/>
      <c r="E5842" s="68"/>
      <c r="F5842" s="68"/>
      <c r="G5842" s="68"/>
      <c r="H5842" s="68"/>
    </row>
    <row r="5843" spans="1:8" x14ac:dyDescent="0.25">
      <c r="A5843" s="68"/>
      <c r="B5843" s="68"/>
      <c r="C5843" s="68"/>
      <c r="D5843" s="68"/>
      <c r="E5843" s="68"/>
      <c r="F5843" s="68"/>
      <c r="G5843" s="68"/>
      <c r="H5843" s="68"/>
    </row>
    <row r="5844" spans="1:8" x14ac:dyDescent="0.25">
      <c r="A5844" s="68"/>
      <c r="B5844" s="68"/>
      <c r="C5844" s="68"/>
      <c r="D5844" s="68"/>
      <c r="E5844" s="68"/>
      <c r="F5844" s="68"/>
      <c r="G5844" s="68"/>
      <c r="H5844" s="68"/>
    </row>
    <row r="5845" spans="1:8" x14ac:dyDescent="0.25">
      <c r="A5845" s="68"/>
      <c r="B5845" s="68"/>
      <c r="C5845" s="68"/>
      <c r="D5845" s="68"/>
      <c r="E5845" s="68"/>
      <c r="F5845" s="68"/>
      <c r="G5845" s="68"/>
      <c r="H5845" s="68"/>
    </row>
    <row r="5846" spans="1:8" x14ac:dyDescent="0.25">
      <c r="A5846" s="68"/>
      <c r="B5846" s="68"/>
      <c r="C5846" s="68"/>
      <c r="D5846" s="68"/>
      <c r="E5846" s="68"/>
      <c r="F5846" s="68"/>
      <c r="G5846" s="68"/>
      <c r="H5846" s="68"/>
    </row>
    <row r="5847" spans="1:8" x14ac:dyDescent="0.25">
      <c r="A5847" s="68"/>
      <c r="B5847" s="68"/>
      <c r="C5847" s="68"/>
      <c r="D5847" s="68"/>
      <c r="E5847" s="68"/>
      <c r="F5847" s="68"/>
      <c r="G5847" s="68"/>
      <c r="H5847" s="68"/>
    </row>
    <row r="5848" spans="1:8" x14ac:dyDescent="0.25">
      <c r="A5848" s="68"/>
      <c r="B5848" s="68"/>
      <c r="C5848" s="68"/>
      <c r="D5848" s="68"/>
      <c r="E5848" s="68"/>
      <c r="F5848" s="68"/>
      <c r="G5848" s="68"/>
      <c r="H5848" s="68"/>
    </row>
    <row r="5849" spans="1:8" x14ac:dyDescent="0.25">
      <c r="A5849" s="68"/>
      <c r="B5849" s="68"/>
      <c r="C5849" s="68"/>
      <c r="D5849" s="68"/>
      <c r="E5849" s="68"/>
      <c r="F5849" s="68"/>
      <c r="G5849" s="68"/>
      <c r="H5849" s="68"/>
    </row>
    <row r="5850" spans="1:8" x14ac:dyDescent="0.25">
      <c r="A5850" s="68"/>
      <c r="B5850" s="68"/>
      <c r="C5850" s="68"/>
      <c r="D5850" s="68"/>
      <c r="E5850" s="68"/>
      <c r="F5850" s="68"/>
      <c r="G5850" s="68"/>
      <c r="H5850" s="68"/>
    </row>
    <row r="5851" spans="1:8" x14ac:dyDescent="0.25">
      <c r="A5851" s="68"/>
      <c r="B5851" s="68"/>
      <c r="C5851" s="68"/>
      <c r="D5851" s="68"/>
      <c r="E5851" s="68"/>
      <c r="F5851" s="68"/>
      <c r="G5851" s="68"/>
      <c r="H5851" s="68"/>
    </row>
    <row r="5852" spans="1:8" x14ac:dyDescent="0.25">
      <c r="A5852" s="68"/>
      <c r="B5852" s="68"/>
      <c r="C5852" s="68"/>
      <c r="D5852" s="68"/>
      <c r="E5852" s="68"/>
      <c r="F5852" s="68"/>
      <c r="G5852" s="68"/>
      <c r="H5852" s="68"/>
    </row>
    <row r="5853" spans="1:8" x14ac:dyDescent="0.25">
      <c r="A5853" s="68"/>
      <c r="B5853" s="68"/>
      <c r="C5853" s="68"/>
      <c r="D5853" s="68"/>
      <c r="E5853" s="68"/>
      <c r="F5853" s="68"/>
      <c r="G5853" s="68"/>
      <c r="H5853" s="68"/>
    </row>
    <row r="5854" spans="1:8" x14ac:dyDescent="0.25">
      <c r="A5854" s="68"/>
      <c r="B5854" s="68"/>
      <c r="C5854" s="68"/>
      <c r="D5854" s="68"/>
      <c r="E5854" s="68"/>
      <c r="F5854" s="68"/>
      <c r="G5854" s="68"/>
      <c r="H5854" s="68"/>
    </row>
    <row r="5855" spans="1:8" x14ac:dyDescent="0.25">
      <c r="A5855" s="68"/>
      <c r="B5855" s="68"/>
      <c r="C5855" s="68"/>
      <c r="D5855" s="68"/>
      <c r="E5855" s="68"/>
      <c r="F5855" s="68"/>
      <c r="G5855" s="68"/>
      <c r="H5855" s="68"/>
    </row>
    <row r="5856" spans="1:8" x14ac:dyDescent="0.25">
      <c r="A5856" s="68"/>
      <c r="B5856" s="68"/>
      <c r="C5856" s="68"/>
      <c r="D5856" s="68"/>
      <c r="E5856" s="68"/>
      <c r="F5856" s="68"/>
      <c r="G5856" s="68"/>
      <c r="H5856" s="68"/>
    </row>
    <row r="5857" spans="1:8" x14ac:dyDescent="0.25">
      <c r="A5857" s="68"/>
      <c r="B5857" s="68"/>
      <c r="C5857" s="68"/>
      <c r="D5857" s="68"/>
      <c r="E5857" s="68"/>
      <c r="F5857" s="68"/>
      <c r="G5857" s="68"/>
      <c r="H5857" s="68"/>
    </row>
    <row r="5858" spans="1:8" x14ac:dyDescent="0.25">
      <c r="A5858" s="68"/>
      <c r="B5858" s="68"/>
      <c r="C5858" s="68"/>
      <c r="D5858" s="68"/>
      <c r="E5858" s="68"/>
      <c r="F5858" s="68"/>
      <c r="G5858" s="68"/>
      <c r="H5858" s="68"/>
    </row>
    <row r="5859" spans="1:8" x14ac:dyDescent="0.25">
      <c r="A5859" s="68"/>
      <c r="B5859" s="68"/>
      <c r="C5859" s="68"/>
      <c r="D5859" s="68"/>
      <c r="E5859" s="68"/>
      <c r="F5859" s="68"/>
      <c r="G5859" s="68"/>
      <c r="H5859" s="68"/>
    </row>
    <row r="5860" spans="1:8" x14ac:dyDescent="0.25">
      <c r="A5860" s="68"/>
      <c r="B5860" s="68"/>
      <c r="C5860" s="68"/>
      <c r="D5860" s="68"/>
      <c r="E5860" s="68"/>
      <c r="F5860" s="68"/>
      <c r="G5860" s="68"/>
      <c r="H5860" s="68"/>
    </row>
    <row r="5861" spans="1:8" x14ac:dyDescent="0.25">
      <c r="A5861" s="68"/>
      <c r="B5861" s="68"/>
      <c r="C5861" s="68"/>
      <c r="D5861" s="68"/>
      <c r="E5861" s="68"/>
      <c r="F5861" s="68"/>
      <c r="G5861" s="68"/>
      <c r="H5861" s="68"/>
    </row>
    <row r="5862" spans="1:8" x14ac:dyDescent="0.25">
      <c r="A5862" s="68"/>
      <c r="B5862" s="68"/>
      <c r="C5862" s="68"/>
      <c r="D5862" s="68"/>
      <c r="E5862" s="68"/>
      <c r="F5862" s="68"/>
      <c r="G5862" s="68"/>
      <c r="H5862" s="68"/>
    </row>
    <row r="5863" spans="1:8" x14ac:dyDescent="0.25">
      <c r="A5863" s="68"/>
      <c r="B5863" s="68"/>
      <c r="C5863" s="68"/>
      <c r="D5863" s="68"/>
      <c r="E5863" s="68"/>
      <c r="F5863" s="68"/>
      <c r="G5863" s="68"/>
      <c r="H5863" s="68"/>
    </row>
    <row r="5864" spans="1:8" x14ac:dyDescent="0.25">
      <c r="A5864" s="68"/>
      <c r="B5864" s="68"/>
      <c r="C5864" s="68"/>
      <c r="D5864" s="68"/>
      <c r="E5864" s="68"/>
      <c r="F5864" s="68"/>
      <c r="G5864" s="68"/>
      <c r="H5864" s="68"/>
    </row>
    <row r="5865" spans="1:8" x14ac:dyDescent="0.25">
      <c r="A5865" s="68"/>
      <c r="B5865" s="68"/>
      <c r="C5865" s="68"/>
      <c r="D5865" s="68"/>
      <c r="E5865" s="68"/>
      <c r="F5865" s="68"/>
      <c r="G5865" s="68"/>
      <c r="H5865" s="68"/>
    </row>
    <row r="5866" spans="1:8" x14ac:dyDescent="0.25">
      <c r="A5866" s="68"/>
      <c r="B5866" s="68"/>
      <c r="C5866" s="68"/>
      <c r="D5866" s="68"/>
      <c r="E5866" s="68"/>
      <c r="F5866" s="68"/>
      <c r="G5866" s="68"/>
      <c r="H5866" s="68"/>
    </row>
    <row r="5867" spans="1:8" x14ac:dyDescent="0.25">
      <c r="A5867" s="68"/>
      <c r="B5867" s="68"/>
      <c r="C5867" s="68"/>
      <c r="D5867" s="68"/>
      <c r="E5867" s="68"/>
      <c r="F5867" s="68"/>
      <c r="G5867" s="68"/>
      <c r="H5867" s="68"/>
    </row>
    <row r="5868" spans="1:8" x14ac:dyDescent="0.25">
      <c r="A5868" s="68"/>
      <c r="B5868" s="68"/>
      <c r="C5868" s="68"/>
      <c r="D5868" s="68"/>
      <c r="E5868" s="68"/>
      <c r="F5868" s="68"/>
      <c r="G5868" s="68"/>
      <c r="H5868" s="68"/>
    </row>
    <row r="5869" spans="1:8" x14ac:dyDescent="0.25">
      <c r="A5869" s="68"/>
      <c r="B5869" s="68"/>
      <c r="C5869" s="68"/>
      <c r="D5869" s="68"/>
      <c r="E5869" s="68"/>
      <c r="F5869" s="68"/>
      <c r="G5869" s="68"/>
      <c r="H5869" s="68"/>
    </row>
    <row r="5870" spans="1:8" x14ac:dyDescent="0.25">
      <c r="A5870" s="68"/>
      <c r="B5870" s="68"/>
      <c r="C5870" s="68"/>
      <c r="D5870" s="68"/>
      <c r="E5870" s="68"/>
      <c r="F5870" s="68"/>
      <c r="G5870" s="68"/>
      <c r="H5870" s="68"/>
    </row>
    <row r="5871" spans="1:8" x14ac:dyDescent="0.25">
      <c r="A5871" s="68"/>
      <c r="B5871" s="68"/>
      <c r="C5871" s="68"/>
      <c r="D5871" s="68"/>
      <c r="E5871" s="68"/>
      <c r="F5871" s="68"/>
      <c r="G5871" s="68"/>
      <c r="H5871" s="68"/>
    </row>
    <row r="5872" spans="1:8" x14ac:dyDescent="0.25">
      <c r="A5872" s="68"/>
      <c r="B5872" s="68"/>
      <c r="C5872" s="68"/>
      <c r="D5872" s="68"/>
      <c r="E5872" s="68"/>
      <c r="F5872" s="68"/>
      <c r="G5872" s="68"/>
      <c r="H5872" s="68"/>
    </row>
    <row r="5873" spans="1:8" x14ac:dyDescent="0.25">
      <c r="A5873" s="68"/>
      <c r="B5873" s="68"/>
      <c r="C5873" s="68"/>
      <c r="D5873" s="68"/>
      <c r="E5873" s="68"/>
      <c r="F5873" s="68"/>
      <c r="G5873" s="68"/>
      <c r="H5873" s="68"/>
    </row>
    <row r="5874" spans="1:8" x14ac:dyDescent="0.25">
      <c r="A5874" s="68"/>
      <c r="B5874" s="68"/>
      <c r="C5874" s="68"/>
      <c r="D5874" s="68"/>
      <c r="E5874" s="68"/>
      <c r="F5874" s="68"/>
      <c r="G5874" s="68"/>
      <c r="H5874" s="68"/>
    </row>
    <row r="5875" spans="1:8" x14ac:dyDescent="0.25">
      <c r="A5875" s="68"/>
      <c r="B5875" s="68"/>
      <c r="C5875" s="68"/>
      <c r="D5875" s="68"/>
      <c r="E5875" s="68"/>
      <c r="F5875" s="68"/>
      <c r="G5875" s="68"/>
      <c r="H5875" s="68"/>
    </row>
    <row r="5876" spans="1:8" x14ac:dyDescent="0.25">
      <c r="A5876" s="68"/>
      <c r="B5876" s="68"/>
      <c r="C5876" s="68"/>
      <c r="D5876" s="68"/>
      <c r="E5876" s="68"/>
      <c r="F5876" s="68"/>
      <c r="G5876" s="68"/>
      <c r="H5876" s="68"/>
    </row>
    <row r="5877" spans="1:8" x14ac:dyDescent="0.25">
      <c r="A5877" s="68"/>
      <c r="B5877" s="68"/>
      <c r="C5877" s="68"/>
      <c r="D5877" s="68"/>
      <c r="E5877" s="68"/>
      <c r="F5877" s="68"/>
      <c r="G5877" s="68"/>
      <c r="H5877" s="68"/>
    </row>
    <row r="5878" spans="1:8" x14ac:dyDescent="0.25">
      <c r="A5878" s="68"/>
      <c r="B5878" s="68"/>
      <c r="C5878" s="68"/>
      <c r="D5878" s="68"/>
      <c r="E5878" s="68"/>
      <c r="F5878" s="68"/>
      <c r="G5878" s="68"/>
      <c r="H5878" s="68"/>
    </row>
    <row r="5879" spans="1:8" x14ac:dyDescent="0.25">
      <c r="A5879" s="68"/>
      <c r="B5879" s="68"/>
      <c r="C5879" s="68"/>
      <c r="D5879" s="68"/>
      <c r="E5879" s="68"/>
      <c r="F5879" s="68"/>
      <c r="G5879" s="68"/>
      <c r="H5879" s="68"/>
    </row>
    <row r="5880" spans="1:8" x14ac:dyDescent="0.25">
      <c r="A5880" s="68"/>
      <c r="B5880" s="68"/>
      <c r="C5880" s="68"/>
      <c r="D5880" s="68"/>
      <c r="E5880" s="68"/>
      <c r="F5880" s="68"/>
      <c r="G5880" s="68"/>
      <c r="H5880" s="68"/>
    </row>
    <row r="5881" spans="1:8" x14ac:dyDescent="0.25">
      <c r="A5881" s="68"/>
      <c r="B5881" s="68"/>
      <c r="C5881" s="68"/>
      <c r="D5881" s="68"/>
      <c r="E5881" s="68"/>
      <c r="F5881" s="68"/>
      <c r="G5881" s="68"/>
      <c r="H5881" s="68"/>
    </row>
    <row r="5882" spans="1:8" x14ac:dyDescent="0.25">
      <c r="A5882" s="68"/>
      <c r="B5882" s="68"/>
      <c r="C5882" s="68"/>
      <c r="D5882" s="68"/>
      <c r="E5882" s="68"/>
      <c r="F5882" s="68"/>
      <c r="G5882" s="68"/>
      <c r="H5882" s="68"/>
    </row>
    <row r="5883" spans="1:8" x14ac:dyDescent="0.25">
      <c r="A5883" s="68"/>
      <c r="B5883" s="68"/>
      <c r="C5883" s="68"/>
      <c r="D5883" s="68"/>
      <c r="E5883" s="68"/>
      <c r="F5883" s="68"/>
      <c r="G5883" s="68"/>
      <c r="H5883" s="68"/>
    </row>
    <row r="5884" spans="1:8" x14ac:dyDescent="0.25">
      <c r="A5884" s="68"/>
      <c r="B5884" s="68"/>
      <c r="C5884" s="68"/>
      <c r="D5884" s="68"/>
      <c r="E5884" s="68"/>
      <c r="F5884" s="68"/>
      <c r="G5884" s="68"/>
      <c r="H5884" s="68"/>
    </row>
    <row r="5885" spans="1:8" x14ac:dyDescent="0.25">
      <c r="A5885" s="68"/>
      <c r="B5885" s="68"/>
      <c r="C5885" s="68"/>
      <c r="D5885" s="68"/>
      <c r="E5885" s="68"/>
      <c r="F5885" s="68"/>
      <c r="G5885" s="68"/>
      <c r="H5885" s="68"/>
    </row>
    <row r="5886" spans="1:8" x14ac:dyDescent="0.25">
      <c r="A5886" s="68"/>
      <c r="B5886" s="68"/>
      <c r="C5886" s="68"/>
      <c r="D5886" s="68"/>
      <c r="E5886" s="68"/>
      <c r="F5886" s="68"/>
      <c r="G5886" s="68"/>
      <c r="H5886" s="68"/>
    </row>
    <row r="5887" spans="1:8" x14ac:dyDescent="0.25">
      <c r="A5887" s="68"/>
      <c r="B5887" s="68"/>
      <c r="C5887" s="68"/>
      <c r="D5887" s="68"/>
      <c r="E5887" s="68"/>
      <c r="F5887" s="68"/>
      <c r="G5887" s="68"/>
      <c r="H5887" s="68"/>
    </row>
    <row r="5888" spans="1:8" x14ac:dyDescent="0.25">
      <c r="A5888" s="68"/>
      <c r="B5888" s="68"/>
      <c r="C5888" s="68"/>
      <c r="D5888" s="68"/>
      <c r="E5888" s="68"/>
      <c r="F5888" s="68"/>
      <c r="G5888" s="68"/>
      <c r="H5888" s="68"/>
    </row>
    <row r="5889" spans="1:8" x14ac:dyDescent="0.25">
      <c r="A5889" s="68"/>
      <c r="B5889" s="68"/>
      <c r="C5889" s="68"/>
      <c r="D5889" s="68"/>
      <c r="E5889" s="68"/>
      <c r="F5889" s="68"/>
      <c r="G5889" s="68"/>
      <c r="H5889" s="68"/>
    </row>
    <row r="5890" spans="1:8" x14ac:dyDescent="0.25">
      <c r="A5890" s="68"/>
      <c r="B5890" s="68"/>
      <c r="C5890" s="68"/>
      <c r="D5890" s="68"/>
      <c r="E5890" s="68"/>
      <c r="F5890" s="68"/>
      <c r="G5890" s="68"/>
      <c r="H5890" s="68"/>
    </row>
    <row r="5891" spans="1:8" x14ac:dyDescent="0.25">
      <c r="A5891" s="68"/>
      <c r="B5891" s="68"/>
      <c r="C5891" s="68"/>
      <c r="D5891" s="68"/>
      <c r="E5891" s="68"/>
      <c r="F5891" s="68"/>
      <c r="G5891" s="68"/>
      <c r="H5891" s="68"/>
    </row>
    <row r="5892" spans="1:8" x14ac:dyDescent="0.25">
      <c r="A5892" s="68"/>
      <c r="B5892" s="68"/>
      <c r="C5892" s="68"/>
      <c r="D5892" s="68"/>
      <c r="E5892" s="68"/>
      <c r="F5892" s="68"/>
      <c r="G5892" s="68"/>
      <c r="H5892" s="68"/>
    </row>
    <row r="5893" spans="1:8" x14ac:dyDescent="0.25">
      <c r="A5893" s="68"/>
      <c r="B5893" s="68"/>
      <c r="C5893" s="68"/>
      <c r="D5893" s="68"/>
      <c r="E5893" s="68"/>
      <c r="F5893" s="68"/>
      <c r="G5893" s="68"/>
      <c r="H5893" s="68"/>
    </row>
    <row r="5894" spans="1:8" x14ac:dyDescent="0.25">
      <c r="A5894" s="68"/>
      <c r="B5894" s="68"/>
      <c r="C5894" s="68"/>
      <c r="D5894" s="68"/>
      <c r="E5894" s="68"/>
      <c r="F5894" s="68"/>
      <c r="G5894" s="68"/>
      <c r="H5894" s="68"/>
    </row>
    <row r="5895" spans="1:8" x14ac:dyDescent="0.25">
      <c r="A5895" s="68"/>
      <c r="B5895" s="68"/>
      <c r="C5895" s="68"/>
      <c r="D5895" s="68"/>
      <c r="E5895" s="68"/>
      <c r="F5895" s="68"/>
      <c r="G5895" s="68"/>
      <c r="H5895" s="68"/>
    </row>
    <row r="5896" spans="1:8" x14ac:dyDescent="0.25">
      <c r="A5896" s="68"/>
      <c r="B5896" s="68"/>
      <c r="C5896" s="68"/>
      <c r="D5896" s="68"/>
      <c r="E5896" s="68"/>
      <c r="F5896" s="68"/>
      <c r="G5896" s="68"/>
      <c r="H5896" s="68"/>
    </row>
    <row r="5897" spans="1:8" x14ac:dyDescent="0.25">
      <c r="A5897" s="68"/>
      <c r="B5897" s="68"/>
      <c r="C5897" s="68"/>
      <c r="D5897" s="68"/>
      <c r="E5897" s="68"/>
      <c r="F5897" s="68"/>
      <c r="G5897" s="68"/>
      <c r="H5897" s="68"/>
    </row>
    <row r="5898" spans="1:8" x14ac:dyDescent="0.25">
      <c r="A5898" s="68"/>
      <c r="B5898" s="68"/>
      <c r="C5898" s="68"/>
      <c r="D5898" s="68"/>
      <c r="E5898" s="68"/>
      <c r="F5898" s="68"/>
      <c r="G5898" s="68"/>
      <c r="H5898" s="68"/>
    </row>
    <row r="5899" spans="1:8" x14ac:dyDescent="0.25">
      <c r="A5899" s="68"/>
      <c r="B5899" s="68"/>
      <c r="C5899" s="68"/>
      <c r="D5899" s="68"/>
      <c r="E5899" s="68"/>
      <c r="F5899" s="68"/>
      <c r="G5899" s="68"/>
      <c r="H5899" s="68"/>
    </row>
    <row r="5900" spans="1:8" x14ac:dyDescent="0.25">
      <c r="A5900" s="68"/>
      <c r="B5900" s="68"/>
      <c r="C5900" s="68"/>
      <c r="D5900" s="68"/>
      <c r="E5900" s="68"/>
      <c r="F5900" s="68"/>
      <c r="G5900" s="68"/>
      <c r="H5900" s="68"/>
    </row>
    <row r="5901" spans="1:8" x14ac:dyDescent="0.25">
      <c r="A5901" s="68"/>
      <c r="B5901" s="68"/>
      <c r="C5901" s="68"/>
      <c r="D5901" s="68"/>
      <c r="E5901" s="68"/>
      <c r="F5901" s="68"/>
      <c r="G5901" s="68"/>
      <c r="H5901" s="68"/>
    </row>
    <row r="5902" spans="1:8" x14ac:dyDescent="0.25">
      <c r="A5902" s="68"/>
      <c r="B5902" s="68"/>
      <c r="C5902" s="68"/>
      <c r="D5902" s="68"/>
      <c r="E5902" s="68"/>
      <c r="F5902" s="68"/>
      <c r="G5902" s="68"/>
      <c r="H5902" s="68"/>
    </row>
    <row r="5903" spans="1:8" x14ac:dyDescent="0.25">
      <c r="A5903" s="68"/>
      <c r="B5903" s="68"/>
      <c r="C5903" s="68"/>
      <c r="D5903" s="68"/>
      <c r="E5903" s="68"/>
      <c r="F5903" s="68"/>
      <c r="G5903" s="68"/>
      <c r="H5903" s="68"/>
    </row>
    <row r="5904" spans="1:8" x14ac:dyDescent="0.25">
      <c r="A5904" s="68"/>
      <c r="B5904" s="68"/>
      <c r="C5904" s="68"/>
      <c r="D5904" s="68"/>
      <c r="E5904" s="68"/>
      <c r="F5904" s="68"/>
      <c r="G5904" s="68"/>
      <c r="H5904" s="68"/>
    </row>
    <row r="5905" spans="1:8" x14ac:dyDescent="0.25">
      <c r="A5905" s="68"/>
      <c r="B5905" s="68"/>
      <c r="C5905" s="68"/>
      <c r="D5905" s="68"/>
      <c r="E5905" s="68"/>
      <c r="F5905" s="68"/>
      <c r="G5905" s="68"/>
      <c r="H5905" s="68"/>
    </row>
    <row r="5906" spans="1:8" x14ac:dyDescent="0.25">
      <c r="A5906" s="68"/>
      <c r="B5906" s="68"/>
      <c r="C5906" s="68"/>
      <c r="D5906" s="68"/>
      <c r="E5906" s="68"/>
      <c r="F5906" s="68"/>
      <c r="G5906" s="68"/>
      <c r="H5906" s="68"/>
    </row>
    <row r="5907" spans="1:8" x14ac:dyDescent="0.25">
      <c r="A5907" s="68"/>
      <c r="B5907" s="68"/>
      <c r="C5907" s="68"/>
      <c r="D5907" s="68"/>
      <c r="E5907" s="68"/>
      <c r="F5907" s="68"/>
      <c r="G5907" s="68"/>
      <c r="H5907" s="68"/>
    </row>
    <row r="5908" spans="1:8" x14ac:dyDescent="0.25">
      <c r="A5908" s="68"/>
      <c r="B5908" s="68"/>
      <c r="C5908" s="68"/>
      <c r="D5908" s="68"/>
      <c r="E5908" s="68"/>
      <c r="F5908" s="68"/>
      <c r="G5908" s="68"/>
      <c r="H5908" s="68"/>
    </row>
    <row r="5909" spans="1:8" x14ac:dyDescent="0.25">
      <c r="A5909" s="68"/>
      <c r="B5909" s="68"/>
      <c r="C5909" s="68"/>
      <c r="D5909" s="68"/>
      <c r="E5909" s="68"/>
      <c r="F5909" s="68"/>
      <c r="G5909" s="68"/>
      <c r="H5909" s="68"/>
    </row>
    <row r="5910" spans="1:8" x14ac:dyDescent="0.25">
      <c r="A5910" s="68"/>
      <c r="B5910" s="68"/>
      <c r="C5910" s="68"/>
      <c r="D5910" s="68"/>
      <c r="E5910" s="68"/>
      <c r="F5910" s="68"/>
      <c r="G5910" s="68"/>
      <c r="H5910" s="68"/>
    </row>
    <row r="5911" spans="1:8" x14ac:dyDescent="0.25">
      <c r="A5911" s="68"/>
      <c r="B5911" s="68"/>
      <c r="C5911" s="68"/>
      <c r="D5911" s="68"/>
      <c r="E5911" s="68"/>
      <c r="F5911" s="68"/>
      <c r="G5911" s="68"/>
      <c r="H5911" s="68"/>
    </row>
    <row r="5912" spans="1:8" x14ac:dyDescent="0.25">
      <c r="A5912" s="68"/>
      <c r="B5912" s="68"/>
      <c r="C5912" s="68"/>
      <c r="D5912" s="68"/>
      <c r="E5912" s="68"/>
      <c r="F5912" s="68"/>
      <c r="G5912" s="68"/>
      <c r="H5912" s="68"/>
    </row>
    <row r="5913" spans="1:8" x14ac:dyDescent="0.25">
      <c r="A5913" s="68"/>
      <c r="B5913" s="68"/>
      <c r="C5913" s="68"/>
      <c r="D5913" s="68"/>
      <c r="E5913" s="68"/>
      <c r="F5913" s="68"/>
      <c r="G5913" s="68"/>
      <c r="H5913" s="68"/>
    </row>
    <row r="5914" spans="1:8" x14ac:dyDescent="0.25">
      <c r="A5914" s="68"/>
      <c r="B5914" s="68"/>
      <c r="C5914" s="68"/>
      <c r="D5914" s="68"/>
      <c r="E5914" s="68"/>
      <c r="F5914" s="68"/>
      <c r="G5914" s="68"/>
      <c r="H5914" s="68"/>
    </row>
    <row r="5915" spans="1:8" x14ac:dyDescent="0.25">
      <c r="A5915" s="68"/>
      <c r="B5915" s="68"/>
      <c r="C5915" s="68"/>
      <c r="D5915" s="68"/>
      <c r="E5915" s="68"/>
      <c r="F5915" s="68"/>
      <c r="G5915" s="68"/>
      <c r="H5915" s="68"/>
    </row>
    <row r="5916" spans="1:8" x14ac:dyDescent="0.25">
      <c r="A5916" s="68"/>
      <c r="B5916" s="68"/>
      <c r="C5916" s="68"/>
      <c r="D5916" s="68"/>
      <c r="E5916" s="68"/>
      <c r="F5916" s="68"/>
      <c r="G5916" s="68"/>
      <c r="H5916" s="68"/>
    </row>
    <row r="5917" spans="1:8" x14ac:dyDescent="0.25">
      <c r="A5917" s="68"/>
      <c r="B5917" s="68"/>
      <c r="C5917" s="68"/>
      <c r="D5917" s="68"/>
      <c r="E5917" s="68"/>
      <c r="F5917" s="68"/>
      <c r="G5917" s="68"/>
      <c r="H5917" s="68"/>
    </row>
    <row r="5918" spans="1:8" x14ac:dyDescent="0.25">
      <c r="A5918" s="68"/>
      <c r="B5918" s="68"/>
      <c r="C5918" s="68"/>
      <c r="D5918" s="68"/>
      <c r="E5918" s="68"/>
      <c r="F5918" s="68"/>
      <c r="G5918" s="68"/>
      <c r="H5918" s="68"/>
    </row>
    <row r="5919" spans="1:8" x14ac:dyDescent="0.25">
      <c r="A5919" s="68"/>
      <c r="B5919" s="68"/>
      <c r="C5919" s="68"/>
      <c r="D5919" s="68"/>
      <c r="E5919" s="68"/>
      <c r="F5919" s="68"/>
      <c r="G5919" s="68"/>
      <c r="H5919" s="68"/>
    </row>
    <row r="5920" spans="1:8" x14ac:dyDescent="0.25">
      <c r="A5920" s="68"/>
      <c r="B5920" s="68"/>
      <c r="C5920" s="68"/>
      <c r="D5920" s="68"/>
      <c r="E5920" s="68"/>
      <c r="F5920" s="68"/>
      <c r="G5920" s="68"/>
      <c r="H5920" s="68"/>
    </row>
    <row r="5921" spans="1:8" x14ac:dyDescent="0.25">
      <c r="A5921" s="68"/>
      <c r="B5921" s="68"/>
      <c r="C5921" s="68"/>
      <c r="D5921" s="68"/>
      <c r="E5921" s="68"/>
      <c r="F5921" s="68"/>
      <c r="G5921" s="68"/>
      <c r="H5921" s="68"/>
    </row>
    <row r="5922" spans="1:8" x14ac:dyDescent="0.25">
      <c r="A5922" s="68"/>
      <c r="B5922" s="68"/>
      <c r="C5922" s="68"/>
      <c r="D5922" s="68"/>
      <c r="E5922" s="68"/>
      <c r="F5922" s="68"/>
      <c r="G5922" s="68"/>
      <c r="H5922" s="68"/>
    </row>
    <row r="5923" spans="1:8" x14ac:dyDescent="0.25">
      <c r="A5923" s="68"/>
      <c r="B5923" s="68"/>
      <c r="C5923" s="68"/>
      <c r="D5923" s="68"/>
      <c r="E5923" s="68"/>
      <c r="F5923" s="68"/>
      <c r="G5923" s="68"/>
      <c r="H5923" s="68"/>
    </row>
    <row r="5924" spans="1:8" x14ac:dyDescent="0.25">
      <c r="A5924" s="68"/>
      <c r="B5924" s="68"/>
      <c r="C5924" s="68"/>
      <c r="D5924" s="68"/>
      <c r="E5924" s="68"/>
      <c r="F5924" s="68"/>
      <c r="G5924" s="68"/>
      <c r="H5924" s="68"/>
    </row>
    <row r="5925" spans="1:8" x14ac:dyDescent="0.25">
      <c r="A5925" s="68"/>
      <c r="B5925" s="68"/>
      <c r="C5925" s="68"/>
      <c r="D5925" s="68"/>
      <c r="E5925" s="68"/>
      <c r="F5925" s="68"/>
      <c r="G5925" s="68"/>
      <c r="H5925" s="68"/>
    </row>
    <row r="5926" spans="1:8" x14ac:dyDescent="0.25">
      <c r="A5926" s="68"/>
      <c r="B5926" s="68"/>
      <c r="C5926" s="68"/>
      <c r="D5926" s="68"/>
      <c r="E5926" s="68"/>
      <c r="F5926" s="68"/>
      <c r="G5926" s="68"/>
      <c r="H5926" s="68"/>
    </row>
    <row r="5927" spans="1:8" x14ac:dyDescent="0.25">
      <c r="A5927" s="68"/>
      <c r="B5927" s="68"/>
      <c r="C5927" s="68"/>
      <c r="D5927" s="68"/>
      <c r="E5927" s="68"/>
      <c r="F5927" s="68"/>
      <c r="G5927" s="68"/>
      <c r="H5927" s="68"/>
    </row>
    <row r="5928" spans="1:8" x14ac:dyDescent="0.25">
      <c r="A5928" s="68"/>
      <c r="B5928" s="68"/>
      <c r="C5928" s="68"/>
      <c r="D5928" s="68"/>
      <c r="E5928" s="68"/>
      <c r="F5928" s="68"/>
      <c r="G5928" s="68"/>
      <c r="H5928" s="68"/>
    </row>
    <row r="5929" spans="1:8" x14ac:dyDescent="0.25">
      <c r="A5929" s="68"/>
      <c r="B5929" s="68"/>
      <c r="C5929" s="68"/>
      <c r="D5929" s="68"/>
      <c r="E5929" s="68"/>
      <c r="F5929" s="68"/>
      <c r="G5929" s="68"/>
      <c r="H5929" s="68"/>
    </row>
    <row r="5930" spans="1:8" x14ac:dyDescent="0.25">
      <c r="A5930" s="68"/>
      <c r="B5930" s="68"/>
      <c r="C5930" s="68"/>
      <c r="D5930" s="68"/>
      <c r="E5930" s="68"/>
      <c r="F5930" s="68"/>
      <c r="G5930" s="68"/>
      <c r="H5930" s="68"/>
    </row>
    <row r="5931" spans="1:8" x14ac:dyDescent="0.25">
      <c r="A5931" s="68"/>
      <c r="B5931" s="68"/>
      <c r="C5931" s="68"/>
      <c r="D5931" s="68"/>
      <c r="E5931" s="68"/>
      <c r="F5931" s="68"/>
      <c r="G5931" s="68"/>
      <c r="H5931" s="68"/>
    </row>
    <row r="5932" spans="1:8" x14ac:dyDescent="0.25">
      <c r="A5932" s="68"/>
      <c r="B5932" s="68"/>
      <c r="C5932" s="68"/>
      <c r="D5932" s="68"/>
      <c r="E5932" s="68"/>
      <c r="F5932" s="68"/>
      <c r="G5932" s="68"/>
      <c r="H5932" s="68"/>
    </row>
    <row r="5933" spans="1:8" x14ac:dyDescent="0.25">
      <c r="A5933" s="68"/>
      <c r="B5933" s="68"/>
      <c r="C5933" s="68"/>
      <c r="D5933" s="68"/>
      <c r="E5933" s="68"/>
      <c r="F5933" s="68"/>
      <c r="G5933" s="68"/>
      <c r="H5933" s="68"/>
    </row>
    <row r="5934" spans="1:8" x14ac:dyDescent="0.25">
      <c r="A5934" s="68"/>
      <c r="B5934" s="68"/>
      <c r="C5934" s="68"/>
      <c r="D5934" s="68"/>
      <c r="E5934" s="68"/>
      <c r="F5934" s="68"/>
      <c r="G5934" s="68"/>
      <c r="H5934" s="68"/>
    </row>
    <row r="5935" spans="1:8" x14ac:dyDescent="0.25">
      <c r="A5935" s="68"/>
      <c r="B5935" s="68"/>
      <c r="C5935" s="68"/>
      <c r="D5935" s="68"/>
      <c r="E5935" s="68"/>
      <c r="F5935" s="68"/>
      <c r="G5935" s="68"/>
      <c r="H5935" s="68"/>
    </row>
    <row r="5936" spans="1:8" x14ac:dyDescent="0.25">
      <c r="A5936" s="68"/>
      <c r="B5936" s="68"/>
      <c r="C5936" s="68"/>
      <c r="D5936" s="68"/>
      <c r="E5936" s="68"/>
      <c r="F5936" s="68"/>
      <c r="G5936" s="68"/>
      <c r="H5936" s="68"/>
    </row>
    <row r="5937" spans="1:8" x14ac:dyDescent="0.25">
      <c r="A5937" s="68"/>
      <c r="B5937" s="68"/>
      <c r="C5937" s="68"/>
      <c r="D5937" s="68"/>
      <c r="E5937" s="68"/>
      <c r="F5937" s="68"/>
      <c r="G5937" s="68"/>
      <c r="H5937" s="68"/>
    </row>
    <row r="5938" spans="1:8" x14ac:dyDescent="0.25">
      <c r="A5938" s="68"/>
      <c r="B5938" s="68"/>
      <c r="C5938" s="68"/>
      <c r="D5938" s="68"/>
      <c r="E5938" s="68"/>
      <c r="F5938" s="68"/>
      <c r="G5938" s="68"/>
      <c r="H5938" s="68"/>
    </row>
    <row r="5939" spans="1:8" x14ac:dyDescent="0.25">
      <c r="A5939" s="68"/>
      <c r="B5939" s="68"/>
      <c r="C5939" s="68"/>
      <c r="D5939" s="68"/>
      <c r="E5939" s="68"/>
      <c r="F5939" s="68"/>
      <c r="G5939" s="68"/>
      <c r="H5939" s="68"/>
    </row>
    <row r="5940" spans="1:8" x14ac:dyDescent="0.25">
      <c r="A5940" s="68"/>
      <c r="B5940" s="68"/>
      <c r="C5940" s="68"/>
      <c r="D5940" s="68"/>
      <c r="E5940" s="68"/>
      <c r="F5940" s="68"/>
      <c r="G5940" s="68"/>
      <c r="H5940" s="68"/>
    </row>
    <row r="5941" spans="1:8" x14ac:dyDescent="0.25">
      <c r="A5941" s="68"/>
      <c r="B5941" s="68"/>
      <c r="C5941" s="68"/>
      <c r="D5941" s="68"/>
      <c r="E5941" s="68"/>
      <c r="F5941" s="68"/>
      <c r="G5941" s="68"/>
      <c r="H5941" s="68"/>
    </row>
    <row r="5942" spans="1:8" x14ac:dyDescent="0.25">
      <c r="A5942" s="68"/>
      <c r="B5942" s="68"/>
      <c r="C5942" s="68"/>
      <c r="D5942" s="68"/>
      <c r="E5942" s="68"/>
      <c r="F5942" s="68"/>
      <c r="G5942" s="68"/>
      <c r="H5942" s="68"/>
    </row>
    <row r="5943" spans="1:8" x14ac:dyDescent="0.25">
      <c r="A5943" s="68"/>
      <c r="B5943" s="68"/>
      <c r="C5943" s="68"/>
      <c r="D5943" s="68"/>
      <c r="E5943" s="68"/>
      <c r="F5943" s="68"/>
      <c r="G5943" s="68"/>
      <c r="H5943" s="68"/>
    </row>
    <row r="5944" spans="1:8" x14ac:dyDescent="0.25">
      <c r="A5944" s="68"/>
      <c r="B5944" s="68"/>
      <c r="C5944" s="68"/>
      <c r="D5944" s="68"/>
      <c r="E5944" s="68"/>
      <c r="F5944" s="68"/>
      <c r="G5944" s="68"/>
      <c r="H5944" s="68"/>
    </row>
    <row r="5945" spans="1:8" x14ac:dyDescent="0.25">
      <c r="A5945" s="68"/>
      <c r="B5945" s="68"/>
      <c r="C5945" s="68"/>
      <c r="D5945" s="68"/>
      <c r="E5945" s="68"/>
      <c r="F5945" s="68"/>
      <c r="G5945" s="68"/>
      <c r="H5945" s="68"/>
    </row>
    <row r="5946" spans="1:8" x14ac:dyDescent="0.25">
      <c r="A5946" s="68"/>
      <c r="B5946" s="68"/>
      <c r="C5946" s="68"/>
      <c r="D5946" s="68"/>
      <c r="E5946" s="68"/>
      <c r="F5946" s="68"/>
      <c r="G5946" s="68"/>
      <c r="H5946" s="68"/>
    </row>
    <row r="5947" spans="1:8" x14ac:dyDescent="0.25">
      <c r="A5947" s="68"/>
      <c r="B5947" s="68"/>
      <c r="C5947" s="68"/>
      <c r="D5947" s="68"/>
      <c r="E5947" s="68"/>
      <c r="F5947" s="68"/>
      <c r="G5947" s="68"/>
      <c r="H5947" s="68"/>
    </row>
    <row r="5948" spans="1:8" x14ac:dyDescent="0.25">
      <c r="A5948" s="68"/>
      <c r="B5948" s="68"/>
      <c r="C5948" s="68"/>
      <c r="D5948" s="68"/>
      <c r="E5948" s="68"/>
      <c r="F5948" s="68"/>
      <c r="G5948" s="68"/>
      <c r="H5948" s="68"/>
    </row>
    <row r="5949" spans="1:8" x14ac:dyDescent="0.25">
      <c r="A5949" s="68"/>
      <c r="B5949" s="68"/>
      <c r="C5949" s="68"/>
      <c r="D5949" s="68"/>
      <c r="E5949" s="68"/>
      <c r="F5949" s="68"/>
      <c r="G5949" s="68"/>
      <c r="H5949" s="68"/>
    </row>
    <row r="5950" spans="1:8" x14ac:dyDescent="0.25">
      <c r="A5950" s="68"/>
      <c r="B5950" s="68"/>
      <c r="C5950" s="68"/>
      <c r="D5950" s="68"/>
      <c r="E5950" s="68"/>
      <c r="F5950" s="68"/>
      <c r="G5950" s="68"/>
      <c r="H5950" s="68"/>
    </row>
    <row r="5951" spans="1:8" x14ac:dyDescent="0.25">
      <c r="A5951" s="68"/>
      <c r="B5951" s="68"/>
      <c r="C5951" s="68"/>
      <c r="D5951" s="68"/>
      <c r="E5951" s="68"/>
      <c r="F5951" s="68"/>
      <c r="G5951" s="68"/>
      <c r="H5951" s="68"/>
    </row>
    <row r="5952" spans="1:8" x14ac:dyDescent="0.25">
      <c r="A5952" s="68"/>
      <c r="B5952" s="68"/>
      <c r="C5952" s="68"/>
      <c r="D5952" s="68"/>
      <c r="E5952" s="68"/>
      <c r="F5952" s="68"/>
      <c r="G5952" s="68"/>
      <c r="H5952" s="68"/>
    </row>
    <row r="5953" spans="1:8" x14ac:dyDescent="0.25">
      <c r="A5953" s="68"/>
      <c r="B5953" s="68"/>
      <c r="C5953" s="68"/>
      <c r="D5953" s="68"/>
      <c r="E5953" s="68"/>
      <c r="F5953" s="68"/>
      <c r="G5953" s="68"/>
      <c r="H5953" s="68"/>
    </row>
    <row r="5954" spans="1:8" x14ac:dyDescent="0.25">
      <c r="A5954" s="68"/>
      <c r="B5954" s="68"/>
      <c r="C5954" s="68"/>
      <c r="D5954" s="68"/>
      <c r="E5954" s="68"/>
      <c r="F5954" s="68"/>
      <c r="G5954" s="68"/>
      <c r="H5954" s="68"/>
    </row>
    <row r="5955" spans="1:8" x14ac:dyDescent="0.25">
      <c r="A5955" s="68"/>
      <c r="B5955" s="68"/>
      <c r="C5955" s="68"/>
      <c r="D5955" s="68"/>
      <c r="E5955" s="68"/>
      <c r="F5955" s="68"/>
      <c r="G5955" s="68"/>
      <c r="H5955" s="68"/>
    </row>
    <row r="5956" spans="1:8" x14ac:dyDescent="0.25">
      <c r="A5956" s="68"/>
      <c r="B5956" s="68"/>
      <c r="C5956" s="68"/>
      <c r="D5956" s="68"/>
      <c r="E5956" s="68"/>
      <c r="F5956" s="68"/>
      <c r="G5956" s="68"/>
      <c r="H5956" s="68"/>
    </row>
    <row r="5957" spans="1:8" x14ac:dyDescent="0.25">
      <c r="A5957" s="68"/>
      <c r="B5957" s="68"/>
      <c r="C5957" s="68"/>
      <c r="D5957" s="68"/>
      <c r="E5957" s="68"/>
      <c r="F5957" s="68"/>
      <c r="G5957" s="68"/>
      <c r="H5957" s="68"/>
    </row>
    <row r="5958" spans="1:8" x14ac:dyDescent="0.25">
      <c r="A5958" s="68"/>
      <c r="B5958" s="68"/>
      <c r="C5958" s="68"/>
      <c r="D5958" s="68"/>
      <c r="E5958" s="68"/>
      <c r="F5958" s="68"/>
      <c r="G5958" s="68"/>
      <c r="H5958" s="68"/>
    </row>
    <row r="5959" spans="1:8" x14ac:dyDescent="0.25">
      <c r="A5959" s="68"/>
      <c r="B5959" s="68"/>
      <c r="C5959" s="68"/>
      <c r="D5959" s="68"/>
      <c r="E5959" s="68"/>
      <c r="F5959" s="68"/>
      <c r="G5959" s="68"/>
      <c r="H5959" s="68"/>
    </row>
    <row r="5960" spans="1:8" x14ac:dyDescent="0.25">
      <c r="A5960" s="68"/>
      <c r="B5960" s="68"/>
      <c r="C5960" s="68"/>
      <c r="D5960" s="68"/>
      <c r="E5960" s="68"/>
      <c r="F5960" s="68"/>
      <c r="G5960" s="68"/>
      <c r="H5960" s="68"/>
    </row>
    <row r="5961" spans="1:8" x14ac:dyDescent="0.25">
      <c r="A5961" s="68"/>
      <c r="B5961" s="68"/>
      <c r="C5961" s="68"/>
      <c r="D5961" s="68"/>
      <c r="E5961" s="68"/>
      <c r="F5961" s="68"/>
      <c r="G5961" s="68"/>
      <c r="H5961" s="68"/>
    </row>
    <row r="5962" spans="1:8" x14ac:dyDescent="0.25">
      <c r="A5962" s="68"/>
      <c r="B5962" s="68"/>
      <c r="C5962" s="68"/>
      <c r="D5962" s="68"/>
      <c r="E5962" s="68"/>
      <c r="F5962" s="68"/>
      <c r="G5962" s="68"/>
      <c r="H5962" s="68"/>
    </row>
    <row r="5963" spans="1:8" x14ac:dyDescent="0.25">
      <c r="A5963" s="68"/>
      <c r="B5963" s="68"/>
      <c r="C5963" s="68"/>
      <c r="D5963" s="68"/>
      <c r="E5963" s="68"/>
      <c r="F5963" s="68"/>
      <c r="G5963" s="68"/>
      <c r="H5963" s="68"/>
    </row>
    <row r="5964" spans="1:8" x14ac:dyDescent="0.25">
      <c r="A5964" s="68"/>
      <c r="B5964" s="68"/>
      <c r="C5964" s="68"/>
      <c r="D5964" s="68"/>
      <c r="E5964" s="68"/>
      <c r="F5964" s="68"/>
      <c r="G5964" s="68"/>
      <c r="H5964" s="68"/>
    </row>
    <row r="5965" spans="1:8" x14ac:dyDescent="0.25">
      <c r="A5965" s="68"/>
      <c r="B5965" s="68"/>
      <c r="C5965" s="68"/>
      <c r="D5965" s="68"/>
      <c r="E5965" s="68"/>
      <c r="F5965" s="68"/>
      <c r="G5965" s="68"/>
      <c r="H5965" s="68"/>
    </row>
    <row r="5966" spans="1:8" x14ac:dyDescent="0.25">
      <c r="A5966" s="68"/>
      <c r="B5966" s="68"/>
      <c r="C5966" s="68"/>
      <c r="D5966" s="68"/>
      <c r="E5966" s="68"/>
      <c r="F5966" s="68"/>
      <c r="G5966" s="68"/>
      <c r="H5966" s="68"/>
    </row>
    <row r="5967" spans="1:8" x14ac:dyDescent="0.25">
      <c r="A5967" s="68"/>
      <c r="B5967" s="68"/>
      <c r="C5967" s="68"/>
      <c r="D5967" s="68"/>
      <c r="E5967" s="68"/>
      <c r="F5967" s="68"/>
      <c r="G5967" s="68"/>
      <c r="H5967" s="68"/>
    </row>
    <row r="5968" spans="1:8" x14ac:dyDescent="0.25">
      <c r="A5968" s="68"/>
      <c r="B5968" s="68"/>
      <c r="C5968" s="68"/>
      <c r="D5968" s="68"/>
      <c r="E5968" s="68"/>
      <c r="F5968" s="68"/>
      <c r="G5968" s="68"/>
      <c r="H5968" s="68"/>
    </row>
    <row r="5969" spans="1:8" x14ac:dyDescent="0.25">
      <c r="A5969" s="68"/>
      <c r="B5969" s="68"/>
      <c r="C5969" s="68"/>
      <c r="D5969" s="68"/>
      <c r="E5969" s="68"/>
      <c r="F5969" s="68"/>
      <c r="G5969" s="68"/>
      <c r="H5969" s="68"/>
    </row>
    <row r="5970" spans="1:8" x14ac:dyDescent="0.25">
      <c r="A5970" s="68"/>
      <c r="B5970" s="68"/>
      <c r="C5970" s="68"/>
      <c r="D5970" s="68"/>
      <c r="E5970" s="68"/>
      <c r="F5970" s="68"/>
      <c r="G5970" s="68"/>
      <c r="H5970" s="68"/>
    </row>
    <row r="5971" spans="1:8" x14ac:dyDescent="0.25">
      <c r="A5971" s="68"/>
      <c r="B5971" s="68"/>
      <c r="C5971" s="68"/>
      <c r="D5971" s="68"/>
      <c r="E5971" s="68"/>
      <c r="F5971" s="68"/>
      <c r="G5971" s="68"/>
      <c r="H5971" s="68"/>
    </row>
    <row r="5972" spans="1:8" x14ac:dyDescent="0.25">
      <c r="A5972" s="68"/>
      <c r="B5972" s="68"/>
      <c r="C5972" s="68"/>
      <c r="D5972" s="68"/>
      <c r="E5972" s="68"/>
      <c r="F5972" s="68"/>
      <c r="G5972" s="68"/>
      <c r="H5972" s="68"/>
    </row>
    <row r="5973" spans="1:8" x14ac:dyDescent="0.25">
      <c r="A5973" s="68"/>
      <c r="B5973" s="68"/>
      <c r="C5973" s="68"/>
      <c r="D5973" s="68"/>
      <c r="E5973" s="68"/>
      <c r="F5973" s="68"/>
      <c r="G5973" s="68"/>
      <c r="H5973" s="68"/>
    </row>
    <row r="5974" spans="1:8" x14ac:dyDescent="0.25">
      <c r="A5974" s="68"/>
      <c r="B5974" s="68"/>
      <c r="C5974" s="68"/>
      <c r="D5974" s="68"/>
      <c r="E5974" s="68"/>
      <c r="F5974" s="68"/>
      <c r="G5974" s="68"/>
      <c r="H5974" s="68"/>
    </row>
    <row r="5975" spans="1:8" x14ac:dyDescent="0.25">
      <c r="A5975" s="68"/>
      <c r="B5975" s="68"/>
      <c r="C5975" s="68"/>
      <c r="D5975" s="68"/>
      <c r="E5975" s="68"/>
      <c r="F5975" s="68"/>
      <c r="G5975" s="68"/>
      <c r="H5975" s="68"/>
    </row>
    <row r="5976" spans="1:8" x14ac:dyDescent="0.25">
      <c r="A5976" s="68"/>
      <c r="B5976" s="68"/>
      <c r="C5976" s="68"/>
      <c r="D5976" s="68"/>
      <c r="E5976" s="68"/>
      <c r="F5976" s="68"/>
      <c r="G5976" s="68"/>
      <c r="H5976" s="68"/>
    </row>
    <row r="5977" spans="1:8" x14ac:dyDescent="0.25">
      <c r="A5977" s="68"/>
      <c r="B5977" s="68"/>
      <c r="C5977" s="68"/>
      <c r="D5977" s="68"/>
      <c r="E5977" s="68"/>
      <c r="F5977" s="68"/>
      <c r="G5977" s="68"/>
      <c r="H5977" s="68"/>
    </row>
    <row r="5978" spans="1:8" x14ac:dyDescent="0.25">
      <c r="A5978" s="68"/>
      <c r="B5978" s="68"/>
      <c r="C5978" s="68"/>
      <c r="D5978" s="68"/>
      <c r="E5978" s="68"/>
      <c r="F5978" s="68"/>
      <c r="G5978" s="68"/>
      <c r="H5978" s="68"/>
    </row>
    <row r="5979" spans="1:8" x14ac:dyDescent="0.25">
      <c r="A5979" s="68"/>
      <c r="B5979" s="68"/>
      <c r="C5979" s="68"/>
      <c r="D5979" s="68"/>
      <c r="E5979" s="68"/>
      <c r="F5979" s="68"/>
      <c r="G5979" s="68"/>
      <c r="H5979" s="68"/>
    </row>
    <row r="5980" spans="1:8" x14ac:dyDescent="0.25">
      <c r="A5980" s="68"/>
      <c r="B5980" s="68"/>
      <c r="C5980" s="68"/>
      <c r="D5980" s="68"/>
      <c r="E5980" s="68"/>
      <c r="F5980" s="68"/>
      <c r="G5980" s="68"/>
      <c r="H5980" s="68"/>
    </row>
    <row r="5981" spans="1:8" x14ac:dyDescent="0.25">
      <c r="A5981" s="68"/>
      <c r="B5981" s="68"/>
      <c r="C5981" s="68"/>
      <c r="D5981" s="68"/>
      <c r="E5981" s="68"/>
      <c r="F5981" s="68"/>
      <c r="G5981" s="68"/>
      <c r="H5981" s="68"/>
    </row>
    <row r="5982" spans="1:8" x14ac:dyDescent="0.25">
      <c r="A5982" s="68"/>
      <c r="B5982" s="68"/>
      <c r="C5982" s="68"/>
      <c r="D5982" s="68"/>
      <c r="E5982" s="68"/>
      <c r="F5982" s="68"/>
      <c r="G5982" s="68"/>
      <c r="H5982" s="68"/>
    </row>
    <row r="5983" spans="1:8" x14ac:dyDescent="0.25">
      <c r="A5983" s="68"/>
      <c r="B5983" s="68"/>
      <c r="C5983" s="68"/>
      <c r="D5983" s="68"/>
      <c r="E5983" s="68"/>
      <c r="F5983" s="68"/>
      <c r="G5983" s="68"/>
      <c r="H5983" s="68"/>
    </row>
    <row r="5984" spans="1:8" x14ac:dyDescent="0.25">
      <c r="A5984" s="68"/>
      <c r="B5984" s="68"/>
      <c r="C5984" s="68"/>
      <c r="D5984" s="68"/>
      <c r="E5984" s="68"/>
      <c r="F5984" s="68"/>
      <c r="G5984" s="68"/>
      <c r="H5984" s="68"/>
    </row>
    <row r="5985" spans="1:8" x14ac:dyDescent="0.25">
      <c r="A5985" s="68"/>
      <c r="B5985" s="68"/>
      <c r="C5985" s="68"/>
      <c r="D5985" s="68"/>
      <c r="E5985" s="68"/>
      <c r="F5985" s="68"/>
      <c r="G5985" s="68"/>
      <c r="H5985" s="68"/>
    </row>
    <row r="5986" spans="1:8" x14ac:dyDescent="0.25">
      <c r="A5986" s="68"/>
      <c r="B5986" s="68"/>
      <c r="C5986" s="68"/>
      <c r="D5986" s="68"/>
      <c r="E5986" s="68"/>
      <c r="F5986" s="68"/>
      <c r="G5986" s="68"/>
      <c r="H5986" s="68"/>
    </row>
    <row r="5987" spans="1:8" x14ac:dyDescent="0.25">
      <c r="A5987" s="68"/>
      <c r="B5987" s="68"/>
      <c r="C5987" s="68"/>
      <c r="D5987" s="68"/>
      <c r="E5987" s="68"/>
      <c r="F5987" s="68"/>
      <c r="G5987" s="68"/>
      <c r="H5987" s="68"/>
    </row>
    <row r="5988" spans="1:8" x14ac:dyDescent="0.25">
      <c r="A5988" s="68"/>
      <c r="B5988" s="68"/>
      <c r="C5988" s="68"/>
      <c r="D5988" s="68"/>
      <c r="E5988" s="68"/>
      <c r="F5988" s="68"/>
      <c r="G5988" s="68"/>
      <c r="H5988" s="68"/>
    </row>
    <row r="5989" spans="1:8" x14ac:dyDescent="0.25">
      <c r="A5989" s="68"/>
      <c r="B5989" s="68"/>
      <c r="C5989" s="68"/>
      <c r="D5989" s="68"/>
      <c r="E5989" s="68"/>
      <c r="F5989" s="68"/>
      <c r="G5989" s="68"/>
      <c r="H5989" s="68"/>
    </row>
    <row r="5990" spans="1:8" x14ac:dyDescent="0.25">
      <c r="A5990" s="68"/>
      <c r="B5990" s="68"/>
      <c r="C5990" s="68"/>
      <c r="D5990" s="68"/>
      <c r="E5990" s="68"/>
      <c r="F5990" s="68"/>
      <c r="G5990" s="68"/>
      <c r="H5990" s="68"/>
    </row>
    <row r="5991" spans="1:8" x14ac:dyDescent="0.25">
      <c r="A5991" s="68"/>
      <c r="B5991" s="68"/>
      <c r="C5991" s="68"/>
      <c r="D5991" s="68"/>
      <c r="E5991" s="68"/>
      <c r="F5991" s="68"/>
      <c r="G5991" s="68"/>
      <c r="H5991" s="68"/>
    </row>
    <row r="5992" spans="1:8" x14ac:dyDescent="0.25">
      <c r="A5992" s="68"/>
      <c r="B5992" s="68"/>
      <c r="C5992" s="68"/>
      <c r="D5992" s="68"/>
      <c r="E5992" s="68"/>
      <c r="F5992" s="68"/>
      <c r="G5992" s="68"/>
      <c r="H5992" s="68"/>
    </row>
    <row r="5993" spans="1:8" x14ac:dyDescent="0.25">
      <c r="A5993" s="68"/>
      <c r="B5993" s="68"/>
      <c r="C5993" s="68"/>
      <c r="D5993" s="68"/>
      <c r="E5993" s="68"/>
      <c r="F5993" s="68"/>
      <c r="G5993" s="68"/>
      <c r="H5993" s="68"/>
    </row>
    <row r="5994" spans="1:8" x14ac:dyDescent="0.25">
      <c r="A5994" s="68"/>
      <c r="B5994" s="68"/>
      <c r="C5994" s="68"/>
      <c r="D5994" s="68"/>
      <c r="E5994" s="68"/>
      <c r="F5994" s="68"/>
      <c r="G5994" s="68"/>
      <c r="H5994" s="68"/>
    </row>
    <row r="5995" spans="1:8" x14ac:dyDescent="0.25">
      <c r="A5995" s="68"/>
      <c r="B5995" s="68"/>
      <c r="C5995" s="68"/>
      <c r="D5995" s="68"/>
      <c r="E5995" s="68"/>
      <c r="F5995" s="68"/>
      <c r="G5995" s="68"/>
      <c r="H5995" s="68"/>
    </row>
    <row r="5996" spans="1:8" x14ac:dyDescent="0.25">
      <c r="A5996" s="68"/>
      <c r="B5996" s="68"/>
      <c r="C5996" s="68"/>
      <c r="D5996" s="68"/>
      <c r="E5996" s="68"/>
      <c r="F5996" s="68"/>
      <c r="G5996" s="68"/>
      <c r="H5996" s="68"/>
    </row>
    <row r="5997" spans="1:8" x14ac:dyDescent="0.25">
      <c r="A5997" s="68"/>
      <c r="B5997" s="68"/>
      <c r="C5997" s="68"/>
      <c r="D5997" s="68"/>
      <c r="E5997" s="68"/>
      <c r="F5997" s="68"/>
      <c r="G5997" s="68"/>
      <c r="H5997" s="68"/>
    </row>
    <row r="5998" spans="1:8" x14ac:dyDescent="0.25">
      <c r="A5998" s="68"/>
      <c r="B5998" s="68"/>
      <c r="C5998" s="68"/>
      <c r="D5998" s="68"/>
      <c r="E5998" s="68"/>
      <c r="F5998" s="68"/>
      <c r="G5998" s="68"/>
      <c r="H5998" s="68"/>
    </row>
    <row r="5999" spans="1:8" x14ac:dyDescent="0.25">
      <c r="A5999" s="68"/>
      <c r="B5999" s="68"/>
      <c r="C5999" s="68"/>
      <c r="D5999" s="68"/>
      <c r="E5999" s="68"/>
      <c r="F5999" s="68"/>
      <c r="G5999" s="68"/>
      <c r="H5999" s="68"/>
    </row>
    <row r="6000" spans="1:8" x14ac:dyDescent="0.25">
      <c r="A6000" s="68"/>
      <c r="B6000" s="68"/>
      <c r="C6000" s="68"/>
      <c r="D6000" s="68"/>
      <c r="E6000" s="68"/>
      <c r="F6000" s="68"/>
      <c r="G6000" s="68"/>
      <c r="H6000" s="68"/>
    </row>
    <row r="6001" spans="1:8" x14ac:dyDescent="0.25">
      <c r="A6001" s="68"/>
      <c r="B6001" s="68"/>
      <c r="C6001" s="68"/>
      <c r="D6001" s="68"/>
      <c r="E6001" s="68"/>
      <c r="F6001" s="68"/>
      <c r="G6001" s="68"/>
      <c r="H6001" s="68"/>
    </row>
    <row r="6002" spans="1:8" x14ac:dyDescent="0.25">
      <c r="A6002" s="68"/>
      <c r="B6002" s="68"/>
      <c r="C6002" s="68"/>
      <c r="D6002" s="68"/>
      <c r="E6002" s="68"/>
      <c r="F6002" s="68"/>
      <c r="G6002" s="68"/>
      <c r="H6002" s="68"/>
    </row>
    <row r="6003" spans="1:8" x14ac:dyDescent="0.25">
      <c r="A6003" s="68"/>
      <c r="B6003" s="68"/>
      <c r="C6003" s="68"/>
      <c r="D6003" s="68"/>
      <c r="E6003" s="68"/>
      <c r="F6003" s="68"/>
      <c r="G6003" s="68"/>
      <c r="H6003" s="68"/>
    </row>
    <row r="6004" spans="1:8" x14ac:dyDescent="0.25">
      <c r="A6004" s="68"/>
      <c r="B6004" s="68"/>
      <c r="C6004" s="68"/>
      <c r="D6004" s="68"/>
      <c r="E6004" s="68"/>
      <c r="F6004" s="68"/>
      <c r="G6004" s="68"/>
      <c r="H6004" s="68"/>
    </row>
    <row r="6005" spans="1:8" x14ac:dyDescent="0.25">
      <c r="A6005" s="68"/>
      <c r="B6005" s="68"/>
      <c r="C6005" s="68"/>
      <c r="D6005" s="68"/>
      <c r="E6005" s="68"/>
      <c r="F6005" s="68"/>
      <c r="G6005" s="68"/>
      <c r="H6005" s="68"/>
    </row>
    <row r="6006" spans="1:8" x14ac:dyDescent="0.25">
      <c r="A6006" s="68"/>
      <c r="B6006" s="68"/>
      <c r="C6006" s="68"/>
      <c r="D6006" s="68"/>
      <c r="E6006" s="68"/>
      <c r="F6006" s="68"/>
      <c r="G6006" s="68"/>
      <c r="H6006" s="68"/>
    </row>
    <row r="6007" spans="1:8" x14ac:dyDescent="0.25">
      <c r="A6007" s="68"/>
      <c r="B6007" s="68"/>
      <c r="C6007" s="68"/>
      <c r="D6007" s="68"/>
      <c r="E6007" s="68"/>
      <c r="F6007" s="68"/>
      <c r="G6007" s="68"/>
      <c r="H6007" s="68"/>
    </row>
    <row r="6008" spans="1:8" x14ac:dyDescent="0.25">
      <c r="A6008" s="68"/>
      <c r="B6008" s="68"/>
      <c r="C6008" s="68"/>
      <c r="D6008" s="68"/>
      <c r="E6008" s="68"/>
      <c r="F6008" s="68"/>
      <c r="G6008" s="68"/>
      <c r="H6008" s="68"/>
    </row>
    <row r="6009" spans="1:8" x14ac:dyDescent="0.25">
      <c r="A6009" s="68"/>
      <c r="B6009" s="68"/>
      <c r="C6009" s="68"/>
      <c r="D6009" s="68"/>
      <c r="E6009" s="68"/>
      <c r="F6009" s="68"/>
      <c r="G6009" s="68"/>
      <c r="H6009" s="68"/>
    </row>
    <row r="6010" spans="1:8" x14ac:dyDescent="0.25">
      <c r="A6010" s="68"/>
      <c r="B6010" s="68"/>
      <c r="C6010" s="68"/>
      <c r="D6010" s="68"/>
      <c r="E6010" s="68"/>
      <c r="F6010" s="68"/>
      <c r="G6010" s="68"/>
      <c r="H6010" s="68"/>
    </row>
    <row r="6011" spans="1:8" x14ac:dyDescent="0.25">
      <c r="A6011" s="68"/>
      <c r="B6011" s="68"/>
      <c r="C6011" s="68"/>
      <c r="D6011" s="68"/>
      <c r="E6011" s="68"/>
      <c r="F6011" s="68"/>
      <c r="G6011" s="68"/>
      <c r="H6011" s="68"/>
    </row>
    <row r="6012" spans="1:8" x14ac:dyDescent="0.25">
      <c r="A6012" s="68"/>
      <c r="B6012" s="68"/>
      <c r="C6012" s="68"/>
      <c r="D6012" s="68"/>
      <c r="E6012" s="68"/>
      <c r="F6012" s="68"/>
      <c r="G6012" s="68"/>
      <c r="H6012" s="68"/>
    </row>
    <row r="6013" spans="1:8" x14ac:dyDescent="0.25">
      <c r="A6013" s="68"/>
      <c r="B6013" s="68"/>
      <c r="C6013" s="68"/>
      <c r="D6013" s="68"/>
      <c r="E6013" s="68"/>
      <c r="F6013" s="68"/>
      <c r="G6013" s="68"/>
      <c r="H6013" s="68"/>
    </row>
    <row r="6014" spans="1:8" x14ac:dyDescent="0.25">
      <c r="A6014" s="68"/>
      <c r="B6014" s="68"/>
      <c r="C6014" s="68"/>
      <c r="D6014" s="68"/>
      <c r="E6014" s="68"/>
      <c r="F6014" s="68"/>
      <c r="G6014" s="68"/>
      <c r="H6014" s="68"/>
    </row>
    <row r="6015" spans="1:8" x14ac:dyDescent="0.25">
      <c r="A6015" s="68"/>
      <c r="B6015" s="68"/>
      <c r="C6015" s="68"/>
      <c r="D6015" s="68"/>
      <c r="E6015" s="68"/>
      <c r="F6015" s="68"/>
      <c r="G6015" s="68"/>
      <c r="H6015" s="68"/>
    </row>
    <row r="6016" spans="1:8" x14ac:dyDescent="0.25">
      <c r="A6016" s="68"/>
      <c r="B6016" s="68"/>
      <c r="C6016" s="68"/>
      <c r="D6016" s="68"/>
      <c r="E6016" s="68"/>
      <c r="F6016" s="68"/>
      <c r="G6016" s="68"/>
      <c r="H6016" s="68"/>
    </row>
    <row r="6017" spans="1:8" x14ac:dyDescent="0.25">
      <c r="A6017" s="68"/>
      <c r="B6017" s="68"/>
      <c r="C6017" s="68"/>
      <c r="D6017" s="68"/>
      <c r="E6017" s="68"/>
      <c r="F6017" s="68"/>
      <c r="G6017" s="68"/>
      <c r="H6017" s="68"/>
    </row>
    <row r="6018" spans="1:8" x14ac:dyDescent="0.25">
      <c r="A6018" s="68"/>
      <c r="B6018" s="68"/>
      <c r="C6018" s="68"/>
      <c r="D6018" s="68"/>
      <c r="E6018" s="68"/>
      <c r="F6018" s="68"/>
      <c r="G6018" s="68"/>
      <c r="H6018" s="68"/>
    </row>
    <row r="6019" spans="1:8" x14ac:dyDescent="0.25">
      <c r="A6019" s="68"/>
      <c r="B6019" s="68"/>
      <c r="C6019" s="68"/>
      <c r="D6019" s="68"/>
      <c r="E6019" s="68"/>
      <c r="F6019" s="68"/>
      <c r="G6019" s="68"/>
      <c r="H6019" s="68"/>
    </row>
    <row r="6020" spans="1:8" x14ac:dyDescent="0.25">
      <c r="A6020" s="68"/>
      <c r="B6020" s="68"/>
      <c r="C6020" s="68"/>
      <c r="D6020" s="68"/>
      <c r="E6020" s="68"/>
      <c r="F6020" s="68"/>
      <c r="G6020" s="68"/>
      <c r="H6020" s="68"/>
    </row>
    <row r="6021" spans="1:8" x14ac:dyDescent="0.25">
      <c r="A6021" s="68"/>
      <c r="B6021" s="68"/>
      <c r="C6021" s="68"/>
      <c r="D6021" s="68"/>
      <c r="E6021" s="68"/>
      <c r="F6021" s="68"/>
      <c r="G6021" s="68"/>
      <c r="H6021" s="68"/>
    </row>
    <row r="6022" spans="1:8" x14ac:dyDescent="0.25">
      <c r="A6022" s="68"/>
      <c r="B6022" s="68"/>
      <c r="C6022" s="68"/>
      <c r="D6022" s="68"/>
      <c r="E6022" s="68"/>
      <c r="F6022" s="68"/>
      <c r="G6022" s="68"/>
      <c r="H6022" s="68"/>
    </row>
    <row r="6023" spans="1:8" x14ac:dyDescent="0.25">
      <c r="A6023" s="68"/>
      <c r="B6023" s="68"/>
      <c r="C6023" s="68"/>
      <c r="D6023" s="68"/>
      <c r="E6023" s="68"/>
      <c r="F6023" s="68"/>
      <c r="G6023" s="68"/>
      <c r="H6023" s="68"/>
    </row>
    <row r="6024" spans="1:8" x14ac:dyDescent="0.25">
      <c r="A6024" s="68"/>
      <c r="B6024" s="68"/>
      <c r="C6024" s="68"/>
      <c r="D6024" s="68"/>
      <c r="E6024" s="68"/>
      <c r="F6024" s="68"/>
      <c r="G6024" s="68"/>
      <c r="H6024" s="68"/>
    </row>
    <row r="6025" spans="1:8" x14ac:dyDescent="0.25">
      <c r="A6025" s="68"/>
      <c r="B6025" s="68"/>
      <c r="C6025" s="68"/>
      <c r="D6025" s="68"/>
      <c r="E6025" s="68"/>
      <c r="F6025" s="68"/>
      <c r="G6025" s="68"/>
      <c r="H6025" s="68"/>
    </row>
    <row r="6026" spans="1:8" x14ac:dyDescent="0.25">
      <c r="A6026" s="68"/>
      <c r="B6026" s="68"/>
      <c r="C6026" s="68"/>
      <c r="D6026" s="68"/>
      <c r="E6026" s="68"/>
      <c r="F6026" s="68"/>
      <c r="G6026" s="68"/>
      <c r="H6026" s="68"/>
    </row>
    <row r="6027" spans="1:8" x14ac:dyDescent="0.25">
      <c r="A6027" s="68"/>
      <c r="B6027" s="68"/>
      <c r="C6027" s="68"/>
      <c r="D6027" s="68"/>
      <c r="E6027" s="68"/>
      <c r="F6027" s="68"/>
      <c r="G6027" s="68"/>
      <c r="H6027" s="68"/>
    </row>
    <row r="6028" spans="1:8" x14ac:dyDescent="0.25">
      <c r="A6028" s="68"/>
      <c r="B6028" s="68"/>
      <c r="C6028" s="68"/>
      <c r="D6028" s="68"/>
      <c r="E6028" s="68"/>
      <c r="F6028" s="68"/>
      <c r="G6028" s="68"/>
      <c r="H6028" s="68"/>
    </row>
    <row r="6029" spans="1:8" x14ac:dyDescent="0.25">
      <c r="A6029" s="68"/>
      <c r="B6029" s="68"/>
      <c r="C6029" s="68"/>
      <c r="D6029" s="68"/>
      <c r="E6029" s="68"/>
      <c r="F6029" s="68"/>
      <c r="G6029" s="68"/>
      <c r="H6029" s="68"/>
    </row>
    <row r="6030" spans="1:8" x14ac:dyDescent="0.25">
      <c r="A6030" s="68"/>
      <c r="B6030" s="68"/>
      <c r="C6030" s="68"/>
      <c r="D6030" s="68"/>
      <c r="E6030" s="68"/>
      <c r="F6030" s="68"/>
      <c r="G6030" s="68"/>
      <c r="H6030" s="68"/>
    </row>
    <row r="6031" spans="1:8" x14ac:dyDescent="0.25">
      <c r="A6031" s="68"/>
      <c r="B6031" s="68"/>
      <c r="C6031" s="68"/>
      <c r="D6031" s="68"/>
      <c r="E6031" s="68"/>
      <c r="F6031" s="68"/>
      <c r="G6031" s="68"/>
      <c r="H6031" s="68"/>
    </row>
    <row r="6032" spans="1:8" x14ac:dyDescent="0.25">
      <c r="A6032" s="68"/>
      <c r="B6032" s="68"/>
      <c r="C6032" s="68"/>
      <c r="D6032" s="68"/>
      <c r="E6032" s="68"/>
      <c r="F6032" s="68"/>
      <c r="G6032" s="68"/>
      <c r="H6032" s="68"/>
    </row>
    <row r="6033" spans="1:8" x14ac:dyDescent="0.25">
      <c r="A6033" s="68"/>
      <c r="B6033" s="68"/>
      <c r="C6033" s="68"/>
      <c r="D6033" s="68"/>
      <c r="E6033" s="68"/>
      <c r="F6033" s="68"/>
      <c r="G6033" s="68"/>
      <c r="H6033" s="68"/>
    </row>
    <row r="6034" spans="1:8" x14ac:dyDescent="0.25">
      <c r="A6034" s="68"/>
      <c r="B6034" s="68"/>
      <c r="C6034" s="68"/>
      <c r="D6034" s="68"/>
      <c r="E6034" s="68"/>
      <c r="F6034" s="68"/>
      <c r="G6034" s="68"/>
      <c r="H6034" s="68"/>
    </row>
    <row r="6035" spans="1:8" x14ac:dyDescent="0.25">
      <c r="A6035" s="68"/>
      <c r="B6035" s="68"/>
      <c r="C6035" s="68"/>
      <c r="D6035" s="68"/>
      <c r="E6035" s="68"/>
      <c r="F6035" s="68"/>
      <c r="G6035" s="68"/>
      <c r="H6035" s="68"/>
    </row>
    <row r="6036" spans="1:8" x14ac:dyDescent="0.25">
      <c r="A6036" s="68"/>
      <c r="B6036" s="68"/>
      <c r="C6036" s="68"/>
      <c r="D6036" s="68"/>
      <c r="E6036" s="68"/>
      <c r="F6036" s="68"/>
      <c r="G6036" s="68"/>
      <c r="H6036" s="68"/>
    </row>
    <row r="6037" spans="1:8" x14ac:dyDescent="0.25">
      <c r="A6037" s="68"/>
      <c r="B6037" s="68"/>
      <c r="C6037" s="68"/>
      <c r="D6037" s="68"/>
      <c r="E6037" s="68"/>
      <c r="F6037" s="68"/>
      <c r="G6037" s="68"/>
      <c r="H6037" s="68"/>
    </row>
    <row r="6038" spans="1:8" x14ac:dyDescent="0.25">
      <c r="A6038" s="68"/>
      <c r="B6038" s="68"/>
      <c r="C6038" s="68"/>
      <c r="D6038" s="68"/>
      <c r="E6038" s="68"/>
      <c r="F6038" s="68"/>
      <c r="G6038" s="68"/>
      <c r="H6038" s="68"/>
    </row>
    <row r="6039" spans="1:8" x14ac:dyDescent="0.25">
      <c r="A6039" s="68"/>
      <c r="B6039" s="68"/>
      <c r="C6039" s="68"/>
      <c r="D6039" s="68"/>
      <c r="E6039" s="68"/>
      <c r="F6039" s="68"/>
      <c r="G6039" s="68"/>
      <c r="H6039" s="68"/>
    </row>
    <row r="6040" spans="1:8" x14ac:dyDescent="0.25">
      <c r="A6040" s="68"/>
      <c r="B6040" s="68"/>
      <c r="C6040" s="68"/>
      <c r="D6040" s="68"/>
      <c r="E6040" s="68"/>
      <c r="F6040" s="68"/>
      <c r="G6040" s="68"/>
      <c r="H6040" s="68"/>
    </row>
    <row r="6041" spans="1:8" x14ac:dyDescent="0.25">
      <c r="A6041" s="68"/>
      <c r="B6041" s="68"/>
      <c r="C6041" s="68"/>
      <c r="D6041" s="68"/>
      <c r="E6041" s="68"/>
      <c r="F6041" s="68"/>
      <c r="G6041" s="68"/>
      <c r="H6041" s="68"/>
    </row>
    <row r="6042" spans="1:8" x14ac:dyDescent="0.25">
      <c r="A6042" s="68"/>
      <c r="B6042" s="68"/>
      <c r="C6042" s="68"/>
      <c r="D6042" s="68"/>
      <c r="E6042" s="68"/>
      <c r="F6042" s="68"/>
      <c r="G6042" s="68"/>
      <c r="H6042" s="68"/>
    </row>
    <row r="6043" spans="1:8" x14ac:dyDescent="0.25">
      <c r="A6043" s="68"/>
      <c r="B6043" s="68"/>
      <c r="C6043" s="68"/>
      <c r="D6043" s="68"/>
      <c r="E6043" s="68"/>
      <c r="F6043" s="68"/>
      <c r="G6043" s="68"/>
      <c r="H6043" s="68"/>
    </row>
    <row r="6044" spans="1:8" x14ac:dyDescent="0.25">
      <c r="A6044" s="68"/>
      <c r="B6044" s="68"/>
      <c r="C6044" s="68"/>
      <c r="D6044" s="68"/>
      <c r="E6044" s="68"/>
      <c r="F6044" s="68"/>
      <c r="G6044" s="68"/>
      <c r="H6044" s="68"/>
    </row>
    <row r="6045" spans="1:8" x14ac:dyDescent="0.25">
      <c r="A6045" s="68"/>
      <c r="B6045" s="68"/>
      <c r="C6045" s="68"/>
      <c r="D6045" s="68"/>
      <c r="E6045" s="68"/>
      <c r="F6045" s="68"/>
      <c r="G6045" s="68"/>
      <c r="H6045" s="68"/>
    </row>
    <row r="6046" spans="1:8" x14ac:dyDescent="0.25">
      <c r="A6046" s="68"/>
      <c r="B6046" s="68"/>
      <c r="C6046" s="68"/>
      <c r="D6046" s="68"/>
      <c r="E6046" s="68"/>
      <c r="F6046" s="68"/>
      <c r="G6046" s="68"/>
      <c r="H6046" s="68"/>
    </row>
    <row r="6047" spans="1:8" x14ac:dyDescent="0.25">
      <c r="A6047" s="68"/>
      <c r="B6047" s="68"/>
      <c r="C6047" s="68"/>
      <c r="D6047" s="68"/>
      <c r="E6047" s="68"/>
      <c r="F6047" s="68"/>
      <c r="G6047" s="68"/>
      <c r="H6047" s="68"/>
    </row>
    <row r="6048" spans="1:8" x14ac:dyDescent="0.25">
      <c r="A6048" s="68"/>
      <c r="B6048" s="68"/>
      <c r="C6048" s="68"/>
      <c r="D6048" s="68"/>
      <c r="E6048" s="68"/>
      <c r="F6048" s="68"/>
      <c r="G6048" s="68"/>
      <c r="H6048" s="68"/>
    </row>
    <row r="6049" spans="1:8" x14ac:dyDescent="0.25">
      <c r="A6049" s="68"/>
      <c r="B6049" s="68"/>
      <c r="C6049" s="68"/>
      <c r="D6049" s="68"/>
      <c r="E6049" s="68"/>
      <c r="F6049" s="68"/>
      <c r="G6049" s="68"/>
      <c r="H6049" s="68"/>
    </row>
    <row r="6050" spans="1:8" x14ac:dyDescent="0.25">
      <c r="A6050" s="68"/>
      <c r="B6050" s="68"/>
      <c r="C6050" s="68"/>
      <c r="D6050" s="68"/>
      <c r="E6050" s="68"/>
      <c r="F6050" s="68"/>
      <c r="G6050" s="68"/>
      <c r="H6050" s="68"/>
    </row>
    <row r="6051" spans="1:8" x14ac:dyDescent="0.25">
      <c r="A6051" s="68"/>
      <c r="B6051" s="68"/>
      <c r="C6051" s="68"/>
      <c r="D6051" s="68"/>
      <c r="E6051" s="68"/>
      <c r="F6051" s="68"/>
      <c r="G6051" s="68"/>
      <c r="H6051" s="68"/>
    </row>
    <row r="6052" spans="1:8" x14ac:dyDescent="0.25">
      <c r="A6052" s="68"/>
      <c r="B6052" s="68"/>
      <c r="C6052" s="68"/>
      <c r="D6052" s="68"/>
      <c r="E6052" s="68"/>
      <c r="F6052" s="68"/>
      <c r="G6052" s="68"/>
      <c r="H6052" s="68"/>
    </row>
    <row r="6053" spans="1:8" x14ac:dyDescent="0.25">
      <c r="A6053" s="68"/>
      <c r="B6053" s="68"/>
      <c r="C6053" s="68"/>
      <c r="D6053" s="68"/>
      <c r="E6053" s="68"/>
      <c r="F6053" s="68"/>
      <c r="G6053" s="68"/>
      <c r="H6053" s="68"/>
    </row>
    <row r="6054" spans="1:8" x14ac:dyDescent="0.25">
      <c r="A6054" s="68"/>
      <c r="B6054" s="68"/>
      <c r="C6054" s="68"/>
      <c r="D6054" s="68"/>
      <c r="E6054" s="68"/>
      <c r="F6054" s="68"/>
      <c r="G6054" s="68"/>
      <c r="H6054" s="68"/>
    </row>
    <row r="6055" spans="1:8" x14ac:dyDescent="0.25">
      <c r="A6055" s="68"/>
      <c r="B6055" s="68"/>
      <c r="C6055" s="68"/>
      <c r="D6055" s="68"/>
      <c r="E6055" s="68"/>
      <c r="F6055" s="68"/>
      <c r="G6055" s="68"/>
      <c r="H6055" s="68"/>
    </row>
    <row r="6056" spans="1:8" x14ac:dyDescent="0.25">
      <c r="A6056" s="68"/>
      <c r="B6056" s="68"/>
      <c r="C6056" s="68"/>
      <c r="D6056" s="68"/>
      <c r="E6056" s="68"/>
      <c r="F6056" s="68"/>
      <c r="G6056" s="68"/>
      <c r="H6056" s="68"/>
    </row>
    <row r="6057" spans="1:8" x14ac:dyDescent="0.25">
      <c r="A6057" s="68"/>
      <c r="B6057" s="68"/>
      <c r="C6057" s="68"/>
      <c r="D6057" s="68"/>
      <c r="E6057" s="68"/>
      <c r="F6057" s="68"/>
      <c r="G6057" s="68"/>
      <c r="H6057" s="68"/>
    </row>
    <row r="6058" spans="1:8" x14ac:dyDescent="0.25">
      <c r="A6058" s="68"/>
      <c r="B6058" s="68"/>
      <c r="C6058" s="68"/>
      <c r="D6058" s="68"/>
      <c r="E6058" s="68"/>
      <c r="F6058" s="68"/>
      <c r="G6058" s="68"/>
      <c r="H6058" s="68"/>
    </row>
    <row r="6059" spans="1:8" x14ac:dyDescent="0.25">
      <c r="A6059" s="68"/>
      <c r="B6059" s="68"/>
      <c r="C6059" s="68"/>
      <c r="D6059" s="68"/>
      <c r="E6059" s="68"/>
      <c r="F6059" s="68"/>
      <c r="G6059" s="68"/>
      <c r="H6059" s="68"/>
    </row>
    <row r="6060" spans="1:8" x14ac:dyDescent="0.25">
      <c r="A6060" s="68"/>
      <c r="B6060" s="68"/>
      <c r="C6060" s="68"/>
      <c r="D6060" s="68"/>
      <c r="E6060" s="68"/>
      <c r="F6060" s="68"/>
      <c r="G6060" s="68"/>
      <c r="H6060" s="68"/>
    </row>
    <row r="6061" spans="1:8" x14ac:dyDescent="0.25">
      <c r="A6061" s="68"/>
      <c r="B6061" s="68"/>
      <c r="C6061" s="68"/>
      <c r="D6061" s="68"/>
      <c r="E6061" s="68"/>
      <c r="F6061" s="68"/>
      <c r="G6061" s="68"/>
      <c r="H6061" s="68"/>
    </row>
    <row r="6062" spans="1:8" x14ac:dyDescent="0.25">
      <c r="A6062" s="68"/>
      <c r="B6062" s="68"/>
      <c r="C6062" s="68"/>
      <c r="D6062" s="68"/>
      <c r="E6062" s="68"/>
      <c r="F6062" s="68"/>
      <c r="G6062" s="68"/>
      <c r="H6062" s="68"/>
    </row>
    <row r="6063" spans="1:8" x14ac:dyDescent="0.25">
      <c r="A6063" s="68"/>
      <c r="B6063" s="68"/>
      <c r="C6063" s="68"/>
      <c r="D6063" s="68"/>
      <c r="E6063" s="68"/>
      <c r="F6063" s="68"/>
      <c r="G6063" s="68"/>
      <c r="H6063" s="68"/>
    </row>
    <row r="6064" spans="1:8" x14ac:dyDescent="0.25">
      <c r="A6064" s="68"/>
      <c r="B6064" s="68"/>
      <c r="C6064" s="68"/>
      <c r="D6064" s="68"/>
      <c r="E6064" s="68"/>
      <c r="F6064" s="68"/>
      <c r="G6064" s="68"/>
      <c r="H6064" s="68"/>
    </row>
    <row r="6065" spans="1:8" x14ac:dyDescent="0.25">
      <c r="A6065" s="68"/>
      <c r="B6065" s="68"/>
      <c r="C6065" s="68"/>
      <c r="D6065" s="68"/>
      <c r="E6065" s="68"/>
      <c r="F6065" s="68"/>
      <c r="G6065" s="68"/>
      <c r="H6065" s="68"/>
    </row>
    <row r="6066" spans="1:8" x14ac:dyDescent="0.25">
      <c r="A6066" s="68"/>
      <c r="B6066" s="68"/>
      <c r="C6066" s="68"/>
      <c r="D6066" s="68"/>
      <c r="E6066" s="68"/>
      <c r="F6066" s="68"/>
      <c r="G6066" s="68"/>
      <c r="H6066" s="68"/>
    </row>
    <row r="6067" spans="1:8" x14ac:dyDescent="0.25">
      <c r="A6067" s="68"/>
      <c r="B6067" s="68"/>
      <c r="C6067" s="68"/>
      <c r="D6067" s="68"/>
      <c r="E6067" s="68"/>
      <c r="F6067" s="68"/>
      <c r="G6067" s="68"/>
      <c r="H6067" s="68"/>
    </row>
    <row r="6068" spans="1:8" x14ac:dyDescent="0.25">
      <c r="A6068" s="68"/>
      <c r="B6068" s="68"/>
      <c r="C6068" s="68"/>
      <c r="D6068" s="68"/>
      <c r="E6068" s="68"/>
      <c r="F6068" s="68"/>
      <c r="G6068" s="68"/>
      <c r="H6068" s="68"/>
    </row>
    <row r="6069" spans="1:8" x14ac:dyDescent="0.25">
      <c r="A6069" s="68"/>
      <c r="B6069" s="68"/>
      <c r="C6069" s="68"/>
      <c r="D6069" s="68"/>
      <c r="E6069" s="68"/>
      <c r="F6069" s="68"/>
      <c r="G6069" s="68"/>
      <c r="H6069" s="68"/>
    </row>
    <row r="6070" spans="1:8" x14ac:dyDescent="0.25">
      <c r="A6070" s="68"/>
      <c r="B6070" s="68"/>
      <c r="C6070" s="68"/>
      <c r="D6070" s="68"/>
      <c r="E6070" s="68"/>
      <c r="F6070" s="68"/>
      <c r="G6070" s="68"/>
      <c r="H6070" s="68"/>
    </row>
    <row r="6071" spans="1:8" x14ac:dyDescent="0.25">
      <c r="A6071" s="68"/>
      <c r="B6071" s="68"/>
      <c r="C6071" s="68"/>
      <c r="D6071" s="68"/>
      <c r="E6071" s="68"/>
      <c r="F6071" s="68"/>
      <c r="G6071" s="68"/>
      <c r="H6071" s="68"/>
    </row>
    <row r="6072" spans="1:8" x14ac:dyDescent="0.25">
      <c r="A6072" s="68"/>
      <c r="B6072" s="68"/>
      <c r="C6072" s="68"/>
      <c r="D6072" s="68"/>
      <c r="E6072" s="68"/>
      <c r="F6072" s="68"/>
      <c r="G6072" s="68"/>
      <c r="H6072" s="68"/>
    </row>
    <row r="6073" spans="1:8" x14ac:dyDescent="0.25">
      <c r="A6073" s="68"/>
      <c r="B6073" s="68"/>
      <c r="C6073" s="68"/>
      <c r="D6073" s="68"/>
      <c r="E6073" s="68"/>
      <c r="F6073" s="68"/>
      <c r="G6073" s="68"/>
      <c r="H6073" s="68"/>
    </row>
    <row r="6074" spans="1:8" x14ac:dyDescent="0.25">
      <c r="A6074" s="68"/>
      <c r="B6074" s="68"/>
      <c r="C6074" s="68"/>
      <c r="D6074" s="68"/>
      <c r="E6074" s="68"/>
      <c r="F6074" s="68"/>
      <c r="G6074" s="68"/>
      <c r="H6074" s="68"/>
    </row>
    <row r="6075" spans="1:8" x14ac:dyDescent="0.25">
      <c r="A6075" s="68"/>
      <c r="B6075" s="68"/>
      <c r="C6075" s="68"/>
      <c r="D6075" s="68"/>
      <c r="E6075" s="68"/>
      <c r="F6075" s="68"/>
      <c r="G6075" s="68"/>
      <c r="H6075" s="68"/>
    </row>
    <row r="6076" spans="1:8" x14ac:dyDescent="0.25">
      <c r="A6076" s="68"/>
      <c r="B6076" s="68"/>
      <c r="C6076" s="68"/>
      <c r="D6076" s="68"/>
      <c r="E6076" s="68"/>
      <c r="F6076" s="68"/>
      <c r="G6076" s="68"/>
      <c r="H6076" s="68"/>
    </row>
    <row r="6077" spans="1:8" x14ac:dyDescent="0.25">
      <c r="A6077" s="68"/>
      <c r="B6077" s="68"/>
      <c r="C6077" s="68"/>
      <c r="D6077" s="68"/>
      <c r="E6077" s="68"/>
      <c r="F6077" s="68"/>
      <c r="G6077" s="68"/>
      <c r="H6077" s="68"/>
    </row>
    <row r="6078" spans="1:8" x14ac:dyDescent="0.25">
      <c r="A6078" s="68"/>
      <c r="B6078" s="68"/>
      <c r="C6078" s="68"/>
      <c r="D6078" s="68"/>
      <c r="E6078" s="68"/>
      <c r="F6078" s="68"/>
      <c r="G6078" s="68"/>
      <c r="H6078" s="68"/>
    </row>
    <row r="6079" spans="1:8" x14ac:dyDescent="0.25">
      <c r="A6079" s="68"/>
      <c r="B6079" s="68"/>
      <c r="C6079" s="68"/>
      <c r="D6079" s="68"/>
      <c r="E6079" s="68"/>
      <c r="F6079" s="68"/>
      <c r="G6079" s="68"/>
      <c r="H6079" s="68"/>
    </row>
    <row r="6080" spans="1:8" x14ac:dyDescent="0.25">
      <c r="A6080" s="68"/>
      <c r="B6080" s="68"/>
      <c r="C6080" s="68"/>
      <c r="D6080" s="68"/>
      <c r="E6080" s="68"/>
      <c r="F6080" s="68"/>
      <c r="G6080" s="68"/>
      <c r="H6080" s="68"/>
    </row>
    <row r="6081" spans="1:8" x14ac:dyDescent="0.25">
      <c r="A6081" s="68"/>
      <c r="B6081" s="68"/>
      <c r="C6081" s="68"/>
      <c r="D6081" s="68"/>
      <c r="E6081" s="68"/>
      <c r="F6081" s="68"/>
      <c r="G6081" s="68"/>
      <c r="H6081" s="68"/>
    </row>
    <row r="6082" spans="1:8" x14ac:dyDescent="0.25">
      <c r="A6082" s="68"/>
      <c r="B6082" s="68"/>
      <c r="C6082" s="68"/>
      <c r="D6082" s="68"/>
      <c r="E6082" s="68"/>
      <c r="F6082" s="68"/>
      <c r="G6082" s="68"/>
      <c r="H6082" s="68"/>
    </row>
    <row r="6083" spans="1:8" x14ac:dyDescent="0.25">
      <c r="A6083" s="68"/>
      <c r="B6083" s="68"/>
      <c r="C6083" s="68"/>
      <c r="D6083" s="68"/>
      <c r="E6083" s="68"/>
      <c r="F6083" s="68"/>
      <c r="G6083" s="68"/>
      <c r="H6083" s="68"/>
    </row>
    <row r="6084" spans="1:8" x14ac:dyDescent="0.25">
      <c r="A6084" s="68"/>
      <c r="B6084" s="68"/>
      <c r="C6084" s="68"/>
      <c r="D6084" s="68"/>
      <c r="E6084" s="68"/>
      <c r="F6084" s="68"/>
      <c r="G6084" s="68"/>
      <c r="H6084" s="68"/>
    </row>
    <row r="6085" spans="1:8" x14ac:dyDescent="0.25">
      <c r="A6085" s="68"/>
      <c r="B6085" s="68"/>
      <c r="C6085" s="68"/>
      <c r="D6085" s="68"/>
      <c r="E6085" s="68"/>
      <c r="F6085" s="68"/>
      <c r="G6085" s="68"/>
      <c r="H6085" s="68"/>
    </row>
    <row r="6086" spans="1:8" x14ac:dyDescent="0.25">
      <c r="A6086" s="68"/>
      <c r="B6086" s="68"/>
      <c r="C6086" s="68"/>
      <c r="D6086" s="68"/>
      <c r="E6086" s="68"/>
      <c r="F6086" s="68"/>
      <c r="G6086" s="68"/>
      <c r="H6086" s="68"/>
    </row>
    <row r="6087" spans="1:8" x14ac:dyDescent="0.25">
      <c r="A6087" s="68"/>
      <c r="B6087" s="68"/>
      <c r="C6087" s="68"/>
      <c r="D6087" s="68"/>
      <c r="E6087" s="68"/>
      <c r="F6087" s="68"/>
      <c r="G6087" s="68"/>
      <c r="H6087" s="68"/>
    </row>
    <row r="6088" spans="1:8" x14ac:dyDescent="0.25">
      <c r="A6088" s="68"/>
      <c r="B6088" s="68"/>
      <c r="C6088" s="68"/>
      <c r="D6088" s="68"/>
      <c r="E6088" s="68"/>
      <c r="F6088" s="68"/>
      <c r="G6088" s="68"/>
      <c r="H6088" s="68"/>
    </row>
    <row r="6089" spans="1:8" x14ac:dyDescent="0.25">
      <c r="A6089" s="68"/>
      <c r="B6089" s="68"/>
      <c r="C6089" s="68"/>
      <c r="D6089" s="68"/>
      <c r="E6089" s="68"/>
      <c r="F6089" s="68"/>
      <c r="G6089" s="68"/>
      <c r="H6089" s="68"/>
    </row>
    <row r="6090" spans="1:8" x14ac:dyDescent="0.25">
      <c r="A6090" s="68"/>
      <c r="B6090" s="68"/>
      <c r="C6090" s="68"/>
      <c r="D6090" s="68"/>
      <c r="E6090" s="68"/>
      <c r="F6090" s="68"/>
      <c r="G6090" s="68"/>
      <c r="H6090" s="68"/>
    </row>
    <row r="6091" spans="1:8" x14ac:dyDescent="0.25">
      <c r="A6091" s="68"/>
      <c r="B6091" s="68"/>
      <c r="C6091" s="68"/>
      <c r="D6091" s="68"/>
      <c r="E6091" s="68"/>
      <c r="F6091" s="68"/>
      <c r="G6091" s="68"/>
      <c r="H6091" s="68"/>
    </row>
    <row r="6092" spans="1:8" x14ac:dyDescent="0.25">
      <c r="A6092" s="68"/>
      <c r="B6092" s="68"/>
      <c r="C6092" s="68"/>
      <c r="D6092" s="68"/>
      <c r="E6092" s="68"/>
      <c r="F6092" s="68"/>
      <c r="G6092" s="68"/>
      <c r="H6092" s="68"/>
    </row>
    <row r="6093" spans="1:8" x14ac:dyDescent="0.25">
      <c r="A6093" s="68"/>
      <c r="B6093" s="68"/>
      <c r="C6093" s="68"/>
      <c r="D6093" s="68"/>
      <c r="E6093" s="68"/>
      <c r="F6093" s="68"/>
      <c r="G6093" s="68"/>
      <c r="H6093" s="68"/>
    </row>
    <row r="6094" spans="1:8" x14ac:dyDescent="0.25">
      <c r="A6094" s="68"/>
      <c r="B6094" s="68"/>
      <c r="C6094" s="68"/>
      <c r="D6094" s="68"/>
      <c r="E6094" s="68"/>
      <c r="F6094" s="68"/>
      <c r="G6094" s="68"/>
      <c r="H6094" s="68"/>
    </row>
    <row r="6095" spans="1:8" x14ac:dyDescent="0.25">
      <c r="A6095" s="68"/>
      <c r="B6095" s="68"/>
      <c r="C6095" s="68"/>
      <c r="D6095" s="68"/>
      <c r="E6095" s="68"/>
      <c r="F6095" s="68"/>
      <c r="G6095" s="68"/>
      <c r="H6095" s="68"/>
    </row>
    <row r="6096" spans="1:8" x14ac:dyDescent="0.25">
      <c r="A6096" s="68"/>
      <c r="B6096" s="68"/>
      <c r="C6096" s="68"/>
      <c r="D6096" s="68"/>
      <c r="E6096" s="68"/>
      <c r="F6096" s="68"/>
      <c r="G6096" s="68"/>
      <c r="H6096" s="68"/>
    </row>
    <row r="6097" spans="1:8" x14ac:dyDescent="0.25">
      <c r="A6097" s="68"/>
      <c r="B6097" s="68"/>
      <c r="C6097" s="68"/>
      <c r="D6097" s="68"/>
      <c r="E6097" s="68"/>
      <c r="F6097" s="68"/>
      <c r="G6097" s="68"/>
      <c r="H6097" s="68"/>
    </row>
    <row r="6098" spans="1:8" x14ac:dyDescent="0.25">
      <c r="A6098" s="68"/>
      <c r="B6098" s="68"/>
      <c r="C6098" s="68"/>
      <c r="D6098" s="68"/>
      <c r="E6098" s="68"/>
      <c r="F6098" s="68"/>
      <c r="G6098" s="68"/>
      <c r="H6098" s="68"/>
    </row>
    <row r="6099" spans="1:8" x14ac:dyDescent="0.25">
      <c r="A6099" s="68"/>
      <c r="B6099" s="68"/>
      <c r="C6099" s="68"/>
      <c r="D6099" s="68"/>
      <c r="E6099" s="68"/>
      <c r="F6099" s="68"/>
      <c r="G6099" s="68"/>
      <c r="H6099" s="68"/>
    </row>
    <row r="6100" spans="1:8" x14ac:dyDescent="0.25">
      <c r="A6100" s="68"/>
      <c r="B6100" s="68"/>
      <c r="C6100" s="68"/>
      <c r="D6100" s="68"/>
      <c r="E6100" s="68"/>
      <c r="F6100" s="68"/>
      <c r="G6100" s="68"/>
      <c r="H6100" s="68"/>
    </row>
    <row r="6101" spans="1:8" x14ac:dyDescent="0.25">
      <c r="A6101" s="68"/>
      <c r="B6101" s="68"/>
      <c r="C6101" s="68"/>
      <c r="D6101" s="68"/>
      <c r="E6101" s="68"/>
      <c r="F6101" s="68"/>
      <c r="G6101" s="68"/>
      <c r="H6101" s="68"/>
    </row>
    <row r="6102" spans="1:8" x14ac:dyDescent="0.25">
      <c r="A6102" s="68"/>
      <c r="B6102" s="68"/>
      <c r="C6102" s="68"/>
      <c r="D6102" s="68"/>
      <c r="E6102" s="68"/>
      <c r="F6102" s="68"/>
      <c r="G6102" s="68"/>
      <c r="H6102" s="68"/>
    </row>
    <row r="6103" spans="1:8" x14ac:dyDescent="0.25">
      <c r="A6103" s="68"/>
      <c r="B6103" s="68"/>
      <c r="C6103" s="68"/>
      <c r="D6103" s="68"/>
      <c r="E6103" s="68"/>
      <c r="F6103" s="68"/>
      <c r="G6103" s="68"/>
      <c r="H6103" s="68"/>
    </row>
    <row r="6104" spans="1:8" x14ac:dyDescent="0.25">
      <c r="A6104" s="68"/>
      <c r="B6104" s="68"/>
      <c r="C6104" s="68"/>
      <c r="D6104" s="68"/>
      <c r="E6104" s="68"/>
      <c r="F6104" s="68"/>
      <c r="G6104" s="68"/>
      <c r="H6104" s="68"/>
    </row>
    <row r="6105" spans="1:8" x14ac:dyDescent="0.25">
      <c r="A6105" s="68"/>
      <c r="B6105" s="68"/>
      <c r="C6105" s="68"/>
      <c r="D6105" s="68"/>
      <c r="E6105" s="68"/>
      <c r="F6105" s="68"/>
      <c r="G6105" s="68"/>
      <c r="H6105" s="68"/>
    </row>
    <row r="6106" spans="1:8" x14ac:dyDescent="0.25">
      <c r="A6106" s="68"/>
      <c r="B6106" s="68"/>
      <c r="C6106" s="68"/>
      <c r="D6106" s="68"/>
      <c r="E6106" s="68"/>
      <c r="F6106" s="68"/>
      <c r="G6106" s="68"/>
      <c r="H6106" s="68"/>
    </row>
    <row r="6107" spans="1:8" x14ac:dyDescent="0.25">
      <c r="A6107" s="68"/>
      <c r="B6107" s="68"/>
      <c r="C6107" s="68"/>
      <c r="D6107" s="68"/>
      <c r="E6107" s="68"/>
      <c r="F6107" s="68"/>
      <c r="G6107" s="68"/>
      <c r="H6107" s="68"/>
    </row>
    <row r="6108" spans="1:8" x14ac:dyDescent="0.25">
      <c r="A6108" s="68"/>
      <c r="B6108" s="68"/>
      <c r="C6108" s="68"/>
      <c r="D6108" s="68"/>
      <c r="E6108" s="68"/>
      <c r="F6108" s="68"/>
      <c r="G6108" s="68"/>
      <c r="H6108" s="68"/>
    </row>
    <row r="6109" spans="1:8" x14ac:dyDescent="0.25">
      <c r="A6109" s="68"/>
      <c r="B6109" s="68"/>
      <c r="C6109" s="68"/>
      <c r="D6109" s="68"/>
      <c r="E6109" s="68"/>
      <c r="F6109" s="68"/>
      <c r="G6109" s="68"/>
      <c r="H6109" s="68"/>
    </row>
    <row r="6110" spans="1:8" x14ac:dyDescent="0.25">
      <c r="A6110" s="68"/>
      <c r="B6110" s="68"/>
      <c r="C6110" s="68"/>
      <c r="D6110" s="68"/>
      <c r="E6110" s="68"/>
      <c r="F6110" s="68"/>
      <c r="G6110" s="68"/>
      <c r="H6110" s="68"/>
    </row>
    <row r="6111" spans="1:8" x14ac:dyDescent="0.25">
      <c r="A6111" s="68"/>
      <c r="B6111" s="68"/>
      <c r="C6111" s="68"/>
      <c r="D6111" s="68"/>
      <c r="E6111" s="68"/>
      <c r="F6111" s="68"/>
      <c r="G6111" s="68"/>
      <c r="H6111" s="68"/>
    </row>
    <row r="6112" spans="1:8" x14ac:dyDescent="0.25">
      <c r="A6112" s="68"/>
      <c r="B6112" s="68"/>
      <c r="C6112" s="68"/>
      <c r="D6112" s="68"/>
      <c r="E6112" s="68"/>
      <c r="F6112" s="68"/>
      <c r="G6112" s="68"/>
      <c r="H6112" s="68"/>
    </row>
    <row r="6113" spans="1:8" x14ac:dyDescent="0.25">
      <c r="A6113" s="68"/>
      <c r="B6113" s="68"/>
      <c r="C6113" s="68"/>
      <c r="D6113" s="68"/>
      <c r="E6113" s="68"/>
      <c r="F6113" s="68"/>
      <c r="G6113" s="68"/>
      <c r="H6113" s="68"/>
    </row>
    <row r="6114" spans="1:8" x14ac:dyDescent="0.25">
      <c r="A6114" s="68"/>
      <c r="B6114" s="68"/>
      <c r="C6114" s="68"/>
      <c r="D6114" s="68"/>
      <c r="E6114" s="68"/>
      <c r="F6114" s="68"/>
      <c r="G6114" s="68"/>
      <c r="H6114" s="68"/>
    </row>
    <row r="6115" spans="1:8" x14ac:dyDescent="0.25">
      <c r="A6115" s="68"/>
      <c r="B6115" s="68"/>
      <c r="C6115" s="68"/>
      <c r="D6115" s="68"/>
      <c r="E6115" s="68"/>
      <c r="F6115" s="68"/>
      <c r="G6115" s="68"/>
      <c r="H6115" s="68"/>
    </row>
    <row r="6116" spans="1:8" x14ac:dyDescent="0.25">
      <c r="A6116" s="68"/>
      <c r="B6116" s="68"/>
      <c r="C6116" s="68"/>
      <c r="D6116" s="68"/>
      <c r="E6116" s="68"/>
      <c r="F6116" s="68"/>
      <c r="G6116" s="68"/>
      <c r="H6116" s="68"/>
    </row>
    <row r="6117" spans="1:8" x14ac:dyDescent="0.25">
      <c r="A6117" s="68"/>
      <c r="B6117" s="68"/>
      <c r="C6117" s="68"/>
      <c r="D6117" s="68"/>
      <c r="E6117" s="68"/>
      <c r="F6117" s="68"/>
      <c r="G6117" s="68"/>
      <c r="H6117" s="68"/>
    </row>
    <row r="6118" spans="1:8" x14ac:dyDescent="0.25">
      <c r="A6118" s="68"/>
      <c r="B6118" s="68"/>
      <c r="C6118" s="68"/>
      <c r="D6118" s="68"/>
      <c r="E6118" s="68"/>
      <c r="F6118" s="68"/>
      <c r="G6118" s="68"/>
      <c r="H6118" s="68"/>
    </row>
    <row r="6119" spans="1:8" x14ac:dyDescent="0.25">
      <c r="A6119" s="68"/>
      <c r="B6119" s="68"/>
      <c r="C6119" s="68"/>
      <c r="D6119" s="68"/>
      <c r="E6119" s="68"/>
      <c r="F6119" s="68"/>
      <c r="G6119" s="68"/>
      <c r="H6119" s="68"/>
    </row>
    <row r="6120" spans="1:8" x14ac:dyDescent="0.25">
      <c r="A6120" s="68"/>
      <c r="B6120" s="68"/>
      <c r="C6120" s="68"/>
      <c r="D6120" s="68"/>
      <c r="E6120" s="68"/>
      <c r="F6120" s="68"/>
      <c r="G6120" s="68"/>
      <c r="H6120" s="68"/>
    </row>
    <row r="6121" spans="1:8" x14ac:dyDescent="0.25">
      <c r="A6121" s="68"/>
      <c r="B6121" s="68"/>
      <c r="C6121" s="68"/>
      <c r="D6121" s="68"/>
      <c r="E6121" s="68"/>
      <c r="F6121" s="68"/>
      <c r="G6121" s="68"/>
      <c r="H6121" s="68"/>
    </row>
    <row r="6122" spans="1:8" x14ac:dyDescent="0.25">
      <c r="A6122" s="68"/>
      <c r="B6122" s="68"/>
      <c r="C6122" s="68"/>
      <c r="D6122" s="68"/>
      <c r="E6122" s="68"/>
      <c r="F6122" s="68"/>
      <c r="G6122" s="68"/>
      <c r="H6122" s="68"/>
    </row>
    <row r="6123" spans="1:8" x14ac:dyDescent="0.25">
      <c r="A6123" s="68"/>
      <c r="B6123" s="68"/>
      <c r="C6123" s="68"/>
      <c r="D6123" s="68"/>
      <c r="E6123" s="68"/>
      <c r="F6123" s="68"/>
      <c r="G6123" s="68"/>
      <c r="H6123" s="68"/>
    </row>
    <row r="6124" spans="1:8" x14ac:dyDescent="0.25">
      <c r="A6124" s="68"/>
      <c r="B6124" s="68"/>
      <c r="C6124" s="68"/>
      <c r="D6124" s="68"/>
      <c r="E6124" s="68"/>
      <c r="F6124" s="68"/>
      <c r="G6124" s="68"/>
      <c r="H6124" s="68"/>
    </row>
    <row r="6125" spans="1:8" x14ac:dyDescent="0.25">
      <c r="A6125" s="68"/>
      <c r="B6125" s="68"/>
      <c r="C6125" s="68"/>
      <c r="D6125" s="68"/>
      <c r="E6125" s="68"/>
      <c r="F6125" s="68"/>
      <c r="G6125" s="68"/>
      <c r="H6125" s="68"/>
    </row>
    <row r="6126" spans="1:8" x14ac:dyDescent="0.25">
      <c r="A6126" s="68"/>
      <c r="B6126" s="68"/>
      <c r="C6126" s="68"/>
      <c r="D6126" s="68"/>
      <c r="E6126" s="68"/>
      <c r="F6126" s="68"/>
      <c r="G6126" s="68"/>
      <c r="H6126" s="68"/>
    </row>
    <row r="6127" spans="1:8" x14ac:dyDescent="0.25">
      <c r="A6127" s="68"/>
      <c r="B6127" s="68"/>
      <c r="C6127" s="68"/>
      <c r="D6127" s="68"/>
      <c r="E6127" s="68"/>
      <c r="F6127" s="68"/>
      <c r="G6127" s="68"/>
      <c r="H6127" s="68"/>
    </row>
    <row r="6128" spans="1:8" x14ac:dyDescent="0.25">
      <c r="A6128" s="68"/>
      <c r="B6128" s="68"/>
      <c r="C6128" s="68"/>
      <c r="D6128" s="68"/>
      <c r="E6128" s="68"/>
      <c r="F6128" s="68"/>
      <c r="G6128" s="68"/>
      <c r="H6128" s="68"/>
    </row>
    <row r="6129" spans="1:8" x14ac:dyDescent="0.25">
      <c r="A6129" s="68"/>
      <c r="B6129" s="68"/>
      <c r="C6129" s="68"/>
      <c r="D6129" s="68"/>
      <c r="E6129" s="68"/>
      <c r="F6129" s="68"/>
      <c r="G6129" s="68"/>
      <c r="H6129" s="68"/>
    </row>
    <row r="6130" spans="1:8" x14ac:dyDescent="0.25">
      <c r="A6130" s="68"/>
      <c r="B6130" s="68"/>
      <c r="C6130" s="68"/>
      <c r="D6130" s="68"/>
      <c r="E6130" s="68"/>
      <c r="F6130" s="68"/>
      <c r="G6130" s="68"/>
      <c r="H6130" s="68"/>
    </row>
    <row r="6131" spans="1:8" x14ac:dyDescent="0.25">
      <c r="A6131" s="68"/>
      <c r="B6131" s="68"/>
      <c r="C6131" s="68"/>
      <c r="D6131" s="68"/>
      <c r="E6131" s="68"/>
      <c r="F6131" s="68"/>
      <c r="G6131" s="68"/>
      <c r="H6131" s="68"/>
    </row>
    <row r="6132" spans="1:8" x14ac:dyDescent="0.25">
      <c r="A6132" s="68"/>
      <c r="B6132" s="68"/>
      <c r="C6132" s="68"/>
      <c r="D6132" s="68"/>
      <c r="E6132" s="68"/>
      <c r="F6132" s="68"/>
      <c r="G6132" s="68"/>
      <c r="H6132" s="68"/>
    </row>
    <row r="6133" spans="1:8" x14ac:dyDescent="0.25">
      <c r="A6133" s="68"/>
      <c r="B6133" s="68"/>
      <c r="C6133" s="68"/>
      <c r="D6133" s="68"/>
      <c r="E6133" s="68"/>
      <c r="F6133" s="68"/>
      <c r="G6133" s="68"/>
      <c r="H6133" s="68"/>
    </row>
    <row r="6134" spans="1:8" x14ac:dyDescent="0.25">
      <c r="A6134" s="68"/>
      <c r="B6134" s="68"/>
      <c r="C6134" s="68"/>
      <c r="D6134" s="68"/>
      <c r="E6134" s="68"/>
      <c r="F6134" s="68"/>
      <c r="G6134" s="68"/>
      <c r="H6134" s="68"/>
    </row>
    <row r="6135" spans="1:8" x14ac:dyDescent="0.25">
      <c r="A6135" s="68"/>
      <c r="B6135" s="68"/>
      <c r="C6135" s="68"/>
      <c r="D6135" s="68"/>
      <c r="E6135" s="68"/>
      <c r="F6135" s="68"/>
      <c r="G6135" s="68"/>
      <c r="H6135" s="68"/>
    </row>
    <row r="6136" spans="1:8" x14ac:dyDescent="0.25">
      <c r="A6136" s="68"/>
      <c r="B6136" s="68"/>
      <c r="C6136" s="68"/>
      <c r="D6136" s="68"/>
      <c r="E6136" s="68"/>
      <c r="F6136" s="68"/>
      <c r="G6136" s="68"/>
      <c r="H6136" s="68"/>
    </row>
    <row r="6137" spans="1:8" x14ac:dyDescent="0.25">
      <c r="A6137" s="68"/>
      <c r="B6137" s="68"/>
      <c r="C6137" s="68"/>
      <c r="D6137" s="68"/>
      <c r="E6137" s="68"/>
      <c r="F6137" s="68"/>
      <c r="G6137" s="68"/>
      <c r="H6137" s="68"/>
    </row>
    <row r="6138" spans="1:8" x14ac:dyDescent="0.25">
      <c r="A6138" s="68"/>
      <c r="B6138" s="68"/>
      <c r="C6138" s="68"/>
      <c r="D6138" s="68"/>
      <c r="E6138" s="68"/>
      <c r="F6138" s="68"/>
      <c r="G6138" s="68"/>
      <c r="H6138" s="68"/>
    </row>
    <row r="6139" spans="1:8" x14ac:dyDescent="0.25">
      <c r="A6139" s="68"/>
      <c r="B6139" s="68"/>
      <c r="C6139" s="68"/>
      <c r="D6139" s="68"/>
      <c r="E6139" s="68"/>
      <c r="F6139" s="68"/>
      <c r="G6139" s="68"/>
      <c r="H6139" s="68"/>
    </row>
    <row r="6140" spans="1:8" x14ac:dyDescent="0.25">
      <c r="A6140" s="68"/>
      <c r="B6140" s="68"/>
      <c r="C6140" s="68"/>
      <c r="D6140" s="68"/>
      <c r="E6140" s="68"/>
      <c r="F6140" s="68"/>
      <c r="G6140" s="68"/>
      <c r="H6140" s="68"/>
    </row>
    <row r="6141" spans="1:8" x14ac:dyDescent="0.25">
      <c r="A6141" s="68"/>
      <c r="B6141" s="68"/>
      <c r="C6141" s="68"/>
      <c r="D6141" s="68"/>
      <c r="E6141" s="68"/>
      <c r="F6141" s="68"/>
      <c r="G6141" s="68"/>
      <c r="H6141" s="68"/>
    </row>
    <row r="6142" spans="1:8" x14ac:dyDescent="0.25">
      <c r="A6142" s="68"/>
      <c r="B6142" s="68"/>
      <c r="C6142" s="68"/>
      <c r="D6142" s="68"/>
      <c r="E6142" s="68"/>
      <c r="F6142" s="68"/>
      <c r="G6142" s="68"/>
      <c r="H6142" s="68"/>
    </row>
    <row r="6143" spans="1:8" x14ac:dyDescent="0.25">
      <c r="A6143" s="68"/>
      <c r="B6143" s="68"/>
      <c r="C6143" s="68"/>
      <c r="D6143" s="68"/>
      <c r="E6143" s="68"/>
      <c r="F6143" s="68"/>
      <c r="G6143" s="68"/>
      <c r="H6143" s="68"/>
    </row>
    <row r="6144" spans="1:8" x14ac:dyDescent="0.25">
      <c r="A6144" s="68"/>
      <c r="B6144" s="68"/>
      <c r="C6144" s="68"/>
      <c r="D6144" s="68"/>
      <c r="E6144" s="68"/>
      <c r="F6144" s="68"/>
      <c r="G6144" s="68"/>
      <c r="H6144" s="68"/>
    </row>
    <row r="6145" spans="1:8" x14ac:dyDescent="0.25">
      <c r="A6145" s="68"/>
      <c r="B6145" s="68"/>
      <c r="C6145" s="68"/>
      <c r="D6145" s="68"/>
      <c r="E6145" s="68"/>
      <c r="F6145" s="68"/>
      <c r="G6145" s="68"/>
      <c r="H6145" s="68"/>
    </row>
    <row r="6146" spans="1:8" x14ac:dyDescent="0.25">
      <c r="A6146" s="68"/>
      <c r="B6146" s="68"/>
      <c r="C6146" s="68"/>
      <c r="D6146" s="68"/>
      <c r="E6146" s="68"/>
      <c r="F6146" s="68"/>
      <c r="G6146" s="68"/>
      <c r="H6146" s="68"/>
    </row>
    <row r="6147" spans="1:8" x14ac:dyDescent="0.25">
      <c r="A6147" s="68"/>
      <c r="B6147" s="68"/>
      <c r="C6147" s="68"/>
      <c r="D6147" s="68"/>
      <c r="E6147" s="68"/>
      <c r="F6147" s="68"/>
      <c r="G6147" s="68"/>
      <c r="H6147" s="68"/>
    </row>
    <row r="6148" spans="1:8" x14ac:dyDescent="0.25">
      <c r="A6148" s="68"/>
      <c r="B6148" s="68"/>
      <c r="C6148" s="68"/>
      <c r="D6148" s="68"/>
      <c r="E6148" s="68"/>
      <c r="F6148" s="68"/>
      <c r="G6148" s="68"/>
      <c r="H6148" s="68"/>
    </row>
    <row r="6149" spans="1:8" x14ac:dyDescent="0.25">
      <c r="A6149" s="68"/>
      <c r="B6149" s="68"/>
      <c r="C6149" s="68"/>
      <c r="D6149" s="68"/>
      <c r="E6149" s="68"/>
      <c r="F6149" s="68"/>
      <c r="G6149" s="68"/>
      <c r="H6149" s="68"/>
    </row>
    <row r="6150" spans="1:8" x14ac:dyDescent="0.25">
      <c r="A6150" s="68"/>
      <c r="B6150" s="68"/>
      <c r="C6150" s="68"/>
      <c r="D6150" s="68"/>
      <c r="E6150" s="68"/>
      <c r="F6150" s="68"/>
      <c r="G6150" s="68"/>
      <c r="H6150" s="68"/>
    </row>
    <row r="6151" spans="1:8" x14ac:dyDescent="0.25">
      <c r="A6151" s="68"/>
      <c r="B6151" s="68"/>
      <c r="C6151" s="68"/>
      <c r="D6151" s="68"/>
      <c r="E6151" s="68"/>
      <c r="F6151" s="68"/>
      <c r="G6151" s="68"/>
      <c r="H6151" s="68"/>
    </row>
    <row r="6152" spans="1:8" x14ac:dyDescent="0.25">
      <c r="A6152" s="68"/>
      <c r="B6152" s="68"/>
      <c r="C6152" s="68"/>
      <c r="D6152" s="68"/>
      <c r="E6152" s="68"/>
      <c r="F6152" s="68"/>
      <c r="G6152" s="68"/>
      <c r="H6152" s="68"/>
    </row>
    <row r="6153" spans="1:8" x14ac:dyDescent="0.25">
      <c r="A6153" s="68"/>
      <c r="B6153" s="68"/>
      <c r="C6153" s="68"/>
      <c r="D6153" s="68"/>
      <c r="E6153" s="68"/>
      <c r="F6153" s="68"/>
      <c r="G6153" s="68"/>
      <c r="H6153" s="68"/>
    </row>
    <row r="6154" spans="1:8" x14ac:dyDescent="0.25">
      <c r="A6154" s="68"/>
      <c r="B6154" s="68"/>
      <c r="C6154" s="68"/>
      <c r="D6154" s="68"/>
      <c r="E6154" s="68"/>
      <c r="F6154" s="68"/>
      <c r="G6154" s="68"/>
      <c r="H6154" s="68"/>
    </row>
    <row r="6155" spans="1:8" x14ac:dyDescent="0.25">
      <c r="A6155" s="68"/>
      <c r="B6155" s="68"/>
      <c r="C6155" s="68"/>
      <c r="D6155" s="68"/>
      <c r="E6155" s="68"/>
      <c r="F6155" s="68"/>
      <c r="G6155" s="68"/>
      <c r="H6155" s="68"/>
    </row>
    <row r="6156" spans="1:8" x14ac:dyDescent="0.25">
      <c r="A6156" s="68"/>
      <c r="B6156" s="68"/>
      <c r="C6156" s="68"/>
      <c r="D6156" s="68"/>
      <c r="E6156" s="68"/>
      <c r="F6156" s="68"/>
      <c r="G6156" s="68"/>
      <c r="H6156" s="68"/>
    </row>
    <row r="6157" spans="1:8" x14ac:dyDescent="0.25">
      <c r="A6157" s="68"/>
      <c r="B6157" s="68"/>
      <c r="C6157" s="68"/>
      <c r="D6157" s="68"/>
      <c r="E6157" s="68"/>
      <c r="F6157" s="68"/>
      <c r="G6157" s="68"/>
      <c r="H6157" s="68"/>
    </row>
    <row r="6158" spans="1:8" x14ac:dyDescent="0.25">
      <c r="A6158" s="68"/>
      <c r="B6158" s="68"/>
      <c r="C6158" s="68"/>
      <c r="D6158" s="68"/>
      <c r="E6158" s="68"/>
      <c r="F6158" s="68"/>
      <c r="G6158" s="68"/>
      <c r="H6158" s="68"/>
    </row>
    <row r="6159" spans="1:8" x14ac:dyDescent="0.25">
      <c r="A6159" s="68"/>
      <c r="B6159" s="68"/>
      <c r="C6159" s="68"/>
      <c r="D6159" s="68"/>
      <c r="E6159" s="68"/>
      <c r="F6159" s="68"/>
      <c r="G6159" s="68"/>
      <c r="H6159" s="68"/>
    </row>
    <row r="6160" spans="1:8" x14ac:dyDescent="0.25">
      <c r="A6160" s="68"/>
      <c r="B6160" s="68"/>
      <c r="C6160" s="68"/>
      <c r="D6160" s="68"/>
      <c r="E6160" s="68"/>
      <c r="F6160" s="68"/>
      <c r="G6160" s="68"/>
      <c r="H6160" s="68"/>
    </row>
    <row r="6161" spans="1:8" x14ac:dyDescent="0.25">
      <c r="A6161" s="68"/>
      <c r="B6161" s="68"/>
      <c r="C6161" s="68"/>
      <c r="D6161" s="68"/>
      <c r="E6161" s="68"/>
      <c r="F6161" s="68"/>
      <c r="G6161" s="68"/>
      <c r="H6161" s="68"/>
    </row>
    <row r="6162" spans="1:8" x14ac:dyDescent="0.25">
      <c r="A6162" s="68"/>
      <c r="B6162" s="68"/>
      <c r="C6162" s="68"/>
      <c r="D6162" s="68"/>
      <c r="E6162" s="68"/>
      <c r="F6162" s="68"/>
      <c r="G6162" s="68"/>
      <c r="H6162" s="68"/>
    </row>
    <row r="6163" spans="1:8" x14ac:dyDescent="0.25">
      <c r="A6163" s="68"/>
      <c r="B6163" s="68"/>
      <c r="C6163" s="68"/>
      <c r="D6163" s="68"/>
      <c r="E6163" s="68"/>
      <c r="F6163" s="68"/>
      <c r="G6163" s="68"/>
      <c r="H6163" s="68"/>
    </row>
    <row r="6164" spans="1:8" x14ac:dyDescent="0.25">
      <c r="A6164" s="68"/>
      <c r="B6164" s="68"/>
      <c r="C6164" s="68"/>
      <c r="D6164" s="68"/>
      <c r="E6164" s="68"/>
      <c r="F6164" s="68"/>
      <c r="G6164" s="68"/>
      <c r="H6164" s="68"/>
    </row>
    <row r="6165" spans="1:8" x14ac:dyDescent="0.25">
      <c r="A6165" s="68"/>
      <c r="B6165" s="68"/>
      <c r="C6165" s="68"/>
      <c r="D6165" s="68"/>
      <c r="E6165" s="68"/>
      <c r="F6165" s="68"/>
      <c r="G6165" s="68"/>
      <c r="H6165" s="68"/>
    </row>
    <row r="6166" spans="1:8" x14ac:dyDescent="0.25">
      <c r="A6166" s="68"/>
      <c r="B6166" s="68"/>
      <c r="C6166" s="68"/>
      <c r="D6166" s="68"/>
      <c r="E6166" s="68"/>
      <c r="F6166" s="68"/>
      <c r="G6166" s="68"/>
      <c r="H6166" s="68"/>
    </row>
    <row r="6167" spans="1:8" x14ac:dyDescent="0.25">
      <c r="A6167" s="68"/>
      <c r="B6167" s="68"/>
      <c r="C6167" s="68"/>
      <c r="D6167" s="68"/>
      <c r="E6167" s="68"/>
      <c r="F6167" s="68"/>
      <c r="G6167" s="68"/>
      <c r="H6167" s="68"/>
    </row>
    <row r="6168" spans="1:8" x14ac:dyDescent="0.25">
      <c r="A6168" s="68"/>
      <c r="B6168" s="68"/>
      <c r="C6168" s="68"/>
      <c r="D6168" s="68"/>
      <c r="E6168" s="68"/>
      <c r="F6168" s="68"/>
      <c r="G6168" s="68"/>
      <c r="H6168" s="68"/>
    </row>
    <row r="6169" spans="1:8" x14ac:dyDescent="0.25">
      <c r="A6169" s="68"/>
      <c r="B6169" s="68"/>
      <c r="C6169" s="68"/>
      <c r="D6169" s="68"/>
      <c r="E6169" s="68"/>
      <c r="F6169" s="68"/>
      <c r="G6169" s="68"/>
      <c r="H6169" s="68"/>
    </row>
    <row r="6170" spans="1:8" x14ac:dyDescent="0.25">
      <c r="A6170" s="68"/>
      <c r="B6170" s="68"/>
      <c r="C6170" s="68"/>
      <c r="D6170" s="68"/>
      <c r="E6170" s="68"/>
      <c r="F6170" s="68"/>
      <c r="G6170" s="68"/>
      <c r="H6170" s="68"/>
    </row>
    <row r="6171" spans="1:8" x14ac:dyDescent="0.25">
      <c r="A6171" s="68"/>
      <c r="B6171" s="68"/>
      <c r="C6171" s="68"/>
      <c r="D6171" s="68"/>
      <c r="E6171" s="68"/>
      <c r="F6171" s="68"/>
      <c r="G6171" s="68"/>
      <c r="H6171" s="68"/>
    </row>
    <row r="6172" spans="1:8" x14ac:dyDescent="0.25">
      <c r="A6172" s="68"/>
      <c r="B6172" s="68"/>
      <c r="C6172" s="68"/>
      <c r="D6172" s="68"/>
      <c r="E6172" s="68"/>
      <c r="F6172" s="68"/>
      <c r="G6172" s="68"/>
      <c r="H6172" s="68"/>
    </row>
    <row r="6173" spans="1:8" x14ac:dyDescent="0.25">
      <c r="A6173" s="68"/>
      <c r="B6173" s="68"/>
      <c r="C6173" s="68"/>
      <c r="D6173" s="68"/>
      <c r="E6173" s="68"/>
      <c r="F6173" s="68"/>
      <c r="G6173" s="68"/>
      <c r="H6173" s="68"/>
    </row>
    <row r="6174" spans="1:8" x14ac:dyDescent="0.25">
      <c r="A6174" s="68"/>
      <c r="B6174" s="68"/>
      <c r="C6174" s="68"/>
      <c r="D6174" s="68"/>
      <c r="E6174" s="68"/>
      <c r="F6174" s="68"/>
      <c r="G6174" s="68"/>
      <c r="H6174" s="68"/>
    </row>
    <row r="6175" spans="1:8" x14ac:dyDescent="0.25">
      <c r="A6175" s="68"/>
      <c r="B6175" s="68"/>
      <c r="C6175" s="68"/>
      <c r="D6175" s="68"/>
      <c r="E6175" s="68"/>
      <c r="F6175" s="68"/>
      <c r="G6175" s="68"/>
      <c r="H6175" s="68"/>
    </row>
    <row r="6176" spans="1:8" x14ac:dyDescent="0.25">
      <c r="A6176" s="68"/>
      <c r="B6176" s="68"/>
      <c r="C6176" s="68"/>
      <c r="D6176" s="68"/>
      <c r="E6176" s="68"/>
      <c r="F6176" s="68"/>
      <c r="G6176" s="68"/>
      <c r="H6176" s="68"/>
    </row>
    <row r="6177" spans="1:8" x14ac:dyDescent="0.25">
      <c r="A6177" s="68"/>
      <c r="B6177" s="68"/>
      <c r="C6177" s="68"/>
      <c r="D6177" s="68"/>
      <c r="E6177" s="68"/>
      <c r="F6177" s="68"/>
      <c r="G6177" s="68"/>
      <c r="H6177" s="68"/>
    </row>
    <row r="6178" spans="1:8" x14ac:dyDescent="0.25">
      <c r="A6178" s="68"/>
      <c r="B6178" s="68"/>
      <c r="C6178" s="68"/>
      <c r="D6178" s="68"/>
      <c r="E6178" s="68"/>
      <c r="F6178" s="68"/>
      <c r="G6178" s="68"/>
      <c r="H6178" s="68"/>
    </row>
    <row r="6179" spans="1:8" x14ac:dyDescent="0.25">
      <c r="A6179" s="68"/>
      <c r="B6179" s="68"/>
      <c r="C6179" s="68"/>
      <c r="D6179" s="68"/>
      <c r="E6179" s="68"/>
      <c r="F6179" s="68"/>
      <c r="G6179" s="68"/>
      <c r="H6179" s="68"/>
    </row>
    <row r="6180" spans="1:8" x14ac:dyDescent="0.25">
      <c r="A6180" s="68"/>
      <c r="B6180" s="68"/>
      <c r="C6180" s="68"/>
      <c r="D6180" s="68"/>
      <c r="E6180" s="68"/>
      <c r="F6180" s="68"/>
      <c r="G6180" s="68"/>
      <c r="H6180" s="68"/>
    </row>
    <row r="6181" spans="1:8" x14ac:dyDescent="0.25">
      <c r="A6181" s="68"/>
      <c r="B6181" s="68"/>
      <c r="C6181" s="68"/>
      <c r="D6181" s="68"/>
      <c r="E6181" s="68"/>
      <c r="F6181" s="68"/>
      <c r="G6181" s="68"/>
      <c r="H6181" s="68"/>
    </row>
    <row r="6182" spans="1:8" x14ac:dyDescent="0.25">
      <c r="A6182" s="68"/>
      <c r="B6182" s="68"/>
      <c r="C6182" s="68"/>
      <c r="D6182" s="68"/>
      <c r="E6182" s="68"/>
      <c r="F6182" s="68"/>
      <c r="G6182" s="68"/>
      <c r="H6182" s="68"/>
    </row>
    <row r="6183" spans="1:8" x14ac:dyDescent="0.25">
      <c r="A6183" s="68"/>
      <c r="B6183" s="68"/>
      <c r="C6183" s="68"/>
      <c r="D6183" s="68"/>
      <c r="E6183" s="68"/>
      <c r="F6183" s="68"/>
      <c r="G6183" s="68"/>
      <c r="H6183" s="68"/>
    </row>
    <row r="6184" spans="1:8" x14ac:dyDescent="0.25">
      <c r="A6184" s="68"/>
      <c r="B6184" s="68"/>
      <c r="C6184" s="68"/>
      <c r="D6184" s="68"/>
      <c r="E6184" s="68"/>
      <c r="F6184" s="68"/>
      <c r="G6184" s="68"/>
      <c r="H6184" s="68"/>
    </row>
    <row r="6185" spans="1:8" x14ac:dyDescent="0.25">
      <c r="A6185" s="68"/>
      <c r="B6185" s="68"/>
      <c r="C6185" s="68"/>
      <c r="D6185" s="68"/>
      <c r="E6185" s="68"/>
      <c r="F6185" s="68"/>
      <c r="G6185" s="68"/>
      <c r="H6185" s="68"/>
    </row>
    <row r="6186" spans="1:8" x14ac:dyDescent="0.25">
      <c r="A6186" s="68"/>
      <c r="B6186" s="68"/>
      <c r="C6186" s="68"/>
      <c r="D6186" s="68"/>
      <c r="E6186" s="68"/>
      <c r="F6186" s="68"/>
      <c r="G6186" s="68"/>
      <c r="H6186" s="68"/>
    </row>
    <row r="6187" spans="1:8" x14ac:dyDescent="0.25">
      <c r="A6187" s="68"/>
      <c r="B6187" s="68"/>
      <c r="C6187" s="68"/>
      <c r="D6187" s="68"/>
      <c r="E6187" s="68"/>
      <c r="F6187" s="68"/>
      <c r="G6187" s="68"/>
      <c r="H6187" s="68"/>
    </row>
    <row r="6188" spans="1:8" x14ac:dyDescent="0.25">
      <c r="A6188" s="68"/>
      <c r="B6188" s="68"/>
      <c r="C6188" s="68"/>
      <c r="D6188" s="68"/>
      <c r="E6188" s="68"/>
      <c r="F6188" s="68"/>
      <c r="G6188" s="68"/>
      <c r="H6188" s="68"/>
    </row>
    <row r="6189" spans="1:8" x14ac:dyDescent="0.25">
      <c r="A6189" s="68"/>
      <c r="B6189" s="68"/>
      <c r="C6189" s="68"/>
      <c r="D6189" s="68"/>
      <c r="E6189" s="68"/>
      <c r="F6189" s="68"/>
      <c r="G6189" s="68"/>
      <c r="H6189" s="68"/>
    </row>
    <row r="6190" spans="1:8" x14ac:dyDescent="0.25">
      <c r="A6190" s="68"/>
      <c r="B6190" s="68"/>
      <c r="C6190" s="68"/>
      <c r="D6190" s="68"/>
      <c r="E6190" s="68"/>
      <c r="F6190" s="68"/>
      <c r="G6190" s="68"/>
      <c r="H6190" s="68"/>
    </row>
    <row r="6191" spans="1:8" x14ac:dyDescent="0.25">
      <c r="A6191" s="68"/>
      <c r="B6191" s="68"/>
      <c r="C6191" s="68"/>
      <c r="D6191" s="68"/>
      <c r="E6191" s="68"/>
      <c r="F6191" s="68"/>
      <c r="G6191" s="68"/>
      <c r="H6191" s="68"/>
    </row>
    <row r="6192" spans="1:8" x14ac:dyDescent="0.25">
      <c r="A6192" s="68"/>
      <c r="B6192" s="68"/>
      <c r="C6192" s="68"/>
      <c r="D6192" s="68"/>
      <c r="E6192" s="68"/>
      <c r="F6192" s="68"/>
      <c r="G6192" s="68"/>
      <c r="H6192" s="68"/>
    </row>
    <row r="6193" spans="1:8" x14ac:dyDescent="0.25">
      <c r="A6193" s="68"/>
      <c r="B6193" s="68"/>
      <c r="C6193" s="68"/>
      <c r="D6193" s="68"/>
      <c r="E6193" s="68"/>
      <c r="F6193" s="68"/>
      <c r="G6193" s="68"/>
      <c r="H6193" s="68"/>
    </row>
    <row r="6194" spans="1:8" x14ac:dyDescent="0.25">
      <c r="A6194" s="68"/>
      <c r="B6194" s="68"/>
      <c r="C6194" s="68"/>
      <c r="D6194" s="68"/>
      <c r="E6194" s="68"/>
      <c r="F6194" s="68"/>
      <c r="G6194" s="68"/>
      <c r="H6194" s="68"/>
    </row>
    <row r="6195" spans="1:8" x14ac:dyDescent="0.25">
      <c r="A6195" s="68"/>
      <c r="B6195" s="68"/>
      <c r="C6195" s="68"/>
      <c r="D6195" s="68"/>
      <c r="E6195" s="68"/>
      <c r="F6195" s="68"/>
      <c r="G6195" s="68"/>
      <c r="H6195" s="68"/>
    </row>
    <row r="6196" spans="1:8" x14ac:dyDescent="0.25">
      <c r="A6196" s="68"/>
      <c r="B6196" s="68"/>
      <c r="C6196" s="68"/>
      <c r="D6196" s="68"/>
      <c r="E6196" s="68"/>
      <c r="F6196" s="68"/>
      <c r="G6196" s="68"/>
      <c r="H6196" s="68"/>
    </row>
    <row r="6197" spans="1:8" x14ac:dyDescent="0.25">
      <c r="A6197" s="68"/>
      <c r="B6197" s="68"/>
      <c r="C6197" s="68"/>
      <c r="D6197" s="68"/>
      <c r="E6197" s="68"/>
      <c r="F6197" s="68"/>
      <c r="G6197" s="68"/>
      <c r="H6197" s="68"/>
    </row>
    <row r="6198" spans="1:8" x14ac:dyDescent="0.25">
      <c r="A6198" s="68"/>
      <c r="B6198" s="68"/>
      <c r="C6198" s="68"/>
      <c r="D6198" s="68"/>
      <c r="E6198" s="68"/>
      <c r="F6198" s="68"/>
      <c r="G6198" s="68"/>
      <c r="H6198" s="68"/>
    </row>
    <row r="6199" spans="1:8" x14ac:dyDescent="0.25">
      <c r="A6199" s="68"/>
      <c r="B6199" s="68"/>
      <c r="C6199" s="68"/>
      <c r="D6199" s="68"/>
      <c r="E6199" s="68"/>
      <c r="F6199" s="68"/>
      <c r="G6199" s="68"/>
      <c r="H6199" s="68"/>
    </row>
    <row r="6200" spans="1:8" x14ac:dyDescent="0.25">
      <c r="A6200" s="68"/>
      <c r="B6200" s="68"/>
      <c r="C6200" s="68"/>
      <c r="D6200" s="68"/>
      <c r="E6200" s="68"/>
      <c r="F6200" s="68"/>
      <c r="G6200" s="68"/>
      <c r="H6200" s="68"/>
    </row>
    <row r="6201" spans="1:8" x14ac:dyDescent="0.25">
      <c r="A6201" s="68"/>
      <c r="B6201" s="68"/>
      <c r="C6201" s="68"/>
      <c r="D6201" s="68"/>
      <c r="E6201" s="68"/>
      <c r="F6201" s="68"/>
      <c r="G6201" s="68"/>
      <c r="H6201" s="68"/>
    </row>
    <row r="6202" spans="1:8" x14ac:dyDescent="0.25">
      <c r="A6202" s="68"/>
      <c r="B6202" s="68"/>
      <c r="C6202" s="68"/>
      <c r="D6202" s="68"/>
      <c r="E6202" s="68"/>
      <c r="F6202" s="68"/>
      <c r="G6202" s="68"/>
      <c r="H6202" s="68"/>
    </row>
    <row r="6203" spans="1:8" x14ac:dyDescent="0.25">
      <c r="A6203" s="68"/>
      <c r="B6203" s="68"/>
      <c r="C6203" s="68"/>
      <c r="D6203" s="68"/>
      <c r="E6203" s="68"/>
      <c r="F6203" s="68"/>
      <c r="G6203" s="68"/>
      <c r="H6203" s="68"/>
    </row>
    <row r="6204" spans="1:8" x14ac:dyDescent="0.25">
      <c r="A6204" s="68"/>
      <c r="B6204" s="68"/>
      <c r="C6204" s="68"/>
      <c r="D6204" s="68"/>
      <c r="E6204" s="68"/>
      <c r="F6204" s="68"/>
      <c r="G6204" s="68"/>
      <c r="H6204" s="68"/>
    </row>
    <row r="6205" spans="1:8" x14ac:dyDescent="0.25">
      <c r="A6205" s="68"/>
      <c r="B6205" s="68"/>
      <c r="C6205" s="68"/>
      <c r="D6205" s="68"/>
      <c r="E6205" s="68"/>
      <c r="F6205" s="68"/>
      <c r="G6205" s="68"/>
      <c r="H6205" s="68"/>
    </row>
    <row r="6206" spans="1:8" x14ac:dyDescent="0.25">
      <c r="A6206" s="68"/>
      <c r="B6206" s="68"/>
      <c r="C6206" s="68"/>
      <c r="D6206" s="68"/>
      <c r="E6206" s="68"/>
      <c r="F6206" s="68"/>
      <c r="G6206" s="68"/>
      <c r="H6206" s="68"/>
    </row>
    <row r="6207" spans="1:8" x14ac:dyDescent="0.25">
      <c r="A6207" s="68"/>
      <c r="B6207" s="68"/>
      <c r="C6207" s="68"/>
      <c r="D6207" s="68"/>
      <c r="E6207" s="68"/>
      <c r="F6207" s="68"/>
      <c r="G6207" s="68"/>
      <c r="H6207" s="68"/>
    </row>
    <row r="6208" spans="1:8" x14ac:dyDescent="0.25">
      <c r="A6208" s="68"/>
      <c r="B6208" s="68"/>
      <c r="C6208" s="68"/>
      <c r="D6208" s="68"/>
      <c r="E6208" s="68"/>
      <c r="F6208" s="68"/>
      <c r="G6208" s="68"/>
      <c r="H6208" s="68"/>
    </row>
    <row r="6209" spans="1:8" x14ac:dyDescent="0.25">
      <c r="A6209" s="68"/>
      <c r="B6209" s="68"/>
      <c r="C6209" s="68"/>
      <c r="D6209" s="68"/>
      <c r="E6209" s="68"/>
      <c r="F6209" s="68"/>
      <c r="G6209" s="68"/>
      <c r="H6209" s="68"/>
    </row>
    <row r="6210" spans="1:8" x14ac:dyDescent="0.25">
      <c r="A6210" s="68"/>
      <c r="B6210" s="68"/>
      <c r="C6210" s="68"/>
      <c r="D6210" s="68"/>
      <c r="E6210" s="68"/>
      <c r="F6210" s="68"/>
      <c r="G6210" s="68"/>
      <c r="H6210" s="68"/>
    </row>
    <row r="6211" spans="1:8" x14ac:dyDescent="0.25">
      <c r="A6211" s="68"/>
      <c r="B6211" s="68"/>
      <c r="C6211" s="68"/>
      <c r="D6211" s="68"/>
      <c r="E6211" s="68"/>
      <c r="F6211" s="68"/>
      <c r="G6211" s="68"/>
      <c r="H6211" s="68"/>
    </row>
    <row r="6212" spans="1:8" x14ac:dyDescent="0.25">
      <c r="A6212" s="68"/>
      <c r="B6212" s="68"/>
      <c r="C6212" s="68"/>
      <c r="D6212" s="68"/>
      <c r="E6212" s="68"/>
      <c r="F6212" s="68"/>
      <c r="G6212" s="68"/>
      <c r="H6212" s="68"/>
    </row>
    <row r="6213" spans="1:8" x14ac:dyDescent="0.25">
      <c r="A6213" s="68"/>
      <c r="B6213" s="68"/>
      <c r="C6213" s="68"/>
      <c r="D6213" s="68"/>
      <c r="E6213" s="68"/>
      <c r="F6213" s="68"/>
      <c r="G6213" s="68"/>
      <c r="H6213" s="68"/>
    </row>
    <row r="6214" spans="1:8" x14ac:dyDescent="0.25">
      <c r="A6214" s="68"/>
      <c r="B6214" s="68"/>
      <c r="C6214" s="68"/>
      <c r="D6214" s="68"/>
      <c r="E6214" s="68"/>
      <c r="F6214" s="68"/>
      <c r="G6214" s="68"/>
      <c r="H6214" s="68"/>
    </row>
    <row r="6215" spans="1:8" x14ac:dyDescent="0.25">
      <c r="A6215" s="68"/>
      <c r="B6215" s="68"/>
      <c r="C6215" s="68"/>
      <c r="D6215" s="68"/>
      <c r="E6215" s="68"/>
      <c r="F6215" s="68"/>
      <c r="G6215" s="68"/>
      <c r="H6215" s="68"/>
    </row>
    <row r="6216" spans="1:8" x14ac:dyDescent="0.25">
      <c r="A6216" s="68"/>
      <c r="B6216" s="68"/>
      <c r="C6216" s="68"/>
      <c r="D6216" s="68"/>
      <c r="E6216" s="68"/>
      <c r="F6216" s="68"/>
      <c r="G6216" s="68"/>
      <c r="H6216" s="68"/>
    </row>
    <row r="6217" spans="1:8" x14ac:dyDescent="0.25">
      <c r="A6217" s="68"/>
      <c r="B6217" s="68"/>
      <c r="C6217" s="68"/>
      <c r="D6217" s="68"/>
      <c r="E6217" s="68"/>
      <c r="F6217" s="68"/>
      <c r="G6217" s="68"/>
      <c r="H6217" s="68"/>
    </row>
    <row r="6218" spans="1:8" x14ac:dyDescent="0.25">
      <c r="A6218" s="68"/>
      <c r="B6218" s="68"/>
      <c r="C6218" s="68"/>
      <c r="D6218" s="68"/>
      <c r="E6218" s="68"/>
      <c r="F6218" s="68"/>
      <c r="G6218" s="68"/>
      <c r="H6218" s="68"/>
    </row>
    <row r="6219" spans="1:8" x14ac:dyDescent="0.25">
      <c r="A6219" s="68"/>
      <c r="B6219" s="68"/>
      <c r="C6219" s="68"/>
      <c r="D6219" s="68"/>
      <c r="E6219" s="68"/>
      <c r="F6219" s="68"/>
      <c r="G6219" s="68"/>
      <c r="H6219" s="68"/>
    </row>
    <row r="6220" spans="1:8" x14ac:dyDescent="0.25">
      <c r="A6220" s="68"/>
      <c r="B6220" s="68"/>
      <c r="C6220" s="68"/>
      <c r="D6220" s="68"/>
      <c r="E6220" s="68"/>
      <c r="F6220" s="68"/>
      <c r="G6220" s="68"/>
      <c r="H6220" s="68"/>
    </row>
    <row r="6221" spans="1:8" x14ac:dyDescent="0.25">
      <c r="A6221" s="68"/>
      <c r="B6221" s="68"/>
      <c r="C6221" s="68"/>
      <c r="D6221" s="68"/>
      <c r="E6221" s="68"/>
      <c r="F6221" s="68"/>
      <c r="G6221" s="68"/>
      <c r="H6221" s="68"/>
    </row>
    <row r="6222" spans="1:8" x14ac:dyDescent="0.25">
      <c r="A6222" s="68"/>
      <c r="B6222" s="68"/>
      <c r="C6222" s="68"/>
      <c r="D6222" s="68"/>
      <c r="E6222" s="68"/>
      <c r="F6222" s="68"/>
      <c r="G6222" s="68"/>
      <c r="H6222" s="68"/>
    </row>
    <row r="6223" spans="1:8" x14ac:dyDescent="0.25">
      <c r="A6223" s="68"/>
      <c r="B6223" s="68"/>
      <c r="C6223" s="68"/>
      <c r="D6223" s="68"/>
      <c r="E6223" s="68"/>
      <c r="F6223" s="68"/>
      <c r="G6223" s="68"/>
      <c r="H6223" s="68"/>
    </row>
    <row r="6224" spans="1:8" x14ac:dyDescent="0.25">
      <c r="A6224" s="68"/>
      <c r="B6224" s="68"/>
      <c r="C6224" s="68"/>
      <c r="D6224" s="68"/>
      <c r="E6224" s="68"/>
      <c r="F6224" s="68"/>
      <c r="G6224" s="68"/>
      <c r="H6224" s="68"/>
    </row>
    <row r="6225" spans="1:8" x14ac:dyDescent="0.25">
      <c r="A6225" s="68"/>
      <c r="B6225" s="68"/>
      <c r="C6225" s="68"/>
      <c r="D6225" s="68"/>
      <c r="E6225" s="68"/>
      <c r="F6225" s="68"/>
      <c r="G6225" s="68"/>
      <c r="H6225" s="68"/>
    </row>
    <row r="6226" spans="1:8" x14ac:dyDescent="0.25">
      <c r="A6226" s="68"/>
      <c r="B6226" s="68"/>
      <c r="C6226" s="68"/>
      <c r="D6226" s="68"/>
      <c r="E6226" s="68"/>
      <c r="F6226" s="68"/>
      <c r="G6226" s="68"/>
      <c r="H6226" s="68"/>
    </row>
    <row r="6227" spans="1:8" x14ac:dyDescent="0.25">
      <c r="A6227" s="68"/>
      <c r="B6227" s="68"/>
      <c r="C6227" s="68"/>
      <c r="D6227" s="68"/>
      <c r="E6227" s="68"/>
      <c r="F6227" s="68"/>
      <c r="G6227" s="68"/>
      <c r="H6227" s="68"/>
    </row>
    <row r="6228" spans="1:8" x14ac:dyDescent="0.25">
      <c r="A6228" s="68"/>
      <c r="B6228" s="68"/>
      <c r="C6228" s="68"/>
      <c r="D6228" s="68"/>
      <c r="E6228" s="68"/>
      <c r="F6228" s="68"/>
      <c r="G6228" s="68"/>
      <c r="H6228" s="68"/>
    </row>
    <row r="6229" spans="1:8" x14ac:dyDescent="0.25">
      <c r="A6229" s="68"/>
      <c r="B6229" s="68"/>
      <c r="C6229" s="68"/>
      <c r="D6229" s="68"/>
      <c r="E6229" s="68"/>
      <c r="F6229" s="68"/>
      <c r="G6229" s="68"/>
      <c r="H6229" s="68"/>
    </row>
    <row r="6230" spans="1:8" x14ac:dyDescent="0.25">
      <c r="A6230" s="68"/>
      <c r="B6230" s="68"/>
      <c r="C6230" s="68"/>
      <c r="D6230" s="68"/>
      <c r="E6230" s="68"/>
      <c r="F6230" s="68"/>
      <c r="G6230" s="68"/>
      <c r="H6230" s="68"/>
    </row>
    <row r="6231" spans="1:8" x14ac:dyDescent="0.25">
      <c r="A6231" s="68"/>
      <c r="B6231" s="68"/>
      <c r="C6231" s="68"/>
      <c r="D6231" s="68"/>
      <c r="E6231" s="68"/>
      <c r="F6231" s="68"/>
      <c r="G6231" s="68"/>
      <c r="H6231" s="68"/>
    </row>
    <row r="6232" spans="1:8" x14ac:dyDescent="0.25">
      <c r="A6232" s="68"/>
      <c r="B6232" s="68"/>
      <c r="C6232" s="68"/>
      <c r="D6232" s="68"/>
      <c r="E6232" s="68"/>
      <c r="F6232" s="68"/>
      <c r="G6232" s="68"/>
      <c r="H6232" s="68"/>
    </row>
    <row r="6233" spans="1:8" x14ac:dyDescent="0.25">
      <c r="A6233" s="68"/>
      <c r="B6233" s="68"/>
      <c r="C6233" s="68"/>
      <c r="D6233" s="68"/>
      <c r="E6233" s="68"/>
      <c r="F6233" s="68"/>
      <c r="G6233" s="68"/>
      <c r="H6233" s="68"/>
    </row>
    <row r="6234" spans="1:8" x14ac:dyDescent="0.25">
      <c r="A6234" s="68"/>
      <c r="B6234" s="68"/>
      <c r="C6234" s="68"/>
      <c r="D6234" s="68"/>
      <c r="E6234" s="68"/>
      <c r="F6234" s="68"/>
      <c r="G6234" s="68"/>
      <c r="H6234" s="68"/>
    </row>
    <row r="6235" spans="1:8" x14ac:dyDescent="0.25">
      <c r="A6235" s="68"/>
      <c r="B6235" s="68"/>
      <c r="C6235" s="68"/>
      <c r="D6235" s="68"/>
      <c r="E6235" s="68"/>
      <c r="F6235" s="68"/>
      <c r="G6235" s="68"/>
      <c r="H6235" s="68"/>
    </row>
    <row r="6236" spans="1:8" x14ac:dyDescent="0.25">
      <c r="A6236" s="68"/>
      <c r="B6236" s="68"/>
      <c r="C6236" s="68"/>
      <c r="D6236" s="68"/>
      <c r="E6236" s="68"/>
      <c r="F6236" s="68"/>
      <c r="G6236" s="68"/>
      <c r="H6236" s="68"/>
    </row>
    <row r="6237" spans="1:8" x14ac:dyDescent="0.25">
      <c r="A6237" s="68"/>
      <c r="B6237" s="68"/>
      <c r="C6237" s="68"/>
      <c r="D6237" s="68"/>
      <c r="E6237" s="68"/>
      <c r="F6237" s="68"/>
      <c r="G6237" s="68"/>
      <c r="H6237" s="68"/>
    </row>
    <row r="6238" spans="1:8" x14ac:dyDescent="0.25">
      <c r="A6238" s="68"/>
      <c r="B6238" s="68"/>
      <c r="C6238" s="68"/>
      <c r="D6238" s="68"/>
      <c r="E6238" s="68"/>
      <c r="F6238" s="68"/>
      <c r="G6238" s="68"/>
      <c r="H6238" s="68"/>
    </row>
    <row r="6239" spans="1:8" x14ac:dyDescent="0.25">
      <c r="A6239" s="68"/>
      <c r="B6239" s="68"/>
      <c r="C6239" s="68"/>
      <c r="D6239" s="68"/>
      <c r="E6239" s="68"/>
      <c r="F6239" s="68"/>
      <c r="G6239" s="68"/>
      <c r="H6239" s="68"/>
    </row>
    <row r="6240" spans="1:8" x14ac:dyDescent="0.25">
      <c r="A6240" s="68"/>
      <c r="B6240" s="68"/>
      <c r="C6240" s="68"/>
      <c r="D6240" s="68"/>
      <c r="E6240" s="68"/>
      <c r="F6240" s="68"/>
      <c r="G6240" s="68"/>
      <c r="H6240" s="68"/>
    </row>
    <row r="6241" spans="1:8" x14ac:dyDescent="0.25">
      <c r="A6241" s="68"/>
      <c r="B6241" s="68"/>
      <c r="C6241" s="68"/>
      <c r="D6241" s="68"/>
      <c r="E6241" s="68"/>
      <c r="F6241" s="68"/>
      <c r="G6241" s="68"/>
      <c r="H6241" s="68"/>
    </row>
    <row r="6242" spans="1:8" x14ac:dyDescent="0.25">
      <c r="A6242" s="68"/>
      <c r="B6242" s="68"/>
      <c r="C6242" s="68"/>
      <c r="D6242" s="68"/>
      <c r="E6242" s="68"/>
      <c r="F6242" s="68"/>
      <c r="G6242" s="68"/>
      <c r="H6242" s="68"/>
    </row>
    <row r="6243" spans="1:8" x14ac:dyDescent="0.25">
      <c r="A6243" s="68"/>
      <c r="B6243" s="68"/>
      <c r="C6243" s="68"/>
      <c r="D6243" s="68"/>
      <c r="E6243" s="68"/>
      <c r="F6243" s="68"/>
      <c r="G6243" s="68"/>
      <c r="H6243" s="68"/>
    </row>
    <row r="6244" spans="1:8" x14ac:dyDescent="0.25">
      <c r="A6244" s="68"/>
      <c r="B6244" s="68"/>
      <c r="C6244" s="68"/>
      <c r="D6244" s="68"/>
      <c r="E6244" s="68"/>
      <c r="F6244" s="68"/>
      <c r="G6244" s="68"/>
      <c r="H6244" s="68"/>
    </row>
    <row r="6245" spans="1:8" x14ac:dyDescent="0.25">
      <c r="A6245" s="68"/>
      <c r="B6245" s="68"/>
      <c r="C6245" s="68"/>
      <c r="D6245" s="68"/>
      <c r="E6245" s="68"/>
      <c r="F6245" s="68"/>
      <c r="G6245" s="68"/>
      <c r="H6245" s="68"/>
    </row>
    <row r="6246" spans="1:8" x14ac:dyDescent="0.25">
      <c r="A6246" s="68"/>
      <c r="B6246" s="68"/>
      <c r="C6246" s="68"/>
      <c r="D6246" s="68"/>
      <c r="E6246" s="68"/>
      <c r="F6246" s="68"/>
      <c r="G6246" s="68"/>
      <c r="H6246" s="68"/>
    </row>
    <row r="6247" spans="1:8" x14ac:dyDescent="0.25">
      <c r="A6247" s="68"/>
      <c r="B6247" s="68"/>
      <c r="C6247" s="68"/>
      <c r="D6247" s="68"/>
      <c r="E6247" s="68"/>
      <c r="F6247" s="68"/>
      <c r="G6247" s="68"/>
      <c r="H6247" s="68"/>
    </row>
    <row r="6248" spans="1:8" x14ac:dyDescent="0.25">
      <c r="A6248" s="68"/>
      <c r="B6248" s="68"/>
      <c r="C6248" s="68"/>
      <c r="D6248" s="68"/>
      <c r="E6248" s="68"/>
      <c r="F6248" s="68"/>
      <c r="G6248" s="68"/>
      <c r="H6248" s="68"/>
    </row>
    <row r="6249" spans="1:8" x14ac:dyDescent="0.25">
      <c r="A6249" s="68"/>
      <c r="B6249" s="68"/>
      <c r="C6249" s="68"/>
      <c r="D6249" s="68"/>
      <c r="E6249" s="68"/>
      <c r="F6249" s="68"/>
      <c r="G6249" s="68"/>
      <c r="H6249" s="68"/>
    </row>
    <row r="6250" spans="1:8" x14ac:dyDescent="0.25">
      <c r="A6250" s="68"/>
      <c r="B6250" s="68"/>
      <c r="C6250" s="68"/>
      <c r="D6250" s="68"/>
      <c r="E6250" s="68"/>
      <c r="F6250" s="68"/>
      <c r="G6250" s="68"/>
      <c r="H6250" s="68"/>
    </row>
    <row r="6251" spans="1:8" x14ac:dyDescent="0.25">
      <c r="A6251" s="68"/>
      <c r="B6251" s="68"/>
      <c r="C6251" s="68"/>
      <c r="D6251" s="68"/>
      <c r="E6251" s="68"/>
      <c r="F6251" s="68"/>
      <c r="G6251" s="68"/>
      <c r="H6251" s="68"/>
    </row>
    <row r="6252" spans="1:8" x14ac:dyDescent="0.25">
      <c r="A6252" s="68"/>
      <c r="B6252" s="68"/>
      <c r="C6252" s="68"/>
      <c r="D6252" s="68"/>
      <c r="E6252" s="68"/>
      <c r="F6252" s="68"/>
      <c r="G6252" s="68"/>
      <c r="H6252" s="68"/>
    </row>
    <row r="6253" spans="1:8" x14ac:dyDescent="0.25">
      <c r="A6253" s="68"/>
      <c r="B6253" s="68"/>
      <c r="C6253" s="68"/>
      <c r="D6253" s="68"/>
      <c r="E6253" s="68"/>
      <c r="F6253" s="68"/>
      <c r="G6253" s="68"/>
      <c r="H6253" s="68"/>
    </row>
    <row r="6254" spans="1:8" x14ac:dyDescent="0.25">
      <c r="A6254" s="68"/>
      <c r="B6254" s="68"/>
      <c r="C6254" s="68"/>
      <c r="D6254" s="68"/>
      <c r="E6254" s="68"/>
      <c r="F6254" s="68"/>
      <c r="G6254" s="68"/>
      <c r="H6254" s="68"/>
    </row>
    <row r="6255" spans="1:8" x14ac:dyDescent="0.25">
      <c r="A6255" s="68"/>
      <c r="B6255" s="68"/>
      <c r="C6255" s="68"/>
      <c r="D6255" s="68"/>
      <c r="E6255" s="68"/>
      <c r="F6255" s="68"/>
      <c r="G6255" s="68"/>
      <c r="H6255" s="68"/>
    </row>
    <row r="6256" spans="1:8" x14ac:dyDescent="0.25">
      <c r="A6256" s="68"/>
      <c r="B6256" s="68"/>
      <c r="C6256" s="68"/>
      <c r="D6256" s="68"/>
      <c r="E6256" s="68"/>
      <c r="F6256" s="68"/>
      <c r="G6256" s="68"/>
      <c r="H6256" s="68"/>
    </row>
    <row r="6257" spans="1:8" x14ac:dyDescent="0.25">
      <c r="A6257" s="68"/>
      <c r="B6257" s="68"/>
      <c r="C6257" s="68"/>
      <c r="D6257" s="68"/>
      <c r="E6257" s="68"/>
      <c r="F6257" s="68"/>
      <c r="G6257" s="68"/>
      <c r="H6257" s="68"/>
    </row>
    <row r="6258" spans="1:8" x14ac:dyDescent="0.25">
      <c r="A6258" s="68"/>
      <c r="B6258" s="68"/>
      <c r="C6258" s="68"/>
      <c r="D6258" s="68"/>
      <c r="E6258" s="68"/>
      <c r="F6258" s="68"/>
      <c r="G6258" s="68"/>
      <c r="H6258" s="68"/>
    </row>
    <row r="6259" spans="1:8" x14ac:dyDescent="0.25">
      <c r="A6259" s="68"/>
      <c r="B6259" s="68"/>
      <c r="C6259" s="68"/>
      <c r="D6259" s="68"/>
      <c r="E6259" s="68"/>
      <c r="F6259" s="68"/>
      <c r="G6259" s="68"/>
      <c r="H6259" s="68"/>
    </row>
    <row r="6260" spans="1:8" x14ac:dyDescent="0.25">
      <c r="A6260" s="68"/>
      <c r="B6260" s="68"/>
      <c r="C6260" s="68"/>
      <c r="D6260" s="68"/>
      <c r="E6260" s="68"/>
      <c r="F6260" s="68"/>
      <c r="G6260" s="68"/>
      <c r="H6260" s="68"/>
    </row>
    <row r="6261" spans="1:8" x14ac:dyDescent="0.25">
      <c r="A6261" s="68"/>
      <c r="B6261" s="68"/>
      <c r="C6261" s="68"/>
      <c r="D6261" s="68"/>
      <c r="E6261" s="68"/>
      <c r="F6261" s="68"/>
      <c r="G6261" s="68"/>
      <c r="H6261" s="68"/>
    </row>
    <row r="6262" spans="1:8" x14ac:dyDescent="0.25">
      <c r="A6262" s="68"/>
      <c r="B6262" s="68"/>
      <c r="C6262" s="68"/>
      <c r="D6262" s="68"/>
      <c r="E6262" s="68"/>
      <c r="F6262" s="68"/>
      <c r="G6262" s="68"/>
      <c r="H6262" s="68"/>
    </row>
    <row r="6263" spans="1:8" x14ac:dyDescent="0.25">
      <c r="A6263" s="68"/>
      <c r="B6263" s="68"/>
      <c r="C6263" s="68"/>
      <c r="D6263" s="68"/>
      <c r="E6263" s="68"/>
      <c r="F6263" s="68"/>
      <c r="G6263" s="68"/>
      <c r="H6263" s="68"/>
    </row>
    <row r="6264" spans="1:8" x14ac:dyDescent="0.25">
      <c r="A6264" s="68"/>
      <c r="B6264" s="68"/>
      <c r="C6264" s="68"/>
      <c r="D6264" s="68"/>
      <c r="E6264" s="68"/>
      <c r="F6264" s="68"/>
      <c r="G6264" s="68"/>
      <c r="H6264" s="68"/>
    </row>
    <row r="6265" spans="1:8" x14ac:dyDescent="0.25">
      <c r="A6265" s="68"/>
      <c r="B6265" s="68"/>
      <c r="C6265" s="68"/>
      <c r="D6265" s="68"/>
      <c r="E6265" s="68"/>
      <c r="F6265" s="68"/>
      <c r="G6265" s="68"/>
      <c r="H6265" s="68"/>
    </row>
    <row r="6266" spans="1:8" x14ac:dyDescent="0.25">
      <c r="A6266" s="68"/>
      <c r="B6266" s="68"/>
      <c r="C6266" s="68"/>
      <c r="D6266" s="68"/>
      <c r="E6266" s="68"/>
      <c r="F6266" s="68"/>
      <c r="G6266" s="68"/>
      <c r="H6266" s="68"/>
    </row>
    <row r="6267" spans="1:8" x14ac:dyDescent="0.25">
      <c r="A6267" s="68"/>
      <c r="B6267" s="68"/>
      <c r="C6267" s="68"/>
      <c r="D6267" s="68"/>
      <c r="E6267" s="68"/>
      <c r="F6267" s="68"/>
      <c r="G6267" s="68"/>
      <c r="H6267" s="68"/>
    </row>
    <row r="6268" spans="1:8" x14ac:dyDescent="0.25">
      <c r="A6268" s="68"/>
      <c r="B6268" s="68"/>
      <c r="C6268" s="68"/>
      <c r="D6268" s="68"/>
      <c r="E6268" s="68"/>
      <c r="F6268" s="68"/>
      <c r="G6268" s="68"/>
      <c r="H6268" s="68"/>
    </row>
    <row r="6269" spans="1:8" x14ac:dyDescent="0.25">
      <c r="A6269" s="68"/>
      <c r="B6269" s="68"/>
      <c r="C6269" s="68"/>
      <c r="D6269" s="68"/>
      <c r="E6269" s="68"/>
      <c r="F6269" s="68"/>
      <c r="G6269" s="68"/>
      <c r="H6269" s="68"/>
    </row>
    <row r="6270" spans="1:8" x14ac:dyDescent="0.25">
      <c r="A6270" s="68"/>
      <c r="B6270" s="68"/>
      <c r="C6270" s="68"/>
      <c r="D6270" s="68"/>
      <c r="E6270" s="68"/>
      <c r="F6270" s="68"/>
      <c r="G6270" s="68"/>
      <c r="H6270" s="68"/>
    </row>
    <row r="6271" spans="1:8" x14ac:dyDescent="0.25">
      <c r="A6271" s="68"/>
      <c r="B6271" s="68"/>
      <c r="C6271" s="68"/>
      <c r="D6271" s="68"/>
      <c r="E6271" s="68"/>
      <c r="F6271" s="68"/>
      <c r="G6271" s="68"/>
      <c r="H6271" s="68"/>
    </row>
    <row r="6272" spans="1:8" x14ac:dyDescent="0.25">
      <c r="A6272" s="68"/>
      <c r="B6272" s="68"/>
      <c r="C6272" s="68"/>
      <c r="D6272" s="68"/>
      <c r="E6272" s="68"/>
      <c r="F6272" s="68"/>
      <c r="G6272" s="68"/>
      <c r="H6272" s="68"/>
    </row>
    <row r="6273" spans="1:8" x14ac:dyDescent="0.25">
      <c r="A6273" s="68"/>
      <c r="B6273" s="68"/>
      <c r="C6273" s="68"/>
      <c r="D6273" s="68"/>
      <c r="E6273" s="68"/>
      <c r="F6273" s="68"/>
      <c r="G6273" s="68"/>
      <c r="H6273" s="68"/>
    </row>
    <row r="6274" spans="1:8" x14ac:dyDescent="0.25">
      <c r="A6274" s="68"/>
      <c r="B6274" s="68"/>
      <c r="C6274" s="68"/>
      <c r="D6274" s="68"/>
      <c r="E6274" s="68"/>
      <c r="F6274" s="68"/>
      <c r="G6274" s="68"/>
      <c r="H6274" s="68"/>
    </row>
    <row r="6275" spans="1:8" x14ac:dyDescent="0.25">
      <c r="A6275" s="68"/>
      <c r="B6275" s="68"/>
      <c r="C6275" s="68"/>
      <c r="D6275" s="68"/>
      <c r="E6275" s="68"/>
      <c r="F6275" s="68"/>
      <c r="G6275" s="68"/>
      <c r="H6275" s="68"/>
    </row>
    <row r="6276" spans="1:8" x14ac:dyDescent="0.25">
      <c r="A6276" s="68"/>
      <c r="B6276" s="68"/>
      <c r="C6276" s="68"/>
      <c r="D6276" s="68"/>
      <c r="E6276" s="68"/>
      <c r="F6276" s="68"/>
      <c r="G6276" s="68"/>
      <c r="H6276" s="68"/>
    </row>
    <row r="6277" spans="1:8" x14ac:dyDescent="0.25">
      <c r="A6277" s="68"/>
      <c r="B6277" s="68"/>
      <c r="C6277" s="68"/>
      <c r="D6277" s="68"/>
      <c r="E6277" s="68"/>
      <c r="F6277" s="68"/>
      <c r="G6277" s="68"/>
      <c r="H6277" s="68"/>
    </row>
    <row r="6278" spans="1:8" x14ac:dyDescent="0.25">
      <c r="A6278" s="68"/>
      <c r="B6278" s="68"/>
      <c r="C6278" s="68"/>
      <c r="D6278" s="68"/>
      <c r="E6278" s="68"/>
      <c r="F6278" s="68"/>
      <c r="G6278" s="68"/>
      <c r="H6278" s="68"/>
    </row>
    <row r="6279" spans="1:8" x14ac:dyDescent="0.25">
      <c r="A6279" s="68"/>
      <c r="B6279" s="68"/>
      <c r="C6279" s="68"/>
      <c r="D6279" s="68"/>
      <c r="E6279" s="68"/>
      <c r="F6279" s="68"/>
      <c r="G6279" s="68"/>
      <c r="H6279" s="68"/>
    </row>
    <row r="6280" spans="1:8" x14ac:dyDescent="0.25">
      <c r="A6280" s="68"/>
      <c r="B6280" s="68"/>
      <c r="C6280" s="68"/>
      <c r="D6280" s="68"/>
      <c r="E6280" s="68"/>
      <c r="F6280" s="68"/>
      <c r="G6280" s="68"/>
      <c r="H6280" s="68"/>
    </row>
    <row r="6281" spans="1:8" x14ac:dyDescent="0.25">
      <c r="A6281" s="68"/>
      <c r="B6281" s="68"/>
      <c r="C6281" s="68"/>
      <c r="D6281" s="68"/>
      <c r="E6281" s="68"/>
      <c r="F6281" s="68"/>
      <c r="G6281" s="68"/>
      <c r="H6281" s="68"/>
    </row>
    <row r="6282" spans="1:8" x14ac:dyDescent="0.25">
      <c r="A6282" s="68"/>
      <c r="B6282" s="68"/>
      <c r="C6282" s="68"/>
      <c r="D6282" s="68"/>
      <c r="E6282" s="68"/>
      <c r="F6282" s="68"/>
      <c r="G6282" s="68"/>
      <c r="H6282" s="68"/>
    </row>
    <row r="6283" spans="1:8" x14ac:dyDescent="0.25">
      <c r="A6283" s="68"/>
      <c r="B6283" s="68"/>
      <c r="C6283" s="68"/>
      <c r="D6283" s="68"/>
      <c r="E6283" s="68"/>
      <c r="F6283" s="68"/>
      <c r="G6283" s="68"/>
      <c r="H6283" s="68"/>
    </row>
    <row r="6284" spans="1:8" x14ac:dyDescent="0.25">
      <c r="A6284" s="68"/>
      <c r="B6284" s="68"/>
      <c r="C6284" s="68"/>
      <c r="D6284" s="68"/>
      <c r="E6284" s="68"/>
      <c r="F6284" s="68"/>
      <c r="G6284" s="68"/>
      <c r="H6284" s="68"/>
    </row>
    <row r="6285" spans="1:8" x14ac:dyDescent="0.25">
      <c r="A6285" s="68"/>
      <c r="B6285" s="68"/>
      <c r="C6285" s="68"/>
      <c r="D6285" s="68"/>
      <c r="E6285" s="68"/>
      <c r="F6285" s="68"/>
      <c r="G6285" s="68"/>
      <c r="H6285" s="68"/>
    </row>
    <row r="6286" spans="1:8" x14ac:dyDescent="0.25">
      <c r="A6286" s="68"/>
      <c r="B6286" s="68"/>
      <c r="C6286" s="68"/>
      <c r="D6286" s="68"/>
      <c r="E6286" s="68"/>
      <c r="F6286" s="68"/>
      <c r="G6286" s="68"/>
      <c r="H6286" s="68"/>
    </row>
    <row r="6287" spans="1:8" x14ac:dyDescent="0.25">
      <c r="A6287" s="68"/>
      <c r="B6287" s="68"/>
      <c r="C6287" s="68"/>
      <c r="D6287" s="68"/>
      <c r="E6287" s="68"/>
      <c r="F6287" s="68"/>
      <c r="G6287" s="68"/>
      <c r="H6287" s="68"/>
    </row>
    <row r="6288" spans="1:8" x14ac:dyDescent="0.25">
      <c r="A6288" s="68"/>
      <c r="B6288" s="68"/>
      <c r="C6288" s="68"/>
      <c r="D6288" s="68"/>
      <c r="E6288" s="68"/>
      <c r="F6288" s="68"/>
      <c r="G6288" s="68"/>
      <c r="H6288" s="68"/>
    </row>
    <row r="6289" spans="1:8" x14ac:dyDescent="0.25">
      <c r="A6289" s="68"/>
      <c r="B6289" s="68"/>
      <c r="C6289" s="68"/>
      <c r="D6289" s="68"/>
      <c r="E6289" s="68"/>
      <c r="F6289" s="68"/>
      <c r="G6289" s="68"/>
      <c r="H6289" s="68"/>
    </row>
    <row r="6290" spans="1:8" x14ac:dyDescent="0.25">
      <c r="A6290" s="68"/>
      <c r="B6290" s="68"/>
      <c r="C6290" s="68"/>
      <c r="D6290" s="68"/>
      <c r="E6290" s="68"/>
      <c r="F6290" s="68"/>
      <c r="G6290" s="68"/>
      <c r="H6290" s="68"/>
    </row>
    <row r="6291" spans="1:8" x14ac:dyDescent="0.25">
      <c r="A6291" s="68"/>
      <c r="B6291" s="68"/>
      <c r="C6291" s="68"/>
      <c r="D6291" s="68"/>
      <c r="E6291" s="68"/>
      <c r="F6291" s="68"/>
      <c r="G6291" s="68"/>
      <c r="H6291" s="68"/>
    </row>
    <row r="6292" spans="1:8" x14ac:dyDescent="0.25">
      <c r="A6292" s="68"/>
      <c r="B6292" s="68"/>
      <c r="C6292" s="68"/>
      <c r="D6292" s="68"/>
      <c r="E6292" s="68"/>
      <c r="F6292" s="68"/>
      <c r="G6292" s="68"/>
      <c r="H6292" s="68"/>
    </row>
    <row r="6293" spans="1:8" x14ac:dyDescent="0.25">
      <c r="A6293" s="68"/>
      <c r="B6293" s="68"/>
      <c r="C6293" s="68"/>
      <c r="D6293" s="68"/>
      <c r="E6293" s="68"/>
      <c r="F6293" s="68"/>
      <c r="G6293" s="68"/>
      <c r="H6293" s="68"/>
    </row>
    <row r="6294" spans="1:8" x14ac:dyDescent="0.25">
      <c r="A6294" s="68"/>
      <c r="B6294" s="68"/>
      <c r="C6294" s="68"/>
      <c r="D6294" s="68"/>
      <c r="E6294" s="68"/>
      <c r="F6294" s="68"/>
      <c r="G6294" s="68"/>
      <c r="H6294" s="68"/>
    </row>
    <row r="6295" spans="1:8" x14ac:dyDescent="0.25">
      <c r="A6295" s="68"/>
      <c r="B6295" s="68"/>
      <c r="C6295" s="68"/>
      <c r="D6295" s="68"/>
      <c r="E6295" s="68"/>
      <c r="F6295" s="68"/>
      <c r="G6295" s="68"/>
      <c r="H6295" s="68"/>
    </row>
    <row r="6296" spans="1:8" x14ac:dyDescent="0.25">
      <c r="A6296" s="68"/>
      <c r="B6296" s="68"/>
      <c r="C6296" s="68"/>
      <c r="D6296" s="68"/>
      <c r="E6296" s="68"/>
      <c r="F6296" s="68"/>
      <c r="G6296" s="68"/>
      <c r="H6296" s="68"/>
    </row>
    <row r="6297" spans="1:8" x14ac:dyDescent="0.25">
      <c r="A6297" s="68"/>
      <c r="B6297" s="68"/>
      <c r="C6297" s="68"/>
      <c r="D6297" s="68"/>
      <c r="E6297" s="68"/>
      <c r="F6297" s="68"/>
      <c r="G6297" s="68"/>
      <c r="H6297" s="68"/>
    </row>
    <row r="6298" spans="1:8" x14ac:dyDescent="0.25">
      <c r="A6298" s="68"/>
      <c r="B6298" s="68"/>
      <c r="C6298" s="68"/>
      <c r="D6298" s="68"/>
      <c r="E6298" s="68"/>
      <c r="F6298" s="68"/>
      <c r="G6298" s="68"/>
      <c r="H6298" s="68"/>
    </row>
    <row r="6299" spans="1:8" x14ac:dyDescent="0.25">
      <c r="A6299" s="68"/>
      <c r="B6299" s="68"/>
      <c r="C6299" s="68"/>
      <c r="D6299" s="68"/>
      <c r="E6299" s="68"/>
      <c r="F6299" s="68"/>
      <c r="G6299" s="68"/>
      <c r="H6299" s="68"/>
    </row>
    <row r="6300" spans="1:8" x14ac:dyDescent="0.25">
      <c r="A6300" s="68"/>
      <c r="B6300" s="68"/>
      <c r="C6300" s="68"/>
      <c r="D6300" s="68"/>
      <c r="E6300" s="68"/>
      <c r="F6300" s="68"/>
      <c r="G6300" s="68"/>
      <c r="H6300" s="68"/>
    </row>
    <row r="6301" spans="1:8" x14ac:dyDescent="0.25">
      <c r="A6301" s="68"/>
      <c r="B6301" s="68"/>
      <c r="C6301" s="68"/>
      <c r="D6301" s="68"/>
      <c r="E6301" s="68"/>
      <c r="F6301" s="68"/>
      <c r="G6301" s="68"/>
      <c r="H6301" s="68"/>
    </row>
    <row r="6302" spans="1:8" x14ac:dyDescent="0.25">
      <c r="A6302" s="68"/>
      <c r="B6302" s="68"/>
      <c r="C6302" s="68"/>
      <c r="D6302" s="68"/>
      <c r="E6302" s="68"/>
      <c r="F6302" s="68"/>
      <c r="G6302" s="68"/>
      <c r="H6302" s="68"/>
    </row>
    <row r="6303" spans="1:8" x14ac:dyDescent="0.25">
      <c r="A6303" s="68"/>
      <c r="B6303" s="68"/>
      <c r="C6303" s="68"/>
      <c r="D6303" s="68"/>
      <c r="E6303" s="68"/>
      <c r="F6303" s="68"/>
      <c r="G6303" s="68"/>
      <c r="H6303" s="68"/>
    </row>
    <row r="6304" spans="1:8" x14ac:dyDescent="0.25">
      <c r="A6304" s="68"/>
      <c r="B6304" s="68"/>
      <c r="C6304" s="68"/>
      <c r="D6304" s="68"/>
      <c r="E6304" s="68"/>
      <c r="F6304" s="68"/>
      <c r="G6304" s="68"/>
      <c r="H6304" s="68"/>
    </row>
    <row r="6305" spans="1:8" x14ac:dyDescent="0.25">
      <c r="A6305" s="68"/>
      <c r="B6305" s="68"/>
      <c r="C6305" s="68"/>
      <c r="D6305" s="68"/>
      <c r="E6305" s="68"/>
      <c r="F6305" s="68"/>
      <c r="G6305" s="68"/>
      <c r="H6305" s="68"/>
    </row>
    <row r="6306" spans="1:8" x14ac:dyDescent="0.25">
      <c r="A6306" s="68"/>
      <c r="B6306" s="68"/>
      <c r="C6306" s="68"/>
      <c r="D6306" s="68"/>
      <c r="E6306" s="68"/>
      <c r="F6306" s="68"/>
      <c r="G6306" s="68"/>
      <c r="H6306" s="68"/>
    </row>
    <row r="6307" spans="1:8" x14ac:dyDescent="0.25">
      <c r="A6307" s="68"/>
      <c r="B6307" s="68"/>
      <c r="C6307" s="68"/>
      <c r="D6307" s="68"/>
      <c r="E6307" s="68"/>
      <c r="F6307" s="68"/>
      <c r="G6307" s="68"/>
      <c r="H6307" s="68"/>
    </row>
    <row r="6308" spans="1:8" x14ac:dyDescent="0.25">
      <c r="A6308" s="68"/>
      <c r="B6308" s="68"/>
      <c r="C6308" s="68"/>
      <c r="D6308" s="68"/>
      <c r="E6308" s="68"/>
      <c r="F6308" s="68"/>
      <c r="G6308" s="68"/>
      <c r="H6308" s="68"/>
    </row>
    <row r="6309" spans="1:8" x14ac:dyDescent="0.25">
      <c r="A6309" s="68"/>
      <c r="B6309" s="68"/>
      <c r="C6309" s="68"/>
      <c r="D6309" s="68"/>
      <c r="E6309" s="68"/>
      <c r="F6309" s="68"/>
      <c r="G6309" s="68"/>
      <c r="H6309" s="68"/>
    </row>
    <row r="6310" spans="1:8" x14ac:dyDescent="0.25">
      <c r="A6310" s="68"/>
      <c r="B6310" s="68"/>
      <c r="C6310" s="68"/>
      <c r="D6310" s="68"/>
      <c r="E6310" s="68"/>
      <c r="F6310" s="68"/>
      <c r="G6310" s="68"/>
      <c r="H6310" s="68"/>
    </row>
    <row r="6311" spans="1:8" x14ac:dyDescent="0.25">
      <c r="A6311" s="68"/>
      <c r="B6311" s="68"/>
      <c r="C6311" s="68"/>
      <c r="D6311" s="68"/>
      <c r="E6311" s="68"/>
      <c r="F6311" s="68"/>
      <c r="G6311" s="68"/>
      <c r="H6311" s="68"/>
    </row>
    <row r="6312" spans="1:8" x14ac:dyDescent="0.25">
      <c r="A6312" s="68"/>
      <c r="B6312" s="68"/>
      <c r="C6312" s="68"/>
      <c r="D6312" s="68"/>
      <c r="E6312" s="68"/>
      <c r="F6312" s="68"/>
      <c r="G6312" s="68"/>
      <c r="H6312" s="68"/>
    </row>
    <row r="6313" spans="1:8" x14ac:dyDescent="0.25">
      <c r="A6313" s="68"/>
      <c r="B6313" s="68"/>
      <c r="C6313" s="68"/>
      <c r="D6313" s="68"/>
      <c r="E6313" s="68"/>
      <c r="F6313" s="68"/>
      <c r="G6313" s="68"/>
      <c r="H6313" s="68"/>
    </row>
    <row r="6314" spans="1:8" x14ac:dyDescent="0.25">
      <c r="A6314" s="68"/>
      <c r="B6314" s="68"/>
      <c r="C6314" s="68"/>
      <c r="D6314" s="68"/>
      <c r="E6314" s="68"/>
      <c r="F6314" s="68"/>
      <c r="G6314" s="68"/>
      <c r="H6314" s="68"/>
    </row>
    <row r="6315" spans="1:8" x14ac:dyDescent="0.25">
      <c r="A6315" s="68"/>
      <c r="B6315" s="68"/>
      <c r="C6315" s="68"/>
      <c r="D6315" s="68"/>
      <c r="E6315" s="68"/>
      <c r="F6315" s="68"/>
      <c r="G6315" s="68"/>
      <c r="H6315" s="68"/>
    </row>
    <row r="6316" spans="1:8" x14ac:dyDescent="0.25">
      <c r="A6316" s="68"/>
      <c r="B6316" s="68"/>
      <c r="C6316" s="68"/>
      <c r="D6316" s="68"/>
      <c r="E6316" s="68"/>
      <c r="F6316" s="68"/>
      <c r="G6316" s="68"/>
      <c r="H6316" s="68"/>
    </row>
    <row r="6317" spans="1:8" x14ac:dyDescent="0.25">
      <c r="A6317" s="68"/>
      <c r="B6317" s="68"/>
      <c r="C6317" s="68"/>
      <c r="D6317" s="68"/>
      <c r="E6317" s="68"/>
      <c r="F6317" s="68"/>
      <c r="G6317" s="68"/>
      <c r="H6317" s="68"/>
    </row>
    <row r="6318" spans="1:8" x14ac:dyDescent="0.25">
      <c r="A6318" s="68"/>
      <c r="B6318" s="68"/>
      <c r="C6318" s="68"/>
      <c r="D6318" s="68"/>
      <c r="E6318" s="68"/>
      <c r="F6318" s="68"/>
      <c r="G6318" s="68"/>
      <c r="H6318" s="68"/>
    </row>
    <row r="6319" spans="1:8" x14ac:dyDescent="0.25">
      <c r="A6319" s="68"/>
      <c r="B6319" s="68"/>
      <c r="C6319" s="68"/>
      <c r="D6319" s="68"/>
      <c r="E6319" s="68"/>
      <c r="F6319" s="68"/>
      <c r="G6319" s="68"/>
      <c r="H6319" s="68"/>
    </row>
    <row r="6320" spans="1:8" x14ac:dyDescent="0.25">
      <c r="A6320" s="68"/>
      <c r="B6320" s="68"/>
      <c r="C6320" s="68"/>
      <c r="D6320" s="68"/>
      <c r="E6320" s="68"/>
      <c r="F6320" s="68"/>
      <c r="G6320" s="68"/>
      <c r="H6320" s="68"/>
    </row>
    <row r="6321" spans="1:8" x14ac:dyDescent="0.25">
      <c r="A6321" s="68"/>
      <c r="B6321" s="68"/>
      <c r="C6321" s="68"/>
      <c r="D6321" s="68"/>
      <c r="E6321" s="68"/>
      <c r="F6321" s="68"/>
      <c r="G6321" s="68"/>
      <c r="H6321" s="68"/>
    </row>
    <row r="6322" spans="1:8" x14ac:dyDescent="0.25">
      <c r="A6322" s="68"/>
      <c r="B6322" s="68"/>
      <c r="C6322" s="68"/>
      <c r="D6322" s="68"/>
      <c r="E6322" s="68"/>
      <c r="F6322" s="68"/>
      <c r="G6322" s="68"/>
      <c r="H6322" s="68"/>
    </row>
    <row r="6323" spans="1:8" x14ac:dyDescent="0.25">
      <c r="A6323" s="68"/>
      <c r="B6323" s="68"/>
      <c r="C6323" s="68"/>
      <c r="D6323" s="68"/>
      <c r="E6323" s="68"/>
      <c r="F6323" s="68"/>
      <c r="G6323" s="68"/>
      <c r="H6323" s="68"/>
    </row>
    <row r="6324" spans="1:8" x14ac:dyDescent="0.25">
      <c r="A6324" s="68"/>
      <c r="B6324" s="68"/>
      <c r="C6324" s="68"/>
      <c r="D6324" s="68"/>
      <c r="E6324" s="68"/>
      <c r="F6324" s="68"/>
      <c r="G6324" s="68"/>
      <c r="H6324" s="68"/>
    </row>
    <row r="6325" spans="1:8" x14ac:dyDescent="0.25">
      <c r="A6325" s="68"/>
      <c r="B6325" s="68"/>
      <c r="C6325" s="68"/>
      <c r="D6325" s="68"/>
      <c r="E6325" s="68"/>
      <c r="F6325" s="68"/>
      <c r="G6325" s="68"/>
      <c r="H6325" s="68"/>
    </row>
    <row r="6326" spans="1:8" x14ac:dyDescent="0.25">
      <c r="A6326" s="68"/>
      <c r="B6326" s="68"/>
      <c r="C6326" s="68"/>
      <c r="D6326" s="68"/>
      <c r="E6326" s="68"/>
      <c r="F6326" s="68"/>
      <c r="G6326" s="68"/>
      <c r="H6326" s="68"/>
    </row>
    <row r="6327" spans="1:8" x14ac:dyDescent="0.25">
      <c r="A6327" s="68"/>
      <c r="B6327" s="68"/>
      <c r="C6327" s="68"/>
      <c r="D6327" s="68"/>
      <c r="E6327" s="68"/>
      <c r="F6327" s="68"/>
      <c r="G6327" s="68"/>
      <c r="H6327" s="68"/>
    </row>
    <row r="6328" spans="1:8" x14ac:dyDescent="0.25">
      <c r="A6328" s="68"/>
      <c r="B6328" s="68"/>
      <c r="C6328" s="68"/>
      <c r="D6328" s="68"/>
      <c r="E6328" s="68"/>
      <c r="F6328" s="68"/>
      <c r="G6328" s="68"/>
      <c r="H6328" s="68"/>
    </row>
    <row r="6329" spans="1:8" x14ac:dyDescent="0.25">
      <c r="A6329" s="68"/>
      <c r="B6329" s="68"/>
      <c r="C6329" s="68"/>
      <c r="D6329" s="68"/>
      <c r="E6329" s="68"/>
      <c r="F6329" s="68"/>
      <c r="G6329" s="68"/>
      <c r="H6329" s="68"/>
    </row>
    <row r="6330" spans="1:8" x14ac:dyDescent="0.25">
      <c r="A6330" s="68"/>
      <c r="B6330" s="68"/>
      <c r="C6330" s="68"/>
      <c r="D6330" s="68"/>
      <c r="E6330" s="68"/>
      <c r="F6330" s="68"/>
      <c r="G6330" s="68"/>
      <c r="H6330" s="68"/>
    </row>
    <row r="6331" spans="1:8" x14ac:dyDescent="0.25">
      <c r="A6331" s="68"/>
      <c r="B6331" s="68"/>
      <c r="C6331" s="68"/>
      <c r="D6331" s="68"/>
      <c r="E6331" s="68"/>
      <c r="F6331" s="68"/>
      <c r="G6331" s="68"/>
      <c r="H6331" s="68"/>
    </row>
    <row r="6332" spans="1:8" x14ac:dyDescent="0.25">
      <c r="A6332" s="68"/>
      <c r="B6332" s="68"/>
      <c r="C6332" s="68"/>
      <c r="D6332" s="68"/>
      <c r="E6332" s="68"/>
      <c r="F6332" s="68"/>
      <c r="G6332" s="68"/>
      <c r="H6332" s="68"/>
    </row>
    <row r="6333" spans="1:8" x14ac:dyDescent="0.25">
      <c r="A6333" s="68"/>
      <c r="B6333" s="68"/>
      <c r="C6333" s="68"/>
      <c r="D6333" s="68"/>
      <c r="E6333" s="68"/>
      <c r="F6333" s="68"/>
      <c r="G6333" s="68"/>
      <c r="H6333" s="68"/>
    </row>
    <row r="6334" spans="1:8" x14ac:dyDescent="0.25">
      <c r="A6334" s="68"/>
      <c r="B6334" s="68"/>
      <c r="C6334" s="68"/>
      <c r="D6334" s="68"/>
      <c r="E6334" s="68"/>
      <c r="F6334" s="68"/>
      <c r="G6334" s="68"/>
      <c r="H6334" s="68"/>
    </row>
    <row r="6335" spans="1:8" x14ac:dyDescent="0.25">
      <c r="A6335" s="68"/>
      <c r="B6335" s="68"/>
      <c r="C6335" s="68"/>
      <c r="D6335" s="68"/>
      <c r="E6335" s="68"/>
      <c r="F6335" s="68"/>
      <c r="G6335" s="68"/>
      <c r="H6335" s="68"/>
    </row>
    <row r="6336" spans="1:8" x14ac:dyDescent="0.25">
      <c r="A6336" s="68"/>
      <c r="B6336" s="68"/>
      <c r="C6336" s="68"/>
      <c r="D6336" s="68"/>
      <c r="E6336" s="68"/>
      <c r="F6336" s="68"/>
      <c r="G6336" s="68"/>
      <c r="H6336" s="68"/>
    </row>
    <row r="6337" spans="1:8" x14ac:dyDescent="0.25">
      <c r="A6337" s="68"/>
      <c r="B6337" s="68"/>
      <c r="C6337" s="68"/>
      <c r="D6337" s="68"/>
      <c r="E6337" s="68"/>
      <c r="F6337" s="68"/>
      <c r="G6337" s="68"/>
      <c r="H6337" s="68"/>
    </row>
    <row r="6338" spans="1:8" x14ac:dyDescent="0.25">
      <c r="A6338" s="68"/>
      <c r="B6338" s="68"/>
      <c r="C6338" s="68"/>
      <c r="D6338" s="68"/>
      <c r="E6338" s="68"/>
      <c r="F6338" s="68"/>
      <c r="G6338" s="68"/>
      <c r="H6338" s="68"/>
    </row>
    <row r="6339" spans="1:8" x14ac:dyDescent="0.25">
      <c r="A6339" s="68"/>
      <c r="B6339" s="68"/>
      <c r="C6339" s="68"/>
      <c r="D6339" s="68"/>
      <c r="E6339" s="68"/>
      <c r="F6339" s="68"/>
      <c r="G6339" s="68"/>
      <c r="H6339" s="68"/>
    </row>
    <row r="6340" spans="1:8" x14ac:dyDescent="0.25">
      <c r="A6340" s="68"/>
      <c r="B6340" s="68"/>
      <c r="C6340" s="68"/>
      <c r="D6340" s="68"/>
      <c r="E6340" s="68"/>
      <c r="F6340" s="68"/>
      <c r="G6340" s="68"/>
      <c r="H6340" s="68"/>
    </row>
    <row r="6341" spans="1:8" x14ac:dyDescent="0.25">
      <c r="A6341" s="68"/>
      <c r="B6341" s="68"/>
      <c r="C6341" s="68"/>
      <c r="D6341" s="68"/>
      <c r="E6341" s="68"/>
      <c r="F6341" s="68"/>
      <c r="G6341" s="68"/>
      <c r="H6341" s="68"/>
    </row>
    <row r="6342" spans="1:8" x14ac:dyDescent="0.25">
      <c r="A6342" s="68"/>
      <c r="B6342" s="68"/>
      <c r="C6342" s="68"/>
      <c r="D6342" s="68"/>
      <c r="E6342" s="68"/>
      <c r="F6342" s="68"/>
      <c r="G6342" s="68"/>
      <c r="H6342" s="68"/>
    </row>
    <row r="6343" spans="1:8" x14ac:dyDescent="0.25">
      <c r="A6343" s="68"/>
      <c r="B6343" s="68"/>
      <c r="C6343" s="68"/>
      <c r="D6343" s="68"/>
      <c r="E6343" s="68"/>
      <c r="F6343" s="68"/>
      <c r="G6343" s="68"/>
      <c r="H6343" s="68"/>
    </row>
    <row r="6344" spans="1:8" x14ac:dyDescent="0.25">
      <c r="A6344" s="68"/>
      <c r="B6344" s="68"/>
      <c r="C6344" s="68"/>
      <c r="D6344" s="68"/>
      <c r="E6344" s="68"/>
      <c r="F6344" s="68"/>
      <c r="G6344" s="68"/>
      <c r="H6344" s="68"/>
    </row>
    <row r="6345" spans="1:8" x14ac:dyDescent="0.25">
      <c r="A6345" s="68"/>
      <c r="B6345" s="68"/>
      <c r="C6345" s="68"/>
      <c r="D6345" s="68"/>
      <c r="E6345" s="68"/>
      <c r="F6345" s="68"/>
      <c r="G6345" s="68"/>
      <c r="H6345" s="68"/>
    </row>
    <row r="6346" spans="1:8" x14ac:dyDescent="0.25">
      <c r="A6346" s="68"/>
      <c r="B6346" s="68"/>
      <c r="C6346" s="68"/>
      <c r="D6346" s="68"/>
      <c r="E6346" s="68"/>
      <c r="F6346" s="68"/>
      <c r="G6346" s="68"/>
      <c r="H6346" s="68"/>
    </row>
    <row r="6347" spans="1:8" x14ac:dyDescent="0.25">
      <c r="A6347" s="68"/>
      <c r="B6347" s="68"/>
      <c r="C6347" s="68"/>
      <c r="D6347" s="68"/>
      <c r="E6347" s="68"/>
      <c r="F6347" s="68"/>
      <c r="G6347" s="68"/>
      <c r="H6347" s="68"/>
    </row>
    <row r="6348" spans="1:8" x14ac:dyDescent="0.25">
      <c r="A6348" s="68"/>
      <c r="B6348" s="68"/>
      <c r="C6348" s="68"/>
      <c r="D6348" s="68"/>
      <c r="E6348" s="68"/>
      <c r="F6348" s="68"/>
      <c r="G6348" s="68"/>
      <c r="H6348" s="68"/>
    </row>
    <row r="6349" spans="1:8" x14ac:dyDescent="0.25">
      <c r="A6349" s="68"/>
      <c r="B6349" s="68"/>
      <c r="C6349" s="68"/>
      <c r="D6349" s="68"/>
      <c r="E6349" s="68"/>
      <c r="F6349" s="68"/>
      <c r="G6349" s="68"/>
      <c r="H6349" s="68"/>
    </row>
    <row r="6350" spans="1:8" x14ac:dyDescent="0.25">
      <c r="A6350" s="68"/>
      <c r="B6350" s="68"/>
      <c r="C6350" s="68"/>
      <c r="D6350" s="68"/>
      <c r="E6350" s="68"/>
      <c r="F6350" s="68"/>
      <c r="G6350" s="68"/>
      <c r="H6350" s="68"/>
    </row>
    <row r="6351" spans="1:8" x14ac:dyDescent="0.25">
      <c r="A6351" s="68"/>
      <c r="B6351" s="68"/>
      <c r="C6351" s="68"/>
      <c r="D6351" s="68"/>
      <c r="E6351" s="68"/>
      <c r="F6351" s="68"/>
      <c r="G6351" s="68"/>
      <c r="H6351" s="68"/>
    </row>
    <row r="6352" spans="1:8" x14ac:dyDescent="0.25">
      <c r="A6352" s="68"/>
      <c r="B6352" s="68"/>
      <c r="C6352" s="68"/>
      <c r="D6352" s="68"/>
      <c r="E6352" s="68"/>
      <c r="F6352" s="68"/>
      <c r="G6352" s="68"/>
      <c r="H6352" s="68"/>
    </row>
    <row r="6353" spans="1:8" x14ac:dyDescent="0.25">
      <c r="A6353" s="68"/>
      <c r="B6353" s="68"/>
      <c r="C6353" s="68"/>
      <c r="D6353" s="68"/>
      <c r="E6353" s="68"/>
      <c r="F6353" s="68"/>
      <c r="G6353" s="68"/>
      <c r="H6353" s="68"/>
    </row>
    <row r="6354" spans="1:8" x14ac:dyDescent="0.25">
      <c r="A6354" s="68"/>
      <c r="B6354" s="68"/>
      <c r="C6354" s="68"/>
      <c r="D6354" s="68"/>
      <c r="E6354" s="68"/>
      <c r="F6354" s="68"/>
      <c r="G6354" s="68"/>
      <c r="H6354" s="68"/>
    </row>
    <row r="6355" spans="1:8" x14ac:dyDescent="0.25">
      <c r="A6355" s="68"/>
      <c r="B6355" s="68"/>
      <c r="C6355" s="68"/>
      <c r="D6355" s="68"/>
      <c r="E6355" s="68"/>
      <c r="F6355" s="68"/>
      <c r="G6355" s="68"/>
      <c r="H6355" s="68"/>
    </row>
    <row r="6356" spans="1:8" x14ac:dyDescent="0.25">
      <c r="A6356" s="68"/>
      <c r="B6356" s="68"/>
      <c r="C6356" s="68"/>
      <c r="D6356" s="68"/>
      <c r="E6356" s="68"/>
      <c r="F6356" s="68"/>
      <c r="G6356" s="68"/>
      <c r="H6356" s="68"/>
    </row>
    <row r="6357" spans="1:8" x14ac:dyDescent="0.25">
      <c r="A6357" s="68"/>
      <c r="B6357" s="68"/>
      <c r="C6357" s="68"/>
      <c r="D6357" s="68"/>
      <c r="E6357" s="68"/>
      <c r="F6357" s="68"/>
      <c r="G6357" s="68"/>
      <c r="H6357" s="68"/>
    </row>
    <row r="6358" spans="1:8" x14ac:dyDescent="0.25">
      <c r="A6358" s="68"/>
      <c r="B6358" s="68"/>
      <c r="C6358" s="68"/>
      <c r="D6358" s="68"/>
      <c r="E6358" s="68"/>
      <c r="F6358" s="68"/>
      <c r="G6358" s="68"/>
      <c r="H6358" s="68"/>
    </row>
    <row r="6359" spans="1:8" x14ac:dyDescent="0.25">
      <c r="A6359" s="68"/>
      <c r="B6359" s="68"/>
      <c r="C6359" s="68"/>
      <c r="D6359" s="68"/>
      <c r="E6359" s="68"/>
      <c r="F6359" s="68"/>
      <c r="G6359" s="68"/>
      <c r="H6359" s="68"/>
    </row>
    <row r="6360" spans="1:8" x14ac:dyDescent="0.25">
      <c r="A6360" s="68"/>
      <c r="B6360" s="68"/>
      <c r="C6360" s="68"/>
      <c r="D6360" s="68"/>
      <c r="E6360" s="68"/>
      <c r="F6360" s="68"/>
      <c r="G6360" s="68"/>
      <c r="H6360" s="68"/>
    </row>
    <row r="6361" spans="1:8" x14ac:dyDescent="0.25">
      <c r="A6361" s="68"/>
      <c r="B6361" s="68"/>
      <c r="C6361" s="68"/>
      <c r="D6361" s="68"/>
      <c r="E6361" s="68"/>
      <c r="F6361" s="68"/>
      <c r="G6361" s="68"/>
      <c r="H6361" s="68"/>
    </row>
    <row r="6362" spans="1:8" x14ac:dyDescent="0.25">
      <c r="A6362" s="68"/>
      <c r="B6362" s="68"/>
      <c r="C6362" s="68"/>
      <c r="D6362" s="68"/>
      <c r="E6362" s="68"/>
      <c r="F6362" s="68"/>
      <c r="G6362" s="68"/>
      <c r="H6362" s="68"/>
    </row>
    <row r="6363" spans="1:8" x14ac:dyDescent="0.25">
      <c r="A6363" s="68"/>
      <c r="B6363" s="68"/>
      <c r="C6363" s="68"/>
      <c r="D6363" s="68"/>
      <c r="E6363" s="68"/>
      <c r="F6363" s="68"/>
      <c r="G6363" s="68"/>
      <c r="H6363" s="68"/>
    </row>
    <row r="6364" spans="1:8" x14ac:dyDescent="0.25">
      <c r="A6364" s="68"/>
      <c r="B6364" s="68"/>
      <c r="C6364" s="68"/>
      <c r="D6364" s="68"/>
      <c r="E6364" s="68"/>
      <c r="F6364" s="68"/>
      <c r="G6364" s="68"/>
      <c r="H6364" s="68"/>
    </row>
    <row r="6365" spans="1:8" x14ac:dyDescent="0.25">
      <c r="A6365" s="68"/>
      <c r="B6365" s="68"/>
      <c r="C6365" s="68"/>
      <c r="D6365" s="68"/>
      <c r="E6365" s="68"/>
      <c r="F6365" s="68"/>
      <c r="G6365" s="68"/>
      <c r="H6365" s="68"/>
    </row>
    <row r="6366" spans="1:8" x14ac:dyDescent="0.25">
      <c r="A6366" s="68"/>
      <c r="B6366" s="68"/>
      <c r="C6366" s="68"/>
      <c r="D6366" s="68"/>
      <c r="E6366" s="68"/>
      <c r="F6366" s="68"/>
      <c r="G6366" s="68"/>
      <c r="H6366" s="68"/>
    </row>
    <row r="6367" spans="1:8" x14ac:dyDescent="0.25">
      <c r="A6367" s="68"/>
      <c r="B6367" s="68"/>
      <c r="C6367" s="68"/>
      <c r="D6367" s="68"/>
      <c r="E6367" s="68"/>
      <c r="F6367" s="68"/>
      <c r="G6367" s="68"/>
      <c r="H6367" s="68"/>
    </row>
    <row r="6368" spans="1:8" x14ac:dyDescent="0.25">
      <c r="A6368" s="68"/>
      <c r="B6368" s="68"/>
      <c r="C6368" s="68"/>
      <c r="D6368" s="68"/>
      <c r="E6368" s="68"/>
      <c r="F6368" s="68"/>
      <c r="G6368" s="68"/>
      <c r="H6368" s="68"/>
    </row>
    <row r="6369" spans="1:8" x14ac:dyDescent="0.25">
      <c r="A6369" s="68"/>
      <c r="B6369" s="68"/>
      <c r="C6369" s="68"/>
      <c r="D6369" s="68"/>
      <c r="E6369" s="68"/>
      <c r="F6369" s="68"/>
      <c r="G6369" s="68"/>
      <c r="H6369" s="68"/>
    </row>
    <row r="6370" spans="1:8" x14ac:dyDescent="0.25">
      <c r="A6370" s="68"/>
      <c r="B6370" s="68"/>
      <c r="C6370" s="68"/>
      <c r="D6370" s="68"/>
      <c r="E6370" s="68"/>
      <c r="F6370" s="68"/>
      <c r="G6370" s="68"/>
      <c r="H6370" s="68"/>
    </row>
    <row r="6371" spans="1:8" x14ac:dyDescent="0.25">
      <c r="A6371" s="68"/>
      <c r="B6371" s="68"/>
      <c r="C6371" s="68"/>
      <c r="D6371" s="68"/>
      <c r="E6371" s="68"/>
      <c r="F6371" s="68"/>
      <c r="G6371" s="68"/>
      <c r="H6371" s="68"/>
    </row>
    <row r="6372" spans="1:8" x14ac:dyDescent="0.25">
      <c r="A6372" s="68"/>
      <c r="B6372" s="68"/>
      <c r="C6372" s="68"/>
      <c r="D6372" s="68"/>
      <c r="E6372" s="68"/>
      <c r="F6372" s="68"/>
      <c r="G6372" s="68"/>
      <c r="H6372" s="68"/>
    </row>
    <row r="6373" spans="1:8" x14ac:dyDescent="0.25">
      <c r="A6373" s="68"/>
      <c r="B6373" s="68"/>
      <c r="C6373" s="68"/>
      <c r="D6373" s="68"/>
      <c r="E6373" s="68"/>
      <c r="F6373" s="68"/>
      <c r="G6373" s="68"/>
      <c r="H6373" s="68"/>
    </row>
    <row r="6374" spans="1:8" x14ac:dyDescent="0.25">
      <c r="A6374" s="68"/>
      <c r="B6374" s="68"/>
      <c r="C6374" s="68"/>
      <c r="D6374" s="68"/>
      <c r="E6374" s="68"/>
      <c r="F6374" s="68"/>
      <c r="G6374" s="68"/>
      <c r="H6374" s="68"/>
    </row>
    <row r="6375" spans="1:8" x14ac:dyDescent="0.25">
      <c r="A6375" s="68"/>
      <c r="B6375" s="68"/>
      <c r="C6375" s="68"/>
      <c r="D6375" s="68"/>
      <c r="E6375" s="68"/>
      <c r="F6375" s="68"/>
      <c r="G6375" s="68"/>
      <c r="H6375" s="68"/>
    </row>
    <row r="6376" spans="1:8" x14ac:dyDescent="0.25">
      <c r="A6376" s="68"/>
      <c r="B6376" s="68"/>
      <c r="C6376" s="68"/>
      <c r="D6376" s="68"/>
      <c r="E6376" s="68"/>
      <c r="F6376" s="68"/>
      <c r="G6376" s="68"/>
      <c r="H6376" s="68"/>
    </row>
    <row r="6377" spans="1:8" x14ac:dyDescent="0.25">
      <c r="A6377" s="68"/>
      <c r="B6377" s="68"/>
      <c r="C6377" s="68"/>
      <c r="D6377" s="68"/>
      <c r="E6377" s="68"/>
      <c r="F6377" s="68"/>
      <c r="G6377" s="68"/>
      <c r="H6377" s="68"/>
    </row>
    <row r="6378" spans="1:8" x14ac:dyDescent="0.25">
      <c r="A6378" s="68"/>
      <c r="B6378" s="68"/>
      <c r="C6378" s="68"/>
      <c r="D6378" s="68"/>
      <c r="E6378" s="68"/>
      <c r="F6378" s="68"/>
      <c r="G6378" s="68"/>
      <c r="H6378" s="68"/>
    </row>
    <row r="6379" spans="1:8" x14ac:dyDescent="0.25">
      <c r="A6379" s="68"/>
      <c r="B6379" s="68"/>
      <c r="C6379" s="68"/>
      <c r="D6379" s="68"/>
      <c r="E6379" s="68"/>
      <c r="F6379" s="68"/>
      <c r="G6379" s="68"/>
      <c r="H6379" s="68"/>
    </row>
    <row r="6380" spans="1:8" x14ac:dyDescent="0.25">
      <c r="A6380" s="68"/>
      <c r="B6380" s="68"/>
      <c r="C6380" s="68"/>
      <c r="D6380" s="68"/>
      <c r="E6380" s="68"/>
      <c r="F6380" s="68"/>
      <c r="G6380" s="68"/>
      <c r="H6380" s="68"/>
    </row>
    <row r="6381" spans="1:8" x14ac:dyDescent="0.25">
      <c r="A6381" s="68"/>
      <c r="B6381" s="68"/>
      <c r="C6381" s="68"/>
      <c r="D6381" s="68"/>
      <c r="E6381" s="68"/>
      <c r="F6381" s="68"/>
      <c r="G6381" s="68"/>
      <c r="H6381" s="68"/>
    </row>
    <row r="6382" spans="1:8" x14ac:dyDescent="0.25">
      <c r="A6382" s="68"/>
      <c r="B6382" s="68"/>
      <c r="C6382" s="68"/>
      <c r="D6382" s="68"/>
      <c r="E6382" s="68"/>
      <c r="F6382" s="68"/>
      <c r="G6382" s="68"/>
      <c r="H6382" s="68"/>
    </row>
    <row r="6383" spans="1:8" x14ac:dyDescent="0.25">
      <c r="A6383" s="68"/>
      <c r="B6383" s="68"/>
      <c r="C6383" s="68"/>
      <c r="D6383" s="68"/>
      <c r="E6383" s="68"/>
      <c r="F6383" s="68"/>
      <c r="G6383" s="68"/>
      <c r="H6383" s="68"/>
    </row>
    <row r="6384" spans="1:8" x14ac:dyDescent="0.25">
      <c r="A6384" s="68"/>
      <c r="B6384" s="68"/>
      <c r="C6384" s="68"/>
      <c r="D6384" s="68"/>
      <c r="E6384" s="68"/>
      <c r="F6384" s="68"/>
      <c r="G6384" s="68"/>
      <c r="H6384" s="68"/>
    </row>
    <row r="6385" spans="1:8" x14ac:dyDescent="0.25">
      <c r="A6385" s="68"/>
      <c r="B6385" s="68"/>
      <c r="C6385" s="68"/>
      <c r="D6385" s="68"/>
      <c r="E6385" s="68"/>
      <c r="F6385" s="68"/>
      <c r="G6385" s="68"/>
      <c r="H6385" s="68"/>
    </row>
    <row r="6386" spans="1:8" x14ac:dyDescent="0.25">
      <c r="A6386" s="68"/>
      <c r="B6386" s="68"/>
      <c r="C6386" s="68"/>
      <c r="D6386" s="68"/>
      <c r="E6386" s="68"/>
      <c r="F6386" s="68"/>
      <c r="G6386" s="68"/>
      <c r="H6386" s="68"/>
    </row>
    <row r="6387" spans="1:8" x14ac:dyDescent="0.25">
      <c r="A6387" s="68"/>
      <c r="B6387" s="68"/>
      <c r="C6387" s="68"/>
      <c r="D6387" s="68"/>
      <c r="E6387" s="68"/>
      <c r="F6387" s="68"/>
      <c r="G6387" s="68"/>
      <c r="H6387" s="68"/>
    </row>
    <row r="6388" spans="1:8" x14ac:dyDescent="0.25">
      <c r="A6388" s="68"/>
      <c r="B6388" s="68"/>
      <c r="C6388" s="68"/>
      <c r="D6388" s="68"/>
      <c r="E6388" s="68"/>
      <c r="F6388" s="68"/>
      <c r="G6388" s="68"/>
      <c r="H6388" s="68"/>
    </row>
    <row r="6389" spans="1:8" x14ac:dyDescent="0.25">
      <c r="A6389" s="68"/>
      <c r="B6389" s="68"/>
      <c r="C6389" s="68"/>
      <c r="D6389" s="68"/>
      <c r="E6389" s="68"/>
      <c r="F6389" s="68"/>
      <c r="G6389" s="68"/>
      <c r="H6389" s="68"/>
    </row>
    <row r="6390" spans="1:8" x14ac:dyDescent="0.25">
      <c r="A6390" s="68"/>
      <c r="B6390" s="68"/>
      <c r="C6390" s="68"/>
      <c r="D6390" s="68"/>
      <c r="E6390" s="68"/>
      <c r="F6390" s="68"/>
      <c r="G6390" s="68"/>
      <c r="H6390" s="68"/>
    </row>
    <row r="6391" spans="1:8" x14ac:dyDescent="0.25">
      <c r="A6391" s="68"/>
      <c r="B6391" s="68"/>
      <c r="C6391" s="68"/>
      <c r="D6391" s="68"/>
      <c r="E6391" s="68"/>
      <c r="F6391" s="68"/>
      <c r="G6391" s="68"/>
      <c r="H6391" s="68"/>
    </row>
    <row r="6392" spans="1:8" x14ac:dyDescent="0.25">
      <c r="A6392" s="68"/>
      <c r="B6392" s="68"/>
      <c r="C6392" s="68"/>
      <c r="D6392" s="68"/>
      <c r="E6392" s="68"/>
      <c r="F6392" s="68"/>
      <c r="G6392" s="68"/>
      <c r="H6392" s="68"/>
    </row>
    <row r="6393" spans="1:8" x14ac:dyDescent="0.25">
      <c r="A6393" s="68"/>
      <c r="B6393" s="68"/>
      <c r="C6393" s="68"/>
      <c r="D6393" s="68"/>
      <c r="E6393" s="68"/>
      <c r="F6393" s="68"/>
      <c r="G6393" s="68"/>
      <c r="H6393" s="68"/>
    </row>
    <row r="6394" spans="1:8" x14ac:dyDescent="0.25">
      <c r="A6394" s="68"/>
      <c r="B6394" s="68"/>
      <c r="C6394" s="68"/>
      <c r="D6394" s="68"/>
      <c r="E6394" s="68"/>
      <c r="F6394" s="68"/>
      <c r="G6394" s="68"/>
      <c r="H6394" s="68"/>
    </row>
    <row r="6395" spans="1:8" x14ac:dyDescent="0.25">
      <c r="A6395" s="68"/>
      <c r="B6395" s="68"/>
      <c r="C6395" s="68"/>
      <c r="D6395" s="68"/>
      <c r="E6395" s="68"/>
      <c r="F6395" s="68"/>
      <c r="G6395" s="68"/>
      <c r="H6395" s="68"/>
    </row>
    <row r="6396" spans="1:8" x14ac:dyDescent="0.25">
      <c r="A6396" s="68"/>
      <c r="B6396" s="68"/>
      <c r="C6396" s="68"/>
      <c r="D6396" s="68"/>
      <c r="E6396" s="68"/>
      <c r="F6396" s="68"/>
      <c r="G6396" s="68"/>
      <c r="H6396" s="68"/>
    </row>
    <row r="6397" spans="1:8" x14ac:dyDescent="0.25">
      <c r="A6397" s="68"/>
      <c r="B6397" s="68"/>
      <c r="C6397" s="68"/>
      <c r="D6397" s="68"/>
      <c r="E6397" s="68"/>
      <c r="F6397" s="68"/>
      <c r="G6397" s="68"/>
      <c r="H6397" s="68"/>
    </row>
    <row r="6398" spans="1:8" x14ac:dyDescent="0.25">
      <c r="A6398" s="68"/>
      <c r="B6398" s="68"/>
      <c r="C6398" s="68"/>
      <c r="D6398" s="68"/>
      <c r="E6398" s="68"/>
      <c r="F6398" s="68"/>
      <c r="G6398" s="68"/>
      <c r="H6398" s="68"/>
    </row>
    <row r="6399" spans="1:8" x14ac:dyDescent="0.25">
      <c r="A6399" s="68"/>
      <c r="B6399" s="68"/>
      <c r="C6399" s="68"/>
      <c r="D6399" s="68"/>
      <c r="E6399" s="68"/>
      <c r="F6399" s="68"/>
      <c r="G6399" s="68"/>
      <c r="H6399" s="68"/>
    </row>
    <row r="6400" spans="1:8" x14ac:dyDescent="0.25">
      <c r="A6400" s="68"/>
      <c r="B6400" s="68"/>
      <c r="C6400" s="68"/>
      <c r="D6400" s="68"/>
      <c r="E6400" s="68"/>
      <c r="F6400" s="68"/>
      <c r="G6400" s="68"/>
      <c r="H6400" s="68"/>
    </row>
    <row r="6401" spans="1:8" x14ac:dyDescent="0.25">
      <c r="A6401" s="68"/>
      <c r="B6401" s="68"/>
      <c r="C6401" s="68"/>
      <c r="D6401" s="68"/>
      <c r="E6401" s="68"/>
      <c r="F6401" s="68"/>
      <c r="G6401" s="68"/>
      <c r="H6401" s="68"/>
    </row>
    <row r="6402" spans="1:8" x14ac:dyDescent="0.25">
      <c r="A6402" s="68"/>
      <c r="B6402" s="68"/>
      <c r="C6402" s="68"/>
      <c r="D6402" s="68"/>
      <c r="E6402" s="68"/>
      <c r="F6402" s="68"/>
      <c r="G6402" s="68"/>
      <c r="H6402" s="68"/>
    </row>
    <row r="6403" spans="1:8" x14ac:dyDescent="0.25">
      <c r="A6403" s="68"/>
      <c r="B6403" s="68"/>
      <c r="C6403" s="68"/>
      <c r="D6403" s="68"/>
      <c r="E6403" s="68"/>
      <c r="F6403" s="68"/>
      <c r="G6403" s="68"/>
      <c r="H6403" s="68"/>
    </row>
    <row r="6404" spans="1:8" x14ac:dyDescent="0.25">
      <c r="A6404" s="68"/>
      <c r="B6404" s="68"/>
      <c r="C6404" s="68"/>
      <c r="D6404" s="68"/>
      <c r="E6404" s="68"/>
      <c r="F6404" s="68"/>
      <c r="G6404" s="68"/>
      <c r="H6404" s="68"/>
    </row>
    <row r="6405" spans="1:8" x14ac:dyDescent="0.25">
      <c r="A6405" s="68"/>
      <c r="B6405" s="68"/>
      <c r="C6405" s="68"/>
      <c r="D6405" s="68"/>
      <c r="E6405" s="68"/>
      <c r="F6405" s="68"/>
      <c r="G6405" s="68"/>
      <c r="H6405" s="68"/>
    </row>
    <row r="6406" spans="1:8" x14ac:dyDescent="0.25">
      <c r="A6406" s="68"/>
      <c r="B6406" s="68"/>
      <c r="C6406" s="68"/>
      <c r="D6406" s="68"/>
      <c r="E6406" s="68"/>
      <c r="F6406" s="68"/>
      <c r="G6406" s="68"/>
      <c r="H6406" s="68"/>
    </row>
    <row r="6407" spans="1:8" x14ac:dyDescent="0.25">
      <c r="A6407" s="68"/>
      <c r="B6407" s="68"/>
      <c r="C6407" s="68"/>
      <c r="D6407" s="68"/>
      <c r="E6407" s="68"/>
      <c r="F6407" s="68"/>
      <c r="G6407" s="68"/>
      <c r="H6407" s="68"/>
    </row>
    <row r="6408" spans="1:8" x14ac:dyDescent="0.25">
      <c r="A6408" s="68"/>
      <c r="B6408" s="68"/>
      <c r="C6408" s="68"/>
      <c r="D6408" s="68"/>
      <c r="E6408" s="68"/>
      <c r="F6408" s="68"/>
      <c r="G6408" s="68"/>
      <c r="H6408" s="68"/>
    </row>
    <row r="6409" spans="1:8" x14ac:dyDescent="0.25">
      <c r="A6409" s="68"/>
      <c r="B6409" s="68"/>
      <c r="C6409" s="68"/>
      <c r="D6409" s="68"/>
      <c r="E6409" s="68"/>
      <c r="F6409" s="68"/>
      <c r="G6409" s="68"/>
      <c r="H6409" s="68"/>
    </row>
    <row r="6410" spans="1:8" x14ac:dyDescent="0.25">
      <c r="A6410" s="68"/>
      <c r="B6410" s="68"/>
      <c r="C6410" s="68"/>
      <c r="D6410" s="68"/>
      <c r="E6410" s="68"/>
      <c r="F6410" s="68"/>
      <c r="G6410" s="68"/>
      <c r="H6410" s="68"/>
    </row>
    <row r="6411" spans="1:8" x14ac:dyDescent="0.25">
      <c r="A6411" s="68"/>
      <c r="B6411" s="68"/>
      <c r="C6411" s="68"/>
      <c r="D6411" s="68"/>
      <c r="E6411" s="68"/>
      <c r="F6411" s="68"/>
      <c r="G6411" s="68"/>
      <c r="H6411" s="68"/>
    </row>
    <row r="6412" spans="1:8" x14ac:dyDescent="0.25">
      <c r="A6412" s="68"/>
      <c r="B6412" s="68"/>
      <c r="C6412" s="68"/>
      <c r="D6412" s="68"/>
      <c r="E6412" s="68"/>
      <c r="F6412" s="68"/>
      <c r="G6412" s="68"/>
      <c r="H6412" s="68"/>
    </row>
    <row r="6413" spans="1:8" x14ac:dyDescent="0.25">
      <c r="A6413" s="68"/>
      <c r="B6413" s="68"/>
      <c r="C6413" s="68"/>
      <c r="D6413" s="68"/>
      <c r="E6413" s="68"/>
      <c r="F6413" s="68"/>
      <c r="G6413" s="68"/>
      <c r="H6413" s="68"/>
    </row>
    <row r="6414" spans="1:8" x14ac:dyDescent="0.25">
      <c r="A6414" s="68"/>
      <c r="B6414" s="68"/>
      <c r="C6414" s="68"/>
      <c r="D6414" s="68"/>
      <c r="E6414" s="68"/>
      <c r="F6414" s="68"/>
      <c r="G6414" s="68"/>
      <c r="H6414" s="68"/>
    </row>
    <row r="6415" spans="1:8" x14ac:dyDescent="0.25">
      <c r="A6415" s="68"/>
      <c r="B6415" s="68"/>
      <c r="C6415" s="68"/>
      <c r="D6415" s="68"/>
      <c r="E6415" s="68"/>
      <c r="F6415" s="68"/>
      <c r="G6415" s="68"/>
      <c r="H6415" s="68"/>
    </row>
    <row r="6416" spans="1:8" x14ac:dyDescent="0.25">
      <c r="A6416" s="68"/>
      <c r="B6416" s="68"/>
      <c r="C6416" s="68"/>
      <c r="D6416" s="68"/>
      <c r="E6416" s="68"/>
      <c r="F6416" s="68"/>
      <c r="G6416" s="68"/>
      <c r="H6416" s="68"/>
    </row>
    <row r="6417" spans="1:8" x14ac:dyDescent="0.25">
      <c r="A6417" s="68"/>
      <c r="B6417" s="68"/>
      <c r="C6417" s="68"/>
      <c r="D6417" s="68"/>
      <c r="E6417" s="68"/>
      <c r="F6417" s="68"/>
      <c r="G6417" s="68"/>
      <c r="H6417" s="68"/>
    </row>
    <row r="6418" spans="1:8" x14ac:dyDescent="0.25">
      <c r="A6418" s="68"/>
      <c r="B6418" s="68"/>
      <c r="C6418" s="68"/>
      <c r="D6418" s="68"/>
      <c r="E6418" s="68"/>
      <c r="F6418" s="68"/>
      <c r="G6418" s="68"/>
      <c r="H6418" s="68"/>
    </row>
    <row r="6419" spans="1:8" x14ac:dyDescent="0.25">
      <c r="A6419" s="68"/>
      <c r="B6419" s="68"/>
      <c r="C6419" s="68"/>
      <c r="D6419" s="68"/>
      <c r="E6419" s="68"/>
      <c r="F6419" s="68"/>
      <c r="G6419" s="68"/>
      <c r="H6419" s="68"/>
    </row>
    <row r="6420" spans="1:8" x14ac:dyDescent="0.25">
      <c r="A6420" s="68"/>
      <c r="B6420" s="68"/>
      <c r="C6420" s="68"/>
      <c r="D6420" s="68"/>
      <c r="E6420" s="68"/>
      <c r="F6420" s="68"/>
      <c r="G6420" s="68"/>
      <c r="H6420" s="68"/>
    </row>
    <row r="6421" spans="1:8" x14ac:dyDescent="0.25">
      <c r="A6421" s="68"/>
      <c r="B6421" s="68"/>
      <c r="C6421" s="68"/>
      <c r="D6421" s="68"/>
      <c r="E6421" s="68"/>
      <c r="F6421" s="68"/>
      <c r="G6421" s="68"/>
      <c r="H6421" s="68"/>
    </row>
    <row r="6422" spans="1:8" x14ac:dyDescent="0.25">
      <c r="A6422" s="68"/>
      <c r="B6422" s="68"/>
      <c r="C6422" s="68"/>
      <c r="D6422" s="68"/>
      <c r="E6422" s="68"/>
      <c r="F6422" s="68"/>
      <c r="G6422" s="68"/>
      <c r="H6422" s="68"/>
    </row>
    <row r="6423" spans="1:8" x14ac:dyDescent="0.25">
      <c r="A6423" s="68"/>
      <c r="B6423" s="68"/>
      <c r="C6423" s="68"/>
      <c r="D6423" s="68"/>
      <c r="E6423" s="68"/>
      <c r="F6423" s="68"/>
      <c r="G6423" s="68"/>
      <c r="H6423" s="68"/>
    </row>
    <row r="6424" spans="1:8" x14ac:dyDescent="0.25">
      <c r="A6424" s="68"/>
      <c r="B6424" s="68"/>
      <c r="C6424" s="68"/>
      <c r="D6424" s="68"/>
      <c r="E6424" s="68"/>
      <c r="F6424" s="68"/>
      <c r="G6424" s="68"/>
      <c r="H6424" s="68"/>
    </row>
    <row r="6425" spans="1:8" x14ac:dyDescent="0.25">
      <c r="A6425" s="68"/>
      <c r="B6425" s="68"/>
      <c r="C6425" s="68"/>
      <c r="D6425" s="68"/>
      <c r="E6425" s="68"/>
      <c r="F6425" s="68"/>
      <c r="G6425" s="68"/>
      <c r="H6425" s="68"/>
    </row>
    <row r="6426" spans="1:8" x14ac:dyDescent="0.25">
      <c r="A6426" s="68"/>
      <c r="B6426" s="68"/>
      <c r="C6426" s="68"/>
      <c r="D6426" s="68"/>
      <c r="E6426" s="68"/>
      <c r="F6426" s="68"/>
      <c r="G6426" s="68"/>
      <c r="H6426" s="68"/>
    </row>
    <row r="6427" spans="1:8" x14ac:dyDescent="0.25">
      <c r="A6427" s="68"/>
      <c r="B6427" s="68"/>
      <c r="C6427" s="68"/>
      <c r="D6427" s="68"/>
      <c r="E6427" s="68"/>
      <c r="F6427" s="68"/>
      <c r="G6427" s="68"/>
      <c r="H6427" s="68"/>
    </row>
    <row r="6428" spans="1:8" x14ac:dyDescent="0.25">
      <c r="A6428" s="68"/>
      <c r="B6428" s="68"/>
      <c r="C6428" s="68"/>
      <c r="D6428" s="68"/>
      <c r="E6428" s="68"/>
      <c r="F6428" s="68"/>
      <c r="G6428" s="68"/>
      <c r="H6428" s="68"/>
    </row>
    <row r="6429" spans="1:8" x14ac:dyDescent="0.25">
      <c r="A6429" s="68"/>
      <c r="B6429" s="68"/>
      <c r="C6429" s="68"/>
      <c r="D6429" s="68"/>
      <c r="E6429" s="68"/>
      <c r="F6429" s="68"/>
      <c r="G6429" s="68"/>
      <c r="H6429" s="68"/>
    </row>
    <row r="6430" spans="1:8" x14ac:dyDescent="0.25">
      <c r="A6430" s="68"/>
      <c r="B6430" s="68"/>
      <c r="C6430" s="68"/>
      <c r="D6430" s="68"/>
      <c r="E6430" s="68"/>
      <c r="F6430" s="68"/>
      <c r="G6430" s="68"/>
      <c r="H6430" s="68"/>
    </row>
    <row r="6431" spans="1:8" x14ac:dyDescent="0.25">
      <c r="A6431" s="68"/>
      <c r="B6431" s="68"/>
      <c r="C6431" s="68"/>
      <c r="D6431" s="68"/>
      <c r="E6431" s="68"/>
      <c r="F6431" s="68"/>
      <c r="G6431" s="68"/>
      <c r="H6431" s="68"/>
    </row>
    <row r="6432" spans="1:8" x14ac:dyDescent="0.25">
      <c r="A6432" s="68"/>
      <c r="B6432" s="68"/>
      <c r="C6432" s="68"/>
      <c r="D6432" s="68"/>
      <c r="E6432" s="68"/>
      <c r="F6432" s="68"/>
      <c r="G6432" s="68"/>
      <c r="H6432" s="68"/>
    </row>
    <row r="6433" spans="1:8" x14ac:dyDescent="0.25">
      <c r="A6433" s="68"/>
      <c r="B6433" s="68"/>
      <c r="C6433" s="68"/>
      <c r="D6433" s="68"/>
      <c r="E6433" s="68"/>
      <c r="F6433" s="68"/>
      <c r="G6433" s="68"/>
      <c r="H6433" s="68"/>
    </row>
    <row r="6434" spans="1:8" x14ac:dyDescent="0.25">
      <c r="A6434" s="68"/>
      <c r="B6434" s="68"/>
      <c r="C6434" s="68"/>
      <c r="D6434" s="68"/>
      <c r="E6434" s="68"/>
      <c r="F6434" s="68"/>
      <c r="G6434" s="68"/>
      <c r="H6434" s="68"/>
    </row>
    <row r="6435" spans="1:8" x14ac:dyDescent="0.25">
      <c r="A6435" s="68"/>
      <c r="B6435" s="68"/>
      <c r="C6435" s="68"/>
      <c r="D6435" s="68"/>
      <c r="E6435" s="68"/>
      <c r="F6435" s="68"/>
      <c r="G6435" s="68"/>
      <c r="H6435" s="68"/>
    </row>
    <row r="6436" spans="1:8" x14ac:dyDescent="0.25">
      <c r="A6436" s="68"/>
      <c r="B6436" s="68"/>
      <c r="C6436" s="68"/>
      <c r="D6436" s="68"/>
      <c r="E6436" s="68"/>
      <c r="F6436" s="68"/>
      <c r="G6436" s="68"/>
      <c r="H6436" s="68"/>
    </row>
    <row r="6437" spans="1:8" x14ac:dyDescent="0.25">
      <c r="A6437" s="68"/>
      <c r="B6437" s="68"/>
      <c r="C6437" s="68"/>
      <c r="D6437" s="68"/>
      <c r="E6437" s="68"/>
      <c r="F6437" s="68"/>
      <c r="G6437" s="68"/>
      <c r="H6437" s="68"/>
    </row>
    <row r="6438" spans="1:8" x14ac:dyDescent="0.25">
      <c r="A6438" s="68"/>
      <c r="B6438" s="68"/>
      <c r="C6438" s="68"/>
      <c r="D6438" s="68"/>
      <c r="E6438" s="68"/>
      <c r="F6438" s="68"/>
      <c r="G6438" s="68"/>
      <c r="H6438" s="68"/>
    </row>
    <row r="6439" spans="1:8" x14ac:dyDescent="0.25">
      <c r="A6439" s="68"/>
      <c r="B6439" s="68"/>
      <c r="C6439" s="68"/>
      <c r="D6439" s="68"/>
      <c r="E6439" s="68"/>
      <c r="F6439" s="68"/>
      <c r="G6439" s="68"/>
      <c r="H6439" s="68"/>
    </row>
    <row r="6440" spans="1:8" x14ac:dyDescent="0.25">
      <c r="A6440" s="68"/>
      <c r="B6440" s="68"/>
      <c r="C6440" s="68"/>
      <c r="D6440" s="68"/>
      <c r="E6440" s="68"/>
      <c r="F6440" s="68"/>
      <c r="G6440" s="68"/>
      <c r="H6440" s="68"/>
    </row>
    <row r="6441" spans="1:8" x14ac:dyDescent="0.25">
      <c r="A6441" s="68"/>
      <c r="B6441" s="68"/>
      <c r="C6441" s="68"/>
      <c r="D6441" s="68"/>
      <c r="E6441" s="68"/>
      <c r="F6441" s="68"/>
      <c r="G6441" s="68"/>
      <c r="H6441" s="68"/>
    </row>
    <row r="6442" spans="1:8" x14ac:dyDescent="0.25">
      <c r="A6442" s="68"/>
      <c r="B6442" s="68"/>
      <c r="C6442" s="68"/>
      <c r="D6442" s="68"/>
      <c r="E6442" s="68"/>
      <c r="F6442" s="68"/>
      <c r="G6442" s="68"/>
      <c r="H6442" s="68"/>
    </row>
    <row r="6443" spans="1:8" x14ac:dyDescent="0.25">
      <c r="A6443" s="68"/>
      <c r="B6443" s="68"/>
      <c r="C6443" s="68"/>
      <c r="D6443" s="68"/>
      <c r="E6443" s="68"/>
      <c r="F6443" s="68"/>
      <c r="G6443" s="68"/>
      <c r="H6443" s="68"/>
    </row>
    <row r="6444" spans="1:8" x14ac:dyDescent="0.25">
      <c r="A6444" s="68"/>
      <c r="B6444" s="68"/>
      <c r="C6444" s="68"/>
      <c r="D6444" s="68"/>
      <c r="E6444" s="68"/>
      <c r="F6444" s="68"/>
      <c r="G6444" s="68"/>
      <c r="H6444" s="68"/>
    </row>
    <row r="6445" spans="1:8" x14ac:dyDescent="0.25">
      <c r="A6445" s="68"/>
      <c r="B6445" s="68"/>
      <c r="C6445" s="68"/>
      <c r="D6445" s="68"/>
      <c r="E6445" s="68"/>
      <c r="F6445" s="68"/>
      <c r="G6445" s="68"/>
      <c r="H6445" s="68"/>
    </row>
    <row r="6446" spans="1:8" x14ac:dyDescent="0.25">
      <c r="A6446" s="68"/>
      <c r="B6446" s="68"/>
      <c r="C6446" s="68"/>
      <c r="D6446" s="68"/>
      <c r="E6446" s="68"/>
      <c r="F6446" s="68"/>
      <c r="G6446" s="68"/>
      <c r="H6446" s="68"/>
    </row>
    <row r="6447" spans="1:8" x14ac:dyDescent="0.25">
      <c r="A6447" s="68"/>
      <c r="B6447" s="68"/>
      <c r="C6447" s="68"/>
      <c r="D6447" s="68"/>
      <c r="E6447" s="68"/>
      <c r="F6447" s="68"/>
      <c r="G6447" s="68"/>
      <c r="H6447" s="68"/>
    </row>
    <row r="6448" spans="1:8" x14ac:dyDescent="0.25">
      <c r="A6448" s="68"/>
      <c r="B6448" s="68"/>
      <c r="C6448" s="68"/>
      <c r="D6448" s="68"/>
      <c r="E6448" s="68"/>
      <c r="F6448" s="68"/>
      <c r="G6448" s="68"/>
      <c r="H6448" s="68"/>
    </row>
    <row r="6449" spans="1:8" x14ac:dyDescent="0.25">
      <c r="A6449" s="68"/>
      <c r="B6449" s="68"/>
      <c r="C6449" s="68"/>
      <c r="D6449" s="68"/>
      <c r="E6449" s="68"/>
      <c r="F6449" s="68"/>
      <c r="G6449" s="68"/>
      <c r="H6449" s="68"/>
    </row>
    <row r="6450" spans="1:8" x14ac:dyDescent="0.25">
      <c r="A6450" s="68"/>
      <c r="B6450" s="68"/>
      <c r="C6450" s="68"/>
      <c r="D6450" s="68"/>
      <c r="E6450" s="68"/>
      <c r="F6450" s="68"/>
      <c r="G6450" s="68"/>
      <c r="H6450" s="68"/>
    </row>
    <row r="6451" spans="1:8" x14ac:dyDescent="0.25">
      <c r="A6451" s="68"/>
      <c r="B6451" s="68"/>
      <c r="C6451" s="68"/>
      <c r="D6451" s="68"/>
      <c r="E6451" s="68"/>
      <c r="F6451" s="68"/>
      <c r="G6451" s="68"/>
      <c r="H6451" s="68"/>
    </row>
    <row r="6452" spans="1:8" x14ac:dyDescent="0.25">
      <c r="A6452" s="68"/>
      <c r="B6452" s="68"/>
      <c r="C6452" s="68"/>
      <c r="D6452" s="68"/>
      <c r="E6452" s="68"/>
      <c r="F6452" s="68"/>
      <c r="G6452" s="68"/>
      <c r="H6452" s="68"/>
    </row>
    <row r="6453" spans="1:8" x14ac:dyDescent="0.25">
      <c r="A6453" s="68"/>
      <c r="B6453" s="68"/>
      <c r="C6453" s="68"/>
      <c r="D6453" s="68"/>
      <c r="E6453" s="68"/>
      <c r="F6453" s="68"/>
      <c r="G6453" s="68"/>
      <c r="H6453" s="68"/>
    </row>
    <row r="6454" spans="1:8" x14ac:dyDescent="0.25">
      <c r="A6454" s="68"/>
      <c r="B6454" s="68"/>
      <c r="C6454" s="68"/>
      <c r="D6454" s="68"/>
      <c r="E6454" s="68"/>
      <c r="F6454" s="68"/>
      <c r="G6454" s="68"/>
      <c r="H6454" s="68"/>
    </row>
    <row r="6455" spans="1:8" x14ac:dyDescent="0.25">
      <c r="A6455" s="68"/>
      <c r="B6455" s="68"/>
      <c r="C6455" s="68"/>
      <c r="D6455" s="68"/>
      <c r="E6455" s="68"/>
      <c r="F6455" s="68"/>
      <c r="G6455" s="68"/>
      <c r="H6455" s="68"/>
    </row>
    <row r="6456" spans="1:8" x14ac:dyDescent="0.25">
      <c r="A6456" s="68"/>
      <c r="B6456" s="68"/>
      <c r="C6456" s="68"/>
      <c r="D6456" s="68"/>
      <c r="E6456" s="68"/>
      <c r="F6456" s="68"/>
      <c r="G6456" s="68"/>
      <c r="H6456" s="68"/>
    </row>
    <row r="6457" spans="1:8" x14ac:dyDescent="0.25">
      <c r="A6457" s="68"/>
      <c r="B6457" s="68"/>
      <c r="C6457" s="68"/>
      <c r="D6457" s="68"/>
      <c r="E6457" s="68"/>
      <c r="F6457" s="68"/>
      <c r="G6457" s="68"/>
      <c r="H6457" s="68"/>
    </row>
    <row r="6458" spans="1:8" x14ac:dyDescent="0.25">
      <c r="A6458" s="68"/>
      <c r="B6458" s="68"/>
      <c r="C6458" s="68"/>
      <c r="D6458" s="68"/>
      <c r="E6458" s="68"/>
      <c r="F6458" s="68"/>
      <c r="G6458" s="68"/>
      <c r="H6458" s="68"/>
    </row>
    <row r="6459" spans="1:8" x14ac:dyDescent="0.25">
      <c r="A6459" s="68"/>
      <c r="B6459" s="68"/>
      <c r="C6459" s="68"/>
      <c r="D6459" s="68"/>
      <c r="E6459" s="68"/>
      <c r="F6459" s="68"/>
      <c r="G6459" s="68"/>
      <c r="H6459" s="68"/>
    </row>
    <row r="6460" spans="1:8" x14ac:dyDescent="0.25">
      <c r="A6460" s="68"/>
      <c r="B6460" s="68"/>
      <c r="C6460" s="68"/>
      <c r="D6460" s="68"/>
      <c r="E6460" s="68"/>
      <c r="F6460" s="68"/>
      <c r="G6460" s="68"/>
      <c r="H6460" s="68"/>
    </row>
    <row r="6461" spans="1:8" x14ac:dyDescent="0.25">
      <c r="A6461" s="68"/>
      <c r="B6461" s="68"/>
      <c r="C6461" s="68"/>
      <c r="D6461" s="68"/>
      <c r="E6461" s="68"/>
      <c r="F6461" s="68"/>
      <c r="G6461" s="68"/>
      <c r="H6461" s="68"/>
    </row>
    <row r="6462" spans="1:8" x14ac:dyDescent="0.25">
      <c r="A6462" s="68"/>
      <c r="B6462" s="68"/>
      <c r="C6462" s="68"/>
      <c r="D6462" s="68"/>
      <c r="E6462" s="68"/>
      <c r="F6462" s="68"/>
      <c r="G6462" s="68"/>
      <c r="H6462" s="68"/>
    </row>
    <row r="6463" spans="1:8" x14ac:dyDescent="0.25">
      <c r="A6463" s="68"/>
      <c r="B6463" s="68"/>
      <c r="C6463" s="68"/>
      <c r="D6463" s="68"/>
      <c r="E6463" s="68"/>
      <c r="F6463" s="68"/>
      <c r="G6463" s="68"/>
      <c r="H6463" s="68"/>
    </row>
    <row r="6464" spans="1:8" x14ac:dyDescent="0.25">
      <c r="A6464" s="68"/>
      <c r="B6464" s="68"/>
      <c r="C6464" s="68"/>
      <c r="D6464" s="68"/>
      <c r="E6464" s="68"/>
      <c r="F6464" s="68"/>
      <c r="G6464" s="68"/>
      <c r="H6464" s="68"/>
    </row>
    <row r="6465" spans="1:8" x14ac:dyDescent="0.25">
      <c r="A6465" s="68"/>
      <c r="B6465" s="68"/>
      <c r="C6465" s="68"/>
      <c r="D6465" s="68"/>
      <c r="E6465" s="68"/>
      <c r="F6465" s="68"/>
      <c r="G6465" s="68"/>
      <c r="H6465" s="68"/>
    </row>
    <row r="6466" spans="1:8" x14ac:dyDescent="0.25">
      <c r="A6466" s="68"/>
      <c r="B6466" s="68"/>
      <c r="C6466" s="68"/>
      <c r="D6466" s="68"/>
      <c r="E6466" s="68"/>
      <c r="F6466" s="68"/>
      <c r="G6466" s="68"/>
      <c r="H6466" s="68"/>
    </row>
    <row r="6467" spans="1:8" x14ac:dyDescent="0.25">
      <c r="A6467" s="68"/>
      <c r="B6467" s="68"/>
      <c r="C6467" s="68"/>
      <c r="D6467" s="68"/>
      <c r="E6467" s="68"/>
      <c r="F6467" s="68"/>
      <c r="G6467" s="68"/>
      <c r="H6467" s="68"/>
    </row>
    <row r="6468" spans="1:8" x14ac:dyDescent="0.25">
      <c r="A6468" s="68"/>
      <c r="B6468" s="68"/>
      <c r="C6468" s="68"/>
      <c r="D6468" s="68"/>
      <c r="E6468" s="68"/>
      <c r="F6468" s="68"/>
      <c r="G6468" s="68"/>
      <c r="H6468" s="68"/>
    </row>
    <row r="6469" spans="1:8" x14ac:dyDescent="0.25">
      <c r="A6469" s="68"/>
      <c r="B6469" s="68"/>
      <c r="C6469" s="68"/>
      <c r="D6469" s="68"/>
      <c r="E6469" s="68"/>
      <c r="F6469" s="68"/>
      <c r="G6469" s="68"/>
      <c r="H6469" s="68"/>
    </row>
    <row r="6470" spans="1:8" x14ac:dyDescent="0.25">
      <c r="A6470" s="68"/>
      <c r="B6470" s="68"/>
      <c r="C6470" s="68"/>
      <c r="D6470" s="68"/>
      <c r="E6470" s="68"/>
      <c r="F6470" s="68"/>
      <c r="G6470" s="68"/>
      <c r="H6470" s="68"/>
    </row>
    <row r="6471" spans="1:8" x14ac:dyDescent="0.25">
      <c r="A6471" s="68"/>
      <c r="B6471" s="68"/>
      <c r="C6471" s="68"/>
      <c r="D6471" s="68"/>
      <c r="E6471" s="68"/>
      <c r="F6471" s="68"/>
      <c r="G6471" s="68"/>
      <c r="H6471" s="68"/>
    </row>
    <row r="6472" spans="1:8" x14ac:dyDescent="0.25">
      <c r="A6472" s="68"/>
      <c r="B6472" s="68"/>
      <c r="C6472" s="68"/>
      <c r="D6472" s="68"/>
      <c r="E6472" s="68"/>
      <c r="F6472" s="68"/>
      <c r="G6472" s="68"/>
      <c r="H6472" s="68"/>
    </row>
    <row r="6473" spans="1:8" x14ac:dyDescent="0.25">
      <c r="A6473" s="68"/>
      <c r="B6473" s="68"/>
      <c r="C6473" s="68"/>
      <c r="D6473" s="68"/>
      <c r="E6473" s="68"/>
      <c r="F6473" s="68"/>
      <c r="G6473" s="68"/>
      <c r="H6473" s="68"/>
    </row>
    <row r="6474" spans="1:8" x14ac:dyDescent="0.25">
      <c r="A6474" s="68"/>
      <c r="B6474" s="68"/>
      <c r="C6474" s="68"/>
      <c r="D6474" s="68"/>
      <c r="E6474" s="68"/>
      <c r="F6474" s="68"/>
      <c r="G6474" s="68"/>
      <c r="H6474" s="68"/>
    </row>
    <row r="6475" spans="1:8" x14ac:dyDescent="0.25">
      <c r="A6475" s="68"/>
      <c r="B6475" s="68"/>
      <c r="C6475" s="68"/>
      <c r="D6475" s="68"/>
      <c r="E6475" s="68"/>
      <c r="F6475" s="68"/>
      <c r="G6475" s="68"/>
      <c r="H6475" s="68"/>
    </row>
    <row r="6476" spans="1:8" x14ac:dyDescent="0.25">
      <c r="A6476" s="68"/>
      <c r="B6476" s="68"/>
      <c r="C6476" s="68"/>
      <c r="D6476" s="68"/>
      <c r="E6476" s="68"/>
      <c r="F6476" s="68"/>
      <c r="G6476" s="68"/>
      <c r="H6476" s="68"/>
    </row>
    <row r="6477" spans="1:8" x14ac:dyDescent="0.25">
      <c r="A6477" s="68"/>
      <c r="B6477" s="68"/>
      <c r="C6477" s="68"/>
      <c r="D6477" s="68"/>
      <c r="E6477" s="68"/>
      <c r="F6477" s="68"/>
      <c r="G6477" s="68"/>
      <c r="H6477" s="68"/>
    </row>
    <row r="6478" spans="1:8" x14ac:dyDescent="0.25">
      <c r="A6478" s="68"/>
      <c r="B6478" s="68"/>
      <c r="C6478" s="68"/>
      <c r="D6478" s="68"/>
      <c r="E6478" s="68"/>
      <c r="F6478" s="68"/>
      <c r="G6478" s="68"/>
      <c r="H6478" s="68"/>
    </row>
    <row r="6479" spans="1:8" x14ac:dyDescent="0.25">
      <c r="A6479" s="68"/>
      <c r="B6479" s="68"/>
      <c r="C6479" s="68"/>
      <c r="D6479" s="68"/>
      <c r="E6479" s="68"/>
      <c r="F6479" s="68"/>
      <c r="G6479" s="68"/>
      <c r="H6479" s="68"/>
    </row>
    <row r="6480" spans="1:8" x14ac:dyDescent="0.25">
      <c r="A6480" s="68"/>
      <c r="B6480" s="68"/>
      <c r="C6480" s="68"/>
      <c r="D6480" s="68"/>
      <c r="E6480" s="68"/>
      <c r="F6480" s="68"/>
      <c r="G6480" s="68"/>
      <c r="H6480" s="68"/>
    </row>
    <row r="6481" spans="1:8" x14ac:dyDescent="0.25">
      <c r="A6481" s="68"/>
      <c r="B6481" s="68"/>
      <c r="C6481" s="68"/>
      <c r="D6481" s="68"/>
      <c r="E6481" s="68"/>
      <c r="F6481" s="68"/>
      <c r="G6481" s="68"/>
      <c r="H6481" s="68"/>
    </row>
    <row r="6482" spans="1:8" x14ac:dyDescent="0.25">
      <c r="A6482" s="68"/>
      <c r="B6482" s="68"/>
      <c r="C6482" s="68"/>
      <c r="D6482" s="68"/>
      <c r="E6482" s="68"/>
      <c r="F6482" s="68"/>
      <c r="G6482" s="68"/>
      <c r="H6482" s="68"/>
    </row>
    <row r="6483" spans="1:8" x14ac:dyDescent="0.25">
      <c r="A6483" s="68"/>
      <c r="B6483" s="68"/>
      <c r="C6483" s="68"/>
      <c r="D6483" s="68"/>
      <c r="E6483" s="68"/>
      <c r="F6483" s="68"/>
      <c r="G6483" s="68"/>
      <c r="H6483" s="68"/>
    </row>
    <row r="6484" spans="1:8" x14ac:dyDescent="0.25">
      <c r="A6484" s="68"/>
      <c r="B6484" s="68"/>
      <c r="C6484" s="68"/>
      <c r="D6484" s="68"/>
      <c r="E6484" s="68"/>
      <c r="F6484" s="68"/>
      <c r="G6484" s="68"/>
      <c r="H6484" s="68"/>
    </row>
    <row r="6485" spans="1:8" x14ac:dyDescent="0.25">
      <c r="A6485" s="68"/>
      <c r="B6485" s="68"/>
      <c r="C6485" s="68"/>
      <c r="D6485" s="68"/>
      <c r="E6485" s="68"/>
      <c r="F6485" s="68"/>
      <c r="G6485" s="68"/>
      <c r="H6485" s="68"/>
    </row>
    <row r="6486" spans="1:8" x14ac:dyDescent="0.25">
      <c r="A6486" s="68"/>
      <c r="B6486" s="68"/>
      <c r="C6486" s="68"/>
      <c r="D6486" s="68"/>
      <c r="E6486" s="68"/>
      <c r="F6486" s="68"/>
      <c r="G6486" s="68"/>
      <c r="H6486" s="68"/>
    </row>
    <row r="6487" spans="1:8" x14ac:dyDescent="0.25">
      <c r="A6487" s="68"/>
      <c r="B6487" s="68"/>
      <c r="C6487" s="68"/>
      <c r="D6487" s="68"/>
      <c r="E6487" s="68"/>
      <c r="F6487" s="68"/>
      <c r="G6487" s="68"/>
      <c r="H6487" s="68"/>
    </row>
    <row r="6488" spans="1:8" x14ac:dyDescent="0.25">
      <c r="A6488" s="68"/>
      <c r="B6488" s="68"/>
      <c r="C6488" s="68"/>
      <c r="D6488" s="68"/>
      <c r="E6488" s="68"/>
      <c r="F6488" s="68"/>
      <c r="G6488" s="68"/>
      <c r="H6488" s="68"/>
    </row>
    <row r="6489" spans="1:8" x14ac:dyDescent="0.25">
      <c r="A6489" s="68"/>
      <c r="B6489" s="68"/>
      <c r="C6489" s="68"/>
      <c r="D6489" s="68"/>
      <c r="E6489" s="68"/>
      <c r="F6489" s="68"/>
      <c r="G6489" s="68"/>
      <c r="H6489" s="68"/>
    </row>
    <row r="6490" spans="1:8" x14ac:dyDescent="0.25">
      <c r="A6490" s="68"/>
      <c r="B6490" s="68"/>
      <c r="C6490" s="68"/>
      <c r="D6490" s="68"/>
      <c r="E6490" s="68"/>
      <c r="F6490" s="68"/>
      <c r="G6490" s="68"/>
      <c r="H6490" s="68"/>
    </row>
    <row r="6491" spans="1:8" x14ac:dyDescent="0.25">
      <c r="A6491" s="68"/>
      <c r="B6491" s="68"/>
      <c r="C6491" s="68"/>
      <c r="D6491" s="68"/>
      <c r="E6491" s="68"/>
      <c r="F6491" s="68"/>
      <c r="G6491" s="68"/>
      <c r="H6491" s="68"/>
    </row>
    <row r="6492" spans="1:8" x14ac:dyDescent="0.25">
      <c r="A6492" s="68"/>
      <c r="B6492" s="68"/>
      <c r="C6492" s="68"/>
      <c r="D6492" s="68"/>
      <c r="E6492" s="68"/>
      <c r="F6492" s="68"/>
      <c r="G6492" s="68"/>
      <c r="H6492" s="68"/>
    </row>
    <row r="6493" spans="1:8" x14ac:dyDescent="0.25">
      <c r="A6493" s="68"/>
      <c r="B6493" s="68"/>
      <c r="C6493" s="68"/>
      <c r="D6493" s="68"/>
      <c r="E6493" s="68"/>
      <c r="F6493" s="68"/>
      <c r="G6493" s="68"/>
      <c r="H6493" s="68"/>
    </row>
    <row r="6494" spans="1:8" x14ac:dyDescent="0.25">
      <c r="A6494" s="68"/>
      <c r="B6494" s="68"/>
      <c r="C6494" s="68"/>
      <c r="D6494" s="68"/>
      <c r="E6494" s="68"/>
      <c r="F6494" s="68"/>
      <c r="G6494" s="68"/>
      <c r="H6494" s="68"/>
    </row>
    <row r="6495" spans="1:8" x14ac:dyDescent="0.25">
      <c r="A6495" s="68"/>
      <c r="B6495" s="68"/>
      <c r="C6495" s="68"/>
      <c r="D6495" s="68"/>
      <c r="E6495" s="68"/>
      <c r="F6495" s="68"/>
      <c r="G6495" s="68"/>
      <c r="H6495" s="68"/>
    </row>
    <row r="6496" spans="1:8" x14ac:dyDescent="0.25">
      <c r="A6496" s="68"/>
      <c r="B6496" s="68"/>
      <c r="C6496" s="68"/>
      <c r="D6496" s="68"/>
      <c r="E6496" s="68"/>
      <c r="F6496" s="68"/>
      <c r="G6496" s="68"/>
      <c r="H6496" s="68"/>
    </row>
    <row r="6497" spans="1:8" x14ac:dyDescent="0.25">
      <c r="A6497" s="68"/>
      <c r="B6497" s="68"/>
      <c r="C6497" s="68"/>
      <c r="D6497" s="68"/>
      <c r="E6497" s="68"/>
      <c r="F6497" s="68"/>
      <c r="G6497" s="68"/>
      <c r="H6497" s="68"/>
    </row>
    <row r="6498" spans="1:8" x14ac:dyDescent="0.25">
      <c r="A6498" s="68"/>
      <c r="B6498" s="68"/>
      <c r="C6498" s="68"/>
      <c r="D6498" s="68"/>
      <c r="E6498" s="68"/>
      <c r="F6498" s="68"/>
      <c r="G6498" s="68"/>
      <c r="H6498" s="68"/>
    </row>
    <row r="6499" spans="1:8" x14ac:dyDescent="0.25">
      <c r="A6499" s="68"/>
      <c r="B6499" s="68"/>
      <c r="C6499" s="68"/>
      <c r="D6499" s="68"/>
      <c r="E6499" s="68"/>
      <c r="F6499" s="68"/>
      <c r="G6499" s="68"/>
      <c r="H6499" s="68"/>
    </row>
    <row r="6500" spans="1:8" x14ac:dyDescent="0.25">
      <c r="A6500" s="68"/>
      <c r="B6500" s="68"/>
      <c r="C6500" s="68"/>
      <c r="D6500" s="68"/>
      <c r="E6500" s="68"/>
      <c r="F6500" s="68"/>
      <c r="G6500" s="68"/>
      <c r="H6500" s="68"/>
    </row>
    <row r="6501" spans="1:8" x14ac:dyDescent="0.25">
      <c r="A6501" s="68"/>
      <c r="B6501" s="68"/>
      <c r="C6501" s="68"/>
      <c r="D6501" s="68"/>
      <c r="E6501" s="68"/>
      <c r="F6501" s="68"/>
      <c r="G6501" s="68"/>
      <c r="H6501" s="68"/>
    </row>
    <row r="6502" spans="1:8" x14ac:dyDescent="0.25">
      <c r="A6502" s="68"/>
      <c r="B6502" s="68"/>
      <c r="C6502" s="68"/>
      <c r="D6502" s="68"/>
      <c r="E6502" s="68"/>
      <c r="F6502" s="68"/>
      <c r="G6502" s="68"/>
      <c r="H6502" s="68"/>
    </row>
    <row r="6503" spans="1:8" x14ac:dyDescent="0.25">
      <c r="A6503" s="68"/>
      <c r="B6503" s="68"/>
      <c r="C6503" s="68"/>
      <c r="D6503" s="68"/>
      <c r="E6503" s="68"/>
      <c r="F6503" s="68"/>
      <c r="G6503" s="68"/>
      <c r="H6503" s="68"/>
    </row>
    <row r="6504" spans="1:8" x14ac:dyDescent="0.25">
      <c r="A6504" s="68"/>
      <c r="B6504" s="68"/>
      <c r="C6504" s="68"/>
      <c r="D6504" s="68"/>
      <c r="E6504" s="68"/>
      <c r="F6504" s="68"/>
      <c r="G6504" s="68"/>
      <c r="H6504" s="68"/>
    </row>
    <row r="6505" spans="1:8" x14ac:dyDescent="0.25">
      <c r="A6505" s="68"/>
      <c r="B6505" s="68"/>
      <c r="C6505" s="68"/>
      <c r="D6505" s="68"/>
      <c r="E6505" s="68"/>
      <c r="F6505" s="68"/>
      <c r="G6505" s="68"/>
      <c r="H6505" s="68"/>
    </row>
    <row r="6506" spans="1:8" x14ac:dyDescent="0.25">
      <c r="A6506" s="68"/>
      <c r="B6506" s="68"/>
      <c r="C6506" s="68"/>
      <c r="D6506" s="68"/>
      <c r="E6506" s="68"/>
      <c r="F6506" s="68"/>
      <c r="G6506" s="68"/>
      <c r="H6506" s="68"/>
    </row>
    <row r="6507" spans="1:8" x14ac:dyDescent="0.25">
      <c r="A6507" s="68"/>
      <c r="B6507" s="68"/>
      <c r="C6507" s="68"/>
      <c r="D6507" s="68"/>
      <c r="E6507" s="68"/>
      <c r="F6507" s="68"/>
      <c r="G6507" s="68"/>
      <c r="H6507" s="68"/>
    </row>
    <row r="6508" spans="1:8" x14ac:dyDescent="0.25">
      <c r="A6508" s="68"/>
      <c r="B6508" s="68"/>
      <c r="C6508" s="68"/>
      <c r="D6508" s="68"/>
      <c r="E6508" s="68"/>
      <c r="F6508" s="68"/>
      <c r="G6508" s="68"/>
      <c r="H6508" s="68"/>
    </row>
    <row r="6509" spans="1:8" x14ac:dyDescent="0.25">
      <c r="A6509" s="68"/>
      <c r="B6509" s="68"/>
      <c r="C6509" s="68"/>
      <c r="D6509" s="68"/>
      <c r="E6509" s="68"/>
      <c r="F6509" s="68"/>
      <c r="G6509" s="68"/>
      <c r="H6509" s="68"/>
    </row>
    <row r="6510" spans="1:8" x14ac:dyDescent="0.25">
      <c r="A6510" s="68"/>
      <c r="B6510" s="68"/>
      <c r="C6510" s="68"/>
      <c r="D6510" s="68"/>
      <c r="E6510" s="68"/>
      <c r="F6510" s="68"/>
      <c r="G6510" s="68"/>
      <c r="H6510" s="68"/>
    </row>
    <row r="6511" spans="1:8" x14ac:dyDescent="0.25">
      <c r="A6511" s="68"/>
      <c r="B6511" s="68"/>
      <c r="C6511" s="68"/>
      <c r="D6511" s="68"/>
      <c r="E6511" s="68"/>
      <c r="F6511" s="68"/>
      <c r="G6511" s="68"/>
      <c r="H6511" s="68"/>
    </row>
    <row r="6512" spans="1:8" x14ac:dyDescent="0.25">
      <c r="A6512" s="68"/>
      <c r="B6512" s="68"/>
      <c r="C6512" s="68"/>
      <c r="D6512" s="68"/>
      <c r="E6512" s="68"/>
      <c r="F6512" s="68"/>
      <c r="G6512" s="68"/>
      <c r="H6512" s="68"/>
    </row>
    <row r="6513" spans="1:8" x14ac:dyDescent="0.25">
      <c r="A6513" s="68"/>
      <c r="B6513" s="68"/>
      <c r="C6513" s="68"/>
      <c r="D6513" s="68"/>
      <c r="E6513" s="68"/>
      <c r="F6513" s="68"/>
      <c r="G6513" s="68"/>
      <c r="H6513" s="68"/>
    </row>
    <row r="6514" spans="1:8" x14ac:dyDescent="0.25">
      <c r="A6514" s="68"/>
      <c r="B6514" s="68"/>
      <c r="C6514" s="68"/>
      <c r="D6514" s="68"/>
      <c r="E6514" s="68"/>
      <c r="F6514" s="68"/>
      <c r="G6514" s="68"/>
      <c r="H6514" s="68"/>
    </row>
    <row r="6515" spans="1:8" x14ac:dyDescent="0.25">
      <c r="A6515" s="68"/>
      <c r="B6515" s="68"/>
      <c r="C6515" s="68"/>
      <c r="D6515" s="68"/>
      <c r="E6515" s="68"/>
      <c r="F6515" s="68"/>
      <c r="G6515" s="68"/>
      <c r="H6515" s="68"/>
    </row>
    <row r="6516" spans="1:8" x14ac:dyDescent="0.25">
      <c r="A6516" s="68"/>
      <c r="B6516" s="68"/>
      <c r="C6516" s="68"/>
      <c r="D6516" s="68"/>
      <c r="E6516" s="68"/>
      <c r="F6516" s="68"/>
      <c r="G6516" s="68"/>
      <c r="H6516" s="68"/>
    </row>
    <row r="6517" spans="1:8" x14ac:dyDescent="0.25">
      <c r="A6517" s="68"/>
      <c r="B6517" s="68"/>
      <c r="C6517" s="68"/>
      <c r="D6517" s="68"/>
      <c r="E6517" s="68"/>
      <c r="F6517" s="68"/>
      <c r="G6517" s="68"/>
      <c r="H6517" s="68"/>
    </row>
    <row r="6518" spans="1:8" x14ac:dyDescent="0.25">
      <c r="A6518" s="68"/>
      <c r="B6518" s="68"/>
      <c r="C6518" s="68"/>
      <c r="D6518" s="68"/>
      <c r="E6518" s="68"/>
      <c r="F6518" s="68"/>
      <c r="G6518" s="68"/>
      <c r="H6518" s="68"/>
    </row>
    <row r="6519" spans="1:8" x14ac:dyDescent="0.25">
      <c r="A6519" s="68"/>
      <c r="B6519" s="68"/>
      <c r="C6519" s="68"/>
      <c r="D6519" s="68"/>
      <c r="E6519" s="68"/>
      <c r="F6519" s="68"/>
      <c r="G6519" s="68"/>
      <c r="H6519" s="68"/>
    </row>
    <row r="6520" spans="1:8" x14ac:dyDescent="0.25">
      <c r="A6520" s="68"/>
      <c r="B6520" s="68"/>
      <c r="C6520" s="68"/>
      <c r="D6520" s="68"/>
      <c r="E6520" s="68"/>
      <c r="F6520" s="68"/>
      <c r="G6520" s="68"/>
      <c r="H6520" s="68"/>
    </row>
    <row r="6521" spans="1:8" x14ac:dyDescent="0.25">
      <c r="A6521" s="68"/>
      <c r="B6521" s="68"/>
      <c r="C6521" s="68"/>
      <c r="D6521" s="68"/>
      <c r="E6521" s="68"/>
      <c r="F6521" s="68"/>
      <c r="G6521" s="68"/>
      <c r="H6521" s="68"/>
    </row>
    <row r="6522" spans="1:8" x14ac:dyDescent="0.25">
      <c r="A6522" s="68"/>
      <c r="B6522" s="68"/>
      <c r="C6522" s="68"/>
      <c r="D6522" s="68"/>
      <c r="E6522" s="68"/>
      <c r="F6522" s="68"/>
      <c r="G6522" s="68"/>
      <c r="H6522" s="68"/>
    </row>
    <row r="6523" spans="1:8" x14ac:dyDescent="0.25">
      <c r="A6523" s="68"/>
      <c r="B6523" s="68"/>
      <c r="C6523" s="68"/>
      <c r="D6523" s="68"/>
      <c r="E6523" s="68"/>
      <c r="F6523" s="68"/>
      <c r="G6523" s="68"/>
      <c r="H6523" s="68"/>
    </row>
    <row r="6524" spans="1:8" x14ac:dyDescent="0.25">
      <c r="A6524" s="68"/>
      <c r="B6524" s="68"/>
      <c r="C6524" s="68"/>
      <c r="D6524" s="68"/>
      <c r="E6524" s="68"/>
      <c r="F6524" s="68"/>
      <c r="G6524" s="68"/>
      <c r="H6524" s="68"/>
    </row>
    <row r="6525" spans="1:8" x14ac:dyDescent="0.25">
      <c r="A6525" s="68"/>
      <c r="B6525" s="68"/>
      <c r="C6525" s="68"/>
      <c r="D6525" s="68"/>
      <c r="E6525" s="68"/>
      <c r="F6525" s="68"/>
      <c r="G6525" s="68"/>
      <c r="H6525" s="68"/>
    </row>
    <row r="6526" spans="1:8" x14ac:dyDescent="0.25">
      <c r="A6526" s="68"/>
      <c r="B6526" s="68"/>
      <c r="C6526" s="68"/>
      <c r="D6526" s="68"/>
      <c r="E6526" s="68"/>
      <c r="F6526" s="68"/>
      <c r="G6526" s="68"/>
      <c r="H6526" s="68"/>
    </row>
    <row r="6527" spans="1:8" x14ac:dyDescent="0.25">
      <c r="A6527" s="68"/>
      <c r="B6527" s="68"/>
      <c r="C6527" s="68"/>
      <c r="D6527" s="68"/>
      <c r="E6527" s="68"/>
      <c r="F6527" s="68"/>
      <c r="G6527" s="68"/>
      <c r="H6527" s="68"/>
    </row>
    <row r="6528" spans="1:8" x14ac:dyDescent="0.25">
      <c r="A6528" s="68"/>
      <c r="B6528" s="68"/>
      <c r="C6528" s="68"/>
      <c r="D6528" s="68"/>
      <c r="E6528" s="68"/>
      <c r="F6528" s="68"/>
      <c r="G6528" s="68"/>
      <c r="H6528" s="68"/>
    </row>
    <row r="6529" spans="1:8" x14ac:dyDescent="0.25">
      <c r="A6529" s="68"/>
      <c r="B6529" s="68"/>
      <c r="C6529" s="68"/>
      <c r="D6529" s="68"/>
      <c r="E6529" s="68"/>
      <c r="F6529" s="68"/>
      <c r="G6529" s="68"/>
      <c r="H6529" s="68"/>
    </row>
    <row r="6530" spans="1:8" x14ac:dyDescent="0.25">
      <c r="A6530" s="68"/>
      <c r="B6530" s="68"/>
      <c r="C6530" s="68"/>
      <c r="D6530" s="68"/>
      <c r="E6530" s="68"/>
      <c r="F6530" s="68"/>
      <c r="G6530" s="68"/>
      <c r="H6530" s="68"/>
    </row>
    <row r="6531" spans="1:8" x14ac:dyDescent="0.25">
      <c r="A6531" s="68"/>
      <c r="B6531" s="68"/>
      <c r="C6531" s="68"/>
      <c r="D6531" s="68"/>
      <c r="E6531" s="68"/>
      <c r="F6531" s="68"/>
      <c r="G6531" s="68"/>
      <c r="H6531" s="68"/>
    </row>
    <row r="6532" spans="1:8" x14ac:dyDescent="0.25">
      <c r="A6532" s="68"/>
      <c r="B6532" s="68"/>
      <c r="C6532" s="68"/>
      <c r="D6532" s="68"/>
      <c r="E6532" s="68"/>
      <c r="F6532" s="68"/>
      <c r="G6532" s="68"/>
      <c r="H6532" s="68"/>
    </row>
    <row r="6533" spans="1:8" x14ac:dyDescent="0.25">
      <c r="A6533" s="68"/>
      <c r="B6533" s="68"/>
      <c r="C6533" s="68"/>
      <c r="D6533" s="68"/>
      <c r="E6533" s="68"/>
      <c r="F6533" s="68"/>
      <c r="G6533" s="68"/>
      <c r="H6533" s="68"/>
    </row>
    <row r="6534" spans="1:8" x14ac:dyDescent="0.25">
      <c r="A6534" s="68"/>
      <c r="B6534" s="68"/>
      <c r="C6534" s="68"/>
      <c r="D6534" s="68"/>
      <c r="E6534" s="68"/>
      <c r="F6534" s="68"/>
      <c r="G6534" s="68"/>
      <c r="H6534" s="68"/>
    </row>
    <row r="6535" spans="1:8" x14ac:dyDescent="0.25">
      <c r="A6535" s="68"/>
      <c r="B6535" s="68"/>
      <c r="C6535" s="68"/>
      <c r="D6535" s="68"/>
      <c r="E6535" s="68"/>
      <c r="F6535" s="68"/>
      <c r="G6535" s="68"/>
      <c r="H6535" s="68"/>
    </row>
    <row r="6536" spans="1:8" x14ac:dyDescent="0.25">
      <c r="A6536" s="68"/>
      <c r="B6536" s="68"/>
      <c r="C6536" s="68"/>
      <c r="D6536" s="68"/>
      <c r="E6536" s="68"/>
      <c r="F6536" s="68"/>
      <c r="G6536" s="68"/>
      <c r="H6536" s="68"/>
    </row>
    <row r="6537" spans="1:8" x14ac:dyDescent="0.25">
      <c r="A6537" s="68"/>
      <c r="B6537" s="68"/>
      <c r="C6537" s="68"/>
      <c r="D6537" s="68"/>
      <c r="E6537" s="68"/>
      <c r="F6537" s="68"/>
      <c r="G6537" s="68"/>
      <c r="H6537" s="68"/>
    </row>
    <row r="6538" spans="1:8" x14ac:dyDescent="0.25">
      <c r="A6538" s="68"/>
      <c r="B6538" s="68"/>
      <c r="C6538" s="68"/>
      <c r="D6538" s="68"/>
      <c r="E6538" s="68"/>
      <c r="F6538" s="68"/>
      <c r="G6538" s="68"/>
      <c r="H6538" s="68"/>
    </row>
    <row r="6539" spans="1:8" x14ac:dyDescent="0.25">
      <c r="A6539" s="68"/>
      <c r="B6539" s="68"/>
      <c r="C6539" s="68"/>
      <c r="D6539" s="68"/>
      <c r="E6539" s="68"/>
      <c r="F6539" s="68"/>
      <c r="G6539" s="68"/>
      <c r="H6539" s="68"/>
    </row>
    <row r="6540" spans="1:8" x14ac:dyDescent="0.25">
      <c r="A6540" s="68"/>
      <c r="B6540" s="68"/>
      <c r="C6540" s="68"/>
      <c r="D6540" s="68"/>
      <c r="E6540" s="68"/>
      <c r="F6540" s="68"/>
      <c r="G6540" s="68"/>
      <c r="H6540" s="68"/>
    </row>
    <row r="6541" spans="1:8" x14ac:dyDescent="0.25">
      <c r="A6541" s="68"/>
      <c r="B6541" s="68"/>
      <c r="C6541" s="68"/>
      <c r="D6541" s="68"/>
      <c r="E6541" s="68"/>
      <c r="F6541" s="68"/>
      <c r="G6541" s="68"/>
      <c r="H6541" s="68"/>
    </row>
    <row r="6542" spans="1:8" x14ac:dyDescent="0.25">
      <c r="A6542" s="68"/>
      <c r="B6542" s="68"/>
      <c r="C6542" s="68"/>
      <c r="D6542" s="68"/>
      <c r="E6542" s="68"/>
      <c r="F6542" s="68"/>
      <c r="G6542" s="68"/>
      <c r="H6542" s="68"/>
    </row>
    <row r="6543" spans="1:8" x14ac:dyDescent="0.25">
      <c r="A6543" s="68"/>
      <c r="B6543" s="68"/>
      <c r="C6543" s="68"/>
      <c r="D6543" s="68"/>
      <c r="E6543" s="68"/>
      <c r="F6543" s="68"/>
      <c r="G6543" s="68"/>
      <c r="H6543" s="68"/>
    </row>
    <row r="6544" spans="1:8" x14ac:dyDescent="0.25">
      <c r="A6544" s="68"/>
      <c r="B6544" s="68"/>
      <c r="C6544" s="68"/>
      <c r="D6544" s="68"/>
      <c r="E6544" s="68"/>
      <c r="F6544" s="68"/>
      <c r="G6544" s="68"/>
      <c r="H6544" s="68"/>
    </row>
    <row r="6545" spans="1:8" x14ac:dyDescent="0.25">
      <c r="A6545" s="68"/>
      <c r="B6545" s="68"/>
      <c r="C6545" s="68"/>
      <c r="D6545" s="68"/>
      <c r="E6545" s="68"/>
      <c r="F6545" s="68"/>
      <c r="G6545" s="68"/>
      <c r="H6545" s="68"/>
    </row>
    <row r="6546" spans="1:8" x14ac:dyDescent="0.25">
      <c r="A6546" s="68"/>
      <c r="B6546" s="68"/>
      <c r="C6546" s="68"/>
      <c r="D6546" s="68"/>
      <c r="E6546" s="68"/>
      <c r="F6546" s="68"/>
      <c r="G6546" s="68"/>
      <c r="H6546" s="68"/>
    </row>
    <row r="6547" spans="1:8" x14ac:dyDescent="0.25">
      <c r="A6547" s="68"/>
      <c r="B6547" s="68"/>
      <c r="C6547" s="68"/>
      <c r="D6547" s="68"/>
      <c r="E6547" s="68"/>
      <c r="F6547" s="68"/>
      <c r="G6547" s="68"/>
      <c r="H6547" s="68"/>
    </row>
    <row r="6548" spans="1:8" x14ac:dyDescent="0.25">
      <c r="A6548" s="68"/>
      <c r="B6548" s="68"/>
      <c r="C6548" s="68"/>
      <c r="D6548" s="68"/>
      <c r="E6548" s="68"/>
      <c r="F6548" s="68"/>
      <c r="G6548" s="68"/>
      <c r="H6548" s="68"/>
    </row>
    <row r="6549" spans="1:8" x14ac:dyDescent="0.25">
      <c r="A6549" s="68"/>
      <c r="B6549" s="68"/>
      <c r="C6549" s="68"/>
      <c r="D6549" s="68"/>
      <c r="E6549" s="68"/>
      <c r="F6549" s="68"/>
      <c r="G6549" s="68"/>
      <c r="H6549" s="68"/>
    </row>
    <row r="6550" spans="1:8" x14ac:dyDescent="0.25">
      <c r="A6550" s="68"/>
      <c r="B6550" s="68"/>
      <c r="C6550" s="68"/>
      <c r="D6550" s="68"/>
      <c r="E6550" s="68"/>
      <c r="F6550" s="68"/>
      <c r="G6550" s="68"/>
      <c r="H6550" s="68"/>
    </row>
    <row r="6551" spans="1:8" x14ac:dyDescent="0.25">
      <c r="A6551" s="68"/>
      <c r="B6551" s="68"/>
      <c r="C6551" s="68"/>
      <c r="D6551" s="68"/>
      <c r="E6551" s="68"/>
      <c r="F6551" s="68"/>
      <c r="G6551" s="68"/>
      <c r="H6551" s="68"/>
    </row>
    <row r="6552" spans="1:8" x14ac:dyDescent="0.25">
      <c r="A6552" s="68"/>
      <c r="B6552" s="68"/>
      <c r="C6552" s="68"/>
      <c r="D6552" s="68"/>
      <c r="E6552" s="68"/>
      <c r="F6552" s="68"/>
      <c r="G6552" s="68"/>
      <c r="H6552" s="68"/>
    </row>
    <row r="6553" spans="1:8" x14ac:dyDescent="0.25">
      <c r="A6553" s="68"/>
      <c r="B6553" s="68"/>
      <c r="C6553" s="68"/>
      <c r="D6553" s="68"/>
      <c r="E6553" s="68"/>
      <c r="F6553" s="68"/>
      <c r="G6553" s="68"/>
      <c r="H6553" s="68"/>
    </row>
    <row r="6554" spans="1:8" x14ac:dyDescent="0.25">
      <c r="A6554" s="68"/>
      <c r="B6554" s="68"/>
      <c r="C6554" s="68"/>
      <c r="D6554" s="68"/>
      <c r="E6554" s="68"/>
      <c r="F6554" s="68"/>
      <c r="G6554" s="68"/>
      <c r="H6554" s="68"/>
    </row>
    <row r="6555" spans="1:8" x14ac:dyDescent="0.25">
      <c r="A6555" s="68"/>
      <c r="B6555" s="68"/>
      <c r="C6555" s="68"/>
      <c r="D6555" s="68"/>
      <c r="E6555" s="68"/>
      <c r="F6555" s="68"/>
      <c r="G6555" s="68"/>
      <c r="H6555" s="68"/>
    </row>
    <row r="6556" spans="1:8" x14ac:dyDescent="0.25">
      <c r="A6556" s="68"/>
      <c r="B6556" s="68"/>
      <c r="C6556" s="68"/>
      <c r="D6556" s="68"/>
      <c r="E6556" s="68"/>
      <c r="F6556" s="68"/>
      <c r="G6556" s="68"/>
      <c r="H6556" s="68"/>
    </row>
    <row r="6557" spans="1:8" x14ac:dyDescent="0.25">
      <c r="A6557" s="68"/>
      <c r="B6557" s="68"/>
      <c r="C6557" s="68"/>
      <c r="D6557" s="68"/>
      <c r="E6557" s="68"/>
      <c r="F6557" s="68"/>
      <c r="G6557" s="68"/>
      <c r="H6557" s="68"/>
    </row>
    <row r="6558" spans="1:8" x14ac:dyDescent="0.25">
      <c r="A6558" s="68"/>
      <c r="B6558" s="68"/>
      <c r="C6558" s="68"/>
      <c r="D6558" s="68"/>
      <c r="E6558" s="68"/>
      <c r="F6558" s="68"/>
      <c r="G6558" s="68"/>
      <c r="H6558" s="68"/>
    </row>
    <row r="6559" spans="1:8" x14ac:dyDescent="0.25">
      <c r="A6559" s="68"/>
      <c r="B6559" s="68"/>
      <c r="C6559" s="68"/>
      <c r="D6559" s="68"/>
      <c r="E6559" s="68"/>
      <c r="F6559" s="68"/>
      <c r="G6559" s="68"/>
      <c r="H6559" s="68"/>
    </row>
    <row r="6560" spans="1:8" x14ac:dyDescent="0.25">
      <c r="A6560" s="68"/>
      <c r="B6560" s="68"/>
      <c r="C6560" s="68"/>
      <c r="D6560" s="68"/>
      <c r="E6560" s="68"/>
      <c r="F6560" s="68"/>
      <c r="G6560" s="68"/>
      <c r="H6560" s="68"/>
    </row>
    <row r="6561" spans="1:8" x14ac:dyDescent="0.25">
      <c r="A6561" s="68"/>
      <c r="B6561" s="68"/>
      <c r="C6561" s="68"/>
      <c r="D6561" s="68"/>
      <c r="E6561" s="68"/>
      <c r="F6561" s="68"/>
      <c r="G6561" s="68"/>
      <c r="H6561" s="68"/>
    </row>
    <row r="6562" spans="1:8" x14ac:dyDescent="0.25">
      <c r="A6562" s="68"/>
      <c r="B6562" s="68"/>
      <c r="C6562" s="68"/>
      <c r="D6562" s="68"/>
      <c r="E6562" s="68"/>
      <c r="F6562" s="68"/>
      <c r="G6562" s="68"/>
      <c r="H6562" s="68"/>
    </row>
    <row r="6563" spans="1:8" x14ac:dyDescent="0.25">
      <c r="A6563" s="68"/>
      <c r="B6563" s="68"/>
      <c r="C6563" s="68"/>
      <c r="D6563" s="68"/>
      <c r="E6563" s="68"/>
      <c r="F6563" s="68"/>
      <c r="G6563" s="68"/>
      <c r="H6563" s="68"/>
    </row>
    <row r="6564" spans="1:8" x14ac:dyDescent="0.25">
      <c r="A6564" s="68"/>
      <c r="B6564" s="68"/>
      <c r="C6564" s="68"/>
      <c r="D6564" s="68"/>
      <c r="E6564" s="68"/>
      <c r="F6564" s="68"/>
      <c r="G6564" s="68"/>
      <c r="H6564" s="68"/>
    </row>
    <row r="6565" spans="1:8" x14ac:dyDescent="0.25">
      <c r="A6565" s="68"/>
      <c r="B6565" s="68"/>
      <c r="C6565" s="68"/>
      <c r="D6565" s="68"/>
      <c r="E6565" s="68"/>
      <c r="F6565" s="68"/>
      <c r="G6565" s="68"/>
      <c r="H6565" s="68"/>
    </row>
    <row r="6566" spans="1:8" x14ac:dyDescent="0.25">
      <c r="A6566" s="68"/>
      <c r="B6566" s="68"/>
      <c r="C6566" s="68"/>
      <c r="D6566" s="68"/>
      <c r="E6566" s="68"/>
      <c r="F6566" s="68"/>
      <c r="G6566" s="68"/>
      <c r="H6566" s="68"/>
    </row>
    <row r="6567" spans="1:8" x14ac:dyDescent="0.25">
      <c r="A6567" s="68"/>
      <c r="B6567" s="68"/>
      <c r="C6567" s="68"/>
      <c r="D6567" s="68"/>
      <c r="E6567" s="68"/>
      <c r="F6567" s="68"/>
      <c r="G6567" s="68"/>
      <c r="H6567" s="68"/>
    </row>
    <row r="6568" spans="1:8" x14ac:dyDescent="0.25">
      <c r="A6568" s="68"/>
      <c r="B6568" s="68"/>
      <c r="C6568" s="68"/>
      <c r="D6568" s="68"/>
      <c r="E6568" s="68"/>
      <c r="F6568" s="68"/>
      <c r="G6568" s="68"/>
      <c r="H6568" s="68"/>
    </row>
    <row r="6569" spans="1:8" x14ac:dyDescent="0.25">
      <c r="A6569" s="68"/>
      <c r="B6569" s="68"/>
      <c r="C6569" s="68"/>
      <c r="D6569" s="68"/>
      <c r="E6569" s="68"/>
      <c r="F6569" s="68"/>
      <c r="G6569" s="68"/>
      <c r="H6569" s="68"/>
    </row>
    <row r="6570" spans="1:8" x14ac:dyDescent="0.25">
      <c r="A6570" s="68"/>
      <c r="B6570" s="68"/>
      <c r="C6570" s="68"/>
      <c r="D6570" s="68"/>
      <c r="E6570" s="68"/>
      <c r="F6570" s="68"/>
      <c r="G6570" s="68"/>
      <c r="H6570" s="68"/>
    </row>
    <row r="6571" spans="1:8" x14ac:dyDescent="0.25">
      <c r="A6571" s="68"/>
      <c r="B6571" s="68"/>
      <c r="C6571" s="68"/>
      <c r="D6571" s="68"/>
      <c r="E6571" s="68"/>
      <c r="F6571" s="68"/>
      <c r="G6571" s="68"/>
      <c r="H6571" s="68"/>
    </row>
    <row r="6572" spans="1:8" x14ac:dyDescent="0.25">
      <c r="A6572" s="68"/>
      <c r="B6572" s="68"/>
      <c r="C6572" s="68"/>
      <c r="D6572" s="68"/>
      <c r="E6572" s="68"/>
      <c r="F6572" s="68"/>
      <c r="G6572" s="68"/>
      <c r="H6572" s="68"/>
    </row>
    <row r="6573" spans="1:8" x14ac:dyDescent="0.25">
      <c r="A6573" s="68"/>
      <c r="B6573" s="68"/>
      <c r="C6573" s="68"/>
      <c r="D6573" s="68"/>
      <c r="E6573" s="68"/>
      <c r="F6573" s="68"/>
      <c r="G6573" s="68"/>
      <c r="H6573" s="68"/>
    </row>
    <row r="6574" spans="1:8" x14ac:dyDescent="0.25">
      <c r="A6574" s="68"/>
      <c r="B6574" s="68"/>
      <c r="C6574" s="68"/>
      <c r="D6574" s="68"/>
      <c r="E6574" s="68"/>
      <c r="F6574" s="68"/>
      <c r="G6574" s="68"/>
      <c r="H6574" s="68"/>
    </row>
    <row r="6575" spans="1:8" x14ac:dyDescent="0.25">
      <c r="A6575" s="68"/>
      <c r="B6575" s="68"/>
      <c r="C6575" s="68"/>
      <c r="D6575" s="68"/>
      <c r="E6575" s="68"/>
      <c r="F6575" s="68"/>
      <c r="G6575" s="68"/>
      <c r="H6575" s="68"/>
    </row>
    <row r="6576" spans="1:8" x14ac:dyDescent="0.25">
      <c r="A6576" s="68"/>
      <c r="B6576" s="68"/>
      <c r="C6576" s="68"/>
      <c r="D6576" s="68"/>
      <c r="E6576" s="68"/>
      <c r="F6576" s="68"/>
      <c r="G6576" s="68"/>
      <c r="H6576" s="68"/>
    </row>
    <row r="6577" spans="1:8" x14ac:dyDescent="0.25">
      <c r="A6577" s="68"/>
      <c r="B6577" s="68"/>
      <c r="C6577" s="68"/>
      <c r="D6577" s="68"/>
      <c r="E6577" s="68"/>
      <c r="F6577" s="68"/>
      <c r="G6577" s="68"/>
      <c r="H6577" s="68"/>
    </row>
    <row r="6578" spans="1:8" x14ac:dyDescent="0.25">
      <c r="A6578" s="68"/>
      <c r="B6578" s="68"/>
      <c r="C6578" s="68"/>
      <c r="D6578" s="68"/>
      <c r="E6578" s="68"/>
      <c r="F6578" s="68"/>
      <c r="G6578" s="68"/>
      <c r="H6578" s="68"/>
    </row>
    <row r="6579" spans="1:8" x14ac:dyDescent="0.25">
      <c r="A6579" s="68"/>
      <c r="B6579" s="68"/>
      <c r="C6579" s="68"/>
      <c r="D6579" s="68"/>
      <c r="E6579" s="68"/>
      <c r="F6579" s="68"/>
      <c r="G6579" s="68"/>
      <c r="H6579" s="68"/>
    </row>
    <row r="6580" spans="1:8" x14ac:dyDescent="0.25">
      <c r="A6580" s="68"/>
      <c r="B6580" s="68"/>
      <c r="C6580" s="68"/>
      <c r="D6580" s="68"/>
      <c r="E6580" s="68"/>
      <c r="F6580" s="68"/>
      <c r="G6580" s="68"/>
      <c r="H6580" s="68"/>
    </row>
    <row r="6581" spans="1:8" x14ac:dyDescent="0.25">
      <c r="A6581" s="68"/>
      <c r="B6581" s="68"/>
      <c r="C6581" s="68"/>
      <c r="D6581" s="68"/>
      <c r="E6581" s="68"/>
      <c r="F6581" s="68"/>
      <c r="G6581" s="68"/>
      <c r="H6581" s="68"/>
    </row>
    <row r="6582" spans="1:8" x14ac:dyDescent="0.25">
      <c r="A6582" s="68"/>
      <c r="B6582" s="68"/>
      <c r="C6582" s="68"/>
      <c r="D6582" s="68"/>
      <c r="E6582" s="68"/>
      <c r="F6582" s="68"/>
      <c r="G6582" s="68"/>
      <c r="H6582" s="68"/>
    </row>
    <row r="6583" spans="1:8" x14ac:dyDescent="0.25">
      <c r="A6583" s="68"/>
      <c r="B6583" s="68"/>
      <c r="C6583" s="68"/>
      <c r="D6583" s="68"/>
      <c r="E6583" s="68"/>
      <c r="F6583" s="68"/>
      <c r="G6583" s="68"/>
      <c r="H6583" s="68"/>
    </row>
    <row r="6584" spans="1:8" x14ac:dyDescent="0.25">
      <c r="A6584" s="68"/>
      <c r="B6584" s="68"/>
      <c r="C6584" s="68"/>
      <c r="D6584" s="68"/>
      <c r="E6584" s="68"/>
      <c r="F6584" s="68"/>
      <c r="G6584" s="68"/>
      <c r="H6584" s="68"/>
    </row>
    <row r="6585" spans="1:8" x14ac:dyDescent="0.25">
      <c r="A6585" s="68"/>
      <c r="B6585" s="68"/>
      <c r="C6585" s="68"/>
      <c r="D6585" s="68"/>
      <c r="E6585" s="68"/>
      <c r="F6585" s="68"/>
      <c r="G6585" s="68"/>
      <c r="H6585" s="68"/>
    </row>
    <row r="6586" spans="1:8" x14ac:dyDescent="0.25">
      <c r="A6586" s="68"/>
      <c r="B6586" s="68"/>
      <c r="C6586" s="68"/>
      <c r="D6586" s="68"/>
      <c r="E6586" s="68"/>
      <c r="F6586" s="68"/>
      <c r="G6586" s="68"/>
      <c r="H6586" s="68"/>
    </row>
    <row r="6587" spans="1:8" x14ac:dyDescent="0.25">
      <c r="A6587" s="68"/>
      <c r="B6587" s="68"/>
      <c r="C6587" s="68"/>
      <c r="D6587" s="68"/>
      <c r="E6587" s="68"/>
      <c r="F6587" s="68"/>
      <c r="G6587" s="68"/>
      <c r="H6587" s="68"/>
    </row>
    <row r="6588" spans="1:8" x14ac:dyDescent="0.25">
      <c r="A6588" s="68"/>
      <c r="B6588" s="68"/>
      <c r="C6588" s="68"/>
      <c r="D6588" s="68"/>
      <c r="E6588" s="68"/>
      <c r="F6588" s="68"/>
      <c r="G6588" s="68"/>
      <c r="H6588" s="68"/>
    </row>
    <row r="6589" spans="1:8" x14ac:dyDescent="0.25">
      <c r="A6589" s="68"/>
      <c r="B6589" s="68"/>
      <c r="C6589" s="68"/>
      <c r="D6589" s="68"/>
      <c r="E6589" s="68"/>
      <c r="F6589" s="68"/>
      <c r="G6589" s="68"/>
      <c r="H6589" s="68"/>
    </row>
    <row r="6590" spans="1:8" x14ac:dyDescent="0.25">
      <c r="A6590" s="68"/>
      <c r="B6590" s="68"/>
      <c r="C6590" s="68"/>
      <c r="D6590" s="68"/>
      <c r="E6590" s="68"/>
      <c r="F6590" s="68"/>
      <c r="G6590" s="68"/>
      <c r="H6590" s="68"/>
    </row>
    <row r="6591" spans="1:8" x14ac:dyDescent="0.25">
      <c r="A6591" s="68"/>
      <c r="B6591" s="68"/>
      <c r="C6591" s="68"/>
      <c r="D6591" s="68"/>
      <c r="E6591" s="68"/>
      <c r="F6591" s="68"/>
      <c r="G6591" s="68"/>
      <c r="H6591" s="68"/>
    </row>
    <row r="6592" spans="1:8" x14ac:dyDescent="0.25">
      <c r="A6592" s="68"/>
      <c r="B6592" s="68"/>
      <c r="C6592" s="68"/>
      <c r="D6592" s="68"/>
      <c r="E6592" s="68"/>
      <c r="F6592" s="68"/>
      <c r="G6592" s="68"/>
      <c r="H6592" s="68"/>
    </row>
    <row r="6593" spans="1:8" x14ac:dyDescent="0.25">
      <c r="A6593" s="68"/>
      <c r="B6593" s="68"/>
      <c r="C6593" s="68"/>
      <c r="D6593" s="68"/>
      <c r="E6593" s="68"/>
      <c r="F6593" s="68"/>
      <c r="G6593" s="68"/>
      <c r="H6593" s="68"/>
    </row>
    <row r="6594" spans="1:8" x14ac:dyDescent="0.25">
      <c r="A6594" s="68"/>
      <c r="B6594" s="68"/>
      <c r="C6594" s="68"/>
      <c r="D6594" s="68"/>
      <c r="E6594" s="68"/>
      <c r="F6594" s="68"/>
      <c r="G6594" s="68"/>
      <c r="H6594" s="68"/>
    </row>
    <row r="6595" spans="1:8" x14ac:dyDescent="0.25">
      <c r="A6595" s="68"/>
      <c r="B6595" s="68"/>
      <c r="C6595" s="68"/>
      <c r="D6595" s="68"/>
      <c r="E6595" s="68"/>
      <c r="F6595" s="68"/>
      <c r="G6595" s="68"/>
      <c r="H6595" s="68"/>
    </row>
    <row r="6596" spans="1:8" x14ac:dyDescent="0.25">
      <c r="A6596" s="68"/>
      <c r="B6596" s="68"/>
      <c r="C6596" s="68"/>
      <c r="D6596" s="68"/>
      <c r="E6596" s="68"/>
      <c r="F6596" s="68"/>
      <c r="G6596" s="68"/>
      <c r="H6596" s="68"/>
    </row>
    <row r="6597" spans="1:8" x14ac:dyDescent="0.25">
      <c r="A6597" s="68"/>
      <c r="B6597" s="68"/>
      <c r="C6597" s="68"/>
      <c r="D6597" s="68"/>
      <c r="E6597" s="68"/>
      <c r="F6597" s="68"/>
      <c r="G6597" s="68"/>
      <c r="H6597" s="68"/>
    </row>
    <row r="6598" spans="1:8" x14ac:dyDescent="0.25">
      <c r="A6598" s="68"/>
      <c r="B6598" s="68"/>
      <c r="C6598" s="68"/>
      <c r="D6598" s="68"/>
      <c r="E6598" s="68"/>
      <c r="F6598" s="68"/>
      <c r="G6598" s="68"/>
      <c r="H6598" s="68"/>
    </row>
    <row r="6599" spans="1:8" x14ac:dyDescent="0.25">
      <c r="A6599" s="68"/>
      <c r="B6599" s="68"/>
      <c r="C6599" s="68"/>
      <c r="D6599" s="68"/>
      <c r="E6599" s="68"/>
      <c r="F6599" s="68"/>
      <c r="G6599" s="68"/>
      <c r="H6599" s="68"/>
    </row>
    <row r="6600" spans="1:8" x14ac:dyDescent="0.25">
      <c r="A6600" s="68"/>
      <c r="B6600" s="68"/>
      <c r="C6600" s="68"/>
      <c r="D6600" s="68"/>
      <c r="E6600" s="68"/>
      <c r="F6600" s="68"/>
      <c r="G6600" s="68"/>
      <c r="H6600" s="68"/>
    </row>
    <row r="6601" spans="1:8" x14ac:dyDescent="0.25">
      <c r="A6601" s="68"/>
      <c r="B6601" s="68"/>
      <c r="C6601" s="68"/>
      <c r="D6601" s="68"/>
      <c r="E6601" s="68"/>
      <c r="F6601" s="68"/>
      <c r="G6601" s="68"/>
      <c r="H6601" s="68"/>
    </row>
    <row r="6602" spans="1:8" x14ac:dyDescent="0.25">
      <c r="A6602" s="68"/>
      <c r="B6602" s="68"/>
      <c r="C6602" s="68"/>
      <c r="D6602" s="68"/>
      <c r="E6602" s="68"/>
      <c r="F6602" s="68"/>
      <c r="G6602" s="68"/>
      <c r="H6602" s="68"/>
    </row>
    <row r="6603" spans="1:8" x14ac:dyDescent="0.25">
      <c r="A6603" s="68"/>
      <c r="B6603" s="68"/>
      <c r="C6603" s="68"/>
      <c r="D6603" s="68"/>
      <c r="E6603" s="68"/>
      <c r="F6603" s="68"/>
      <c r="G6603" s="68"/>
      <c r="H6603" s="68"/>
    </row>
    <row r="6604" spans="1:8" x14ac:dyDescent="0.25">
      <c r="A6604" s="68"/>
      <c r="B6604" s="68"/>
      <c r="C6604" s="68"/>
      <c r="D6604" s="68"/>
      <c r="E6604" s="68"/>
      <c r="F6604" s="68"/>
      <c r="G6604" s="68"/>
      <c r="H6604" s="68"/>
    </row>
    <row r="6605" spans="1:8" x14ac:dyDescent="0.25">
      <c r="A6605" s="68"/>
      <c r="B6605" s="68"/>
      <c r="C6605" s="68"/>
      <c r="D6605" s="68"/>
      <c r="E6605" s="68"/>
      <c r="F6605" s="68"/>
      <c r="G6605" s="68"/>
      <c r="H6605" s="68"/>
    </row>
    <row r="6606" spans="1:8" x14ac:dyDescent="0.25">
      <c r="A6606" s="68"/>
      <c r="B6606" s="68"/>
      <c r="C6606" s="68"/>
      <c r="D6606" s="68"/>
      <c r="E6606" s="68"/>
      <c r="F6606" s="68"/>
      <c r="G6606" s="68"/>
      <c r="H6606" s="68"/>
    </row>
    <row r="6607" spans="1:8" x14ac:dyDescent="0.25">
      <c r="A6607" s="68"/>
      <c r="B6607" s="68"/>
      <c r="C6607" s="68"/>
      <c r="D6607" s="68"/>
      <c r="E6607" s="68"/>
      <c r="F6607" s="68"/>
      <c r="G6607" s="68"/>
      <c r="H6607" s="68"/>
    </row>
    <row r="6608" spans="1:8" x14ac:dyDescent="0.25">
      <c r="A6608" s="68"/>
      <c r="B6608" s="68"/>
      <c r="C6608" s="68"/>
      <c r="D6608" s="68"/>
      <c r="E6608" s="68"/>
      <c r="F6608" s="68"/>
      <c r="G6608" s="68"/>
      <c r="H6608" s="68"/>
    </row>
    <row r="6609" spans="1:8" x14ac:dyDescent="0.25">
      <c r="A6609" s="68"/>
      <c r="B6609" s="68"/>
      <c r="C6609" s="68"/>
      <c r="D6609" s="68"/>
      <c r="E6609" s="68"/>
      <c r="F6609" s="68"/>
      <c r="G6609" s="68"/>
      <c r="H6609" s="68"/>
    </row>
    <row r="6610" spans="1:8" x14ac:dyDescent="0.25">
      <c r="A6610" s="68"/>
      <c r="B6610" s="68"/>
      <c r="C6610" s="68"/>
      <c r="D6610" s="68"/>
      <c r="E6610" s="68"/>
      <c r="F6610" s="68"/>
      <c r="G6610" s="68"/>
      <c r="H6610" s="68"/>
    </row>
    <row r="6611" spans="1:8" x14ac:dyDescent="0.25">
      <c r="A6611" s="68"/>
      <c r="B6611" s="68"/>
      <c r="C6611" s="68"/>
      <c r="D6611" s="68"/>
      <c r="E6611" s="68"/>
      <c r="F6611" s="68"/>
      <c r="G6611" s="68"/>
      <c r="H6611" s="68"/>
    </row>
    <row r="6612" spans="1:8" x14ac:dyDescent="0.25">
      <c r="A6612" s="68"/>
      <c r="B6612" s="68"/>
      <c r="C6612" s="68"/>
      <c r="D6612" s="68"/>
      <c r="E6612" s="68"/>
      <c r="F6612" s="68"/>
      <c r="G6612" s="68"/>
      <c r="H6612" s="68"/>
    </row>
    <row r="6613" spans="1:8" x14ac:dyDescent="0.25">
      <c r="A6613" s="68"/>
      <c r="B6613" s="68"/>
      <c r="C6613" s="68"/>
      <c r="D6613" s="68"/>
      <c r="E6613" s="68"/>
      <c r="F6613" s="68"/>
      <c r="G6613" s="68"/>
      <c r="H6613" s="68"/>
    </row>
    <row r="6614" spans="1:8" x14ac:dyDescent="0.25">
      <c r="A6614" s="68"/>
      <c r="B6614" s="68"/>
      <c r="C6614" s="68"/>
      <c r="D6614" s="68"/>
      <c r="E6614" s="68"/>
      <c r="F6614" s="68"/>
      <c r="G6614" s="68"/>
      <c r="H6614" s="68"/>
    </row>
    <row r="6615" spans="1:8" x14ac:dyDescent="0.25">
      <c r="A6615" s="68"/>
      <c r="B6615" s="68"/>
      <c r="C6615" s="68"/>
      <c r="D6615" s="68"/>
      <c r="E6615" s="68"/>
      <c r="F6615" s="68"/>
      <c r="G6615" s="68"/>
      <c r="H6615" s="68"/>
    </row>
    <row r="6616" spans="1:8" x14ac:dyDescent="0.25">
      <c r="A6616" s="68"/>
      <c r="B6616" s="68"/>
      <c r="C6616" s="68"/>
      <c r="D6616" s="68"/>
      <c r="E6616" s="68"/>
      <c r="F6616" s="68"/>
      <c r="G6616" s="68"/>
      <c r="H6616" s="68"/>
    </row>
    <row r="6617" spans="1:8" x14ac:dyDescent="0.25">
      <c r="A6617" s="68"/>
      <c r="B6617" s="68"/>
      <c r="C6617" s="68"/>
      <c r="D6617" s="68"/>
      <c r="E6617" s="68"/>
      <c r="F6617" s="68"/>
      <c r="G6617" s="68"/>
      <c r="H6617" s="68"/>
    </row>
    <row r="6618" spans="1:8" x14ac:dyDescent="0.25">
      <c r="A6618" s="68"/>
      <c r="B6618" s="68"/>
      <c r="C6618" s="68"/>
      <c r="D6618" s="68"/>
      <c r="E6618" s="68"/>
      <c r="F6618" s="68"/>
      <c r="G6618" s="68"/>
      <c r="H6618" s="68"/>
    </row>
    <row r="6619" spans="1:8" x14ac:dyDescent="0.25">
      <c r="A6619" s="68"/>
      <c r="B6619" s="68"/>
      <c r="C6619" s="68"/>
      <c r="D6619" s="68"/>
      <c r="E6619" s="68"/>
      <c r="F6619" s="68"/>
      <c r="G6619" s="68"/>
      <c r="H6619" s="68"/>
    </row>
    <row r="6620" spans="1:8" x14ac:dyDescent="0.25">
      <c r="A6620" s="68"/>
      <c r="B6620" s="68"/>
      <c r="C6620" s="68"/>
      <c r="D6620" s="68"/>
      <c r="E6620" s="68"/>
      <c r="F6620" s="68"/>
      <c r="G6620" s="68"/>
      <c r="H6620" s="68"/>
    </row>
    <row r="6621" spans="1:8" x14ac:dyDescent="0.25">
      <c r="A6621" s="68"/>
      <c r="B6621" s="68"/>
      <c r="C6621" s="68"/>
      <c r="D6621" s="68"/>
      <c r="E6621" s="68"/>
      <c r="F6621" s="68"/>
      <c r="G6621" s="68"/>
      <c r="H6621" s="68"/>
    </row>
    <row r="6622" spans="1:8" x14ac:dyDescent="0.25">
      <c r="A6622" s="68"/>
      <c r="B6622" s="68"/>
      <c r="C6622" s="68"/>
      <c r="D6622" s="68"/>
      <c r="E6622" s="68"/>
      <c r="F6622" s="68"/>
      <c r="G6622" s="68"/>
      <c r="H6622" s="68"/>
    </row>
    <row r="6623" spans="1:8" x14ac:dyDescent="0.25">
      <c r="A6623" s="68"/>
      <c r="B6623" s="68"/>
      <c r="C6623" s="68"/>
      <c r="D6623" s="68"/>
      <c r="E6623" s="68"/>
      <c r="F6623" s="68"/>
      <c r="G6623" s="68"/>
      <c r="H6623" s="68"/>
    </row>
    <row r="6624" spans="1:8" x14ac:dyDescent="0.25">
      <c r="A6624" s="68"/>
      <c r="B6624" s="68"/>
      <c r="C6624" s="68"/>
      <c r="D6624" s="68"/>
      <c r="E6624" s="68"/>
      <c r="F6624" s="68"/>
      <c r="G6624" s="68"/>
      <c r="H6624" s="68"/>
    </row>
    <row r="6625" spans="1:8" x14ac:dyDescent="0.25">
      <c r="A6625" s="68"/>
      <c r="B6625" s="68"/>
      <c r="C6625" s="68"/>
      <c r="D6625" s="68"/>
      <c r="E6625" s="68"/>
      <c r="F6625" s="68"/>
      <c r="G6625" s="68"/>
      <c r="H6625" s="68"/>
    </row>
    <row r="6626" spans="1:8" x14ac:dyDescent="0.25">
      <c r="A6626" s="68"/>
      <c r="B6626" s="68"/>
      <c r="C6626" s="68"/>
      <c r="D6626" s="68"/>
      <c r="E6626" s="68"/>
      <c r="F6626" s="68"/>
      <c r="G6626" s="68"/>
      <c r="H6626" s="68"/>
    </row>
    <row r="6627" spans="1:8" x14ac:dyDescent="0.25">
      <c r="A6627" s="68"/>
      <c r="B6627" s="68"/>
      <c r="C6627" s="68"/>
      <c r="D6627" s="68"/>
      <c r="E6627" s="68"/>
      <c r="F6627" s="68"/>
      <c r="G6627" s="68"/>
      <c r="H6627" s="68"/>
    </row>
    <row r="6628" spans="1:8" x14ac:dyDescent="0.25">
      <c r="A6628" s="68"/>
      <c r="B6628" s="68"/>
      <c r="C6628" s="68"/>
      <c r="D6628" s="68"/>
      <c r="E6628" s="68"/>
      <c r="F6628" s="68"/>
      <c r="G6628" s="68"/>
      <c r="H6628" s="68"/>
    </row>
    <row r="6629" spans="1:8" x14ac:dyDescent="0.25">
      <c r="A6629" s="68"/>
      <c r="B6629" s="68"/>
      <c r="C6629" s="68"/>
      <c r="D6629" s="68"/>
      <c r="E6629" s="68"/>
      <c r="F6629" s="68"/>
      <c r="G6629" s="68"/>
      <c r="H6629" s="68"/>
    </row>
    <row r="6630" spans="1:8" x14ac:dyDescent="0.25">
      <c r="A6630" s="68"/>
      <c r="B6630" s="68"/>
      <c r="C6630" s="68"/>
      <c r="D6630" s="68"/>
      <c r="E6630" s="68"/>
      <c r="F6630" s="68"/>
      <c r="G6630" s="68"/>
      <c r="H6630" s="68"/>
    </row>
    <row r="6631" spans="1:8" x14ac:dyDescent="0.25">
      <c r="A6631" s="68"/>
      <c r="B6631" s="68"/>
      <c r="C6631" s="68"/>
      <c r="D6631" s="68"/>
      <c r="E6631" s="68"/>
      <c r="F6631" s="68"/>
      <c r="G6631" s="68"/>
      <c r="H6631" s="68"/>
    </row>
    <row r="6632" spans="1:8" x14ac:dyDescent="0.25">
      <c r="A6632" s="68"/>
      <c r="B6632" s="68"/>
      <c r="C6632" s="68"/>
      <c r="D6632" s="68"/>
      <c r="E6632" s="68"/>
      <c r="F6632" s="68"/>
      <c r="G6632" s="68"/>
      <c r="H6632" s="68"/>
    </row>
    <row r="6633" spans="1:8" x14ac:dyDescent="0.25">
      <c r="A6633" s="68"/>
      <c r="B6633" s="68"/>
      <c r="C6633" s="68"/>
      <c r="D6633" s="68"/>
      <c r="E6633" s="68"/>
      <c r="F6633" s="68"/>
      <c r="G6633" s="68"/>
      <c r="H6633" s="68"/>
    </row>
    <row r="6634" spans="1:8" x14ac:dyDescent="0.25">
      <c r="A6634" s="68"/>
      <c r="B6634" s="68"/>
      <c r="C6634" s="68"/>
      <c r="D6634" s="68"/>
      <c r="E6634" s="68"/>
      <c r="F6634" s="68"/>
      <c r="G6634" s="68"/>
      <c r="H6634" s="68"/>
    </row>
    <row r="6635" spans="1:8" x14ac:dyDescent="0.25">
      <c r="A6635" s="68"/>
      <c r="B6635" s="68"/>
      <c r="C6635" s="68"/>
      <c r="D6635" s="68"/>
      <c r="E6635" s="68"/>
      <c r="F6635" s="68"/>
      <c r="G6635" s="68"/>
      <c r="H6635" s="68"/>
    </row>
    <row r="6636" spans="1:8" x14ac:dyDescent="0.25">
      <c r="A6636" s="68"/>
      <c r="B6636" s="68"/>
      <c r="C6636" s="68"/>
      <c r="D6636" s="68"/>
      <c r="E6636" s="68"/>
      <c r="F6636" s="68"/>
      <c r="G6636" s="68"/>
      <c r="H6636" s="68"/>
    </row>
    <row r="6637" spans="1:8" x14ac:dyDescent="0.25">
      <c r="A6637" s="68"/>
      <c r="B6637" s="68"/>
      <c r="C6637" s="68"/>
      <c r="D6637" s="68"/>
      <c r="E6637" s="68"/>
      <c r="F6637" s="68"/>
      <c r="G6637" s="68"/>
      <c r="H6637" s="68"/>
    </row>
    <row r="6638" spans="1:8" x14ac:dyDescent="0.25">
      <c r="A6638" s="68"/>
      <c r="B6638" s="68"/>
      <c r="C6638" s="68"/>
      <c r="D6638" s="68"/>
      <c r="E6638" s="68"/>
      <c r="F6638" s="68"/>
      <c r="G6638" s="68"/>
      <c r="H6638" s="68"/>
    </row>
    <row r="6639" spans="1:8" x14ac:dyDescent="0.25">
      <c r="A6639" s="68"/>
      <c r="B6639" s="68"/>
      <c r="C6639" s="68"/>
      <c r="D6639" s="68"/>
      <c r="E6639" s="68"/>
      <c r="F6639" s="68"/>
      <c r="G6639" s="68"/>
      <c r="H6639" s="68"/>
    </row>
    <row r="6640" spans="1:8" x14ac:dyDescent="0.25">
      <c r="A6640" s="68"/>
      <c r="B6640" s="68"/>
      <c r="C6640" s="68"/>
      <c r="D6640" s="68"/>
      <c r="E6640" s="68"/>
      <c r="F6640" s="68"/>
      <c r="G6640" s="68"/>
      <c r="H6640" s="68"/>
    </row>
    <row r="6641" spans="1:8" x14ac:dyDescent="0.25">
      <c r="A6641" s="68"/>
      <c r="B6641" s="68"/>
      <c r="C6641" s="68"/>
      <c r="D6641" s="68"/>
      <c r="E6641" s="68"/>
      <c r="F6641" s="68"/>
      <c r="G6641" s="68"/>
      <c r="H6641" s="68"/>
    </row>
    <row r="6642" spans="1:8" x14ac:dyDescent="0.25">
      <c r="A6642" s="68"/>
      <c r="B6642" s="68"/>
      <c r="C6642" s="68"/>
      <c r="D6642" s="68"/>
      <c r="E6642" s="68"/>
      <c r="F6642" s="68"/>
      <c r="G6642" s="68"/>
      <c r="H6642" s="68"/>
    </row>
    <row r="6643" spans="1:8" x14ac:dyDescent="0.25">
      <c r="A6643" s="68"/>
      <c r="B6643" s="68"/>
      <c r="C6643" s="68"/>
      <c r="D6643" s="68"/>
      <c r="E6643" s="68"/>
      <c r="F6643" s="68"/>
      <c r="G6643" s="68"/>
      <c r="H6643" s="68"/>
    </row>
    <row r="6644" spans="1:8" x14ac:dyDescent="0.25">
      <c r="A6644" s="68"/>
      <c r="B6644" s="68"/>
      <c r="C6644" s="68"/>
      <c r="D6644" s="68"/>
      <c r="E6644" s="68"/>
      <c r="F6644" s="68"/>
      <c r="G6644" s="68"/>
      <c r="H6644" s="68"/>
    </row>
    <row r="6645" spans="1:8" x14ac:dyDescent="0.25">
      <c r="A6645" s="68"/>
      <c r="B6645" s="68"/>
      <c r="C6645" s="68"/>
      <c r="D6645" s="68"/>
      <c r="E6645" s="68"/>
      <c r="F6645" s="68"/>
      <c r="G6645" s="68"/>
      <c r="H6645" s="68"/>
    </row>
    <row r="6646" spans="1:8" x14ac:dyDescent="0.25">
      <c r="A6646" s="68"/>
      <c r="B6646" s="68"/>
      <c r="C6646" s="68"/>
      <c r="D6646" s="68"/>
      <c r="E6646" s="68"/>
      <c r="F6646" s="68"/>
      <c r="G6646" s="68"/>
      <c r="H6646" s="68"/>
    </row>
    <row r="6647" spans="1:8" x14ac:dyDescent="0.25">
      <c r="A6647" s="68"/>
      <c r="B6647" s="68"/>
      <c r="C6647" s="68"/>
      <c r="D6647" s="68"/>
      <c r="E6647" s="68"/>
      <c r="F6647" s="68"/>
      <c r="G6647" s="68"/>
      <c r="H6647" s="68"/>
    </row>
    <row r="6648" spans="1:8" x14ac:dyDescent="0.25">
      <c r="A6648" s="68"/>
      <c r="B6648" s="68"/>
      <c r="C6648" s="68"/>
      <c r="D6648" s="68"/>
      <c r="E6648" s="68"/>
      <c r="F6648" s="68"/>
      <c r="G6648" s="68"/>
      <c r="H6648" s="68"/>
    </row>
    <row r="6649" spans="1:8" x14ac:dyDescent="0.25">
      <c r="A6649" s="68"/>
      <c r="B6649" s="68"/>
      <c r="C6649" s="68"/>
      <c r="D6649" s="68"/>
      <c r="E6649" s="68"/>
      <c r="F6649" s="68"/>
      <c r="G6649" s="68"/>
      <c r="H6649" s="68"/>
    </row>
    <row r="6650" spans="1:8" x14ac:dyDescent="0.25">
      <c r="A6650" s="68"/>
      <c r="B6650" s="68"/>
      <c r="C6650" s="68"/>
      <c r="D6650" s="68"/>
      <c r="E6650" s="68"/>
      <c r="F6650" s="68"/>
      <c r="G6650" s="68"/>
      <c r="H6650" s="68"/>
    </row>
    <row r="6651" spans="1:8" x14ac:dyDescent="0.25">
      <c r="A6651" s="68"/>
      <c r="B6651" s="68"/>
      <c r="C6651" s="68"/>
      <c r="D6651" s="68"/>
      <c r="E6651" s="68"/>
      <c r="F6651" s="68"/>
      <c r="G6651" s="68"/>
      <c r="H6651" s="68"/>
    </row>
    <row r="6652" spans="1:8" x14ac:dyDescent="0.25">
      <c r="A6652" s="68"/>
      <c r="B6652" s="68"/>
      <c r="C6652" s="68"/>
      <c r="D6652" s="68"/>
      <c r="E6652" s="68"/>
      <c r="F6652" s="68"/>
      <c r="G6652" s="68"/>
      <c r="H6652" s="68"/>
    </row>
    <row r="6653" spans="1:8" x14ac:dyDescent="0.25">
      <c r="A6653" s="68"/>
      <c r="B6653" s="68"/>
      <c r="C6653" s="68"/>
      <c r="D6653" s="68"/>
      <c r="E6653" s="68"/>
      <c r="F6653" s="68"/>
      <c r="G6653" s="68"/>
      <c r="H6653" s="68"/>
    </row>
    <row r="6654" spans="1:8" x14ac:dyDescent="0.25">
      <c r="A6654" s="68"/>
      <c r="B6654" s="68"/>
      <c r="C6654" s="68"/>
      <c r="D6654" s="68"/>
      <c r="E6654" s="68"/>
      <c r="F6654" s="68"/>
      <c r="G6654" s="68"/>
      <c r="H6654" s="68"/>
    </row>
    <row r="6655" spans="1:8" x14ac:dyDescent="0.25">
      <c r="A6655" s="68"/>
      <c r="B6655" s="68"/>
      <c r="C6655" s="68"/>
      <c r="D6655" s="68"/>
      <c r="E6655" s="68"/>
      <c r="F6655" s="68"/>
      <c r="G6655" s="68"/>
      <c r="H6655" s="68"/>
    </row>
    <row r="6656" spans="1:8" x14ac:dyDescent="0.25">
      <c r="A6656" s="68"/>
      <c r="B6656" s="68"/>
      <c r="C6656" s="68"/>
      <c r="D6656" s="68"/>
      <c r="E6656" s="68"/>
      <c r="F6656" s="68"/>
      <c r="G6656" s="68"/>
      <c r="H6656" s="68"/>
    </row>
    <row r="6657" spans="1:8" x14ac:dyDescent="0.25">
      <c r="A6657" s="68"/>
      <c r="B6657" s="68"/>
      <c r="C6657" s="68"/>
      <c r="D6657" s="68"/>
      <c r="E6657" s="68"/>
      <c r="F6657" s="68"/>
      <c r="G6657" s="68"/>
      <c r="H6657" s="68"/>
    </row>
    <row r="6658" spans="1:8" x14ac:dyDescent="0.25">
      <c r="A6658" s="68"/>
      <c r="B6658" s="68"/>
      <c r="C6658" s="68"/>
      <c r="D6658" s="68"/>
      <c r="E6658" s="68"/>
      <c r="F6658" s="68"/>
      <c r="G6658" s="68"/>
      <c r="H6658" s="68"/>
    </row>
    <row r="6659" spans="1:8" x14ac:dyDescent="0.25">
      <c r="A6659" s="68"/>
      <c r="B6659" s="68"/>
      <c r="C6659" s="68"/>
      <c r="D6659" s="68"/>
      <c r="E6659" s="68"/>
      <c r="F6659" s="68"/>
      <c r="G6659" s="68"/>
      <c r="H6659" s="68"/>
    </row>
    <row r="6660" spans="1:8" x14ac:dyDescent="0.25">
      <c r="A6660" s="68"/>
      <c r="B6660" s="68"/>
      <c r="C6660" s="68"/>
      <c r="D6660" s="68"/>
      <c r="E6660" s="68"/>
      <c r="F6660" s="68"/>
      <c r="G6660" s="68"/>
      <c r="H6660" s="68"/>
    </row>
    <row r="6661" spans="1:8" x14ac:dyDescent="0.25">
      <c r="A6661" s="68"/>
      <c r="B6661" s="68"/>
      <c r="C6661" s="68"/>
      <c r="D6661" s="68"/>
      <c r="E6661" s="68"/>
      <c r="F6661" s="68"/>
      <c r="G6661" s="68"/>
      <c r="H6661" s="68"/>
    </row>
    <row r="6662" spans="1:8" x14ac:dyDescent="0.25">
      <c r="A6662" s="68"/>
      <c r="B6662" s="68"/>
      <c r="C6662" s="68"/>
      <c r="D6662" s="68"/>
      <c r="E6662" s="68"/>
      <c r="F6662" s="68"/>
      <c r="G6662" s="68"/>
      <c r="H6662" s="68"/>
    </row>
    <row r="6663" spans="1:8" x14ac:dyDescent="0.25">
      <c r="A6663" s="68"/>
      <c r="B6663" s="68"/>
      <c r="C6663" s="68"/>
      <c r="D6663" s="68"/>
      <c r="E6663" s="68"/>
      <c r="F6663" s="68"/>
      <c r="G6663" s="68"/>
      <c r="H6663" s="68"/>
    </row>
    <row r="6664" spans="1:8" x14ac:dyDescent="0.25">
      <c r="A6664" s="68"/>
      <c r="B6664" s="68"/>
      <c r="C6664" s="68"/>
      <c r="D6664" s="68"/>
      <c r="E6664" s="68"/>
      <c r="F6664" s="68"/>
      <c r="G6664" s="68"/>
      <c r="H6664" s="68"/>
    </row>
    <row r="6665" spans="1:8" x14ac:dyDescent="0.25">
      <c r="A6665" s="68"/>
      <c r="B6665" s="68"/>
      <c r="C6665" s="68"/>
      <c r="D6665" s="68"/>
      <c r="E6665" s="68"/>
      <c r="F6665" s="68"/>
      <c r="G6665" s="68"/>
      <c r="H6665" s="68"/>
    </row>
    <row r="6666" spans="1:8" x14ac:dyDescent="0.25">
      <c r="A6666" s="68"/>
      <c r="B6666" s="68"/>
      <c r="C6666" s="68"/>
      <c r="D6666" s="68"/>
      <c r="E6666" s="68"/>
      <c r="F6666" s="68"/>
      <c r="G6666" s="68"/>
      <c r="H6666" s="68"/>
    </row>
    <row r="6667" spans="1:8" x14ac:dyDescent="0.25">
      <c r="A6667" s="68"/>
      <c r="B6667" s="68"/>
      <c r="C6667" s="68"/>
      <c r="D6667" s="68"/>
      <c r="E6667" s="68"/>
      <c r="F6667" s="68"/>
      <c r="G6667" s="68"/>
      <c r="H6667" s="68"/>
    </row>
    <row r="6668" spans="1:8" x14ac:dyDescent="0.25">
      <c r="A6668" s="68"/>
      <c r="B6668" s="68"/>
      <c r="C6668" s="68"/>
      <c r="D6668" s="68"/>
      <c r="E6668" s="68"/>
      <c r="F6668" s="68"/>
      <c r="G6668" s="68"/>
      <c r="H6668" s="68"/>
    </row>
    <row r="6669" spans="1:8" x14ac:dyDescent="0.25">
      <c r="A6669" s="68"/>
      <c r="B6669" s="68"/>
      <c r="C6669" s="68"/>
      <c r="D6669" s="68"/>
      <c r="E6669" s="68"/>
      <c r="F6669" s="68"/>
      <c r="G6669" s="68"/>
      <c r="H6669" s="68"/>
    </row>
    <row r="6670" spans="1:8" x14ac:dyDescent="0.25">
      <c r="A6670" s="68"/>
      <c r="B6670" s="68"/>
      <c r="C6670" s="68"/>
      <c r="D6670" s="68"/>
      <c r="E6670" s="68"/>
      <c r="F6670" s="68"/>
      <c r="G6670" s="68"/>
      <c r="H6670" s="68"/>
    </row>
    <row r="6671" spans="1:8" x14ac:dyDescent="0.25">
      <c r="A6671" s="68"/>
      <c r="B6671" s="68"/>
      <c r="C6671" s="68"/>
      <c r="D6671" s="68"/>
      <c r="E6671" s="68"/>
      <c r="F6671" s="68"/>
      <c r="G6671" s="68"/>
      <c r="H6671" s="68"/>
    </row>
    <row r="6672" spans="1:8" x14ac:dyDescent="0.25">
      <c r="A6672" s="68"/>
      <c r="B6672" s="68"/>
      <c r="C6672" s="68"/>
      <c r="D6672" s="68"/>
      <c r="E6672" s="68"/>
      <c r="F6672" s="68"/>
      <c r="G6672" s="68"/>
      <c r="H6672" s="68"/>
    </row>
    <row r="6673" spans="1:8" x14ac:dyDescent="0.25">
      <c r="A6673" s="68"/>
      <c r="B6673" s="68"/>
      <c r="C6673" s="68"/>
      <c r="D6673" s="68"/>
      <c r="E6673" s="68"/>
      <c r="F6673" s="68"/>
      <c r="G6673" s="68"/>
      <c r="H6673" s="68"/>
    </row>
    <row r="6674" spans="1:8" x14ac:dyDescent="0.25">
      <c r="A6674" s="68"/>
      <c r="B6674" s="68"/>
      <c r="C6674" s="68"/>
      <c r="D6674" s="68"/>
      <c r="E6674" s="68"/>
      <c r="F6674" s="68"/>
      <c r="G6674" s="68"/>
      <c r="H6674" s="68"/>
    </row>
    <row r="6675" spans="1:8" x14ac:dyDescent="0.25">
      <c r="A6675" s="68"/>
      <c r="B6675" s="68"/>
      <c r="C6675" s="68"/>
      <c r="D6675" s="68"/>
      <c r="E6675" s="68"/>
      <c r="F6675" s="68"/>
      <c r="G6675" s="68"/>
      <c r="H6675" s="68"/>
    </row>
    <row r="6676" spans="1:8" x14ac:dyDescent="0.25">
      <c r="A6676" s="68"/>
      <c r="B6676" s="68"/>
      <c r="C6676" s="68"/>
      <c r="D6676" s="68"/>
      <c r="E6676" s="68"/>
      <c r="F6676" s="68"/>
      <c r="G6676" s="68"/>
      <c r="H6676" s="68"/>
    </row>
    <row r="6677" spans="1:8" x14ac:dyDescent="0.25">
      <c r="A6677" s="68"/>
      <c r="B6677" s="68"/>
      <c r="C6677" s="68"/>
      <c r="D6677" s="68"/>
      <c r="E6677" s="68"/>
      <c r="F6677" s="68"/>
      <c r="G6677" s="68"/>
      <c r="H6677" s="68"/>
    </row>
    <row r="6678" spans="1:8" x14ac:dyDescent="0.25">
      <c r="A6678" s="68"/>
      <c r="B6678" s="68"/>
      <c r="C6678" s="68"/>
      <c r="D6678" s="68"/>
      <c r="E6678" s="68"/>
      <c r="F6678" s="68"/>
      <c r="G6678" s="68"/>
      <c r="H6678" s="68"/>
    </row>
    <row r="6679" spans="1:8" x14ac:dyDescent="0.25">
      <c r="A6679" s="68"/>
      <c r="B6679" s="68"/>
      <c r="C6679" s="68"/>
      <c r="D6679" s="68"/>
      <c r="E6679" s="68"/>
      <c r="F6679" s="68"/>
      <c r="G6679" s="68"/>
      <c r="H6679" s="68"/>
    </row>
    <row r="6680" spans="1:8" x14ac:dyDescent="0.25">
      <c r="A6680" s="68"/>
      <c r="B6680" s="68"/>
      <c r="C6680" s="68"/>
      <c r="D6680" s="68"/>
      <c r="E6680" s="68"/>
      <c r="F6680" s="68"/>
      <c r="G6680" s="68"/>
      <c r="H6680" s="68"/>
    </row>
    <row r="6681" spans="1:8" x14ac:dyDescent="0.25">
      <c r="A6681" s="68"/>
      <c r="B6681" s="68"/>
      <c r="C6681" s="68"/>
      <c r="D6681" s="68"/>
      <c r="E6681" s="68"/>
      <c r="F6681" s="68"/>
      <c r="G6681" s="68"/>
      <c r="H6681" s="68"/>
    </row>
    <row r="6682" spans="1:8" x14ac:dyDescent="0.25">
      <c r="A6682" s="68"/>
      <c r="B6682" s="68"/>
      <c r="C6682" s="68"/>
      <c r="D6682" s="68"/>
      <c r="E6682" s="68"/>
      <c r="F6682" s="68"/>
      <c r="G6682" s="68"/>
      <c r="H6682" s="68"/>
    </row>
    <row r="6683" spans="1:8" x14ac:dyDescent="0.25">
      <c r="A6683" s="68"/>
      <c r="B6683" s="68"/>
      <c r="C6683" s="68"/>
      <c r="D6683" s="68"/>
      <c r="E6683" s="68"/>
      <c r="F6683" s="68"/>
      <c r="G6683" s="68"/>
      <c r="H6683" s="68"/>
    </row>
    <row r="6684" spans="1:8" x14ac:dyDescent="0.25">
      <c r="A6684" s="68"/>
      <c r="B6684" s="68"/>
      <c r="C6684" s="68"/>
      <c r="D6684" s="68"/>
      <c r="E6684" s="68"/>
      <c r="F6684" s="68"/>
      <c r="G6684" s="68"/>
      <c r="H6684" s="68"/>
    </row>
    <row r="6685" spans="1:8" x14ac:dyDescent="0.25">
      <c r="A6685" s="68"/>
      <c r="B6685" s="68"/>
      <c r="C6685" s="68"/>
      <c r="D6685" s="68"/>
      <c r="E6685" s="68"/>
      <c r="F6685" s="68"/>
      <c r="G6685" s="68"/>
      <c r="H6685" s="68"/>
    </row>
    <row r="6686" spans="1:8" x14ac:dyDescent="0.25">
      <c r="A6686" s="68"/>
      <c r="B6686" s="68"/>
      <c r="C6686" s="68"/>
      <c r="D6686" s="68"/>
      <c r="E6686" s="68"/>
      <c r="F6686" s="68"/>
      <c r="G6686" s="68"/>
      <c r="H6686" s="68"/>
    </row>
    <row r="6687" spans="1:8" x14ac:dyDescent="0.25">
      <c r="A6687" s="68"/>
      <c r="B6687" s="68"/>
      <c r="C6687" s="68"/>
      <c r="D6687" s="68"/>
      <c r="E6687" s="68"/>
      <c r="F6687" s="68"/>
      <c r="G6687" s="68"/>
      <c r="H6687" s="68"/>
    </row>
    <row r="6688" spans="1:8" x14ac:dyDescent="0.25">
      <c r="A6688" s="68"/>
      <c r="B6688" s="68"/>
      <c r="C6688" s="68"/>
      <c r="D6688" s="68"/>
      <c r="E6688" s="68"/>
      <c r="F6688" s="68"/>
      <c r="G6688" s="68"/>
      <c r="H6688" s="68"/>
    </row>
    <row r="6689" spans="1:8" x14ac:dyDescent="0.25">
      <c r="A6689" s="68"/>
      <c r="B6689" s="68"/>
      <c r="C6689" s="68"/>
      <c r="D6689" s="68"/>
      <c r="E6689" s="68"/>
      <c r="F6689" s="68"/>
      <c r="G6689" s="68"/>
      <c r="H6689" s="68"/>
    </row>
    <row r="6690" spans="1:8" x14ac:dyDescent="0.25">
      <c r="A6690" s="68"/>
      <c r="B6690" s="68"/>
      <c r="C6690" s="68"/>
      <c r="D6690" s="68"/>
      <c r="E6690" s="68"/>
      <c r="F6690" s="68"/>
      <c r="G6690" s="68"/>
      <c r="H6690" s="68"/>
    </row>
    <row r="6691" spans="1:8" x14ac:dyDescent="0.25">
      <c r="A6691" s="68"/>
      <c r="B6691" s="68"/>
      <c r="C6691" s="68"/>
      <c r="D6691" s="68"/>
      <c r="E6691" s="68"/>
      <c r="F6691" s="68"/>
      <c r="G6691" s="68"/>
      <c r="H6691" s="68"/>
    </row>
    <row r="6692" spans="1:8" x14ac:dyDescent="0.25">
      <c r="A6692" s="68"/>
      <c r="B6692" s="68"/>
      <c r="C6692" s="68"/>
      <c r="D6692" s="68"/>
      <c r="E6692" s="68"/>
      <c r="F6692" s="68"/>
      <c r="G6692" s="68"/>
      <c r="H6692" s="68"/>
    </row>
    <row r="6693" spans="1:8" x14ac:dyDescent="0.25">
      <c r="A6693" s="68"/>
      <c r="B6693" s="68"/>
      <c r="C6693" s="68"/>
      <c r="D6693" s="68"/>
      <c r="E6693" s="68"/>
      <c r="F6693" s="68"/>
      <c r="G6693" s="68"/>
      <c r="H6693" s="68"/>
    </row>
    <row r="6694" spans="1:8" x14ac:dyDescent="0.25">
      <c r="A6694" s="68"/>
      <c r="B6694" s="68"/>
      <c r="C6694" s="68"/>
      <c r="D6694" s="68"/>
      <c r="E6694" s="68"/>
      <c r="F6694" s="68"/>
      <c r="G6694" s="68"/>
      <c r="H6694" s="68"/>
    </row>
    <row r="6695" spans="1:8" x14ac:dyDescent="0.25">
      <c r="A6695" s="68"/>
      <c r="B6695" s="68"/>
      <c r="C6695" s="68"/>
      <c r="D6695" s="68"/>
      <c r="E6695" s="68"/>
      <c r="F6695" s="68"/>
      <c r="G6695" s="68"/>
      <c r="H6695" s="68"/>
    </row>
    <row r="6696" spans="1:8" x14ac:dyDescent="0.25">
      <c r="A6696" s="68"/>
      <c r="B6696" s="68"/>
      <c r="C6696" s="68"/>
      <c r="D6696" s="68"/>
      <c r="E6696" s="68"/>
      <c r="F6696" s="68"/>
      <c r="G6696" s="68"/>
      <c r="H6696" s="68"/>
    </row>
    <row r="6697" spans="1:8" x14ac:dyDescent="0.25">
      <c r="A6697" s="68"/>
      <c r="B6697" s="68"/>
      <c r="C6697" s="68"/>
      <c r="D6697" s="68"/>
      <c r="E6697" s="68"/>
      <c r="F6697" s="68"/>
      <c r="G6697" s="68"/>
      <c r="H6697" s="68"/>
    </row>
    <row r="6698" spans="1:8" x14ac:dyDescent="0.25">
      <c r="A6698" s="68"/>
      <c r="B6698" s="68"/>
      <c r="C6698" s="68"/>
      <c r="D6698" s="68"/>
      <c r="E6698" s="68"/>
      <c r="F6698" s="68"/>
      <c r="G6698" s="68"/>
      <c r="H6698" s="68"/>
    </row>
    <row r="6699" spans="1:8" x14ac:dyDescent="0.25">
      <c r="A6699" s="68"/>
      <c r="B6699" s="68"/>
      <c r="C6699" s="68"/>
      <c r="D6699" s="68"/>
      <c r="E6699" s="68"/>
      <c r="F6699" s="68"/>
      <c r="G6699" s="68"/>
      <c r="H6699" s="68"/>
    </row>
    <row r="6700" spans="1:8" x14ac:dyDescent="0.25">
      <c r="A6700" s="68"/>
      <c r="B6700" s="68"/>
      <c r="C6700" s="68"/>
      <c r="D6700" s="68"/>
      <c r="E6700" s="68"/>
      <c r="F6700" s="68"/>
      <c r="G6700" s="68"/>
      <c r="H6700" s="68"/>
    </row>
    <row r="6701" spans="1:8" x14ac:dyDescent="0.25">
      <c r="A6701" s="68"/>
      <c r="B6701" s="68"/>
      <c r="C6701" s="68"/>
      <c r="D6701" s="68"/>
      <c r="E6701" s="68"/>
      <c r="F6701" s="68"/>
      <c r="G6701" s="68"/>
      <c r="H6701" s="68"/>
    </row>
    <row r="6702" spans="1:8" x14ac:dyDescent="0.25">
      <c r="A6702" s="68"/>
      <c r="B6702" s="68"/>
      <c r="C6702" s="68"/>
      <c r="D6702" s="68"/>
      <c r="E6702" s="68"/>
      <c r="F6702" s="68"/>
      <c r="G6702" s="68"/>
      <c r="H6702" s="68"/>
    </row>
    <row r="6703" spans="1:8" x14ac:dyDescent="0.25">
      <c r="A6703" s="68"/>
      <c r="B6703" s="68"/>
      <c r="C6703" s="68"/>
      <c r="D6703" s="68"/>
      <c r="E6703" s="68"/>
      <c r="F6703" s="68"/>
      <c r="G6703" s="68"/>
      <c r="H6703" s="68"/>
    </row>
    <row r="6704" spans="1:8" x14ac:dyDescent="0.25">
      <c r="A6704" s="68"/>
      <c r="B6704" s="68"/>
      <c r="C6704" s="68"/>
      <c r="D6704" s="68"/>
      <c r="E6704" s="68"/>
      <c r="F6704" s="68"/>
      <c r="G6704" s="68"/>
      <c r="H6704" s="68"/>
    </row>
    <row r="6705" spans="1:8" x14ac:dyDescent="0.25">
      <c r="A6705" s="68"/>
      <c r="B6705" s="68"/>
      <c r="C6705" s="68"/>
      <c r="D6705" s="68"/>
      <c r="E6705" s="68"/>
      <c r="F6705" s="68"/>
      <c r="G6705" s="68"/>
      <c r="H6705" s="68"/>
    </row>
    <row r="6706" spans="1:8" x14ac:dyDescent="0.25">
      <c r="A6706" s="68"/>
      <c r="B6706" s="68"/>
      <c r="C6706" s="68"/>
      <c r="D6706" s="68"/>
      <c r="E6706" s="68"/>
      <c r="F6706" s="68"/>
      <c r="G6706" s="68"/>
      <c r="H6706" s="68"/>
    </row>
    <row r="6707" spans="1:8" x14ac:dyDescent="0.25">
      <c r="A6707" s="68"/>
      <c r="B6707" s="68"/>
      <c r="C6707" s="68"/>
      <c r="D6707" s="68"/>
      <c r="E6707" s="68"/>
      <c r="F6707" s="68"/>
      <c r="G6707" s="68"/>
      <c r="H6707" s="68"/>
    </row>
    <row r="6708" spans="1:8" x14ac:dyDescent="0.25">
      <c r="A6708" s="68"/>
      <c r="B6708" s="68"/>
      <c r="C6708" s="68"/>
      <c r="D6708" s="68"/>
      <c r="E6708" s="68"/>
      <c r="F6708" s="68"/>
      <c r="G6708" s="68"/>
      <c r="H6708" s="68"/>
    </row>
    <row r="6709" spans="1:8" x14ac:dyDescent="0.25">
      <c r="A6709" s="68"/>
      <c r="B6709" s="68"/>
      <c r="C6709" s="68"/>
      <c r="D6709" s="68"/>
      <c r="E6709" s="68"/>
      <c r="F6709" s="68"/>
      <c r="G6709" s="68"/>
      <c r="H6709" s="68"/>
    </row>
    <row r="6710" spans="1:8" x14ac:dyDescent="0.25">
      <c r="A6710" s="68"/>
      <c r="B6710" s="68"/>
      <c r="C6710" s="68"/>
      <c r="D6710" s="68"/>
      <c r="E6710" s="68"/>
      <c r="F6710" s="68"/>
      <c r="G6710" s="68"/>
      <c r="H6710" s="68"/>
    </row>
    <row r="6711" spans="1:8" x14ac:dyDescent="0.25">
      <c r="A6711" s="68"/>
      <c r="B6711" s="68"/>
      <c r="C6711" s="68"/>
      <c r="D6711" s="68"/>
      <c r="E6711" s="68"/>
      <c r="F6711" s="68"/>
      <c r="G6711" s="68"/>
      <c r="H6711" s="68"/>
    </row>
    <row r="6712" spans="1:8" x14ac:dyDescent="0.25">
      <c r="A6712" s="68"/>
      <c r="B6712" s="68"/>
      <c r="C6712" s="68"/>
      <c r="D6712" s="68"/>
      <c r="E6712" s="68"/>
      <c r="F6712" s="68"/>
      <c r="G6712" s="68"/>
      <c r="H6712" s="68"/>
    </row>
    <row r="6713" spans="1:8" x14ac:dyDescent="0.25">
      <c r="A6713" s="68"/>
      <c r="B6713" s="68"/>
      <c r="C6713" s="68"/>
      <c r="D6713" s="68"/>
      <c r="E6713" s="68"/>
      <c r="F6713" s="68"/>
      <c r="G6713" s="68"/>
      <c r="H6713" s="68"/>
    </row>
    <row r="6714" spans="1:8" x14ac:dyDescent="0.25">
      <c r="A6714" s="68"/>
      <c r="B6714" s="68"/>
      <c r="C6714" s="68"/>
      <c r="D6714" s="68"/>
      <c r="E6714" s="68"/>
      <c r="F6714" s="68"/>
      <c r="G6714" s="68"/>
      <c r="H6714" s="68"/>
    </row>
    <row r="6715" spans="1:8" x14ac:dyDescent="0.25">
      <c r="A6715" s="68"/>
      <c r="B6715" s="68"/>
      <c r="C6715" s="68"/>
      <c r="D6715" s="68"/>
      <c r="E6715" s="68"/>
      <c r="F6715" s="68"/>
      <c r="G6715" s="68"/>
      <c r="H6715" s="68"/>
    </row>
    <row r="6716" spans="1:8" x14ac:dyDescent="0.25">
      <c r="A6716" s="68"/>
      <c r="B6716" s="68"/>
      <c r="C6716" s="68"/>
      <c r="D6716" s="68"/>
      <c r="E6716" s="68"/>
      <c r="F6716" s="68"/>
      <c r="G6716" s="68"/>
      <c r="H6716" s="68"/>
    </row>
    <row r="6717" spans="1:8" x14ac:dyDescent="0.25">
      <c r="A6717" s="68"/>
      <c r="B6717" s="68"/>
      <c r="C6717" s="68"/>
      <c r="D6717" s="68"/>
      <c r="E6717" s="68"/>
      <c r="F6717" s="68"/>
      <c r="G6717" s="68"/>
      <c r="H6717" s="68"/>
    </row>
    <row r="6718" spans="1:8" x14ac:dyDescent="0.25">
      <c r="A6718" s="68"/>
      <c r="B6718" s="68"/>
      <c r="C6718" s="68"/>
      <c r="D6718" s="68"/>
      <c r="E6718" s="68"/>
      <c r="F6718" s="68"/>
      <c r="G6718" s="68"/>
      <c r="H6718" s="68"/>
    </row>
    <row r="6719" spans="1:8" x14ac:dyDescent="0.25">
      <c r="A6719" s="68"/>
      <c r="B6719" s="68"/>
      <c r="C6719" s="68"/>
      <c r="D6719" s="68"/>
      <c r="E6719" s="68"/>
      <c r="F6719" s="68"/>
      <c r="G6719" s="68"/>
      <c r="H6719" s="68"/>
    </row>
    <row r="6720" spans="1:8" x14ac:dyDescent="0.25">
      <c r="A6720" s="68"/>
      <c r="B6720" s="68"/>
      <c r="C6720" s="68"/>
      <c r="D6720" s="68"/>
      <c r="E6720" s="68"/>
      <c r="F6720" s="68"/>
      <c r="G6720" s="68"/>
      <c r="H6720" s="68"/>
    </row>
    <row r="6721" spans="1:8" x14ac:dyDescent="0.25">
      <c r="A6721" s="68"/>
      <c r="B6721" s="68"/>
      <c r="C6721" s="68"/>
      <c r="D6721" s="68"/>
      <c r="E6721" s="68"/>
      <c r="F6721" s="68"/>
      <c r="G6721" s="68"/>
      <c r="H6721" s="68"/>
    </row>
    <row r="6722" spans="1:8" x14ac:dyDescent="0.25">
      <c r="A6722" s="68"/>
      <c r="B6722" s="68"/>
      <c r="C6722" s="68"/>
      <c r="D6722" s="68"/>
      <c r="E6722" s="68"/>
      <c r="F6722" s="68"/>
      <c r="G6722" s="68"/>
      <c r="H6722" s="68"/>
    </row>
    <row r="6723" spans="1:8" x14ac:dyDescent="0.25">
      <c r="A6723" s="68"/>
      <c r="B6723" s="68"/>
      <c r="C6723" s="68"/>
      <c r="D6723" s="68"/>
      <c r="E6723" s="68"/>
      <c r="F6723" s="68"/>
      <c r="G6723" s="68"/>
      <c r="H6723" s="68"/>
    </row>
    <row r="6724" spans="1:8" x14ac:dyDescent="0.25">
      <c r="A6724" s="68"/>
      <c r="B6724" s="68"/>
      <c r="C6724" s="68"/>
      <c r="D6724" s="68"/>
      <c r="E6724" s="68"/>
      <c r="F6724" s="68"/>
      <c r="G6724" s="68"/>
      <c r="H6724" s="68"/>
    </row>
    <row r="6725" spans="1:8" x14ac:dyDescent="0.25">
      <c r="A6725" s="68"/>
      <c r="B6725" s="68"/>
      <c r="C6725" s="68"/>
      <c r="D6725" s="68"/>
      <c r="E6725" s="68"/>
      <c r="F6725" s="68"/>
      <c r="G6725" s="68"/>
      <c r="H6725" s="68"/>
    </row>
    <row r="6726" spans="1:8" x14ac:dyDescent="0.25">
      <c r="A6726" s="68"/>
      <c r="B6726" s="68"/>
      <c r="C6726" s="68"/>
      <c r="D6726" s="68"/>
      <c r="E6726" s="68"/>
      <c r="F6726" s="68"/>
      <c r="G6726" s="68"/>
      <c r="H6726" s="68"/>
    </row>
    <row r="6727" spans="1:8" x14ac:dyDescent="0.25">
      <c r="A6727" s="68"/>
      <c r="B6727" s="68"/>
      <c r="C6727" s="68"/>
      <c r="D6727" s="68"/>
      <c r="E6727" s="68"/>
      <c r="F6727" s="68"/>
      <c r="G6727" s="68"/>
      <c r="H6727" s="68"/>
    </row>
    <row r="6728" spans="1:8" x14ac:dyDescent="0.25">
      <c r="A6728" s="68"/>
      <c r="B6728" s="68"/>
      <c r="C6728" s="68"/>
      <c r="D6728" s="68"/>
      <c r="E6728" s="68"/>
      <c r="F6728" s="68"/>
      <c r="G6728" s="68"/>
      <c r="H6728" s="68"/>
    </row>
    <row r="6729" spans="1:8" x14ac:dyDescent="0.25">
      <c r="A6729" s="68"/>
      <c r="B6729" s="68"/>
      <c r="C6729" s="68"/>
      <c r="D6729" s="68"/>
      <c r="E6729" s="68"/>
      <c r="F6729" s="68"/>
      <c r="G6729" s="68"/>
      <c r="H6729" s="68"/>
    </row>
    <row r="6730" spans="1:8" x14ac:dyDescent="0.25">
      <c r="A6730" s="68"/>
      <c r="B6730" s="68"/>
      <c r="C6730" s="68"/>
      <c r="D6730" s="68"/>
      <c r="E6730" s="68"/>
      <c r="F6730" s="68"/>
      <c r="G6730" s="68"/>
      <c r="H6730" s="68"/>
    </row>
    <row r="6731" spans="1:8" x14ac:dyDescent="0.25">
      <c r="A6731" s="68"/>
      <c r="B6731" s="68"/>
      <c r="C6731" s="68"/>
      <c r="D6731" s="68"/>
      <c r="E6731" s="68"/>
      <c r="F6731" s="68"/>
      <c r="G6731" s="68"/>
      <c r="H6731" s="68"/>
    </row>
    <row r="6732" spans="1:8" x14ac:dyDescent="0.25">
      <c r="A6732" s="68"/>
      <c r="B6732" s="68"/>
      <c r="C6732" s="68"/>
      <c r="D6732" s="68"/>
      <c r="E6732" s="68"/>
      <c r="F6732" s="68"/>
      <c r="G6732" s="68"/>
      <c r="H6732" s="68"/>
    </row>
    <row r="6733" spans="1:8" x14ac:dyDescent="0.25">
      <c r="A6733" s="68"/>
      <c r="B6733" s="68"/>
      <c r="C6733" s="68"/>
      <c r="D6733" s="68"/>
      <c r="E6733" s="68"/>
      <c r="F6733" s="68"/>
      <c r="G6733" s="68"/>
      <c r="H6733" s="68"/>
    </row>
    <row r="6734" spans="1:8" x14ac:dyDescent="0.25">
      <c r="A6734" s="68"/>
      <c r="B6734" s="68"/>
      <c r="C6734" s="68"/>
      <c r="D6734" s="68"/>
      <c r="E6734" s="68"/>
      <c r="F6734" s="68"/>
      <c r="G6734" s="68"/>
      <c r="H6734" s="68"/>
    </row>
    <row r="6735" spans="1:8" x14ac:dyDescent="0.25">
      <c r="A6735" s="68"/>
      <c r="B6735" s="68"/>
      <c r="C6735" s="68"/>
      <c r="D6735" s="68"/>
      <c r="E6735" s="68"/>
      <c r="F6735" s="68"/>
      <c r="G6735" s="68"/>
      <c r="H6735" s="68"/>
    </row>
    <row r="6736" spans="1:8" x14ac:dyDescent="0.25">
      <c r="A6736" s="68"/>
      <c r="B6736" s="68"/>
      <c r="C6736" s="68"/>
      <c r="D6736" s="68"/>
      <c r="E6736" s="68"/>
      <c r="F6736" s="68"/>
      <c r="G6736" s="68"/>
      <c r="H6736" s="68"/>
    </row>
    <row r="6737" spans="1:8" x14ac:dyDescent="0.25">
      <c r="A6737" s="68"/>
      <c r="B6737" s="68"/>
      <c r="C6737" s="68"/>
      <c r="D6737" s="68"/>
      <c r="E6737" s="68"/>
      <c r="F6737" s="68"/>
      <c r="G6737" s="68"/>
      <c r="H6737" s="68"/>
    </row>
    <row r="6738" spans="1:8" x14ac:dyDescent="0.25">
      <c r="A6738" s="68"/>
      <c r="B6738" s="68"/>
      <c r="C6738" s="68"/>
      <c r="D6738" s="68"/>
      <c r="E6738" s="68"/>
      <c r="F6738" s="68"/>
      <c r="G6738" s="68"/>
      <c r="H6738" s="68"/>
    </row>
    <row r="6739" spans="1:8" x14ac:dyDescent="0.25">
      <c r="A6739" s="68"/>
      <c r="B6739" s="68"/>
      <c r="C6739" s="68"/>
      <c r="D6739" s="68"/>
      <c r="E6739" s="68"/>
      <c r="F6739" s="68"/>
      <c r="G6739" s="68"/>
      <c r="H6739" s="68"/>
    </row>
    <row r="6740" spans="1:8" x14ac:dyDescent="0.25">
      <c r="A6740" s="68"/>
      <c r="B6740" s="68"/>
      <c r="C6740" s="68"/>
      <c r="D6740" s="68"/>
      <c r="E6740" s="68"/>
      <c r="F6740" s="68"/>
      <c r="G6740" s="68"/>
      <c r="H6740" s="68"/>
    </row>
    <row r="6741" spans="1:8" x14ac:dyDescent="0.25">
      <c r="A6741" s="68"/>
      <c r="B6741" s="68"/>
      <c r="C6741" s="68"/>
      <c r="D6741" s="68"/>
      <c r="E6741" s="68"/>
      <c r="F6741" s="68"/>
      <c r="G6741" s="68"/>
      <c r="H6741" s="68"/>
    </row>
    <row r="6742" spans="1:8" x14ac:dyDescent="0.25">
      <c r="A6742" s="68"/>
      <c r="B6742" s="68"/>
      <c r="C6742" s="68"/>
      <c r="D6742" s="68"/>
      <c r="E6742" s="68"/>
      <c r="F6742" s="68"/>
      <c r="G6742" s="68"/>
      <c r="H6742" s="68"/>
    </row>
    <row r="6743" spans="1:8" x14ac:dyDescent="0.25">
      <c r="A6743" s="68"/>
      <c r="B6743" s="68"/>
      <c r="C6743" s="68"/>
      <c r="D6743" s="68"/>
      <c r="E6743" s="68"/>
      <c r="F6743" s="68"/>
      <c r="G6743" s="68"/>
      <c r="H6743" s="68"/>
    </row>
    <row r="6744" spans="1:8" x14ac:dyDescent="0.25">
      <c r="A6744" s="68"/>
      <c r="B6744" s="68"/>
      <c r="C6744" s="68"/>
      <c r="D6744" s="68"/>
      <c r="E6744" s="68"/>
      <c r="F6744" s="68"/>
      <c r="G6744" s="68"/>
      <c r="H6744" s="68"/>
    </row>
    <row r="6745" spans="1:8" x14ac:dyDescent="0.25">
      <c r="A6745" s="68"/>
      <c r="B6745" s="68"/>
      <c r="C6745" s="68"/>
      <c r="D6745" s="68"/>
      <c r="E6745" s="68"/>
      <c r="F6745" s="68"/>
      <c r="G6745" s="68"/>
      <c r="H6745" s="68"/>
    </row>
    <row r="6746" spans="1:8" x14ac:dyDescent="0.25">
      <c r="A6746" s="68"/>
      <c r="B6746" s="68"/>
      <c r="C6746" s="68"/>
      <c r="D6746" s="68"/>
      <c r="E6746" s="68"/>
      <c r="F6746" s="68"/>
      <c r="G6746" s="68"/>
      <c r="H6746" s="68"/>
    </row>
    <row r="6747" spans="1:8" x14ac:dyDescent="0.25">
      <c r="A6747" s="68"/>
      <c r="B6747" s="68"/>
      <c r="C6747" s="68"/>
      <c r="D6747" s="68"/>
      <c r="E6747" s="68"/>
      <c r="F6747" s="68"/>
      <c r="G6747" s="68"/>
      <c r="H6747" s="68"/>
    </row>
    <row r="6748" spans="1:8" x14ac:dyDescent="0.25">
      <c r="A6748" s="68"/>
      <c r="B6748" s="68"/>
      <c r="C6748" s="68"/>
      <c r="D6748" s="68"/>
      <c r="E6748" s="68"/>
      <c r="F6748" s="68"/>
      <c r="G6748" s="68"/>
      <c r="H6748" s="68"/>
    </row>
    <row r="6749" spans="1:8" x14ac:dyDescent="0.25">
      <c r="A6749" s="68"/>
      <c r="B6749" s="68"/>
      <c r="C6749" s="68"/>
      <c r="D6749" s="68"/>
      <c r="E6749" s="68"/>
      <c r="F6749" s="68"/>
      <c r="G6749" s="68"/>
      <c r="H6749" s="68"/>
    </row>
    <row r="6750" spans="1:8" x14ac:dyDescent="0.25">
      <c r="A6750" s="68"/>
      <c r="B6750" s="68"/>
      <c r="C6750" s="68"/>
      <c r="D6750" s="68"/>
      <c r="E6750" s="68"/>
      <c r="F6750" s="68"/>
      <c r="G6750" s="68"/>
      <c r="H6750" s="68"/>
    </row>
    <row r="6751" spans="1:8" x14ac:dyDescent="0.25">
      <c r="A6751" s="68"/>
      <c r="B6751" s="68"/>
      <c r="C6751" s="68"/>
      <c r="D6751" s="68"/>
      <c r="E6751" s="68"/>
      <c r="F6751" s="68"/>
      <c r="G6751" s="68"/>
      <c r="H6751" s="68"/>
    </row>
    <row r="6752" spans="1:8" x14ac:dyDescent="0.25">
      <c r="A6752" s="68"/>
      <c r="B6752" s="68"/>
      <c r="C6752" s="68"/>
      <c r="D6752" s="68"/>
      <c r="E6752" s="68"/>
      <c r="F6752" s="68"/>
      <c r="G6752" s="68"/>
      <c r="H6752" s="68"/>
    </row>
    <row r="6753" spans="1:8" x14ac:dyDescent="0.25">
      <c r="A6753" s="68"/>
      <c r="B6753" s="68"/>
      <c r="C6753" s="68"/>
      <c r="D6753" s="68"/>
      <c r="E6753" s="68"/>
      <c r="F6753" s="68"/>
      <c r="G6753" s="68"/>
      <c r="H6753" s="68"/>
    </row>
    <row r="6754" spans="1:8" x14ac:dyDescent="0.25">
      <c r="A6754" s="68"/>
      <c r="B6754" s="68"/>
      <c r="C6754" s="68"/>
      <c r="D6754" s="68"/>
      <c r="E6754" s="68"/>
      <c r="F6754" s="68"/>
      <c r="G6754" s="68"/>
      <c r="H6754" s="68"/>
    </row>
    <row r="6755" spans="1:8" x14ac:dyDescent="0.25">
      <c r="A6755" s="68"/>
      <c r="B6755" s="68"/>
      <c r="C6755" s="68"/>
      <c r="D6755" s="68"/>
      <c r="E6755" s="68"/>
      <c r="F6755" s="68"/>
      <c r="G6755" s="68"/>
      <c r="H6755" s="68"/>
    </row>
    <row r="6756" spans="1:8" x14ac:dyDescent="0.25">
      <c r="A6756" s="68"/>
      <c r="B6756" s="68"/>
      <c r="C6756" s="68"/>
      <c r="D6756" s="68"/>
      <c r="E6756" s="68"/>
      <c r="F6756" s="68"/>
      <c r="G6756" s="68"/>
      <c r="H6756" s="68"/>
    </row>
    <row r="6757" spans="1:8" x14ac:dyDescent="0.25">
      <c r="A6757" s="68"/>
      <c r="B6757" s="68"/>
      <c r="C6757" s="68"/>
      <c r="D6757" s="68"/>
      <c r="E6757" s="68"/>
      <c r="F6757" s="68"/>
      <c r="G6757" s="68"/>
      <c r="H6757" s="68"/>
    </row>
    <row r="6758" spans="1:8" x14ac:dyDescent="0.25">
      <c r="A6758" s="68"/>
      <c r="B6758" s="68"/>
      <c r="C6758" s="68"/>
      <c r="D6758" s="68"/>
      <c r="E6758" s="68"/>
      <c r="F6758" s="68"/>
      <c r="G6758" s="68"/>
      <c r="H6758" s="68"/>
    </row>
    <row r="6759" spans="1:8" x14ac:dyDescent="0.25">
      <c r="A6759" s="68"/>
      <c r="B6759" s="68"/>
      <c r="C6759" s="68"/>
      <c r="D6759" s="68"/>
      <c r="E6759" s="68"/>
      <c r="F6759" s="68"/>
      <c r="G6759" s="68"/>
      <c r="H6759" s="68"/>
    </row>
    <row r="6760" spans="1:8" x14ac:dyDescent="0.25">
      <c r="A6760" s="68"/>
      <c r="B6760" s="68"/>
      <c r="C6760" s="68"/>
      <c r="D6760" s="68"/>
      <c r="E6760" s="68"/>
      <c r="F6760" s="68"/>
      <c r="G6760" s="68"/>
      <c r="H6760" s="68"/>
    </row>
    <row r="6761" spans="1:8" x14ac:dyDescent="0.25">
      <c r="A6761" s="68"/>
      <c r="B6761" s="68"/>
      <c r="C6761" s="68"/>
      <c r="D6761" s="68"/>
      <c r="E6761" s="68"/>
      <c r="F6761" s="68"/>
      <c r="G6761" s="68"/>
      <c r="H6761" s="68"/>
    </row>
    <row r="6762" spans="1:8" x14ac:dyDescent="0.25">
      <c r="A6762" s="68"/>
      <c r="B6762" s="68"/>
      <c r="C6762" s="68"/>
      <c r="D6762" s="68"/>
      <c r="E6762" s="68"/>
      <c r="F6762" s="68"/>
      <c r="G6762" s="68"/>
      <c r="H6762" s="68"/>
    </row>
    <row r="6763" spans="1:8" x14ac:dyDescent="0.25">
      <c r="A6763" s="68"/>
      <c r="B6763" s="68"/>
      <c r="C6763" s="68"/>
      <c r="D6763" s="68"/>
      <c r="E6763" s="68"/>
      <c r="F6763" s="68"/>
      <c r="G6763" s="68"/>
      <c r="H6763" s="68"/>
    </row>
    <row r="6764" spans="1:8" x14ac:dyDescent="0.25">
      <c r="A6764" s="68"/>
      <c r="B6764" s="68"/>
      <c r="C6764" s="68"/>
      <c r="D6764" s="68"/>
      <c r="E6764" s="68"/>
      <c r="F6764" s="68"/>
      <c r="G6764" s="68"/>
      <c r="H6764" s="68"/>
    </row>
    <row r="6765" spans="1:8" x14ac:dyDescent="0.25">
      <c r="A6765" s="68"/>
      <c r="B6765" s="68"/>
      <c r="C6765" s="68"/>
      <c r="D6765" s="68"/>
      <c r="E6765" s="68"/>
      <c r="F6765" s="68"/>
      <c r="G6765" s="68"/>
      <c r="H6765" s="68"/>
    </row>
    <row r="6766" spans="1:8" x14ac:dyDescent="0.25">
      <c r="A6766" s="68"/>
      <c r="B6766" s="68"/>
      <c r="C6766" s="68"/>
      <c r="D6766" s="68"/>
      <c r="E6766" s="68"/>
      <c r="F6766" s="68"/>
      <c r="G6766" s="68"/>
      <c r="H6766" s="68"/>
    </row>
    <row r="6767" spans="1:8" x14ac:dyDescent="0.25">
      <c r="A6767" s="68"/>
      <c r="B6767" s="68"/>
      <c r="C6767" s="68"/>
      <c r="D6767" s="68"/>
      <c r="E6767" s="68"/>
      <c r="F6767" s="68"/>
      <c r="G6767" s="68"/>
      <c r="H6767" s="68"/>
    </row>
    <row r="6768" spans="1:8" x14ac:dyDescent="0.25">
      <c r="A6768" s="68"/>
      <c r="B6768" s="68"/>
      <c r="C6768" s="68"/>
      <c r="D6768" s="68"/>
      <c r="E6768" s="68"/>
      <c r="F6768" s="68"/>
      <c r="G6768" s="68"/>
      <c r="H6768" s="68"/>
    </row>
    <row r="6769" spans="1:8" x14ac:dyDescent="0.25">
      <c r="A6769" s="68"/>
      <c r="B6769" s="68"/>
      <c r="C6769" s="68"/>
      <c r="D6769" s="68"/>
      <c r="E6769" s="68"/>
      <c r="F6769" s="68"/>
      <c r="G6769" s="68"/>
      <c r="H6769" s="68"/>
    </row>
    <row r="6770" spans="1:8" x14ac:dyDescent="0.25">
      <c r="A6770" s="68"/>
      <c r="B6770" s="68"/>
      <c r="C6770" s="68"/>
      <c r="D6770" s="68"/>
      <c r="E6770" s="68"/>
      <c r="F6770" s="68"/>
      <c r="G6770" s="68"/>
      <c r="H6770" s="68"/>
    </row>
    <row r="6771" spans="1:8" x14ac:dyDescent="0.25">
      <c r="A6771" s="68"/>
      <c r="B6771" s="68"/>
      <c r="C6771" s="68"/>
      <c r="D6771" s="68"/>
      <c r="E6771" s="68"/>
      <c r="F6771" s="68"/>
      <c r="G6771" s="68"/>
      <c r="H6771" s="68"/>
    </row>
    <row r="6772" spans="1:8" x14ac:dyDescent="0.25">
      <c r="A6772" s="68"/>
      <c r="B6772" s="68"/>
      <c r="C6772" s="68"/>
      <c r="D6772" s="68"/>
      <c r="E6772" s="68"/>
      <c r="F6772" s="68"/>
      <c r="G6772" s="68"/>
      <c r="H6772" s="68"/>
    </row>
    <row r="6773" spans="1:8" x14ac:dyDescent="0.25">
      <c r="A6773" s="68"/>
      <c r="B6773" s="68"/>
      <c r="C6773" s="68"/>
      <c r="D6773" s="68"/>
      <c r="E6773" s="68"/>
      <c r="F6773" s="68"/>
      <c r="G6773" s="68"/>
      <c r="H6773" s="68"/>
    </row>
    <row r="6774" spans="1:8" x14ac:dyDescent="0.25">
      <c r="A6774" s="68"/>
      <c r="B6774" s="68"/>
      <c r="C6774" s="68"/>
      <c r="D6774" s="68"/>
      <c r="E6774" s="68"/>
      <c r="F6774" s="68"/>
      <c r="G6774" s="68"/>
      <c r="H6774" s="68"/>
    </row>
    <row r="6775" spans="1:8" x14ac:dyDescent="0.25">
      <c r="A6775" s="68"/>
      <c r="B6775" s="68"/>
      <c r="C6775" s="68"/>
      <c r="D6775" s="68"/>
      <c r="E6775" s="68"/>
      <c r="F6775" s="68"/>
      <c r="G6775" s="68"/>
      <c r="H6775" s="68"/>
    </row>
    <row r="6776" spans="1:8" x14ac:dyDescent="0.25">
      <c r="A6776" s="68"/>
      <c r="B6776" s="68"/>
      <c r="C6776" s="68"/>
      <c r="D6776" s="68"/>
      <c r="E6776" s="68"/>
      <c r="F6776" s="68"/>
      <c r="G6776" s="68"/>
      <c r="H6776" s="68"/>
    </row>
    <row r="6777" spans="1:8" x14ac:dyDescent="0.25">
      <c r="A6777" s="68"/>
      <c r="B6777" s="68"/>
      <c r="C6777" s="68"/>
      <c r="D6777" s="68"/>
      <c r="E6777" s="68"/>
      <c r="F6777" s="68"/>
      <c r="G6777" s="68"/>
      <c r="H6777" s="68"/>
    </row>
    <row r="6778" spans="1:8" x14ac:dyDescent="0.25">
      <c r="A6778" s="68"/>
      <c r="B6778" s="68"/>
      <c r="C6778" s="68"/>
      <c r="D6778" s="68"/>
      <c r="E6778" s="68"/>
      <c r="F6778" s="68"/>
      <c r="G6778" s="68"/>
      <c r="H6778" s="68"/>
    </row>
    <row r="6779" spans="1:8" x14ac:dyDescent="0.25">
      <c r="A6779" s="68"/>
      <c r="B6779" s="68"/>
      <c r="C6779" s="68"/>
      <c r="D6779" s="68"/>
      <c r="E6779" s="68"/>
      <c r="F6779" s="68"/>
      <c r="G6779" s="68"/>
      <c r="H6779" s="68"/>
    </row>
    <row r="6780" spans="1:8" x14ac:dyDescent="0.25">
      <c r="A6780" s="68"/>
      <c r="B6780" s="68"/>
      <c r="C6780" s="68"/>
      <c r="D6780" s="68"/>
      <c r="E6780" s="68"/>
      <c r="F6780" s="68"/>
      <c r="G6780" s="68"/>
      <c r="H6780" s="68"/>
    </row>
    <row r="6781" spans="1:8" x14ac:dyDescent="0.25">
      <c r="A6781" s="68"/>
      <c r="B6781" s="68"/>
      <c r="C6781" s="68"/>
      <c r="D6781" s="68"/>
      <c r="E6781" s="68"/>
      <c r="F6781" s="68"/>
      <c r="G6781" s="68"/>
      <c r="H6781" s="68"/>
    </row>
    <row r="6782" spans="1:8" x14ac:dyDescent="0.25">
      <c r="A6782" s="68"/>
      <c r="B6782" s="68"/>
      <c r="C6782" s="68"/>
      <c r="D6782" s="68"/>
      <c r="E6782" s="68"/>
      <c r="F6782" s="68"/>
      <c r="G6782" s="68"/>
      <c r="H6782" s="68"/>
    </row>
    <row r="6783" spans="1:8" x14ac:dyDescent="0.25">
      <c r="A6783" s="68"/>
      <c r="B6783" s="68"/>
      <c r="C6783" s="68"/>
      <c r="D6783" s="68"/>
      <c r="E6783" s="68"/>
      <c r="F6783" s="68"/>
      <c r="G6783" s="68"/>
      <c r="H6783" s="68"/>
    </row>
    <row r="6784" spans="1:8" x14ac:dyDescent="0.25">
      <c r="A6784" s="68"/>
      <c r="B6784" s="68"/>
      <c r="C6784" s="68"/>
      <c r="D6784" s="68"/>
      <c r="E6784" s="68"/>
      <c r="F6784" s="68"/>
      <c r="G6784" s="68"/>
      <c r="H6784" s="68"/>
    </row>
    <row r="6785" spans="1:8" x14ac:dyDescent="0.25">
      <c r="A6785" s="68"/>
      <c r="B6785" s="68"/>
      <c r="C6785" s="68"/>
      <c r="D6785" s="68"/>
      <c r="E6785" s="68"/>
      <c r="F6785" s="68"/>
      <c r="G6785" s="68"/>
      <c r="H6785" s="68"/>
    </row>
    <row r="6786" spans="1:8" x14ac:dyDescent="0.25">
      <c r="A6786" s="68"/>
      <c r="B6786" s="68"/>
      <c r="C6786" s="68"/>
      <c r="D6786" s="68"/>
      <c r="E6786" s="68"/>
      <c r="F6786" s="68"/>
      <c r="G6786" s="68"/>
      <c r="H6786" s="68"/>
    </row>
    <row r="6787" spans="1:8" x14ac:dyDescent="0.25">
      <c r="A6787" s="68"/>
      <c r="B6787" s="68"/>
      <c r="C6787" s="68"/>
      <c r="D6787" s="68"/>
      <c r="E6787" s="68"/>
      <c r="F6787" s="68"/>
      <c r="G6787" s="68"/>
      <c r="H6787" s="68"/>
    </row>
    <row r="6788" spans="1:8" x14ac:dyDescent="0.25">
      <c r="A6788" s="68"/>
      <c r="B6788" s="68"/>
      <c r="C6788" s="68"/>
      <c r="D6788" s="68"/>
      <c r="E6788" s="68"/>
      <c r="F6788" s="68"/>
      <c r="G6788" s="68"/>
      <c r="H6788" s="68"/>
    </row>
    <row r="6789" spans="1:8" x14ac:dyDescent="0.25">
      <c r="A6789" s="68"/>
      <c r="B6789" s="68"/>
      <c r="C6789" s="68"/>
      <c r="D6789" s="68"/>
      <c r="E6789" s="68"/>
      <c r="F6789" s="68"/>
      <c r="G6789" s="68"/>
      <c r="H6789" s="68"/>
    </row>
    <row r="6790" spans="1:8" x14ac:dyDescent="0.25">
      <c r="A6790" s="68"/>
      <c r="B6790" s="68"/>
      <c r="C6790" s="68"/>
      <c r="D6790" s="68"/>
      <c r="E6790" s="68"/>
      <c r="F6790" s="68"/>
      <c r="G6790" s="68"/>
      <c r="H6790" s="68"/>
    </row>
    <row r="6791" spans="1:8" x14ac:dyDescent="0.25">
      <c r="A6791" s="68"/>
      <c r="B6791" s="68"/>
      <c r="C6791" s="68"/>
      <c r="D6791" s="68"/>
      <c r="E6791" s="68"/>
      <c r="F6791" s="68"/>
      <c r="G6791" s="68"/>
      <c r="H6791" s="68"/>
    </row>
    <row r="6792" spans="1:8" x14ac:dyDescent="0.25">
      <c r="A6792" s="68"/>
      <c r="B6792" s="68"/>
      <c r="C6792" s="68"/>
      <c r="D6792" s="68"/>
      <c r="E6792" s="68"/>
      <c r="F6792" s="68"/>
      <c r="G6792" s="68"/>
      <c r="H6792" s="68"/>
    </row>
    <row r="6793" spans="1:8" x14ac:dyDescent="0.25">
      <c r="A6793" s="68"/>
      <c r="B6793" s="68"/>
      <c r="C6793" s="68"/>
      <c r="D6793" s="68"/>
      <c r="E6793" s="68"/>
      <c r="F6793" s="68"/>
      <c r="G6793" s="68"/>
      <c r="H6793" s="68"/>
    </row>
    <row r="6794" spans="1:8" x14ac:dyDescent="0.25">
      <c r="A6794" s="68"/>
      <c r="B6794" s="68"/>
      <c r="C6794" s="68"/>
      <c r="D6794" s="68"/>
      <c r="E6794" s="68"/>
      <c r="F6794" s="68"/>
      <c r="G6794" s="68"/>
      <c r="H6794" s="68"/>
    </row>
    <row r="6795" spans="1:8" x14ac:dyDescent="0.25">
      <c r="A6795" s="68"/>
      <c r="B6795" s="68"/>
      <c r="C6795" s="68"/>
      <c r="D6795" s="68"/>
      <c r="E6795" s="68"/>
      <c r="F6795" s="68"/>
      <c r="G6795" s="68"/>
      <c r="H6795" s="68"/>
    </row>
    <row r="6796" spans="1:8" x14ac:dyDescent="0.25">
      <c r="A6796" s="68"/>
      <c r="B6796" s="68"/>
      <c r="C6796" s="68"/>
      <c r="D6796" s="68"/>
      <c r="E6796" s="68"/>
      <c r="F6796" s="68"/>
      <c r="G6796" s="68"/>
      <c r="H6796" s="68"/>
    </row>
    <row r="6797" spans="1:8" x14ac:dyDescent="0.25">
      <c r="A6797" s="68"/>
      <c r="B6797" s="68"/>
      <c r="C6797" s="68"/>
      <c r="D6797" s="68"/>
      <c r="E6797" s="68"/>
      <c r="F6797" s="68"/>
      <c r="G6797" s="68"/>
      <c r="H6797" s="68"/>
    </row>
    <row r="6798" spans="1:8" x14ac:dyDescent="0.25">
      <c r="A6798" s="68"/>
      <c r="B6798" s="68"/>
      <c r="C6798" s="68"/>
      <c r="D6798" s="68"/>
      <c r="E6798" s="68"/>
      <c r="F6798" s="68"/>
      <c r="G6798" s="68"/>
      <c r="H6798" s="68"/>
    </row>
    <row r="6799" spans="1:8" x14ac:dyDescent="0.25">
      <c r="A6799" s="68"/>
      <c r="B6799" s="68"/>
      <c r="C6799" s="68"/>
      <c r="D6799" s="68"/>
      <c r="E6799" s="68"/>
      <c r="F6799" s="68"/>
      <c r="G6799" s="68"/>
      <c r="H6799" s="68"/>
    </row>
    <row r="6800" spans="1:8" x14ac:dyDescent="0.25">
      <c r="A6800" s="68"/>
      <c r="B6800" s="68"/>
      <c r="C6800" s="68"/>
      <c r="D6800" s="68"/>
      <c r="E6800" s="68"/>
      <c r="F6800" s="68"/>
      <c r="G6800" s="68"/>
      <c r="H6800" s="68"/>
    </row>
    <row r="6801" spans="1:8" x14ac:dyDescent="0.25">
      <c r="A6801" s="68"/>
      <c r="B6801" s="68"/>
      <c r="C6801" s="68"/>
      <c r="D6801" s="68"/>
      <c r="E6801" s="68"/>
      <c r="F6801" s="68"/>
      <c r="G6801" s="68"/>
      <c r="H6801" s="68"/>
    </row>
    <row r="6802" spans="1:8" x14ac:dyDescent="0.25">
      <c r="A6802" s="68"/>
      <c r="B6802" s="68"/>
      <c r="C6802" s="68"/>
      <c r="D6802" s="68"/>
      <c r="E6802" s="68"/>
      <c r="F6802" s="68"/>
      <c r="G6802" s="68"/>
      <c r="H6802" s="68"/>
    </row>
    <row r="6803" spans="1:8" x14ac:dyDescent="0.25">
      <c r="A6803" s="68"/>
      <c r="B6803" s="68"/>
      <c r="C6803" s="68"/>
      <c r="D6803" s="68"/>
      <c r="E6803" s="68"/>
      <c r="F6803" s="68"/>
      <c r="G6803" s="68"/>
      <c r="H6803" s="68"/>
    </row>
    <row r="6804" spans="1:8" x14ac:dyDescent="0.25">
      <c r="A6804" s="68"/>
      <c r="B6804" s="68"/>
      <c r="C6804" s="68"/>
      <c r="D6804" s="68"/>
      <c r="E6804" s="68"/>
      <c r="F6804" s="68"/>
      <c r="G6804" s="68"/>
      <c r="H6804" s="68"/>
    </row>
    <row r="6805" spans="1:8" x14ac:dyDescent="0.25">
      <c r="A6805" s="68"/>
      <c r="B6805" s="68"/>
      <c r="C6805" s="68"/>
      <c r="D6805" s="68"/>
      <c r="E6805" s="68"/>
      <c r="F6805" s="68"/>
      <c r="G6805" s="68"/>
      <c r="H6805" s="68"/>
    </row>
    <row r="6806" spans="1:8" x14ac:dyDescent="0.25">
      <c r="A6806" s="68"/>
      <c r="B6806" s="68"/>
      <c r="C6806" s="68"/>
      <c r="D6806" s="68"/>
      <c r="E6806" s="68"/>
      <c r="F6806" s="68"/>
      <c r="G6806" s="68"/>
      <c r="H6806" s="68"/>
    </row>
    <row r="6807" spans="1:8" x14ac:dyDescent="0.25">
      <c r="A6807" s="68"/>
      <c r="B6807" s="68"/>
      <c r="C6807" s="68"/>
      <c r="D6807" s="68"/>
      <c r="E6807" s="68"/>
      <c r="F6807" s="68"/>
      <c r="G6807" s="68"/>
      <c r="H6807" s="68"/>
    </row>
    <row r="6808" spans="1:8" x14ac:dyDescent="0.25">
      <c r="A6808" s="68"/>
      <c r="B6808" s="68"/>
      <c r="C6808" s="68"/>
      <c r="D6808" s="68"/>
      <c r="E6808" s="68"/>
      <c r="F6808" s="68"/>
      <c r="G6808" s="68"/>
      <c r="H6808" s="68"/>
    </row>
    <row r="6809" spans="1:8" x14ac:dyDescent="0.25">
      <c r="A6809" s="68"/>
      <c r="B6809" s="68"/>
      <c r="C6809" s="68"/>
      <c r="D6809" s="68"/>
      <c r="E6809" s="68"/>
      <c r="F6809" s="68"/>
      <c r="G6809" s="68"/>
      <c r="H6809" s="68"/>
    </row>
    <row r="6810" spans="1:8" x14ac:dyDescent="0.25">
      <c r="A6810" s="68"/>
      <c r="B6810" s="68"/>
      <c r="C6810" s="68"/>
      <c r="D6810" s="68"/>
      <c r="E6810" s="68"/>
      <c r="F6810" s="68"/>
      <c r="G6810" s="68"/>
      <c r="H6810" s="68"/>
    </row>
    <row r="6811" spans="1:8" x14ac:dyDescent="0.25">
      <c r="A6811" s="68"/>
      <c r="B6811" s="68"/>
      <c r="C6811" s="68"/>
      <c r="D6811" s="68"/>
      <c r="E6811" s="68"/>
      <c r="F6811" s="68"/>
      <c r="G6811" s="68"/>
      <c r="H6811" s="68"/>
    </row>
    <row r="6812" spans="1:8" x14ac:dyDescent="0.25">
      <c r="A6812" s="68"/>
      <c r="B6812" s="68"/>
      <c r="C6812" s="68"/>
      <c r="D6812" s="68"/>
      <c r="E6812" s="68"/>
      <c r="F6812" s="68"/>
      <c r="G6812" s="68"/>
      <c r="H6812" s="68"/>
    </row>
    <row r="6813" spans="1:8" x14ac:dyDescent="0.25">
      <c r="A6813" s="68"/>
      <c r="B6813" s="68"/>
      <c r="C6813" s="68"/>
      <c r="D6813" s="68"/>
      <c r="E6813" s="68"/>
      <c r="F6813" s="68"/>
      <c r="G6813" s="68"/>
      <c r="H6813" s="68"/>
    </row>
    <row r="6814" spans="1:8" x14ac:dyDescent="0.25">
      <c r="A6814" s="68"/>
      <c r="B6814" s="68"/>
      <c r="C6814" s="68"/>
      <c r="D6814" s="68"/>
      <c r="E6814" s="68"/>
      <c r="F6814" s="68"/>
      <c r="G6814" s="68"/>
      <c r="H6814" s="68"/>
    </row>
    <row r="6815" spans="1:8" x14ac:dyDescent="0.25">
      <c r="A6815" s="68"/>
      <c r="B6815" s="68"/>
      <c r="C6815" s="68"/>
      <c r="D6815" s="68"/>
      <c r="E6815" s="68"/>
      <c r="F6815" s="68"/>
      <c r="G6815" s="68"/>
      <c r="H6815" s="68"/>
    </row>
    <row r="6816" spans="1:8" x14ac:dyDescent="0.25">
      <c r="A6816" s="68"/>
      <c r="B6816" s="68"/>
      <c r="C6816" s="68"/>
      <c r="D6816" s="68"/>
      <c r="E6816" s="68"/>
      <c r="F6816" s="68"/>
      <c r="G6816" s="68"/>
      <c r="H6816" s="68"/>
    </row>
    <row r="6817" spans="1:8" x14ac:dyDescent="0.25">
      <c r="A6817" s="68"/>
      <c r="B6817" s="68"/>
      <c r="C6817" s="68"/>
      <c r="D6817" s="68"/>
      <c r="E6817" s="68"/>
      <c r="F6817" s="68"/>
      <c r="G6817" s="68"/>
      <c r="H6817" s="68"/>
    </row>
    <row r="6818" spans="1:8" x14ac:dyDescent="0.25">
      <c r="A6818" s="68"/>
      <c r="B6818" s="68"/>
      <c r="C6818" s="68"/>
      <c r="D6818" s="68"/>
      <c r="E6818" s="68"/>
      <c r="F6818" s="68"/>
      <c r="G6818" s="68"/>
      <c r="H6818" s="68"/>
    </row>
    <row r="6819" spans="1:8" x14ac:dyDescent="0.25">
      <c r="A6819" s="68"/>
      <c r="B6819" s="68"/>
      <c r="C6819" s="68"/>
      <c r="D6819" s="68"/>
      <c r="E6819" s="68"/>
      <c r="F6819" s="68"/>
      <c r="G6819" s="68"/>
      <c r="H6819" s="68"/>
    </row>
    <row r="6820" spans="1:8" x14ac:dyDescent="0.25">
      <c r="A6820" s="68"/>
      <c r="B6820" s="68"/>
      <c r="C6820" s="68"/>
      <c r="D6820" s="68"/>
      <c r="E6820" s="68"/>
      <c r="F6820" s="68"/>
      <c r="G6820" s="68"/>
      <c r="H6820" s="68"/>
    </row>
    <row r="6821" spans="1:8" x14ac:dyDescent="0.25">
      <c r="A6821" s="68"/>
      <c r="B6821" s="68"/>
      <c r="C6821" s="68"/>
      <c r="D6821" s="68"/>
      <c r="E6821" s="68"/>
      <c r="F6821" s="68"/>
      <c r="G6821" s="68"/>
      <c r="H6821" s="68"/>
    </row>
    <row r="6822" spans="1:8" x14ac:dyDescent="0.25">
      <c r="A6822" s="68"/>
      <c r="B6822" s="68"/>
      <c r="C6822" s="68"/>
      <c r="D6822" s="68"/>
      <c r="E6822" s="68"/>
      <c r="F6822" s="68"/>
      <c r="G6822" s="68"/>
      <c r="H6822" s="68"/>
    </row>
    <row r="6823" spans="1:8" x14ac:dyDescent="0.25">
      <c r="A6823" s="68"/>
      <c r="B6823" s="68"/>
      <c r="C6823" s="68"/>
      <c r="D6823" s="68"/>
      <c r="E6823" s="68"/>
      <c r="F6823" s="68"/>
      <c r="G6823" s="68"/>
      <c r="H6823" s="68"/>
    </row>
    <row r="6824" spans="1:8" x14ac:dyDescent="0.25">
      <c r="A6824" s="68"/>
      <c r="B6824" s="68"/>
      <c r="C6824" s="68"/>
      <c r="D6824" s="68"/>
      <c r="E6824" s="68"/>
      <c r="F6824" s="68"/>
      <c r="G6824" s="68"/>
      <c r="H6824" s="68"/>
    </row>
    <row r="6825" spans="1:8" x14ac:dyDescent="0.25">
      <c r="A6825" s="68"/>
      <c r="B6825" s="68"/>
      <c r="C6825" s="68"/>
      <c r="D6825" s="68"/>
      <c r="E6825" s="68"/>
      <c r="F6825" s="68"/>
      <c r="G6825" s="68"/>
      <c r="H6825" s="68"/>
    </row>
    <row r="6826" spans="1:8" x14ac:dyDescent="0.25">
      <c r="A6826" s="68"/>
      <c r="B6826" s="68"/>
      <c r="C6826" s="68"/>
      <c r="D6826" s="68"/>
      <c r="E6826" s="68"/>
      <c r="F6826" s="68"/>
      <c r="G6826" s="68"/>
      <c r="H6826" s="68"/>
    </row>
    <row r="6827" spans="1:8" x14ac:dyDescent="0.25">
      <c r="A6827" s="68"/>
      <c r="B6827" s="68"/>
      <c r="C6827" s="68"/>
      <c r="D6827" s="68"/>
      <c r="E6827" s="68"/>
      <c r="F6827" s="68"/>
      <c r="G6827" s="68"/>
      <c r="H6827" s="68"/>
    </row>
    <row r="6828" spans="1:8" x14ac:dyDescent="0.25">
      <c r="A6828" s="68"/>
      <c r="B6828" s="68"/>
      <c r="C6828" s="68"/>
      <c r="D6828" s="68"/>
      <c r="E6828" s="68"/>
      <c r="F6828" s="68"/>
      <c r="G6828" s="68"/>
      <c r="H6828" s="68"/>
    </row>
    <row r="6829" spans="1:8" x14ac:dyDescent="0.25">
      <c r="A6829" s="68"/>
      <c r="B6829" s="68"/>
      <c r="C6829" s="68"/>
      <c r="D6829" s="68"/>
      <c r="E6829" s="68"/>
      <c r="F6829" s="68"/>
      <c r="G6829" s="68"/>
      <c r="H6829" s="68"/>
    </row>
    <row r="6830" spans="1:8" x14ac:dyDescent="0.25">
      <c r="A6830" s="68"/>
      <c r="B6830" s="68"/>
      <c r="C6830" s="68"/>
      <c r="D6830" s="68"/>
      <c r="E6830" s="68"/>
      <c r="F6830" s="68"/>
      <c r="G6830" s="68"/>
      <c r="H6830" s="68"/>
    </row>
    <row r="6831" spans="1:8" x14ac:dyDescent="0.25">
      <c r="A6831" s="68"/>
      <c r="B6831" s="68"/>
      <c r="C6831" s="68"/>
      <c r="D6831" s="68"/>
      <c r="E6831" s="68"/>
      <c r="F6831" s="68"/>
      <c r="G6831" s="68"/>
      <c r="H6831" s="68"/>
    </row>
    <row r="6832" spans="1:8" x14ac:dyDescent="0.25">
      <c r="A6832" s="68"/>
      <c r="B6832" s="68"/>
      <c r="C6832" s="68"/>
      <c r="D6832" s="68"/>
      <c r="E6832" s="68"/>
      <c r="F6832" s="68"/>
      <c r="G6832" s="68"/>
      <c r="H6832" s="68"/>
    </row>
    <row r="6833" spans="1:8" x14ac:dyDescent="0.25">
      <c r="A6833" s="68"/>
      <c r="B6833" s="68"/>
      <c r="C6833" s="68"/>
      <c r="D6833" s="68"/>
      <c r="E6833" s="68"/>
      <c r="F6833" s="68"/>
      <c r="G6833" s="68"/>
      <c r="H6833" s="68"/>
    </row>
    <row r="6834" spans="1:8" x14ac:dyDescent="0.25">
      <c r="A6834" s="68"/>
      <c r="B6834" s="68"/>
      <c r="C6834" s="68"/>
      <c r="D6834" s="68"/>
      <c r="E6834" s="68"/>
      <c r="F6834" s="68"/>
      <c r="G6834" s="68"/>
      <c r="H6834" s="68"/>
    </row>
    <row r="6835" spans="1:8" x14ac:dyDescent="0.25">
      <c r="A6835" s="68"/>
      <c r="B6835" s="68"/>
      <c r="C6835" s="68"/>
      <c r="D6835" s="68"/>
      <c r="E6835" s="68"/>
      <c r="F6835" s="68"/>
      <c r="G6835" s="68"/>
      <c r="H6835" s="68"/>
    </row>
    <row r="6836" spans="1:8" x14ac:dyDescent="0.25">
      <c r="A6836" s="68"/>
      <c r="B6836" s="68"/>
      <c r="C6836" s="68"/>
      <c r="D6836" s="68"/>
      <c r="E6836" s="68"/>
      <c r="F6836" s="68"/>
      <c r="G6836" s="68"/>
      <c r="H6836" s="68"/>
    </row>
    <row r="6837" spans="1:8" x14ac:dyDescent="0.25">
      <c r="A6837" s="68"/>
      <c r="B6837" s="68"/>
      <c r="C6837" s="68"/>
      <c r="D6837" s="68"/>
      <c r="E6837" s="68"/>
      <c r="F6837" s="68"/>
      <c r="G6837" s="68"/>
      <c r="H6837" s="68"/>
    </row>
    <row r="6838" spans="1:8" x14ac:dyDescent="0.25">
      <c r="A6838" s="68"/>
      <c r="B6838" s="68"/>
      <c r="C6838" s="68"/>
      <c r="D6838" s="68"/>
      <c r="E6838" s="68"/>
      <c r="F6838" s="68"/>
      <c r="G6838" s="68"/>
      <c r="H6838" s="68"/>
    </row>
    <row r="6839" spans="1:8" x14ac:dyDescent="0.25">
      <c r="A6839" s="68"/>
      <c r="B6839" s="68"/>
      <c r="C6839" s="68"/>
      <c r="D6839" s="68"/>
      <c r="E6839" s="68"/>
      <c r="F6839" s="68"/>
      <c r="G6839" s="68"/>
      <c r="H6839" s="68"/>
    </row>
    <row r="6840" spans="1:8" x14ac:dyDescent="0.25">
      <c r="A6840" s="68"/>
      <c r="B6840" s="68"/>
      <c r="C6840" s="68"/>
      <c r="D6840" s="68"/>
      <c r="E6840" s="68"/>
      <c r="F6840" s="68"/>
      <c r="G6840" s="68"/>
      <c r="H6840" s="68"/>
    </row>
    <row r="6841" spans="1:8" x14ac:dyDescent="0.25">
      <c r="A6841" s="68"/>
      <c r="B6841" s="68"/>
      <c r="C6841" s="68"/>
      <c r="D6841" s="68"/>
      <c r="E6841" s="68"/>
      <c r="F6841" s="68"/>
      <c r="G6841" s="68"/>
      <c r="H6841" s="68"/>
    </row>
    <row r="6842" spans="1:8" x14ac:dyDescent="0.25">
      <c r="A6842" s="68"/>
      <c r="B6842" s="68"/>
      <c r="C6842" s="68"/>
      <c r="D6842" s="68"/>
      <c r="E6842" s="68"/>
      <c r="F6842" s="68"/>
      <c r="G6842" s="68"/>
      <c r="H6842" s="68"/>
    </row>
    <row r="6843" spans="1:8" x14ac:dyDescent="0.25">
      <c r="A6843" s="68"/>
      <c r="B6843" s="68"/>
      <c r="C6843" s="68"/>
      <c r="D6843" s="68"/>
      <c r="E6843" s="68"/>
      <c r="F6843" s="68"/>
      <c r="G6843" s="68"/>
      <c r="H6843" s="68"/>
    </row>
    <row r="6844" spans="1:8" x14ac:dyDescent="0.25">
      <c r="A6844" s="68"/>
      <c r="B6844" s="68"/>
      <c r="C6844" s="68"/>
      <c r="D6844" s="68"/>
      <c r="E6844" s="68"/>
      <c r="F6844" s="68"/>
      <c r="G6844" s="68"/>
      <c r="H6844" s="68"/>
    </row>
    <row r="6845" spans="1:8" x14ac:dyDescent="0.25">
      <c r="A6845" s="68"/>
      <c r="B6845" s="68"/>
      <c r="C6845" s="68"/>
      <c r="D6845" s="68"/>
      <c r="E6845" s="68"/>
      <c r="F6845" s="68"/>
      <c r="G6845" s="68"/>
      <c r="H6845" s="68"/>
    </row>
    <row r="6846" spans="1:8" x14ac:dyDescent="0.25">
      <c r="A6846" s="68"/>
      <c r="B6846" s="68"/>
      <c r="C6846" s="68"/>
      <c r="D6846" s="68"/>
      <c r="E6846" s="68"/>
      <c r="F6846" s="68"/>
      <c r="G6846" s="68"/>
      <c r="H6846" s="68"/>
    </row>
    <row r="6847" spans="1:8" x14ac:dyDescent="0.25">
      <c r="A6847" s="68"/>
      <c r="B6847" s="68"/>
      <c r="C6847" s="68"/>
      <c r="D6847" s="68"/>
      <c r="E6847" s="68"/>
      <c r="F6847" s="68"/>
      <c r="G6847" s="68"/>
      <c r="H6847" s="68"/>
    </row>
    <row r="6848" spans="1:8" x14ac:dyDescent="0.25">
      <c r="A6848" s="68"/>
      <c r="B6848" s="68"/>
      <c r="C6848" s="68"/>
      <c r="D6848" s="68"/>
      <c r="E6848" s="68"/>
      <c r="F6848" s="68"/>
      <c r="G6848" s="68"/>
      <c r="H6848" s="68"/>
    </row>
    <row r="6849" spans="1:8" x14ac:dyDescent="0.25">
      <c r="A6849" s="68"/>
      <c r="B6849" s="68"/>
      <c r="C6849" s="68"/>
      <c r="D6849" s="68"/>
      <c r="E6849" s="68"/>
      <c r="F6849" s="68"/>
      <c r="G6849" s="68"/>
      <c r="H6849" s="68"/>
    </row>
    <row r="6850" spans="1:8" x14ac:dyDescent="0.25">
      <c r="A6850" s="68"/>
      <c r="B6850" s="68"/>
      <c r="C6850" s="68"/>
      <c r="D6850" s="68"/>
      <c r="E6850" s="68"/>
      <c r="F6850" s="68"/>
      <c r="G6850" s="68"/>
      <c r="H6850" s="68"/>
    </row>
    <row r="6851" spans="1:8" x14ac:dyDescent="0.25">
      <c r="A6851" s="68"/>
      <c r="B6851" s="68"/>
      <c r="C6851" s="68"/>
      <c r="D6851" s="68"/>
      <c r="E6851" s="68"/>
      <c r="F6851" s="68"/>
      <c r="G6851" s="68"/>
      <c r="H6851" s="68"/>
    </row>
    <row r="6852" spans="1:8" x14ac:dyDescent="0.25">
      <c r="A6852" s="68"/>
      <c r="B6852" s="68"/>
      <c r="C6852" s="68"/>
      <c r="D6852" s="68"/>
      <c r="E6852" s="68"/>
      <c r="F6852" s="68"/>
      <c r="G6852" s="68"/>
      <c r="H6852" s="68"/>
    </row>
    <row r="6853" spans="1:8" x14ac:dyDescent="0.25">
      <c r="A6853" s="68"/>
      <c r="B6853" s="68"/>
      <c r="C6853" s="68"/>
      <c r="D6853" s="68"/>
      <c r="E6853" s="68"/>
      <c r="F6853" s="68"/>
      <c r="G6853" s="68"/>
      <c r="H6853" s="68"/>
    </row>
    <row r="6854" spans="1:8" x14ac:dyDescent="0.25">
      <c r="A6854" s="68"/>
      <c r="B6854" s="68"/>
      <c r="C6854" s="68"/>
      <c r="D6854" s="68"/>
      <c r="E6854" s="68"/>
      <c r="F6854" s="68"/>
      <c r="G6854" s="68"/>
      <c r="H6854" s="68"/>
    </row>
    <row r="6855" spans="1:8" x14ac:dyDescent="0.25">
      <c r="A6855" s="68"/>
      <c r="B6855" s="68"/>
      <c r="C6855" s="68"/>
      <c r="D6855" s="68"/>
      <c r="E6855" s="68"/>
      <c r="F6855" s="68"/>
      <c r="G6855" s="68"/>
      <c r="H6855" s="68"/>
    </row>
    <row r="6856" spans="1:8" x14ac:dyDescent="0.25">
      <c r="A6856" s="68"/>
      <c r="B6856" s="68"/>
      <c r="C6856" s="68"/>
      <c r="D6856" s="68"/>
      <c r="E6856" s="68"/>
      <c r="F6856" s="68"/>
      <c r="G6856" s="68"/>
      <c r="H6856" s="68"/>
    </row>
    <row r="6857" spans="1:8" x14ac:dyDescent="0.25">
      <c r="A6857" s="68"/>
      <c r="B6857" s="68"/>
      <c r="C6857" s="68"/>
      <c r="D6857" s="68"/>
      <c r="E6857" s="68"/>
      <c r="F6857" s="68"/>
      <c r="G6857" s="68"/>
      <c r="H6857" s="68"/>
    </row>
    <row r="6858" spans="1:8" x14ac:dyDescent="0.25">
      <c r="A6858" s="68"/>
      <c r="B6858" s="68"/>
      <c r="C6858" s="68"/>
      <c r="D6858" s="68"/>
      <c r="E6858" s="68"/>
      <c r="F6858" s="68"/>
      <c r="G6858" s="68"/>
      <c r="H6858" s="68"/>
    </row>
    <row r="6859" spans="1:8" x14ac:dyDescent="0.25">
      <c r="A6859" s="68"/>
      <c r="B6859" s="68"/>
      <c r="C6859" s="68"/>
      <c r="D6859" s="68"/>
      <c r="E6859" s="68"/>
      <c r="F6859" s="68"/>
      <c r="G6859" s="68"/>
      <c r="H6859" s="68"/>
    </row>
    <row r="6860" spans="1:8" x14ac:dyDescent="0.25">
      <c r="A6860" s="68"/>
      <c r="B6860" s="68"/>
      <c r="C6860" s="68"/>
      <c r="D6860" s="68"/>
      <c r="E6860" s="68"/>
      <c r="F6860" s="68"/>
      <c r="G6860" s="68"/>
      <c r="H6860" s="68"/>
    </row>
    <row r="6861" spans="1:8" x14ac:dyDescent="0.25">
      <c r="A6861" s="68"/>
      <c r="B6861" s="68"/>
      <c r="C6861" s="68"/>
      <c r="D6861" s="68"/>
      <c r="E6861" s="68"/>
      <c r="F6861" s="68"/>
      <c r="G6861" s="68"/>
      <c r="H6861" s="68"/>
    </row>
    <row r="6862" spans="1:8" x14ac:dyDescent="0.25">
      <c r="A6862" s="68"/>
      <c r="B6862" s="68"/>
      <c r="C6862" s="68"/>
      <c r="D6862" s="68"/>
      <c r="E6862" s="68"/>
      <c r="F6862" s="68"/>
      <c r="G6862" s="68"/>
      <c r="H6862" s="68"/>
    </row>
    <row r="6863" spans="1:8" x14ac:dyDescent="0.25">
      <c r="A6863" s="68"/>
      <c r="B6863" s="68"/>
      <c r="C6863" s="68"/>
      <c r="D6863" s="68"/>
      <c r="E6863" s="68"/>
      <c r="F6863" s="68"/>
      <c r="G6863" s="68"/>
      <c r="H6863" s="68"/>
    </row>
    <row r="6864" spans="1:8" x14ac:dyDescent="0.25">
      <c r="A6864" s="68"/>
      <c r="B6864" s="68"/>
      <c r="C6864" s="68"/>
      <c r="D6864" s="68"/>
      <c r="E6864" s="68"/>
      <c r="F6864" s="68"/>
      <c r="G6864" s="68"/>
      <c r="H6864" s="68"/>
    </row>
    <row r="6865" spans="1:8" x14ac:dyDescent="0.25">
      <c r="A6865" s="68"/>
      <c r="B6865" s="68"/>
      <c r="C6865" s="68"/>
      <c r="D6865" s="68"/>
      <c r="E6865" s="68"/>
      <c r="F6865" s="68"/>
      <c r="G6865" s="68"/>
      <c r="H6865" s="68"/>
    </row>
    <row r="6866" spans="1:8" x14ac:dyDescent="0.25">
      <c r="A6866" s="68"/>
      <c r="B6866" s="68"/>
      <c r="C6866" s="68"/>
      <c r="D6866" s="68"/>
      <c r="E6866" s="68"/>
      <c r="F6866" s="68"/>
      <c r="G6866" s="68"/>
      <c r="H6866" s="68"/>
    </row>
    <row r="6867" spans="1:8" x14ac:dyDescent="0.25">
      <c r="A6867" s="68"/>
      <c r="B6867" s="68"/>
      <c r="C6867" s="68"/>
      <c r="D6867" s="68"/>
      <c r="E6867" s="68"/>
      <c r="F6867" s="68"/>
      <c r="G6867" s="68"/>
      <c r="H6867" s="68"/>
    </row>
    <row r="6868" spans="1:8" x14ac:dyDescent="0.25">
      <c r="A6868" s="68"/>
      <c r="B6868" s="68"/>
      <c r="C6868" s="68"/>
      <c r="D6868" s="68"/>
      <c r="E6868" s="68"/>
      <c r="F6868" s="68"/>
      <c r="G6868" s="68"/>
      <c r="H6868" s="68"/>
    </row>
    <row r="6869" spans="1:8" x14ac:dyDescent="0.25">
      <c r="A6869" s="68"/>
      <c r="B6869" s="68"/>
      <c r="C6869" s="68"/>
      <c r="D6869" s="68"/>
      <c r="E6869" s="68"/>
      <c r="F6869" s="68"/>
      <c r="G6869" s="68"/>
      <c r="H6869" s="68"/>
    </row>
    <row r="6870" spans="1:8" x14ac:dyDescent="0.25">
      <c r="A6870" s="68"/>
      <c r="B6870" s="68"/>
      <c r="C6870" s="68"/>
      <c r="D6870" s="68"/>
      <c r="E6870" s="68"/>
      <c r="F6870" s="68"/>
      <c r="G6870" s="68"/>
      <c r="H6870" s="68"/>
    </row>
    <row r="6871" spans="1:8" x14ac:dyDescent="0.25">
      <c r="A6871" s="68"/>
      <c r="B6871" s="68"/>
      <c r="C6871" s="68"/>
      <c r="D6871" s="68"/>
      <c r="E6871" s="68"/>
      <c r="F6871" s="68"/>
      <c r="G6871" s="68"/>
      <c r="H6871" s="68"/>
    </row>
    <row r="6872" spans="1:8" x14ac:dyDescent="0.25">
      <c r="A6872" s="68"/>
      <c r="B6872" s="68"/>
      <c r="C6872" s="68"/>
      <c r="D6872" s="68"/>
      <c r="E6872" s="68"/>
      <c r="F6872" s="68"/>
      <c r="G6872" s="68"/>
      <c r="H6872" s="68"/>
    </row>
    <row r="6873" spans="1:8" x14ac:dyDescent="0.25">
      <c r="A6873" s="68"/>
      <c r="B6873" s="68"/>
      <c r="C6873" s="68"/>
      <c r="D6873" s="68"/>
      <c r="E6873" s="68"/>
      <c r="F6873" s="68"/>
      <c r="G6873" s="68"/>
      <c r="H6873" s="68"/>
    </row>
    <row r="6874" spans="1:8" x14ac:dyDescent="0.25">
      <c r="A6874" s="68"/>
      <c r="B6874" s="68"/>
      <c r="C6874" s="68"/>
      <c r="D6874" s="68"/>
      <c r="E6874" s="68"/>
      <c r="F6874" s="68"/>
      <c r="G6874" s="68"/>
      <c r="H6874" s="68"/>
    </row>
    <row r="6875" spans="1:8" x14ac:dyDescent="0.25">
      <c r="A6875" s="68"/>
      <c r="B6875" s="68"/>
      <c r="C6875" s="68"/>
      <c r="D6875" s="68"/>
      <c r="E6875" s="68"/>
      <c r="F6875" s="68"/>
      <c r="G6875" s="68"/>
      <c r="H6875" s="68"/>
    </row>
    <row r="6876" spans="1:8" x14ac:dyDescent="0.25">
      <c r="A6876" s="68"/>
      <c r="B6876" s="68"/>
      <c r="C6876" s="68"/>
      <c r="D6876" s="68"/>
      <c r="E6876" s="68"/>
      <c r="F6876" s="68"/>
      <c r="G6876" s="68"/>
      <c r="H6876" s="68"/>
    </row>
    <row r="6877" spans="1:8" x14ac:dyDescent="0.25">
      <c r="A6877" s="68"/>
      <c r="B6877" s="68"/>
      <c r="C6877" s="68"/>
      <c r="D6877" s="68"/>
      <c r="E6877" s="68"/>
      <c r="F6877" s="68"/>
      <c r="G6877" s="68"/>
      <c r="H6877" s="68"/>
    </row>
    <row r="6878" spans="1:8" x14ac:dyDescent="0.25">
      <c r="A6878" s="68"/>
      <c r="B6878" s="68"/>
      <c r="C6878" s="68"/>
      <c r="D6878" s="68"/>
      <c r="E6878" s="68"/>
      <c r="F6878" s="68"/>
      <c r="G6878" s="68"/>
      <c r="H6878" s="68"/>
    </row>
    <row r="6879" spans="1:8" x14ac:dyDescent="0.25">
      <c r="A6879" s="68"/>
      <c r="B6879" s="68"/>
      <c r="C6879" s="68"/>
      <c r="D6879" s="68"/>
      <c r="E6879" s="68"/>
      <c r="F6879" s="68"/>
      <c r="G6879" s="68"/>
      <c r="H6879" s="68"/>
    </row>
    <row r="6880" spans="1:8" x14ac:dyDescent="0.25">
      <c r="A6880" s="68"/>
      <c r="B6880" s="68"/>
      <c r="C6880" s="68"/>
      <c r="D6880" s="68"/>
      <c r="E6880" s="68"/>
      <c r="F6880" s="68"/>
      <c r="G6880" s="68"/>
      <c r="H6880" s="68"/>
    </row>
    <row r="6881" spans="1:8" x14ac:dyDescent="0.25">
      <c r="A6881" s="68"/>
      <c r="B6881" s="68"/>
      <c r="C6881" s="68"/>
      <c r="D6881" s="68"/>
      <c r="E6881" s="68"/>
      <c r="F6881" s="68"/>
      <c r="G6881" s="68"/>
      <c r="H6881" s="68"/>
    </row>
    <row r="6882" spans="1:8" x14ac:dyDescent="0.25">
      <c r="A6882" s="68"/>
      <c r="B6882" s="68"/>
      <c r="C6882" s="68"/>
      <c r="D6882" s="68"/>
      <c r="E6882" s="68"/>
      <c r="F6882" s="68"/>
      <c r="G6882" s="68"/>
      <c r="H6882" s="68"/>
    </row>
    <row r="6883" spans="1:8" x14ac:dyDescent="0.25">
      <c r="A6883" s="68"/>
      <c r="B6883" s="68"/>
      <c r="C6883" s="68"/>
      <c r="D6883" s="68"/>
      <c r="E6883" s="68"/>
      <c r="F6883" s="68"/>
      <c r="G6883" s="68"/>
      <c r="H6883" s="68"/>
    </row>
    <row r="6884" spans="1:8" x14ac:dyDescent="0.25">
      <c r="A6884" s="68"/>
      <c r="B6884" s="68"/>
      <c r="C6884" s="68"/>
      <c r="D6884" s="68"/>
      <c r="E6884" s="68"/>
      <c r="F6884" s="68"/>
      <c r="G6884" s="68"/>
      <c r="H6884" s="68"/>
    </row>
    <row r="6885" spans="1:8" x14ac:dyDescent="0.25">
      <c r="A6885" s="68"/>
      <c r="B6885" s="68"/>
      <c r="C6885" s="68"/>
      <c r="D6885" s="68"/>
      <c r="E6885" s="68"/>
      <c r="F6885" s="68"/>
      <c r="G6885" s="68"/>
      <c r="H6885" s="68"/>
    </row>
    <row r="6886" spans="1:8" x14ac:dyDescent="0.25">
      <c r="A6886" s="68"/>
      <c r="B6886" s="68"/>
      <c r="C6886" s="68"/>
      <c r="D6886" s="68"/>
      <c r="E6886" s="68"/>
      <c r="F6886" s="68"/>
      <c r="G6886" s="68"/>
      <c r="H6886" s="68"/>
    </row>
    <row r="6887" spans="1:8" x14ac:dyDescent="0.25">
      <c r="A6887" s="68"/>
      <c r="B6887" s="68"/>
      <c r="C6887" s="68"/>
      <c r="D6887" s="68"/>
      <c r="E6887" s="68"/>
      <c r="F6887" s="68"/>
      <c r="G6887" s="68"/>
      <c r="H6887" s="68"/>
    </row>
    <row r="6888" spans="1:8" x14ac:dyDescent="0.25">
      <c r="A6888" s="68"/>
      <c r="B6888" s="68"/>
      <c r="C6888" s="68"/>
      <c r="D6888" s="68"/>
      <c r="E6888" s="68"/>
      <c r="F6888" s="68"/>
      <c r="G6888" s="68"/>
      <c r="H6888" s="68"/>
    </row>
    <row r="6889" spans="1:8" x14ac:dyDescent="0.25">
      <c r="A6889" s="68"/>
      <c r="B6889" s="68"/>
      <c r="C6889" s="68"/>
      <c r="D6889" s="68"/>
      <c r="E6889" s="68"/>
      <c r="F6889" s="68"/>
      <c r="G6889" s="68"/>
      <c r="H6889" s="68"/>
    </row>
    <row r="6890" spans="1:8" x14ac:dyDescent="0.25">
      <c r="A6890" s="68"/>
      <c r="B6890" s="68"/>
      <c r="C6890" s="68"/>
      <c r="D6890" s="68"/>
      <c r="E6890" s="68"/>
      <c r="F6890" s="68"/>
      <c r="G6890" s="68"/>
      <c r="H6890" s="68"/>
    </row>
    <row r="6891" spans="1:8" x14ac:dyDescent="0.25">
      <c r="A6891" s="68"/>
      <c r="B6891" s="68"/>
      <c r="C6891" s="68"/>
      <c r="D6891" s="68"/>
      <c r="E6891" s="68"/>
      <c r="F6891" s="68"/>
      <c r="G6891" s="68"/>
      <c r="H6891" s="68"/>
    </row>
    <row r="6892" spans="1:8" x14ac:dyDescent="0.25">
      <c r="A6892" s="68"/>
      <c r="B6892" s="68"/>
      <c r="C6892" s="68"/>
      <c r="D6892" s="68"/>
      <c r="E6892" s="68"/>
      <c r="F6892" s="68"/>
      <c r="G6892" s="68"/>
      <c r="H6892" s="68"/>
    </row>
    <row r="6893" spans="1:8" x14ac:dyDescent="0.25">
      <c r="A6893" s="68"/>
      <c r="B6893" s="68"/>
      <c r="C6893" s="68"/>
      <c r="D6893" s="68"/>
      <c r="E6893" s="68"/>
      <c r="F6893" s="68"/>
      <c r="G6893" s="68"/>
      <c r="H6893" s="68"/>
    </row>
    <row r="6894" spans="1:8" x14ac:dyDescent="0.25">
      <c r="A6894" s="68"/>
      <c r="B6894" s="68"/>
      <c r="C6894" s="68"/>
      <c r="D6894" s="68"/>
      <c r="E6894" s="68"/>
      <c r="F6894" s="68"/>
      <c r="G6894" s="68"/>
      <c r="H6894" s="68"/>
    </row>
    <row r="6895" spans="1:8" x14ac:dyDescent="0.25">
      <c r="A6895" s="68"/>
      <c r="B6895" s="68"/>
      <c r="C6895" s="68"/>
      <c r="D6895" s="68"/>
      <c r="E6895" s="68"/>
      <c r="F6895" s="68"/>
      <c r="G6895" s="68"/>
      <c r="H6895" s="68"/>
    </row>
    <row r="6896" spans="1:8" x14ac:dyDescent="0.25">
      <c r="A6896" s="68"/>
      <c r="B6896" s="68"/>
      <c r="C6896" s="68"/>
      <c r="D6896" s="68"/>
      <c r="E6896" s="68"/>
      <c r="F6896" s="68"/>
      <c r="G6896" s="68"/>
      <c r="H6896" s="68"/>
    </row>
    <row r="6897" spans="1:8" x14ac:dyDescent="0.25">
      <c r="A6897" s="68"/>
      <c r="B6897" s="68"/>
      <c r="C6897" s="68"/>
      <c r="D6897" s="68"/>
      <c r="E6897" s="68"/>
      <c r="F6897" s="68"/>
      <c r="G6897" s="68"/>
      <c r="H6897" s="68"/>
    </row>
    <row r="6898" spans="1:8" x14ac:dyDescent="0.25">
      <c r="A6898" s="68"/>
      <c r="B6898" s="68"/>
      <c r="C6898" s="68"/>
      <c r="D6898" s="68"/>
      <c r="E6898" s="68"/>
      <c r="F6898" s="68"/>
      <c r="G6898" s="68"/>
      <c r="H6898" s="68"/>
    </row>
    <row r="6899" spans="1:8" x14ac:dyDescent="0.25">
      <c r="A6899" s="68"/>
      <c r="B6899" s="68"/>
      <c r="C6899" s="68"/>
      <c r="D6899" s="68"/>
      <c r="E6899" s="68"/>
      <c r="F6899" s="68"/>
      <c r="G6899" s="68"/>
      <c r="H6899" s="68"/>
    </row>
    <row r="6900" spans="1:8" x14ac:dyDescent="0.25">
      <c r="A6900" s="68"/>
      <c r="B6900" s="68"/>
      <c r="C6900" s="68"/>
      <c r="D6900" s="68"/>
      <c r="E6900" s="68"/>
      <c r="F6900" s="68"/>
      <c r="G6900" s="68"/>
      <c r="H6900" s="68"/>
    </row>
    <row r="6901" spans="1:8" x14ac:dyDescent="0.25">
      <c r="A6901" s="68"/>
      <c r="B6901" s="68"/>
      <c r="C6901" s="68"/>
      <c r="D6901" s="68"/>
      <c r="E6901" s="68"/>
      <c r="F6901" s="68"/>
      <c r="G6901" s="68"/>
      <c r="H6901" s="68"/>
    </row>
    <row r="6902" spans="1:8" x14ac:dyDescent="0.25">
      <c r="A6902" s="68"/>
      <c r="B6902" s="68"/>
      <c r="C6902" s="68"/>
      <c r="D6902" s="68"/>
      <c r="E6902" s="68"/>
      <c r="F6902" s="68"/>
      <c r="G6902" s="68"/>
      <c r="H6902" s="68"/>
    </row>
    <row r="6903" spans="1:8" x14ac:dyDescent="0.25">
      <c r="A6903" s="68"/>
      <c r="B6903" s="68"/>
      <c r="C6903" s="68"/>
      <c r="D6903" s="68"/>
      <c r="E6903" s="68"/>
      <c r="F6903" s="68"/>
      <c r="G6903" s="68"/>
      <c r="H6903" s="68"/>
    </row>
    <row r="6904" spans="1:8" x14ac:dyDescent="0.25">
      <c r="A6904" s="68"/>
      <c r="B6904" s="68"/>
      <c r="C6904" s="68"/>
      <c r="D6904" s="68"/>
      <c r="E6904" s="68"/>
      <c r="F6904" s="68"/>
      <c r="G6904" s="68"/>
      <c r="H6904" s="68"/>
    </row>
    <row r="6905" spans="1:8" x14ac:dyDescent="0.25">
      <c r="A6905" s="68"/>
      <c r="B6905" s="68"/>
      <c r="C6905" s="68"/>
      <c r="D6905" s="68"/>
      <c r="E6905" s="68"/>
      <c r="F6905" s="68"/>
      <c r="G6905" s="68"/>
      <c r="H6905" s="68"/>
    </row>
    <row r="6906" spans="1:8" x14ac:dyDescent="0.25">
      <c r="A6906" s="68"/>
      <c r="B6906" s="68"/>
      <c r="C6906" s="68"/>
      <c r="D6906" s="68"/>
      <c r="E6906" s="68"/>
      <c r="F6906" s="68"/>
      <c r="G6906" s="68"/>
      <c r="H6906" s="68"/>
    </row>
    <row r="6907" spans="1:8" x14ac:dyDescent="0.25">
      <c r="A6907" s="68"/>
      <c r="B6907" s="68"/>
      <c r="C6907" s="68"/>
      <c r="D6907" s="68"/>
      <c r="E6907" s="68"/>
      <c r="F6907" s="68"/>
      <c r="G6907" s="68"/>
      <c r="H6907" s="68"/>
    </row>
    <row r="6908" spans="1:8" x14ac:dyDescent="0.25">
      <c r="A6908" s="68"/>
      <c r="B6908" s="68"/>
      <c r="C6908" s="68"/>
      <c r="D6908" s="68"/>
      <c r="E6908" s="68"/>
      <c r="F6908" s="68"/>
      <c r="G6908" s="68"/>
      <c r="H6908" s="68"/>
    </row>
    <row r="6909" spans="1:8" x14ac:dyDescent="0.25">
      <c r="A6909" s="68"/>
      <c r="B6909" s="68"/>
      <c r="C6909" s="68"/>
      <c r="D6909" s="68"/>
      <c r="E6909" s="68"/>
      <c r="F6909" s="68"/>
      <c r="G6909" s="68"/>
      <c r="H6909" s="68"/>
    </row>
    <row r="6910" spans="1:8" x14ac:dyDescent="0.25">
      <c r="A6910" s="68"/>
      <c r="B6910" s="68"/>
      <c r="C6910" s="68"/>
      <c r="D6910" s="68"/>
      <c r="E6910" s="68"/>
      <c r="F6910" s="68"/>
      <c r="G6910" s="68"/>
      <c r="H6910" s="68"/>
    </row>
    <row r="6911" spans="1:8" x14ac:dyDescent="0.25">
      <c r="A6911" s="68"/>
      <c r="B6911" s="68"/>
      <c r="C6911" s="68"/>
      <c r="D6911" s="68"/>
      <c r="E6911" s="68"/>
      <c r="F6911" s="68"/>
      <c r="G6911" s="68"/>
      <c r="H6911" s="68"/>
    </row>
    <row r="6912" spans="1:8" x14ac:dyDescent="0.25">
      <c r="A6912" s="68"/>
      <c r="B6912" s="68"/>
      <c r="C6912" s="68"/>
      <c r="D6912" s="68"/>
      <c r="E6912" s="68"/>
      <c r="F6912" s="68"/>
      <c r="G6912" s="68"/>
      <c r="H6912" s="68"/>
    </row>
    <row r="6913" spans="1:8" x14ac:dyDescent="0.25">
      <c r="A6913" s="68"/>
      <c r="B6913" s="68"/>
      <c r="C6913" s="68"/>
      <c r="D6913" s="68"/>
      <c r="E6913" s="68"/>
      <c r="F6913" s="68"/>
      <c r="G6913" s="68"/>
      <c r="H6913" s="68"/>
    </row>
    <row r="6914" spans="1:8" x14ac:dyDescent="0.25">
      <c r="A6914" s="68"/>
      <c r="B6914" s="68"/>
      <c r="C6914" s="68"/>
      <c r="D6914" s="68"/>
      <c r="E6914" s="68"/>
      <c r="F6914" s="68"/>
      <c r="G6914" s="68"/>
      <c r="H6914" s="68"/>
    </row>
    <row r="6915" spans="1:8" x14ac:dyDescent="0.25">
      <c r="A6915" s="68"/>
      <c r="B6915" s="68"/>
      <c r="C6915" s="68"/>
      <c r="D6915" s="68"/>
      <c r="E6915" s="68"/>
      <c r="F6915" s="68"/>
      <c r="G6915" s="68"/>
      <c r="H6915" s="68"/>
    </row>
    <row r="6916" spans="1:8" x14ac:dyDescent="0.25">
      <c r="A6916" s="68"/>
      <c r="B6916" s="68"/>
      <c r="C6916" s="68"/>
      <c r="D6916" s="68"/>
      <c r="E6916" s="68"/>
      <c r="F6916" s="68"/>
      <c r="G6916" s="68"/>
      <c r="H6916" s="68"/>
    </row>
    <row r="6917" spans="1:8" x14ac:dyDescent="0.25">
      <c r="A6917" s="68"/>
      <c r="B6917" s="68"/>
      <c r="C6917" s="68"/>
      <c r="D6917" s="68"/>
      <c r="E6917" s="68"/>
      <c r="F6917" s="68"/>
      <c r="G6917" s="68"/>
      <c r="H6917" s="68"/>
    </row>
    <row r="6918" spans="1:8" x14ac:dyDescent="0.25">
      <c r="A6918" s="68"/>
      <c r="B6918" s="68"/>
      <c r="C6918" s="68"/>
      <c r="D6918" s="68"/>
      <c r="E6918" s="68"/>
      <c r="F6918" s="68"/>
      <c r="G6918" s="68"/>
      <c r="H6918" s="68"/>
    </row>
    <row r="6919" spans="1:8" x14ac:dyDescent="0.25">
      <c r="A6919" s="68"/>
      <c r="B6919" s="68"/>
      <c r="C6919" s="68"/>
      <c r="D6919" s="68"/>
      <c r="E6919" s="68"/>
      <c r="F6919" s="68"/>
      <c r="G6919" s="68"/>
      <c r="H6919" s="68"/>
    </row>
    <row r="6920" spans="1:8" x14ac:dyDescent="0.25">
      <c r="A6920" s="68"/>
      <c r="B6920" s="68"/>
      <c r="C6920" s="68"/>
      <c r="D6920" s="68"/>
      <c r="E6920" s="68"/>
      <c r="F6920" s="68"/>
      <c r="G6920" s="68"/>
      <c r="H6920" s="68"/>
    </row>
    <row r="6921" spans="1:8" x14ac:dyDescent="0.25">
      <c r="A6921" s="68"/>
      <c r="B6921" s="68"/>
      <c r="C6921" s="68"/>
      <c r="D6921" s="68"/>
      <c r="E6921" s="68"/>
      <c r="F6921" s="68"/>
      <c r="G6921" s="68"/>
      <c r="H6921" s="68"/>
    </row>
    <row r="6922" spans="1:8" x14ac:dyDescent="0.25">
      <c r="A6922" s="68"/>
      <c r="B6922" s="68"/>
      <c r="C6922" s="68"/>
      <c r="D6922" s="68"/>
      <c r="E6922" s="68"/>
      <c r="F6922" s="68"/>
      <c r="G6922" s="68"/>
      <c r="H6922" s="68"/>
    </row>
    <row r="6923" spans="1:8" x14ac:dyDescent="0.25">
      <c r="A6923" s="68"/>
      <c r="B6923" s="68"/>
      <c r="C6923" s="68"/>
      <c r="D6923" s="68"/>
      <c r="E6923" s="68"/>
      <c r="F6923" s="68"/>
      <c r="G6923" s="68"/>
      <c r="H6923" s="68"/>
    </row>
    <row r="6924" spans="1:8" x14ac:dyDescent="0.25">
      <c r="A6924" s="68"/>
      <c r="B6924" s="68"/>
      <c r="C6924" s="68"/>
      <c r="D6924" s="68"/>
      <c r="E6924" s="68"/>
      <c r="F6924" s="68"/>
      <c r="G6924" s="68"/>
      <c r="H6924" s="68"/>
    </row>
    <row r="6925" spans="1:8" x14ac:dyDescent="0.25">
      <c r="A6925" s="68"/>
      <c r="B6925" s="68"/>
      <c r="C6925" s="68"/>
      <c r="D6925" s="68"/>
      <c r="E6925" s="68"/>
      <c r="F6925" s="68"/>
      <c r="G6925" s="68"/>
      <c r="H6925" s="68"/>
    </row>
    <row r="6926" spans="1:8" x14ac:dyDescent="0.25">
      <c r="A6926" s="68"/>
      <c r="B6926" s="68"/>
      <c r="C6926" s="68"/>
      <c r="D6926" s="68"/>
      <c r="E6926" s="68"/>
      <c r="F6926" s="68"/>
      <c r="G6926" s="68"/>
      <c r="H6926" s="68"/>
    </row>
    <row r="6927" spans="1:8" x14ac:dyDescent="0.25">
      <c r="A6927" s="68"/>
      <c r="B6927" s="68"/>
      <c r="C6927" s="68"/>
      <c r="D6927" s="68"/>
      <c r="E6927" s="68"/>
      <c r="F6927" s="68"/>
      <c r="G6927" s="68"/>
      <c r="H6927" s="68"/>
    </row>
    <row r="6928" spans="1:8" x14ac:dyDescent="0.25">
      <c r="A6928" s="68"/>
      <c r="B6928" s="68"/>
      <c r="C6928" s="68"/>
      <c r="D6928" s="68"/>
      <c r="E6928" s="68"/>
      <c r="F6928" s="68"/>
      <c r="G6928" s="68"/>
      <c r="H6928" s="68"/>
    </row>
    <row r="6929" spans="1:8" x14ac:dyDescent="0.25">
      <c r="A6929" s="68"/>
      <c r="B6929" s="68"/>
      <c r="C6929" s="68"/>
      <c r="D6929" s="68"/>
      <c r="E6929" s="68"/>
      <c r="F6929" s="68"/>
      <c r="G6929" s="68"/>
      <c r="H6929" s="68"/>
    </row>
    <row r="6930" spans="1:8" x14ac:dyDescent="0.25">
      <c r="A6930" s="68"/>
      <c r="B6930" s="68"/>
      <c r="C6930" s="68"/>
      <c r="D6930" s="68"/>
      <c r="E6930" s="68"/>
      <c r="F6930" s="68"/>
      <c r="G6930" s="68"/>
      <c r="H6930" s="68"/>
    </row>
    <row r="6931" spans="1:8" x14ac:dyDescent="0.25">
      <c r="A6931" s="68"/>
      <c r="B6931" s="68"/>
      <c r="C6931" s="68"/>
      <c r="D6931" s="68"/>
      <c r="E6931" s="68"/>
      <c r="F6931" s="68"/>
      <c r="G6931" s="68"/>
      <c r="H6931" s="68"/>
    </row>
    <row r="6932" spans="1:8" x14ac:dyDescent="0.25">
      <c r="A6932" s="68"/>
      <c r="B6932" s="68"/>
      <c r="C6932" s="68"/>
      <c r="D6932" s="68"/>
      <c r="E6932" s="68"/>
      <c r="F6932" s="68"/>
      <c r="G6932" s="68"/>
      <c r="H6932" s="68"/>
    </row>
    <row r="6933" spans="1:8" x14ac:dyDescent="0.25">
      <c r="A6933" s="68"/>
      <c r="B6933" s="68"/>
      <c r="C6933" s="68"/>
      <c r="D6933" s="68"/>
      <c r="E6933" s="68"/>
      <c r="F6933" s="68"/>
      <c r="G6933" s="68"/>
      <c r="H6933" s="68"/>
    </row>
    <row r="6934" spans="1:8" x14ac:dyDescent="0.25">
      <c r="A6934" s="68"/>
      <c r="B6934" s="68"/>
      <c r="C6934" s="68"/>
      <c r="D6934" s="68"/>
      <c r="E6934" s="68"/>
      <c r="F6934" s="68"/>
      <c r="G6934" s="68"/>
      <c r="H6934" s="68"/>
    </row>
    <row r="6935" spans="1:8" x14ac:dyDescent="0.25">
      <c r="A6935" s="68"/>
      <c r="B6935" s="68"/>
      <c r="C6935" s="68"/>
      <c r="D6935" s="68"/>
      <c r="E6935" s="68"/>
      <c r="F6935" s="68"/>
      <c r="G6935" s="68"/>
      <c r="H6935" s="68"/>
    </row>
    <row r="6936" spans="1:8" x14ac:dyDescent="0.25">
      <c r="A6936" s="68"/>
      <c r="B6936" s="68"/>
      <c r="C6936" s="68"/>
      <c r="D6936" s="68"/>
      <c r="E6936" s="68"/>
      <c r="F6936" s="68"/>
      <c r="G6936" s="68"/>
      <c r="H6936" s="68"/>
    </row>
    <row r="6937" spans="1:8" x14ac:dyDescent="0.25">
      <c r="A6937" s="68"/>
      <c r="B6937" s="68"/>
      <c r="C6937" s="68"/>
      <c r="D6937" s="68"/>
      <c r="E6937" s="68"/>
      <c r="F6937" s="68"/>
      <c r="G6937" s="68"/>
      <c r="H6937" s="68"/>
    </row>
    <row r="6938" spans="1:8" x14ac:dyDescent="0.25">
      <c r="A6938" s="68"/>
      <c r="B6938" s="68"/>
      <c r="C6938" s="68"/>
      <c r="D6938" s="68"/>
      <c r="E6938" s="68"/>
      <c r="F6938" s="68"/>
      <c r="G6938" s="68"/>
      <c r="H6938" s="68"/>
    </row>
    <row r="6939" spans="1:8" x14ac:dyDescent="0.25">
      <c r="A6939" s="68"/>
      <c r="B6939" s="68"/>
      <c r="C6939" s="68"/>
      <c r="D6939" s="68"/>
      <c r="E6939" s="68"/>
      <c r="F6939" s="68"/>
      <c r="G6939" s="68"/>
      <c r="H6939" s="68"/>
    </row>
    <row r="6940" spans="1:8" x14ac:dyDescent="0.25">
      <c r="A6940" s="68"/>
      <c r="B6940" s="68"/>
      <c r="C6940" s="68"/>
      <c r="D6940" s="68"/>
      <c r="E6940" s="68"/>
      <c r="F6940" s="68"/>
      <c r="G6940" s="68"/>
      <c r="H6940" s="68"/>
    </row>
    <row r="6941" spans="1:8" x14ac:dyDescent="0.25">
      <c r="A6941" s="68"/>
      <c r="B6941" s="68"/>
      <c r="C6941" s="68"/>
      <c r="D6941" s="68"/>
      <c r="E6941" s="68"/>
      <c r="F6941" s="68"/>
      <c r="G6941" s="68"/>
      <c r="H6941" s="68"/>
    </row>
    <row r="6942" spans="1:8" x14ac:dyDescent="0.25">
      <c r="A6942" s="68"/>
      <c r="B6942" s="68"/>
      <c r="C6942" s="68"/>
      <c r="D6942" s="68"/>
      <c r="E6942" s="68"/>
      <c r="F6942" s="68"/>
      <c r="G6942" s="68"/>
      <c r="H6942" s="68"/>
    </row>
    <row r="6943" spans="1:8" x14ac:dyDescent="0.25">
      <c r="A6943" s="68"/>
      <c r="B6943" s="68"/>
      <c r="C6943" s="68"/>
      <c r="D6943" s="68"/>
      <c r="E6943" s="68"/>
      <c r="F6943" s="68"/>
      <c r="G6943" s="68"/>
      <c r="H6943" s="68"/>
    </row>
    <row r="6944" spans="1:8" x14ac:dyDescent="0.25">
      <c r="A6944" s="68"/>
      <c r="B6944" s="68"/>
      <c r="C6944" s="68"/>
      <c r="D6944" s="68"/>
      <c r="E6944" s="68"/>
      <c r="F6944" s="68"/>
      <c r="G6944" s="68"/>
      <c r="H6944" s="68"/>
    </row>
    <row r="6945" spans="1:8" x14ac:dyDescent="0.25">
      <c r="A6945" s="68"/>
      <c r="B6945" s="68"/>
      <c r="C6945" s="68"/>
      <c r="D6945" s="68"/>
      <c r="E6945" s="68"/>
      <c r="F6945" s="68"/>
      <c r="G6945" s="68"/>
      <c r="H6945" s="68"/>
    </row>
    <row r="6946" spans="1:8" x14ac:dyDescent="0.25">
      <c r="A6946" s="68"/>
      <c r="B6946" s="68"/>
      <c r="C6946" s="68"/>
      <c r="D6946" s="68"/>
      <c r="E6946" s="68"/>
      <c r="F6946" s="68"/>
      <c r="G6946" s="68"/>
      <c r="H6946" s="68"/>
    </row>
    <row r="6947" spans="1:8" x14ac:dyDescent="0.25">
      <c r="A6947" s="68"/>
      <c r="B6947" s="68"/>
      <c r="C6947" s="68"/>
      <c r="D6947" s="68"/>
      <c r="E6947" s="68"/>
      <c r="F6947" s="68"/>
      <c r="G6947" s="68"/>
      <c r="H6947" s="68"/>
    </row>
    <row r="6948" spans="1:8" x14ac:dyDescent="0.25">
      <c r="A6948" s="68"/>
      <c r="B6948" s="68"/>
      <c r="C6948" s="68"/>
      <c r="D6948" s="68"/>
      <c r="E6948" s="68"/>
      <c r="F6948" s="68"/>
      <c r="G6948" s="68"/>
      <c r="H6948" s="68"/>
    </row>
    <row r="6949" spans="1:8" x14ac:dyDescent="0.25">
      <c r="A6949" s="68"/>
      <c r="B6949" s="68"/>
      <c r="C6949" s="68"/>
      <c r="D6949" s="68"/>
      <c r="E6949" s="68"/>
      <c r="F6949" s="68"/>
      <c r="G6949" s="68"/>
      <c r="H6949" s="68"/>
    </row>
    <row r="6950" spans="1:8" x14ac:dyDescent="0.25">
      <c r="A6950" s="68"/>
      <c r="B6950" s="68"/>
      <c r="C6950" s="68"/>
      <c r="D6950" s="68"/>
      <c r="E6950" s="68"/>
      <c r="F6950" s="68"/>
      <c r="G6950" s="68"/>
      <c r="H6950" s="68"/>
    </row>
    <row r="6951" spans="1:8" x14ac:dyDescent="0.25">
      <c r="A6951" s="68"/>
      <c r="B6951" s="68"/>
      <c r="C6951" s="68"/>
      <c r="D6951" s="68"/>
      <c r="E6951" s="68"/>
      <c r="F6951" s="68"/>
      <c r="G6951" s="68"/>
      <c r="H6951" s="68"/>
    </row>
    <row r="6952" spans="1:8" x14ac:dyDescent="0.25">
      <c r="A6952" s="68"/>
      <c r="B6952" s="68"/>
      <c r="C6952" s="68"/>
      <c r="D6952" s="68"/>
      <c r="E6952" s="68"/>
      <c r="F6952" s="68"/>
      <c r="G6952" s="68"/>
      <c r="H6952" s="68"/>
    </row>
    <row r="6953" spans="1:8" x14ac:dyDescent="0.25">
      <c r="A6953" s="68"/>
      <c r="B6953" s="68"/>
      <c r="C6953" s="68"/>
      <c r="D6953" s="68"/>
      <c r="E6953" s="68"/>
      <c r="F6953" s="68"/>
      <c r="G6953" s="68"/>
      <c r="H6953" s="68"/>
    </row>
    <row r="6954" spans="1:8" x14ac:dyDescent="0.25">
      <c r="A6954" s="68"/>
      <c r="B6954" s="68"/>
      <c r="C6954" s="68"/>
      <c r="D6954" s="68"/>
      <c r="E6954" s="68"/>
      <c r="F6954" s="68"/>
      <c r="G6954" s="68"/>
      <c r="H6954" s="68"/>
    </row>
    <row r="6955" spans="1:8" x14ac:dyDescent="0.25">
      <c r="A6955" s="68"/>
      <c r="B6955" s="68"/>
      <c r="C6955" s="68"/>
      <c r="D6955" s="68"/>
      <c r="E6955" s="68"/>
      <c r="F6955" s="68"/>
      <c r="G6955" s="68"/>
      <c r="H6955" s="68"/>
    </row>
    <row r="6956" spans="1:8" x14ac:dyDescent="0.25">
      <c r="A6956" s="68"/>
      <c r="B6956" s="68"/>
      <c r="C6956" s="68"/>
      <c r="D6956" s="68"/>
      <c r="E6956" s="68"/>
      <c r="F6956" s="68"/>
      <c r="G6956" s="68"/>
      <c r="H6956" s="68"/>
    </row>
    <row r="6957" spans="1:8" x14ac:dyDescent="0.25">
      <c r="A6957" s="68"/>
      <c r="B6957" s="68"/>
      <c r="C6957" s="68"/>
      <c r="D6957" s="68"/>
      <c r="E6957" s="68"/>
      <c r="F6957" s="68"/>
      <c r="G6957" s="68"/>
      <c r="H6957" s="68"/>
    </row>
    <row r="6958" spans="1:8" x14ac:dyDescent="0.25">
      <c r="A6958" s="68"/>
      <c r="B6958" s="68"/>
      <c r="C6958" s="68"/>
      <c r="D6958" s="68"/>
      <c r="E6958" s="68"/>
      <c r="F6958" s="68"/>
      <c r="G6958" s="68"/>
      <c r="H6958" s="68"/>
    </row>
    <row r="6959" spans="1:8" x14ac:dyDescent="0.25">
      <c r="A6959" s="68"/>
      <c r="B6959" s="68"/>
      <c r="C6959" s="68"/>
      <c r="D6959" s="68"/>
      <c r="E6959" s="68"/>
      <c r="F6959" s="68"/>
      <c r="G6959" s="68"/>
      <c r="H6959" s="68"/>
    </row>
    <row r="6960" spans="1:8" x14ac:dyDescent="0.25">
      <c r="A6960" s="68"/>
      <c r="B6960" s="68"/>
      <c r="C6960" s="68"/>
      <c r="D6960" s="68"/>
      <c r="E6960" s="68"/>
      <c r="F6960" s="68"/>
      <c r="G6960" s="68"/>
      <c r="H6960" s="68"/>
    </row>
    <row r="6961" spans="1:8" x14ac:dyDescent="0.25">
      <c r="A6961" s="68"/>
      <c r="B6961" s="68"/>
      <c r="C6961" s="68"/>
      <c r="D6961" s="68"/>
      <c r="E6961" s="68"/>
      <c r="F6961" s="68"/>
      <c r="G6961" s="68"/>
      <c r="H6961" s="68"/>
    </row>
    <row r="6962" spans="1:8" x14ac:dyDescent="0.25">
      <c r="A6962" s="68"/>
      <c r="B6962" s="68"/>
      <c r="C6962" s="68"/>
      <c r="D6962" s="68"/>
      <c r="E6962" s="68"/>
      <c r="F6962" s="68"/>
      <c r="G6962" s="68"/>
      <c r="H6962" s="68"/>
    </row>
    <row r="6963" spans="1:8" x14ac:dyDescent="0.25">
      <c r="A6963" s="68"/>
      <c r="B6963" s="68"/>
      <c r="C6963" s="68"/>
      <c r="D6963" s="68"/>
      <c r="E6963" s="68"/>
      <c r="F6963" s="68"/>
      <c r="G6963" s="68"/>
      <c r="H6963" s="68"/>
    </row>
    <row r="6964" spans="1:8" x14ac:dyDescent="0.25">
      <c r="A6964" s="68"/>
      <c r="B6964" s="68"/>
      <c r="C6964" s="68"/>
      <c r="D6964" s="68"/>
      <c r="E6964" s="68"/>
      <c r="F6964" s="68"/>
      <c r="G6964" s="68"/>
      <c r="H6964" s="68"/>
    </row>
    <row r="6965" spans="1:8" x14ac:dyDescent="0.25">
      <c r="A6965" s="68"/>
      <c r="B6965" s="68"/>
      <c r="C6965" s="68"/>
      <c r="D6965" s="68"/>
      <c r="E6965" s="68"/>
      <c r="F6965" s="68"/>
      <c r="G6965" s="68"/>
      <c r="H6965" s="68"/>
    </row>
    <row r="6966" spans="1:8" x14ac:dyDescent="0.25">
      <c r="A6966" s="68"/>
      <c r="B6966" s="68"/>
      <c r="C6966" s="68"/>
      <c r="D6966" s="68"/>
      <c r="E6966" s="68"/>
      <c r="F6966" s="68"/>
      <c r="G6966" s="68"/>
      <c r="H6966" s="68"/>
    </row>
    <row r="6967" spans="1:8" x14ac:dyDescent="0.25">
      <c r="A6967" s="68"/>
      <c r="B6967" s="68"/>
      <c r="C6967" s="68"/>
      <c r="D6967" s="68"/>
      <c r="E6967" s="68"/>
      <c r="F6967" s="68"/>
      <c r="G6967" s="68"/>
      <c r="H6967" s="68"/>
    </row>
    <row r="6968" spans="1:8" x14ac:dyDescent="0.25">
      <c r="A6968" s="68"/>
      <c r="B6968" s="68"/>
      <c r="C6968" s="68"/>
      <c r="D6968" s="68"/>
      <c r="E6968" s="68"/>
      <c r="F6968" s="68"/>
      <c r="G6968" s="68"/>
      <c r="H6968" s="68"/>
    </row>
    <row r="6969" spans="1:8" x14ac:dyDescent="0.25">
      <c r="A6969" s="68"/>
      <c r="B6969" s="68"/>
      <c r="C6969" s="68"/>
      <c r="D6969" s="68"/>
      <c r="E6969" s="68"/>
      <c r="F6969" s="68"/>
      <c r="G6969" s="68"/>
      <c r="H6969" s="68"/>
    </row>
    <row r="6970" spans="1:8" x14ac:dyDescent="0.25">
      <c r="A6970" s="68"/>
      <c r="B6970" s="68"/>
      <c r="C6970" s="68"/>
      <c r="D6970" s="68"/>
      <c r="E6970" s="68"/>
      <c r="F6970" s="68"/>
      <c r="G6970" s="68"/>
      <c r="H6970" s="68"/>
    </row>
    <row r="6971" spans="1:8" x14ac:dyDescent="0.25">
      <c r="A6971" s="68"/>
      <c r="B6971" s="68"/>
      <c r="C6971" s="68"/>
      <c r="D6971" s="68"/>
      <c r="E6971" s="68"/>
      <c r="F6971" s="68"/>
      <c r="G6971" s="68"/>
      <c r="H6971" s="68"/>
    </row>
    <row r="6972" spans="1:8" x14ac:dyDescent="0.25">
      <c r="A6972" s="68"/>
      <c r="B6972" s="68"/>
      <c r="C6972" s="68"/>
      <c r="D6972" s="68"/>
      <c r="E6972" s="68"/>
      <c r="F6972" s="68"/>
      <c r="G6972" s="68"/>
      <c r="H6972" s="68"/>
    </row>
    <row r="6973" spans="1:8" x14ac:dyDescent="0.25">
      <c r="A6973" s="68"/>
      <c r="B6973" s="68"/>
      <c r="C6973" s="68"/>
      <c r="D6973" s="68"/>
      <c r="E6973" s="68"/>
      <c r="F6973" s="68"/>
      <c r="G6973" s="68"/>
      <c r="H6973" s="68"/>
    </row>
    <row r="6974" spans="1:8" x14ac:dyDescent="0.25">
      <c r="A6974" s="68"/>
      <c r="B6974" s="68"/>
      <c r="C6974" s="68"/>
      <c r="D6974" s="68"/>
      <c r="E6974" s="68"/>
      <c r="F6974" s="68"/>
      <c r="G6974" s="68"/>
      <c r="H6974" s="68"/>
    </row>
    <row r="6975" spans="1:8" x14ac:dyDescent="0.25">
      <c r="A6975" s="68"/>
      <c r="B6975" s="68"/>
      <c r="C6975" s="68"/>
      <c r="D6975" s="68"/>
      <c r="E6975" s="68"/>
      <c r="F6975" s="68"/>
      <c r="G6975" s="68"/>
      <c r="H6975" s="68"/>
    </row>
    <row r="6976" spans="1:8" x14ac:dyDescent="0.25">
      <c r="A6976" s="68"/>
      <c r="B6976" s="68"/>
      <c r="C6976" s="68"/>
      <c r="D6976" s="68"/>
      <c r="E6976" s="68"/>
      <c r="F6976" s="68"/>
      <c r="G6976" s="68"/>
      <c r="H6976" s="68"/>
    </row>
    <row r="6977" spans="1:8" x14ac:dyDescent="0.25">
      <c r="A6977" s="68"/>
      <c r="B6977" s="68"/>
      <c r="C6977" s="68"/>
      <c r="D6977" s="68"/>
      <c r="E6977" s="68"/>
      <c r="F6977" s="68"/>
      <c r="G6977" s="68"/>
      <c r="H6977" s="68"/>
    </row>
    <row r="6978" spans="1:8" x14ac:dyDescent="0.25">
      <c r="A6978" s="68"/>
      <c r="B6978" s="68"/>
      <c r="C6978" s="68"/>
      <c r="D6978" s="68"/>
      <c r="E6978" s="68"/>
      <c r="F6978" s="68"/>
      <c r="G6978" s="68"/>
      <c r="H6978" s="68"/>
    </row>
    <row r="6979" spans="1:8" x14ac:dyDescent="0.25">
      <c r="A6979" s="68"/>
      <c r="B6979" s="68"/>
      <c r="C6979" s="68"/>
      <c r="D6979" s="68"/>
      <c r="E6979" s="68"/>
      <c r="F6979" s="68"/>
      <c r="G6979" s="68"/>
      <c r="H6979" s="68"/>
    </row>
    <row r="6980" spans="1:8" x14ac:dyDescent="0.25">
      <c r="A6980" s="68"/>
      <c r="B6980" s="68"/>
      <c r="C6980" s="68"/>
      <c r="D6980" s="68"/>
      <c r="E6980" s="68"/>
      <c r="F6980" s="68"/>
      <c r="G6980" s="68"/>
      <c r="H6980" s="68"/>
    </row>
    <row r="6981" spans="1:8" x14ac:dyDescent="0.25">
      <c r="A6981" s="68"/>
      <c r="B6981" s="68"/>
      <c r="C6981" s="68"/>
      <c r="D6981" s="68"/>
      <c r="E6981" s="68"/>
      <c r="F6981" s="68"/>
      <c r="G6981" s="68"/>
      <c r="H6981" s="68"/>
    </row>
    <row r="6982" spans="1:8" x14ac:dyDescent="0.25">
      <c r="A6982" s="68"/>
      <c r="B6982" s="68"/>
      <c r="C6982" s="68"/>
      <c r="D6982" s="68"/>
      <c r="E6982" s="68"/>
      <c r="F6982" s="68"/>
      <c r="G6982" s="68"/>
      <c r="H6982" s="68"/>
    </row>
    <row r="6983" spans="1:8" x14ac:dyDescent="0.25">
      <c r="A6983" s="68"/>
      <c r="B6983" s="68"/>
      <c r="C6983" s="68"/>
      <c r="D6983" s="68"/>
      <c r="E6983" s="68"/>
      <c r="F6983" s="68"/>
      <c r="G6983" s="68"/>
      <c r="H6983" s="68"/>
    </row>
    <row r="6984" spans="1:8" x14ac:dyDescent="0.25">
      <c r="A6984" s="68"/>
      <c r="B6984" s="68"/>
      <c r="C6984" s="68"/>
      <c r="D6984" s="68"/>
      <c r="E6984" s="68"/>
      <c r="F6984" s="68"/>
      <c r="G6984" s="68"/>
      <c r="H6984" s="68"/>
    </row>
    <row r="6985" spans="1:8" x14ac:dyDescent="0.25">
      <c r="A6985" s="68"/>
      <c r="B6985" s="68"/>
      <c r="C6985" s="68"/>
      <c r="D6985" s="68"/>
      <c r="E6985" s="68"/>
      <c r="F6985" s="68"/>
      <c r="G6985" s="68"/>
      <c r="H6985" s="68"/>
    </row>
    <row r="6986" spans="1:8" x14ac:dyDescent="0.25">
      <c r="A6986" s="68"/>
      <c r="B6986" s="68"/>
      <c r="C6986" s="68"/>
      <c r="D6986" s="68"/>
      <c r="E6986" s="68"/>
      <c r="F6986" s="68"/>
      <c r="G6986" s="68"/>
      <c r="H6986" s="68"/>
    </row>
    <row r="6987" spans="1:8" x14ac:dyDescent="0.25">
      <c r="A6987" s="68"/>
      <c r="B6987" s="68"/>
      <c r="C6987" s="68"/>
      <c r="D6987" s="68"/>
      <c r="E6987" s="68"/>
      <c r="F6987" s="68"/>
      <c r="G6987" s="68"/>
      <c r="H6987" s="68"/>
    </row>
    <row r="6988" spans="1:8" x14ac:dyDescent="0.25">
      <c r="A6988" s="68"/>
      <c r="B6988" s="68"/>
      <c r="C6988" s="68"/>
      <c r="D6988" s="68"/>
      <c r="E6988" s="68"/>
      <c r="F6988" s="68"/>
      <c r="G6988" s="68"/>
      <c r="H6988" s="68"/>
    </row>
    <row r="6989" spans="1:8" x14ac:dyDescent="0.25">
      <c r="A6989" s="68"/>
      <c r="B6989" s="68"/>
      <c r="C6989" s="68"/>
      <c r="D6989" s="68"/>
      <c r="E6989" s="68"/>
      <c r="F6989" s="68"/>
      <c r="G6989" s="68"/>
      <c r="H6989" s="68"/>
    </row>
    <row r="6990" spans="1:8" x14ac:dyDescent="0.25">
      <c r="A6990" s="68"/>
      <c r="B6990" s="68"/>
      <c r="C6990" s="68"/>
      <c r="D6990" s="68"/>
      <c r="E6990" s="68"/>
      <c r="F6990" s="68"/>
      <c r="G6990" s="68"/>
      <c r="H6990" s="68"/>
    </row>
    <row r="6991" spans="1:8" x14ac:dyDescent="0.25">
      <c r="A6991" s="68"/>
      <c r="B6991" s="68"/>
      <c r="C6991" s="68"/>
      <c r="D6991" s="68"/>
      <c r="E6991" s="68"/>
      <c r="F6991" s="68"/>
      <c r="G6991" s="68"/>
      <c r="H6991" s="68"/>
    </row>
    <row r="6992" spans="1:8" x14ac:dyDescent="0.25">
      <c r="A6992" s="68"/>
      <c r="B6992" s="68"/>
      <c r="C6992" s="68"/>
      <c r="D6992" s="68"/>
      <c r="E6992" s="68"/>
      <c r="F6992" s="68"/>
      <c r="G6992" s="68"/>
      <c r="H6992" s="68"/>
    </row>
    <row r="6993" spans="1:8" x14ac:dyDescent="0.25">
      <c r="A6993" s="68"/>
      <c r="B6993" s="68"/>
      <c r="C6993" s="68"/>
      <c r="D6993" s="68"/>
      <c r="E6993" s="68"/>
      <c r="F6993" s="68"/>
      <c r="G6993" s="68"/>
      <c r="H6993" s="68"/>
    </row>
    <row r="6994" spans="1:8" x14ac:dyDescent="0.25">
      <c r="A6994" s="68"/>
      <c r="B6994" s="68"/>
      <c r="C6994" s="68"/>
      <c r="D6994" s="68"/>
      <c r="E6994" s="68"/>
      <c r="F6994" s="68"/>
      <c r="G6994" s="68"/>
      <c r="H6994" s="68"/>
    </row>
    <row r="6995" spans="1:8" x14ac:dyDescent="0.25">
      <c r="A6995" s="68"/>
      <c r="B6995" s="68"/>
      <c r="C6995" s="68"/>
      <c r="D6995" s="68"/>
      <c r="E6995" s="68"/>
      <c r="F6995" s="68"/>
      <c r="G6995" s="68"/>
      <c r="H6995" s="68"/>
    </row>
    <row r="6996" spans="1:8" x14ac:dyDescent="0.25">
      <c r="A6996" s="68"/>
      <c r="B6996" s="68"/>
      <c r="C6996" s="68"/>
      <c r="D6996" s="68"/>
      <c r="E6996" s="68"/>
      <c r="F6996" s="68"/>
      <c r="G6996" s="68"/>
      <c r="H6996" s="68"/>
    </row>
    <row r="6997" spans="1:8" x14ac:dyDescent="0.25">
      <c r="A6997" s="68"/>
      <c r="B6997" s="68"/>
      <c r="C6997" s="68"/>
      <c r="D6997" s="68"/>
      <c r="E6997" s="68"/>
      <c r="F6997" s="68"/>
      <c r="G6997" s="68"/>
      <c r="H6997" s="68"/>
    </row>
    <row r="6998" spans="1:8" x14ac:dyDescent="0.25">
      <c r="A6998" s="68"/>
      <c r="B6998" s="68"/>
      <c r="C6998" s="68"/>
      <c r="D6998" s="68"/>
      <c r="E6998" s="68"/>
      <c r="F6998" s="68"/>
      <c r="G6998" s="68"/>
      <c r="H6998" s="68"/>
    </row>
    <row r="6999" spans="1:8" x14ac:dyDescent="0.25">
      <c r="A6999" s="68"/>
      <c r="B6999" s="68"/>
      <c r="C6999" s="68"/>
      <c r="D6999" s="68"/>
      <c r="E6999" s="68"/>
      <c r="F6999" s="68"/>
      <c r="G6999" s="68"/>
      <c r="H6999" s="68"/>
    </row>
    <row r="7000" spans="1:8" x14ac:dyDescent="0.25">
      <c r="A7000" s="68"/>
      <c r="B7000" s="68"/>
      <c r="C7000" s="68"/>
      <c r="D7000" s="68"/>
      <c r="E7000" s="68"/>
      <c r="F7000" s="68"/>
      <c r="G7000" s="68"/>
      <c r="H7000" s="68"/>
    </row>
    <row r="7001" spans="1:8" x14ac:dyDescent="0.25">
      <c r="A7001" s="68"/>
      <c r="B7001" s="68"/>
      <c r="C7001" s="68"/>
      <c r="D7001" s="68"/>
      <c r="E7001" s="68"/>
      <c r="F7001" s="68"/>
      <c r="G7001" s="68"/>
      <c r="H7001" s="68"/>
    </row>
    <row r="7002" spans="1:8" x14ac:dyDescent="0.25">
      <c r="A7002" s="68"/>
      <c r="B7002" s="68"/>
      <c r="C7002" s="68"/>
      <c r="D7002" s="68"/>
      <c r="E7002" s="68"/>
      <c r="F7002" s="68"/>
      <c r="G7002" s="68"/>
      <c r="H7002" s="68"/>
    </row>
    <row r="7003" spans="1:8" x14ac:dyDescent="0.25">
      <c r="A7003" s="68"/>
      <c r="B7003" s="68"/>
      <c r="C7003" s="68"/>
      <c r="D7003" s="68"/>
      <c r="E7003" s="68"/>
      <c r="F7003" s="68"/>
      <c r="G7003" s="68"/>
      <c r="H7003" s="68"/>
    </row>
    <row r="7004" spans="1:8" x14ac:dyDescent="0.25">
      <c r="A7004" s="68"/>
      <c r="B7004" s="68"/>
      <c r="C7004" s="68"/>
      <c r="D7004" s="68"/>
      <c r="E7004" s="68"/>
      <c r="F7004" s="68"/>
      <c r="G7004" s="68"/>
      <c r="H7004" s="68"/>
    </row>
    <row r="7005" spans="1:8" x14ac:dyDescent="0.25">
      <c r="A7005" s="68"/>
      <c r="B7005" s="68"/>
      <c r="C7005" s="68"/>
      <c r="D7005" s="68"/>
      <c r="E7005" s="68"/>
      <c r="F7005" s="68"/>
      <c r="G7005" s="68"/>
      <c r="H7005" s="68"/>
    </row>
    <row r="7006" spans="1:8" x14ac:dyDescent="0.25">
      <c r="A7006" s="68"/>
      <c r="B7006" s="68"/>
      <c r="C7006" s="68"/>
      <c r="D7006" s="68"/>
      <c r="E7006" s="68"/>
      <c r="F7006" s="68"/>
      <c r="G7006" s="68"/>
      <c r="H7006" s="68"/>
    </row>
    <row r="7007" spans="1:8" x14ac:dyDescent="0.25">
      <c r="A7007" s="68"/>
      <c r="B7007" s="68"/>
      <c r="C7007" s="68"/>
      <c r="D7007" s="68"/>
      <c r="E7007" s="68"/>
      <c r="F7007" s="68"/>
      <c r="G7007" s="68"/>
      <c r="H7007" s="68"/>
    </row>
    <row r="7008" spans="1:8" x14ac:dyDescent="0.25">
      <c r="A7008" s="68"/>
      <c r="B7008" s="68"/>
      <c r="C7008" s="68"/>
      <c r="D7008" s="68"/>
      <c r="E7008" s="68"/>
      <c r="F7008" s="68"/>
      <c r="G7008" s="68"/>
      <c r="H7008" s="68"/>
    </row>
    <row r="7009" spans="1:8" x14ac:dyDescent="0.25">
      <c r="A7009" s="68"/>
      <c r="B7009" s="68"/>
      <c r="C7009" s="68"/>
      <c r="D7009" s="68"/>
      <c r="E7009" s="68"/>
      <c r="F7009" s="68"/>
      <c r="G7009" s="68"/>
      <c r="H7009" s="68"/>
    </row>
    <row r="7010" spans="1:8" x14ac:dyDescent="0.25">
      <c r="A7010" s="68"/>
      <c r="B7010" s="68"/>
      <c r="C7010" s="68"/>
      <c r="D7010" s="68"/>
      <c r="E7010" s="68"/>
      <c r="F7010" s="68"/>
      <c r="G7010" s="68"/>
      <c r="H7010" s="68"/>
    </row>
    <row r="7011" spans="1:8" x14ac:dyDescent="0.25">
      <c r="A7011" s="68"/>
      <c r="B7011" s="68"/>
      <c r="C7011" s="68"/>
      <c r="D7011" s="68"/>
      <c r="E7011" s="68"/>
      <c r="F7011" s="68"/>
      <c r="G7011" s="68"/>
      <c r="H7011" s="68"/>
    </row>
    <row r="7012" spans="1:8" x14ac:dyDescent="0.25">
      <c r="A7012" s="68"/>
      <c r="B7012" s="68"/>
      <c r="C7012" s="68"/>
      <c r="D7012" s="68"/>
      <c r="E7012" s="68"/>
      <c r="F7012" s="68"/>
      <c r="G7012" s="68"/>
      <c r="H7012" s="68"/>
    </row>
    <row r="7013" spans="1:8" x14ac:dyDescent="0.25">
      <c r="A7013" s="68"/>
      <c r="B7013" s="68"/>
      <c r="C7013" s="68"/>
      <c r="D7013" s="68"/>
      <c r="E7013" s="68"/>
      <c r="F7013" s="68"/>
      <c r="G7013" s="68"/>
      <c r="H7013" s="68"/>
    </row>
    <row r="7014" spans="1:8" x14ac:dyDescent="0.25">
      <c r="A7014" s="68"/>
      <c r="B7014" s="68"/>
      <c r="C7014" s="68"/>
      <c r="D7014" s="68"/>
      <c r="E7014" s="68"/>
      <c r="F7014" s="68"/>
      <c r="G7014" s="68"/>
      <c r="H7014" s="68"/>
    </row>
    <row r="7015" spans="1:8" x14ac:dyDescent="0.25">
      <c r="A7015" s="68"/>
      <c r="B7015" s="68"/>
      <c r="C7015" s="68"/>
      <c r="D7015" s="68"/>
      <c r="E7015" s="68"/>
      <c r="F7015" s="68"/>
      <c r="G7015" s="68"/>
      <c r="H7015" s="68"/>
    </row>
    <row r="7016" spans="1:8" x14ac:dyDescent="0.25">
      <c r="A7016" s="68"/>
      <c r="B7016" s="68"/>
      <c r="C7016" s="68"/>
      <c r="D7016" s="68"/>
      <c r="E7016" s="68"/>
      <c r="F7016" s="68"/>
      <c r="G7016" s="68"/>
      <c r="H7016" s="68"/>
    </row>
    <row r="7017" spans="1:8" x14ac:dyDescent="0.25">
      <c r="A7017" s="68"/>
      <c r="B7017" s="68"/>
      <c r="C7017" s="68"/>
      <c r="D7017" s="68"/>
      <c r="E7017" s="68"/>
      <c r="F7017" s="68"/>
      <c r="G7017" s="68"/>
      <c r="H7017" s="68"/>
    </row>
    <row r="7018" spans="1:8" x14ac:dyDescent="0.25">
      <c r="A7018" s="68"/>
      <c r="B7018" s="68"/>
      <c r="C7018" s="68"/>
      <c r="D7018" s="68"/>
      <c r="E7018" s="68"/>
      <c r="F7018" s="68"/>
      <c r="G7018" s="68"/>
      <c r="H7018" s="68"/>
    </row>
    <row r="7019" spans="1:8" x14ac:dyDescent="0.25">
      <c r="A7019" s="68"/>
      <c r="B7019" s="68"/>
      <c r="C7019" s="68"/>
      <c r="D7019" s="68"/>
      <c r="E7019" s="68"/>
      <c r="F7019" s="68"/>
      <c r="G7019" s="68"/>
      <c r="H7019" s="68"/>
    </row>
    <row r="7020" spans="1:8" x14ac:dyDescent="0.25">
      <c r="A7020" s="68"/>
      <c r="B7020" s="68"/>
      <c r="C7020" s="68"/>
      <c r="D7020" s="68"/>
      <c r="E7020" s="68"/>
      <c r="F7020" s="68"/>
      <c r="G7020" s="68"/>
      <c r="H7020" s="68"/>
    </row>
    <row r="7021" spans="1:8" x14ac:dyDescent="0.25">
      <c r="A7021" s="68"/>
      <c r="B7021" s="68"/>
      <c r="C7021" s="68"/>
      <c r="D7021" s="68"/>
      <c r="E7021" s="68"/>
      <c r="F7021" s="68"/>
      <c r="G7021" s="68"/>
      <c r="H7021" s="68"/>
    </row>
    <row r="7022" spans="1:8" x14ac:dyDescent="0.25">
      <c r="A7022" s="68"/>
      <c r="B7022" s="68"/>
      <c r="C7022" s="68"/>
      <c r="D7022" s="68"/>
      <c r="E7022" s="68"/>
      <c r="F7022" s="68"/>
      <c r="G7022" s="68"/>
      <c r="H7022" s="68"/>
    </row>
    <row r="7023" spans="1:8" x14ac:dyDescent="0.25">
      <c r="A7023" s="68"/>
      <c r="B7023" s="68"/>
      <c r="C7023" s="68"/>
      <c r="D7023" s="68"/>
      <c r="E7023" s="68"/>
      <c r="F7023" s="68"/>
      <c r="G7023" s="68"/>
      <c r="H7023" s="68"/>
    </row>
    <row r="7024" spans="1:8" x14ac:dyDescent="0.25">
      <c r="A7024" s="68"/>
      <c r="B7024" s="68"/>
      <c r="C7024" s="68"/>
      <c r="D7024" s="68"/>
      <c r="E7024" s="68"/>
      <c r="F7024" s="68"/>
      <c r="G7024" s="68"/>
      <c r="H7024" s="68"/>
    </row>
    <row r="7025" spans="1:8" x14ac:dyDescent="0.25">
      <c r="A7025" s="68"/>
      <c r="B7025" s="68"/>
      <c r="C7025" s="68"/>
      <c r="D7025" s="68"/>
      <c r="E7025" s="68"/>
      <c r="F7025" s="68"/>
      <c r="G7025" s="68"/>
      <c r="H7025" s="68"/>
    </row>
    <row r="7026" spans="1:8" x14ac:dyDescent="0.25">
      <c r="A7026" s="68"/>
      <c r="B7026" s="68"/>
      <c r="C7026" s="68"/>
      <c r="D7026" s="68"/>
      <c r="E7026" s="68"/>
      <c r="F7026" s="68"/>
      <c r="G7026" s="68"/>
      <c r="H7026" s="68"/>
    </row>
    <row r="7027" spans="1:8" x14ac:dyDescent="0.25">
      <c r="A7027" s="68"/>
      <c r="B7027" s="68"/>
      <c r="C7027" s="68"/>
      <c r="D7027" s="68"/>
      <c r="E7027" s="68"/>
      <c r="F7027" s="68"/>
      <c r="G7027" s="68"/>
      <c r="H7027" s="68"/>
    </row>
    <row r="7028" spans="1:8" x14ac:dyDescent="0.25">
      <c r="A7028" s="68"/>
      <c r="B7028" s="68"/>
      <c r="C7028" s="68"/>
      <c r="D7028" s="68"/>
      <c r="E7028" s="68"/>
      <c r="F7028" s="68"/>
      <c r="G7028" s="68"/>
      <c r="H7028" s="68"/>
    </row>
    <row r="7029" spans="1:8" x14ac:dyDescent="0.25">
      <c r="A7029" s="68"/>
      <c r="B7029" s="68"/>
      <c r="C7029" s="68"/>
      <c r="D7029" s="68"/>
      <c r="E7029" s="68"/>
      <c r="F7029" s="68"/>
      <c r="G7029" s="68"/>
      <c r="H7029" s="68"/>
    </row>
    <row r="7030" spans="1:8" x14ac:dyDescent="0.25">
      <c r="A7030" s="68"/>
      <c r="B7030" s="68"/>
      <c r="C7030" s="68"/>
      <c r="D7030" s="68"/>
      <c r="E7030" s="68"/>
      <c r="F7030" s="68"/>
      <c r="G7030" s="68"/>
      <c r="H7030" s="68"/>
    </row>
    <row r="7031" spans="1:8" x14ac:dyDescent="0.25">
      <c r="A7031" s="68"/>
      <c r="B7031" s="68"/>
      <c r="C7031" s="68"/>
      <c r="D7031" s="68"/>
      <c r="E7031" s="68"/>
      <c r="F7031" s="68"/>
      <c r="G7031" s="68"/>
      <c r="H7031" s="68"/>
    </row>
    <row r="7032" spans="1:8" x14ac:dyDescent="0.25">
      <c r="A7032" s="68"/>
      <c r="B7032" s="68"/>
      <c r="C7032" s="68"/>
      <c r="D7032" s="68"/>
      <c r="E7032" s="68"/>
      <c r="F7032" s="68"/>
      <c r="G7032" s="68"/>
      <c r="H7032" s="68"/>
    </row>
    <row r="7033" spans="1:8" x14ac:dyDescent="0.25">
      <c r="A7033" s="68"/>
      <c r="B7033" s="68"/>
      <c r="C7033" s="68"/>
      <c r="D7033" s="68"/>
      <c r="E7033" s="68"/>
      <c r="F7033" s="68"/>
      <c r="G7033" s="68"/>
      <c r="H7033" s="68"/>
    </row>
    <row r="7034" spans="1:8" x14ac:dyDescent="0.25">
      <c r="A7034" s="68"/>
      <c r="B7034" s="68"/>
      <c r="C7034" s="68"/>
      <c r="D7034" s="68"/>
      <c r="E7034" s="68"/>
      <c r="F7034" s="68"/>
      <c r="G7034" s="68"/>
      <c r="H7034" s="68"/>
    </row>
    <row r="7035" spans="1:8" x14ac:dyDescent="0.25">
      <c r="A7035" s="68"/>
      <c r="B7035" s="68"/>
      <c r="C7035" s="68"/>
      <c r="D7035" s="68"/>
      <c r="E7035" s="68"/>
      <c r="F7035" s="68"/>
      <c r="G7035" s="68"/>
      <c r="H7035" s="68"/>
    </row>
    <row r="7036" spans="1:8" x14ac:dyDescent="0.25">
      <c r="A7036" s="68"/>
      <c r="B7036" s="68"/>
      <c r="C7036" s="68"/>
      <c r="D7036" s="68"/>
      <c r="E7036" s="68"/>
      <c r="F7036" s="68"/>
      <c r="G7036" s="68"/>
      <c r="H7036" s="68"/>
    </row>
    <row r="7037" spans="1:8" x14ac:dyDescent="0.25">
      <c r="A7037" s="68"/>
      <c r="B7037" s="68"/>
      <c r="C7037" s="68"/>
      <c r="D7037" s="68"/>
      <c r="E7037" s="68"/>
      <c r="F7037" s="68"/>
      <c r="G7037" s="68"/>
      <c r="H7037" s="68"/>
    </row>
    <row r="7038" spans="1:8" x14ac:dyDescent="0.25">
      <c r="A7038" s="68"/>
      <c r="B7038" s="68"/>
      <c r="C7038" s="68"/>
      <c r="D7038" s="68"/>
      <c r="E7038" s="68"/>
      <c r="F7038" s="68"/>
      <c r="G7038" s="68"/>
      <c r="H7038" s="68"/>
    </row>
    <row r="7039" spans="1:8" x14ac:dyDescent="0.25">
      <c r="A7039" s="68"/>
      <c r="B7039" s="68"/>
      <c r="C7039" s="68"/>
      <c r="D7039" s="68"/>
      <c r="E7039" s="68"/>
      <c r="F7039" s="68"/>
      <c r="G7039" s="68"/>
      <c r="H7039" s="68"/>
    </row>
    <row r="7040" spans="1:8" x14ac:dyDescent="0.25">
      <c r="A7040" s="68"/>
      <c r="B7040" s="68"/>
      <c r="C7040" s="68"/>
      <c r="D7040" s="68"/>
      <c r="E7040" s="68"/>
      <c r="F7040" s="68"/>
      <c r="G7040" s="68"/>
      <c r="H7040" s="68"/>
    </row>
    <row r="7041" spans="1:8" x14ac:dyDescent="0.25">
      <c r="A7041" s="68"/>
      <c r="B7041" s="68"/>
      <c r="C7041" s="68"/>
      <c r="D7041" s="68"/>
      <c r="E7041" s="68"/>
      <c r="F7041" s="68"/>
      <c r="G7041" s="68"/>
      <c r="H7041" s="68"/>
    </row>
    <row r="7042" spans="1:8" x14ac:dyDescent="0.25">
      <c r="A7042" s="68"/>
      <c r="B7042" s="68"/>
      <c r="C7042" s="68"/>
      <c r="D7042" s="68"/>
      <c r="E7042" s="68"/>
      <c r="F7042" s="68"/>
      <c r="G7042" s="68"/>
      <c r="H7042" s="68"/>
    </row>
    <row r="7043" spans="1:8" x14ac:dyDescent="0.25">
      <c r="A7043" s="68"/>
      <c r="B7043" s="68"/>
      <c r="C7043" s="68"/>
      <c r="D7043" s="68"/>
      <c r="E7043" s="68"/>
      <c r="F7043" s="68"/>
      <c r="G7043" s="68"/>
      <c r="H7043" s="68"/>
    </row>
    <row r="7044" spans="1:8" x14ac:dyDescent="0.25">
      <c r="A7044" s="68"/>
      <c r="B7044" s="68"/>
      <c r="C7044" s="68"/>
      <c r="D7044" s="68"/>
      <c r="E7044" s="68"/>
      <c r="F7044" s="68"/>
      <c r="G7044" s="68"/>
      <c r="H7044" s="68"/>
    </row>
    <row r="7045" spans="1:8" x14ac:dyDescent="0.25">
      <c r="A7045" s="68"/>
      <c r="B7045" s="68"/>
      <c r="C7045" s="68"/>
      <c r="D7045" s="68"/>
      <c r="E7045" s="68"/>
      <c r="F7045" s="68"/>
      <c r="G7045" s="68"/>
      <c r="H7045" s="68"/>
    </row>
    <row r="7046" spans="1:8" x14ac:dyDescent="0.25">
      <c r="A7046" s="68"/>
      <c r="B7046" s="68"/>
      <c r="C7046" s="68"/>
      <c r="D7046" s="68"/>
      <c r="E7046" s="68"/>
      <c r="F7046" s="68"/>
      <c r="G7046" s="68"/>
      <c r="H7046" s="68"/>
    </row>
    <row r="7047" spans="1:8" x14ac:dyDescent="0.25">
      <c r="A7047" s="68"/>
      <c r="B7047" s="68"/>
      <c r="C7047" s="68"/>
      <c r="D7047" s="68"/>
      <c r="E7047" s="68"/>
      <c r="F7047" s="68"/>
      <c r="G7047" s="68"/>
      <c r="H7047" s="68"/>
    </row>
    <row r="7048" spans="1:8" x14ac:dyDescent="0.25">
      <c r="A7048" s="68"/>
      <c r="B7048" s="68"/>
      <c r="C7048" s="68"/>
      <c r="D7048" s="68"/>
      <c r="E7048" s="68"/>
      <c r="F7048" s="68"/>
      <c r="G7048" s="68"/>
      <c r="H7048" s="68"/>
    </row>
    <row r="7049" spans="1:8" x14ac:dyDescent="0.25">
      <c r="A7049" s="68"/>
      <c r="B7049" s="68"/>
      <c r="C7049" s="68"/>
      <c r="D7049" s="68"/>
      <c r="E7049" s="68"/>
      <c r="F7049" s="68"/>
      <c r="G7049" s="68"/>
      <c r="H7049" s="68"/>
    </row>
    <row r="7050" spans="1:8" x14ac:dyDescent="0.25">
      <c r="A7050" s="68"/>
      <c r="B7050" s="68"/>
      <c r="C7050" s="68"/>
      <c r="D7050" s="68"/>
      <c r="E7050" s="68"/>
      <c r="F7050" s="68"/>
      <c r="G7050" s="68"/>
      <c r="H7050" s="68"/>
    </row>
    <row r="7051" spans="1:8" x14ac:dyDescent="0.25">
      <c r="A7051" s="68"/>
      <c r="B7051" s="68"/>
      <c r="C7051" s="68"/>
      <c r="D7051" s="68"/>
      <c r="E7051" s="68"/>
      <c r="F7051" s="68"/>
      <c r="G7051" s="68"/>
      <c r="H7051" s="68"/>
    </row>
    <row r="7052" spans="1:8" x14ac:dyDescent="0.25">
      <c r="A7052" s="68"/>
      <c r="B7052" s="68"/>
      <c r="C7052" s="68"/>
      <c r="D7052" s="68"/>
      <c r="E7052" s="68"/>
      <c r="F7052" s="68"/>
      <c r="G7052" s="68"/>
      <c r="H7052" s="68"/>
    </row>
    <row r="7053" spans="1:8" x14ac:dyDescent="0.25">
      <c r="A7053" s="68"/>
      <c r="B7053" s="68"/>
      <c r="C7053" s="68"/>
      <c r="D7053" s="68"/>
      <c r="E7053" s="68"/>
      <c r="F7053" s="68"/>
      <c r="G7053" s="68"/>
      <c r="H7053" s="68"/>
    </row>
    <row r="7054" spans="1:8" x14ac:dyDescent="0.25">
      <c r="A7054" s="68"/>
      <c r="B7054" s="68"/>
      <c r="C7054" s="68"/>
      <c r="D7054" s="68"/>
      <c r="E7054" s="68"/>
      <c r="F7054" s="68"/>
      <c r="G7054" s="68"/>
      <c r="H7054" s="68"/>
    </row>
    <row r="7055" spans="1:8" x14ac:dyDescent="0.25">
      <c r="A7055" s="68"/>
      <c r="B7055" s="68"/>
      <c r="C7055" s="68"/>
      <c r="D7055" s="68"/>
      <c r="E7055" s="68"/>
      <c r="F7055" s="68"/>
      <c r="G7055" s="68"/>
      <c r="H7055" s="68"/>
    </row>
    <row r="7056" spans="1:8" x14ac:dyDescent="0.25">
      <c r="A7056" s="68"/>
      <c r="B7056" s="68"/>
      <c r="C7056" s="68"/>
      <c r="D7056" s="68"/>
      <c r="E7056" s="68"/>
      <c r="F7056" s="68"/>
      <c r="G7056" s="68"/>
      <c r="H7056" s="68"/>
    </row>
    <row r="7057" spans="1:8" x14ac:dyDescent="0.25">
      <c r="A7057" s="68"/>
      <c r="B7057" s="68"/>
      <c r="C7057" s="68"/>
      <c r="D7057" s="68"/>
      <c r="E7057" s="68"/>
      <c r="F7057" s="68"/>
      <c r="G7057" s="68"/>
      <c r="H7057" s="68"/>
    </row>
    <row r="7058" spans="1:8" x14ac:dyDescent="0.25">
      <c r="A7058" s="68"/>
      <c r="B7058" s="68"/>
      <c r="C7058" s="68"/>
      <c r="D7058" s="68"/>
      <c r="E7058" s="68"/>
      <c r="F7058" s="68"/>
      <c r="G7058" s="68"/>
      <c r="H7058" s="68"/>
    </row>
    <row r="7059" spans="1:8" x14ac:dyDescent="0.25">
      <c r="A7059" s="68"/>
      <c r="B7059" s="68"/>
      <c r="C7059" s="68"/>
      <c r="D7059" s="68"/>
      <c r="E7059" s="68"/>
      <c r="F7059" s="68"/>
      <c r="G7059" s="68"/>
      <c r="H7059" s="68"/>
    </row>
    <row r="7060" spans="1:8" x14ac:dyDescent="0.25">
      <c r="A7060" s="68"/>
      <c r="B7060" s="68"/>
      <c r="C7060" s="68"/>
      <c r="D7060" s="68"/>
      <c r="E7060" s="68"/>
      <c r="F7060" s="68"/>
      <c r="G7060" s="68"/>
      <c r="H7060" s="68"/>
    </row>
    <row r="7061" spans="1:8" x14ac:dyDescent="0.25">
      <c r="A7061" s="68"/>
      <c r="B7061" s="68"/>
      <c r="C7061" s="68"/>
      <c r="D7061" s="68"/>
      <c r="E7061" s="68"/>
      <c r="F7061" s="68"/>
      <c r="G7061" s="68"/>
      <c r="H7061" s="68"/>
    </row>
    <row r="7062" spans="1:8" x14ac:dyDescent="0.25">
      <c r="A7062" s="68"/>
      <c r="B7062" s="68"/>
      <c r="C7062" s="68"/>
      <c r="D7062" s="68"/>
      <c r="E7062" s="68"/>
      <c r="F7062" s="68"/>
      <c r="G7062" s="68"/>
      <c r="H7062" s="68"/>
    </row>
    <row r="7063" spans="1:8" x14ac:dyDescent="0.25">
      <c r="A7063" s="68"/>
      <c r="B7063" s="68"/>
      <c r="C7063" s="68"/>
      <c r="D7063" s="68"/>
      <c r="E7063" s="68"/>
      <c r="F7063" s="68"/>
      <c r="G7063" s="68"/>
      <c r="H7063" s="68"/>
    </row>
    <row r="7064" spans="1:8" x14ac:dyDescent="0.25">
      <c r="A7064" s="68"/>
      <c r="B7064" s="68"/>
      <c r="C7064" s="68"/>
      <c r="D7064" s="68"/>
      <c r="E7064" s="68"/>
      <c r="F7064" s="68"/>
      <c r="G7064" s="68"/>
      <c r="H7064" s="68"/>
    </row>
    <row r="7065" spans="1:8" x14ac:dyDescent="0.25">
      <c r="A7065" s="68"/>
      <c r="B7065" s="68"/>
      <c r="C7065" s="68"/>
      <c r="D7065" s="68"/>
      <c r="E7065" s="68"/>
      <c r="F7065" s="68"/>
      <c r="G7065" s="68"/>
      <c r="H7065" s="68"/>
    </row>
    <row r="7066" spans="1:8" x14ac:dyDescent="0.25">
      <c r="A7066" s="68"/>
      <c r="B7066" s="68"/>
      <c r="C7066" s="68"/>
      <c r="D7066" s="68"/>
      <c r="E7066" s="68"/>
      <c r="F7066" s="68"/>
      <c r="G7066" s="68"/>
      <c r="H7066" s="68"/>
    </row>
    <row r="7067" spans="1:8" x14ac:dyDescent="0.25">
      <c r="A7067" s="68"/>
      <c r="B7067" s="68"/>
      <c r="C7067" s="68"/>
      <c r="D7067" s="68"/>
      <c r="E7067" s="68"/>
      <c r="F7067" s="68"/>
      <c r="G7067" s="68"/>
      <c r="H7067" s="68"/>
    </row>
    <row r="7068" spans="1:8" x14ac:dyDescent="0.25">
      <c r="A7068" s="68"/>
      <c r="B7068" s="68"/>
      <c r="C7068" s="68"/>
      <c r="D7068" s="68"/>
      <c r="E7068" s="68"/>
      <c r="F7068" s="68"/>
      <c r="G7068" s="68"/>
      <c r="H7068" s="68"/>
    </row>
    <row r="7069" spans="1:8" x14ac:dyDescent="0.25">
      <c r="A7069" s="68"/>
      <c r="B7069" s="68"/>
      <c r="C7069" s="68"/>
      <c r="D7069" s="68"/>
      <c r="E7069" s="68"/>
      <c r="F7069" s="68"/>
      <c r="G7069" s="68"/>
      <c r="H7069" s="68"/>
    </row>
    <row r="7070" spans="1:8" x14ac:dyDescent="0.25">
      <c r="A7070" s="68"/>
      <c r="B7070" s="68"/>
      <c r="C7070" s="68"/>
      <c r="D7070" s="68"/>
      <c r="E7070" s="68"/>
      <c r="F7070" s="68"/>
      <c r="G7070" s="68"/>
      <c r="H7070" s="68"/>
    </row>
    <row r="7071" spans="1:8" x14ac:dyDescent="0.25">
      <c r="A7071" s="68"/>
      <c r="B7071" s="68"/>
      <c r="C7071" s="68"/>
      <c r="D7071" s="68"/>
      <c r="E7071" s="68"/>
      <c r="F7071" s="68"/>
      <c r="G7071" s="68"/>
      <c r="H7071" s="68"/>
    </row>
    <row r="7072" spans="1:8" x14ac:dyDescent="0.25">
      <c r="A7072" s="68"/>
      <c r="B7072" s="68"/>
      <c r="C7072" s="68"/>
      <c r="D7072" s="68"/>
      <c r="E7072" s="68"/>
      <c r="F7072" s="68"/>
      <c r="G7072" s="68"/>
      <c r="H7072" s="68"/>
    </row>
    <row r="7073" spans="1:8" x14ac:dyDescent="0.25">
      <c r="A7073" s="68"/>
      <c r="B7073" s="68"/>
      <c r="C7073" s="68"/>
      <c r="D7073" s="68"/>
      <c r="E7073" s="68"/>
      <c r="F7073" s="68"/>
      <c r="G7073" s="68"/>
      <c r="H7073" s="68"/>
    </row>
    <row r="7074" spans="1:8" x14ac:dyDescent="0.25">
      <c r="A7074" s="68"/>
      <c r="B7074" s="68"/>
      <c r="C7074" s="68"/>
      <c r="D7074" s="68"/>
      <c r="E7074" s="68"/>
      <c r="F7074" s="68"/>
      <c r="G7074" s="68"/>
      <c r="H7074" s="68"/>
    </row>
    <row r="7075" spans="1:8" x14ac:dyDescent="0.25">
      <c r="A7075" s="68"/>
      <c r="B7075" s="68"/>
      <c r="C7075" s="68"/>
      <c r="D7075" s="68"/>
      <c r="E7075" s="68"/>
      <c r="F7075" s="68"/>
      <c r="G7075" s="68"/>
      <c r="H7075" s="68"/>
    </row>
    <row r="7076" spans="1:8" x14ac:dyDescent="0.25">
      <c r="A7076" s="68"/>
      <c r="B7076" s="68"/>
      <c r="C7076" s="68"/>
      <c r="D7076" s="68"/>
      <c r="E7076" s="68"/>
      <c r="F7076" s="68"/>
      <c r="G7076" s="68"/>
      <c r="H7076" s="68"/>
    </row>
    <row r="7077" spans="1:8" x14ac:dyDescent="0.25">
      <c r="A7077" s="68"/>
      <c r="B7077" s="68"/>
      <c r="C7077" s="68"/>
      <c r="D7077" s="68"/>
      <c r="E7077" s="68"/>
      <c r="F7077" s="68"/>
      <c r="G7077" s="68"/>
      <c r="H7077" s="68"/>
    </row>
    <row r="7078" spans="1:8" x14ac:dyDescent="0.25">
      <c r="A7078" s="68"/>
      <c r="B7078" s="68"/>
      <c r="C7078" s="68"/>
      <c r="D7078" s="68"/>
      <c r="E7078" s="68"/>
      <c r="F7078" s="68"/>
      <c r="G7078" s="68"/>
      <c r="H7078" s="68"/>
    </row>
    <row r="7079" spans="1:8" x14ac:dyDescent="0.25">
      <c r="A7079" s="68"/>
      <c r="B7079" s="68"/>
      <c r="C7079" s="68"/>
      <c r="D7079" s="68"/>
      <c r="E7079" s="68"/>
      <c r="F7079" s="68"/>
      <c r="G7079" s="68"/>
      <c r="H7079" s="68"/>
    </row>
    <row r="7080" spans="1:8" x14ac:dyDescent="0.25">
      <c r="A7080" s="68"/>
      <c r="B7080" s="68"/>
      <c r="C7080" s="68"/>
      <c r="D7080" s="68"/>
      <c r="E7080" s="68"/>
      <c r="F7080" s="68"/>
      <c r="G7080" s="68"/>
      <c r="H7080" s="68"/>
    </row>
    <row r="7081" spans="1:8" x14ac:dyDescent="0.25">
      <c r="A7081" s="68"/>
      <c r="B7081" s="68"/>
      <c r="C7081" s="68"/>
      <c r="D7081" s="68"/>
      <c r="E7081" s="68"/>
      <c r="F7081" s="68"/>
      <c r="G7081" s="68"/>
      <c r="H7081" s="68"/>
    </row>
    <row r="7082" spans="1:8" x14ac:dyDescent="0.25">
      <c r="A7082" s="68"/>
      <c r="B7082" s="68"/>
      <c r="C7082" s="68"/>
      <c r="D7082" s="68"/>
      <c r="E7082" s="68"/>
      <c r="F7082" s="68"/>
      <c r="G7082" s="68"/>
      <c r="H7082" s="68"/>
    </row>
    <row r="7083" spans="1:8" x14ac:dyDescent="0.25">
      <c r="A7083" s="68"/>
      <c r="B7083" s="68"/>
      <c r="C7083" s="68"/>
      <c r="D7083" s="68"/>
      <c r="E7083" s="68"/>
      <c r="F7083" s="68"/>
      <c r="G7083" s="68"/>
      <c r="H7083" s="68"/>
    </row>
    <row r="7084" spans="1:8" x14ac:dyDescent="0.25">
      <c r="A7084" s="68"/>
      <c r="B7084" s="68"/>
      <c r="C7084" s="68"/>
      <c r="D7084" s="68"/>
      <c r="E7084" s="68"/>
      <c r="F7084" s="68"/>
      <c r="G7084" s="68"/>
      <c r="H7084" s="68"/>
    </row>
    <row r="7085" spans="1:8" x14ac:dyDescent="0.25">
      <c r="A7085" s="68"/>
      <c r="B7085" s="68"/>
      <c r="C7085" s="68"/>
      <c r="D7085" s="68"/>
      <c r="E7085" s="68"/>
      <c r="F7085" s="68"/>
      <c r="G7085" s="68"/>
      <c r="H7085" s="68"/>
    </row>
    <row r="7086" spans="1:8" x14ac:dyDescent="0.25">
      <c r="A7086" s="68"/>
      <c r="B7086" s="68"/>
      <c r="C7086" s="68"/>
      <c r="D7086" s="68"/>
      <c r="E7086" s="68"/>
      <c r="F7086" s="68"/>
      <c r="G7086" s="68"/>
      <c r="H7086" s="68"/>
    </row>
    <row r="7087" spans="1:8" x14ac:dyDescent="0.25">
      <c r="A7087" s="68"/>
      <c r="B7087" s="68"/>
      <c r="C7087" s="68"/>
      <c r="D7087" s="68"/>
      <c r="E7087" s="68"/>
      <c r="F7087" s="68"/>
      <c r="G7087" s="68"/>
      <c r="H7087" s="68"/>
    </row>
    <row r="7088" spans="1:8" x14ac:dyDescent="0.25">
      <c r="A7088" s="68"/>
      <c r="B7088" s="68"/>
      <c r="C7088" s="68"/>
      <c r="D7088" s="68"/>
      <c r="E7088" s="68"/>
      <c r="F7088" s="68"/>
      <c r="G7088" s="68"/>
      <c r="H7088" s="68"/>
    </row>
    <row r="7089" spans="1:8" x14ac:dyDescent="0.25">
      <c r="A7089" s="68"/>
      <c r="B7089" s="68"/>
      <c r="C7089" s="68"/>
      <c r="D7089" s="68"/>
      <c r="E7089" s="68"/>
      <c r="F7089" s="68"/>
      <c r="G7089" s="68"/>
      <c r="H7089" s="68"/>
    </row>
    <row r="7090" spans="1:8" x14ac:dyDescent="0.25">
      <c r="A7090" s="68"/>
      <c r="B7090" s="68"/>
      <c r="C7090" s="68"/>
      <c r="D7090" s="68"/>
      <c r="E7090" s="68"/>
      <c r="F7090" s="68"/>
      <c r="G7090" s="68"/>
      <c r="H7090" s="68"/>
    </row>
    <row r="7091" spans="1:8" x14ac:dyDescent="0.25">
      <c r="A7091" s="68"/>
      <c r="B7091" s="68"/>
      <c r="C7091" s="68"/>
      <c r="D7091" s="68"/>
      <c r="E7091" s="68"/>
      <c r="F7091" s="68"/>
      <c r="G7091" s="68"/>
      <c r="H7091" s="68"/>
    </row>
    <row r="7092" spans="1:8" x14ac:dyDescent="0.25">
      <c r="A7092" s="68"/>
      <c r="B7092" s="68"/>
      <c r="C7092" s="68"/>
      <c r="D7092" s="68"/>
      <c r="E7092" s="68"/>
      <c r="F7092" s="68"/>
      <c r="G7092" s="68"/>
      <c r="H7092" s="68"/>
    </row>
    <row r="7093" spans="1:8" x14ac:dyDescent="0.25">
      <c r="A7093" s="68"/>
      <c r="B7093" s="68"/>
      <c r="C7093" s="68"/>
      <c r="D7093" s="68"/>
      <c r="E7093" s="68"/>
      <c r="F7093" s="68"/>
      <c r="G7093" s="68"/>
      <c r="H7093" s="68"/>
    </row>
    <row r="7094" spans="1:8" x14ac:dyDescent="0.25">
      <c r="A7094" s="68"/>
      <c r="B7094" s="68"/>
      <c r="C7094" s="68"/>
      <c r="D7094" s="68"/>
      <c r="E7094" s="68"/>
      <c r="F7094" s="68"/>
      <c r="G7094" s="68"/>
      <c r="H7094" s="68"/>
    </row>
    <row r="7095" spans="1:8" x14ac:dyDescent="0.25">
      <c r="A7095" s="68"/>
      <c r="B7095" s="68"/>
      <c r="C7095" s="68"/>
      <c r="D7095" s="68"/>
      <c r="E7095" s="68"/>
      <c r="F7095" s="68"/>
      <c r="G7095" s="68"/>
      <c r="H7095" s="68"/>
    </row>
    <row r="7096" spans="1:8" x14ac:dyDescent="0.25">
      <c r="A7096" s="68"/>
      <c r="B7096" s="68"/>
      <c r="C7096" s="68"/>
      <c r="D7096" s="68"/>
      <c r="E7096" s="68"/>
      <c r="F7096" s="68"/>
      <c r="G7096" s="68"/>
      <c r="H7096" s="68"/>
    </row>
    <row r="7097" spans="1:8" x14ac:dyDescent="0.25">
      <c r="A7097" s="68"/>
      <c r="B7097" s="68"/>
      <c r="C7097" s="68"/>
      <c r="D7097" s="68"/>
      <c r="E7097" s="68"/>
      <c r="F7097" s="68"/>
      <c r="G7097" s="68"/>
      <c r="H7097" s="68"/>
    </row>
    <row r="7098" spans="1:8" x14ac:dyDescent="0.25">
      <c r="A7098" s="68"/>
      <c r="B7098" s="68"/>
      <c r="C7098" s="68"/>
      <c r="D7098" s="68"/>
      <c r="E7098" s="68"/>
      <c r="F7098" s="68"/>
      <c r="G7098" s="68"/>
      <c r="H7098" s="68"/>
    </row>
    <row r="7099" spans="1:8" x14ac:dyDescent="0.25">
      <c r="A7099" s="68"/>
      <c r="B7099" s="68"/>
      <c r="C7099" s="68"/>
      <c r="D7099" s="68"/>
      <c r="E7099" s="68"/>
      <c r="F7099" s="68"/>
      <c r="G7099" s="68"/>
      <c r="H7099" s="68"/>
    </row>
    <row r="7100" spans="1:8" x14ac:dyDescent="0.25">
      <c r="A7100" s="68"/>
      <c r="B7100" s="68"/>
      <c r="C7100" s="68"/>
      <c r="D7100" s="68"/>
      <c r="E7100" s="68"/>
      <c r="F7100" s="68"/>
      <c r="G7100" s="68"/>
      <c r="H7100" s="68"/>
    </row>
    <row r="7101" spans="1:8" x14ac:dyDescent="0.25">
      <c r="A7101" s="68"/>
      <c r="B7101" s="68"/>
      <c r="C7101" s="68"/>
      <c r="D7101" s="68"/>
      <c r="E7101" s="68"/>
      <c r="F7101" s="68"/>
      <c r="G7101" s="68"/>
      <c r="H7101" s="68"/>
    </row>
    <row r="7102" spans="1:8" x14ac:dyDescent="0.25">
      <c r="A7102" s="68"/>
      <c r="B7102" s="68"/>
      <c r="C7102" s="68"/>
      <c r="D7102" s="68"/>
      <c r="E7102" s="68"/>
      <c r="F7102" s="68"/>
      <c r="G7102" s="68"/>
      <c r="H7102" s="68"/>
    </row>
    <row r="7103" spans="1:8" x14ac:dyDescent="0.25">
      <c r="A7103" s="68"/>
      <c r="B7103" s="68"/>
      <c r="C7103" s="68"/>
      <c r="D7103" s="68"/>
      <c r="E7103" s="68"/>
      <c r="F7103" s="68"/>
      <c r="G7103" s="68"/>
      <c r="H7103" s="68"/>
    </row>
    <row r="7104" spans="1:8" x14ac:dyDescent="0.25">
      <c r="A7104" s="68"/>
      <c r="B7104" s="68"/>
      <c r="C7104" s="68"/>
      <c r="D7104" s="68"/>
      <c r="E7104" s="68"/>
      <c r="F7104" s="68"/>
      <c r="G7104" s="68"/>
      <c r="H7104" s="68"/>
    </row>
    <row r="7105" spans="1:8" x14ac:dyDescent="0.25">
      <c r="A7105" s="68"/>
      <c r="B7105" s="68"/>
      <c r="C7105" s="68"/>
      <c r="D7105" s="68"/>
      <c r="E7105" s="68"/>
      <c r="F7105" s="68"/>
      <c r="G7105" s="68"/>
      <c r="H7105" s="68"/>
    </row>
    <row r="7106" spans="1:8" x14ac:dyDescent="0.25">
      <c r="A7106" s="68"/>
      <c r="B7106" s="68"/>
      <c r="C7106" s="68"/>
      <c r="D7106" s="68"/>
      <c r="E7106" s="68"/>
      <c r="F7106" s="68"/>
      <c r="G7106" s="68"/>
      <c r="H7106" s="68"/>
    </row>
    <row r="7107" spans="1:8" x14ac:dyDescent="0.25">
      <c r="A7107" s="68"/>
      <c r="B7107" s="68"/>
      <c r="C7107" s="68"/>
      <c r="D7107" s="68"/>
      <c r="E7107" s="68"/>
      <c r="F7107" s="68"/>
      <c r="G7107" s="68"/>
      <c r="H7107" s="68"/>
    </row>
    <row r="7108" spans="1:8" x14ac:dyDescent="0.25">
      <c r="A7108" s="68"/>
      <c r="B7108" s="68"/>
      <c r="C7108" s="68"/>
      <c r="D7108" s="68"/>
      <c r="E7108" s="68"/>
      <c r="F7108" s="68"/>
      <c r="G7108" s="68"/>
      <c r="H7108" s="68"/>
    </row>
    <row r="7109" spans="1:8" x14ac:dyDescent="0.25">
      <c r="A7109" s="68"/>
      <c r="B7109" s="68"/>
      <c r="C7109" s="68"/>
      <c r="D7109" s="68"/>
      <c r="E7109" s="68"/>
      <c r="F7109" s="68"/>
      <c r="G7109" s="68"/>
      <c r="H7109" s="68"/>
    </row>
    <row r="7110" spans="1:8" x14ac:dyDescent="0.25">
      <c r="A7110" s="68"/>
      <c r="B7110" s="68"/>
      <c r="C7110" s="68"/>
      <c r="D7110" s="68"/>
      <c r="E7110" s="68"/>
      <c r="F7110" s="68"/>
      <c r="G7110" s="68"/>
      <c r="H7110" s="68"/>
    </row>
    <row r="7111" spans="1:8" x14ac:dyDescent="0.25">
      <c r="A7111" s="68"/>
      <c r="B7111" s="68"/>
      <c r="C7111" s="68"/>
      <c r="D7111" s="68"/>
      <c r="E7111" s="68"/>
      <c r="F7111" s="68"/>
      <c r="G7111" s="68"/>
      <c r="H7111" s="68"/>
    </row>
    <row r="7112" spans="1:8" x14ac:dyDescent="0.25">
      <c r="A7112" s="68"/>
      <c r="B7112" s="68"/>
      <c r="C7112" s="68"/>
      <c r="D7112" s="68"/>
      <c r="E7112" s="68"/>
      <c r="F7112" s="68"/>
      <c r="G7112" s="68"/>
      <c r="H7112" s="68"/>
    </row>
    <row r="7113" spans="1:8" x14ac:dyDescent="0.25">
      <c r="A7113" s="68"/>
      <c r="B7113" s="68"/>
      <c r="C7113" s="68"/>
      <c r="D7113" s="68"/>
      <c r="E7113" s="68"/>
      <c r="F7113" s="68"/>
      <c r="G7113" s="68"/>
      <c r="H7113" s="68"/>
    </row>
    <row r="7114" spans="1:8" x14ac:dyDescent="0.25">
      <c r="A7114" s="68"/>
      <c r="B7114" s="68"/>
      <c r="C7114" s="68"/>
      <c r="D7114" s="68"/>
      <c r="E7114" s="68"/>
      <c r="F7114" s="68"/>
      <c r="G7114" s="68"/>
      <c r="H7114" s="68"/>
    </row>
    <row r="7115" spans="1:8" x14ac:dyDescent="0.25">
      <c r="A7115" s="68"/>
      <c r="B7115" s="68"/>
      <c r="C7115" s="68"/>
      <c r="D7115" s="68"/>
      <c r="E7115" s="68"/>
      <c r="F7115" s="68"/>
      <c r="G7115" s="68"/>
      <c r="H7115" s="68"/>
    </row>
    <row r="7116" spans="1:8" x14ac:dyDescent="0.25">
      <c r="A7116" s="68"/>
      <c r="B7116" s="68"/>
      <c r="C7116" s="68"/>
      <c r="D7116" s="68"/>
      <c r="E7116" s="68"/>
      <c r="F7116" s="68"/>
      <c r="G7116" s="68"/>
      <c r="H7116" s="68"/>
    </row>
    <row r="7117" spans="1:8" x14ac:dyDescent="0.25">
      <c r="A7117" s="68"/>
      <c r="B7117" s="68"/>
      <c r="C7117" s="68"/>
      <c r="D7117" s="68"/>
      <c r="E7117" s="68"/>
      <c r="F7117" s="68"/>
      <c r="G7117" s="68"/>
      <c r="H7117" s="68"/>
    </row>
    <row r="7118" spans="1:8" x14ac:dyDescent="0.25">
      <c r="A7118" s="68"/>
      <c r="B7118" s="68"/>
      <c r="C7118" s="68"/>
      <c r="D7118" s="68"/>
      <c r="E7118" s="68"/>
      <c r="F7118" s="68"/>
      <c r="G7118" s="68"/>
      <c r="H7118" s="68"/>
    </row>
    <row r="7119" spans="1:8" x14ac:dyDescent="0.25">
      <c r="A7119" s="68"/>
      <c r="B7119" s="68"/>
      <c r="C7119" s="68"/>
      <c r="D7119" s="68"/>
      <c r="E7119" s="68"/>
      <c r="F7119" s="68"/>
      <c r="G7119" s="68"/>
      <c r="H7119" s="68"/>
    </row>
    <row r="7120" spans="1:8" x14ac:dyDescent="0.25">
      <c r="A7120" s="68"/>
      <c r="B7120" s="68"/>
      <c r="C7120" s="68"/>
      <c r="D7120" s="68"/>
      <c r="E7120" s="68"/>
      <c r="F7120" s="68"/>
      <c r="G7120" s="68"/>
      <c r="H7120" s="68"/>
    </row>
    <row r="7121" spans="1:8" x14ac:dyDescent="0.25">
      <c r="A7121" s="68"/>
      <c r="B7121" s="68"/>
      <c r="C7121" s="68"/>
      <c r="D7121" s="68"/>
      <c r="E7121" s="68"/>
      <c r="F7121" s="68"/>
      <c r="G7121" s="68"/>
      <c r="H7121" s="68"/>
    </row>
    <row r="7122" spans="1:8" x14ac:dyDescent="0.25">
      <c r="A7122" s="68"/>
      <c r="B7122" s="68"/>
      <c r="C7122" s="68"/>
      <c r="D7122" s="68"/>
      <c r="E7122" s="68"/>
      <c r="F7122" s="68"/>
      <c r="G7122" s="68"/>
      <c r="H7122" s="68"/>
    </row>
    <row r="7123" spans="1:8" x14ac:dyDescent="0.25">
      <c r="A7123" s="68"/>
      <c r="B7123" s="68"/>
      <c r="C7123" s="68"/>
      <c r="D7123" s="68"/>
      <c r="E7123" s="68"/>
      <c r="F7123" s="68"/>
      <c r="G7123" s="68"/>
      <c r="H7123" s="68"/>
    </row>
    <row r="7124" spans="1:8" x14ac:dyDescent="0.25">
      <c r="A7124" s="68"/>
      <c r="B7124" s="68"/>
      <c r="C7124" s="68"/>
      <c r="D7124" s="68"/>
      <c r="E7124" s="68"/>
      <c r="F7124" s="68"/>
      <c r="G7124" s="68"/>
      <c r="H7124" s="68"/>
    </row>
    <row r="7125" spans="1:8" x14ac:dyDescent="0.25">
      <c r="A7125" s="68"/>
      <c r="B7125" s="68"/>
      <c r="C7125" s="68"/>
      <c r="D7125" s="68"/>
      <c r="E7125" s="68"/>
      <c r="F7125" s="68"/>
      <c r="G7125" s="68"/>
      <c r="H7125" s="68"/>
    </row>
    <row r="7126" spans="1:8" x14ac:dyDescent="0.25">
      <c r="A7126" s="68"/>
      <c r="B7126" s="68"/>
      <c r="C7126" s="68"/>
      <c r="D7126" s="68"/>
      <c r="E7126" s="68"/>
      <c r="F7126" s="68"/>
      <c r="G7126" s="68"/>
      <c r="H7126" s="68"/>
    </row>
    <row r="7127" spans="1:8" x14ac:dyDescent="0.25">
      <c r="A7127" s="68"/>
      <c r="B7127" s="68"/>
      <c r="C7127" s="68"/>
      <c r="D7127" s="68"/>
      <c r="E7127" s="68"/>
      <c r="F7127" s="68"/>
      <c r="G7127" s="68"/>
      <c r="H7127" s="68"/>
    </row>
    <row r="7128" spans="1:8" x14ac:dyDescent="0.25">
      <c r="A7128" s="68"/>
      <c r="B7128" s="68"/>
      <c r="C7128" s="68"/>
      <c r="D7128" s="68"/>
      <c r="E7128" s="68"/>
      <c r="F7128" s="68"/>
      <c r="G7128" s="68"/>
      <c r="H7128" s="68"/>
    </row>
    <row r="7129" spans="1:8" x14ac:dyDescent="0.25">
      <c r="A7129" s="68"/>
      <c r="B7129" s="68"/>
      <c r="C7129" s="68"/>
      <c r="D7129" s="68"/>
      <c r="E7129" s="68"/>
      <c r="F7129" s="68"/>
      <c r="G7129" s="68"/>
      <c r="H7129" s="68"/>
    </row>
    <row r="7130" spans="1:8" x14ac:dyDescent="0.25">
      <c r="A7130" s="68"/>
      <c r="B7130" s="68"/>
      <c r="C7130" s="68"/>
      <c r="D7130" s="68"/>
      <c r="E7130" s="68"/>
      <c r="F7130" s="68"/>
      <c r="G7130" s="68"/>
      <c r="H7130" s="68"/>
    </row>
    <row r="7131" spans="1:8" x14ac:dyDescent="0.25">
      <c r="A7131" s="68"/>
      <c r="B7131" s="68"/>
      <c r="C7131" s="68"/>
      <c r="D7131" s="68"/>
      <c r="E7131" s="68"/>
      <c r="F7131" s="68"/>
      <c r="G7131" s="68"/>
      <c r="H7131" s="68"/>
    </row>
    <row r="7132" spans="1:8" x14ac:dyDescent="0.25">
      <c r="A7132" s="68"/>
      <c r="B7132" s="68"/>
      <c r="C7132" s="68"/>
      <c r="D7132" s="68"/>
      <c r="E7132" s="68"/>
      <c r="F7132" s="68"/>
      <c r="G7132" s="68"/>
      <c r="H7132" s="68"/>
    </row>
    <row r="7133" spans="1:8" x14ac:dyDescent="0.25">
      <c r="A7133" s="68"/>
      <c r="B7133" s="68"/>
      <c r="C7133" s="68"/>
      <c r="D7133" s="68"/>
      <c r="E7133" s="68"/>
      <c r="F7133" s="68"/>
      <c r="G7133" s="68"/>
      <c r="H7133" s="68"/>
    </row>
    <row r="7134" spans="1:8" x14ac:dyDescent="0.25">
      <c r="A7134" s="68"/>
      <c r="B7134" s="68"/>
      <c r="C7134" s="68"/>
      <c r="D7134" s="68"/>
      <c r="E7134" s="68"/>
      <c r="F7134" s="68"/>
      <c r="G7134" s="68"/>
      <c r="H7134" s="68"/>
    </row>
    <row r="7135" spans="1:8" x14ac:dyDescent="0.25">
      <c r="A7135" s="68"/>
      <c r="B7135" s="68"/>
      <c r="C7135" s="68"/>
      <c r="D7135" s="68"/>
      <c r="E7135" s="68"/>
      <c r="F7135" s="68"/>
      <c r="G7135" s="68"/>
      <c r="H7135" s="68"/>
    </row>
    <row r="7136" spans="1:8" x14ac:dyDescent="0.25">
      <c r="A7136" s="68"/>
      <c r="B7136" s="68"/>
      <c r="C7136" s="68"/>
      <c r="D7136" s="68"/>
      <c r="E7136" s="68"/>
      <c r="F7136" s="68"/>
      <c r="G7136" s="68"/>
      <c r="H7136" s="68"/>
    </row>
    <row r="7137" spans="1:8" x14ac:dyDescent="0.25">
      <c r="A7137" s="68"/>
      <c r="B7137" s="68"/>
      <c r="C7137" s="68"/>
      <c r="D7137" s="68"/>
      <c r="E7137" s="68"/>
      <c r="F7137" s="68"/>
      <c r="G7137" s="68"/>
      <c r="H7137" s="68"/>
    </row>
    <row r="7138" spans="1:8" x14ac:dyDescent="0.25">
      <c r="A7138" s="68"/>
      <c r="B7138" s="68"/>
      <c r="C7138" s="68"/>
      <c r="D7138" s="68"/>
      <c r="E7138" s="68"/>
      <c r="F7138" s="68"/>
      <c r="G7138" s="68"/>
      <c r="H7138" s="68"/>
    </row>
    <row r="7139" spans="1:8" x14ac:dyDescent="0.25">
      <c r="A7139" s="68"/>
      <c r="B7139" s="68"/>
      <c r="C7139" s="68"/>
      <c r="D7139" s="68"/>
      <c r="E7139" s="68"/>
      <c r="F7139" s="68"/>
      <c r="G7139" s="68"/>
      <c r="H7139" s="68"/>
    </row>
    <row r="7140" spans="1:8" x14ac:dyDescent="0.25">
      <c r="A7140" s="68"/>
      <c r="B7140" s="68"/>
      <c r="C7140" s="68"/>
      <c r="D7140" s="68"/>
      <c r="E7140" s="68"/>
      <c r="F7140" s="68"/>
      <c r="G7140" s="68"/>
      <c r="H7140" s="68"/>
    </row>
    <row r="7141" spans="1:8" x14ac:dyDescent="0.25">
      <c r="A7141" s="68"/>
      <c r="B7141" s="68"/>
      <c r="C7141" s="68"/>
      <c r="D7141" s="68"/>
      <c r="E7141" s="68"/>
      <c r="F7141" s="68"/>
      <c r="G7141" s="68"/>
      <c r="H7141" s="68"/>
    </row>
    <row r="7142" spans="1:8" x14ac:dyDescent="0.25">
      <c r="A7142" s="68"/>
      <c r="B7142" s="68"/>
      <c r="C7142" s="68"/>
      <c r="D7142" s="68"/>
      <c r="E7142" s="68"/>
      <c r="F7142" s="68"/>
      <c r="G7142" s="68"/>
      <c r="H7142" s="68"/>
    </row>
    <row r="7143" spans="1:8" x14ac:dyDescent="0.25">
      <c r="A7143" s="68"/>
      <c r="B7143" s="68"/>
      <c r="C7143" s="68"/>
      <c r="D7143" s="68"/>
      <c r="E7143" s="68"/>
      <c r="F7143" s="68"/>
      <c r="G7143" s="68"/>
      <c r="H7143" s="68"/>
    </row>
    <row r="7144" spans="1:8" x14ac:dyDescent="0.25">
      <c r="A7144" s="68"/>
      <c r="B7144" s="68"/>
      <c r="C7144" s="68"/>
      <c r="D7144" s="68"/>
      <c r="E7144" s="68"/>
      <c r="F7144" s="68"/>
      <c r="G7144" s="68"/>
      <c r="H7144" s="68"/>
    </row>
    <row r="7145" spans="1:8" x14ac:dyDescent="0.25">
      <c r="A7145" s="68"/>
      <c r="B7145" s="68"/>
      <c r="C7145" s="68"/>
      <c r="D7145" s="68"/>
      <c r="E7145" s="68"/>
      <c r="F7145" s="68"/>
      <c r="G7145" s="68"/>
      <c r="H7145" s="68"/>
    </row>
    <row r="7146" spans="1:8" x14ac:dyDescent="0.25">
      <c r="A7146" s="68"/>
      <c r="B7146" s="68"/>
      <c r="C7146" s="68"/>
      <c r="D7146" s="68"/>
      <c r="E7146" s="68"/>
      <c r="F7146" s="68"/>
      <c r="G7146" s="68"/>
      <c r="H7146" s="68"/>
    </row>
    <row r="7147" spans="1:8" x14ac:dyDescent="0.25">
      <c r="A7147" s="68"/>
      <c r="B7147" s="68"/>
      <c r="C7147" s="68"/>
      <c r="D7147" s="68"/>
      <c r="E7147" s="68"/>
      <c r="F7147" s="68"/>
      <c r="G7147" s="68"/>
      <c r="H7147" s="68"/>
    </row>
    <row r="7148" spans="1:8" x14ac:dyDescent="0.25">
      <c r="A7148" s="68"/>
      <c r="B7148" s="68"/>
      <c r="C7148" s="68"/>
      <c r="D7148" s="68"/>
      <c r="E7148" s="68"/>
      <c r="F7148" s="68"/>
      <c r="G7148" s="68"/>
      <c r="H7148" s="68"/>
    </row>
    <row r="7149" spans="1:8" x14ac:dyDescent="0.25">
      <c r="A7149" s="68"/>
      <c r="B7149" s="68"/>
      <c r="C7149" s="68"/>
      <c r="D7149" s="68"/>
      <c r="E7149" s="68"/>
      <c r="F7149" s="68"/>
      <c r="G7149" s="68"/>
      <c r="H7149" s="68"/>
    </row>
    <row r="7150" spans="1:8" x14ac:dyDescent="0.25">
      <c r="A7150" s="68"/>
      <c r="B7150" s="68"/>
      <c r="C7150" s="68"/>
      <c r="D7150" s="68"/>
      <c r="E7150" s="68"/>
      <c r="F7150" s="68"/>
      <c r="G7150" s="68"/>
      <c r="H7150" s="68"/>
    </row>
    <row r="7151" spans="1:8" x14ac:dyDescent="0.25">
      <c r="A7151" s="68"/>
      <c r="B7151" s="68"/>
      <c r="C7151" s="68"/>
      <c r="D7151" s="68"/>
      <c r="E7151" s="68"/>
      <c r="F7151" s="68"/>
      <c r="G7151" s="68"/>
      <c r="H7151" s="68"/>
    </row>
    <row r="7152" spans="1:8" x14ac:dyDescent="0.25">
      <c r="A7152" s="68"/>
      <c r="B7152" s="68"/>
      <c r="C7152" s="68"/>
      <c r="D7152" s="68"/>
      <c r="E7152" s="68"/>
      <c r="F7152" s="68"/>
      <c r="G7152" s="68"/>
      <c r="H7152" s="68"/>
    </row>
    <row r="7153" spans="1:8" x14ac:dyDescent="0.25">
      <c r="A7153" s="68"/>
      <c r="B7153" s="68"/>
      <c r="C7153" s="68"/>
      <c r="D7153" s="68"/>
      <c r="E7153" s="68"/>
      <c r="F7153" s="68"/>
      <c r="G7153" s="68"/>
      <c r="H7153" s="68"/>
    </row>
    <row r="7154" spans="1:8" x14ac:dyDescent="0.25">
      <c r="A7154" s="68"/>
      <c r="B7154" s="68"/>
      <c r="C7154" s="68"/>
      <c r="D7154" s="68"/>
      <c r="E7154" s="68"/>
      <c r="F7154" s="68"/>
      <c r="G7154" s="68"/>
      <c r="H7154" s="68"/>
    </row>
    <row r="7155" spans="1:8" x14ac:dyDescent="0.25">
      <c r="A7155" s="68"/>
      <c r="B7155" s="68"/>
      <c r="C7155" s="68"/>
      <c r="D7155" s="68"/>
      <c r="E7155" s="68"/>
      <c r="F7155" s="68"/>
      <c r="G7155" s="68"/>
      <c r="H7155" s="68"/>
    </row>
    <row r="7156" spans="1:8" x14ac:dyDescent="0.25">
      <c r="A7156" s="68"/>
      <c r="B7156" s="68"/>
      <c r="C7156" s="68"/>
      <c r="D7156" s="68"/>
      <c r="E7156" s="68"/>
      <c r="F7156" s="68"/>
      <c r="G7156" s="68"/>
      <c r="H7156" s="68"/>
    </row>
    <row r="7157" spans="1:8" x14ac:dyDescent="0.25">
      <c r="A7157" s="68"/>
      <c r="B7157" s="68"/>
      <c r="C7157" s="68"/>
      <c r="D7157" s="68"/>
      <c r="E7157" s="68"/>
      <c r="F7157" s="68"/>
      <c r="G7157" s="68"/>
      <c r="H7157" s="68"/>
    </row>
    <row r="7158" spans="1:8" x14ac:dyDescent="0.25">
      <c r="A7158" s="68"/>
      <c r="B7158" s="68"/>
      <c r="C7158" s="68"/>
      <c r="D7158" s="68"/>
      <c r="E7158" s="68"/>
      <c r="F7158" s="68"/>
      <c r="G7158" s="68"/>
      <c r="H7158" s="68"/>
    </row>
    <row r="7159" spans="1:8" x14ac:dyDescent="0.25">
      <c r="A7159" s="68"/>
      <c r="B7159" s="68"/>
      <c r="C7159" s="68"/>
      <c r="D7159" s="68"/>
      <c r="E7159" s="68"/>
      <c r="F7159" s="68"/>
      <c r="G7159" s="68"/>
      <c r="H7159" s="68"/>
    </row>
    <row r="7160" spans="1:8" x14ac:dyDescent="0.25">
      <c r="A7160" s="68"/>
      <c r="B7160" s="68"/>
      <c r="C7160" s="68"/>
      <c r="D7160" s="68"/>
      <c r="E7160" s="68"/>
      <c r="F7160" s="68"/>
      <c r="G7160" s="68"/>
      <c r="H7160" s="68"/>
    </row>
    <row r="7161" spans="1:8" x14ac:dyDescent="0.25">
      <c r="A7161" s="68"/>
      <c r="B7161" s="68"/>
      <c r="C7161" s="68"/>
      <c r="D7161" s="68"/>
      <c r="E7161" s="68"/>
      <c r="F7161" s="68"/>
      <c r="G7161" s="68"/>
      <c r="H7161" s="68"/>
    </row>
    <row r="7162" spans="1:8" x14ac:dyDescent="0.25">
      <c r="A7162" s="68"/>
      <c r="B7162" s="68"/>
      <c r="C7162" s="68"/>
      <c r="D7162" s="68"/>
      <c r="E7162" s="68"/>
      <c r="F7162" s="68"/>
      <c r="G7162" s="68"/>
      <c r="H7162" s="68"/>
    </row>
    <row r="7163" spans="1:8" x14ac:dyDescent="0.25">
      <c r="A7163" s="68"/>
      <c r="B7163" s="68"/>
      <c r="C7163" s="68"/>
      <c r="D7163" s="68"/>
      <c r="E7163" s="68"/>
      <c r="F7163" s="68"/>
      <c r="G7163" s="68"/>
      <c r="H7163" s="68"/>
    </row>
    <row r="7164" spans="1:8" x14ac:dyDescent="0.25">
      <c r="A7164" s="68"/>
      <c r="B7164" s="68"/>
      <c r="C7164" s="68"/>
      <c r="D7164" s="68"/>
      <c r="E7164" s="68"/>
      <c r="F7164" s="68"/>
      <c r="G7164" s="68"/>
      <c r="H7164" s="68"/>
    </row>
    <row r="7165" spans="1:8" x14ac:dyDescent="0.25">
      <c r="A7165" s="68"/>
      <c r="B7165" s="68"/>
      <c r="C7165" s="68"/>
      <c r="D7165" s="68"/>
      <c r="E7165" s="68"/>
      <c r="F7165" s="68"/>
      <c r="G7165" s="68"/>
      <c r="H7165" s="68"/>
    </row>
    <row r="7166" spans="1:8" x14ac:dyDescent="0.25">
      <c r="A7166" s="68"/>
      <c r="B7166" s="68"/>
      <c r="C7166" s="68"/>
      <c r="D7166" s="68"/>
      <c r="E7166" s="68"/>
      <c r="F7166" s="68"/>
      <c r="G7166" s="68"/>
      <c r="H7166" s="68"/>
    </row>
    <row r="7167" spans="1:8" x14ac:dyDescent="0.25">
      <c r="A7167" s="68"/>
      <c r="B7167" s="68"/>
      <c r="C7167" s="68"/>
      <c r="D7167" s="68"/>
      <c r="E7167" s="68"/>
      <c r="F7167" s="68"/>
      <c r="G7167" s="68"/>
      <c r="H7167" s="68"/>
    </row>
    <row r="7168" spans="1:8" x14ac:dyDescent="0.25">
      <c r="A7168" s="68"/>
      <c r="B7168" s="68"/>
      <c r="C7168" s="68"/>
      <c r="D7168" s="68"/>
      <c r="E7168" s="68"/>
      <c r="F7168" s="68"/>
      <c r="G7168" s="68"/>
      <c r="H7168" s="68"/>
    </row>
    <row r="7169" spans="1:8" x14ac:dyDescent="0.25">
      <c r="A7169" s="68"/>
      <c r="B7169" s="68"/>
      <c r="C7169" s="68"/>
      <c r="D7169" s="68"/>
      <c r="E7169" s="68"/>
      <c r="F7169" s="68"/>
      <c r="G7169" s="68"/>
      <c r="H7169" s="68"/>
    </row>
    <row r="7170" spans="1:8" x14ac:dyDescent="0.25">
      <c r="A7170" s="68"/>
      <c r="B7170" s="68"/>
      <c r="C7170" s="68"/>
      <c r="D7170" s="68"/>
      <c r="E7170" s="68"/>
      <c r="F7170" s="68"/>
      <c r="G7170" s="68"/>
      <c r="H7170" s="68"/>
    </row>
    <row r="7171" spans="1:8" x14ac:dyDescent="0.25">
      <c r="A7171" s="68"/>
      <c r="B7171" s="68"/>
      <c r="C7171" s="68"/>
      <c r="D7171" s="68"/>
      <c r="E7171" s="68"/>
      <c r="F7171" s="68"/>
      <c r="G7171" s="68"/>
      <c r="H7171" s="68"/>
    </row>
    <row r="7172" spans="1:8" x14ac:dyDescent="0.25">
      <c r="A7172" s="68"/>
      <c r="B7172" s="68"/>
      <c r="C7172" s="68"/>
      <c r="D7172" s="68"/>
      <c r="E7172" s="68"/>
      <c r="F7172" s="68"/>
      <c r="G7172" s="68"/>
      <c r="H7172" s="68"/>
    </row>
    <row r="7173" spans="1:8" x14ac:dyDescent="0.25">
      <c r="A7173" s="68"/>
      <c r="B7173" s="68"/>
      <c r="C7173" s="68"/>
      <c r="D7173" s="68"/>
      <c r="E7173" s="68"/>
      <c r="F7173" s="68"/>
      <c r="G7173" s="68"/>
      <c r="H7173" s="68"/>
    </row>
    <row r="7174" spans="1:8" x14ac:dyDescent="0.25">
      <c r="A7174" s="68"/>
      <c r="B7174" s="68"/>
      <c r="C7174" s="68"/>
      <c r="D7174" s="68"/>
      <c r="E7174" s="68"/>
      <c r="F7174" s="68"/>
      <c r="G7174" s="68"/>
      <c r="H7174" s="68"/>
    </row>
    <row r="7175" spans="1:8" x14ac:dyDescent="0.25">
      <c r="A7175" s="68"/>
      <c r="B7175" s="68"/>
      <c r="C7175" s="68"/>
      <c r="D7175" s="68"/>
      <c r="E7175" s="68"/>
      <c r="F7175" s="68"/>
      <c r="G7175" s="68"/>
      <c r="H7175" s="68"/>
    </row>
    <row r="7176" spans="1:8" x14ac:dyDescent="0.25">
      <c r="A7176" s="68"/>
      <c r="B7176" s="68"/>
      <c r="C7176" s="68"/>
      <c r="D7176" s="68"/>
      <c r="E7176" s="68"/>
      <c r="F7176" s="68"/>
      <c r="G7176" s="68"/>
      <c r="H7176" s="68"/>
    </row>
    <row r="7177" spans="1:8" x14ac:dyDescent="0.25">
      <c r="A7177" s="68"/>
      <c r="B7177" s="68"/>
      <c r="C7177" s="68"/>
      <c r="D7177" s="68"/>
      <c r="E7177" s="68"/>
      <c r="F7177" s="68"/>
      <c r="G7177" s="68"/>
      <c r="H7177" s="68"/>
    </row>
    <row r="7178" spans="1:8" x14ac:dyDescent="0.25">
      <c r="A7178" s="68"/>
      <c r="B7178" s="68"/>
      <c r="C7178" s="68"/>
      <c r="D7178" s="68"/>
      <c r="E7178" s="68"/>
      <c r="F7178" s="68"/>
      <c r="G7178" s="68"/>
      <c r="H7178" s="68"/>
    </row>
    <row r="7179" spans="1:8" x14ac:dyDescent="0.25">
      <c r="A7179" s="68"/>
      <c r="B7179" s="68"/>
      <c r="C7179" s="68"/>
      <c r="D7179" s="68"/>
      <c r="E7179" s="68"/>
      <c r="F7179" s="68"/>
      <c r="G7179" s="68"/>
      <c r="H7179" s="68"/>
    </row>
    <row r="7180" spans="1:8" x14ac:dyDescent="0.25">
      <c r="A7180" s="68"/>
      <c r="B7180" s="68"/>
      <c r="C7180" s="68"/>
      <c r="D7180" s="68"/>
      <c r="E7180" s="68"/>
      <c r="F7180" s="68"/>
      <c r="G7180" s="68"/>
      <c r="H7180" s="68"/>
    </row>
    <row r="7181" spans="1:8" x14ac:dyDescent="0.25">
      <c r="A7181" s="68"/>
      <c r="B7181" s="68"/>
      <c r="C7181" s="68"/>
      <c r="D7181" s="68"/>
      <c r="E7181" s="68"/>
      <c r="F7181" s="68"/>
      <c r="G7181" s="68"/>
      <c r="H7181" s="68"/>
    </row>
    <row r="7182" spans="1:8" x14ac:dyDescent="0.25">
      <c r="A7182" s="68"/>
      <c r="B7182" s="68"/>
      <c r="C7182" s="68"/>
      <c r="D7182" s="68"/>
      <c r="E7182" s="68"/>
      <c r="F7182" s="68"/>
      <c r="G7182" s="68"/>
      <c r="H7182" s="68"/>
    </row>
    <row r="7183" spans="1:8" x14ac:dyDescent="0.25">
      <c r="A7183" s="68"/>
      <c r="B7183" s="68"/>
      <c r="C7183" s="68"/>
      <c r="D7183" s="68"/>
      <c r="E7183" s="68"/>
      <c r="F7183" s="68"/>
      <c r="G7183" s="68"/>
      <c r="H7183" s="68"/>
    </row>
    <row r="7184" spans="1:8" x14ac:dyDescent="0.25">
      <c r="A7184" s="68"/>
      <c r="B7184" s="68"/>
      <c r="C7184" s="68"/>
      <c r="D7184" s="68"/>
      <c r="E7184" s="68"/>
      <c r="F7184" s="68"/>
      <c r="G7184" s="68"/>
      <c r="H7184" s="68"/>
    </row>
    <row r="7185" spans="1:8" x14ac:dyDescent="0.25">
      <c r="A7185" s="68"/>
      <c r="B7185" s="68"/>
      <c r="C7185" s="68"/>
      <c r="D7185" s="68"/>
      <c r="E7185" s="68"/>
      <c r="F7185" s="68"/>
      <c r="G7185" s="68"/>
      <c r="H7185" s="68"/>
    </row>
    <row r="7186" spans="1:8" x14ac:dyDescent="0.25">
      <c r="A7186" s="68"/>
      <c r="B7186" s="68"/>
      <c r="C7186" s="68"/>
      <c r="D7186" s="68"/>
      <c r="E7186" s="68"/>
      <c r="F7186" s="68"/>
      <c r="G7186" s="68"/>
      <c r="H7186" s="68"/>
    </row>
    <row r="7187" spans="1:8" x14ac:dyDescent="0.25">
      <c r="A7187" s="68"/>
      <c r="B7187" s="68"/>
      <c r="C7187" s="68"/>
      <c r="D7187" s="68"/>
      <c r="E7187" s="68"/>
      <c r="F7187" s="68"/>
      <c r="G7187" s="68"/>
      <c r="H7187" s="68"/>
    </row>
    <row r="7188" spans="1:8" x14ac:dyDescent="0.25">
      <c r="A7188" s="68"/>
      <c r="B7188" s="68"/>
      <c r="C7188" s="68"/>
      <c r="D7188" s="68"/>
      <c r="E7188" s="68"/>
      <c r="F7188" s="68"/>
      <c r="G7188" s="68"/>
      <c r="H7188" s="68"/>
    </row>
    <row r="7189" spans="1:8" x14ac:dyDescent="0.25">
      <c r="A7189" s="68"/>
      <c r="B7189" s="68"/>
      <c r="C7189" s="68"/>
      <c r="D7189" s="68"/>
      <c r="E7189" s="68"/>
      <c r="F7189" s="68"/>
      <c r="G7189" s="68"/>
      <c r="H7189" s="68"/>
    </row>
    <row r="7190" spans="1:8" x14ac:dyDescent="0.25">
      <c r="A7190" s="68"/>
      <c r="B7190" s="68"/>
      <c r="C7190" s="68"/>
      <c r="D7190" s="68"/>
      <c r="E7190" s="68"/>
      <c r="F7190" s="68"/>
      <c r="G7190" s="68"/>
      <c r="H7190" s="68"/>
    </row>
    <row r="7191" spans="1:8" x14ac:dyDescent="0.25">
      <c r="A7191" s="68"/>
      <c r="B7191" s="68"/>
      <c r="C7191" s="68"/>
      <c r="D7191" s="68"/>
      <c r="E7191" s="68"/>
      <c r="F7191" s="68"/>
      <c r="G7191" s="68"/>
      <c r="H7191" s="68"/>
    </row>
    <row r="7192" spans="1:8" x14ac:dyDescent="0.25">
      <c r="A7192" s="68"/>
      <c r="B7192" s="68"/>
      <c r="C7192" s="68"/>
      <c r="D7192" s="68"/>
      <c r="E7192" s="68"/>
      <c r="F7192" s="68"/>
      <c r="G7192" s="68"/>
      <c r="H7192" s="68"/>
    </row>
    <row r="7193" spans="1:8" x14ac:dyDescent="0.25">
      <c r="A7193" s="68"/>
      <c r="B7193" s="68"/>
      <c r="C7193" s="68"/>
      <c r="D7193" s="68"/>
      <c r="E7193" s="68"/>
      <c r="F7193" s="68"/>
      <c r="G7193" s="68"/>
      <c r="H7193" s="68"/>
    </row>
    <row r="7194" spans="1:8" x14ac:dyDescent="0.25">
      <c r="A7194" s="68"/>
      <c r="B7194" s="68"/>
      <c r="C7194" s="68"/>
      <c r="D7194" s="68"/>
      <c r="E7194" s="68"/>
      <c r="F7194" s="68"/>
      <c r="G7194" s="68"/>
      <c r="H7194" s="68"/>
    </row>
    <row r="7195" spans="1:8" x14ac:dyDescent="0.25">
      <c r="A7195" s="68"/>
      <c r="B7195" s="68"/>
      <c r="C7195" s="68"/>
      <c r="D7195" s="68"/>
      <c r="E7195" s="68"/>
      <c r="F7195" s="68"/>
      <c r="G7195" s="68"/>
      <c r="H7195" s="68"/>
    </row>
    <row r="7196" spans="1:8" x14ac:dyDescent="0.25">
      <c r="A7196" s="68"/>
      <c r="B7196" s="68"/>
      <c r="C7196" s="68"/>
      <c r="D7196" s="68"/>
      <c r="E7196" s="68"/>
      <c r="F7196" s="68"/>
      <c r="G7196" s="68"/>
      <c r="H7196" s="68"/>
    </row>
    <row r="7197" spans="1:8" x14ac:dyDescent="0.25">
      <c r="A7197" s="68"/>
      <c r="B7197" s="68"/>
      <c r="C7197" s="68"/>
      <c r="D7197" s="68"/>
      <c r="E7197" s="68"/>
      <c r="F7197" s="68"/>
      <c r="G7197" s="68"/>
      <c r="H7197" s="68"/>
    </row>
    <row r="7198" spans="1:8" x14ac:dyDescent="0.25">
      <c r="A7198" s="68"/>
      <c r="B7198" s="68"/>
      <c r="C7198" s="68"/>
      <c r="D7198" s="68"/>
      <c r="E7198" s="68"/>
      <c r="F7198" s="68"/>
      <c r="G7198" s="68"/>
      <c r="H7198" s="68"/>
    </row>
    <row r="7199" spans="1:8" x14ac:dyDescent="0.25">
      <c r="A7199" s="68"/>
      <c r="B7199" s="68"/>
      <c r="C7199" s="68"/>
      <c r="D7199" s="68"/>
      <c r="E7199" s="68"/>
      <c r="F7199" s="68"/>
      <c r="G7199" s="68"/>
      <c r="H7199" s="68"/>
    </row>
    <row r="7200" spans="1:8" x14ac:dyDescent="0.25">
      <c r="A7200" s="68"/>
      <c r="B7200" s="68"/>
      <c r="C7200" s="68"/>
      <c r="D7200" s="68"/>
      <c r="E7200" s="68"/>
      <c r="F7200" s="68"/>
      <c r="G7200" s="68"/>
      <c r="H7200" s="68"/>
    </row>
    <row r="7201" spans="1:8" x14ac:dyDescent="0.25">
      <c r="A7201" s="68"/>
      <c r="B7201" s="68"/>
      <c r="C7201" s="68"/>
      <c r="D7201" s="68"/>
      <c r="E7201" s="68"/>
      <c r="F7201" s="68"/>
      <c r="G7201" s="68"/>
      <c r="H7201" s="68"/>
    </row>
    <row r="7202" spans="1:8" x14ac:dyDescent="0.25">
      <c r="A7202" s="68"/>
      <c r="B7202" s="68"/>
      <c r="C7202" s="68"/>
      <c r="D7202" s="68"/>
      <c r="E7202" s="68"/>
      <c r="F7202" s="68"/>
      <c r="G7202" s="68"/>
      <c r="H7202" s="68"/>
    </row>
    <row r="7203" spans="1:8" x14ac:dyDescent="0.25">
      <c r="A7203" s="68"/>
      <c r="B7203" s="68"/>
      <c r="C7203" s="68"/>
      <c r="D7203" s="68"/>
      <c r="E7203" s="68"/>
      <c r="F7203" s="68"/>
      <c r="G7203" s="68"/>
      <c r="H7203" s="68"/>
    </row>
    <row r="7204" spans="1:8" x14ac:dyDescent="0.25">
      <c r="A7204" s="68"/>
      <c r="B7204" s="68"/>
      <c r="C7204" s="68"/>
      <c r="D7204" s="68"/>
      <c r="E7204" s="68"/>
      <c r="F7204" s="68"/>
      <c r="G7204" s="68"/>
      <c r="H7204" s="68"/>
    </row>
    <row r="7205" spans="1:8" x14ac:dyDescent="0.25">
      <c r="A7205" s="68"/>
      <c r="B7205" s="68"/>
      <c r="C7205" s="68"/>
      <c r="D7205" s="68"/>
      <c r="E7205" s="68"/>
      <c r="F7205" s="68"/>
      <c r="G7205" s="68"/>
      <c r="H7205" s="68"/>
    </row>
    <row r="7206" spans="1:8" x14ac:dyDescent="0.25">
      <c r="A7206" s="68"/>
      <c r="B7206" s="68"/>
      <c r="C7206" s="68"/>
      <c r="D7206" s="68"/>
      <c r="E7206" s="68"/>
      <c r="F7206" s="68"/>
      <c r="G7206" s="68"/>
      <c r="H7206" s="68"/>
    </row>
    <row r="7207" spans="1:8" x14ac:dyDescent="0.25">
      <c r="A7207" s="68"/>
      <c r="B7207" s="68"/>
      <c r="C7207" s="68"/>
      <c r="D7207" s="68"/>
      <c r="E7207" s="68"/>
      <c r="F7207" s="68"/>
      <c r="G7207" s="68"/>
      <c r="H7207" s="68"/>
    </row>
    <row r="7208" spans="1:8" x14ac:dyDescent="0.25">
      <c r="A7208" s="68"/>
      <c r="B7208" s="68"/>
      <c r="C7208" s="68"/>
      <c r="D7208" s="68"/>
      <c r="E7208" s="68"/>
      <c r="F7208" s="68"/>
      <c r="G7208" s="68"/>
      <c r="H7208" s="68"/>
    </row>
    <row r="7209" spans="1:8" x14ac:dyDescent="0.25">
      <c r="A7209" s="68"/>
      <c r="B7209" s="68"/>
      <c r="C7209" s="68"/>
      <c r="D7209" s="68"/>
      <c r="E7209" s="68"/>
      <c r="F7209" s="68"/>
      <c r="G7209" s="68"/>
      <c r="H7209" s="68"/>
    </row>
    <row r="7210" spans="1:8" x14ac:dyDescent="0.25">
      <c r="A7210" s="68"/>
      <c r="B7210" s="68"/>
      <c r="C7210" s="68"/>
      <c r="D7210" s="68"/>
      <c r="E7210" s="68"/>
      <c r="F7210" s="68"/>
      <c r="G7210" s="68"/>
      <c r="H7210" s="68"/>
    </row>
    <row r="7211" spans="1:8" x14ac:dyDescent="0.25">
      <c r="A7211" s="68"/>
      <c r="B7211" s="68"/>
      <c r="C7211" s="68"/>
      <c r="D7211" s="68"/>
      <c r="E7211" s="68"/>
      <c r="F7211" s="68"/>
      <c r="G7211" s="68"/>
      <c r="H7211" s="68"/>
    </row>
    <row r="7212" spans="1:8" x14ac:dyDescent="0.25">
      <c r="A7212" s="68"/>
      <c r="B7212" s="68"/>
      <c r="C7212" s="68"/>
      <c r="D7212" s="68"/>
      <c r="E7212" s="68"/>
      <c r="F7212" s="68"/>
      <c r="G7212" s="68"/>
      <c r="H7212" s="68"/>
    </row>
    <row r="7213" spans="1:8" x14ac:dyDescent="0.25">
      <c r="A7213" s="68"/>
      <c r="B7213" s="68"/>
      <c r="C7213" s="68"/>
      <c r="D7213" s="68"/>
      <c r="E7213" s="68"/>
      <c r="F7213" s="68"/>
      <c r="G7213" s="68"/>
      <c r="H7213" s="68"/>
    </row>
    <row r="7214" spans="1:8" x14ac:dyDescent="0.25">
      <c r="A7214" s="68"/>
      <c r="B7214" s="68"/>
      <c r="C7214" s="68"/>
      <c r="D7214" s="68"/>
      <c r="E7214" s="68"/>
      <c r="F7214" s="68"/>
      <c r="G7214" s="68"/>
      <c r="H7214" s="68"/>
    </row>
    <row r="7215" spans="1:8" x14ac:dyDescent="0.25">
      <c r="A7215" s="68"/>
      <c r="B7215" s="68"/>
      <c r="C7215" s="68"/>
      <c r="D7215" s="68"/>
      <c r="E7215" s="68"/>
      <c r="F7215" s="68"/>
      <c r="G7215" s="68"/>
      <c r="H7215" s="68"/>
    </row>
    <row r="7216" spans="1:8" x14ac:dyDescent="0.25">
      <c r="A7216" s="68"/>
      <c r="B7216" s="68"/>
      <c r="C7216" s="68"/>
      <c r="D7216" s="68"/>
      <c r="E7216" s="68"/>
      <c r="F7216" s="68"/>
      <c r="G7216" s="68"/>
      <c r="H7216" s="68"/>
    </row>
    <row r="7217" spans="1:8" x14ac:dyDescent="0.25">
      <c r="A7217" s="68"/>
      <c r="B7217" s="68"/>
      <c r="C7217" s="68"/>
      <c r="D7217" s="68"/>
      <c r="E7217" s="68"/>
      <c r="F7217" s="68"/>
      <c r="G7217" s="68"/>
      <c r="H7217" s="68"/>
    </row>
    <row r="7218" spans="1:8" x14ac:dyDescent="0.25">
      <c r="A7218" s="68"/>
      <c r="B7218" s="68"/>
      <c r="C7218" s="68"/>
      <c r="D7218" s="68"/>
      <c r="E7218" s="68"/>
      <c r="F7218" s="68"/>
      <c r="G7218" s="68"/>
      <c r="H7218" s="68"/>
    </row>
    <row r="7219" spans="1:8" x14ac:dyDescent="0.25">
      <c r="A7219" s="68"/>
      <c r="B7219" s="68"/>
      <c r="C7219" s="68"/>
      <c r="D7219" s="68"/>
      <c r="E7219" s="68"/>
      <c r="F7219" s="68"/>
      <c r="G7219" s="68"/>
      <c r="H7219" s="68"/>
    </row>
    <row r="7220" spans="1:8" x14ac:dyDescent="0.25">
      <c r="A7220" s="68"/>
      <c r="B7220" s="68"/>
      <c r="C7220" s="68"/>
      <c r="D7220" s="68"/>
      <c r="E7220" s="68"/>
      <c r="F7220" s="68"/>
      <c r="G7220" s="68"/>
      <c r="H7220" s="68"/>
    </row>
    <row r="7221" spans="1:8" x14ac:dyDescent="0.25">
      <c r="A7221" s="68"/>
      <c r="B7221" s="68"/>
      <c r="C7221" s="68"/>
      <c r="D7221" s="68"/>
      <c r="E7221" s="68"/>
      <c r="F7221" s="68"/>
      <c r="G7221" s="68"/>
      <c r="H7221" s="68"/>
    </row>
    <row r="7222" spans="1:8" x14ac:dyDescent="0.25">
      <c r="A7222" s="68"/>
      <c r="B7222" s="68"/>
      <c r="C7222" s="68"/>
      <c r="D7222" s="68"/>
      <c r="E7222" s="68"/>
      <c r="F7222" s="68"/>
      <c r="G7222" s="68"/>
      <c r="H7222" s="68"/>
    </row>
    <row r="7223" spans="1:8" x14ac:dyDescent="0.25">
      <c r="A7223" s="68"/>
      <c r="B7223" s="68"/>
      <c r="C7223" s="68"/>
      <c r="D7223" s="68"/>
      <c r="E7223" s="68"/>
      <c r="F7223" s="68"/>
      <c r="G7223" s="68"/>
      <c r="H7223" s="68"/>
    </row>
    <row r="7224" spans="1:8" x14ac:dyDescent="0.25">
      <c r="A7224" s="68"/>
      <c r="B7224" s="68"/>
      <c r="C7224" s="68"/>
      <c r="D7224" s="68"/>
      <c r="E7224" s="68"/>
      <c r="F7224" s="68"/>
      <c r="G7224" s="68"/>
      <c r="H7224" s="68"/>
    </row>
    <row r="7225" spans="1:8" x14ac:dyDescent="0.25">
      <c r="A7225" s="68"/>
      <c r="B7225" s="68"/>
      <c r="C7225" s="68"/>
      <c r="D7225" s="68"/>
      <c r="E7225" s="68"/>
      <c r="F7225" s="68"/>
      <c r="G7225" s="68"/>
      <c r="H7225" s="68"/>
    </row>
    <row r="7226" spans="1:8" x14ac:dyDescent="0.25">
      <c r="A7226" s="68"/>
      <c r="B7226" s="68"/>
      <c r="C7226" s="68"/>
      <c r="D7226" s="68"/>
      <c r="E7226" s="68"/>
      <c r="F7226" s="68"/>
      <c r="G7226" s="68"/>
      <c r="H7226" s="68"/>
    </row>
    <row r="7227" spans="1:8" x14ac:dyDescent="0.25">
      <c r="A7227" s="68"/>
      <c r="B7227" s="68"/>
      <c r="C7227" s="68"/>
      <c r="D7227" s="68"/>
      <c r="E7227" s="68"/>
      <c r="F7227" s="68"/>
      <c r="G7227" s="68"/>
      <c r="H7227" s="68"/>
    </row>
    <row r="7228" spans="1:8" x14ac:dyDescent="0.25">
      <c r="A7228" s="68"/>
      <c r="B7228" s="68"/>
      <c r="C7228" s="68"/>
      <c r="D7228" s="68"/>
      <c r="E7228" s="68"/>
      <c r="F7228" s="68"/>
      <c r="G7228" s="68"/>
      <c r="H7228" s="68"/>
    </row>
    <row r="7229" spans="1:8" x14ac:dyDescent="0.25">
      <c r="A7229" s="68"/>
      <c r="B7229" s="68"/>
      <c r="C7229" s="68"/>
      <c r="D7229" s="68"/>
      <c r="E7229" s="68"/>
      <c r="F7229" s="68"/>
      <c r="G7229" s="68"/>
      <c r="H7229" s="68"/>
    </row>
    <row r="7230" spans="1:8" x14ac:dyDescent="0.25">
      <c r="A7230" s="68"/>
      <c r="B7230" s="68"/>
      <c r="C7230" s="68"/>
      <c r="D7230" s="68"/>
      <c r="E7230" s="68"/>
      <c r="F7230" s="68"/>
      <c r="G7230" s="68"/>
      <c r="H7230" s="68"/>
    </row>
    <row r="7231" spans="1:8" x14ac:dyDescent="0.25">
      <c r="A7231" s="68"/>
      <c r="B7231" s="68"/>
      <c r="C7231" s="68"/>
      <c r="D7231" s="68"/>
      <c r="E7231" s="68"/>
      <c r="F7231" s="68"/>
      <c r="G7231" s="68"/>
      <c r="H7231" s="68"/>
    </row>
    <row r="7232" spans="1:8" x14ac:dyDescent="0.25">
      <c r="A7232" s="68"/>
      <c r="B7232" s="68"/>
      <c r="C7232" s="68"/>
      <c r="D7232" s="68"/>
      <c r="E7232" s="68"/>
      <c r="F7232" s="68"/>
      <c r="G7232" s="68"/>
      <c r="H7232" s="68"/>
    </row>
    <row r="7233" spans="1:8" x14ac:dyDescent="0.25">
      <c r="A7233" s="68"/>
      <c r="B7233" s="68"/>
      <c r="C7233" s="68"/>
      <c r="D7233" s="68"/>
      <c r="E7233" s="68"/>
      <c r="F7233" s="68"/>
      <c r="G7233" s="68"/>
      <c r="H7233" s="68"/>
    </row>
    <row r="7234" spans="1:8" x14ac:dyDescent="0.25">
      <c r="A7234" s="68"/>
      <c r="B7234" s="68"/>
      <c r="C7234" s="68"/>
      <c r="D7234" s="68"/>
      <c r="E7234" s="68"/>
      <c r="F7234" s="68"/>
      <c r="G7234" s="68"/>
      <c r="H7234" s="68"/>
    </row>
    <row r="7235" spans="1:8" x14ac:dyDescent="0.25">
      <c r="A7235" s="68"/>
      <c r="B7235" s="68"/>
      <c r="C7235" s="68"/>
      <c r="D7235" s="68"/>
      <c r="E7235" s="68"/>
      <c r="F7235" s="68"/>
      <c r="G7235" s="68"/>
      <c r="H7235" s="68"/>
    </row>
    <row r="7236" spans="1:8" x14ac:dyDescent="0.25">
      <c r="A7236" s="68"/>
      <c r="B7236" s="68"/>
      <c r="C7236" s="68"/>
      <c r="D7236" s="68"/>
      <c r="E7236" s="68"/>
      <c r="F7236" s="68"/>
      <c r="G7236" s="68"/>
      <c r="H7236" s="68"/>
    </row>
    <row r="7237" spans="1:8" x14ac:dyDescent="0.25">
      <c r="A7237" s="68"/>
      <c r="B7237" s="68"/>
      <c r="C7237" s="68"/>
      <c r="D7237" s="68"/>
      <c r="E7237" s="68"/>
      <c r="F7237" s="68"/>
      <c r="G7237" s="68"/>
      <c r="H7237" s="68"/>
    </row>
    <row r="7238" spans="1:8" x14ac:dyDescent="0.25">
      <c r="A7238" s="68"/>
      <c r="B7238" s="68"/>
      <c r="C7238" s="68"/>
      <c r="D7238" s="68"/>
      <c r="E7238" s="68"/>
      <c r="F7238" s="68"/>
      <c r="G7238" s="68"/>
      <c r="H7238" s="68"/>
    </row>
    <row r="7239" spans="1:8" x14ac:dyDescent="0.25">
      <c r="A7239" s="68"/>
      <c r="B7239" s="68"/>
      <c r="C7239" s="68"/>
      <c r="D7239" s="68"/>
      <c r="E7239" s="68"/>
      <c r="F7239" s="68"/>
      <c r="G7239" s="68"/>
      <c r="H7239" s="68"/>
    </row>
    <row r="7240" spans="1:8" x14ac:dyDescent="0.25">
      <c r="A7240" s="68"/>
      <c r="B7240" s="68"/>
      <c r="C7240" s="68"/>
      <c r="D7240" s="68"/>
      <c r="E7240" s="68"/>
      <c r="F7240" s="68"/>
      <c r="G7240" s="68"/>
      <c r="H7240" s="68"/>
    </row>
    <row r="7241" spans="1:8" x14ac:dyDescent="0.25">
      <c r="A7241" s="68"/>
      <c r="B7241" s="68"/>
      <c r="C7241" s="68"/>
      <c r="D7241" s="68"/>
      <c r="E7241" s="68"/>
      <c r="F7241" s="68"/>
      <c r="G7241" s="68"/>
      <c r="H7241" s="68"/>
    </row>
    <row r="7242" spans="1:8" x14ac:dyDescent="0.25">
      <c r="A7242" s="68"/>
      <c r="B7242" s="68"/>
      <c r="C7242" s="68"/>
      <c r="D7242" s="68"/>
      <c r="E7242" s="68"/>
      <c r="F7242" s="68"/>
      <c r="G7242" s="68"/>
      <c r="H7242" s="68"/>
    </row>
    <row r="7243" spans="1:8" x14ac:dyDescent="0.25">
      <c r="A7243" s="68"/>
      <c r="B7243" s="68"/>
      <c r="C7243" s="68"/>
      <c r="D7243" s="68"/>
      <c r="E7243" s="68"/>
      <c r="F7243" s="68"/>
      <c r="G7243" s="68"/>
      <c r="H7243" s="68"/>
    </row>
    <row r="7244" spans="1:8" x14ac:dyDescent="0.25">
      <c r="A7244" s="68"/>
      <c r="B7244" s="68"/>
      <c r="C7244" s="68"/>
      <c r="D7244" s="68"/>
      <c r="E7244" s="68"/>
      <c r="F7244" s="68"/>
      <c r="G7244" s="68"/>
      <c r="H7244" s="68"/>
    </row>
    <row r="7245" spans="1:8" x14ac:dyDescent="0.25">
      <c r="A7245" s="68"/>
      <c r="B7245" s="68"/>
      <c r="C7245" s="68"/>
      <c r="D7245" s="68"/>
      <c r="E7245" s="68"/>
      <c r="F7245" s="68"/>
      <c r="G7245" s="68"/>
      <c r="H7245" s="68"/>
    </row>
    <row r="7246" spans="1:8" x14ac:dyDescent="0.25">
      <c r="A7246" s="68"/>
      <c r="B7246" s="68"/>
      <c r="C7246" s="68"/>
      <c r="D7246" s="68"/>
      <c r="E7246" s="68"/>
      <c r="F7246" s="68"/>
      <c r="G7246" s="68"/>
      <c r="H7246" s="68"/>
    </row>
    <row r="7247" spans="1:8" x14ac:dyDescent="0.25">
      <c r="A7247" s="68"/>
      <c r="B7247" s="68"/>
      <c r="C7247" s="68"/>
      <c r="D7247" s="68"/>
      <c r="E7247" s="68"/>
      <c r="F7247" s="68"/>
      <c r="G7247" s="68"/>
      <c r="H7247" s="68"/>
    </row>
    <row r="7248" spans="1:8" x14ac:dyDescent="0.25">
      <c r="A7248" s="68"/>
      <c r="B7248" s="68"/>
      <c r="C7248" s="68"/>
      <c r="D7248" s="68"/>
      <c r="E7248" s="68"/>
      <c r="F7248" s="68"/>
      <c r="G7248" s="68"/>
      <c r="H7248" s="68"/>
    </row>
    <row r="7249" spans="1:8" x14ac:dyDescent="0.25">
      <c r="A7249" s="68"/>
      <c r="B7249" s="68"/>
      <c r="C7249" s="68"/>
      <c r="D7249" s="68"/>
      <c r="E7249" s="68"/>
      <c r="F7249" s="68"/>
      <c r="G7249" s="68"/>
      <c r="H7249" s="68"/>
    </row>
    <row r="7250" spans="1:8" x14ac:dyDescent="0.25">
      <c r="A7250" s="68"/>
      <c r="B7250" s="68"/>
      <c r="C7250" s="68"/>
      <c r="D7250" s="68"/>
      <c r="E7250" s="68"/>
      <c r="F7250" s="68"/>
      <c r="G7250" s="68"/>
      <c r="H7250" s="68"/>
    </row>
    <row r="7251" spans="1:8" x14ac:dyDescent="0.25">
      <c r="A7251" s="68"/>
      <c r="B7251" s="68"/>
      <c r="C7251" s="68"/>
      <c r="D7251" s="68"/>
      <c r="E7251" s="68"/>
      <c r="F7251" s="68"/>
      <c r="G7251" s="68"/>
      <c r="H7251" s="68"/>
    </row>
    <row r="7252" spans="1:8" x14ac:dyDescent="0.25">
      <c r="A7252" s="68"/>
      <c r="B7252" s="68"/>
      <c r="C7252" s="68"/>
      <c r="D7252" s="68"/>
      <c r="E7252" s="68"/>
      <c r="F7252" s="68"/>
      <c r="G7252" s="68"/>
      <c r="H7252" s="68"/>
    </row>
    <row r="7253" spans="1:8" x14ac:dyDescent="0.25">
      <c r="A7253" s="68"/>
      <c r="B7253" s="68"/>
      <c r="C7253" s="68"/>
      <c r="D7253" s="68"/>
      <c r="E7253" s="68"/>
      <c r="F7253" s="68"/>
      <c r="G7253" s="68"/>
      <c r="H7253" s="68"/>
    </row>
    <row r="7254" spans="1:8" x14ac:dyDescent="0.25">
      <c r="A7254" s="68"/>
      <c r="B7254" s="68"/>
      <c r="C7254" s="68"/>
      <c r="D7254" s="68"/>
      <c r="E7254" s="68"/>
      <c r="F7254" s="68"/>
      <c r="G7254" s="68"/>
      <c r="H7254" s="68"/>
    </row>
    <row r="7255" spans="1:8" x14ac:dyDescent="0.25">
      <c r="A7255" s="68"/>
      <c r="B7255" s="68"/>
      <c r="C7255" s="68"/>
      <c r="D7255" s="68"/>
      <c r="E7255" s="68"/>
      <c r="F7255" s="68"/>
      <c r="G7255" s="68"/>
      <c r="H7255" s="68"/>
    </row>
    <row r="7256" spans="1:8" x14ac:dyDescent="0.25">
      <c r="A7256" s="68"/>
      <c r="B7256" s="68"/>
      <c r="C7256" s="68"/>
      <c r="D7256" s="68"/>
      <c r="E7256" s="68"/>
      <c r="F7256" s="68"/>
      <c r="G7256" s="68"/>
      <c r="H7256" s="68"/>
    </row>
    <row r="7257" spans="1:8" x14ac:dyDescent="0.25">
      <c r="A7257" s="68"/>
      <c r="B7257" s="68"/>
      <c r="C7257" s="68"/>
      <c r="D7257" s="68"/>
      <c r="E7257" s="68"/>
      <c r="F7257" s="68"/>
      <c r="G7257" s="68"/>
      <c r="H7257" s="68"/>
    </row>
    <row r="7258" spans="1:8" x14ac:dyDescent="0.25">
      <c r="A7258" s="68"/>
      <c r="B7258" s="68"/>
      <c r="C7258" s="68"/>
      <c r="D7258" s="68"/>
      <c r="E7258" s="68"/>
      <c r="F7258" s="68"/>
      <c r="G7258" s="68"/>
      <c r="H7258" s="68"/>
    </row>
    <row r="7259" spans="1:8" x14ac:dyDescent="0.25">
      <c r="A7259" s="68"/>
      <c r="B7259" s="68"/>
      <c r="C7259" s="68"/>
      <c r="D7259" s="68"/>
      <c r="E7259" s="68"/>
      <c r="F7259" s="68"/>
      <c r="G7259" s="68"/>
      <c r="H7259" s="68"/>
    </row>
    <row r="7260" spans="1:8" x14ac:dyDescent="0.25">
      <c r="A7260" s="68"/>
      <c r="B7260" s="68"/>
      <c r="C7260" s="68"/>
      <c r="D7260" s="68"/>
      <c r="E7260" s="68"/>
      <c r="F7260" s="68"/>
      <c r="G7260" s="68"/>
      <c r="H7260" s="68"/>
    </row>
    <row r="7261" spans="1:8" x14ac:dyDescent="0.25">
      <c r="A7261" s="68"/>
      <c r="B7261" s="68"/>
      <c r="C7261" s="68"/>
      <c r="D7261" s="68"/>
      <c r="E7261" s="68"/>
      <c r="F7261" s="68"/>
      <c r="G7261" s="68"/>
      <c r="H7261" s="68"/>
    </row>
    <row r="7262" spans="1:8" x14ac:dyDescent="0.25">
      <c r="A7262" s="68"/>
      <c r="B7262" s="68"/>
      <c r="C7262" s="68"/>
      <c r="D7262" s="68"/>
      <c r="E7262" s="68"/>
      <c r="F7262" s="68"/>
      <c r="G7262" s="68"/>
      <c r="H7262" s="68"/>
    </row>
    <row r="7263" spans="1:8" x14ac:dyDescent="0.25">
      <c r="A7263" s="68"/>
      <c r="B7263" s="68"/>
      <c r="C7263" s="68"/>
      <c r="D7263" s="68"/>
      <c r="E7263" s="68"/>
      <c r="F7263" s="68"/>
      <c r="G7263" s="68"/>
      <c r="H7263" s="68"/>
    </row>
    <row r="7264" spans="1:8" x14ac:dyDescent="0.25">
      <c r="A7264" s="68"/>
      <c r="B7264" s="68"/>
      <c r="C7264" s="68"/>
      <c r="D7264" s="68"/>
      <c r="E7264" s="68"/>
      <c r="F7264" s="68"/>
      <c r="G7264" s="68"/>
      <c r="H7264" s="68"/>
    </row>
    <row r="7265" spans="1:8" x14ac:dyDescent="0.25">
      <c r="A7265" s="68"/>
      <c r="B7265" s="68"/>
      <c r="C7265" s="68"/>
      <c r="D7265" s="68"/>
      <c r="E7265" s="68"/>
      <c r="F7265" s="68"/>
      <c r="G7265" s="68"/>
      <c r="H7265" s="68"/>
    </row>
    <row r="7266" spans="1:8" x14ac:dyDescent="0.25">
      <c r="A7266" s="68"/>
      <c r="B7266" s="68"/>
      <c r="C7266" s="68"/>
      <c r="D7266" s="68"/>
      <c r="E7266" s="68"/>
      <c r="F7266" s="68"/>
      <c r="G7266" s="68"/>
      <c r="H7266" s="68"/>
    </row>
    <row r="7267" spans="1:8" x14ac:dyDescent="0.25">
      <c r="A7267" s="68"/>
      <c r="B7267" s="68"/>
      <c r="C7267" s="68"/>
      <c r="D7267" s="68"/>
      <c r="E7267" s="68"/>
      <c r="F7267" s="68"/>
      <c r="G7267" s="68"/>
      <c r="H7267" s="68"/>
    </row>
    <row r="7268" spans="1:8" x14ac:dyDescent="0.25">
      <c r="A7268" s="68"/>
      <c r="B7268" s="68"/>
      <c r="C7268" s="68"/>
      <c r="D7268" s="68"/>
      <c r="E7268" s="68"/>
      <c r="F7268" s="68"/>
      <c r="G7268" s="68"/>
      <c r="H7268" s="68"/>
    </row>
    <row r="7269" spans="1:8" x14ac:dyDescent="0.25">
      <c r="A7269" s="68"/>
      <c r="B7269" s="68"/>
      <c r="C7269" s="68"/>
      <c r="D7269" s="68"/>
      <c r="E7269" s="68"/>
      <c r="F7269" s="68"/>
      <c r="G7269" s="68"/>
      <c r="H7269" s="68"/>
    </row>
    <row r="7270" spans="1:8" x14ac:dyDescent="0.25">
      <c r="A7270" s="68"/>
      <c r="B7270" s="68"/>
      <c r="C7270" s="68"/>
      <c r="D7270" s="68"/>
      <c r="E7270" s="68"/>
      <c r="F7270" s="68"/>
      <c r="G7270" s="68"/>
      <c r="H7270" s="68"/>
    </row>
    <row r="7271" spans="1:8" x14ac:dyDescent="0.25">
      <c r="A7271" s="68"/>
      <c r="B7271" s="68"/>
      <c r="C7271" s="68"/>
      <c r="D7271" s="68"/>
      <c r="E7271" s="68"/>
      <c r="F7271" s="68"/>
      <c r="G7271" s="68"/>
      <c r="H7271" s="68"/>
    </row>
    <row r="7272" spans="1:8" x14ac:dyDescent="0.25">
      <c r="A7272" s="68"/>
      <c r="B7272" s="68"/>
      <c r="C7272" s="68"/>
      <c r="D7272" s="68"/>
      <c r="E7272" s="68"/>
      <c r="F7272" s="68"/>
      <c r="G7272" s="68"/>
      <c r="H7272" s="68"/>
    </row>
    <row r="7273" spans="1:8" x14ac:dyDescent="0.25">
      <c r="A7273" s="68"/>
      <c r="B7273" s="68"/>
      <c r="C7273" s="68"/>
      <c r="D7273" s="68"/>
      <c r="E7273" s="68"/>
      <c r="F7273" s="68"/>
      <c r="G7273" s="68"/>
      <c r="H7273" s="68"/>
    </row>
    <row r="7274" spans="1:8" x14ac:dyDescent="0.25">
      <c r="A7274" s="68"/>
      <c r="B7274" s="68"/>
      <c r="C7274" s="68"/>
      <c r="D7274" s="68"/>
      <c r="E7274" s="68"/>
      <c r="F7274" s="68"/>
      <c r="G7274" s="68"/>
      <c r="H7274" s="68"/>
    </row>
    <row r="7275" spans="1:8" x14ac:dyDescent="0.25">
      <c r="A7275" s="68"/>
      <c r="B7275" s="68"/>
      <c r="C7275" s="68"/>
      <c r="D7275" s="68"/>
      <c r="E7275" s="68"/>
      <c r="F7275" s="68"/>
      <c r="G7275" s="68"/>
      <c r="H7275" s="68"/>
    </row>
    <row r="7276" spans="1:8" x14ac:dyDescent="0.25">
      <c r="A7276" s="68"/>
      <c r="B7276" s="68"/>
      <c r="C7276" s="68"/>
      <c r="D7276" s="68"/>
      <c r="E7276" s="68"/>
      <c r="F7276" s="68"/>
      <c r="G7276" s="68"/>
      <c r="H7276" s="68"/>
    </row>
    <row r="7277" spans="1:8" x14ac:dyDescent="0.25">
      <c r="A7277" s="68"/>
      <c r="B7277" s="68"/>
      <c r="C7277" s="68"/>
      <c r="D7277" s="68"/>
      <c r="E7277" s="68"/>
      <c r="F7277" s="68"/>
      <c r="G7277" s="68"/>
      <c r="H7277" s="68"/>
    </row>
    <row r="7278" spans="1:8" x14ac:dyDescent="0.25">
      <c r="A7278" s="68"/>
      <c r="B7278" s="68"/>
      <c r="C7278" s="68"/>
      <c r="D7278" s="68"/>
      <c r="E7278" s="68"/>
      <c r="F7278" s="68"/>
      <c r="G7278" s="68"/>
      <c r="H7278" s="68"/>
    </row>
    <row r="7279" spans="1:8" x14ac:dyDescent="0.25">
      <c r="A7279" s="68"/>
      <c r="B7279" s="68"/>
      <c r="C7279" s="68"/>
      <c r="D7279" s="68"/>
      <c r="E7279" s="68"/>
      <c r="F7279" s="68"/>
      <c r="G7279" s="68"/>
      <c r="H7279" s="68"/>
    </row>
    <row r="7280" spans="1:8" x14ac:dyDescent="0.25">
      <c r="A7280" s="68"/>
      <c r="B7280" s="68"/>
      <c r="C7280" s="68"/>
      <c r="D7280" s="68"/>
      <c r="E7280" s="68"/>
      <c r="F7280" s="68"/>
      <c r="G7280" s="68"/>
      <c r="H7280" s="68"/>
    </row>
    <row r="7281" spans="1:8" x14ac:dyDescent="0.25">
      <c r="A7281" s="68"/>
      <c r="B7281" s="68"/>
      <c r="C7281" s="68"/>
      <c r="D7281" s="68"/>
      <c r="E7281" s="68"/>
      <c r="F7281" s="68"/>
      <c r="G7281" s="68"/>
      <c r="H7281" s="68"/>
    </row>
    <row r="7282" spans="1:8" x14ac:dyDescent="0.25">
      <c r="A7282" s="68"/>
      <c r="B7282" s="68"/>
      <c r="C7282" s="68"/>
      <c r="D7282" s="68"/>
      <c r="E7282" s="68"/>
      <c r="F7282" s="68"/>
      <c r="G7282" s="68"/>
      <c r="H7282" s="68"/>
    </row>
    <row r="7283" spans="1:8" x14ac:dyDescent="0.25">
      <c r="A7283" s="68"/>
      <c r="B7283" s="68"/>
      <c r="C7283" s="68"/>
      <c r="D7283" s="68"/>
      <c r="E7283" s="68"/>
      <c r="F7283" s="68"/>
      <c r="G7283" s="68"/>
      <c r="H7283" s="68"/>
    </row>
    <row r="7284" spans="1:8" x14ac:dyDescent="0.25">
      <c r="A7284" s="68"/>
      <c r="B7284" s="68"/>
      <c r="C7284" s="68"/>
      <c r="D7284" s="68"/>
      <c r="E7284" s="68"/>
      <c r="F7284" s="68"/>
      <c r="G7284" s="68"/>
      <c r="H7284" s="68"/>
    </row>
    <row r="7285" spans="1:8" x14ac:dyDescent="0.25">
      <c r="A7285" s="68"/>
      <c r="B7285" s="68"/>
      <c r="C7285" s="68"/>
      <c r="D7285" s="68"/>
      <c r="E7285" s="68"/>
      <c r="F7285" s="68"/>
      <c r="G7285" s="68"/>
      <c r="H7285" s="68"/>
    </row>
    <row r="7286" spans="1:8" x14ac:dyDescent="0.25">
      <c r="A7286" s="68"/>
      <c r="B7286" s="68"/>
      <c r="C7286" s="68"/>
      <c r="D7286" s="68"/>
      <c r="E7286" s="68"/>
      <c r="F7286" s="68"/>
      <c r="G7286" s="68"/>
      <c r="H7286" s="68"/>
    </row>
    <row r="7287" spans="1:8" x14ac:dyDescent="0.25">
      <c r="A7287" s="68"/>
      <c r="B7287" s="68"/>
      <c r="C7287" s="68"/>
      <c r="D7287" s="68"/>
      <c r="E7287" s="68"/>
      <c r="F7287" s="68"/>
      <c r="G7287" s="68"/>
      <c r="H7287" s="68"/>
    </row>
    <row r="7288" spans="1:8" x14ac:dyDescent="0.25">
      <c r="A7288" s="68"/>
      <c r="B7288" s="68"/>
      <c r="C7288" s="68"/>
      <c r="D7288" s="68"/>
      <c r="E7288" s="68"/>
      <c r="F7288" s="68"/>
      <c r="G7288" s="68"/>
      <c r="H7288" s="68"/>
    </row>
    <row r="7289" spans="1:8" x14ac:dyDescent="0.25">
      <c r="A7289" s="68"/>
      <c r="B7289" s="68"/>
      <c r="C7289" s="68"/>
      <c r="D7289" s="68"/>
      <c r="E7289" s="68"/>
      <c r="F7289" s="68"/>
      <c r="G7289" s="68"/>
      <c r="H7289" s="68"/>
    </row>
    <row r="7290" spans="1:8" x14ac:dyDescent="0.25">
      <c r="A7290" s="68"/>
      <c r="B7290" s="68"/>
      <c r="C7290" s="68"/>
      <c r="D7290" s="68"/>
      <c r="E7290" s="68"/>
      <c r="F7290" s="68"/>
      <c r="G7290" s="68"/>
      <c r="H7290" s="68"/>
    </row>
    <row r="7291" spans="1:8" x14ac:dyDescent="0.25">
      <c r="A7291" s="68"/>
      <c r="B7291" s="68"/>
      <c r="C7291" s="68"/>
      <c r="D7291" s="68"/>
      <c r="E7291" s="68"/>
      <c r="F7291" s="68"/>
      <c r="G7291" s="68"/>
      <c r="H7291" s="68"/>
    </row>
    <row r="7292" spans="1:8" x14ac:dyDescent="0.25">
      <c r="A7292" s="68"/>
      <c r="B7292" s="68"/>
      <c r="C7292" s="68"/>
      <c r="D7292" s="68"/>
      <c r="E7292" s="68"/>
      <c r="F7292" s="68"/>
      <c r="G7292" s="68"/>
      <c r="H7292" s="68"/>
    </row>
    <row r="7293" spans="1:8" x14ac:dyDescent="0.25">
      <c r="A7293" s="68"/>
      <c r="B7293" s="68"/>
      <c r="C7293" s="68"/>
      <c r="D7293" s="68"/>
      <c r="E7293" s="68"/>
      <c r="F7293" s="68"/>
      <c r="G7293" s="68"/>
      <c r="H7293" s="68"/>
    </row>
    <row r="7294" spans="1:8" x14ac:dyDescent="0.25">
      <c r="A7294" s="68"/>
      <c r="B7294" s="68"/>
      <c r="C7294" s="68"/>
      <c r="D7294" s="68"/>
      <c r="E7294" s="68"/>
      <c r="F7294" s="68"/>
      <c r="G7294" s="68"/>
      <c r="H7294" s="68"/>
    </row>
    <row r="7295" spans="1:8" x14ac:dyDescent="0.25">
      <c r="A7295" s="68"/>
      <c r="B7295" s="68"/>
      <c r="C7295" s="68"/>
      <c r="D7295" s="68"/>
      <c r="E7295" s="68"/>
      <c r="F7295" s="68"/>
      <c r="G7295" s="68"/>
      <c r="H7295" s="68"/>
    </row>
    <row r="7296" spans="1:8" x14ac:dyDescent="0.25">
      <c r="A7296" s="68"/>
      <c r="B7296" s="68"/>
      <c r="C7296" s="68"/>
      <c r="D7296" s="68"/>
      <c r="E7296" s="68"/>
      <c r="F7296" s="68"/>
      <c r="G7296" s="68"/>
      <c r="H7296" s="68"/>
    </row>
    <row r="7297" spans="1:8" x14ac:dyDescent="0.25">
      <c r="A7297" s="68"/>
      <c r="B7297" s="68"/>
      <c r="C7297" s="68"/>
      <c r="D7297" s="68"/>
      <c r="E7297" s="68"/>
      <c r="F7297" s="68"/>
      <c r="G7297" s="68"/>
      <c r="H7297" s="68"/>
    </row>
    <row r="7298" spans="1:8" x14ac:dyDescent="0.25">
      <c r="A7298" s="68"/>
      <c r="B7298" s="68"/>
      <c r="C7298" s="68"/>
      <c r="D7298" s="68"/>
      <c r="E7298" s="68"/>
      <c r="F7298" s="68"/>
      <c r="G7298" s="68"/>
      <c r="H7298" s="68"/>
    </row>
    <row r="7299" spans="1:8" x14ac:dyDescent="0.25">
      <c r="A7299" s="68"/>
      <c r="B7299" s="68"/>
      <c r="C7299" s="68"/>
      <c r="D7299" s="68"/>
      <c r="E7299" s="68"/>
      <c r="F7299" s="68"/>
      <c r="G7299" s="68"/>
      <c r="H7299" s="68"/>
    </row>
    <row r="7300" spans="1:8" x14ac:dyDescent="0.25">
      <c r="A7300" s="68"/>
      <c r="B7300" s="68"/>
      <c r="C7300" s="68"/>
      <c r="D7300" s="68"/>
      <c r="E7300" s="68"/>
      <c r="F7300" s="68"/>
      <c r="G7300" s="68"/>
      <c r="H7300" s="68"/>
    </row>
    <row r="7301" spans="1:8" x14ac:dyDescent="0.25">
      <c r="A7301" s="68"/>
      <c r="B7301" s="68"/>
      <c r="C7301" s="68"/>
      <c r="D7301" s="68"/>
      <c r="E7301" s="68"/>
      <c r="F7301" s="68"/>
      <c r="G7301" s="68"/>
      <c r="H7301" s="68"/>
    </row>
    <row r="7302" spans="1:8" x14ac:dyDescent="0.25">
      <c r="A7302" s="68"/>
      <c r="B7302" s="68"/>
      <c r="C7302" s="68"/>
      <c r="D7302" s="68"/>
      <c r="E7302" s="68"/>
      <c r="F7302" s="68"/>
      <c r="G7302" s="68"/>
      <c r="H7302" s="68"/>
    </row>
    <row r="7303" spans="1:8" x14ac:dyDescent="0.25">
      <c r="A7303" s="68"/>
      <c r="B7303" s="68"/>
      <c r="C7303" s="68"/>
      <c r="D7303" s="68"/>
      <c r="E7303" s="68"/>
      <c r="F7303" s="68"/>
      <c r="G7303" s="68"/>
      <c r="H7303" s="68"/>
    </row>
    <row r="7304" spans="1:8" x14ac:dyDescent="0.25">
      <c r="A7304" s="68"/>
      <c r="B7304" s="68"/>
      <c r="C7304" s="68"/>
      <c r="D7304" s="68"/>
      <c r="E7304" s="68"/>
      <c r="F7304" s="68"/>
      <c r="G7304" s="68"/>
      <c r="H7304" s="68"/>
    </row>
    <row r="7305" spans="1:8" x14ac:dyDescent="0.25">
      <c r="A7305" s="68"/>
      <c r="B7305" s="68"/>
      <c r="C7305" s="68"/>
      <c r="D7305" s="68"/>
      <c r="E7305" s="68"/>
      <c r="F7305" s="68"/>
      <c r="G7305" s="68"/>
      <c r="H7305" s="68"/>
    </row>
    <row r="7306" spans="1:8" x14ac:dyDescent="0.25">
      <c r="A7306" s="68"/>
      <c r="B7306" s="68"/>
      <c r="C7306" s="68"/>
      <c r="D7306" s="68"/>
      <c r="E7306" s="68"/>
      <c r="F7306" s="68"/>
      <c r="G7306" s="68"/>
      <c r="H7306" s="68"/>
    </row>
    <row r="7307" spans="1:8" x14ac:dyDescent="0.25">
      <c r="A7307" s="68"/>
      <c r="B7307" s="68"/>
      <c r="C7307" s="68"/>
      <c r="D7307" s="68"/>
      <c r="E7307" s="68"/>
      <c r="F7307" s="68"/>
      <c r="G7307" s="68"/>
      <c r="H7307" s="68"/>
    </row>
    <row r="7308" spans="1:8" x14ac:dyDescent="0.25">
      <c r="A7308" s="68"/>
      <c r="B7308" s="68"/>
      <c r="C7308" s="68"/>
      <c r="D7308" s="68"/>
      <c r="E7308" s="68"/>
      <c r="F7308" s="68"/>
      <c r="G7308" s="68"/>
      <c r="H7308" s="68"/>
    </row>
    <row r="7309" spans="1:8" x14ac:dyDescent="0.25">
      <c r="A7309" s="68"/>
      <c r="B7309" s="68"/>
      <c r="C7309" s="68"/>
      <c r="D7309" s="68"/>
      <c r="E7309" s="68"/>
      <c r="F7309" s="68"/>
      <c r="G7309" s="68"/>
      <c r="H7309" s="68"/>
    </row>
    <row r="7310" spans="1:8" x14ac:dyDescent="0.25">
      <c r="A7310" s="68"/>
      <c r="B7310" s="68"/>
      <c r="C7310" s="68"/>
      <c r="D7310" s="68"/>
      <c r="E7310" s="68"/>
      <c r="F7310" s="68"/>
      <c r="G7310" s="68"/>
      <c r="H7310" s="68"/>
    </row>
    <row r="7311" spans="1:8" x14ac:dyDescent="0.25">
      <c r="A7311" s="68"/>
      <c r="B7311" s="68"/>
      <c r="C7311" s="68"/>
      <c r="D7311" s="68"/>
      <c r="E7311" s="68"/>
      <c r="F7311" s="68"/>
      <c r="G7311" s="68"/>
      <c r="H7311" s="68"/>
    </row>
    <row r="7312" spans="1:8" x14ac:dyDescent="0.25">
      <c r="A7312" s="68"/>
      <c r="B7312" s="68"/>
      <c r="C7312" s="68"/>
      <c r="D7312" s="68"/>
      <c r="E7312" s="68"/>
      <c r="F7312" s="68"/>
      <c r="G7312" s="68"/>
      <c r="H7312" s="68"/>
    </row>
    <row r="7313" spans="1:8" x14ac:dyDescent="0.25">
      <c r="A7313" s="68"/>
      <c r="B7313" s="68"/>
      <c r="C7313" s="68"/>
      <c r="D7313" s="68"/>
      <c r="E7313" s="68"/>
      <c r="F7313" s="68"/>
      <c r="G7313" s="68"/>
      <c r="H7313" s="68"/>
    </row>
    <row r="7314" spans="1:8" x14ac:dyDescent="0.25">
      <c r="A7314" s="68"/>
      <c r="B7314" s="68"/>
      <c r="C7314" s="68"/>
      <c r="D7314" s="68"/>
      <c r="E7314" s="68"/>
      <c r="F7314" s="68"/>
      <c r="G7314" s="68"/>
      <c r="H7314" s="68"/>
    </row>
    <row r="7315" spans="1:8" x14ac:dyDescent="0.25">
      <c r="A7315" s="68"/>
      <c r="B7315" s="68"/>
      <c r="C7315" s="68"/>
      <c r="D7315" s="68"/>
      <c r="E7315" s="68"/>
      <c r="F7315" s="68"/>
      <c r="G7315" s="68"/>
      <c r="H7315" s="68"/>
    </row>
    <row r="7316" spans="1:8" x14ac:dyDescent="0.25">
      <c r="A7316" s="68"/>
      <c r="B7316" s="68"/>
      <c r="C7316" s="68"/>
      <c r="D7316" s="68"/>
      <c r="E7316" s="68"/>
      <c r="F7316" s="68"/>
      <c r="G7316" s="68"/>
      <c r="H7316" s="68"/>
    </row>
    <row r="7317" spans="1:8" x14ac:dyDescent="0.25">
      <c r="A7317" s="68"/>
      <c r="B7317" s="68"/>
      <c r="C7317" s="68"/>
      <c r="D7317" s="68"/>
      <c r="E7317" s="68"/>
      <c r="F7317" s="68"/>
      <c r="G7317" s="68"/>
      <c r="H7317" s="68"/>
    </row>
    <row r="7318" spans="1:8" x14ac:dyDescent="0.25">
      <c r="A7318" s="68"/>
      <c r="B7318" s="68"/>
      <c r="C7318" s="68"/>
      <c r="D7318" s="68"/>
      <c r="E7318" s="68"/>
      <c r="F7318" s="68"/>
      <c r="G7318" s="68"/>
      <c r="H7318" s="68"/>
    </row>
    <row r="7319" spans="1:8" x14ac:dyDescent="0.25">
      <c r="A7319" s="68"/>
      <c r="B7319" s="68"/>
      <c r="C7319" s="68"/>
      <c r="D7319" s="68"/>
      <c r="E7319" s="68"/>
      <c r="F7319" s="68"/>
      <c r="G7319" s="68"/>
      <c r="H7319" s="68"/>
    </row>
    <row r="7320" spans="1:8" x14ac:dyDescent="0.25">
      <c r="A7320" s="68"/>
      <c r="B7320" s="68"/>
      <c r="C7320" s="68"/>
      <c r="D7320" s="68"/>
      <c r="E7320" s="68"/>
      <c r="F7320" s="68"/>
      <c r="G7320" s="68"/>
      <c r="H7320" s="68"/>
    </row>
    <row r="7321" spans="1:8" x14ac:dyDescent="0.25">
      <c r="A7321" s="68"/>
      <c r="B7321" s="68"/>
      <c r="C7321" s="68"/>
      <c r="D7321" s="68"/>
      <c r="E7321" s="68"/>
      <c r="F7321" s="68"/>
      <c r="G7321" s="68"/>
      <c r="H7321" s="68"/>
    </row>
    <row r="7322" spans="1:8" x14ac:dyDescent="0.25">
      <c r="A7322" s="68"/>
      <c r="B7322" s="68"/>
      <c r="C7322" s="68"/>
      <c r="D7322" s="68"/>
      <c r="E7322" s="68"/>
      <c r="F7322" s="68"/>
      <c r="G7322" s="68"/>
      <c r="H7322" s="68"/>
    </row>
    <row r="7323" spans="1:8" x14ac:dyDescent="0.25">
      <c r="A7323" s="68"/>
      <c r="B7323" s="68"/>
      <c r="C7323" s="68"/>
      <c r="D7323" s="68"/>
      <c r="E7323" s="68"/>
      <c r="F7323" s="68"/>
      <c r="G7323" s="68"/>
      <c r="H7323" s="68"/>
    </row>
    <row r="7324" spans="1:8" x14ac:dyDescent="0.25">
      <c r="A7324" s="68"/>
      <c r="B7324" s="68"/>
      <c r="C7324" s="68"/>
      <c r="D7324" s="68"/>
      <c r="E7324" s="68"/>
      <c r="F7324" s="68"/>
      <c r="G7324" s="68"/>
      <c r="H7324" s="68"/>
    </row>
    <row r="7325" spans="1:8" x14ac:dyDescent="0.25">
      <c r="A7325" s="68"/>
      <c r="B7325" s="68"/>
      <c r="C7325" s="68"/>
      <c r="D7325" s="68"/>
      <c r="E7325" s="68"/>
      <c r="F7325" s="68"/>
      <c r="G7325" s="68"/>
      <c r="H7325" s="68"/>
    </row>
    <row r="7326" spans="1:8" x14ac:dyDescent="0.25">
      <c r="A7326" s="68"/>
      <c r="B7326" s="68"/>
      <c r="C7326" s="68"/>
      <c r="D7326" s="68"/>
      <c r="E7326" s="68"/>
      <c r="F7326" s="68"/>
      <c r="G7326" s="68"/>
      <c r="H7326" s="68"/>
    </row>
    <row r="7327" spans="1:8" x14ac:dyDescent="0.25">
      <c r="A7327" s="68"/>
      <c r="B7327" s="68"/>
      <c r="C7327" s="68"/>
      <c r="D7327" s="68"/>
      <c r="E7327" s="68"/>
      <c r="F7327" s="68"/>
      <c r="G7327" s="68"/>
      <c r="H7327" s="68"/>
    </row>
    <row r="7328" spans="1:8" x14ac:dyDescent="0.25">
      <c r="A7328" s="68"/>
      <c r="B7328" s="68"/>
      <c r="C7328" s="68"/>
      <c r="D7328" s="68"/>
      <c r="E7328" s="68"/>
      <c r="F7328" s="68"/>
      <c r="G7328" s="68"/>
      <c r="H7328" s="68"/>
    </row>
    <row r="7329" spans="1:8" x14ac:dyDescent="0.25">
      <c r="A7329" s="68"/>
      <c r="B7329" s="68"/>
      <c r="C7329" s="68"/>
      <c r="D7329" s="68"/>
      <c r="E7329" s="68"/>
      <c r="F7329" s="68"/>
      <c r="G7329" s="68"/>
      <c r="H7329" s="68"/>
    </row>
    <row r="7330" spans="1:8" x14ac:dyDescent="0.25">
      <c r="A7330" s="68"/>
      <c r="B7330" s="68"/>
      <c r="C7330" s="68"/>
      <c r="D7330" s="68"/>
      <c r="E7330" s="68"/>
      <c r="F7330" s="68"/>
      <c r="G7330" s="68"/>
      <c r="H7330" s="68"/>
    </row>
    <row r="7331" spans="1:8" x14ac:dyDescent="0.25">
      <c r="A7331" s="68"/>
      <c r="B7331" s="68"/>
      <c r="C7331" s="68"/>
      <c r="D7331" s="68"/>
      <c r="E7331" s="68"/>
      <c r="F7331" s="68"/>
      <c r="G7331" s="68"/>
      <c r="H7331" s="68"/>
    </row>
    <row r="7332" spans="1:8" x14ac:dyDescent="0.25">
      <c r="A7332" s="68"/>
      <c r="B7332" s="68"/>
      <c r="C7332" s="68"/>
      <c r="D7332" s="68"/>
      <c r="E7332" s="68"/>
      <c r="F7332" s="68"/>
      <c r="G7332" s="68"/>
      <c r="H7332" s="68"/>
    </row>
    <row r="7333" spans="1:8" x14ac:dyDescent="0.25">
      <c r="A7333" s="68"/>
      <c r="B7333" s="68"/>
      <c r="C7333" s="68"/>
      <c r="D7333" s="68"/>
      <c r="E7333" s="68"/>
      <c r="F7333" s="68"/>
      <c r="G7333" s="68"/>
      <c r="H7333" s="68"/>
    </row>
    <row r="7334" spans="1:8" x14ac:dyDescent="0.25">
      <c r="A7334" s="68"/>
      <c r="B7334" s="68"/>
      <c r="C7334" s="68"/>
      <c r="D7334" s="68"/>
      <c r="E7334" s="68"/>
      <c r="F7334" s="68"/>
      <c r="G7334" s="68"/>
      <c r="H7334" s="68"/>
    </row>
    <row r="7335" spans="1:8" x14ac:dyDescent="0.25">
      <c r="A7335" s="68"/>
      <c r="B7335" s="68"/>
      <c r="C7335" s="68"/>
      <c r="D7335" s="68"/>
      <c r="E7335" s="68"/>
      <c r="F7335" s="68"/>
      <c r="G7335" s="68"/>
      <c r="H7335" s="68"/>
    </row>
    <row r="7336" spans="1:8" x14ac:dyDescent="0.25">
      <c r="A7336" s="68"/>
      <c r="B7336" s="68"/>
      <c r="C7336" s="68"/>
      <c r="D7336" s="68"/>
      <c r="E7336" s="68"/>
      <c r="F7336" s="68"/>
      <c r="G7336" s="68"/>
      <c r="H7336" s="68"/>
    </row>
    <row r="7337" spans="1:8" x14ac:dyDescent="0.25">
      <c r="A7337" s="68"/>
      <c r="B7337" s="68"/>
      <c r="C7337" s="68"/>
      <c r="D7337" s="68"/>
      <c r="E7337" s="68"/>
      <c r="F7337" s="68"/>
      <c r="G7337" s="68"/>
      <c r="H7337" s="68"/>
    </row>
    <row r="7338" spans="1:8" x14ac:dyDescent="0.25">
      <c r="A7338" s="68"/>
      <c r="B7338" s="68"/>
      <c r="C7338" s="68"/>
      <c r="D7338" s="68"/>
      <c r="E7338" s="68"/>
      <c r="F7338" s="68"/>
      <c r="G7338" s="68"/>
      <c r="H7338" s="68"/>
    </row>
    <row r="7339" spans="1:8" x14ac:dyDescent="0.25">
      <c r="A7339" s="68"/>
      <c r="B7339" s="68"/>
      <c r="C7339" s="68"/>
      <c r="D7339" s="68"/>
      <c r="E7339" s="68"/>
      <c r="F7339" s="68"/>
      <c r="G7339" s="68"/>
      <c r="H7339" s="68"/>
    </row>
    <row r="7340" spans="1:8" x14ac:dyDescent="0.25">
      <c r="A7340" s="68"/>
      <c r="B7340" s="68"/>
      <c r="C7340" s="68"/>
      <c r="D7340" s="68"/>
      <c r="E7340" s="68"/>
      <c r="F7340" s="68"/>
      <c r="G7340" s="68"/>
      <c r="H7340" s="68"/>
    </row>
    <row r="7341" spans="1:8" x14ac:dyDescent="0.25">
      <c r="A7341" s="68"/>
      <c r="B7341" s="68"/>
      <c r="C7341" s="68"/>
      <c r="D7341" s="68"/>
      <c r="E7341" s="68"/>
      <c r="F7341" s="68"/>
      <c r="G7341" s="68"/>
      <c r="H7341" s="68"/>
    </row>
    <row r="7342" spans="1:8" x14ac:dyDescent="0.25">
      <c r="A7342" s="68"/>
      <c r="B7342" s="68"/>
      <c r="C7342" s="68"/>
      <c r="D7342" s="68"/>
      <c r="E7342" s="68"/>
      <c r="F7342" s="68"/>
      <c r="G7342" s="68"/>
      <c r="H7342" s="68"/>
    </row>
    <row r="7343" spans="1:8" x14ac:dyDescent="0.25">
      <c r="A7343" s="68"/>
      <c r="B7343" s="68"/>
      <c r="C7343" s="68"/>
      <c r="D7343" s="68"/>
      <c r="E7343" s="68"/>
      <c r="F7343" s="68"/>
      <c r="G7343" s="68"/>
      <c r="H7343" s="68"/>
    </row>
    <row r="7344" spans="1:8" x14ac:dyDescent="0.25">
      <c r="A7344" s="68"/>
      <c r="B7344" s="68"/>
      <c r="C7344" s="68"/>
      <c r="D7344" s="68"/>
      <c r="E7344" s="68"/>
      <c r="F7344" s="68"/>
      <c r="G7344" s="68"/>
      <c r="H7344" s="68"/>
    </row>
    <row r="7345" spans="1:8" x14ac:dyDescent="0.25">
      <c r="A7345" s="68"/>
      <c r="B7345" s="68"/>
      <c r="C7345" s="68"/>
      <c r="D7345" s="68"/>
      <c r="E7345" s="68"/>
      <c r="F7345" s="68"/>
      <c r="G7345" s="68"/>
      <c r="H7345" s="68"/>
    </row>
    <row r="7346" spans="1:8" x14ac:dyDescent="0.25">
      <c r="A7346" s="68"/>
      <c r="B7346" s="68"/>
      <c r="C7346" s="68"/>
      <c r="D7346" s="68"/>
      <c r="E7346" s="68"/>
      <c r="F7346" s="68"/>
      <c r="G7346" s="68"/>
      <c r="H7346" s="68"/>
    </row>
    <row r="7347" spans="1:8" x14ac:dyDescent="0.25">
      <c r="A7347" s="68"/>
      <c r="B7347" s="68"/>
      <c r="C7347" s="68"/>
      <c r="D7347" s="68"/>
      <c r="E7347" s="68"/>
      <c r="F7347" s="68"/>
      <c r="G7347" s="68"/>
      <c r="H7347" s="68"/>
    </row>
    <row r="7348" spans="1:8" x14ac:dyDescent="0.25">
      <c r="A7348" s="68"/>
      <c r="B7348" s="68"/>
      <c r="C7348" s="68"/>
      <c r="D7348" s="68"/>
      <c r="E7348" s="68"/>
      <c r="F7348" s="68"/>
      <c r="G7348" s="68"/>
      <c r="H7348" s="68"/>
    </row>
    <row r="7349" spans="1:8" x14ac:dyDescent="0.25">
      <c r="A7349" s="68"/>
      <c r="B7349" s="68"/>
      <c r="C7349" s="68"/>
      <c r="D7349" s="68"/>
      <c r="E7349" s="68"/>
      <c r="F7349" s="68"/>
      <c r="G7349" s="68"/>
      <c r="H7349" s="68"/>
    </row>
    <row r="7350" spans="1:8" x14ac:dyDescent="0.25">
      <c r="A7350" s="68"/>
      <c r="B7350" s="68"/>
      <c r="C7350" s="68"/>
      <c r="D7350" s="68"/>
      <c r="E7350" s="68"/>
      <c r="F7350" s="68"/>
      <c r="G7350" s="68"/>
      <c r="H7350" s="68"/>
    </row>
    <row r="7351" spans="1:8" x14ac:dyDescent="0.25">
      <c r="A7351" s="68"/>
      <c r="B7351" s="68"/>
      <c r="C7351" s="68"/>
      <c r="D7351" s="68"/>
      <c r="E7351" s="68"/>
      <c r="F7351" s="68"/>
      <c r="G7351" s="68"/>
      <c r="H7351" s="68"/>
    </row>
    <row r="7352" spans="1:8" x14ac:dyDescent="0.25">
      <c r="A7352" s="68"/>
      <c r="B7352" s="68"/>
      <c r="C7352" s="68"/>
      <c r="D7352" s="68"/>
      <c r="E7352" s="68"/>
      <c r="F7352" s="68"/>
      <c r="G7352" s="68"/>
      <c r="H7352" s="68"/>
    </row>
    <row r="7353" spans="1:8" x14ac:dyDescent="0.25">
      <c r="A7353" s="68"/>
      <c r="B7353" s="68"/>
      <c r="C7353" s="68"/>
      <c r="D7353" s="68"/>
      <c r="E7353" s="68"/>
      <c r="F7353" s="68"/>
      <c r="G7353" s="68"/>
      <c r="H7353" s="68"/>
    </row>
    <row r="7354" spans="1:8" x14ac:dyDescent="0.25">
      <c r="A7354" s="68"/>
      <c r="B7354" s="68"/>
      <c r="C7354" s="68"/>
      <c r="D7354" s="68"/>
      <c r="E7354" s="68"/>
      <c r="F7354" s="68"/>
      <c r="G7354" s="68"/>
      <c r="H7354" s="68"/>
    </row>
    <row r="7355" spans="1:8" x14ac:dyDescent="0.25">
      <c r="A7355" s="68"/>
      <c r="B7355" s="68"/>
      <c r="C7355" s="68"/>
      <c r="D7355" s="68"/>
      <c r="E7355" s="68"/>
      <c r="F7355" s="68"/>
      <c r="G7355" s="68"/>
      <c r="H7355" s="68"/>
    </row>
    <row r="7356" spans="1:8" x14ac:dyDescent="0.25">
      <c r="A7356" s="68"/>
      <c r="B7356" s="68"/>
      <c r="C7356" s="68"/>
      <c r="D7356" s="68"/>
      <c r="E7356" s="68"/>
      <c r="F7356" s="68"/>
      <c r="G7356" s="68"/>
      <c r="H7356" s="68"/>
    </row>
    <row r="7357" spans="1:8" x14ac:dyDescent="0.25">
      <c r="A7357" s="68"/>
      <c r="B7357" s="68"/>
      <c r="C7357" s="68"/>
      <c r="D7357" s="68"/>
      <c r="E7357" s="68"/>
      <c r="F7357" s="68"/>
      <c r="G7357" s="68"/>
      <c r="H7357" s="68"/>
    </row>
    <row r="7358" spans="1:8" x14ac:dyDescent="0.25">
      <c r="A7358" s="68"/>
      <c r="B7358" s="68"/>
      <c r="C7358" s="68"/>
      <c r="D7358" s="68"/>
      <c r="E7358" s="68"/>
      <c r="F7358" s="68"/>
      <c r="G7358" s="68"/>
      <c r="H7358" s="68"/>
    </row>
    <row r="7359" spans="1:8" x14ac:dyDescent="0.25">
      <c r="A7359" s="68"/>
      <c r="B7359" s="68"/>
      <c r="C7359" s="68"/>
      <c r="D7359" s="68"/>
      <c r="E7359" s="68"/>
      <c r="F7359" s="68"/>
      <c r="G7359" s="68"/>
      <c r="H7359" s="68"/>
    </row>
    <row r="7360" spans="1:8" x14ac:dyDescent="0.25">
      <c r="A7360" s="68"/>
      <c r="B7360" s="68"/>
      <c r="C7360" s="68"/>
      <c r="D7360" s="68"/>
      <c r="E7360" s="68"/>
      <c r="F7360" s="68"/>
      <c r="G7360" s="68"/>
      <c r="H7360" s="68"/>
    </row>
    <row r="7361" spans="1:8" x14ac:dyDescent="0.25">
      <c r="A7361" s="68"/>
      <c r="B7361" s="68"/>
      <c r="C7361" s="68"/>
      <c r="D7361" s="68"/>
      <c r="E7361" s="68"/>
      <c r="F7361" s="68"/>
      <c r="G7361" s="68"/>
      <c r="H7361" s="68"/>
    </row>
    <row r="7362" spans="1:8" x14ac:dyDescent="0.25">
      <c r="A7362" s="68"/>
      <c r="B7362" s="68"/>
      <c r="C7362" s="68"/>
      <c r="D7362" s="68"/>
      <c r="E7362" s="68"/>
      <c r="F7362" s="68"/>
      <c r="G7362" s="68"/>
      <c r="H7362" s="68"/>
    </row>
    <row r="7363" spans="1:8" x14ac:dyDescent="0.25">
      <c r="A7363" s="68"/>
      <c r="B7363" s="68"/>
      <c r="C7363" s="68"/>
      <c r="D7363" s="68"/>
      <c r="E7363" s="68"/>
      <c r="F7363" s="68"/>
      <c r="G7363" s="68"/>
      <c r="H7363" s="68"/>
    </row>
    <row r="7364" spans="1:8" x14ac:dyDescent="0.25">
      <c r="A7364" s="68"/>
      <c r="B7364" s="68"/>
      <c r="C7364" s="68"/>
      <c r="D7364" s="68"/>
      <c r="E7364" s="68"/>
      <c r="F7364" s="68"/>
      <c r="G7364" s="68"/>
      <c r="H7364" s="68"/>
    </row>
    <row r="7365" spans="1:8" x14ac:dyDescent="0.25">
      <c r="A7365" s="68"/>
      <c r="B7365" s="68"/>
      <c r="C7365" s="68"/>
      <c r="D7365" s="68"/>
      <c r="E7365" s="68"/>
      <c r="F7365" s="68"/>
      <c r="G7365" s="68"/>
      <c r="H7365" s="68"/>
    </row>
    <row r="7366" spans="1:8" x14ac:dyDescent="0.25">
      <c r="A7366" s="68"/>
      <c r="B7366" s="68"/>
      <c r="C7366" s="68"/>
      <c r="D7366" s="68"/>
      <c r="E7366" s="68"/>
      <c r="F7366" s="68"/>
      <c r="G7366" s="68"/>
      <c r="H7366" s="68"/>
    </row>
    <row r="7367" spans="1:8" x14ac:dyDescent="0.25">
      <c r="A7367" s="68"/>
      <c r="B7367" s="68"/>
      <c r="C7367" s="68"/>
      <c r="D7367" s="68"/>
      <c r="E7367" s="68"/>
      <c r="F7367" s="68"/>
      <c r="G7367" s="68"/>
      <c r="H7367" s="68"/>
    </row>
    <row r="7368" spans="1:8" x14ac:dyDescent="0.25">
      <c r="A7368" s="68"/>
      <c r="B7368" s="68"/>
      <c r="C7368" s="68"/>
      <c r="D7368" s="68"/>
      <c r="E7368" s="68"/>
      <c r="F7368" s="68"/>
      <c r="G7368" s="68"/>
      <c r="H7368" s="68"/>
    </row>
    <row r="7369" spans="1:8" x14ac:dyDescent="0.25">
      <c r="A7369" s="68"/>
      <c r="B7369" s="68"/>
      <c r="C7369" s="68"/>
      <c r="D7369" s="68"/>
      <c r="E7369" s="68"/>
      <c r="F7369" s="68"/>
      <c r="G7369" s="68"/>
      <c r="H7369" s="68"/>
    </row>
    <row r="7370" spans="1:8" x14ac:dyDescent="0.25">
      <c r="A7370" s="68"/>
      <c r="B7370" s="68"/>
      <c r="C7370" s="68"/>
      <c r="D7370" s="68"/>
      <c r="E7370" s="68"/>
      <c r="F7370" s="68"/>
      <c r="G7370" s="68"/>
      <c r="H7370" s="68"/>
    </row>
    <row r="7371" spans="1:8" x14ac:dyDescent="0.25">
      <c r="A7371" s="68"/>
      <c r="B7371" s="68"/>
      <c r="C7371" s="68"/>
      <c r="D7371" s="68"/>
      <c r="E7371" s="68"/>
      <c r="F7371" s="68"/>
      <c r="G7371" s="68"/>
      <c r="H7371" s="68"/>
    </row>
    <row r="7372" spans="1:8" x14ac:dyDescent="0.25">
      <c r="A7372" s="68"/>
      <c r="B7372" s="68"/>
      <c r="C7372" s="68"/>
      <c r="D7372" s="68"/>
      <c r="E7372" s="68"/>
      <c r="F7372" s="68"/>
      <c r="G7372" s="68"/>
      <c r="H7372" s="68"/>
    </row>
    <row r="7373" spans="1:8" x14ac:dyDescent="0.25">
      <c r="A7373" s="68"/>
      <c r="B7373" s="68"/>
      <c r="C7373" s="68"/>
      <c r="D7373" s="68"/>
      <c r="E7373" s="68"/>
      <c r="F7373" s="68"/>
      <c r="G7373" s="68"/>
      <c r="H7373" s="68"/>
    </row>
    <row r="7374" spans="1:8" x14ac:dyDescent="0.25">
      <c r="A7374" s="68"/>
      <c r="B7374" s="68"/>
      <c r="C7374" s="68"/>
      <c r="D7374" s="68"/>
      <c r="E7374" s="68"/>
      <c r="F7374" s="68"/>
      <c r="G7374" s="68"/>
      <c r="H7374" s="68"/>
    </row>
    <row r="7375" spans="1:8" x14ac:dyDescent="0.25">
      <c r="A7375" s="68"/>
      <c r="B7375" s="68"/>
      <c r="C7375" s="68"/>
      <c r="D7375" s="68"/>
      <c r="E7375" s="68"/>
      <c r="F7375" s="68"/>
      <c r="G7375" s="68"/>
      <c r="H7375" s="68"/>
    </row>
    <row r="7376" spans="1:8" x14ac:dyDescent="0.25">
      <c r="A7376" s="68"/>
      <c r="B7376" s="68"/>
      <c r="C7376" s="68"/>
      <c r="D7376" s="68"/>
      <c r="E7376" s="68"/>
      <c r="F7376" s="68"/>
      <c r="G7376" s="68"/>
      <c r="H7376" s="68"/>
    </row>
    <row r="7377" spans="1:8" x14ac:dyDescent="0.25">
      <c r="A7377" s="68"/>
      <c r="B7377" s="68"/>
      <c r="C7377" s="68"/>
      <c r="D7377" s="68"/>
      <c r="E7377" s="68"/>
      <c r="F7377" s="68"/>
      <c r="G7377" s="68"/>
      <c r="H7377" s="68"/>
    </row>
    <row r="7378" spans="1:8" x14ac:dyDescent="0.25">
      <c r="A7378" s="68"/>
      <c r="B7378" s="68"/>
      <c r="C7378" s="68"/>
      <c r="D7378" s="68"/>
      <c r="E7378" s="68"/>
      <c r="F7378" s="68"/>
      <c r="G7378" s="68"/>
      <c r="H7378" s="68"/>
    </row>
    <row r="7379" spans="1:8" x14ac:dyDescent="0.25">
      <c r="A7379" s="68"/>
      <c r="B7379" s="68"/>
      <c r="C7379" s="68"/>
      <c r="D7379" s="68"/>
      <c r="E7379" s="68"/>
      <c r="F7379" s="68"/>
      <c r="G7379" s="68"/>
      <c r="H7379" s="68"/>
    </row>
    <row r="7380" spans="1:8" x14ac:dyDescent="0.25">
      <c r="A7380" s="68"/>
      <c r="B7380" s="68"/>
      <c r="C7380" s="68"/>
      <c r="D7380" s="68"/>
      <c r="E7380" s="68"/>
      <c r="F7380" s="68"/>
      <c r="G7380" s="68"/>
      <c r="H7380" s="68"/>
    </row>
    <row r="7381" spans="1:8" x14ac:dyDescent="0.25">
      <c r="A7381" s="68"/>
      <c r="B7381" s="68"/>
      <c r="C7381" s="68"/>
      <c r="D7381" s="68"/>
      <c r="E7381" s="68"/>
      <c r="F7381" s="68"/>
      <c r="G7381" s="68"/>
      <c r="H7381" s="68"/>
    </row>
    <row r="7382" spans="1:8" x14ac:dyDescent="0.25">
      <c r="A7382" s="68"/>
      <c r="B7382" s="68"/>
      <c r="C7382" s="68"/>
      <c r="D7382" s="68"/>
      <c r="E7382" s="68"/>
      <c r="F7382" s="68"/>
      <c r="G7382" s="68"/>
      <c r="H7382" s="68"/>
    </row>
    <row r="7383" spans="1:8" x14ac:dyDescent="0.25">
      <c r="A7383" s="68"/>
      <c r="B7383" s="68"/>
      <c r="C7383" s="68"/>
      <c r="D7383" s="68"/>
      <c r="E7383" s="68"/>
      <c r="F7383" s="68"/>
      <c r="G7383" s="68"/>
      <c r="H7383" s="68"/>
    </row>
    <row r="7384" spans="1:8" x14ac:dyDescent="0.25">
      <c r="A7384" s="68"/>
      <c r="B7384" s="68"/>
      <c r="C7384" s="68"/>
      <c r="D7384" s="68"/>
      <c r="E7384" s="68"/>
      <c r="F7384" s="68"/>
      <c r="G7384" s="68"/>
      <c r="H7384" s="68"/>
    </row>
    <row r="7385" spans="1:8" x14ac:dyDescent="0.25">
      <c r="A7385" s="68"/>
      <c r="B7385" s="68"/>
      <c r="C7385" s="68"/>
      <c r="D7385" s="68"/>
      <c r="E7385" s="68"/>
      <c r="F7385" s="68"/>
      <c r="G7385" s="68"/>
      <c r="H7385" s="68"/>
    </row>
    <row r="7386" spans="1:8" x14ac:dyDescent="0.25">
      <c r="A7386" s="68"/>
      <c r="B7386" s="68"/>
      <c r="C7386" s="68"/>
      <c r="D7386" s="68"/>
      <c r="E7386" s="68"/>
      <c r="F7386" s="68"/>
      <c r="G7386" s="68"/>
      <c r="H7386" s="68"/>
    </row>
    <row r="7387" spans="1:8" x14ac:dyDescent="0.25">
      <c r="A7387" s="68"/>
      <c r="B7387" s="68"/>
      <c r="C7387" s="68"/>
      <c r="D7387" s="68"/>
      <c r="E7387" s="68"/>
      <c r="F7387" s="68"/>
      <c r="G7387" s="68"/>
      <c r="H7387" s="68"/>
    </row>
    <row r="7388" spans="1:8" x14ac:dyDescent="0.25">
      <c r="A7388" s="68"/>
      <c r="B7388" s="68"/>
      <c r="C7388" s="68"/>
      <c r="D7388" s="68"/>
      <c r="E7388" s="68"/>
      <c r="F7388" s="68"/>
      <c r="G7388" s="68"/>
      <c r="H7388" s="68"/>
    </row>
    <row r="7389" spans="1:8" x14ac:dyDescent="0.25">
      <c r="A7389" s="68"/>
      <c r="B7389" s="68"/>
      <c r="C7389" s="68"/>
      <c r="D7389" s="68"/>
      <c r="E7389" s="68"/>
      <c r="F7389" s="68"/>
      <c r="G7389" s="68"/>
      <c r="H7389" s="68"/>
    </row>
    <row r="7390" spans="1:8" x14ac:dyDescent="0.25">
      <c r="A7390" s="68"/>
      <c r="B7390" s="68"/>
      <c r="C7390" s="68"/>
      <c r="D7390" s="68"/>
      <c r="E7390" s="68"/>
      <c r="F7390" s="68"/>
      <c r="G7390" s="68"/>
      <c r="H7390" s="68"/>
    </row>
    <row r="7391" spans="1:8" x14ac:dyDescent="0.25">
      <c r="A7391" s="68"/>
      <c r="B7391" s="68"/>
      <c r="C7391" s="68"/>
      <c r="D7391" s="68"/>
      <c r="E7391" s="68"/>
      <c r="F7391" s="68"/>
      <c r="G7391" s="68"/>
      <c r="H7391" s="68"/>
    </row>
    <row r="7392" spans="1:8" x14ac:dyDescent="0.25">
      <c r="A7392" s="68"/>
      <c r="B7392" s="68"/>
      <c r="C7392" s="68"/>
      <c r="D7392" s="68"/>
      <c r="E7392" s="68"/>
      <c r="F7392" s="68"/>
      <c r="G7392" s="68"/>
      <c r="H7392" s="68"/>
    </row>
    <row r="7393" spans="1:8" x14ac:dyDescent="0.25">
      <c r="A7393" s="68"/>
      <c r="B7393" s="68"/>
      <c r="C7393" s="68"/>
      <c r="D7393" s="68"/>
      <c r="E7393" s="68"/>
      <c r="F7393" s="68"/>
      <c r="G7393" s="68"/>
      <c r="H7393" s="68"/>
    </row>
    <row r="7394" spans="1:8" x14ac:dyDescent="0.25">
      <c r="A7394" s="68"/>
      <c r="B7394" s="68"/>
      <c r="C7394" s="68"/>
      <c r="D7394" s="68"/>
      <c r="E7394" s="68"/>
      <c r="F7394" s="68"/>
      <c r="G7394" s="68"/>
      <c r="H7394" s="68"/>
    </row>
    <row r="7395" spans="1:8" x14ac:dyDescent="0.25">
      <c r="A7395" s="68"/>
      <c r="B7395" s="68"/>
      <c r="C7395" s="68"/>
      <c r="D7395" s="68"/>
      <c r="E7395" s="68"/>
      <c r="F7395" s="68"/>
      <c r="G7395" s="68"/>
      <c r="H7395" s="68"/>
    </row>
    <row r="7396" spans="1:8" x14ac:dyDescent="0.25">
      <c r="A7396" s="68"/>
      <c r="B7396" s="68"/>
      <c r="C7396" s="68"/>
      <c r="D7396" s="68"/>
      <c r="E7396" s="68"/>
      <c r="F7396" s="68"/>
      <c r="G7396" s="68"/>
      <c r="H7396" s="68"/>
    </row>
    <row r="7397" spans="1:8" x14ac:dyDescent="0.25">
      <c r="A7397" s="68"/>
      <c r="B7397" s="68"/>
      <c r="C7397" s="68"/>
      <c r="D7397" s="68"/>
      <c r="E7397" s="68"/>
      <c r="F7397" s="68"/>
      <c r="G7397" s="68"/>
      <c r="H7397" s="68"/>
    </row>
    <row r="7398" spans="1:8" x14ac:dyDescent="0.25">
      <c r="A7398" s="68"/>
      <c r="B7398" s="68"/>
      <c r="C7398" s="68"/>
      <c r="D7398" s="68"/>
      <c r="E7398" s="68"/>
      <c r="F7398" s="68"/>
      <c r="G7398" s="68"/>
      <c r="H7398" s="68"/>
    </row>
    <row r="7399" spans="1:8" x14ac:dyDescent="0.25">
      <c r="A7399" s="68"/>
      <c r="B7399" s="68"/>
      <c r="C7399" s="68"/>
      <c r="D7399" s="68"/>
      <c r="E7399" s="68"/>
      <c r="F7399" s="68"/>
      <c r="G7399" s="68"/>
      <c r="H7399" s="68"/>
    </row>
    <row r="7400" spans="1:8" x14ac:dyDescent="0.25">
      <c r="A7400" s="68"/>
      <c r="B7400" s="68"/>
      <c r="C7400" s="68"/>
      <c r="D7400" s="68"/>
      <c r="E7400" s="68"/>
      <c r="F7400" s="68"/>
      <c r="G7400" s="68"/>
      <c r="H7400" s="68"/>
    </row>
    <row r="7401" spans="1:8" x14ac:dyDescent="0.25">
      <c r="A7401" s="68"/>
      <c r="B7401" s="68"/>
      <c r="C7401" s="68"/>
      <c r="D7401" s="68"/>
      <c r="E7401" s="68"/>
      <c r="F7401" s="68"/>
      <c r="G7401" s="68"/>
      <c r="H7401" s="68"/>
    </row>
    <row r="7402" spans="1:8" x14ac:dyDescent="0.25">
      <c r="A7402" s="68"/>
      <c r="B7402" s="68"/>
      <c r="C7402" s="68"/>
      <c r="D7402" s="68"/>
      <c r="E7402" s="68"/>
      <c r="F7402" s="68"/>
      <c r="G7402" s="68"/>
      <c r="H7402" s="68"/>
    </row>
    <row r="7403" spans="1:8" x14ac:dyDescent="0.25">
      <c r="A7403" s="68"/>
      <c r="B7403" s="68"/>
      <c r="C7403" s="68"/>
      <c r="D7403" s="68"/>
      <c r="E7403" s="68"/>
      <c r="F7403" s="68"/>
      <c r="G7403" s="68"/>
      <c r="H7403" s="68"/>
    </row>
    <row r="7404" spans="1:8" x14ac:dyDescent="0.25">
      <c r="A7404" s="68"/>
      <c r="B7404" s="68"/>
      <c r="C7404" s="68"/>
      <c r="D7404" s="68"/>
      <c r="E7404" s="68"/>
      <c r="F7404" s="68"/>
      <c r="G7404" s="68"/>
      <c r="H7404" s="68"/>
    </row>
    <row r="7405" spans="1:8" x14ac:dyDescent="0.25">
      <c r="A7405" s="68"/>
      <c r="B7405" s="68"/>
      <c r="C7405" s="68"/>
      <c r="D7405" s="68"/>
      <c r="E7405" s="68"/>
      <c r="F7405" s="68"/>
      <c r="G7405" s="68"/>
      <c r="H7405" s="68"/>
    </row>
    <row r="7406" spans="1:8" x14ac:dyDescent="0.25">
      <c r="A7406" s="68"/>
      <c r="B7406" s="68"/>
      <c r="C7406" s="68"/>
      <c r="D7406" s="68"/>
      <c r="E7406" s="68"/>
      <c r="F7406" s="68"/>
      <c r="G7406" s="68"/>
      <c r="H7406" s="68"/>
    </row>
    <row r="7407" spans="1:8" x14ac:dyDescent="0.25">
      <c r="A7407" s="68"/>
      <c r="B7407" s="68"/>
      <c r="C7407" s="68"/>
      <c r="D7407" s="68"/>
      <c r="E7407" s="68"/>
      <c r="F7407" s="68"/>
      <c r="G7407" s="68"/>
      <c r="H7407" s="68"/>
    </row>
    <row r="7408" spans="1:8" x14ac:dyDescent="0.25">
      <c r="A7408" s="68"/>
      <c r="B7408" s="68"/>
      <c r="C7408" s="68"/>
      <c r="D7408" s="68"/>
      <c r="E7408" s="68"/>
      <c r="F7408" s="68"/>
      <c r="G7408" s="68"/>
      <c r="H7408" s="68"/>
    </row>
    <row r="7409" spans="1:8" x14ac:dyDescent="0.25">
      <c r="A7409" s="68"/>
      <c r="B7409" s="68"/>
      <c r="C7409" s="68"/>
      <c r="D7409" s="68"/>
      <c r="E7409" s="68"/>
      <c r="F7409" s="68"/>
      <c r="G7409" s="68"/>
      <c r="H7409" s="68"/>
    </row>
    <row r="7410" spans="1:8" x14ac:dyDescent="0.25">
      <c r="A7410" s="68"/>
      <c r="B7410" s="68"/>
      <c r="C7410" s="68"/>
      <c r="D7410" s="68"/>
      <c r="E7410" s="68"/>
      <c r="F7410" s="68"/>
      <c r="G7410" s="68"/>
      <c r="H7410" s="68"/>
    </row>
    <row r="7411" spans="1:8" x14ac:dyDescent="0.25">
      <c r="A7411" s="68"/>
      <c r="B7411" s="68"/>
      <c r="C7411" s="68"/>
      <c r="D7411" s="68"/>
      <c r="E7411" s="68"/>
      <c r="F7411" s="68"/>
      <c r="G7411" s="68"/>
      <c r="H7411" s="68"/>
    </row>
    <row r="7412" spans="1:8" x14ac:dyDescent="0.25">
      <c r="A7412" s="68"/>
      <c r="B7412" s="68"/>
      <c r="C7412" s="68"/>
      <c r="D7412" s="68"/>
      <c r="E7412" s="68"/>
      <c r="F7412" s="68"/>
      <c r="G7412" s="68"/>
      <c r="H7412" s="68"/>
    </row>
    <row r="7413" spans="1:8" x14ac:dyDescent="0.25">
      <c r="A7413" s="68"/>
      <c r="B7413" s="68"/>
      <c r="C7413" s="68"/>
      <c r="D7413" s="68"/>
      <c r="E7413" s="68"/>
      <c r="F7413" s="68"/>
      <c r="G7413" s="68"/>
      <c r="H7413" s="68"/>
    </row>
    <row r="7414" spans="1:8" x14ac:dyDescent="0.25">
      <c r="A7414" s="68"/>
      <c r="B7414" s="68"/>
      <c r="C7414" s="68"/>
      <c r="D7414" s="68"/>
      <c r="E7414" s="68"/>
      <c r="F7414" s="68"/>
      <c r="G7414" s="68"/>
      <c r="H7414" s="68"/>
    </row>
    <row r="7415" spans="1:8" x14ac:dyDescent="0.25">
      <c r="A7415" s="68"/>
      <c r="B7415" s="68"/>
      <c r="C7415" s="68"/>
      <c r="D7415" s="68"/>
      <c r="E7415" s="68"/>
      <c r="F7415" s="68"/>
      <c r="G7415" s="68"/>
      <c r="H7415" s="68"/>
    </row>
    <row r="7416" spans="1:8" x14ac:dyDescent="0.25">
      <c r="A7416" s="68"/>
      <c r="B7416" s="68"/>
      <c r="C7416" s="68"/>
      <c r="D7416" s="68"/>
      <c r="E7416" s="68"/>
      <c r="F7416" s="68"/>
      <c r="G7416" s="68"/>
      <c r="H7416" s="68"/>
    </row>
    <row r="7417" spans="1:8" x14ac:dyDescent="0.25">
      <c r="A7417" s="68"/>
      <c r="B7417" s="68"/>
      <c r="C7417" s="68"/>
      <c r="D7417" s="68"/>
      <c r="E7417" s="68"/>
      <c r="F7417" s="68"/>
      <c r="G7417" s="68"/>
      <c r="H7417" s="68"/>
    </row>
    <row r="7418" spans="1:8" x14ac:dyDescent="0.25">
      <c r="A7418" s="68"/>
      <c r="B7418" s="68"/>
      <c r="C7418" s="68"/>
      <c r="D7418" s="68"/>
      <c r="E7418" s="68"/>
      <c r="F7418" s="68"/>
      <c r="G7418" s="68"/>
      <c r="H7418" s="68"/>
    </row>
    <row r="7419" spans="1:8" x14ac:dyDescent="0.25">
      <c r="A7419" s="68"/>
      <c r="B7419" s="68"/>
      <c r="C7419" s="68"/>
      <c r="D7419" s="68"/>
      <c r="E7419" s="68"/>
      <c r="F7419" s="68"/>
      <c r="G7419" s="68"/>
      <c r="H7419" s="68"/>
    </row>
    <row r="7420" spans="1:8" x14ac:dyDescent="0.25">
      <c r="A7420" s="68"/>
      <c r="B7420" s="68"/>
      <c r="C7420" s="68"/>
      <c r="D7420" s="68"/>
      <c r="E7420" s="68"/>
      <c r="F7420" s="68"/>
      <c r="G7420" s="68"/>
      <c r="H7420" s="68"/>
    </row>
    <row r="7421" spans="1:8" x14ac:dyDescent="0.25">
      <c r="A7421" s="68"/>
      <c r="B7421" s="68"/>
      <c r="C7421" s="68"/>
      <c r="D7421" s="68"/>
      <c r="E7421" s="68"/>
      <c r="F7421" s="68"/>
      <c r="G7421" s="68"/>
      <c r="H7421" s="68"/>
    </row>
    <row r="7422" spans="1:8" x14ac:dyDescent="0.25">
      <c r="A7422" s="68"/>
      <c r="B7422" s="68"/>
      <c r="C7422" s="68"/>
      <c r="D7422" s="68"/>
      <c r="E7422" s="68"/>
      <c r="F7422" s="68"/>
      <c r="G7422" s="68"/>
      <c r="H7422" s="68"/>
    </row>
    <row r="7423" spans="1:8" x14ac:dyDescent="0.25">
      <c r="A7423" s="68"/>
      <c r="B7423" s="68"/>
      <c r="C7423" s="68"/>
      <c r="D7423" s="68"/>
      <c r="E7423" s="68"/>
      <c r="F7423" s="68"/>
      <c r="G7423" s="68"/>
      <c r="H7423" s="68"/>
    </row>
    <row r="7424" spans="1:8" x14ac:dyDescent="0.25">
      <c r="A7424" s="68"/>
      <c r="B7424" s="68"/>
      <c r="C7424" s="68"/>
      <c r="D7424" s="68"/>
      <c r="E7424" s="68"/>
      <c r="F7424" s="68"/>
      <c r="G7424" s="68"/>
      <c r="H7424" s="68"/>
    </row>
    <row r="7425" spans="1:8" x14ac:dyDescent="0.25">
      <c r="A7425" s="68"/>
      <c r="B7425" s="68"/>
      <c r="C7425" s="68"/>
      <c r="D7425" s="68"/>
      <c r="E7425" s="68"/>
      <c r="F7425" s="68"/>
      <c r="G7425" s="68"/>
      <c r="H7425" s="68"/>
    </row>
    <row r="7426" spans="1:8" x14ac:dyDescent="0.25">
      <c r="A7426" s="68"/>
      <c r="B7426" s="68"/>
      <c r="C7426" s="68"/>
      <c r="D7426" s="68"/>
      <c r="E7426" s="68"/>
      <c r="F7426" s="68"/>
      <c r="G7426" s="68"/>
      <c r="H7426" s="68"/>
    </row>
    <row r="7427" spans="1:8" x14ac:dyDescent="0.25">
      <c r="A7427" s="68"/>
      <c r="B7427" s="68"/>
      <c r="C7427" s="68"/>
      <c r="D7427" s="68"/>
      <c r="E7427" s="68"/>
      <c r="F7427" s="68"/>
      <c r="G7427" s="68"/>
      <c r="H7427" s="68"/>
    </row>
    <row r="7428" spans="1:8" x14ac:dyDescent="0.25">
      <c r="A7428" s="68"/>
      <c r="B7428" s="68"/>
      <c r="C7428" s="68"/>
      <c r="D7428" s="68"/>
      <c r="E7428" s="68"/>
      <c r="F7428" s="68"/>
      <c r="G7428" s="68"/>
      <c r="H7428" s="68"/>
    </row>
    <row r="7429" spans="1:8" x14ac:dyDescent="0.25">
      <c r="A7429" s="68"/>
      <c r="B7429" s="68"/>
      <c r="C7429" s="68"/>
      <c r="D7429" s="68"/>
      <c r="E7429" s="68"/>
      <c r="F7429" s="68"/>
      <c r="G7429" s="68"/>
      <c r="H7429" s="68"/>
    </row>
    <row r="7430" spans="1:8" x14ac:dyDescent="0.25">
      <c r="A7430" s="68"/>
      <c r="B7430" s="68"/>
      <c r="C7430" s="68"/>
      <c r="D7430" s="68"/>
      <c r="E7430" s="68"/>
      <c r="F7430" s="68"/>
      <c r="G7430" s="68"/>
      <c r="H7430" s="68"/>
    </row>
    <row r="7431" spans="1:8" x14ac:dyDescent="0.25">
      <c r="A7431" s="68"/>
      <c r="B7431" s="68"/>
      <c r="C7431" s="68"/>
      <c r="D7431" s="68"/>
      <c r="E7431" s="68"/>
      <c r="F7431" s="68"/>
      <c r="G7431" s="68"/>
      <c r="H7431" s="68"/>
    </row>
    <row r="7432" spans="1:8" x14ac:dyDescent="0.25">
      <c r="A7432" s="68"/>
      <c r="B7432" s="68"/>
      <c r="C7432" s="68"/>
      <c r="D7432" s="68"/>
      <c r="E7432" s="68"/>
      <c r="F7432" s="68"/>
      <c r="G7432" s="68"/>
      <c r="H7432" s="68"/>
    </row>
    <row r="7433" spans="1:8" x14ac:dyDescent="0.25">
      <c r="A7433" s="68"/>
      <c r="B7433" s="68"/>
      <c r="C7433" s="68"/>
      <c r="D7433" s="68"/>
      <c r="E7433" s="68"/>
      <c r="F7433" s="68"/>
      <c r="G7433" s="68"/>
      <c r="H7433" s="68"/>
    </row>
    <row r="7434" spans="1:8" x14ac:dyDescent="0.25">
      <c r="A7434" s="68"/>
      <c r="B7434" s="68"/>
      <c r="C7434" s="68"/>
      <c r="D7434" s="68"/>
      <c r="E7434" s="68"/>
      <c r="F7434" s="68"/>
      <c r="G7434" s="68"/>
      <c r="H7434" s="68"/>
    </row>
    <row r="7435" spans="1:8" x14ac:dyDescent="0.25">
      <c r="A7435" s="68"/>
      <c r="B7435" s="68"/>
      <c r="C7435" s="68"/>
      <c r="D7435" s="68"/>
      <c r="E7435" s="68"/>
      <c r="F7435" s="68"/>
      <c r="G7435" s="68"/>
      <c r="H7435" s="68"/>
    </row>
    <row r="7436" spans="1:8" x14ac:dyDescent="0.25">
      <c r="A7436" s="68"/>
      <c r="B7436" s="68"/>
      <c r="C7436" s="68"/>
      <c r="D7436" s="68"/>
      <c r="E7436" s="68"/>
      <c r="F7436" s="68"/>
      <c r="G7436" s="68"/>
      <c r="H7436" s="68"/>
    </row>
    <row r="7437" spans="1:8" x14ac:dyDescent="0.25">
      <c r="A7437" s="68"/>
      <c r="B7437" s="68"/>
      <c r="C7437" s="68"/>
      <c r="D7437" s="68"/>
      <c r="E7437" s="68"/>
      <c r="F7437" s="68"/>
      <c r="G7437" s="68"/>
      <c r="H7437" s="68"/>
    </row>
    <row r="7438" spans="1:8" x14ac:dyDescent="0.25">
      <c r="A7438" s="68"/>
      <c r="B7438" s="68"/>
      <c r="C7438" s="68"/>
      <c r="D7438" s="68"/>
      <c r="E7438" s="68"/>
      <c r="F7438" s="68"/>
      <c r="G7438" s="68"/>
      <c r="H7438" s="68"/>
    </row>
    <row r="7439" spans="1:8" x14ac:dyDescent="0.25">
      <c r="A7439" s="68"/>
      <c r="B7439" s="68"/>
      <c r="C7439" s="68"/>
      <c r="D7439" s="68"/>
      <c r="E7439" s="68"/>
      <c r="F7439" s="68"/>
      <c r="G7439" s="68"/>
      <c r="H7439" s="68"/>
    </row>
    <row r="7440" spans="1:8" x14ac:dyDescent="0.25">
      <c r="A7440" s="68"/>
      <c r="B7440" s="68"/>
      <c r="C7440" s="68"/>
      <c r="D7440" s="68"/>
      <c r="E7440" s="68"/>
      <c r="F7440" s="68"/>
      <c r="G7440" s="68"/>
      <c r="H7440" s="68"/>
    </row>
    <row r="7441" spans="1:8" x14ac:dyDescent="0.25">
      <c r="A7441" s="68"/>
      <c r="B7441" s="68"/>
      <c r="C7441" s="68"/>
      <c r="D7441" s="68"/>
      <c r="E7441" s="68"/>
      <c r="F7441" s="68"/>
      <c r="G7441" s="68"/>
      <c r="H7441" s="68"/>
    </row>
    <row r="7442" spans="1:8" x14ac:dyDescent="0.25">
      <c r="A7442" s="68"/>
      <c r="B7442" s="68"/>
      <c r="C7442" s="68"/>
      <c r="D7442" s="68"/>
      <c r="E7442" s="68"/>
      <c r="F7442" s="68"/>
      <c r="G7442" s="68"/>
      <c r="H7442" s="68"/>
    </row>
    <row r="7443" spans="1:8" x14ac:dyDescent="0.25">
      <c r="A7443" s="68"/>
      <c r="B7443" s="68"/>
      <c r="C7443" s="68"/>
      <c r="D7443" s="68"/>
      <c r="E7443" s="68"/>
      <c r="F7443" s="68"/>
      <c r="G7443" s="68"/>
      <c r="H7443" s="68"/>
    </row>
    <row r="7444" spans="1:8" x14ac:dyDescent="0.25">
      <c r="A7444" s="68"/>
      <c r="B7444" s="68"/>
      <c r="C7444" s="68"/>
      <c r="D7444" s="68"/>
      <c r="E7444" s="68"/>
      <c r="F7444" s="68"/>
      <c r="G7444" s="68"/>
      <c r="H7444" s="68"/>
    </row>
    <row r="7445" spans="1:8" x14ac:dyDescent="0.25">
      <c r="A7445" s="68"/>
      <c r="B7445" s="68"/>
      <c r="C7445" s="68"/>
      <c r="D7445" s="68"/>
      <c r="E7445" s="68"/>
      <c r="F7445" s="68"/>
      <c r="G7445" s="68"/>
      <c r="H7445" s="68"/>
    </row>
    <row r="7446" spans="1:8" x14ac:dyDescent="0.25">
      <c r="A7446" s="68"/>
      <c r="B7446" s="68"/>
      <c r="C7446" s="68"/>
      <c r="D7446" s="68"/>
      <c r="E7446" s="68"/>
      <c r="F7446" s="68"/>
      <c r="G7446" s="68"/>
      <c r="H7446" s="68"/>
    </row>
    <row r="7447" spans="1:8" x14ac:dyDescent="0.25">
      <c r="A7447" s="68"/>
      <c r="B7447" s="68"/>
      <c r="C7447" s="68"/>
      <c r="D7447" s="68"/>
      <c r="E7447" s="68"/>
      <c r="F7447" s="68"/>
      <c r="G7447" s="68"/>
      <c r="H7447" s="68"/>
    </row>
    <row r="7448" spans="1:8" x14ac:dyDescent="0.25">
      <c r="A7448" s="68"/>
      <c r="B7448" s="68"/>
      <c r="C7448" s="68"/>
      <c r="D7448" s="68"/>
      <c r="E7448" s="68"/>
      <c r="F7448" s="68"/>
      <c r="G7448" s="68"/>
      <c r="H7448" s="68"/>
    </row>
    <row r="7449" spans="1:8" x14ac:dyDescent="0.25">
      <c r="A7449" s="68"/>
      <c r="B7449" s="68"/>
      <c r="C7449" s="68"/>
      <c r="D7449" s="68"/>
      <c r="E7449" s="68"/>
      <c r="F7449" s="68"/>
      <c r="G7449" s="68"/>
      <c r="H7449" s="68"/>
    </row>
    <row r="7450" spans="1:8" x14ac:dyDescent="0.25">
      <c r="A7450" s="68"/>
      <c r="B7450" s="68"/>
      <c r="C7450" s="68"/>
      <c r="D7450" s="68"/>
      <c r="E7450" s="68"/>
      <c r="F7450" s="68"/>
      <c r="G7450" s="68"/>
      <c r="H7450" s="68"/>
    </row>
    <row r="7451" spans="1:8" x14ac:dyDescent="0.25">
      <c r="A7451" s="68"/>
      <c r="B7451" s="68"/>
      <c r="C7451" s="68"/>
      <c r="D7451" s="68"/>
      <c r="E7451" s="68"/>
      <c r="F7451" s="68"/>
      <c r="G7451" s="68"/>
      <c r="H7451" s="68"/>
    </row>
    <row r="7452" spans="1:8" x14ac:dyDescent="0.25">
      <c r="A7452" s="68"/>
      <c r="B7452" s="68"/>
      <c r="C7452" s="68"/>
      <c r="D7452" s="68"/>
      <c r="E7452" s="68"/>
      <c r="F7452" s="68"/>
      <c r="G7452" s="68"/>
      <c r="H7452" s="68"/>
    </row>
    <row r="7453" spans="1:8" x14ac:dyDescent="0.25">
      <c r="A7453" s="68"/>
      <c r="B7453" s="68"/>
      <c r="C7453" s="68"/>
      <c r="D7453" s="68"/>
      <c r="E7453" s="68"/>
      <c r="F7453" s="68"/>
      <c r="G7453" s="68"/>
      <c r="H7453" s="68"/>
    </row>
    <row r="7454" spans="1:8" x14ac:dyDescent="0.25">
      <c r="A7454" s="68"/>
      <c r="B7454" s="68"/>
      <c r="C7454" s="68"/>
      <c r="D7454" s="68"/>
      <c r="E7454" s="68"/>
      <c r="F7454" s="68"/>
      <c r="G7454" s="68"/>
      <c r="H7454" s="68"/>
    </row>
    <row r="7455" spans="1:8" x14ac:dyDescent="0.25">
      <c r="A7455" s="68"/>
      <c r="B7455" s="68"/>
      <c r="C7455" s="68"/>
      <c r="D7455" s="68"/>
      <c r="E7455" s="68"/>
      <c r="F7455" s="68"/>
      <c r="G7455" s="68"/>
      <c r="H7455" s="68"/>
    </row>
    <row r="7456" spans="1:8" x14ac:dyDescent="0.25">
      <c r="A7456" s="68"/>
      <c r="B7456" s="68"/>
      <c r="C7456" s="68"/>
      <c r="D7456" s="68"/>
      <c r="E7456" s="68"/>
      <c r="F7456" s="68"/>
      <c r="G7456" s="68"/>
      <c r="H7456" s="68"/>
    </row>
    <row r="7457" spans="1:8" x14ac:dyDescent="0.25">
      <c r="A7457" s="68"/>
      <c r="B7457" s="68"/>
      <c r="C7457" s="68"/>
      <c r="D7457" s="68"/>
      <c r="E7457" s="68"/>
      <c r="F7457" s="68"/>
      <c r="G7457" s="68"/>
      <c r="H7457" s="68"/>
    </row>
    <row r="7458" spans="1:8" x14ac:dyDescent="0.25">
      <c r="A7458" s="68"/>
      <c r="B7458" s="68"/>
      <c r="C7458" s="68"/>
      <c r="D7458" s="68"/>
      <c r="E7458" s="68"/>
      <c r="F7458" s="68"/>
      <c r="G7458" s="68"/>
      <c r="H7458" s="68"/>
    </row>
    <row r="7459" spans="1:8" x14ac:dyDescent="0.25">
      <c r="A7459" s="68"/>
      <c r="B7459" s="68"/>
      <c r="C7459" s="68"/>
      <c r="D7459" s="68"/>
      <c r="E7459" s="68"/>
      <c r="F7459" s="68"/>
      <c r="G7459" s="68"/>
      <c r="H7459" s="68"/>
    </row>
    <row r="7460" spans="1:8" x14ac:dyDescent="0.25">
      <c r="A7460" s="68"/>
      <c r="B7460" s="68"/>
      <c r="C7460" s="68"/>
      <c r="D7460" s="68"/>
      <c r="E7460" s="68"/>
      <c r="F7460" s="68"/>
      <c r="G7460" s="68"/>
      <c r="H7460" s="68"/>
    </row>
    <row r="7461" spans="1:8" x14ac:dyDescent="0.25">
      <c r="A7461" s="68"/>
      <c r="B7461" s="68"/>
      <c r="C7461" s="68"/>
      <c r="D7461" s="68"/>
      <c r="E7461" s="68"/>
      <c r="F7461" s="68"/>
      <c r="G7461" s="68"/>
      <c r="H7461" s="68"/>
    </row>
    <row r="7462" spans="1:8" x14ac:dyDescent="0.25">
      <c r="A7462" s="68"/>
      <c r="B7462" s="68"/>
      <c r="C7462" s="68"/>
      <c r="D7462" s="68"/>
      <c r="E7462" s="68"/>
      <c r="F7462" s="68"/>
      <c r="G7462" s="68"/>
      <c r="H7462" s="68"/>
    </row>
    <row r="7463" spans="1:8" x14ac:dyDescent="0.25">
      <c r="A7463" s="68"/>
      <c r="B7463" s="68"/>
      <c r="C7463" s="68"/>
      <c r="D7463" s="68"/>
      <c r="E7463" s="68"/>
      <c r="F7463" s="68"/>
      <c r="G7463" s="68"/>
      <c r="H7463" s="68"/>
    </row>
    <row r="7464" spans="1:8" x14ac:dyDescent="0.25">
      <c r="A7464" s="68"/>
      <c r="B7464" s="68"/>
      <c r="C7464" s="68"/>
      <c r="D7464" s="68"/>
      <c r="E7464" s="68"/>
      <c r="F7464" s="68"/>
      <c r="G7464" s="68"/>
      <c r="H7464" s="68"/>
    </row>
    <row r="7465" spans="1:8" x14ac:dyDescent="0.25">
      <c r="A7465" s="68"/>
      <c r="B7465" s="68"/>
      <c r="C7465" s="68"/>
      <c r="D7465" s="68"/>
      <c r="E7465" s="68"/>
      <c r="F7465" s="68"/>
      <c r="G7465" s="68"/>
      <c r="H7465" s="68"/>
    </row>
    <row r="7466" spans="1:8" x14ac:dyDescent="0.25">
      <c r="A7466" s="68"/>
      <c r="B7466" s="68"/>
      <c r="C7466" s="68"/>
      <c r="D7466" s="68"/>
      <c r="E7466" s="68"/>
      <c r="F7466" s="68"/>
      <c r="G7466" s="68"/>
      <c r="H7466" s="68"/>
    </row>
    <row r="7467" spans="1:8" x14ac:dyDescent="0.25">
      <c r="A7467" s="68"/>
      <c r="B7467" s="68"/>
      <c r="C7467" s="68"/>
      <c r="D7467" s="68"/>
      <c r="E7467" s="68"/>
      <c r="F7467" s="68"/>
      <c r="G7467" s="68"/>
      <c r="H7467" s="68"/>
    </row>
    <row r="7468" spans="1:8" x14ac:dyDescent="0.25">
      <c r="A7468" s="68"/>
      <c r="B7468" s="68"/>
      <c r="C7468" s="68"/>
      <c r="D7468" s="68"/>
      <c r="E7468" s="68"/>
      <c r="F7468" s="68"/>
      <c r="G7468" s="68"/>
      <c r="H7468" s="68"/>
    </row>
    <row r="7469" spans="1:8" x14ac:dyDescent="0.25">
      <c r="A7469" s="68"/>
      <c r="B7469" s="68"/>
      <c r="C7469" s="68"/>
      <c r="D7469" s="68"/>
      <c r="E7469" s="68"/>
      <c r="F7469" s="68"/>
      <c r="G7469" s="68"/>
      <c r="H7469" s="68"/>
    </row>
    <row r="7470" spans="1:8" x14ac:dyDescent="0.25">
      <c r="A7470" s="68"/>
      <c r="B7470" s="68"/>
      <c r="C7470" s="68"/>
      <c r="D7470" s="68"/>
      <c r="E7470" s="68"/>
      <c r="F7470" s="68"/>
      <c r="G7470" s="68"/>
      <c r="H7470" s="68"/>
    </row>
    <row r="7471" spans="1:8" x14ac:dyDescent="0.25">
      <c r="A7471" s="68"/>
      <c r="B7471" s="68"/>
      <c r="C7471" s="68"/>
      <c r="D7471" s="68"/>
      <c r="E7471" s="68"/>
      <c r="F7471" s="68"/>
      <c r="G7471" s="68"/>
      <c r="H7471" s="68"/>
    </row>
    <row r="7472" spans="1:8" x14ac:dyDescent="0.25">
      <c r="A7472" s="68"/>
      <c r="B7472" s="68"/>
      <c r="C7472" s="68"/>
      <c r="D7472" s="68"/>
      <c r="E7472" s="68"/>
      <c r="F7472" s="68"/>
      <c r="G7472" s="68"/>
      <c r="H7472" s="68"/>
    </row>
    <row r="7473" spans="1:8" x14ac:dyDescent="0.25">
      <c r="A7473" s="68"/>
      <c r="B7473" s="68"/>
      <c r="C7473" s="68"/>
      <c r="D7473" s="68"/>
      <c r="E7473" s="68"/>
      <c r="F7473" s="68"/>
      <c r="G7473" s="68"/>
      <c r="H7473" s="68"/>
    </row>
    <row r="7474" spans="1:8" x14ac:dyDescent="0.25">
      <c r="A7474" s="68"/>
      <c r="B7474" s="68"/>
      <c r="C7474" s="68"/>
      <c r="D7474" s="68"/>
      <c r="E7474" s="68"/>
      <c r="F7474" s="68"/>
      <c r="G7474" s="68"/>
      <c r="H7474" s="68"/>
    </row>
    <row r="7475" spans="1:8" x14ac:dyDescent="0.25">
      <c r="A7475" s="68"/>
      <c r="B7475" s="68"/>
      <c r="C7475" s="68"/>
      <c r="D7475" s="68"/>
      <c r="E7475" s="68"/>
      <c r="F7475" s="68"/>
      <c r="G7475" s="68"/>
      <c r="H7475" s="68"/>
    </row>
    <row r="7476" spans="1:8" x14ac:dyDescent="0.25">
      <c r="A7476" s="68"/>
      <c r="B7476" s="68"/>
      <c r="C7476" s="68"/>
      <c r="D7476" s="68"/>
      <c r="E7476" s="68"/>
      <c r="F7476" s="68"/>
      <c r="G7476" s="68"/>
      <c r="H7476" s="68"/>
    </row>
    <row r="7477" spans="1:8" x14ac:dyDescent="0.25">
      <c r="A7477" s="68"/>
      <c r="B7477" s="68"/>
      <c r="C7477" s="68"/>
      <c r="D7477" s="68"/>
      <c r="E7477" s="68"/>
      <c r="F7477" s="68"/>
      <c r="G7477" s="68"/>
      <c r="H7477" s="68"/>
    </row>
    <row r="7478" spans="1:8" x14ac:dyDescent="0.25">
      <c r="A7478" s="68"/>
      <c r="B7478" s="68"/>
      <c r="C7478" s="68"/>
      <c r="D7478" s="68"/>
      <c r="E7478" s="68"/>
      <c r="F7478" s="68"/>
      <c r="G7478" s="68"/>
      <c r="H7478" s="68"/>
    </row>
    <row r="7479" spans="1:8" x14ac:dyDescent="0.25">
      <c r="A7479" s="68"/>
      <c r="B7479" s="68"/>
      <c r="C7479" s="68"/>
      <c r="D7479" s="68"/>
      <c r="E7479" s="68"/>
      <c r="F7479" s="68"/>
      <c r="G7479" s="68"/>
      <c r="H7479" s="68"/>
    </row>
    <row r="7480" spans="1:8" x14ac:dyDescent="0.25">
      <c r="A7480" s="68"/>
      <c r="B7480" s="68"/>
      <c r="C7480" s="68"/>
      <c r="D7480" s="68"/>
      <c r="E7480" s="68"/>
      <c r="F7480" s="68"/>
      <c r="G7480" s="68"/>
      <c r="H7480" s="68"/>
    </row>
    <row r="7481" spans="1:8" x14ac:dyDescent="0.25">
      <c r="A7481" s="68"/>
      <c r="B7481" s="68"/>
      <c r="C7481" s="68"/>
      <c r="D7481" s="68"/>
      <c r="E7481" s="68"/>
      <c r="F7481" s="68"/>
      <c r="G7481" s="68"/>
      <c r="H7481" s="68"/>
    </row>
    <row r="7482" spans="1:8" x14ac:dyDescent="0.25">
      <c r="A7482" s="68"/>
      <c r="B7482" s="68"/>
      <c r="C7482" s="68"/>
      <c r="D7482" s="68"/>
      <c r="E7482" s="68"/>
      <c r="F7482" s="68"/>
      <c r="G7482" s="68"/>
      <c r="H7482" s="68"/>
    </row>
    <row r="7483" spans="1:8" x14ac:dyDescent="0.25">
      <c r="A7483" s="68"/>
      <c r="B7483" s="68"/>
      <c r="C7483" s="68"/>
      <c r="D7483" s="68"/>
      <c r="E7483" s="68"/>
      <c r="F7483" s="68"/>
      <c r="G7483" s="68"/>
      <c r="H7483" s="68"/>
    </row>
    <row r="7484" spans="1:8" x14ac:dyDescent="0.25">
      <c r="A7484" s="68"/>
      <c r="B7484" s="68"/>
      <c r="C7484" s="68"/>
      <c r="D7484" s="68"/>
      <c r="E7484" s="68"/>
      <c r="F7484" s="68"/>
      <c r="G7484" s="68"/>
      <c r="H7484" s="68"/>
    </row>
    <row r="7485" spans="1:8" x14ac:dyDescent="0.25">
      <c r="A7485" s="68"/>
      <c r="B7485" s="68"/>
      <c r="C7485" s="68"/>
      <c r="D7485" s="68"/>
      <c r="E7485" s="68"/>
      <c r="F7485" s="68"/>
      <c r="G7485" s="68"/>
      <c r="H7485" s="68"/>
    </row>
    <row r="7486" spans="1:8" x14ac:dyDescent="0.25">
      <c r="A7486" s="68"/>
      <c r="B7486" s="68"/>
      <c r="C7486" s="68"/>
      <c r="D7486" s="68"/>
      <c r="E7486" s="68"/>
      <c r="F7486" s="68"/>
      <c r="G7486" s="68"/>
      <c r="H7486" s="68"/>
    </row>
    <row r="7487" spans="1:8" x14ac:dyDescent="0.25">
      <c r="A7487" s="68"/>
      <c r="B7487" s="68"/>
      <c r="C7487" s="68"/>
      <c r="D7487" s="68"/>
      <c r="E7487" s="68"/>
      <c r="F7487" s="68"/>
      <c r="G7487" s="68"/>
      <c r="H7487" s="68"/>
    </row>
    <row r="7488" spans="1:8" x14ac:dyDescent="0.25">
      <c r="A7488" s="68"/>
      <c r="B7488" s="68"/>
      <c r="C7488" s="68"/>
      <c r="D7488" s="68"/>
      <c r="E7488" s="68"/>
      <c r="F7488" s="68"/>
      <c r="G7488" s="68"/>
      <c r="H7488" s="68"/>
    </row>
    <row r="7489" spans="1:8" x14ac:dyDescent="0.25">
      <c r="A7489" s="68"/>
      <c r="B7489" s="68"/>
      <c r="C7489" s="68"/>
      <c r="D7489" s="68"/>
      <c r="E7489" s="68"/>
      <c r="F7489" s="68"/>
      <c r="G7489" s="68"/>
      <c r="H7489" s="68"/>
    </row>
    <row r="7490" spans="1:8" x14ac:dyDescent="0.25">
      <c r="A7490" s="68"/>
      <c r="B7490" s="68"/>
      <c r="C7490" s="68"/>
      <c r="D7490" s="68"/>
      <c r="E7490" s="68"/>
      <c r="F7490" s="68"/>
      <c r="G7490" s="68"/>
      <c r="H7490" s="68"/>
    </row>
    <row r="7491" spans="1:8" x14ac:dyDescent="0.25">
      <c r="A7491" s="68"/>
      <c r="B7491" s="68"/>
      <c r="C7491" s="68"/>
      <c r="D7491" s="68"/>
      <c r="E7491" s="68"/>
      <c r="F7491" s="68"/>
      <c r="G7491" s="68"/>
      <c r="H7491" s="68"/>
    </row>
    <row r="7492" spans="1:8" x14ac:dyDescent="0.25">
      <c r="A7492" s="68"/>
      <c r="B7492" s="68"/>
      <c r="C7492" s="68"/>
      <c r="D7492" s="68"/>
      <c r="E7492" s="68"/>
      <c r="F7492" s="68"/>
      <c r="G7492" s="68"/>
      <c r="H7492" s="68"/>
    </row>
    <row r="7493" spans="1:8" x14ac:dyDescent="0.25">
      <c r="A7493" s="68"/>
      <c r="B7493" s="68"/>
      <c r="C7493" s="68"/>
      <c r="D7493" s="68"/>
      <c r="E7493" s="68"/>
      <c r="F7493" s="68"/>
      <c r="G7493" s="68"/>
      <c r="H7493" s="68"/>
    </row>
    <row r="7494" spans="1:8" x14ac:dyDescent="0.25">
      <c r="A7494" s="68"/>
      <c r="B7494" s="68"/>
      <c r="C7494" s="68"/>
      <c r="D7494" s="68"/>
      <c r="E7494" s="68"/>
      <c r="F7494" s="68"/>
      <c r="G7494" s="68"/>
      <c r="H7494" s="68"/>
    </row>
    <row r="7495" spans="1:8" x14ac:dyDescent="0.25">
      <c r="A7495" s="68"/>
      <c r="B7495" s="68"/>
      <c r="C7495" s="68"/>
      <c r="D7495" s="68"/>
      <c r="E7495" s="68"/>
      <c r="F7495" s="68"/>
      <c r="G7495" s="68"/>
      <c r="H7495" s="68"/>
    </row>
    <row r="7496" spans="1:8" x14ac:dyDescent="0.25">
      <c r="A7496" s="68"/>
      <c r="B7496" s="68"/>
      <c r="C7496" s="68"/>
      <c r="D7496" s="68"/>
      <c r="E7496" s="68"/>
      <c r="F7496" s="68"/>
      <c r="G7496" s="68"/>
      <c r="H7496" s="68"/>
    </row>
    <row r="7497" spans="1:8" x14ac:dyDescent="0.25">
      <c r="A7497" s="68"/>
      <c r="B7497" s="68"/>
      <c r="C7497" s="68"/>
      <c r="D7497" s="68"/>
      <c r="E7497" s="68"/>
      <c r="F7497" s="68"/>
      <c r="G7497" s="68"/>
      <c r="H7497" s="68"/>
    </row>
    <row r="7498" spans="1:8" x14ac:dyDescent="0.25">
      <c r="A7498" s="68"/>
      <c r="B7498" s="68"/>
      <c r="C7498" s="68"/>
      <c r="D7498" s="68"/>
      <c r="E7498" s="68"/>
      <c r="F7498" s="68"/>
      <c r="G7498" s="68"/>
      <c r="H7498" s="68"/>
    </row>
    <row r="7499" spans="1:8" x14ac:dyDescent="0.25">
      <c r="A7499" s="68"/>
      <c r="B7499" s="68"/>
      <c r="C7499" s="68"/>
      <c r="D7499" s="68"/>
      <c r="E7499" s="68"/>
      <c r="F7499" s="68"/>
      <c r="G7499" s="68"/>
      <c r="H7499" s="68"/>
    </row>
    <row r="7500" spans="1:8" x14ac:dyDescent="0.25">
      <c r="A7500" s="68"/>
      <c r="B7500" s="68"/>
      <c r="C7500" s="68"/>
      <c r="D7500" s="68"/>
      <c r="E7500" s="68"/>
      <c r="F7500" s="68"/>
      <c r="G7500" s="68"/>
      <c r="H7500" s="68"/>
    </row>
    <row r="7501" spans="1:8" x14ac:dyDescent="0.25">
      <c r="A7501" s="68"/>
      <c r="B7501" s="68"/>
      <c r="C7501" s="68"/>
      <c r="D7501" s="68"/>
      <c r="E7501" s="68"/>
      <c r="F7501" s="68"/>
      <c r="G7501" s="68"/>
      <c r="H7501" s="68"/>
    </row>
    <row r="7502" spans="1:8" x14ac:dyDescent="0.25">
      <c r="A7502" s="68"/>
      <c r="B7502" s="68"/>
      <c r="C7502" s="68"/>
      <c r="D7502" s="68"/>
      <c r="E7502" s="68"/>
      <c r="F7502" s="68"/>
      <c r="G7502" s="68"/>
      <c r="H7502" s="68"/>
    </row>
    <row r="7503" spans="1:8" x14ac:dyDescent="0.25">
      <c r="A7503" s="68"/>
      <c r="B7503" s="68"/>
      <c r="C7503" s="68"/>
      <c r="D7503" s="68"/>
      <c r="E7503" s="68"/>
      <c r="F7503" s="68"/>
      <c r="G7503" s="68"/>
      <c r="H7503" s="68"/>
    </row>
    <row r="7504" spans="1:8" x14ac:dyDescent="0.25">
      <c r="A7504" s="68"/>
      <c r="B7504" s="68"/>
      <c r="C7504" s="68"/>
      <c r="D7504" s="68"/>
      <c r="E7504" s="68"/>
      <c r="F7504" s="68"/>
      <c r="G7504" s="68"/>
      <c r="H7504" s="68"/>
    </row>
    <row r="7505" spans="1:8" x14ac:dyDescent="0.25">
      <c r="A7505" s="68"/>
      <c r="B7505" s="68"/>
      <c r="C7505" s="68"/>
      <c r="D7505" s="68"/>
      <c r="E7505" s="68"/>
      <c r="F7505" s="68"/>
      <c r="G7505" s="68"/>
      <c r="H7505" s="68"/>
    </row>
    <row r="7506" spans="1:8" x14ac:dyDescent="0.25">
      <c r="A7506" s="68"/>
      <c r="B7506" s="68"/>
      <c r="C7506" s="68"/>
      <c r="D7506" s="68"/>
      <c r="E7506" s="68"/>
      <c r="F7506" s="68"/>
      <c r="G7506" s="68"/>
      <c r="H7506" s="68"/>
    </row>
    <row r="7507" spans="1:8" x14ac:dyDescent="0.25">
      <c r="A7507" s="68"/>
      <c r="B7507" s="68"/>
      <c r="C7507" s="68"/>
      <c r="D7507" s="68"/>
      <c r="E7507" s="68"/>
      <c r="F7507" s="68"/>
      <c r="G7507" s="68"/>
      <c r="H7507" s="68"/>
    </row>
    <row r="7508" spans="1:8" x14ac:dyDescent="0.25">
      <c r="A7508" s="68"/>
      <c r="B7508" s="68"/>
      <c r="C7508" s="68"/>
      <c r="D7508" s="68"/>
      <c r="E7508" s="68"/>
      <c r="F7508" s="68"/>
      <c r="G7508" s="68"/>
      <c r="H7508" s="68"/>
    </row>
    <row r="7509" spans="1:8" x14ac:dyDescent="0.25">
      <c r="A7509" s="68"/>
      <c r="B7509" s="68"/>
      <c r="C7509" s="68"/>
      <c r="D7509" s="68"/>
      <c r="E7509" s="68"/>
      <c r="F7509" s="68"/>
      <c r="G7509" s="68"/>
      <c r="H7509" s="68"/>
    </row>
    <row r="7510" spans="1:8" x14ac:dyDescent="0.25">
      <c r="A7510" s="68"/>
      <c r="B7510" s="68"/>
      <c r="C7510" s="68"/>
      <c r="D7510" s="68"/>
      <c r="E7510" s="68"/>
      <c r="F7510" s="68"/>
      <c r="G7510" s="68"/>
      <c r="H7510" s="68"/>
    </row>
    <row r="7511" spans="1:8" x14ac:dyDescent="0.25">
      <c r="A7511" s="68"/>
      <c r="B7511" s="68"/>
      <c r="C7511" s="68"/>
      <c r="D7511" s="68"/>
      <c r="E7511" s="68"/>
      <c r="F7511" s="68"/>
      <c r="G7511" s="68"/>
      <c r="H7511" s="68"/>
    </row>
    <row r="7512" spans="1:8" x14ac:dyDescent="0.25">
      <c r="A7512" s="68"/>
      <c r="B7512" s="68"/>
      <c r="C7512" s="68"/>
      <c r="D7512" s="68"/>
      <c r="E7512" s="68"/>
      <c r="F7512" s="68"/>
      <c r="G7512" s="68"/>
      <c r="H7512" s="68"/>
    </row>
    <row r="7513" spans="1:8" x14ac:dyDescent="0.25">
      <c r="A7513" s="68"/>
      <c r="B7513" s="68"/>
      <c r="C7513" s="68"/>
      <c r="D7513" s="68"/>
      <c r="E7513" s="68"/>
      <c r="F7513" s="68"/>
      <c r="G7513" s="68"/>
      <c r="H7513" s="68"/>
    </row>
    <row r="7514" spans="1:8" x14ac:dyDescent="0.25">
      <c r="A7514" s="68"/>
      <c r="B7514" s="68"/>
      <c r="C7514" s="68"/>
      <c r="D7514" s="68"/>
      <c r="E7514" s="68"/>
      <c r="F7514" s="68"/>
      <c r="G7514" s="68"/>
      <c r="H7514" s="68"/>
    </row>
    <row r="7515" spans="1:8" x14ac:dyDescent="0.25">
      <c r="A7515" s="68"/>
      <c r="B7515" s="68"/>
      <c r="C7515" s="68"/>
      <c r="D7515" s="68"/>
      <c r="E7515" s="68"/>
      <c r="F7515" s="68"/>
      <c r="G7515" s="68"/>
      <c r="H7515" s="68"/>
    </row>
    <row r="7516" spans="1:8" x14ac:dyDescent="0.25">
      <c r="A7516" s="68"/>
      <c r="B7516" s="68"/>
      <c r="C7516" s="68"/>
      <c r="D7516" s="68"/>
      <c r="E7516" s="68"/>
      <c r="F7516" s="68"/>
      <c r="G7516" s="68"/>
      <c r="H7516" s="68"/>
    </row>
    <row r="7517" spans="1:8" x14ac:dyDescent="0.25">
      <c r="A7517" s="68"/>
      <c r="B7517" s="68"/>
      <c r="C7517" s="68"/>
      <c r="D7517" s="68"/>
      <c r="E7517" s="68"/>
      <c r="F7517" s="68"/>
      <c r="G7517" s="68"/>
      <c r="H7517" s="68"/>
    </row>
    <row r="7518" spans="1:8" x14ac:dyDescent="0.25">
      <c r="A7518" s="68"/>
      <c r="B7518" s="68"/>
      <c r="C7518" s="68"/>
      <c r="D7518" s="68"/>
      <c r="E7518" s="68"/>
      <c r="F7518" s="68"/>
      <c r="G7518" s="68"/>
      <c r="H7518" s="68"/>
    </row>
    <row r="7519" spans="1:8" x14ac:dyDescent="0.25">
      <c r="A7519" s="68"/>
      <c r="B7519" s="68"/>
      <c r="C7519" s="68"/>
      <c r="D7519" s="68"/>
      <c r="E7519" s="68"/>
      <c r="F7519" s="68"/>
      <c r="G7519" s="68"/>
      <c r="H7519" s="68"/>
    </row>
    <row r="7520" spans="1:8" x14ac:dyDescent="0.25">
      <c r="A7520" s="68"/>
      <c r="B7520" s="68"/>
      <c r="C7520" s="68"/>
      <c r="D7520" s="68"/>
      <c r="E7520" s="68"/>
      <c r="F7520" s="68"/>
      <c r="G7520" s="68"/>
      <c r="H7520" s="68"/>
    </row>
    <row r="7521" spans="1:8" x14ac:dyDescent="0.25">
      <c r="A7521" s="68"/>
      <c r="B7521" s="68"/>
      <c r="C7521" s="68"/>
      <c r="D7521" s="68"/>
      <c r="E7521" s="68"/>
      <c r="F7521" s="68"/>
      <c r="G7521" s="68"/>
      <c r="H7521" s="68"/>
    </row>
    <row r="7522" spans="1:8" x14ac:dyDescent="0.25">
      <c r="A7522" s="68"/>
      <c r="B7522" s="68"/>
      <c r="C7522" s="68"/>
      <c r="D7522" s="68"/>
      <c r="E7522" s="68"/>
      <c r="F7522" s="68"/>
      <c r="G7522" s="68"/>
      <c r="H7522" s="68"/>
    </row>
    <row r="7523" spans="1:8" x14ac:dyDescent="0.25">
      <c r="A7523" s="68"/>
      <c r="B7523" s="68"/>
      <c r="C7523" s="68"/>
      <c r="D7523" s="68"/>
      <c r="E7523" s="68"/>
      <c r="F7523" s="68"/>
      <c r="G7523" s="68"/>
      <c r="H7523" s="68"/>
    </row>
    <row r="7524" spans="1:8" x14ac:dyDescent="0.25">
      <c r="A7524" s="68"/>
      <c r="B7524" s="68"/>
      <c r="C7524" s="68"/>
      <c r="D7524" s="68"/>
      <c r="E7524" s="68"/>
      <c r="F7524" s="68"/>
      <c r="G7524" s="68"/>
      <c r="H7524" s="68"/>
    </row>
    <row r="7525" spans="1:8" x14ac:dyDescent="0.25">
      <c r="A7525" s="68"/>
      <c r="B7525" s="68"/>
      <c r="C7525" s="68"/>
      <c r="D7525" s="68"/>
      <c r="E7525" s="68"/>
      <c r="F7525" s="68"/>
      <c r="G7525" s="68"/>
      <c r="H7525" s="68"/>
    </row>
    <row r="7526" spans="1:8" x14ac:dyDescent="0.25">
      <c r="A7526" s="68"/>
      <c r="B7526" s="68"/>
      <c r="C7526" s="68"/>
      <c r="D7526" s="68"/>
      <c r="E7526" s="68"/>
      <c r="F7526" s="68"/>
      <c r="G7526" s="68"/>
      <c r="H7526" s="68"/>
    </row>
    <row r="7527" spans="1:8" x14ac:dyDescent="0.25">
      <c r="A7527" s="68"/>
      <c r="B7527" s="68"/>
      <c r="C7527" s="68"/>
      <c r="D7527" s="68"/>
      <c r="E7527" s="68"/>
      <c r="F7527" s="68"/>
      <c r="G7527" s="68"/>
      <c r="H7527" s="68"/>
    </row>
    <row r="7528" spans="1:8" x14ac:dyDescent="0.25">
      <c r="A7528" s="68"/>
      <c r="B7528" s="68"/>
      <c r="C7528" s="68"/>
      <c r="D7528" s="68"/>
      <c r="E7528" s="68"/>
      <c r="F7528" s="68"/>
      <c r="G7528" s="68"/>
      <c r="H7528" s="68"/>
    </row>
    <row r="7529" spans="1:8" x14ac:dyDescent="0.25">
      <c r="A7529" s="68"/>
      <c r="B7529" s="68"/>
      <c r="C7529" s="68"/>
      <c r="D7529" s="68"/>
      <c r="E7529" s="68"/>
      <c r="F7529" s="68"/>
      <c r="G7529" s="68"/>
      <c r="H7529" s="68"/>
    </row>
    <row r="7530" spans="1:8" x14ac:dyDescent="0.25">
      <c r="A7530" s="68"/>
      <c r="B7530" s="68"/>
      <c r="C7530" s="68"/>
      <c r="D7530" s="68"/>
      <c r="E7530" s="68"/>
      <c r="F7530" s="68"/>
      <c r="G7530" s="68"/>
      <c r="H7530" s="68"/>
    </row>
    <row r="7531" spans="1:8" x14ac:dyDescent="0.25">
      <c r="A7531" s="68"/>
      <c r="B7531" s="68"/>
      <c r="C7531" s="68"/>
      <c r="D7531" s="68"/>
      <c r="E7531" s="68"/>
      <c r="F7531" s="68"/>
      <c r="G7531" s="68"/>
      <c r="H7531" s="68"/>
    </row>
    <row r="7532" spans="1:8" x14ac:dyDescent="0.25">
      <c r="A7532" s="68"/>
      <c r="B7532" s="68"/>
      <c r="C7532" s="68"/>
      <c r="D7532" s="68"/>
      <c r="E7532" s="68"/>
      <c r="F7532" s="68"/>
      <c r="G7532" s="68"/>
      <c r="H7532" s="68"/>
    </row>
    <row r="7533" spans="1:8" x14ac:dyDescent="0.25">
      <c r="A7533" s="68"/>
      <c r="B7533" s="68"/>
      <c r="C7533" s="68"/>
      <c r="D7533" s="68"/>
      <c r="E7533" s="68"/>
      <c r="F7533" s="68"/>
      <c r="G7533" s="68"/>
      <c r="H7533" s="68"/>
    </row>
    <row r="7534" spans="1:8" x14ac:dyDescent="0.25">
      <c r="A7534" s="68"/>
      <c r="B7534" s="68"/>
      <c r="C7534" s="68"/>
      <c r="D7534" s="68"/>
      <c r="E7534" s="68"/>
      <c r="F7534" s="68"/>
      <c r="G7534" s="68"/>
      <c r="H7534" s="68"/>
    </row>
    <row r="7535" spans="1:8" x14ac:dyDescent="0.25">
      <c r="A7535" s="68"/>
      <c r="B7535" s="68"/>
      <c r="C7535" s="68"/>
      <c r="D7535" s="68"/>
      <c r="E7535" s="68"/>
      <c r="F7535" s="68"/>
      <c r="G7535" s="68"/>
      <c r="H7535" s="68"/>
    </row>
    <row r="7536" spans="1:8" x14ac:dyDescent="0.25">
      <c r="A7536" s="68"/>
      <c r="B7536" s="68"/>
      <c r="C7536" s="68"/>
      <c r="D7536" s="68"/>
      <c r="E7536" s="68"/>
      <c r="F7536" s="68"/>
      <c r="G7536" s="68"/>
      <c r="H7536" s="68"/>
    </row>
    <row r="7537" spans="1:8" x14ac:dyDescent="0.25">
      <c r="A7537" s="68"/>
      <c r="B7537" s="68"/>
      <c r="C7537" s="68"/>
      <c r="D7537" s="68"/>
      <c r="E7537" s="68"/>
      <c r="F7537" s="68"/>
      <c r="G7537" s="68"/>
      <c r="H7537" s="68"/>
    </row>
    <row r="7538" spans="1:8" x14ac:dyDescent="0.25">
      <c r="A7538" s="68"/>
      <c r="B7538" s="68"/>
      <c r="C7538" s="68"/>
      <c r="D7538" s="68"/>
      <c r="E7538" s="68"/>
      <c r="F7538" s="68"/>
      <c r="G7538" s="68"/>
      <c r="H7538" s="68"/>
    </row>
    <row r="7539" spans="1:8" x14ac:dyDescent="0.25">
      <c r="A7539" s="68"/>
      <c r="B7539" s="68"/>
      <c r="C7539" s="68"/>
      <c r="D7539" s="68"/>
      <c r="E7539" s="68"/>
      <c r="F7539" s="68"/>
      <c r="G7539" s="68"/>
      <c r="H7539" s="68"/>
    </row>
    <row r="7540" spans="1:8" x14ac:dyDescent="0.25">
      <c r="A7540" s="68"/>
      <c r="B7540" s="68"/>
      <c r="C7540" s="68"/>
      <c r="D7540" s="68"/>
      <c r="E7540" s="68"/>
      <c r="F7540" s="68"/>
      <c r="G7540" s="68"/>
      <c r="H7540" s="68"/>
    </row>
    <row r="7541" spans="1:8" x14ac:dyDescent="0.25">
      <c r="A7541" s="68"/>
      <c r="B7541" s="68"/>
      <c r="C7541" s="68"/>
      <c r="D7541" s="68"/>
      <c r="E7541" s="68"/>
      <c r="F7541" s="68"/>
      <c r="G7541" s="68"/>
      <c r="H7541" s="68"/>
    </row>
    <row r="7542" spans="1:8" x14ac:dyDescent="0.25">
      <c r="A7542" s="68"/>
      <c r="B7542" s="68"/>
      <c r="C7542" s="68"/>
      <c r="D7542" s="68"/>
      <c r="E7542" s="68"/>
      <c r="F7542" s="68"/>
      <c r="G7542" s="68"/>
      <c r="H7542" s="68"/>
    </row>
    <row r="7543" spans="1:8" x14ac:dyDescent="0.25">
      <c r="A7543" s="68"/>
      <c r="B7543" s="68"/>
      <c r="C7543" s="68"/>
      <c r="D7543" s="68"/>
      <c r="E7543" s="68"/>
      <c r="F7543" s="68"/>
      <c r="G7543" s="68"/>
      <c r="H7543" s="68"/>
    </row>
    <row r="7544" spans="1:8" x14ac:dyDescent="0.25">
      <c r="A7544" s="68"/>
      <c r="B7544" s="68"/>
      <c r="C7544" s="68"/>
      <c r="D7544" s="68"/>
      <c r="E7544" s="68"/>
      <c r="F7544" s="68"/>
      <c r="G7544" s="68"/>
      <c r="H7544" s="68"/>
    </row>
    <row r="7545" spans="1:8" x14ac:dyDescent="0.25">
      <c r="A7545" s="68"/>
      <c r="B7545" s="68"/>
      <c r="C7545" s="68"/>
      <c r="D7545" s="68"/>
      <c r="E7545" s="68"/>
      <c r="F7545" s="68"/>
      <c r="G7545" s="68"/>
      <c r="H7545" s="68"/>
    </row>
    <row r="7546" spans="1:8" x14ac:dyDescent="0.25">
      <c r="A7546" s="68"/>
      <c r="B7546" s="68"/>
      <c r="C7546" s="68"/>
      <c r="D7546" s="68"/>
      <c r="E7546" s="68"/>
      <c r="F7546" s="68"/>
      <c r="G7546" s="68"/>
      <c r="H7546" s="68"/>
    </row>
    <row r="7547" spans="1:8" x14ac:dyDescent="0.25">
      <c r="A7547" s="68"/>
      <c r="B7547" s="68"/>
      <c r="C7547" s="68"/>
      <c r="D7547" s="68"/>
      <c r="E7547" s="68"/>
      <c r="F7547" s="68"/>
      <c r="G7547" s="68"/>
      <c r="H7547" s="68"/>
    </row>
    <row r="7548" spans="1:8" x14ac:dyDescent="0.25">
      <c r="A7548" s="68"/>
      <c r="B7548" s="68"/>
      <c r="C7548" s="68"/>
      <c r="D7548" s="68"/>
      <c r="E7548" s="68"/>
      <c r="F7548" s="68"/>
      <c r="G7548" s="68"/>
      <c r="H7548" s="68"/>
    </row>
    <row r="7549" spans="1:8" x14ac:dyDescent="0.25">
      <c r="A7549" s="68"/>
      <c r="B7549" s="68"/>
      <c r="C7549" s="68"/>
      <c r="D7549" s="68"/>
      <c r="E7549" s="68"/>
      <c r="F7549" s="68"/>
      <c r="G7549" s="68"/>
      <c r="H7549" s="68"/>
    </row>
    <row r="7550" spans="1:8" x14ac:dyDescent="0.25">
      <c r="A7550" s="68"/>
      <c r="B7550" s="68"/>
      <c r="C7550" s="68"/>
      <c r="D7550" s="68"/>
      <c r="E7550" s="68"/>
      <c r="F7550" s="68"/>
      <c r="G7550" s="68"/>
      <c r="H7550" s="68"/>
    </row>
    <row r="7551" spans="1:8" x14ac:dyDescent="0.25">
      <c r="A7551" s="68"/>
      <c r="B7551" s="68"/>
      <c r="C7551" s="68"/>
      <c r="D7551" s="68"/>
      <c r="E7551" s="68"/>
      <c r="F7551" s="68"/>
      <c r="G7551" s="68"/>
      <c r="H7551" s="68"/>
    </row>
    <row r="7552" spans="1:8" x14ac:dyDescent="0.25">
      <c r="A7552" s="68"/>
      <c r="B7552" s="68"/>
      <c r="C7552" s="68"/>
      <c r="D7552" s="68"/>
      <c r="E7552" s="68"/>
      <c r="F7552" s="68"/>
      <c r="G7552" s="68"/>
      <c r="H7552" s="68"/>
    </row>
    <row r="7553" spans="1:8" x14ac:dyDescent="0.25">
      <c r="A7553" s="68"/>
      <c r="B7553" s="68"/>
      <c r="C7553" s="68"/>
      <c r="D7553" s="68"/>
      <c r="E7553" s="68"/>
      <c r="F7553" s="68"/>
      <c r="G7553" s="68"/>
      <c r="H7553" s="68"/>
    </row>
    <row r="7554" spans="1:8" x14ac:dyDescent="0.25">
      <c r="A7554" s="68"/>
      <c r="B7554" s="68"/>
      <c r="C7554" s="68"/>
      <c r="D7554" s="68"/>
      <c r="E7554" s="68"/>
      <c r="F7554" s="68"/>
      <c r="G7554" s="68"/>
      <c r="H7554" s="68"/>
    </row>
    <row r="7555" spans="1:8" x14ac:dyDescent="0.25">
      <c r="A7555" s="68"/>
      <c r="B7555" s="68"/>
      <c r="C7555" s="68"/>
      <c r="D7555" s="68"/>
      <c r="E7555" s="68"/>
      <c r="F7555" s="68"/>
      <c r="G7555" s="68"/>
      <c r="H7555" s="68"/>
    </row>
    <row r="7556" spans="1:8" x14ac:dyDescent="0.25">
      <c r="A7556" s="68"/>
      <c r="B7556" s="68"/>
      <c r="C7556" s="68"/>
      <c r="D7556" s="68"/>
      <c r="E7556" s="68"/>
      <c r="F7556" s="68"/>
      <c r="G7556" s="68"/>
      <c r="H7556" s="68"/>
    </row>
    <row r="7557" spans="1:8" x14ac:dyDescent="0.25">
      <c r="A7557" s="68"/>
      <c r="B7557" s="68"/>
      <c r="C7557" s="68"/>
      <c r="D7557" s="68"/>
      <c r="E7557" s="68"/>
      <c r="F7557" s="68"/>
      <c r="G7557" s="68"/>
      <c r="H7557" s="68"/>
    </row>
    <row r="7558" spans="1:8" x14ac:dyDescent="0.25">
      <c r="A7558" s="68"/>
      <c r="B7558" s="68"/>
      <c r="C7558" s="68"/>
      <c r="D7558" s="68"/>
      <c r="E7558" s="68"/>
      <c r="F7558" s="68"/>
      <c r="G7558" s="68"/>
      <c r="H7558" s="68"/>
    </row>
    <row r="7559" spans="1:8" x14ac:dyDescent="0.25">
      <c r="A7559" s="68"/>
      <c r="B7559" s="68"/>
      <c r="C7559" s="68"/>
      <c r="D7559" s="68"/>
      <c r="E7559" s="68"/>
      <c r="F7559" s="68"/>
      <c r="G7559" s="68"/>
      <c r="H7559" s="68"/>
    </row>
    <row r="7560" spans="1:8" x14ac:dyDescent="0.25">
      <c r="A7560" s="68"/>
      <c r="B7560" s="68"/>
      <c r="C7560" s="68"/>
      <c r="D7560" s="68"/>
      <c r="E7560" s="68"/>
      <c r="F7560" s="68"/>
      <c r="G7560" s="68"/>
      <c r="H7560" s="68"/>
    </row>
    <row r="7561" spans="1:8" x14ac:dyDescent="0.25">
      <c r="A7561" s="68"/>
      <c r="B7561" s="68"/>
      <c r="C7561" s="68"/>
      <c r="D7561" s="68"/>
      <c r="E7561" s="68"/>
      <c r="F7561" s="68"/>
      <c r="G7561" s="68"/>
      <c r="H7561" s="68"/>
    </row>
    <row r="7562" spans="1:8" x14ac:dyDescent="0.25">
      <c r="A7562" s="68"/>
      <c r="B7562" s="68"/>
      <c r="C7562" s="68"/>
      <c r="D7562" s="68"/>
      <c r="E7562" s="68"/>
      <c r="F7562" s="68"/>
      <c r="G7562" s="68"/>
      <c r="H7562" s="68"/>
    </row>
    <row r="7563" spans="1:8" x14ac:dyDescent="0.25">
      <c r="A7563" s="68"/>
      <c r="B7563" s="68"/>
      <c r="C7563" s="68"/>
      <c r="D7563" s="68"/>
      <c r="E7563" s="68"/>
      <c r="F7563" s="68"/>
      <c r="G7563" s="68"/>
      <c r="H7563" s="68"/>
    </row>
    <row r="7564" spans="1:8" x14ac:dyDescent="0.25">
      <c r="A7564" s="68"/>
      <c r="B7564" s="68"/>
      <c r="C7564" s="68"/>
      <c r="D7564" s="68"/>
      <c r="E7564" s="68"/>
      <c r="F7564" s="68"/>
      <c r="G7564" s="68"/>
      <c r="H7564" s="68"/>
    </row>
    <row r="7565" spans="1:8" x14ac:dyDescent="0.25">
      <c r="A7565" s="68"/>
      <c r="B7565" s="68"/>
      <c r="C7565" s="68"/>
      <c r="D7565" s="68"/>
      <c r="E7565" s="68"/>
      <c r="F7565" s="68"/>
      <c r="G7565" s="68"/>
      <c r="H7565" s="68"/>
    </row>
    <row r="7566" spans="1:8" x14ac:dyDescent="0.25">
      <c r="A7566" s="68"/>
      <c r="B7566" s="68"/>
      <c r="C7566" s="68"/>
      <c r="D7566" s="68"/>
      <c r="E7566" s="68"/>
      <c r="F7566" s="68"/>
      <c r="G7566" s="68"/>
      <c r="H7566" s="68"/>
    </row>
    <row r="7567" spans="1:8" x14ac:dyDescent="0.25">
      <c r="A7567" s="68"/>
      <c r="B7567" s="68"/>
      <c r="C7567" s="68"/>
      <c r="D7567" s="68"/>
      <c r="E7567" s="68"/>
      <c r="F7567" s="68"/>
      <c r="G7567" s="68"/>
      <c r="H7567" s="68"/>
    </row>
    <row r="7568" spans="1:8" x14ac:dyDescent="0.25">
      <c r="A7568" s="68"/>
      <c r="B7568" s="68"/>
      <c r="C7568" s="68"/>
      <c r="D7568" s="68"/>
      <c r="E7568" s="68"/>
      <c r="F7568" s="68"/>
      <c r="G7568" s="68"/>
      <c r="H7568" s="68"/>
    </row>
    <row r="7569" spans="1:8" x14ac:dyDescent="0.25">
      <c r="A7569" s="68"/>
      <c r="B7569" s="68"/>
      <c r="C7569" s="68"/>
      <c r="D7569" s="68"/>
      <c r="E7569" s="68"/>
      <c r="F7569" s="68"/>
      <c r="G7569" s="68"/>
      <c r="H7569" s="68"/>
    </row>
    <row r="7570" spans="1:8" x14ac:dyDescent="0.25">
      <c r="A7570" s="68"/>
      <c r="B7570" s="68"/>
      <c r="C7570" s="68"/>
      <c r="D7570" s="68"/>
      <c r="E7570" s="68"/>
      <c r="F7570" s="68"/>
      <c r="G7570" s="68"/>
      <c r="H7570" s="68"/>
    </row>
    <row r="7571" spans="1:8" x14ac:dyDescent="0.25">
      <c r="A7571" s="68"/>
      <c r="B7571" s="68"/>
      <c r="C7571" s="68"/>
      <c r="D7571" s="68"/>
      <c r="E7571" s="68"/>
      <c r="F7571" s="68"/>
      <c r="G7571" s="68"/>
      <c r="H7571" s="68"/>
    </row>
    <row r="7572" spans="1:8" x14ac:dyDescent="0.25">
      <c r="A7572" s="68"/>
      <c r="B7572" s="68"/>
      <c r="C7572" s="68"/>
      <c r="D7572" s="68"/>
      <c r="E7572" s="68"/>
      <c r="F7572" s="68"/>
      <c r="G7572" s="68"/>
      <c r="H7572" s="68"/>
    </row>
    <row r="7573" spans="1:8" x14ac:dyDescent="0.25">
      <c r="A7573" s="68"/>
      <c r="B7573" s="68"/>
      <c r="C7573" s="68"/>
      <c r="D7573" s="68"/>
      <c r="E7573" s="68"/>
      <c r="F7573" s="68"/>
      <c r="G7573" s="68"/>
      <c r="H7573" s="68"/>
    </row>
    <row r="7574" spans="1:8" x14ac:dyDescent="0.25">
      <c r="A7574" s="68"/>
      <c r="B7574" s="68"/>
      <c r="C7574" s="68"/>
      <c r="D7574" s="68"/>
      <c r="E7574" s="68"/>
      <c r="F7574" s="68"/>
      <c r="G7574" s="68"/>
      <c r="H7574" s="68"/>
    </row>
    <row r="7575" spans="1:8" x14ac:dyDescent="0.25">
      <c r="A7575" s="68"/>
      <c r="B7575" s="68"/>
      <c r="C7575" s="68"/>
      <c r="D7575" s="68"/>
      <c r="E7575" s="68"/>
      <c r="F7575" s="68"/>
      <c r="G7575" s="68"/>
      <c r="H7575" s="68"/>
    </row>
    <row r="7576" spans="1:8" x14ac:dyDescent="0.25">
      <c r="A7576" s="68"/>
      <c r="B7576" s="68"/>
      <c r="C7576" s="68"/>
      <c r="D7576" s="68"/>
      <c r="E7576" s="68"/>
      <c r="F7576" s="68"/>
      <c r="G7576" s="68"/>
      <c r="H7576" s="68"/>
    </row>
    <row r="7577" spans="1:8" x14ac:dyDescent="0.25">
      <c r="A7577" s="68"/>
      <c r="B7577" s="68"/>
      <c r="C7577" s="68"/>
      <c r="D7577" s="68"/>
      <c r="E7577" s="68"/>
      <c r="F7577" s="68"/>
      <c r="G7577" s="68"/>
      <c r="H7577" s="68"/>
    </row>
    <row r="7578" spans="1:8" x14ac:dyDescent="0.25">
      <c r="A7578" s="68"/>
      <c r="B7578" s="68"/>
      <c r="C7578" s="68"/>
      <c r="D7578" s="68"/>
      <c r="E7578" s="68"/>
      <c r="F7578" s="68"/>
      <c r="G7578" s="68"/>
      <c r="H7578" s="68"/>
    </row>
    <row r="7579" spans="1:8" x14ac:dyDescent="0.25">
      <c r="A7579" s="68"/>
      <c r="B7579" s="68"/>
      <c r="C7579" s="68"/>
      <c r="D7579" s="68"/>
      <c r="E7579" s="68"/>
      <c r="F7579" s="68"/>
      <c r="G7579" s="68"/>
      <c r="H7579" s="68"/>
    </row>
    <row r="7580" spans="1:8" x14ac:dyDescent="0.25">
      <c r="A7580" s="68"/>
      <c r="B7580" s="68"/>
      <c r="C7580" s="68"/>
      <c r="D7580" s="68"/>
      <c r="E7580" s="68"/>
      <c r="F7580" s="68"/>
      <c r="G7580" s="68"/>
      <c r="H7580" s="68"/>
    </row>
    <row r="7581" spans="1:8" x14ac:dyDescent="0.25">
      <c r="A7581" s="68"/>
      <c r="B7581" s="68"/>
      <c r="C7581" s="68"/>
      <c r="D7581" s="68"/>
      <c r="E7581" s="68"/>
      <c r="F7581" s="68"/>
      <c r="G7581" s="68"/>
      <c r="H7581" s="68"/>
    </row>
    <row r="7582" spans="1:8" x14ac:dyDescent="0.25">
      <c r="A7582" s="68"/>
      <c r="B7582" s="68"/>
      <c r="C7582" s="68"/>
      <c r="D7582" s="68"/>
      <c r="E7582" s="68"/>
      <c r="F7582" s="68"/>
      <c r="G7582" s="68"/>
      <c r="H7582" s="68"/>
    </row>
    <row r="7583" spans="1:8" x14ac:dyDescent="0.25">
      <c r="A7583" s="68"/>
      <c r="B7583" s="68"/>
      <c r="C7583" s="68"/>
      <c r="D7583" s="68"/>
      <c r="E7583" s="68"/>
      <c r="F7583" s="68"/>
      <c r="G7583" s="68"/>
      <c r="H7583" s="68"/>
    </row>
    <row r="7584" spans="1:8" x14ac:dyDescent="0.25">
      <c r="A7584" s="68"/>
      <c r="B7584" s="68"/>
      <c r="C7584" s="68"/>
      <c r="D7584" s="68"/>
      <c r="E7584" s="68"/>
      <c r="F7584" s="68"/>
      <c r="G7584" s="68"/>
      <c r="H7584" s="68"/>
    </row>
    <row r="7585" spans="1:8" x14ac:dyDescent="0.25">
      <c r="A7585" s="68"/>
      <c r="B7585" s="68"/>
      <c r="C7585" s="68"/>
      <c r="D7585" s="68"/>
      <c r="E7585" s="68"/>
      <c r="F7585" s="68"/>
      <c r="G7585" s="68"/>
      <c r="H7585" s="68"/>
    </row>
    <row r="7586" spans="1:8" x14ac:dyDescent="0.25">
      <c r="A7586" s="68"/>
      <c r="B7586" s="68"/>
      <c r="C7586" s="68"/>
      <c r="D7586" s="68"/>
      <c r="E7586" s="68"/>
      <c r="F7586" s="68"/>
      <c r="G7586" s="68"/>
      <c r="H7586" s="68"/>
    </row>
    <row r="7587" spans="1:8" x14ac:dyDescent="0.25">
      <c r="A7587" s="68"/>
      <c r="B7587" s="68"/>
      <c r="C7587" s="68"/>
      <c r="D7587" s="68"/>
      <c r="E7587" s="68"/>
      <c r="F7587" s="68"/>
      <c r="G7587" s="68"/>
      <c r="H7587" s="68"/>
    </row>
    <row r="7588" spans="1:8" x14ac:dyDescent="0.25">
      <c r="A7588" s="68"/>
      <c r="B7588" s="68"/>
      <c r="C7588" s="68"/>
      <c r="D7588" s="68"/>
      <c r="E7588" s="68"/>
      <c r="F7588" s="68"/>
      <c r="G7588" s="68"/>
      <c r="H7588" s="68"/>
    </row>
    <row r="7589" spans="1:8" x14ac:dyDescent="0.25">
      <c r="A7589" s="68"/>
      <c r="B7589" s="68"/>
      <c r="C7589" s="68"/>
      <c r="D7589" s="68"/>
      <c r="E7589" s="68"/>
      <c r="F7589" s="68"/>
      <c r="G7589" s="68"/>
      <c r="H7589" s="68"/>
    </row>
    <row r="7590" spans="1:8" x14ac:dyDescent="0.25">
      <c r="A7590" s="68"/>
      <c r="B7590" s="68"/>
      <c r="C7590" s="68"/>
      <c r="D7590" s="68"/>
      <c r="E7590" s="68"/>
      <c r="F7590" s="68"/>
      <c r="G7590" s="68"/>
      <c r="H7590" s="68"/>
    </row>
    <row r="7591" spans="1:8" x14ac:dyDescent="0.25">
      <c r="A7591" s="68"/>
      <c r="B7591" s="68"/>
      <c r="C7591" s="68"/>
      <c r="D7591" s="68"/>
      <c r="E7591" s="68"/>
      <c r="F7591" s="68"/>
      <c r="G7591" s="68"/>
      <c r="H7591" s="68"/>
    </row>
    <row r="7592" spans="1:8" x14ac:dyDescent="0.25">
      <c r="A7592" s="68"/>
      <c r="B7592" s="68"/>
      <c r="C7592" s="68"/>
      <c r="D7592" s="68"/>
      <c r="E7592" s="68"/>
      <c r="F7592" s="68"/>
      <c r="G7592" s="68"/>
      <c r="H7592" s="68"/>
    </row>
    <row r="7593" spans="1:8" x14ac:dyDescent="0.25">
      <c r="A7593" s="68"/>
      <c r="B7593" s="68"/>
      <c r="C7593" s="68"/>
      <c r="D7593" s="68"/>
      <c r="E7593" s="68"/>
      <c r="F7593" s="68"/>
      <c r="G7593" s="68"/>
      <c r="H7593" s="68"/>
    </row>
    <row r="7594" spans="1:8" x14ac:dyDescent="0.25">
      <c r="A7594" s="68"/>
      <c r="B7594" s="68"/>
      <c r="C7594" s="68"/>
      <c r="D7594" s="68"/>
      <c r="E7594" s="68"/>
      <c r="F7594" s="68"/>
      <c r="G7594" s="68"/>
      <c r="H7594" s="68"/>
    </row>
    <row r="7595" spans="1:8" x14ac:dyDescent="0.25">
      <c r="A7595" s="68"/>
      <c r="B7595" s="68"/>
      <c r="C7595" s="68"/>
      <c r="D7595" s="68"/>
      <c r="E7595" s="68"/>
      <c r="F7595" s="68"/>
      <c r="G7595" s="68"/>
      <c r="H7595" s="68"/>
    </row>
    <row r="7596" spans="1:8" x14ac:dyDescent="0.25">
      <c r="A7596" s="68"/>
      <c r="B7596" s="68"/>
      <c r="C7596" s="68"/>
      <c r="D7596" s="68"/>
      <c r="E7596" s="68"/>
      <c r="F7596" s="68"/>
      <c r="G7596" s="68"/>
      <c r="H7596" s="68"/>
    </row>
    <row r="7597" spans="1:8" x14ac:dyDescent="0.25">
      <c r="A7597" s="68"/>
      <c r="B7597" s="68"/>
      <c r="C7597" s="68"/>
      <c r="D7597" s="68"/>
      <c r="E7597" s="68"/>
      <c r="F7597" s="68"/>
      <c r="G7597" s="68"/>
      <c r="H7597" s="68"/>
    </row>
    <row r="7598" spans="1:8" x14ac:dyDescent="0.25">
      <c r="A7598" s="68"/>
      <c r="B7598" s="68"/>
      <c r="C7598" s="68"/>
      <c r="D7598" s="68"/>
      <c r="E7598" s="68"/>
      <c r="F7598" s="68"/>
      <c r="G7598" s="68"/>
      <c r="H7598" s="68"/>
    </row>
    <row r="7599" spans="1:8" x14ac:dyDescent="0.25">
      <c r="A7599" s="68"/>
      <c r="B7599" s="68"/>
      <c r="C7599" s="68"/>
      <c r="D7599" s="68"/>
      <c r="E7599" s="68"/>
      <c r="F7599" s="68"/>
      <c r="G7599" s="68"/>
      <c r="H7599" s="68"/>
    </row>
    <row r="7600" spans="1:8" x14ac:dyDescent="0.25">
      <c r="A7600" s="68"/>
      <c r="B7600" s="68"/>
      <c r="C7600" s="68"/>
      <c r="D7600" s="68"/>
      <c r="E7600" s="68"/>
      <c r="F7600" s="68"/>
      <c r="G7600" s="68"/>
      <c r="H7600" s="68"/>
    </row>
    <row r="7601" spans="1:8" x14ac:dyDescent="0.25">
      <c r="A7601" s="68"/>
      <c r="B7601" s="68"/>
      <c r="C7601" s="68"/>
      <c r="D7601" s="68"/>
      <c r="E7601" s="68"/>
      <c r="F7601" s="68"/>
      <c r="G7601" s="68"/>
      <c r="H7601" s="68"/>
    </row>
    <row r="7602" spans="1:8" x14ac:dyDescent="0.25">
      <c r="A7602" s="68"/>
      <c r="B7602" s="68"/>
      <c r="C7602" s="68"/>
      <c r="D7602" s="68"/>
      <c r="E7602" s="68"/>
      <c r="F7602" s="68"/>
      <c r="G7602" s="68"/>
      <c r="H7602" s="68"/>
    </row>
    <row r="7603" spans="1:8" x14ac:dyDescent="0.25">
      <c r="A7603" s="68"/>
      <c r="B7603" s="68"/>
      <c r="C7603" s="68"/>
      <c r="D7603" s="68"/>
      <c r="E7603" s="68"/>
      <c r="F7603" s="68"/>
      <c r="G7603" s="68"/>
      <c r="H7603" s="68"/>
    </row>
    <row r="7604" spans="1:8" x14ac:dyDescent="0.25">
      <c r="A7604" s="68"/>
      <c r="B7604" s="68"/>
      <c r="C7604" s="68"/>
      <c r="D7604" s="68"/>
      <c r="E7604" s="68"/>
      <c r="F7604" s="68"/>
      <c r="G7604" s="68"/>
      <c r="H7604" s="68"/>
    </row>
    <row r="7605" spans="1:8" x14ac:dyDescent="0.25">
      <c r="A7605" s="68"/>
      <c r="B7605" s="68"/>
      <c r="C7605" s="68"/>
      <c r="D7605" s="68"/>
      <c r="E7605" s="68"/>
      <c r="F7605" s="68"/>
      <c r="G7605" s="68"/>
      <c r="H7605" s="68"/>
    </row>
    <row r="7606" spans="1:8" x14ac:dyDescent="0.25">
      <c r="A7606" s="68"/>
      <c r="B7606" s="68"/>
      <c r="C7606" s="68"/>
      <c r="D7606" s="68"/>
      <c r="E7606" s="68"/>
      <c r="F7606" s="68"/>
      <c r="G7606" s="68"/>
      <c r="H7606" s="68"/>
    </row>
    <row r="7607" spans="1:8" x14ac:dyDescent="0.25">
      <c r="A7607" s="68"/>
      <c r="B7607" s="68"/>
      <c r="C7607" s="68"/>
      <c r="D7607" s="68"/>
      <c r="E7607" s="68"/>
      <c r="F7607" s="68"/>
      <c r="G7607" s="68"/>
      <c r="H7607" s="68"/>
    </row>
    <row r="7608" spans="1:8" x14ac:dyDescent="0.25">
      <c r="A7608" s="68"/>
      <c r="B7608" s="68"/>
      <c r="C7608" s="68"/>
      <c r="D7608" s="68"/>
      <c r="E7608" s="68"/>
      <c r="F7608" s="68"/>
      <c r="G7608" s="68"/>
      <c r="H7608" s="68"/>
    </row>
    <row r="7609" spans="1:8" x14ac:dyDescent="0.25">
      <c r="A7609" s="68"/>
      <c r="B7609" s="68"/>
      <c r="C7609" s="68"/>
      <c r="D7609" s="68"/>
      <c r="E7609" s="68"/>
      <c r="F7609" s="68"/>
      <c r="G7609" s="68"/>
      <c r="H7609" s="68"/>
    </row>
    <row r="7610" spans="1:8" x14ac:dyDescent="0.25">
      <c r="A7610" s="68"/>
      <c r="B7610" s="68"/>
      <c r="C7610" s="68"/>
      <c r="D7610" s="68"/>
      <c r="E7610" s="68"/>
      <c r="F7610" s="68"/>
      <c r="G7610" s="68"/>
      <c r="H7610" s="68"/>
    </row>
    <row r="7611" spans="1:8" x14ac:dyDescent="0.25">
      <c r="A7611" s="68"/>
      <c r="B7611" s="68"/>
      <c r="C7611" s="68"/>
      <c r="D7611" s="68"/>
      <c r="E7611" s="68"/>
      <c r="F7611" s="68"/>
      <c r="G7611" s="68"/>
      <c r="H7611" s="68"/>
    </row>
    <row r="7612" spans="1:8" x14ac:dyDescent="0.25">
      <c r="A7612" s="68"/>
      <c r="B7612" s="68"/>
      <c r="C7612" s="68"/>
      <c r="D7612" s="68"/>
      <c r="E7612" s="68"/>
      <c r="F7612" s="68"/>
      <c r="G7612" s="68"/>
      <c r="H7612" s="68"/>
    </row>
    <row r="7613" spans="1:8" x14ac:dyDescent="0.25">
      <c r="A7613" s="68"/>
      <c r="B7613" s="68"/>
      <c r="C7613" s="68"/>
      <c r="D7613" s="68"/>
      <c r="E7613" s="68"/>
      <c r="F7613" s="68"/>
      <c r="G7613" s="68"/>
      <c r="H7613" s="68"/>
    </row>
    <row r="7614" spans="1:8" x14ac:dyDescent="0.25">
      <c r="A7614" s="68"/>
      <c r="B7614" s="68"/>
      <c r="C7614" s="68"/>
      <c r="D7614" s="68"/>
      <c r="E7614" s="68"/>
      <c r="F7614" s="68"/>
      <c r="G7614" s="68"/>
      <c r="H7614" s="68"/>
    </row>
    <row r="7615" spans="1:8" x14ac:dyDescent="0.25">
      <c r="A7615" s="68"/>
      <c r="B7615" s="68"/>
      <c r="C7615" s="68"/>
      <c r="D7615" s="68"/>
      <c r="E7615" s="68"/>
      <c r="F7615" s="68"/>
      <c r="G7615" s="68"/>
      <c r="H7615" s="68"/>
    </row>
    <row r="7616" spans="1:8" x14ac:dyDescent="0.25">
      <c r="A7616" s="68"/>
      <c r="B7616" s="68"/>
      <c r="C7616" s="68"/>
      <c r="D7616" s="68"/>
      <c r="E7616" s="68"/>
      <c r="F7616" s="68"/>
      <c r="G7616" s="68"/>
      <c r="H7616" s="68"/>
    </row>
    <row r="7617" spans="1:8" x14ac:dyDescent="0.25">
      <c r="A7617" s="68"/>
      <c r="B7617" s="68"/>
      <c r="C7617" s="68"/>
      <c r="D7617" s="68"/>
      <c r="E7617" s="68"/>
      <c r="F7617" s="68"/>
      <c r="G7617" s="68"/>
      <c r="H7617" s="68"/>
    </row>
    <row r="7618" spans="1:8" x14ac:dyDescent="0.25">
      <c r="A7618" s="68"/>
      <c r="B7618" s="68"/>
      <c r="C7618" s="68"/>
      <c r="D7618" s="68"/>
      <c r="E7618" s="68"/>
      <c r="F7618" s="68"/>
      <c r="G7618" s="68"/>
      <c r="H7618" s="68"/>
    </row>
    <row r="7619" spans="1:8" x14ac:dyDescent="0.25">
      <c r="A7619" s="68"/>
      <c r="B7619" s="68"/>
      <c r="C7619" s="68"/>
      <c r="D7619" s="68"/>
      <c r="E7619" s="68"/>
      <c r="F7619" s="68"/>
      <c r="G7619" s="68"/>
      <c r="H7619" s="68"/>
    </row>
    <row r="7620" spans="1:8" x14ac:dyDescent="0.25">
      <c r="A7620" s="68"/>
      <c r="B7620" s="68"/>
      <c r="C7620" s="68"/>
      <c r="D7620" s="68"/>
      <c r="E7620" s="68"/>
      <c r="F7620" s="68"/>
      <c r="G7620" s="68"/>
      <c r="H7620" s="68"/>
    </row>
    <row r="7621" spans="1:8" x14ac:dyDescent="0.25">
      <c r="A7621" s="68"/>
      <c r="B7621" s="68"/>
      <c r="C7621" s="68"/>
      <c r="D7621" s="68"/>
      <c r="E7621" s="68"/>
      <c r="F7621" s="68"/>
      <c r="G7621" s="68"/>
      <c r="H7621" s="68"/>
    </row>
    <row r="7622" spans="1:8" x14ac:dyDescent="0.25">
      <c r="A7622" s="68"/>
      <c r="B7622" s="68"/>
      <c r="C7622" s="68"/>
      <c r="D7622" s="68"/>
      <c r="E7622" s="68"/>
      <c r="F7622" s="68"/>
      <c r="G7622" s="68"/>
      <c r="H7622" s="68"/>
    </row>
    <row r="7623" spans="1:8" x14ac:dyDescent="0.25">
      <c r="A7623" s="68"/>
      <c r="B7623" s="68"/>
      <c r="C7623" s="68"/>
      <c r="D7623" s="68"/>
      <c r="E7623" s="68"/>
      <c r="F7623" s="68"/>
      <c r="G7623" s="68"/>
      <c r="H7623" s="68"/>
    </row>
    <row r="7624" spans="1:8" x14ac:dyDescent="0.25">
      <c r="A7624" s="68"/>
      <c r="B7624" s="68"/>
      <c r="C7624" s="68"/>
      <c r="D7624" s="68"/>
      <c r="E7624" s="68"/>
      <c r="F7624" s="68"/>
      <c r="G7624" s="68"/>
      <c r="H7624" s="68"/>
    </row>
    <row r="7625" spans="1:8" x14ac:dyDescent="0.25">
      <c r="A7625" s="68"/>
      <c r="B7625" s="68"/>
      <c r="C7625" s="68"/>
      <c r="D7625" s="68"/>
      <c r="E7625" s="68"/>
      <c r="F7625" s="68"/>
      <c r="G7625" s="68"/>
      <c r="H7625" s="68"/>
    </row>
    <row r="7626" spans="1:8" x14ac:dyDescent="0.25">
      <c r="A7626" s="68"/>
      <c r="B7626" s="68"/>
      <c r="C7626" s="68"/>
      <c r="D7626" s="68"/>
      <c r="E7626" s="68"/>
      <c r="F7626" s="68"/>
      <c r="G7626" s="68"/>
      <c r="H7626" s="68"/>
    </row>
    <row r="7627" spans="1:8" x14ac:dyDescent="0.25">
      <c r="A7627" s="68"/>
      <c r="B7627" s="68"/>
      <c r="C7627" s="68"/>
      <c r="D7627" s="68"/>
      <c r="E7627" s="68"/>
      <c r="F7627" s="68"/>
      <c r="G7627" s="68"/>
      <c r="H7627" s="68"/>
    </row>
    <row r="7628" spans="1:8" x14ac:dyDescent="0.25">
      <c r="A7628" s="68"/>
      <c r="B7628" s="68"/>
      <c r="C7628" s="68"/>
      <c r="D7628" s="68"/>
      <c r="E7628" s="68"/>
      <c r="F7628" s="68"/>
      <c r="G7628" s="68"/>
      <c r="H7628" s="68"/>
    </row>
    <row r="7629" spans="1:8" x14ac:dyDescent="0.25">
      <c r="A7629" s="68"/>
      <c r="B7629" s="68"/>
      <c r="C7629" s="68"/>
      <c r="D7629" s="68"/>
      <c r="E7629" s="68"/>
      <c r="F7629" s="68"/>
      <c r="G7629" s="68"/>
      <c r="H7629" s="68"/>
    </row>
    <row r="7630" spans="1:8" x14ac:dyDescent="0.25">
      <c r="A7630" s="68"/>
      <c r="B7630" s="68"/>
      <c r="C7630" s="68"/>
      <c r="D7630" s="68"/>
      <c r="E7630" s="68"/>
      <c r="F7630" s="68"/>
      <c r="G7630" s="68"/>
      <c r="H7630" s="68"/>
    </row>
    <row r="7631" spans="1:8" x14ac:dyDescent="0.25">
      <c r="A7631" s="68"/>
      <c r="B7631" s="68"/>
      <c r="C7631" s="68"/>
      <c r="D7631" s="68"/>
      <c r="E7631" s="68"/>
      <c r="F7631" s="68"/>
      <c r="G7631" s="68"/>
      <c r="H7631" s="68"/>
    </row>
    <row r="7632" spans="1:8" x14ac:dyDescent="0.25">
      <c r="A7632" s="68"/>
      <c r="B7632" s="68"/>
      <c r="C7632" s="68"/>
      <c r="D7632" s="68"/>
      <c r="E7632" s="68"/>
      <c r="F7632" s="68"/>
      <c r="G7632" s="68"/>
      <c r="H7632" s="68"/>
    </row>
    <row r="7633" spans="1:8" x14ac:dyDescent="0.25">
      <c r="A7633" s="68"/>
      <c r="B7633" s="68"/>
      <c r="C7633" s="68"/>
      <c r="D7633" s="68"/>
      <c r="E7633" s="68"/>
      <c r="F7633" s="68"/>
      <c r="G7633" s="68"/>
      <c r="H7633" s="68"/>
    </row>
    <row r="7634" spans="1:8" x14ac:dyDescent="0.25">
      <c r="A7634" s="68"/>
      <c r="B7634" s="68"/>
      <c r="C7634" s="68"/>
      <c r="D7634" s="68"/>
      <c r="E7634" s="68"/>
      <c r="F7634" s="68"/>
      <c r="G7634" s="68"/>
      <c r="H7634" s="68"/>
    </row>
    <row r="7635" spans="1:8" x14ac:dyDescent="0.25">
      <c r="A7635" s="68"/>
      <c r="B7635" s="68"/>
      <c r="C7635" s="68"/>
      <c r="D7635" s="68"/>
      <c r="E7635" s="68"/>
      <c r="F7635" s="68"/>
      <c r="G7635" s="68"/>
      <c r="H7635" s="68"/>
    </row>
    <row r="7636" spans="1:8" x14ac:dyDescent="0.25">
      <c r="A7636" s="68"/>
      <c r="B7636" s="68"/>
      <c r="C7636" s="68"/>
      <c r="D7636" s="68"/>
      <c r="E7636" s="68"/>
      <c r="F7636" s="68"/>
      <c r="G7636" s="68"/>
      <c r="H7636" s="68"/>
    </row>
    <row r="7637" spans="1:8" x14ac:dyDescent="0.25">
      <c r="A7637" s="68"/>
      <c r="B7637" s="68"/>
      <c r="C7637" s="68"/>
      <c r="D7637" s="68"/>
      <c r="E7637" s="68"/>
      <c r="F7637" s="68"/>
      <c r="G7637" s="68"/>
      <c r="H7637" s="68"/>
    </row>
    <row r="7638" spans="1:8" x14ac:dyDescent="0.25">
      <c r="A7638" s="68"/>
      <c r="B7638" s="68"/>
      <c r="C7638" s="68"/>
      <c r="D7638" s="68"/>
      <c r="E7638" s="68"/>
      <c r="F7638" s="68"/>
      <c r="G7638" s="68"/>
      <c r="H7638" s="68"/>
    </row>
    <row r="7639" spans="1:8" x14ac:dyDescent="0.25">
      <c r="A7639" s="68"/>
      <c r="B7639" s="68"/>
      <c r="C7639" s="68"/>
      <c r="D7639" s="68"/>
      <c r="E7639" s="68"/>
      <c r="F7639" s="68"/>
      <c r="G7639" s="68"/>
      <c r="H7639" s="68"/>
    </row>
    <row r="7640" spans="1:8" x14ac:dyDescent="0.25">
      <c r="A7640" s="68"/>
      <c r="B7640" s="68"/>
      <c r="C7640" s="68"/>
      <c r="D7640" s="68"/>
      <c r="E7640" s="68"/>
      <c r="F7640" s="68"/>
      <c r="G7640" s="68"/>
      <c r="H7640" s="68"/>
    </row>
    <row r="7641" spans="1:8" x14ac:dyDescent="0.25">
      <c r="A7641" s="68"/>
      <c r="B7641" s="68"/>
      <c r="C7641" s="68"/>
      <c r="D7641" s="68"/>
      <c r="E7641" s="68"/>
      <c r="F7641" s="68"/>
      <c r="G7641" s="68"/>
      <c r="H7641" s="68"/>
    </row>
    <row r="7642" spans="1:8" x14ac:dyDescent="0.25">
      <c r="A7642" s="68"/>
      <c r="B7642" s="68"/>
      <c r="C7642" s="68"/>
      <c r="D7642" s="68"/>
      <c r="E7642" s="68"/>
      <c r="F7642" s="68"/>
      <c r="G7642" s="68"/>
      <c r="H7642" s="68"/>
    </row>
    <row r="7643" spans="1:8" x14ac:dyDescent="0.25">
      <c r="A7643" s="68"/>
      <c r="B7643" s="68"/>
      <c r="C7643" s="68"/>
      <c r="D7643" s="68"/>
      <c r="E7643" s="68"/>
      <c r="F7643" s="68"/>
      <c r="G7643" s="68"/>
      <c r="H7643" s="68"/>
    </row>
    <row r="7644" spans="1:8" x14ac:dyDescent="0.25">
      <c r="A7644" s="68"/>
      <c r="B7644" s="68"/>
      <c r="C7644" s="68"/>
      <c r="D7644" s="68"/>
      <c r="E7644" s="68"/>
      <c r="F7644" s="68"/>
      <c r="G7644" s="68"/>
      <c r="H7644" s="68"/>
    </row>
    <row r="7645" spans="1:8" x14ac:dyDescent="0.25">
      <c r="A7645" s="68"/>
      <c r="B7645" s="68"/>
      <c r="C7645" s="68"/>
      <c r="D7645" s="68"/>
      <c r="E7645" s="68"/>
      <c r="F7645" s="68"/>
      <c r="G7645" s="68"/>
      <c r="H7645" s="68"/>
    </row>
    <row r="7646" spans="1:8" x14ac:dyDescent="0.25">
      <c r="A7646" s="68"/>
      <c r="B7646" s="68"/>
      <c r="C7646" s="68"/>
      <c r="D7646" s="68"/>
      <c r="E7646" s="68"/>
      <c r="F7646" s="68"/>
      <c r="G7646" s="68"/>
      <c r="H7646" s="68"/>
    </row>
    <row r="7647" spans="1:8" x14ac:dyDescent="0.25">
      <c r="A7647" s="68"/>
      <c r="B7647" s="68"/>
      <c r="C7647" s="68"/>
      <c r="D7647" s="68"/>
      <c r="E7647" s="68"/>
      <c r="F7647" s="68"/>
      <c r="G7647" s="68"/>
      <c r="H7647" s="68"/>
    </row>
    <row r="7648" spans="1:8" x14ac:dyDescent="0.25">
      <c r="A7648" s="68"/>
      <c r="B7648" s="68"/>
      <c r="C7648" s="68"/>
      <c r="D7648" s="68"/>
      <c r="E7648" s="68"/>
      <c r="F7648" s="68"/>
      <c r="G7648" s="68"/>
      <c r="H7648" s="68"/>
    </row>
    <row r="7649" spans="1:8" x14ac:dyDescent="0.25">
      <c r="A7649" s="68"/>
      <c r="B7649" s="68"/>
      <c r="C7649" s="68"/>
      <c r="D7649" s="68"/>
      <c r="E7649" s="68"/>
      <c r="F7649" s="68"/>
      <c r="G7649" s="68"/>
      <c r="H7649" s="68"/>
    </row>
    <row r="7650" spans="1:8" x14ac:dyDescent="0.25">
      <c r="A7650" s="68"/>
      <c r="B7650" s="68"/>
      <c r="C7650" s="68"/>
      <c r="D7650" s="68"/>
      <c r="E7650" s="68"/>
      <c r="F7650" s="68"/>
      <c r="G7650" s="68"/>
      <c r="H7650" s="68"/>
    </row>
    <row r="7651" spans="1:8" x14ac:dyDescent="0.25">
      <c r="A7651" s="68"/>
      <c r="B7651" s="68"/>
      <c r="C7651" s="68"/>
      <c r="D7651" s="68"/>
      <c r="E7651" s="68"/>
      <c r="F7651" s="68"/>
      <c r="G7651" s="68"/>
      <c r="H7651" s="68"/>
    </row>
    <row r="7652" spans="1:8" x14ac:dyDescent="0.25">
      <c r="A7652" s="68"/>
      <c r="B7652" s="68"/>
      <c r="C7652" s="68"/>
      <c r="D7652" s="68"/>
      <c r="E7652" s="68"/>
      <c r="F7652" s="68"/>
      <c r="G7652" s="68"/>
      <c r="H7652" s="68"/>
    </row>
    <row r="7653" spans="1:8" x14ac:dyDescent="0.25">
      <c r="A7653" s="68"/>
      <c r="B7653" s="68"/>
      <c r="C7653" s="68"/>
      <c r="D7653" s="68"/>
      <c r="E7653" s="68"/>
      <c r="F7653" s="68"/>
      <c r="G7653" s="68"/>
      <c r="H7653" s="68"/>
    </row>
    <row r="7654" spans="1:8" x14ac:dyDescent="0.25">
      <c r="A7654" s="68"/>
      <c r="B7654" s="68"/>
      <c r="C7654" s="68"/>
      <c r="D7654" s="68"/>
      <c r="E7654" s="68"/>
      <c r="F7654" s="68"/>
      <c r="G7654" s="68"/>
      <c r="H7654" s="68"/>
    </row>
    <row r="7655" spans="1:8" x14ac:dyDescent="0.25">
      <c r="A7655" s="68"/>
      <c r="B7655" s="68"/>
      <c r="C7655" s="68"/>
      <c r="D7655" s="68"/>
      <c r="E7655" s="68"/>
      <c r="F7655" s="68"/>
      <c r="G7655" s="68"/>
      <c r="H7655" s="68"/>
    </row>
    <row r="7656" spans="1:8" x14ac:dyDescent="0.25">
      <c r="A7656" s="68"/>
      <c r="B7656" s="68"/>
      <c r="C7656" s="68"/>
      <c r="D7656" s="68"/>
      <c r="E7656" s="68"/>
      <c r="F7656" s="68"/>
      <c r="G7656" s="68"/>
      <c r="H7656" s="68"/>
    </row>
    <row r="7657" spans="1:8" x14ac:dyDescent="0.25">
      <c r="A7657" s="68"/>
      <c r="B7657" s="68"/>
      <c r="C7657" s="68"/>
      <c r="D7657" s="68"/>
      <c r="E7657" s="68"/>
      <c r="F7657" s="68"/>
      <c r="G7657" s="68"/>
      <c r="H7657" s="68"/>
    </row>
    <row r="7658" spans="1:8" x14ac:dyDescent="0.25">
      <c r="A7658" s="68"/>
      <c r="B7658" s="68"/>
      <c r="C7658" s="68"/>
      <c r="D7658" s="68"/>
      <c r="E7658" s="68"/>
      <c r="F7658" s="68"/>
      <c r="G7658" s="68"/>
      <c r="H7658" s="68"/>
    </row>
    <row r="7659" spans="1:8" x14ac:dyDescent="0.25">
      <c r="A7659" s="68"/>
      <c r="B7659" s="68"/>
      <c r="C7659" s="68"/>
      <c r="D7659" s="68"/>
      <c r="E7659" s="68"/>
      <c r="F7659" s="68"/>
      <c r="G7659" s="68"/>
      <c r="H7659" s="68"/>
    </row>
    <row r="7660" spans="1:8" x14ac:dyDescent="0.25">
      <c r="A7660" s="68"/>
      <c r="B7660" s="68"/>
      <c r="C7660" s="68"/>
      <c r="D7660" s="68"/>
      <c r="E7660" s="68"/>
      <c r="F7660" s="68"/>
      <c r="G7660" s="68"/>
      <c r="H7660" s="68"/>
    </row>
    <row r="7661" spans="1:8" x14ac:dyDescent="0.25">
      <c r="A7661" s="68"/>
      <c r="B7661" s="68"/>
      <c r="C7661" s="68"/>
      <c r="D7661" s="68"/>
      <c r="E7661" s="68"/>
      <c r="F7661" s="68"/>
      <c r="G7661" s="68"/>
      <c r="H7661" s="68"/>
    </row>
    <row r="7662" spans="1:8" x14ac:dyDescent="0.25">
      <c r="A7662" s="68"/>
      <c r="B7662" s="68"/>
      <c r="C7662" s="68"/>
      <c r="D7662" s="68"/>
      <c r="E7662" s="68"/>
      <c r="F7662" s="68"/>
      <c r="G7662" s="68"/>
      <c r="H7662" s="68"/>
    </row>
    <row r="7663" spans="1:8" x14ac:dyDescent="0.25">
      <c r="A7663" s="68"/>
      <c r="B7663" s="68"/>
      <c r="C7663" s="68"/>
      <c r="D7663" s="68"/>
      <c r="E7663" s="68"/>
      <c r="F7663" s="68"/>
      <c r="G7663" s="68"/>
      <c r="H7663" s="68"/>
    </row>
    <row r="7664" spans="1:8" x14ac:dyDescent="0.25">
      <c r="A7664" s="68"/>
      <c r="B7664" s="68"/>
      <c r="C7664" s="68"/>
      <c r="D7664" s="68"/>
      <c r="E7664" s="68"/>
      <c r="F7664" s="68"/>
      <c r="G7664" s="68"/>
      <c r="H7664" s="68"/>
    </row>
    <row r="7665" spans="1:8" x14ac:dyDescent="0.25">
      <c r="A7665" s="68"/>
      <c r="B7665" s="68"/>
      <c r="C7665" s="68"/>
      <c r="D7665" s="68"/>
      <c r="E7665" s="68"/>
      <c r="F7665" s="68"/>
      <c r="G7665" s="68"/>
      <c r="H7665" s="68"/>
    </row>
    <row r="7666" spans="1:8" x14ac:dyDescent="0.25">
      <c r="A7666" s="68"/>
      <c r="B7666" s="68"/>
      <c r="C7666" s="68"/>
      <c r="D7666" s="68"/>
      <c r="E7666" s="68"/>
      <c r="F7666" s="68"/>
      <c r="G7666" s="68"/>
      <c r="H7666" s="68"/>
    </row>
    <row r="7667" spans="1:8" x14ac:dyDescent="0.25">
      <c r="A7667" s="68"/>
      <c r="B7667" s="68"/>
      <c r="C7667" s="68"/>
      <c r="D7667" s="68"/>
      <c r="E7667" s="68"/>
      <c r="F7667" s="68"/>
      <c r="G7667" s="68"/>
      <c r="H7667" s="68"/>
    </row>
    <row r="7668" spans="1:8" x14ac:dyDescent="0.25">
      <c r="A7668" s="68"/>
      <c r="B7668" s="68"/>
      <c r="C7668" s="68"/>
      <c r="D7668" s="68"/>
      <c r="E7668" s="68"/>
      <c r="F7668" s="68"/>
      <c r="G7668" s="68"/>
      <c r="H7668" s="68"/>
    </row>
    <row r="7669" spans="1:8" x14ac:dyDescent="0.25">
      <c r="A7669" s="68"/>
      <c r="B7669" s="68"/>
      <c r="C7669" s="68"/>
      <c r="D7669" s="68"/>
      <c r="E7669" s="68"/>
      <c r="F7669" s="68"/>
      <c r="G7669" s="68"/>
      <c r="H7669" s="68"/>
    </row>
    <row r="7670" spans="1:8" x14ac:dyDescent="0.25">
      <c r="A7670" s="68"/>
      <c r="B7670" s="68"/>
      <c r="C7670" s="68"/>
      <c r="D7670" s="68"/>
      <c r="E7670" s="68"/>
      <c r="F7670" s="68"/>
      <c r="G7670" s="68"/>
      <c r="H7670" s="68"/>
    </row>
    <row r="7671" spans="1:8" x14ac:dyDescent="0.25">
      <c r="A7671" s="68"/>
      <c r="B7671" s="68"/>
      <c r="C7671" s="68"/>
      <c r="D7671" s="68"/>
      <c r="E7671" s="68"/>
      <c r="F7671" s="68"/>
      <c r="G7671" s="68"/>
      <c r="H7671" s="68"/>
    </row>
    <row r="7672" spans="1:8" x14ac:dyDescent="0.25">
      <c r="A7672" s="68"/>
      <c r="B7672" s="68"/>
      <c r="C7672" s="68"/>
      <c r="D7672" s="68"/>
      <c r="E7672" s="68"/>
      <c r="F7672" s="68"/>
      <c r="G7672" s="68"/>
      <c r="H7672" s="68"/>
    </row>
    <row r="7673" spans="1:8" x14ac:dyDescent="0.25">
      <c r="A7673" s="68"/>
      <c r="B7673" s="68"/>
      <c r="C7673" s="68"/>
      <c r="D7673" s="68"/>
      <c r="E7673" s="68"/>
      <c r="F7673" s="68"/>
      <c r="G7673" s="68"/>
      <c r="H7673" s="68"/>
    </row>
    <row r="7674" spans="1:8" x14ac:dyDescent="0.25">
      <c r="A7674" s="68"/>
      <c r="B7674" s="68"/>
      <c r="C7674" s="68"/>
      <c r="D7674" s="68"/>
      <c r="E7674" s="68"/>
      <c r="F7674" s="68"/>
      <c r="G7674" s="68"/>
      <c r="H7674" s="68"/>
    </row>
    <row r="7675" spans="1:8" x14ac:dyDescent="0.25">
      <c r="A7675" s="68"/>
      <c r="B7675" s="68"/>
      <c r="C7675" s="68"/>
      <c r="D7675" s="68"/>
      <c r="E7675" s="68"/>
      <c r="F7675" s="68"/>
      <c r="G7675" s="68"/>
      <c r="H7675" s="68"/>
    </row>
    <row r="7676" spans="1:8" x14ac:dyDescent="0.25">
      <c r="A7676" s="68"/>
      <c r="B7676" s="68"/>
      <c r="C7676" s="68"/>
      <c r="D7676" s="68"/>
      <c r="E7676" s="68"/>
      <c r="F7676" s="68"/>
      <c r="G7676" s="68"/>
      <c r="H7676" s="68"/>
    </row>
    <row r="7677" spans="1:8" x14ac:dyDescent="0.25">
      <c r="A7677" s="68"/>
      <c r="B7677" s="68"/>
      <c r="C7677" s="68"/>
      <c r="D7677" s="68"/>
      <c r="E7677" s="68"/>
      <c r="F7677" s="68"/>
      <c r="G7677" s="68"/>
      <c r="H7677" s="68"/>
    </row>
    <row r="7678" spans="1:8" x14ac:dyDescent="0.25">
      <c r="A7678" s="68"/>
      <c r="B7678" s="68"/>
      <c r="C7678" s="68"/>
      <c r="D7678" s="68"/>
      <c r="E7678" s="68"/>
      <c r="F7678" s="68"/>
      <c r="G7678" s="68"/>
      <c r="H7678" s="68"/>
    </row>
    <row r="7679" spans="1:8" x14ac:dyDescent="0.25">
      <c r="A7679" s="68"/>
      <c r="B7679" s="68"/>
      <c r="C7679" s="68"/>
      <c r="D7679" s="68"/>
      <c r="E7679" s="68"/>
      <c r="F7679" s="68"/>
      <c r="G7679" s="68"/>
      <c r="H7679" s="68"/>
    </row>
    <row r="7680" spans="1:8" x14ac:dyDescent="0.25">
      <c r="A7680" s="68"/>
      <c r="B7680" s="68"/>
      <c r="C7680" s="68"/>
      <c r="D7680" s="68"/>
      <c r="E7680" s="68"/>
      <c r="F7680" s="68"/>
      <c r="G7680" s="68"/>
      <c r="H7680" s="68"/>
    </row>
    <row r="7681" spans="1:8" x14ac:dyDescent="0.25">
      <c r="A7681" s="68"/>
      <c r="B7681" s="68"/>
      <c r="C7681" s="68"/>
      <c r="D7681" s="68"/>
      <c r="E7681" s="68"/>
      <c r="F7681" s="68"/>
      <c r="G7681" s="68"/>
      <c r="H7681" s="68"/>
    </row>
    <row r="7682" spans="1:8" x14ac:dyDescent="0.25">
      <c r="A7682" s="68"/>
      <c r="B7682" s="68"/>
      <c r="C7682" s="68"/>
      <c r="D7682" s="68"/>
      <c r="E7682" s="68"/>
      <c r="F7682" s="68"/>
      <c r="G7682" s="68"/>
      <c r="H7682" s="68"/>
    </row>
    <row r="7683" spans="1:8" x14ac:dyDescent="0.25">
      <c r="A7683" s="68"/>
      <c r="B7683" s="68"/>
      <c r="C7683" s="68"/>
      <c r="D7683" s="68"/>
      <c r="E7683" s="68"/>
      <c r="F7683" s="68"/>
      <c r="G7683" s="68"/>
      <c r="H7683" s="68"/>
    </row>
    <row r="7684" spans="1:8" x14ac:dyDescent="0.25">
      <c r="A7684" s="68"/>
      <c r="B7684" s="68"/>
      <c r="C7684" s="68"/>
      <c r="D7684" s="68"/>
      <c r="E7684" s="68"/>
      <c r="F7684" s="68"/>
      <c r="G7684" s="68"/>
      <c r="H7684" s="68"/>
    </row>
    <row r="7685" spans="1:8" x14ac:dyDescent="0.25">
      <c r="A7685" s="68"/>
      <c r="B7685" s="68"/>
      <c r="C7685" s="68"/>
      <c r="D7685" s="68"/>
      <c r="E7685" s="68"/>
      <c r="F7685" s="68"/>
      <c r="G7685" s="68"/>
      <c r="H7685" s="68"/>
    </row>
    <row r="7686" spans="1:8" x14ac:dyDescent="0.25">
      <c r="A7686" s="68"/>
      <c r="B7686" s="68"/>
      <c r="C7686" s="68"/>
      <c r="D7686" s="68"/>
      <c r="E7686" s="68"/>
      <c r="F7686" s="68"/>
      <c r="G7686" s="68"/>
      <c r="H7686" s="68"/>
    </row>
    <row r="7687" spans="1:8" x14ac:dyDescent="0.25">
      <c r="A7687" s="68"/>
      <c r="B7687" s="68"/>
      <c r="C7687" s="68"/>
      <c r="D7687" s="68"/>
      <c r="E7687" s="68"/>
      <c r="F7687" s="68"/>
      <c r="G7687" s="68"/>
      <c r="H7687" s="68"/>
    </row>
    <row r="7688" spans="1:8" x14ac:dyDescent="0.25">
      <c r="A7688" s="68"/>
      <c r="B7688" s="68"/>
      <c r="C7688" s="68"/>
      <c r="D7688" s="68"/>
      <c r="E7688" s="68"/>
      <c r="F7688" s="68"/>
      <c r="G7688" s="68"/>
      <c r="H7688" s="68"/>
    </row>
    <row r="7689" spans="1:8" x14ac:dyDescent="0.25">
      <c r="A7689" s="68"/>
      <c r="B7689" s="68"/>
      <c r="C7689" s="68"/>
      <c r="D7689" s="68"/>
      <c r="E7689" s="68"/>
      <c r="F7689" s="68"/>
      <c r="G7689" s="68"/>
      <c r="H7689" s="68"/>
    </row>
    <row r="7690" spans="1:8" x14ac:dyDescent="0.25">
      <c r="A7690" s="68"/>
      <c r="B7690" s="68"/>
      <c r="C7690" s="68"/>
      <c r="D7690" s="68"/>
      <c r="E7690" s="68"/>
      <c r="F7690" s="68"/>
      <c r="G7690" s="68"/>
      <c r="H7690" s="68"/>
    </row>
    <row r="7691" spans="1:8" x14ac:dyDescent="0.25">
      <c r="A7691" s="68"/>
      <c r="B7691" s="68"/>
      <c r="C7691" s="68"/>
      <c r="D7691" s="68"/>
      <c r="E7691" s="68"/>
      <c r="F7691" s="68"/>
      <c r="G7691" s="68"/>
      <c r="H7691" s="68"/>
    </row>
    <row r="7692" spans="1:8" x14ac:dyDescent="0.25">
      <c r="A7692" s="68"/>
      <c r="B7692" s="68"/>
      <c r="C7692" s="68"/>
      <c r="D7692" s="68"/>
      <c r="E7692" s="68"/>
      <c r="F7692" s="68"/>
      <c r="G7692" s="68"/>
      <c r="H7692" s="68"/>
    </row>
    <row r="7693" spans="1:8" x14ac:dyDescent="0.25">
      <c r="A7693" s="68"/>
      <c r="B7693" s="68"/>
      <c r="C7693" s="68"/>
      <c r="D7693" s="68"/>
      <c r="E7693" s="68"/>
      <c r="F7693" s="68"/>
      <c r="G7693" s="68"/>
      <c r="H7693" s="68"/>
    </row>
    <row r="7694" spans="1:8" x14ac:dyDescent="0.25">
      <c r="A7694" s="68"/>
      <c r="B7694" s="68"/>
      <c r="C7694" s="68"/>
      <c r="D7694" s="68"/>
      <c r="E7694" s="68"/>
      <c r="F7694" s="68"/>
      <c r="G7694" s="68"/>
      <c r="H7694" s="68"/>
    </row>
    <row r="7695" spans="1:8" x14ac:dyDescent="0.25">
      <c r="A7695" s="68"/>
      <c r="B7695" s="68"/>
      <c r="C7695" s="68"/>
      <c r="D7695" s="68"/>
      <c r="E7695" s="68"/>
      <c r="F7695" s="68"/>
      <c r="G7695" s="68"/>
      <c r="H7695" s="68"/>
    </row>
    <row r="7696" spans="1:8" x14ac:dyDescent="0.25">
      <c r="A7696" s="68"/>
      <c r="B7696" s="68"/>
      <c r="C7696" s="68"/>
      <c r="D7696" s="68"/>
      <c r="E7696" s="68"/>
      <c r="F7696" s="68"/>
      <c r="G7696" s="68"/>
      <c r="H7696" s="68"/>
    </row>
    <row r="7697" spans="1:8" x14ac:dyDescent="0.25">
      <c r="A7697" s="68"/>
      <c r="B7697" s="68"/>
      <c r="C7697" s="68"/>
      <c r="D7697" s="68"/>
      <c r="E7697" s="68"/>
      <c r="F7697" s="68"/>
      <c r="G7697" s="68"/>
      <c r="H7697" s="68"/>
    </row>
    <row r="7698" spans="1:8" x14ac:dyDescent="0.25">
      <c r="A7698" s="68"/>
      <c r="B7698" s="68"/>
      <c r="C7698" s="68"/>
      <c r="D7698" s="68"/>
      <c r="E7698" s="68"/>
      <c r="F7698" s="68"/>
      <c r="G7698" s="68"/>
      <c r="H7698" s="68"/>
    </row>
    <row r="7699" spans="1:8" x14ac:dyDescent="0.25">
      <c r="A7699" s="68"/>
      <c r="B7699" s="68"/>
      <c r="C7699" s="68"/>
      <c r="D7699" s="68"/>
      <c r="E7699" s="68"/>
      <c r="F7699" s="68"/>
      <c r="G7699" s="68"/>
      <c r="H7699" s="68"/>
    </row>
    <row r="7700" spans="1:8" x14ac:dyDescent="0.25">
      <c r="A7700" s="68"/>
      <c r="B7700" s="68"/>
      <c r="C7700" s="68"/>
      <c r="D7700" s="68"/>
      <c r="E7700" s="68"/>
      <c r="F7700" s="68"/>
      <c r="G7700" s="68"/>
      <c r="H7700" s="68"/>
    </row>
    <row r="7701" spans="1:8" x14ac:dyDescent="0.25">
      <c r="A7701" s="68"/>
      <c r="B7701" s="68"/>
      <c r="C7701" s="68"/>
      <c r="D7701" s="68"/>
      <c r="E7701" s="68"/>
      <c r="F7701" s="68"/>
      <c r="G7701" s="68"/>
      <c r="H7701" s="68"/>
    </row>
    <row r="7702" spans="1:8" x14ac:dyDescent="0.25">
      <c r="A7702" s="68"/>
      <c r="B7702" s="68"/>
      <c r="C7702" s="68"/>
      <c r="D7702" s="68"/>
      <c r="E7702" s="68"/>
      <c r="F7702" s="68"/>
      <c r="G7702" s="68"/>
      <c r="H7702" s="68"/>
    </row>
    <row r="7703" spans="1:8" x14ac:dyDescent="0.25">
      <c r="A7703" s="68"/>
      <c r="B7703" s="68"/>
      <c r="C7703" s="68"/>
      <c r="D7703" s="68"/>
      <c r="E7703" s="68"/>
      <c r="F7703" s="68"/>
      <c r="G7703" s="68"/>
      <c r="H7703" s="68"/>
    </row>
    <row r="7704" spans="1:8" x14ac:dyDescent="0.25">
      <c r="A7704" s="68"/>
      <c r="B7704" s="68"/>
      <c r="C7704" s="68"/>
      <c r="D7704" s="68"/>
      <c r="E7704" s="68"/>
      <c r="F7704" s="68"/>
      <c r="G7704" s="68"/>
      <c r="H7704" s="68"/>
    </row>
    <row r="7705" spans="1:8" x14ac:dyDescent="0.25">
      <c r="A7705" s="68"/>
      <c r="B7705" s="68"/>
      <c r="C7705" s="68"/>
      <c r="D7705" s="68"/>
      <c r="E7705" s="68"/>
      <c r="F7705" s="68"/>
      <c r="G7705" s="68"/>
      <c r="H7705" s="68"/>
    </row>
    <row r="7706" spans="1:8" x14ac:dyDescent="0.25">
      <c r="A7706" s="68"/>
      <c r="B7706" s="68"/>
      <c r="C7706" s="68"/>
      <c r="D7706" s="68"/>
      <c r="E7706" s="68"/>
      <c r="F7706" s="68"/>
      <c r="G7706" s="68"/>
      <c r="H7706" s="68"/>
    </row>
    <row r="7707" spans="1:8" x14ac:dyDescent="0.25">
      <c r="A7707" s="68"/>
      <c r="B7707" s="68"/>
      <c r="C7707" s="68"/>
      <c r="D7707" s="68"/>
      <c r="E7707" s="68"/>
      <c r="F7707" s="68"/>
      <c r="G7707" s="68"/>
      <c r="H7707" s="68"/>
    </row>
    <row r="7708" spans="1:8" x14ac:dyDescent="0.25">
      <c r="A7708" s="68"/>
      <c r="B7708" s="68"/>
      <c r="C7708" s="68"/>
      <c r="D7708" s="68"/>
      <c r="E7708" s="68"/>
      <c r="F7708" s="68"/>
      <c r="G7708" s="68"/>
      <c r="H7708" s="68"/>
    </row>
    <row r="7709" spans="1:8" x14ac:dyDescent="0.25">
      <c r="A7709" s="68"/>
      <c r="B7709" s="68"/>
      <c r="C7709" s="68"/>
      <c r="D7709" s="68"/>
      <c r="E7709" s="68"/>
      <c r="F7709" s="68"/>
      <c r="G7709" s="68"/>
      <c r="H7709" s="68"/>
    </row>
    <row r="7710" spans="1:8" x14ac:dyDescent="0.25">
      <c r="A7710" s="68"/>
      <c r="B7710" s="68"/>
      <c r="C7710" s="68"/>
      <c r="D7710" s="68"/>
      <c r="E7710" s="68"/>
      <c r="F7710" s="68"/>
      <c r="G7710" s="68"/>
      <c r="H7710" s="68"/>
    </row>
    <row r="7711" spans="1:8" x14ac:dyDescent="0.25">
      <c r="A7711" s="68"/>
      <c r="B7711" s="68"/>
      <c r="C7711" s="68"/>
      <c r="D7711" s="68"/>
      <c r="E7711" s="68"/>
      <c r="F7711" s="68"/>
      <c r="G7711" s="68"/>
      <c r="H7711" s="68"/>
    </row>
    <row r="7712" spans="1:8" x14ac:dyDescent="0.25">
      <c r="A7712" s="68"/>
      <c r="B7712" s="68"/>
      <c r="C7712" s="68"/>
      <c r="D7712" s="68"/>
      <c r="E7712" s="68"/>
      <c r="F7712" s="68"/>
      <c r="G7712" s="68"/>
      <c r="H7712" s="68"/>
    </row>
    <row r="7713" spans="1:8" x14ac:dyDescent="0.25">
      <c r="A7713" s="68"/>
      <c r="B7713" s="68"/>
      <c r="C7713" s="68"/>
      <c r="D7713" s="68"/>
      <c r="E7713" s="68"/>
      <c r="F7713" s="68"/>
      <c r="G7713" s="68"/>
      <c r="H7713" s="68"/>
    </row>
    <row r="7714" spans="1:8" x14ac:dyDescent="0.25">
      <c r="A7714" s="68"/>
      <c r="B7714" s="68"/>
      <c r="C7714" s="68"/>
      <c r="D7714" s="68"/>
      <c r="E7714" s="68"/>
      <c r="F7714" s="68"/>
      <c r="G7714" s="68"/>
      <c r="H7714" s="68"/>
    </row>
    <row r="7715" spans="1:8" x14ac:dyDescent="0.25">
      <c r="A7715" s="68"/>
      <c r="B7715" s="68"/>
      <c r="C7715" s="68"/>
      <c r="D7715" s="68"/>
      <c r="E7715" s="68"/>
      <c r="F7715" s="68"/>
      <c r="G7715" s="68"/>
      <c r="H7715" s="68"/>
    </row>
    <row r="7716" spans="1:8" x14ac:dyDescent="0.25">
      <c r="A7716" s="68"/>
      <c r="B7716" s="68"/>
      <c r="C7716" s="68"/>
      <c r="D7716" s="68"/>
      <c r="E7716" s="68"/>
      <c r="F7716" s="68"/>
      <c r="G7716" s="68"/>
      <c r="H7716" s="68"/>
    </row>
    <row r="7717" spans="1:8" x14ac:dyDescent="0.25">
      <c r="A7717" s="68"/>
      <c r="B7717" s="68"/>
      <c r="C7717" s="68"/>
      <c r="D7717" s="68"/>
      <c r="E7717" s="68"/>
      <c r="F7717" s="68"/>
      <c r="G7717" s="68"/>
      <c r="H7717" s="68"/>
    </row>
    <row r="7718" spans="1:8" x14ac:dyDescent="0.25">
      <c r="A7718" s="68"/>
      <c r="B7718" s="68"/>
      <c r="C7718" s="68"/>
      <c r="D7718" s="68"/>
      <c r="E7718" s="68"/>
      <c r="F7718" s="68"/>
      <c r="G7718" s="68"/>
      <c r="H7718" s="68"/>
    </row>
    <row r="7719" spans="1:8" x14ac:dyDescent="0.25">
      <c r="A7719" s="68"/>
      <c r="B7719" s="68"/>
      <c r="C7719" s="68"/>
      <c r="D7719" s="68"/>
      <c r="E7719" s="68"/>
      <c r="F7719" s="68"/>
      <c r="G7719" s="68"/>
      <c r="H7719" s="68"/>
    </row>
    <row r="7720" spans="1:8" x14ac:dyDescent="0.25">
      <c r="A7720" s="68"/>
      <c r="B7720" s="68"/>
      <c r="C7720" s="68"/>
      <c r="D7720" s="68"/>
      <c r="E7720" s="68"/>
      <c r="F7720" s="68"/>
      <c r="G7720" s="68"/>
      <c r="H7720" s="68"/>
    </row>
    <row r="7721" spans="1:8" x14ac:dyDescent="0.25">
      <c r="A7721" s="68"/>
      <c r="B7721" s="68"/>
      <c r="C7721" s="68"/>
      <c r="D7721" s="68"/>
      <c r="E7721" s="68"/>
      <c r="F7721" s="68"/>
      <c r="G7721" s="68"/>
      <c r="H7721" s="68"/>
    </row>
    <row r="7722" spans="1:8" x14ac:dyDescent="0.25">
      <c r="A7722" s="68"/>
      <c r="B7722" s="68"/>
      <c r="C7722" s="68"/>
      <c r="D7722" s="68"/>
      <c r="E7722" s="68"/>
      <c r="F7722" s="68"/>
      <c r="G7722" s="68"/>
      <c r="H7722" s="68"/>
    </row>
    <row r="7723" spans="1:8" x14ac:dyDescent="0.25">
      <c r="A7723" s="68"/>
      <c r="B7723" s="68"/>
      <c r="C7723" s="68"/>
      <c r="D7723" s="68"/>
      <c r="E7723" s="68"/>
      <c r="F7723" s="68"/>
      <c r="G7723" s="68"/>
      <c r="H7723" s="68"/>
    </row>
    <row r="7724" spans="1:8" x14ac:dyDescent="0.25">
      <c r="A7724" s="68"/>
      <c r="B7724" s="68"/>
      <c r="C7724" s="68"/>
      <c r="D7724" s="68"/>
      <c r="E7724" s="68"/>
      <c r="F7724" s="68"/>
      <c r="G7724" s="68"/>
      <c r="H7724" s="68"/>
    </row>
    <row r="7725" spans="1:8" x14ac:dyDescent="0.25">
      <c r="A7725" s="68"/>
      <c r="B7725" s="68"/>
      <c r="C7725" s="68"/>
      <c r="D7725" s="68"/>
      <c r="E7725" s="68"/>
      <c r="F7725" s="68"/>
      <c r="G7725" s="68"/>
      <c r="H7725" s="68"/>
    </row>
    <row r="7726" spans="1:8" x14ac:dyDescent="0.25">
      <c r="A7726" s="68"/>
      <c r="B7726" s="68"/>
      <c r="C7726" s="68"/>
      <c r="D7726" s="68"/>
      <c r="E7726" s="68"/>
      <c r="F7726" s="68"/>
      <c r="G7726" s="68"/>
      <c r="H7726" s="68"/>
    </row>
    <row r="7727" spans="1:8" x14ac:dyDescent="0.25">
      <c r="A7727" s="68"/>
      <c r="B7727" s="68"/>
      <c r="C7727" s="68"/>
      <c r="D7727" s="68"/>
      <c r="E7727" s="68"/>
      <c r="F7727" s="68"/>
      <c r="G7727" s="68"/>
      <c r="H7727" s="68"/>
    </row>
    <row r="7728" spans="1:8" x14ac:dyDescent="0.25">
      <c r="A7728" s="68"/>
      <c r="B7728" s="68"/>
      <c r="C7728" s="68"/>
      <c r="D7728" s="68"/>
      <c r="E7728" s="68"/>
      <c r="F7728" s="68"/>
      <c r="G7728" s="68"/>
      <c r="H7728" s="68"/>
    </row>
    <row r="7729" spans="1:8" x14ac:dyDescent="0.25">
      <c r="A7729" s="68"/>
      <c r="B7729" s="68"/>
      <c r="C7729" s="68"/>
      <c r="D7729" s="68"/>
      <c r="E7729" s="68"/>
      <c r="F7729" s="68"/>
      <c r="G7729" s="68"/>
      <c r="H7729" s="68"/>
    </row>
    <row r="7730" spans="1:8" x14ac:dyDescent="0.25">
      <c r="A7730" s="68"/>
      <c r="B7730" s="68"/>
      <c r="C7730" s="68"/>
      <c r="D7730" s="68"/>
      <c r="E7730" s="68"/>
      <c r="F7730" s="68"/>
      <c r="G7730" s="68"/>
      <c r="H7730" s="68"/>
    </row>
    <row r="7731" spans="1:8" x14ac:dyDescent="0.25">
      <c r="A7731" s="68"/>
      <c r="B7731" s="68"/>
      <c r="C7731" s="68"/>
      <c r="D7731" s="68"/>
      <c r="E7731" s="68"/>
      <c r="F7731" s="68"/>
      <c r="G7731" s="68"/>
      <c r="H7731" s="68"/>
    </row>
    <row r="7732" spans="1:8" x14ac:dyDescent="0.25">
      <c r="A7732" s="68"/>
      <c r="B7732" s="68"/>
      <c r="C7732" s="68"/>
      <c r="D7732" s="68"/>
      <c r="E7732" s="68"/>
      <c r="F7732" s="68"/>
      <c r="G7732" s="68"/>
      <c r="H7732" s="68"/>
    </row>
    <row r="7733" spans="1:8" x14ac:dyDescent="0.25">
      <c r="A7733" s="68"/>
      <c r="B7733" s="68"/>
      <c r="C7733" s="68"/>
      <c r="D7733" s="68"/>
      <c r="E7733" s="68"/>
      <c r="F7733" s="68"/>
      <c r="G7733" s="68"/>
      <c r="H7733" s="68"/>
    </row>
    <row r="7734" spans="1:8" x14ac:dyDescent="0.25">
      <c r="A7734" s="68"/>
      <c r="B7734" s="68"/>
      <c r="C7734" s="68"/>
      <c r="D7734" s="68"/>
      <c r="E7734" s="68"/>
      <c r="F7734" s="68"/>
      <c r="G7734" s="68"/>
      <c r="H7734" s="68"/>
    </row>
    <row r="7735" spans="1:8" x14ac:dyDescent="0.25">
      <c r="A7735" s="68"/>
      <c r="B7735" s="68"/>
      <c r="C7735" s="68"/>
      <c r="D7735" s="68"/>
      <c r="E7735" s="68"/>
      <c r="F7735" s="68"/>
      <c r="G7735" s="68"/>
      <c r="H7735" s="68"/>
    </row>
    <row r="7736" spans="1:8" x14ac:dyDescent="0.25">
      <c r="A7736" s="68"/>
      <c r="B7736" s="68"/>
      <c r="C7736" s="68"/>
      <c r="D7736" s="68"/>
      <c r="E7736" s="68"/>
      <c r="F7736" s="68"/>
      <c r="G7736" s="68"/>
      <c r="H7736" s="68"/>
    </row>
    <row r="7737" spans="1:8" x14ac:dyDescent="0.25">
      <c r="A7737" s="68"/>
      <c r="B7737" s="68"/>
      <c r="C7737" s="68"/>
      <c r="D7737" s="68"/>
      <c r="E7737" s="68"/>
      <c r="F7737" s="68"/>
      <c r="G7737" s="68"/>
      <c r="H7737" s="68"/>
    </row>
    <row r="7738" spans="1:8" x14ac:dyDescent="0.25">
      <c r="A7738" s="68"/>
      <c r="B7738" s="68"/>
      <c r="C7738" s="68"/>
      <c r="D7738" s="68"/>
      <c r="E7738" s="68"/>
      <c r="F7738" s="68"/>
      <c r="G7738" s="68"/>
      <c r="H7738" s="68"/>
    </row>
    <row r="7739" spans="1:8" x14ac:dyDescent="0.25">
      <c r="A7739" s="68"/>
      <c r="B7739" s="68"/>
      <c r="C7739" s="68"/>
      <c r="D7739" s="68"/>
      <c r="E7739" s="68"/>
      <c r="F7739" s="68"/>
      <c r="G7739" s="68"/>
      <c r="H7739" s="68"/>
    </row>
    <row r="7740" spans="1:8" x14ac:dyDescent="0.25">
      <c r="A7740" s="68"/>
      <c r="B7740" s="68"/>
      <c r="C7740" s="68"/>
      <c r="D7740" s="68"/>
      <c r="E7740" s="68"/>
      <c r="F7740" s="68"/>
      <c r="G7740" s="68"/>
      <c r="H7740" s="68"/>
    </row>
    <row r="7741" spans="1:8" x14ac:dyDescent="0.25">
      <c r="A7741" s="68"/>
      <c r="B7741" s="68"/>
      <c r="C7741" s="68"/>
      <c r="D7741" s="68"/>
      <c r="E7741" s="68"/>
      <c r="F7741" s="68"/>
      <c r="G7741" s="68"/>
      <c r="H7741" s="68"/>
    </row>
    <row r="7742" spans="1:8" x14ac:dyDescent="0.25">
      <c r="A7742" s="68"/>
      <c r="B7742" s="68"/>
      <c r="C7742" s="68"/>
      <c r="D7742" s="68"/>
      <c r="E7742" s="68"/>
      <c r="F7742" s="68"/>
      <c r="G7742" s="68"/>
      <c r="H7742" s="68"/>
    </row>
    <row r="7743" spans="1:8" x14ac:dyDescent="0.25">
      <c r="A7743" s="68"/>
      <c r="B7743" s="68"/>
      <c r="C7743" s="68"/>
      <c r="D7743" s="68"/>
      <c r="E7743" s="68"/>
      <c r="F7743" s="68"/>
      <c r="G7743" s="68"/>
      <c r="H7743" s="68"/>
    </row>
    <row r="7744" spans="1:8" x14ac:dyDescent="0.25">
      <c r="A7744" s="68"/>
      <c r="B7744" s="68"/>
      <c r="C7744" s="68"/>
      <c r="D7744" s="68"/>
      <c r="E7744" s="68"/>
      <c r="F7744" s="68"/>
      <c r="G7744" s="68"/>
      <c r="H7744" s="68"/>
    </row>
    <row r="7745" spans="1:8" x14ac:dyDescent="0.25">
      <c r="A7745" s="68"/>
      <c r="B7745" s="68"/>
      <c r="C7745" s="68"/>
      <c r="D7745" s="68"/>
      <c r="E7745" s="68"/>
      <c r="F7745" s="68"/>
      <c r="G7745" s="68"/>
      <c r="H7745" s="68"/>
    </row>
    <row r="7746" spans="1:8" x14ac:dyDescent="0.25">
      <c r="A7746" s="68"/>
      <c r="B7746" s="68"/>
      <c r="C7746" s="68"/>
      <c r="D7746" s="68"/>
      <c r="E7746" s="68"/>
      <c r="F7746" s="68"/>
      <c r="G7746" s="68"/>
      <c r="H7746" s="68"/>
    </row>
    <row r="7747" spans="1:8" x14ac:dyDescent="0.25">
      <c r="A7747" s="68"/>
      <c r="B7747" s="68"/>
      <c r="C7747" s="68"/>
      <c r="D7747" s="68"/>
      <c r="E7747" s="68"/>
      <c r="F7747" s="68"/>
      <c r="G7747" s="68"/>
      <c r="H7747" s="68"/>
    </row>
    <row r="7748" spans="1:8" x14ac:dyDescent="0.25">
      <c r="A7748" s="68"/>
      <c r="B7748" s="68"/>
      <c r="C7748" s="68"/>
      <c r="D7748" s="68"/>
      <c r="E7748" s="68"/>
      <c r="F7748" s="68"/>
      <c r="G7748" s="68"/>
      <c r="H7748" s="68"/>
    </row>
    <row r="7749" spans="1:8" x14ac:dyDescent="0.25">
      <c r="A7749" s="68"/>
      <c r="B7749" s="68"/>
      <c r="C7749" s="68"/>
      <c r="D7749" s="68"/>
      <c r="E7749" s="68"/>
      <c r="F7749" s="68"/>
      <c r="G7749" s="68"/>
      <c r="H7749" s="68"/>
    </row>
    <row r="7750" spans="1:8" x14ac:dyDescent="0.25">
      <c r="A7750" s="68"/>
      <c r="B7750" s="68"/>
      <c r="C7750" s="68"/>
      <c r="D7750" s="68"/>
      <c r="E7750" s="68"/>
      <c r="F7750" s="68"/>
      <c r="G7750" s="68"/>
      <c r="H7750" s="68"/>
    </row>
    <row r="7751" spans="1:8" x14ac:dyDescent="0.25">
      <c r="A7751" s="68"/>
      <c r="B7751" s="68"/>
      <c r="C7751" s="68"/>
      <c r="D7751" s="68"/>
      <c r="E7751" s="68"/>
      <c r="F7751" s="68"/>
      <c r="G7751" s="68"/>
      <c r="H7751" s="68"/>
    </row>
    <row r="7752" spans="1:8" x14ac:dyDescent="0.25">
      <c r="A7752" s="68"/>
      <c r="B7752" s="68"/>
      <c r="C7752" s="68"/>
      <c r="D7752" s="68"/>
      <c r="E7752" s="68"/>
      <c r="F7752" s="68"/>
      <c r="G7752" s="68"/>
      <c r="H7752" s="68"/>
    </row>
    <row r="7753" spans="1:8" x14ac:dyDescent="0.25">
      <c r="A7753" s="68"/>
      <c r="B7753" s="68"/>
      <c r="C7753" s="68"/>
      <c r="D7753" s="68"/>
      <c r="E7753" s="68"/>
      <c r="F7753" s="68"/>
      <c r="G7753" s="68"/>
      <c r="H7753" s="68"/>
    </row>
    <row r="7754" spans="1:8" x14ac:dyDescent="0.25">
      <c r="A7754" s="68"/>
      <c r="B7754" s="68"/>
      <c r="C7754" s="68"/>
      <c r="D7754" s="68"/>
      <c r="E7754" s="68"/>
      <c r="F7754" s="68"/>
      <c r="G7754" s="68"/>
      <c r="H7754" s="68"/>
    </row>
    <row r="7755" spans="1:8" x14ac:dyDescent="0.25">
      <c r="A7755" s="68"/>
      <c r="B7755" s="68"/>
      <c r="C7755" s="68"/>
      <c r="D7755" s="68"/>
      <c r="E7755" s="68"/>
      <c r="F7755" s="68"/>
      <c r="G7755" s="68"/>
      <c r="H7755" s="68"/>
    </row>
    <row r="7756" spans="1:8" x14ac:dyDescent="0.25">
      <c r="A7756" s="68"/>
      <c r="B7756" s="68"/>
      <c r="C7756" s="68"/>
      <c r="D7756" s="68"/>
      <c r="E7756" s="68"/>
      <c r="F7756" s="68"/>
      <c r="G7756" s="68"/>
      <c r="H7756" s="68"/>
    </row>
    <row r="7757" spans="1:8" x14ac:dyDescent="0.25">
      <c r="A7757" s="68"/>
      <c r="B7757" s="68"/>
      <c r="C7757" s="68"/>
      <c r="D7757" s="68"/>
      <c r="E7757" s="68"/>
      <c r="F7757" s="68"/>
      <c r="G7757" s="68"/>
      <c r="H7757" s="68"/>
    </row>
    <row r="7758" spans="1:8" x14ac:dyDescent="0.25">
      <c r="A7758" s="68"/>
      <c r="B7758" s="68"/>
      <c r="C7758" s="68"/>
      <c r="D7758" s="68"/>
      <c r="E7758" s="68"/>
      <c r="F7758" s="68"/>
      <c r="G7758" s="68"/>
      <c r="H7758" s="68"/>
    </row>
    <row r="7759" spans="1:8" x14ac:dyDescent="0.25">
      <c r="A7759" s="68"/>
      <c r="B7759" s="68"/>
      <c r="C7759" s="68"/>
      <c r="D7759" s="68"/>
      <c r="E7759" s="68"/>
      <c r="F7759" s="68"/>
      <c r="G7759" s="68"/>
      <c r="H7759" s="68"/>
    </row>
    <row r="7760" spans="1:8" x14ac:dyDescent="0.25">
      <c r="A7760" s="68"/>
      <c r="B7760" s="68"/>
      <c r="C7760" s="68"/>
      <c r="D7760" s="68"/>
      <c r="E7760" s="68"/>
      <c r="F7760" s="68"/>
      <c r="G7760" s="68"/>
      <c r="H7760" s="68"/>
    </row>
    <row r="7761" spans="1:8" x14ac:dyDescent="0.25">
      <c r="A7761" s="68"/>
      <c r="B7761" s="68"/>
      <c r="C7761" s="68"/>
      <c r="D7761" s="68"/>
      <c r="E7761" s="68"/>
      <c r="F7761" s="68"/>
      <c r="G7761" s="68"/>
      <c r="H7761" s="68"/>
    </row>
    <row r="7762" spans="1:8" x14ac:dyDescent="0.25">
      <c r="A7762" s="68"/>
      <c r="B7762" s="68"/>
      <c r="C7762" s="68"/>
      <c r="D7762" s="68"/>
      <c r="E7762" s="68"/>
      <c r="F7762" s="68"/>
      <c r="G7762" s="68"/>
      <c r="H7762" s="68"/>
    </row>
    <row r="7763" spans="1:8" x14ac:dyDescent="0.25">
      <c r="A7763" s="68"/>
      <c r="B7763" s="68"/>
      <c r="C7763" s="68"/>
      <c r="D7763" s="68"/>
      <c r="E7763" s="68"/>
      <c r="F7763" s="68"/>
      <c r="G7763" s="68"/>
      <c r="H7763" s="68"/>
    </row>
    <row r="7764" spans="1:8" x14ac:dyDescent="0.25">
      <c r="A7764" s="68"/>
      <c r="B7764" s="68"/>
      <c r="C7764" s="68"/>
      <c r="D7764" s="68"/>
      <c r="E7764" s="68"/>
      <c r="F7764" s="68"/>
      <c r="G7764" s="68"/>
      <c r="H7764" s="68"/>
    </row>
    <row r="7765" spans="1:8" x14ac:dyDescent="0.25">
      <c r="A7765" s="68"/>
      <c r="B7765" s="68"/>
      <c r="C7765" s="68"/>
      <c r="D7765" s="68"/>
      <c r="E7765" s="68"/>
      <c r="F7765" s="68"/>
      <c r="G7765" s="68"/>
      <c r="H7765" s="68"/>
    </row>
    <row r="7766" spans="1:8" x14ac:dyDescent="0.25">
      <c r="A7766" s="68"/>
      <c r="B7766" s="68"/>
      <c r="C7766" s="68"/>
      <c r="D7766" s="68"/>
      <c r="E7766" s="68"/>
      <c r="F7766" s="68"/>
      <c r="G7766" s="68"/>
      <c r="H7766" s="68"/>
    </row>
    <row r="7767" spans="1:8" x14ac:dyDescent="0.25">
      <c r="A7767" s="68"/>
      <c r="B7767" s="68"/>
      <c r="C7767" s="68"/>
      <c r="D7767" s="68"/>
      <c r="E7767" s="68"/>
      <c r="F7767" s="68"/>
      <c r="G7767" s="68"/>
      <c r="H7767" s="68"/>
    </row>
    <row r="7768" spans="1:8" x14ac:dyDescent="0.25">
      <c r="A7768" s="68"/>
      <c r="B7768" s="68"/>
      <c r="C7768" s="68"/>
      <c r="D7768" s="68"/>
      <c r="E7768" s="68"/>
      <c r="F7768" s="68"/>
      <c r="G7768" s="68"/>
      <c r="H7768" s="68"/>
    </row>
    <row r="7769" spans="1:8" x14ac:dyDescent="0.25">
      <c r="A7769" s="68"/>
      <c r="B7769" s="68"/>
      <c r="C7769" s="68"/>
      <c r="D7769" s="68"/>
      <c r="E7769" s="68"/>
      <c r="F7769" s="68"/>
      <c r="G7769" s="68"/>
      <c r="H7769" s="68"/>
    </row>
    <row r="7770" spans="1:8" x14ac:dyDescent="0.25">
      <c r="A7770" s="68"/>
      <c r="B7770" s="68"/>
      <c r="C7770" s="68"/>
      <c r="D7770" s="68"/>
      <c r="E7770" s="68"/>
      <c r="F7770" s="68"/>
      <c r="G7770" s="68"/>
      <c r="H7770" s="68"/>
    </row>
    <row r="7771" spans="1:8" x14ac:dyDescent="0.25">
      <c r="A7771" s="68"/>
      <c r="B7771" s="68"/>
      <c r="C7771" s="68"/>
      <c r="D7771" s="68"/>
      <c r="E7771" s="68"/>
      <c r="F7771" s="68"/>
      <c r="G7771" s="68"/>
      <c r="H7771" s="68"/>
    </row>
    <row r="7772" spans="1:8" x14ac:dyDescent="0.25">
      <c r="A7772" s="68"/>
      <c r="B7772" s="68"/>
      <c r="C7772" s="68"/>
      <c r="D7772" s="68"/>
      <c r="E7772" s="68"/>
      <c r="F7772" s="68"/>
      <c r="G7772" s="68"/>
      <c r="H7772" s="68"/>
    </row>
    <row r="7773" spans="1:8" x14ac:dyDescent="0.25">
      <c r="A7773" s="68"/>
      <c r="B7773" s="68"/>
      <c r="C7773" s="68"/>
      <c r="D7773" s="68"/>
      <c r="E7773" s="68"/>
      <c r="F7773" s="68"/>
      <c r="G7773" s="68"/>
      <c r="H7773" s="68"/>
    </row>
    <row r="7774" spans="1:8" x14ac:dyDescent="0.25">
      <c r="A7774" s="68"/>
      <c r="B7774" s="68"/>
      <c r="C7774" s="68"/>
      <c r="D7774" s="68"/>
      <c r="E7774" s="68"/>
      <c r="F7774" s="68"/>
      <c r="G7774" s="68"/>
      <c r="H7774" s="68"/>
    </row>
    <row r="7775" spans="1:8" x14ac:dyDescent="0.25">
      <c r="A7775" s="68"/>
      <c r="B7775" s="68"/>
      <c r="C7775" s="68"/>
      <c r="D7775" s="68"/>
      <c r="E7775" s="68"/>
      <c r="F7775" s="68"/>
      <c r="G7775" s="68"/>
      <c r="H7775" s="68"/>
    </row>
    <row r="7776" spans="1:8" x14ac:dyDescent="0.25">
      <c r="A7776" s="68"/>
      <c r="B7776" s="68"/>
      <c r="C7776" s="68"/>
      <c r="D7776" s="68"/>
      <c r="E7776" s="68"/>
      <c r="F7776" s="68"/>
      <c r="G7776" s="68"/>
      <c r="H7776" s="68"/>
    </row>
    <row r="7777" spans="1:8" x14ac:dyDescent="0.25">
      <c r="A7777" s="68"/>
      <c r="B7777" s="68"/>
      <c r="C7777" s="68"/>
      <c r="D7777" s="68"/>
      <c r="E7777" s="68"/>
      <c r="F7777" s="68"/>
      <c r="G7777" s="68"/>
      <c r="H7777" s="68"/>
    </row>
    <row r="7778" spans="1:8" x14ac:dyDescent="0.25">
      <c r="A7778" s="68"/>
      <c r="B7778" s="68"/>
      <c r="C7778" s="68"/>
      <c r="D7778" s="68"/>
      <c r="E7778" s="68"/>
      <c r="F7778" s="68"/>
      <c r="G7778" s="68"/>
      <c r="H7778" s="68"/>
    </row>
    <row r="7779" spans="1:8" x14ac:dyDescent="0.25">
      <c r="A7779" s="68"/>
      <c r="B7779" s="68"/>
      <c r="C7779" s="68"/>
      <c r="D7779" s="68"/>
      <c r="E7779" s="68"/>
      <c r="F7779" s="68"/>
      <c r="G7779" s="68"/>
      <c r="H7779" s="68"/>
    </row>
    <row r="7780" spans="1:8" x14ac:dyDescent="0.25">
      <c r="A7780" s="68"/>
      <c r="B7780" s="68"/>
      <c r="C7780" s="68"/>
      <c r="D7780" s="68"/>
      <c r="E7780" s="68"/>
      <c r="F7780" s="68"/>
      <c r="G7780" s="68"/>
      <c r="H7780" s="68"/>
    </row>
    <row r="7781" spans="1:8" x14ac:dyDescent="0.25">
      <c r="A7781" s="68"/>
      <c r="B7781" s="68"/>
      <c r="C7781" s="68"/>
      <c r="D7781" s="68"/>
      <c r="E7781" s="68"/>
      <c r="F7781" s="68"/>
      <c r="G7781" s="68"/>
      <c r="H7781" s="68"/>
    </row>
    <row r="7782" spans="1:8" x14ac:dyDescent="0.25">
      <c r="A7782" s="68"/>
      <c r="B7782" s="68"/>
      <c r="C7782" s="68"/>
      <c r="D7782" s="68"/>
      <c r="E7782" s="68"/>
      <c r="F7782" s="68"/>
      <c r="G7782" s="68"/>
      <c r="H7782" s="68"/>
    </row>
    <row r="7783" spans="1:8" x14ac:dyDescent="0.25">
      <c r="A7783" s="68"/>
      <c r="B7783" s="68"/>
      <c r="C7783" s="68"/>
      <c r="D7783" s="68"/>
      <c r="E7783" s="68"/>
      <c r="F7783" s="68"/>
      <c r="G7783" s="68"/>
      <c r="H7783" s="68"/>
    </row>
    <row r="7784" spans="1:8" x14ac:dyDescent="0.25">
      <c r="A7784" s="68"/>
      <c r="B7784" s="68"/>
      <c r="C7784" s="68"/>
      <c r="D7784" s="68"/>
      <c r="E7784" s="68"/>
      <c r="F7784" s="68"/>
      <c r="G7784" s="68"/>
      <c r="H7784" s="68"/>
    </row>
    <row r="7785" spans="1:8" x14ac:dyDescent="0.25">
      <c r="A7785" s="68"/>
      <c r="B7785" s="68"/>
      <c r="C7785" s="68"/>
      <c r="D7785" s="68"/>
      <c r="E7785" s="68"/>
      <c r="F7785" s="68"/>
      <c r="G7785" s="68"/>
      <c r="H7785" s="68"/>
    </row>
    <row r="7786" spans="1:8" x14ac:dyDescent="0.25">
      <c r="A7786" s="68"/>
      <c r="B7786" s="68"/>
      <c r="C7786" s="68"/>
      <c r="D7786" s="68"/>
      <c r="E7786" s="68"/>
      <c r="F7786" s="68"/>
      <c r="G7786" s="68"/>
      <c r="H7786" s="68"/>
    </row>
    <row r="7787" spans="1:8" x14ac:dyDescent="0.25">
      <c r="A7787" s="68"/>
      <c r="B7787" s="68"/>
      <c r="C7787" s="68"/>
      <c r="D7787" s="68"/>
      <c r="E7787" s="68"/>
      <c r="F7787" s="68"/>
      <c r="G7787" s="68"/>
      <c r="H7787" s="68"/>
    </row>
    <row r="7788" spans="1:8" x14ac:dyDescent="0.25">
      <c r="A7788" s="68"/>
      <c r="B7788" s="68"/>
      <c r="C7788" s="68"/>
      <c r="D7788" s="68"/>
      <c r="E7788" s="68"/>
      <c r="F7788" s="68"/>
      <c r="G7788" s="68"/>
      <c r="H7788" s="68"/>
    </row>
    <row r="7789" spans="1:8" x14ac:dyDescent="0.25">
      <c r="A7789" s="68"/>
      <c r="B7789" s="68"/>
      <c r="C7789" s="68"/>
      <c r="D7789" s="68"/>
      <c r="E7789" s="68"/>
      <c r="F7789" s="68"/>
      <c r="G7789" s="68"/>
      <c r="H7789" s="68"/>
    </row>
    <row r="7790" spans="1:8" x14ac:dyDescent="0.25">
      <c r="A7790" s="68"/>
      <c r="B7790" s="68"/>
      <c r="C7790" s="68"/>
      <c r="D7790" s="68"/>
      <c r="E7790" s="68"/>
      <c r="F7790" s="68"/>
      <c r="G7790" s="68"/>
      <c r="H7790" s="68"/>
    </row>
    <row r="7791" spans="1:8" x14ac:dyDescent="0.25">
      <c r="A7791" s="68"/>
      <c r="B7791" s="68"/>
      <c r="C7791" s="68"/>
      <c r="D7791" s="68"/>
      <c r="E7791" s="68"/>
      <c r="F7791" s="68"/>
      <c r="G7791" s="68"/>
      <c r="H7791" s="68"/>
    </row>
    <row r="7792" spans="1:8" x14ac:dyDescent="0.25">
      <c r="A7792" s="68"/>
      <c r="B7792" s="68"/>
      <c r="C7792" s="68"/>
      <c r="D7792" s="68"/>
      <c r="E7792" s="68"/>
      <c r="F7792" s="68"/>
      <c r="G7792" s="68"/>
      <c r="H7792" s="68"/>
    </row>
    <row r="7793" spans="1:8" x14ac:dyDescent="0.25">
      <c r="A7793" s="68"/>
      <c r="B7793" s="68"/>
      <c r="C7793" s="68"/>
      <c r="D7793" s="68"/>
      <c r="E7793" s="68"/>
      <c r="F7793" s="68"/>
      <c r="G7793" s="68"/>
      <c r="H7793" s="68"/>
    </row>
    <row r="7794" spans="1:8" x14ac:dyDescent="0.25">
      <c r="A7794" s="68"/>
      <c r="B7794" s="68"/>
      <c r="C7794" s="68"/>
      <c r="D7794" s="68"/>
      <c r="E7794" s="68"/>
      <c r="F7794" s="68"/>
      <c r="G7794" s="68"/>
      <c r="H7794" s="68"/>
    </row>
    <row r="7795" spans="1:8" x14ac:dyDescent="0.25">
      <c r="A7795" s="68"/>
      <c r="B7795" s="68"/>
      <c r="C7795" s="68"/>
      <c r="D7795" s="68"/>
      <c r="E7795" s="68"/>
      <c r="F7795" s="68"/>
      <c r="G7795" s="68"/>
      <c r="H7795" s="68"/>
    </row>
    <row r="7796" spans="1:8" x14ac:dyDescent="0.25">
      <c r="A7796" s="68"/>
      <c r="B7796" s="68"/>
      <c r="C7796" s="68"/>
      <c r="D7796" s="68"/>
      <c r="E7796" s="68"/>
      <c r="F7796" s="68"/>
      <c r="G7796" s="68"/>
      <c r="H7796" s="68"/>
    </row>
    <row r="7797" spans="1:8" x14ac:dyDescent="0.25">
      <c r="A7797" s="68"/>
      <c r="B7797" s="68"/>
      <c r="C7797" s="68"/>
      <c r="D7797" s="68"/>
      <c r="E7797" s="68"/>
      <c r="F7797" s="68"/>
      <c r="G7797" s="68"/>
      <c r="H7797" s="68"/>
    </row>
    <row r="7798" spans="1:8" x14ac:dyDescent="0.25">
      <c r="A7798" s="68"/>
      <c r="B7798" s="68"/>
      <c r="C7798" s="68"/>
      <c r="D7798" s="68"/>
      <c r="E7798" s="68"/>
      <c r="F7798" s="68"/>
      <c r="G7798" s="68"/>
      <c r="H7798" s="68"/>
    </row>
    <row r="7799" spans="1:8" x14ac:dyDescent="0.25">
      <c r="A7799" s="68"/>
      <c r="B7799" s="68"/>
      <c r="C7799" s="68"/>
      <c r="D7799" s="68"/>
      <c r="E7799" s="68"/>
      <c r="F7799" s="68"/>
      <c r="G7799" s="68"/>
      <c r="H7799" s="68"/>
    </row>
    <row r="7800" spans="1:8" x14ac:dyDescent="0.25">
      <c r="A7800" s="68"/>
      <c r="B7800" s="68"/>
      <c r="C7800" s="68"/>
      <c r="D7800" s="68"/>
      <c r="E7800" s="68"/>
      <c r="F7800" s="68"/>
      <c r="G7800" s="68"/>
      <c r="H7800" s="68"/>
    </row>
    <row r="7801" spans="1:8" x14ac:dyDescent="0.25">
      <c r="A7801" s="68"/>
      <c r="B7801" s="68"/>
      <c r="C7801" s="68"/>
      <c r="D7801" s="68"/>
      <c r="E7801" s="68"/>
      <c r="F7801" s="68"/>
      <c r="G7801" s="68"/>
      <c r="H7801" s="68"/>
    </row>
    <row r="7802" spans="1:8" x14ac:dyDescent="0.25">
      <c r="A7802" s="68"/>
      <c r="B7802" s="68"/>
      <c r="C7802" s="68"/>
      <c r="D7802" s="68"/>
      <c r="E7802" s="68"/>
      <c r="F7802" s="68"/>
      <c r="G7802" s="68"/>
      <c r="H7802" s="68"/>
    </row>
    <row r="7803" spans="1:8" x14ac:dyDescent="0.25">
      <c r="A7803" s="68"/>
      <c r="B7803" s="68"/>
      <c r="C7803" s="68"/>
      <c r="D7803" s="68"/>
      <c r="E7803" s="68"/>
      <c r="F7803" s="68"/>
      <c r="G7803" s="68"/>
      <c r="H7803" s="68"/>
    </row>
    <row r="7804" spans="1:8" x14ac:dyDescent="0.25">
      <c r="A7804" s="68"/>
      <c r="B7804" s="68"/>
      <c r="C7804" s="68"/>
      <c r="D7804" s="68"/>
      <c r="E7804" s="68"/>
      <c r="F7804" s="68"/>
      <c r="G7804" s="68"/>
      <c r="H7804" s="68"/>
    </row>
    <row r="7805" spans="1:8" x14ac:dyDescent="0.25">
      <c r="A7805" s="68"/>
      <c r="B7805" s="68"/>
      <c r="C7805" s="68"/>
      <c r="D7805" s="68"/>
      <c r="E7805" s="68"/>
      <c r="F7805" s="68"/>
      <c r="G7805" s="68"/>
      <c r="H7805" s="68"/>
    </row>
    <row r="7806" spans="1:8" x14ac:dyDescent="0.25">
      <c r="A7806" s="68"/>
      <c r="B7806" s="68"/>
      <c r="C7806" s="68"/>
      <c r="D7806" s="68"/>
      <c r="E7806" s="68"/>
      <c r="F7806" s="68"/>
      <c r="G7806" s="68"/>
      <c r="H7806" s="68"/>
    </row>
    <row r="7807" spans="1:8" x14ac:dyDescent="0.25">
      <c r="A7807" s="68"/>
      <c r="B7807" s="68"/>
      <c r="C7807" s="68"/>
      <c r="D7807" s="68"/>
      <c r="E7807" s="68"/>
      <c r="F7807" s="68"/>
      <c r="G7807" s="68"/>
      <c r="H7807" s="68"/>
    </row>
    <row r="7808" spans="1:8" x14ac:dyDescent="0.25">
      <c r="A7808" s="68"/>
      <c r="B7808" s="68"/>
      <c r="C7808" s="68"/>
      <c r="D7808" s="68"/>
      <c r="E7808" s="68"/>
      <c r="F7808" s="68"/>
      <c r="G7808" s="68"/>
      <c r="H7808" s="68"/>
    </row>
    <row r="7809" spans="1:8" x14ac:dyDescent="0.25">
      <c r="A7809" s="68"/>
      <c r="B7809" s="68"/>
      <c r="C7809" s="68"/>
      <c r="D7809" s="68"/>
      <c r="E7809" s="68"/>
      <c r="F7809" s="68"/>
      <c r="G7809" s="68"/>
      <c r="H7809" s="68"/>
    </row>
    <row r="7810" spans="1:8" x14ac:dyDescent="0.25">
      <c r="A7810" s="68"/>
      <c r="B7810" s="68"/>
      <c r="C7810" s="68"/>
      <c r="D7810" s="68"/>
      <c r="E7810" s="68"/>
      <c r="F7810" s="68"/>
      <c r="G7810" s="68"/>
      <c r="H7810" s="68"/>
    </row>
    <row r="7811" spans="1:8" x14ac:dyDescent="0.25">
      <c r="A7811" s="68"/>
      <c r="B7811" s="68"/>
      <c r="C7811" s="68"/>
      <c r="D7811" s="68"/>
      <c r="E7811" s="68"/>
      <c r="F7811" s="68"/>
      <c r="G7811" s="68"/>
      <c r="H7811" s="68"/>
    </row>
    <row r="7812" spans="1:8" x14ac:dyDescent="0.25">
      <c r="A7812" s="68"/>
      <c r="B7812" s="68"/>
      <c r="C7812" s="68"/>
      <c r="D7812" s="68"/>
      <c r="E7812" s="68"/>
      <c r="F7812" s="68"/>
      <c r="G7812" s="68"/>
      <c r="H7812" s="68"/>
    </row>
    <row r="7813" spans="1:8" x14ac:dyDescent="0.25">
      <c r="A7813" s="68"/>
      <c r="B7813" s="68"/>
      <c r="C7813" s="68"/>
      <c r="D7813" s="68"/>
      <c r="E7813" s="68"/>
      <c r="F7813" s="68"/>
      <c r="G7813" s="68"/>
      <c r="H7813" s="68"/>
    </row>
    <row r="7814" spans="1:8" x14ac:dyDescent="0.25">
      <c r="A7814" s="68"/>
      <c r="B7814" s="68"/>
      <c r="C7814" s="68"/>
      <c r="D7814" s="68"/>
      <c r="E7814" s="68"/>
      <c r="F7814" s="68"/>
      <c r="G7814" s="68"/>
      <c r="H7814" s="68"/>
    </row>
    <row r="7815" spans="1:8" x14ac:dyDescent="0.25">
      <c r="A7815" s="68"/>
      <c r="B7815" s="68"/>
      <c r="C7815" s="68"/>
      <c r="D7815" s="68"/>
      <c r="E7815" s="68"/>
      <c r="F7815" s="68"/>
      <c r="G7815" s="68"/>
      <c r="H7815" s="68"/>
    </row>
    <row r="7816" spans="1:8" x14ac:dyDescent="0.25">
      <c r="A7816" s="68"/>
      <c r="B7816" s="68"/>
      <c r="C7816" s="68"/>
      <c r="D7816" s="68"/>
      <c r="E7816" s="68"/>
      <c r="F7816" s="68"/>
      <c r="G7816" s="68"/>
      <c r="H7816" s="68"/>
    </row>
    <row r="7817" spans="1:8" x14ac:dyDescent="0.25">
      <c r="A7817" s="68"/>
      <c r="B7817" s="68"/>
      <c r="C7817" s="68"/>
      <c r="D7817" s="68"/>
      <c r="E7817" s="68"/>
      <c r="F7817" s="68"/>
      <c r="G7817" s="68"/>
      <c r="H7817" s="68"/>
    </row>
    <row r="7818" spans="1:8" x14ac:dyDescent="0.25">
      <c r="A7818" s="68"/>
      <c r="B7818" s="68"/>
      <c r="C7818" s="68"/>
      <c r="D7818" s="68"/>
      <c r="E7818" s="68"/>
      <c r="F7818" s="68"/>
      <c r="G7818" s="68"/>
      <c r="H7818" s="68"/>
    </row>
    <row r="7819" spans="1:8" x14ac:dyDescent="0.25">
      <c r="A7819" s="68"/>
      <c r="B7819" s="68"/>
      <c r="C7819" s="68"/>
      <c r="D7819" s="68"/>
      <c r="E7819" s="68"/>
      <c r="F7819" s="68"/>
      <c r="G7819" s="68"/>
      <c r="H7819" s="68"/>
    </row>
    <row r="7820" spans="1:8" x14ac:dyDescent="0.25">
      <c r="A7820" s="68"/>
      <c r="B7820" s="68"/>
      <c r="C7820" s="68"/>
      <c r="D7820" s="68"/>
      <c r="E7820" s="68"/>
      <c r="F7820" s="68"/>
      <c r="G7820" s="68"/>
      <c r="H7820" s="68"/>
    </row>
    <row r="7821" spans="1:8" x14ac:dyDescent="0.25">
      <c r="A7821" s="68"/>
      <c r="B7821" s="68"/>
      <c r="C7821" s="68"/>
      <c r="D7821" s="68"/>
      <c r="E7821" s="68"/>
      <c r="F7821" s="68"/>
      <c r="G7821" s="68"/>
      <c r="H7821" s="68"/>
    </row>
    <row r="7822" spans="1:8" x14ac:dyDescent="0.25">
      <c r="A7822" s="68"/>
      <c r="B7822" s="68"/>
      <c r="C7822" s="68"/>
      <c r="D7822" s="68"/>
      <c r="E7822" s="68"/>
      <c r="F7822" s="68"/>
      <c r="G7822" s="68"/>
      <c r="H7822" s="68"/>
    </row>
    <row r="7823" spans="1:8" x14ac:dyDescent="0.25">
      <c r="A7823" s="68"/>
      <c r="B7823" s="68"/>
      <c r="C7823" s="68"/>
      <c r="D7823" s="68"/>
      <c r="E7823" s="68"/>
      <c r="F7823" s="68"/>
      <c r="G7823" s="68"/>
      <c r="H7823" s="68"/>
    </row>
    <row r="7824" spans="1:8" x14ac:dyDescent="0.25">
      <c r="A7824" s="68"/>
      <c r="B7824" s="68"/>
      <c r="C7824" s="68"/>
      <c r="D7824" s="68"/>
      <c r="E7824" s="68"/>
      <c r="F7824" s="68"/>
      <c r="G7824" s="68"/>
      <c r="H7824" s="68"/>
    </row>
    <row r="7825" spans="1:8" x14ac:dyDescent="0.25">
      <c r="A7825" s="68"/>
      <c r="B7825" s="68"/>
      <c r="C7825" s="68"/>
      <c r="D7825" s="68"/>
      <c r="E7825" s="68"/>
      <c r="F7825" s="68"/>
      <c r="G7825" s="68"/>
      <c r="H7825" s="68"/>
    </row>
    <row r="7826" spans="1:8" x14ac:dyDescent="0.25">
      <c r="A7826" s="68"/>
      <c r="B7826" s="68"/>
      <c r="C7826" s="68"/>
      <c r="D7826" s="68"/>
      <c r="E7826" s="68"/>
      <c r="F7826" s="68"/>
      <c r="G7826" s="68"/>
      <c r="H7826" s="68"/>
    </row>
    <row r="7827" spans="1:8" x14ac:dyDescent="0.25">
      <c r="A7827" s="68"/>
      <c r="B7827" s="68"/>
      <c r="C7827" s="68"/>
      <c r="D7827" s="68"/>
      <c r="E7827" s="68"/>
      <c r="F7827" s="68"/>
      <c r="G7827" s="68"/>
      <c r="H7827" s="68"/>
    </row>
    <row r="7828" spans="1:8" x14ac:dyDescent="0.25">
      <c r="A7828" s="68"/>
      <c r="B7828" s="68"/>
      <c r="C7828" s="68"/>
      <c r="D7828" s="68"/>
      <c r="E7828" s="68"/>
      <c r="F7828" s="68"/>
      <c r="G7828" s="68"/>
      <c r="H7828" s="68"/>
    </row>
    <row r="7829" spans="1:8" x14ac:dyDescent="0.25">
      <c r="A7829" s="68"/>
      <c r="B7829" s="68"/>
      <c r="C7829" s="68"/>
      <c r="D7829" s="68"/>
      <c r="E7829" s="68"/>
      <c r="F7829" s="68"/>
      <c r="G7829" s="68"/>
      <c r="H7829" s="68"/>
    </row>
    <row r="7830" spans="1:8" x14ac:dyDescent="0.25">
      <c r="A7830" s="68"/>
      <c r="B7830" s="68"/>
      <c r="C7830" s="68"/>
      <c r="D7830" s="68"/>
      <c r="E7830" s="68"/>
      <c r="F7830" s="68"/>
      <c r="G7830" s="68"/>
      <c r="H7830" s="68"/>
    </row>
    <row r="7831" spans="1:8" x14ac:dyDescent="0.25">
      <c r="A7831" s="68"/>
      <c r="B7831" s="68"/>
      <c r="C7831" s="68"/>
      <c r="D7831" s="68"/>
      <c r="E7831" s="68"/>
      <c r="F7831" s="68"/>
      <c r="G7831" s="68"/>
      <c r="H7831" s="68"/>
    </row>
    <row r="7832" spans="1:8" x14ac:dyDescent="0.25">
      <c r="A7832" s="68"/>
      <c r="B7832" s="68"/>
      <c r="C7832" s="68"/>
      <c r="D7832" s="68"/>
      <c r="E7832" s="68"/>
      <c r="F7832" s="68"/>
      <c r="G7832" s="68"/>
      <c r="H7832" s="68"/>
    </row>
    <row r="7833" spans="1:8" x14ac:dyDescent="0.25">
      <c r="A7833" s="68"/>
      <c r="B7833" s="68"/>
      <c r="C7833" s="68"/>
      <c r="D7833" s="68"/>
      <c r="E7833" s="68"/>
      <c r="F7833" s="68"/>
      <c r="G7833" s="68"/>
      <c r="H7833" s="68"/>
    </row>
    <row r="7834" spans="1:8" x14ac:dyDescent="0.25">
      <c r="A7834" s="68"/>
      <c r="B7834" s="68"/>
      <c r="C7834" s="68"/>
      <c r="D7834" s="68"/>
      <c r="E7834" s="68"/>
      <c r="F7834" s="68"/>
      <c r="G7834" s="68"/>
      <c r="H7834" s="68"/>
    </row>
    <row r="7835" spans="1:8" x14ac:dyDescent="0.25">
      <c r="A7835" s="68"/>
      <c r="B7835" s="68"/>
      <c r="C7835" s="68"/>
      <c r="D7835" s="68"/>
      <c r="E7835" s="68"/>
      <c r="F7835" s="68"/>
      <c r="G7835" s="68"/>
      <c r="H7835" s="68"/>
    </row>
    <row r="7836" spans="1:8" x14ac:dyDescent="0.25">
      <c r="A7836" s="68"/>
      <c r="B7836" s="68"/>
      <c r="C7836" s="68"/>
      <c r="D7836" s="68"/>
      <c r="E7836" s="68"/>
      <c r="F7836" s="68"/>
      <c r="G7836" s="68"/>
      <c r="H7836" s="68"/>
    </row>
    <row r="7837" spans="1:8" x14ac:dyDescent="0.25">
      <c r="A7837" s="68"/>
      <c r="B7837" s="68"/>
      <c r="C7837" s="68"/>
      <c r="D7837" s="68"/>
      <c r="E7837" s="68"/>
      <c r="F7837" s="68"/>
      <c r="G7837" s="68"/>
      <c r="H7837" s="68"/>
    </row>
    <row r="7838" spans="1:8" x14ac:dyDescent="0.25">
      <c r="A7838" s="68"/>
      <c r="B7838" s="68"/>
      <c r="C7838" s="68"/>
      <c r="D7838" s="68"/>
      <c r="E7838" s="68"/>
      <c r="F7838" s="68"/>
      <c r="G7838" s="68"/>
      <c r="H7838" s="68"/>
    </row>
    <row r="7839" spans="1:8" x14ac:dyDescent="0.25">
      <c r="A7839" s="68"/>
      <c r="B7839" s="68"/>
      <c r="C7839" s="68"/>
      <c r="D7839" s="68"/>
      <c r="E7839" s="68"/>
      <c r="F7839" s="68"/>
      <c r="G7839" s="68"/>
      <c r="H7839" s="68"/>
    </row>
    <row r="7840" spans="1:8" x14ac:dyDescent="0.25">
      <c r="A7840" s="68"/>
      <c r="B7840" s="68"/>
      <c r="C7840" s="68"/>
      <c r="D7840" s="68"/>
      <c r="E7840" s="68"/>
      <c r="F7840" s="68"/>
      <c r="G7840" s="68"/>
      <c r="H7840" s="68"/>
    </row>
    <row r="7841" spans="1:8" x14ac:dyDescent="0.25">
      <c r="A7841" s="68"/>
      <c r="B7841" s="68"/>
      <c r="C7841" s="68"/>
      <c r="D7841" s="68"/>
      <c r="E7841" s="68"/>
      <c r="F7841" s="68"/>
      <c r="G7841" s="68"/>
      <c r="H7841" s="68"/>
    </row>
    <row r="7842" spans="1:8" x14ac:dyDescent="0.25">
      <c r="A7842" s="68"/>
      <c r="B7842" s="68"/>
      <c r="C7842" s="68"/>
      <c r="D7842" s="68"/>
      <c r="E7842" s="68"/>
      <c r="F7842" s="68"/>
      <c r="G7842" s="68"/>
      <c r="H7842" s="68"/>
    </row>
    <row r="7843" spans="1:8" x14ac:dyDescent="0.25">
      <c r="A7843" s="68"/>
      <c r="B7843" s="68"/>
      <c r="C7843" s="68"/>
      <c r="D7843" s="68"/>
      <c r="E7843" s="68"/>
      <c r="F7843" s="68"/>
      <c r="G7843" s="68"/>
      <c r="H7843" s="68"/>
    </row>
    <row r="7844" spans="1:8" x14ac:dyDescent="0.25">
      <c r="A7844" s="68"/>
      <c r="B7844" s="68"/>
      <c r="C7844" s="68"/>
      <c r="D7844" s="68"/>
      <c r="E7844" s="68"/>
      <c r="F7844" s="68"/>
      <c r="G7844" s="68"/>
      <c r="H7844" s="68"/>
    </row>
    <row r="7845" spans="1:8" x14ac:dyDescent="0.25">
      <c r="A7845" s="68"/>
      <c r="B7845" s="68"/>
      <c r="C7845" s="68"/>
      <c r="D7845" s="68"/>
      <c r="E7845" s="68"/>
      <c r="F7845" s="68"/>
      <c r="G7845" s="68"/>
      <c r="H7845" s="68"/>
    </row>
    <row r="7846" spans="1:8" x14ac:dyDescent="0.25">
      <c r="A7846" s="68"/>
      <c r="B7846" s="68"/>
      <c r="C7846" s="68"/>
      <c r="D7846" s="68"/>
      <c r="E7846" s="68"/>
      <c r="F7846" s="68"/>
      <c r="G7846" s="68"/>
      <c r="H7846" s="68"/>
    </row>
    <row r="7847" spans="1:8" x14ac:dyDescent="0.25">
      <c r="A7847" s="68"/>
      <c r="B7847" s="68"/>
      <c r="C7847" s="68"/>
      <c r="D7847" s="68"/>
      <c r="E7847" s="68"/>
      <c r="F7847" s="68"/>
      <c r="G7847" s="68"/>
      <c r="H7847" s="68"/>
    </row>
    <row r="7848" spans="1:8" x14ac:dyDescent="0.25">
      <c r="A7848" s="68"/>
      <c r="B7848" s="68"/>
      <c r="C7848" s="68"/>
      <c r="D7848" s="68"/>
      <c r="E7848" s="68"/>
      <c r="F7848" s="68"/>
      <c r="G7848" s="68"/>
      <c r="H7848" s="68"/>
    </row>
    <row r="7849" spans="1:8" x14ac:dyDescent="0.25">
      <c r="A7849" s="68"/>
      <c r="B7849" s="68"/>
      <c r="C7849" s="68"/>
      <c r="D7849" s="68"/>
      <c r="E7849" s="68"/>
      <c r="F7849" s="68"/>
      <c r="G7849" s="68"/>
      <c r="H7849" s="68"/>
    </row>
    <row r="7850" spans="1:8" x14ac:dyDescent="0.25">
      <c r="A7850" s="68"/>
      <c r="B7850" s="68"/>
      <c r="C7850" s="68"/>
      <c r="D7850" s="68"/>
      <c r="E7850" s="68"/>
      <c r="F7850" s="68"/>
      <c r="G7850" s="68"/>
      <c r="H7850" s="68"/>
    </row>
    <row r="7851" spans="1:8" x14ac:dyDescent="0.25">
      <c r="A7851" s="68"/>
      <c r="B7851" s="68"/>
      <c r="C7851" s="68"/>
      <c r="D7851" s="68"/>
      <c r="E7851" s="68"/>
      <c r="F7851" s="68"/>
      <c r="G7851" s="68"/>
      <c r="H7851" s="68"/>
    </row>
    <row r="7852" spans="1:8" x14ac:dyDescent="0.25">
      <c r="A7852" s="68"/>
      <c r="B7852" s="68"/>
      <c r="C7852" s="68"/>
      <c r="D7852" s="68"/>
      <c r="E7852" s="68"/>
      <c r="F7852" s="68"/>
      <c r="G7852" s="68"/>
      <c r="H7852" s="68"/>
    </row>
    <row r="7853" spans="1:8" x14ac:dyDescent="0.25">
      <c r="A7853" s="68"/>
      <c r="B7853" s="68"/>
      <c r="C7853" s="68"/>
      <c r="D7853" s="68"/>
      <c r="E7853" s="68"/>
      <c r="F7853" s="68"/>
      <c r="G7853" s="68"/>
      <c r="H7853" s="68"/>
    </row>
    <row r="7854" spans="1:8" x14ac:dyDescent="0.25">
      <c r="A7854" s="68"/>
      <c r="B7854" s="68"/>
      <c r="C7854" s="68"/>
      <c r="D7854" s="68"/>
      <c r="E7854" s="68"/>
      <c r="F7854" s="68"/>
      <c r="G7854" s="68"/>
      <c r="H7854" s="68"/>
    </row>
    <row r="7855" spans="1:8" x14ac:dyDescent="0.25">
      <c r="A7855" s="68"/>
      <c r="B7855" s="68"/>
      <c r="C7855" s="68"/>
      <c r="D7855" s="68"/>
      <c r="E7855" s="68"/>
      <c r="F7855" s="68"/>
      <c r="G7855" s="68"/>
      <c r="H7855" s="68"/>
    </row>
    <row r="7856" spans="1:8" x14ac:dyDescent="0.25">
      <c r="A7856" s="68"/>
      <c r="B7856" s="68"/>
      <c r="C7856" s="68"/>
      <c r="D7856" s="68"/>
      <c r="E7856" s="68"/>
      <c r="F7856" s="68"/>
      <c r="G7856" s="68"/>
      <c r="H7856" s="68"/>
    </row>
    <row r="7857" spans="1:8" x14ac:dyDescent="0.25">
      <c r="A7857" s="68"/>
      <c r="B7857" s="68"/>
      <c r="C7857" s="68"/>
      <c r="D7857" s="68"/>
      <c r="E7857" s="68"/>
      <c r="F7857" s="68"/>
      <c r="G7857" s="68"/>
      <c r="H7857" s="68"/>
    </row>
    <row r="7858" spans="1:8" x14ac:dyDescent="0.25">
      <c r="A7858" s="68"/>
      <c r="B7858" s="68"/>
      <c r="C7858" s="68"/>
      <c r="D7858" s="68"/>
      <c r="E7858" s="68"/>
      <c r="F7858" s="68"/>
      <c r="G7858" s="68"/>
      <c r="H7858" s="68"/>
    </row>
    <row r="7859" spans="1:8" x14ac:dyDescent="0.25">
      <c r="A7859" s="68"/>
      <c r="B7859" s="68"/>
      <c r="C7859" s="68"/>
      <c r="D7859" s="68"/>
      <c r="E7859" s="68"/>
      <c r="F7859" s="68"/>
      <c r="G7859" s="68"/>
      <c r="H7859" s="68"/>
    </row>
    <row r="7860" spans="1:8" x14ac:dyDescent="0.25">
      <c r="A7860" s="68"/>
      <c r="B7860" s="68"/>
      <c r="C7860" s="68"/>
      <c r="D7860" s="68"/>
      <c r="E7860" s="68"/>
      <c r="F7860" s="68"/>
      <c r="G7860" s="68"/>
      <c r="H7860" s="68"/>
    </row>
    <row r="7861" spans="1:8" x14ac:dyDescent="0.25">
      <c r="A7861" s="68"/>
      <c r="B7861" s="68"/>
      <c r="C7861" s="68"/>
      <c r="D7861" s="68"/>
      <c r="E7861" s="68"/>
      <c r="F7861" s="68"/>
      <c r="G7861" s="68"/>
      <c r="H7861" s="68"/>
    </row>
    <row r="7862" spans="1:8" x14ac:dyDescent="0.25">
      <c r="A7862" s="68"/>
      <c r="B7862" s="68"/>
      <c r="C7862" s="68"/>
      <c r="D7862" s="68"/>
      <c r="E7862" s="68"/>
      <c r="F7862" s="68"/>
      <c r="G7862" s="68"/>
      <c r="H7862" s="68"/>
    </row>
    <row r="7863" spans="1:8" x14ac:dyDescent="0.25">
      <c r="A7863" s="68"/>
      <c r="B7863" s="68"/>
      <c r="C7863" s="68"/>
      <c r="D7863" s="68"/>
      <c r="E7863" s="68"/>
      <c r="F7863" s="68"/>
      <c r="G7863" s="68"/>
      <c r="H7863" s="68"/>
    </row>
    <row r="7864" spans="1:8" x14ac:dyDescent="0.25">
      <c r="A7864" s="68"/>
      <c r="B7864" s="68"/>
      <c r="C7864" s="68"/>
      <c r="D7864" s="68"/>
      <c r="E7864" s="68"/>
      <c r="F7864" s="68"/>
      <c r="G7864" s="68"/>
      <c r="H7864" s="68"/>
    </row>
    <row r="7865" spans="1:8" x14ac:dyDescent="0.25">
      <c r="A7865" s="68"/>
      <c r="B7865" s="68"/>
      <c r="C7865" s="68"/>
      <c r="D7865" s="68"/>
      <c r="E7865" s="68"/>
      <c r="F7865" s="68"/>
      <c r="G7865" s="68"/>
      <c r="H7865" s="68"/>
    </row>
    <row r="7866" spans="1:8" x14ac:dyDescent="0.25">
      <c r="A7866" s="68"/>
      <c r="B7866" s="68"/>
      <c r="C7866" s="68"/>
      <c r="D7866" s="68"/>
      <c r="E7866" s="68"/>
      <c r="F7866" s="68"/>
      <c r="G7866" s="68"/>
      <c r="H7866" s="68"/>
    </row>
    <row r="7867" spans="1:8" x14ac:dyDescent="0.25">
      <c r="A7867" s="68"/>
      <c r="B7867" s="68"/>
      <c r="C7867" s="68"/>
      <c r="D7867" s="68"/>
      <c r="E7867" s="68"/>
      <c r="F7867" s="68"/>
      <c r="G7867" s="68"/>
      <c r="H7867" s="68"/>
    </row>
    <row r="7868" spans="1:8" x14ac:dyDescent="0.25">
      <c r="A7868" s="68"/>
      <c r="B7868" s="68"/>
      <c r="C7868" s="68"/>
      <c r="D7868" s="68"/>
      <c r="E7868" s="68"/>
      <c r="F7868" s="68"/>
      <c r="G7868" s="68"/>
      <c r="H7868" s="68"/>
    </row>
    <row r="7869" spans="1:8" x14ac:dyDescent="0.25">
      <c r="A7869" s="68"/>
      <c r="B7869" s="68"/>
      <c r="C7869" s="68"/>
      <c r="D7869" s="68"/>
      <c r="E7869" s="68"/>
      <c r="F7869" s="68"/>
      <c r="G7869" s="68"/>
      <c r="H7869" s="68"/>
    </row>
    <row r="7870" spans="1:8" x14ac:dyDescent="0.25">
      <c r="A7870" s="68"/>
      <c r="B7870" s="68"/>
      <c r="C7870" s="68"/>
      <c r="D7870" s="68"/>
      <c r="E7870" s="68"/>
      <c r="F7870" s="68"/>
      <c r="G7870" s="68"/>
      <c r="H7870" s="68"/>
    </row>
    <row r="7871" spans="1:8" x14ac:dyDescent="0.25">
      <c r="A7871" s="68"/>
      <c r="B7871" s="68"/>
      <c r="C7871" s="68"/>
      <c r="D7871" s="68"/>
      <c r="E7871" s="68"/>
      <c r="F7871" s="68"/>
      <c r="G7871" s="68"/>
      <c r="H7871" s="68"/>
    </row>
    <row r="7872" spans="1:8" x14ac:dyDescent="0.25">
      <c r="A7872" s="68"/>
      <c r="B7872" s="68"/>
      <c r="C7872" s="68"/>
      <c r="D7872" s="68"/>
      <c r="E7872" s="68"/>
      <c r="F7872" s="68"/>
      <c r="G7872" s="68"/>
      <c r="H7872" s="68"/>
    </row>
    <row r="7873" spans="1:8" x14ac:dyDescent="0.25">
      <c r="A7873" s="68"/>
      <c r="B7873" s="68"/>
      <c r="C7873" s="68"/>
      <c r="D7873" s="68"/>
      <c r="E7873" s="68"/>
      <c r="F7873" s="68"/>
      <c r="G7873" s="68"/>
      <c r="H7873" s="68"/>
    </row>
    <row r="7874" spans="1:8" x14ac:dyDescent="0.25">
      <c r="A7874" s="68"/>
      <c r="B7874" s="68"/>
      <c r="C7874" s="68"/>
      <c r="D7874" s="68"/>
      <c r="E7874" s="68"/>
      <c r="F7874" s="68"/>
      <c r="G7874" s="68"/>
      <c r="H7874" s="68"/>
    </row>
    <row r="7875" spans="1:8" x14ac:dyDescent="0.25">
      <c r="A7875" s="68"/>
      <c r="B7875" s="68"/>
      <c r="C7875" s="68"/>
      <c r="D7875" s="68"/>
      <c r="E7875" s="68"/>
      <c r="F7875" s="68"/>
      <c r="G7875" s="68"/>
      <c r="H7875" s="68"/>
    </row>
    <row r="7876" spans="1:8" x14ac:dyDescent="0.25">
      <c r="A7876" s="68"/>
      <c r="B7876" s="68"/>
      <c r="C7876" s="68"/>
      <c r="D7876" s="68"/>
      <c r="E7876" s="68"/>
      <c r="F7876" s="68"/>
      <c r="G7876" s="68"/>
      <c r="H7876" s="68"/>
    </row>
    <row r="7877" spans="1:8" x14ac:dyDescent="0.25">
      <c r="A7877" s="68"/>
      <c r="B7877" s="68"/>
      <c r="C7877" s="68"/>
      <c r="D7877" s="68"/>
      <c r="E7877" s="68"/>
      <c r="F7877" s="68"/>
      <c r="G7877" s="68"/>
      <c r="H7877" s="68"/>
    </row>
    <row r="7878" spans="1:8" x14ac:dyDescent="0.25">
      <c r="A7878" s="68"/>
      <c r="B7878" s="68"/>
      <c r="C7878" s="68"/>
      <c r="D7878" s="68"/>
      <c r="E7878" s="68"/>
      <c r="F7878" s="68"/>
      <c r="G7878" s="68"/>
      <c r="H7878" s="68"/>
    </row>
    <row r="7879" spans="1:8" x14ac:dyDescent="0.25">
      <c r="A7879" s="68"/>
      <c r="B7879" s="68"/>
      <c r="C7879" s="68"/>
      <c r="D7879" s="68"/>
      <c r="E7879" s="68"/>
      <c r="F7879" s="68"/>
      <c r="G7879" s="68"/>
      <c r="H7879" s="68"/>
    </row>
    <row r="7880" spans="1:8" x14ac:dyDescent="0.25">
      <c r="A7880" s="68"/>
      <c r="B7880" s="68"/>
      <c r="C7880" s="68"/>
      <c r="D7880" s="68"/>
      <c r="E7880" s="68"/>
      <c r="F7880" s="68"/>
      <c r="G7880" s="68"/>
      <c r="H7880" s="68"/>
    </row>
    <row r="7881" spans="1:8" x14ac:dyDescent="0.25">
      <c r="A7881" s="68"/>
      <c r="B7881" s="68"/>
      <c r="C7881" s="68"/>
      <c r="D7881" s="68"/>
      <c r="E7881" s="68"/>
      <c r="F7881" s="68"/>
      <c r="G7881" s="68"/>
      <c r="H7881" s="68"/>
    </row>
    <row r="7882" spans="1:8" x14ac:dyDescent="0.25">
      <c r="A7882" s="68"/>
      <c r="B7882" s="68"/>
      <c r="C7882" s="68"/>
      <c r="D7882" s="68"/>
      <c r="E7882" s="68"/>
      <c r="F7882" s="68"/>
      <c r="G7882" s="68"/>
      <c r="H7882" s="68"/>
    </row>
    <row r="7883" spans="1:8" x14ac:dyDescent="0.25">
      <c r="A7883" s="68"/>
      <c r="B7883" s="68"/>
      <c r="C7883" s="68"/>
      <c r="D7883" s="68"/>
      <c r="E7883" s="68"/>
      <c r="F7883" s="68"/>
      <c r="G7883" s="68"/>
      <c r="H7883" s="68"/>
    </row>
    <row r="7884" spans="1:8" x14ac:dyDescent="0.25">
      <c r="A7884" s="68"/>
      <c r="B7884" s="68"/>
      <c r="C7884" s="68"/>
      <c r="D7884" s="68"/>
      <c r="E7884" s="68"/>
      <c r="F7884" s="68"/>
      <c r="G7884" s="68"/>
      <c r="H7884" s="68"/>
    </row>
    <row r="7885" spans="1:8" x14ac:dyDescent="0.25">
      <c r="A7885" s="68"/>
      <c r="B7885" s="68"/>
      <c r="C7885" s="68"/>
      <c r="D7885" s="68"/>
      <c r="E7885" s="68"/>
      <c r="F7885" s="68"/>
      <c r="G7885" s="68"/>
      <c r="H7885" s="68"/>
    </row>
    <row r="7886" spans="1:8" x14ac:dyDescent="0.25">
      <c r="A7886" s="68"/>
      <c r="B7886" s="68"/>
      <c r="C7886" s="68"/>
      <c r="D7886" s="68"/>
      <c r="E7886" s="68"/>
      <c r="F7886" s="68"/>
      <c r="G7886" s="68"/>
      <c r="H7886" s="68"/>
    </row>
    <row r="7887" spans="1:8" x14ac:dyDescent="0.25">
      <c r="A7887" s="68"/>
      <c r="B7887" s="68"/>
      <c r="C7887" s="68"/>
      <c r="D7887" s="68"/>
      <c r="E7887" s="68"/>
      <c r="F7887" s="68"/>
      <c r="G7887" s="68"/>
      <c r="H7887" s="68"/>
    </row>
    <row r="7888" spans="1:8" x14ac:dyDescent="0.25">
      <c r="A7888" s="68"/>
      <c r="B7888" s="68"/>
      <c r="C7888" s="68"/>
      <c r="D7888" s="68"/>
      <c r="E7888" s="68"/>
      <c r="F7888" s="68"/>
      <c r="G7888" s="68"/>
      <c r="H7888" s="68"/>
    </row>
    <row r="7889" spans="1:8" x14ac:dyDescent="0.25">
      <c r="A7889" s="68"/>
      <c r="B7889" s="68"/>
      <c r="C7889" s="68"/>
      <c r="D7889" s="68"/>
      <c r="E7889" s="68"/>
      <c r="F7889" s="68"/>
      <c r="G7889" s="68"/>
      <c r="H7889" s="68"/>
    </row>
    <row r="7890" spans="1:8" x14ac:dyDescent="0.25">
      <c r="A7890" s="68"/>
      <c r="B7890" s="68"/>
      <c r="C7890" s="68"/>
      <c r="D7890" s="68"/>
      <c r="E7890" s="68"/>
      <c r="F7890" s="68"/>
      <c r="G7890" s="68"/>
      <c r="H7890" s="68"/>
    </row>
    <row r="7891" spans="1:8" x14ac:dyDescent="0.25">
      <c r="A7891" s="68"/>
      <c r="B7891" s="68"/>
      <c r="C7891" s="68"/>
      <c r="D7891" s="68"/>
      <c r="E7891" s="68"/>
      <c r="F7891" s="68"/>
      <c r="G7891" s="68"/>
      <c r="H7891" s="68"/>
    </row>
    <row r="7892" spans="1:8" x14ac:dyDescent="0.25">
      <c r="A7892" s="68"/>
      <c r="B7892" s="68"/>
      <c r="C7892" s="68"/>
      <c r="D7892" s="68"/>
      <c r="E7892" s="68"/>
      <c r="F7892" s="68"/>
      <c r="G7892" s="68"/>
      <c r="H7892" s="68"/>
    </row>
    <row r="7893" spans="1:8" x14ac:dyDescent="0.25">
      <c r="A7893" s="68"/>
      <c r="B7893" s="68"/>
      <c r="C7893" s="68"/>
      <c r="D7893" s="68"/>
      <c r="E7893" s="68"/>
      <c r="F7893" s="68"/>
      <c r="G7893" s="68"/>
      <c r="H7893" s="68"/>
    </row>
    <row r="7894" spans="1:8" x14ac:dyDescent="0.25">
      <c r="A7894" s="68"/>
      <c r="B7894" s="68"/>
      <c r="C7894" s="68"/>
      <c r="D7894" s="68"/>
      <c r="E7894" s="68"/>
      <c r="F7894" s="68"/>
      <c r="G7894" s="68"/>
      <c r="H7894" s="68"/>
    </row>
    <row r="7895" spans="1:8" x14ac:dyDescent="0.25">
      <c r="A7895" s="68"/>
      <c r="B7895" s="68"/>
      <c r="C7895" s="68"/>
      <c r="D7895" s="68"/>
      <c r="E7895" s="68"/>
      <c r="F7895" s="68"/>
      <c r="G7895" s="68"/>
      <c r="H7895" s="68"/>
    </row>
    <row r="7896" spans="1:8" x14ac:dyDescent="0.25">
      <c r="A7896" s="68"/>
      <c r="B7896" s="68"/>
      <c r="C7896" s="68"/>
      <c r="D7896" s="68"/>
      <c r="E7896" s="68"/>
      <c r="F7896" s="68"/>
      <c r="G7896" s="68"/>
      <c r="H7896" s="68"/>
    </row>
    <row r="7897" spans="1:8" x14ac:dyDescent="0.25">
      <c r="A7897" s="68"/>
      <c r="B7897" s="68"/>
      <c r="C7897" s="68"/>
      <c r="D7897" s="68"/>
      <c r="E7897" s="68"/>
      <c r="F7897" s="68"/>
      <c r="G7897" s="68"/>
      <c r="H7897" s="68"/>
    </row>
    <row r="7898" spans="1:8" x14ac:dyDescent="0.25">
      <c r="A7898" s="68"/>
      <c r="B7898" s="68"/>
      <c r="C7898" s="68"/>
      <c r="D7898" s="68"/>
      <c r="E7898" s="68"/>
      <c r="F7898" s="68"/>
      <c r="G7898" s="68"/>
      <c r="H7898" s="68"/>
    </row>
    <row r="7899" spans="1:8" x14ac:dyDescent="0.25">
      <c r="A7899" s="68"/>
      <c r="B7899" s="68"/>
      <c r="C7899" s="68"/>
      <c r="D7899" s="68"/>
      <c r="E7899" s="68"/>
      <c r="F7899" s="68"/>
      <c r="G7899" s="68"/>
      <c r="H7899" s="68"/>
    </row>
    <row r="7900" spans="1:8" x14ac:dyDescent="0.25">
      <c r="A7900" s="68"/>
      <c r="B7900" s="68"/>
      <c r="C7900" s="68"/>
      <c r="D7900" s="68"/>
      <c r="E7900" s="68"/>
      <c r="F7900" s="68"/>
      <c r="G7900" s="68"/>
      <c r="H7900" s="68"/>
    </row>
    <row r="7901" spans="1:8" x14ac:dyDescent="0.25">
      <c r="A7901" s="68"/>
      <c r="B7901" s="68"/>
      <c r="C7901" s="68"/>
      <c r="D7901" s="68"/>
      <c r="E7901" s="68"/>
      <c r="F7901" s="68"/>
      <c r="G7901" s="68"/>
      <c r="H7901" s="68"/>
    </row>
    <row r="7902" spans="1:8" x14ac:dyDescent="0.25">
      <c r="A7902" s="68"/>
      <c r="B7902" s="68"/>
      <c r="C7902" s="68"/>
      <c r="D7902" s="68"/>
      <c r="E7902" s="68"/>
      <c r="F7902" s="68"/>
      <c r="G7902" s="68"/>
      <c r="H7902" s="68"/>
    </row>
    <row r="7903" spans="1:8" x14ac:dyDescent="0.25">
      <c r="A7903" s="68"/>
      <c r="B7903" s="68"/>
      <c r="C7903" s="68"/>
      <c r="D7903" s="68"/>
      <c r="E7903" s="68"/>
      <c r="F7903" s="68"/>
      <c r="G7903" s="68"/>
      <c r="H7903" s="68"/>
    </row>
    <row r="7904" spans="1:8" x14ac:dyDescent="0.25">
      <c r="A7904" s="68"/>
      <c r="B7904" s="68"/>
      <c r="C7904" s="68"/>
      <c r="D7904" s="68"/>
      <c r="E7904" s="68"/>
      <c r="F7904" s="68"/>
      <c r="G7904" s="68"/>
      <c r="H7904" s="68"/>
    </row>
    <row r="7905" spans="1:8" x14ac:dyDescent="0.25">
      <c r="A7905" s="68"/>
      <c r="B7905" s="68"/>
      <c r="C7905" s="68"/>
      <c r="D7905" s="68"/>
      <c r="E7905" s="68"/>
      <c r="F7905" s="68"/>
      <c r="G7905" s="68"/>
      <c r="H7905" s="68"/>
    </row>
    <row r="7906" spans="1:8" x14ac:dyDescent="0.25">
      <c r="A7906" s="68"/>
      <c r="B7906" s="68"/>
      <c r="C7906" s="68"/>
      <c r="D7906" s="68"/>
      <c r="E7906" s="68"/>
      <c r="F7906" s="68"/>
      <c r="G7906" s="68"/>
      <c r="H7906" s="68"/>
    </row>
    <row r="7907" spans="1:8" x14ac:dyDescent="0.25">
      <c r="A7907" s="68"/>
      <c r="B7907" s="68"/>
      <c r="C7907" s="68"/>
      <c r="D7907" s="68"/>
      <c r="E7907" s="68"/>
      <c r="F7907" s="68"/>
      <c r="G7907" s="68"/>
      <c r="H7907" s="68"/>
    </row>
    <row r="7908" spans="1:8" x14ac:dyDescent="0.25">
      <c r="A7908" s="68"/>
      <c r="B7908" s="68"/>
      <c r="C7908" s="68"/>
      <c r="D7908" s="68"/>
      <c r="E7908" s="68"/>
      <c r="F7908" s="68"/>
      <c r="G7908" s="68"/>
      <c r="H7908" s="68"/>
    </row>
    <row r="7909" spans="1:8" x14ac:dyDescent="0.25">
      <c r="A7909" s="68"/>
      <c r="B7909" s="68"/>
      <c r="C7909" s="68"/>
      <c r="D7909" s="68"/>
      <c r="E7909" s="68"/>
      <c r="F7909" s="68"/>
      <c r="G7909" s="68"/>
      <c r="H7909" s="68"/>
    </row>
    <row r="7910" spans="1:8" x14ac:dyDescent="0.25">
      <c r="A7910" s="68"/>
      <c r="B7910" s="68"/>
      <c r="C7910" s="68"/>
      <c r="D7910" s="68"/>
      <c r="E7910" s="68"/>
      <c r="F7910" s="68"/>
      <c r="G7910" s="68"/>
      <c r="H7910" s="68"/>
    </row>
    <row r="7911" spans="1:8" x14ac:dyDescent="0.25">
      <c r="A7911" s="68"/>
      <c r="B7911" s="68"/>
      <c r="C7911" s="68"/>
      <c r="D7911" s="68"/>
      <c r="E7911" s="68"/>
      <c r="F7911" s="68"/>
      <c r="G7911" s="68"/>
      <c r="H7911" s="68"/>
    </row>
    <row r="7912" spans="1:8" x14ac:dyDescent="0.25">
      <c r="A7912" s="68"/>
      <c r="B7912" s="68"/>
      <c r="C7912" s="68"/>
      <c r="D7912" s="68"/>
      <c r="E7912" s="68"/>
      <c r="F7912" s="68"/>
      <c r="G7912" s="68"/>
      <c r="H7912" s="68"/>
    </row>
    <row r="7913" spans="1:8" x14ac:dyDescent="0.25">
      <c r="A7913" s="68"/>
      <c r="B7913" s="68"/>
      <c r="C7913" s="68"/>
      <c r="D7913" s="68"/>
      <c r="E7913" s="68"/>
      <c r="F7913" s="68"/>
      <c r="G7913" s="68"/>
      <c r="H7913" s="68"/>
    </row>
    <row r="7914" spans="1:8" x14ac:dyDescent="0.25">
      <c r="A7914" s="68"/>
      <c r="B7914" s="68"/>
      <c r="C7914" s="68"/>
      <c r="D7914" s="68"/>
      <c r="E7914" s="68"/>
      <c r="F7914" s="68"/>
      <c r="G7914" s="68"/>
      <c r="H7914" s="68"/>
    </row>
    <row r="7915" spans="1:8" x14ac:dyDescent="0.25">
      <c r="A7915" s="68"/>
      <c r="B7915" s="68"/>
      <c r="C7915" s="68"/>
      <c r="D7915" s="68"/>
      <c r="E7915" s="68"/>
      <c r="F7915" s="68"/>
      <c r="G7915" s="68"/>
      <c r="H7915" s="68"/>
    </row>
    <row r="7916" spans="1:8" x14ac:dyDescent="0.25">
      <c r="A7916" s="68"/>
      <c r="B7916" s="68"/>
      <c r="C7916" s="68"/>
      <c r="D7916" s="68"/>
      <c r="E7916" s="68"/>
      <c r="F7916" s="68"/>
      <c r="G7916" s="68"/>
      <c r="H7916" s="68"/>
    </row>
    <row r="7917" spans="1:8" x14ac:dyDescent="0.25">
      <c r="A7917" s="68"/>
      <c r="B7917" s="68"/>
      <c r="C7917" s="68"/>
      <c r="D7917" s="68"/>
      <c r="E7917" s="68"/>
      <c r="F7917" s="68"/>
      <c r="G7917" s="68"/>
      <c r="H7917" s="68"/>
    </row>
    <row r="7918" spans="1:8" x14ac:dyDescent="0.25">
      <c r="A7918" s="68"/>
      <c r="B7918" s="68"/>
      <c r="C7918" s="68"/>
      <c r="D7918" s="68"/>
      <c r="E7918" s="68"/>
      <c r="F7918" s="68"/>
      <c r="G7918" s="68"/>
      <c r="H7918" s="68"/>
    </row>
    <row r="7919" spans="1:8" x14ac:dyDescent="0.25">
      <c r="A7919" s="68"/>
      <c r="B7919" s="68"/>
      <c r="C7919" s="68"/>
      <c r="D7919" s="68"/>
      <c r="E7919" s="68"/>
      <c r="F7919" s="68"/>
      <c r="G7919" s="68"/>
      <c r="H7919" s="68"/>
    </row>
    <row r="7920" spans="1:8" x14ac:dyDescent="0.25">
      <c r="A7920" s="68"/>
      <c r="B7920" s="68"/>
      <c r="C7920" s="68"/>
      <c r="D7920" s="68"/>
      <c r="E7920" s="68"/>
      <c r="F7920" s="68"/>
      <c r="G7920" s="68"/>
      <c r="H7920" s="68"/>
    </row>
    <row r="7921" spans="1:8" x14ac:dyDescent="0.25">
      <c r="A7921" s="68"/>
      <c r="B7921" s="68"/>
      <c r="C7921" s="68"/>
      <c r="D7921" s="68"/>
      <c r="E7921" s="68"/>
      <c r="F7921" s="68"/>
      <c r="G7921" s="68"/>
      <c r="H7921" s="68"/>
    </row>
    <row r="7922" spans="1:8" x14ac:dyDescent="0.25">
      <c r="A7922" s="68"/>
      <c r="B7922" s="68"/>
      <c r="C7922" s="68"/>
      <c r="D7922" s="68"/>
      <c r="E7922" s="68"/>
      <c r="F7922" s="68"/>
      <c r="G7922" s="68"/>
      <c r="H7922" s="68"/>
    </row>
    <row r="7923" spans="1:8" x14ac:dyDescent="0.25">
      <c r="A7923" s="68"/>
      <c r="B7923" s="68"/>
      <c r="C7923" s="68"/>
      <c r="D7923" s="68"/>
      <c r="E7923" s="68"/>
      <c r="F7923" s="68"/>
      <c r="G7923" s="68"/>
      <c r="H7923" s="68"/>
    </row>
    <row r="7924" spans="1:8" x14ac:dyDescent="0.25">
      <c r="A7924" s="68"/>
      <c r="B7924" s="68"/>
      <c r="C7924" s="68"/>
      <c r="D7924" s="68"/>
      <c r="E7924" s="68"/>
      <c r="F7924" s="68"/>
      <c r="G7924" s="68"/>
      <c r="H7924" s="68"/>
    </row>
    <row r="7925" spans="1:8" x14ac:dyDescent="0.25">
      <c r="A7925" s="68"/>
      <c r="B7925" s="68"/>
      <c r="C7925" s="68"/>
      <c r="D7925" s="68"/>
      <c r="E7925" s="68"/>
      <c r="F7925" s="68"/>
      <c r="G7925" s="68"/>
      <c r="H7925" s="68"/>
    </row>
    <row r="7926" spans="1:8" x14ac:dyDescent="0.25">
      <c r="A7926" s="68"/>
      <c r="B7926" s="68"/>
      <c r="C7926" s="68"/>
      <c r="D7926" s="68"/>
      <c r="E7926" s="68"/>
      <c r="F7926" s="68"/>
      <c r="G7926" s="68"/>
      <c r="H7926" s="68"/>
    </row>
    <row r="7927" spans="1:8" x14ac:dyDescent="0.25">
      <c r="A7927" s="68"/>
      <c r="B7927" s="68"/>
      <c r="C7927" s="68"/>
      <c r="D7927" s="68"/>
      <c r="E7927" s="68"/>
      <c r="F7927" s="68"/>
      <c r="G7927" s="68"/>
      <c r="H7927" s="68"/>
    </row>
    <row r="7928" spans="1:8" x14ac:dyDescent="0.25">
      <c r="A7928" s="68"/>
      <c r="B7928" s="68"/>
      <c r="C7928" s="68"/>
      <c r="D7928" s="68"/>
      <c r="E7928" s="68"/>
      <c r="F7928" s="68"/>
      <c r="G7928" s="68"/>
      <c r="H7928" s="68"/>
    </row>
    <row r="7929" spans="1:8" x14ac:dyDescent="0.25">
      <c r="A7929" s="68"/>
      <c r="B7929" s="68"/>
      <c r="C7929" s="68"/>
      <c r="D7929" s="68"/>
      <c r="E7929" s="68"/>
      <c r="F7929" s="68"/>
      <c r="G7929" s="68"/>
      <c r="H7929" s="68"/>
    </row>
    <row r="7930" spans="1:8" x14ac:dyDescent="0.25">
      <c r="A7930" s="68"/>
      <c r="B7930" s="68"/>
      <c r="C7930" s="68"/>
      <c r="D7930" s="68"/>
      <c r="E7930" s="68"/>
      <c r="F7930" s="68"/>
      <c r="G7930" s="68"/>
      <c r="H7930" s="68"/>
    </row>
    <row r="7931" spans="1:8" x14ac:dyDescent="0.25">
      <c r="A7931" s="68"/>
      <c r="B7931" s="68"/>
      <c r="C7931" s="68"/>
      <c r="D7931" s="68"/>
      <c r="E7931" s="68"/>
      <c r="F7931" s="68"/>
      <c r="G7931" s="68"/>
      <c r="H7931" s="68"/>
    </row>
    <row r="7932" spans="1:8" x14ac:dyDescent="0.25">
      <c r="A7932" s="68"/>
      <c r="B7932" s="68"/>
      <c r="C7932" s="68"/>
      <c r="D7932" s="68"/>
      <c r="E7932" s="68"/>
      <c r="F7932" s="68"/>
      <c r="G7932" s="68"/>
      <c r="H7932" s="68"/>
    </row>
    <row r="7933" spans="1:8" x14ac:dyDescent="0.25">
      <c r="A7933" s="68"/>
      <c r="B7933" s="68"/>
      <c r="C7933" s="68"/>
      <c r="D7933" s="68"/>
      <c r="E7933" s="68"/>
      <c r="F7933" s="68"/>
      <c r="G7933" s="68"/>
      <c r="H7933" s="68"/>
    </row>
    <row r="7934" spans="1:8" x14ac:dyDescent="0.25">
      <c r="A7934" s="68"/>
      <c r="B7934" s="68"/>
      <c r="C7934" s="68"/>
      <c r="D7934" s="68"/>
      <c r="E7934" s="68"/>
      <c r="F7934" s="68"/>
      <c r="G7934" s="68"/>
      <c r="H7934" s="68"/>
    </row>
    <row r="7935" spans="1:8" x14ac:dyDescent="0.25">
      <c r="A7935" s="68"/>
      <c r="B7935" s="68"/>
      <c r="C7935" s="68"/>
      <c r="D7935" s="68"/>
      <c r="E7935" s="68"/>
      <c r="F7935" s="68"/>
      <c r="G7935" s="68"/>
      <c r="H7935" s="68"/>
    </row>
    <row r="7936" spans="1:8" x14ac:dyDescent="0.25">
      <c r="A7936" s="68"/>
      <c r="B7936" s="68"/>
      <c r="C7936" s="68"/>
      <c r="D7936" s="68"/>
      <c r="E7936" s="68"/>
      <c r="F7936" s="68"/>
      <c r="G7936" s="68"/>
      <c r="H7936" s="68"/>
    </row>
    <row r="7937" spans="1:8" x14ac:dyDescent="0.25">
      <c r="A7937" s="68"/>
      <c r="B7937" s="68"/>
      <c r="C7937" s="68"/>
      <c r="D7937" s="68"/>
      <c r="E7937" s="68"/>
      <c r="F7937" s="68"/>
      <c r="G7937" s="68"/>
      <c r="H7937" s="68"/>
    </row>
    <row r="7938" spans="1:8" x14ac:dyDescent="0.25">
      <c r="A7938" s="68"/>
      <c r="B7938" s="68"/>
      <c r="C7938" s="68"/>
      <c r="D7938" s="68"/>
      <c r="E7938" s="68"/>
      <c r="F7938" s="68"/>
      <c r="G7938" s="68"/>
      <c r="H7938" s="68"/>
    </row>
    <row r="7939" spans="1:8" x14ac:dyDescent="0.25">
      <c r="A7939" s="68"/>
      <c r="B7939" s="68"/>
      <c r="C7939" s="68"/>
      <c r="D7939" s="68"/>
      <c r="E7939" s="68"/>
      <c r="F7939" s="68"/>
      <c r="G7939" s="68"/>
      <c r="H7939" s="68"/>
    </row>
    <row r="7940" spans="1:8" x14ac:dyDescent="0.25">
      <c r="A7940" s="68"/>
      <c r="B7940" s="68"/>
      <c r="C7940" s="68"/>
      <c r="D7940" s="68"/>
      <c r="E7940" s="68"/>
      <c r="F7940" s="68"/>
      <c r="G7940" s="68"/>
      <c r="H7940" s="68"/>
    </row>
    <row r="7941" spans="1:8" x14ac:dyDescent="0.25">
      <c r="A7941" s="68"/>
      <c r="B7941" s="68"/>
      <c r="C7941" s="68"/>
      <c r="D7941" s="68"/>
      <c r="E7941" s="68"/>
      <c r="F7941" s="68"/>
      <c r="G7941" s="68"/>
      <c r="H7941" s="68"/>
    </row>
    <row r="7942" spans="1:8" x14ac:dyDescent="0.25">
      <c r="A7942" s="68"/>
      <c r="B7942" s="68"/>
      <c r="C7942" s="68"/>
      <c r="D7942" s="68"/>
      <c r="E7942" s="68"/>
      <c r="F7942" s="68"/>
      <c r="G7942" s="68"/>
      <c r="H7942" s="68"/>
    </row>
    <row r="7943" spans="1:8" x14ac:dyDescent="0.25">
      <c r="A7943" s="68"/>
      <c r="B7943" s="68"/>
      <c r="C7943" s="68"/>
      <c r="D7943" s="68"/>
      <c r="E7943" s="68"/>
      <c r="F7943" s="68"/>
      <c r="G7943" s="68"/>
      <c r="H7943" s="68"/>
    </row>
    <row r="7944" spans="1:8" x14ac:dyDescent="0.25">
      <c r="A7944" s="68"/>
      <c r="B7944" s="68"/>
      <c r="C7944" s="68"/>
      <c r="D7944" s="68"/>
      <c r="E7944" s="68"/>
      <c r="F7944" s="68"/>
      <c r="G7944" s="68"/>
      <c r="H7944" s="68"/>
    </row>
    <row r="7945" spans="1:8" x14ac:dyDescent="0.25">
      <c r="A7945" s="68"/>
      <c r="B7945" s="68"/>
      <c r="C7945" s="68"/>
      <c r="D7945" s="68"/>
      <c r="E7945" s="68"/>
      <c r="F7945" s="68"/>
      <c r="G7945" s="68"/>
      <c r="H7945" s="68"/>
    </row>
    <row r="7946" spans="1:8" x14ac:dyDescent="0.25">
      <c r="A7946" s="68"/>
      <c r="B7946" s="68"/>
      <c r="C7946" s="68"/>
      <c r="D7946" s="68"/>
      <c r="E7946" s="68"/>
      <c r="F7946" s="68"/>
      <c r="G7946" s="68"/>
      <c r="H7946" s="68"/>
    </row>
    <row r="7947" spans="1:8" x14ac:dyDescent="0.25">
      <c r="A7947" s="68"/>
      <c r="B7947" s="68"/>
      <c r="C7947" s="68"/>
      <c r="D7947" s="68"/>
      <c r="E7947" s="68"/>
      <c r="F7947" s="68"/>
      <c r="G7947" s="68"/>
      <c r="H7947" s="68"/>
    </row>
    <row r="7948" spans="1:8" x14ac:dyDescent="0.25">
      <c r="A7948" s="68"/>
      <c r="B7948" s="68"/>
      <c r="C7948" s="68"/>
      <c r="D7948" s="68"/>
      <c r="E7948" s="68"/>
      <c r="F7948" s="68"/>
      <c r="G7948" s="68"/>
      <c r="H7948" s="68"/>
    </row>
    <row r="7949" spans="1:8" x14ac:dyDescent="0.25">
      <c r="A7949" s="68"/>
      <c r="B7949" s="68"/>
      <c r="C7949" s="68"/>
      <c r="D7949" s="68"/>
      <c r="E7949" s="68"/>
      <c r="F7949" s="68"/>
      <c r="G7949" s="68"/>
      <c r="H7949" s="68"/>
    </row>
    <row r="7950" spans="1:8" x14ac:dyDescent="0.25">
      <c r="A7950" s="68"/>
      <c r="B7950" s="68"/>
      <c r="C7950" s="68"/>
      <c r="D7950" s="68"/>
      <c r="E7950" s="68"/>
      <c r="F7950" s="68"/>
      <c r="G7950" s="68"/>
      <c r="H7950" s="68"/>
    </row>
    <row r="7951" spans="1:8" x14ac:dyDescent="0.25">
      <c r="A7951" s="68"/>
      <c r="B7951" s="68"/>
      <c r="C7951" s="68"/>
      <c r="D7951" s="68"/>
      <c r="E7951" s="68"/>
      <c r="F7951" s="68"/>
      <c r="G7951" s="68"/>
      <c r="H7951" s="68"/>
    </row>
    <row r="7952" spans="1:8" x14ac:dyDescent="0.25">
      <c r="A7952" s="68"/>
      <c r="B7952" s="68"/>
      <c r="C7952" s="68"/>
      <c r="D7952" s="68"/>
      <c r="E7952" s="68"/>
      <c r="F7952" s="68"/>
      <c r="G7952" s="68"/>
      <c r="H7952" s="68"/>
    </row>
    <row r="7953" spans="1:8" x14ac:dyDescent="0.25">
      <c r="A7953" s="68"/>
      <c r="B7953" s="68"/>
      <c r="C7953" s="68"/>
      <c r="D7953" s="68"/>
      <c r="E7953" s="68"/>
      <c r="F7953" s="68"/>
      <c r="G7953" s="68"/>
      <c r="H7953" s="68"/>
    </row>
    <row r="7954" spans="1:8" x14ac:dyDescent="0.25">
      <c r="A7954" s="68"/>
      <c r="B7954" s="68"/>
      <c r="C7954" s="68"/>
      <c r="D7954" s="68"/>
      <c r="E7954" s="68"/>
      <c r="F7954" s="68"/>
      <c r="G7954" s="68"/>
      <c r="H7954" s="68"/>
    </row>
    <row r="7955" spans="1:8" x14ac:dyDescent="0.25">
      <c r="A7955" s="68"/>
      <c r="B7955" s="68"/>
      <c r="C7955" s="68"/>
      <c r="D7955" s="68"/>
      <c r="E7955" s="68"/>
      <c r="F7955" s="68"/>
      <c r="G7955" s="68"/>
      <c r="H7955" s="68"/>
    </row>
    <row r="7956" spans="1:8" x14ac:dyDescent="0.25">
      <c r="A7956" s="68"/>
      <c r="B7956" s="68"/>
      <c r="C7956" s="68"/>
      <c r="D7956" s="68"/>
      <c r="E7956" s="68"/>
      <c r="F7956" s="68"/>
      <c r="G7956" s="68"/>
      <c r="H7956" s="68"/>
    </row>
    <row r="7957" spans="1:8" x14ac:dyDescent="0.25">
      <c r="A7957" s="68"/>
      <c r="B7957" s="68"/>
      <c r="C7957" s="68"/>
      <c r="D7957" s="68"/>
      <c r="E7957" s="68"/>
      <c r="F7957" s="68"/>
      <c r="G7957" s="68"/>
      <c r="H7957" s="68"/>
    </row>
    <row r="7958" spans="1:8" x14ac:dyDescent="0.25">
      <c r="A7958" s="68"/>
      <c r="B7958" s="68"/>
      <c r="C7958" s="68"/>
      <c r="D7958" s="68"/>
      <c r="E7958" s="68"/>
      <c r="F7958" s="68"/>
      <c r="G7958" s="68"/>
      <c r="H7958" s="68"/>
    </row>
    <row r="7959" spans="1:8" x14ac:dyDescent="0.25">
      <c r="A7959" s="68"/>
      <c r="B7959" s="68"/>
      <c r="C7959" s="68"/>
      <c r="D7959" s="68"/>
      <c r="E7959" s="68"/>
      <c r="F7959" s="68"/>
      <c r="G7959" s="68"/>
      <c r="H7959" s="68"/>
    </row>
    <row r="7960" spans="1:8" x14ac:dyDescent="0.25">
      <c r="A7960" s="68"/>
      <c r="B7960" s="68"/>
      <c r="C7960" s="68"/>
      <c r="D7960" s="68"/>
      <c r="E7960" s="68"/>
      <c r="F7960" s="68"/>
      <c r="G7960" s="68"/>
      <c r="H7960" s="68"/>
    </row>
    <row r="7961" spans="1:8" x14ac:dyDescent="0.25">
      <c r="A7961" s="68"/>
      <c r="B7961" s="68"/>
      <c r="C7961" s="68"/>
      <c r="D7961" s="68"/>
      <c r="E7961" s="68"/>
      <c r="F7961" s="68"/>
      <c r="G7961" s="68"/>
      <c r="H7961" s="68"/>
    </row>
    <row r="7962" spans="1:8" x14ac:dyDescent="0.25">
      <c r="A7962" s="68"/>
      <c r="B7962" s="68"/>
      <c r="C7962" s="68"/>
      <c r="D7962" s="68"/>
      <c r="E7962" s="68"/>
      <c r="F7962" s="68"/>
      <c r="G7962" s="68"/>
      <c r="H7962" s="68"/>
    </row>
    <row r="7963" spans="1:8" x14ac:dyDescent="0.25">
      <c r="A7963" s="68"/>
      <c r="B7963" s="68"/>
      <c r="C7963" s="68"/>
      <c r="D7963" s="68"/>
      <c r="E7963" s="68"/>
      <c r="F7963" s="68"/>
      <c r="G7963" s="68"/>
      <c r="H7963" s="68"/>
    </row>
    <row r="7964" spans="1:8" x14ac:dyDescent="0.25">
      <c r="A7964" s="68"/>
      <c r="B7964" s="68"/>
      <c r="C7964" s="68"/>
      <c r="D7964" s="68"/>
      <c r="E7964" s="68"/>
      <c r="F7964" s="68"/>
      <c r="G7964" s="68"/>
      <c r="H7964" s="68"/>
    </row>
    <row r="7965" spans="1:8" x14ac:dyDescent="0.25">
      <c r="A7965" s="68"/>
      <c r="B7965" s="68"/>
      <c r="C7965" s="68"/>
      <c r="D7965" s="68"/>
      <c r="E7965" s="68"/>
      <c r="F7965" s="68"/>
      <c r="G7965" s="68"/>
      <c r="H7965" s="68"/>
    </row>
    <row r="7966" spans="1:8" x14ac:dyDescent="0.25">
      <c r="A7966" s="68"/>
      <c r="B7966" s="68"/>
      <c r="C7966" s="68"/>
      <c r="D7966" s="68"/>
      <c r="E7966" s="68"/>
      <c r="F7966" s="68"/>
      <c r="G7966" s="68"/>
      <c r="H7966" s="68"/>
    </row>
    <row r="7967" spans="1:8" x14ac:dyDescent="0.25">
      <c r="A7967" s="68"/>
      <c r="B7967" s="68"/>
      <c r="C7967" s="68"/>
      <c r="D7967" s="68"/>
      <c r="E7967" s="68"/>
      <c r="F7967" s="68"/>
      <c r="G7967" s="68"/>
      <c r="H7967" s="68"/>
    </row>
    <row r="7968" spans="1:8" x14ac:dyDescent="0.25">
      <c r="A7968" s="68"/>
      <c r="B7968" s="68"/>
      <c r="C7968" s="68"/>
      <c r="D7968" s="68"/>
      <c r="E7968" s="68"/>
      <c r="F7968" s="68"/>
      <c r="G7968" s="68"/>
      <c r="H7968" s="68"/>
    </row>
    <row r="7969" spans="1:8" x14ac:dyDescent="0.25">
      <c r="A7969" s="68"/>
      <c r="B7969" s="68"/>
      <c r="C7969" s="68"/>
      <c r="D7969" s="68"/>
      <c r="E7969" s="68"/>
      <c r="F7969" s="68"/>
      <c r="G7969" s="68"/>
      <c r="H7969" s="68"/>
    </row>
    <row r="7970" spans="1:8" x14ac:dyDescent="0.25">
      <c r="A7970" s="68"/>
      <c r="B7970" s="68"/>
      <c r="C7970" s="68"/>
      <c r="D7970" s="68"/>
      <c r="E7970" s="68"/>
      <c r="F7970" s="68"/>
      <c r="G7970" s="68"/>
      <c r="H7970" s="68"/>
    </row>
    <row r="7971" spans="1:8" x14ac:dyDescent="0.25">
      <c r="A7971" s="68"/>
      <c r="B7971" s="68"/>
      <c r="C7971" s="68"/>
      <c r="D7971" s="68"/>
      <c r="E7971" s="68"/>
      <c r="F7971" s="68"/>
      <c r="G7971" s="68"/>
      <c r="H7971" s="68"/>
    </row>
    <row r="7972" spans="1:8" x14ac:dyDescent="0.25">
      <c r="A7972" s="68"/>
      <c r="B7972" s="68"/>
      <c r="C7972" s="68"/>
      <c r="D7972" s="68"/>
      <c r="E7972" s="68"/>
      <c r="F7972" s="68"/>
      <c r="G7972" s="68"/>
      <c r="H7972" s="68"/>
    </row>
    <row r="7973" spans="1:8" x14ac:dyDescent="0.25">
      <c r="A7973" s="68"/>
      <c r="B7973" s="68"/>
      <c r="C7973" s="68"/>
      <c r="D7973" s="68"/>
      <c r="E7973" s="68"/>
      <c r="F7973" s="68"/>
      <c r="G7973" s="68"/>
      <c r="H7973" s="68"/>
    </row>
    <row r="7974" spans="1:8" x14ac:dyDescent="0.25">
      <c r="A7974" s="68"/>
      <c r="B7974" s="68"/>
      <c r="C7974" s="68"/>
      <c r="D7974" s="68"/>
      <c r="E7974" s="68"/>
      <c r="F7974" s="68"/>
      <c r="G7974" s="68"/>
      <c r="H7974" s="68"/>
    </row>
    <row r="7975" spans="1:8" x14ac:dyDescent="0.25">
      <c r="A7975" s="68"/>
      <c r="B7975" s="68"/>
      <c r="C7975" s="68"/>
      <c r="D7975" s="68"/>
      <c r="E7975" s="68"/>
      <c r="F7975" s="68"/>
      <c r="G7975" s="68"/>
      <c r="H7975" s="68"/>
    </row>
    <row r="7976" spans="1:8" x14ac:dyDescent="0.25">
      <c r="A7976" s="68"/>
      <c r="B7976" s="68"/>
      <c r="C7976" s="68"/>
      <c r="D7976" s="68"/>
      <c r="E7976" s="68"/>
      <c r="F7976" s="68"/>
      <c r="G7976" s="68"/>
      <c r="H7976" s="68"/>
    </row>
    <row r="7977" spans="1:8" x14ac:dyDescent="0.25">
      <c r="A7977" s="68"/>
      <c r="B7977" s="68"/>
      <c r="C7977" s="68"/>
      <c r="D7977" s="68"/>
      <c r="E7977" s="68"/>
      <c r="F7977" s="68"/>
      <c r="G7977" s="68"/>
      <c r="H7977" s="68"/>
    </row>
    <row r="7978" spans="1:8" x14ac:dyDescent="0.25">
      <c r="A7978" s="68"/>
      <c r="B7978" s="68"/>
      <c r="C7978" s="68"/>
      <c r="D7978" s="68"/>
      <c r="E7978" s="68"/>
      <c r="F7978" s="68"/>
      <c r="G7978" s="68"/>
      <c r="H7978" s="68"/>
    </row>
    <row r="7979" spans="1:8" x14ac:dyDescent="0.25">
      <c r="A7979" s="68"/>
      <c r="B7979" s="68"/>
      <c r="C7979" s="68"/>
      <c r="D7979" s="68"/>
      <c r="E7979" s="68"/>
      <c r="F7979" s="68"/>
      <c r="G7979" s="68"/>
      <c r="H7979" s="68"/>
    </row>
    <row r="7980" spans="1:8" x14ac:dyDescent="0.25">
      <c r="A7980" s="68"/>
      <c r="B7980" s="68"/>
      <c r="C7980" s="68"/>
      <c r="D7980" s="68"/>
      <c r="E7980" s="68"/>
      <c r="F7980" s="68"/>
      <c r="G7980" s="68"/>
      <c r="H7980" s="68"/>
    </row>
    <row r="7981" spans="1:8" x14ac:dyDescent="0.25">
      <c r="A7981" s="68"/>
      <c r="B7981" s="68"/>
      <c r="C7981" s="68"/>
      <c r="D7981" s="68"/>
      <c r="E7981" s="68"/>
      <c r="F7981" s="68"/>
      <c r="G7981" s="68"/>
      <c r="H7981" s="68"/>
    </row>
    <row r="7982" spans="1:8" x14ac:dyDescent="0.25">
      <c r="A7982" s="68"/>
      <c r="B7982" s="68"/>
      <c r="C7982" s="68"/>
      <c r="D7982" s="68"/>
      <c r="E7982" s="68"/>
      <c r="F7982" s="68"/>
      <c r="G7982" s="68"/>
      <c r="H7982" s="68"/>
    </row>
    <row r="7983" spans="1:8" x14ac:dyDescent="0.25">
      <c r="A7983" s="68"/>
      <c r="B7983" s="68"/>
      <c r="C7983" s="68"/>
      <c r="D7983" s="68"/>
      <c r="E7983" s="68"/>
      <c r="F7983" s="68"/>
      <c r="G7983" s="68"/>
      <c r="H7983" s="68"/>
    </row>
    <row r="7984" spans="1:8" x14ac:dyDescent="0.25">
      <c r="A7984" s="68"/>
      <c r="B7984" s="68"/>
      <c r="C7984" s="68"/>
      <c r="D7984" s="68"/>
      <c r="E7984" s="68"/>
      <c r="F7984" s="68"/>
      <c r="G7984" s="68"/>
      <c r="H7984" s="68"/>
    </row>
    <row r="7985" spans="1:8" x14ac:dyDescent="0.25">
      <c r="A7985" s="68"/>
      <c r="B7985" s="68"/>
      <c r="C7985" s="68"/>
      <c r="D7985" s="68"/>
      <c r="E7985" s="68"/>
      <c r="F7985" s="68"/>
      <c r="G7985" s="68"/>
      <c r="H7985" s="68"/>
    </row>
    <row r="7986" spans="1:8" x14ac:dyDescent="0.25">
      <c r="A7986" s="68"/>
      <c r="B7986" s="68"/>
      <c r="C7986" s="68"/>
      <c r="D7986" s="68"/>
      <c r="E7986" s="68"/>
      <c r="F7986" s="68"/>
      <c r="G7986" s="68"/>
      <c r="H7986" s="68"/>
    </row>
    <row r="7987" spans="1:8" x14ac:dyDescent="0.25">
      <c r="A7987" s="68"/>
      <c r="B7987" s="68"/>
      <c r="C7987" s="68"/>
      <c r="D7987" s="68"/>
      <c r="E7987" s="68"/>
      <c r="F7987" s="68"/>
      <c r="G7987" s="68"/>
      <c r="H7987" s="68"/>
    </row>
    <row r="7988" spans="1:8" x14ac:dyDescent="0.25">
      <c r="A7988" s="68"/>
      <c r="B7988" s="68"/>
      <c r="C7988" s="68"/>
      <c r="D7988" s="68"/>
      <c r="E7988" s="68"/>
      <c r="F7988" s="68"/>
      <c r="G7988" s="68"/>
      <c r="H7988" s="68"/>
    </row>
    <row r="7989" spans="1:8" x14ac:dyDescent="0.25">
      <c r="A7989" s="68"/>
      <c r="B7989" s="68"/>
      <c r="C7989" s="68"/>
      <c r="D7989" s="68"/>
      <c r="E7989" s="68"/>
      <c r="F7989" s="68"/>
      <c r="G7989" s="68"/>
      <c r="H7989" s="68"/>
    </row>
    <row r="7990" spans="1:8" x14ac:dyDescent="0.25">
      <c r="A7990" s="68"/>
      <c r="B7990" s="68"/>
      <c r="C7990" s="68"/>
      <c r="D7990" s="68"/>
      <c r="E7990" s="68"/>
      <c r="F7990" s="68"/>
      <c r="G7990" s="68"/>
      <c r="H7990" s="68"/>
    </row>
    <row r="7991" spans="1:8" x14ac:dyDescent="0.25">
      <c r="A7991" s="68"/>
      <c r="B7991" s="68"/>
      <c r="C7991" s="68"/>
      <c r="D7991" s="68"/>
      <c r="E7991" s="68"/>
      <c r="F7991" s="68"/>
      <c r="G7991" s="68"/>
      <c r="H7991" s="68"/>
    </row>
    <row r="7992" spans="1:8" x14ac:dyDescent="0.25">
      <c r="A7992" s="68"/>
      <c r="B7992" s="68"/>
      <c r="C7992" s="68"/>
      <c r="D7992" s="68"/>
      <c r="E7992" s="68"/>
      <c r="F7992" s="68"/>
      <c r="G7992" s="68"/>
      <c r="H7992" s="68"/>
    </row>
    <row r="7993" spans="1:8" x14ac:dyDescent="0.25">
      <c r="A7993" s="68"/>
      <c r="B7993" s="68"/>
      <c r="C7993" s="68"/>
      <c r="D7993" s="68"/>
      <c r="E7993" s="68"/>
      <c r="F7993" s="68"/>
      <c r="G7993" s="68"/>
      <c r="H7993" s="68"/>
    </row>
    <row r="7994" spans="1:8" x14ac:dyDescent="0.25">
      <c r="A7994" s="68"/>
      <c r="B7994" s="68"/>
      <c r="C7994" s="68"/>
      <c r="D7994" s="68"/>
      <c r="E7994" s="68"/>
      <c r="F7994" s="68"/>
      <c r="G7994" s="68"/>
      <c r="H7994" s="68"/>
    </row>
    <row r="7995" spans="1:8" x14ac:dyDescent="0.25">
      <c r="A7995" s="68"/>
      <c r="B7995" s="68"/>
      <c r="C7995" s="68"/>
      <c r="D7995" s="68"/>
      <c r="E7995" s="68"/>
      <c r="F7995" s="68"/>
      <c r="G7995" s="68"/>
      <c r="H7995" s="68"/>
    </row>
    <row r="7996" spans="1:8" x14ac:dyDescent="0.25">
      <c r="A7996" s="68"/>
      <c r="B7996" s="68"/>
      <c r="C7996" s="68"/>
      <c r="D7996" s="68"/>
      <c r="E7996" s="68"/>
      <c r="F7996" s="68"/>
      <c r="G7996" s="68"/>
      <c r="H7996" s="68"/>
    </row>
    <row r="7997" spans="1:8" x14ac:dyDescent="0.25">
      <c r="A7997" s="68"/>
      <c r="B7997" s="68"/>
      <c r="C7997" s="68"/>
      <c r="D7997" s="68"/>
      <c r="E7997" s="68"/>
      <c r="F7997" s="68"/>
      <c r="G7997" s="68"/>
      <c r="H7997" s="68"/>
    </row>
    <row r="7998" spans="1:8" x14ac:dyDescent="0.25">
      <c r="A7998" s="68"/>
      <c r="B7998" s="68"/>
      <c r="C7998" s="68"/>
      <c r="D7998" s="68"/>
      <c r="E7998" s="68"/>
      <c r="F7998" s="68"/>
      <c r="G7998" s="68"/>
      <c r="H7998" s="68"/>
    </row>
    <row r="7999" spans="1:8" x14ac:dyDescent="0.25">
      <c r="A7999" s="68"/>
      <c r="B7999" s="68"/>
      <c r="C7999" s="68"/>
      <c r="D7999" s="68"/>
      <c r="E7999" s="68"/>
      <c r="F7999" s="68"/>
      <c r="G7999" s="68"/>
      <c r="H7999" s="68"/>
    </row>
    <row r="8000" spans="1:8" x14ac:dyDescent="0.25">
      <c r="A8000" s="68"/>
      <c r="B8000" s="68"/>
      <c r="C8000" s="68"/>
      <c r="D8000" s="68"/>
      <c r="E8000" s="68"/>
      <c r="F8000" s="68"/>
      <c r="G8000" s="68"/>
      <c r="H8000" s="68"/>
    </row>
    <row r="8001" spans="1:8" x14ac:dyDescent="0.25">
      <c r="A8001" s="68"/>
      <c r="B8001" s="68"/>
      <c r="C8001" s="68"/>
      <c r="D8001" s="68"/>
      <c r="E8001" s="68"/>
      <c r="F8001" s="68"/>
      <c r="G8001" s="68"/>
      <c r="H8001" s="68"/>
    </row>
    <row r="8002" spans="1:8" x14ac:dyDescent="0.25">
      <c r="A8002" s="68"/>
      <c r="B8002" s="68"/>
      <c r="C8002" s="68"/>
      <c r="D8002" s="68"/>
      <c r="E8002" s="68"/>
      <c r="F8002" s="68"/>
      <c r="G8002" s="68"/>
      <c r="H8002" s="68"/>
    </row>
    <row r="8003" spans="1:8" x14ac:dyDescent="0.25">
      <c r="A8003" s="68"/>
      <c r="B8003" s="68"/>
      <c r="C8003" s="68"/>
      <c r="D8003" s="68"/>
      <c r="E8003" s="68"/>
      <c r="F8003" s="68"/>
      <c r="G8003" s="68"/>
      <c r="H8003" s="68"/>
    </row>
    <row r="8004" spans="1:8" x14ac:dyDescent="0.25">
      <c r="A8004" s="68"/>
      <c r="B8004" s="68"/>
      <c r="C8004" s="68"/>
      <c r="D8004" s="68"/>
      <c r="E8004" s="68"/>
      <c r="F8004" s="68"/>
      <c r="G8004" s="68"/>
      <c r="H8004" s="68"/>
    </row>
    <row r="8005" spans="1:8" x14ac:dyDescent="0.25">
      <c r="A8005" s="68"/>
      <c r="B8005" s="68"/>
      <c r="C8005" s="68"/>
      <c r="D8005" s="68"/>
      <c r="E8005" s="68"/>
      <c r="F8005" s="68"/>
      <c r="G8005" s="68"/>
      <c r="H8005" s="68"/>
    </row>
    <row r="8006" spans="1:8" x14ac:dyDescent="0.25">
      <c r="A8006" s="68"/>
      <c r="B8006" s="68"/>
      <c r="C8006" s="68"/>
      <c r="D8006" s="68"/>
      <c r="E8006" s="68"/>
      <c r="F8006" s="68"/>
      <c r="G8006" s="68"/>
      <c r="H8006" s="68"/>
    </row>
    <row r="8007" spans="1:8" x14ac:dyDescent="0.25">
      <c r="A8007" s="68"/>
      <c r="B8007" s="68"/>
      <c r="C8007" s="68"/>
      <c r="D8007" s="68"/>
      <c r="E8007" s="68"/>
      <c r="F8007" s="68"/>
      <c r="G8007" s="68"/>
      <c r="H8007" s="68"/>
    </row>
    <row r="8008" spans="1:8" x14ac:dyDescent="0.25">
      <c r="A8008" s="68"/>
      <c r="B8008" s="68"/>
      <c r="C8008" s="68"/>
      <c r="D8008" s="68"/>
      <c r="E8008" s="68"/>
      <c r="F8008" s="68"/>
      <c r="G8008" s="68"/>
      <c r="H8008" s="68"/>
    </row>
    <row r="8009" spans="1:8" x14ac:dyDescent="0.25">
      <c r="A8009" s="68"/>
      <c r="B8009" s="68"/>
      <c r="C8009" s="68"/>
      <c r="D8009" s="68"/>
      <c r="E8009" s="68"/>
      <c r="F8009" s="68"/>
      <c r="G8009" s="68"/>
      <c r="H8009" s="68"/>
    </row>
    <row r="8010" spans="1:8" x14ac:dyDescent="0.25">
      <c r="A8010" s="68"/>
      <c r="B8010" s="68"/>
      <c r="C8010" s="68"/>
      <c r="D8010" s="68"/>
      <c r="E8010" s="68"/>
      <c r="F8010" s="68"/>
      <c r="G8010" s="68"/>
      <c r="H8010" s="68"/>
    </row>
    <row r="8011" spans="1:8" x14ac:dyDescent="0.25">
      <c r="A8011" s="68"/>
      <c r="B8011" s="68"/>
      <c r="C8011" s="68"/>
      <c r="D8011" s="68"/>
      <c r="E8011" s="68"/>
      <c r="F8011" s="68"/>
      <c r="G8011" s="68"/>
      <c r="H8011" s="68"/>
    </row>
    <row r="8012" spans="1:8" x14ac:dyDescent="0.25">
      <c r="A8012" s="68"/>
      <c r="B8012" s="68"/>
      <c r="C8012" s="68"/>
      <c r="D8012" s="68"/>
      <c r="E8012" s="68"/>
      <c r="F8012" s="68"/>
      <c r="G8012" s="68"/>
      <c r="H8012" s="68"/>
    </row>
    <row r="8013" spans="1:8" x14ac:dyDescent="0.25">
      <c r="A8013" s="68"/>
      <c r="B8013" s="68"/>
      <c r="C8013" s="68"/>
      <c r="D8013" s="68"/>
      <c r="E8013" s="68"/>
      <c r="F8013" s="68"/>
      <c r="G8013" s="68"/>
      <c r="H8013" s="68"/>
    </row>
    <row r="8014" spans="1:8" x14ac:dyDescent="0.25">
      <c r="A8014" s="68"/>
      <c r="B8014" s="68"/>
      <c r="C8014" s="68"/>
      <c r="D8014" s="68"/>
      <c r="E8014" s="68"/>
      <c r="F8014" s="68"/>
      <c r="G8014" s="68"/>
      <c r="H8014" s="68"/>
    </row>
    <row r="8015" spans="1:8" x14ac:dyDescent="0.25">
      <c r="A8015" s="68"/>
      <c r="B8015" s="68"/>
      <c r="C8015" s="68"/>
      <c r="D8015" s="68"/>
      <c r="E8015" s="68"/>
      <c r="F8015" s="68"/>
      <c r="G8015" s="68"/>
      <c r="H8015" s="68"/>
    </row>
    <row r="8016" spans="1:8" x14ac:dyDescent="0.25">
      <c r="A8016" s="68"/>
      <c r="B8016" s="68"/>
      <c r="C8016" s="68"/>
      <c r="D8016" s="68"/>
      <c r="E8016" s="68"/>
      <c r="F8016" s="68"/>
      <c r="G8016" s="68"/>
      <c r="H8016" s="68"/>
    </row>
    <row r="8017" spans="1:8" x14ac:dyDescent="0.25">
      <c r="A8017" s="68"/>
      <c r="B8017" s="68"/>
      <c r="C8017" s="68"/>
      <c r="D8017" s="68"/>
      <c r="E8017" s="68"/>
      <c r="F8017" s="68"/>
      <c r="G8017" s="68"/>
      <c r="H8017" s="68"/>
    </row>
    <row r="8018" spans="1:8" x14ac:dyDescent="0.25">
      <c r="A8018" s="68"/>
      <c r="B8018" s="68"/>
      <c r="C8018" s="68"/>
      <c r="D8018" s="68"/>
      <c r="E8018" s="68"/>
      <c r="F8018" s="68"/>
      <c r="G8018" s="68"/>
      <c r="H8018" s="68"/>
    </row>
    <row r="8019" spans="1:8" x14ac:dyDescent="0.25">
      <c r="A8019" s="68"/>
      <c r="B8019" s="68"/>
      <c r="C8019" s="68"/>
      <c r="D8019" s="68"/>
      <c r="E8019" s="68"/>
      <c r="F8019" s="68"/>
      <c r="G8019" s="68"/>
      <c r="H8019" s="68"/>
    </row>
    <row r="8020" spans="1:8" x14ac:dyDescent="0.25">
      <c r="A8020" s="68"/>
      <c r="B8020" s="68"/>
      <c r="C8020" s="68"/>
      <c r="D8020" s="68"/>
      <c r="E8020" s="68"/>
      <c r="F8020" s="68"/>
      <c r="G8020" s="68"/>
      <c r="H8020" s="68"/>
    </row>
    <row r="8021" spans="1:8" x14ac:dyDescent="0.25">
      <c r="A8021" s="68"/>
      <c r="B8021" s="68"/>
      <c r="C8021" s="68"/>
      <c r="D8021" s="68"/>
      <c r="E8021" s="68"/>
      <c r="F8021" s="68"/>
      <c r="G8021" s="68"/>
      <c r="H8021" s="68"/>
    </row>
    <row r="8022" spans="1:8" x14ac:dyDescent="0.25">
      <c r="A8022" s="68"/>
      <c r="B8022" s="68"/>
      <c r="C8022" s="68"/>
      <c r="D8022" s="68"/>
      <c r="E8022" s="68"/>
      <c r="F8022" s="68"/>
      <c r="G8022" s="68"/>
      <c r="H8022" s="68"/>
    </row>
    <row r="8023" spans="1:8" x14ac:dyDescent="0.25">
      <c r="A8023" s="68"/>
      <c r="B8023" s="68"/>
      <c r="C8023" s="68"/>
      <c r="D8023" s="68"/>
      <c r="E8023" s="68"/>
      <c r="F8023" s="68"/>
      <c r="G8023" s="68"/>
      <c r="H8023" s="68"/>
    </row>
    <row r="8024" spans="1:8" x14ac:dyDescent="0.25">
      <c r="A8024" s="68"/>
      <c r="B8024" s="68"/>
      <c r="C8024" s="68"/>
      <c r="D8024" s="68"/>
      <c r="E8024" s="68"/>
      <c r="F8024" s="68"/>
      <c r="G8024" s="68"/>
      <c r="H8024" s="68"/>
    </row>
    <row r="8025" spans="1:8" x14ac:dyDescent="0.25">
      <c r="A8025" s="68"/>
      <c r="B8025" s="68"/>
      <c r="C8025" s="68"/>
      <c r="D8025" s="68"/>
      <c r="E8025" s="68"/>
      <c r="F8025" s="68"/>
      <c r="G8025" s="68"/>
      <c r="H8025" s="68"/>
    </row>
    <row r="8026" spans="1:8" x14ac:dyDescent="0.25">
      <c r="A8026" s="68"/>
      <c r="B8026" s="68"/>
      <c r="C8026" s="68"/>
      <c r="D8026" s="68"/>
      <c r="E8026" s="68"/>
      <c r="F8026" s="68"/>
      <c r="G8026" s="68"/>
      <c r="H8026" s="68"/>
    </row>
    <row r="8027" spans="1:8" x14ac:dyDescent="0.25">
      <c r="A8027" s="68"/>
      <c r="B8027" s="68"/>
      <c r="C8027" s="68"/>
      <c r="D8027" s="68"/>
      <c r="E8027" s="68"/>
      <c r="F8027" s="68"/>
      <c r="G8027" s="68"/>
      <c r="H8027" s="68"/>
    </row>
    <row r="8028" spans="1:8" x14ac:dyDescent="0.25">
      <c r="A8028" s="68"/>
      <c r="B8028" s="68"/>
      <c r="C8028" s="68"/>
      <c r="D8028" s="68"/>
      <c r="E8028" s="68"/>
      <c r="F8028" s="68"/>
      <c r="G8028" s="68"/>
      <c r="H8028" s="68"/>
    </row>
    <row r="8029" spans="1:8" x14ac:dyDescent="0.25">
      <c r="A8029" s="68"/>
      <c r="B8029" s="68"/>
      <c r="C8029" s="68"/>
      <c r="D8029" s="68"/>
      <c r="E8029" s="68"/>
      <c r="F8029" s="68"/>
      <c r="G8029" s="68"/>
      <c r="H8029" s="68"/>
    </row>
    <row r="8030" spans="1:8" x14ac:dyDescent="0.25">
      <c r="A8030" s="68"/>
      <c r="B8030" s="68"/>
      <c r="C8030" s="68"/>
      <c r="D8030" s="68"/>
      <c r="E8030" s="68"/>
      <c r="F8030" s="68"/>
      <c r="G8030" s="68"/>
      <c r="H8030" s="68"/>
    </row>
    <row r="8031" spans="1:8" x14ac:dyDescent="0.25">
      <c r="A8031" s="68"/>
      <c r="B8031" s="68"/>
      <c r="C8031" s="68"/>
      <c r="D8031" s="68"/>
      <c r="E8031" s="68"/>
      <c r="F8031" s="68"/>
      <c r="G8031" s="68"/>
      <c r="H8031" s="68"/>
    </row>
    <row r="8032" spans="1:8" x14ac:dyDescent="0.25">
      <c r="A8032" s="68"/>
      <c r="B8032" s="68"/>
      <c r="C8032" s="68"/>
      <c r="D8032" s="68"/>
      <c r="E8032" s="68"/>
      <c r="F8032" s="68"/>
      <c r="G8032" s="68"/>
      <c r="H8032" s="68"/>
    </row>
    <row r="8033" spans="1:8" x14ac:dyDescent="0.25">
      <c r="A8033" s="68"/>
      <c r="B8033" s="68"/>
      <c r="C8033" s="68"/>
      <c r="D8033" s="68"/>
      <c r="E8033" s="68"/>
      <c r="F8033" s="68"/>
      <c r="G8033" s="68"/>
      <c r="H8033" s="68"/>
    </row>
    <row r="8034" spans="1:8" x14ac:dyDescent="0.25">
      <c r="A8034" s="68"/>
      <c r="B8034" s="68"/>
      <c r="C8034" s="68"/>
      <c r="D8034" s="68"/>
      <c r="E8034" s="68"/>
      <c r="F8034" s="68"/>
      <c r="G8034" s="68"/>
      <c r="H8034" s="68"/>
    </row>
    <row r="8035" spans="1:8" x14ac:dyDescent="0.25">
      <c r="A8035" s="68"/>
      <c r="B8035" s="68"/>
      <c r="C8035" s="68"/>
      <c r="D8035" s="68"/>
      <c r="E8035" s="68"/>
      <c r="F8035" s="68"/>
      <c r="G8035" s="68"/>
      <c r="H8035" s="68"/>
    </row>
    <row r="8036" spans="1:8" x14ac:dyDescent="0.25">
      <c r="A8036" s="68"/>
      <c r="B8036" s="68"/>
      <c r="C8036" s="68"/>
      <c r="D8036" s="68"/>
      <c r="E8036" s="68"/>
      <c r="F8036" s="68"/>
      <c r="G8036" s="68"/>
      <c r="H8036" s="68"/>
    </row>
    <row r="8037" spans="1:8" x14ac:dyDescent="0.25">
      <c r="A8037" s="68"/>
      <c r="B8037" s="68"/>
      <c r="C8037" s="68"/>
      <c r="D8037" s="68"/>
      <c r="E8037" s="68"/>
      <c r="F8037" s="68"/>
      <c r="G8037" s="68"/>
      <c r="H8037" s="68"/>
    </row>
    <row r="8038" spans="1:8" x14ac:dyDescent="0.25">
      <c r="A8038" s="68"/>
      <c r="B8038" s="68"/>
      <c r="C8038" s="68"/>
      <c r="D8038" s="68"/>
      <c r="E8038" s="68"/>
      <c r="F8038" s="68"/>
      <c r="G8038" s="68"/>
      <c r="H8038" s="68"/>
    </row>
    <row r="8039" spans="1:8" x14ac:dyDescent="0.25">
      <c r="A8039" s="68"/>
      <c r="B8039" s="68"/>
      <c r="C8039" s="68"/>
      <c r="D8039" s="68"/>
      <c r="E8039" s="68"/>
      <c r="F8039" s="68"/>
      <c r="G8039" s="68"/>
      <c r="H8039" s="68"/>
    </row>
    <row r="8040" spans="1:8" x14ac:dyDescent="0.25">
      <c r="A8040" s="68"/>
      <c r="B8040" s="68"/>
      <c r="C8040" s="68"/>
      <c r="D8040" s="68"/>
      <c r="E8040" s="68"/>
      <c r="F8040" s="68"/>
      <c r="G8040" s="68"/>
      <c r="H8040" s="68"/>
    </row>
    <row r="8041" spans="1:8" x14ac:dyDescent="0.25">
      <c r="A8041" s="68"/>
      <c r="B8041" s="68"/>
      <c r="C8041" s="68"/>
      <c r="D8041" s="68"/>
      <c r="E8041" s="68"/>
      <c r="F8041" s="68"/>
      <c r="G8041" s="68"/>
      <c r="H8041" s="68"/>
    </row>
    <row r="8042" spans="1:8" x14ac:dyDescent="0.25">
      <c r="A8042" s="68"/>
      <c r="B8042" s="68"/>
      <c r="C8042" s="68"/>
      <c r="D8042" s="68"/>
      <c r="E8042" s="68"/>
      <c r="F8042" s="68"/>
      <c r="G8042" s="68"/>
      <c r="H8042" s="68"/>
    </row>
    <row r="8043" spans="1:8" x14ac:dyDescent="0.25">
      <c r="A8043" s="68"/>
      <c r="B8043" s="68"/>
      <c r="C8043" s="68"/>
      <c r="D8043" s="68"/>
      <c r="E8043" s="68"/>
      <c r="F8043" s="68"/>
      <c r="G8043" s="68"/>
      <c r="H8043" s="68"/>
    </row>
    <row r="8044" spans="1:8" x14ac:dyDescent="0.25">
      <c r="A8044" s="68"/>
      <c r="B8044" s="68"/>
      <c r="C8044" s="68"/>
      <c r="D8044" s="68"/>
      <c r="E8044" s="68"/>
      <c r="F8044" s="68"/>
      <c r="G8044" s="68"/>
      <c r="H8044" s="68"/>
    </row>
    <row r="8045" spans="1:8" x14ac:dyDescent="0.25">
      <c r="A8045" s="68"/>
      <c r="B8045" s="68"/>
      <c r="C8045" s="68"/>
      <c r="D8045" s="68"/>
      <c r="E8045" s="68"/>
      <c r="F8045" s="68"/>
      <c r="G8045" s="68"/>
      <c r="H8045" s="68"/>
    </row>
    <row r="8046" spans="1:8" x14ac:dyDescent="0.25">
      <c r="A8046" s="68"/>
      <c r="B8046" s="68"/>
      <c r="C8046" s="68"/>
      <c r="D8046" s="68"/>
      <c r="E8046" s="68"/>
      <c r="F8046" s="68"/>
      <c r="G8046" s="68"/>
      <c r="H8046" s="68"/>
    </row>
    <row r="8047" spans="1:8" x14ac:dyDescent="0.25">
      <c r="A8047" s="68"/>
      <c r="B8047" s="68"/>
      <c r="C8047" s="68"/>
      <c r="D8047" s="68"/>
      <c r="E8047" s="68"/>
      <c r="F8047" s="68"/>
      <c r="G8047" s="68"/>
      <c r="H8047" s="68"/>
    </row>
    <row r="8048" spans="1:8" x14ac:dyDescent="0.25">
      <c r="A8048" s="68"/>
      <c r="B8048" s="68"/>
      <c r="C8048" s="68"/>
      <c r="D8048" s="68"/>
      <c r="E8048" s="68"/>
      <c r="F8048" s="68"/>
      <c r="G8048" s="68"/>
      <c r="H8048" s="68"/>
    </row>
    <row r="8049" spans="1:8" x14ac:dyDescent="0.25">
      <c r="A8049" s="68"/>
      <c r="B8049" s="68"/>
      <c r="C8049" s="68"/>
      <c r="D8049" s="68"/>
      <c r="E8049" s="68"/>
      <c r="F8049" s="68"/>
      <c r="G8049" s="68"/>
      <c r="H8049" s="68"/>
    </row>
    <row r="8050" spans="1:8" x14ac:dyDescent="0.25">
      <c r="A8050" s="68"/>
      <c r="B8050" s="68"/>
      <c r="C8050" s="68"/>
      <c r="D8050" s="68"/>
      <c r="E8050" s="68"/>
      <c r="F8050" s="68"/>
      <c r="G8050" s="68"/>
      <c r="H8050" s="68"/>
    </row>
    <row r="8051" spans="1:8" x14ac:dyDescent="0.25">
      <c r="A8051" s="68"/>
      <c r="B8051" s="68"/>
      <c r="C8051" s="68"/>
      <c r="D8051" s="68"/>
      <c r="E8051" s="68"/>
      <c r="F8051" s="68"/>
      <c r="G8051" s="68"/>
      <c r="H8051" s="68"/>
    </row>
    <row r="8052" spans="1:8" x14ac:dyDescent="0.25">
      <c r="A8052" s="68"/>
      <c r="B8052" s="68"/>
      <c r="C8052" s="68"/>
      <c r="D8052" s="68"/>
      <c r="E8052" s="68"/>
      <c r="F8052" s="68"/>
      <c r="G8052" s="68"/>
      <c r="H8052" s="68"/>
    </row>
    <row r="8053" spans="1:8" x14ac:dyDescent="0.25">
      <c r="A8053" s="68"/>
      <c r="B8053" s="68"/>
      <c r="C8053" s="68"/>
      <c r="D8053" s="68"/>
      <c r="E8053" s="68"/>
      <c r="F8053" s="68"/>
      <c r="G8053" s="68"/>
      <c r="H8053" s="68"/>
    </row>
    <row r="8054" spans="1:8" x14ac:dyDescent="0.25">
      <c r="A8054" s="68"/>
      <c r="B8054" s="68"/>
      <c r="C8054" s="68"/>
      <c r="D8054" s="68"/>
      <c r="E8054" s="68"/>
      <c r="F8054" s="68"/>
      <c r="G8054" s="68"/>
      <c r="H8054" s="68"/>
    </row>
    <row r="8055" spans="1:8" x14ac:dyDescent="0.25">
      <c r="A8055" s="68"/>
      <c r="B8055" s="68"/>
      <c r="C8055" s="68"/>
      <c r="D8055" s="68"/>
      <c r="E8055" s="68"/>
      <c r="F8055" s="68"/>
      <c r="G8055" s="68"/>
      <c r="H8055" s="68"/>
    </row>
    <row r="8056" spans="1:8" x14ac:dyDescent="0.25">
      <c r="A8056" s="68"/>
      <c r="B8056" s="68"/>
      <c r="C8056" s="68"/>
      <c r="D8056" s="68"/>
      <c r="E8056" s="68"/>
      <c r="F8056" s="68"/>
      <c r="G8056" s="68"/>
      <c r="H8056" s="68"/>
    </row>
    <row r="8057" spans="1:8" x14ac:dyDescent="0.25">
      <c r="A8057" s="68"/>
      <c r="B8057" s="68"/>
      <c r="C8057" s="68"/>
      <c r="D8057" s="68"/>
      <c r="E8057" s="68"/>
      <c r="F8057" s="68"/>
      <c r="G8057" s="68"/>
      <c r="H8057" s="68"/>
    </row>
    <row r="8058" spans="1:8" x14ac:dyDescent="0.25">
      <c r="A8058" s="68"/>
      <c r="B8058" s="68"/>
      <c r="C8058" s="68"/>
      <c r="D8058" s="68"/>
      <c r="E8058" s="68"/>
      <c r="F8058" s="68"/>
      <c r="G8058" s="68"/>
      <c r="H8058" s="68"/>
    </row>
    <row r="8059" spans="1:8" x14ac:dyDescent="0.25">
      <c r="A8059" s="68"/>
      <c r="B8059" s="68"/>
      <c r="C8059" s="68"/>
      <c r="D8059" s="68"/>
      <c r="E8059" s="68"/>
      <c r="F8059" s="68"/>
      <c r="G8059" s="68"/>
      <c r="H8059" s="68"/>
    </row>
    <row r="8060" spans="1:8" x14ac:dyDescent="0.25">
      <c r="A8060" s="68"/>
      <c r="B8060" s="68"/>
      <c r="C8060" s="68"/>
      <c r="D8060" s="68"/>
      <c r="E8060" s="68"/>
      <c r="F8060" s="68"/>
      <c r="G8060" s="68"/>
      <c r="H8060" s="68"/>
    </row>
    <row r="8061" spans="1:8" x14ac:dyDescent="0.25">
      <c r="A8061" s="68"/>
      <c r="B8061" s="68"/>
      <c r="C8061" s="68"/>
      <c r="D8061" s="68"/>
      <c r="E8061" s="68"/>
      <c r="F8061" s="68"/>
      <c r="G8061" s="68"/>
      <c r="H8061" s="68"/>
    </row>
    <row r="8062" spans="1:8" x14ac:dyDescent="0.25">
      <c r="A8062" s="68"/>
      <c r="B8062" s="68"/>
      <c r="C8062" s="68"/>
      <c r="D8062" s="68"/>
      <c r="E8062" s="68"/>
      <c r="F8062" s="68"/>
      <c r="G8062" s="68"/>
      <c r="H8062" s="68"/>
    </row>
    <row r="8063" spans="1:8" x14ac:dyDescent="0.25">
      <c r="A8063" s="68"/>
      <c r="B8063" s="68"/>
      <c r="C8063" s="68"/>
      <c r="D8063" s="68"/>
      <c r="E8063" s="68"/>
      <c r="F8063" s="68"/>
      <c r="G8063" s="68"/>
      <c r="H8063" s="68"/>
    </row>
    <row r="8064" spans="1:8" x14ac:dyDescent="0.25">
      <c r="A8064" s="68"/>
      <c r="B8064" s="68"/>
      <c r="C8064" s="68"/>
      <c r="D8064" s="68"/>
      <c r="E8064" s="68"/>
      <c r="F8064" s="68"/>
      <c r="G8064" s="68"/>
      <c r="H8064" s="68"/>
    </row>
    <row r="8065" spans="1:8" x14ac:dyDescent="0.25">
      <c r="A8065" s="68"/>
      <c r="B8065" s="68"/>
      <c r="C8065" s="68"/>
      <c r="D8065" s="68"/>
      <c r="E8065" s="68"/>
      <c r="F8065" s="68"/>
      <c r="G8065" s="68"/>
      <c r="H8065" s="68"/>
    </row>
    <row r="8066" spans="1:8" x14ac:dyDescent="0.25">
      <c r="A8066" s="68"/>
      <c r="B8066" s="68"/>
      <c r="C8066" s="68"/>
      <c r="D8066" s="68"/>
      <c r="E8066" s="68"/>
      <c r="F8066" s="68"/>
      <c r="G8066" s="68"/>
      <c r="H8066" s="68"/>
    </row>
    <row r="8067" spans="1:8" x14ac:dyDescent="0.25">
      <c r="A8067" s="68"/>
      <c r="B8067" s="68"/>
      <c r="C8067" s="68"/>
      <c r="D8067" s="68"/>
      <c r="E8067" s="68"/>
      <c r="F8067" s="68"/>
      <c r="G8067" s="68"/>
      <c r="H8067" s="68"/>
    </row>
    <row r="8068" spans="1:8" x14ac:dyDescent="0.25">
      <c r="A8068" s="68"/>
      <c r="B8068" s="68"/>
      <c r="C8068" s="68"/>
      <c r="D8068" s="68"/>
      <c r="E8068" s="68"/>
      <c r="F8068" s="68"/>
      <c r="G8068" s="68"/>
      <c r="H8068" s="68"/>
    </row>
    <row r="8069" spans="1:8" x14ac:dyDescent="0.25">
      <c r="A8069" s="68"/>
      <c r="B8069" s="68"/>
      <c r="C8069" s="68"/>
      <c r="D8069" s="68"/>
      <c r="E8069" s="68"/>
      <c r="F8069" s="68"/>
      <c r="G8069" s="68"/>
      <c r="H8069" s="68"/>
    </row>
    <row r="8070" spans="1:8" x14ac:dyDescent="0.25">
      <c r="A8070" s="68"/>
      <c r="B8070" s="68"/>
      <c r="C8070" s="68"/>
      <c r="D8070" s="68"/>
      <c r="E8070" s="68"/>
      <c r="F8070" s="68"/>
      <c r="G8070" s="68"/>
      <c r="H8070" s="68"/>
    </row>
    <row r="8071" spans="1:8" x14ac:dyDescent="0.25">
      <c r="A8071" s="68"/>
      <c r="B8071" s="68"/>
      <c r="C8071" s="68"/>
      <c r="D8071" s="68"/>
      <c r="E8071" s="68"/>
      <c r="F8071" s="68"/>
      <c r="G8071" s="68"/>
      <c r="H8071" s="68"/>
    </row>
    <row r="8072" spans="1:8" x14ac:dyDescent="0.25">
      <c r="A8072" s="68"/>
      <c r="B8072" s="68"/>
      <c r="C8072" s="68"/>
      <c r="D8072" s="68"/>
      <c r="E8072" s="68"/>
      <c r="F8072" s="68"/>
      <c r="G8072" s="68"/>
      <c r="H8072" s="68"/>
    </row>
    <row r="8073" spans="1:8" x14ac:dyDescent="0.25">
      <c r="A8073" s="68"/>
      <c r="B8073" s="68"/>
      <c r="C8073" s="68"/>
      <c r="D8073" s="68"/>
      <c r="E8073" s="68"/>
      <c r="F8073" s="68"/>
      <c r="G8073" s="68"/>
      <c r="H8073" s="68"/>
    </row>
    <row r="8074" spans="1:8" x14ac:dyDescent="0.25">
      <c r="A8074" s="68"/>
      <c r="B8074" s="68"/>
      <c r="C8074" s="68"/>
      <c r="D8074" s="68"/>
      <c r="E8074" s="68"/>
      <c r="F8074" s="68"/>
      <c r="G8074" s="68"/>
      <c r="H8074" s="68"/>
    </row>
    <row r="8075" spans="1:8" x14ac:dyDescent="0.25">
      <c r="A8075" s="68"/>
      <c r="B8075" s="68"/>
      <c r="C8075" s="68"/>
      <c r="D8075" s="68"/>
      <c r="E8075" s="68"/>
      <c r="F8075" s="68"/>
      <c r="G8075" s="68"/>
      <c r="H8075" s="68"/>
    </row>
    <row r="8076" spans="1:8" x14ac:dyDescent="0.25">
      <c r="A8076" s="68"/>
      <c r="B8076" s="68"/>
      <c r="C8076" s="68"/>
      <c r="D8076" s="68"/>
      <c r="E8076" s="68"/>
      <c r="F8076" s="68"/>
      <c r="G8076" s="68"/>
      <c r="H8076" s="68"/>
    </row>
    <row r="8077" spans="1:8" x14ac:dyDescent="0.25">
      <c r="A8077" s="68"/>
      <c r="B8077" s="68"/>
      <c r="C8077" s="68"/>
      <c r="D8077" s="68"/>
      <c r="E8077" s="68"/>
      <c r="F8077" s="68"/>
      <c r="G8077" s="68"/>
      <c r="H8077" s="68"/>
    </row>
    <row r="8078" spans="1:8" x14ac:dyDescent="0.25">
      <c r="A8078" s="68"/>
      <c r="B8078" s="68"/>
      <c r="C8078" s="68"/>
      <c r="D8078" s="68"/>
      <c r="E8078" s="68"/>
      <c r="F8078" s="68"/>
      <c r="G8078" s="68"/>
      <c r="H8078" s="68"/>
    </row>
    <row r="8079" spans="1:8" x14ac:dyDescent="0.25">
      <c r="A8079" s="68"/>
      <c r="B8079" s="68"/>
      <c r="C8079" s="68"/>
      <c r="D8079" s="68"/>
      <c r="E8079" s="68"/>
      <c r="F8079" s="68"/>
      <c r="G8079" s="68"/>
      <c r="H8079" s="68"/>
    </row>
    <row r="8080" spans="1:8" x14ac:dyDescent="0.25">
      <c r="A8080" s="68"/>
      <c r="B8080" s="68"/>
      <c r="C8080" s="68"/>
      <c r="D8080" s="68"/>
      <c r="E8080" s="68"/>
      <c r="F8080" s="68"/>
      <c r="G8080" s="68"/>
      <c r="H8080" s="68"/>
    </row>
    <row r="8081" spans="1:8" x14ac:dyDescent="0.25">
      <c r="A8081" s="68"/>
      <c r="B8081" s="68"/>
      <c r="C8081" s="68"/>
      <c r="D8081" s="68"/>
      <c r="E8081" s="68"/>
      <c r="F8081" s="68"/>
      <c r="G8081" s="68"/>
      <c r="H8081" s="68"/>
    </row>
    <row r="8082" spans="1:8" x14ac:dyDescent="0.25">
      <c r="A8082" s="68"/>
      <c r="B8082" s="68"/>
      <c r="C8082" s="68"/>
      <c r="D8082" s="68"/>
      <c r="E8082" s="68"/>
      <c r="F8082" s="68"/>
      <c r="G8082" s="68"/>
      <c r="H8082" s="68"/>
    </row>
    <row r="8083" spans="1:8" x14ac:dyDescent="0.25">
      <c r="A8083" s="68"/>
      <c r="B8083" s="68"/>
      <c r="C8083" s="68"/>
      <c r="D8083" s="68"/>
      <c r="E8083" s="68"/>
      <c r="F8083" s="68"/>
      <c r="G8083" s="68"/>
      <c r="H8083" s="68"/>
    </row>
    <row r="8084" spans="1:8" x14ac:dyDescent="0.25">
      <c r="A8084" s="68"/>
      <c r="B8084" s="68"/>
      <c r="C8084" s="68"/>
      <c r="D8084" s="68"/>
      <c r="E8084" s="68"/>
      <c r="F8084" s="68"/>
      <c r="G8084" s="68"/>
      <c r="H8084" s="68"/>
    </row>
    <row r="8085" spans="1:8" x14ac:dyDescent="0.25">
      <c r="A8085" s="68"/>
      <c r="B8085" s="68"/>
      <c r="C8085" s="68"/>
      <c r="D8085" s="68"/>
      <c r="E8085" s="68"/>
      <c r="F8085" s="68"/>
      <c r="G8085" s="68"/>
      <c r="H8085" s="68"/>
    </row>
    <row r="8086" spans="1:8" x14ac:dyDescent="0.25">
      <c r="A8086" s="68"/>
      <c r="B8086" s="68"/>
      <c r="C8086" s="68"/>
      <c r="D8086" s="68"/>
      <c r="E8086" s="68"/>
      <c r="F8086" s="68"/>
      <c r="G8086" s="68"/>
      <c r="H8086" s="68"/>
    </row>
    <row r="8087" spans="1:8" x14ac:dyDescent="0.25">
      <c r="A8087" s="68"/>
      <c r="B8087" s="68"/>
      <c r="C8087" s="68"/>
      <c r="D8087" s="68"/>
      <c r="E8087" s="68"/>
      <c r="F8087" s="68"/>
      <c r="G8087" s="68"/>
      <c r="H8087" s="68"/>
    </row>
    <row r="8088" spans="1:8" x14ac:dyDescent="0.25">
      <c r="A8088" s="68"/>
      <c r="B8088" s="68"/>
      <c r="C8088" s="68"/>
      <c r="D8088" s="68"/>
      <c r="E8088" s="68"/>
      <c r="F8088" s="68"/>
      <c r="G8088" s="68"/>
      <c r="H8088" s="68"/>
    </row>
    <row r="8089" spans="1:8" x14ac:dyDescent="0.25">
      <c r="A8089" s="68"/>
      <c r="B8089" s="68"/>
      <c r="C8089" s="68"/>
      <c r="D8089" s="68"/>
      <c r="E8089" s="68"/>
      <c r="F8089" s="68"/>
      <c r="G8089" s="68"/>
      <c r="H8089" s="68"/>
    </row>
    <row r="8090" spans="1:8" x14ac:dyDescent="0.25">
      <c r="A8090" s="68"/>
      <c r="B8090" s="68"/>
      <c r="C8090" s="68"/>
      <c r="D8090" s="68"/>
      <c r="E8090" s="68"/>
      <c r="F8090" s="68"/>
      <c r="G8090" s="68"/>
      <c r="H8090" s="68"/>
    </row>
    <row r="8091" spans="1:8" x14ac:dyDescent="0.25">
      <c r="A8091" s="68"/>
      <c r="B8091" s="68"/>
      <c r="C8091" s="68"/>
      <c r="D8091" s="68"/>
      <c r="E8091" s="68"/>
      <c r="F8091" s="68"/>
      <c r="G8091" s="68"/>
      <c r="H8091" s="68"/>
    </row>
    <row r="8092" spans="1:8" x14ac:dyDescent="0.25">
      <c r="A8092" s="68"/>
      <c r="B8092" s="68"/>
      <c r="C8092" s="68"/>
      <c r="D8092" s="68"/>
      <c r="E8092" s="68"/>
      <c r="F8092" s="68"/>
      <c r="G8092" s="68"/>
      <c r="H8092" s="68"/>
    </row>
    <row r="8093" spans="1:8" x14ac:dyDescent="0.25">
      <c r="A8093" s="68"/>
      <c r="B8093" s="68"/>
      <c r="C8093" s="68"/>
      <c r="D8093" s="68"/>
      <c r="E8093" s="68"/>
      <c r="F8093" s="68"/>
      <c r="G8093" s="68"/>
      <c r="H8093" s="68"/>
    </row>
    <row r="8094" spans="1:8" x14ac:dyDescent="0.25">
      <c r="A8094" s="68"/>
      <c r="B8094" s="68"/>
      <c r="C8094" s="68"/>
      <c r="D8094" s="68"/>
      <c r="E8094" s="68"/>
      <c r="F8094" s="68"/>
      <c r="G8094" s="68"/>
      <c r="H8094" s="68"/>
    </row>
    <row r="8095" spans="1:8" x14ac:dyDescent="0.25">
      <c r="A8095" s="68"/>
      <c r="B8095" s="68"/>
      <c r="C8095" s="68"/>
      <c r="D8095" s="68"/>
      <c r="E8095" s="68"/>
      <c r="F8095" s="68"/>
      <c r="G8095" s="68"/>
      <c r="H8095" s="68"/>
    </row>
    <row r="8096" spans="1:8" x14ac:dyDescent="0.25">
      <c r="A8096" s="68"/>
      <c r="B8096" s="68"/>
      <c r="C8096" s="68"/>
      <c r="D8096" s="68"/>
      <c r="E8096" s="68"/>
      <c r="F8096" s="68"/>
      <c r="G8096" s="68"/>
      <c r="H8096" s="68"/>
    </row>
    <row r="8097" spans="1:8" x14ac:dyDescent="0.25">
      <c r="A8097" s="68"/>
      <c r="B8097" s="68"/>
      <c r="C8097" s="68"/>
      <c r="D8097" s="68"/>
      <c r="E8097" s="68"/>
      <c r="F8097" s="68"/>
      <c r="G8097" s="68"/>
      <c r="H8097" s="68"/>
    </row>
    <row r="8098" spans="1:8" x14ac:dyDescent="0.25">
      <c r="A8098" s="68"/>
      <c r="B8098" s="68"/>
      <c r="C8098" s="68"/>
      <c r="D8098" s="68"/>
      <c r="E8098" s="68"/>
      <c r="F8098" s="68"/>
      <c r="G8098" s="68"/>
      <c r="H8098" s="68"/>
    </row>
    <row r="8099" spans="1:8" x14ac:dyDescent="0.25">
      <c r="A8099" s="68"/>
      <c r="B8099" s="68"/>
      <c r="C8099" s="68"/>
      <c r="D8099" s="68"/>
      <c r="E8099" s="68"/>
      <c r="F8099" s="68"/>
      <c r="G8099" s="68"/>
      <c r="H8099" s="68"/>
    </row>
    <row r="8100" spans="1:8" x14ac:dyDescent="0.25">
      <c r="A8100" s="68"/>
      <c r="B8100" s="68"/>
      <c r="C8100" s="68"/>
      <c r="D8100" s="68"/>
      <c r="E8100" s="68"/>
      <c r="F8100" s="68"/>
      <c r="G8100" s="68"/>
      <c r="H8100" s="68"/>
    </row>
    <row r="8101" spans="1:8" x14ac:dyDescent="0.25">
      <c r="A8101" s="68"/>
      <c r="B8101" s="68"/>
      <c r="C8101" s="68"/>
      <c r="D8101" s="68"/>
      <c r="E8101" s="68"/>
      <c r="F8101" s="68"/>
      <c r="G8101" s="68"/>
      <c r="H8101" s="68"/>
    </row>
    <row r="8102" spans="1:8" x14ac:dyDescent="0.25">
      <c r="A8102" s="68"/>
      <c r="B8102" s="68"/>
      <c r="C8102" s="68"/>
      <c r="D8102" s="68"/>
      <c r="E8102" s="68"/>
      <c r="F8102" s="68"/>
      <c r="G8102" s="68"/>
      <c r="H8102" s="68"/>
    </row>
    <row r="8103" spans="1:8" x14ac:dyDescent="0.25">
      <c r="A8103" s="68"/>
      <c r="B8103" s="68"/>
      <c r="C8103" s="68"/>
      <c r="D8103" s="68"/>
      <c r="E8103" s="68"/>
      <c r="F8103" s="68"/>
      <c r="G8103" s="68"/>
      <c r="H8103" s="68"/>
    </row>
    <row r="8104" spans="1:8" x14ac:dyDescent="0.25">
      <c r="A8104" s="68"/>
      <c r="B8104" s="68"/>
      <c r="C8104" s="68"/>
      <c r="D8104" s="68"/>
      <c r="E8104" s="68"/>
      <c r="F8104" s="68"/>
      <c r="G8104" s="68"/>
      <c r="H8104" s="68"/>
    </row>
    <row r="8105" spans="1:8" x14ac:dyDescent="0.25">
      <c r="A8105" s="68"/>
      <c r="B8105" s="68"/>
      <c r="C8105" s="68"/>
      <c r="D8105" s="68"/>
      <c r="E8105" s="68"/>
      <c r="F8105" s="68"/>
      <c r="G8105" s="68"/>
      <c r="H8105" s="68"/>
    </row>
    <row r="8106" spans="1:8" x14ac:dyDescent="0.25">
      <c r="A8106" s="68"/>
      <c r="B8106" s="68"/>
      <c r="C8106" s="68"/>
      <c r="D8106" s="68"/>
      <c r="E8106" s="68"/>
      <c r="F8106" s="68"/>
      <c r="G8106" s="68"/>
      <c r="H8106" s="68"/>
    </row>
    <row r="8107" spans="1:8" x14ac:dyDescent="0.25">
      <c r="A8107" s="68"/>
      <c r="B8107" s="68"/>
      <c r="C8107" s="68"/>
      <c r="D8107" s="68"/>
      <c r="E8107" s="68"/>
      <c r="F8107" s="68"/>
      <c r="G8107" s="68"/>
      <c r="H8107" s="68"/>
    </row>
    <row r="8108" spans="1:8" x14ac:dyDescent="0.25">
      <c r="A8108" s="68"/>
      <c r="B8108" s="68"/>
      <c r="C8108" s="68"/>
      <c r="D8108" s="68"/>
      <c r="E8108" s="68"/>
      <c r="F8108" s="68"/>
      <c r="G8108" s="68"/>
      <c r="H8108" s="68"/>
    </row>
    <row r="8109" spans="1:8" x14ac:dyDescent="0.25">
      <c r="A8109" s="68"/>
      <c r="B8109" s="68"/>
      <c r="C8109" s="68"/>
      <c r="D8109" s="68"/>
      <c r="E8109" s="68"/>
      <c r="F8109" s="68"/>
      <c r="G8109" s="68"/>
      <c r="H8109" s="68"/>
    </row>
    <row r="8110" spans="1:8" x14ac:dyDescent="0.25">
      <c r="A8110" s="68"/>
      <c r="B8110" s="68"/>
      <c r="C8110" s="68"/>
      <c r="D8110" s="68"/>
      <c r="E8110" s="68"/>
      <c r="F8110" s="68"/>
      <c r="G8110" s="68"/>
      <c r="H8110" s="68"/>
    </row>
    <row r="8111" spans="1:8" x14ac:dyDescent="0.25">
      <c r="A8111" s="68"/>
      <c r="B8111" s="68"/>
      <c r="C8111" s="68"/>
      <c r="D8111" s="68"/>
      <c r="E8111" s="68"/>
      <c r="F8111" s="68"/>
      <c r="G8111" s="68"/>
      <c r="H8111" s="68"/>
    </row>
    <row r="8112" spans="1:8" x14ac:dyDescent="0.25">
      <c r="A8112" s="68"/>
      <c r="B8112" s="68"/>
      <c r="C8112" s="68"/>
      <c r="D8112" s="68"/>
      <c r="E8112" s="68"/>
      <c r="F8112" s="68"/>
      <c r="G8112" s="68"/>
      <c r="H8112" s="68"/>
    </row>
    <row r="8113" spans="1:8" x14ac:dyDescent="0.25">
      <c r="A8113" s="68"/>
      <c r="B8113" s="68"/>
      <c r="C8113" s="68"/>
      <c r="D8113" s="68"/>
      <c r="E8113" s="68"/>
      <c r="F8113" s="68"/>
      <c r="G8113" s="68"/>
      <c r="H8113" s="68"/>
    </row>
    <row r="8114" spans="1:8" x14ac:dyDescent="0.25">
      <c r="A8114" s="68"/>
      <c r="B8114" s="68"/>
      <c r="C8114" s="68"/>
      <c r="D8114" s="68"/>
      <c r="E8114" s="68"/>
      <c r="F8114" s="68"/>
      <c r="G8114" s="68"/>
      <c r="H8114" s="68"/>
    </row>
    <row r="8115" spans="1:8" x14ac:dyDescent="0.25">
      <c r="A8115" s="68"/>
      <c r="B8115" s="68"/>
      <c r="C8115" s="68"/>
      <c r="D8115" s="68"/>
      <c r="E8115" s="68"/>
      <c r="F8115" s="68"/>
      <c r="G8115" s="68"/>
      <c r="H8115" s="68"/>
    </row>
    <row r="8116" spans="1:8" x14ac:dyDescent="0.25">
      <c r="A8116" s="68"/>
      <c r="B8116" s="68"/>
      <c r="C8116" s="68"/>
      <c r="D8116" s="68"/>
      <c r="E8116" s="68"/>
      <c r="F8116" s="68"/>
      <c r="G8116" s="68"/>
      <c r="H8116" s="68"/>
    </row>
    <row r="8117" spans="1:8" x14ac:dyDescent="0.25">
      <c r="A8117" s="68"/>
      <c r="B8117" s="68"/>
      <c r="C8117" s="68"/>
      <c r="D8117" s="68"/>
      <c r="E8117" s="68"/>
      <c r="F8117" s="68"/>
      <c r="G8117" s="68"/>
      <c r="H8117" s="68"/>
    </row>
    <row r="8118" spans="1:8" x14ac:dyDescent="0.25">
      <c r="A8118" s="68"/>
      <c r="B8118" s="68"/>
      <c r="C8118" s="68"/>
      <c r="D8118" s="68"/>
      <c r="E8118" s="68"/>
      <c r="F8118" s="68"/>
      <c r="G8118" s="68"/>
      <c r="H8118" s="68"/>
    </row>
    <row r="8119" spans="1:8" x14ac:dyDescent="0.25">
      <c r="A8119" s="68"/>
      <c r="B8119" s="68"/>
      <c r="C8119" s="68"/>
      <c r="D8119" s="68"/>
      <c r="E8119" s="68"/>
      <c r="F8119" s="68"/>
      <c r="G8119" s="68"/>
      <c r="H8119" s="68"/>
    </row>
    <row r="8120" spans="1:8" x14ac:dyDescent="0.25">
      <c r="A8120" s="68"/>
      <c r="B8120" s="68"/>
      <c r="C8120" s="68"/>
      <c r="D8120" s="68"/>
      <c r="E8120" s="68"/>
      <c r="F8120" s="68"/>
      <c r="G8120" s="68"/>
      <c r="H8120" s="68"/>
    </row>
    <row r="8121" spans="1:8" x14ac:dyDescent="0.25">
      <c r="A8121" s="68"/>
      <c r="B8121" s="68"/>
      <c r="C8121" s="68"/>
      <c r="D8121" s="68"/>
      <c r="E8121" s="68"/>
      <c r="F8121" s="68"/>
      <c r="G8121" s="68"/>
      <c r="H8121" s="68"/>
    </row>
    <row r="8122" spans="1:8" x14ac:dyDescent="0.25">
      <c r="A8122" s="68"/>
      <c r="B8122" s="68"/>
      <c r="C8122" s="68"/>
      <c r="D8122" s="68"/>
      <c r="E8122" s="68"/>
      <c r="F8122" s="68"/>
      <c r="G8122" s="68"/>
      <c r="H8122" s="68"/>
    </row>
    <row r="8123" spans="1:8" x14ac:dyDescent="0.25">
      <c r="A8123" s="68"/>
      <c r="B8123" s="68"/>
      <c r="C8123" s="68"/>
      <c r="D8123" s="68"/>
      <c r="E8123" s="68"/>
      <c r="F8123" s="68"/>
      <c r="G8123" s="68"/>
      <c r="H8123" s="68"/>
    </row>
    <row r="8124" spans="1:8" x14ac:dyDescent="0.25">
      <c r="A8124" s="68"/>
      <c r="B8124" s="68"/>
      <c r="C8124" s="68"/>
      <c r="D8124" s="68"/>
      <c r="E8124" s="68"/>
      <c r="F8124" s="68"/>
      <c r="G8124" s="68"/>
      <c r="H8124" s="68"/>
    </row>
    <row r="8125" spans="1:8" x14ac:dyDescent="0.25">
      <c r="A8125" s="68"/>
      <c r="B8125" s="68"/>
      <c r="C8125" s="68"/>
      <c r="D8125" s="68"/>
      <c r="E8125" s="68"/>
      <c r="F8125" s="68"/>
      <c r="G8125" s="68"/>
      <c r="H8125" s="68"/>
    </row>
    <row r="8126" spans="1:8" x14ac:dyDescent="0.25">
      <c r="A8126" s="68"/>
      <c r="B8126" s="68"/>
      <c r="C8126" s="68"/>
      <c r="D8126" s="68"/>
      <c r="E8126" s="68"/>
      <c r="F8126" s="68"/>
      <c r="G8126" s="68"/>
      <c r="H8126" s="68"/>
    </row>
    <row r="8127" spans="1:8" x14ac:dyDescent="0.25">
      <c r="A8127" s="68"/>
      <c r="B8127" s="68"/>
      <c r="C8127" s="68"/>
      <c r="D8127" s="68"/>
      <c r="E8127" s="68"/>
      <c r="F8127" s="68"/>
      <c r="G8127" s="68"/>
      <c r="H8127" s="68"/>
    </row>
    <row r="8128" spans="1:8" x14ac:dyDescent="0.25">
      <c r="A8128" s="68"/>
      <c r="B8128" s="68"/>
      <c r="C8128" s="68"/>
      <c r="D8128" s="68"/>
      <c r="E8128" s="68"/>
      <c r="F8128" s="68"/>
      <c r="G8128" s="68"/>
      <c r="H8128" s="68"/>
    </row>
    <row r="8129" spans="1:8" x14ac:dyDescent="0.25">
      <c r="A8129" s="68"/>
      <c r="B8129" s="68"/>
      <c r="C8129" s="68"/>
      <c r="D8129" s="68"/>
      <c r="E8129" s="68"/>
      <c r="F8129" s="68"/>
      <c r="G8129" s="68"/>
      <c r="H8129" s="68"/>
    </row>
    <row r="8130" spans="1:8" x14ac:dyDescent="0.25">
      <c r="A8130" s="68"/>
      <c r="B8130" s="68"/>
      <c r="C8130" s="68"/>
      <c r="D8130" s="68"/>
      <c r="E8130" s="68"/>
      <c r="F8130" s="68"/>
      <c r="G8130" s="68"/>
      <c r="H8130" s="68"/>
    </row>
    <row r="8131" spans="1:8" x14ac:dyDescent="0.25">
      <c r="A8131" s="68"/>
      <c r="B8131" s="68"/>
      <c r="C8131" s="68"/>
      <c r="D8131" s="68"/>
      <c r="E8131" s="68"/>
      <c r="F8131" s="68"/>
      <c r="G8131" s="68"/>
      <c r="H8131" s="68"/>
    </row>
    <row r="8132" spans="1:8" x14ac:dyDescent="0.25">
      <c r="A8132" s="68"/>
      <c r="B8132" s="68"/>
      <c r="C8132" s="68"/>
      <c r="D8132" s="68"/>
      <c r="E8132" s="68"/>
      <c r="F8132" s="68"/>
      <c r="G8132" s="68"/>
      <c r="H8132" s="68"/>
    </row>
    <row r="8133" spans="1:8" x14ac:dyDescent="0.25">
      <c r="A8133" s="68"/>
      <c r="B8133" s="68"/>
      <c r="C8133" s="68"/>
      <c r="D8133" s="68"/>
      <c r="E8133" s="68"/>
      <c r="F8133" s="68"/>
      <c r="G8133" s="68"/>
      <c r="H8133" s="68"/>
    </row>
    <row r="8134" spans="1:8" x14ac:dyDescent="0.25">
      <c r="A8134" s="68"/>
      <c r="B8134" s="68"/>
      <c r="C8134" s="68"/>
      <c r="D8134" s="68"/>
      <c r="E8134" s="68"/>
      <c r="F8134" s="68"/>
      <c r="G8134" s="68"/>
      <c r="H8134" s="68"/>
    </row>
    <row r="8135" spans="1:8" x14ac:dyDescent="0.25">
      <c r="A8135" s="68"/>
      <c r="B8135" s="68"/>
      <c r="C8135" s="68"/>
      <c r="D8135" s="68"/>
      <c r="E8135" s="68"/>
      <c r="F8135" s="68"/>
      <c r="G8135" s="68"/>
      <c r="H8135" s="68"/>
    </row>
    <row r="8136" spans="1:8" x14ac:dyDescent="0.25">
      <c r="A8136" s="68"/>
      <c r="B8136" s="68"/>
      <c r="C8136" s="68"/>
      <c r="D8136" s="68"/>
      <c r="E8136" s="68"/>
      <c r="F8136" s="68"/>
      <c r="G8136" s="68"/>
      <c r="H8136" s="68"/>
    </row>
    <row r="8137" spans="1:8" x14ac:dyDescent="0.25">
      <c r="A8137" s="68"/>
      <c r="B8137" s="68"/>
      <c r="C8137" s="68"/>
      <c r="D8137" s="68"/>
      <c r="E8137" s="68"/>
      <c r="F8137" s="68"/>
      <c r="G8137" s="68"/>
      <c r="H8137" s="68"/>
    </row>
    <row r="8138" spans="1:8" x14ac:dyDescent="0.25">
      <c r="A8138" s="68"/>
      <c r="B8138" s="68"/>
      <c r="C8138" s="68"/>
      <c r="D8138" s="68"/>
      <c r="E8138" s="68"/>
      <c r="F8138" s="68"/>
      <c r="G8138" s="68"/>
      <c r="H8138" s="68"/>
    </row>
    <row r="8139" spans="1:8" x14ac:dyDescent="0.25">
      <c r="A8139" s="68"/>
      <c r="B8139" s="68"/>
      <c r="C8139" s="68"/>
      <c r="D8139" s="68"/>
      <c r="E8139" s="68"/>
      <c r="F8139" s="68"/>
      <c r="G8139" s="68"/>
      <c r="H8139" s="68"/>
    </row>
    <row r="8140" spans="1:8" x14ac:dyDescent="0.25">
      <c r="A8140" s="68"/>
      <c r="B8140" s="68"/>
      <c r="C8140" s="68"/>
      <c r="D8140" s="68"/>
      <c r="E8140" s="68"/>
      <c r="F8140" s="68"/>
      <c r="G8140" s="68"/>
      <c r="H8140" s="68"/>
    </row>
    <row r="8141" spans="1:8" x14ac:dyDescent="0.25">
      <c r="A8141" s="68"/>
      <c r="B8141" s="68"/>
      <c r="C8141" s="68"/>
      <c r="D8141" s="68"/>
      <c r="E8141" s="68"/>
      <c r="F8141" s="68"/>
      <c r="G8141" s="68"/>
      <c r="H8141" s="68"/>
    </row>
    <row r="8142" spans="1:8" x14ac:dyDescent="0.25">
      <c r="A8142" s="68"/>
      <c r="B8142" s="68"/>
      <c r="C8142" s="68"/>
      <c r="D8142" s="68"/>
      <c r="E8142" s="68"/>
      <c r="F8142" s="68"/>
      <c r="G8142" s="68"/>
      <c r="H8142" s="68"/>
    </row>
    <row r="8143" spans="1:8" x14ac:dyDescent="0.25">
      <c r="A8143" s="68"/>
      <c r="B8143" s="68"/>
      <c r="C8143" s="68"/>
      <c r="D8143" s="68"/>
      <c r="E8143" s="68"/>
      <c r="F8143" s="68"/>
      <c r="G8143" s="68"/>
      <c r="H8143" s="68"/>
    </row>
    <row r="8144" spans="1:8" x14ac:dyDescent="0.25">
      <c r="A8144" s="68"/>
      <c r="B8144" s="68"/>
      <c r="C8144" s="68"/>
      <c r="D8144" s="68"/>
      <c r="E8144" s="68"/>
      <c r="F8144" s="68"/>
      <c r="G8144" s="68"/>
      <c r="H8144" s="68"/>
    </row>
    <row r="8145" spans="1:8" x14ac:dyDescent="0.25">
      <c r="A8145" s="68"/>
      <c r="B8145" s="68"/>
      <c r="C8145" s="68"/>
      <c r="D8145" s="68"/>
      <c r="E8145" s="68"/>
      <c r="F8145" s="68"/>
      <c r="G8145" s="68"/>
      <c r="H8145" s="68"/>
    </row>
    <row r="8146" spans="1:8" x14ac:dyDescent="0.25">
      <c r="A8146" s="68"/>
      <c r="B8146" s="68"/>
      <c r="C8146" s="68"/>
      <c r="D8146" s="68"/>
      <c r="E8146" s="68"/>
      <c r="F8146" s="68"/>
      <c r="G8146" s="68"/>
      <c r="H8146" s="68"/>
    </row>
    <row r="8147" spans="1:8" x14ac:dyDescent="0.25">
      <c r="A8147" s="68"/>
      <c r="B8147" s="68"/>
      <c r="C8147" s="68"/>
      <c r="D8147" s="68"/>
      <c r="E8147" s="68"/>
      <c r="F8147" s="68"/>
      <c r="G8147" s="68"/>
      <c r="H8147" s="68"/>
    </row>
    <row r="8148" spans="1:8" x14ac:dyDescent="0.25">
      <c r="A8148" s="68"/>
      <c r="B8148" s="68"/>
      <c r="C8148" s="68"/>
      <c r="D8148" s="68"/>
      <c r="E8148" s="68"/>
      <c r="F8148" s="68"/>
      <c r="G8148" s="68"/>
      <c r="H8148" s="68"/>
    </row>
    <row r="8149" spans="1:8" x14ac:dyDescent="0.25">
      <c r="A8149" s="68"/>
      <c r="B8149" s="68"/>
      <c r="C8149" s="68"/>
      <c r="D8149" s="68"/>
      <c r="E8149" s="68"/>
      <c r="F8149" s="68"/>
      <c r="G8149" s="68"/>
      <c r="H8149" s="68"/>
    </row>
    <row r="8150" spans="1:8" x14ac:dyDescent="0.25">
      <c r="A8150" s="68"/>
      <c r="B8150" s="68"/>
      <c r="C8150" s="68"/>
      <c r="D8150" s="68"/>
      <c r="E8150" s="68"/>
      <c r="F8150" s="68"/>
      <c r="G8150" s="68"/>
      <c r="H8150" s="68"/>
    </row>
    <row r="8151" spans="1:8" x14ac:dyDescent="0.25">
      <c r="A8151" s="68"/>
      <c r="B8151" s="68"/>
      <c r="C8151" s="68"/>
      <c r="D8151" s="68"/>
      <c r="E8151" s="68"/>
      <c r="F8151" s="68"/>
      <c r="G8151" s="68"/>
      <c r="H8151" s="68"/>
    </row>
    <row r="8152" spans="1:8" x14ac:dyDescent="0.25">
      <c r="A8152" s="68"/>
      <c r="B8152" s="68"/>
      <c r="C8152" s="68"/>
      <c r="D8152" s="68"/>
      <c r="E8152" s="68"/>
      <c r="F8152" s="68"/>
      <c r="G8152" s="68"/>
      <c r="H8152" s="68"/>
    </row>
    <row r="8153" spans="1:8" x14ac:dyDescent="0.25">
      <c r="A8153" s="68"/>
      <c r="B8153" s="68"/>
      <c r="C8153" s="68"/>
      <c r="D8153" s="68"/>
      <c r="E8153" s="68"/>
      <c r="F8153" s="68"/>
      <c r="G8153" s="68"/>
      <c r="H8153" s="68"/>
    </row>
    <row r="8154" spans="1:8" x14ac:dyDescent="0.25">
      <c r="A8154" s="68"/>
      <c r="B8154" s="68"/>
      <c r="C8154" s="68"/>
      <c r="D8154" s="68"/>
      <c r="E8154" s="68"/>
      <c r="F8154" s="68"/>
      <c r="G8154" s="68"/>
      <c r="H8154" s="68"/>
    </row>
    <row r="8155" spans="1:8" x14ac:dyDescent="0.25">
      <c r="A8155" s="68"/>
      <c r="B8155" s="68"/>
      <c r="C8155" s="68"/>
      <c r="D8155" s="68"/>
      <c r="E8155" s="68"/>
      <c r="F8155" s="68"/>
      <c r="G8155" s="68"/>
      <c r="H8155" s="68"/>
    </row>
    <row r="8156" spans="1:8" x14ac:dyDescent="0.25">
      <c r="A8156" s="68"/>
      <c r="B8156" s="68"/>
      <c r="C8156" s="68"/>
      <c r="D8156" s="68"/>
      <c r="E8156" s="68"/>
      <c r="F8156" s="68"/>
      <c r="G8156" s="68"/>
      <c r="H8156" s="68"/>
    </row>
    <row r="8157" spans="1:8" x14ac:dyDescent="0.25">
      <c r="A8157" s="68"/>
      <c r="B8157" s="68"/>
      <c r="C8157" s="68"/>
      <c r="D8157" s="68"/>
      <c r="E8157" s="68"/>
      <c r="F8157" s="68"/>
      <c r="G8157" s="68"/>
      <c r="H8157" s="68"/>
    </row>
    <row r="8158" spans="1:8" x14ac:dyDescent="0.25">
      <c r="A8158" s="68"/>
      <c r="B8158" s="68"/>
      <c r="C8158" s="68"/>
      <c r="D8158" s="68"/>
      <c r="E8158" s="68"/>
      <c r="F8158" s="68"/>
      <c r="G8158" s="68"/>
      <c r="H8158" s="68"/>
    </row>
    <row r="8159" spans="1:8" x14ac:dyDescent="0.25">
      <c r="A8159" s="68"/>
      <c r="B8159" s="68"/>
      <c r="C8159" s="68"/>
      <c r="D8159" s="68"/>
      <c r="E8159" s="68"/>
      <c r="F8159" s="68"/>
      <c r="G8159" s="68"/>
      <c r="H8159" s="68"/>
    </row>
    <row r="8160" spans="1:8" x14ac:dyDescent="0.25">
      <c r="A8160" s="68"/>
      <c r="B8160" s="68"/>
      <c r="C8160" s="68"/>
      <c r="D8160" s="68"/>
      <c r="E8160" s="68"/>
      <c r="F8160" s="68"/>
      <c r="G8160" s="68"/>
      <c r="H8160" s="68"/>
    </row>
    <row r="8161" spans="1:8" x14ac:dyDescent="0.25">
      <c r="A8161" s="68"/>
      <c r="B8161" s="68"/>
      <c r="C8161" s="68"/>
      <c r="D8161" s="68"/>
      <c r="E8161" s="68"/>
      <c r="F8161" s="68"/>
      <c r="G8161" s="68"/>
      <c r="H8161" s="68"/>
    </row>
    <row r="8162" spans="1:8" x14ac:dyDescent="0.25">
      <c r="A8162" s="68"/>
      <c r="B8162" s="68"/>
      <c r="C8162" s="68"/>
      <c r="D8162" s="68"/>
      <c r="E8162" s="68"/>
      <c r="F8162" s="68"/>
      <c r="G8162" s="68"/>
      <c r="H8162" s="68"/>
    </row>
    <row r="8163" spans="1:8" x14ac:dyDescent="0.25">
      <c r="A8163" s="68"/>
      <c r="B8163" s="68"/>
      <c r="C8163" s="68"/>
      <c r="D8163" s="68"/>
      <c r="E8163" s="68"/>
      <c r="F8163" s="68"/>
      <c r="G8163" s="68"/>
      <c r="H8163" s="68"/>
    </row>
    <row r="8164" spans="1:8" x14ac:dyDescent="0.25">
      <c r="A8164" s="68"/>
      <c r="B8164" s="68"/>
      <c r="C8164" s="68"/>
      <c r="D8164" s="68"/>
      <c r="E8164" s="68"/>
      <c r="F8164" s="68"/>
      <c r="G8164" s="68"/>
      <c r="H8164" s="68"/>
    </row>
    <row r="8165" spans="1:8" x14ac:dyDescent="0.25">
      <c r="A8165" s="68"/>
      <c r="B8165" s="68"/>
      <c r="C8165" s="68"/>
      <c r="D8165" s="68"/>
      <c r="E8165" s="68"/>
      <c r="F8165" s="68"/>
      <c r="G8165" s="68"/>
      <c r="H8165" s="68"/>
    </row>
    <row r="8166" spans="1:8" x14ac:dyDescent="0.25">
      <c r="A8166" s="68"/>
      <c r="B8166" s="68"/>
      <c r="C8166" s="68"/>
      <c r="D8166" s="68"/>
      <c r="E8166" s="68"/>
      <c r="F8166" s="68"/>
      <c r="G8166" s="68"/>
      <c r="H8166" s="68"/>
    </row>
    <row r="8167" spans="1:8" x14ac:dyDescent="0.25">
      <c r="A8167" s="68"/>
      <c r="B8167" s="68"/>
      <c r="C8167" s="68"/>
      <c r="D8167" s="68"/>
      <c r="E8167" s="68"/>
      <c r="F8167" s="68"/>
      <c r="G8167" s="68"/>
      <c r="H8167" s="68"/>
    </row>
    <row r="8168" spans="1:8" x14ac:dyDescent="0.25">
      <c r="A8168" s="68"/>
      <c r="B8168" s="68"/>
      <c r="C8168" s="68"/>
      <c r="D8168" s="68"/>
      <c r="E8168" s="68"/>
      <c r="F8168" s="68"/>
      <c r="G8168" s="68"/>
      <c r="H8168" s="68"/>
    </row>
    <row r="8169" spans="1:8" x14ac:dyDescent="0.25">
      <c r="A8169" s="68"/>
      <c r="B8169" s="68"/>
      <c r="C8169" s="68"/>
      <c r="D8169" s="68"/>
      <c r="E8169" s="68"/>
      <c r="F8169" s="68"/>
      <c r="G8169" s="68"/>
      <c r="H8169" s="68"/>
    </row>
    <row r="8170" spans="1:8" x14ac:dyDescent="0.25">
      <c r="A8170" s="68"/>
      <c r="B8170" s="68"/>
      <c r="C8170" s="68"/>
      <c r="D8170" s="68"/>
      <c r="E8170" s="68"/>
      <c r="F8170" s="68"/>
      <c r="G8170" s="68"/>
      <c r="H8170" s="68"/>
    </row>
    <row r="8171" spans="1:8" x14ac:dyDescent="0.25">
      <c r="A8171" s="68"/>
      <c r="B8171" s="68"/>
      <c r="C8171" s="68"/>
      <c r="D8171" s="68"/>
      <c r="E8171" s="68"/>
      <c r="F8171" s="68"/>
      <c r="G8171" s="68"/>
      <c r="H8171" s="68"/>
    </row>
    <row r="8172" spans="1:8" x14ac:dyDescent="0.25">
      <c r="A8172" s="68"/>
      <c r="B8172" s="68"/>
      <c r="C8172" s="68"/>
      <c r="D8172" s="68"/>
      <c r="E8172" s="68"/>
      <c r="F8172" s="68"/>
      <c r="G8172" s="68"/>
      <c r="H8172" s="68"/>
    </row>
    <row r="8173" spans="1:8" x14ac:dyDescent="0.25">
      <c r="A8173" s="68"/>
      <c r="B8173" s="68"/>
      <c r="C8173" s="68"/>
      <c r="D8173" s="68"/>
      <c r="E8173" s="68"/>
      <c r="F8173" s="68"/>
      <c r="G8173" s="68"/>
      <c r="H8173" s="68"/>
    </row>
    <row r="8174" spans="1:8" x14ac:dyDescent="0.25">
      <c r="A8174" s="68"/>
      <c r="B8174" s="68"/>
      <c r="C8174" s="68"/>
      <c r="D8174" s="68"/>
      <c r="E8174" s="68"/>
      <c r="F8174" s="68"/>
      <c r="G8174" s="68"/>
      <c r="H8174" s="68"/>
    </row>
    <row r="8175" spans="1:8" x14ac:dyDescent="0.25">
      <c r="A8175" s="68"/>
      <c r="B8175" s="68"/>
      <c r="C8175" s="68"/>
      <c r="D8175" s="68"/>
      <c r="E8175" s="68"/>
      <c r="F8175" s="68"/>
      <c r="G8175" s="68"/>
      <c r="H8175" s="68"/>
    </row>
    <row r="8176" spans="1:8" x14ac:dyDescent="0.25">
      <c r="A8176" s="68"/>
      <c r="B8176" s="68"/>
      <c r="C8176" s="68"/>
      <c r="D8176" s="68"/>
      <c r="E8176" s="68"/>
      <c r="F8176" s="68"/>
      <c r="G8176" s="68"/>
      <c r="H8176" s="68"/>
    </row>
    <row r="8177" spans="1:8" x14ac:dyDescent="0.25">
      <c r="A8177" s="68"/>
      <c r="B8177" s="68"/>
      <c r="C8177" s="68"/>
      <c r="D8177" s="68"/>
      <c r="E8177" s="68"/>
      <c r="F8177" s="68"/>
      <c r="G8177" s="68"/>
      <c r="H8177" s="68"/>
    </row>
    <row r="8178" spans="1:8" x14ac:dyDescent="0.25">
      <c r="A8178" s="68"/>
      <c r="B8178" s="68"/>
      <c r="C8178" s="68"/>
      <c r="D8178" s="68"/>
      <c r="E8178" s="68"/>
      <c r="F8178" s="68"/>
      <c r="G8178" s="68"/>
      <c r="H8178" s="68"/>
    </row>
    <row r="8179" spans="1:8" x14ac:dyDescent="0.25">
      <c r="A8179" s="68"/>
      <c r="B8179" s="68"/>
      <c r="C8179" s="68"/>
      <c r="D8179" s="68"/>
      <c r="E8179" s="68"/>
      <c r="F8179" s="68"/>
      <c r="G8179" s="68"/>
      <c r="H8179" s="68"/>
    </row>
    <row r="8180" spans="1:8" x14ac:dyDescent="0.25">
      <c r="A8180" s="68"/>
      <c r="B8180" s="68"/>
      <c r="C8180" s="68"/>
      <c r="D8180" s="68"/>
      <c r="E8180" s="68"/>
      <c r="F8180" s="68"/>
      <c r="G8180" s="68"/>
      <c r="H8180" s="68"/>
    </row>
    <row r="8181" spans="1:8" x14ac:dyDescent="0.25">
      <c r="A8181" s="68"/>
      <c r="B8181" s="68"/>
      <c r="C8181" s="68"/>
      <c r="D8181" s="68"/>
      <c r="E8181" s="68"/>
      <c r="F8181" s="68"/>
      <c r="G8181" s="68"/>
      <c r="H8181" s="68"/>
    </row>
    <row r="8182" spans="1:8" x14ac:dyDescent="0.25">
      <c r="A8182" s="68"/>
      <c r="B8182" s="68"/>
      <c r="C8182" s="68"/>
      <c r="D8182" s="68"/>
      <c r="E8182" s="68"/>
      <c r="F8182" s="68"/>
      <c r="G8182" s="68"/>
      <c r="H8182" s="68"/>
    </row>
    <row r="8183" spans="1:8" x14ac:dyDescent="0.25">
      <c r="A8183" s="68"/>
      <c r="B8183" s="68"/>
      <c r="C8183" s="68"/>
      <c r="D8183" s="68"/>
      <c r="E8183" s="68"/>
      <c r="F8183" s="68"/>
      <c r="G8183" s="68"/>
      <c r="H8183" s="68"/>
    </row>
    <row r="8184" spans="1:8" x14ac:dyDescent="0.25">
      <c r="A8184" s="68"/>
      <c r="B8184" s="68"/>
      <c r="C8184" s="68"/>
      <c r="D8184" s="68"/>
      <c r="E8184" s="68"/>
      <c r="F8184" s="68"/>
      <c r="G8184" s="68"/>
      <c r="H8184" s="68"/>
    </row>
    <row r="8185" spans="1:8" x14ac:dyDescent="0.25">
      <c r="A8185" s="68"/>
      <c r="B8185" s="68"/>
      <c r="C8185" s="68"/>
      <c r="D8185" s="68"/>
      <c r="E8185" s="68"/>
      <c r="F8185" s="68"/>
      <c r="G8185" s="68"/>
      <c r="H8185" s="68"/>
    </row>
    <row r="8186" spans="1:8" x14ac:dyDescent="0.25">
      <c r="A8186" s="68"/>
      <c r="B8186" s="68"/>
      <c r="C8186" s="68"/>
      <c r="D8186" s="68"/>
      <c r="E8186" s="68"/>
      <c r="F8186" s="68"/>
      <c r="G8186" s="68"/>
      <c r="H8186" s="68"/>
    </row>
    <row r="8187" spans="1:8" x14ac:dyDescent="0.25">
      <c r="A8187" s="68"/>
      <c r="B8187" s="68"/>
      <c r="C8187" s="68"/>
      <c r="D8187" s="68"/>
      <c r="E8187" s="68"/>
      <c r="F8187" s="68"/>
      <c r="G8187" s="68"/>
      <c r="H8187" s="68"/>
    </row>
    <row r="8188" spans="1:8" x14ac:dyDescent="0.25">
      <c r="A8188" s="68"/>
      <c r="B8188" s="68"/>
      <c r="C8188" s="68"/>
      <c r="D8188" s="68"/>
      <c r="E8188" s="68"/>
      <c r="F8188" s="68"/>
      <c r="G8188" s="68"/>
      <c r="H8188" s="68"/>
    </row>
    <row r="8189" spans="1:8" x14ac:dyDescent="0.25">
      <c r="A8189" s="68"/>
      <c r="B8189" s="68"/>
      <c r="C8189" s="68"/>
      <c r="D8189" s="68"/>
      <c r="E8189" s="68"/>
      <c r="F8189" s="68"/>
      <c r="G8189" s="68"/>
      <c r="H8189" s="68"/>
    </row>
    <row r="8190" spans="1:8" x14ac:dyDescent="0.25">
      <c r="A8190" s="68"/>
      <c r="B8190" s="68"/>
      <c r="C8190" s="68"/>
      <c r="D8190" s="68"/>
      <c r="E8190" s="68"/>
      <c r="F8190" s="68"/>
      <c r="G8190" s="68"/>
      <c r="H8190" s="68"/>
    </row>
    <row r="8191" spans="1:8" x14ac:dyDescent="0.25">
      <c r="A8191" s="68"/>
      <c r="B8191" s="68"/>
      <c r="C8191" s="68"/>
      <c r="D8191" s="68"/>
      <c r="E8191" s="68"/>
      <c r="F8191" s="68"/>
      <c r="G8191" s="68"/>
      <c r="H8191" s="68"/>
    </row>
    <row r="8192" spans="1:8" x14ac:dyDescent="0.25">
      <c r="A8192" s="68"/>
      <c r="B8192" s="68"/>
      <c r="C8192" s="68"/>
      <c r="D8192" s="68"/>
      <c r="E8192" s="68"/>
      <c r="F8192" s="68"/>
      <c r="G8192" s="68"/>
      <c r="H8192" s="68"/>
    </row>
    <row r="8193" spans="1:8" x14ac:dyDescent="0.25">
      <c r="A8193" s="68"/>
      <c r="B8193" s="68"/>
      <c r="C8193" s="68"/>
      <c r="D8193" s="68"/>
      <c r="E8193" s="68"/>
      <c r="F8193" s="68"/>
      <c r="G8193" s="68"/>
      <c r="H8193" s="68"/>
    </row>
    <row r="8194" spans="1:8" x14ac:dyDescent="0.25">
      <c r="A8194" s="68"/>
      <c r="B8194" s="68"/>
      <c r="C8194" s="68"/>
      <c r="D8194" s="68"/>
      <c r="E8194" s="68"/>
      <c r="F8194" s="68"/>
      <c r="G8194" s="68"/>
      <c r="H8194" s="68"/>
    </row>
    <row r="8195" spans="1:8" x14ac:dyDescent="0.25">
      <c r="A8195" s="68"/>
      <c r="B8195" s="68"/>
      <c r="C8195" s="68"/>
      <c r="D8195" s="68"/>
      <c r="E8195" s="68"/>
      <c r="F8195" s="68"/>
      <c r="G8195" s="68"/>
      <c r="H8195" s="68"/>
    </row>
    <row r="8196" spans="1:8" x14ac:dyDescent="0.25">
      <c r="A8196" s="68"/>
      <c r="B8196" s="68"/>
      <c r="C8196" s="68"/>
      <c r="D8196" s="68"/>
      <c r="E8196" s="68"/>
      <c r="F8196" s="68"/>
      <c r="G8196" s="68"/>
      <c r="H8196" s="68"/>
    </row>
    <row r="8197" spans="1:8" x14ac:dyDescent="0.25">
      <c r="A8197" s="68"/>
      <c r="B8197" s="68"/>
      <c r="C8197" s="68"/>
      <c r="D8197" s="68"/>
      <c r="E8197" s="68"/>
      <c r="F8197" s="68"/>
      <c r="G8197" s="68"/>
      <c r="H8197" s="68"/>
    </row>
    <row r="8198" spans="1:8" x14ac:dyDescent="0.25">
      <c r="A8198" s="68"/>
      <c r="B8198" s="68"/>
      <c r="C8198" s="68"/>
      <c r="D8198" s="68"/>
      <c r="E8198" s="68"/>
      <c r="F8198" s="68"/>
      <c r="G8198" s="68"/>
      <c r="H8198" s="68"/>
    </row>
    <row r="8199" spans="1:8" x14ac:dyDescent="0.25">
      <c r="A8199" s="68"/>
      <c r="B8199" s="68"/>
      <c r="C8199" s="68"/>
      <c r="D8199" s="68"/>
      <c r="E8199" s="68"/>
      <c r="F8199" s="68"/>
      <c r="G8199" s="68"/>
      <c r="H8199" s="68"/>
    </row>
    <row r="8200" spans="1:8" x14ac:dyDescent="0.25">
      <c r="A8200" s="68"/>
      <c r="B8200" s="68"/>
      <c r="C8200" s="68"/>
      <c r="D8200" s="68"/>
      <c r="E8200" s="68"/>
      <c r="F8200" s="68"/>
      <c r="G8200" s="68"/>
      <c r="H8200" s="68"/>
    </row>
    <row r="8201" spans="1:8" x14ac:dyDescent="0.25">
      <c r="A8201" s="68"/>
      <c r="B8201" s="68"/>
      <c r="C8201" s="68"/>
      <c r="D8201" s="68"/>
      <c r="E8201" s="68"/>
      <c r="F8201" s="68"/>
      <c r="G8201" s="68"/>
      <c r="H8201" s="68"/>
    </row>
    <row r="8202" spans="1:8" x14ac:dyDescent="0.25">
      <c r="A8202" s="68"/>
      <c r="B8202" s="68"/>
      <c r="C8202" s="68"/>
      <c r="D8202" s="68"/>
      <c r="E8202" s="68"/>
      <c r="F8202" s="68"/>
      <c r="G8202" s="68"/>
      <c r="H8202" s="68"/>
    </row>
    <row r="8203" spans="1:8" x14ac:dyDescent="0.25">
      <c r="A8203" s="68"/>
      <c r="B8203" s="68"/>
      <c r="C8203" s="68"/>
      <c r="D8203" s="68"/>
      <c r="E8203" s="68"/>
      <c r="F8203" s="68"/>
      <c r="G8203" s="68"/>
      <c r="H8203" s="68"/>
    </row>
    <row r="8204" spans="1:8" x14ac:dyDescent="0.25">
      <c r="A8204" s="68"/>
      <c r="B8204" s="68"/>
      <c r="C8204" s="68"/>
      <c r="D8204" s="68"/>
      <c r="E8204" s="68"/>
      <c r="F8204" s="68"/>
      <c r="G8204" s="68"/>
      <c r="H8204" s="68"/>
    </row>
    <row r="8205" spans="1:8" x14ac:dyDescent="0.25">
      <c r="A8205" s="68"/>
      <c r="B8205" s="68"/>
      <c r="C8205" s="68"/>
      <c r="D8205" s="68"/>
      <c r="E8205" s="68"/>
      <c r="F8205" s="68"/>
      <c r="G8205" s="68"/>
      <c r="H8205" s="68"/>
    </row>
    <row r="8206" spans="1:8" x14ac:dyDescent="0.25">
      <c r="A8206" s="68"/>
      <c r="B8206" s="68"/>
      <c r="C8206" s="68"/>
      <c r="D8206" s="68"/>
      <c r="E8206" s="68"/>
      <c r="F8206" s="68"/>
      <c r="G8206" s="68"/>
      <c r="H8206" s="68"/>
    </row>
    <row r="8207" spans="1:8" x14ac:dyDescent="0.25">
      <c r="A8207" s="68"/>
      <c r="B8207" s="68"/>
      <c r="C8207" s="68"/>
      <c r="D8207" s="68"/>
      <c r="E8207" s="68"/>
      <c r="F8207" s="68"/>
      <c r="G8207" s="68"/>
      <c r="H8207" s="68"/>
    </row>
    <row r="8208" spans="1:8" x14ac:dyDescent="0.25">
      <c r="A8208" s="68"/>
      <c r="B8208" s="68"/>
      <c r="C8208" s="68"/>
      <c r="D8208" s="68"/>
      <c r="E8208" s="68"/>
      <c r="F8208" s="68"/>
      <c r="G8208" s="68"/>
      <c r="H8208" s="68"/>
    </row>
    <row r="8209" spans="1:8" x14ac:dyDescent="0.25">
      <c r="A8209" s="68"/>
      <c r="B8209" s="68"/>
      <c r="C8209" s="68"/>
      <c r="D8209" s="68"/>
      <c r="E8209" s="68"/>
      <c r="F8209" s="68"/>
      <c r="G8209" s="68"/>
      <c r="H8209" s="68"/>
    </row>
    <row r="8210" spans="1:8" x14ac:dyDescent="0.25">
      <c r="A8210" s="68"/>
      <c r="B8210" s="68"/>
      <c r="C8210" s="68"/>
      <c r="D8210" s="68"/>
      <c r="E8210" s="68"/>
      <c r="F8210" s="68"/>
      <c r="G8210" s="68"/>
      <c r="H8210" s="68"/>
    </row>
    <row r="8211" spans="1:8" x14ac:dyDescent="0.25">
      <c r="A8211" s="68"/>
      <c r="B8211" s="68"/>
      <c r="C8211" s="68"/>
      <c r="D8211" s="68"/>
      <c r="E8211" s="68"/>
      <c r="F8211" s="68"/>
      <c r="G8211" s="68"/>
      <c r="H8211" s="68"/>
    </row>
    <row r="8212" spans="1:8" x14ac:dyDescent="0.25">
      <c r="A8212" s="68"/>
      <c r="B8212" s="68"/>
      <c r="C8212" s="68"/>
      <c r="D8212" s="68"/>
      <c r="E8212" s="68"/>
      <c r="F8212" s="68"/>
      <c r="G8212" s="68"/>
      <c r="H8212" s="68"/>
    </row>
    <row r="8213" spans="1:8" x14ac:dyDescent="0.25">
      <c r="A8213" s="68"/>
      <c r="B8213" s="68"/>
      <c r="C8213" s="68"/>
      <c r="D8213" s="68"/>
      <c r="E8213" s="68"/>
      <c r="F8213" s="68"/>
      <c r="G8213" s="68"/>
      <c r="H8213" s="68"/>
    </row>
    <row r="8214" spans="1:8" x14ac:dyDescent="0.25">
      <c r="A8214" s="68"/>
      <c r="B8214" s="68"/>
      <c r="C8214" s="68"/>
      <c r="D8214" s="68"/>
      <c r="E8214" s="68"/>
      <c r="F8214" s="68"/>
      <c r="G8214" s="68"/>
      <c r="H8214" s="68"/>
    </row>
    <row r="8215" spans="1:8" x14ac:dyDescent="0.25">
      <c r="A8215" s="68"/>
      <c r="B8215" s="68"/>
      <c r="C8215" s="68"/>
      <c r="D8215" s="68"/>
      <c r="E8215" s="68"/>
      <c r="F8215" s="68"/>
      <c r="G8215" s="68"/>
      <c r="H8215" s="68"/>
    </row>
    <row r="8216" spans="1:8" x14ac:dyDescent="0.25">
      <c r="A8216" s="68"/>
      <c r="B8216" s="68"/>
      <c r="C8216" s="68"/>
      <c r="D8216" s="68"/>
      <c r="E8216" s="68"/>
      <c r="F8216" s="68"/>
      <c r="G8216" s="68"/>
      <c r="H8216" s="68"/>
    </row>
    <row r="8217" spans="1:8" x14ac:dyDescent="0.25">
      <c r="A8217" s="68"/>
      <c r="B8217" s="68"/>
      <c r="C8217" s="68"/>
      <c r="D8217" s="68"/>
      <c r="E8217" s="68"/>
      <c r="F8217" s="68"/>
      <c r="G8217" s="68"/>
      <c r="H8217" s="68"/>
    </row>
    <row r="8218" spans="1:8" x14ac:dyDescent="0.25">
      <c r="A8218" s="68"/>
      <c r="B8218" s="68"/>
      <c r="C8218" s="68"/>
      <c r="D8218" s="68"/>
      <c r="E8218" s="68"/>
      <c r="F8218" s="68"/>
      <c r="G8218" s="68"/>
      <c r="H8218" s="68"/>
    </row>
    <row r="8219" spans="1:8" x14ac:dyDescent="0.25">
      <c r="A8219" s="68"/>
      <c r="B8219" s="68"/>
      <c r="C8219" s="68"/>
      <c r="D8219" s="68"/>
      <c r="E8219" s="68"/>
      <c r="F8219" s="68"/>
      <c r="G8219" s="68"/>
      <c r="H8219" s="68"/>
    </row>
    <row r="8220" spans="1:8" x14ac:dyDescent="0.25">
      <c r="A8220" s="68"/>
      <c r="B8220" s="68"/>
      <c r="C8220" s="68"/>
      <c r="D8220" s="68"/>
      <c r="E8220" s="68"/>
      <c r="F8220" s="68"/>
      <c r="G8220" s="68"/>
      <c r="H8220" s="68"/>
    </row>
    <row r="8221" spans="1:8" x14ac:dyDescent="0.25">
      <c r="A8221" s="68"/>
      <c r="B8221" s="68"/>
      <c r="C8221" s="68"/>
      <c r="D8221" s="68"/>
      <c r="E8221" s="68"/>
      <c r="F8221" s="68"/>
      <c r="G8221" s="68"/>
      <c r="H8221" s="68"/>
    </row>
    <row r="8222" spans="1:8" x14ac:dyDescent="0.25">
      <c r="A8222" s="68"/>
      <c r="B8222" s="68"/>
      <c r="C8222" s="68"/>
      <c r="D8222" s="68"/>
      <c r="E8222" s="68"/>
      <c r="F8222" s="68"/>
      <c r="G8222" s="68"/>
      <c r="H8222" s="68"/>
    </row>
    <row r="8223" spans="1:8" x14ac:dyDescent="0.25">
      <c r="A8223" s="68"/>
      <c r="B8223" s="68"/>
      <c r="C8223" s="68"/>
      <c r="D8223" s="68"/>
      <c r="E8223" s="68"/>
      <c r="F8223" s="68"/>
      <c r="G8223" s="68"/>
      <c r="H8223" s="68"/>
    </row>
    <row r="8224" spans="1:8" x14ac:dyDescent="0.25">
      <c r="A8224" s="68"/>
      <c r="B8224" s="68"/>
      <c r="C8224" s="68"/>
      <c r="D8224" s="68"/>
      <c r="E8224" s="68"/>
      <c r="F8224" s="68"/>
      <c r="G8224" s="68"/>
      <c r="H8224" s="68"/>
    </row>
    <row r="8225" spans="1:8" x14ac:dyDescent="0.25">
      <c r="A8225" s="68"/>
      <c r="B8225" s="68"/>
      <c r="C8225" s="68"/>
      <c r="D8225" s="68"/>
      <c r="E8225" s="68"/>
      <c r="F8225" s="68"/>
      <c r="G8225" s="68"/>
      <c r="H8225" s="68"/>
    </row>
    <row r="8226" spans="1:8" x14ac:dyDescent="0.25">
      <c r="A8226" s="68"/>
      <c r="B8226" s="68"/>
      <c r="C8226" s="68"/>
      <c r="D8226" s="68"/>
      <c r="E8226" s="68"/>
      <c r="F8226" s="68"/>
      <c r="G8226" s="68"/>
      <c r="H8226" s="68"/>
    </row>
    <row r="8227" spans="1:8" x14ac:dyDescent="0.25">
      <c r="A8227" s="68"/>
      <c r="B8227" s="68"/>
      <c r="C8227" s="68"/>
      <c r="D8227" s="68"/>
      <c r="E8227" s="68"/>
      <c r="F8227" s="68"/>
      <c r="G8227" s="68"/>
      <c r="H8227" s="68"/>
    </row>
    <row r="8228" spans="1:8" x14ac:dyDescent="0.25">
      <c r="A8228" s="68"/>
      <c r="B8228" s="68"/>
      <c r="C8228" s="68"/>
      <c r="D8228" s="68"/>
      <c r="E8228" s="68"/>
      <c r="F8228" s="68"/>
      <c r="G8228" s="68"/>
      <c r="H8228" s="68"/>
    </row>
    <row r="8229" spans="1:8" x14ac:dyDescent="0.25">
      <c r="A8229" s="68"/>
      <c r="B8229" s="68"/>
      <c r="C8229" s="68"/>
      <c r="D8229" s="68"/>
      <c r="E8229" s="68"/>
      <c r="F8229" s="68"/>
      <c r="G8229" s="68"/>
      <c r="H8229" s="68"/>
    </row>
    <row r="8230" spans="1:8" x14ac:dyDescent="0.25">
      <c r="A8230" s="68"/>
      <c r="B8230" s="68"/>
      <c r="C8230" s="68"/>
      <c r="D8230" s="68"/>
      <c r="E8230" s="68"/>
      <c r="F8230" s="68"/>
      <c r="G8230" s="68"/>
      <c r="H8230" s="68"/>
    </row>
    <row r="8231" spans="1:8" x14ac:dyDescent="0.25">
      <c r="A8231" s="68"/>
      <c r="B8231" s="68"/>
      <c r="C8231" s="68"/>
      <c r="D8231" s="68"/>
      <c r="E8231" s="68"/>
      <c r="F8231" s="68"/>
      <c r="G8231" s="68"/>
      <c r="H8231" s="68"/>
    </row>
    <row r="8232" spans="1:8" x14ac:dyDescent="0.25">
      <c r="A8232" s="68"/>
      <c r="B8232" s="68"/>
      <c r="C8232" s="68"/>
      <c r="D8232" s="68"/>
      <c r="E8232" s="68"/>
      <c r="F8232" s="68"/>
      <c r="G8232" s="68"/>
      <c r="H8232" s="68"/>
    </row>
    <row r="8233" spans="1:8" x14ac:dyDescent="0.25">
      <c r="A8233" s="68"/>
      <c r="B8233" s="68"/>
      <c r="C8233" s="68"/>
      <c r="D8233" s="68"/>
      <c r="E8233" s="68"/>
      <c r="F8233" s="68"/>
      <c r="G8233" s="68"/>
      <c r="H8233" s="68"/>
    </row>
    <row r="8234" spans="1:8" x14ac:dyDescent="0.25">
      <c r="A8234" s="68"/>
      <c r="B8234" s="68"/>
      <c r="C8234" s="68"/>
      <c r="D8234" s="68"/>
      <c r="E8234" s="68"/>
      <c r="F8234" s="68"/>
      <c r="G8234" s="68"/>
      <c r="H8234" s="68"/>
    </row>
    <row r="8235" spans="1:8" x14ac:dyDescent="0.25">
      <c r="A8235" s="68"/>
      <c r="B8235" s="68"/>
      <c r="C8235" s="68"/>
      <c r="D8235" s="68"/>
      <c r="E8235" s="68"/>
      <c r="F8235" s="68"/>
      <c r="G8235" s="68"/>
      <c r="H8235" s="68"/>
    </row>
    <row r="8236" spans="1:8" x14ac:dyDescent="0.25">
      <c r="A8236" s="68"/>
      <c r="B8236" s="68"/>
      <c r="C8236" s="68"/>
      <c r="D8236" s="68"/>
      <c r="E8236" s="68"/>
      <c r="F8236" s="68"/>
      <c r="G8236" s="68"/>
      <c r="H8236" s="68"/>
    </row>
    <row r="8237" spans="1:8" x14ac:dyDescent="0.25">
      <c r="A8237" s="68"/>
      <c r="B8237" s="68"/>
      <c r="C8237" s="68"/>
      <c r="D8237" s="68"/>
      <c r="E8237" s="68"/>
      <c r="F8237" s="68"/>
      <c r="G8237" s="68"/>
      <c r="H8237" s="68"/>
    </row>
    <row r="8238" spans="1:8" x14ac:dyDescent="0.25">
      <c r="A8238" s="68"/>
      <c r="B8238" s="68"/>
      <c r="C8238" s="68"/>
      <c r="D8238" s="68"/>
      <c r="E8238" s="68"/>
      <c r="F8238" s="68"/>
      <c r="G8238" s="68"/>
      <c r="H8238" s="68"/>
    </row>
    <row r="8239" spans="1:8" x14ac:dyDescent="0.25">
      <c r="A8239" s="68"/>
      <c r="B8239" s="68"/>
      <c r="C8239" s="68"/>
      <c r="D8239" s="68"/>
      <c r="E8239" s="68"/>
      <c r="F8239" s="68"/>
      <c r="G8239" s="68"/>
      <c r="H8239" s="68"/>
    </row>
    <row r="8240" spans="1:8" x14ac:dyDescent="0.25">
      <c r="A8240" s="68"/>
      <c r="B8240" s="68"/>
      <c r="C8240" s="68"/>
      <c r="D8240" s="68"/>
      <c r="E8240" s="68"/>
      <c r="F8240" s="68"/>
      <c r="G8240" s="68"/>
      <c r="H8240" s="68"/>
    </row>
    <row r="8241" spans="1:8" x14ac:dyDescent="0.25">
      <c r="A8241" s="68"/>
      <c r="B8241" s="68"/>
      <c r="C8241" s="68"/>
      <c r="D8241" s="68"/>
      <c r="E8241" s="68"/>
      <c r="F8241" s="68"/>
      <c r="G8241" s="68"/>
      <c r="H8241" s="68"/>
    </row>
    <row r="8242" spans="1:8" x14ac:dyDescent="0.25">
      <c r="A8242" s="68"/>
      <c r="B8242" s="68"/>
      <c r="C8242" s="68"/>
      <c r="D8242" s="68"/>
      <c r="E8242" s="68"/>
      <c r="F8242" s="68"/>
      <c r="G8242" s="68"/>
      <c r="H8242" s="68"/>
    </row>
    <row r="8243" spans="1:8" x14ac:dyDescent="0.25">
      <c r="A8243" s="68"/>
      <c r="B8243" s="68"/>
      <c r="C8243" s="68"/>
      <c r="D8243" s="68"/>
      <c r="E8243" s="68"/>
      <c r="F8243" s="68"/>
      <c r="G8243" s="68"/>
      <c r="H8243" s="68"/>
    </row>
    <row r="8244" spans="1:8" x14ac:dyDescent="0.25">
      <c r="A8244" s="68"/>
      <c r="B8244" s="68"/>
      <c r="C8244" s="68"/>
      <c r="D8244" s="68"/>
      <c r="E8244" s="68"/>
      <c r="F8244" s="68"/>
      <c r="G8244" s="68"/>
      <c r="H8244" s="68"/>
    </row>
    <row r="8245" spans="1:8" x14ac:dyDescent="0.25">
      <c r="A8245" s="68"/>
      <c r="B8245" s="68"/>
      <c r="C8245" s="68"/>
      <c r="D8245" s="68"/>
      <c r="E8245" s="68"/>
      <c r="F8245" s="68"/>
      <c r="G8245" s="68"/>
      <c r="H8245" s="68"/>
    </row>
    <row r="8246" spans="1:8" x14ac:dyDescent="0.25">
      <c r="A8246" s="68"/>
      <c r="B8246" s="68"/>
      <c r="C8246" s="68"/>
      <c r="D8246" s="68"/>
      <c r="E8246" s="68"/>
      <c r="F8246" s="68"/>
      <c r="G8246" s="68"/>
      <c r="H8246" s="68"/>
    </row>
    <row r="8247" spans="1:8" x14ac:dyDescent="0.25">
      <c r="A8247" s="68"/>
      <c r="B8247" s="68"/>
      <c r="C8247" s="68"/>
      <c r="D8247" s="68"/>
      <c r="E8247" s="68"/>
      <c r="F8247" s="68"/>
      <c r="G8247" s="68"/>
      <c r="H8247" s="68"/>
    </row>
    <row r="8248" spans="1:8" x14ac:dyDescent="0.25">
      <c r="A8248" s="68"/>
      <c r="B8248" s="68"/>
      <c r="C8248" s="68"/>
      <c r="D8248" s="68"/>
      <c r="E8248" s="68"/>
      <c r="F8248" s="68"/>
      <c r="G8248" s="68"/>
      <c r="H8248" s="68"/>
    </row>
    <row r="8249" spans="1:8" x14ac:dyDescent="0.25">
      <c r="A8249" s="68"/>
      <c r="B8249" s="68"/>
      <c r="C8249" s="68"/>
      <c r="D8249" s="68"/>
      <c r="E8249" s="68"/>
      <c r="F8249" s="68"/>
      <c r="G8249" s="68"/>
      <c r="H8249" s="68"/>
    </row>
    <row r="8250" spans="1:8" x14ac:dyDescent="0.25">
      <c r="A8250" s="68"/>
      <c r="B8250" s="68"/>
      <c r="C8250" s="68"/>
      <c r="D8250" s="68"/>
      <c r="E8250" s="68"/>
      <c r="F8250" s="68"/>
      <c r="G8250" s="68"/>
      <c r="H8250" s="68"/>
    </row>
    <row r="8251" spans="1:8" x14ac:dyDescent="0.25">
      <c r="A8251" s="68"/>
      <c r="B8251" s="68"/>
      <c r="C8251" s="68"/>
      <c r="D8251" s="68"/>
      <c r="E8251" s="68"/>
      <c r="F8251" s="68"/>
      <c r="G8251" s="68"/>
      <c r="H8251" s="68"/>
    </row>
    <row r="8252" spans="1:8" x14ac:dyDescent="0.25">
      <c r="A8252" s="68"/>
      <c r="B8252" s="68"/>
      <c r="C8252" s="68"/>
      <c r="D8252" s="68"/>
      <c r="E8252" s="68"/>
      <c r="F8252" s="68"/>
      <c r="G8252" s="68"/>
      <c r="H8252" s="68"/>
    </row>
    <row r="8253" spans="1:8" x14ac:dyDescent="0.25">
      <c r="A8253" s="68"/>
      <c r="B8253" s="68"/>
      <c r="C8253" s="68"/>
      <c r="D8253" s="68"/>
      <c r="E8253" s="68"/>
      <c r="F8253" s="68"/>
      <c r="G8253" s="68"/>
      <c r="H8253" s="68"/>
    </row>
    <row r="8254" spans="1:8" x14ac:dyDescent="0.25">
      <c r="A8254" s="68"/>
      <c r="B8254" s="68"/>
      <c r="C8254" s="68"/>
      <c r="D8254" s="68"/>
      <c r="E8254" s="68"/>
      <c r="F8254" s="68"/>
      <c r="G8254" s="68"/>
      <c r="H8254" s="68"/>
    </row>
    <row r="8255" spans="1:8" x14ac:dyDescent="0.25">
      <c r="A8255" s="68"/>
      <c r="B8255" s="68"/>
      <c r="C8255" s="68"/>
      <c r="D8255" s="68"/>
      <c r="E8255" s="68"/>
      <c r="F8255" s="68"/>
      <c r="G8255" s="68"/>
      <c r="H8255" s="68"/>
    </row>
    <row r="8256" spans="1:8" x14ac:dyDescent="0.25">
      <c r="A8256" s="68"/>
      <c r="B8256" s="68"/>
      <c r="C8256" s="68"/>
      <c r="D8256" s="68"/>
      <c r="E8256" s="68"/>
      <c r="F8256" s="68"/>
      <c r="G8256" s="68"/>
      <c r="H8256" s="68"/>
    </row>
    <row r="8257" spans="1:8" x14ac:dyDescent="0.25">
      <c r="A8257" s="68"/>
      <c r="B8257" s="68"/>
      <c r="C8257" s="68"/>
      <c r="D8257" s="68"/>
      <c r="E8257" s="68"/>
      <c r="F8257" s="68"/>
      <c r="G8257" s="68"/>
      <c r="H8257" s="68"/>
    </row>
    <row r="8258" spans="1:8" x14ac:dyDescent="0.25">
      <c r="A8258" s="68"/>
      <c r="B8258" s="68"/>
      <c r="C8258" s="68"/>
      <c r="D8258" s="68"/>
      <c r="E8258" s="68"/>
      <c r="F8258" s="68"/>
      <c r="G8258" s="68"/>
      <c r="H8258" s="68"/>
    </row>
    <row r="8259" spans="1:8" x14ac:dyDescent="0.25">
      <c r="A8259" s="68"/>
      <c r="B8259" s="68"/>
      <c r="C8259" s="68"/>
      <c r="D8259" s="68"/>
      <c r="E8259" s="68"/>
      <c r="F8259" s="68"/>
      <c r="G8259" s="68"/>
      <c r="H8259" s="68"/>
    </row>
    <row r="8260" spans="1:8" x14ac:dyDescent="0.25">
      <c r="A8260" s="68"/>
      <c r="B8260" s="68"/>
      <c r="C8260" s="68"/>
      <c r="D8260" s="68"/>
      <c r="E8260" s="68"/>
      <c r="F8260" s="68"/>
      <c r="G8260" s="68"/>
      <c r="H8260" s="68"/>
    </row>
    <row r="8261" spans="1:8" x14ac:dyDescent="0.25">
      <c r="A8261" s="68"/>
      <c r="B8261" s="68"/>
      <c r="C8261" s="68"/>
      <c r="D8261" s="68"/>
      <c r="E8261" s="68"/>
      <c r="F8261" s="68"/>
      <c r="G8261" s="68"/>
      <c r="H8261" s="68"/>
    </row>
    <row r="8262" spans="1:8" x14ac:dyDescent="0.25">
      <c r="A8262" s="68"/>
      <c r="B8262" s="68"/>
      <c r="C8262" s="68"/>
      <c r="D8262" s="68"/>
      <c r="E8262" s="68"/>
      <c r="F8262" s="68"/>
      <c r="G8262" s="68"/>
      <c r="H8262" s="68"/>
    </row>
    <row r="8263" spans="1:8" x14ac:dyDescent="0.25">
      <c r="A8263" s="68"/>
      <c r="B8263" s="68"/>
      <c r="C8263" s="68"/>
      <c r="D8263" s="68"/>
      <c r="E8263" s="68"/>
      <c r="F8263" s="68"/>
      <c r="G8263" s="68"/>
      <c r="H8263" s="68"/>
    </row>
    <row r="8264" spans="1:8" x14ac:dyDescent="0.25">
      <c r="A8264" s="68"/>
      <c r="B8264" s="68"/>
      <c r="C8264" s="68"/>
      <c r="D8264" s="68"/>
      <c r="E8264" s="68"/>
      <c r="F8264" s="68"/>
      <c r="G8264" s="68"/>
      <c r="H8264" s="68"/>
    </row>
    <row r="8265" spans="1:8" x14ac:dyDescent="0.25">
      <c r="A8265" s="68"/>
      <c r="B8265" s="68"/>
      <c r="C8265" s="68"/>
      <c r="D8265" s="68"/>
      <c r="E8265" s="68"/>
      <c r="F8265" s="68"/>
      <c r="G8265" s="68"/>
      <c r="H8265" s="68"/>
    </row>
    <row r="8266" spans="1:8" x14ac:dyDescent="0.25">
      <c r="A8266" s="68"/>
      <c r="B8266" s="68"/>
      <c r="C8266" s="68"/>
      <c r="D8266" s="68"/>
      <c r="E8266" s="68"/>
      <c r="F8266" s="68"/>
      <c r="G8266" s="68"/>
      <c r="H8266" s="68"/>
    </row>
    <row r="8267" spans="1:8" x14ac:dyDescent="0.25">
      <c r="A8267" s="68"/>
      <c r="B8267" s="68"/>
      <c r="C8267" s="68"/>
      <c r="D8267" s="68"/>
      <c r="E8267" s="68"/>
      <c r="F8267" s="68"/>
      <c r="G8267" s="68"/>
      <c r="H8267" s="68"/>
    </row>
    <row r="8268" spans="1:8" x14ac:dyDescent="0.25">
      <c r="A8268" s="68"/>
      <c r="B8268" s="68"/>
      <c r="C8268" s="68"/>
      <c r="D8268" s="68"/>
      <c r="E8268" s="68"/>
      <c r="F8268" s="68"/>
      <c r="G8268" s="68"/>
      <c r="H8268" s="68"/>
    </row>
    <row r="8269" spans="1:8" x14ac:dyDescent="0.25">
      <c r="A8269" s="68"/>
      <c r="B8269" s="68"/>
      <c r="C8269" s="68"/>
      <c r="D8269" s="68"/>
      <c r="E8269" s="68"/>
      <c r="F8269" s="68"/>
      <c r="G8269" s="68"/>
      <c r="H8269" s="68"/>
    </row>
    <row r="8270" spans="1:8" x14ac:dyDescent="0.25">
      <c r="A8270" s="68"/>
      <c r="B8270" s="68"/>
      <c r="C8270" s="68"/>
      <c r="D8270" s="68"/>
      <c r="E8270" s="68"/>
      <c r="F8270" s="68"/>
      <c r="G8270" s="68"/>
      <c r="H8270" s="68"/>
    </row>
    <row r="8271" spans="1:8" x14ac:dyDescent="0.25">
      <c r="A8271" s="68"/>
      <c r="B8271" s="68"/>
      <c r="C8271" s="68"/>
      <c r="D8271" s="68"/>
      <c r="E8271" s="68"/>
      <c r="F8271" s="68"/>
      <c r="G8271" s="68"/>
      <c r="H8271" s="68"/>
    </row>
    <row r="8272" spans="1:8" x14ac:dyDescent="0.25">
      <c r="A8272" s="68"/>
      <c r="B8272" s="68"/>
      <c r="C8272" s="68"/>
      <c r="D8272" s="68"/>
      <c r="E8272" s="68"/>
      <c r="F8272" s="68"/>
      <c r="G8272" s="68"/>
      <c r="H8272" s="68"/>
    </row>
    <row r="8273" spans="1:8" x14ac:dyDescent="0.25">
      <c r="A8273" s="68"/>
      <c r="B8273" s="68"/>
      <c r="C8273" s="68"/>
      <c r="D8273" s="68"/>
      <c r="E8273" s="68"/>
      <c r="F8273" s="68"/>
      <c r="G8273" s="68"/>
      <c r="H8273" s="68"/>
    </row>
    <row r="8274" spans="1:8" x14ac:dyDescent="0.25">
      <c r="A8274" s="68"/>
      <c r="B8274" s="68"/>
      <c r="C8274" s="68"/>
      <c r="D8274" s="68"/>
      <c r="E8274" s="68"/>
      <c r="F8274" s="68"/>
      <c r="G8274" s="68"/>
      <c r="H8274" s="68"/>
    </row>
    <row r="8275" spans="1:8" x14ac:dyDescent="0.25">
      <c r="A8275" s="68"/>
      <c r="B8275" s="68"/>
      <c r="C8275" s="68"/>
      <c r="D8275" s="68"/>
      <c r="E8275" s="68"/>
      <c r="F8275" s="68"/>
      <c r="G8275" s="68"/>
      <c r="H8275" s="68"/>
    </row>
    <row r="8276" spans="1:8" x14ac:dyDescent="0.25">
      <c r="A8276" s="68"/>
      <c r="B8276" s="68"/>
      <c r="C8276" s="68"/>
      <c r="D8276" s="68"/>
      <c r="E8276" s="68"/>
      <c r="F8276" s="68"/>
      <c r="G8276" s="68"/>
      <c r="H8276" s="68"/>
    </row>
    <row r="8277" spans="1:8" x14ac:dyDescent="0.25">
      <c r="A8277" s="68"/>
      <c r="B8277" s="68"/>
      <c r="C8277" s="68"/>
      <c r="D8277" s="68"/>
      <c r="E8277" s="68"/>
      <c r="F8277" s="68"/>
      <c r="G8277" s="68"/>
      <c r="H8277" s="68"/>
    </row>
    <row r="8278" spans="1:8" x14ac:dyDescent="0.25">
      <c r="A8278" s="68"/>
      <c r="B8278" s="68"/>
      <c r="C8278" s="68"/>
      <c r="D8278" s="68"/>
      <c r="E8278" s="68"/>
      <c r="F8278" s="68"/>
      <c r="G8278" s="68"/>
      <c r="H8278" s="68"/>
    </row>
    <row r="8279" spans="1:8" x14ac:dyDescent="0.25">
      <c r="A8279" s="68"/>
      <c r="B8279" s="68"/>
      <c r="C8279" s="68"/>
      <c r="D8279" s="68"/>
      <c r="E8279" s="68"/>
      <c r="F8279" s="68"/>
      <c r="G8279" s="68"/>
      <c r="H8279" s="68"/>
    </row>
    <row r="8280" spans="1:8" x14ac:dyDescent="0.25">
      <c r="A8280" s="68"/>
      <c r="B8280" s="68"/>
      <c r="C8280" s="68"/>
      <c r="D8280" s="68"/>
      <c r="E8280" s="68"/>
      <c r="F8280" s="68"/>
      <c r="G8280" s="68"/>
      <c r="H8280" s="68"/>
    </row>
    <row r="8281" spans="1:8" x14ac:dyDescent="0.25">
      <c r="A8281" s="68"/>
      <c r="B8281" s="68"/>
      <c r="C8281" s="68"/>
      <c r="D8281" s="68"/>
      <c r="E8281" s="68"/>
      <c r="F8281" s="68"/>
      <c r="G8281" s="68"/>
      <c r="H8281" s="68"/>
    </row>
    <row r="8282" spans="1:8" x14ac:dyDescent="0.25">
      <c r="A8282" s="68"/>
      <c r="B8282" s="68"/>
      <c r="C8282" s="68"/>
      <c r="D8282" s="68"/>
      <c r="E8282" s="68"/>
      <c r="F8282" s="68"/>
      <c r="G8282" s="68"/>
      <c r="H8282" s="68"/>
    </row>
    <row r="8283" spans="1:8" x14ac:dyDescent="0.25">
      <c r="A8283" s="68"/>
      <c r="B8283" s="68"/>
      <c r="C8283" s="68"/>
      <c r="D8283" s="68"/>
      <c r="E8283" s="68"/>
      <c r="F8283" s="68"/>
      <c r="G8283" s="68"/>
      <c r="H8283" s="68"/>
    </row>
    <row r="8284" spans="1:8" x14ac:dyDescent="0.25">
      <c r="A8284" s="68"/>
      <c r="B8284" s="68"/>
      <c r="C8284" s="68"/>
      <c r="D8284" s="68"/>
      <c r="E8284" s="68"/>
      <c r="F8284" s="68"/>
      <c r="G8284" s="68"/>
      <c r="H8284" s="68"/>
    </row>
    <row r="8285" spans="1:8" x14ac:dyDescent="0.25">
      <c r="A8285" s="68"/>
      <c r="B8285" s="68"/>
      <c r="C8285" s="68"/>
      <c r="D8285" s="68"/>
      <c r="E8285" s="68"/>
      <c r="F8285" s="68"/>
      <c r="G8285" s="68"/>
      <c r="H8285" s="68"/>
    </row>
    <row r="8286" spans="1:8" x14ac:dyDescent="0.25">
      <c r="A8286" s="68"/>
      <c r="B8286" s="68"/>
      <c r="C8286" s="68"/>
      <c r="D8286" s="68"/>
      <c r="E8286" s="68"/>
      <c r="F8286" s="68"/>
      <c r="G8286" s="68"/>
      <c r="H8286" s="68"/>
    </row>
    <row r="8287" spans="1:8" x14ac:dyDescent="0.25">
      <c r="A8287" s="68"/>
      <c r="B8287" s="68"/>
      <c r="C8287" s="68"/>
      <c r="D8287" s="68"/>
      <c r="E8287" s="68"/>
      <c r="F8287" s="68"/>
      <c r="G8287" s="68"/>
      <c r="H8287" s="68"/>
    </row>
    <row r="8288" spans="1:8" x14ac:dyDescent="0.25">
      <c r="A8288" s="68"/>
      <c r="B8288" s="68"/>
      <c r="C8288" s="68"/>
      <c r="D8288" s="68"/>
      <c r="E8288" s="68"/>
      <c r="F8288" s="68"/>
      <c r="G8288" s="68"/>
      <c r="H8288" s="68"/>
    </row>
    <row r="8289" spans="1:8" x14ac:dyDescent="0.25">
      <c r="A8289" s="68"/>
      <c r="B8289" s="68"/>
      <c r="C8289" s="68"/>
      <c r="D8289" s="68"/>
      <c r="E8289" s="68"/>
      <c r="F8289" s="68"/>
      <c r="G8289" s="68"/>
      <c r="H8289" s="68"/>
    </row>
    <row r="8290" spans="1:8" x14ac:dyDescent="0.25">
      <c r="A8290" s="68"/>
      <c r="B8290" s="68"/>
      <c r="C8290" s="68"/>
      <c r="D8290" s="68"/>
      <c r="E8290" s="68"/>
      <c r="F8290" s="68"/>
      <c r="G8290" s="68"/>
      <c r="H8290" s="68"/>
    </row>
    <row r="8291" spans="1:8" x14ac:dyDescent="0.25">
      <c r="A8291" s="68"/>
      <c r="B8291" s="68"/>
      <c r="C8291" s="68"/>
      <c r="D8291" s="68"/>
      <c r="E8291" s="68"/>
      <c r="F8291" s="68"/>
      <c r="G8291" s="68"/>
      <c r="H8291" s="68"/>
    </row>
    <row r="8292" spans="1:8" x14ac:dyDescent="0.25">
      <c r="A8292" s="68"/>
      <c r="B8292" s="68"/>
      <c r="C8292" s="68"/>
      <c r="D8292" s="68"/>
      <c r="E8292" s="68"/>
      <c r="F8292" s="68"/>
      <c r="G8292" s="68"/>
      <c r="H8292" s="68"/>
    </row>
    <row r="8293" spans="1:8" x14ac:dyDescent="0.25">
      <c r="A8293" s="68"/>
      <c r="B8293" s="68"/>
      <c r="C8293" s="68"/>
      <c r="D8293" s="68"/>
      <c r="E8293" s="68"/>
      <c r="F8293" s="68"/>
      <c r="G8293" s="68"/>
      <c r="H8293" s="68"/>
    </row>
    <row r="8294" spans="1:8" x14ac:dyDescent="0.25">
      <c r="A8294" s="68"/>
      <c r="B8294" s="68"/>
      <c r="C8294" s="68"/>
      <c r="D8294" s="68"/>
      <c r="E8294" s="68"/>
      <c r="F8294" s="68"/>
      <c r="G8294" s="68"/>
      <c r="H8294" s="68"/>
    </row>
    <row r="8295" spans="1:8" x14ac:dyDescent="0.25">
      <c r="A8295" s="68"/>
      <c r="B8295" s="68"/>
      <c r="C8295" s="68"/>
      <c r="D8295" s="68"/>
      <c r="E8295" s="68"/>
      <c r="F8295" s="68"/>
      <c r="G8295" s="68"/>
      <c r="H8295" s="68"/>
    </row>
    <row r="8296" spans="1:8" x14ac:dyDescent="0.25">
      <c r="A8296" s="68"/>
      <c r="B8296" s="68"/>
      <c r="C8296" s="68"/>
      <c r="D8296" s="68"/>
      <c r="E8296" s="68"/>
      <c r="F8296" s="68"/>
      <c r="G8296" s="68"/>
      <c r="H8296" s="68"/>
    </row>
    <row r="8297" spans="1:8" x14ac:dyDescent="0.25">
      <c r="A8297" s="68"/>
      <c r="B8297" s="68"/>
      <c r="C8297" s="68"/>
      <c r="D8297" s="68"/>
      <c r="E8297" s="68"/>
      <c r="F8297" s="68"/>
      <c r="G8297" s="68"/>
      <c r="H8297" s="68"/>
    </row>
    <row r="8298" spans="1:8" x14ac:dyDescent="0.25">
      <c r="A8298" s="68"/>
      <c r="B8298" s="68"/>
      <c r="C8298" s="68"/>
      <c r="D8298" s="68"/>
      <c r="E8298" s="68"/>
      <c r="F8298" s="68"/>
      <c r="G8298" s="68"/>
      <c r="H8298" s="68"/>
    </row>
    <row r="8299" spans="1:8" x14ac:dyDescent="0.25">
      <c r="A8299" s="68"/>
      <c r="B8299" s="68"/>
      <c r="C8299" s="68"/>
      <c r="D8299" s="68"/>
      <c r="E8299" s="68"/>
      <c r="F8299" s="68"/>
      <c r="G8299" s="68"/>
      <c r="H8299" s="68"/>
    </row>
    <row r="8300" spans="1:8" x14ac:dyDescent="0.25">
      <c r="A8300" s="68"/>
      <c r="B8300" s="68"/>
      <c r="C8300" s="68"/>
      <c r="D8300" s="68"/>
      <c r="E8300" s="68"/>
      <c r="F8300" s="68"/>
      <c r="G8300" s="68"/>
      <c r="H8300" s="68"/>
    </row>
    <row r="8301" spans="1:8" x14ac:dyDescent="0.25">
      <c r="A8301" s="68"/>
      <c r="B8301" s="68"/>
      <c r="C8301" s="68"/>
      <c r="D8301" s="68"/>
      <c r="E8301" s="68"/>
      <c r="F8301" s="68"/>
      <c r="G8301" s="68"/>
      <c r="H8301" s="68"/>
    </row>
    <row r="8302" spans="1:8" x14ac:dyDescent="0.25">
      <c r="A8302" s="68"/>
      <c r="B8302" s="68"/>
      <c r="C8302" s="68"/>
      <c r="D8302" s="68"/>
      <c r="E8302" s="68"/>
      <c r="F8302" s="68"/>
      <c r="G8302" s="68"/>
      <c r="H8302" s="68"/>
    </row>
    <row r="8303" spans="1:8" x14ac:dyDescent="0.25">
      <c r="A8303" s="68"/>
      <c r="B8303" s="68"/>
      <c r="C8303" s="68"/>
      <c r="D8303" s="68"/>
      <c r="E8303" s="68"/>
      <c r="F8303" s="68"/>
      <c r="G8303" s="68"/>
      <c r="H8303" s="68"/>
    </row>
    <row r="8304" spans="1:8" x14ac:dyDescent="0.25">
      <c r="A8304" s="68"/>
      <c r="B8304" s="68"/>
      <c r="C8304" s="68"/>
      <c r="D8304" s="68"/>
      <c r="E8304" s="68"/>
      <c r="F8304" s="68"/>
      <c r="G8304" s="68"/>
      <c r="H8304" s="68"/>
    </row>
    <row r="8305" spans="1:8" x14ac:dyDescent="0.25">
      <c r="A8305" s="68"/>
      <c r="B8305" s="68"/>
      <c r="C8305" s="68"/>
      <c r="D8305" s="68"/>
      <c r="E8305" s="68"/>
      <c r="F8305" s="68"/>
      <c r="G8305" s="68"/>
      <c r="H8305" s="68"/>
    </row>
    <row r="8306" spans="1:8" x14ac:dyDescent="0.25">
      <c r="A8306" s="68"/>
      <c r="B8306" s="68"/>
      <c r="C8306" s="68"/>
      <c r="D8306" s="68"/>
      <c r="E8306" s="68"/>
      <c r="F8306" s="68"/>
      <c r="G8306" s="68"/>
      <c r="H8306" s="68"/>
    </row>
    <row r="8307" spans="1:8" x14ac:dyDescent="0.25">
      <c r="A8307" s="68"/>
      <c r="B8307" s="68"/>
      <c r="C8307" s="68"/>
      <c r="D8307" s="68"/>
      <c r="E8307" s="68"/>
      <c r="F8307" s="68"/>
      <c r="G8307" s="68"/>
      <c r="H8307" s="68"/>
    </row>
    <row r="8308" spans="1:8" x14ac:dyDescent="0.25">
      <c r="A8308" s="68"/>
      <c r="B8308" s="68"/>
      <c r="C8308" s="68"/>
      <c r="D8308" s="68"/>
      <c r="E8308" s="68"/>
      <c r="F8308" s="68"/>
      <c r="G8308" s="68"/>
      <c r="H8308" s="68"/>
    </row>
    <row r="8309" spans="1:8" x14ac:dyDescent="0.25">
      <c r="A8309" s="68"/>
      <c r="B8309" s="68"/>
      <c r="C8309" s="68"/>
      <c r="D8309" s="68"/>
      <c r="E8309" s="68"/>
      <c r="F8309" s="68"/>
      <c r="G8309" s="68"/>
      <c r="H8309" s="68"/>
    </row>
    <row r="8310" spans="1:8" x14ac:dyDescent="0.25">
      <c r="A8310" s="68"/>
      <c r="B8310" s="68"/>
      <c r="C8310" s="68"/>
      <c r="D8310" s="68"/>
      <c r="E8310" s="68"/>
      <c r="F8310" s="68"/>
      <c r="G8310" s="68"/>
      <c r="H8310" s="68"/>
    </row>
    <row r="8311" spans="1:8" x14ac:dyDescent="0.25">
      <c r="A8311" s="68"/>
      <c r="B8311" s="68"/>
      <c r="C8311" s="68"/>
      <c r="D8311" s="68"/>
      <c r="E8311" s="68"/>
      <c r="F8311" s="68"/>
      <c r="G8311" s="68"/>
      <c r="H8311" s="68"/>
    </row>
    <row r="8312" spans="1:8" x14ac:dyDescent="0.25">
      <c r="A8312" s="68"/>
      <c r="B8312" s="68"/>
      <c r="C8312" s="68"/>
      <c r="D8312" s="68"/>
      <c r="E8312" s="68"/>
      <c r="F8312" s="68"/>
      <c r="G8312" s="68"/>
      <c r="H8312" s="68"/>
    </row>
    <row r="8313" spans="1:8" x14ac:dyDescent="0.25">
      <c r="A8313" s="68"/>
      <c r="B8313" s="68"/>
      <c r="C8313" s="68"/>
      <c r="D8313" s="68"/>
      <c r="E8313" s="68"/>
      <c r="F8313" s="68"/>
      <c r="G8313" s="68"/>
      <c r="H8313" s="68"/>
    </row>
    <row r="8314" spans="1:8" x14ac:dyDescent="0.25">
      <c r="A8314" s="68"/>
      <c r="B8314" s="68"/>
      <c r="C8314" s="68"/>
      <c r="D8314" s="68"/>
      <c r="E8314" s="68"/>
      <c r="F8314" s="68"/>
      <c r="G8314" s="68"/>
      <c r="H8314" s="68"/>
    </row>
    <row r="8315" spans="1:8" x14ac:dyDescent="0.25">
      <c r="A8315" s="68"/>
      <c r="B8315" s="68"/>
      <c r="C8315" s="68"/>
      <c r="D8315" s="68"/>
      <c r="E8315" s="68"/>
      <c r="F8315" s="68"/>
      <c r="G8315" s="68"/>
      <c r="H8315" s="68"/>
    </row>
    <row r="8316" spans="1:8" x14ac:dyDescent="0.25">
      <c r="A8316" s="68"/>
      <c r="B8316" s="68"/>
      <c r="C8316" s="68"/>
      <c r="D8316" s="68"/>
      <c r="E8316" s="68"/>
      <c r="F8316" s="68"/>
      <c r="G8316" s="68"/>
      <c r="H8316" s="68"/>
    </row>
    <row r="8317" spans="1:8" x14ac:dyDescent="0.25">
      <c r="A8317" s="68"/>
      <c r="B8317" s="68"/>
      <c r="C8317" s="68"/>
      <c r="D8317" s="68"/>
      <c r="E8317" s="68"/>
      <c r="F8317" s="68"/>
      <c r="G8317" s="68"/>
      <c r="H8317" s="68"/>
    </row>
    <row r="8318" spans="1:8" x14ac:dyDescent="0.25">
      <c r="A8318" s="68"/>
      <c r="B8318" s="68"/>
      <c r="C8318" s="68"/>
      <c r="D8318" s="68"/>
      <c r="E8318" s="68"/>
      <c r="F8318" s="68"/>
      <c r="G8318" s="68"/>
      <c r="H8318" s="68"/>
    </row>
    <row r="8319" spans="1:8" x14ac:dyDescent="0.25">
      <c r="A8319" s="68"/>
      <c r="B8319" s="68"/>
      <c r="C8319" s="68"/>
      <c r="D8319" s="68"/>
      <c r="E8319" s="68"/>
      <c r="F8319" s="68"/>
      <c r="G8319" s="68"/>
      <c r="H8319" s="68"/>
    </row>
    <row r="8320" spans="1:8" x14ac:dyDescent="0.25">
      <c r="A8320" s="68"/>
      <c r="B8320" s="68"/>
      <c r="C8320" s="68"/>
      <c r="D8320" s="68"/>
      <c r="E8320" s="68"/>
      <c r="F8320" s="68"/>
      <c r="G8320" s="68"/>
      <c r="H8320" s="68"/>
    </row>
    <row r="8321" spans="1:8" x14ac:dyDescent="0.25">
      <c r="A8321" s="68"/>
      <c r="B8321" s="68"/>
      <c r="C8321" s="68"/>
      <c r="D8321" s="68"/>
      <c r="E8321" s="68"/>
      <c r="F8321" s="68"/>
      <c r="G8321" s="68"/>
      <c r="H8321" s="68"/>
    </row>
    <row r="8322" spans="1:8" x14ac:dyDescent="0.25">
      <c r="A8322" s="68"/>
      <c r="B8322" s="68"/>
      <c r="C8322" s="68"/>
      <c r="D8322" s="68"/>
      <c r="E8322" s="68"/>
      <c r="F8322" s="68"/>
      <c r="G8322" s="68"/>
      <c r="H8322" s="68"/>
    </row>
    <row r="8323" spans="1:8" x14ac:dyDescent="0.25">
      <c r="A8323" s="68"/>
      <c r="B8323" s="68"/>
      <c r="C8323" s="68"/>
      <c r="D8323" s="68"/>
      <c r="E8323" s="68"/>
      <c r="F8323" s="68"/>
      <c r="G8323" s="68"/>
      <c r="H8323" s="68"/>
    </row>
    <row r="8324" spans="1:8" x14ac:dyDescent="0.25">
      <c r="A8324" s="68"/>
      <c r="B8324" s="68"/>
      <c r="C8324" s="68"/>
      <c r="D8324" s="68"/>
      <c r="E8324" s="68"/>
      <c r="F8324" s="68"/>
      <c r="G8324" s="68"/>
      <c r="H8324" s="68"/>
    </row>
    <row r="8325" spans="1:8" x14ac:dyDescent="0.25">
      <c r="A8325" s="68"/>
      <c r="B8325" s="68"/>
      <c r="C8325" s="68"/>
      <c r="D8325" s="68"/>
      <c r="E8325" s="68"/>
      <c r="F8325" s="68"/>
      <c r="G8325" s="68"/>
      <c r="H8325" s="68"/>
    </row>
    <row r="8326" spans="1:8" x14ac:dyDescent="0.25">
      <c r="A8326" s="68"/>
      <c r="B8326" s="68"/>
      <c r="C8326" s="68"/>
      <c r="D8326" s="68"/>
      <c r="E8326" s="68"/>
      <c r="F8326" s="68"/>
      <c r="G8326" s="68"/>
      <c r="H8326" s="68"/>
    </row>
    <row r="8327" spans="1:8" x14ac:dyDescent="0.25">
      <c r="A8327" s="68"/>
      <c r="B8327" s="68"/>
      <c r="C8327" s="68"/>
      <c r="D8327" s="68"/>
      <c r="E8327" s="68"/>
      <c r="F8327" s="68"/>
      <c r="G8327" s="68"/>
      <c r="H8327" s="68"/>
    </row>
    <row r="8328" spans="1:8" x14ac:dyDescent="0.25">
      <c r="A8328" s="68"/>
      <c r="B8328" s="68"/>
      <c r="C8328" s="68"/>
      <c r="D8328" s="68"/>
      <c r="E8328" s="68"/>
      <c r="F8328" s="68"/>
      <c r="G8328" s="68"/>
      <c r="H8328" s="68"/>
    </row>
    <row r="8329" spans="1:8" x14ac:dyDescent="0.25">
      <c r="A8329" s="68"/>
      <c r="B8329" s="68"/>
      <c r="C8329" s="68"/>
      <c r="D8329" s="68"/>
      <c r="E8329" s="68"/>
      <c r="F8329" s="68"/>
      <c r="G8329" s="68"/>
      <c r="H8329" s="68"/>
    </row>
    <row r="8330" spans="1:8" x14ac:dyDescent="0.25">
      <c r="A8330" s="68"/>
      <c r="B8330" s="68"/>
      <c r="C8330" s="68"/>
      <c r="D8330" s="68"/>
      <c r="E8330" s="68"/>
      <c r="F8330" s="68"/>
      <c r="G8330" s="68"/>
      <c r="H8330" s="68"/>
    </row>
    <row r="8331" spans="1:8" x14ac:dyDescent="0.25">
      <c r="A8331" s="68"/>
      <c r="B8331" s="68"/>
      <c r="C8331" s="68"/>
      <c r="D8331" s="68"/>
      <c r="E8331" s="68"/>
      <c r="F8331" s="68"/>
      <c r="G8331" s="68"/>
      <c r="H8331" s="68"/>
    </row>
    <row r="8332" spans="1:8" x14ac:dyDescent="0.25">
      <c r="A8332" s="68"/>
      <c r="B8332" s="68"/>
      <c r="C8332" s="68"/>
      <c r="D8332" s="68"/>
      <c r="E8332" s="68"/>
      <c r="F8332" s="68"/>
      <c r="G8332" s="68"/>
      <c r="H8332" s="68"/>
    </row>
    <row r="8333" spans="1:8" x14ac:dyDescent="0.25">
      <c r="A8333" s="68"/>
      <c r="B8333" s="68"/>
      <c r="C8333" s="68"/>
      <c r="D8333" s="68"/>
      <c r="E8333" s="68"/>
      <c r="F8333" s="68"/>
      <c r="G8333" s="68"/>
      <c r="H8333" s="68"/>
    </row>
    <row r="8334" spans="1:8" x14ac:dyDescent="0.25">
      <c r="A8334" s="68"/>
      <c r="B8334" s="68"/>
      <c r="C8334" s="68"/>
      <c r="D8334" s="68"/>
      <c r="E8334" s="68"/>
      <c r="F8334" s="68"/>
      <c r="G8334" s="68"/>
      <c r="H8334" s="68"/>
    </row>
    <row r="8335" spans="1:8" x14ac:dyDescent="0.25">
      <c r="A8335" s="68"/>
      <c r="B8335" s="68"/>
      <c r="C8335" s="68"/>
      <c r="D8335" s="68"/>
      <c r="E8335" s="68"/>
      <c r="F8335" s="68"/>
      <c r="G8335" s="68"/>
      <c r="H8335" s="68"/>
    </row>
    <row r="8336" spans="1:8" x14ac:dyDescent="0.25">
      <c r="A8336" s="68"/>
      <c r="B8336" s="68"/>
      <c r="C8336" s="68"/>
      <c r="D8336" s="68"/>
      <c r="E8336" s="68"/>
      <c r="F8336" s="68"/>
      <c r="G8336" s="68"/>
      <c r="H8336" s="68"/>
    </row>
    <row r="8337" spans="1:8" x14ac:dyDescent="0.25">
      <c r="A8337" s="68"/>
      <c r="B8337" s="68"/>
      <c r="C8337" s="68"/>
      <c r="D8337" s="68"/>
      <c r="E8337" s="68"/>
      <c r="F8337" s="68"/>
      <c r="G8337" s="68"/>
      <c r="H8337" s="68"/>
    </row>
    <row r="8338" spans="1:8" x14ac:dyDescent="0.25">
      <c r="A8338" s="68"/>
      <c r="B8338" s="68"/>
      <c r="C8338" s="68"/>
      <c r="D8338" s="68"/>
      <c r="E8338" s="68"/>
      <c r="F8338" s="68"/>
      <c r="G8338" s="68"/>
      <c r="H8338" s="68"/>
    </row>
    <row r="8339" spans="1:8" x14ac:dyDescent="0.25">
      <c r="A8339" s="68"/>
      <c r="B8339" s="68"/>
      <c r="C8339" s="68"/>
      <c r="D8339" s="68"/>
      <c r="E8339" s="68"/>
      <c r="F8339" s="68"/>
      <c r="G8339" s="68"/>
      <c r="H8339" s="68"/>
    </row>
    <row r="8340" spans="1:8" x14ac:dyDescent="0.25">
      <c r="A8340" s="68"/>
      <c r="B8340" s="68"/>
      <c r="C8340" s="68"/>
      <c r="D8340" s="68"/>
      <c r="E8340" s="68"/>
      <c r="F8340" s="68"/>
      <c r="G8340" s="68"/>
      <c r="H8340" s="68"/>
    </row>
    <row r="8341" spans="1:8" x14ac:dyDescent="0.25">
      <c r="A8341" s="68"/>
      <c r="B8341" s="68"/>
      <c r="C8341" s="68"/>
      <c r="D8341" s="68"/>
      <c r="E8341" s="68"/>
      <c r="F8341" s="68"/>
      <c r="G8341" s="68"/>
      <c r="H8341" s="68"/>
    </row>
    <row r="8342" spans="1:8" x14ac:dyDescent="0.25">
      <c r="A8342" s="68"/>
      <c r="B8342" s="68"/>
      <c r="C8342" s="68"/>
      <c r="D8342" s="68"/>
      <c r="E8342" s="68"/>
      <c r="F8342" s="68"/>
      <c r="G8342" s="68"/>
      <c r="H8342" s="68"/>
    </row>
    <row r="8343" spans="1:8" x14ac:dyDescent="0.25">
      <c r="A8343" s="68"/>
      <c r="B8343" s="68"/>
      <c r="C8343" s="68"/>
      <c r="D8343" s="68"/>
      <c r="E8343" s="68"/>
      <c r="F8343" s="68"/>
      <c r="G8343" s="68"/>
      <c r="H8343" s="68"/>
    </row>
    <row r="8344" spans="1:8" x14ac:dyDescent="0.25">
      <c r="A8344" s="68"/>
      <c r="B8344" s="68"/>
      <c r="C8344" s="68"/>
      <c r="D8344" s="68"/>
      <c r="E8344" s="68"/>
      <c r="F8344" s="68"/>
      <c r="G8344" s="68"/>
      <c r="H8344" s="68"/>
    </row>
    <row r="8345" spans="1:8" x14ac:dyDescent="0.25">
      <c r="A8345" s="68"/>
      <c r="B8345" s="68"/>
      <c r="C8345" s="68"/>
      <c r="D8345" s="68"/>
      <c r="E8345" s="68"/>
      <c r="F8345" s="68"/>
      <c r="G8345" s="68"/>
      <c r="H8345" s="68"/>
    </row>
    <row r="8346" spans="1:8" x14ac:dyDescent="0.25">
      <c r="A8346" s="68"/>
      <c r="B8346" s="68"/>
      <c r="C8346" s="68"/>
      <c r="D8346" s="68"/>
      <c r="E8346" s="68"/>
      <c r="F8346" s="68"/>
      <c r="G8346" s="68"/>
      <c r="H8346" s="68"/>
    </row>
    <row r="8347" spans="1:8" x14ac:dyDescent="0.25">
      <c r="A8347" s="68"/>
      <c r="B8347" s="68"/>
      <c r="C8347" s="68"/>
      <c r="D8347" s="68"/>
      <c r="E8347" s="68"/>
      <c r="F8347" s="68"/>
      <c r="G8347" s="68"/>
      <c r="H8347" s="68"/>
    </row>
    <row r="8348" spans="1:8" x14ac:dyDescent="0.25">
      <c r="A8348" s="68"/>
      <c r="B8348" s="68"/>
      <c r="C8348" s="68"/>
      <c r="D8348" s="68"/>
      <c r="E8348" s="68"/>
      <c r="F8348" s="68"/>
      <c r="G8348" s="68"/>
      <c r="H8348" s="68"/>
    </row>
    <row r="8349" spans="1:8" x14ac:dyDescent="0.25">
      <c r="A8349" s="68"/>
      <c r="B8349" s="68"/>
      <c r="C8349" s="68"/>
      <c r="D8349" s="68"/>
      <c r="E8349" s="68"/>
      <c r="F8349" s="68"/>
      <c r="G8349" s="68"/>
      <c r="H8349" s="68"/>
    </row>
    <row r="8350" spans="1:8" x14ac:dyDescent="0.25">
      <c r="A8350" s="68"/>
      <c r="B8350" s="68"/>
      <c r="C8350" s="68"/>
      <c r="D8350" s="68"/>
      <c r="E8350" s="68"/>
      <c r="F8350" s="68"/>
      <c r="G8350" s="68"/>
      <c r="H8350" s="68"/>
    </row>
    <row r="8351" spans="1:8" x14ac:dyDescent="0.25">
      <c r="A8351" s="68"/>
      <c r="B8351" s="68"/>
      <c r="C8351" s="68"/>
      <c r="D8351" s="68"/>
      <c r="E8351" s="68"/>
      <c r="F8351" s="68"/>
      <c r="G8351" s="68"/>
      <c r="H8351" s="68"/>
    </row>
    <row r="8352" spans="1:8" x14ac:dyDescent="0.25">
      <c r="A8352" s="68"/>
      <c r="B8352" s="68"/>
      <c r="C8352" s="68"/>
      <c r="D8352" s="68"/>
      <c r="E8352" s="68"/>
      <c r="F8352" s="68"/>
      <c r="G8352" s="68"/>
      <c r="H8352" s="68"/>
    </row>
    <row r="8353" spans="1:8" x14ac:dyDescent="0.25">
      <c r="A8353" s="68"/>
      <c r="B8353" s="68"/>
      <c r="C8353" s="68"/>
      <c r="D8353" s="68"/>
      <c r="E8353" s="68"/>
      <c r="F8353" s="68"/>
      <c r="G8353" s="68"/>
      <c r="H8353" s="68"/>
    </row>
    <row r="8354" spans="1:8" x14ac:dyDescent="0.25">
      <c r="A8354" s="68"/>
      <c r="B8354" s="68"/>
      <c r="C8354" s="68"/>
      <c r="D8354" s="68"/>
      <c r="E8354" s="68"/>
      <c r="F8354" s="68"/>
      <c r="G8354" s="68"/>
      <c r="H8354" s="68"/>
    </row>
    <row r="8355" spans="1:8" x14ac:dyDescent="0.25">
      <c r="A8355" s="68"/>
      <c r="B8355" s="68"/>
      <c r="C8355" s="68"/>
      <c r="D8355" s="68"/>
      <c r="E8355" s="68"/>
      <c r="F8355" s="68"/>
      <c r="G8355" s="68"/>
      <c r="H8355" s="68"/>
    </row>
    <row r="8356" spans="1:8" x14ac:dyDescent="0.25">
      <c r="A8356" s="68"/>
      <c r="B8356" s="68"/>
      <c r="C8356" s="68"/>
      <c r="D8356" s="68"/>
      <c r="E8356" s="68"/>
      <c r="F8356" s="68"/>
      <c r="G8356" s="68"/>
      <c r="H8356" s="68"/>
    </row>
    <row r="8357" spans="1:8" x14ac:dyDescent="0.25">
      <c r="A8357" s="68"/>
      <c r="B8357" s="68"/>
      <c r="C8357" s="68"/>
      <c r="D8357" s="68"/>
      <c r="E8357" s="68"/>
      <c r="F8357" s="68"/>
      <c r="G8357" s="68"/>
      <c r="H8357" s="68"/>
    </row>
    <row r="8358" spans="1:8" x14ac:dyDescent="0.25">
      <c r="A8358" s="68"/>
      <c r="B8358" s="68"/>
      <c r="C8358" s="68"/>
      <c r="D8358" s="68"/>
      <c r="E8358" s="68"/>
      <c r="F8358" s="68"/>
      <c r="G8358" s="68"/>
      <c r="H8358" s="68"/>
    </row>
    <row r="8359" spans="1:8" x14ac:dyDescent="0.25">
      <c r="A8359" s="68"/>
      <c r="B8359" s="68"/>
      <c r="C8359" s="68"/>
      <c r="D8359" s="68"/>
      <c r="E8359" s="68"/>
      <c r="F8359" s="68"/>
      <c r="G8359" s="68"/>
      <c r="H8359" s="68"/>
    </row>
    <row r="8360" spans="1:8" x14ac:dyDescent="0.25">
      <c r="A8360" s="68"/>
      <c r="B8360" s="68"/>
      <c r="C8360" s="68"/>
      <c r="D8360" s="68"/>
      <c r="E8360" s="68"/>
      <c r="F8360" s="68"/>
      <c r="G8360" s="68"/>
      <c r="H8360" s="68"/>
    </row>
    <row r="8361" spans="1:8" x14ac:dyDescent="0.25">
      <c r="A8361" s="68"/>
      <c r="B8361" s="68"/>
      <c r="C8361" s="68"/>
      <c r="D8361" s="68"/>
      <c r="E8361" s="68"/>
      <c r="F8361" s="68"/>
      <c r="G8361" s="68"/>
      <c r="H8361" s="68"/>
    </row>
    <row r="8362" spans="1:8" x14ac:dyDescent="0.25">
      <c r="A8362" s="68"/>
      <c r="B8362" s="68"/>
      <c r="C8362" s="68"/>
      <c r="D8362" s="68"/>
      <c r="E8362" s="68"/>
      <c r="F8362" s="68"/>
      <c r="G8362" s="68"/>
      <c r="H8362" s="68"/>
    </row>
    <row r="8363" spans="1:8" x14ac:dyDescent="0.25">
      <c r="A8363" s="68"/>
      <c r="B8363" s="68"/>
      <c r="C8363" s="68"/>
      <c r="D8363" s="68"/>
      <c r="E8363" s="68"/>
      <c r="F8363" s="68"/>
      <c r="G8363" s="68"/>
      <c r="H8363" s="68"/>
    </row>
    <row r="8364" spans="1:8" x14ac:dyDescent="0.25">
      <c r="A8364" s="68"/>
      <c r="B8364" s="68"/>
      <c r="C8364" s="68"/>
      <c r="D8364" s="68"/>
      <c r="E8364" s="68"/>
      <c r="F8364" s="68"/>
      <c r="G8364" s="68"/>
      <c r="H8364" s="68"/>
    </row>
    <row r="8365" spans="1:8" x14ac:dyDescent="0.25">
      <c r="A8365" s="68"/>
      <c r="B8365" s="68"/>
      <c r="C8365" s="68"/>
      <c r="D8365" s="68"/>
      <c r="E8365" s="68"/>
      <c r="F8365" s="68"/>
      <c r="G8365" s="68"/>
      <c r="H8365" s="68"/>
    </row>
    <row r="8366" spans="1:8" x14ac:dyDescent="0.25">
      <c r="A8366" s="68"/>
      <c r="B8366" s="68"/>
      <c r="C8366" s="68"/>
      <c r="D8366" s="68"/>
      <c r="E8366" s="68"/>
      <c r="F8366" s="68"/>
      <c r="G8366" s="68"/>
      <c r="H8366" s="68"/>
    </row>
    <row r="8367" spans="1:8" x14ac:dyDescent="0.25">
      <c r="A8367" s="68"/>
      <c r="B8367" s="68"/>
      <c r="C8367" s="68"/>
      <c r="D8367" s="68"/>
      <c r="E8367" s="68"/>
      <c r="F8367" s="68"/>
      <c r="G8367" s="68"/>
      <c r="H8367" s="68"/>
    </row>
    <row r="8368" spans="1:8" x14ac:dyDescent="0.25">
      <c r="A8368" s="68"/>
      <c r="B8368" s="68"/>
      <c r="C8368" s="68"/>
      <c r="D8368" s="68"/>
      <c r="E8368" s="68"/>
      <c r="F8368" s="68"/>
      <c r="G8368" s="68"/>
      <c r="H8368" s="68"/>
    </row>
    <row r="8369" spans="1:8" x14ac:dyDescent="0.25">
      <c r="A8369" s="68"/>
      <c r="B8369" s="68"/>
      <c r="C8369" s="68"/>
      <c r="D8369" s="68"/>
      <c r="E8369" s="68"/>
      <c r="F8369" s="68"/>
      <c r="G8369" s="68"/>
      <c r="H8369" s="68"/>
    </row>
    <row r="8370" spans="1:8" x14ac:dyDescent="0.25">
      <c r="A8370" s="68"/>
      <c r="B8370" s="68"/>
      <c r="C8370" s="68"/>
      <c r="D8370" s="68"/>
      <c r="E8370" s="68"/>
      <c r="F8370" s="68"/>
      <c r="G8370" s="68"/>
      <c r="H8370" s="68"/>
    </row>
    <row r="8371" spans="1:8" x14ac:dyDescent="0.25">
      <c r="A8371" s="68"/>
      <c r="B8371" s="68"/>
      <c r="C8371" s="68"/>
      <c r="D8371" s="68"/>
      <c r="E8371" s="68"/>
      <c r="F8371" s="68"/>
      <c r="G8371" s="68"/>
      <c r="H8371" s="68"/>
    </row>
    <row r="8372" spans="1:8" x14ac:dyDescent="0.25">
      <c r="A8372" s="68"/>
      <c r="B8372" s="68"/>
      <c r="C8372" s="68"/>
      <c r="D8372" s="68"/>
      <c r="E8372" s="68"/>
      <c r="F8372" s="68"/>
      <c r="G8372" s="68"/>
      <c r="H8372" s="68"/>
    </row>
    <row r="8373" spans="1:8" x14ac:dyDescent="0.25">
      <c r="A8373" s="68"/>
      <c r="B8373" s="68"/>
      <c r="C8373" s="68"/>
      <c r="D8373" s="68"/>
      <c r="E8373" s="68"/>
      <c r="F8373" s="68"/>
      <c r="G8373" s="68"/>
      <c r="H8373" s="68"/>
    </row>
    <row r="8374" spans="1:8" x14ac:dyDescent="0.25">
      <c r="A8374" s="68"/>
      <c r="B8374" s="68"/>
      <c r="C8374" s="68"/>
      <c r="D8374" s="68"/>
      <c r="E8374" s="68"/>
      <c r="F8374" s="68"/>
      <c r="G8374" s="68"/>
      <c r="H8374" s="68"/>
    </row>
    <row r="8375" spans="1:8" x14ac:dyDescent="0.25">
      <c r="A8375" s="68"/>
      <c r="B8375" s="68"/>
      <c r="C8375" s="68"/>
      <c r="D8375" s="68"/>
      <c r="E8375" s="68"/>
      <c r="F8375" s="68"/>
      <c r="G8375" s="68"/>
      <c r="H8375" s="68"/>
    </row>
    <row r="8376" spans="1:8" x14ac:dyDescent="0.25">
      <c r="A8376" s="68"/>
      <c r="B8376" s="68"/>
      <c r="C8376" s="68"/>
      <c r="D8376" s="68"/>
      <c r="E8376" s="68"/>
      <c r="F8376" s="68"/>
      <c r="G8376" s="68"/>
      <c r="H8376" s="68"/>
    </row>
    <row r="8377" spans="1:8" x14ac:dyDescent="0.25">
      <c r="A8377" s="68"/>
      <c r="B8377" s="68"/>
      <c r="C8377" s="68"/>
      <c r="D8377" s="68"/>
      <c r="E8377" s="68"/>
      <c r="F8377" s="68"/>
      <c r="G8377" s="68"/>
      <c r="H8377" s="68"/>
    </row>
    <row r="8378" spans="1:8" x14ac:dyDescent="0.25">
      <c r="A8378" s="68"/>
      <c r="B8378" s="68"/>
      <c r="C8378" s="68"/>
      <c r="D8378" s="68"/>
      <c r="E8378" s="68"/>
      <c r="F8378" s="68"/>
      <c r="G8378" s="68"/>
      <c r="H8378" s="68"/>
    </row>
    <row r="8379" spans="1:8" x14ac:dyDescent="0.25">
      <c r="A8379" s="68"/>
      <c r="B8379" s="68"/>
      <c r="C8379" s="68"/>
      <c r="D8379" s="68"/>
      <c r="E8379" s="68"/>
      <c r="F8379" s="68"/>
      <c r="G8379" s="68"/>
      <c r="H8379" s="68"/>
    </row>
    <row r="8380" spans="1:8" x14ac:dyDescent="0.25">
      <c r="A8380" s="68"/>
      <c r="B8380" s="68"/>
      <c r="C8380" s="68"/>
      <c r="D8380" s="68"/>
      <c r="E8380" s="68"/>
      <c r="F8380" s="68"/>
      <c r="G8380" s="68"/>
      <c r="H8380" s="68"/>
    </row>
    <row r="8381" spans="1:8" x14ac:dyDescent="0.25">
      <c r="A8381" s="68"/>
      <c r="B8381" s="68"/>
      <c r="C8381" s="68"/>
      <c r="D8381" s="68"/>
      <c r="E8381" s="68"/>
      <c r="F8381" s="68"/>
      <c r="G8381" s="68"/>
      <c r="H8381" s="68"/>
    </row>
    <row r="8382" spans="1:8" x14ac:dyDescent="0.25">
      <c r="A8382" s="68"/>
      <c r="B8382" s="68"/>
      <c r="C8382" s="68"/>
      <c r="D8382" s="68"/>
      <c r="E8382" s="68"/>
      <c r="F8382" s="68"/>
      <c r="G8382" s="68"/>
      <c r="H8382" s="68"/>
    </row>
    <row r="8383" spans="1:8" x14ac:dyDescent="0.25">
      <c r="A8383" s="68"/>
      <c r="B8383" s="68"/>
      <c r="C8383" s="68"/>
      <c r="D8383" s="68"/>
      <c r="E8383" s="68"/>
      <c r="F8383" s="68"/>
      <c r="G8383" s="68"/>
      <c r="H8383" s="68"/>
    </row>
    <row r="8384" spans="1:8" x14ac:dyDescent="0.25">
      <c r="A8384" s="68"/>
      <c r="B8384" s="68"/>
      <c r="C8384" s="68"/>
      <c r="D8384" s="68"/>
      <c r="E8384" s="68"/>
      <c r="F8384" s="68"/>
      <c r="G8384" s="68"/>
      <c r="H8384" s="68"/>
    </row>
    <row r="8385" spans="1:8" x14ac:dyDescent="0.25">
      <c r="A8385" s="68"/>
      <c r="B8385" s="68"/>
      <c r="C8385" s="68"/>
      <c r="D8385" s="68"/>
      <c r="E8385" s="68"/>
      <c r="F8385" s="68"/>
      <c r="G8385" s="68"/>
      <c r="H8385" s="68"/>
    </row>
    <row r="8386" spans="1:8" x14ac:dyDescent="0.25">
      <c r="A8386" s="68"/>
      <c r="B8386" s="68"/>
      <c r="C8386" s="68"/>
      <c r="D8386" s="68"/>
      <c r="E8386" s="68"/>
      <c r="F8386" s="68"/>
      <c r="G8386" s="68"/>
      <c r="H8386" s="68"/>
    </row>
    <row r="8387" spans="1:8" x14ac:dyDescent="0.25">
      <c r="A8387" s="68"/>
      <c r="B8387" s="68"/>
      <c r="C8387" s="68"/>
      <c r="D8387" s="68"/>
      <c r="E8387" s="68"/>
      <c r="F8387" s="68"/>
      <c r="G8387" s="68"/>
      <c r="H8387" s="68"/>
    </row>
    <row r="8388" spans="1:8" x14ac:dyDescent="0.25">
      <c r="A8388" s="68"/>
      <c r="B8388" s="68"/>
      <c r="C8388" s="68"/>
      <c r="D8388" s="68"/>
      <c r="E8388" s="68"/>
      <c r="F8388" s="68"/>
      <c r="G8388" s="68"/>
      <c r="H8388" s="68"/>
    </row>
    <row r="8389" spans="1:8" x14ac:dyDescent="0.25">
      <c r="A8389" s="68"/>
      <c r="B8389" s="68"/>
      <c r="C8389" s="68"/>
      <c r="D8389" s="68"/>
      <c r="E8389" s="68"/>
      <c r="F8389" s="68"/>
      <c r="G8389" s="68"/>
      <c r="H8389" s="68"/>
    </row>
    <row r="8390" spans="1:8" x14ac:dyDescent="0.25">
      <c r="A8390" s="68"/>
      <c r="B8390" s="68"/>
      <c r="C8390" s="68"/>
      <c r="D8390" s="68"/>
      <c r="E8390" s="68"/>
      <c r="F8390" s="68"/>
      <c r="G8390" s="68"/>
      <c r="H8390" s="68"/>
    </row>
    <row r="8391" spans="1:8" x14ac:dyDescent="0.25">
      <c r="A8391" s="68"/>
      <c r="B8391" s="68"/>
      <c r="C8391" s="68"/>
      <c r="D8391" s="68"/>
      <c r="E8391" s="68"/>
      <c r="F8391" s="68"/>
      <c r="G8391" s="68"/>
      <c r="H8391" s="68"/>
    </row>
    <row r="8392" spans="1:8" x14ac:dyDescent="0.25">
      <c r="A8392" s="68"/>
      <c r="B8392" s="68"/>
      <c r="C8392" s="68"/>
      <c r="D8392" s="68"/>
      <c r="E8392" s="68"/>
      <c r="F8392" s="68"/>
      <c r="G8392" s="68"/>
      <c r="H8392" s="68"/>
    </row>
    <row r="8393" spans="1:8" x14ac:dyDescent="0.25">
      <c r="A8393" s="68"/>
      <c r="B8393" s="68"/>
      <c r="C8393" s="68"/>
      <c r="D8393" s="68"/>
      <c r="E8393" s="68"/>
      <c r="F8393" s="68"/>
      <c r="G8393" s="68"/>
      <c r="H8393" s="68"/>
    </row>
    <row r="8394" spans="1:8" x14ac:dyDescent="0.25">
      <c r="A8394" s="68"/>
      <c r="B8394" s="68"/>
      <c r="C8394" s="68"/>
      <c r="D8394" s="68"/>
      <c r="E8394" s="68"/>
      <c r="F8394" s="68"/>
      <c r="G8394" s="68"/>
      <c r="H8394" s="68"/>
    </row>
    <row r="8395" spans="1:8" x14ac:dyDescent="0.25">
      <c r="A8395" s="68"/>
      <c r="B8395" s="68"/>
      <c r="C8395" s="68"/>
      <c r="D8395" s="68"/>
      <c r="E8395" s="68"/>
      <c r="F8395" s="68"/>
      <c r="G8395" s="68"/>
      <c r="H8395" s="68"/>
    </row>
    <row r="8396" spans="1:8" x14ac:dyDescent="0.25">
      <c r="A8396" s="68"/>
      <c r="B8396" s="68"/>
      <c r="C8396" s="68"/>
      <c r="D8396" s="68"/>
      <c r="E8396" s="68"/>
      <c r="F8396" s="68"/>
      <c r="G8396" s="68"/>
      <c r="H8396" s="68"/>
    </row>
    <row r="8397" spans="1:8" x14ac:dyDescent="0.25">
      <c r="A8397" s="68"/>
      <c r="B8397" s="68"/>
      <c r="C8397" s="68"/>
      <c r="D8397" s="68"/>
      <c r="E8397" s="68"/>
      <c r="F8397" s="68"/>
      <c r="G8397" s="68"/>
      <c r="H8397" s="68"/>
    </row>
    <row r="8398" spans="1:8" x14ac:dyDescent="0.25">
      <c r="A8398" s="68"/>
      <c r="B8398" s="68"/>
      <c r="C8398" s="68"/>
      <c r="D8398" s="68"/>
      <c r="E8398" s="68"/>
      <c r="F8398" s="68"/>
      <c r="G8398" s="68"/>
      <c r="H8398" s="68"/>
    </row>
    <row r="8399" spans="1:8" x14ac:dyDescent="0.25">
      <c r="A8399" s="68"/>
      <c r="B8399" s="68"/>
      <c r="C8399" s="68"/>
      <c r="D8399" s="68"/>
      <c r="E8399" s="68"/>
      <c r="F8399" s="68"/>
      <c r="G8399" s="68"/>
      <c r="H8399" s="68"/>
    </row>
    <row r="8400" spans="1:8" x14ac:dyDescent="0.25">
      <c r="A8400" s="68"/>
      <c r="B8400" s="68"/>
      <c r="C8400" s="68"/>
      <c r="D8400" s="68"/>
      <c r="E8400" s="68"/>
      <c r="F8400" s="68"/>
      <c r="G8400" s="68"/>
      <c r="H8400" s="68"/>
    </row>
    <row r="8401" spans="1:8" x14ac:dyDescent="0.25">
      <c r="A8401" s="68"/>
      <c r="B8401" s="68"/>
      <c r="C8401" s="68"/>
      <c r="D8401" s="68"/>
      <c r="E8401" s="68"/>
      <c r="F8401" s="68"/>
      <c r="G8401" s="68"/>
      <c r="H8401" s="68"/>
    </row>
    <row r="8402" spans="1:8" x14ac:dyDescent="0.25">
      <c r="A8402" s="68"/>
      <c r="B8402" s="68"/>
      <c r="C8402" s="68"/>
      <c r="D8402" s="68"/>
      <c r="E8402" s="68"/>
      <c r="F8402" s="68"/>
      <c r="G8402" s="68"/>
      <c r="H8402" s="68"/>
    </row>
    <row r="8403" spans="1:8" x14ac:dyDescent="0.25">
      <c r="A8403" s="68"/>
      <c r="B8403" s="68"/>
      <c r="C8403" s="68"/>
      <c r="D8403" s="68"/>
      <c r="E8403" s="68"/>
      <c r="F8403" s="68"/>
      <c r="G8403" s="68"/>
      <c r="H8403" s="68"/>
    </row>
    <row r="8404" spans="1:8" x14ac:dyDescent="0.25">
      <c r="A8404" s="68"/>
      <c r="B8404" s="68"/>
      <c r="C8404" s="68"/>
      <c r="D8404" s="68"/>
      <c r="E8404" s="68"/>
      <c r="F8404" s="68"/>
      <c r="G8404" s="68"/>
      <c r="H8404" s="68"/>
    </row>
    <row r="8405" spans="1:8" x14ac:dyDescent="0.25">
      <c r="A8405" s="68"/>
      <c r="B8405" s="68"/>
      <c r="C8405" s="68"/>
      <c r="D8405" s="68"/>
      <c r="E8405" s="68"/>
      <c r="F8405" s="68"/>
      <c r="G8405" s="68"/>
      <c r="H8405" s="68"/>
    </row>
    <row r="8406" spans="1:8" x14ac:dyDescent="0.25">
      <c r="A8406" s="68"/>
      <c r="B8406" s="68"/>
      <c r="C8406" s="68"/>
      <c r="D8406" s="68"/>
      <c r="E8406" s="68"/>
      <c r="F8406" s="68"/>
      <c r="G8406" s="68"/>
      <c r="H8406" s="68"/>
    </row>
    <row r="8407" spans="1:8" x14ac:dyDescent="0.25">
      <c r="A8407" s="68"/>
      <c r="B8407" s="68"/>
      <c r="C8407" s="68"/>
      <c r="D8407" s="68"/>
      <c r="E8407" s="68"/>
      <c r="F8407" s="68"/>
      <c r="G8407" s="68"/>
      <c r="H8407" s="68"/>
    </row>
    <row r="8408" spans="1:8" x14ac:dyDescent="0.25">
      <c r="A8408" s="68"/>
      <c r="B8408" s="68"/>
      <c r="C8408" s="68"/>
      <c r="D8408" s="68"/>
      <c r="E8408" s="68"/>
      <c r="F8408" s="68"/>
      <c r="G8408" s="68"/>
      <c r="H8408" s="68"/>
    </row>
    <row r="8409" spans="1:8" x14ac:dyDescent="0.25">
      <c r="A8409" s="68"/>
      <c r="B8409" s="68"/>
      <c r="C8409" s="68"/>
      <c r="D8409" s="68"/>
      <c r="E8409" s="68"/>
      <c r="F8409" s="68"/>
      <c r="G8409" s="68"/>
      <c r="H8409" s="68"/>
    </row>
    <row r="8410" spans="1:8" x14ac:dyDescent="0.25">
      <c r="A8410" s="68"/>
      <c r="B8410" s="68"/>
      <c r="C8410" s="68"/>
      <c r="D8410" s="68"/>
      <c r="E8410" s="68"/>
      <c r="F8410" s="68"/>
      <c r="G8410" s="68"/>
      <c r="H8410" s="68"/>
    </row>
    <row r="8411" spans="1:8" x14ac:dyDescent="0.25">
      <c r="A8411" s="68"/>
      <c r="B8411" s="68"/>
      <c r="C8411" s="68"/>
      <c r="D8411" s="68"/>
      <c r="E8411" s="68"/>
      <c r="F8411" s="68"/>
      <c r="G8411" s="68"/>
      <c r="H8411" s="68"/>
    </row>
    <row r="8412" spans="1:8" x14ac:dyDescent="0.25">
      <c r="A8412" s="68"/>
      <c r="B8412" s="68"/>
      <c r="C8412" s="68"/>
      <c r="D8412" s="68"/>
      <c r="E8412" s="68"/>
      <c r="F8412" s="68"/>
      <c r="G8412" s="68"/>
      <c r="H8412" s="68"/>
    </row>
    <row r="8413" spans="1:8" x14ac:dyDescent="0.25">
      <c r="A8413" s="68"/>
      <c r="B8413" s="68"/>
      <c r="C8413" s="68"/>
      <c r="D8413" s="68"/>
      <c r="E8413" s="68"/>
      <c r="F8413" s="68"/>
      <c r="G8413" s="68"/>
      <c r="H8413" s="68"/>
    </row>
    <row r="8414" spans="1:8" x14ac:dyDescent="0.25">
      <c r="A8414" s="68"/>
      <c r="B8414" s="68"/>
      <c r="C8414" s="68"/>
      <c r="D8414" s="68"/>
      <c r="E8414" s="68"/>
      <c r="F8414" s="68"/>
      <c r="G8414" s="68"/>
      <c r="H8414" s="68"/>
    </row>
    <row r="8415" spans="1:8" x14ac:dyDescent="0.25">
      <c r="A8415" s="68"/>
      <c r="B8415" s="68"/>
      <c r="C8415" s="68"/>
      <c r="D8415" s="68"/>
      <c r="E8415" s="68"/>
      <c r="F8415" s="68"/>
      <c r="G8415" s="68"/>
      <c r="H8415" s="68"/>
    </row>
    <row r="8416" spans="1:8" x14ac:dyDescent="0.25">
      <c r="A8416" s="68"/>
      <c r="B8416" s="68"/>
      <c r="C8416" s="68"/>
      <c r="D8416" s="68"/>
      <c r="E8416" s="68"/>
      <c r="F8416" s="68"/>
      <c r="G8416" s="68"/>
      <c r="H8416" s="68"/>
    </row>
    <row r="8417" spans="1:8" x14ac:dyDescent="0.25">
      <c r="A8417" s="68"/>
      <c r="B8417" s="68"/>
      <c r="C8417" s="68"/>
      <c r="D8417" s="68"/>
      <c r="E8417" s="68"/>
      <c r="F8417" s="68"/>
      <c r="G8417" s="68"/>
      <c r="H8417" s="68"/>
    </row>
    <row r="8418" spans="1:8" x14ac:dyDescent="0.25">
      <c r="A8418" s="68"/>
      <c r="B8418" s="68"/>
      <c r="C8418" s="68"/>
      <c r="D8418" s="68"/>
      <c r="E8418" s="68"/>
      <c r="F8418" s="68"/>
      <c r="G8418" s="68"/>
      <c r="H8418" s="68"/>
    </row>
    <row r="8419" spans="1:8" x14ac:dyDescent="0.25">
      <c r="A8419" s="68"/>
      <c r="B8419" s="68"/>
      <c r="C8419" s="68"/>
      <c r="D8419" s="68"/>
      <c r="E8419" s="68"/>
      <c r="F8419" s="68"/>
      <c r="G8419" s="68"/>
      <c r="H8419" s="68"/>
    </row>
    <row r="8420" spans="1:8" x14ac:dyDescent="0.25">
      <c r="A8420" s="68"/>
      <c r="B8420" s="68"/>
      <c r="C8420" s="68"/>
      <c r="D8420" s="68"/>
      <c r="E8420" s="68"/>
      <c r="F8420" s="68"/>
      <c r="G8420" s="68"/>
      <c r="H8420" s="68"/>
    </row>
    <row r="8421" spans="1:8" x14ac:dyDescent="0.25">
      <c r="A8421" s="68"/>
      <c r="B8421" s="68"/>
      <c r="C8421" s="68"/>
      <c r="D8421" s="68"/>
      <c r="E8421" s="68"/>
      <c r="F8421" s="68"/>
      <c r="G8421" s="68"/>
      <c r="H8421" s="68"/>
    </row>
    <row r="8422" spans="1:8" x14ac:dyDescent="0.25">
      <c r="A8422" s="68"/>
      <c r="B8422" s="68"/>
      <c r="C8422" s="68"/>
      <c r="D8422" s="68"/>
      <c r="E8422" s="68"/>
      <c r="F8422" s="68"/>
      <c r="G8422" s="68"/>
      <c r="H8422" s="68"/>
    </row>
    <row r="8423" spans="1:8" x14ac:dyDescent="0.25">
      <c r="A8423" s="68"/>
      <c r="B8423" s="68"/>
      <c r="C8423" s="68"/>
      <c r="D8423" s="68"/>
      <c r="E8423" s="68"/>
      <c r="F8423" s="68"/>
      <c r="G8423" s="68"/>
      <c r="H8423" s="68"/>
    </row>
    <row r="8424" spans="1:8" x14ac:dyDescent="0.25">
      <c r="A8424" s="68"/>
      <c r="B8424" s="68"/>
      <c r="C8424" s="68"/>
      <c r="D8424" s="68"/>
      <c r="E8424" s="68"/>
      <c r="F8424" s="68"/>
      <c r="G8424" s="68"/>
      <c r="H8424" s="68"/>
    </row>
    <row r="8425" spans="1:8" x14ac:dyDescent="0.25">
      <c r="A8425" s="68"/>
      <c r="B8425" s="68"/>
      <c r="C8425" s="68"/>
      <c r="D8425" s="68"/>
      <c r="E8425" s="68"/>
      <c r="F8425" s="68"/>
      <c r="G8425" s="68"/>
      <c r="H8425" s="68"/>
    </row>
    <row r="8426" spans="1:8" x14ac:dyDescent="0.25">
      <c r="A8426" s="68"/>
      <c r="B8426" s="68"/>
      <c r="C8426" s="68"/>
      <c r="D8426" s="68"/>
      <c r="E8426" s="68"/>
      <c r="F8426" s="68"/>
      <c r="G8426" s="68"/>
      <c r="H8426" s="68"/>
    </row>
    <row r="8427" spans="1:8" x14ac:dyDescent="0.25">
      <c r="A8427" s="68"/>
      <c r="B8427" s="68"/>
      <c r="C8427" s="68"/>
      <c r="D8427" s="68"/>
      <c r="E8427" s="68"/>
      <c r="F8427" s="68"/>
      <c r="G8427" s="68"/>
      <c r="H8427" s="68"/>
    </row>
    <row r="8428" spans="1:8" x14ac:dyDescent="0.25">
      <c r="A8428" s="68"/>
      <c r="B8428" s="68"/>
      <c r="C8428" s="68"/>
      <c r="D8428" s="68"/>
      <c r="E8428" s="68"/>
      <c r="F8428" s="68"/>
      <c r="G8428" s="68"/>
      <c r="H8428" s="68"/>
    </row>
    <row r="8429" spans="1:8" x14ac:dyDescent="0.25">
      <c r="A8429" s="68"/>
      <c r="B8429" s="68"/>
      <c r="C8429" s="68"/>
      <c r="D8429" s="68"/>
      <c r="E8429" s="68"/>
      <c r="F8429" s="68"/>
      <c r="G8429" s="68"/>
      <c r="H8429" s="68"/>
    </row>
    <row r="8430" spans="1:8" x14ac:dyDescent="0.25">
      <c r="A8430" s="68"/>
      <c r="B8430" s="68"/>
      <c r="C8430" s="68"/>
      <c r="D8430" s="68"/>
      <c r="E8430" s="68"/>
      <c r="F8430" s="68"/>
      <c r="G8430" s="68"/>
      <c r="H8430" s="68"/>
    </row>
    <row r="8431" spans="1:8" x14ac:dyDescent="0.25">
      <c r="A8431" s="68"/>
      <c r="B8431" s="68"/>
      <c r="C8431" s="68"/>
      <c r="D8431" s="68"/>
      <c r="E8431" s="68"/>
      <c r="F8431" s="68"/>
      <c r="G8431" s="68"/>
      <c r="H8431" s="68"/>
    </row>
    <row r="8432" spans="1:8" x14ac:dyDescent="0.25">
      <c r="A8432" s="68"/>
      <c r="B8432" s="68"/>
      <c r="C8432" s="68"/>
      <c r="D8432" s="68"/>
      <c r="E8432" s="68"/>
      <c r="F8432" s="68"/>
      <c r="G8432" s="68"/>
      <c r="H8432" s="68"/>
    </row>
    <row r="8433" spans="1:8" x14ac:dyDescent="0.25">
      <c r="A8433" s="68"/>
      <c r="B8433" s="68"/>
      <c r="C8433" s="68"/>
      <c r="D8433" s="68"/>
      <c r="E8433" s="68"/>
      <c r="F8433" s="68"/>
      <c r="G8433" s="68"/>
      <c r="H8433" s="68"/>
    </row>
    <row r="8434" spans="1:8" x14ac:dyDescent="0.25">
      <c r="A8434" s="68"/>
      <c r="B8434" s="68"/>
      <c r="C8434" s="68"/>
      <c r="D8434" s="68"/>
      <c r="E8434" s="68"/>
      <c r="F8434" s="68"/>
      <c r="G8434" s="68"/>
      <c r="H8434" s="68"/>
    </row>
    <row r="8435" spans="1:8" x14ac:dyDescent="0.25">
      <c r="A8435" s="68"/>
      <c r="B8435" s="68"/>
      <c r="C8435" s="68"/>
      <c r="D8435" s="68"/>
      <c r="E8435" s="68"/>
      <c r="F8435" s="68"/>
      <c r="G8435" s="68"/>
      <c r="H8435" s="68"/>
    </row>
    <row r="8436" spans="1:8" x14ac:dyDescent="0.25">
      <c r="A8436" s="68"/>
      <c r="B8436" s="68"/>
      <c r="C8436" s="68"/>
      <c r="D8436" s="68"/>
      <c r="E8436" s="68"/>
      <c r="F8436" s="68"/>
      <c r="G8436" s="68"/>
      <c r="H8436" s="68"/>
    </row>
    <row r="8437" spans="1:8" x14ac:dyDescent="0.25">
      <c r="A8437" s="68"/>
      <c r="B8437" s="68"/>
      <c r="C8437" s="68"/>
      <c r="D8437" s="68"/>
      <c r="E8437" s="68"/>
      <c r="F8437" s="68"/>
      <c r="G8437" s="68"/>
      <c r="H8437" s="68"/>
    </row>
    <row r="8438" spans="1:8" x14ac:dyDescent="0.25">
      <c r="A8438" s="68"/>
      <c r="B8438" s="68"/>
      <c r="C8438" s="68"/>
      <c r="D8438" s="68"/>
      <c r="E8438" s="68"/>
      <c r="F8438" s="68"/>
      <c r="G8438" s="68"/>
      <c r="H8438" s="68"/>
    </row>
    <row r="8439" spans="1:8" x14ac:dyDescent="0.25">
      <c r="A8439" s="68"/>
      <c r="B8439" s="68"/>
      <c r="C8439" s="68"/>
      <c r="D8439" s="68"/>
      <c r="E8439" s="68"/>
      <c r="F8439" s="68"/>
      <c r="G8439" s="68"/>
      <c r="H8439" s="68"/>
    </row>
    <row r="8440" spans="1:8" x14ac:dyDescent="0.25">
      <c r="A8440" s="68"/>
      <c r="B8440" s="68"/>
      <c r="C8440" s="68"/>
      <c r="D8440" s="68"/>
      <c r="E8440" s="68"/>
      <c r="F8440" s="68"/>
      <c r="G8440" s="68"/>
      <c r="H8440" s="68"/>
    </row>
    <row r="8441" spans="1:8" x14ac:dyDescent="0.25">
      <c r="A8441" s="68"/>
      <c r="B8441" s="68"/>
      <c r="C8441" s="68"/>
      <c r="D8441" s="68"/>
      <c r="E8441" s="68"/>
      <c r="F8441" s="68"/>
      <c r="G8441" s="68"/>
      <c r="H8441" s="68"/>
    </row>
    <row r="8442" spans="1:8" x14ac:dyDescent="0.25">
      <c r="A8442" s="68"/>
      <c r="B8442" s="68"/>
      <c r="C8442" s="68"/>
      <c r="D8442" s="68"/>
      <c r="E8442" s="68"/>
      <c r="F8442" s="68"/>
      <c r="G8442" s="68"/>
      <c r="H8442" s="68"/>
    </row>
    <row r="8443" spans="1:8" x14ac:dyDescent="0.25">
      <c r="A8443" s="68"/>
      <c r="B8443" s="68"/>
      <c r="C8443" s="68"/>
      <c r="D8443" s="68"/>
      <c r="E8443" s="68"/>
      <c r="F8443" s="68"/>
      <c r="G8443" s="68"/>
      <c r="H8443" s="68"/>
    </row>
    <row r="8444" spans="1:8" x14ac:dyDescent="0.25">
      <c r="A8444" s="68"/>
      <c r="B8444" s="68"/>
      <c r="C8444" s="68"/>
      <c r="D8444" s="68"/>
      <c r="E8444" s="68"/>
      <c r="F8444" s="68"/>
      <c r="G8444" s="68"/>
      <c r="H8444" s="68"/>
    </row>
    <row r="8445" spans="1:8" x14ac:dyDescent="0.25">
      <c r="A8445" s="68"/>
      <c r="B8445" s="68"/>
      <c r="C8445" s="68"/>
      <c r="D8445" s="68"/>
      <c r="E8445" s="68"/>
      <c r="F8445" s="68"/>
      <c r="G8445" s="68"/>
      <c r="H8445" s="68"/>
    </row>
    <row r="8446" spans="1:8" x14ac:dyDescent="0.25">
      <c r="A8446" s="68"/>
      <c r="B8446" s="68"/>
      <c r="C8446" s="68"/>
      <c r="D8446" s="68"/>
      <c r="E8446" s="68"/>
      <c r="F8446" s="68"/>
      <c r="G8446" s="68"/>
      <c r="H8446" s="68"/>
    </row>
    <row r="8447" spans="1:8" x14ac:dyDescent="0.25">
      <c r="A8447" s="68"/>
      <c r="B8447" s="68"/>
      <c r="C8447" s="68"/>
      <c r="D8447" s="68"/>
      <c r="E8447" s="68"/>
      <c r="F8447" s="68"/>
      <c r="G8447" s="68"/>
      <c r="H8447" s="68"/>
    </row>
    <row r="8448" spans="1:8" x14ac:dyDescent="0.25">
      <c r="A8448" s="68"/>
      <c r="B8448" s="68"/>
      <c r="C8448" s="68"/>
      <c r="D8448" s="68"/>
      <c r="E8448" s="68"/>
      <c r="F8448" s="68"/>
      <c r="G8448" s="68"/>
      <c r="H8448" s="68"/>
    </row>
    <row r="8449" spans="1:8" x14ac:dyDescent="0.25">
      <c r="A8449" s="68"/>
      <c r="B8449" s="68"/>
      <c r="C8449" s="68"/>
      <c r="D8449" s="68"/>
      <c r="E8449" s="68"/>
      <c r="F8449" s="68"/>
      <c r="G8449" s="68"/>
      <c r="H8449" s="68"/>
    </row>
    <row r="8450" spans="1:8" x14ac:dyDescent="0.25">
      <c r="A8450" s="68"/>
      <c r="B8450" s="68"/>
      <c r="C8450" s="68"/>
      <c r="D8450" s="68"/>
      <c r="E8450" s="68"/>
      <c r="F8450" s="68"/>
      <c r="G8450" s="68"/>
      <c r="H8450" s="68"/>
    </row>
    <row r="8451" spans="1:8" x14ac:dyDescent="0.25">
      <c r="A8451" s="68"/>
      <c r="B8451" s="68"/>
      <c r="C8451" s="68"/>
      <c r="D8451" s="68"/>
      <c r="E8451" s="68"/>
      <c r="F8451" s="68"/>
      <c r="G8451" s="68"/>
      <c r="H8451" s="68"/>
    </row>
    <row r="8452" spans="1:8" x14ac:dyDescent="0.25">
      <c r="A8452" s="68"/>
      <c r="B8452" s="68"/>
      <c r="C8452" s="68"/>
      <c r="D8452" s="68"/>
      <c r="E8452" s="68"/>
      <c r="F8452" s="68"/>
      <c r="G8452" s="68"/>
      <c r="H8452" s="68"/>
    </row>
    <row r="8453" spans="1:8" x14ac:dyDescent="0.25">
      <c r="A8453" s="68"/>
      <c r="B8453" s="68"/>
      <c r="C8453" s="68"/>
      <c r="D8453" s="68"/>
      <c r="E8453" s="68"/>
      <c r="F8453" s="68"/>
      <c r="G8453" s="68"/>
      <c r="H8453" s="68"/>
    </row>
    <row r="8454" spans="1:8" x14ac:dyDescent="0.25">
      <c r="A8454" s="68"/>
      <c r="B8454" s="68"/>
      <c r="C8454" s="68"/>
      <c r="D8454" s="68"/>
      <c r="E8454" s="68"/>
      <c r="F8454" s="68"/>
      <c r="G8454" s="68"/>
      <c r="H8454" s="68"/>
    </row>
    <row r="8455" spans="1:8" x14ac:dyDescent="0.25">
      <c r="A8455" s="68"/>
      <c r="B8455" s="68"/>
      <c r="C8455" s="68"/>
      <c r="D8455" s="68"/>
      <c r="E8455" s="68"/>
      <c r="F8455" s="68"/>
      <c r="G8455" s="68"/>
      <c r="H8455" s="68"/>
    </row>
    <row r="8456" spans="1:8" x14ac:dyDescent="0.25">
      <c r="A8456" s="68"/>
      <c r="B8456" s="68"/>
      <c r="C8456" s="68"/>
      <c r="D8456" s="68"/>
      <c r="E8456" s="68"/>
      <c r="F8456" s="68"/>
      <c r="G8456" s="68"/>
      <c r="H8456" s="68"/>
    </row>
    <row r="8457" spans="1:8" x14ac:dyDescent="0.25">
      <c r="A8457" s="68"/>
      <c r="B8457" s="68"/>
      <c r="C8457" s="68"/>
      <c r="D8457" s="68"/>
      <c r="E8457" s="68"/>
      <c r="F8457" s="68"/>
      <c r="G8457" s="68"/>
      <c r="H8457" s="68"/>
    </row>
    <row r="8458" spans="1:8" x14ac:dyDescent="0.25">
      <c r="A8458" s="68"/>
      <c r="B8458" s="68"/>
      <c r="C8458" s="68"/>
      <c r="D8458" s="68"/>
      <c r="E8458" s="68"/>
      <c r="F8458" s="68"/>
      <c r="G8458" s="68"/>
      <c r="H8458" s="68"/>
    </row>
    <row r="8459" spans="1:8" x14ac:dyDescent="0.25">
      <c r="A8459" s="68"/>
      <c r="B8459" s="68"/>
      <c r="C8459" s="68"/>
      <c r="D8459" s="68"/>
      <c r="E8459" s="68"/>
      <c r="F8459" s="68"/>
      <c r="G8459" s="68"/>
      <c r="H8459" s="68"/>
    </row>
    <row r="8460" spans="1:8" x14ac:dyDescent="0.25">
      <c r="A8460" s="68"/>
      <c r="B8460" s="68"/>
      <c r="C8460" s="68"/>
      <c r="D8460" s="68"/>
      <c r="E8460" s="68"/>
      <c r="F8460" s="68"/>
      <c r="G8460" s="68"/>
      <c r="H8460" s="68"/>
    </row>
    <row r="8461" spans="1:8" x14ac:dyDescent="0.25">
      <c r="A8461" s="68"/>
      <c r="B8461" s="68"/>
      <c r="C8461" s="68"/>
      <c r="D8461" s="68"/>
      <c r="E8461" s="68"/>
      <c r="F8461" s="68"/>
      <c r="G8461" s="68"/>
      <c r="H8461" s="68"/>
    </row>
    <row r="8462" spans="1:8" x14ac:dyDescent="0.25">
      <c r="A8462" s="68"/>
      <c r="B8462" s="68"/>
      <c r="C8462" s="68"/>
      <c r="D8462" s="68"/>
      <c r="E8462" s="68"/>
      <c r="F8462" s="68"/>
      <c r="G8462" s="68"/>
      <c r="H8462" s="68"/>
    </row>
    <row r="8463" spans="1:8" x14ac:dyDescent="0.25">
      <c r="A8463" s="68"/>
      <c r="B8463" s="68"/>
      <c r="C8463" s="68"/>
      <c r="D8463" s="68"/>
      <c r="E8463" s="68"/>
      <c r="F8463" s="68"/>
      <c r="G8463" s="68"/>
      <c r="H8463" s="68"/>
    </row>
    <row r="8464" spans="1:8" x14ac:dyDescent="0.25">
      <c r="A8464" s="68"/>
      <c r="B8464" s="68"/>
      <c r="C8464" s="68"/>
      <c r="D8464" s="68"/>
      <c r="E8464" s="68"/>
      <c r="F8464" s="68"/>
      <c r="G8464" s="68"/>
      <c r="H8464" s="68"/>
    </row>
    <row r="8465" spans="1:8" x14ac:dyDescent="0.25">
      <c r="A8465" s="68"/>
      <c r="B8465" s="68"/>
      <c r="C8465" s="68"/>
      <c r="D8465" s="68"/>
      <c r="E8465" s="68"/>
      <c r="F8465" s="68"/>
      <c r="G8465" s="68"/>
      <c r="H8465" s="68"/>
    </row>
    <row r="8466" spans="1:8" x14ac:dyDescent="0.25">
      <c r="A8466" s="68"/>
      <c r="B8466" s="68"/>
      <c r="C8466" s="68"/>
      <c r="D8466" s="68"/>
      <c r="E8466" s="68"/>
      <c r="F8466" s="68"/>
      <c r="G8466" s="68"/>
      <c r="H8466" s="68"/>
    </row>
    <row r="8467" spans="1:8" x14ac:dyDescent="0.25">
      <c r="A8467" s="68"/>
      <c r="B8467" s="68"/>
      <c r="C8467" s="68"/>
      <c r="D8467" s="68"/>
      <c r="E8467" s="68"/>
      <c r="F8467" s="68"/>
      <c r="G8467" s="68"/>
      <c r="H8467" s="68"/>
    </row>
    <row r="8468" spans="1:8" x14ac:dyDescent="0.25">
      <c r="A8468" s="68"/>
      <c r="B8468" s="68"/>
      <c r="C8468" s="68"/>
      <c r="D8468" s="68"/>
      <c r="E8468" s="68"/>
      <c r="F8468" s="68"/>
      <c r="G8468" s="68"/>
      <c r="H8468" s="68"/>
    </row>
    <row r="8469" spans="1:8" x14ac:dyDescent="0.25">
      <c r="A8469" s="68"/>
      <c r="B8469" s="68"/>
      <c r="C8469" s="68"/>
      <c r="D8469" s="68"/>
      <c r="E8469" s="68"/>
      <c r="F8469" s="68"/>
      <c r="G8469" s="68"/>
      <c r="H8469" s="68"/>
    </row>
    <row r="8470" spans="1:8" x14ac:dyDescent="0.25">
      <c r="A8470" s="68"/>
      <c r="B8470" s="68"/>
      <c r="C8470" s="68"/>
      <c r="D8470" s="68"/>
      <c r="E8470" s="68"/>
      <c r="F8470" s="68"/>
      <c r="G8470" s="68"/>
      <c r="H8470" s="68"/>
    </row>
    <row r="8471" spans="1:8" x14ac:dyDescent="0.25">
      <c r="A8471" s="68"/>
      <c r="B8471" s="68"/>
      <c r="C8471" s="68"/>
      <c r="D8471" s="68"/>
      <c r="E8471" s="68"/>
      <c r="F8471" s="68"/>
      <c r="G8471" s="68"/>
      <c r="H8471" s="68"/>
    </row>
    <row r="8472" spans="1:8" x14ac:dyDescent="0.25">
      <c r="A8472" s="68"/>
      <c r="B8472" s="68"/>
      <c r="C8472" s="68"/>
      <c r="D8472" s="68"/>
      <c r="E8472" s="68"/>
      <c r="F8472" s="68"/>
      <c r="G8472" s="68"/>
      <c r="H8472" s="68"/>
    </row>
    <row r="8473" spans="1:8" x14ac:dyDescent="0.25">
      <c r="A8473" s="68"/>
      <c r="B8473" s="68"/>
      <c r="C8473" s="68"/>
      <c r="D8473" s="68"/>
      <c r="E8473" s="68"/>
      <c r="F8473" s="68"/>
      <c r="G8473" s="68"/>
      <c r="H8473" s="68"/>
    </row>
    <row r="8474" spans="1:8" x14ac:dyDescent="0.25">
      <c r="A8474" s="68"/>
      <c r="B8474" s="68"/>
      <c r="C8474" s="68"/>
      <c r="D8474" s="68"/>
      <c r="E8474" s="68"/>
      <c r="F8474" s="68"/>
      <c r="G8474" s="68"/>
      <c r="H8474" s="68"/>
    </row>
    <row r="8475" spans="1:8" x14ac:dyDescent="0.25">
      <c r="A8475" s="68"/>
      <c r="B8475" s="68"/>
      <c r="C8475" s="68"/>
      <c r="D8475" s="68"/>
      <c r="E8475" s="68"/>
      <c r="F8475" s="68"/>
      <c r="G8475" s="68"/>
      <c r="H8475" s="68"/>
    </row>
    <row r="8476" spans="1:8" x14ac:dyDescent="0.25">
      <c r="A8476" s="68"/>
      <c r="B8476" s="68"/>
      <c r="C8476" s="68"/>
      <c r="D8476" s="68"/>
      <c r="E8476" s="68"/>
      <c r="F8476" s="68"/>
      <c r="G8476" s="68"/>
      <c r="H8476" s="68"/>
    </row>
    <row r="8477" spans="1:8" x14ac:dyDescent="0.25">
      <c r="A8477" s="68"/>
      <c r="B8477" s="68"/>
      <c r="C8477" s="68"/>
      <c r="D8477" s="68"/>
      <c r="E8477" s="68"/>
      <c r="F8477" s="68"/>
      <c r="G8477" s="68"/>
      <c r="H8477" s="68"/>
    </row>
    <row r="8478" spans="1:8" x14ac:dyDescent="0.25">
      <c r="A8478" s="68"/>
      <c r="B8478" s="68"/>
      <c r="C8478" s="68"/>
      <c r="D8478" s="68"/>
      <c r="E8478" s="68"/>
      <c r="F8478" s="68"/>
      <c r="G8478" s="68"/>
      <c r="H8478" s="68"/>
    </row>
    <row r="8479" spans="1:8" x14ac:dyDescent="0.25">
      <c r="A8479" s="68"/>
      <c r="B8479" s="68"/>
      <c r="C8479" s="68"/>
      <c r="D8479" s="68"/>
      <c r="E8479" s="68"/>
      <c r="F8479" s="68"/>
      <c r="G8479" s="68"/>
      <c r="H8479" s="68"/>
    </row>
    <row r="8480" spans="1:8" x14ac:dyDescent="0.25">
      <c r="A8480" s="68"/>
      <c r="B8480" s="68"/>
      <c r="C8480" s="68"/>
      <c r="D8480" s="68"/>
      <c r="E8480" s="68"/>
      <c r="F8480" s="68"/>
      <c r="G8480" s="68"/>
      <c r="H8480" s="68"/>
    </row>
    <row r="8481" spans="1:8" x14ac:dyDescent="0.25">
      <c r="A8481" s="68"/>
      <c r="B8481" s="68"/>
      <c r="C8481" s="68"/>
      <c r="D8481" s="68"/>
      <c r="E8481" s="68"/>
      <c r="F8481" s="68"/>
      <c r="G8481" s="68"/>
      <c r="H8481" s="68"/>
    </row>
    <row r="8482" spans="1:8" x14ac:dyDescent="0.25">
      <c r="A8482" s="68"/>
      <c r="B8482" s="68"/>
      <c r="C8482" s="68"/>
      <c r="D8482" s="68"/>
      <c r="E8482" s="68"/>
      <c r="F8482" s="68"/>
      <c r="G8482" s="68"/>
      <c r="H8482" s="68"/>
    </row>
    <row r="8483" spans="1:8" x14ac:dyDescent="0.25">
      <c r="A8483" s="68"/>
      <c r="B8483" s="68"/>
      <c r="C8483" s="68"/>
      <c r="D8483" s="68"/>
      <c r="E8483" s="68"/>
      <c r="F8483" s="68"/>
      <c r="G8483" s="68"/>
      <c r="H8483" s="68"/>
    </row>
    <row r="8484" spans="1:8" x14ac:dyDescent="0.25">
      <c r="A8484" s="68"/>
      <c r="B8484" s="68"/>
      <c r="C8484" s="68"/>
      <c r="D8484" s="68"/>
      <c r="E8484" s="68"/>
      <c r="F8484" s="68"/>
      <c r="G8484" s="68"/>
      <c r="H8484" s="68"/>
    </row>
    <row r="8485" spans="1:8" x14ac:dyDescent="0.25">
      <c r="A8485" s="68"/>
      <c r="B8485" s="68"/>
      <c r="C8485" s="68"/>
      <c r="D8485" s="68"/>
      <c r="E8485" s="68"/>
      <c r="F8485" s="68"/>
      <c r="G8485" s="68"/>
      <c r="H8485" s="68"/>
    </row>
    <row r="8486" spans="1:8" x14ac:dyDescent="0.25">
      <c r="A8486" s="68"/>
      <c r="B8486" s="68"/>
      <c r="C8486" s="68"/>
      <c r="D8486" s="68"/>
      <c r="E8486" s="68"/>
      <c r="F8486" s="68"/>
      <c r="G8486" s="68"/>
      <c r="H8486" s="68"/>
    </row>
    <row r="8487" spans="1:8" x14ac:dyDescent="0.25">
      <c r="A8487" s="68"/>
      <c r="B8487" s="68"/>
      <c r="C8487" s="68"/>
      <c r="D8487" s="68"/>
      <c r="E8487" s="68"/>
      <c r="F8487" s="68"/>
      <c r="G8487" s="68"/>
      <c r="H8487" s="68"/>
    </row>
    <row r="8488" spans="1:8" x14ac:dyDescent="0.25">
      <c r="A8488" s="68"/>
      <c r="B8488" s="68"/>
      <c r="C8488" s="68"/>
      <c r="D8488" s="68"/>
      <c r="E8488" s="68"/>
      <c r="F8488" s="68"/>
      <c r="G8488" s="68"/>
      <c r="H8488" s="68"/>
    </row>
    <row r="8489" spans="1:8" x14ac:dyDescent="0.25">
      <c r="A8489" s="68"/>
      <c r="B8489" s="68"/>
      <c r="C8489" s="68"/>
      <c r="D8489" s="68"/>
      <c r="E8489" s="68"/>
      <c r="F8489" s="68"/>
      <c r="G8489" s="68"/>
      <c r="H8489" s="68"/>
    </row>
    <row r="8490" spans="1:8" x14ac:dyDescent="0.25">
      <c r="A8490" s="68"/>
      <c r="B8490" s="68"/>
      <c r="C8490" s="68"/>
      <c r="D8490" s="68"/>
      <c r="E8490" s="68"/>
      <c r="F8490" s="68"/>
      <c r="G8490" s="68"/>
      <c r="H8490" s="68"/>
    </row>
    <row r="8491" spans="1:8" x14ac:dyDescent="0.25">
      <c r="A8491" s="68"/>
      <c r="B8491" s="68"/>
      <c r="C8491" s="68"/>
      <c r="D8491" s="68"/>
      <c r="E8491" s="68"/>
      <c r="F8491" s="68"/>
      <c r="G8491" s="68"/>
      <c r="H8491" s="68"/>
    </row>
    <row r="8492" spans="1:8" x14ac:dyDescent="0.25">
      <c r="A8492" s="68"/>
      <c r="B8492" s="68"/>
      <c r="C8492" s="68"/>
      <c r="D8492" s="68"/>
      <c r="E8492" s="68"/>
      <c r="F8492" s="68"/>
      <c r="G8492" s="68"/>
      <c r="H8492" s="68"/>
    </row>
    <row r="8493" spans="1:8" x14ac:dyDescent="0.25">
      <c r="A8493" s="68"/>
      <c r="B8493" s="68"/>
      <c r="C8493" s="68"/>
      <c r="D8493" s="68"/>
      <c r="E8493" s="68"/>
      <c r="F8493" s="68"/>
      <c r="G8493" s="68"/>
      <c r="H8493" s="68"/>
    </row>
    <row r="8494" spans="1:8" x14ac:dyDescent="0.25">
      <c r="A8494" s="68"/>
      <c r="B8494" s="68"/>
      <c r="C8494" s="68"/>
      <c r="D8494" s="68"/>
      <c r="E8494" s="68"/>
      <c r="F8494" s="68"/>
      <c r="G8494" s="68"/>
      <c r="H8494" s="68"/>
    </row>
    <row r="8495" spans="1:8" x14ac:dyDescent="0.25">
      <c r="A8495" s="68"/>
      <c r="B8495" s="68"/>
      <c r="C8495" s="68"/>
      <c r="D8495" s="68"/>
      <c r="E8495" s="68"/>
      <c r="F8495" s="68"/>
      <c r="G8495" s="68"/>
      <c r="H8495" s="68"/>
    </row>
    <row r="8496" spans="1:8" x14ac:dyDescent="0.25">
      <c r="A8496" s="68"/>
      <c r="B8496" s="68"/>
      <c r="C8496" s="68"/>
      <c r="D8496" s="68"/>
      <c r="E8496" s="68"/>
      <c r="F8496" s="68"/>
      <c r="G8496" s="68"/>
      <c r="H8496" s="68"/>
    </row>
    <row r="8497" spans="1:8" x14ac:dyDescent="0.25">
      <c r="A8497" s="68"/>
      <c r="B8497" s="68"/>
      <c r="C8497" s="68"/>
      <c r="D8497" s="68"/>
      <c r="E8497" s="68"/>
      <c r="F8497" s="68"/>
      <c r="G8497" s="68"/>
      <c r="H8497" s="68"/>
    </row>
    <row r="8498" spans="1:8" x14ac:dyDescent="0.25">
      <c r="A8498" s="68"/>
      <c r="B8498" s="68"/>
      <c r="C8498" s="68"/>
      <c r="D8498" s="68"/>
      <c r="E8498" s="68"/>
      <c r="F8498" s="68"/>
      <c r="G8498" s="68"/>
      <c r="H8498" s="68"/>
    </row>
    <row r="8499" spans="1:8" x14ac:dyDescent="0.25">
      <c r="A8499" s="68"/>
      <c r="B8499" s="68"/>
      <c r="C8499" s="68"/>
      <c r="D8499" s="68"/>
      <c r="E8499" s="68"/>
      <c r="F8499" s="68"/>
      <c r="G8499" s="68"/>
      <c r="H8499" s="68"/>
    </row>
    <row r="8500" spans="1:8" x14ac:dyDescent="0.25">
      <c r="A8500" s="68"/>
      <c r="B8500" s="68"/>
      <c r="C8500" s="68"/>
      <c r="D8500" s="68"/>
      <c r="E8500" s="68"/>
      <c r="F8500" s="68"/>
      <c r="G8500" s="68"/>
      <c r="H8500" s="68"/>
    </row>
    <row r="8501" spans="1:8" x14ac:dyDescent="0.25">
      <c r="A8501" s="68"/>
      <c r="B8501" s="68"/>
      <c r="C8501" s="68"/>
      <c r="D8501" s="68"/>
      <c r="E8501" s="68"/>
      <c r="F8501" s="68"/>
      <c r="G8501" s="68"/>
      <c r="H8501" s="68"/>
    </row>
    <row r="8502" spans="1:8" x14ac:dyDescent="0.25">
      <c r="A8502" s="68"/>
      <c r="B8502" s="68"/>
      <c r="C8502" s="68"/>
      <c r="D8502" s="68"/>
      <c r="E8502" s="68"/>
      <c r="F8502" s="68"/>
      <c r="G8502" s="68"/>
      <c r="H8502" s="68"/>
    </row>
    <row r="8503" spans="1:8" x14ac:dyDescent="0.25">
      <c r="A8503" s="68"/>
      <c r="B8503" s="68"/>
      <c r="C8503" s="68"/>
      <c r="D8503" s="68"/>
      <c r="E8503" s="68"/>
      <c r="F8503" s="68"/>
      <c r="G8503" s="68"/>
      <c r="H8503" s="68"/>
    </row>
    <row r="8504" spans="1:8" x14ac:dyDescent="0.25">
      <c r="A8504" s="68"/>
      <c r="B8504" s="68"/>
      <c r="C8504" s="68"/>
      <c r="D8504" s="68"/>
      <c r="E8504" s="68"/>
      <c r="F8504" s="68"/>
      <c r="G8504" s="68"/>
      <c r="H8504" s="68"/>
    </row>
    <row r="8505" spans="1:8" x14ac:dyDescent="0.25">
      <c r="A8505" s="68"/>
      <c r="B8505" s="68"/>
      <c r="C8505" s="68"/>
      <c r="D8505" s="68"/>
      <c r="E8505" s="68"/>
      <c r="F8505" s="68"/>
      <c r="G8505" s="68"/>
      <c r="H8505" s="68"/>
    </row>
    <row r="8506" spans="1:8" x14ac:dyDescent="0.25">
      <c r="A8506" s="68"/>
      <c r="B8506" s="68"/>
      <c r="C8506" s="68"/>
      <c r="D8506" s="68"/>
      <c r="E8506" s="68"/>
      <c r="F8506" s="68"/>
      <c r="G8506" s="68"/>
      <c r="H8506" s="68"/>
    </row>
    <row r="8507" spans="1:8" x14ac:dyDescent="0.25">
      <c r="A8507" s="68"/>
      <c r="B8507" s="68"/>
      <c r="C8507" s="68"/>
      <c r="D8507" s="68"/>
      <c r="E8507" s="68"/>
      <c r="F8507" s="68"/>
      <c r="G8507" s="68"/>
      <c r="H8507" s="68"/>
    </row>
    <row r="8508" spans="1:8" x14ac:dyDescent="0.25">
      <c r="A8508" s="68"/>
      <c r="B8508" s="68"/>
      <c r="C8508" s="68"/>
      <c r="D8508" s="68"/>
      <c r="E8508" s="68"/>
      <c r="F8508" s="68"/>
      <c r="G8508" s="68"/>
      <c r="H8508" s="68"/>
    </row>
    <row r="8509" spans="1:8" x14ac:dyDescent="0.25">
      <c r="A8509" s="68"/>
      <c r="B8509" s="68"/>
      <c r="C8509" s="68"/>
      <c r="D8509" s="68"/>
      <c r="E8509" s="68"/>
      <c r="F8509" s="68"/>
      <c r="G8509" s="68"/>
      <c r="H8509" s="68"/>
    </row>
    <row r="8510" spans="1:8" x14ac:dyDescent="0.25">
      <c r="A8510" s="68"/>
      <c r="B8510" s="68"/>
      <c r="C8510" s="68"/>
      <c r="D8510" s="68"/>
      <c r="E8510" s="68"/>
      <c r="F8510" s="68"/>
      <c r="G8510" s="68"/>
      <c r="H8510" s="68"/>
    </row>
    <row r="8511" spans="1:8" x14ac:dyDescent="0.25">
      <c r="A8511" s="68"/>
      <c r="B8511" s="68"/>
      <c r="C8511" s="68"/>
      <c r="D8511" s="68"/>
      <c r="E8511" s="68"/>
      <c r="F8511" s="68"/>
      <c r="G8511" s="68"/>
      <c r="H8511" s="68"/>
    </row>
    <row r="8512" spans="1:8" x14ac:dyDescent="0.25">
      <c r="A8512" s="68"/>
      <c r="B8512" s="68"/>
      <c r="C8512" s="68"/>
      <c r="D8512" s="68"/>
      <c r="E8512" s="68"/>
      <c r="F8512" s="68"/>
      <c r="G8512" s="68"/>
      <c r="H8512" s="68"/>
    </row>
    <row r="8513" spans="1:8" x14ac:dyDescent="0.25">
      <c r="A8513" s="68"/>
      <c r="B8513" s="68"/>
      <c r="C8513" s="68"/>
      <c r="D8513" s="68"/>
      <c r="E8513" s="68"/>
      <c r="F8513" s="68"/>
      <c r="G8513" s="68"/>
      <c r="H8513" s="68"/>
    </row>
    <row r="8514" spans="1:8" x14ac:dyDescent="0.25">
      <c r="A8514" s="68"/>
      <c r="B8514" s="68"/>
      <c r="C8514" s="68"/>
      <c r="D8514" s="68"/>
      <c r="E8514" s="68"/>
      <c r="F8514" s="68"/>
      <c r="G8514" s="68"/>
      <c r="H8514" s="68"/>
    </row>
    <row r="8515" spans="1:8" x14ac:dyDescent="0.25">
      <c r="A8515" s="68"/>
      <c r="B8515" s="68"/>
      <c r="C8515" s="68"/>
      <c r="D8515" s="68"/>
      <c r="E8515" s="68"/>
      <c r="F8515" s="68"/>
      <c r="G8515" s="68"/>
      <c r="H8515" s="68"/>
    </row>
    <row r="8516" spans="1:8" x14ac:dyDescent="0.25">
      <c r="A8516" s="68"/>
      <c r="B8516" s="68"/>
      <c r="C8516" s="68"/>
      <c r="D8516" s="68"/>
      <c r="E8516" s="68"/>
      <c r="F8516" s="68"/>
      <c r="G8516" s="68"/>
      <c r="H8516" s="68"/>
    </row>
    <row r="8517" spans="1:8" x14ac:dyDescent="0.25">
      <c r="A8517" s="68"/>
      <c r="B8517" s="68"/>
      <c r="C8517" s="68"/>
      <c r="D8517" s="68"/>
      <c r="E8517" s="68"/>
      <c r="F8517" s="68"/>
      <c r="G8517" s="68"/>
      <c r="H8517" s="68"/>
    </row>
    <row r="8518" spans="1:8" x14ac:dyDescent="0.25">
      <c r="A8518" s="68"/>
      <c r="B8518" s="68"/>
      <c r="C8518" s="68"/>
      <c r="D8518" s="68"/>
      <c r="E8518" s="68"/>
      <c r="F8518" s="68"/>
      <c r="G8518" s="68"/>
      <c r="H8518" s="68"/>
    </row>
    <row r="8519" spans="1:8" x14ac:dyDescent="0.25">
      <c r="A8519" s="68"/>
      <c r="B8519" s="68"/>
      <c r="C8519" s="68"/>
      <c r="D8519" s="68"/>
      <c r="E8519" s="68"/>
      <c r="F8519" s="68"/>
      <c r="G8519" s="68"/>
      <c r="H8519" s="68"/>
    </row>
    <row r="8520" spans="1:8" x14ac:dyDescent="0.25">
      <c r="A8520" s="68"/>
      <c r="B8520" s="68"/>
      <c r="C8520" s="68"/>
      <c r="D8520" s="68"/>
      <c r="E8520" s="68"/>
      <c r="F8520" s="68"/>
      <c r="G8520" s="68"/>
      <c r="H8520" s="68"/>
    </row>
    <row r="8521" spans="1:8" x14ac:dyDescent="0.25">
      <c r="A8521" s="68"/>
      <c r="B8521" s="68"/>
      <c r="C8521" s="68"/>
      <c r="D8521" s="68"/>
      <c r="E8521" s="68"/>
      <c r="F8521" s="68"/>
      <c r="G8521" s="68"/>
      <c r="H8521" s="68"/>
    </row>
    <row r="8522" spans="1:8" x14ac:dyDescent="0.25">
      <c r="A8522" s="68"/>
      <c r="B8522" s="68"/>
      <c r="C8522" s="68"/>
      <c r="D8522" s="68"/>
      <c r="E8522" s="68"/>
      <c r="F8522" s="68"/>
      <c r="G8522" s="68"/>
      <c r="H8522" s="68"/>
    </row>
    <row r="8523" spans="1:8" x14ac:dyDescent="0.25">
      <c r="A8523" s="68"/>
      <c r="B8523" s="68"/>
      <c r="C8523" s="68"/>
      <c r="D8523" s="68"/>
      <c r="E8523" s="68"/>
      <c r="F8523" s="68"/>
      <c r="G8523" s="68"/>
      <c r="H8523" s="68"/>
    </row>
    <row r="8524" spans="1:8" x14ac:dyDescent="0.25">
      <c r="A8524" s="68"/>
      <c r="B8524" s="68"/>
      <c r="C8524" s="68"/>
      <c r="D8524" s="68"/>
      <c r="E8524" s="68"/>
      <c r="F8524" s="68"/>
      <c r="G8524" s="68"/>
      <c r="H8524" s="68"/>
    </row>
    <row r="8525" spans="1:8" x14ac:dyDescent="0.25">
      <c r="A8525" s="68"/>
      <c r="B8525" s="68"/>
      <c r="C8525" s="68"/>
      <c r="D8525" s="68"/>
      <c r="E8525" s="68"/>
      <c r="F8525" s="68"/>
      <c r="G8525" s="68"/>
      <c r="H8525" s="68"/>
    </row>
    <row r="8526" spans="1:8" x14ac:dyDescent="0.25">
      <c r="A8526" s="68"/>
      <c r="B8526" s="68"/>
      <c r="C8526" s="68"/>
      <c r="D8526" s="68"/>
      <c r="E8526" s="68"/>
      <c r="F8526" s="68"/>
      <c r="G8526" s="68"/>
      <c r="H8526" s="68"/>
    </row>
    <row r="8527" spans="1:8" x14ac:dyDescent="0.25">
      <c r="A8527" s="68"/>
      <c r="B8527" s="68"/>
      <c r="C8527" s="68"/>
      <c r="D8527" s="68"/>
      <c r="E8527" s="68"/>
      <c r="F8527" s="68"/>
      <c r="G8527" s="68"/>
      <c r="H8527" s="68"/>
    </row>
    <row r="8528" spans="1:8" x14ac:dyDescent="0.25">
      <c r="A8528" s="68"/>
      <c r="B8528" s="68"/>
      <c r="C8528" s="68"/>
      <c r="D8528" s="68"/>
      <c r="E8528" s="68"/>
      <c r="F8528" s="68"/>
      <c r="G8528" s="68"/>
      <c r="H8528" s="68"/>
    </row>
    <row r="8529" spans="1:8" x14ac:dyDescent="0.25">
      <c r="A8529" s="68"/>
      <c r="B8529" s="68"/>
      <c r="C8529" s="68"/>
      <c r="D8529" s="68"/>
      <c r="E8529" s="68"/>
      <c r="F8529" s="68"/>
      <c r="G8529" s="68"/>
      <c r="H8529" s="68"/>
    </row>
    <row r="8530" spans="1:8" x14ac:dyDescent="0.25">
      <c r="A8530" s="68"/>
      <c r="B8530" s="68"/>
      <c r="C8530" s="68"/>
      <c r="D8530" s="68"/>
      <c r="E8530" s="68"/>
      <c r="F8530" s="68"/>
      <c r="G8530" s="68"/>
      <c r="H8530" s="68"/>
    </row>
    <row r="8531" spans="1:8" x14ac:dyDescent="0.25">
      <c r="A8531" s="68"/>
      <c r="B8531" s="68"/>
      <c r="C8531" s="68"/>
      <c r="D8531" s="68"/>
      <c r="E8531" s="68"/>
      <c r="F8531" s="68"/>
      <c r="G8531" s="68"/>
      <c r="H8531" s="68"/>
    </row>
    <row r="8532" spans="1:8" x14ac:dyDescent="0.25">
      <c r="A8532" s="68"/>
      <c r="B8532" s="68"/>
      <c r="C8532" s="68"/>
      <c r="D8532" s="68"/>
      <c r="E8532" s="68"/>
      <c r="F8532" s="68"/>
      <c r="G8532" s="68"/>
      <c r="H8532" s="68"/>
    </row>
    <row r="8533" spans="1:8" x14ac:dyDescent="0.25">
      <c r="A8533" s="68"/>
      <c r="B8533" s="68"/>
      <c r="C8533" s="68"/>
      <c r="D8533" s="68"/>
      <c r="E8533" s="68"/>
      <c r="F8533" s="68"/>
      <c r="G8533" s="68"/>
      <c r="H8533" s="68"/>
    </row>
    <row r="8534" spans="1:8" x14ac:dyDescent="0.25">
      <c r="A8534" s="68"/>
      <c r="B8534" s="68"/>
      <c r="C8534" s="68"/>
      <c r="D8534" s="68"/>
      <c r="E8534" s="68"/>
      <c r="F8534" s="68"/>
      <c r="G8534" s="68"/>
      <c r="H8534" s="68"/>
    </row>
    <row r="8535" spans="1:8" x14ac:dyDescent="0.25">
      <c r="A8535" s="68"/>
      <c r="B8535" s="68"/>
      <c r="C8535" s="68"/>
      <c r="D8535" s="68"/>
      <c r="E8535" s="68"/>
      <c r="F8535" s="68"/>
      <c r="G8535" s="68"/>
      <c r="H8535" s="68"/>
    </row>
    <row r="8536" spans="1:8" x14ac:dyDescent="0.25">
      <c r="A8536" s="68"/>
      <c r="B8536" s="68"/>
      <c r="C8536" s="68"/>
      <c r="D8536" s="68"/>
      <c r="E8536" s="68"/>
      <c r="F8536" s="68"/>
      <c r="G8536" s="68"/>
      <c r="H8536" s="68"/>
    </row>
    <row r="8537" spans="1:8" x14ac:dyDescent="0.25">
      <c r="A8537" s="68"/>
      <c r="B8537" s="68"/>
      <c r="C8537" s="68"/>
      <c r="D8537" s="68"/>
      <c r="E8537" s="68"/>
      <c r="F8537" s="68"/>
      <c r="G8537" s="68"/>
      <c r="H8537" s="68"/>
    </row>
    <row r="8538" spans="1:8" x14ac:dyDescent="0.25">
      <c r="A8538" s="68"/>
      <c r="B8538" s="68"/>
      <c r="C8538" s="68"/>
      <c r="D8538" s="68"/>
      <c r="E8538" s="68"/>
      <c r="F8538" s="68"/>
      <c r="G8538" s="68"/>
      <c r="H8538" s="68"/>
    </row>
    <row r="8539" spans="1:8" x14ac:dyDescent="0.25">
      <c r="A8539" s="68"/>
      <c r="B8539" s="68"/>
      <c r="C8539" s="68"/>
      <c r="D8539" s="68"/>
      <c r="E8539" s="68"/>
      <c r="F8539" s="68"/>
      <c r="G8539" s="68"/>
      <c r="H8539" s="68"/>
    </row>
    <row r="8540" spans="1:8" x14ac:dyDescent="0.25">
      <c r="A8540" s="68"/>
      <c r="B8540" s="68"/>
      <c r="C8540" s="68"/>
      <c r="D8540" s="68"/>
      <c r="E8540" s="68"/>
      <c r="F8540" s="68"/>
      <c r="G8540" s="68"/>
      <c r="H8540" s="68"/>
    </row>
    <row r="8541" spans="1:8" x14ac:dyDescent="0.25">
      <c r="A8541" s="68"/>
      <c r="B8541" s="68"/>
      <c r="C8541" s="68"/>
      <c r="D8541" s="68"/>
      <c r="E8541" s="68"/>
      <c r="F8541" s="68"/>
      <c r="G8541" s="68"/>
      <c r="H8541" s="68"/>
    </row>
    <row r="8542" spans="1:8" x14ac:dyDescent="0.25">
      <c r="A8542" s="68"/>
      <c r="B8542" s="68"/>
      <c r="C8542" s="68"/>
      <c r="D8542" s="68"/>
      <c r="E8542" s="68"/>
      <c r="F8542" s="68"/>
      <c r="G8542" s="68"/>
      <c r="H8542" s="68"/>
    </row>
    <row r="8543" spans="1:8" x14ac:dyDescent="0.25">
      <c r="A8543" s="68"/>
      <c r="B8543" s="68"/>
      <c r="C8543" s="68"/>
      <c r="D8543" s="68"/>
      <c r="E8543" s="68"/>
      <c r="F8543" s="68"/>
      <c r="G8543" s="68"/>
      <c r="H8543" s="68"/>
    </row>
    <row r="8544" spans="1:8" x14ac:dyDescent="0.25">
      <c r="A8544" s="68"/>
      <c r="B8544" s="68"/>
      <c r="C8544" s="68"/>
      <c r="D8544" s="68"/>
      <c r="E8544" s="68"/>
      <c r="F8544" s="68"/>
      <c r="G8544" s="68"/>
      <c r="H8544" s="68"/>
    </row>
    <row r="8545" spans="1:8" x14ac:dyDescent="0.25">
      <c r="A8545" s="68"/>
      <c r="B8545" s="68"/>
      <c r="C8545" s="68"/>
      <c r="D8545" s="68"/>
      <c r="E8545" s="68"/>
      <c r="F8545" s="68"/>
      <c r="G8545" s="68"/>
      <c r="H8545" s="68"/>
    </row>
    <row r="8546" spans="1:8" x14ac:dyDescent="0.25">
      <c r="A8546" s="68"/>
      <c r="B8546" s="68"/>
      <c r="C8546" s="68"/>
      <c r="D8546" s="68"/>
      <c r="E8546" s="68"/>
      <c r="F8546" s="68"/>
      <c r="G8546" s="68"/>
      <c r="H8546" s="68"/>
    </row>
    <row r="8547" spans="1:8" x14ac:dyDescent="0.25">
      <c r="A8547" s="68"/>
      <c r="B8547" s="68"/>
      <c r="C8547" s="68"/>
      <c r="D8547" s="68"/>
      <c r="E8547" s="68"/>
      <c r="F8547" s="68"/>
      <c r="G8547" s="68"/>
      <c r="H8547" s="68"/>
    </row>
    <row r="8548" spans="1:8" x14ac:dyDescent="0.25">
      <c r="A8548" s="68"/>
      <c r="B8548" s="68"/>
      <c r="C8548" s="68"/>
      <c r="D8548" s="68"/>
      <c r="E8548" s="68"/>
      <c r="F8548" s="68"/>
      <c r="G8548" s="68"/>
      <c r="H8548" s="68"/>
    </row>
    <row r="8549" spans="1:8" x14ac:dyDescent="0.25">
      <c r="A8549" s="68"/>
      <c r="B8549" s="68"/>
      <c r="C8549" s="68"/>
      <c r="D8549" s="68"/>
      <c r="E8549" s="68"/>
      <c r="F8549" s="68"/>
      <c r="G8549" s="68"/>
      <c r="H8549" s="68"/>
    </row>
    <row r="8550" spans="1:8" x14ac:dyDescent="0.25">
      <c r="A8550" s="68"/>
      <c r="B8550" s="68"/>
      <c r="C8550" s="68"/>
      <c r="D8550" s="68"/>
      <c r="E8550" s="68"/>
      <c r="F8550" s="68"/>
      <c r="G8550" s="68"/>
      <c r="H8550" s="68"/>
    </row>
    <row r="8551" spans="1:8" x14ac:dyDescent="0.25">
      <c r="A8551" s="68"/>
      <c r="B8551" s="68"/>
      <c r="C8551" s="68"/>
      <c r="D8551" s="68"/>
      <c r="E8551" s="68"/>
      <c r="F8551" s="68"/>
      <c r="G8551" s="68"/>
      <c r="H8551" s="68"/>
    </row>
    <row r="8552" spans="1:8" x14ac:dyDescent="0.25">
      <c r="A8552" s="68"/>
      <c r="B8552" s="68"/>
      <c r="C8552" s="68"/>
      <c r="D8552" s="68"/>
      <c r="E8552" s="68"/>
      <c r="F8552" s="68"/>
      <c r="G8552" s="68"/>
      <c r="H8552" s="68"/>
    </row>
    <row r="8553" spans="1:8" x14ac:dyDescent="0.25">
      <c r="A8553" s="68"/>
      <c r="B8553" s="68"/>
      <c r="C8553" s="68"/>
      <c r="D8553" s="68"/>
      <c r="E8553" s="68"/>
      <c r="F8553" s="68"/>
      <c r="G8553" s="68"/>
      <c r="H8553" s="68"/>
    </row>
    <row r="8554" spans="1:8" x14ac:dyDescent="0.25">
      <c r="A8554" s="68"/>
      <c r="B8554" s="68"/>
      <c r="C8554" s="68"/>
      <c r="D8554" s="68"/>
      <c r="E8554" s="68"/>
      <c r="F8554" s="68"/>
      <c r="G8554" s="68"/>
      <c r="H8554" s="68"/>
    </row>
    <row r="8555" spans="1:8" x14ac:dyDescent="0.25">
      <c r="A8555" s="68"/>
      <c r="B8555" s="68"/>
      <c r="C8555" s="68"/>
      <c r="D8555" s="68"/>
      <c r="E8555" s="68"/>
      <c r="F8555" s="68"/>
      <c r="G8555" s="68"/>
      <c r="H8555" s="68"/>
    </row>
    <row r="8556" spans="1:8" x14ac:dyDescent="0.25">
      <c r="A8556" s="68"/>
      <c r="B8556" s="68"/>
      <c r="C8556" s="68"/>
      <c r="D8556" s="68"/>
      <c r="E8556" s="68"/>
      <c r="F8556" s="68"/>
      <c r="G8556" s="68"/>
      <c r="H8556" s="68"/>
    </row>
    <row r="8557" spans="1:8" x14ac:dyDescent="0.25">
      <c r="A8557" s="68"/>
      <c r="B8557" s="68"/>
      <c r="C8557" s="68"/>
      <c r="D8557" s="68"/>
      <c r="E8557" s="68"/>
      <c r="F8557" s="68"/>
      <c r="G8557" s="68"/>
      <c r="H8557" s="68"/>
    </row>
    <row r="8558" spans="1:8" x14ac:dyDescent="0.25">
      <c r="A8558" s="68"/>
      <c r="B8558" s="68"/>
      <c r="C8558" s="68"/>
      <c r="D8558" s="68"/>
      <c r="E8558" s="68"/>
      <c r="F8558" s="68"/>
      <c r="G8558" s="68"/>
      <c r="H8558" s="68"/>
    </row>
    <row r="8559" spans="1:8" x14ac:dyDescent="0.25">
      <c r="A8559" s="68"/>
      <c r="B8559" s="68"/>
      <c r="C8559" s="68"/>
      <c r="D8559" s="68"/>
      <c r="E8559" s="68"/>
      <c r="F8559" s="68"/>
      <c r="G8559" s="68"/>
      <c r="H8559" s="68"/>
    </row>
    <row r="8560" spans="1:8" x14ac:dyDescent="0.25">
      <c r="A8560" s="68"/>
      <c r="B8560" s="68"/>
      <c r="C8560" s="68"/>
      <c r="D8560" s="68"/>
      <c r="E8560" s="68"/>
      <c r="F8560" s="68"/>
      <c r="G8560" s="68"/>
      <c r="H8560" s="68"/>
    </row>
    <row r="8561" spans="1:8" x14ac:dyDescent="0.25">
      <c r="A8561" s="68"/>
      <c r="B8561" s="68"/>
      <c r="C8561" s="68"/>
      <c r="D8561" s="68"/>
      <c r="E8561" s="68"/>
      <c r="F8561" s="68"/>
      <c r="G8561" s="68"/>
      <c r="H8561" s="68"/>
    </row>
    <row r="8562" spans="1:8" x14ac:dyDescent="0.25">
      <c r="A8562" s="68"/>
      <c r="B8562" s="68"/>
      <c r="C8562" s="68"/>
      <c r="D8562" s="68"/>
      <c r="E8562" s="68"/>
      <c r="F8562" s="68"/>
      <c r="G8562" s="68"/>
      <c r="H8562" s="68"/>
    </row>
    <row r="8563" spans="1:8" x14ac:dyDescent="0.25">
      <c r="A8563" s="68"/>
      <c r="B8563" s="68"/>
      <c r="C8563" s="68"/>
      <c r="D8563" s="68"/>
      <c r="E8563" s="68"/>
      <c r="F8563" s="68"/>
      <c r="G8563" s="68"/>
      <c r="H8563" s="68"/>
    </row>
    <row r="8564" spans="1:8" x14ac:dyDescent="0.25">
      <c r="A8564" s="68"/>
      <c r="B8564" s="68"/>
      <c r="C8564" s="68"/>
      <c r="D8564" s="68"/>
      <c r="E8564" s="68"/>
      <c r="F8564" s="68"/>
      <c r="G8564" s="68"/>
      <c r="H8564" s="68"/>
    </row>
    <row r="8565" spans="1:8" x14ac:dyDescent="0.25">
      <c r="A8565" s="68"/>
      <c r="B8565" s="68"/>
      <c r="C8565" s="68"/>
      <c r="D8565" s="68"/>
      <c r="E8565" s="68"/>
      <c r="F8565" s="68"/>
      <c r="G8565" s="68"/>
      <c r="H8565" s="68"/>
    </row>
    <row r="8566" spans="1:8" x14ac:dyDescent="0.25">
      <c r="A8566" s="68"/>
      <c r="B8566" s="68"/>
      <c r="C8566" s="68"/>
      <c r="D8566" s="68"/>
      <c r="E8566" s="68"/>
      <c r="F8566" s="68"/>
      <c r="G8566" s="68"/>
      <c r="H8566" s="68"/>
    </row>
    <row r="8567" spans="1:8" x14ac:dyDescent="0.25">
      <c r="A8567" s="68"/>
      <c r="B8567" s="68"/>
      <c r="C8567" s="68"/>
      <c r="D8567" s="68"/>
      <c r="E8567" s="68"/>
      <c r="F8567" s="68"/>
      <c r="G8567" s="68"/>
      <c r="H8567" s="68"/>
    </row>
    <row r="8568" spans="1:8" x14ac:dyDescent="0.25">
      <c r="A8568" s="68"/>
      <c r="B8568" s="68"/>
      <c r="C8568" s="68"/>
      <c r="D8568" s="68"/>
      <c r="E8568" s="68"/>
      <c r="F8568" s="68"/>
      <c r="G8568" s="68"/>
      <c r="H8568" s="68"/>
    </row>
    <row r="8569" spans="1:8" x14ac:dyDescent="0.25">
      <c r="A8569" s="68"/>
      <c r="B8569" s="68"/>
      <c r="C8569" s="68"/>
      <c r="D8569" s="68"/>
      <c r="E8569" s="68"/>
      <c r="F8569" s="68"/>
      <c r="G8569" s="68"/>
      <c r="H8569" s="68"/>
    </row>
    <row r="8570" spans="1:8" x14ac:dyDescent="0.25">
      <c r="A8570" s="68"/>
      <c r="B8570" s="68"/>
      <c r="C8570" s="68"/>
      <c r="D8570" s="68"/>
      <c r="E8570" s="68"/>
      <c r="F8570" s="68"/>
      <c r="G8570" s="68"/>
      <c r="H8570" s="68"/>
    </row>
    <row r="8571" spans="1:8" x14ac:dyDescent="0.25">
      <c r="A8571" s="68"/>
      <c r="B8571" s="68"/>
      <c r="C8571" s="68"/>
      <c r="D8571" s="68"/>
      <c r="E8571" s="68"/>
      <c r="F8571" s="68"/>
      <c r="G8571" s="68"/>
      <c r="H8571" s="68"/>
    </row>
    <row r="8572" spans="1:8" x14ac:dyDescent="0.25">
      <c r="A8572" s="68"/>
      <c r="B8572" s="68"/>
      <c r="C8572" s="68"/>
      <c r="D8572" s="68"/>
      <c r="E8572" s="68"/>
      <c r="F8572" s="68"/>
      <c r="G8572" s="68"/>
      <c r="H8572" s="68"/>
    </row>
    <row r="8573" spans="1:8" x14ac:dyDescent="0.25">
      <c r="A8573" s="68"/>
      <c r="B8573" s="68"/>
      <c r="C8573" s="68"/>
      <c r="D8573" s="68"/>
      <c r="E8573" s="68"/>
      <c r="F8573" s="68"/>
      <c r="G8573" s="68"/>
      <c r="H8573" s="68"/>
    </row>
    <row r="8574" spans="1:8" x14ac:dyDescent="0.25">
      <c r="A8574" s="68"/>
      <c r="B8574" s="68"/>
      <c r="C8574" s="68"/>
      <c r="D8574" s="68"/>
      <c r="E8574" s="68"/>
      <c r="F8574" s="68"/>
      <c r="G8574" s="68"/>
      <c r="H8574" s="68"/>
    </row>
    <row r="8575" spans="1:8" x14ac:dyDescent="0.25">
      <c r="A8575" s="68"/>
      <c r="B8575" s="68"/>
      <c r="C8575" s="68"/>
      <c r="D8575" s="68"/>
      <c r="E8575" s="68"/>
      <c r="F8575" s="68"/>
      <c r="G8575" s="68"/>
      <c r="H8575" s="68"/>
    </row>
    <row r="8576" spans="1:8" x14ac:dyDescent="0.25">
      <c r="A8576" s="68"/>
      <c r="B8576" s="68"/>
      <c r="C8576" s="68"/>
      <c r="D8576" s="68"/>
      <c r="E8576" s="68"/>
      <c r="F8576" s="68"/>
      <c r="G8576" s="68"/>
      <c r="H8576" s="68"/>
    </row>
    <row r="8577" spans="1:8" x14ac:dyDescent="0.25">
      <c r="A8577" s="68"/>
      <c r="B8577" s="68"/>
      <c r="C8577" s="68"/>
      <c r="D8577" s="68"/>
      <c r="E8577" s="68"/>
      <c r="F8577" s="68"/>
      <c r="G8577" s="68"/>
      <c r="H8577" s="68"/>
    </row>
    <row r="8578" spans="1:8" x14ac:dyDescent="0.25">
      <c r="A8578" s="68"/>
      <c r="B8578" s="68"/>
      <c r="C8578" s="68"/>
      <c r="D8578" s="68"/>
      <c r="E8578" s="68"/>
      <c r="F8578" s="68"/>
      <c r="G8578" s="68"/>
      <c r="H8578" s="68"/>
    </row>
    <row r="8579" spans="1:8" x14ac:dyDescent="0.25">
      <c r="A8579" s="68"/>
      <c r="B8579" s="68"/>
      <c r="C8579" s="68"/>
      <c r="D8579" s="68"/>
      <c r="E8579" s="68"/>
      <c r="F8579" s="68"/>
      <c r="G8579" s="68"/>
      <c r="H8579" s="68"/>
    </row>
    <row r="8580" spans="1:8" x14ac:dyDescent="0.25">
      <c r="A8580" s="68"/>
      <c r="B8580" s="68"/>
      <c r="C8580" s="68"/>
      <c r="D8580" s="68"/>
      <c r="E8580" s="68"/>
      <c r="F8580" s="68"/>
      <c r="G8580" s="68"/>
      <c r="H8580" s="68"/>
    </row>
    <row r="8581" spans="1:8" x14ac:dyDescent="0.25">
      <c r="A8581" s="68"/>
      <c r="B8581" s="68"/>
      <c r="C8581" s="68"/>
      <c r="D8581" s="68"/>
      <c r="E8581" s="68"/>
      <c r="F8581" s="68"/>
      <c r="G8581" s="68"/>
      <c r="H8581" s="68"/>
    </row>
    <row r="8582" spans="1:8" x14ac:dyDescent="0.25">
      <c r="A8582" s="68"/>
      <c r="B8582" s="68"/>
      <c r="C8582" s="68"/>
      <c r="D8582" s="68"/>
      <c r="E8582" s="68"/>
      <c r="F8582" s="68"/>
      <c r="G8582" s="68"/>
      <c r="H8582" s="68"/>
    </row>
    <row r="8583" spans="1:8" x14ac:dyDescent="0.25">
      <c r="A8583" s="68"/>
      <c r="B8583" s="68"/>
      <c r="C8583" s="68"/>
      <c r="D8583" s="68"/>
      <c r="E8583" s="68"/>
      <c r="F8583" s="68"/>
      <c r="G8583" s="68"/>
      <c r="H8583" s="68"/>
    </row>
    <row r="8584" spans="1:8" x14ac:dyDescent="0.25">
      <c r="A8584" s="68"/>
      <c r="B8584" s="68"/>
      <c r="C8584" s="68"/>
      <c r="D8584" s="68"/>
      <c r="E8584" s="68"/>
      <c r="F8584" s="68"/>
      <c r="G8584" s="68"/>
      <c r="H8584" s="68"/>
    </row>
    <row r="8585" spans="1:8" x14ac:dyDescent="0.25">
      <c r="A8585" s="68"/>
      <c r="B8585" s="68"/>
      <c r="C8585" s="68"/>
      <c r="D8585" s="68"/>
      <c r="E8585" s="68"/>
      <c r="F8585" s="68"/>
      <c r="G8585" s="68"/>
      <c r="H8585" s="68"/>
    </row>
    <row r="8586" spans="1:8" x14ac:dyDescent="0.25">
      <c r="A8586" s="68"/>
      <c r="B8586" s="68"/>
      <c r="C8586" s="68"/>
      <c r="D8586" s="68"/>
      <c r="E8586" s="68"/>
      <c r="F8586" s="68"/>
      <c r="G8586" s="68"/>
      <c r="H8586" s="68"/>
    </row>
    <row r="8587" spans="1:8" x14ac:dyDescent="0.25">
      <c r="A8587" s="68"/>
      <c r="B8587" s="68"/>
      <c r="C8587" s="68"/>
      <c r="D8587" s="68"/>
      <c r="E8587" s="68"/>
      <c r="F8587" s="68"/>
      <c r="G8587" s="68"/>
      <c r="H8587" s="68"/>
    </row>
    <row r="8588" spans="1:8" x14ac:dyDescent="0.25">
      <c r="A8588" s="68"/>
      <c r="B8588" s="68"/>
      <c r="C8588" s="68"/>
      <c r="D8588" s="68"/>
      <c r="E8588" s="68"/>
      <c r="F8588" s="68"/>
      <c r="G8588" s="68"/>
      <c r="H8588" s="68"/>
    </row>
    <row r="8589" spans="1:8" x14ac:dyDescent="0.25">
      <c r="A8589" s="68"/>
      <c r="B8589" s="68"/>
      <c r="C8589" s="68"/>
      <c r="D8589" s="68"/>
      <c r="E8589" s="68"/>
      <c r="F8589" s="68"/>
      <c r="G8589" s="68"/>
      <c r="H8589" s="68"/>
    </row>
    <row r="8590" spans="1:8" x14ac:dyDescent="0.25">
      <c r="A8590" s="68"/>
      <c r="B8590" s="68"/>
      <c r="C8590" s="68"/>
      <c r="D8590" s="68"/>
      <c r="E8590" s="68"/>
      <c r="F8590" s="68"/>
      <c r="G8590" s="68"/>
      <c r="H8590" s="68"/>
    </row>
    <row r="8591" spans="1:8" x14ac:dyDescent="0.25">
      <c r="A8591" s="68"/>
      <c r="B8591" s="68"/>
      <c r="C8591" s="68"/>
      <c r="D8591" s="68"/>
      <c r="E8591" s="68"/>
      <c r="F8591" s="68"/>
      <c r="G8591" s="68"/>
      <c r="H8591" s="68"/>
    </row>
    <row r="8592" spans="1:8" x14ac:dyDescent="0.25">
      <c r="A8592" s="68"/>
      <c r="B8592" s="68"/>
      <c r="C8592" s="68"/>
      <c r="D8592" s="68"/>
      <c r="E8592" s="68"/>
      <c r="F8592" s="68"/>
      <c r="G8592" s="68"/>
      <c r="H8592" s="68"/>
    </row>
    <row r="8593" spans="1:8" x14ac:dyDescent="0.25">
      <c r="A8593" s="68"/>
      <c r="B8593" s="68"/>
      <c r="C8593" s="68"/>
      <c r="D8593" s="68"/>
      <c r="E8593" s="68"/>
      <c r="F8593" s="68"/>
      <c r="G8593" s="68"/>
      <c r="H8593" s="68"/>
    </row>
    <row r="8594" spans="1:8" x14ac:dyDescent="0.25">
      <c r="A8594" s="68"/>
      <c r="B8594" s="68"/>
      <c r="C8594" s="68"/>
      <c r="D8594" s="68"/>
      <c r="E8594" s="68"/>
      <c r="F8594" s="68"/>
      <c r="G8594" s="68"/>
      <c r="H8594" s="68"/>
    </row>
    <row r="8595" spans="1:8" x14ac:dyDescent="0.25">
      <c r="A8595" s="68"/>
      <c r="B8595" s="68"/>
      <c r="C8595" s="68"/>
      <c r="D8595" s="68"/>
      <c r="E8595" s="68"/>
      <c r="F8595" s="68"/>
      <c r="G8595" s="68"/>
      <c r="H8595" s="68"/>
    </row>
    <row r="8596" spans="1:8" x14ac:dyDescent="0.25">
      <c r="A8596" s="68"/>
      <c r="B8596" s="68"/>
      <c r="C8596" s="68"/>
      <c r="D8596" s="68"/>
      <c r="E8596" s="68"/>
      <c r="F8596" s="68"/>
      <c r="G8596" s="68"/>
      <c r="H8596" s="68"/>
    </row>
    <row r="8597" spans="1:8" x14ac:dyDescent="0.25">
      <c r="A8597" s="68"/>
      <c r="B8597" s="68"/>
      <c r="C8597" s="68"/>
      <c r="D8597" s="68"/>
      <c r="E8597" s="68"/>
      <c r="F8597" s="68"/>
      <c r="G8597" s="68"/>
      <c r="H8597" s="68"/>
    </row>
    <row r="8598" spans="1:8" x14ac:dyDescent="0.25">
      <c r="A8598" s="68"/>
      <c r="B8598" s="68"/>
      <c r="C8598" s="68"/>
      <c r="D8598" s="68"/>
      <c r="E8598" s="68"/>
      <c r="F8598" s="68"/>
      <c r="G8598" s="68"/>
      <c r="H8598" s="68"/>
    </row>
    <row r="8599" spans="1:8" x14ac:dyDescent="0.25">
      <c r="A8599" s="68"/>
      <c r="B8599" s="68"/>
      <c r="C8599" s="68"/>
      <c r="D8599" s="68"/>
      <c r="E8599" s="68"/>
      <c r="F8599" s="68"/>
      <c r="G8599" s="68"/>
      <c r="H8599" s="68"/>
    </row>
    <row r="8600" spans="1:8" x14ac:dyDescent="0.25">
      <c r="A8600" s="68"/>
      <c r="B8600" s="68"/>
      <c r="C8600" s="68"/>
      <c r="D8600" s="68"/>
      <c r="E8600" s="68"/>
      <c r="F8600" s="68"/>
      <c r="G8600" s="68"/>
      <c r="H8600" s="68"/>
    </row>
    <row r="8601" spans="1:8" x14ac:dyDescent="0.25">
      <c r="A8601" s="68"/>
      <c r="B8601" s="68"/>
      <c r="C8601" s="68"/>
      <c r="D8601" s="68"/>
      <c r="E8601" s="68"/>
      <c r="F8601" s="68"/>
      <c r="G8601" s="68"/>
      <c r="H8601" s="68"/>
    </row>
    <row r="8602" spans="1:8" x14ac:dyDescent="0.25">
      <c r="A8602" s="68"/>
      <c r="B8602" s="68"/>
      <c r="C8602" s="68"/>
      <c r="D8602" s="68"/>
      <c r="E8602" s="68"/>
      <c r="F8602" s="68"/>
      <c r="G8602" s="68"/>
      <c r="H8602" s="68"/>
    </row>
    <row r="8603" spans="1:8" x14ac:dyDescent="0.25">
      <c r="A8603" s="68"/>
      <c r="B8603" s="68"/>
      <c r="C8603" s="68"/>
      <c r="D8603" s="68"/>
      <c r="E8603" s="68"/>
      <c r="F8603" s="68"/>
      <c r="G8603" s="68"/>
      <c r="H8603" s="68"/>
    </row>
    <row r="8604" spans="1:8" x14ac:dyDescent="0.25">
      <c r="A8604" s="68"/>
      <c r="B8604" s="68"/>
      <c r="C8604" s="68"/>
      <c r="D8604" s="68"/>
      <c r="E8604" s="68"/>
      <c r="F8604" s="68"/>
      <c r="G8604" s="68"/>
      <c r="H8604" s="68"/>
    </row>
    <row r="8605" spans="1:8" x14ac:dyDescent="0.25">
      <c r="A8605" s="68"/>
      <c r="B8605" s="68"/>
      <c r="C8605" s="68"/>
      <c r="D8605" s="68"/>
      <c r="E8605" s="68"/>
      <c r="F8605" s="68"/>
      <c r="G8605" s="68"/>
      <c r="H8605" s="68"/>
    </row>
    <row r="8606" spans="1:8" x14ac:dyDescent="0.25">
      <c r="A8606" s="68"/>
      <c r="B8606" s="68"/>
      <c r="C8606" s="68"/>
      <c r="D8606" s="68"/>
      <c r="E8606" s="68"/>
      <c r="F8606" s="68"/>
      <c r="G8606" s="68"/>
      <c r="H8606" s="68"/>
    </row>
    <row r="8607" spans="1:8" x14ac:dyDescent="0.25">
      <c r="A8607" s="68"/>
      <c r="B8607" s="68"/>
      <c r="C8607" s="68"/>
      <c r="D8607" s="68"/>
      <c r="E8607" s="68"/>
      <c r="F8607" s="68"/>
      <c r="G8607" s="68"/>
      <c r="H8607" s="68"/>
    </row>
    <row r="8608" spans="1:8" x14ac:dyDescent="0.25">
      <c r="A8608" s="68"/>
      <c r="B8608" s="68"/>
      <c r="C8608" s="68"/>
      <c r="D8608" s="68"/>
      <c r="E8608" s="68"/>
      <c r="F8608" s="68"/>
      <c r="G8608" s="68"/>
      <c r="H8608" s="68"/>
    </row>
    <row r="8609" spans="1:8" x14ac:dyDescent="0.25">
      <c r="A8609" s="68"/>
      <c r="B8609" s="68"/>
      <c r="C8609" s="68"/>
      <c r="D8609" s="68"/>
      <c r="E8609" s="68"/>
      <c r="F8609" s="68"/>
      <c r="G8609" s="68"/>
      <c r="H8609" s="68"/>
    </row>
    <row r="8610" spans="1:8" x14ac:dyDescent="0.25">
      <c r="A8610" s="68"/>
      <c r="B8610" s="68"/>
      <c r="C8610" s="68"/>
      <c r="D8610" s="68"/>
      <c r="E8610" s="68"/>
      <c r="F8610" s="68"/>
      <c r="G8610" s="68"/>
      <c r="H8610" s="68"/>
    </row>
    <row r="8611" spans="1:8" x14ac:dyDescent="0.25">
      <c r="A8611" s="68"/>
      <c r="B8611" s="68"/>
      <c r="C8611" s="68"/>
      <c r="D8611" s="68"/>
      <c r="E8611" s="68"/>
      <c r="F8611" s="68"/>
      <c r="G8611" s="68"/>
      <c r="H8611" s="68"/>
    </row>
    <row r="8612" spans="1:8" x14ac:dyDescent="0.25">
      <c r="A8612" s="68"/>
      <c r="B8612" s="68"/>
      <c r="C8612" s="68"/>
      <c r="D8612" s="68"/>
      <c r="E8612" s="68"/>
      <c r="F8612" s="68"/>
      <c r="G8612" s="68"/>
      <c r="H8612" s="68"/>
    </row>
    <row r="8613" spans="1:8" x14ac:dyDescent="0.25">
      <c r="A8613" s="68"/>
      <c r="B8613" s="68"/>
      <c r="C8613" s="68"/>
      <c r="D8613" s="68"/>
      <c r="E8613" s="68"/>
      <c r="F8613" s="68"/>
      <c r="G8613" s="68"/>
      <c r="H8613" s="68"/>
    </row>
    <row r="8614" spans="1:8" x14ac:dyDescent="0.25">
      <c r="A8614" s="68"/>
      <c r="B8614" s="68"/>
      <c r="C8614" s="68"/>
      <c r="D8614" s="68"/>
      <c r="E8614" s="68"/>
      <c r="F8614" s="68"/>
      <c r="G8614" s="68"/>
      <c r="H8614" s="68"/>
    </row>
    <row r="8615" spans="1:8" x14ac:dyDescent="0.25">
      <c r="A8615" s="68"/>
      <c r="B8615" s="68"/>
      <c r="C8615" s="68"/>
      <c r="D8615" s="68"/>
      <c r="E8615" s="68"/>
      <c r="F8615" s="68"/>
      <c r="G8615" s="68"/>
      <c r="H8615" s="68"/>
    </row>
    <row r="8616" spans="1:8" x14ac:dyDescent="0.25">
      <c r="A8616" s="68"/>
      <c r="B8616" s="68"/>
      <c r="C8616" s="68"/>
      <c r="D8616" s="68"/>
      <c r="E8616" s="68"/>
      <c r="F8616" s="68"/>
      <c r="G8616" s="68"/>
      <c r="H8616" s="68"/>
    </row>
    <row r="8617" spans="1:8" x14ac:dyDescent="0.25">
      <c r="A8617" s="68"/>
      <c r="B8617" s="68"/>
      <c r="C8617" s="68"/>
      <c r="D8617" s="68"/>
      <c r="E8617" s="68"/>
      <c r="F8617" s="68"/>
      <c r="G8617" s="68"/>
      <c r="H8617" s="68"/>
    </row>
    <row r="8618" spans="1:8" x14ac:dyDescent="0.25">
      <c r="A8618" s="68"/>
      <c r="B8618" s="68"/>
      <c r="C8618" s="68"/>
      <c r="D8618" s="68"/>
      <c r="E8618" s="68"/>
      <c r="F8618" s="68"/>
      <c r="G8618" s="68"/>
      <c r="H8618" s="68"/>
    </row>
    <row r="8619" spans="1:8" x14ac:dyDescent="0.25">
      <c r="A8619" s="68"/>
      <c r="B8619" s="68"/>
      <c r="C8619" s="68"/>
      <c r="D8619" s="68"/>
      <c r="E8619" s="68"/>
      <c r="F8619" s="68"/>
      <c r="G8619" s="68"/>
      <c r="H8619" s="68"/>
    </row>
    <row r="8620" spans="1:8" x14ac:dyDescent="0.25">
      <c r="A8620" s="68"/>
      <c r="B8620" s="68"/>
      <c r="C8620" s="68"/>
      <c r="D8620" s="68"/>
      <c r="E8620" s="68"/>
      <c r="F8620" s="68"/>
      <c r="G8620" s="68"/>
      <c r="H8620" s="68"/>
    </row>
    <row r="8621" spans="1:8" x14ac:dyDescent="0.25">
      <c r="A8621" s="68"/>
      <c r="B8621" s="68"/>
      <c r="C8621" s="68"/>
      <c r="D8621" s="68"/>
      <c r="E8621" s="68"/>
      <c r="F8621" s="68"/>
      <c r="G8621" s="68"/>
      <c r="H8621" s="68"/>
    </row>
    <row r="8622" spans="1:8" x14ac:dyDescent="0.25">
      <c r="A8622" s="68"/>
      <c r="B8622" s="68"/>
      <c r="C8622" s="68"/>
      <c r="D8622" s="68"/>
      <c r="E8622" s="68"/>
      <c r="F8622" s="68"/>
      <c r="G8622" s="68"/>
      <c r="H8622" s="68"/>
    </row>
    <row r="8623" spans="1:8" x14ac:dyDescent="0.25">
      <c r="A8623" s="68"/>
      <c r="B8623" s="68"/>
      <c r="C8623" s="68"/>
      <c r="D8623" s="68"/>
      <c r="E8623" s="68"/>
      <c r="F8623" s="68"/>
      <c r="G8623" s="68"/>
      <c r="H8623" s="68"/>
    </row>
    <row r="8624" spans="1:8" x14ac:dyDescent="0.25">
      <c r="A8624" s="68"/>
      <c r="B8624" s="68"/>
      <c r="C8624" s="68"/>
      <c r="D8624" s="68"/>
      <c r="E8624" s="68"/>
      <c r="F8624" s="68"/>
      <c r="G8624" s="68"/>
      <c r="H8624" s="68"/>
    </row>
    <row r="8625" spans="1:8" x14ac:dyDescent="0.25">
      <c r="A8625" s="68"/>
      <c r="B8625" s="68"/>
      <c r="C8625" s="68"/>
      <c r="D8625" s="68"/>
      <c r="E8625" s="68"/>
      <c r="F8625" s="68"/>
      <c r="G8625" s="68"/>
      <c r="H8625" s="68"/>
    </row>
    <row r="8626" spans="1:8" x14ac:dyDescent="0.25">
      <c r="A8626" s="68"/>
      <c r="B8626" s="68"/>
      <c r="C8626" s="68"/>
      <c r="D8626" s="68"/>
      <c r="E8626" s="68"/>
      <c r="F8626" s="68"/>
      <c r="G8626" s="68"/>
      <c r="H8626" s="68"/>
    </row>
    <row r="8627" spans="1:8" x14ac:dyDescent="0.25">
      <c r="A8627" s="68"/>
      <c r="B8627" s="68"/>
      <c r="C8627" s="68"/>
      <c r="D8627" s="68"/>
      <c r="E8627" s="68"/>
      <c r="F8627" s="68"/>
      <c r="G8627" s="68"/>
      <c r="H8627" s="68"/>
    </row>
    <row r="8628" spans="1:8" x14ac:dyDescent="0.25">
      <c r="A8628" s="68"/>
      <c r="B8628" s="68"/>
      <c r="C8628" s="68"/>
      <c r="D8628" s="68"/>
      <c r="E8628" s="68"/>
      <c r="F8628" s="68"/>
      <c r="G8628" s="68"/>
      <c r="H8628" s="68"/>
    </row>
    <row r="8629" spans="1:8" x14ac:dyDescent="0.25">
      <c r="A8629" s="68"/>
      <c r="B8629" s="68"/>
      <c r="C8629" s="68"/>
      <c r="D8629" s="68"/>
      <c r="E8629" s="68"/>
      <c r="F8629" s="68"/>
      <c r="G8629" s="68"/>
      <c r="H8629" s="68"/>
    </row>
    <row r="8630" spans="1:8" x14ac:dyDescent="0.25">
      <c r="A8630" s="68"/>
      <c r="B8630" s="68"/>
      <c r="C8630" s="68"/>
      <c r="D8630" s="68"/>
      <c r="E8630" s="68"/>
      <c r="F8630" s="68"/>
      <c r="G8630" s="68"/>
      <c r="H8630" s="68"/>
    </row>
    <row r="8631" spans="1:8" x14ac:dyDescent="0.25">
      <c r="A8631" s="68"/>
      <c r="B8631" s="68"/>
      <c r="C8631" s="68"/>
      <c r="D8631" s="68"/>
      <c r="E8631" s="68"/>
      <c r="F8631" s="68"/>
      <c r="G8631" s="68"/>
      <c r="H8631" s="68"/>
    </row>
    <row r="8632" spans="1:8" x14ac:dyDescent="0.25">
      <c r="A8632" s="68"/>
      <c r="B8632" s="68"/>
      <c r="C8632" s="68"/>
      <c r="D8632" s="68"/>
      <c r="E8632" s="68"/>
      <c r="F8632" s="68"/>
      <c r="G8632" s="68"/>
      <c r="H8632" s="68"/>
    </row>
    <row r="8633" spans="1:8" x14ac:dyDescent="0.25">
      <c r="A8633" s="68"/>
      <c r="B8633" s="68"/>
      <c r="C8633" s="68"/>
      <c r="D8633" s="68"/>
      <c r="E8633" s="68"/>
      <c r="F8633" s="68"/>
      <c r="G8633" s="68"/>
      <c r="H8633" s="68"/>
    </row>
    <row r="8634" spans="1:8" x14ac:dyDescent="0.25">
      <c r="A8634" s="68"/>
      <c r="B8634" s="68"/>
      <c r="C8634" s="68"/>
      <c r="D8634" s="68"/>
      <c r="E8634" s="68"/>
      <c r="F8634" s="68"/>
      <c r="G8634" s="68"/>
      <c r="H8634" s="68"/>
    </row>
    <row r="8635" spans="1:8" x14ac:dyDescent="0.25">
      <c r="A8635" s="68"/>
      <c r="B8635" s="68"/>
      <c r="C8635" s="68"/>
      <c r="D8635" s="68"/>
      <c r="E8635" s="68"/>
      <c r="F8635" s="68"/>
      <c r="G8635" s="68"/>
      <c r="H8635" s="68"/>
    </row>
    <row r="8636" spans="1:8" x14ac:dyDescent="0.25">
      <c r="A8636" s="68"/>
      <c r="B8636" s="68"/>
      <c r="C8636" s="68"/>
      <c r="D8636" s="68"/>
      <c r="E8636" s="68"/>
      <c r="F8636" s="68"/>
      <c r="G8636" s="68"/>
      <c r="H8636" s="68"/>
    </row>
    <row r="8637" spans="1:8" x14ac:dyDescent="0.25">
      <c r="A8637" s="68"/>
      <c r="B8637" s="68"/>
      <c r="C8637" s="68"/>
      <c r="D8637" s="68"/>
      <c r="E8637" s="68"/>
      <c r="F8637" s="68"/>
      <c r="G8637" s="68"/>
      <c r="H8637" s="68"/>
    </row>
    <row r="8638" spans="1:8" x14ac:dyDescent="0.25">
      <c r="A8638" s="68"/>
      <c r="B8638" s="68"/>
      <c r="C8638" s="68"/>
      <c r="D8638" s="68"/>
      <c r="E8638" s="68"/>
      <c r="F8638" s="68"/>
      <c r="G8638" s="68"/>
      <c r="H8638" s="68"/>
    </row>
    <row r="8639" spans="1:8" x14ac:dyDescent="0.25">
      <c r="A8639" s="68"/>
      <c r="B8639" s="68"/>
      <c r="C8639" s="68"/>
      <c r="D8639" s="68"/>
      <c r="E8639" s="68"/>
      <c r="F8639" s="68"/>
      <c r="G8639" s="68"/>
      <c r="H8639" s="68"/>
    </row>
    <row r="8640" spans="1:8" x14ac:dyDescent="0.25">
      <c r="A8640" s="68"/>
      <c r="B8640" s="68"/>
      <c r="C8640" s="68"/>
      <c r="D8640" s="68"/>
      <c r="E8640" s="68"/>
      <c r="F8640" s="68"/>
      <c r="G8640" s="68"/>
      <c r="H8640" s="68"/>
    </row>
    <row r="8641" spans="1:8" x14ac:dyDescent="0.25">
      <c r="A8641" s="68"/>
      <c r="B8641" s="68"/>
      <c r="C8641" s="68"/>
      <c r="D8641" s="68"/>
      <c r="E8641" s="68"/>
      <c r="F8641" s="68"/>
      <c r="G8641" s="68"/>
      <c r="H8641" s="68"/>
    </row>
    <row r="8642" spans="1:8" x14ac:dyDescent="0.25">
      <c r="A8642" s="68"/>
      <c r="B8642" s="68"/>
      <c r="C8642" s="68"/>
      <c r="D8642" s="68"/>
      <c r="E8642" s="68"/>
      <c r="F8642" s="68"/>
      <c r="G8642" s="68"/>
      <c r="H8642" s="68"/>
    </row>
    <row r="8643" spans="1:8" x14ac:dyDescent="0.25">
      <c r="A8643" s="68"/>
      <c r="B8643" s="68"/>
      <c r="C8643" s="68"/>
      <c r="D8643" s="68"/>
      <c r="E8643" s="68"/>
      <c r="F8643" s="68"/>
      <c r="G8643" s="68"/>
      <c r="H8643" s="68"/>
    </row>
    <row r="8644" spans="1:8" x14ac:dyDescent="0.25">
      <c r="A8644" s="68"/>
      <c r="B8644" s="68"/>
      <c r="C8644" s="68"/>
      <c r="D8644" s="68"/>
      <c r="E8644" s="68"/>
      <c r="F8644" s="68"/>
      <c r="G8644" s="68"/>
      <c r="H8644" s="68"/>
    </row>
    <row r="8645" spans="1:8" x14ac:dyDescent="0.25">
      <c r="A8645" s="68"/>
      <c r="B8645" s="68"/>
      <c r="C8645" s="68"/>
      <c r="D8645" s="68"/>
      <c r="E8645" s="68"/>
      <c r="F8645" s="68"/>
      <c r="G8645" s="68"/>
      <c r="H8645" s="68"/>
    </row>
    <row r="8646" spans="1:8" x14ac:dyDescent="0.25">
      <c r="A8646" s="68"/>
      <c r="B8646" s="68"/>
      <c r="C8646" s="68"/>
      <c r="D8646" s="68"/>
      <c r="E8646" s="68"/>
      <c r="F8646" s="68"/>
      <c r="G8646" s="68"/>
      <c r="H8646" s="68"/>
    </row>
    <row r="8647" spans="1:8" x14ac:dyDescent="0.25">
      <c r="A8647" s="68"/>
      <c r="B8647" s="68"/>
      <c r="C8647" s="68"/>
      <c r="D8647" s="68"/>
      <c r="E8647" s="68"/>
      <c r="F8647" s="68"/>
      <c r="G8647" s="68"/>
      <c r="H8647" s="68"/>
    </row>
    <row r="8648" spans="1:8" x14ac:dyDescent="0.25">
      <c r="A8648" s="68"/>
      <c r="B8648" s="68"/>
      <c r="C8648" s="68"/>
      <c r="D8648" s="68"/>
      <c r="E8648" s="68"/>
      <c r="F8648" s="68"/>
      <c r="G8648" s="68"/>
      <c r="H8648" s="68"/>
    </row>
    <row r="8649" spans="1:8" x14ac:dyDescent="0.25">
      <c r="A8649" s="68"/>
      <c r="B8649" s="68"/>
      <c r="C8649" s="68"/>
      <c r="D8649" s="68"/>
      <c r="E8649" s="68"/>
      <c r="F8649" s="68"/>
      <c r="G8649" s="68"/>
      <c r="H8649" s="68"/>
    </row>
    <row r="8650" spans="1:8" x14ac:dyDescent="0.25">
      <c r="A8650" s="68"/>
      <c r="B8650" s="68"/>
      <c r="C8650" s="68"/>
      <c r="D8650" s="68"/>
      <c r="E8650" s="68"/>
      <c r="F8650" s="68"/>
      <c r="G8650" s="68"/>
      <c r="H8650" s="68"/>
    </row>
    <row r="8651" spans="1:8" x14ac:dyDescent="0.25">
      <c r="A8651" s="68"/>
      <c r="B8651" s="68"/>
      <c r="C8651" s="68"/>
      <c r="D8651" s="68"/>
      <c r="E8651" s="68"/>
      <c r="F8651" s="68"/>
      <c r="G8651" s="68"/>
      <c r="H8651" s="68"/>
    </row>
    <row r="8652" spans="1:8" x14ac:dyDescent="0.25">
      <c r="A8652" s="68"/>
      <c r="B8652" s="68"/>
      <c r="C8652" s="68"/>
      <c r="D8652" s="68"/>
      <c r="E8652" s="68"/>
      <c r="F8652" s="68"/>
      <c r="G8652" s="68"/>
      <c r="H8652" s="68"/>
    </row>
    <row r="8653" spans="1:8" x14ac:dyDescent="0.25">
      <c r="A8653" s="68"/>
      <c r="B8653" s="68"/>
      <c r="C8653" s="68"/>
      <c r="D8653" s="68"/>
      <c r="E8653" s="68"/>
      <c r="F8653" s="68"/>
      <c r="G8653" s="68"/>
      <c r="H8653" s="68"/>
    </row>
    <row r="8654" spans="1:8" x14ac:dyDescent="0.25">
      <c r="A8654" s="68"/>
      <c r="B8654" s="68"/>
      <c r="C8654" s="68"/>
      <c r="D8654" s="68"/>
      <c r="E8654" s="68"/>
      <c r="F8654" s="68"/>
      <c r="G8654" s="68"/>
      <c r="H8654" s="68"/>
    </row>
    <row r="8655" spans="1:8" x14ac:dyDescent="0.25">
      <c r="A8655" s="68"/>
      <c r="B8655" s="68"/>
      <c r="C8655" s="68"/>
      <c r="D8655" s="68"/>
      <c r="E8655" s="68"/>
      <c r="F8655" s="68"/>
      <c r="G8655" s="68"/>
      <c r="H8655" s="68"/>
    </row>
    <row r="8656" spans="1:8" x14ac:dyDescent="0.25">
      <c r="A8656" s="68"/>
      <c r="B8656" s="68"/>
      <c r="C8656" s="68"/>
      <c r="D8656" s="68"/>
      <c r="E8656" s="68"/>
      <c r="F8656" s="68"/>
      <c r="G8656" s="68"/>
      <c r="H8656" s="68"/>
    </row>
    <row r="8657" spans="1:8" x14ac:dyDescent="0.25">
      <c r="A8657" s="68"/>
      <c r="B8657" s="68"/>
      <c r="C8657" s="68"/>
      <c r="D8657" s="68"/>
      <c r="E8657" s="68"/>
      <c r="F8657" s="68"/>
      <c r="G8657" s="68"/>
      <c r="H8657" s="68"/>
    </row>
    <row r="8658" spans="1:8" x14ac:dyDescent="0.25">
      <c r="A8658" s="68"/>
      <c r="B8658" s="68"/>
      <c r="C8658" s="68"/>
      <c r="D8658" s="68"/>
      <c r="E8658" s="68"/>
      <c r="F8658" s="68"/>
      <c r="G8658" s="68"/>
      <c r="H8658" s="68"/>
    </row>
    <row r="8659" spans="1:8" x14ac:dyDescent="0.25">
      <c r="A8659" s="68"/>
      <c r="B8659" s="68"/>
      <c r="C8659" s="68"/>
      <c r="D8659" s="68"/>
      <c r="E8659" s="68"/>
      <c r="F8659" s="68"/>
      <c r="G8659" s="68"/>
      <c r="H8659" s="68"/>
    </row>
    <row r="8660" spans="1:8" x14ac:dyDescent="0.25">
      <c r="A8660" s="68"/>
      <c r="B8660" s="68"/>
      <c r="C8660" s="68"/>
      <c r="D8660" s="68"/>
      <c r="E8660" s="68"/>
      <c r="F8660" s="68"/>
      <c r="G8660" s="68"/>
      <c r="H8660" s="68"/>
    </row>
    <row r="8661" spans="1:8" x14ac:dyDescent="0.25">
      <c r="A8661" s="68"/>
      <c r="B8661" s="68"/>
      <c r="C8661" s="68"/>
      <c r="D8661" s="68"/>
      <c r="E8661" s="68"/>
      <c r="F8661" s="68"/>
      <c r="G8661" s="68"/>
      <c r="H8661" s="68"/>
    </row>
    <row r="8662" spans="1:8" x14ac:dyDescent="0.25">
      <c r="A8662" s="68"/>
      <c r="B8662" s="68"/>
      <c r="C8662" s="68"/>
      <c r="D8662" s="68"/>
      <c r="E8662" s="68"/>
      <c r="F8662" s="68"/>
      <c r="G8662" s="68"/>
      <c r="H8662" s="68"/>
    </row>
    <row r="8663" spans="1:8" x14ac:dyDescent="0.25">
      <c r="A8663" s="68"/>
      <c r="B8663" s="68"/>
      <c r="C8663" s="68"/>
      <c r="D8663" s="68"/>
      <c r="E8663" s="68"/>
      <c r="F8663" s="68"/>
      <c r="G8663" s="68"/>
      <c r="H8663" s="68"/>
    </row>
    <row r="8664" spans="1:8" x14ac:dyDescent="0.25">
      <c r="A8664" s="68"/>
      <c r="B8664" s="68"/>
      <c r="C8664" s="68"/>
      <c r="D8664" s="68"/>
      <c r="E8664" s="68"/>
      <c r="F8664" s="68"/>
      <c r="G8664" s="68"/>
      <c r="H8664" s="68"/>
    </row>
    <row r="8665" spans="1:8" x14ac:dyDescent="0.25">
      <c r="A8665" s="68"/>
      <c r="B8665" s="68"/>
      <c r="C8665" s="68"/>
      <c r="D8665" s="68"/>
      <c r="E8665" s="68"/>
      <c r="F8665" s="68"/>
      <c r="G8665" s="68"/>
      <c r="H8665" s="68"/>
    </row>
    <row r="8666" spans="1:8" x14ac:dyDescent="0.25">
      <c r="A8666" s="68"/>
      <c r="B8666" s="68"/>
      <c r="C8666" s="68"/>
      <c r="D8666" s="68"/>
      <c r="E8666" s="68"/>
      <c r="F8666" s="68"/>
      <c r="G8666" s="68"/>
      <c r="H8666" s="68"/>
    </row>
    <row r="8667" spans="1:8" x14ac:dyDescent="0.25">
      <c r="A8667" s="68"/>
      <c r="B8667" s="68"/>
      <c r="C8667" s="68"/>
      <c r="D8667" s="68"/>
      <c r="E8667" s="68"/>
      <c r="F8667" s="68"/>
      <c r="G8667" s="68"/>
      <c r="H8667" s="68"/>
    </row>
    <row r="8668" spans="1:8" x14ac:dyDescent="0.25">
      <c r="A8668" s="68"/>
      <c r="B8668" s="68"/>
      <c r="C8668" s="68"/>
      <c r="D8668" s="68"/>
      <c r="E8668" s="68"/>
      <c r="F8668" s="68"/>
      <c r="G8668" s="68"/>
      <c r="H8668" s="68"/>
    </row>
    <row r="8669" spans="1:8" x14ac:dyDescent="0.25">
      <c r="A8669" s="68"/>
      <c r="B8669" s="68"/>
      <c r="C8669" s="68"/>
      <c r="D8669" s="68"/>
      <c r="E8669" s="68"/>
      <c r="F8669" s="68"/>
      <c r="G8669" s="68"/>
      <c r="H8669" s="68"/>
    </row>
    <row r="8670" spans="1:8" x14ac:dyDescent="0.25">
      <c r="A8670" s="68"/>
      <c r="B8670" s="68"/>
      <c r="C8670" s="68"/>
      <c r="D8670" s="68"/>
      <c r="E8670" s="68"/>
      <c r="F8670" s="68"/>
      <c r="G8670" s="68"/>
      <c r="H8670" s="68"/>
    </row>
    <row r="8671" spans="1:8" x14ac:dyDescent="0.25">
      <c r="A8671" s="68"/>
      <c r="B8671" s="68"/>
      <c r="C8671" s="68"/>
      <c r="D8671" s="68"/>
      <c r="E8671" s="68"/>
      <c r="F8671" s="68"/>
      <c r="G8671" s="68"/>
      <c r="H8671" s="68"/>
    </row>
    <row r="8672" spans="1:8" x14ac:dyDescent="0.25">
      <c r="A8672" s="68"/>
      <c r="B8672" s="68"/>
      <c r="C8672" s="68"/>
      <c r="D8672" s="68"/>
      <c r="E8672" s="68"/>
      <c r="F8672" s="68"/>
      <c r="G8672" s="68"/>
      <c r="H8672" s="68"/>
    </row>
    <row r="8673" spans="1:8" x14ac:dyDescent="0.25">
      <c r="A8673" s="68"/>
      <c r="B8673" s="68"/>
      <c r="C8673" s="68"/>
      <c r="D8673" s="68"/>
      <c r="E8673" s="68"/>
      <c r="F8673" s="68"/>
      <c r="G8673" s="68"/>
      <c r="H8673" s="68"/>
    </row>
    <row r="8674" spans="1:8" x14ac:dyDescent="0.25">
      <c r="A8674" s="68"/>
      <c r="B8674" s="68"/>
      <c r="C8674" s="68"/>
      <c r="D8674" s="68"/>
      <c r="E8674" s="68"/>
      <c r="F8674" s="68"/>
      <c r="G8674" s="68"/>
      <c r="H8674" s="68"/>
    </row>
    <row r="8675" spans="1:8" x14ac:dyDescent="0.25">
      <c r="A8675" s="68"/>
      <c r="B8675" s="68"/>
      <c r="C8675" s="68"/>
      <c r="D8675" s="68"/>
      <c r="E8675" s="68"/>
      <c r="F8675" s="68"/>
      <c r="G8675" s="68"/>
      <c r="H8675" s="68"/>
    </row>
    <row r="8676" spans="1:8" x14ac:dyDescent="0.25">
      <c r="A8676" s="68"/>
      <c r="B8676" s="68"/>
      <c r="C8676" s="68"/>
      <c r="D8676" s="68"/>
      <c r="E8676" s="68"/>
      <c r="F8676" s="68"/>
      <c r="G8676" s="68"/>
      <c r="H8676" s="68"/>
    </row>
    <row r="8677" spans="1:8" x14ac:dyDescent="0.25">
      <c r="A8677" s="68"/>
      <c r="B8677" s="68"/>
      <c r="C8677" s="68"/>
      <c r="D8677" s="68"/>
      <c r="E8677" s="68"/>
      <c r="F8677" s="68"/>
      <c r="G8677" s="68"/>
      <c r="H8677" s="68"/>
    </row>
    <row r="8678" spans="1:8" x14ac:dyDescent="0.25">
      <c r="A8678" s="68"/>
      <c r="B8678" s="68"/>
      <c r="C8678" s="68"/>
      <c r="D8678" s="68"/>
      <c r="E8678" s="68"/>
      <c r="F8678" s="68"/>
      <c r="G8678" s="68"/>
      <c r="H8678" s="68"/>
    </row>
    <row r="8679" spans="1:8" x14ac:dyDescent="0.25">
      <c r="A8679" s="68"/>
      <c r="B8679" s="68"/>
      <c r="C8679" s="68"/>
      <c r="D8679" s="68"/>
      <c r="E8679" s="68"/>
      <c r="F8679" s="68"/>
      <c r="G8679" s="68"/>
      <c r="H8679" s="68"/>
    </row>
    <row r="8680" spans="1:8" x14ac:dyDescent="0.25">
      <c r="A8680" s="68"/>
      <c r="B8680" s="68"/>
      <c r="C8680" s="68"/>
      <c r="D8680" s="68"/>
      <c r="E8680" s="68"/>
      <c r="F8680" s="68"/>
      <c r="G8680" s="68"/>
      <c r="H8680" s="68"/>
    </row>
    <row r="8681" spans="1:8" x14ac:dyDescent="0.25">
      <c r="A8681" s="68"/>
      <c r="B8681" s="68"/>
      <c r="C8681" s="68"/>
      <c r="D8681" s="68"/>
      <c r="E8681" s="68"/>
      <c r="F8681" s="68"/>
      <c r="G8681" s="68"/>
      <c r="H8681" s="68"/>
    </row>
    <row r="8682" spans="1:8" x14ac:dyDescent="0.25">
      <c r="A8682" s="68"/>
      <c r="B8682" s="68"/>
      <c r="C8682" s="68"/>
      <c r="D8682" s="68"/>
      <c r="E8682" s="68"/>
      <c r="F8682" s="68"/>
      <c r="G8682" s="68"/>
      <c r="H8682" s="68"/>
    </row>
    <row r="8683" spans="1:8" x14ac:dyDescent="0.25">
      <c r="A8683" s="68"/>
      <c r="B8683" s="68"/>
      <c r="C8683" s="68"/>
      <c r="D8683" s="68"/>
      <c r="E8683" s="68"/>
      <c r="F8683" s="68"/>
      <c r="G8683" s="68"/>
      <c r="H8683" s="68"/>
    </row>
    <row r="8684" spans="1:8" x14ac:dyDescent="0.25">
      <c r="A8684" s="68"/>
      <c r="B8684" s="68"/>
      <c r="C8684" s="68"/>
      <c r="D8684" s="68"/>
      <c r="E8684" s="68"/>
      <c r="F8684" s="68"/>
      <c r="G8684" s="68"/>
      <c r="H8684" s="68"/>
    </row>
    <row r="8685" spans="1:8" x14ac:dyDescent="0.25">
      <c r="A8685" s="68"/>
      <c r="B8685" s="68"/>
      <c r="C8685" s="68"/>
      <c r="D8685" s="68"/>
      <c r="E8685" s="68"/>
      <c r="F8685" s="68"/>
      <c r="G8685" s="68"/>
      <c r="H8685" s="68"/>
    </row>
    <row r="8686" spans="1:8" x14ac:dyDescent="0.25">
      <c r="A8686" s="68"/>
      <c r="B8686" s="68"/>
      <c r="C8686" s="68"/>
      <c r="D8686" s="68"/>
      <c r="E8686" s="68"/>
      <c r="F8686" s="68"/>
      <c r="G8686" s="68"/>
      <c r="H8686" s="68"/>
    </row>
    <row r="8687" spans="1:8" x14ac:dyDescent="0.25">
      <c r="A8687" s="68"/>
      <c r="B8687" s="68"/>
      <c r="C8687" s="68"/>
      <c r="D8687" s="68"/>
      <c r="E8687" s="68"/>
      <c r="F8687" s="68"/>
      <c r="G8687" s="68"/>
      <c r="H8687" s="68"/>
    </row>
    <row r="8688" spans="1:8" x14ac:dyDescent="0.25">
      <c r="A8688" s="68"/>
      <c r="B8688" s="68"/>
      <c r="C8688" s="68"/>
      <c r="D8688" s="68"/>
      <c r="E8688" s="68"/>
      <c r="F8688" s="68"/>
      <c r="G8688" s="68"/>
      <c r="H8688" s="68"/>
    </row>
    <row r="8689" spans="1:8" x14ac:dyDescent="0.25">
      <c r="A8689" s="68"/>
      <c r="B8689" s="68"/>
      <c r="C8689" s="68"/>
      <c r="D8689" s="68"/>
      <c r="E8689" s="68"/>
      <c r="F8689" s="68"/>
      <c r="G8689" s="68"/>
      <c r="H8689" s="68"/>
    </row>
    <row r="8690" spans="1:8" x14ac:dyDescent="0.25">
      <c r="A8690" s="68"/>
      <c r="B8690" s="68"/>
      <c r="C8690" s="68"/>
      <c r="D8690" s="68"/>
      <c r="E8690" s="68"/>
      <c r="F8690" s="68"/>
      <c r="G8690" s="68"/>
      <c r="H8690" s="68"/>
    </row>
    <row r="8691" spans="1:8" x14ac:dyDescent="0.25">
      <c r="A8691" s="68"/>
      <c r="B8691" s="68"/>
      <c r="C8691" s="68"/>
      <c r="D8691" s="68"/>
      <c r="E8691" s="68"/>
      <c r="F8691" s="68"/>
      <c r="G8691" s="68"/>
      <c r="H8691" s="68"/>
    </row>
    <row r="8692" spans="1:8" x14ac:dyDescent="0.25">
      <c r="A8692" s="68"/>
      <c r="B8692" s="68"/>
      <c r="C8692" s="68"/>
      <c r="D8692" s="68"/>
      <c r="E8692" s="68"/>
      <c r="F8692" s="68"/>
      <c r="G8692" s="68"/>
      <c r="H8692" s="68"/>
    </row>
    <row r="8693" spans="1:8" x14ac:dyDescent="0.25">
      <c r="A8693" s="68"/>
      <c r="B8693" s="68"/>
      <c r="C8693" s="68"/>
      <c r="D8693" s="68"/>
      <c r="E8693" s="68"/>
      <c r="F8693" s="68"/>
      <c r="G8693" s="68"/>
      <c r="H8693" s="68"/>
    </row>
    <row r="8694" spans="1:8" x14ac:dyDescent="0.25">
      <c r="A8694" s="68"/>
      <c r="B8694" s="68"/>
      <c r="C8694" s="68"/>
      <c r="D8694" s="68"/>
      <c r="E8694" s="68"/>
      <c r="F8694" s="68"/>
      <c r="G8694" s="68"/>
      <c r="H8694" s="68"/>
    </row>
    <row r="8695" spans="1:8" x14ac:dyDescent="0.25">
      <c r="A8695" s="68"/>
      <c r="B8695" s="68"/>
      <c r="C8695" s="68"/>
      <c r="D8695" s="68"/>
      <c r="E8695" s="68"/>
      <c r="F8695" s="68"/>
      <c r="G8695" s="68"/>
      <c r="H8695" s="68"/>
    </row>
    <row r="8696" spans="1:8" x14ac:dyDescent="0.25">
      <c r="A8696" s="68"/>
      <c r="B8696" s="68"/>
      <c r="C8696" s="68"/>
      <c r="D8696" s="68"/>
      <c r="E8696" s="68"/>
      <c r="F8696" s="68"/>
      <c r="G8696" s="68"/>
      <c r="H8696" s="68"/>
    </row>
    <row r="8697" spans="1:8" x14ac:dyDescent="0.25">
      <c r="A8697" s="68"/>
      <c r="B8697" s="68"/>
      <c r="C8697" s="68"/>
      <c r="D8697" s="68"/>
      <c r="E8697" s="68"/>
      <c r="F8697" s="68"/>
      <c r="G8697" s="68"/>
      <c r="H8697" s="68"/>
    </row>
    <row r="8698" spans="1:8" x14ac:dyDescent="0.25">
      <c r="A8698" s="68"/>
      <c r="B8698" s="68"/>
      <c r="C8698" s="68"/>
      <c r="D8698" s="68"/>
      <c r="E8698" s="68"/>
      <c r="F8698" s="68"/>
      <c r="G8698" s="68"/>
      <c r="H8698" s="68"/>
    </row>
    <row r="8699" spans="1:8" x14ac:dyDescent="0.25">
      <c r="A8699" s="68"/>
      <c r="B8699" s="68"/>
      <c r="C8699" s="68"/>
      <c r="D8699" s="68"/>
      <c r="E8699" s="68"/>
      <c r="F8699" s="68"/>
      <c r="G8699" s="68"/>
      <c r="H8699" s="68"/>
    </row>
    <row r="8700" spans="1:8" x14ac:dyDescent="0.25">
      <c r="A8700" s="68"/>
      <c r="B8700" s="68"/>
      <c r="C8700" s="68"/>
      <c r="D8700" s="68"/>
      <c r="E8700" s="68"/>
      <c r="F8700" s="68"/>
      <c r="G8700" s="68"/>
      <c r="H8700" s="68"/>
    </row>
    <row r="8701" spans="1:8" x14ac:dyDescent="0.25">
      <c r="A8701" s="68"/>
      <c r="B8701" s="68"/>
      <c r="C8701" s="68"/>
      <c r="D8701" s="68"/>
      <c r="E8701" s="68"/>
      <c r="F8701" s="68"/>
      <c r="G8701" s="68"/>
      <c r="H8701" s="68"/>
    </row>
    <row r="8702" spans="1:8" x14ac:dyDescent="0.25">
      <c r="A8702" s="68"/>
      <c r="B8702" s="68"/>
      <c r="C8702" s="68"/>
      <c r="D8702" s="68"/>
      <c r="E8702" s="68"/>
      <c r="F8702" s="68"/>
      <c r="G8702" s="68"/>
      <c r="H8702" s="68"/>
    </row>
    <row r="8703" spans="1:8" x14ac:dyDescent="0.25">
      <c r="A8703" s="68"/>
      <c r="B8703" s="68"/>
      <c r="C8703" s="68"/>
      <c r="D8703" s="68"/>
      <c r="E8703" s="68"/>
      <c r="F8703" s="68"/>
      <c r="G8703" s="68"/>
      <c r="H8703" s="68"/>
    </row>
    <row r="8704" spans="1:8" x14ac:dyDescent="0.25">
      <c r="A8704" s="68"/>
      <c r="B8704" s="68"/>
      <c r="C8704" s="68"/>
      <c r="D8704" s="68"/>
      <c r="E8704" s="68"/>
      <c r="F8704" s="68"/>
      <c r="G8704" s="68"/>
      <c r="H8704" s="68"/>
    </row>
    <row r="8705" spans="1:8" x14ac:dyDescent="0.25">
      <c r="A8705" s="68"/>
      <c r="B8705" s="68"/>
      <c r="C8705" s="68"/>
      <c r="D8705" s="68"/>
      <c r="E8705" s="68"/>
      <c r="F8705" s="68"/>
      <c r="G8705" s="68"/>
      <c r="H8705" s="68"/>
    </row>
    <row r="8706" spans="1:8" x14ac:dyDescent="0.25">
      <c r="A8706" s="68"/>
      <c r="B8706" s="68"/>
      <c r="C8706" s="68"/>
      <c r="D8706" s="68"/>
      <c r="E8706" s="68"/>
      <c r="F8706" s="68"/>
      <c r="G8706" s="68"/>
      <c r="H8706" s="68"/>
    </row>
    <row r="8707" spans="1:8" x14ac:dyDescent="0.25">
      <c r="A8707" s="68"/>
      <c r="B8707" s="68"/>
      <c r="C8707" s="68"/>
      <c r="D8707" s="68"/>
      <c r="E8707" s="68"/>
      <c r="F8707" s="68"/>
      <c r="G8707" s="68"/>
      <c r="H8707" s="68"/>
    </row>
    <row r="8708" spans="1:8" x14ac:dyDescent="0.25">
      <c r="A8708" s="68"/>
      <c r="B8708" s="68"/>
      <c r="C8708" s="68"/>
      <c r="D8708" s="68"/>
      <c r="E8708" s="68"/>
      <c r="F8708" s="68"/>
      <c r="G8708" s="68"/>
      <c r="H8708" s="68"/>
    </row>
    <row r="8709" spans="1:8" x14ac:dyDescent="0.25">
      <c r="A8709" s="68"/>
      <c r="B8709" s="68"/>
      <c r="C8709" s="68"/>
      <c r="D8709" s="68"/>
      <c r="E8709" s="68"/>
      <c r="F8709" s="68"/>
      <c r="G8709" s="68"/>
      <c r="H8709" s="68"/>
    </row>
    <row r="8710" spans="1:8" x14ac:dyDescent="0.25">
      <c r="A8710" s="68"/>
      <c r="B8710" s="68"/>
      <c r="C8710" s="68"/>
      <c r="D8710" s="68"/>
      <c r="E8710" s="68"/>
      <c r="F8710" s="68"/>
      <c r="G8710" s="68"/>
      <c r="H8710" s="68"/>
    </row>
    <row r="8711" spans="1:8" x14ac:dyDescent="0.25">
      <c r="A8711" s="68"/>
      <c r="B8711" s="68"/>
      <c r="C8711" s="68"/>
      <c r="D8711" s="68"/>
      <c r="E8711" s="68"/>
      <c r="F8711" s="68"/>
      <c r="G8711" s="68"/>
      <c r="H8711" s="68"/>
    </row>
    <row r="8712" spans="1:8" x14ac:dyDescent="0.25">
      <c r="A8712" s="68"/>
      <c r="B8712" s="68"/>
      <c r="C8712" s="68"/>
      <c r="D8712" s="68"/>
      <c r="E8712" s="68"/>
      <c r="F8712" s="68"/>
      <c r="G8712" s="68"/>
      <c r="H8712" s="68"/>
    </row>
    <row r="8713" spans="1:8" x14ac:dyDescent="0.25">
      <c r="A8713" s="68"/>
      <c r="B8713" s="68"/>
      <c r="C8713" s="68"/>
      <c r="D8713" s="68"/>
      <c r="E8713" s="68"/>
      <c r="F8713" s="68"/>
      <c r="G8713" s="68"/>
      <c r="H8713" s="68"/>
    </row>
    <row r="8714" spans="1:8" x14ac:dyDescent="0.25">
      <c r="A8714" s="68"/>
      <c r="B8714" s="68"/>
      <c r="C8714" s="68"/>
      <c r="D8714" s="68"/>
      <c r="E8714" s="68"/>
      <c r="F8714" s="68"/>
      <c r="G8714" s="68"/>
      <c r="H8714" s="68"/>
    </row>
    <row r="8715" spans="1:8" x14ac:dyDescent="0.25">
      <c r="A8715" s="68"/>
      <c r="B8715" s="68"/>
      <c r="C8715" s="68"/>
      <c r="D8715" s="68"/>
      <c r="E8715" s="68"/>
      <c r="F8715" s="68"/>
      <c r="G8715" s="68"/>
      <c r="H8715" s="68"/>
    </row>
    <row r="8716" spans="1:8" x14ac:dyDescent="0.25">
      <c r="A8716" s="68"/>
      <c r="B8716" s="68"/>
      <c r="C8716" s="68"/>
      <c r="D8716" s="68"/>
      <c r="E8716" s="68"/>
      <c r="F8716" s="68"/>
      <c r="G8716" s="68"/>
      <c r="H8716" s="68"/>
    </row>
    <row r="8717" spans="1:8" x14ac:dyDescent="0.25">
      <c r="A8717" s="68"/>
      <c r="B8717" s="68"/>
      <c r="C8717" s="68"/>
      <c r="D8717" s="68"/>
      <c r="E8717" s="68"/>
      <c r="F8717" s="68"/>
      <c r="G8717" s="68"/>
      <c r="H8717" s="68"/>
    </row>
    <row r="8718" spans="1:8" x14ac:dyDescent="0.25">
      <c r="A8718" s="68"/>
      <c r="B8718" s="68"/>
      <c r="C8718" s="68"/>
      <c r="D8718" s="68"/>
      <c r="E8718" s="68"/>
      <c r="F8718" s="68"/>
      <c r="G8718" s="68"/>
      <c r="H8718" s="68"/>
    </row>
    <row r="8719" spans="1:8" x14ac:dyDescent="0.25">
      <c r="A8719" s="68"/>
      <c r="B8719" s="68"/>
      <c r="C8719" s="68"/>
      <c r="D8719" s="68"/>
      <c r="E8719" s="68"/>
      <c r="F8719" s="68"/>
      <c r="G8719" s="68"/>
      <c r="H8719" s="68"/>
    </row>
    <row r="8720" spans="1:8" x14ac:dyDescent="0.25">
      <c r="A8720" s="68"/>
      <c r="B8720" s="68"/>
      <c r="C8720" s="68"/>
      <c r="D8720" s="68"/>
      <c r="E8720" s="68"/>
      <c r="F8720" s="68"/>
      <c r="G8720" s="68"/>
      <c r="H8720" s="68"/>
    </row>
    <row r="8721" spans="1:8" x14ac:dyDescent="0.25">
      <c r="A8721" s="68"/>
      <c r="B8721" s="68"/>
      <c r="C8721" s="68"/>
      <c r="D8721" s="68"/>
      <c r="E8721" s="68"/>
      <c r="F8721" s="68"/>
      <c r="G8721" s="68"/>
      <c r="H8721" s="68"/>
    </row>
    <row r="8722" spans="1:8" x14ac:dyDescent="0.25">
      <c r="A8722" s="68"/>
      <c r="B8722" s="68"/>
      <c r="C8722" s="68"/>
      <c r="D8722" s="68"/>
      <c r="E8722" s="68"/>
      <c r="F8722" s="68"/>
      <c r="G8722" s="68"/>
      <c r="H8722" s="68"/>
    </row>
    <row r="8723" spans="1:8" x14ac:dyDescent="0.25">
      <c r="A8723" s="68"/>
      <c r="B8723" s="68"/>
      <c r="C8723" s="68"/>
      <c r="D8723" s="68"/>
      <c r="E8723" s="68"/>
      <c r="F8723" s="68"/>
      <c r="G8723" s="68"/>
      <c r="H8723" s="68"/>
    </row>
    <row r="8724" spans="1:8" x14ac:dyDescent="0.25">
      <c r="A8724" s="68"/>
      <c r="B8724" s="68"/>
      <c r="C8724" s="68"/>
      <c r="D8724" s="68"/>
      <c r="E8724" s="68"/>
      <c r="F8724" s="68"/>
      <c r="G8724" s="68"/>
      <c r="H8724" s="68"/>
    </row>
    <row r="8725" spans="1:8" x14ac:dyDescent="0.25">
      <c r="A8725" s="68"/>
      <c r="B8725" s="68"/>
      <c r="C8725" s="68"/>
      <c r="D8725" s="68"/>
      <c r="E8725" s="68"/>
      <c r="F8725" s="68"/>
      <c r="G8725" s="68"/>
      <c r="H8725" s="68"/>
    </row>
    <row r="8726" spans="1:8" x14ac:dyDescent="0.25">
      <c r="A8726" s="68"/>
      <c r="B8726" s="68"/>
      <c r="C8726" s="68"/>
      <c r="D8726" s="68"/>
      <c r="E8726" s="68"/>
      <c r="F8726" s="68"/>
      <c r="G8726" s="68"/>
      <c r="H8726" s="68"/>
    </row>
    <row r="8727" spans="1:8" x14ac:dyDescent="0.25">
      <c r="A8727" s="68"/>
      <c r="B8727" s="68"/>
      <c r="C8727" s="68"/>
      <c r="D8727" s="68"/>
      <c r="E8727" s="68"/>
      <c r="F8727" s="68"/>
      <c r="G8727" s="68"/>
      <c r="H8727" s="68"/>
    </row>
    <row r="8728" spans="1:8" x14ac:dyDescent="0.25">
      <c r="A8728" s="68"/>
      <c r="B8728" s="68"/>
      <c r="C8728" s="68"/>
      <c r="D8728" s="68"/>
      <c r="E8728" s="68"/>
      <c r="F8728" s="68"/>
      <c r="G8728" s="68"/>
      <c r="H8728" s="68"/>
    </row>
    <row r="8729" spans="1:8" x14ac:dyDescent="0.25">
      <c r="A8729" s="68"/>
      <c r="B8729" s="68"/>
      <c r="C8729" s="68"/>
      <c r="D8729" s="68"/>
      <c r="E8729" s="68"/>
      <c r="F8729" s="68"/>
      <c r="G8729" s="68"/>
      <c r="H8729" s="68"/>
    </row>
    <row r="8730" spans="1:8" x14ac:dyDescent="0.25">
      <c r="A8730" s="68"/>
      <c r="B8730" s="68"/>
      <c r="C8730" s="68"/>
      <c r="D8730" s="68"/>
      <c r="E8730" s="68"/>
      <c r="F8730" s="68"/>
      <c r="G8730" s="68"/>
      <c r="H8730" s="68"/>
    </row>
    <row r="8731" spans="1:8" x14ac:dyDescent="0.25">
      <c r="A8731" s="68"/>
      <c r="B8731" s="68"/>
      <c r="C8731" s="68"/>
      <c r="D8731" s="68"/>
      <c r="E8731" s="68"/>
      <c r="F8731" s="68"/>
      <c r="G8731" s="68"/>
      <c r="H8731" s="68"/>
    </row>
    <row r="8732" spans="1:8" x14ac:dyDescent="0.25">
      <c r="A8732" s="68"/>
      <c r="B8732" s="68"/>
      <c r="C8732" s="68"/>
      <c r="D8732" s="68"/>
      <c r="E8732" s="68"/>
      <c r="F8732" s="68"/>
      <c r="G8732" s="68"/>
      <c r="H8732" s="68"/>
    </row>
    <row r="8733" spans="1:8" x14ac:dyDescent="0.25">
      <c r="A8733" s="68"/>
      <c r="B8733" s="68"/>
      <c r="C8733" s="68"/>
      <c r="D8733" s="68"/>
      <c r="E8733" s="68"/>
      <c r="F8733" s="68"/>
      <c r="G8733" s="68"/>
      <c r="H8733" s="68"/>
    </row>
    <row r="8734" spans="1:8" x14ac:dyDescent="0.25">
      <c r="A8734" s="68"/>
      <c r="B8734" s="68"/>
      <c r="C8734" s="68"/>
      <c r="D8734" s="68"/>
      <c r="E8734" s="68"/>
      <c r="F8734" s="68"/>
      <c r="G8734" s="68"/>
      <c r="H8734" s="68"/>
    </row>
    <row r="8735" spans="1:8" x14ac:dyDescent="0.25">
      <c r="A8735" s="68"/>
      <c r="B8735" s="68"/>
      <c r="C8735" s="68"/>
      <c r="D8735" s="68"/>
      <c r="E8735" s="68"/>
      <c r="F8735" s="68"/>
      <c r="G8735" s="68"/>
      <c r="H8735" s="68"/>
    </row>
    <row r="8736" spans="1:8" x14ac:dyDescent="0.25">
      <c r="A8736" s="68"/>
      <c r="B8736" s="68"/>
      <c r="C8736" s="68"/>
      <c r="D8736" s="68"/>
      <c r="E8736" s="68"/>
      <c r="F8736" s="68"/>
      <c r="G8736" s="68"/>
      <c r="H8736" s="68"/>
    </row>
    <row r="8737" spans="1:8" x14ac:dyDescent="0.25">
      <c r="A8737" s="68"/>
      <c r="B8737" s="68"/>
      <c r="C8737" s="68"/>
      <c r="D8737" s="68"/>
      <c r="E8737" s="68"/>
      <c r="F8737" s="68"/>
      <c r="G8737" s="68"/>
      <c r="H8737" s="68"/>
    </row>
    <row r="8738" spans="1:8" x14ac:dyDescent="0.25">
      <c r="A8738" s="68"/>
      <c r="B8738" s="68"/>
      <c r="C8738" s="68"/>
      <c r="D8738" s="68"/>
      <c r="E8738" s="68"/>
      <c r="F8738" s="68"/>
      <c r="G8738" s="68"/>
      <c r="H8738" s="68"/>
    </row>
    <row r="8739" spans="1:8" x14ac:dyDescent="0.25">
      <c r="A8739" s="68"/>
      <c r="B8739" s="68"/>
      <c r="C8739" s="68"/>
      <c r="D8739" s="68"/>
      <c r="E8739" s="68"/>
      <c r="F8739" s="68"/>
      <c r="G8739" s="68"/>
      <c r="H8739" s="68"/>
    </row>
    <row r="8740" spans="1:8" x14ac:dyDescent="0.25">
      <c r="A8740" s="68"/>
      <c r="B8740" s="68"/>
      <c r="C8740" s="68"/>
      <c r="D8740" s="68"/>
      <c r="E8740" s="68"/>
      <c r="F8740" s="68"/>
      <c r="G8740" s="68"/>
      <c r="H8740" s="68"/>
    </row>
    <row r="8741" spans="1:8" x14ac:dyDescent="0.25">
      <c r="A8741" s="68"/>
      <c r="B8741" s="68"/>
      <c r="C8741" s="68"/>
      <c r="D8741" s="68"/>
      <c r="E8741" s="68"/>
      <c r="F8741" s="68"/>
      <c r="G8741" s="68"/>
      <c r="H8741" s="68"/>
    </row>
    <row r="8742" spans="1:8" x14ac:dyDescent="0.25">
      <c r="A8742" s="68"/>
      <c r="B8742" s="68"/>
      <c r="C8742" s="68"/>
      <c r="D8742" s="68"/>
      <c r="E8742" s="68"/>
      <c r="F8742" s="68"/>
      <c r="G8742" s="68"/>
      <c r="H8742" s="68"/>
    </row>
    <row r="8743" spans="1:8" x14ac:dyDescent="0.25">
      <c r="A8743" s="68"/>
      <c r="B8743" s="68"/>
      <c r="C8743" s="68"/>
      <c r="D8743" s="68"/>
      <c r="E8743" s="68"/>
      <c r="F8743" s="68"/>
      <c r="G8743" s="68"/>
      <c r="H8743" s="68"/>
    </row>
    <row r="8744" spans="1:8" x14ac:dyDescent="0.25">
      <c r="A8744" s="68"/>
      <c r="B8744" s="68"/>
      <c r="C8744" s="68"/>
      <c r="D8744" s="68"/>
      <c r="E8744" s="68"/>
      <c r="F8744" s="68"/>
      <c r="G8744" s="68"/>
      <c r="H8744" s="68"/>
    </row>
    <row r="8745" spans="1:8" x14ac:dyDescent="0.25">
      <c r="A8745" s="68"/>
      <c r="B8745" s="68"/>
      <c r="C8745" s="68"/>
      <c r="D8745" s="68"/>
      <c r="E8745" s="68"/>
      <c r="F8745" s="68"/>
      <c r="G8745" s="68"/>
      <c r="H8745" s="68"/>
    </row>
    <row r="8746" spans="1:8" x14ac:dyDescent="0.25">
      <c r="A8746" s="68"/>
      <c r="B8746" s="68"/>
      <c r="C8746" s="68"/>
      <c r="D8746" s="68"/>
      <c r="E8746" s="68"/>
      <c r="F8746" s="68"/>
      <c r="G8746" s="68"/>
      <c r="H8746" s="68"/>
    </row>
    <row r="8747" spans="1:8" x14ac:dyDescent="0.25">
      <c r="A8747" s="68"/>
      <c r="B8747" s="68"/>
      <c r="C8747" s="68"/>
      <c r="D8747" s="68"/>
      <c r="E8747" s="68"/>
      <c r="F8747" s="68"/>
      <c r="G8747" s="68"/>
      <c r="H8747" s="68"/>
    </row>
    <row r="8748" spans="1:8" x14ac:dyDescent="0.25">
      <c r="A8748" s="68"/>
      <c r="B8748" s="68"/>
      <c r="C8748" s="68"/>
      <c r="D8748" s="68"/>
      <c r="E8748" s="68"/>
      <c r="F8748" s="68"/>
      <c r="G8748" s="68"/>
      <c r="H8748" s="68"/>
    </row>
    <row r="8749" spans="1:8" x14ac:dyDescent="0.25">
      <c r="A8749" s="68"/>
      <c r="B8749" s="68"/>
      <c r="C8749" s="68"/>
      <c r="D8749" s="68"/>
      <c r="E8749" s="68"/>
      <c r="F8749" s="68"/>
      <c r="G8749" s="68"/>
      <c r="H8749" s="68"/>
    </row>
    <row r="8750" spans="1:8" x14ac:dyDescent="0.25">
      <c r="A8750" s="68"/>
      <c r="B8750" s="68"/>
      <c r="C8750" s="68"/>
      <c r="D8750" s="68"/>
      <c r="E8750" s="68"/>
      <c r="F8750" s="68"/>
      <c r="G8750" s="68"/>
      <c r="H8750" s="68"/>
    </row>
    <row r="8751" spans="1:8" x14ac:dyDescent="0.25">
      <c r="A8751" s="68"/>
      <c r="B8751" s="68"/>
      <c r="C8751" s="68"/>
      <c r="D8751" s="68"/>
      <c r="E8751" s="68"/>
      <c r="F8751" s="68"/>
      <c r="G8751" s="68"/>
      <c r="H8751" s="68"/>
    </row>
    <row r="8752" spans="1:8" x14ac:dyDescent="0.25">
      <c r="A8752" s="68"/>
      <c r="B8752" s="68"/>
      <c r="C8752" s="68"/>
      <c r="D8752" s="68"/>
      <c r="E8752" s="68"/>
      <c r="F8752" s="68"/>
      <c r="G8752" s="68"/>
      <c r="H8752" s="68"/>
    </row>
    <row r="8753" spans="1:8" x14ac:dyDescent="0.25">
      <c r="A8753" s="68"/>
      <c r="B8753" s="68"/>
      <c r="C8753" s="68"/>
      <c r="D8753" s="68"/>
      <c r="E8753" s="68"/>
      <c r="F8753" s="68"/>
      <c r="G8753" s="68"/>
      <c r="H8753" s="68"/>
    </row>
    <row r="8754" spans="1:8" x14ac:dyDescent="0.25">
      <c r="A8754" s="68"/>
      <c r="B8754" s="68"/>
      <c r="C8754" s="68"/>
      <c r="D8754" s="68"/>
      <c r="E8754" s="68"/>
      <c r="F8754" s="68"/>
      <c r="G8754" s="68"/>
      <c r="H8754" s="68"/>
    </row>
    <row r="8755" spans="1:8" x14ac:dyDescent="0.25">
      <c r="A8755" s="68"/>
      <c r="B8755" s="68"/>
      <c r="C8755" s="68"/>
      <c r="D8755" s="68"/>
      <c r="E8755" s="68"/>
      <c r="F8755" s="68"/>
      <c r="G8755" s="68"/>
      <c r="H8755" s="68"/>
    </row>
    <row r="8756" spans="1:8" x14ac:dyDescent="0.25">
      <c r="A8756" s="68"/>
      <c r="B8756" s="68"/>
      <c r="C8756" s="68"/>
      <c r="D8756" s="68"/>
      <c r="E8756" s="68"/>
      <c r="F8756" s="68"/>
      <c r="G8756" s="68"/>
      <c r="H8756" s="68"/>
    </row>
    <row r="8757" spans="1:8" x14ac:dyDescent="0.25">
      <c r="A8757" s="68"/>
      <c r="B8757" s="68"/>
      <c r="C8757" s="68"/>
      <c r="D8757" s="68"/>
      <c r="E8757" s="68"/>
      <c r="F8757" s="68"/>
      <c r="G8757" s="68"/>
      <c r="H8757" s="68"/>
    </row>
    <row r="8758" spans="1:8" x14ac:dyDescent="0.25">
      <c r="A8758" s="68"/>
      <c r="B8758" s="68"/>
      <c r="C8758" s="68"/>
      <c r="D8758" s="68"/>
      <c r="E8758" s="68"/>
      <c r="F8758" s="68"/>
      <c r="G8758" s="68"/>
      <c r="H8758" s="68"/>
    </row>
    <row r="8759" spans="1:8" x14ac:dyDescent="0.25">
      <c r="A8759" s="68"/>
      <c r="B8759" s="68"/>
      <c r="C8759" s="68"/>
      <c r="D8759" s="68"/>
      <c r="E8759" s="68"/>
      <c r="F8759" s="68"/>
      <c r="G8759" s="68"/>
      <c r="H8759" s="68"/>
    </row>
    <row r="8760" spans="1:8" x14ac:dyDescent="0.25">
      <c r="A8760" s="68"/>
      <c r="B8760" s="68"/>
      <c r="C8760" s="68"/>
      <c r="D8760" s="68"/>
      <c r="E8760" s="68"/>
      <c r="F8760" s="68"/>
      <c r="G8760" s="68"/>
      <c r="H8760" s="68"/>
    </row>
    <row r="8761" spans="1:8" x14ac:dyDescent="0.25">
      <c r="A8761" s="68"/>
      <c r="B8761" s="68"/>
      <c r="C8761" s="68"/>
      <c r="D8761" s="68"/>
      <c r="E8761" s="68"/>
      <c r="F8761" s="68"/>
      <c r="G8761" s="68"/>
      <c r="H8761" s="68"/>
    </row>
    <row r="8762" spans="1:8" x14ac:dyDescent="0.25">
      <c r="A8762" s="68"/>
      <c r="B8762" s="68"/>
      <c r="C8762" s="68"/>
      <c r="D8762" s="68"/>
      <c r="E8762" s="68"/>
      <c r="F8762" s="68"/>
      <c r="G8762" s="68"/>
      <c r="H8762" s="68"/>
    </row>
    <row r="8763" spans="1:8" x14ac:dyDescent="0.25">
      <c r="A8763" s="68"/>
      <c r="B8763" s="68"/>
      <c r="C8763" s="68"/>
      <c r="D8763" s="68"/>
      <c r="E8763" s="68"/>
      <c r="F8763" s="68"/>
      <c r="G8763" s="68"/>
      <c r="H8763" s="68"/>
    </row>
    <row r="8764" spans="1:8" x14ac:dyDescent="0.25">
      <c r="A8764" s="68"/>
      <c r="B8764" s="68"/>
      <c r="C8764" s="68"/>
      <c r="D8764" s="68"/>
      <c r="E8764" s="68"/>
      <c r="F8764" s="68"/>
      <c r="G8764" s="68"/>
      <c r="H8764" s="68"/>
    </row>
    <row r="8765" spans="1:8" x14ac:dyDescent="0.25">
      <c r="A8765" s="68"/>
      <c r="B8765" s="68"/>
      <c r="C8765" s="68"/>
      <c r="D8765" s="68"/>
      <c r="E8765" s="68"/>
      <c r="F8765" s="68"/>
      <c r="G8765" s="68"/>
      <c r="H8765" s="68"/>
    </row>
    <row r="8766" spans="1:8" x14ac:dyDescent="0.25">
      <c r="A8766" s="68"/>
      <c r="B8766" s="68"/>
      <c r="C8766" s="68"/>
      <c r="D8766" s="68"/>
      <c r="E8766" s="68"/>
      <c r="F8766" s="68"/>
      <c r="G8766" s="68"/>
      <c r="H8766" s="68"/>
    </row>
    <row r="8767" spans="1:8" x14ac:dyDescent="0.25">
      <c r="A8767" s="68"/>
      <c r="B8767" s="68"/>
      <c r="C8767" s="68"/>
      <c r="D8767" s="68"/>
      <c r="E8767" s="68"/>
      <c r="F8767" s="68"/>
      <c r="G8767" s="68"/>
      <c r="H8767" s="68"/>
    </row>
    <row r="8768" spans="1:8" x14ac:dyDescent="0.25">
      <c r="A8768" s="68"/>
      <c r="B8768" s="68"/>
      <c r="C8768" s="68"/>
      <c r="D8768" s="68"/>
      <c r="E8768" s="68"/>
      <c r="F8768" s="68"/>
      <c r="G8768" s="68"/>
      <c r="H8768" s="68"/>
    </row>
    <row r="8769" spans="1:8" x14ac:dyDescent="0.25">
      <c r="A8769" s="68"/>
      <c r="B8769" s="68"/>
      <c r="C8769" s="68"/>
      <c r="D8769" s="68"/>
      <c r="E8769" s="68"/>
      <c r="F8769" s="68"/>
      <c r="G8769" s="68"/>
      <c r="H8769" s="68"/>
    </row>
    <row r="8770" spans="1:8" x14ac:dyDescent="0.25">
      <c r="A8770" s="68"/>
      <c r="B8770" s="68"/>
      <c r="C8770" s="68"/>
      <c r="D8770" s="68"/>
      <c r="E8770" s="68"/>
      <c r="F8770" s="68"/>
      <c r="G8770" s="68"/>
      <c r="H8770" s="68"/>
    </row>
    <row r="8771" spans="1:8" x14ac:dyDescent="0.25">
      <c r="A8771" s="68"/>
      <c r="B8771" s="68"/>
      <c r="C8771" s="68"/>
      <c r="D8771" s="68"/>
      <c r="E8771" s="68"/>
      <c r="F8771" s="68"/>
      <c r="G8771" s="68"/>
      <c r="H8771" s="68"/>
    </row>
    <row r="8772" spans="1:8" x14ac:dyDescent="0.25">
      <c r="A8772" s="68"/>
      <c r="B8772" s="68"/>
      <c r="C8772" s="68"/>
      <c r="D8772" s="68"/>
      <c r="E8772" s="68"/>
      <c r="F8772" s="68"/>
      <c r="G8772" s="68"/>
      <c r="H8772" s="68"/>
    </row>
    <row r="8773" spans="1:8" x14ac:dyDescent="0.25">
      <c r="A8773" s="68"/>
      <c r="B8773" s="68"/>
      <c r="C8773" s="68"/>
      <c r="D8773" s="68"/>
      <c r="E8773" s="68"/>
      <c r="F8773" s="68"/>
      <c r="G8773" s="68"/>
      <c r="H8773" s="68"/>
    </row>
    <row r="8774" spans="1:8" x14ac:dyDescent="0.25">
      <c r="A8774" s="68"/>
      <c r="B8774" s="68"/>
      <c r="C8774" s="68"/>
      <c r="D8774" s="68"/>
      <c r="E8774" s="68"/>
      <c r="F8774" s="68"/>
      <c r="G8774" s="68"/>
      <c r="H8774" s="68"/>
    </row>
    <row r="8775" spans="1:8" x14ac:dyDescent="0.25">
      <c r="A8775" s="68"/>
      <c r="B8775" s="68"/>
      <c r="C8775" s="68"/>
      <c r="D8775" s="68"/>
      <c r="E8775" s="68"/>
      <c r="F8775" s="68"/>
      <c r="G8775" s="68"/>
      <c r="H8775" s="68"/>
    </row>
    <row r="8776" spans="1:8" x14ac:dyDescent="0.25">
      <c r="A8776" s="68"/>
      <c r="B8776" s="68"/>
      <c r="C8776" s="68"/>
      <c r="D8776" s="68"/>
      <c r="E8776" s="68"/>
      <c r="F8776" s="68"/>
      <c r="G8776" s="68"/>
      <c r="H8776" s="68"/>
    </row>
    <row r="8777" spans="1:8" x14ac:dyDescent="0.25">
      <c r="A8777" s="68"/>
      <c r="B8777" s="68"/>
      <c r="C8777" s="68"/>
      <c r="D8777" s="68"/>
      <c r="E8777" s="68"/>
      <c r="F8777" s="68"/>
      <c r="G8777" s="68"/>
      <c r="H8777" s="68"/>
    </row>
    <row r="8778" spans="1:8" x14ac:dyDescent="0.25">
      <c r="A8778" s="68"/>
      <c r="B8778" s="68"/>
      <c r="C8778" s="68"/>
      <c r="D8778" s="68"/>
      <c r="E8778" s="68"/>
      <c r="F8778" s="68"/>
      <c r="G8778" s="68"/>
      <c r="H8778" s="68"/>
    </row>
    <row r="8779" spans="1:8" x14ac:dyDescent="0.25">
      <c r="A8779" s="68"/>
      <c r="B8779" s="68"/>
      <c r="C8779" s="68"/>
      <c r="D8779" s="68"/>
      <c r="E8779" s="68"/>
      <c r="F8779" s="68"/>
      <c r="G8779" s="68"/>
      <c r="H8779" s="68"/>
    </row>
    <row r="8780" spans="1:8" x14ac:dyDescent="0.25">
      <c r="A8780" s="68"/>
      <c r="B8780" s="68"/>
      <c r="C8780" s="68"/>
      <c r="D8780" s="68"/>
      <c r="E8780" s="68"/>
      <c r="F8780" s="68"/>
      <c r="G8780" s="68"/>
      <c r="H8780" s="68"/>
    </row>
    <row r="8781" spans="1:8" x14ac:dyDescent="0.25">
      <c r="A8781" s="68"/>
      <c r="B8781" s="68"/>
      <c r="C8781" s="68"/>
      <c r="D8781" s="68"/>
      <c r="E8781" s="68"/>
      <c r="F8781" s="68"/>
      <c r="G8781" s="68"/>
      <c r="H8781" s="68"/>
    </row>
    <row r="8782" spans="1:8" x14ac:dyDescent="0.25">
      <c r="A8782" s="68"/>
      <c r="B8782" s="68"/>
      <c r="C8782" s="68"/>
      <c r="D8782" s="68"/>
      <c r="E8782" s="68"/>
      <c r="F8782" s="68"/>
      <c r="G8782" s="68"/>
      <c r="H8782" s="68"/>
    </row>
    <row r="8783" spans="1:8" x14ac:dyDescent="0.25">
      <c r="A8783" s="68"/>
      <c r="B8783" s="68"/>
      <c r="C8783" s="68"/>
      <c r="D8783" s="68"/>
      <c r="E8783" s="68"/>
      <c r="F8783" s="68"/>
      <c r="G8783" s="68"/>
      <c r="H8783" s="68"/>
    </row>
    <row r="8784" spans="1:8" x14ac:dyDescent="0.25">
      <c r="A8784" s="68"/>
      <c r="B8784" s="68"/>
      <c r="C8784" s="68"/>
      <c r="D8784" s="68"/>
      <c r="E8784" s="68"/>
      <c r="F8784" s="68"/>
      <c r="G8784" s="68"/>
      <c r="H8784" s="68"/>
    </row>
    <row r="8785" spans="1:8" x14ac:dyDescent="0.25">
      <c r="A8785" s="68"/>
      <c r="B8785" s="68"/>
      <c r="C8785" s="68"/>
      <c r="D8785" s="68"/>
      <c r="E8785" s="68"/>
      <c r="F8785" s="68"/>
      <c r="G8785" s="68"/>
      <c r="H8785" s="68"/>
    </row>
    <row r="8786" spans="1:8" x14ac:dyDescent="0.25">
      <c r="A8786" s="68"/>
      <c r="B8786" s="68"/>
      <c r="C8786" s="68"/>
      <c r="D8786" s="68"/>
      <c r="E8786" s="68"/>
      <c r="F8786" s="68"/>
      <c r="G8786" s="68"/>
      <c r="H8786" s="68"/>
    </row>
    <row r="8787" spans="1:8" x14ac:dyDescent="0.25">
      <c r="A8787" s="68"/>
      <c r="B8787" s="68"/>
      <c r="C8787" s="68"/>
      <c r="D8787" s="68"/>
      <c r="E8787" s="68"/>
      <c r="F8787" s="68"/>
      <c r="G8787" s="68"/>
      <c r="H8787" s="68"/>
    </row>
    <row r="8788" spans="1:8" x14ac:dyDescent="0.25">
      <c r="A8788" s="68"/>
      <c r="B8788" s="68"/>
      <c r="C8788" s="68"/>
      <c r="D8788" s="68"/>
      <c r="E8788" s="68"/>
      <c r="F8788" s="68"/>
      <c r="G8788" s="68"/>
      <c r="H8788" s="68"/>
    </row>
    <row r="8789" spans="1:8" x14ac:dyDescent="0.25">
      <c r="A8789" s="68"/>
      <c r="B8789" s="68"/>
      <c r="C8789" s="68"/>
      <c r="D8789" s="68"/>
      <c r="E8789" s="68"/>
      <c r="F8789" s="68"/>
      <c r="G8789" s="68"/>
      <c r="H8789" s="68"/>
    </row>
    <row r="8790" spans="1:8" x14ac:dyDescent="0.25">
      <c r="A8790" s="68"/>
      <c r="B8790" s="68"/>
      <c r="C8790" s="68"/>
      <c r="D8790" s="68"/>
      <c r="E8790" s="68"/>
      <c r="F8790" s="68"/>
      <c r="G8790" s="68"/>
      <c r="H8790" s="68"/>
    </row>
    <row r="8791" spans="1:8" x14ac:dyDescent="0.25">
      <c r="A8791" s="68"/>
      <c r="B8791" s="68"/>
      <c r="C8791" s="68"/>
      <c r="D8791" s="68"/>
      <c r="E8791" s="68"/>
      <c r="F8791" s="68"/>
      <c r="G8791" s="68"/>
      <c r="H8791" s="68"/>
    </row>
    <row r="8792" spans="1:8" x14ac:dyDescent="0.25">
      <c r="A8792" s="68"/>
      <c r="B8792" s="68"/>
      <c r="C8792" s="68"/>
      <c r="D8792" s="68"/>
      <c r="E8792" s="68"/>
      <c r="F8792" s="68"/>
      <c r="G8792" s="68"/>
      <c r="H8792" s="68"/>
    </row>
    <row r="8793" spans="1:8" x14ac:dyDescent="0.25">
      <c r="A8793" s="68"/>
      <c r="B8793" s="68"/>
      <c r="C8793" s="68"/>
      <c r="D8793" s="68"/>
      <c r="E8793" s="68"/>
      <c r="F8793" s="68"/>
      <c r="G8793" s="68"/>
      <c r="H8793" s="68"/>
    </row>
    <row r="8794" spans="1:8" x14ac:dyDescent="0.25">
      <c r="A8794" s="68"/>
      <c r="B8794" s="68"/>
      <c r="C8794" s="68"/>
      <c r="D8794" s="68"/>
      <c r="E8794" s="68"/>
      <c r="F8794" s="68"/>
      <c r="G8794" s="68"/>
      <c r="H8794" s="68"/>
    </row>
    <row r="8795" spans="1:8" x14ac:dyDescent="0.25">
      <c r="A8795" s="68"/>
      <c r="B8795" s="68"/>
      <c r="C8795" s="68"/>
      <c r="D8795" s="68"/>
      <c r="E8795" s="68"/>
      <c r="F8795" s="68"/>
      <c r="G8795" s="68"/>
      <c r="H8795" s="68"/>
    </row>
    <row r="8796" spans="1:8" x14ac:dyDescent="0.25">
      <c r="A8796" s="68"/>
      <c r="B8796" s="68"/>
      <c r="C8796" s="68"/>
      <c r="D8796" s="68"/>
      <c r="E8796" s="68"/>
      <c r="F8796" s="68"/>
      <c r="G8796" s="68"/>
      <c r="H8796" s="68"/>
    </row>
    <row r="8797" spans="1:8" x14ac:dyDescent="0.25">
      <c r="A8797" s="68"/>
      <c r="B8797" s="68"/>
      <c r="C8797" s="68"/>
      <c r="D8797" s="68"/>
      <c r="E8797" s="68"/>
      <c r="F8797" s="68"/>
      <c r="G8797" s="68"/>
      <c r="H8797" s="68"/>
    </row>
    <row r="8798" spans="1:8" x14ac:dyDescent="0.25">
      <c r="A8798" s="68"/>
      <c r="B8798" s="68"/>
      <c r="C8798" s="68"/>
      <c r="D8798" s="68"/>
      <c r="E8798" s="68"/>
      <c r="F8798" s="68"/>
      <c r="G8798" s="68"/>
      <c r="H8798" s="68"/>
    </row>
    <row r="8799" spans="1:8" x14ac:dyDescent="0.25">
      <c r="A8799" s="68"/>
      <c r="B8799" s="68"/>
      <c r="C8799" s="68"/>
      <c r="D8799" s="68"/>
      <c r="E8799" s="68"/>
      <c r="F8799" s="68"/>
      <c r="G8799" s="68"/>
      <c r="H8799" s="68"/>
    </row>
    <row r="8800" spans="1:8" x14ac:dyDescent="0.25">
      <c r="A8800" s="68"/>
      <c r="B8800" s="68"/>
      <c r="C8800" s="68"/>
      <c r="D8800" s="68"/>
      <c r="E8800" s="68"/>
      <c r="F8800" s="68"/>
      <c r="G8800" s="68"/>
      <c r="H8800" s="68"/>
    </row>
    <row r="8801" spans="1:8" x14ac:dyDescent="0.25">
      <c r="A8801" s="68"/>
      <c r="B8801" s="68"/>
      <c r="C8801" s="68"/>
      <c r="D8801" s="68"/>
      <c r="E8801" s="68"/>
      <c r="F8801" s="68"/>
      <c r="G8801" s="68"/>
      <c r="H8801" s="68"/>
    </row>
    <row r="8802" spans="1:8" x14ac:dyDescent="0.25">
      <c r="A8802" s="68"/>
      <c r="B8802" s="68"/>
      <c r="C8802" s="68"/>
      <c r="D8802" s="68"/>
      <c r="E8802" s="68"/>
      <c r="F8802" s="68"/>
      <c r="G8802" s="68"/>
      <c r="H8802" s="68"/>
    </row>
    <row r="8803" spans="1:8" x14ac:dyDescent="0.25">
      <c r="A8803" s="68"/>
      <c r="B8803" s="68"/>
      <c r="C8803" s="68"/>
      <c r="D8803" s="68"/>
      <c r="E8803" s="68"/>
      <c r="F8803" s="68"/>
      <c r="G8803" s="68"/>
      <c r="H8803" s="68"/>
    </row>
    <row r="8804" spans="1:8" x14ac:dyDescent="0.25">
      <c r="A8804" s="68"/>
      <c r="B8804" s="68"/>
      <c r="C8804" s="68"/>
      <c r="D8804" s="68"/>
      <c r="E8804" s="68"/>
      <c r="F8804" s="68"/>
      <c r="G8804" s="68"/>
      <c r="H8804" s="68"/>
    </row>
    <row r="8805" spans="1:8" x14ac:dyDescent="0.25">
      <c r="A8805" s="68"/>
      <c r="B8805" s="68"/>
      <c r="C8805" s="68"/>
      <c r="D8805" s="68"/>
      <c r="E8805" s="68"/>
      <c r="F8805" s="68"/>
      <c r="G8805" s="68"/>
      <c r="H8805" s="68"/>
    </row>
    <row r="8806" spans="1:8" x14ac:dyDescent="0.25">
      <c r="A8806" s="68"/>
      <c r="B8806" s="68"/>
      <c r="C8806" s="68"/>
      <c r="D8806" s="68"/>
      <c r="E8806" s="68"/>
      <c r="F8806" s="68"/>
      <c r="G8806" s="68"/>
      <c r="H8806" s="68"/>
    </row>
    <row r="8807" spans="1:8" x14ac:dyDescent="0.25">
      <c r="A8807" s="68"/>
      <c r="B8807" s="68"/>
      <c r="C8807" s="68"/>
      <c r="D8807" s="68"/>
      <c r="E8807" s="68"/>
      <c r="F8807" s="68"/>
      <c r="G8807" s="68"/>
      <c r="H8807" s="68"/>
    </row>
    <row r="8808" spans="1:8" x14ac:dyDescent="0.25">
      <c r="A8808" s="68"/>
      <c r="B8808" s="68"/>
      <c r="C8808" s="68"/>
      <c r="D8808" s="68"/>
      <c r="E8808" s="68"/>
      <c r="F8808" s="68"/>
      <c r="G8808" s="68"/>
      <c r="H8808" s="68"/>
    </row>
    <row r="8809" spans="1:8" x14ac:dyDescent="0.25">
      <c r="A8809" s="68"/>
      <c r="B8809" s="68"/>
      <c r="C8809" s="68"/>
      <c r="D8809" s="68"/>
      <c r="E8809" s="68"/>
      <c r="F8809" s="68"/>
      <c r="G8809" s="68"/>
      <c r="H8809" s="68"/>
    </row>
    <row r="8810" spans="1:8" x14ac:dyDescent="0.25">
      <c r="A8810" s="68"/>
      <c r="B8810" s="68"/>
      <c r="C8810" s="68"/>
      <c r="D8810" s="68"/>
      <c r="E8810" s="68"/>
      <c r="F8810" s="68"/>
      <c r="G8810" s="68"/>
      <c r="H8810" s="68"/>
    </row>
    <row r="8811" spans="1:8" x14ac:dyDescent="0.25">
      <c r="A8811" s="68"/>
      <c r="B8811" s="68"/>
      <c r="C8811" s="68"/>
      <c r="D8811" s="68"/>
      <c r="E8811" s="68"/>
      <c r="F8811" s="68"/>
      <c r="G8811" s="68"/>
      <c r="H8811" s="68"/>
    </row>
    <row r="8812" spans="1:8" x14ac:dyDescent="0.25">
      <c r="A8812" s="68"/>
      <c r="B8812" s="68"/>
      <c r="C8812" s="68"/>
      <c r="D8812" s="68"/>
      <c r="E8812" s="68"/>
      <c r="F8812" s="68"/>
      <c r="G8812" s="68"/>
      <c r="H8812" s="68"/>
    </row>
    <row r="8813" spans="1:8" x14ac:dyDescent="0.25">
      <c r="A8813" s="68"/>
      <c r="B8813" s="68"/>
      <c r="C8813" s="68"/>
      <c r="D8813" s="68"/>
      <c r="E8813" s="68"/>
      <c r="F8813" s="68"/>
      <c r="G8813" s="68"/>
      <c r="H8813" s="68"/>
    </row>
    <row r="8814" spans="1:8" x14ac:dyDescent="0.25">
      <c r="A8814" s="68"/>
      <c r="B8814" s="68"/>
      <c r="C8814" s="68"/>
      <c r="D8814" s="68"/>
      <c r="E8814" s="68"/>
      <c r="F8814" s="68"/>
      <c r="G8814" s="68"/>
      <c r="H8814" s="68"/>
    </row>
    <row r="8815" spans="1:8" x14ac:dyDescent="0.25">
      <c r="A8815" s="68"/>
      <c r="B8815" s="68"/>
      <c r="C8815" s="68"/>
      <c r="D8815" s="68"/>
      <c r="E8815" s="68"/>
      <c r="F8815" s="68"/>
      <c r="G8815" s="68"/>
      <c r="H8815" s="68"/>
    </row>
    <row r="8816" spans="1:8" x14ac:dyDescent="0.25">
      <c r="A8816" s="68"/>
      <c r="B8816" s="68"/>
      <c r="C8816" s="68"/>
      <c r="D8816" s="68"/>
      <c r="E8816" s="68"/>
      <c r="F8816" s="68"/>
      <c r="G8816" s="68"/>
      <c r="H8816" s="68"/>
    </row>
    <row r="8817" spans="1:8" x14ac:dyDescent="0.25">
      <c r="A8817" s="68"/>
      <c r="B8817" s="68"/>
      <c r="C8817" s="68"/>
      <c r="D8817" s="68"/>
      <c r="E8817" s="68"/>
      <c r="F8817" s="68"/>
      <c r="G8817" s="68"/>
      <c r="H8817" s="68"/>
    </row>
    <row r="8818" spans="1:8" x14ac:dyDescent="0.25">
      <c r="A8818" s="68"/>
      <c r="B8818" s="68"/>
      <c r="C8818" s="68"/>
      <c r="D8818" s="68"/>
      <c r="E8818" s="68"/>
      <c r="F8818" s="68"/>
      <c r="G8818" s="68"/>
      <c r="H8818" s="68"/>
    </row>
    <row r="8819" spans="1:8" x14ac:dyDescent="0.25">
      <c r="A8819" s="68"/>
      <c r="B8819" s="68"/>
      <c r="C8819" s="68"/>
      <c r="D8819" s="68"/>
      <c r="E8819" s="68"/>
      <c r="F8819" s="68"/>
      <c r="G8819" s="68"/>
      <c r="H8819" s="68"/>
    </row>
    <row r="8820" spans="1:8" x14ac:dyDescent="0.25">
      <c r="A8820" s="68"/>
      <c r="B8820" s="68"/>
      <c r="C8820" s="68"/>
      <c r="D8820" s="68"/>
      <c r="E8820" s="68"/>
      <c r="F8820" s="68"/>
      <c r="G8820" s="68"/>
      <c r="H8820" s="68"/>
    </row>
    <row r="8821" spans="1:8" x14ac:dyDescent="0.25">
      <c r="A8821" s="68"/>
      <c r="B8821" s="68"/>
      <c r="C8821" s="68"/>
      <c r="D8821" s="68"/>
      <c r="E8821" s="68"/>
      <c r="F8821" s="68"/>
      <c r="G8821" s="68"/>
      <c r="H8821" s="68"/>
    </row>
    <row r="8822" spans="1:8" x14ac:dyDescent="0.25">
      <c r="A8822" s="68"/>
      <c r="B8822" s="68"/>
      <c r="C8822" s="68"/>
      <c r="D8822" s="68"/>
      <c r="E8822" s="68"/>
      <c r="F8822" s="68"/>
      <c r="G8822" s="68"/>
      <c r="H8822" s="68"/>
    </row>
    <row r="8823" spans="1:8" x14ac:dyDescent="0.25">
      <c r="A8823" s="68"/>
      <c r="B8823" s="68"/>
      <c r="C8823" s="68"/>
      <c r="D8823" s="68"/>
      <c r="E8823" s="68"/>
      <c r="F8823" s="68"/>
      <c r="G8823" s="68"/>
      <c r="H8823" s="68"/>
    </row>
    <row r="8824" spans="1:8" x14ac:dyDescent="0.25">
      <c r="A8824" s="68"/>
      <c r="B8824" s="68"/>
      <c r="C8824" s="68"/>
      <c r="D8824" s="68"/>
      <c r="E8824" s="68"/>
      <c r="F8824" s="68"/>
      <c r="G8824" s="68"/>
      <c r="H8824" s="68"/>
    </row>
    <row r="8825" spans="1:8" x14ac:dyDescent="0.25">
      <c r="A8825" s="68"/>
      <c r="B8825" s="68"/>
      <c r="C8825" s="68"/>
      <c r="D8825" s="68"/>
      <c r="E8825" s="68"/>
      <c r="F8825" s="68"/>
      <c r="G8825" s="68"/>
      <c r="H8825" s="68"/>
    </row>
    <row r="8826" spans="1:8" x14ac:dyDescent="0.25">
      <c r="A8826" s="68"/>
      <c r="B8826" s="68"/>
      <c r="C8826" s="68"/>
      <c r="D8826" s="68"/>
      <c r="E8826" s="68"/>
      <c r="F8826" s="68"/>
      <c r="G8826" s="68"/>
      <c r="H8826" s="68"/>
    </row>
    <row r="8827" spans="1:8" x14ac:dyDescent="0.25">
      <c r="A8827" s="68"/>
      <c r="B8827" s="68"/>
      <c r="C8827" s="68"/>
      <c r="D8827" s="68"/>
      <c r="E8827" s="68"/>
      <c r="F8827" s="68"/>
      <c r="G8827" s="68"/>
      <c r="H8827" s="68"/>
    </row>
    <row r="8828" spans="1:8" x14ac:dyDescent="0.25">
      <c r="A8828" s="68"/>
      <c r="B8828" s="68"/>
      <c r="C8828" s="68"/>
      <c r="D8828" s="68"/>
      <c r="E8828" s="68"/>
      <c r="F8828" s="68"/>
      <c r="G8828" s="68"/>
      <c r="H8828" s="68"/>
    </row>
    <row r="8829" spans="1:8" x14ac:dyDescent="0.25">
      <c r="A8829" s="68"/>
      <c r="B8829" s="68"/>
      <c r="C8829" s="68"/>
      <c r="D8829" s="68"/>
      <c r="E8829" s="68"/>
      <c r="F8829" s="68"/>
      <c r="G8829" s="68"/>
      <c r="H8829" s="68"/>
    </row>
    <row r="8830" spans="1:8" x14ac:dyDescent="0.25">
      <c r="A8830" s="68"/>
      <c r="B8830" s="68"/>
      <c r="C8830" s="68"/>
      <c r="D8830" s="68"/>
      <c r="E8830" s="68"/>
      <c r="F8830" s="68"/>
      <c r="G8830" s="68"/>
      <c r="H8830" s="68"/>
    </row>
    <row r="8831" spans="1:8" x14ac:dyDescent="0.25">
      <c r="A8831" s="68"/>
      <c r="B8831" s="68"/>
      <c r="C8831" s="68"/>
      <c r="D8831" s="68"/>
      <c r="E8831" s="68"/>
      <c r="F8831" s="68"/>
      <c r="G8831" s="68"/>
      <c r="H8831" s="68"/>
    </row>
    <row r="8832" spans="1:8" x14ac:dyDescent="0.25">
      <c r="A8832" s="68"/>
      <c r="B8832" s="68"/>
      <c r="C8832" s="68"/>
      <c r="D8832" s="68"/>
      <c r="E8832" s="68"/>
      <c r="F8832" s="68"/>
      <c r="G8832" s="68"/>
      <c r="H8832" s="68"/>
    </row>
    <row r="8833" spans="1:8" x14ac:dyDescent="0.25">
      <c r="A8833" s="68"/>
      <c r="B8833" s="68"/>
      <c r="C8833" s="68"/>
      <c r="D8833" s="68"/>
      <c r="E8833" s="68"/>
      <c r="F8833" s="68"/>
      <c r="G8833" s="68"/>
      <c r="H8833" s="68"/>
    </row>
    <row r="8834" spans="1:8" x14ac:dyDescent="0.25">
      <c r="A8834" s="68"/>
      <c r="B8834" s="68"/>
      <c r="C8834" s="68"/>
      <c r="D8834" s="68"/>
      <c r="E8834" s="68"/>
      <c r="F8834" s="68"/>
      <c r="G8834" s="68"/>
      <c r="H8834" s="68"/>
    </row>
    <row r="8835" spans="1:8" x14ac:dyDescent="0.25">
      <c r="A8835" s="68"/>
      <c r="B8835" s="68"/>
      <c r="C8835" s="68"/>
      <c r="D8835" s="68"/>
      <c r="E8835" s="68"/>
      <c r="F8835" s="68"/>
      <c r="G8835" s="68"/>
      <c r="H8835" s="68"/>
    </row>
    <row r="8836" spans="1:8" x14ac:dyDescent="0.25">
      <c r="A8836" s="68"/>
      <c r="B8836" s="68"/>
      <c r="C8836" s="68"/>
      <c r="D8836" s="68"/>
      <c r="E8836" s="68"/>
      <c r="F8836" s="68"/>
      <c r="G8836" s="68"/>
      <c r="H8836" s="68"/>
    </row>
    <row r="8837" spans="1:8" x14ac:dyDescent="0.25">
      <c r="A8837" s="68"/>
      <c r="B8837" s="68"/>
      <c r="C8837" s="68"/>
      <c r="D8837" s="68"/>
      <c r="E8837" s="68"/>
      <c r="F8837" s="68"/>
      <c r="G8837" s="68"/>
      <c r="H8837" s="68"/>
    </row>
    <row r="8838" spans="1:8" x14ac:dyDescent="0.25">
      <c r="A8838" s="68"/>
      <c r="B8838" s="68"/>
      <c r="C8838" s="68"/>
      <c r="D8838" s="68"/>
      <c r="E8838" s="68"/>
      <c r="F8838" s="68"/>
      <c r="G8838" s="68"/>
      <c r="H8838" s="68"/>
    </row>
    <row r="8839" spans="1:8" x14ac:dyDescent="0.25">
      <c r="A8839" s="68"/>
      <c r="B8839" s="68"/>
      <c r="C8839" s="68"/>
      <c r="D8839" s="68"/>
      <c r="E8839" s="68"/>
      <c r="F8839" s="68"/>
      <c r="G8839" s="68"/>
      <c r="H8839" s="68"/>
    </row>
    <row r="8840" spans="1:8" x14ac:dyDescent="0.25">
      <c r="A8840" s="68"/>
      <c r="B8840" s="68"/>
      <c r="C8840" s="68"/>
      <c r="D8840" s="68"/>
      <c r="E8840" s="68"/>
      <c r="F8840" s="68"/>
      <c r="G8840" s="68"/>
      <c r="H8840" s="68"/>
    </row>
    <row r="8841" spans="1:8" x14ac:dyDescent="0.25">
      <c r="A8841" s="68"/>
      <c r="B8841" s="68"/>
      <c r="C8841" s="68"/>
      <c r="D8841" s="68"/>
      <c r="E8841" s="68"/>
      <c r="F8841" s="68"/>
      <c r="G8841" s="68"/>
      <c r="H8841" s="68"/>
    </row>
    <row r="8842" spans="1:8" x14ac:dyDescent="0.25">
      <c r="A8842" s="68"/>
      <c r="B8842" s="68"/>
      <c r="C8842" s="68"/>
      <c r="D8842" s="68"/>
      <c r="E8842" s="68"/>
      <c r="F8842" s="68"/>
      <c r="G8842" s="68"/>
      <c r="H8842" s="68"/>
    </row>
    <row r="8843" spans="1:8" x14ac:dyDescent="0.25">
      <c r="A8843" s="68"/>
      <c r="B8843" s="68"/>
      <c r="C8843" s="68"/>
      <c r="D8843" s="68"/>
      <c r="E8843" s="68"/>
      <c r="F8843" s="68"/>
      <c r="G8843" s="68"/>
      <c r="H8843" s="68"/>
    </row>
    <row r="8844" spans="1:8" x14ac:dyDescent="0.25">
      <c r="A8844" s="68"/>
      <c r="B8844" s="68"/>
      <c r="C8844" s="68"/>
      <c r="D8844" s="68"/>
      <c r="E8844" s="68"/>
      <c r="F8844" s="68"/>
      <c r="G8844" s="68"/>
      <c r="H8844" s="68"/>
    </row>
    <row r="8845" spans="1:8" x14ac:dyDescent="0.25">
      <c r="A8845" s="68"/>
      <c r="B8845" s="68"/>
      <c r="C8845" s="68"/>
      <c r="D8845" s="68"/>
      <c r="E8845" s="68"/>
      <c r="F8845" s="68"/>
      <c r="G8845" s="68"/>
      <c r="H8845" s="68"/>
    </row>
    <row r="8846" spans="1:8" x14ac:dyDescent="0.25">
      <c r="A8846" s="68"/>
      <c r="B8846" s="68"/>
      <c r="C8846" s="68"/>
      <c r="D8846" s="68"/>
      <c r="E8846" s="68"/>
      <c r="F8846" s="68"/>
      <c r="G8846" s="68"/>
      <c r="H8846" s="68"/>
    </row>
    <row r="8847" spans="1:8" x14ac:dyDescent="0.25">
      <c r="A8847" s="68"/>
      <c r="B8847" s="68"/>
      <c r="C8847" s="68"/>
      <c r="D8847" s="68"/>
      <c r="E8847" s="68"/>
      <c r="F8847" s="68"/>
      <c r="G8847" s="68"/>
      <c r="H8847" s="68"/>
    </row>
    <row r="8848" spans="1:8" x14ac:dyDescent="0.25">
      <c r="A8848" s="68"/>
      <c r="B8848" s="68"/>
      <c r="C8848" s="68"/>
      <c r="D8848" s="68"/>
      <c r="E8848" s="68"/>
      <c r="F8848" s="68"/>
      <c r="G8848" s="68"/>
      <c r="H8848" s="68"/>
    </row>
    <row r="8849" spans="1:8" x14ac:dyDescent="0.25">
      <c r="A8849" s="68"/>
      <c r="B8849" s="68"/>
      <c r="C8849" s="68"/>
      <c r="D8849" s="68"/>
      <c r="E8849" s="68"/>
      <c r="F8849" s="68"/>
      <c r="G8849" s="68"/>
      <c r="H8849" s="68"/>
    </row>
    <row r="8850" spans="1:8" x14ac:dyDescent="0.25">
      <c r="A8850" s="68"/>
      <c r="B8850" s="68"/>
      <c r="C8850" s="68"/>
      <c r="D8850" s="68"/>
      <c r="E8850" s="68"/>
      <c r="F8850" s="68"/>
      <c r="G8850" s="68"/>
      <c r="H8850" s="68"/>
    </row>
    <row r="8851" spans="1:8" x14ac:dyDescent="0.25">
      <c r="A8851" s="68"/>
      <c r="B8851" s="68"/>
      <c r="C8851" s="68"/>
      <c r="D8851" s="68"/>
      <c r="E8851" s="68"/>
      <c r="F8851" s="68"/>
      <c r="G8851" s="68"/>
      <c r="H8851" s="68"/>
    </row>
    <row r="8852" spans="1:8" x14ac:dyDescent="0.25">
      <c r="A8852" s="68"/>
      <c r="B8852" s="68"/>
      <c r="C8852" s="68"/>
      <c r="D8852" s="68"/>
      <c r="E8852" s="68"/>
      <c r="F8852" s="68"/>
      <c r="G8852" s="68"/>
      <c r="H8852" s="68"/>
    </row>
    <row r="8853" spans="1:8" x14ac:dyDescent="0.25">
      <c r="A8853" s="68"/>
      <c r="B8853" s="68"/>
      <c r="C8853" s="68"/>
      <c r="D8853" s="68"/>
      <c r="E8853" s="68"/>
      <c r="F8853" s="68"/>
      <c r="G8853" s="68"/>
      <c r="H8853" s="68"/>
    </row>
    <row r="8854" spans="1:8" x14ac:dyDescent="0.25">
      <c r="A8854" s="68"/>
      <c r="B8854" s="68"/>
      <c r="C8854" s="68"/>
      <c r="D8854" s="68"/>
      <c r="E8854" s="68"/>
      <c r="F8854" s="68"/>
      <c r="G8854" s="68"/>
      <c r="H8854" s="68"/>
    </row>
    <row r="8855" spans="1:8" x14ac:dyDescent="0.25">
      <c r="A8855" s="68"/>
      <c r="B8855" s="68"/>
      <c r="C8855" s="68"/>
      <c r="D8855" s="68"/>
      <c r="E8855" s="68"/>
      <c r="F8855" s="68"/>
      <c r="G8855" s="68"/>
      <c r="H8855" s="68"/>
    </row>
    <row r="8856" spans="1:8" x14ac:dyDescent="0.25">
      <c r="A8856" s="68"/>
      <c r="B8856" s="68"/>
      <c r="C8856" s="68"/>
      <c r="D8856" s="68"/>
      <c r="E8856" s="68"/>
      <c r="F8856" s="68"/>
      <c r="G8856" s="68"/>
      <c r="H8856" s="68"/>
    </row>
    <row r="8857" spans="1:8" x14ac:dyDescent="0.25">
      <c r="A8857" s="68"/>
      <c r="B8857" s="68"/>
      <c r="C8857" s="68"/>
      <c r="D8857" s="68"/>
      <c r="E8857" s="68"/>
      <c r="F8857" s="68"/>
      <c r="G8857" s="68"/>
      <c r="H8857" s="68"/>
    </row>
    <row r="8858" spans="1:8" x14ac:dyDescent="0.25">
      <c r="A8858" s="68"/>
      <c r="B8858" s="68"/>
      <c r="C8858" s="68"/>
      <c r="D8858" s="68"/>
      <c r="E8858" s="68"/>
      <c r="F8858" s="68"/>
      <c r="G8858" s="68"/>
      <c r="H8858" s="68"/>
    </row>
    <row r="8859" spans="1:8" x14ac:dyDescent="0.25">
      <c r="A8859" s="68"/>
      <c r="B8859" s="68"/>
      <c r="C8859" s="68"/>
      <c r="D8859" s="68"/>
      <c r="E8859" s="68"/>
      <c r="F8859" s="68"/>
      <c r="G8859" s="68"/>
      <c r="H8859" s="68"/>
    </row>
    <row r="8860" spans="1:8" x14ac:dyDescent="0.25">
      <c r="A8860" s="68"/>
      <c r="B8860" s="68"/>
      <c r="C8860" s="68"/>
      <c r="D8860" s="68"/>
      <c r="E8860" s="68"/>
      <c r="F8860" s="68"/>
      <c r="G8860" s="68"/>
      <c r="H8860" s="68"/>
    </row>
    <row r="8861" spans="1:8" x14ac:dyDescent="0.25">
      <c r="A8861" s="68"/>
      <c r="B8861" s="68"/>
      <c r="C8861" s="68"/>
      <c r="D8861" s="68"/>
      <c r="E8861" s="68"/>
      <c r="F8861" s="68"/>
      <c r="G8861" s="68"/>
      <c r="H8861" s="68"/>
    </row>
    <row r="8862" spans="1:8" x14ac:dyDescent="0.25">
      <c r="A8862" s="68"/>
      <c r="B8862" s="68"/>
      <c r="C8862" s="68"/>
      <c r="D8862" s="68"/>
      <c r="E8862" s="68"/>
      <c r="F8862" s="68"/>
      <c r="G8862" s="68"/>
      <c r="H8862" s="68"/>
    </row>
    <row r="8863" spans="1:8" x14ac:dyDescent="0.25">
      <c r="A8863" s="68"/>
      <c r="B8863" s="68"/>
      <c r="C8863" s="68"/>
      <c r="D8863" s="68"/>
      <c r="E8863" s="68"/>
      <c r="F8863" s="68"/>
      <c r="G8863" s="68"/>
      <c r="H8863" s="68"/>
    </row>
    <row r="8864" spans="1:8" x14ac:dyDescent="0.25">
      <c r="A8864" s="68"/>
      <c r="B8864" s="68"/>
      <c r="C8864" s="68"/>
      <c r="D8864" s="68"/>
      <c r="E8864" s="68"/>
      <c r="F8864" s="68"/>
      <c r="G8864" s="68"/>
      <c r="H8864" s="68"/>
    </row>
    <row r="8865" spans="1:8" x14ac:dyDescent="0.25">
      <c r="A8865" s="68"/>
      <c r="B8865" s="68"/>
      <c r="C8865" s="68"/>
      <c r="D8865" s="68"/>
      <c r="E8865" s="68"/>
      <c r="F8865" s="68"/>
      <c r="G8865" s="68"/>
      <c r="H8865" s="68"/>
    </row>
    <row r="8866" spans="1:8" x14ac:dyDescent="0.25">
      <c r="A8866" s="68"/>
      <c r="B8866" s="68"/>
      <c r="C8866" s="68"/>
      <c r="D8866" s="68"/>
      <c r="E8866" s="68"/>
      <c r="F8866" s="68"/>
      <c r="G8866" s="68"/>
      <c r="H8866" s="68"/>
    </row>
    <row r="8867" spans="1:8" x14ac:dyDescent="0.25">
      <c r="A8867" s="68"/>
      <c r="B8867" s="68"/>
      <c r="C8867" s="68"/>
      <c r="D8867" s="68"/>
      <c r="E8867" s="68"/>
      <c r="F8867" s="68"/>
      <c r="G8867" s="68"/>
      <c r="H8867" s="68"/>
    </row>
    <row r="8868" spans="1:8" x14ac:dyDescent="0.25">
      <c r="A8868" s="68"/>
      <c r="B8868" s="68"/>
      <c r="C8868" s="68"/>
      <c r="D8868" s="68"/>
      <c r="E8868" s="68"/>
      <c r="F8868" s="68"/>
      <c r="G8868" s="68"/>
      <c r="H8868" s="68"/>
    </row>
    <row r="8869" spans="1:8" x14ac:dyDescent="0.25">
      <c r="A8869" s="68"/>
      <c r="B8869" s="68"/>
      <c r="C8869" s="68"/>
      <c r="D8869" s="68"/>
      <c r="E8869" s="68"/>
      <c r="F8869" s="68"/>
      <c r="G8869" s="68"/>
      <c r="H8869" s="68"/>
    </row>
    <row r="8870" spans="1:8" x14ac:dyDescent="0.25">
      <c r="A8870" s="68"/>
      <c r="B8870" s="68"/>
      <c r="C8870" s="68"/>
      <c r="D8870" s="68"/>
      <c r="E8870" s="68"/>
      <c r="F8870" s="68"/>
      <c r="G8870" s="68"/>
      <c r="H8870" s="68"/>
    </row>
    <row r="8871" spans="1:8" x14ac:dyDescent="0.25">
      <c r="A8871" s="68"/>
      <c r="B8871" s="68"/>
      <c r="C8871" s="68"/>
      <c r="D8871" s="68"/>
      <c r="E8871" s="68"/>
      <c r="F8871" s="68"/>
      <c r="G8871" s="68"/>
      <c r="H8871" s="68"/>
    </row>
    <row r="8872" spans="1:8" x14ac:dyDescent="0.25">
      <c r="A8872" s="68"/>
      <c r="B8872" s="68"/>
      <c r="C8872" s="68"/>
      <c r="D8872" s="68"/>
      <c r="E8872" s="68"/>
      <c r="F8872" s="68"/>
      <c r="G8872" s="68"/>
      <c r="H8872" s="68"/>
    </row>
    <row r="8873" spans="1:8" x14ac:dyDescent="0.25">
      <c r="A8873" s="68"/>
      <c r="B8873" s="68"/>
      <c r="C8873" s="68"/>
      <c r="D8873" s="68"/>
      <c r="E8873" s="68"/>
      <c r="F8873" s="68"/>
      <c r="G8873" s="68"/>
      <c r="H8873" s="68"/>
    </row>
    <row r="8874" spans="1:8" x14ac:dyDescent="0.25">
      <c r="A8874" s="68"/>
      <c r="B8874" s="68"/>
      <c r="C8874" s="68"/>
      <c r="D8874" s="68"/>
      <c r="E8874" s="68"/>
      <c r="F8874" s="68"/>
      <c r="G8874" s="68"/>
      <c r="H8874" s="68"/>
    </row>
    <row r="8875" spans="1:8" x14ac:dyDescent="0.25">
      <c r="A8875" s="68"/>
      <c r="B8875" s="68"/>
      <c r="C8875" s="68"/>
      <c r="D8875" s="68"/>
      <c r="E8875" s="68"/>
      <c r="F8875" s="68"/>
      <c r="G8875" s="68"/>
      <c r="H8875" s="68"/>
    </row>
    <row r="8876" spans="1:8" x14ac:dyDescent="0.25">
      <c r="A8876" s="68"/>
      <c r="B8876" s="68"/>
      <c r="C8876" s="68"/>
      <c r="D8876" s="68"/>
      <c r="E8876" s="68"/>
      <c r="F8876" s="68"/>
      <c r="G8876" s="68"/>
      <c r="H8876" s="68"/>
    </row>
    <row r="8877" spans="1:8" x14ac:dyDescent="0.25">
      <c r="A8877" s="68"/>
      <c r="B8877" s="68"/>
      <c r="C8877" s="68"/>
      <c r="D8877" s="68"/>
      <c r="E8877" s="68"/>
      <c r="F8877" s="68"/>
      <c r="G8877" s="68"/>
      <c r="H8877" s="68"/>
    </row>
    <row r="8878" spans="1:8" x14ac:dyDescent="0.25">
      <c r="A8878" s="68"/>
      <c r="B8878" s="68"/>
      <c r="C8878" s="68"/>
      <c r="D8878" s="68"/>
      <c r="E8878" s="68"/>
      <c r="F8878" s="68"/>
      <c r="G8878" s="68"/>
      <c r="H8878" s="68"/>
    </row>
    <row r="8879" spans="1:8" x14ac:dyDescent="0.25">
      <c r="A8879" s="68"/>
      <c r="B8879" s="68"/>
      <c r="C8879" s="68"/>
      <c r="D8879" s="68"/>
      <c r="E8879" s="68"/>
      <c r="F8879" s="68"/>
      <c r="G8879" s="68"/>
      <c r="H8879" s="68"/>
    </row>
    <row r="8880" spans="1:8" x14ac:dyDescent="0.25">
      <c r="A8880" s="68"/>
      <c r="B8880" s="68"/>
      <c r="C8880" s="68"/>
      <c r="D8880" s="68"/>
      <c r="E8880" s="68"/>
      <c r="F8880" s="68"/>
      <c r="G8880" s="68"/>
      <c r="H8880" s="68"/>
    </row>
    <row r="8881" spans="1:8" x14ac:dyDescent="0.25">
      <c r="A8881" s="68"/>
      <c r="B8881" s="68"/>
      <c r="C8881" s="68"/>
      <c r="D8881" s="68"/>
      <c r="E8881" s="68"/>
      <c r="F8881" s="68"/>
      <c r="G8881" s="68"/>
      <c r="H8881" s="68"/>
    </row>
    <row r="8882" spans="1:8" x14ac:dyDescent="0.25">
      <c r="A8882" s="68"/>
      <c r="B8882" s="68"/>
      <c r="C8882" s="68"/>
      <c r="D8882" s="68"/>
      <c r="E8882" s="68"/>
      <c r="F8882" s="68"/>
      <c r="G8882" s="68"/>
      <c r="H8882" s="68"/>
    </row>
    <row r="8883" spans="1:8" x14ac:dyDescent="0.25">
      <c r="A8883" s="68"/>
      <c r="B8883" s="68"/>
      <c r="C8883" s="68"/>
      <c r="D8883" s="68"/>
      <c r="E8883" s="68"/>
      <c r="F8883" s="68"/>
      <c r="G8883" s="68"/>
      <c r="H8883" s="68"/>
    </row>
    <row r="8884" spans="1:8" x14ac:dyDescent="0.25">
      <c r="A8884" s="68"/>
      <c r="B8884" s="68"/>
      <c r="C8884" s="68"/>
      <c r="D8884" s="68"/>
      <c r="E8884" s="68"/>
      <c r="F8884" s="68"/>
      <c r="G8884" s="68"/>
      <c r="H8884" s="68"/>
    </row>
    <row r="8885" spans="1:8" x14ac:dyDescent="0.25">
      <c r="A8885" s="68"/>
      <c r="B8885" s="68"/>
      <c r="C8885" s="68"/>
      <c r="D8885" s="68"/>
      <c r="E8885" s="68"/>
      <c r="F8885" s="68"/>
      <c r="G8885" s="68"/>
      <c r="H8885" s="68"/>
    </row>
    <row r="8886" spans="1:8" x14ac:dyDescent="0.25">
      <c r="A8886" s="68"/>
      <c r="B8886" s="68"/>
      <c r="C8886" s="68"/>
      <c r="D8886" s="68"/>
      <c r="E8886" s="68"/>
      <c r="F8886" s="68"/>
      <c r="G8886" s="68"/>
      <c r="H8886" s="68"/>
    </row>
    <row r="8887" spans="1:8" x14ac:dyDescent="0.25">
      <c r="A8887" s="68"/>
      <c r="B8887" s="68"/>
      <c r="C8887" s="68"/>
      <c r="D8887" s="68"/>
      <c r="E8887" s="68"/>
      <c r="F8887" s="68"/>
      <c r="G8887" s="68"/>
      <c r="H8887" s="68"/>
    </row>
    <row r="8888" spans="1:8" x14ac:dyDescent="0.25">
      <c r="A8888" s="68"/>
      <c r="B8888" s="68"/>
      <c r="C8888" s="68"/>
      <c r="D8888" s="68"/>
      <c r="E8888" s="68"/>
      <c r="F8888" s="68"/>
      <c r="G8888" s="68"/>
      <c r="H8888" s="68"/>
    </row>
    <row r="8889" spans="1:8" x14ac:dyDescent="0.25">
      <c r="A8889" s="68"/>
      <c r="B8889" s="68"/>
      <c r="C8889" s="68"/>
      <c r="D8889" s="68"/>
      <c r="E8889" s="68"/>
      <c r="F8889" s="68"/>
      <c r="G8889" s="68"/>
      <c r="H8889" s="68"/>
    </row>
    <row r="8890" spans="1:8" x14ac:dyDescent="0.25">
      <c r="A8890" s="68"/>
      <c r="B8890" s="68"/>
      <c r="C8890" s="68"/>
      <c r="D8890" s="68"/>
      <c r="E8890" s="68"/>
      <c r="F8890" s="68"/>
      <c r="G8890" s="68"/>
      <c r="H8890" s="68"/>
    </row>
    <row r="8891" spans="1:8" x14ac:dyDescent="0.25">
      <c r="A8891" s="68"/>
      <c r="B8891" s="68"/>
      <c r="C8891" s="68"/>
      <c r="D8891" s="68"/>
      <c r="E8891" s="68"/>
      <c r="F8891" s="68"/>
      <c r="G8891" s="68"/>
      <c r="H8891" s="68"/>
    </row>
    <row r="8892" spans="1:8" x14ac:dyDescent="0.25">
      <c r="A8892" s="68"/>
      <c r="B8892" s="68"/>
      <c r="C8892" s="68"/>
      <c r="D8892" s="68"/>
      <c r="E8892" s="68"/>
      <c r="F8892" s="68"/>
      <c r="G8892" s="68"/>
      <c r="H8892" s="68"/>
    </row>
    <row r="8893" spans="1:8" x14ac:dyDescent="0.25">
      <c r="A8893" s="68"/>
      <c r="B8893" s="68"/>
      <c r="C8893" s="68"/>
      <c r="D8893" s="68"/>
      <c r="E8893" s="68"/>
      <c r="F8893" s="68"/>
      <c r="G8893" s="68"/>
      <c r="H8893" s="68"/>
    </row>
    <row r="8894" spans="1:8" x14ac:dyDescent="0.25">
      <c r="A8894" s="68"/>
      <c r="B8894" s="68"/>
      <c r="C8894" s="68"/>
      <c r="D8894" s="68"/>
      <c r="E8894" s="68"/>
      <c r="F8894" s="68"/>
      <c r="G8894" s="68"/>
      <c r="H8894" s="68"/>
    </row>
    <row r="8895" spans="1:8" x14ac:dyDescent="0.25">
      <c r="A8895" s="68"/>
      <c r="B8895" s="68"/>
      <c r="C8895" s="68"/>
      <c r="D8895" s="68"/>
      <c r="E8895" s="68"/>
      <c r="F8895" s="68"/>
      <c r="G8895" s="68"/>
      <c r="H8895" s="68"/>
    </row>
    <row r="8896" spans="1:8" x14ac:dyDescent="0.25">
      <c r="A8896" s="68"/>
      <c r="B8896" s="68"/>
      <c r="C8896" s="68"/>
      <c r="D8896" s="68"/>
      <c r="E8896" s="68"/>
      <c r="F8896" s="68"/>
      <c r="G8896" s="68"/>
      <c r="H8896" s="68"/>
    </row>
    <row r="8897" spans="1:8" x14ac:dyDescent="0.25">
      <c r="A8897" s="68"/>
      <c r="B8897" s="68"/>
      <c r="C8897" s="68"/>
      <c r="D8897" s="68"/>
      <c r="E8897" s="68"/>
      <c r="F8897" s="68"/>
      <c r="G8897" s="68"/>
      <c r="H8897" s="68"/>
    </row>
    <row r="8898" spans="1:8" x14ac:dyDescent="0.25">
      <c r="A8898" s="68"/>
      <c r="B8898" s="68"/>
      <c r="C8898" s="68"/>
      <c r="D8898" s="68"/>
      <c r="E8898" s="68"/>
      <c r="F8898" s="68"/>
      <c r="G8898" s="68"/>
      <c r="H8898" s="68"/>
    </row>
    <row r="8899" spans="1:8" x14ac:dyDescent="0.25">
      <c r="A8899" s="68"/>
      <c r="B8899" s="68"/>
      <c r="C8899" s="68"/>
      <c r="D8899" s="68"/>
      <c r="E8899" s="68"/>
      <c r="F8899" s="68"/>
      <c r="G8899" s="68"/>
      <c r="H8899" s="68"/>
    </row>
    <row r="8900" spans="1:8" x14ac:dyDescent="0.25">
      <c r="A8900" s="68"/>
      <c r="B8900" s="68"/>
      <c r="C8900" s="68"/>
      <c r="D8900" s="68"/>
      <c r="E8900" s="68"/>
      <c r="F8900" s="68"/>
      <c r="G8900" s="68"/>
      <c r="H8900" s="68"/>
    </row>
    <row r="8901" spans="1:8" x14ac:dyDescent="0.25">
      <c r="A8901" s="68"/>
      <c r="B8901" s="68"/>
      <c r="C8901" s="68"/>
      <c r="D8901" s="68"/>
      <c r="E8901" s="68"/>
      <c r="F8901" s="68"/>
      <c r="G8901" s="68"/>
      <c r="H8901" s="68"/>
    </row>
    <row r="8902" spans="1:8" x14ac:dyDescent="0.25">
      <c r="A8902" s="68"/>
      <c r="B8902" s="68"/>
      <c r="C8902" s="68"/>
      <c r="D8902" s="68"/>
      <c r="E8902" s="68"/>
      <c r="F8902" s="68"/>
      <c r="G8902" s="68"/>
      <c r="H8902" s="68"/>
    </row>
    <row r="8903" spans="1:8" x14ac:dyDescent="0.25">
      <c r="A8903" s="68"/>
      <c r="B8903" s="68"/>
      <c r="C8903" s="68"/>
      <c r="D8903" s="68"/>
      <c r="E8903" s="68"/>
      <c r="F8903" s="68"/>
      <c r="G8903" s="68"/>
      <c r="H8903" s="68"/>
    </row>
    <row r="8904" spans="1:8" x14ac:dyDescent="0.25">
      <c r="A8904" s="68"/>
      <c r="B8904" s="68"/>
      <c r="C8904" s="68"/>
      <c r="D8904" s="68"/>
      <c r="E8904" s="68"/>
      <c r="F8904" s="68"/>
      <c r="G8904" s="68"/>
      <c r="H8904" s="68"/>
    </row>
    <row r="8905" spans="1:8" x14ac:dyDescent="0.25">
      <c r="A8905" s="68"/>
      <c r="B8905" s="68"/>
      <c r="C8905" s="68"/>
      <c r="D8905" s="68"/>
      <c r="E8905" s="68"/>
      <c r="F8905" s="68"/>
      <c r="G8905" s="68"/>
      <c r="H8905" s="68"/>
    </row>
    <row r="8906" spans="1:8" x14ac:dyDescent="0.25">
      <c r="A8906" s="68"/>
      <c r="B8906" s="68"/>
      <c r="C8906" s="68"/>
      <c r="D8906" s="68"/>
      <c r="E8906" s="68"/>
      <c r="F8906" s="68"/>
      <c r="G8906" s="68"/>
      <c r="H8906" s="68"/>
    </row>
    <row r="8907" spans="1:8" x14ac:dyDescent="0.25">
      <c r="A8907" s="68"/>
      <c r="B8907" s="68"/>
      <c r="C8907" s="68"/>
      <c r="D8907" s="68"/>
      <c r="E8907" s="68"/>
      <c r="F8907" s="68"/>
      <c r="G8907" s="68"/>
      <c r="H8907" s="68"/>
    </row>
    <row r="8908" spans="1:8" x14ac:dyDescent="0.25">
      <c r="A8908" s="68"/>
      <c r="B8908" s="68"/>
      <c r="C8908" s="68"/>
      <c r="D8908" s="68"/>
      <c r="E8908" s="68"/>
      <c r="F8908" s="68"/>
      <c r="G8908" s="68"/>
      <c r="H8908" s="68"/>
    </row>
    <row r="8909" spans="1:8" x14ac:dyDescent="0.25">
      <c r="A8909" s="68"/>
      <c r="B8909" s="68"/>
      <c r="C8909" s="68"/>
      <c r="D8909" s="68"/>
      <c r="E8909" s="68"/>
      <c r="F8909" s="68"/>
      <c r="G8909" s="68"/>
      <c r="H8909" s="68"/>
    </row>
    <row r="8910" spans="1:8" x14ac:dyDescent="0.25">
      <c r="A8910" s="68"/>
      <c r="B8910" s="68"/>
      <c r="C8910" s="68"/>
      <c r="D8910" s="68"/>
      <c r="E8910" s="68"/>
      <c r="F8910" s="68"/>
      <c r="G8910" s="68"/>
      <c r="H8910" s="68"/>
    </row>
    <row r="8911" spans="1:8" x14ac:dyDescent="0.25">
      <c r="A8911" s="68"/>
      <c r="B8911" s="68"/>
      <c r="C8911" s="68"/>
      <c r="D8911" s="68"/>
      <c r="E8911" s="68"/>
      <c r="F8911" s="68"/>
      <c r="G8911" s="68"/>
      <c r="H8911" s="68"/>
    </row>
    <row r="8912" spans="1:8" x14ac:dyDescent="0.25">
      <c r="A8912" s="68"/>
      <c r="B8912" s="68"/>
      <c r="C8912" s="68"/>
      <c r="D8912" s="68"/>
      <c r="E8912" s="68"/>
      <c r="F8912" s="68"/>
      <c r="G8912" s="68"/>
      <c r="H8912" s="68"/>
    </row>
    <row r="8913" spans="1:8" x14ac:dyDescent="0.25">
      <c r="A8913" s="68"/>
      <c r="B8913" s="68"/>
      <c r="C8913" s="68"/>
      <c r="D8913" s="68"/>
      <c r="E8913" s="68"/>
      <c r="F8913" s="68"/>
      <c r="G8913" s="68"/>
      <c r="H8913" s="68"/>
    </row>
    <row r="8914" spans="1:8" x14ac:dyDescent="0.25">
      <c r="A8914" s="68"/>
      <c r="B8914" s="68"/>
      <c r="C8914" s="68"/>
      <c r="D8914" s="68"/>
      <c r="E8914" s="68"/>
      <c r="F8914" s="68"/>
      <c r="G8914" s="68"/>
      <c r="H8914" s="68"/>
    </row>
    <row r="8915" spans="1:8" x14ac:dyDescent="0.25">
      <c r="A8915" s="68"/>
      <c r="B8915" s="68"/>
      <c r="C8915" s="68"/>
      <c r="D8915" s="68"/>
      <c r="E8915" s="68"/>
      <c r="F8915" s="68"/>
      <c r="G8915" s="68"/>
      <c r="H8915" s="68"/>
    </row>
    <row r="8916" spans="1:8" x14ac:dyDescent="0.25">
      <c r="A8916" s="68"/>
      <c r="B8916" s="68"/>
      <c r="C8916" s="68"/>
      <c r="D8916" s="68"/>
      <c r="E8916" s="68"/>
      <c r="F8916" s="68"/>
      <c r="G8916" s="68"/>
      <c r="H8916" s="68"/>
    </row>
    <row r="8917" spans="1:8" x14ac:dyDescent="0.25">
      <c r="A8917" s="68"/>
      <c r="B8917" s="68"/>
      <c r="C8917" s="68"/>
      <c r="D8917" s="68"/>
      <c r="E8917" s="68"/>
      <c r="F8917" s="68"/>
      <c r="G8917" s="68"/>
      <c r="H8917" s="68"/>
    </row>
    <row r="8918" spans="1:8" x14ac:dyDescent="0.25">
      <c r="A8918" s="68"/>
      <c r="B8918" s="68"/>
      <c r="C8918" s="68"/>
      <c r="D8918" s="68"/>
      <c r="E8918" s="68"/>
      <c r="F8918" s="68"/>
      <c r="G8918" s="68"/>
      <c r="H8918" s="68"/>
    </row>
    <row r="8919" spans="1:8" x14ac:dyDescent="0.25">
      <c r="A8919" s="68"/>
      <c r="B8919" s="68"/>
      <c r="C8919" s="68"/>
      <c r="D8919" s="68"/>
      <c r="E8919" s="68"/>
      <c r="F8919" s="68"/>
      <c r="G8919" s="68"/>
      <c r="H8919" s="68"/>
    </row>
    <row r="8920" spans="1:8" x14ac:dyDescent="0.25">
      <c r="A8920" s="68"/>
      <c r="B8920" s="68"/>
      <c r="C8920" s="68"/>
      <c r="D8920" s="68"/>
      <c r="E8920" s="68"/>
      <c r="F8920" s="68"/>
      <c r="G8920" s="68"/>
      <c r="H8920" s="68"/>
    </row>
    <row r="8921" spans="1:8" x14ac:dyDescent="0.25">
      <c r="A8921" s="68"/>
      <c r="B8921" s="68"/>
      <c r="C8921" s="68"/>
      <c r="D8921" s="68"/>
      <c r="E8921" s="68"/>
      <c r="F8921" s="68"/>
      <c r="G8921" s="68"/>
      <c r="H8921" s="68"/>
    </row>
    <row r="8922" spans="1:8" x14ac:dyDescent="0.25">
      <c r="A8922" s="68"/>
      <c r="B8922" s="68"/>
      <c r="C8922" s="68"/>
      <c r="D8922" s="68"/>
      <c r="E8922" s="68"/>
      <c r="F8922" s="68"/>
      <c r="G8922" s="68"/>
      <c r="H8922" s="68"/>
    </row>
    <row r="8923" spans="1:8" x14ac:dyDescent="0.25">
      <c r="A8923" s="68"/>
      <c r="B8923" s="68"/>
      <c r="C8923" s="68"/>
      <c r="D8923" s="68"/>
      <c r="E8923" s="68"/>
      <c r="F8923" s="68"/>
      <c r="G8923" s="68"/>
      <c r="H8923" s="68"/>
    </row>
    <row r="8924" spans="1:8" x14ac:dyDescent="0.25">
      <c r="A8924" s="68"/>
      <c r="B8924" s="68"/>
      <c r="C8924" s="68"/>
      <c r="D8924" s="68"/>
      <c r="E8924" s="68"/>
      <c r="F8924" s="68"/>
      <c r="G8924" s="68"/>
      <c r="H8924" s="68"/>
    </row>
    <row r="8925" spans="1:8" x14ac:dyDescent="0.25">
      <c r="A8925" s="68"/>
      <c r="B8925" s="68"/>
      <c r="C8925" s="68"/>
      <c r="D8925" s="68"/>
      <c r="E8925" s="68"/>
      <c r="F8925" s="68"/>
      <c r="G8925" s="68"/>
      <c r="H8925" s="68"/>
    </row>
    <row r="8926" spans="1:8" x14ac:dyDescent="0.25">
      <c r="A8926" s="68"/>
      <c r="B8926" s="68"/>
      <c r="C8926" s="68"/>
      <c r="D8926" s="68"/>
      <c r="E8926" s="68"/>
      <c r="F8926" s="68"/>
      <c r="G8926" s="68"/>
      <c r="H8926" s="68"/>
    </row>
    <row r="8927" spans="1:8" x14ac:dyDescent="0.25">
      <c r="A8927" s="68"/>
      <c r="B8927" s="68"/>
      <c r="C8927" s="68"/>
      <c r="D8927" s="68"/>
      <c r="E8927" s="68"/>
      <c r="F8927" s="68"/>
      <c r="G8927" s="68"/>
      <c r="H8927" s="68"/>
    </row>
    <row r="8928" spans="1:8" x14ac:dyDescent="0.25">
      <c r="A8928" s="68"/>
      <c r="B8928" s="68"/>
      <c r="C8928" s="68"/>
      <c r="D8928" s="68"/>
      <c r="E8928" s="68"/>
      <c r="F8928" s="68"/>
      <c r="G8928" s="68"/>
      <c r="H8928" s="68"/>
    </row>
    <row r="8929" spans="1:8" x14ac:dyDescent="0.25">
      <c r="A8929" s="68"/>
      <c r="B8929" s="68"/>
      <c r="C8929" s="68"/>
      <c r="D8929" s="68"/>
      <c r="E8929" s="68"/>
      <c r="F8929" s="68"/>
      <c r="G8929" s="68"/>
      <c r="H8929" s="68"/>
    </row>
    <row r="8930" spans="1:8" x14ac:dyDescent="0.25">
      <c r="A8930" s="68"/>
      <c r="B8930" s="68"/>
      <c r="C8930" s="68"/>
      <c r="D8930" s="68"/>
      <c r="E8930" s="68"/>
      <c r="F8930" s="68"/>
      <c r="G8930" s="68"/>
      <c r="H8930" s="68"/>
    </row>
    <row r="8931" spans="1:8" x14ac:dyDescent="0.25">
      <c r="A8931" s="68"/>
      <c r="B8931" s="68"/>
      <c r="C8931" s="68"/>
      <c r="D8931" s="68"/>
      <c r="E8931" s="68"/>
      <c r="F8931" s="68"/>
      <c r="G8931" s="68"/>
      <c r="H8931" s="68"/>
    </row>
    <row r="8932" spans="1:8" x14ac:dyDescent="0.25">
      <c r="A8932" s="68"/>
      <c r="B8932" s="68"/>
      <c r="C8932" s="68"/>
      <c r="D8932" s="68"/>
      <c r="E8932" s="68"/>
      <c r="F8932" s="68"/>
      <c r="G8932" s="68"/>
      <c r="H8932" s="68"/>
    </row>
    <row r="8933" spans="1:8" x14ac:dyDescent="0.25">
      <c r="A8933" s="68"/>
      <c r="B8933" s="68"/>
      <c r="C8933" s="68"/>
      <c r="D8933" s="68"/>
      <c r="E8933" s="68"/>
      <c r="F8933" s="68"/>
      <c r="G8933" s="68"/>
      <c r="H8933" s="68"/>
    </row>
    <row r="8934" spans="1:8" x14ac:dyDescent="0.25">
      <c r="A8934" s="68"/>
      <c r="B8934" s="68"/>
      <c r="C8934" s="68"/>
      <c r="D8934" s="68"/>
      <c r="E8934" s="68"/>
      <c r="F8934" s="68"/>
      <c r="G8934" s="68"/>
      <c r="H8934" s="68"/>
    </row>
    <row r="8935" spans="1:8" x14ac:dyDescent="0.25">
      <c r="A8935" s="68"/>
      <c r="B8935" s="68"/>
      <c r="C8935" s="68"/>
      <c r="D8935" s="68"/>
      <c r="E8935" s="68"/>
      <c r="F8935" s="68"/>
      <c r="G8935" s="68"/>
      <c r="H8935" s="68"/>
    </row>
    <row r="8936" spans="1:8" x14ac:dyDescent="0.25">
      <c r="A8936" s="68"/>
      <c r="B8936" s="68"/>
      <c r="C8936" s="68"/>
      <c r="D8936" s="68"/>
      <c r="E8936" s="68"/>
      <c r="F8936" s="68"/>
      <c r="G8936" s="68"/>
      <c r="H8936" s="68"/>
    </row>
    <row r="8937" spans="1:8" x14ac:dyDescent="0.25">
      <c r="A8937" s="68"/>
      <c r="B8937" s="68"/>
      <c r="C8937" s="68"/>
      <c r="D8937" s="68"/>
      <c r="E8937" s="68"/>
      <c r="F8937" s="68"/>
      <c r="G8937" s="68"/>
      <c r="H8937" s="68"/>
    </row>
    <row r="8938" spans="1:8" x14ac:dyDescent="0.25">
      <c r="A8938" s="68"/>
      <c r="B8938" s="68"/>
      <c r="C8938" s="68"/>
      <c r="D8938" s="68"/>
      <c r="E8938" s="68"/>
      <c r="F8938" s="68"/>
      <c r="G8938" s="68"/>
      <c r="H8938" s="68"/>
    </row>
    <row r="8939" spans="1:8" x14ac:dyDescent="0.25">
      <c r="A8939" s="68"/>
      <c r="B8939" s="68"/>
      <c r="C8939" s="68"/>
      <c r="D8939" s="68"/>
      <c r="E8939" s="68"/>
      <c r="F8939" s="68"/>
      <c r="G8939" s="68"/>
      <c r="H8939" s="68"/>
    </row>
    <row r="8940" spans="1:8" x14ac:dyDescent="0.25">
      <c r="A8940" s="68"/>
      <c r="B8940" s="68"/>
      <c r="C8940" s="68"/>
      <c r="D8940" s="68"/>
      <c r="E8940" s="68"/>
      <c r="F8940" s="68"/>
      <c r="G8940" s="68"/>
      <c r="H8940" s="68"/>
    </row>
    <row r="8941" spans="1:8" x14ac:dyDescent="0.25">
      <c r="A8941" s="68"/>
      <c r="B8941" s="68"/>
      <c r="C8941" s="68"/>
      <c r="D8941" s="68"/>
      <c r="E8941" s="68"/>
      <c r="F8941" s="68"/>
      <c r="G8941" s="68"/>
      <c r="H8941" s="68"/>
    </row>
    <row r="8942" spans="1:8" x14ac:dyDescent="0.25">
      <c r="A8942" s="68"/>
      <c r="B8942" s="68"/>
      <c r="C8942" s="68"/>
      <c r="D8942" s="68"/>
      <c r="E8942" s="68"/>
      <c r="F8942" s="68"/>
      <c r="G8942" s="68"/>
      <c r="H8942" s="68"/>
    </row>
    <row r="8943" spans="1:8" x14ac:dyDescent="0.25">
      <c r="A8943" s="68"/>
      <c r="B8943" s="68"/>
      <c r="C8943" s="68"/>
      <c r="D8943" s="68"/>
      <c r="E8943" s="68"/>
      <c r="F8943" s="68"/>
      <c r="G8943" s="68"/>
      <c r="H8943" s="68"/>
    </row>
    <row r="8944" spans="1:8" x14ac:dyDescent="0.25">
      <c r="A8944" s="68"/>
      <c r="B8944" s="68"/>
      <c r="C8944" s="68"/>
      <c r="D8944" s="68"/>
      <c r="E8944" s="68"/>
      <c r="F8944" s="68"/>
      <c r="G8944" s="68"/>
      <c r="H8944" s="68"/>
    </row>
    <row r="8945" spans="1:8" x14ac:dyDescent="0.25">
      <c r="A8945" s="68"/>
      <c r="B8945" s="68"/>
      <c r="C8945" s="68"/>
      <c r="D8945" s="68"/>
      <c r="E8945" s="68"/>
      <c r="F8945" s="68"/>
      <c r="G8945" s="68"/>
      <c r="H8945" s="68"/>
    </row>
    <row r="8946" spans="1:8" x14ac:dyDescent="0.25">
      <c r="A8946" s="68"/>
      <c r="B8946" s="68"/>
      <c r="C8946" s="68"/>
      <c r="D8946" s="68"/>
      <c r="E8946" s="68"/>
      <c r="F8946" s="68"/>
      <c r="G8946" s="68"/>
      <c r="H8946" s="68"/>
    </row>
    <row r="8947" spans="1:8" x14ac:dyDescent="0.25">
      <c r="A8947" s="68"/>
      <c r="B8947" s="68"/>
      <c r="C8947" s="68"/>
      <c r="D8947" s="68"/>
      <c r="E8947" s="68"/>
      <c r="F8947" s="68"/>
      <c r="G8947" s="68"/>
      <c r="H8947" s="68"/>
    </row>
    <row r="8948" spans="1:8" x14ac:dyDescent="0.25">
      <c r="A8948" s="68"/>
      <c r="B8948" s="68"/>
      <c r="C8948" s="68"/>
      <c r="D8948" s="68"/>
      <c r="E8948" s="68"/>
      <c r="F8948" s="68"/>
      <c r="G8948" s="68"/>
      <c r="H8948" s="68"/>
    </row>
    <row r="8949" spans="1:8" x14ac:dyDescent="0.25">
      <c r="A8949" s="68"/>
      <c r="B8949" s="68"/>
      <c r="C8949" s="68"/>
      <c r="D8949" s="68"/>
      <c r="E8949" s="68"/>
      <c r="F8949" s="68"/>
      <c r="G8949" s="68"/>
      <c r="H8949" s="68"/>
    </row>
    <row r="8950" spans="1:8" x14ac:dyDescent="0.25">
      <c r="A8950" s="68"/>
      <c r="B8950" s="68"/>
      <c r="C8950" s="68"/>
      <c r="D8950" s="68"/>
      <c r="E8950" s="68"/>
      <c r="F8950" s="68"/>
      <c r="G8950" s="68"/>
      <c r="H8950" s="68"/>
    </row>
    <row r="8951" spans="1:8" x14ac:dyDescent="0.25">
      <c r="A8951" s="68"/>
      <c r="B8951" s="68"/>
      <c r="C8951" s="68"/>
      <c r="D8951" s="68"/>
      <c r="E8951" s="68"/>
      <c r="F8951" s="68"/>
      <c r="G8951" s="68"/>
      <c r="H8951" s="68"/>
    </row>
    <row r="8952" spans="1:8" x14ac:dyDescent="0.25">
      <c r="A8952" s="68"/>
      <c r="B8952" s="68"/>
      <c r="C8952" s="68"/>
      <c r="D8952" s="68"/>
      <c r="E8952" s="68"/>
      <c r="F8952" s="68"/>
      <c r="G8952" s="68"/>
      <c r="H8952" s="68"/>
    </row>
    <row r="8953" spans="1:8" x14ac:dyDescent="0.25">
      <c r="A8953" s="68"/>
      <c r="B8953" s="68"/>
      <c r="C8953" s="68"/>
      <c r="D8953" s="68"/>
      <c r="E8953" s="68"/>
      <c r="F8953" s="68"/>
      <c r="G8953" s="68"/>
      <c r="H8953" s="68"/>
    </row>
    <row r="8954" spans="1:8" x14ac:dyDescent="0.25">
      <c r="A8954" s="68"/>
      <c r="B8954" s="68"/>
      <c r="C8954" s="68"/>
      <c r="D8954" s="68"/>
      <c r="E8954" s="68"/>
      <c r="F8954" s="68"/>
      <c r="G8954" s="68"/>
      <c r="H8954" s="68"/>
    </row>
    <row r="8955" spans="1:8" x14ac:dyDescent="0.25">
      <c r="A8955" s="68"/>
      <c r="B8955" s="68"/>
      <c r="C8955" s="68"/>
      <c r="D8955" s="68"/>
      <c r="E8955" s="68"/>
      <c r="F8955" s="68"/>
      <c r="G8955" s="68"/>
      <c r="H8955" s="68"/>
    </row>
    <row r="8956" spans="1:8" x14ac:dyDescent="0.25">
      <c r="A8956" s="68"/>
      <c r="B8956" s="68"/>
      <c r="C8956" s="68"/>
      <c r="D8956" s="68"/>
      <c r="E8956" s="68"/>
      <c r="F8956" s="68"/>
      <c r="G8956" s="68"/>
      <c r="H8956" s="68"/>
    </row>
    <row r="8957" spans="1:8" x14ac:dyDescent="0.25">
      <c r="A8957" s="68"/>
      <c r="B8957" s="68"/>
      <c r="C8957" s="68"/>
      <c r="D8957" s="68"/>
      <c r="E8957" s="68"/>
      <c r="F8957" s="68"/>
      <c r="G8957" s="68"/>
      <c r="H8957" s="68"/>
    </row>
    <row r="8958" spans="1:8" x14ac:dyDescent="0.25">
      <c r="A8958" s="68"/>
      <c r="B8958" s="68"/>
      <c r="C8958" s="68"/>
      <c r="D8958" s="68"/>
      <c r="E8958" s="68"/>
      <c r="F8958" s="68"/>
      <c r="G8958" s="68"/>
      <c r="H8958" s="68"/>
    </row>
    <row r="8959" spans="1:8" x14ac:dyDescent="0.25">
      <c r="A8959" s="68"/>
      <c r="B8959" s="68"/>
      <c r="C8959" s="68"/>
      <c r="D8959" s="68"/>
      <c r="E8959" s="68"/>
      <c r="F8959" s="68"/>
      <c r="G8959" s="68"/>
      <c r="H8959" s="68"/>
    </row>
    <row r="8960" spans="1:8" x14ac:dyDescent="0.25">
      <c r="A8960" s="68"/>
      <c r="B8960" s="68"/>
      <c r="C8960" s="68"/>
      <c r="D8960" s="68"/>
      <c r="E8960" s="68"/>
      <c r="F8960" s="68"/>
      <c r="G8960" s="68"/>
      <c r="H8960" s="68"/>
    </row>
    <row r="8961" spans="1:8" x14ac:dyDescent="0.25">
      <c r="A8961" s="68"/>
      <c r="B8961" s="68"/>
      <c r="C8961" s="68"/>
      <c r="D8961" s="68"/>
      <c r="E8961" s="68"/>
      <c r="F8961" s="68"/>
      <c r="G8961" s="68"/>
      <c r="H8961" s="68"/>
    </row>
    <row r="8962" spans="1:8" x14ac:dyDescent="0.25">
      <c r="A8962" s="68"/>
      <c r="B8962" s="68"/>
      <c r="C8962" s="68"/>
      <c r="D8962" s="68"/>
      <c r="E8962" s="68"/>
      <c r="F8962" s="68"/>
      <c r="G8962" s="68"/>
      <c r="H8962" s="68"/>
    </row>
    <row r="8963" spans="1:8" x14ac:dyDescent="0.25">
      <c r="A8963" s="68"/>
      <c r="B8963" s="68"/>
      <c r="C8963" s="68"/>
      <c r="D8963" s="68"/>
      <c r="E8963" s="68"/>
      <c r="F8963" s="68"/>
      <c r="G8963" s="68"/>
      <c r="H8963" s="68"/>
    </row>
    <row r="8964" spans="1:8" x14ac:dyDescent="0.25">
      <c r="A8964" s="68"/>
      <c r="B8964" s="68"/>
      <c r="C8964" s="68"/>
      <c r="D8964" s="68"/>
      <c r="E8964" s="68"/>
      <c r="F8964" s="68"/>
      <c r="G8964" s="68"/>
      <c r="H8964" s="68"/>
    </row>
    <row r="8965" spans="1:8" x14ac:dyDescent="0.25">
      <c r="A8965" s="68"/>
      <c r="B8965" s="68"/>
      <c r="C8965" s="68"/>
      <c r="D8965" s="68"/>
      <c r="E8965" s="68"/>
      <c r="F8965" s="68"/>
      <c r="G8965" s="68"/>
      <c r="H8965" s="68"/>
    </row>
    <row r="8966" spans="1:8" x14ac:dyDescent="0.25">
      <c r="A8966" s="68"/>
      <c r="B8966" s="68"/>
      <c r="C8966" s="68"/>
      <c r="D8966" s="68"/>
      <c r="E8966" s="68"/>
      <c r="F8966" s="68"/>
      <c r="G8966" s="68"/>
      <c r="H8966" s="68"/>
    </row>
    <row r="8967" spans="1:8" x14ac:dyDescent="0.25">
      <c r="A8967" s="68"/>
      <c r="B8967" s="68"/>
      <c r="C8967" s="68"/>
      <c r="D8967" s="68"/>
      <c r="E8967" s="68"/>
      <c r="F8967" s="68"/>
      <c r="G8967" s="68"/>
      <c r="H8967" s="68"/>
    </row>
    <row r="8968" spans="1:8" x14ac:dyDescent="0.25">
      <c r="A8968" s="68"/>
      <c r="B8968" s="68"/>
      <c r="C8968" s="68"/>
      <c r="D8968" s="68"/>
      <c r="E8968" s="68"/>
      <c r="F8968" s="68"/>
      <c r="G8968" s="68"/>
      <c r="H8968" s="68"/>
    </row>
    <row r="8969" spans="1:8" x14ac:dyDescent="0.25">
      <c r="A8969" s="68"/>
      <c r="B8969" s="68"/>
      <c r="C8969" s="68"/>
      <c r="D8969" s="68"/>
      <c r="E8969" s="68"/>
      <c r="F8969" s="68"/>
      <c r="G8969" s="68"/>
      <c r="H8969" s="68"/>
    </row>
    <row r="8970" spans="1:8" x14ac:dyDescent="0.25">
      <c r="A8970" s="68"/>
      <c r="B8970" s="68"/>
      <c r="C8970" s="68"/>
      <c r="D8970" s="68"/>
      <c r="E8970" s="68"/>
      <c r="F8970" s="68"/>
      <c r="G8970" s="68"/>
      <c r="H8970" s="68"/>
    </row>
    <row r="8971" spans="1:8" x14ac:dyDescent="0.25">
      <c r="A8971" s="68"/>
      <c r="B8971" s="68"/>
      <c r="C8971" s="68"/>
      <c r="D8971" s="68"/>
      <c r="E8971" s="68"/>
      <c r="F8971" s="68"/>
      <c r="G8971" s="68"/>
      <c r="H8971" s="68"/>
    </row>
    <row r="8972" spans="1:8" x14ac:dyDescent="0.25">
      <c r="A8972" s="68"/>
      <c r="B8972" s="68"/>
      <c r="C8972" s="68"/>
      <c r="D8972" s="68"/>
      <c r="E8972" s="68"/>
      <c r="F8972" s="68"/>
      <c r="G8972" s="68"/>
      <c r="H8972" s="68"/>
    </row>
    <row r="8973" spans="1:8" x14ac:dyDescent="0.25">
      <c r="A8973" s="68"/>
      <c r="B8973" s="68"/>
      <c r="C8973" s="68"/>
      <c r="D8973" s="68"/>
      <c r="E8973" s="68"/>
      <c r="F8973" s="68"/>
      <c r="G8973" s="68"/>
      <c r="H8973" s="68"/>
    </row>
    <row r="8974" spans="1:8" x14ac:dyDescent="0.25">
      <c r="A8974" s="68"/>
      <c r="B8974" s="68"/>
      <c r="C8974" s="68"/>
      <c r="D8974" s="68"/>
      <c r="E8974" s="68"/>
      <c r="F8974" s="68"/>
      <c r="G8974" s="68"/>
      <c r="H8974" s="68"/>
    </row>
    <row r="8975" spans="1:8" x14ac:dyDescent="0.25">
      <c r="A8975" s="68"/>
      <c r="B8975" s="68"/>
      <c r="C8975" s="68"/>
      <c r="D8975" s="68"/>
      <c r="E8975" s="68"/>
      <c r="F8975" s="68"/>
      <c r="G8975" s="68"/>
      <c r="H8975" s="68"/>
    </row>
    <row r="8976" spans="1:8" x14ac:dyDescent="0.25">
      <c r="A8976" s="68"/>
      <c r="B8976" s="68"/>
      <c r="C8976" s="68"/>
      <c r="D8976" s="68"/>
      <c r="E8976" s="68"/>
      <c r="F8976" s="68"/>
      <c r="G8976" s="68"/>
      <c r="H8976" s="68"/>
    </row>
    <row r="8977" spans="1:8" x14ac:dyDescent="0.25">
      <c r="A8977" s="68"/>
      <c r="B8977" s="68"/>
      <c r="C8977" s="68"/>
      <c r="D8977" s="68"/>
      <c r="E8977" s="68"/>
      <c r="F8977" s="68"/>
      <c r="G8977" s="68"/>
      <c r="H8977" s="68"/>
    </row>
    <row r="8978" spans="1:8" x14ac:dyDescent="0.25">
      <c r="A8978" s="68"/>
      <c r="B8978" s="68"/>
      <c r="C8978" s="68"/>
      <c r="D8978" s="68"/>
      <c r="E8978" s="68"/>
      <c r="F8978" s="68"/>
      <c r="G8978" s="68"/>
      <c r="H8978" s="68"/>
    </row>
    <row r="8979" spans="1:8" x14ac:dyDescent="0.25">
      <c r="A8979" s="68"/>
      <c r="B8979" s="68"/>
      <c r="C8979" s="68"/>
      <c r="D8979" s="68"/>
      <c r="E8979" s="68"/>
      <c r="F8979" s="68"/>
      <c r="G8979" s="68"/>
      <c r="H8979" s="68"/>
    </row>
    <row r="8980" spans="1:8" x14ac:dyDescent="0.25">
      <c r="A8980" s="68"/>
      <c r="B8980" s="68"/>
      <c r="C8980" s="68"/>
      <c r="D8980" s="68"/>
      <c r="E8980" s="68"/>
      <c r="F8980" s="68"/>
      <c r="G8980" s="68"/>
      <c r="H8980" s="68"/>
    </row>
    <row r="8981" spans="1:8" x14ac:dyDescent="0.25">
      <c r="A8981" s="68"/>
      <c r="B8981" s="68"/>
      <c r="C8981" s="68"/>
      <c r="D8981" s="68"/>
      <c r="E8981" s="68"/>
      <c r="F8981" s="68"/>
      <c r="G8981" s="68"/>
      <c r="H8981" s="68"/>
    </row>
    <row r="8982" spans="1:8" x14ac:dyDescent="0.25">
      <c r="A8982" s="68"/>
      <c r="B8982" s="68"/>
      <c r="C8982" s="68"/>
      <c r="D8982" s="68"/>
      <c r="E8982" s="68"/>
      <c r="F8982" s="68"/>
      <c r="G8982" s="68"/>
      <c r="H8982" s="68"/>
    </row>
    <row r="8983" spans="1:8" x14ac:dyDescent="0.25">
      <c r="A8983" s="68"/>
      <c r="B8983" s="68"/>
      <c r="C8983" s="68"/>
      <c r="D8983" s="68"/>
      <c r="E8983" s="68"/>
      <c r="F8983" s="68"/>
      <c r="G8983" s="68"/>
      <c r="H8983" s="68"/>
    </row>
    <row r="8984" spans="1:8" x14ac:dyDescent="0.25">
      <c r="A8984" s="68"/>
      <c r="B8984" s="68"/>
      <c r="C8984" s="68"/>
      <c r="D8984" s="68"/>
      <c r="E8984" s="68"/>
      <c r="F8984" s="68"/>
      <c r="G8984" s="68"/>
      <c r="H8984" s="68"/>
    </row>
    <row r="8985" spans="1:8" x14ac:dyDescent="0.25">
      <c r="A8985" s="68"/>
      <c r="B8985" s="68"/>
      <c r="C8985" s="68"/>
      <c r="D8985" s="68"/>
      <c r="E8985" s="68"/>
      <c r="F8985" s="68"/>
      <c r="G8985" s="68"/>
      <c r="H8985" s="68"/>
    </row>
    <row r="8986" spans="1:8" x14ac:dyDescent="0.25">
      <c r="A8986" s="68"/>
      <c r="B8986" s="68"/>
      <c r="C8986" s="68"/>
      <c r="D8986" s="68"/>
      <c r="E8986" s="68"/>
      <c r="F8986" s="68"/>
      <c r="G8986" s="68"/>
      <c r="H8986" s="68"/>
    </row>
    <row r="8987" spans="1:8" x14ac:dyDescent="0.25">
      <c r="A8987" s="68"/>
      <c r="B8987" s="68"/>
      <c r="C8987" s="68"/>
      <c r="D8987" s="68"/>
      <c r="E8987" s="68"/>
      <c r="F8987" s="68"/>
      <c r="G8987" s="68"/>
      <c r="H8987" s="68"/>
    </row>
    <row r="8988" spans="1:8" x14ac:dyDescent="0.25">
      <c r="A8988" s="68"/>
      <c r="B8988" s="68"/>
      <c r="C8988" s="68"/>
      <c r="D8988" s="68"/>
      <c r="E8988" s="68"/>
      <c r="F8988" s="68"/>
      <c r="G8988" s="68"/>
      <c r="H8988" s="68"/>
    </row>
    <row r="8989" spans="1:8" x14ac:dyDescent="0.25">
      <c r="A8989" s="68"/>
      <c r="B8989" s="68"/>
      <c r="C8989" s="68"/>
      <c r="D8989" s="68"/>
      <c r="E8989" s="68"/>
      <c r="F8989" s="68"/>
      <c r="G8989" s="68"/>
      <c r="H8989" s="68"/>
    </row>
    <row r="8990" spans="1:8" x14ac:dyDescent="0.25">
      <c r="A8990" s="68"/>
      <c r="B8990" s="68"/>
      <c r="C8990" s="68"/>
      <c r="D8990" s="68"/>
      <c r="E8990" s="68"/>
      <c r="F8990" s="68"/>
      <c r="G8990" s="68"/>
      <c r="H8990" s="68"/>
    </row>
    <row r="8991" spans="1:8" x14ac:dyDescent="0.25">
      <c r="A8991" s="68"/>
      <c r="B8991" s="68"/>
      <c r="C8991" s="68"/>
      <c r="D8991" s="68"/>
      <c r="E8991" s="68"/>
      <c r="F8991" s="68"/>
      <c r="G8991" s="68"/>
      <c r="H8991" s="68"/>
    </row>
    <row r="8992" spans="1:8" x14ac:dyDescent="0.25">
      <c r="A8992" s="68"/>
      <c r="B8992" s="68"/>
      <c r="C8992" s="68"/>
      <c r="D8992" s="68"/>
      <c r="E8992" s="68"/>
      <c r="F8992" s="68"/>
      <c r="G8992" s="68"/>
      <c r="H8992" s="68"/>
    </row>
    <row r="8993" spans="1:8" x14ac:dyDescent="0.25">
      <c r="A8993" s="68"/>
      <c r="B8993" s="68"/>
      <c r="C8993" s="68"/>
      <c r="D8993" s="68"/>
      <c r="E8993" s="68"/>
      <c r="F8993" s="68"/>
      <c r="G8993" s="68"/>
      <c r="H8993" s="68"/>
    </row>
    <row r="8994" spans="1:8" x14ac:dyDescent="0.25">
      <c r="A8994" s="68"/>
      <c r="B8994" s="68"/>
      <c r="C8994" s="68"/>
      <c r="D8994" s="68"/>
      <c r="E8994" s="68"/>
      <c r="F8994" s="68"/>
      <c r="G8994" s="68"/>
      <c r="H8994" s="68"/>
    </row>
    <row r="8995" spans="1:8" x14ac:dyDescent="0.25">
      <c r="A8995" s="68"/>
      <c r="B8995" s="68"/>
      <c r="C8995" s="68"/>
      <c r="D8995" s="68"/>
      <c r="E8995" s="68"/>
      <c r="F8995" s="68"/>
      <c r="G8995" s="68"/>
      <c r="H8995" s="68"/>
    </row>
    <row r="8996" spans="1:8" x14ac:dyDescent="0.25">
      <c r="A8996" s="68"/>
      <c r="B8996" s="68"/>
      <c r="C8996" s="68"/>
      <c r="D8996" s="68"/>
      <c r="E8996" s="68"/>
      <c r="F8996" s="68"/>
      <c r="G8996" s="68"/>
      <c r="H8996" s="68"/>
    </row>
    <row r="8997" spans="1:8" x14ac:dyDescent="0.25">
      <c r="A8997" s="68"/>
      <c r="B8997" s="68"/>
      <c r="C8997" s="68"/>
      <c r="D8997" s="68"/>
      <c r="E8997" s="68"/>
      <c r="F8997" s="68"/>
      <c r="G8997" s="68"/>
      <c r="H8997" s="68"/>
    </row>
    <row r="8998" spans="1:8" x14ac:dyDescent="0.25">
      <c r="A8998" s="68"/>
      <c r="B8998" s="68"/>
      <c r="C8998" s="68"/>
      <c r="D8998" s="68"/>
      <c r="E8998" s="68"/>
      <c r="F8998" s="68"/>
      <c r="G8998" s="68"/>
      <c r="H8998" s="68"/>
    </row>
    <row r="8999" spans="1:8" x14ac:dyDescent="0.25">
      <c r="A8999" s="68"/>
      <c r="B8999" s="68"/>
      <c r="C8999" s="68"/>
      <c r="D8999" s="68"/>
      <c r="E8999" s="68"/>
      <c r="F8999" s="68"/>
      <c r="G8999" s="68"/>
      <c r="H8999" s="68"/>
    </row>
    <row r="9000" spans="1:8" x14ac:dyDescent="0.25">
      <c r="A9000" s="68"/>
      <c r="B9000" s="68"/>
      <c r="C9000" s="68"/>
      <c r="D9000" s="68"/>
      <c r="E9000" s="68"/>
      <c r="F9000" s="68"/>
      <c r="G9000" s="68"/>
      <c r="H9000" s="68"/>
    </row>
    <row r="9001" spans="1:8" x14ac:dyDescent="0.25">
      <c r="A9001" s="68"/>
      <c r="B9001" s="68"/>
      <c r="C9001" s="68"/>
      <c r="D9001" s="68"/>
      <c r="E9001" s="68"/>
      <c r="F9001" s="68"/>
      <c r="G9001" s="68"/>
      <c r="H9001" s="68"/>
    </row>
    <row r="9002" spans="1:8" x14ac:dyDescent="0.25">
      <c r="A9002" s="68"/>
      <c r="B9002" s="68"/>
      <c r="C9002" s="68"/>
      <c r="D9002" s="68"/>
      <c r="E9002" s="68"/>
      <c r="F9002" s="68"/>
      <c r="G9002" s="68"/>
      <c r="H9002" s="68"/>
    </row>
    <row r="9003" spans="1:8" x14ac:dyDescent="0.25">
      <c r="A9003" s="68"/>
      <c r="B9003" s="68"/>
      <c r="C9003" s="68"/>
      <c r="D9003" s="68"/>
      <c r="E9003" s="68"/>
      <c r="F9003" s="68"/>
      <c r="G9003" s="68"/>
      <c r="H9003" s="68"/>
    </row>
    <row r="9004" spans="1:8" x14ac:dyDescent="0.25">
      <c r="A9004" s="68"/>
      <c r="B9004" s="68"/>
      <c r="C9004" s="68"/>
      <c r="D9004" s="68"/>
      <c r="E9004" s="68"/>
      <c r="F9004" s="68"/>
      <c r="G9004" s="68"/>
      <c r="H9004" s="68"/>
    </row>
    <row r="9005" spans="1:8" x14ac:dyDescent="0.25">
      <c r="A9005" s="68"/>
      <c r="B9005" s="68"/>
      <c r="C9005" s="68"/>
      <c r="D9005" s="68"/>
      <c r="E9005" s="68"/>
      <c r="F9005" s="68"/>
      <c r="G9005" s="68"/>
      <c r="H9005" s="68"/>
    </row>
    <row r="9006" spans="1:8" x14ac:dyDescent="0.25">
      <c r="A9006" s="68"/>
      <c r="B9006" s="68"/>
      <c r="C9006" s="68"/>
      <c r="D9006" s="68"/>
      <c r="E9006" s="68"/>
      <c r="F9006" s="68"/>
      <c r="G9006" s="68"/>
      <c r="H9006" s="68"/>
    </row>
    <row r="9007" spans="1:8" x14ac:dyDescent="0.25">
      <c r="A9007" s="68"/>
      <c r="B9007" s="68"/>
      <c r="C9007" s="68"/>
      <c r="D9007" s="68"/>
      <c r="E9007" s="68"/>
      <c r="F9007" s="68"/>
      <c r="G9007" s="68"/>
      <c r="H9007" s="68"/>
    </row>
    <row r="9008" spans="1:8" x14ac:dyDescent="0.25">
      <c r="A9008" s="68"/>
      <c r="B9008" s="68"/>
      <c r="C9008" s="68"/>
      <c r="D9008" s="68"/>
      <c r="E9008" s="68"/>
      <c r="F9008" s="68"/>
      <c r="G9008" s="68"/>
      <c r="H9008" s="68"/>
    </row>
    <row r="9009" spans="1:8" x14ac:dyDescent="0.25">
      <c r="A9009" s="68"/>
      <c r="B9009" s="68"/>
      <c r="C9009" s="68"/>
      <c r="D9009" s="68"/>
      <c r="E9009" s="68"/>
      <c r="F9009" s="68"/>
      <c r="G9009" s="68"/>
      <c r="H9009" s="68"/>
    </row>
    <row r="9010" spans="1:8" x14ac:dyDescent="0.25">
      <c r="A9010" s="68"/>
      <c r="B9010" s="68"/>
      <c r="C9010" s="68"/>
      <c r="D9010" s="68"/>
      <c r="E9010" s="68"/>
      <c r="F9010" s="68"/>
      <c r="G9010" s="68"/>
      <c r="H9010" s="68"/>
    </row>
    <row r="9011" spans="1:8" x14ac:dyDescent="0.25">
      <c r="A9011" s="68"/>
      <c r="B9011" s="68"/>
      <c r="C9011" s="68"/>
      <c r="D9011" s="68"/>
      <c r="E9011" s="68"/>
      <c r="F9011" s="68"/>
      <c r="G9011" s="68"/>
      <c r="H9011" s="68"/>
    </row>
    <row r="9012" spans="1:8" x14ac:dyDescent="0.25">
      <c r="A9012" s="68"/>
      <c r="B9012" s="68"/>
      <c r="C9012" s="68"/>
      <c r="D9012" s="68"/>
      <c r="E9012" s="68"/>
      <c r="F9012" s="68"/>
      <c r="G9012" s="68"/>
      <c r="H9012" s="68"/>
    </row>
    <row r="9013" spans="1:8" x14ac:dyDescent="0.25">
      <c r="A9013" s="68"/>
      <c r="B9013" s="68"/>
      <c r="C9013" s="68"/>
      <c r="D9013" s="68"/>
      <c r="E9013" s="68"/>
      <c r="F9013" s="68"/>
      <c r="G9013" s="68"/>
      <c r="H9013" s="68"/>
    </row>
    <row r="9014" spans="1:8" x14ac:dyDescent="0.25">
      <c r="A9014" s="68"/>
      <c r="B9014" s="68"/>
      <c r="C9014" s="68"/>
      <c r="D9014" s="68"/>
      <c r="E9014" s="68"/>
      <c r="F9014" s="68"/>
      <c r="G9014" s="68"/>
      <c r="H9014" s="68"/>
    </row>
    <row r="9015" spans="1:8" x14ac:dyDescent="0.25">
      <c r="A9015" s="68"/>
      <c r="B9015" s="68"/>
      <c r="C9015" s="68"/>
      <c r="D9015" s="68"/>
      <c r="E9015" s="68"/>
      <c r="F9015" s="68"/>
      <c r="G9015" s="68"/>
      <c r="H9015" s="68"/>
    </row>
    <row r="9016" spans="1:8" x14ac:dyDescent="0.25">
      <c r="A9016" s="68"/>
      <c r="B9016" s="68"/>
      <c r="C9016" s="68"/>
      <c r="D9016" s="68"/>
      <c r="E9016" s="68"/>
      <c r="F9016" s="68"/>
      <c r="G9016" s="68"/>
      <c r="H9016" s="68"/>
    </row>
    <row r="9017" spans="1:8" x14ac:dyDescent="0.25">
      <c r="A9017" s="68"/>
      <c r="B9017" s="68"/>
      <c r="C9017" s="68"/>
      <c r="D9017" s="68"/>
      <c r="E9017" s="68"/>
      <c r="F9017" s="68"/>
      <c r="G9017" s="68"/>
      <c r="H9017" s="68"/>
    </row>
    <row r="9018" spans="1:8" x14ac:dyDescent="0.25">
      <c r="A9018" s="68"/>
      <c r="B9018" s="68"/>
      <c r="C9018" s="68"/>
      <c r="D9018" s="68"/>
      <c r="E9018" s="68"/>
      <c r="F9018" s="68"/>
      <c r="G9018" s="68"/>
      <c r="H9018" s="68"/>
    </row>
    <row r="9019" spans="1:8" x14ac:dyDescent="0.25">
      <c r="A9019" s="68"/>
      <c r="B9019" s="68"/>
      <c r="C9019" s="68"/>
      <c r="D9019" s="68"/>
      <c r="E9019" s="68"/>
      <c r="F9019" s="68"/>
      <c r="G9019" s="68"/>
      <c r="H9019" s="68"/>
    </row>
    <row r="9020" spans="1:8" x14ac:dyDescent="0.25">
      <c r="A9020" s="68"/>
      <c r="B9020" s="68"/>
      <c r="C9020" s="68"/>
      <c r="D9020" s="68"/>
      <c r="E9020" s="68"/>
      <c r="F9020" s="68"/>
      <c r="G9020" s="68"/>
      <c r="H9020" s="68"/>
    </row>
    <row r="9021" spans="1:8" x14ac:dyDescent="0.25">
      <c r="A9021" s="68"/>
      <c r="B9021" s="68"/>
      <c r="C9021" s="68"/>
      <c r="D9021" s="68"/>
      <c r="E9021" s="68"/>
      <c r="F9021" s="68"/>
      <c r="G9021" s="68"/>
      <c r="H9021" s="68"/>
    </row>
    <row r="9022" spans="1:8" x14ac:dyDescent="0.25">
      <c r="A9022" s="68"/>
      <c r="B9022" s="68"/>
      <c r="C9022" s="68"/>
      <c r="D9022" s="68"/>
      <c r="E9022" s="68"/>
      <c r="F9022" s="68"/>
      <c r="G9022" s="68"/>
      <c r="H9022" s="68"/>
    </row>
    <row r="9023" spans="1:8" x14ac:dyDescent="0.25">
      <c r="A9023" s="68"/>
      <c r="B9023" s="68"/>
      <c r="C9023" s="68"/>
      <c r="D9023" s="68"/>
      <c r="E9023" s="68"/>
      <c r="F9023" s="68"/>
      <c r="G9023" s="68"/>
      <c r="H9023" s="68"/>
    </row>
    <row r="9024" spans="1:8" x14ac:dyDescent="0.25">
      <c r="A9024" s="68"/>
      <c r="B9024" s="68"/>
      <c r="C9024" s="68"/>
      <c r="D9024" s="68"/>
      <c r="E9024" s="68"/>
      <c r="F9024" s="68"/>
      <c r="G9024" s="68"/>
      <c r="H9024" s="68"/>
    </row>
    <row r="9025" spans="1:8" x14ac:dyDescent="0.25">
      <c r="A9025" s="68"/>
      <c r="B9025" s="68"/>
      <c r="C9025" s="68"/>
      <c r="D9025" s="68"/>
      <c r="E9025" s="68"/>
      <c r="F9025" s="68"/>
      <c r="G9025" s="68"/>
      <c r="H9025" s="68"/>
    </row>
    <row r="9026" spans="1:8" x14ac:dyDescent="0.25">
      <c r="A9026" s="68"/>
      <c r="B9026" s="68"/>
      <c r="C9026" s="68"/>
      <c r="D9026" s="68"/>
      <c r="E9026" s="68"/>
      <c r="F9026" s="68"/>
      <c r="G9026" s="68"/>
      <c r="H9026" s="68"/>
    </row>
    <row r="9027" spans="1:8" x14ac:dyDescent="0.25">
      <c r="A9027" s="68"/>
      <c r="B9027" s="68"/>
      <c r="C9027" s="68"/>
      <c r="D9027" s="68"/>
      <c r="E9027" s="68"/>
      <c r="F9027" s="68"/>
      <c r="G9027" s="68"/>
      <c r="H9027" s="68"/>
    </row>
    <row r="9028" spans="1:8" x14ac:dyDescent="0.25">
      <c r="A9028" s="68"/>
      <c r="B9028" s="68"/>
      <c r="C9028" s="68"/>
      <c r="D9028" s="68"/>
      <c r="E9028" s="68"/>
      <c r="F9028" s="68"/>
      <c r="G9028" s="68"/>
      <c r="H9028" s="68"/>
    </row>
    <row r="9029" spans="1:8" x14ac:dyDescent="0.25">
      <c r="A9029" s="68"/>
      <c r="B9029" s="68"/>
      <c r="C9029" s="68"/>
      <c r="D9029" s="68"/>
      <c r="E9029" s="68"/>
      <c r="F9029" s="68"/>
      <c r="G9029" s="68"/>
      <c r="H9029" s="68"/>
    </row>
    <row r="9030" spans="1:8" x14ac:dyDescent="0.25">
      <c r="A9030" s="68"/>
      <c r="B9030" s="68"/>
      <c r="C9030" s="68"/>
      <c r="D9030" s="68"/>
      <c r="E9030" s="68"/>
      <c r="F9030" s="68"/>
      <c r="G9030" s="68"/>
      <c r="H9030" s="68"/>
    </row>
    <row r="9031" spans="1:8" x14ac:dyDescent="0.25">
      <c r="A9031" s="68"/>
      <c r="B9031" s="68"/>
      <c r="C9031" s="68"/>
      <c r="D9031" s="68"/>
      <c r="E9031" s="68"/>
      <c r="F9031" s="68"/>
      <c r="G9031" s="68"/>
      <c r="H9031" s="68"/>
    </row>
    <row r="9032" spans="1:8" x14ac:dyDescent="0.25">
      <c r="A9032" s="68"/>
      <c r="B9032" s="68"/>
      <c r="C9032" s="68"/>
      <c r="D9032" s="68"/>
      <c r="E9032" s="68"/>
      <c r="F9032" s="68"/>
      <c r="G9032" s="68"/>
      <c r="H9032" s="68"/>
    </row>
    <row r="9033" spans="1:8" x14ac:dyDescent="0.25">
      <c r="A9033" s="68"/>
      <c r="B9033" s="68"/>
      <c r="C9033" s="68"/>
      <c r="D9033" s="68"/>
      <c r="E9033" s="68"/>
      <c r="F9033" s="68"/>
      <c r="G9033" s="68"/>
      <c r="H9033" s="68"/>
    </row>
    <row r="9034" spans="1:8" x14ac:dyDescent="0.25">
      <c r="A9034" s="68"/>
      <c r="B9034" s="68"/>
      <c r="C9034" s="68"/>
      <c r="D9034" s="68"/>
      <c r="E9034" s="68"/>
      <c r="F9034" s="68"/>
      <c r="G9034" s="68"/>
      <c r="H9034" s="68"/>
    </row>
    <row r="9035" spans="1:8" x14ac:dyDescent="0.25">
      <c r="A9035" s="68"/>
      <c r="B9035" s="68"/>
      <c r="C9035" s="68"/>
      <c r="D9035" s="68"/>
      <c r="E9035" s="68"/>
      <c r="F9035" s="68"/>
      <c r="G9035" s="68"/>
      <c r="H9035" s="68"/>
    </row>
    <row r="9036" spans="1:8" x14ac:dyDescent="0.25">
      <c r="A9036" s="68"/>
      <c r="B9036" s="68"/>
      <c r="C9036" s="68"/>
      <c r="D9036" s="68"/>
      <c r="E9036" s="68"/>
      <c r="F9036" s="68"/>
      <c r="G9036" s="68"/>
      <c r="H9036" s="68"/>
    </row>
    <row r="9037" spans="1:8" x14ac:dyDescent="0.25">
      <c r="A9037" s="68"/>
      <c r="B9037" s="68"/>
      <c r="C9037" s="68"/>
      <c r="D9037" s="68"/>
      <c r="E9037" s="68"/>
      <c r="F9037" s="68"/>
      <c r="G9037" s="68"/>
      <c r="H9037" s="68"/>
    </row>
    <row r="9038" spans="1:8" x14ac:dyDescent="0.25">
      <c r="A9038" s="68"/>
      <c r="B9038" s="68"/>
      <c r="C9038" s="68"/>
      <c r="D9038" s="68"/>
      <c r="E9038" s="68"/>
      <c r="F9038" s="68"/>
      <c r="G9038" s="68"/>
      <c r="H9038" s="68"/>
    </row>
    <row r="9039" spans="1:8" x14ac:dyDescent="0.25">
      <c r="A9039" s="68"/>
      <c r="B9039" s="68"/>
      <c r="C9039" s="68"/>
      <c r="D9039" s="68"/>
      <c r="E9039" s="68"/>
      <c r="F9039" s="68"/>
      <c r="G9039" s="68"/>
      <c r="H9039" s="68"/>
    </row>
    <row r="9040" spans="1:8" x14ac:dyDescent="0.25">
      <c r="A9040" s="68"/>
      <c r="B9040" s="68"/>
      <c r="C9040" s="68"/>
      <c r="D9040" s="68"/>
      <c r="E9040" s="68"/>
      <c r="F9040" s="68"/>
      <c r="G9040" s="68"/>
      <c r="H9040" s="68"/>
    </row>
    <row r="9041" spans="1:8" x14ac:dyDescent="0.25">
      <c r="A9041" s="68"/>
      <c r="B9041" s="68"/>
      <c r="C9041" s="68"/>
      <c r="D9041" s="68"/>
      <c r="E9041" s="68"/>
      <c r="F9041" s="68"/>
      <c r="G9041" s="68"/>
      <c r="H9041" s="68"/>
    </row>
    <row r="9042" spans="1:8" x14ac:dyDescent="0.25">
      <c r="A9042" s="68"/>
      <c r="B9042" s="68"/>
      <c r="C9042" s="68"/>
      <c r="D9042" s="68"/>
      <c r="E9042" s="68"/>
      <c r="F9042" s="68"/>
      <c r="G9042" s="68"/>
      <c r="H9042" s="68"/>
    </row>
    <row r="9043" spans="1:8" x14ac:dyDescent="0.25">
      <c r="A9043" s="68"/>
      <c r="B9043" s="68"/>
      <c r="C9043" s="68"/>
      <c r="D9043" s="68"/>
      <c r="E9043" s="68"/>
      <c r="F9043" s="68"/>
      <c r="G9043" s="68"/>
      <c r="H9043" s="68"/>
    </row>
    <row r="9044" spans="1:8" x14ac:dyDescent="0.25">
      <c r="A9044" s="68"/>
      <c r="B9044" s="68"/>
      <c r="C9044" s="68"/>
      <c r="D9044" s="68"/>
      <c r="E9044" s="68"/>
      <c r="F9044" s="68"/>
      <c r="G9044" s="68"/>
      <c r="H9044" s="68"/>
    </row>
    <row r="9045" spans="1:8" x14ac:dyDescent="0.25">
      <c r="A9045" s="68"/>
      <c r="B9045" s="68"/>
      <c r="C9045" s="68"/>
      <c r="D9045" s="68"/>
      <c r="E9045" s="68"/>
      <c r="F9045" s="68"/>
      <c r="G9045" s="68"/>
      <c r="H9045" s="68"/>
    </row>
    <row r="9046" spans="1:8" x14ac:dyDescent="0.25">
      <c r="A9046" s="68"/>
      <c r="B9046" s="68"/>
      <c r="C9046" s="68"/>
      <c r="D9046" s="68"/>
      <c r="E9046" s="68"/>
      <c r="F9046" s="68"/>
      <c r="G9046" s="68"/>
      <c r="H9046" s="68"/>
    </row>
    <row r="9047" spans="1:8" x14ac:dyDescent="0.25">
      <c r="A9047" s="68"/>
      <c r="B9047" s="68"/>
      <c r="C9047" s="68"/>
      <c r="D9047" s="68"/>
      <c r="E9047" s="68"/>
      <c r="F9047" s="68"/>
      <c r="G9047" s="68"/>
      <c r="H9047" s="68"/>
    </row>
    <row r="9048" spans="1:8" x14ac:dyDescent="0.25">
      <c r="A9048" s="68"/>
      <c r="B9048" s="68"/>
      <c r="C9048" s="68"/>
      <c r="D9048" s="68"/>
      <c r="E9048" s="68"/>
      <c r="F9048" s="68"/>
      <c r="G9048" s="68"/>
      <c r="H9048" s="68"/>
    </row>
    <row r="9049" spans="1:8" x14ac:dyDescent="0.25">
      <c r="A9049" s="68"/>
      <c r="B9049" s="68"/>
      <c r="C9049" s="68"/>
      <c r="D9049" s="68"/>
      <c r="E9049" s="68"/>
      <c r="F9049" s="68"/>
      <c r="G9049" s="68"/>
      <c r="H9049" s="68"/>
    </row>
    <row r="9050" spans="1:8" x14ac:dyDescent="0.25">
      <c r="A9050" s="68"/>
      <c r="B9050" s="68"/>
      <c r="C9050" s="68"/>
      <c r="D9050" s="68"/>
      <c r="E9050" s="68"/>
      <c r="F9050" s="68"/>
      <c r="G9050" s="68"/>
      <c r="H9050" s="68"/>
    </row>
    <row r="9051" spans="1:8" x14ac:dyDescent="0.25">
      <c r="A9051" s="68"/>
      <c r="B9051" s="68"/>
      <c r="C9051" s="68"/>
      <c r="D9051" s="68"/>
      <c r="E9051" s="68"/>
      <c r="F9051" s="68"/>
      <c r="G9051" s="68"/>
      <c r="H9051" s="68"/>
    </row>
    <row r="9052" spans="1:8" x14ac:dyDescent="0.25">
      <c r="A9052" s="68"/>
      <c r="B9052" s="68"/>
      <c r="C9052" s="68"/>
      <c r="D9052" s="68"/>
      <c r="E9052" s="68"/>
      <c r="F9052" s="68"/>
      <c r="G9052" s="68"/>
      <c r="H9052" s="68"/>
    </row>
    <row r="9053" spans="1:8" x14ac:dyDescent="0.25">
      <c r="A9053" s="68"/>
      <c r="B9053" s="68"/>
      <c r="C9053" s="68"/>
      <c r="D9053" s="68"/>
      <c r="E9053" s="68"/>
      <c r="F9053" s="68"/>
      <c r="G9053" s="68"/>
      <c r="H9053" s="68"/>
    </row>
    <row r="9054" spans="1:8" x14ac:dyDescent="0.25">
      <c r="A9054" s="68"/>
      <c r="B9054" s="68"/>
      <c r="C9054" s="68"/>
      <c r="D9054" s="68"/>
      <c r="E9054" s="68"/>
      <c r="F9054" s="68"/>
      <c r="G9054" s="68"/>
      <c r="H9054" s="68"/>
    </row>
    <row r="9055" spans="1:8" x14ac:dyDescent="0.25">
      <c r="A9055" s="68"/>
      <c r="B9055" s="68"/>
      <c r="C9055" s="68"/>
      <c r="D9055" s="68"/>
      <c r="E9055" s="68"/>
      <c r="F9055" s="68"/>
      <c r="G9055" s="68"/>
      <c r="H9055" s="68"/>
    </row>
    <row r="9056" spans="1:8" x14ac:dyDescent="0.25">
      <c r="A9056" s="68"/>
      <c r="B9056" s="68"/>
      <c r="C9056" s="68"/>
      <c r="D9056" s="68"/>
      <c r="E9056" s="68"/>
      <c r="F9056" s="68"/>
      <c r="G9056" s="68"/>
      <c r="H9056" s="68"/>
    </row>
    <row r="9057" spans="1:8" x14ac:dyDescent="0.25">
      <c r="A9057" s="68"/>
      <c r="B9057" s="68"/>
      <c r="C9057" s="68"/>
      <c r="D9057" s="68"/>
      <c r="E9057" s="68"/>
      <c r="F9057" s="68"/>
      <c r="G9057" s="68"/>
      <c r="H9057" s="68"/>
    </row>
    <row r="9058" spans="1:8" x14ac:dyDescent="0.25">
      <c r="A9058" s="68"/>
      <c r="B9058" s="68"/>
      <c r="C9058" s="68"/>
      <c r="D9058" s="68"/>
      <c r="E9058" s="68"/>
      <c r="F9058" s="68"/>
      <c r="G9058" s="68"/>
      <c r="H9058" s="68"/>
    </row>
    <row r="9059" spans="1:8" x14ac:dyDescent="0.25">
      <c r="A9059" s="68"/>
      <c r="B9059" s="68"/>
      <c r="C9059" s="68"/>
      <c r="D9059" s="68"/>
      <c r="E9059" s="68"/>
      <c r="F9059" s="68"/>
      <c r="G9059" s="68"/>
      <c r="H9059" s="68"/>
    </row>
    <row r="9060" spans="1:8" x14ac:dyDescent="0.25">
      <c r="A9060" s="68"/>
      <c r="B9060" s="68"/>
      <c r="C9060" s="68"/>
      <c r="D9060" s="68"/>
      <c r="E9060" s="68"/>
      <c r="F9060" s="68"/>
      <c r="G9060" s="68"/>
      <c r="H9060" s="68"/>
    </row>
    <row r="9061" spans="1:8" x14ac:dyDescent="0.25">
      <c r="A9061" s="68"/>
      <c r="B9061" s="68"/>
      <c r="C9061" s="68"/>
      <c r="D9061" s="68"/>
      <c r="E9061" s="68"/>
      <c r="F9061" s="68"/>
      <c r="G9061" s="68"/>
      <c r="H9061" s="68"/>
    </row>
    <row r="9062" spans="1:8" x14ac:dyDescent="0.25">
      <c r="A9062" s="68"/>
      <c r="B9062" s="68"/>
      <c r="C9062" s="68"/>
      <c r="D9062" s="68"/>
      <c r="E9062" s="68"/>
      <c r="F9062" s="68"/>
      <c r="G9062" s="68"/>
      <c r="H9062" s="68"/>
    </row>
    <row r="9063" spans="1:8" x14ac:dyDescent="0.25">
      <c r="A9063" s="68"/>
      <c r="B9063" s="68"/>
      <c r="C9063" s="68"/>
      <c r="D9063" s="68"/>
      <c r="E9063" s="68"/>
      <c r="F9063" s="68"/>
      <c r="G9063" s="68"/>
      <c r="H9063" s="68"/>
    </row>
    <row r="9064" spans="1:8" x14ac:dyDescent="0.25">
      <c r="A9064" s="68"/>
      <c r="B9064" s="68"/>
      <c r="C9064" s="68"/>
      <c r="D9064" s="68"/>
      <c r="E9064" s="68"/>
      <c r="F9064" s="68"/>
      <c r="G9064" s="68"/>
      <c r="H9064" s="68"/>
    </row>
    <row r="9065" spans="1:8" x14ac:dyDescent="0.25">
      <c r="A9065" s="68"/>
      <c r="B9065" s="68"/>
      <c r="C9065" s="68"/>
      <c r="D9065" s="68"/>
      <c r="E9065" s="68"/>
      <c r="F9065" s="68"/>
      <c r="G9065" s="68"/>
      <c r="H9065" s="68"/>
    </row>
    <row r="9066" spans="1:8" x14ac:dyDescent="0.25">
      <c r="A9066" s="68"/>
      <c r="B9066" s="68"/>
      <c r="C9066" s="68"/>
      <c r="D9066" s="68"/>
      <c r="E9066" s="68"/>
      <c r="F9066" s="68"/>
      <c r="G9066" s="68"/>
      <c r="H9066" s="68"/>
    </row>
    <row r="9067" spans="1:8" x14ac:dyDescent="0.25">
      <c r="A9067" s="68"/>
      <c r="B9067" s="68"/>
      <c r="C9067" s="68"/>
      <c r="D9067" s="68"/>
      <c r="E9067" s="68"/>
      <c r="F9067" s="68"/>
      <c r="G9067" s="68"/>
      <c r="H9067" s="68"/>
    </row>
    <row r="9068" spans="1:8" x14ac:dyDescent="0.25">
      <c r="A9068" s="68"/>
      <c r="B9068" s="68"/>
      <c r="C9068" s="68"/>
      <c r="D9068" s="68"/>
      <c r="E9068" s="68"/>
      <c r="F9068" s="68"/>
      <c r="G9068" s="68"/>
      <c r="H9068" s="68"/>
    </row>
    <row r="9069" spans="1:8" x14ac:dyDescent="0.25">
      <c r="A9069" s="68"/>
      <c r="B9069" s="68"/>
      <c r="C9069" s="68"/>
      <c r="D9069" s="68"/>
      <c r="E9069" s="68"/>
      <c r="F9069" s="68"/>
      <c r="G9069" s="68"/>
      <c r="H9069" s="68"/>
    </row>
    <row r="9070" spans="1:8" x14ac:dyDescent="0.25">
      <c r="A9070" s="68"/>
      <c r="B9070" s="68"/>
      <c r="C9070" s="68"/>
      <c r="D9070" s="68"/>
      <c r="E9070" s="68"/>
      <c r="F9070" s="68"/>
      <c r="G9070" s="68"/>
      <c r="H9070" s="68"/>
    </row>
    <row r="9071" spans="1:8" x14ac:dyDescent="0.25">
      <c r="A9071" s="68"/>
      <c r="B9071" s="68"/>
      <c r="C9071" s="68"/>
      <c r="D9071" s="68"/>
      <c r="E9071" s="68"/>
      <c r="F9071" s="68"/>
      <c r="G9071" s="68"/>
      <c r="H9071" s="68"/>
    </row>
    <row r="9072" spans="1:8" x14ac:dyDescent="0.25">
      <c r="A9072" s="68"/>
      <c r="B9072" s="68"/>
      <c r="C9072" s="68"/>
      <c r="D9072" s="68"/>
      <c r="E9072" s="68"/>
      <c r="F9072" s="68"/>
      <c r="G9072" s="68"/>
      <c r="H9072" s="68"/>
    </row>
    <row r="9073" spans="1:8" x14ac:dyDescent="0.25">
      <c r="A9073" s="68"/>
      <c r="B9073" s="68"/>
      <c r="C9073" s="68"/>
      <c r="D9073" s="68"/>
      <c r="E9073" s="68"/>
      <c r="F9073" s="68"/>
      <c r="G9073" s="68"/>
      <c r="H9073" s="68"/>
    </row>
    <row r="9074" spans="1:8" x14ac:dyDescent="0.25">
      <c r="A9074" s="68"/>
      <c r="B9074" s="68"/>
      <c r="C9074" s="68"/>
      <c r="D9074" s="68"/>
      <c r="E9074" s="68"/>
      <c r="F9074" s="68"/>
      <c r="G9074" s="68"/>
      <c r="H9074" s="68"/>
    </row>
    <row r="9075" spans="1:8" x14ac:dyDescent="0.25">
      <c r="A9075" s="68"/>
      <c r="B9075" s="68"/>
      <c r="C9075" s="68"/>
      <c r="D9075" s="68"/>
      <c r="E9075" s="68"/>
      <c r="F9075" s="68"/>
      <c r="G9075" s="68"/>
      <c r="H9075" s="68"/>
    </row>
    <row r="9076" spans="1:8" x14ac:dyDescent="0.25">
      <c r="A9076" s="68"/>
      <c r="B9076" s="68"/>
      <c r="C9076" s="68"/>
      <c r="D9076" s="68"/>
      <c r="E9076" s="68"/>
      <c r="F9076" s="68"/>
      <c r="G9076" s="68"/>
      <c r="H9076" s="68"/>
    </row>
    <row r="9077" spans="1:8" x14ac:dyDescent="0.25">
      <c r="A9077" s="68"/>
      <c r="B9077" s="68"/>
      <c r="C9077" s="68"/>
      <c r="D9077" s="68"/>
      <c r="E9077" s="68"/>
      <c r="F9077" s="68"/>
      <c r="G9077" s="68"/>
      <c r="H9077" s="68"/>
    </row>
    <row r="9078" spans="1:8" x14ac:dyDescent="0.25">
      <c r="A9078" s="68"/>
      <c r="B9078" s="68"/>
      <c r="C9078" s="68"/>
      <c r="D9078" s="68"/>
      <c r="E9078" s="68"/>
      <c r="F9078" s="68"/>
      <c r="G9078" s="68"/>
      <c r="H9078" s="68"/>
    </row>
    <row r="9079" spans="1:8" x14ac:dyDescent="0.25">
      <c r="A9079" s="68"/>
      <c r="B9079" s="68"/>
      <c r="C9079" s="68"/>
      <c r="D9079" s="68"/>
      <c r="E9079" s="68"/>
      <c r="F9079" s="68"/>
      <c r="G9079" s="68"/>
      <c r="H9079" s="68"/>
    </row>
    <row r="9080" spans="1:8" x14ac:dyDescent="0.25">
      <c r="A9080" s="68"/>
      <c r="B9080" s="68"/>
      <c r="C9080" s="68"/>
      <c r="D9080" s="68"/>
      <c r="E9080" s="68"/>
      <c r="F9080" s="68"/>
      <c r="G9080" s="68"/>
      <c r="H9080" s="68"/>
    </row>
    <row r="9081" spans="1:8" x14ac:dyDescent="0.25">
      <c r="A9081" s="68"/>
      <c r="B9081" s="68"/>
      <c r="C9081" s="68"/>
      <c r="D9081" s="68"/>
      <c r="E9081" s="68"/>
      <c r="F9081" s="68"/>
      <c r="G9081" s="68"/>
      <c r="H9081" s="68"/>
    </row>
    <row r="9082" spans="1:8" x14ac:dyDescent="0.25">
      <c r="A9082" s="68"/>
      <c r="B9082" s="68"/>
      <c r="C9082" s="68"/>
      <c r="D9082" s="68"/>
      <c r="E9082" s="68"/>
      <c r="F9082" s="68"/>
      <c r="G9082" s="68"/>
      <c r="H9082" s="68"/>
    </row>
    <row r="9083" spans="1:8" x14ac:dyDescent="0.25">
      <c r="A9083" s="68"/>
      <c r="B9083" s="68"/>
      <c r="C9083" s="68"/>
      <c r="D9083" s="68"/>
      <c r="E9083" s="68"/>
      <c r="F9083" s="68"/>
      <c r="G9083" s="68"/>
      <c r="H9083" s="68"/>
    </row>
    <row r="9084" spans="1:8" x14ac:dyDescent="0.25">
      <c r="A9084" s="68"/>
      <c r="B9084" s="68"/>
      <c r="C9084" s="68"/>
      <c r="D9084" s="68"/>
      <c r="E9084" s="68"/>
      <c r="F9084" s="68"/>
      <c r="G9084" s="68"/>
      <c r="H9084" s="68"/>
    </row>
    <row r="9085" spans="1:8" x14ac:dyDescent="0.25">
      <c r="A9085" s="68"/>
      <c r="B9085" s="68"/>
      <c r="C9085" s="68"/>
      <c r="D9085" s="68"/>
      <c r="E9085" s="68"/>
      <c r="F9085" s="68"/>
      <c r="G9085" s="68"/>
      <c r="H9085" s="68"/>
    </row>
    <row r="9086" spans="1:8" x14ac:dyDescent="0.25">
      <c r="A9086" s="68"/>
      <c r="B9086" s="68"/>
      <c r="C9086" s="68"/>
      <c r="D9086" s="68"/>
      <c r="E9086" s="68"/>
      <c r="F9086" s="68"/>
      <c r="G9086" s="68"/>
      <c r="H9086" s="68"/>
    </row>
    <row r="9087" spans="1:8" x14ac:dyDescent="0.25">
      <c r="A9087" s="68"/>
      <c r="B9087" s="68"/>
      <c r="C9087" s="68"/>
      <c r="D9087" s="68"/>
      <c r="E9087" s="68"/>
      <c r="F9087" s="68"/>
      <c r="G9087" s="68"/>
      <c r="H9087" s="68"/>
    </row>
    <row r="9088" spans="1:8" x14ac:dyDescent="0.25">
      <c r="A9088" s="68"/>
      <c r="B9088" s="68"/>
      <c r="C9088" s="68"/>
      <c r="D9088" s="68"/>
      <c r="E9088" s="68"/>
      <c r="F9088" s="68"/>
      <c r="G9088" s="68"/>
      <c r="H9088" s="68"/>
    </row>
    <row r="9089" spans="1:8" x14ac:dyDescent="0.25">
      <c r="A9089" s="68"/>
      <c r="B9089" s="68"/>
      <c r="C9089" s="68"/>
      <c r="D9089" s="68"/>
      <c r="E9089" s="68"/>
      <c r="F9089" s="68"/>
      <c r="G9089" s="68"/>
      <c r="H9089" s="68"/>
    </row>
    <row r="9090" spans="1:8" x14ac:dyDescent="0.25">
      <c r="A9090" s="68"/>
      <c r="B9090" s="68"/>
      <c r="C9090" s="68"/>
      <c r="D9090" s="68"/>
      <c r="E9090" s="68"/>
      <c r="F9090" s="68"/>
      <c r="G9090" s="68"/>
      <c r="H9090" s="68"/>
    </row>
    <row r="9091" spans="1:8" x14ac:dyDescent="0.25">
      <c r="A9091" s="68"/>
      <c r="B9091" s="68"/>
      <c r="C9091" s="68"/>
      <c r="D9091" s="68"/>
      <c r="E9091" s="68"/>
      <c r="F9091" s="68"/>
      <c r="G9091" s="68"/>
      <c r="H9091" s="68"/>
    </row>
    <row r="9092" spans="1:8" x14ac:dyDescent="0.25">
      <c r="A9092" s="68"/>
      <c r="B9092" s="68"/>
      <c r="C9092" s="68"/>
      <c r="D9092" s="68"/>
      <c r="E9092" s="68"/>
      <c r="F9092" s="68"/>
      <c r="G9092" s="68"/>
      <c r="H9092" s="68"/>
    </row>
    <row r="9093" spans="1:8" x14ac:dyDescent="0.25">
      <c r="A9093" s="68"/>
      <c r="B9093" s="68"/>
      <c r="C9093" s="68"/>
      <c r="D9093" s="68"/>
      <c r="E9093" s="68"/>
      <c r="F9093" s="68"/>
      <c r="G9093" s="68"/>
      <c r="H9093" s="68"/>
    </row>
    <row r="9094" spans="1:8" x14ac:dyDescent="0.25">
      <c r="A9094" s="68"/>
      <c r="B9094" s="68"/>
      <c r="C9094" s="68"/>
      <c r="D9094" s="68"/>
      <c r="E9094" s="68"/>
      <c r="F9094" s="68"/>
      <c r="G9094" s="68"/>
      <c r="H9094" s="68"/>
    </row>
    <row r="9095" spans="1:8" x14ac:dyDescent="0.25">
      <c r="A9095" s="68"/>
      <c r="B9095" s="68"/>
      <c r="C9095" s="68"/>
      <c r="D9095" s="68"/>
      <c r="E9095" s="68"/>
      <c r="F9095" s="68"/>
      <c r="G9095" s="68"/>
      <c r="H9095" s="68"/>
    </row>
    <row r="9096" spans="1:8" x14ac:dyDescent="0.25">
      <c r="A9096" s="68"/>
      <c r="B9096" s="68"/>
      <c r="C9096" s="68"/>
      <c r="D9096" s="68"/>
      <c r="E9096" s="68"/>
      <c r="F9096" s="68"/>
      <c r="G9096" s="68"/>
      <c r="H9096" s="68"/>
    </row>
    <row r="9097" spans="1:8" x14ac:dyDescent="0.25">
      <c r="A9097" s="68"/>
      <c r="B9097" s="68"/>
      <c r="C9097" s="68"/>
      <c r="D9097" s="68"/>
      <c r="E9097" s="68"/>
      <c r="F9097" s="68"/>
      <c r="G9097" s="68"/>
      <c r="H9097" s="68"/>
    </row>
    <row r="9098" spans="1:8" x14ac:dyDescent="0.25">
      <c r="A9098" s="68"/>
      <c r="B9098" s="68"/>
      <c r="C9098" s="68"/>
      <c r="D9098" s="68"/>
      <c r="E9098" s="68"/>
      <c r="F9098" s="68"/>
      <c r="G9098" s="68"/>
      <c r="H9098" s="68"/>
    </row>
    <row r="9099" spans="1:8" x14ac:dyDescent="0.25">
      <c r="A9099" s="68"/>
      <c r="B9099" s="68"/>
      <c r="C9099" s="68"/>
      <c r="D9099" s="68"/>
      <c r="E9099" s="68"/>
      <c r="F9099" s="68"/>
      <c r="G9099" s="68"/>
      <c r="H9099" s="68"/>
    </row>
    <row r="9100" spans="1:8" x14ac:dyDescent="0.25">
      <c r="A9100" s="68"/>
      <c r="B9100" s="68"/>
      <c r="C9100" s="68"/>
      <c r="D9100" s="68"/>
      <c r="E9100" s="68"/>
      <c r="F9100" s="68"/>
      <c r="G9100" s="68"/>
      <c r="H9100" s="68"/>
    </row>
    <row r="9101" spans="1:8" x14ac:dyDescent="0.25">
      <c r="A9101" s="68"/>
      <c r="B9101" s="68"/>
      <c r="C9101" s="68"/>
      <c r="D9101" s="68"/>
      <c r="E9101" s="68"/>
      <c r="F9101" s="68"/>
      <c r="G9101" s="68"/>
      <c r="H9101" s="68"/>
    </row>
    <row r="9102" spans="1:8" x14ac:dyDescent="0.25">
      <c r="A9102" s="68"/>
      <c r="B9102" s="68"/>
      <c r="C9102" s="68"/>
      <c r="D9102" s="68"/>
      <c r="E9102" s="68"/>
      <c r="F9102" s="68"/>
      <c r="G9102" s="68"/>
      <c r="H9102" s="68"/>
    </row>
    <row r="9103" spans="1:8" x14ac:dyDescent="0.25">
      <c r="A9103" s="68"/>
      <c r="B9103" s="68"/>
      <c r="C9103" s="68"/>
      <c r="D9103" s="68"/>
      <c r="E9103" s="68"/>
      <c r="F9103" s="68"/>
      <c r="G9103" s="68"/>
      <c r="H9103" s="68"/>
    </row>
    <row r="9104" spans="1:8" x14ac:dyDescent="0.25">
      <c r="A9104" s="68"/>
      <c r="B9104" s="68"/>
      <c r="C9104" s="68"/>
      <c r="D9104" s="68"/>
      <c r="E9104" s="68"/>
      <c r="F9104" s="68"/>
      <c r="G9104" s="68"/>
      <c r="H9104" s="68"/>
    </row>
    <row r="9105" spans="1:8" x14ac:dyDescent="0.25">
      <c r="A9105" s="68"/>
      <c r="B9105" s="68"/>
      <c r="C9105" s="68"/>
      <c r="D9105" s="68"/>
      <c r="E9105" s="68"/>
      <c r="F9105" s="68"/>
      <c r="G9105" s="68"/>
      <c r="H9105" s="68"/>
    </row>
    <row r="9106" spans="1:8" x14ac:dyDescent="0.25">
      <c r="A9106" s="68"/>
      <c r="B9106" s="68"/>
      <c r="C9106" s="68"/>
      <c r="D9106" s="68"/>
      <c r="E9106" s="68"/>
      <c r="F9106" s="68"/>
      <c r="G9106" s="68"/>
      <c r="H9106" s="68"/>
    </row>
    <row r="9107" spans="1:8" x14ac:dyDescent="0.25">
      <c r="A9107" s="68"/>
      <c r="B9107" s="68"/>
      <c r="C9107" s="68"/>
      <c r="D9107" s="68"/>
      <c r="E9107" s="68"/>
      <c r="F9107" s="68"/>
      <c r="G9107" s="68"/>
      <c r="H9107" s="68"/>
    </row>
    <row r="9108" spans="1:8" x14ac:dyDescent="0.25">
      <c r="A9108" s="68"/>
      <c r="B9108" s="68"/>
      <c r="C9108" s="68"/>
      <c r="D9108" s="68"/>
      <c r="E9108" s="68"/>
      <c r="F9108" s="68"/>
      <c r="G9108" s="68"/>
      <c r="H9108" s="68"/>
    </row>
    <row r="9109" spans="1:8" x14ac:dyDescent="0.25">
      <c r="A9109" s="68"/>
      <c r="B9109" s="68"/>
      <c r="C9109" s="68"/>
      <c r="D9109" s="68"/>
      <c r="E9109" s="68"/>
      <c r="F9109" s="68"/>
      <c r="G9109" s="68"/>
      <c r="H9109" s="68"/>
    </row>
    <row r="9110" spans="1:8" x14ac:dyDescent="0.25">
      <c r="A9110" s="68"/>
      <c r="B9110" s="68"/>
      <c r="C9110" s="68"/>
      <c r="D9110" s="68"/>
      <c r="E9110" s="68"/>
      <c r="F9110" s="68"/>
      <c r="G9110" s="68"/>
      <c r="H9110" s="68"/>
    </row>
    <row r="9111" spans="1:8" x14ac:dyDescent="0.25">
      <c r="A9111" s="68"/>
      <c r="B9111" s="68"/>
      <c r="C9111" s="68"/>
      <c r="D9111" s="68"/>
      <c r="E9111" s="68"/>
      <c r="F9111" s="68"/>
      <c r="G9111" s="68"/>
      <c r="H9111" s="68"/>
    </row>
    <row r="9112" spans="1:8" x14ac:dyDescent="0.25">
      <c r="A9112" s="68"/>
      <c r="B9112" s="68"/>
      <c r="C9112" s="68"/>
      <c r="D9112" s="68"/>
      <c r="E9112" s="68"/>
      <c r="F9112" s="68"/>
      <c r="G9112" s="68"/>
      <c r="H9112" s="68"/>
    </row>
    <row r="9113" spans="1:8" x14ac:dyDescent="0.25">
      <c r="A9113" s="68"/>
      <c r="B9113" s="68"/>
      <c r="C9113" s="68"/>
      <c r="D9113" s="68"/>
      <c r="E9113" s="68"/>
      <c r="F9113" s="68"/>
      <c r="G9113" s="68"/>
      <c r="H9113" s="68"/>
    </row>
    <row r="9114" spans="1:8" x14ac:dyDescent="0.25">
      <c r="A9114" s="68"/>
      <c r="B9114" s="68"/>
      <c r="C9114" s="68"/>
      <c r="D9114" s="68"/>
      <c r="E9114" s="68"/>
      <c r="F9114" s="68"/>
      <c r="G9114" s="68"/>
      <c r="H9114" s="68"/>
    </row>
    <row r="9115" spans="1:8" x14ac:dyDescent="0.25">
      <c r="A9115" s="68"/>
      <c r="B9115" s="68"/>
      <c r="C9115" s="68"/>
      <c r="D9115" s="68"/>
      <c r="E9115" s="68"/>
      <c r="F9115" s="68"/>
      <c r="G9115" s="68"/>
      <c r="H9115" s="68"/>
    </row>
    <row r="9116" spans="1:8" x14ac:dyDescent="0.25">
      <c r="A9116" s="68"/>
      <c r="B9116" s="68"/>
      <c r="C9116" s="68"/>
      <c r="D9116" s="68"/>
      <c r="E9116" s="68"/>
      <c r="F9116" s="68"/>
      <c r="G9116" s="68"/>
      <c r="H9116" s="68"/>
    </row>
    <row r="9117" spans="1:8" x14ac:dyDescent="0.25">
      <c r="A9117" s="68"/>
      <c r="B9117" s="68"/>
      <c r="C9117" s="68"/>
      <c r="D9117" s="68"/>
      <c r="E9117" s="68"/>
      <c r="F9117" s="68"/>
      <c r="G9117" s="68"/>
      <c r="H9117" s="68"/>
    </row>
    <row r="9118" spans="1:8" x14ac:dyDescent="0.25">
      <c r="A9118" s="68"/>
      <c r="B9118" s="68"/>
      <c r="C9118" s="68"/>
      <c r="D9118" s="68"/>
      <c r="E9118" s="68"/>
      <c r="F9118" s="68"/>
      <c r="G9118" s="68"/>
      <c r="H9118" s="68"/>
    </row>
    <row r="9119" spans="1:8" x14ac:dyDescent="0.25">
      <c r="A9119" s="68"/>
      <c r="B9119" s="68"/>
      <c r="C9119" s="68"/>
      <c r="D9119" s="68"/>
      <c r="E9119" s="68"/>
      <c r="F9119" s="68"/>
      <c r="G9119" s="68"/>
      <c r="H9119" s="68"/>
    </row>
    <row r="9120" spans="1:8" x14ac:dyDescent="0.25">
      <c r="A9120" s="68"/>
      <c r="B9120" s="68"/>
      <c r="C9120" s="68"/>
      <c r="D9120" s="68"/>
      <c r="E9120" s="68"/>
      <c r="F9120" s="68"/>
      <c r="G9120" s="68"/>
      <c r="H9120" s="68"/>
    </row>
    <row r="9121" spans="1:8" x14ac:dyDescent="0.25">
      <c r="A9121" s="68"/>
      <c r="B9121" s="68"/>
      <c r="C9121" s="68"/>
      <c r="D9121" s="68"/>
      <c r="E9121" s="68"/>
      <c r="F9121" s="68"/>
      <c r="G9121" s="68"/>
      <c r="H9121" s="68"/>
    </row>
    <row r="9122" spans="1:8" x14ac:dyDescent="0.25">
      <c r="A9122" s="68"/>
      <c r="B9122" s="68"/>
      <c r="C9122" s="68"/>
      <c r="D9122" s="68"/>
      <c r="E9122" s="68"/>
      <c r="F9122" s="68"/>
      <c r="G9122" s="68"/>
      <c r="H9122" s="68"/>
    </row>
    <row r="9123" spans="1:8" x14ac:dyDescent="0.25">
      <c r="A9123" s="68"/>
      <c r="B9123" s="68"/>
      <c r="C9123" s="68"/>
      <c r="D9123" s="68"/>
      <c r="E9123" s="68"/>
      <c r="F9123" s="68"/>
      <c r="G9123" s="68"/>
      <c r="H9123" s="68"/>
    </row>
    <row r="9124" spans="1:8" x14ac:dyDescent="0.25">
      <c r="A9124" s="68"/>
      <c r="B9124" s="68"/>
      <c r="C9124" s="68"/>
      <c r="D9124" s="68"/>
      <c r="E9124" s="68"/>
      <c r="F9124" s="68"/>
      <c r="G9124" s="68"/>
      <c r="H9124" s="68"/>
    </row>
    <row r="9125" spans="1:8" x14ac:dyDescent="0.25">
      <c r="A9125" s="68"/>
      <c r="B9125" s="68"/>
      <c r="C9125" s="68"/>
      <c r="D9125" s="68"/>
      <c r="E9125" s="68"/>
      <c r="F9125" s="68"/>
      <c r="G9125" s="68"/>
      <c r="H9125" s="68"/>
    </row>
    <row r="9126" spans="1:8" x14ac:dyDescent="0.25">
      <c r="A9126" s="68"/>
      <c r="B9126" s="68"/>
      <c r="C9126" s="68"/>
      <c r="D9126" s="68"/>
      <c r="E9126" s="68"/>
      <c r="F9126" s="68"/>
      <c r="G9126" s="68"/>
      <c r="H9126" s="68"/>
    </row>
    <row r="9127" spans="1:8" x14ac:dyDescent="0.25">
      <c r="A9127" s="68"/>
      <c r="B9127" s="68"/>
      <c r="C9127" s="68"/>
      <c r="D9127" s="68"/>
      <c r="E9127" s="68"/>
      <c r="F9127" s="68"/>
      <c r="G9127" s="68"/>
      <c r="H9127" s="68"/>
    </row>
    <row r="9128" spans="1:8" x14ac:dyDescent="0.25">
      <c r="A9128" s="68"/>
      <c r="B9128" s="68"/>
      <c r="C9128" s="68"/>
      <c r="D9128" s="68"/>
      <c r="E9128" s="68"/>
      <c r="F9128" s="68"/>
      <c r="G9128" s="68"/>
      <c r="H9128" s="68"/>
    </row>
    <row r="9129" spans="1:8" x14ac:dyDescent="0.25">
      <c r="A9129" s="68"/>
      <c r="B9129" s="68"/>
      <c r="C9129" s="68"/>
      <c r="D9129" s="68"/>
      <c r="E9129" s="68"/>
      <c r="F9129" s="68"/>
      <c r="G9129" s="68"/>
      <c r="H9129" s="68"/>
    </row>
    <row r="9130" spans="1:8" x14ac:dyDescent="0.25">
      <c r="A9130" s="68"/>
      <c r="B9130" s="68"/>
      <c r="C9130" s="68"/>
      <c r="D9130" s="68"/>
      <c r="E9130" s="68"/>
      <c r="F9130" s="68"/>
      <c r="G9130" s="68"/>
      <c r="H9130" s="68"/>
    </row>
    <row r="9131" spans="1:8" x14ac:dyDescent="0.25">
      <c r="A9131" s="68"/>
      <c r="B9131" s="68"/>
      <c r="C9131" s="68"/>
      <c r="D9131" s="68"/>
      <c r="E9131" s="68"/>
      <c r="F9131" s="68"/>
      <c r="G9131" s="68"/>
      <c r="H9131" s="68"/>
    </row>
    <row r="9132" spans="1:8" x14ac:dyDescent="0.25">
      <c r="A9132" s="68"/>
      <c r="B9132" s="68"/>
      <c r="C9132" s="68"/>
      <c r="D9132" s="68"/>
      <c r="E9132" s="68"/>
      <c r="F9132" s="68"/>
      <c r="G9132" s="68"/>
      <c r="H9132" s="68"/>
    </row>
    <row r="9133" spans="1:8" x14ac:dyDescent="0.25">
      <c r="A9133" s="68"/>
      <c r="B9133" s="68"/>
      <c r="C9133" s="68"/>
      <c r="D9133" s="68"/>
      <c r="E9133" s="68"/>
      <c r="F9133" s="68"/>
      <c r="G9133" s="68"/>
      <c r="H9133" s="68"/>
    </row>
    <row r="9134" spans="1:8" x14ac:dyDescent="0.25">
      <c r="A9134" s="68"/>
      <c r="B9134" s="68"/>
      <c r="C9134" s="68"/>
      <c r="D9134" s="68"/>
      <c r="E9134" s="68"/>
      <c r="F9134" s="68"/>
      <c r="G9134" s="68"/>
      <c r="H9134" s="68"/>
    </row>
    <row r="9135" spans="1:8" x14ac:dyDescent="0.25">
      <c r="A9135" s="68"/>
      <c r="B9135" s="68"/>
      <c r="C9135" s="68"/>
      <c r="D9135" s="68"/>
      <c r="E9135" s="68"/>
      <c r="F9135" s="68"/>
      <c r="G9135" s="68"/>
      <c r="H9135" s="68"/>
    </row>
    <row r="9136" spans="1:8" x14ac:dyDescent="0.25">
      <c r="A9136" s="68"/>
      <c r="B9136" s="68"/>
      <c r="C9136" s="68"/>
      <c r="D9136" s="68"/>
      <c r="E9136" s="68"/>
      <c r="F9136" s="68"/>
      <c r="G9136" s="68"/>
      <c r="H9136" s="68"/>
    </row>
    <row r="9137" spans="1:8" x14ac:dyDescent="0.25">
      <c r="A9137" s="68"/>
      <c r="B9137" s="68"/>
      <c r="C9137" s="68"/>
      <c r="D9137" s="68"/>
      <c r="E9137" s="68"/>
      <c r="F9137" s="68"/>
      <c r="G9137" s="68"/>
      <c r="H9137" s="68"/>
    </row>
    <row r="9138" spans="1:8" x14ac:dyDescent="0.25">
      <c r="A9138" s="68"/>
      <c r="B9138" s="68"/>
      <c r="C9138" s="68"/>
      <c r="D9138" s="68"/>
      <c r="E9138" s="68"/>
      <c r="F9138" s="68"/>
      <c r="G9138" s="68"/>
      <c r="H9138" s="68"/>
    </row>
    <row r="9139" spans="1:8" x14ac:dyDescent="0.25">
      <c r="A9139" s="68"/>
      <c r="B9139" s="68"/>
      <c r="C9139" s="68"/>
      <c r="D9139" s="68"/>
      <c r="E9139" s="68"/>
      <c r="F9139" s="68"/>
      <c r="G9139" s="68"/>
      <c r="H9139" s="68"/>
    </row>
    <row r="9140" spans="1:8" x14ac:dyDescent="0.25">
      <c r="A9140" s="68"/>
      <c r="B9140" s="68"/>
      <c r="C9140" s="68"/>
      <c r="D9140" s="68"/>
      <c r="E9140" s="68"/>
      <c r="F9140" s="68"/>
      <c r="G9140" s="68"/>
      <c r="H9140" s="68"/>
    </row>
    <row r="9141" spans="1:8" x14ac:dyDescent="0.25">
      <c r="A9141" s="68"/>
      <c r="B9141" s="68"/>
      <c r="C9141" s="68"/>
      <c r="D9141" s="68"/>
      <c r="E9141" s="68"/>
      <c r="F9141" s="68"/>
      <c r="G9141" s="68"/>
      <c r="H9141" s="68"/>
    </row>
    <row r="9142" spans="1:8" x14ac:dyDescent="0.25">
      <c r="A9142" s="68"/>
      <c r="B9142" s="68"/>
      <c r="C9142" s="68"/>
      <c r="D9142" s="68"/>
      <c r="E9142" s="68"/>
      <c r="F9142" s="68"/>
      <c r="G9142" s="68"/>
      <c r="H9142" s="68"/>
    </row>
    <row r="9143" spans="1:8" x14ac:dyDescent="0.25">
      <c r="A9143" s="68"/>
      <c r="B9143" s="68"/>
      <c r="C9143" s="68"/>
      <c r="D9143" s="68"/>
      <c r="E9143" s="68"/>
      <c r="F9143" s="68"/>
      <c r="G9143" s="68"/>
      <c r="H9143" s="68"/>
    </row>
    <row r="9144" spans="1:8" x14ac:dyDescent="0.25">
      <c r="A9144" s="68"/>
      <c r="B9144" s="68"/>
      <c r="C9144" s="68"/>
      <c r="D9144" s="68"/>
      <c r="E9144" s="68"/>
      <c r="F9144" s="68"/>
      <c r="G9144" s="68"/>
      <c r="H9144" s="68"/>
    </row>
    <row r="9145" spans="1:8" x14ac:dyDescent="0.25">
      <c r="A9145" s="68"/>
      <c r="B9145" s="68"/>
      <c r="C9145" s="68"/>
      <c r="D9145" s="68"/>
      <c r="E9145" s="68"/>
      <c r="F9145" s="68"/>
      <c r="G9145" s="68"/>
      <c r="H9145" s="68"/>
    </row>
    <row r="9146" spans="1:8" x14ac:dyDescent="0.25">
      <c r="A9146" s="68"/>
      <c r="B9146" s="68"/>
      <c r="C9146" s="68"/>
      <c r="D9146" s="68"/>
      <c r="E9146" s="68"/>
      <c r="F9146" s="68"/>
      <c r="G9146" s="68"/>
      <c r="H9146" s="68"/>
    </row>
    <row r="9147" spans="1:8" x14ac:dyDescent="0.25">
      <c r="A9147" s="68"/>
      <c r="B9147" s="68"/>
      <c r="C9147" s="68"/>
      <c r="D9147" s="68"/>
      <c r="E9147" s="68"/>
      <c r="F9147" s="68"/>
      <c r="G9147" s="68"/>
      <c r="H9147" s="68"/>
    </row>
    <row r="9148" spans="1:8" x14ac:dyDescent="0.25">
      <c r="A9148" s="68"/>
      <c r="B9148" s="68"/>
      <c r="C9148" s="68"/>
      <c r="D9148" s="68"/>
      <c r="E9148" s="68"/>
      <c r="F9148" s="68"/>
      <c r="G9148" s="68"/>
      <c r="H9148" s="68"/>
    </row>
    <row r="9149" spans="1:8" x14ac:dyDescent="0.25">
      <c r="A9149" s="68"/>
      <c r="B9149" s="68"/>
      <c r="C9149" s="68"/>
      <c r="D9149" s="68"/>
      <c r="E9149" s="68"/>
      <c r="F9149" s="68"/>
      <c r="G9149" s="68"/>
      <c r="H9149" s="68"/>
    </row>
    <row r="9150" spans="1:8" x14ac:dyDescent="0.25">
      <c r="A9150" s="68"/>
      <c r="B9150" s="68"/>
      <c r="C9150" s="68"/>
      <c r="D9150" s="68"/>
      <c r="E9150" s="68"/>
      <c r="F9150" s="68"/>
      <c r="G9150" s="68"/>
      <c r="H9150" s="68"/>
    </row>
    <row r="9151" spans="1:8" x14ac:dyDescent="0.25">
      <c r="A9151" s="68"/>
      <c r="B9151" s="68"/>
      <c r="C9151" s="68"/>
      <c r="D9151" s="68"/>
      <c r="E9151" s="68"/>
      <c r="F9151" s="68"/>
      <c r="G9151" s="68"/>
      <c r="H9151" s="68"/>
    </row>
    <row r="9152" spans="1:8" x14ac:dyDescent="0.25">
      <c r="A9152" s="68"/>
      <c r="B9152" s="68"/>
      <c r="C9152" s="68"/>
      <c r="D9152" s="68"/>
      <c r="E9152" s="68"/>
      <c r="F9152" s="68"/>
      <c r="G9152" s="68"/>
      <c r="H9152" s="68"/>
    </row>
    <row r="9153" spans="1:8" x14ac:dyDescent="0.25">
      <c r="A9153" s="68"/>
      <c r="B9153" s="68"/>
      <c r="C9153" s="68"/>
      <c r="D9153" s="68"/>
      <c r="E9153" s="68"/>
      <c r="F9153" s="68"/>
      <c r="G9153" s="68"/>
      <c r="H9153" s="68"/>
    </row>
    <row r="9154" spans="1:8" x14ac:dyDescent="0.25">
      <c r="A9154" s="68"/>
      <c r="B9154" s="68"/>
      <c r="C9154" s="68"/>
      <c r="D9154" s="68"/>
      <c r="E9154" s="68"/>
      <c r="F9154" s="68"/>
      <c r="G9154" s="68"/>
      <c r="H9154" s="68"/>
    </row>
    <row r="9155" spans="1:8" x14ac:dyDescent="0.25">
      <c r="A9155" s="68"/>
      <c r="B9155" s="68"/>
      <c r="C9155" s="68"/>
      <c r="D9155" s="68"/>
      <c r="E9155" s="68"/>
      <c r="F9155" s="68"/>
      <c r="G9155" s="68"/>
      <c r="H9155" s="68"/>
    </row>
    <row r="9156" spans="1:8" x14ac:dyDescent="0.25">
      <c r="A9156" s="68"/>
      <c r="B9156" s="68"/>
      <c r="C9156" s="68"/>
      <c r="D9156" s="68"/>
      <c r="E9156" s="68"/>
      <c r="F9156" s="68"/>
      <c r="G9156" s="68"/>
      <c r="H9156" s="68"/>
    </row>
    <row r="9157" spans="1:8" x14ac:dyDescent="0.25">
      <c r="A9157" s="68"/>
      <c r="B9157" s="68"/>
      <c r="C9157" s="68"/>
      <c r="D9157" s="68"/>
      <c r="E9157" s="68"/>
      <c r="F9157" s="68"/>
      <c r="G9157" s="68"/>
      <c r="H9157" s="68"/>
    </row>
    <row r="9158" spans="1:8" x14ac:dyDescent="0.25">
      <c r="A9158" s="68"/>
      <c r="B9158" s="68"/>
      <c r="C9158" s="68"/>
      <c r="D9158" s="68"/>
      <c r="E9158" s="68"/>
      <c r="F9158" s="68"/>
      <c r="G9158" s="68"/>
      <c r="H9158" s="68"/>
    </row>
    <row r="9159" spans="1:8" x14ac:dyDescent="0.25">
      <c r="A9159" s="68"/>
      <c r="B9159" s="68"/>
      <c r="C9159" s="68"/>
      <c r="D9159" s="68"/>
      <c r="E9159" s="68"/>
      <c r="F9159" s="68"/>
      <c r="G9159" s="68"/>
      <c r="H9159" s="68"/>
    </row>
    <row r="9160" spans="1:8" x14ac:dyDescent="0.25">
      <c r="A9160" s="68"/>
      <c r="B9160" s="68"/>
      <c r="C9160" s="68"/>
      <c r="D9160" s="68"/>
      <c r="E9160" s="68"/>
      <c r="F9160" s="68"/>
      <c r="G9160" s="68"/>
      <c r="H9160" s="68"/>
    </row>
    <row r="9161" spans="1:8" x14ac:dyDescent="0.25">
      <c r="A9161" s="68"/>
      <c r="B9161" s="68"/>
      <c r="C9161" s="68"/>
      <c r="D9161" s="68"/>
      <c r="E9161" s="68"/>
      <c r="F9161" s="68"/>
      <c r="G9161" s="68"/>
      <c r="H9161" s="68"/>
    </row>
    <row r="9162" spans="1:8" x14ac:dyDescent="0.25">
      <c r="A9162" s="68"/>
      <c r="B9162" s="68"/>
      <c r="C9162" s="68"/>
      <c r="D9162" s="68"/>
      <c r="E9162" s="68"/>
      <c r="F9162" s="68"/>
      <c r="G9162" s="68"/>
      <c r="H9162" s="68"/>
    </row>
    <row r="9163" spans="1:8" x14ac:dyDescent="0.25">
      <c r="A9163" s="68"/>
      <c r="B9163" s="68"/>
      <c r="C9163" s="68"/>
      <c r="D9163" s="68"/>
      <c r="E9163" s="68"/>
      <c r="F9163" s="68"/>
      <c r="G9163" s="68"/>
      <c r="H9163" s="68"/>
    </row>
    <row r="9164" spans="1:8" x14ac:dyDescent="0.25">
      <c r="A9164" s="68"/>
      <c r="B9164" s="68"/>
      <c r="C9164" s="68"/>
      <c r="D9164" s="68"/>
      <c r="E9164" s="68"/>
      <c r="F9164" s="68"/>
      <c r="G9164" s="68"/>
      <c r="H9164" s="68"/>
    </row>
    <row r="9165" spans="1:8" x14ac:dyDescent="0.25">
      <c r="A9165" s="68"/>
      <c r="B9165" s="68"/>
      <c r="C9165" s="68"/>
      <c r="D9165" s="68"/>
      <c r="E9165" s="68"/>
      <c r="F9165" s="68"/>
      <c r="G9165" s="68"/>
      <c r="H9165" s="68"/>
    </row>
    <row r="9166" spans="1:8" x14ac:dyDescent="0.25">
      <c r="A9166" s="68"/>
      <c r="B9166" s="68"/>
      <c r="C9166" s="68"/>
      <c r="D9166" s="68"/>
      <c r="E9166" s="68"/>
      <c r="F9166" s="68"/>
      <c r="G9166" s="68"/>
      <c r="H9166" s="68"/>
    </row>
    <row r="9167" spans="1:8" x14ac:dyDescent="0.25">
      <c r="A9167" s="68"/>
      <c r="B9167" s="68"/>
      <c r="C9167" s="68"/>
      <c r="D9167" s="68"/>
      <c r="E9167" s="68"/>
      <c r="F9167" s="68"/>
      <c r="G9167" s="68"/>
      <c r="H9167" s="68"/>
    </row>
    <row r="9168" spans="1:8" x14ac:dyDescent="0.25">
      <c r="A9168" s="68"/>
      <c r="B9168" s="68"/>
      <c r="C9168" s="68"/>
      <c r="D9168" s="68"/>
      <c r="E9168" s="68"/>
      <c r="F9168" s="68"/>
      <c r="G9168" s="68"/>
      <c r="H9168" s="68"/>
    </row>
    <row r="9169" spans="1:8" x14ac:dyDescent="0.25">
      <c r="A9169" s="68"/>
      <c r="B9169" s="68"/>
      <c r="C9169" s="68"/>
      <c r="D9169" s="68"/>
      <c r="E9169" s="68"/>
      <c r="F9169" s="68"/>
      <c r="G9169" s="68"/>
      <c r="H9169" s="68"/>
    </row>
    <row r="9170" spans="1:8" x14ac:dyDescent="0.25">
      <c r="A9170" s="68"/>
      <c r="B9170" s="68"/>
      <c r="C9170" s="68"/>
      <c r="D9170" s="68"/>
      <c r="E9170" s="68"/>
      <c r="F9170" s="68"/>
      <c r="G9170" s="68"/>
      <c r="H9170" s="68"/>
    </row>
    <row r="9171" spans="1:8" x14ac:dyDescent="0.25">
      <c r="A9171" s="68"/>
      <c r="B9171" s="68"/>
      <c r="C9171" s="68"/>
      <c r="D9171" s="68"/>
      <c r="E9171" s="68"/>
      <c r="F9171" s="68"/>
      <c r="G9171" s="68"/>
      <c r="H9171" s="68"/>
    </row>
    <row r="9172" spans="1:8" x14ac:dyDescent="0.25">
      <c r="A9172" s="68"/>
      <c r="B9172" s="68"/>
      <c r="C9172" s="68"/>
      <c r="D9172" s="68"/>
      <c r="E9172" s="68"/>
      <c r="F9172" s="68"/>
      <c r="G9172" s="68"/>
      <c r="H9172" s="68"/>
    </row>
    <row r="9173" spans="1:8" x14ac:dyDescent="0.25">
      <c r="A9173" s="68"/>
      <c r="B9173" s="68"/>
      <c r="C9173" s="68"/>
      <c r="D9173" s="68"/>
      <c r="E9173" s="68"/>
      <c r="F9173" s="68"/>
      <c r="G9173" s="68"/>
      <c r="H9173" s="68"/>
    </row>
    <row r="9174" spans="1:8" x14ac:dyDescent="0.25">
      <c r="A9174" s="68"/>
      <c r="B9174" s="68"/>
      <c r="C9174" s="68"/>
      <c r="D9174" s="68"/>
      <c r="E9174" s="68"/>
      <c r="F9174" s="68"/>
      <c r="G9174" s="68"/>
      <c r="H9174" s="68"/>
    </row>
    <row r="9175" spans="1:8" x14ac:dyDescent="0.25">
      <c r="A9175" s="68"/>
      <c r="B9175" s="68"/>
      <c r="C9175" s="68"/>
      <c r="D9175" s="68"/>
      <c r="E9175" s="68"/>
      <c r="F9175" s="68"/>
      <c r="G9175" s="68"/>
      <c r="H9175" s="68"/>
    </row>
    <row r="9176" spans="1:8" x14ac:dyDescent="0.25">
      <c r="A9176" s="68"/>
      <c r="B9176" s="68"/>
      <c r="C9176" s="68"/>
      <c r="D9176" s="68"/>
      <c r="E9176" s="68"/>
      <c r="F9176" s="68"/>
      <c r="G9176" s="68"/>
      <c r="H9176" s="68"/>
    </row>
    <row r="9177" spans="1:8" x14ac:dyDescent="0.25">
      <c r="A9177" s="68"/>
      <c r="B9177" s="68"/>
      <c r="C9177" s="68"/>
      <c r="D9177" s="68"/>
      <c r="E9177" s="68"/>
      <c r="F9177" s="68"/>
      <c r="G9177" s="68"/>
      <c r="H9177" s="68"/>
    </row>
    <row r="9178" spans="1:8" x14ac:dyDescent="0.25">
      <c r="A9178" s="68"/>
      <c r="B9178" s="68"/>
      <c r="C9178" s="68"/>
      <c r="D9178" s="68"/>
      <c r="E9178" s="68"/>
      <c r="F9178" s="68"/>
      <c r="G9178" s="68"/>
      <c r="H9178" s="68"/>
    </row>
    <row r="9179" spans="1:8" x14ac:dyDescent="0.25">
      <c r="A9179" s="68"/>
      <c r="B9179" s="68"/>
      <c r="C9179" s="68"/>
      <c r="D9179" s="68"/>
      <c r="E9179" s="68"/>
      <c r="F9179" s="68"/>
      <c r="G9179" s="68"/>
      <c r="H9179" s="68"/>
    </row>
    <row r="9180" spans="1:8" x14ac:dyDescent="0.25">
      <c r="A9180" s="68"/>
      <c r="B9180" s="68"/>
      <c r="C9180" s="68"/>
      <c r="D9180" s="68"/>
      <c r="E9180" s="68"/>
      <c r="F9180" s="68"/>
      <c r="G9180" s="68"/>
      <c r="H9180" s="68"/>
    </row>
    <row r="9181" spans="1:8" x14ac:dyDescent="0.25">
      <c r="A9181" s="68"/>
      <c r="B9181" s="68"/>
      <c r="C9181" s="68"/>
      <c r="D9181" s="68"/>
      <c r="E9181" s="68"/>
      <c r="F9181" s="68"/>
      <c r="G9181" s="68"/>
      <c r="H9181" s="68"/>
    </row>
    <row r="9182" spans="1:8" x14ac:dyDescent="0.25">
      <c r="A9182" s="68"/>
      <c r="B9182" s="68"/>
      <c r="C9182" s="68"/>
      <c r="D9182" s="68"/>
      <c r="E9182" s="68"/>
      <c r="F9182" s="68"/>
      <c r="G9182" s="68"/>
      <c r="H9182" s="68"/>
    </row>
    <row r="9183" spans="1:8" x14ac:dyDescent="0.25">
      <c r="A9183" s="68"/>
      <c r="B9183" s="68"/>
      <c r="C9183" s="68"/>
      <c r="D9183" s="68"/>
      <c r="E9183" s="68"/>
      <c r="F9183" s="68"/>
      <c r="G9183" s="68"/>
      <c r="H9183" s="68"/>
    </row>
    <row r="9184" spans="1:8" x14ac:dyDescent="0.25">
      <c r="A9184" s="68"/>
      <c r="B9184" s="68"/>
      <c r="C9184" s="68"/>
      <c r="D9184" s="68"/>
      <c r="E9184" s="68"/>
      <c r="F9184" s="68"/>
      <c r="G9184" s="68"/>
      <c r="H9184" s="68"/>
    </row>
    <row r="9185" spans="1:8" x14ac:dyDescent="0.25">
      <c r="A9185" s="68"/>
      <c r="B9185" s="68"/>
      <c r="C9185" s="68"/>
      <c r="D9185" s="68"/>
      <c r="E9185" s="68"/>
      <c r="F9185" s="68"/>
      <c r="G9185" s="68"/>
      <c r="H9185" s="68"/>
    </row>
    <row r="9186" spans="1:8" x14ac:dyDescent="0.25">
      <c r="A9186" s="68"/>
      <c r="B9186" s="68"/>
      <c r="C9186" s="68"/>
      <c r="D9186" s="68"/>
      <c r="E9186" s="68"/>
      <c r="F9186" s="68"/>
      <c r="G9186" s="68"/>
      <c r="H9186" s="68"/>
    </row>
    <row r="9187" spans="1:8" x14ac:dyDescent="0.25">
      <c r="A9187" s="68"/>
      <c r="B9187" s="68"/>
      <c r="C9187" s="68"/>
      <c r="D9187" s="68"/>
      <c r="E9187" s="68"/>
      <c r="F9187" s="68"/>
      <c r="G9187" s="68"/>
      <c r="H9187" s="68"/>
    </row>
    <row r="9188" spans="1:8" x14ac:dyDescent="0.25">
      <c r="A9188" s="68"/>
      <c r="B9188" s="68"/>
      <c r="C9188" s="68"/>
      <c r="D9188" s="68"/>
      <c r="E9188" s="68"/>
      <c r="F9188" s="68"/>
      <c r="G9188" s="68"/>
      <c r="H9188" s="68"/>
    </row>
    <row r="9189" spans="1:8" x14ac:dyDescent="0.25">
      <c r="A9189" s="68"/>
      <c r="B9189" s="68"/>
      <c r="C9189" s="68"/>
      <c r="D9189" s="68"/>
      <c r="E9189" s="68"/>
      <c r="F9189" s="68"/>
      <c r="G9189" s="68"/>
      <c r="H9189" s="68"/>
    </row>
    <row r="9190" spans="1:8" x14ac:dyDescent="0.25">
      <c r="A9190" s="68"/>
      <c r="B9190" s="68"/>
      <c r="C9190" s="68"/>
      <c r="D9190" s="68"/>
      <c r="E9190" s="68"/>
      <c r="F9190" s="68"/>
      <c r="G9190" s="68"/>
      <c r="H9190" s="68"/>
    </row>
    <row r="9191" spans="1:8" x14ac:dyDescent="0.25">
      <c r="A9191" s="68"/>
      <c r="B9191" s="68"/>
      <c r="C9191" s="68"/>
      <c r="D9191" s="68"/>
      <c r="E9191" s="68"/>
      <c r="F9191" s="68"/>
      <c r="G9191" s="68"/>
      <c r="H9191" s="68"/>
    </row>
    <row r="9192" spans="1:8" x14ac:dyDescent="0.25">
      <c r="A9192" s="68"/>
      <c r="B9192" s="68"/>
      <c r="C9192" s="68"/>
      <c r="D9192" s="68"/>
      <c r="E9192" s="68"/>
      <c r="F9192" s="68"/>
      <c r="G9192" s="68"/>
      <c r="H9192" s="68"/>
    </row>
    <row r="9193" spans="1:8" x14ac:dyDescent="0.25">
      <c r="A9193" s="68"/>
      <c r="B9193" s="68"/>
      <c r="C9193" s="68"/>
      <c r="D9193" s="68"/>
      <c r="E9193" s="68"/>
      <c r="F9193" s="68"/>
      <c r="G9193" s="68"/>
      <c r="H9193" s="68"/>
    </row>
    <row r="9194" spans="1:8" x14ac:dyDescent="0.25">
      <c r="A9194" s="68"/>
      <c r="B9194" s="68"/>
      <c r="C9194" s="68"/>
      <c r="D9194" s="68"/>
      <c r="E9194" s="68"/>
      <c r="F9194" s="68"/>
      <c r="G9194" s="68"/>
      <c r="H9194" s="68"/>
    </row>
    <row r="9195" spans="1:8" x14ac:dyDescent="0.25">
      <c r="A9195" s="68"/>
      <c r="B9195" s="68"/>
      <c r="C9195" s="68"/>
      <c r="D9195" s="68"/>
      <c r="E9195" s="68"/>
      <c r="F9195" s="68"/>
      <c r="G9195" s="68"/>
      <c r="H9195" s="68"/>
    </row>
    <row r="9196" spans="1:8" x14ac:dyDescent="0.25">
      <c r="A9196" s="68"/>
      <c r="B9196" s="68"/>
      <c r="C9196" s="68"/>
      <c r="D9196" s="68"/>
      <c r="E9196" s="68"/>
      <c r="F9196" s="68"/>
      <c r="G9196" s="68"/>
      <c r="H9196" s="68"/>
    </row>
    <row r="9197" spans="1:8" x14ac:dyDescent="0.25">
      <c r="A9197" s="68"/>
      <c r="B9197" s="68"/>
      <c r="C9197" s="68"/>
      <c r="D9197" s="68"/>
      <c r="E9197" s="68"/>
      <c r="F9197" s="68"/>
      <c r="G9197" s="68"/>
      <c r="H9197" s="68"/>
    </row>
    <row r="9198" spans="1:8" x14ac:dyDescent="0.25">
      <c r="A9198" s="68"/>
      <c r="B9198" s="68"/>
      <c r="C9198" s="68"/>
      <c r="D9198" s="68"/>
      <c r="E9198" s="68"/>
      <c r="F9198" s="68"/>
      <c r="G9198" s="68"/>
      <c r="H9198" s="68"/>
    </row>
    <row r="9199" spans="1:8" x14ac:dyDescent="0.25">
      <c r="A9199" s="68"/>
      <c r="B9199" s="68"/>
      <c r="C9199" s="68"/>
      <c r="D9199" s="68"/>
      <c r="E9199" s="68"/>
      <c r="F9199" s="68"/>
      <c r="G9199" s="68"/>
      <c r="H9199" s="68"/>
    </row>
    <row r="9200" spans="1:8" x14ac:dyDescent="0.25">
      <c r="A9200" s="68"/>
      <c r="B9200" s="68"/>
      <c r="C9200" s="68"/>
      <c r="D9200" s="68"/>
      <c r="E9200" s="68"/>
      <c r="F9200" s="68"/>
      <c r="G9200" s="68"/>
      <c r="H9200" s="68"/>
    </row>
    <row r="9201" spans="1:8" x14ac:dyDescent="0.25">
      <c r="A9201" s="68"/>
      <c r="B9201" s="68"/>
      <c r="C9201" s="68"/>
      <c r="D9201" s="68"/>
      <c r="E9201" s="68"/>
      <c r="F9201" s="68"/>
      <c r="G9201" s="68"/>
      <c r="H9201" s="68"/>
    </row>
    <row r="9202" spans="1:8" x14ac:dyDescent="0.25">
      <c r="A9202" s="68"/>
      <c r="B9202" s="68"/>
      <c r="C9202" s="68"/>
      <c r="D9202" s="68"/>
      <c r="E9202" s="68"/>
      <c r="F9202" s="68"/>
      <c r="G9202" s="68"/>
      <c r="H9202" s="68"/>
    </row>
    <row r="9203" spans="1:8" x14ac:dyDescent="0.25">
      <c r="A9203" s="68"/>
      <c r="B9203" s="68"/>
      <c r="C9203" s="68"/>
      <c r="D9203" s="68"/>
      <c r="E9203" s="68"/>
      <c r="F9203" s="68"/>
      <c r="G9203" s="68"/>
      <c r="H9203" s="68"/>
    </row>
    <row r="9204" spans="1:8" x14ac:dyDescent="0.25">
      <c r="A9204" s="68"/>
      <c r="B9204" s="68"/>
      <c r="C9204" s="68"/>
      <c r="D9204" s="68"/>
      <c r="E9204" s="68"/>
      <c r="F9204" s="68"/>
      <c r="G9204" s="68"/>
      <c r="H9204" s="68"/>
    </row>
    <row r="9205" spans="1:8" x14ac:dyDescent="0.25">
      <c r="A9205" s="68"/>
      <c r="B9205" s="68"/>
      <c r="C9205" s="68"/>
      <c r="D9205" s="68"/>
      <c r="E9205" s="68"/>
      <c r="F9205" s="68"/>
      <c r="G9205" s="68"/>
      <c r="H9205" s="68"/>
    </row>
    <row r="9206" spans="1:8" x14ac:dyDescent="0.25">
      <c r="A9206" s="68"/>
      <c r="B9206" s="68"/>
      <c r="C9206" s="68"/>
      <c r="D9206" s="68"/>
      <c r="E9206" s="68"/>
      <c r="F9206" s="68"/>
      <c r="G9206" s="68"/>
      <c r="H9206" s="68"/>
    </row>
    <row r="9207" spans="1:8" x14ac:dyDescent="0.25">
      <c r="A9207" s="68"/>
      <c r="B9207" s="68"/>
      <c r="C9207" s="68"/>
      <c r="D9207" s="68"/>
      <c r="E9207" s="68"/>
      <c r="F9207" s="68"/>
      <c r="G9207" s="68"/>
      <c r="H9207" s="68"/>
    </row>
    <row r="9208" spans="1:8" x14ac:dyDescent="0.25">
      <c r="A9208" s="68"/>
      <c r="B9208" s="68"/>
      <c r="C9208" s="68"/>
      <c r="D9208" s="68"/>
      <c r="E9208" s="68"/>
      <c r="F9208" s="68"/>
      <c r="G9208" s="68"/>
      <c r="H9208" s="68"/>
    </row>
    <row r="9209" spans="1:8" x14ac:dyDescent="0.25">
      <c r="A9209" s="68"/>
      <c r="B9209" s="68"/>
      <c r="C9209" s="68"/>
      <c r="D9209" s="68"/>
      <c r="E9209" s="68"/>
      <c r="F9209" s="68"/>
      <c r="G9209" s="68"/>
      <c r="H9209" s="68"/>
    </row>
    <row r="9210" spans="1:8" x14ac:dyDescent="0.25">
      <c r="A9210" s="68"/>
      <c r="B9210" s="68"/>
      <c r="C9210" s="68"/>
      <c r="D9210" s="68"/>
      <c r="E9210" s="68"/>
      <c r="F9210" s="68"/>
      <c r="G9210" s="68"/>
      <c r="H9210" s="68"/>
    </row>
    <row r="9211" spans="1:8" x14ac:dyDescent="0.25">
      <c r="A9211" s="68"/>
      <c r="B9211" s="68"/>
      <c r="C9211" s="68"/>
      <c r="D9211" s="68"/>
      <c r="E9211" s="68"/>
      <c r="F9211" s="68"/>
      <c r="G9211" s="68"/>
      <c r="H9211" s="68"/>
    </row>
    <row r="9212" spans="1:8" x14ac:dyDescent="0.25">
      <c r="A9212" s="68"/>
      <c r="B9212" s="68"/>
      <c r="C9212" s="68"/>
      <c r="D9212" s="68"/>
      <c r="E9212" s="68"/>
      <c r="F9212" s="68"/>
      <c r="G9212" s="68"/>
      <c r="H9212" s="68"/>
    </row>
    <row r="9213" spans="1:8" x14ac:dyDescent="0.25">
      <c r="A9213" s="68"/>
      <c r="B9213" s="68"/>
      <c r="C9213" s="68"/>
      <c r="D9213" s="68"/>
      <c r="E9213" s="68"/>
      <c r="F9213" s="68"/>
      <c r="G9213" s="68"/>
      <c r="H9213" s="68"/>
    </row>
    <row r="9214" spans="1:8" x14ac:dyDescent="0.25">
      <c r="A9214" s="68"/>
      <c r="B9214" s="68"/>
      <c r="C9214" s="68"/>
      <c r="D9214" s="68"/>
      <c r="E9214" s="68"/>
      <c r="F9214" s="68"/>
      <c r="G9214" s="68"/>
      <c r="H9214" s="68"/>
    </row>
    <row r="9215" spans="1:8" x14ac:dyDescent="0.25">
      <c r="A9215" s="68"/>
      <c r="B9215" s="68"/>
      <c r="C9215" s="68"/>
      <c r="D9215" s="68"/>
      <c r="E9215" s="68"/>
      <c r="F9215" s="68"/>
      <c r="G9215" s="68"/>
      <c r="H9215" s="68"/>
    </row>
    <row r="9216" spans="1:8" x14ac:dyDescent="0.25">
      <c r="A9216" s="68"/>
      <c r="B9216" s="68"/>
      <c r="C9216" s="68"/>
      <c r="D9216" s="68"/>
      <c r="E9216" s="68"/>
      <c r="F9216" s="68"/>
      <c r="G9216" s="68"/>
      <c r="H9216" s="68"/>
    </row>
    <row r="9217" spans="1:8" x14ac:dyDescent="0.25">
      <c r="A9217" s="68"/>
      <c r="B9217" s="68"/>
      <c r="C9217" s="68"/>
      <c r="D9217" s="68"/>
      <c r="E9217" s="68"/>
      <c r="F9217" s="68"/>
      <c r="G9217" s="68"/>
      <c r="H9217" s="68"/>
    </row>
    <row r="9218" spans="1:8" x14ac:dyDescent="0.25">
      <c r="A9218" s="68"/>
      <c r="B9218" s="68"/>
      <c r="C9218" s="68"/>
      <c r="D9218" s="68"/>
      <c r="E9218" s="68"/>
      <c r="F9218" s="68"/>
      <c r="G9218" s="68"/>
      <c r="H9218" s="68"/>
    </row>
    <row r="9219" spans="1:8" x14ac:dyDescent="0.25">
      <c r="A9219" s="68"/>
      <c r="B9219" s="68"/>
      <c r="C9219" s="68"/>
      <c r="D9219" s="68"/>
      <c r="E9219" s="68"/>
      <c r="F9219" s="68"/>
      <c r="G9219" s="68"/>
      <c r="H9219" s="68"/>
    </row>
    <row r="9220" spans="1:8" x14ac:dyDescent="0.25">
      <c r="A9220" s="68"/>
      <c r="B9220" s="68"/>
      <c r="C9220" s="68"/>
      <c r="D9220" s="68"/>
      <c r="E9220" s="68"/>
      <c r="F9220" s="68"/>
      <c r="G9220" s="68"/>
      <c r="H9220" s="68"/>
    </row>
    <row r="9221" spans="1:8" x14ac:dyDescent="0.25">
      <c r="A9221" s="68"/>
      <c r="B9221" s="68"/>
      <c r="C9221" s="68"/>
      <c r="D9221" s="68"/>
      <c r="E9221" s="68"/>
      <c r="F9221" s="68"/>
      <c r="G9221" s="68"/>
      <c r="H9221" s="68"/>
    </row>
    <row r="9222" spans="1:8" x14ac:dyDescent="0.25">
      <c r="A9222" s="68"/>
      <c r="B9222" s="68"/>
      <c r="C9222" s="68"/>
      <c r="D9222" s="68"/>
      <c r="E9222" s="68"/>
      <c r="F9222" s="68"/>
      <c r="G9222" s="68"/>
      <c r="H9222" s="68"/>
    </row>
    <row r="9223" spans="1:8" x14ac:dyDescent="0.25">
      <c r="A9223" s="68"/>
      <c r="B9223" s="68"/>
      <c r="C9223" s="68"/>
      <c r="D9223" s="68"/>
      <c r="E9223" s="68"/>
      <c r="F9223" s="68"/>
      <c r="G9223" s="68"/>
      <c r="H9223" s="68"/>
    </row>
    <row r="9224" spans="1:8" x14ac:dyDescent="0.25">
      <c r="A9224" s="68"/>
      <c r="B9224" s="68"/>
      <c r="C9224" s="68"/>
      <c r="D9224" s="68"/>
      <c r="E9224" s="68"/>
      <c r="F9224" s="68"/>
      <c r="G9224" s="68"/>
      <c r="H9224" s="68"/>
    </row>
    <row r="9225" spans="1:8" x14ac:dyDescent="0.25">
      <c r="A9225" s="68"/>
      <c r="B9225" s="68"/>
      <c r="C9225" s="68"/>
      <c r="D9225" s="68"/>
      <c r="E9225" s="68"/>
      <c r="F9225" s="68"/>
      <c r="G9225" s="68"/>
      <c r="H9225" s="68"/>
    </row>
    <row r="9226" spans="1:8" x14ac:dyDescent="0.25">
      <c r="A9226" s="68"/>
      <c r="B9226" s="68"/>
      <c r="C9226" s="68"/>
      <c r="D9226" s="68"/>
      <c r="E9226" s="68"/>
      <c r="F9226" s="68"/>
      <c r="G9226" s="68"/>
      <c r="H9226" s="68"/>
    </row>
    <row r="9227" spans="1:8" x14ac:dyDescent="0.25">
      <c r="A9227" s="68"/>
      <c r="B9227" s="68"/>
      <c r="C9227" s="68"/>
      <c r="D9227" s="68"/>
      <c r="E9227" s="68"/>
      <c r="F9227" s="68"/>
      <c r="G9227" s="68"/>
      <c r="H9227" s="68"/>
    </row>
    <row r="9228" spans="1:8" x14ac:dyDescent="0.25">
      <c r="A9228" s="68"/>
      <c r="B9228" s="68"/>
      <c r="C9228" s="68"/>
      <c r="D9228" s="68"/>
      <c r="E9228" s="68"/>
      <c r="F9228" s="68"/>
      <c r="G9228" s="68"/>
      <c r="H9228" s="68"/>
    </row>
    <row r="9229" spans="1:8" x14ac:dyDescent="0.25">
      <c r="A9229" s="68"/>
      <c r="B9229" s="68"/>
      <c r="C9229" s="68"/>
      <c r="D9229" s="68"/>
      <c r="E9229" s="68"/>
      <c r="F9229" s="68"/>
      <c r="G9229" s="68"/>
      <c r="H9229" s="68"/>
    </row>
    <row r="9230" spans="1:8" x14ac:dyDescent="0.25">
      <c r="A9230" s="68"/>
      <c r="B9230" s="68"/>
      <c r="C9230" s="68"/>
      <c r="D9230" s="68"/>
      <c r="E9230" s="68"/>
      <c r="F9230" s="68"/>
      <c r="G9230" s="68"/>
      <c r="H9230" s="68"/>
    </row>
    <row r="9231" spans="1:8" x14ac:dyDescent="0.25">
      <c r="A9231" s="68"/>
      <c r="B9231" s="68"/>
      <c r="C9231" s="68"/>
      <c r="D9231" s="68"/>
      <c r="E9231" s="68"/>
      <c r="F9231" s="68"/>
      <c r="G9231" s="68"/>
      <c r="H9231" s="68"/>
    </row>
    <row r="9232" spans="1:8" x14ac:dyDescent="0.25">
      <c r="A9232" s="68"/>
      <c r="B9232" s="68"/>
      <c r="C9232" s="68"/>
      <c r="D9232" s="68"/>
      <c r="E9232" s="68"/>
      <c r="F9232" s="68"/>
      <c r="G9232" s="68"/>
      <c r="H9232" s="68"/>
    </row>
    <row r="9233" spans="1:8" x14ac:dyDescent="0.25">
      <c r="A9233" s="68"/>
      <c r="B9233" s="68"/>
      <c r="C9233" s="68"/>
      <c r="D9233" s="68"/>
      <c r="E9233" s="68"/>
      <c r="F9233" s="68"/>
      <c r="G9233" s="68"/>
      <c r="H9233" s="68"/>
    </row>
    <row r="9234" spans="1:8" x14ac:dyDescent="0.25">
      <c r="A9234" s="68"/>
      <c r="B9234" s="68"/>
      <c r="C9234" s="68"/>
      <c r="D9234" s="68"/>
      <c r="E9234" s="68"/>
      <c r="F9234" s="68"/>
      <c r="G9234" s="68"/>
      <c r="H9234" s="68"/>
    </row>
    <row r="9235" spans="1:8" x14ac:dyDescent="0.25">
      <c r="A9235" s="68"/>
      <c r="B9235" s="68"/>
      <c r="C9235" s="68"/>
      <c r="D9235" s="68"/>
      <c r="E9235" s="68"/>
      <c r="F9235" s="68"/>
      <c r="G9235" s="68"/>
      <c r="H9235" s="68"/>
    </row>
    <row r="9236" spans="1:8" x14ac:dyDescent="0.25">
      <c r="A9236" s="68"/>
      <c r="B9236" s="68"/>
      <c r="C9236" s="68"/>
      <c r="D9236" s="68"/>
      <c r="E9236" s="68"/>
      <c r="F9236" s="68"/>
      <c r="G9236" s="68"/>
      <c r="H9236" s="68"/>
    </row>
    <row r="9237" spans="1:8" x14ac:dyDescent="0.25">
      <c r="A9237" s="68"/>
      <c r="B9237" s="68"/>
      <c r="C9237" s="68"/>
      <c r="D9237" s="68"/>
      <c r="E9237" s="68"/>
      <c r="F9237" s="68"/>
      <c r="G9237" s="68"/>
      <c r="H9237" s="68"/>
    </row>
    <row r="9238" spans="1:8" x14ac:dyDescent="0.25">
      <c r="A9238" s="68"/>
      <c r="B9238" s="68"/>
      <c r="C9238" s="68"/>
      <c r="D9238" s="68"/>
      <c r="E9238" s="68"/>
      <c r="F9238" s="68"/>
      <c r="G9238" s="68"/>
      <c r="H9238" s="68"/>
    </row>
    <row r="9239" spans="1:8" x14ac:dyDescent="0.25">
      <c r="A9239" s="68"/>
      <c r="B9239" s="68"/>
      <c r="C9239" s="68"/>
      <c r="D9239" s="68"/>
      <c r="E9239" s="68"/>
      <c r="F9239" s="68"/>
      <c r="G9239" s="68"/>
      <c r="H9239" s="68"/>
    </row>
    <row r="9240" spans="1:8" x14ac:dyDescent="0.25">
      <c r="A9240" s="68"/>
      <c r="B9240" s="68"/>
      <c r="C9240" s="68"/>
      <c r="D9240" s="68"/>
      <c r="E9240" s="68"/>
      <c r="F9240" s="68"/>
      <c r="G9240" s="68"/>
      <c r="H9240" s="68"/>
    </row>
    <row r="9241" spans="1:8" x14ac:dyDescent="0.25">
      <c r="A9241" s="68"/>
      <c r="B9241" s="68"/>
      <c r="C9241" s="68"/>
      <c r="D9241" s="68"/>
      <c r="E9241" s="68"/>
      <c r="F9241" s="68"/>
      <c r="G9241" s="68"/>
      <c r="H9241" s="68"/>
    </row>
    <row r="9242" spans="1:8" x14ac:dyDescent="0.25">
      <c r="A9242" s="68"/>
      <c r="B9242" s="68"/>
      <c r="C9242" s="68"/>
      <c r="D9242" s="68"/>
      <c r="E9242" s="68"/>
      <c r="F9242" s="68"/>
      <c r="G9242" s="68"/>
      <c r="H9242" s="68"/>
    </row>
    <row r="9243" spans="1:8" x14ac:dyDescent="0.25">
      <c r="A9243" s="68"/>
      <c r="B9243" s="68"/>
      <c r="C9243" s="68"/>
      <c r="D9243" s="68"/>
      <c r="E9243" s="68"/>
      <c r="F9243" s="68"/>
      <c r="G9243" s="68"/>
      <c r="H9243" s="68"/>
    </row>
    <row r="9244" spans="1:8" x14ac:dyDescent="0.25">
      <c r="A9244" s="68"/>
      <c r="B9244" s="68"/>
      <c r="C9244" s="68"/>
      <c r="D9244" s="68"/>
      <c r="E9244" s="68"/>
      <c r="F9244" s="68"/>
      <c r="G9244" s="68"/>
      <c r="H9244" s="68"/>
    </row>
    <row r="9245" spans="1:8" x14ac:dyDescent="0.25">
      <c r="A9245" s="68"/>
      <c r="B9245" s="68"/>
      <c r="C9245" s="68"/>
      <c r="D9245" s="68"/>
      <c r="E9245" s="68"/>
      <c r="F9245" s="68"/>
      <c r="G9245" s="68"/>
      <c r="H9245" s="68"/>
    </row>
    <row r="9246" spans="1:8" x14ac:dyDescent="0.25">
      <c r="A9246" s="68"/>
      <c r="B9246" s="68"/>
      <c r="C9246" s="68"/>
      <c r="D9246" s="68"/>
      <c r="E9246" s="68"/>
      <c r="F9246" s="68"/>
      <c r="G9246" s="68"/>
      <c r="H9246" s="68"/>
    </row>
    <row r="9247" spans="1:8" x14ac:dyDescent="0.25">
      <c r="A9247" s="68"/>
      <c r="B9247" s="68"/>
      <c r="C9247" s="68"/>
      <c r="D9247" s="68"/>
      <c r="E9247" s="68"/>
      <c r="F9247" s="68"/>
      <c r="G9247" s="68"/>
      <c r="H9247" s="68"/>
    </row>
    <row r="9248" spans="1:8" x14ac:dyDescent="0.25">
      <c r="A9248" s="68"/>
      <c r="B9248" s="68"/>
      <c r="C9248" s="68"/>
      <c r="D9248" s="68"/>
      <c r="E9248" s="68"/>
      <c r="F9248" s="68"/>
      <c r="G9248" s="68"/>
      <c r="H9248" s="68"/>
    </row>
    <row r="9249" spans="1:8" x14ac:dyDescent="0.25">
      <c r="A9249" s="68"/>
      <c r="B9249" s="68"/>
      <c r="C9249" s="68"/>
      <c r="D9249" s="68"/>
      <c r="E9249" s="68"/>
      <c r="F9249" s="68"/>
      <c r="G9249" s="68"/>
      <c r="H9249" s="68"/>
    </row>
    <row r="9250" spans="1:8" x14ac:dyDescent="0.25">
      <c r="A9250" s="68"/>
      <c r="B9250" s="68"/>
      <c r="C9250" s="68"/>
      <c r="D9250" s="68"/>
      <c r="E9250" s="68"/>
      <c r="F9250" s="68"/>
      <c r="G9250" s="68"/>
      <c r="H9250" s="68"/>
    </row>
    <row r="9251" spans="1:8" x14ac:dyDescent="0.25">
      <c r="A9251" s="68"/>
      <c r="B9251" s="68"/>
      <c r="C9251" s="68"/>
      <c r="D9251" s="68"/>
      <c r="E9251" s="68"/>
      <c r="F9251" s="68"/>
      <c r="G9251" s="68"/>
      <c r="H9251" s="68"/>
    </row>
    <row r="9252" spans="1:8" x14ac:dyDescent="0.25">
      <c r="A9252" s="68"/>
      <c r="B9252" s="68"/>
      <c r="C9252" s="68"/>
      <c r="D9252" s="68"/>
      <c r="E9252" s="68"/>
      <c r="F9252" s="68"/>
      <c r="G9252" s="68"/>
      <c r="H9252" s="68"/>
    </row>
    <row r="9253" spans="1:8" x14ac:dyDescent="0.25">
      <c r="A9253" s="68"/>
      <c r="B9253" s="68"/>
      <c r="C9253" s="68"/>
      <c r="D9253" s="68"/>
      <c r="E9253" s="68"/>
      <c r="F9253" s="68"/>
      <c r="G9253" s="68"/>
      <c r="H9253" s="68"/>
    </row>
    <row r="9254" spans="1:8" x14ac:dyDescent="0.25">
      <c r="A9254" s="68"/>
      <c r="B9254" s="68"/>
      <c r="C9254" s="68"/>
      <c r="D9254" s="68"/>
      <c r="E9254" s="68"/>
      <c r="F9254" s="68"/>
      <c r="G9254" s="68"/>
      <c r="H9254" s="68"/>
    </row>
    <row r="9255" spans="1:8" x14ac:dyDescent="0.25">
      <c r="A9255" s="68"/>
      <c r="B9255" s="68"/>
      <c r="C9255" s="68"/>
      <c r="D9255" s="68"/>
      <c r="E9255" s="68"/>
      <c r="F9255" s="68"/>
      <c r="G9255" s="68"/>
      <c r="H9255" s="68"/>
    </row>
    <row r="9256" spans="1:8" x14ac:dyDescent="0.25">
      <c r="A9256" s="68"/>
      <c r="B9256" s="68"/>
      <c r="C9256" s="68"/>
      <c r="D9256" s="68"/>
      <c r="E9256" s="68"/>
      <c r="F9256" s="68"/>
      <c r="G9256" s="68"/>
      <c r="H9256" s="68"/>
    </row>
    <row r="9257" spans="1:8" x14ac:dyDescent="0.25">
      <c r="A9257" s="68"/>
      <c r="B9257" s="68"/>
      <c r="C9257" s="68"/>
      <c r="D9257" s="68"/>
      <c r="E9257" s="68"/>
      <c r="F9257" s="68"/>
      <c r="G9257" s="68"/>
      <c r="H9257" s="68"/>
    </row>
    <row r="9258" spans="1:8" x14ac:dyDescent="0.25">
      <c r="A9258" s="68"/>
      <c r="B9258" s="68"/>
      <c r="C9258" s="68"/>
      <c r="D9258" s="68"/>
      <c r="E9258" s="68"/>
      <c r="F9258" s="68"/>
      <c r="G9258" s="68"/>
      <c r="H9258" s="68"/>
    </row>
    <row r="9259" spans="1:8" x14ac:dyDescent="0.25">
      <c r="A9259" s="68"/>
      <c r="B9259" s="68"/>
      <c r="C9259" s="68"/>
      <c r="D9259" s="68"/>
      <c r="E9259" s="68"/>
      <c r="F9259" s="68"/>
      <c r="G9259" s="68"/>
      <c r="H9259" s="68"/>
    </row>
    <row r="9260" spans="1:8" x14ac:dyDescent="0.25">
      <c r="A9260" s="68"/>
      <c r="B9260" s="68"/>
      <c r="C9260" s="68"/>
      <c r="D9260" s="68"/>
      <c r="E9260" s="68"/>
      <c r="F9260" s="68"/>
      <c r="G9260" s="68"/>
      <c r="H9260" s="68"/>
    </row>
    <row r="9261" spans="1:8" x14ac:dyDescent="0.25">
      <c r="A9261" s="68"/>
      <c r="B9261" s="68"/>
      <c r="C9261" s="68"/>
      <c r="D9261" s="68"/>
      <c r="E9261" s="68"/>
      <c r="F9261" s="68"/>
      <c r="G9261" s="68"/>
      <c r="H9261" s="68"/>
    </row>
    <row r="9262" spans="1:8" x14ac:dyDescent="0.25">
      <c r="A9262" s="68"/>
      <c r="B9262" s="68"/>
      <c r="C9262" s="68"/>
      <c r="D9262" s="68"/>
      <c r="E9262" s="68"/>
      <c r="F9262" s="68"/>
      <c r="G9262" s="68"/>
      <c r="H9262" s="68"/>
    </row>
    <row r="9263" spans="1:8" x14ac:dyDescent="0.25">
      <c r="A9263" s="68"/>
      <c r="B9263" s="68"/>
      <c r="C9263" s="68"/>
      <c r="D9263" s="68"/>
      <c r="E9263" s="68"/>
      <c r="F9263" s="68"/>
      <c r="G9263" s="68"/>
      <c r="H9263" s="68"/>
    </row>
    <row r="9264" spans="1:8" x14ac:dyDescent="0.25">
      <c r="A9264" s="68"/>
      <c r="B9264" s="68"/>
      <c r="C9264" s="68"/>
      <c r="D9264" s="68"/>
      <c r="E9264" s="68"/>
      <c r="F9264" s="68"/>
      <c r="G9264" s="68"/>
      <c r="H9264" s="68"/>
    </row>
    <row r="9265" spans="1:8" x14ac:dyDescent="0.25">
      <c r="A9265" s="68"/>
      <c r="B9265" s="68"/>
      <c r="C9265" s="68"/>
      <c r="D9265" s="68"/>
      <c r="E9265" s="68"/>
      <c r="F9265" s="68"/>
      <c r="G9265" s="68"/>
      <c r="H9265" s="68"/>
    </row>
    <row r="9266" spans="1:8" x14ac:dyDescent="0.25">
      <c r="A9266" s="68"/>
      <c r="B9266" s="68"/>
      <c r="C9266" s="68"/>
      <c r="D9266" s="68"/>
      <c r="E9266" s="68"/>
      <c r="F9266" s="68"/>
      <c r="G9266" s="68"/>
      <c r="H9266" s="68"/>
    </row>
    <row r="9267" spans="1:8" x14ac:dyDescent="0.25">
      <c r="A9267" s="68"/>
      <c r="B9267" s="68"/>
      <c r="C9267" s="68"/>
      <c r="D9267" s="68"/>
      <c r="E9267" s="68"/>
      <c r="F9267" s="68"/>
      <c r="G9267" s="68"/>
      <c r="H9267" s="68"/>
    </row>
    <row r="9268" spans="1:8" x14ac:dyDescent="0.25">
      <c r="A9268" s="68"/>
      <c r="B9268" s="68"/>
      <c r="C9268" s="68"/>
      <c r="D9268" s="68"/>
      <c r="E9268" s="68"/>
      <c r="F9268" s="68"/>
      <c r="G9268" s="68"/>
      <c r="H9268" s="68"/>
    </row>
    <row r="9269" spans="1:8" x14ac:dyDescent="0.25">
      <c r="A9269" s="68"/>
      <c r="B9269" s="68"/>
      <c r="C9269" s="68"/>
      <c r="D9269" s="68"/>
      <c r="E9269" s="68"/>
      <c r="F9269" s="68"/>
      <c r="G9269" s="68"/>
      <c r="H9269" s="68"/>
    </row>
    <row r="9270" spans="1:8" x14ac:dyDescent="0.25">
      <c r="A9270" s="68"/>
      <c r="B9270" s="68"/>
      <c r="C9270" s="68"/>
      <c r="D9270" s="68"/>
      <c r="E9270" s="68"/>
      <c r="F9270" s="68"/>
      <c r="G9270" s="68"/>
      <c r="H9270" s="68"/>
    </row>
    <row r="9271" spans="1:8" x14ac:dyDescent="0.25">
      <c r="A9271" s="68"/>
      <c r="B9271" s="68"/>
      <c r="C9271" s="68"/>
      <c r="D9271" s="68"/>
      <c r="E9271" s="68"/>
      <c r="F9271" s="68"/>
      <c r="G9271" s="68"/>
      <c r="H9271" s="68"/>
    </row>
    <row r="9272" spans="1:8" x14ac:dyDescent="0.25">
      <c r="A9272" s="68"/>
      <c r="B9272" s="68"/>
      <c r="C9272" s="68"/>
      <c r="D9272" s="68"/>
      <c r="E9272" s="68"/>
      <c r="F9272" s="68"/>
      <c r="G9272" s="68"/>
      <c r="H9272" s="68"/>
    </row>
    <row r="9273" spans="1:8" x14ac:dyDescent="0.25">
      <c r="A9273" s="68"/>
      <c r="B9273" s="68"/>
      <c r="C9273" s="68"/>
      <c r="D9273" s="68"/>
      <c r="E9273" s="68"/>
      <c r="F9273" s="68"/>
      <c r="G9273" s="68"/>
      <c r="H9273" s="68"/>
    </row>
    <row r="9274" spans="1:8" x14ac:dyDescent="0.25">
      <c r="A9274" s="68"/>
      <c r="B9274" s="68"/>
      <c r="C9274" s="68"/>
      <c r="D9274" s="68"/>
      <c r="E9274" s="68"/>
      <c r="F9274" s="68"/>
      <c r="G9274" s="68"/>
      <c r="H9274" s="68"/>
    </row>
    <row r="9275" spans="1:8" x14ac:dyDescent="0.25">
      <c r="A9275" s="68"/>
      <c r="B9275" s="68"/>
      <c r="C9275" s="68"/>
      <c r="D9275" s="68"/>
      <c r="E9275" s="68"/>
      <c r="F9275" s="68"/>
      <c r="G9275" s="68"/>
      <c r="H9275" s="68"/>
    </row>
    <row r="9276" spans="1:8" x14ac:dyDescent="0.25">
      <c r="A9276" s="68"/>
      <c r="B9276" s="68"/>
      <c r="C9276" s="68"/>
      <c r="D9276" s="68"/>
      <c r="E9276" s="68"/>
      <c r="F9276" s="68"/>
      <c r="G9276" s="68"/>
      <c r="H9276" s="68"/>
    </row>
    <row r="9277" spans="1:8" x14ac:dyDescent="0.25">
      <c r="A9277" s="68"/>
      <c r="B9277" s="68"/>
      <c r="C9277" s="68"/>
      <c r="D9277" s="68"/>
      <c r="E9277" s="68"/>
      <c r="F9277" s="68"/>
      <c r="G9277" s="68"/>
      <c r="H9277" s="68"/>
    </row>
    <row r="9278" spans="1:8" x14ac:dyDescent="0.25">
      <c r="A9278" s="68"/>
      <c r="B9278" s="68"/>
      <c r="C9278" s="68"/>
      <c r="D9278" s="68"/>
      <c r="E9278" s="68"/>
      <c r="F9278" s="68"/>
      <c r="G9278" s="68"/>
      <c r="H9278" s="68"/>
    </row>
    <row r="9279" spans="1:8" x14ac:dyDescent="0.25">
      <c r="A9279" s="68"/>
      <c r="B9279" s="68"/>
      <c r="C9279" s="68"/>
      <c r="D9279" s="68"/>
      <c r="E9279" s="68"/>
      <c r="F9279" s="68"/>
      <c r="G9279" s="68"/>
      <c r="H9279" s="68"/>
    </row>
    <row r="9280" spans="1:8" x14ac:dyDescent="0.25">
      <c r="A9280" s="68"/>
      <c r="B9280" s="68"/>
      <c r="C9280" s="68"/>
      <c r="D9280" s="68"/>
      <c r="E9280" s="68"/>
      <c r="F9280" s="68"/>
      <c r="G9280" s="68"/>
      <c r="H9280" s="68"/>
    </row>
    <row r="9281" spans="1:8" x14ac:dyDescent="0.25">
      <c r="A9281" s="68"/>
      <c r="B9281" s="68"/>
      <c r="C9281" s="68"/>
      <c r="D9281" s="68"/>
      <c r="E9281" s="68"/>
      <c r="F9281" s="68"/>
      <c r="G9281" s="68"/>
      <c r="H9281" s="68"/>
    </row>
    <row r="9282" spans="1:8" x14ac:dyDescent="0.25">
      <c r="A9282" s="68"/>
      <c r="B9282" s="68"/>
      <c r="C9282" s="68"/>
      <c r="D9282" s="68"/>
      <c r="E9282" s="68"/>
      <c r="F9282" s="68"/>
      <c r="G9282" s="68"/>
      <c r="H9282" s="68"/>
    </row>
    <row r="9283" spans="1:8" x14ac:dyDescent="0.25">
      <c r="A9283" s="68"/>
      <c r="B9283" s="68"/>
      <c r="C9283" s="68"/>
      <c r="D9283" s="68"/>
      <c r="E9283" s="68"/>
      <c r="F9283" s="68"/>
      <c r="G9283" s="68"/>
      <c r="H9283" s="68"/>
    </row>
    <row r="9284" spans="1:8" x14ac:dyDescent="0.25">
      <c r="A9284" s="68"/>
      <c r="B9284" s="68"/>
      <c r="C9284" s="68"/>
      <c r="D9284" s="68"/>
      <c r="E9284" s="68"/>
      <c r="F9284" s="68"/>
      <c r="G9284" s="68"/>
      <c r="H9284" s="68"/>
    </row>
    <row r="9285" spans="1:8" x14ac:dyDescent="0.25">
      <c r="A9285" s="68"/>
      <c r="B9285" s="68"/>
      <c r="C9285" s="68"/>
      <c r="D9285" s="68"/>
      <c r="E9285" s="68"/>
      <c r="F9285" s="68"/>
      <c r="G9285" s="68"/>
      <c r="H9285" s="68"/>
    </row>
    <row r="9286" spans="1:8" x14ac:dyDescent="0.25">
      <c r="A9286" s="68"/>
      <c r="B9286" s="68"/>
      <c r="C9286" s="68"/>
      <c r="D9286" s="68"/>
      <c r="E9286" s="68"/>
      <c r="F9286" s="68"/>
      <c r="G9286" s="68"/>
      <c r="H9286" s="68"/>
    </row>
    <row r="9287" spans="1:8" x14ac:dyDescent="0.25">
      <c r="A9287" s="68"/>
      <c r="B9287" s="68"/>
      <c r="C9287" s="68"/>
      <c r="D9287" s="68"/>
      <c r="E9287" s="68"/>
      <c r="F9287" s="68"/>
      <c r="G9287" s="68"/>
      <c r="H9287" s="68"/>
    </row>
    <row r="9288" spans="1:8" x14ac:dyDescent="0.25">
      <c r="A9288" s="68"/>
      <c r="B9288" s="68"/>
      <c r="C9288" s="68"/>
      <c r="D9288" s="68"/>
      <c r="E9288" s="68"/>
      <c r="F9288" s="68"/>
      <c r="G9288" s="68"/>
      <c r="H9288" s="68"/>
    </row>
    <row r="9289" spans="1:8" x14ac:dyDescent="0.25">
      <c r="A9289" s="68"/>
      <c r="B9289" s="68"/>
      <c r="C9289" s="68"/>
      <c r="D9289" s="68"/>
      <c r="E9289" s="68"/>
      <c r="F9289" s="68"/>
      <c r="G9289" s="68"/>
      <c r="H9289" s="68"/>
    </row>
    <row r="9290" spans="1:8" x14ac:dyDescent="0.25">
      <c r="A9290" s="68"/>
      <c r="B9290" s="68"/>
      <c r="C9290" s="68"/>
      <c r="D9290" s="68"/>
      <c r="E9290" s="68"/>
      <c r="F9290" s="68"/>
      <c r="G9290" s="68"/>
      <c r="H9290" s="68"/>
    </row>
    <row r="9291" spans="1:8" x14ac:dyDescent="0.25">
      <c r="A9291" s="68"/>
      <c r="B9291" s="68"/>
      <c r="C9291" s="68"/>
      <c r="D9291" s="68"/>
      <c r="E9291" s="68"/>
      <c r="F9291" s="68"/>
      <c r="G9291" s="68"/>
      <c r="H9291" s="68"/>
    </row>
    <row r="9292" spans="1:8" x14ac:dyDescent="0.25">
      <c r="A9292" s="68"/>
      <c r="B9292" s="68"/>
      <c r="C9292" s="68"/>
      <c r="D9292" s="68"/>
      <c r="E9292" s="68"/>
      <c r="F9292" s="68"/>
      <c r="G9292" s="68"/>
      <c r="H9292" s="68"/>
    </row>
    <row r="9293" spans="1:8" x14ac:dyDescent="0.25">
      <c r="A9293" s="68"/>
      <c r="B9293" s="68"/>
      <c r="C9293" s="68"/>
      <c r="D9293" s="68"/>
      <c r="E9293" s="68"/>
      <c r="F9293" s="68"/>
      <c r="G9293" s="68"/>
      <c r="H9293" s="68"/>
    </row>
    <row r="9294" spans="1:8" x14ac:dyDescent="0.25">
      <c r="A9294" s="68"/>
      <c r="B9294" s="68"/>
      <c r="C9294" s="68"/>
      <c r="D9294" s="68"/>
      <c r="E9294" s="68"/>
      <c r="F9294" s="68"/>
      <c r="G9294" s="68"/>
      <c r="H9294" s="68"/>
    </row>
    <row r="9295" spans="1:8" x14ac:dyDescent="0.25">
      <c r="A9295" s="68"/>
      <c r="B9295" s="68"/>
      <c r="C9295" s="68"/>
      <c r="D9295" s="68"/>
      <c r="E9295" s="68"/>
      <c r="F9295" s="68"/>
      <c r="G9295" s="68"/>
      <c r="H9295" s="68"/>
    </row>
    <row r="9296" spans="1:8" x14ac:dyDescent="0.25">
      <c r="A9296" s="68"/>
      <c r="B9296" s="68"/>
      <c r="C9296" s="68"/>
      <c r="D9296" s="68"/>
      <c r="E9296" s="68"/>
      <c r="F9296" s="68"/>
      <c r="G9296" s="68"/>
      <c r="H9296" s="68"/>
    </row>
    <row r="9297" spans="1:8" x14ac:dyDescent="0.25">
      <c r="A9297" s="68"/>
      <c r="B9297" s="68"/>
      <c r="C9297" s="68"/>
      <c r="D9297" s="68"/>
      <c r="E9297" s="68"/>
      <c r="F9297" s="68"/>
      <c r="G9297" s="68"/>
      <c r="H9297" s="68"/>
    </row>
    <row r="9298" spans="1:8" x14ac:dyDescent="0.25">
      <c r="A9298" s="68"/>
      <c r="B9298" s="68"/>
      <c r="C9298" s="68"/>
      <c r="D9298" s="68"/>
      <c r="E9298" s="68"/>
      <c r="F9298" s="68"/>
      <c r="G9298" s="68"/>
      <c r="H9298" s="68"/>
    </row>
    <row r="9299" spans="1:8" x14ac:dyDescent="0.25">
      <c r="A9299" s="68"/>
      <c r="B9299" s="68"/>
      <c r="C9299" s="68"/>
      <c r="D9299" s="68"/>
      <c r="E9299" s="68"/>
      <c r="F9299" s="68"/>
      <c r="G9299" s="68"/>
      <c r="H9299" s="68"/>
    </row>
    <row r="9300" spans="1:8" x14ac:dyDescent="0.25">
      <c r="A9300" s="68"/>
      <c r="B9300" s="68"/>
      <c r="C9300" s="68"/>
      <c r="D9300" s="68"/>
      <c r="E9300" s="68"/>
      <c r="F9300" s="68"/>
      <c r="G9300" s="68"/>
      <c r="H9300" s="68"/>
    </row>
    <row r="9301" spans="1:8" x14ac:dyDescent="0.25">
      <c r="A9301" s="68"/>
      <c r="B9301" s="68"/>
      <c r="C9301" s="68"/>
      <c r="D9301" s="68"/>
      <c r="E9301" s="68"/>
      <c r="F9301" s="68"/>
      <c r="G9301" s="68"/>
      <c r="H9301" s="68"/>
    </row>
    <row r="9302" spans="1:8" x14ac:dyDescent="0.25">
      <c r="A9302" s="68"/>
      <c r="B9302" s="68"/>
      <c r="C9302" s="68"/>
      <c r="D9302" s="68"/>
      <c r="E9302" s="68"/>
      <c r="F9302" s="68"/>
      <c r="G9302" s="68"/>
      <c r="H9302" s="68"/>
    </row>
    <row r="9303" spans="1:8" x14ac:dyDescent="0.25">
      <c r="A9303" s="68"/>
      <c r="B9303" s="68"/>
      <c r="C9303" s="68"/>
      <c r="D9303" s="68"/>
      <c r="E9303" s="68"/>
      <c r="F9303" s="68"/>
      <c r="G9303" s="68"/>
      <c r="H9303" s="68"/>
    </row>
    <row r="9304" spans="1:8" x14ac:dyDescent="0.25">
      <c r="A9304" s="68"/>
      <c r="B9304" s="68"/>
      <c r="C9304" s="68"/>
      <c r="D9304" s="68"/>
      <c r="E9304" s="68"/>
      <c r="F9304" s="68"/>
      <c r="G9304" s="68"/>
      <c r="H9304" s="68"/>
    </row>
    <row r="9305" spans="1:8" x14ac:dyDescent="0.25">
      <c r="A9305" s="68"/>
      <c r="B9305" s="68"/>
      <c r="C9305" s="68"/>
      <c r="D9305" s="68"/>
      <c r="E9305" s="68"/>
      <c r="F9305" s="68"/>
      <c r="G9305" s="68"/>
      <c r="H9305" s="68"/>
    </row>
    <row r="9306" spans="1:8" x14ac:dyDescent="0.25">
      <c r="A9306" s="68"/>
      <c r="B9306" s="68"/>
      <c r="C9306" s="68"/>
      <c r="D9306" s="68"/>
      <c r="E9306" s="68"/>
      <c r="F9306" s="68"/>
      <c r="G9306" s="68"/>
      <c r="H9306" s="68"/>
    </row>
    <row r="9307" spans="1:8" x14ac:dyDescent="0.25">
      <c r="A9307" s="68"/>
      <c r="B9307" s="68"/>
      <c r="C9307" s="68"/>
      <c r="D9307" s="68"/>
      <c r="E9307" s="68"/>
      <c r="F9307" s="68"/>
      <c r="G9307" s="68"/>
      <c r="H9307" s="68"/>
    </row>
    <row r="9308" spans="1:8" x14ac:dyDescent="0.25">
      <c r="A9308" s="68"/>
      <c r="B9308" s="68"/>
      <c r="C9308" s="68"/>
      <c r="D9308" s="68"/>
      <c r="E9308" s="68"/>
      <c r="F9308" s="68"/>
      <c r="G9308" s="68"/>
      <c r="H9308" s="68"/>
    </row>
    <row r="9309" spans="1:8" x14ac:dyDescent="0.25">
      <c r="A9309" s="68"/>
      <c r="B9309" s="68"/>
      <c r="C9309" s="68"/>
      <c r="D9309" s="68"/>
      <c r="E9309" s="68"/>
      <c r="F9309" s="68"/>
      <c r="G9309" s="68"/>
      <c r="H9309" s="68"/>
    </row>
    <row r="9310" spans="1:8" x14ac:dyDescent="0.25">
      <c r="A9310" s="68"/>
      <c r="B9310" s="68"/>
      <c r="C9310" s="68"/>
      <c r="D9310" s="68"/>
      <c r="E9310" s="68"/>
      <c r="F9310" s="68"/>
      <c r="G9310" s="68"/>
      <c r="H9310" s="68"/>
    </row>
    <row r="9311" spans="1:8" x14ac:dyDescent="0.25">
      <c r="A9311" s="68"/>
      <c r="B9311" s="68"/>
      <c r="C9311" s="68"/>
      <c r="D9311" s="68"/>
      <c r="E9311" s="68"/>
      <c r="F9311" s="68"/>
      <c r="G9311" s="68"/>
      <c r="H9311" s="68"/>
    </row>
    <row r="9312" spans="1:8" x14ac:dyDescent="0.25">
      <c r="A9312" s="68"/>
      <c r="B9312" s="68"/>
      <c r="C9312" s="68"/>
      <c r="D9312" s="68"/>
      <c r="E9312" s="68"/>
      <c r="F9312" s="68"/>
      <c r="G9312" s="68"/>
      <c r="H9312" s="68"/>
    </row>
    <row r="9313" spans="1:8" x14ac:dyDescent="0.25">
      <c r="A9313" s="68"/>
      <c r="B9313" s="68"/>
      <c r="C9313" s="68"/>
      <c r="D9313" s="68"/>
      <c r="E9313" s="68"/>
      <c r="F9313" s="68"/>
      <c r="G9313" s="68"/>
      <c r="H9313" s="68"/>
    </row>
    <row r="9314" spans="1:8" x14ac:dyDescent="0.25">
      <c r="A9314" s="68"/>
      <c r="B9314" s="68"/>
      <c r="C9314" s="68"/>
      <c r="D9314" s="68"/>
      <c r="E9314" s="68"/>
      <c r="F9314" s="68"/>
      <c r="G9314" s="68"/>
      <c r="H9314" s="68"/>
    </row>
    <row r="9315" spans="1:8" x14ac:dyDescent="0.25">
      <c r="A9315" s="68"/>
      <c r="B9315" s="68"/>
      <c r="C9315" s="68"/>
      <c r="D9315" s="68"/>
      <c r="E9315" s="68"/>
      <c r="F9315" s="68"/>
      <c r="G9315" s="68"/>
      <c r="H9315" s="68"/>
    </row>
    <row r="9316" spans="1:8" x14ac:dyDescent="0.25">
      <c r="A9316" s="68"/>
      <c r="B9316" s="68"/>
      <c r="C9316" s="68"/>
      <c r="D9316" s="68"/>
      <c r="E9316" s="68"/>
      <c r="F9316" s="68"/>
      <c r="G9316" s="68"/>
      <c r="H9316" s="68"/>
    </row>
    <row r="9317" spans="1:8" x14ac:dyDescent="0.25">
      <c r="A9317" s="68"/>
      <c r="B9317" s="68"/>
      <c r="C9317" s="68"/>
      <c r="D9317" s="68"/>
      <c r="E9317" s="68"/>
      <c r="F9317" s="68"/>
      <c r="G9317" s="68"/>
      <c r="H9317" s="68"/>
    </row>
    <row r="9318" spans="1:8" x14ac:dyDescent="0.25">
      <c r="A9318" s="68"/>
      <c r="B9318" s="68"/>
      <c r="C9318" s="68"/>
      <c r="D9318" s="68"/>
      <c r="E9318" s="68"/>
      <c r="F9318" s="68"/>
      <c r="G9318" s="68"/>
      <c r="H9318" s="68"/>
    </row>
    <row r="9319" spans="1:8" x14ac:dyDescent="0.25">
      <c r="A9319" s="68"/>
      <c r="B9319" s="68"/>
      <c r="C9319" s="68"/>
      <c r="D9319" s="68"/>
      <c r="E9319" s="68"/>
      <c r="F9319" s="68"/>
      <c r="G9319" s="68"/>
      <c r="H9319" s="68"/>
    </row>
    <row r="9320" spans="1:8" x14ac:dyDescent="0.25">
      <c r="A9320" s="68"/>
      <c r="B9320" s="68"/>
      <c r="C9320" s="68"/>
      <c r="D9320" s="68"/>
      <c r="E9320" s="68"/>
      <c r="F9320" s="68"/>
      <c r="G9320" s="68"/>
      <c r="H9320" s="68"/>
    </row>
    <row r="9321" spans="1:8" x14ac:dyDescent="0.25">
      <c r="A9321" s="68"/>
      <c r="B9321" s="68"/>
      <c r="C9321" s="68"/>
      <c r="D9321" s="68"/>
      <c r="E9321" s="68"/>
      <c r="F9321" s="68"/>
      <c r="G9321" s="68"/>
      <c r="H9321" s="68"/>
    </row>
    <row r="9322" spans="1:8" x14ac:dyDescent="0.25">
      <c r="A9322" s="68"/>
      <c r="B9322" s="68"/>
      <c r="C9322" s="68"/>
      <c r="D9322" s="68"/>
      <c r="E9322" s="68"/>
      <c r="F9322" s="68"/>
      <c r="G9322" s="68"/>
      <c r="H9322" s="68"/>
    </row>
    <row r="9323" spans="1:8" x14ac:dyDescent="0.25">
      <c r="A9323" s="68"/>
      <c r="B9323" s="68"/>
      <c r="C9323" s="68"/>
      <c r="D9323" s="68"/>
      <c r="E9323" s="68"/>
      <c r="F9323" s="68"/>
      <c r="G9323" s="68"/>
      <c r="H9323" s="68"/>
    </row>
    <row r="9324" spans="1:8" x14ac:dyDescent="0.25">
      <c r="A9324" s="68"/>
      <c r="B9324" s="68"/>
      <c r="C9324" s="68"/>
      <c r="D9324" s="68"/>
      <c r="E9324" s="68"/>
      <c r="F9324" s="68"/>
      <c r="G9324" s="68"/>
      <c r="H9324" s="68"/>
    </row>
    <row r="9325" spans="1:8" x14ac:dyDescent="0.25">
      <c r="A9325" s="68"/>
      <c r="B9325" s="68"/>
      <c r="C9325" s="68"/>
      <c r="D9325" s="68"/>
      <c r="E9325" s="68"/>
      <c r="F9325" s="68"/>
      <c r="G9325" s="68"/>
      <c r="H9325" s="68"/>
    </row>
    <row r="9326" spans="1:8" x14ac:dyDescent="0.25">
      <c r="A9326" s="68"/>
      <c r="B9326" s="68"/>
      <c r="C9326" s="68"/>
      <c r="D9326" s="68"/>
      <c r="E9326" s="68"/>
      <c r="F9326" s="68"/>
      <c r="G9326" s="68"/>
      <c r="H9326" s="68"/>
    </row>
    <row r="9327" spans="1:8" x14ac:dyDescent="0.25">
      <c r="A9327" s="68"/>
      <c r="B9327" s="68"/>
      <c r="C9327" s="68"/>
      <c r="D9327" s="68"/>
      <c r="E9327" s="68"/>
      <c r="F9327" s="68"/>
      <c r="G9327" s="68"/>
      <c r="H9327" s="68"/>
    </row>
    <row r="9328" spans="1:8" x14ac:dyDescent="0.25">
      <c r="A9328" s="68"/>
      <c r="B9328" s="68"/>
      <c r="C9328" s="68"/>
      <c r="D9328" s="68"/>
      <c r="E9328" s="68"/>
      <c r="F9328" s="68"/>
      <c r="G9328" s="68"/>
      <c r="H9328" s="68"/>
    </row>
    <row r="9329" spans="1:8" x14ac:dyDescent="0.25">
      <c r="A9329" s="68"/>
      <c r="B9329" s="68"/>
      <c r="C9329" s="68"/>
      <c r="D9329" s="68"/>
      <c r="E9329" s="68"/>
      <c r="F9329" s="68"/>
      <c r="G9329" s="68"/>
      <c r="H9329" s="68"/>
    </row>
    <row r="9330" spans="1:8" x14ac:dyDescent="0.25">
      <c r="A9330" s="68"/>
      <c r="B9330" s="68"/>
      <c r="C9330" s="68"/>
      <c r="D9330" s="68"/>
      <c r="E9330" s="68"/>
      <c r="F9330" s="68"/>
      <c r="G9330" s="68"/>
      <c r="H9330" s="68"/>
    </row>
    <row r="9331" spans="1:8" x14ac:dyDescent="0.25">
      <c r="A9331" s="68"/>
      <c r="B9331" s="68"/>
      <c r="C9331" s="68"/>
      <c r="D9331" s="68"/>
      <c r="E9331" s="68"/>
      <c r="F9331" s="68"/>
      <c r="G9331" s="68"/>
      <c r="H9331" s="68"/>
    </row>
    <row r="9332" spans="1:8" x14ac:dyDescent="0.25">
      <c r="A9332" s="68"/>
      <c r="B9332" s="68"/>
      <c r="C9332" s="68"/>
      <c r="D9332" s="68"/>
      <c r="E9332" s="68"/>
      <c r="F9332" s="68"/>
      <c r="G9332" s="68"/>
      <c r="H9332" s="68"/>
    </row>
    <row r="9333" spans="1:8" x14ac:dyDescent="0.25">
      <c r="A9333" s="68"/>
      <c r="B9333" s="68"/>
      <c r="C9333" s="68"/>
      <c r="D9333" s="68"/>
      <c r="E9333" s="68"/>
      <c r="F9333" s="68"/>
      <c r="G9333" s="68"/>
      <c r="H9333" s="68"/>
    </row>
    <row r="9334" spans="1:8" x14ac:dyDescent="0.25">
      <c r="A9334" s="68"/>
      <c r="B9334" s="68"/>
      <c r="C9334" s="68"/>
      <c r="D9334" s="68"/>
      <c r="E9334" s="68"/>
      <c r="F9334" s="68"/>
      <c r="G9334" s="68"/>
      <c r="H9334" s="68"/>
    </row>
    <row r="9335" spans="1:8" x14ac:dyDescent="0.25">
      <c r="A9335" s="68"/>
      <c r="B9335" s="68"/>
      <c r="C9335" s="68"/>
      <c r="D9335" s="68"/>
      <c r="E9335" s="68"/>
      <c r="F9335" s="68"/>
      <c r="G9335" s="68"/>
      <c r="H9335" s="68"/>
    </row>
    <row r="9336" spans="1:8" x14ac:dyDescent="0.25">
      <c r="A9336" s="68"/>
      <c r="B9336" s="68"/>
      <c r="C9336" s="68"/>
      <c r="D9336" s="68"/>
      <c r="E9336" s="68"/>
      <c r="F9336" s="68"/>
      <c r="G9336" s="68"/>
      <c r="H9336" s="68"/>
    </row>
    <row r="9337" spans="1:8" x14ac:dyDescent="0.25">
      <c r="A9337" s="68"/>
      <c r="B9337" s="68"/>
      <c r="C9337" s="68"/>
      <c r="D9337" s="68"/>
      <c r="E9337" s="68"/>
      <c r="F9337" s="68"/>
      <c r="G9337" s="68"/>
      <c r="H9337" s="68"/>
    </row>
    <row r="9338" spans="1:8" x14ac:dyDescent="0.25">
      <c r="A9338" s="68"/>
      <c r="B9338" s="68"/>
      <c r="C9338" s="68"/>
      <c r="D9338" s="68"/>
      <c r="E9338" s="68"/>
      <c r="F9338" s="68"/>
      <c r="G9338" s="68"/>
      <c r="H9338" s="68"/>
    </row>
    <row r="9339" spans="1:8" x14ac:dyDescent="0.25">
      <c r="A9339" s="68"/>
      <c r="B9339" s="68"/>
      <c r="C9339" s="68"/>
      <c r="D9339" s="68"/>
      <c r="E9339" s="68"/>
      <c r="F9339" s="68"/>
      <c r="G9339" s="68"/>
      <c r="H9339" s="68"/>
    </row>
    <row r="9340" spans="1:8" x14ac:dyDescent="0.25">
      <c r="A9340" s="68"/>
      <c r="B9340" s="68"/>
      <c r="C9340" s="68"/>
      <c r="D9340" s="68"/>
      <c r="E9340" s="68"/>
      <c r="F9340" s="68"/>
      <c r="G9340" s="68"/>
      <c r="H9340" s="68"/>
    </row>
    <row r="9341" spans="1:8" x14ac:dyDescent="0.25">
      <c r="A9341" s="68"/>
      <c r="B9341" s="68"/>
      <c r="C9341" s="68"/>
      <c r="D9341" s="68"/>
      <c r="E9341" s="68"/>
      <c r="F9341" s="68"/>
      <c r="G9341" s="68"/>
      <c r="H9341" s="68"/>
    </row>
    <row r="9342" spans="1:8" x14ac:dyDescent="0.25">
      <c r="A9342" s="68"/>
      <c r="B9342" s="68"/>
      <c r="C9342" s="68"/>
      <c r="D9342" s="68"/>
      <c r="E9342" s="68"/>
      <c r="F9342" s="68"/>
      <c r="G9342" s="68"/>
      <c r="H9342" s="68"/>
    </row>
    <row r="9343" spans="1:8" x14ac:dyDescent="0.25">
      <c r="A9343" s="68"/>
      <c r="B9343" s="68"/>
      <c r="C9343" s="68"/>
      <c r="D9343" s="68"/>
      <c r="E9343" s="68"/>
      <c r="F9343" s="68"/>
      <c r="G9343" s="68"/>
      <c r="H9343" s="68"/>
    </row>
    <row r="9344" spans="1:8" x14ac:dyDescent="0.25">
      <c r="A9344" s="68"/>
      <c r="B9344" s="68"/>
      <c r="C9344" s="68"/>
      <c r="D9344" s="68"/>
      <c r="E9344" s="68"/>
      <c r="F9344" s="68"/>
      <c r="G9344" s="68"/>
      <c r="H9344" s="68"/>
    </row>
    <row r="9345" spans="1:8" x14ac:dyDescent="0.25">
      <c r="A9345" s="68"/>
      <c r="B9345" s="68"/>
      <c r="C9345" s="68"/>
      <c r="D9345" s="68"/>
      <c r="E9345" s="68"/>
      <c r="F9345" s="68"/>
      <c r="G9345" s="68"/>
      <c r="H9345" s="68"/>
    </row>
    <row r="9346" spans="1:8" x14ac:dyDescent="0.25">
      <c r="A9346" s="68"/>
      <c r="B9346" s="68"/>
      <c r="C9346" s="68"/>
      <c r="D9346" s="68"/>
      <c r="E9346" s="68"/>
      <c r="F9346" s="68"/>
      <c r="G9346" s="68"/>
      <c r="H9346" s="68"/>
    </row>
    <row r="9347" spans="1:8" x14ac:dyDescent="0.25">
      <c r="A9347" s="68"/>
      <c r="B9347" s="68"/>
      <c r="C9347" s="68"/>
      <c r="D9347" s="68"/>
      <c r="E9347" s="68"/>
      <c r="F9347" s="68"/>
      <c r="G9347" s="68"/>
      <c r="H9347" s="68"/>
    </row>
    <row r="9348" spans="1:8" x14ac:dyDescent="0.25">
      <c r="A9348" s="68"/>
      <c r="B9348" s="68"/>
      <c r="C9348" s="68"/>
      <c r="D9348" s="68"/>
      <c r="E9348" s="68"/>
      <c r="F9348" s="68"/>
      <c r="G9348" s="68"/>
      <c r="H9348" s="68"/>
    </row>
    <row r="9349" spans="1:8" x14ac:dyDescent="0.25">
      <c r="A9349" s="68"/>
      <c r="B9349" s="68"/>
      <c r="C9349" s="68"/>
      <c r="D9349" s="68"/>
      <c r="E9349" s="68"/>
      <c r="F9349" s="68"/>
      <c r="G9349" s="68"/>
      <c r="H9349" s="68"/>
    </row>
    <row r="9350" spans="1:8" x14ac:dyDescent="0.25">
      <c r="A9350" s="68"/>
      <c r="B9350" s="68"/>
      <c r="C9350" s="68"/>
      <c r="D9350" s="68"/>
      <c r="E9350" s="68"/>
      <c r="F9350" s="68"/>
      <c r="G9350" s="68"/>
      <c r="H9350" s="68"/>
    </row>
    <row r="9351" spans="1:8" x14ac:dyDescent="0.25">
      <c r="A9351" s="68"/>
      <c r="B9351" s="68"/>
      <c r="C9351" s="68"/>
      <c r="D9351" s="68"/>
      <c r="E9351" s="68"/>
      <c r="F9351" s="68"/>
      <c r="G9351" s="68"/>
      <c r="H9351" s="68"/>
    </row>
    <row r="9352" spans="1:8" x14ac:dyDescent="0.25">
      <c r="A9352" s="68"/>
      <c r="B9352" s="68"/>
      <c r="C9352" s="68"/>
      <c r="D9352" s="68"/>
      <c r="E9352" s="68"/>
      <c r="F9352" s="68"/>
      <c r="G9352" s="68"/>
      <c r="H9352" s="68"/>
    </row>
    <row r="9353" spans="1:8" x14ac:dyDescent="0.25">
      <c r="A9353" s="68"/>
      <c r="B9353" s="68"/>
      <c r="C9353" s="68"/>
      <c r="D9353" s="68"/>
      <c r="E9353" s="68"/>
      <c r="F9353" s="68"/>
      <c r="G9353" s="68"/>
      <c r="H9353" s="68"/>
    </row>
    <row r="9354" spans="1:8" x14ac:dyDescent="0.25">
      <c r="A9354" s="68"/>
      <c r="B9354" s="68"/>
      <c r="C9354" s="68"/>
      <c r="D9354" s="68"/>
      <c r="E9354" s="68"/>
      <c r="F9354" s="68"/>
      <c r="G9354" s="68"/>
      <c r="H9354" s="68"/>
    </row>
    <row r="9355" spans="1:8" x14ac:dyDescent="0.25">
      <c r="A9355" s="68"/>
      <c r="B9355" s="68"/>
      <c r="C9355" s="68"/>
      <c r="D9355" s="68"/>
      <c r="E9355" s="68"/>
      <c r="F9355" s="68"/>
      <c r="G9355" s="68"/>
      <c r="H9355" s="68"/>
    </row>
    <row r="9356" spans="1:8" x14ac:dyDescent="0.25">
      <c r="A9356" s="68"/>
      <c r="B9356" s="68"/>
      <c r="C9356" s="68"/>
      <c r="D9356" s="68"/>
      <c r="E9356" s="68"/>
      <c r="F9356" s="68"/>
      <c r="G9356" s="68"/>
      <c r="H9356" s="68"/>
    </row>
    <row r="9357" spans="1:8" x14ac:dyDescent="0.25">
      <c r="A9357" s="68"/>
      <c r="B9357" s="68"/>
      <c r="C9357" s="68"/>
      <c r="D9357" s="68"/>
      <c r="E9357" s="68"/>
      <c r="F9357" s="68"/>
      <c r="G9357" s="68"/>
      <c r="H9357" s="68"/>
    </row>
    <row r="9358" spans="1:8" x14ac:dyDescent="0.25">
      <c r="A9358" s="68"/>
      <c r="B9358" s="68"/>
      <c r="C9358" s="68"/>
      <c r="D9358" s="68"/>
      <c r="E9358" s="68"/>
      <c r="F9358" s="68"/>
      <c r="G9358" s="68"/>
      <c r="H9358" s="68"/>
    </row>
    <row r="9359" spans="1:8" x14ac:dyDescent="0.25">
      <c r="A9359" s="68"/>
      <c r="B9359" s="68"/>
      <c r="C9359" s="68"/>
      <c r="D9359" s="68"/>
      <c r="E9359" s="68"/>
      <c r="F9359" s="68"/>
      <c r="G9359" s="68"/>
      <c r="H9359" s="68"/>
    </row>
    <row r="9360" spans="1:8" x14ac:dyDescent="0.25">
      <c r="A9360" s="68"/>
      <c r="B9360" s="68"/>
      <c r="C9360" s="68"/>
      <c r="D9360" s="68"/>
      <c r="E9360" s="68"/>
      <c r="F9360" s="68"/>
      <c r="G9360" s="68"/>
      <c r="H9360" s="68"/>
    </row>
    <row r="9361" spans="1:8" x14ac:dyDescent="0.25">
      <c r="A9361" s="68"/>
      <c r="B9361" s="68"/>
      <c r="C9361" s="68"/>
      <c r="D9361" s="68"/>
      <c r="E9361" s="68"/>
      <c r="F9361" s="68"/>
      <c r="G9361" s="68"/>
      <c r="H9361" s="68"/>
    </row>
    <row r="9362" spans="1:8" x14ac:dyDescent="0.25">
      <c r="A9362" s="68"/>
      <c r="B9362" s="68"/>
      <c r="C9362" s="68"/>
      <c r="D9362" s="68"/>
      <c r="E9362" s="68"/>
      <c r="F9362" s="68"/>
      <c r="G9362" s="68"/>
      <c r="H9362" s="68"/>
    </row>
    <row r="9363" spans="1:8" x14ac:dyDescent="0.25">
      <c r="A9363" s="68"/>
      <c r="B9363" s="68"/>
      <c r="C9363" s="68"/>
      <c r="D9363" s="68"/>
      <c r="E9363" s="68"/>
      <c r="F9363" s="68"/>
      <c r="G9363" s="68"/>
      <c r="H9363" s="68"/>
    </row>
    <row r="9364" spans="1:8" x14ac:dyDescent="0.25">
      <c r="A9364" s="68"/>
      <c r="B9364" s="68"/>
      <c r="C9364" s="68"/>
      <c r="D9364" s="68"/>
      <c r="E9364" s="68"/>
      <c r="F9364" s="68"/>
      <c r="G9364" s="68"/>
      <c r="H9364" s="68"/>
    </row>
    <row r="9365" spans="1:8" x14ac:dyDescent="0.25">
      <c r="A9365" s="68"/>
      <c r="B9365" s="68"/>
      <c r="C9365" s="68"/>
      <c r="D9365" s="68"/>
      <c r="E9365" s="68"/>
      <c r="F9365" s="68"/>
      <c r="G9365" s="68"/>
      <c r="H9365" s="68"/>
    </row>
    <row r="9366" spans="1:8" x14ac:dyDescent="0.25">
      <c r="A9366" s="68"/>
      <c r="B9366" s="68"/>
      <c r="C9366" s="68"/>
      <c r="D9366" s="68"/>
      <c r="E9366" s="68"/>
      <c r="F9366" s="68"/>
      <c r="G9366" s="68"/>
      <c r="H9366" s="68"/>
    </row>
    <row r="9367" spans="1:8" x14ac:dyDescent="0.25">
      <c r="A9367" s="68"/>
      <c r="B9367" s="68"/>
      <c r="C9367" s="68"/>
      <c r="D9367" s="68"/>
      <c r="E9367" s="68"/>
      <c r="F9367" s="68"/>
      <c r="G9367" s="68"/>
      <c r="H9367" s="68"/>
    </row>
    <row r="9368" spans="1:8" x14ac:dyDescent="0.25">
      <c r="A9368" s="68"/>
      <c r="B9368" s="68"/>
      <c r="C9368" s="68"/>
      <c r="D9368" s="68"/>
      <c r="E9368" s="68"/>
      <c r="F9368" s="68"/>
      <c r="G9368" s="68"/>
      <c r="H9368" s="68"/>
    </row>
    <row r="9369" spans="1:8" x14ac:dyDescent="0.25">
      <c r="A9369" s="68"/>
      <c r="B9369" s="68"/>
      <c r="C9369" s="68"/>
      <c r="D9369" s="68"/>
      <c r="E9369" s="68"/>
      <c r="F9369" s="68"/>
      <c r="G9369" s="68"/>
      <c r="H9369" s="68"/>
    </row>
    <row r="9370" spans="1:8" x14ac:dyDescent="0.25">
      <c r="A9370" s="68"/>
      <c r="B9370" s="68"/>
      <c r="C9370" s="68"/>
      <c r="D9370" s="68"/>
      <c r="E9370" s="68"/>
      <c r="F9370" s="68"/>
      <c r="G9370" s="68"/>
      <c r="H9370" s="68"/>
    </row>
    <row r="9371" spans="1:8" x14ac:dyDescent="0.25">
      <c r="A9371" s="68"/>
      <c r="B9371" s="68"/>
      <c r="C9371" s="68"/>
      <c r="D9371" s="68"/>
      <c r="E9371" s="68"/>
      <c r="F9371" s="68"/>
      <c r="G9371" s="68"/>
      <c r="H9371" s="68"/>
    </row>
    <row r="9372" spans="1:8" x14ac:dyDescent="0.25">
      <c r="A9372" s="68"/>
      <c r="B9372" s="68"/>
      <c r="C9372" s="68"/>
      <c r="D9372" s="68"/>
      <c r="E9372" s="68"/>
      <c r="F9372" s="68"/>
      <c r="G9372" s="68"/>
      <c r="H9372" s="68"/>
    </row>
    <row r="9373" spans="1:8" x14ac:dyDescent="0.25">
      <c r="A9373" s="68"/>
      <c r="B9373" s="68"/>
      <c r="C9373" s="68"/>
      <c r="D9373" s="68"/>
      <c r="E9373" s="68"/>
      <c r="F9373" s="68"/>
      <c r="G9373" s="68"/>
      <c r="H9373" s="68"/>
    </row>
    <row r="9374" spans="1:8" x14ac:dyDescent="0.25">
      <c r="A9374" s="68"/>
      <c r="B9374" s="68"/>
      <c r="C9374" s="68"/>
      <c r="D9374" s="68"/>
      <c r="E9374" s="68"/>
      <c r="F9374" s="68"/>
      <c r="G9374" s="68"/>
      <c r="H9374" s="68"/>
    </row>
    <row r="9375" spans="1:8" x14ac:dyDescent="0.25">
      <c r="A9375" s="68"/>
      <c r="B9375" s="68"/>
      <c r="C9375" s="68"/>
      <c r="D9375" s="68"/>
      <c r="E9375" s="68"/>
      <c r="F9375" s="68"/>
      <c r="G9375" s="68"/>
      <c r="H9375" s="68"/>
    </row>
    <row r="9376" spans="1:8" x14ac:dyDescent="0.25">
      <c r="A9376" s="68"/>
      <c r="B9376" s="68"/>
      <c r="C9376" s="68"/>
      <c r="D9376" s="68"/>
      <c r="E9376" s="68"/>
      <c r="F9376" s="68"/>
      <c r="G9376" s="68"/>
      <c r="H9376" s="68"/>
    </row>
    <row r="9377" spans="1:8" x14ac:dyDescent="0.25">
      <c r="A9377" s="68"/>
      <c r="B9377" s="68"/>
      <c r="C9377" s="68"/>
      <c r="D9377" s="68"/>
      <c r="E9377" s="68"/>
      <c r="F9377" s="68"/>
      <c r="G9377" s="68"/>
      <c r="H9377" s="68"/>
    </row>
    <row r="9378" spans="1:8" x14ac:dyDescent="0.25">
      <c r="A9378" s="68"/>
      <c r="B9378" s="68"/>
      <c r="C9378" s="68"/>
      <c r="D9378" s="68"/>
      <c r="E9378" s="68"/>
      <c r="F9378" s="68"/>
      <c r="G9378" s="68"/>
      <c r="H9378" s="68"/>
    </row>
    <row r="9379" spans="1:8" x14ac:dyDescent="0.25">
      <c r="A9379" s="68"/>
      <c r="B9379" s="68"/>
      <c r="C9379" s="68"/>
      <c r="D9379" s="68"/>
      <c r="E9379" s="68"/>
      <c r="F9379" s="68"/>
      <c r="G9379" s="68"/>
      <c r="H9379" s="68"/>
    </row>
    <row r="9380" spans="1:8" x14ac:dyDescent="0.25">
      <c r="A9380" s="68"/>
      <c r="B9380" s="68"/>
      <c r="C9380" s="68"/>
      <c r="D9380" s="68"/>
      <c r="E9380" s="68"/>
      <c r="F9380" s="68"/>
      <c r="G9380" s="68"/>
      <c r="H9380" s="68"/>
    </row>
    <row r="9381" spans="1:8" x14ac:dyDescent="0.25">
      <c r="A9381" s="68"/>
      <c r="B9381" s="68"/>
      <c r="C9381" s="68"/>
      <c r="D9381" s="68"/>
      <c r="E9381" s="68"/>
      <c r="F9381" s="68"/>
      <c r="G9381" s="68"/>
      <c r="H9381" s="68"/>
    </row>
    <row r="9382" spans="1:8" x14ac:dyDescent="0.25">
      <c r="A9382" s="68"/>
      <c r="B9382" s="68"/>
      <c r="C9382" s="68"/>
      <c r="D9382" s="68"/>
      <c r="E9382" s="68"/>
      <c r="F9382" s="68"/>
      <c r="G9382" s="68"/>
      <c r="H9382" s="68"/>
    </row>
    <row r="9383" spans="1:8" x14ac:dyDescent="0.25">
      <c r="A9383" s="68"/>
      <c r="B9383" s="68"/>
      <c r="C9383" s="68"/>
      <c r="D9383" s="68"/>
      <c r="E9383" s="68"/>
      <c r="F9383" s="68"/>
      <c r="G9383" s="68"/>
      <c r="H9383" s="68"/>
    </row>
    <row r="9384" spans="1:8" x14ac:dyDescent="0.25">
      <c r="A9384" s="68"/>
      <c r="B9384" s="68"/>
      <c r="C9384" s="68"/>
      <c r="D9384" s="68"/>
      <c r="E9384" s="68"/>
      <c r="F9384" s="68"/>
      <c r="G9384" s="68"/>
      <c r="H9384" s="68"/>
    </row>
    <row r="9385" spans="1:8" x14ac:dyDescent="0.25">
      <c r="A9385" s="68"/>
      <c r="B9385" s="68"/>
      <c r="C9385" s="68"/>
      <c r="D9385" s="68"/>
      <c r="E9385" s="68"/>
      <c r="F9385" s="68"/>
      <c r="G9385" s="68"/>
      <c r="H9385" s="68"/>
    </row>
    <row r="9386" spans="1:8" x14ac:dyDescent="0.25">
      <c r="A9386" s="68"/>
      <c r="B9386" s="68"/>
      <c r="C9386" s="68"/>
      <c r="D9386" s="68"/>
      <c r="E9386" s="68"/>
      <c r="F9386" s="68"/>
      <c r="G9386" s="68"/>
      <c r="H9386" s="68"/>
    </row>
    <row r="9387" spans="1:8" x14ac:dyDescent="0.25">
      <c r="A9387" s="68"/>
      <c r="B9387" s="68"/>
      <c r="C9387" s="68"/>
      <c r="D9387" s="68"/>
      <c r="E9387" s="68"/>
      <c r="F9387" s="68"/>
      <c r="G9387" s="68"/>
      <c r="H9387" s="68"/>
    </row>
    <row r="9388" spans="1:8" x14ac:dyDescent="0.25">
      <c r="A9388" s="68"/>
      <c r="B9388" s="68"/>
      <c r="C9388" s="68"/>
      <c r="D9388" s="68"/>
      <c r="E9388" s="68"/>
      <c r="F9388" s="68"/>
      <c r="G9388" s="68"/>
      <c r="H9388" s="68"/>
    </row>
    <row r="9389" spans="1:8" x14ac:dyDescent="0.25">
      <c r="A9389" s="68"/>
      <c r="B9389" s="68"/>
      <c r="C9389" s="68"/>
      <c r="D9389" s="68"/>
      <c r="E9389" s="68"/>
      <c r="F9389" s="68"/>
      <c r="G9389" s="68"/>
      <c r="H9389" s="68"/>
    </row>
    <row r="9390" spans="1:8" x14ac:dyDescent="0.25">
      <c r="A9390" s="68"/>
      <c r="B9390" s="68"/>
      <c r="C9390" s="68"/>
      <c r="D9390" s="68"/>
      <c r="E9390" s="68"/>
      <c r="F9390" s="68"/>
      <c r="G9390" s="68"/>
      <c r="H9390" s="68"/>
    </row>
    <row r="9391" spans="1:8" x14ac:dyDescent="0.25">
      <c r="A9391" s="68"/>
      <c r="B9391" s="68"/>
      <c r="C9391" s="68"/>
      <c r="D9391" s="68"/>
      <c r="E9391" s="68"/>
      <c r="F9391" s="68"/>
      <c r="G9391" s="68"/>
      <c r="H9391" s="68"/>
    </row>
    <row r="9392" spans="1:8" x14ac:dyDescent="0.25">
      <c r="A9392" s="68"/>
      <c r="B9392" s="68"/>
      <c r="C9392" s="68"/>
      <c r="D9392" s="68"/>
      <c r="E9392" s="68"/>
      <c r="F9392" s="68"/>
      <c r="G9392" s="68"/>
      <c r="H9392" s="68"/>
    </row>
    <row r="9393" spans="1:8" x14ac:dyDescent="0.25">
      <c r="A9393" s="68"/>
      <c r="B9393" s="68"/>
      <c r="C9393" s="68"/>
      <c r="D9393" s="68"/>
      <c r="E9393" s="68"/>
      <c r="F9393" s="68"/>
      <c r="G9393" s="68"/>
      <c r="H9393" s="68"/>
    </row>
    <row r="9394" spans="1:8" x14ac:dyDescent="0.25">
      <c r="A9394" s="68"/>
      <c r="B9394" s="68"/>
      <c r="C9394" s="68"/>
      <c r="D9394" s="68"/>
      <c r="E9394" s="68"/>
      <c r="F9394" s="68"/>
      <c r="G9394" s="68"/>
      <c r="H9394" s="68"/>
    </row>
    <row r="9395" spans="1:8" x14ac:dyDescent="0.25">
      <c r="A9395" s="68"/>
      <c r="B9395" s="68"/>
      <c r="C9395" s="68"/>
      <c r="D9395" s="68"/>
      <c r="E9395" s="68"/>
      <c r="F9395" s="68"/>
      <c r="G9395" s="68"/>
      <c r="H9395" s="68"/>
    </row>
    <row r="9396" spans="1:8" x14ac:dyDescent="0.25">
      <c r="A9396" s="68"/>
      <c r="B9396" s="68"/>
      <c r="C9396" s="68"/>
      <c r="D9396" s="68"/>
      <c r="E9396" s="68"/>
      <c r="F9396" s="68"/>
      <c r="G9396" s="68"/>
      <c r="H9396" s="68"/>
    </row>
    <row r="9397" spans="1:8" x14ac:dyDescent="0.25">
      <c r="A9397" s="68"/>
      <c r="B9397" s="68"/>
      <c r="C9397" s="68"/>
      <c r="D9397" s="68"/>
      <c r="E9397" s="68"/>
      <c r="F9397" s="68"/>
      <c r="G9397" s="68"/>
      <c r="H9397" s="68"/>
    </row>
    <row r="9398" spans="1:8" x14ac:dyDescent="0.25">
      <c r="A9398" s="68"/>
      <c r="B9398" s="68"/>
      <c r="C9398" s="68"/>
      <c r="D9398" s="68"/>
      <c r="E9398" s="68"/>
      <c r="F9398" s="68"/>
      <c r="G9398" s="68"/>
      <c r="H9398" s="68"/>
    </row>
    <row r="9399" spans="1:8" x14ac:dyDescent="0.25">
      <c r="A9399" s="68"/>
      <c r="B9399" s="68"/>
      <c r="C9399" s="68"/>
      <c r="D9399" s="68"/>
      <c r="E9399" s="68"/>
      <c r="F9399" s="68"/>
      <c r="G9399" s="68"/>
      <c r="H9399" s="68"/>
    </row>
    <row r="9400" spans="1:8" x14ac:dyDescent="0.25">
      <c r="A9400" s="68"/>
      <c r="B9400" s="68"/>
      <c r="C9400" s="68"/>
      <c r="D9400" s="68"/>
      <c r="E9400" s="68"/>
      <c r="F9400" s="68"/>
      <c r="G9400" s="68"/>
      <c r="H9400" s="68"/>
    </row>
    <row r="9401" spans="1:8" x14ac:dyDescent="0.25">
      <c r="A9401" s="68"/>
      <c r="B9401" s="68"/>
      <c r="C9401" s="68"/>
      <c r="D9401" s="68"/>
      <c r="E9401" s="68"/>
      <c r="F9401" s="68"/>
      <c r="G9401" s="68"/>
      <c r="H9401" s="68"/>
    </row>
    <row r="9402" spans="1:8" x14ac:dyDescent="0.25">
      <c r="A9402" s="68"/>
      <c r="B9402" s="68"/>
      <c r="C9402" s="68"/>
      <c r="D9402" s="68"/>
      <c r="E9402" s="68"/>
      <c r="F9402" s="68"/>
      <c r="G9402" s="68"/>
      <c r="H9402" s="68"/>
    </row>
    <row r="9403" spans="1:8" x14ac:dyDescent="0.25">
      <c r="A9403" s="68"/>
      <c r="B9403" s="68"/>
      <c r="C9403" s="68"/>
      <c r="D9403" s="68"/>
      <c r="E9403" s="68"/>
      <c r="F9403" s="68"/>
      <c r="G9403" s="68"/>
      <c r="H9403" s="68"/>
    </row>
    <row r="9404" spans="1:8" x14ac:dyDescent="0.25">
      <c r="A9404" s="68"/>
      <c r="B9404" s="68"/>
      <c r="C9404" s="68"/>
      <c r="D9404" s="68"/>
      <c r="E9404" s="68"/>
      <c r="F9404" s="68"/>
      <c r="G9404" s="68"/>
      <c r="H9404" s="68"/>
    </row>
    <row r="9405" spans="1:8" x14ac:dyDescent="0.25">
      <c r="A9405" s="68"/>
      <c r="B9405" s="68"/>
      <c r="C9405" s="68"/>
      <c r="D9405" s="68"/>
      <c r="E9405" s="68"/>
      <c r="F9405" s="68"/>
      <c r="G9405" s="68"/>
      <c r="H9405" s="68"/>
    </row>
    <row r="9406" spans="1:8" x14ac:dyDescent="0.25">
      <c r="A9406" s="68"/>
      <c r="B9406" s="68"/>
      <c r="C9406" s="68"/>
      <c r="D9406" s="68"/>
      <c r="E9406" s="68"/>
      <c r="F9406" s="68"/>
      <c r="G9406" s="68"/>
      <c r="H9406" s="68"/>
    </row>
    <row r="9407" spans="1:8" x14ac:dyDescent="0.25">
      <c r="A9407" s="68"/>
      <c r="B9407" s="68"/>
      <c r="C9407" s="68"/>
      <c r="D9407" s="68"/>
      <c r="E9407" s="68"/>
      <c r="F9407" s="68"/>
      <c r="G9407" s="68"/>
      <c r="H9407" s="68"/>
    </row>
    <row r="9408" spans="1:8" x14ac:dyDescent="0.25">
      <c r="A9408" s="68"/>
      <c r="B9408" s="68"/>
      <c r="C9408" s="68"/>
      <c r="D9408" s="68"/>
      <c r="E9408" s="68"/>
      <c r="F9408" s="68"/>
      <c r="G9408" s="68"/>
      <c r="H9408" s="68"/>
    </row>
    <row r="9409" spans="1:8" x14ac:dyDescent="0.25">
      <c r="A9409" s="68"/>
      <c r="B9409" s="68"/>
      <c r="C9409" s="68"/>
      <c r="D9409" s="68"/>
      <c r="E9409" s="68"/>
      <c r="F9409" s="68"/>
      <c r="G9409" s="68"/>
      <c r="H9409" s="68"/>
    </row>
    <row r="9410" spans="1:8" x14ac:dyDescent="0.25">
      <c r="A9410" s="68"/>
      <c r="B9410" s="68"/>
      <c r="C9410" s="68"/>
      <c r="D9410" s="68"/>
      <c r="E9410" s="68"/>
      <c r="F9410" s="68"/>
      <c r="G9410" s="68"/>
      <c r="H9410" s="68"/>
    </row>
    <row r="9411" spans="1:8" x14ac:dyDescent="0.25">
      <c r="A9411" s="68"/>
      <c r="B9411" s="68"/>
      <c r="C9411" s="68"/>
      <c r="D9411" s="68"/>
      <c r="E9411" s="68"/>
      <c r="F9411" s="68"/>
      <c r="G9411" s="68"/>
      <c r="H9411" s="68"/>
    </row>
    <row r="9412" spans="1:8" x14ac:dyDescent="0.25">
      <c r="A9412" s="68"/>
      <c r="B9412" s="68"/>
      <c r="C9412" s="68"/>
      <c r="D9412" s="68"/>
      <c r="E9412" s="68"/>
      <c r="F9412" s="68"/>
      <c r="G9412" s="68"/>
      <c r="H9412" s="68"/>
    </row>
    <row r="9413" spans="1:8" x14ac:dyDescent="0.25">
      <c r="A9413" s="68"/>
      <c r="B9413" s="68"/>
      <c r="C9413" s="68"/>
      <c r="D9413" s="68"/>
      <c r="E9413" s="68"/>
      <c r="F9413" s="68"/>
      <c r="G9413" s="68"/>
      <c r="H9413" s="68"/>
    </row>
    <row r="9414" spans="1:8" x14ac:dyDescent="0.25">
      <c r="A9414" s="68"/>
      <c r="B9414" s="68"/>
      <c r="C9414" s="68"/>
      <c r="D9414" s="68"/>
      <c r="E9414" s="68"/>
      <c r="F9414" s="68"/>
      <c r="G9414" s="68"/>
      <c r="H9414" s="68"/>
    </row>
    <row r="9415" spans="1:8" x14ac:dyDescent="0.25">
      <c r="A9415" s="68"/>
      <c r="B9415" s="68"/>
      <c r="C9415" s="68"/>
      <c r="D9415" s="68"/>
      <c r="E9415" s="68"/>
      <c r="F9415" s="68"/>
      <c r="G9415" s="68"/>
      <c r="H9415" s="68"/>
    </row>
    <row r="9416" spans="1:8" x14ac:dyDescent="0.25">
      <c r="A9416" s="68"/>
      <c r="B9416" s="68"/>
      <c r="C9416" s="68"/>
      <c r="D9416" s="68"/>
      <c r="E9416" s="68"/>
      <c r="F9416" s="68"/>
      <c r="G9416" s="68"/>
      <c r="H9416" s="68"/>
    </row>
    <row r="9417" spans="1:8" x14ac:dyDescent="0.25">
      <c r="A9417" s="68"/>
      <c r="B9417" s="68"/>
      <c r="C9417" s="68"/>
      <c r="D9417" s="68"/>
      <c r="E9417" s="68"/>
      <c r="F9417" s="68"/>
      <c r="G9417" s="68"/>
      <c r="H9417" s="68"/>
    </row>
    <row r="9418" spans="1:8" x14ac:dyDescent="0.25">
      <c r="A9418" s="68"/>
      <c r="B9418" s="68"/>
      <c r="C9418" s="68"/>
      <c r="D9418" s="68"/>
      <c r="E9418" s="68"/>
      <c r="F9418" s="68"/>
      <c r="G9418" s="68"/>
      <c r="H9418" s="68"/>
    </row>
    <row r="9419" spans="1:8" x14ac:dyDescent="0.25">
      <c r="A9419" s="68"/>
      <c r="B9419" s="68"/>
      <c r="C9419" s="68"/>
      <c r="D9419" s="68"/>
      <c r="E9419" s="68"/>
      <c r="F9419" s="68"/>
      <c r="G9419" s="68"/>
      <c r="H9419" s="68"/>
    </row>
    <row r="9420" spans="1:8" x14ac:dyDescent="0.25">
      <c r="A9420" s="68"/>
      <c r="B9420" s="68"/>
      <c r="C9420" s="68"/>
      <c r="D9420" s="68"/>
      <c r="E9420" s="68"/>
      <c r="F9420" s="68"/>
      <c r="G9420" s="68"/>
      <c r="H9420" s="68"/>
    </row>
    <row r="9421" spans="1:8" x14ac:dyDescent="0.25">
      <c r="A9421" s="68"/>
      <c r="B9421" s="68"/>
      <c r="C9421" s="68"/>
      <c r="D9421" s="68"/>
      <c r="E9421" s="68"/>
      <c r="F9421" s="68"/>
      <c r="G9421" s="68"/>
      <c r="H9421" s="68"/>
    </row>
    <row r="9422" spans="1:8" x14ac:dyDescent="0.25">
      <c r="A9422" s="68"/>
      <c r="B9422" s="68"/>
      <c r="C9422" s="68"/>
      <c r="D9422" s="68"/>
      <c r="E9422" s="68"/>
      <c r="F9422" s="68"/>
      <c r="G9422" s="68"/>
      <c r="H9422" s="68"/>
    </row>
    <row r="9423" spans="1:8" x14ac:dyDescent="0.25">
      <c r="A9423" s="68"/>
      <c r="B9423" s="68"/>
      <c r="C9423" s="68"/>
      <c r="D9423" s="68"/>
      <c r="E9423" s="68"/>
      <c r="F9423" s="68"/>
      <c r="G9423" s="68"/>
      <c r="H9423" s="68"/>
    </row>
    <row r="9424" spans="1:8" x14ac:dyDescent="0.25">
      <c r="A9424" s="68"/>
      <c r="B9424" s="68"/>
      <c r="C9424" s="68"/>
      <c r="D9424" s="68"/>
      <c r="E9424" s="68"/>
      <c r="F9424" s="68"/>
      <c r="G9424" s="68"/>
      <c r="H9424" s="68"/>
    </row>
    <row r="9425" spans="1:8" x14ac:dyDescent="0.25">
      <c r="A9425" s="68"/>
      <c r="B9425" s="68"/>
      <c r="C9425" s="68"/>
      <c r="D9425" s="68"/>
      <c r="E9425" s="68"/>
      <c r="F9425" s="68"/>
      <c r="G9425" s="68"/>
      <c r="H9425" s="68"/>
    </row>
    <row r="9426" spans="1:8" x14ac:dyDescent="0.25">
      <c r="A9426" s="68"/>
      <c r="B9426" s="68"/>
      <c r="C9426" s="68"/>
      <c r="D9426" s="68"/>
      <c r="E9426" s="68"/>
      <c r="F9426" s="68"/>
      <c r="G9426" s="68"/>
      <c r="H9426" s="68"/>
    </row>
    <row r="9427" spans="1:8" x14ac:dyDescent="0.25">
      <c r="A9427" s="68"/>
      <c r="B9427" s="68"/>
      <c r="C9427" s="68"/>
      <c r="D9427" s="68"/>
      <c r="E9427" s="68"/>
      <c r="F9427" s="68"/>
      <c r="G9427" s="68"/>
      <c r="H9427" s="68"/>
    </row>
    <row r="9428" spans="1:8" x14ac:dyDescent="0.25">
      <c r="A9428" s="68"/>
      <c r="B9428" s="68"/>
      <c r="C9428" s="68"/>
      <c r="D9428" s="68"/>
      <c r="E9428" s="68"/>
      <c r="F9428" s="68"/>
      <c r="G9428" s="68"/>
      <c r="H9428" s="68"/>
    </row>
    <row r="9429" spans="1:8" x14ac:dyDescent="0.25">
      <c r="A9429" s="68"/>
      <c r="B9429" s="68"/>
      <c r="C9429" s="68"/>
      <c r="D9429" s="68"/>
      <c r="E9429" s="68"/>
      <c r="F9429" s="68"/>
      <c r="G9429" s="68"/>
      <c r="H9429" s="68"/>
    </row>
    <row r="9430" spans="1:8" x14ac:dyDescent="0.25">
      <c r="A9430" s="68"/>
      <c r="B9430" s="68"/>
      <c r="C9430" s="68"/>
      <c r="D9430" s="68"/>
      <c r="E9430" s="68"/>
      <c r="F9430" s="68"/>
      <c r="G9430" s="68"/>
      <c r="H9430" s="68"/>
    </row>
    <row r="9431" spans="1:8" x14ac:dyDescent="0.25">
      <c r="A9431" s="68"/>
      <c r="B9431" s="68"/>
      <c r="C9431" s="68"/>
      <c r="D9431" s="68"/>
      <c r="E9431" s="68"/>
      <c r="F9431" s="68"/>
      <c r="G9431" s="68"/>
      <c r="H9431" s="68"/>
    </row>
    <row r="9432" spans="1:8" x14ac:dyDescent="0.25">
      <c r="A9432" s="68"/>
      <c r="B9432" s="68"/>
      <c r="C9432" s="68"/>
      <c r="D9432" s="68"/>
      <c r="E9432" s="68"/>
      <c r="F9432" s="68"/>
      <c r="G9432" s="68"/>
      <c r="H9432" s="68"/>
    </row>
    <row r="9433" spans="1:8" x14ac:dyDescent="0.25">
      <c r="A9433" s="68"/>
      <c r="B9433" s="68"/>
      <c r="C9433" s="68"/>
      <c r="D9433" s="68"/>
      <c r="E9433" s="68"/>
      <c r="F9433" s="68"/>
      <c r="G9433" s="68"/>
      <c r="H9433" s="68"/>
    </row>
    <row r="9434" spans="1:8" x14ac:dyDescent="0.25">
      <c r="A9434" s="68"/>
      <c r="B9434" s="68"/>
      <c r="C9434" s="68"/>
      <c r="D9434" s="68"/>
      <c r="E9434" s="68"/>
      <c r="F9434" s="68"/>
      <c r="G9434" s="68"/>
      <c r="H9434" s="68"/>
    </row>
    <row r="9435" spans="1:8" x14ac:dyDescent="0.25">
      <c r="A9435" s="68"/>
      <c r="B9435" s="68"/>
      <c r="C9435" s="68"/>
      <c r="D9435" s="68"/>
      <c r="E9435" s="68"/>
      <c r="F9435" s="68"/>
      <c r="G9435" s="68"/>
      <c r="H9435" s="68"/>
    </row>
    <row r="9436" spans="1:8" x14ac:dyDescent="0.25">
      <c r="A9436" s="68"/>
      <c r="B9436" s="68"/>
      <c r="C9436" s="68"/>
      <c r="D9436" s="68"/>
      <c r="E9436" s="68"/>
      <c r="F9436" s="68"/>
      <c r="G9436" s="68"/>
      <c r="H9436" s="68"/>
    </row>
    <row r="9437" spans="1:8" x14ac:dyDescent="0.25">
      <c r="A9437" s="68"/>
      <c r="B9437" s="68"/>
      <c r="C9437" s="68"/>
      <c r="D9437" s="68"/>
      <c r="E9437" s="68"/>
      <c r="F9437" s="68"/>
      <c r="G9437" s="68"/>
      <c r="H9437" s="68"/>
    </row>
    <row r="9438" spans="1:8" x14ac:dyDescent="0.25">
      <c r="A9438" s="68"/>
      <c r="B9438" s="68"/>
      <c r="C9438" s="68"/>
      <c r="D9438" s="68"/>
      <c r="E9438" s="68"/>
      <c r="F9438" s="68"/>
      <c r="G9438" s="68"/>
      <c r="H9438" s="68"/>
    </row>
    <row r="9439" spans="1:8" x14ac:dyDescent="0.25">
      <c r="A9439" s="68"/>
      <c r="B9439" s="68"/>
      <c r="C9439" s="68"/>
      <c r="D9439" s="68"/>
      <c r="E9439" s="68"/>
      <c r="F9439" s="68"/>
      <c r="G9439" s="68"/>
      <c r="H9439" s="68"/>
    </row>
    <row r="9440" spans="1:8" x14ac:dyDescent="0.25">
      <c r="A9440" s="68"/>
      <c r="B9440" s="68"/>
      <c r="C9440" s="68"/>
      <c r="D9440" s="68"/>
      <c r="E9440" s="68"/>
      <c r="F9440" s="68"/>
      <c r="G9440" s="68"/>
      <c r="H9440" s="68"/>
    </row>
    <row r="9441" spans="1:8" x14ac:dyDescent="0.25">
      <c r="A9441" s="68"/>
      <c r="B9441" s="68"/>
      <c r="C9441" s="68"/>
      <c r="D9441" s="68"/>
      <c r="E9441" s="68"/>
      <c r="F9441" s="68"/>
      <c r="G9441" s="68"/>
      <c r="H9441" s="68"/>
    </row>
    <row r="9442" spans="1:8" x14ac:dyDescent="0.25">
      <c r="A9442" s="68"/>
      <c r="B9442" s="68"/>
      <c r="C9442" s="68"/>
      <c r="D9442" s="68"/>
      <c r="E9442" s="68"/>
      <c r="F9442" s="68"/>
      <c r="G9442" s="68"/>
      <c r="H9442" s="68"/>
    </row>
    <row r="9443" spans="1:8" x14ac:dyDescent="0.25">
      <c r="A9443" s="68"/>
      <c r="B9443" s="68"/>
      <c r="C9443" s="68"/>
      <c r="D9443" s="68"/>
      <c r="E9443" s="68"/>
      <c r="F9443" s="68"/>
      <c r="G9443" s="68"/>
      <c r="H9443" s="68"/>
    </row>
    <row r="9444" spans="1:8" x14ac:dyDescent="0.25">
      <c r="A9444" s="68"/>
      <c r="B9444" s="68"/>
      <c r="C9444" s="68"/>
      <c r="D9444" s="68"/>
      <c r="E9444" s="68"/>
      <c r="F9444" s="68"/>
      <c r="G9444" s="68"/>
      <c r="H9444" s="68"/>
    </row>
    <row r="9445" spans="1:8" x14ac:dyDescent="0.25">
      <c r="A9445" s="68"/>
      <c r="B9445" s="68"/>
      <c r="C9445" s="68"/>
      <c r="D9445" s="68"/>
      <c r="E9445" s="68"/>
      <c r="F9445" s="68"/>
      <c r="G9445" s="68"/>
      <c r="H9445" s="68"/>
    </row>
    <row r="9446" spans="1:8" x14ac:dyDescent="0.25">
      <c r="A9446" s="68"/>
      <c r="B9446" s="68"/>
      <c r="C9446" s="68"/>
      <c r="D9446" s="68"/>
      <c r="E9446" s="68"/>
      <c r="F9446" s="68"/>
      <c r="G9446" s="68"/>
      <c r="H9446" s="68"/>
    </row>
    <row r="9447" spans="1:8" x14ac:dyDescent="0.25">
      <c r="A9447" s="68"/>
      <c r="B9447" s="68"/>
      <c r="C9447" s="68"/>
      <c r="D9447" s="68"/>
      <c r="E9447" s="68"/>
      <c r="F9447" s="68"/>
      <c r="G9447" s="68"/>
      <c r="H9447" s="68"/>
    </row>
    <row r="9448" spans="1:8" x14ac:dyDescent="0.25">
      <c r="A9448" s="68"/>
      <c r="B9448" s="68"/>
      <c r="C9448" s="68"/>
      <c r="D9448" s="68"/>
      <c r="E9448" s="68"/>
      <c r="F9448" s="68"/>
      <c r="G9448" s="68"/>
      <c r="H9448" s="68"/>
    </row>
    <row r="9449" spans="1:8" x14ac:dyDescent="0.25">
      <c r="A9449" s="68"/>
      <c r="B9449" s="68"/>
      <c r="C9449" s="68"/>
      <c r="D9449" s="68"/>
      <c r="E9449" s="68"/>
      <c r="F9449" s="68"/>
      <c r="G9449" s="68"/>
      <c r="H9449" s="68"/>
    </row>
    <row r="9450" spans="1:8" x14ac:dyDescent="0.25">
      <c r="A9450" s="68"/>
      <c r="B9450" s="68"/>
      <c r="C9450" s="68"/>
      <c r="D9450" s="68"/>
      <c r="E9450" s="68"/>
      <c r="F9450" s="68"/>
      <c r="G9450" s="68"/>
      <c r="H9450" s="68"/>
    </row>
    <row r="9451" spans="1:8" x14ac:dyDescent="0.25">
      <c r="A9451" s="68"/>
      <c r="B9451" s="68"/>
      <c r="C9451" s="68"/>
      <c r="D9451" s="68"/>
      <c r="E9451" s="68"/>
      <c r="F9451" s="68"/>
      <c r="G9451" s="68"/>
      <c r="H9451" s="68"/>
    </row>
    <row r="9452" spans="1:8" x14ac:dyDescent="0.25">
      <c r="A9452" s="68"/>
      <c r="B9452" s="68"/>
      <c r="C9452" s="68"/>
      <c r="D9452" s="68"/>
      <c r="E9452" s="68"/>
      <c r="F9452" s="68"/>
      <c r="G9452" s="68"/>
      <c r="H9452" s="68"/>
    </row>
    <row r="9453" spans="1:8" x14ac:dyDescent="0.25">
      <c r="A9453" s="68"/>
      <c r="B9453" s="68"/>
      <c r="C9453" s="68"/>
      <c r="D9453" s="68"/>
      <c r="E9453" s="68"/>
      <c r="F9453" s="68"/>
      <c r="G9453" s="68"/>
      <c r="H9453" s="68"/>
    </row>
    <row r="9454" spans="1:8" x14ac:dyDescent="0.25">
      <c r="A9454" s="68"/>
      <c r="B9454" s="68"/>
      <c r="C9454" s="68"/>
      <c r="D9454" s="68"/>
      <c r="E9454" s="68"/>
      <c r="F9454" s="68"/>
      <c r="G9454" s="68"/>
      <c r="H9454" s="68"/>
    </row>
    <row r="9455" spans="1:8" x14ac:dyDescent="0.25">
      <c r="A9455" s="68"/>
      <c r="B9455" s="68"/>
      <c r="C9455" s="68"/>
      <c r="D9455" s="68"/>
      <c r="E9455" s="68"/>
      <c r="F9455" s="68"/>
      <c r="G9455" s="68"/>
      <c r="H9455" s="68"/>
    </row>
    <row r="9456" spans="1:8" x14ac:dyDescent="0.25">
      <c r="A9456" s="68"/>
      <c r="B9456" s="68"/>
      <c r="C9456" s="68"/>
      <c r="D9456" s="68"/>
      <c r="E9456" s="68"/>
      <c r="F9456" s="68"/>
      <c r="G9456" s="68"/>
      <c r="H9456" s="68"/>
    </row>
    <row r="9457" spans="1:8" x14ac:dyDescent="0.25">
      <c r="A9457" s="68"/>
      <c r="B9457" s="68"/>
      <c r="C9457" s="68"/>
      <c r="D9457" s="68"/>
      <c r="E9457" s="68"/>
      <c r="F9457" s="68"/>
      <c r="G9457" s="68"/>
      <c r="H9457" s="68"/>
    </row>
    <row r="9458" spans="1:8" x14ac:dyDescent="0.25">
      <c r="A9458" s="68"/>
      <c r="B9458" s="68"/>
      <c r="C9458" s="68"/>
      <c r="D9458" s="68"/>
      <c r="E9458" s="68"/>
      <c r="F9458" s="68"/>
      <c r="G9458" s="68"/>
      <c r="H9458" s="68"/>
    </row>
    <row r="9459" spans="1:8" x14ac:dyDescent="0.25">
      <c r="A9459" s="68"/>
      <c r="B9459" s="68"/>
      <c r="C9459" s="68"/>
      <c r="D9459" s="68"/>
      <c r="E9459" s="68"/>
      <c r="F9459" s="68"/>
      <c r="G9459" s="68"/>
      <c r="H9459" s="68"/>
    </row>
    <row r="9460" spans="1:8" x14ac:dyDescent="0.25">
      <c r="A9460" s="68"/>
      <c r="B9460" s="68"/>
      <c r="C9460" s="68"/>
      <c r="D9460" s="68"/>
      <c r="E9460" s="68"/>
      <c r="F9460" s="68"/>
      <c r="G9460" s="68"/>
      <c r="H9460" s="68"/>
    </row>
    <row r="9461" spans="1:8" x14ac:dyDescent="0.25">
      <c r="A9461" s="68"/>
      <c r="B9461" s="68"/>
      <c r="C9461" s="68"/>
      <c r="D9461" s="68"/>
      <c r="E9461" s="68"/>
      <c r="F9461" s="68"/>
      <c r="G9461" s="68"/>
      <c r="H9461" s="68"/>
    </row>
    <row r="9462" spans="1:8" x14ac:dyDescent="0.25">
      <c r="A9462" s="68"/>
      <c r="B9462" s="68"/>
      <c r="C9462" s="68"/>
      <c r="D9462" s="68"/>
      <c r="E9462" s="68"/>
      <c r="F9462" s="68"/>
      <c r="G9462" s="68"/>
      <c r="H9462" s="68"/>
    </row>
    <row r="9463" spans="1:8" x14ac:dyDescent="0.25">
      <c r="A9463" s="68"/>
      <c r="B9463" s="68"/>
      <c r="C9463" s="68"/>
      <c r="D9463" s="68"/>
      <c r="E9463" s="68"/>
      <c r="F9463" s="68"/>
      <c r="G9463" s="68"/>
      <c r="H9463" s="68"/>
    </row>
    <row r="9464" spans="1:8" x14ac:dyDescent="0.25">
      <c r="A9464" s="68"/>
      <c r="B9464" s="68"/>
      <c r="C9464" s="68"/>
      <c r="D9464" s="68"/>
      <c r="E9464" s="68"/>
      <c r="F9464" s="68"/>
      <c r="G9464" s="68"/>
      <c r="H9464" s="68"/>
    </row>
    <row r="9465" spans="1:8" x14ac:dyDescent="0.25">
      <c r="A9465" s="68"/>
      <c r="B9465" s="68"/>
      <c r="C9465" s="68"/>
      <c r="D9465" s="68"/>
      <c r="E9465" s="68"/>
      <c r="F9465" s="68"/>
      <c r="G9465" s="68"/>
      <c r="H9465" s="68"/>
    </row>
    <row r="9466" spans="1:8" x14ac:dyDescent="0.25">
      <c r="A9466" s="68"/>
      <c r="B9466" s="68"/>
      <c r="C9466" s="68"/>
      <c r="D9466" s="68"/>
      <c r="E9466" s="68"/>
      <c r="F9466" s="68"/>
      <c r="G9466" s="68"/>
      <c r="H9466" s="68"/>
    </row>
    <row r="9467" spans="1:8" x14ac:dyDescent="0.25">
      <c r="A9467" s="68"/>
      <c r="B9467" s="68"/>
      <c r="C9467" s="68"/>
      <c r="D9467" s="68"/>
      <c r="E9467" s="68"/>
      <c r="F9467" s="68"/>
      <c r="G9467" s="68"/>
      <c r="H9467" s="68"/>
    </row>
    <row r="9468" spans="1:8" x14ac:dyDescent="0.25">
      <c r="A9468" s="68"/>
      <c r="B9468" s="68"/>
      <c r="C9468" s="68"/>
      <c r="D9468" s="68"/>
      <c r="E9468" s="68"/>
      <c r="F9468" s="68"/>
      <c r="G9468" s="68"/>
      <c r="H9468" s="68"/>
    </row>
    <row r="9469" spans="1:8" x14ac:dyDescent="0.25">
      <c r="A9469" s="68"/>
      <c r="B9469" s="68"/>
      <c r="C9469" s="68"/>
      <c r="D9469" s="68"/>
      <c r="E9469" s="68"/>
      <c r="F9469" s="68"/>
      <c r="G9469" s="68"/>
      <c r="H9469" s="68"/>
    </row>
    <row r="9470" spans="1:8" x14ac:dyDescent="0.25">
      <c r="A9470" s="68"/>
      <c r="B9470" s="68"/>
      <c r="C9470" s="68"/>
      <c r="D9470" s="68"/>
      <c r="E9470" s="68"/>
      <c r="F9470" s="68"/>
      <c r="G9470" s="68"/>
      <c r="H9470" s="68"/>
    </row>
    <row r="9471" spans="1:8" x14ac:dyDescent="0.25">
      <c r="A9471" s="68"/>
      <c r="B9471" s="68"/>
      <c r="C9471" s="68"/>
      <c r="D9471" s="68"/>
      <c r="E9471" s="68"/>
      <c r="F9471" s="68"/>
      <c r="G9471" s="68"/>
      <c r="H9471" s="68"/>
    </row>
    <row r="9472" spans="1:8" x14ac:dyDescent="0.25">
      <c r="A9472" s="68"/>
      <c r="B9472" s="68"/>
      <c r="C9472" s="68"/>
      <c r="D9472" s="68"/>
      <c r="E9472" s="68"/>
      <c r="F9472" s="68"/>
      <c r="G9472" s="68"/>
      <c r="H9472" s="68"/>
    </row>
    <row r="9473" spans="1:8" x14ac:dyDescent="0.25">
      <c r="A9473" s="68"/>
      <c r="B9473" s="68"/>
      <c r="C9473" s="68"/>
      <c r="D9473" s="68"/>
      <c r="E9473" s="68"/>
      <c r="F9473" s="68"/>
      <c r="G9473" s="68"/>
      <c r="H9473" s="68"/>
    </row>
    <row r="9474" spans="1:8" x14ac:dyDescent="0.25">
      <c r="A9474" s="68"/>
      <c r="B9474" s="68"/>
      <c r="C9474" s="68"/>
      <c r="D9474" s="68"/>
      <c r="E9474" s="68"/>
      <c r="F9474" s="68"/>
      <c r="G9474" s="68"/>
      <c r="H9474" s="68"/>
    </row>
    <row r="9475" spans="1:8" x14ac:dyDescent="0.25">
      <c r="A9475" s="68"/>
      <c r="B9475" s="68"/>
      <c r="C9475" s="68"/>
      <c r="D9475" s="68"/>
      <c r="E9475" s="68"/>
      <c r="F9475" s="68"/>
      <c r="G9475" s="68"/>
      <c r="H9475" s="68"/>
    </row>
    <row r="9476" spans="1:8" x14ac:dyDescent="0.25">
      <c r="A9476" s="68"/>
      <c r="B9476" s="68"/>
      <c r="C9476" s="68"/>
      <c r="D9476" s="68"/>
      <c r="E9476" s="68"/>
      <c r="F9476" s="68"/>
      <c r="G9476" s="68"/>
      <c r="H9476" s="68"/>
    </row>
    <row r="9477" spans="1:8" x14ac:dyDescent="0.25">
      <c r="A9477" s="68"/>
      <c r="B9477" s="68"/>
      <c r="C9477" s="68"/>
      <c r="D9477" s="68"/>
      <c r="E9477" s="68"/>
      <c r="F9477" s="68"/>
      <c r="G9477" s="68"/>
      <c r="H9477" s="68"/>
    </row>
    <row r="9478" spans="1:8" x14ac:dyDescent="0.25">
      <c r="A9478" s="68"/>
      <c r="B9478" s="68"/>
      <c r="C9478" s="68"/>
      <c r="D9478" s="68"/>
      <c r="E9478" s="68"/>
      <c r="F9478" s="68"/>
      <c r="G9478" s="68"/>
      <c r="H9478" s="68"/>
    </row>
    <row r="9479" spans="1:8" x14ac:dyDescent="0.25">
      <c r="A9479" s="68"/>
      <c r="B9479" s="68"/>
      <c r="C9479" s="68"/>
      <c r="D9479" s="68"/>
      <c r="E9479" s="68"/>
      <c r="F9479" s="68"/>
      <c r="G9479" s="68"/>
      <c r="H9479" s="68"/>
    </row>
    <row r="9480" spans="1:8" x14ac:dyDescent="0.25">
      <c r="A9480" s="68"/>
      <c r="B9480" s="68"/>
      <c r="C9480" s="68"/>
      <c r="D9480" s="68"/>
      <c r="E9480" s="68"/>
      <c r="F9480" s="68"/>
      <c r="G9480" s="68"/>
      <c r="H9480" s="68"/>
    </row>
    <row r="9481" spans="1:8" x14ac:dyDescent="0.25">
      <c r="A9481" s="68"/>
      <c r="B9481" s="68"/>
      <c r="C9481" s="68"/>
      <c r="D9481" s="68"/>
      <c r="E9481" s="68"/>
      <c r="F9481" s="68"/>
      <c r="G9481" s="68"/>
      <c r="H9481" s="68"/>
    </row>
    <row r="9482" spans="1:8" x14ac:dyDescent="0.25">
      <c r="A9482" s="68"/>
      <c r="B9482" s="68"/>
      <c r="C9482" s="68"/>
      <c r="D9482" s="68"/>
      <c r="E9482" s="68"/>
      <c r="F9482" s="68"/>
      <c r="G9482" s="68"/>
      <c r="H9482" s="68"/>
    </row>
    <row r="9483" spans="1:8" x14ac:dyDescent="0.25">
      <c r="A9483" s="68"/>
      <c r="B9483" s="68"/>
      <c r="C9483" s="68"/>
      <c r="D9483" s="68"/>
      <c r="E9483" s="68"/>
      <c r="F9483" s="68"/>
      <c r="G9483" s="68"/>
      <c r="H9483" s="68"/>
    </row>
    <row r="9484" spans="1:8" x14ac:dyDescent="0.25">
      <c r="A9484" s="68"/>
      <c r="B9484" s="68"/>
      <c r="C9484" s="68"/>
      <c r="D9484" s="68"/>
      <c r="E9484" s="68"/>
      <c r="F9484" s="68"/>
      <c r="G9484" s="68"/>
      <c r="H9484" s="68"/>
    </row>
    <row r="9485" spans="1:8" x14ac:dyDescent="0.25">
      <c r="A9485" s="68"/>
      <c r="B9485" s="68"/>
      <c r="C9485" s="68"/>
      <c r="D9485" s="68"/>
      <c r="E9485" s="68"/>
      <c r="F9485" s="68"/>
      <c r="G9485" s="68"/>
      <c r="H9485" s="68"/>
    </row>
    <row r="9486" spans="1:8" x14ac:dyDescent="0.25">
      <c r="A9486" s="68"/>
      <c r="B9486" s="68"/>
      <c r="C9486" s="68"/>
      <c r="D9486" s="68"/>
      <c r="E9486" s="68"/>
      <c r="F9486" s="68"/>
      <c r="G9486" s="68"/>
      <c r="H9486" s="68"/>
    </row>
    <row r="9487" spans="1:8" x14ac:dyDescent="0.25">
      <c r="A9487" s="68"/>
      <c r="B9487" s="68"/>
      <c r="C9487" s="68"/>
      <c r="D9487" s="68"/>
      <c r="E9487" s="68"/>
      <c r="F9487" s="68"/>
      <c r="G9487" s="68"/>
      <c r="H9487" s="68"/>
    </row>
    <row r="9488" spans="1:8" x14ac:dyDescent="0.25">
      <c r="A9488" s="68"/>
      <c r="B9488" s="68"/>
      <c r="C9488" s="68"/>
      <c r="D9488" s="68"/>
      <c r="E9488" s="68"/>
      <c r="F9488" s="68"/>
      <c r="G9488" s="68"/>
      <c r="H9488" s="68"/>
    </row>
    <row r="9489" spans="1:8" x14ac:dyDescent="0.25">
      <c r="A9489" s="68"/>
      <c r="B9489" s="68"/>
      <c r="C9489" s="68"/>
      <c r="D9489" s="68"/>
      <c r="E9489" s="68"/>
      <c r="F9489" s="68"/>
      <c r="G9489" s="68"/>
      <c r="H9489" s="68"/>
    </row>
    <row r="9490" spans="1:8" x14ac:dyDescent="0.25">
      <c r="A9490" s="68"/>
      <c r="B9490" s="68"/>
      <c r="C9490" s="68"/>
      <c r="D9490" s="68"/>
      <c r="E9490" s="68"/>
      <c r="F9490" s="68"/>
      <c r="G9490" s="68"/>
      <c r="H9490" s="68"/>
    </row>
    <row r="9491" spans="1:8" x14ac:dyDescent="0.25">
      <c r="A9491" s="68"/>
      <c r="B9491" s="68"/>
      <c r="C9491" s="68"/>
      <c r="D9491" s="68"/>
      <c r="E9491" s="68"/>
      <c r="F9491" s="68"/>
      <c r="G9491" s="68"/>
      <c r="H9491" s="68"/>
    </row>
    <row r="9492" spans="1:8" x14ac:dyDescent="0.25">
      <c r="A9492" s="68"/>
      <c r="B9492" s="68"/>
      <c r="C9492" s="68"/>
      <c r="D9492" s="68"/>
      <c r="E9492" s="68"/>
      <c r="F9492" s="68"/>
      <c r="G9492" s="68"/>
      <c r="H9492" s="68"/>
    </row>
    <row r="9493" spans="1:8" x14ac:dyDescent="0.25">
      <c r="A9493" s="68"/>
      <c r="B9493" s="68"/>
      <c r="C9493" s="68"/>
      <c r="D9493" s="68"/>
      <c r="E9493" s="68"/>
      <c r="F9493" s="68"/>
      <c r="G9493" s="68"/>
      <c r="H9493" s="68"/>
    </row>
    <row r="9494" spans="1:8" x14ac:dyDescent="0.25">
      <c r="A9494" s="68"/>
      <c r="B9494" s="68"/>
      <c r="C9494" s="68"/>
      <c r="D9494" s="68"/>
      <c r="E9494" s="68"/>
      <c r="F9494" s="68"/>
      <c r="G9494" s="68"/>
      <c r="H9494" s="68"/>
    </row>
    <row r="9495" spans="1:8" x14ac:dyDescent="0.25">
      <c r="A9495" s="68"/>
      <c r="B9495" s="68"/>
      <c r="C9495" s="68"/>
      <c r="D9495" s="68"/>
      <c r="E9495" s="68"/>
      <c r="F9495" s="68"/>
      <c r="G9495" s="68"/>
      <c r="H9495" s="68"/>
    </row>
    <row r="9496" spans="1:8" x14ac:dyDescent="0.25">
      <c r="A9496" s="68"/>
      <c r="B9496" s="68"/>
      <c r="C9496" s="68"/>
      <c r="D9496" s="68"/>
      <c r="E9496" s="68"/>
      <c r="F9496" s="68"/>
      <c r="G9496" s="68"/>
      <c r="H9496" s="68"/>
    </row>
    <row r="9497" spans="1:8" x14ac:dyDescent="0.25">
      <c r="A9497" s="68"/>
      <c r="B9497" s="68"/>
      <c r="C9497" s="68"/>
      <c r="D9497" s="68"/>
      <c r="E9497" s="68"/>
      <c r="F9497" s="68"/>
      <c r="G9497" s="68"/>
      <c r="H9497" s="68"/>
    </row>
    <row r="9498" spans="1:8" x14ac:dyDescent="0.25">
      <c r="A9498" s="68"/>
      <c r="B9498" s="68"/>
      <c r="C9498" s="68"/>
      <c r="D9498" s="68"/>
      <c r="E9498" s="68"/>
      <c r="F9498" s="68"/>
      <c r="G9498" s="68"/>
      <c r="H9498" s="68"/>
    </row>
    <row r="9499" spans="1:8" x14ac:dyDescent="0.25">
      <c r="A9499" s="68"/>
      <c r="B9499" s="68"/>
      <c r="C9499" s="68"/>
      <c r="D9499" s="68"/>
      <c r="E9499" s="68"/>
      <c r="F9499" s="68"/>
      <c r="G9499" s="68"/>
      <c r="H9499" s="68"/>
    </row>
    <row r="9500" spans="1:8" x14ac:dyDescent="0.25">
      <c r="A9500" s="68"/>
      <c r="B9500" s="68"/>
      <c r="C9500" s="68"/>
      <c r="D9500" s="68"/>
      <c r="E9500" s="68"/>
      <c r="F9500" s="68"/>
      <c r="G9500" s="68"/>
      <c r="H9500" s="68"/>
    </row>
    <row r="9501" spans="1:8" x14ac:dyDescent="0.25">
      <c r="A9501" s="68"/>
      <c r="B9501" s="68"/>
      <c r="C9501" s="68"/>
      <c r="D9501" s="68"/>
      <c r="E9501" s="68"/>
      <c r="F9501" s="68"/>
      <c r="G9501" s="68"/>
      <c r="H9501" s="68"/>
    </row>
    <row r="9502" spans="1:8" x14ac:dyDescent="0.25">
      <c r="A9502" s="68"/>
      <c r="B9502" s="68"/>
      <c r="C9502" s="68"/>
      <c r="D9502" s="68"/>
      <c r="E9502" s="68"/>
      <c r="F9502" s="68"/>
      <c r="G9502" s="68"/>
      <c r="H9502" s="68"/>
    </row>
    <row r="9503" spans="1:8" x14ac:dyDescent="0.25">
      <c r="A9503" s="68"/>
      <c r="B9503" s="68"/>
      <c r="C9503" s="68"/>
      <c r="D9503" s="68"/>
      <c r="E9503" s="68"/>
      <c r="F9503" s="68"/>
      <c r="G9503" s="68"/>
      <c r="H9503" s="68"/>
    </row>
    <row r="9504" spans="1:8" x14ac:dyDescent="0.25">
      <c r="A9504" s="68"/>
      <c r="B9504" s="68"/>
      <c r="C9504" s="68"/>
      <c r="D9504" s="68"/>
      <c r="E9504" s="68"/>
      <c r="F9504" s="68"/>
      <c r="G9504" s="68"/>
      <c r="H9504" s="68"/>
    </row>
    <row r="9505" spans="1:8" x14ac:dyDescent="0.25">
      <c r="A9505" s="68"/>
      <c r="B9505" s="68"/>
      <c r="C9505" s="68"/>
      <c r="D9505" s="68"/>
      <c r="E9505" s="68"/>
      <c r="F9505" s="68"/>
      <c r="G9505" s="68"/>
      <c r="H9505" s="68"/>
    </row>
    <row r="9506" spans="1:8" x14ac:dyDescent="0.25">
      <c r="A9506" s="68"/>
      <c r="B9506" s="68"/>
      <c r="C9506" s="68"/>
      <c r="D9506" s="68"/>
      <c r="E9506" s="68"/>
      <c r="F9506" s="68"/>
      <c r="G9506" s="68"/>
      <c r="H9506" s="68"/>
    </row>
    <row r="9507" spans="1:8" x14ac:dyDescent="0.25">
      <c r="A9507" s="68"/>
      <c r="B9507" s="68"/>
      <c r="C9507" s="68"/>
      <c r="D9507" s="68"/>
      <c r="E9507" s="68"/>
      <c r="F9507" s="68"/>
      <c r="G9507" s="68"/>
      <c r="H9507" s="68"/>
    </row>
    <row r="9508" spans="1:8" x14ac:dyDescent="0.25">
      <c r="A9508" s="68"/>
      <c r="B9508" s="68"/>
      <c r="C9508" s="68"/>
      <c r="D9508" s="68"/>
      <c r="E9508" s="68"/>
      <c r="F9508" s="68"/>
      <c r="G9508" s="68"/>
      <c r="H9508" s="68"/>
    </row>
    <row r="9509" spans="1:8" x14ac:dyDescent="0.25">
      <c r="A9509" s="68"/>
      <c r="B9509" s="68"/>
      <c r="C9509" s="68"/>
      <c r="D9509" s="68"/>
      <c r="E9509" s="68"/>
      <c r="F9509" s="68"/>
      <c r="G9509" s="68"/>
      <c r="H9509" s="68"/>
    </row>
    <row r="9510" spans="1:8" x14ac:dyDescent="0.25">
      <c r="A9510" s="68"/>
      <c r="B9510" s="68"/>
      <c r="C9510" s="68"/>
      <c r="D9510" s="68"/>
      <c r="E9510" s="68"/>
      <c r="F9510" s="68"/>
      <c r="G9510" s="68"/>
      <c r="H9510" s="68"/>
    </row>
    <row r="9511" spans="1:8" x14ac:dyDescent="0.25">
      <c r="A9511" s="68"/>
      <c r="B9511" s="68"/>
      <c r="C9511" s="68"/>
      <c r="D9511" s="68"/>
      <c r="E9511" s="68"/>
      <c r="F9511" s="68"/>
      <c r="G9511" s="68"/>
      <c r="H9511" s="68"/>
    </row>
    <row r="9512" spans="1:8" x14ac:dyDescent="0.25">
      <c r="A9512" s="68"/>
      <c r="B9512" s="68"/>
      <c r="C9512" s="68"/>
      <c r="D9512" s="68"/>
      <c r="E9512" s="68"/>
      <c r="F9512" s="68"/>
      <c r="G9512" s="68"/>
      <c r="H9512" s="68"/>
    </row>
    <row r="9513" spans="1:8" x14ac:dyDescent="0.25">
      <c r="A9513" s="68"/>
      <c r="B9513" s="68"/>
      <c r="C9513" s="68"/>
      <c r="D9513" s="68"/>
      <c r="E9513" s="68"/>
      <c r="F9513" s="68"/>
      <c r="G9513" s="68"/>
      <c r="H9513" s="68"/>
    </row>
    <row r="9514" spans="1:8" x14ac:dyDescent="0.25">
      <c r="A9514" s="68"/>
      <c r="B9514" s="68"/>
      <c r="C9514" s="68"/>
      <c r="D9514" s="68"/>
      <c r="E9514" s="68"/>
      <c r="F9514" s="68"/>
      <c r="G9514" s="68"/>
      <c r="H9514" s="68"/>
    </row>
    <row r="9515" spans="1:8" x14ac:dyDescent="0.25">
      <c r="A9515" s="68"/>
      <c r="B9515" s="68"/>
      <c r="C9515" s="68"/>
      <c r="D9515" s="68"/>
      <c r="E9515" s="68"/>
      <c r="F9515" s="68"/>
      <c r="G9515" s="68"/>
      <c r="H9515" s="68"/>
    </row>
    <row r="9516" spans="1:8" x14ac:dyDescent="0.25">
      <c r="A9516" s="68"/>
      <c r="B9516" s="68"/>
      <c r="C9516" s="68"/>
      <c r="D9516" s="68"/>
      <c r="E9516" s="68"/>
      <c r="F9516" s="68"/>
      <c r="G9516" s="68"/>
      <c r="H9516" s="68"/>
    </row>
    <row r="9517" spans="1:8" x14ac:dyDescent="0.25">
      <c r="A9517" s="68"/>
      <c r="B9517" s="68"/>
      <c r="C9517" s="68"/>
      <c r="D9517" s="68"/>
      <c r="E9517" s="68"/>
      <c r="F9517" s="68"/>
      <c r="G9517" s="68"/>
      <c r="H9517" s="68"/>
    </row>
    <row r="9518" spans="1:8" x14ac:dyDescent="0.25">
      <c r="A9518" s="68"/>
      <c r="B9518" s="68"/>
      <c r="C9518" s="68"/>
      <c r="D9518" s="68"/>
      <c r="E9518" s="68"/>
      <c r="F9518" s="68"/>
      <c r="G9518" s="68"/>
      <c r="H9518" s="68"/>
    </row>
    <row r="9519" spans="1:8" x14ac:dyDescent="0.25">
      <c r="A9519" s="68"/>
      <c r="B9519" s="68"/>
      <c r="C9519" s="68"/>
      <c r="D9519" s="68"/>
      <c r="E9519" s="68"/>
      <c r="F9519" s="68"/>
      <c r="G9519" s="68"/>
      <c r="H9519" s="68"/>
    </row>
    <row r="9520" spans="1:8" x14ac:dyDescent="0.25">
      <c r="A9520" s="68"/>
      <c r="B9520" s="68"/>
      <c r="C9520" s="68"/>
      <c r="D9520" s="68"/>
      <c r="E9520" s="68"/>
      <c r="F9520" s="68"/>
      <c r="G9520" s="68"/>
      <c r="H9520" s="68"/>
    </row>
    <row r="9521" spans="1:8" x14ac:dyDescent="0.25">
      <c r="A9521" s="68"/>
      <c r="B9521" s="68"/>
      <c r="C9521" s="68"/>
      <c r="D9521" s="68"/>
      <c r="E9521" s="68"/>
      <c r="F9521" s="68"/>
      <c r="G9521" s="68"/>
      <c r="H9521" s="68"/>
    </row>
    <row r="9522" spans="1:8" x14ac:dyDescent="0.25">
      <c r="A9522" s="68"/>
      <c r="B9522" s="68"/>
      <c r="C9522" s="68"/>
      <c r="D9522" s="68"/>
      <c r="E9522" s="68"/>
      <c r="F9522" s="68"/>
      <c r="G9522" s="68"/>
      <c r="H9522" s="68"/>
    </row>
    <row r="9523" spans="1:8" x14ac:dyDescent="0.25">
      <c r="A9523" s="68"/>
      <c r="B9523" s="68"/>
      <c r="C9523" s="68"/>
      <c r="D9523" s="68"/>
      <c r="E9523" s="68"/>
      <c r="F9523" s="68"/>
      <c r="G9523" s="68"/>
      <c r="H9523" s="68"/>
    </row>
    <row r="9524" spans="1:8" x14ac:dyDescent="0.25">
      <c r="A9524" s="68"/>
      <c r="B9524" s="68"/>
      <c r="C9524" s="68"/>
      <c r="D9524" s="68"/>
      <c r="E9524" s="68"/>
      <c r="F9524" s="68"/>
      <c r="G9524" s="68"/>
      <c r="H9524" s="68"/>
    </row>
    <row r="9525" spans="1:8" x14ac:dyDescent="0.25">
      <c r="A9525" s="68"/>
      <c r="B9525" s="68"/>
      <c r="C9525" s="68"/>
      <c r="D9525" s="68"/>
      <c r="E9525" s="68"/>
      <c r="F9525" s="68"/>
      <c r="G9525" s="68"/>
      <c r="H9525" s="68"/>
    </row>
    <row r="9526" spans="1:8" x14ac:dyDescent="0.25">
      <c r="A9526" s="68"/>
      <c r="B9526" s="68"/>
      <c r="C9526" s="68"/>
      <c r="D9526" s="68"/>
      <c r="E9526" s="68"/>
      <c r="F9526" s="68"/>
      <c r="G9526" s="68"/>
      <c r="H9526" s="68"/>
    </row>
    <row r="9527" spans="1:8" x14ac:dyDescent="0.25">
      <c r="A9527" s="68"/>
      <c r="B9527" s="68"/>
      <c r="C9527" s="68"/>
      <c r="D9527" s="68"/>
      <c r="E9527" s="68"/>
      <c r="F9527" s="68"/>
      <c r="G9527" s="68"/>
      <c r="H9527" s="68"/>
    </row>
    <row r="9528" spans="1:8" x14ac:dyDescent="0.25">
      <c r="A9528" s="68"/>
      <c r="B9528" s="68"/>
      <c r="C9528" s="68"/>
      <c r="D9528" s="68"/>
      <c r="E9528" s="68"/>
      <c r="F9528" s="68"/>
      <c r="G9528" s="68"/>
      <c r="H9528" s="68"/>
    </row>
    <row r="9529" spans="1:8" x14ac:dyDescent="0.25">
      <c r="A9529" s="68"/>
      <c r="B9529" s="68"/>
      <c r="C9529" s="68"/>
      <c r="D9529" s="68"/>
      <c r="E9529" s="68"/>
      <c r="F9529" s="68"/>
      <c r="G9529" s="68"/>
      <c r="H9529" s="68"/>
    </row>
    <row r="9530" spans="1:8" x14ac:dyDescent="0.25">
      <c r="A9530" s="68"/>
      <c r="B9530" s="68"/>
      <c r="C9530" s="68"/>
      <c r="D9530" s="68"/>
      <c r="E9530" s="68"/>
      <c r="F9530" s="68"/>
      <c r="G9530" s="68"/>
      <c r="H9530" s="68"/>
    </row>
    <row r="9531" spans="1:8" x14ac:dyDescent="0.25">
      <c r="A9531" s="68"/>
      <c r="B9531" s="68"/>
      <c r="C9531" s="68"/>
      <c r="D9531" s="68"/>
      <c r="E9531" s="68"/>
      <c r="F9531" s="68"/>
      <c r="G9531" s="68"/>
      <c r="H9531" s="68"/>
    </row>
    <row r="9532" spans="1:8" x14ac:dyDescent="0.25">
      <c r="A9532" s="68"/>
      <c r="B9532" s="68"/>
      <c r="C9532" s="68"/>
      <c r="D9532" s="68"/>
      <c r="E9532" s="68"/>
      <c r="F9532" s="68"/>
      <c r="G9532" s="68"/>
      <c r="H9532" s="68"/>
    </row>
    <row r="9533" spans="1:8" x14ac:dyDescent="0.25">
      <c r="A9533" s="68"/>
      <c r="B9533" s="68"/>
      <c r="C9533" s="68"/>
      <c r="D9533" s="68"/>
      <c r="E9533" s="68"/>
      <c r="F9533" s="68"/>
      <c r="G9533" s="68"/>
      <c r="H9533" s="68"/>
    </row>
    <row r="9534" spans="1:8" x14ac:dyDescent="0.25">
      <c r="A9534" s="68"/>
      <c r="B9534" s="68"/>
      <c r="C9534" s="68"/>
      <c r="D9534" s="68"/>
      <c r="E9534" s="68"/>
      <c r="F9534" s="68"/>
      <c r="G9534" s="68"/>
      <c r="H9534" s="68"/>
    </row>
    <row r="9535" spans="1:8" x14ac:dyDescent="0.25">
      <c r="A9535" s="68"/>
      <c r="B9535" s="68"/>
      <c r="C9535" s="68"/>
      <c r="D9535" s="68"/>
      <c r="E9535" s="68"/>
      <c r="F9535" s="68"/>
      <c r="G9535" s="68"/>
      <c r="H9535" s="68"/>
    </row>
    <row r="9536" spans="1:8" x14ac:dyDescent="0.25">
      <c r="A9536" s="68"/>
      <c r="B9536" s="68"/>
      <c r="C9536" s="68"/>
      <c r="D9536" s="68"/>
      <c r="E9536" s="68"/>
      <c r="F9536" s="68"/>
      <c r="G9536" s="68"/>
      <c r="H9536" s="68"/>
    </row>
    <row r="9537" spans="1:8" x14ac:dyDescent="0.25">
      <c r="A9537" s="68"/>
      <c r="B9537" s="68"/>
      <c r="C9537" s="68"/>
      <c r="D9537" s="68"/>
      <c r="E9537" s="68"/>
      <c r="F9537" s="68"/>
      <c r="G9537" s="68"/>
      <c r="H9537" s="68"/>
    </row>
    <row r="9538" spans="1:8" x14ac:dyDescent="0.25">
      <c r="A9538" s="68"/>
      <c r="B9538" s="68"/>
      <c r="C9538" s="68"/>
      <c r="D9538" s="68"/>
      <c r="E9538" s="68"/>
      <c r="F9538" s="68"/>
      <c r="G9538" s="68"/>
      <c r="H9538" s="68"/>
    </row>
    <row r="9539" spans="1:8" x14ac:dyDescent="0.25">
      <c r="A9539" s="68"/>
      <c r="B9539" s="68"/>
      <c r="C9539" s="68"/>
      <c r="D9539" s="68"/>
      <c r="E9539" s="68"/>
      <c r="F9539" s="68"/>
      <c r="G9539" s="68"/>
      <c r="H9539" s="68"/>
    </row>
    <row r="9540" spans="1:8" x14ac:dyDescent="0.25">
      <c r="A9540" s="68"/>
      <c r="B9540" s="68"/>
      <c r="C9540" s="68"/>
      <c r="D9540" s="68"/>
      <c r="E9540" s="68"/>
      <c r="F9540" s="68"/>
      <c r="G9540" s="68"/>
      <c r="H9540" s="68"/>
    </row>
    <row r="9541" spans="1:8" x14ac:dyDescent="0.25">
      <c r="A9541" s="68"/>
      <c r="B9541" s="68"/>
      <c r="C9541" s="68"/>
      <c r="D9541" s="68"/>
      <c r="E9541" s="68"/>
      <c r="F9541" s="68"/>
      <c r="G9541" s="68"/>
      <c r="H9541" s="68"/>
    </row>
    <row r="9542" spans="1:8" x14ac:dyDescent="0.25">
      <c r="A9542" s="68"/>
      <c r="B9542" s="68"/>
      <c r="C9542" s="68"/>
      <c r="D9542" s="68"/>
      <c r="E9542" s="68"/>
      <c r="F9542" s="68"/>
      <c r="G9542" s="68"/>
      <c r="H9542" s="68"/>
    </row>
    <row r="9543" spans="1:8" x14ac:dyDescent="0.25">
      <c r="A9543" s="68"/>
      <c r="B9543" s="68"/>
      <c r="C9543" s="68"/>
      <c r="D9543" s="68"/>
      <c r="E9543" s="68"/>
      <c r="F9543" s="68"/>
      <c r="G9543" s="68"/>
      <c r="H9543" s="68"/>
    </row>
    <row r="9544" spans="1:8" x14ac:dyDescent="0.25">
      <c r="A9544" s="68"/>
      <c r="B9544" s="68"/>
      <c r="C9544" s="68"/>
      <c r="D9544" s="68"/>
      <c r="E9544" s="68"/>
      <c r="F9544" s="68"/>
      <c r="G9544" s="68"/>
      <c r="H9544" s="68"/>
    </row>
    <row r="9545" spans="1:8" x14ac:dyDescent="0.25">
      <c r="A9545" s="68"/>
      <c r="B9545" s="68"/>
      <c r="C9545" s="68"/>
      <c r="D9545" s="68"/>
      <c r="E9545" s="68"/>
      <c r="F9545" s="68"/>
      <c r="G9545" s="68"/>
      <c r="H9545" s="68"/>
    </row>
    <row r="9546" spans="1:8" x14ac:dyDescent="0.25">
      <c r="A9546" s="68"/>
      <c r="B9546" s="68"/>
      <c r="C9546" s="68"/>
      <c r="D9546" s="68"/>
      <c r="E9546" s="68"/>
      <c r="F9546" s="68"/>
      <c r="G9546" s="68"/>
      <c r="H9546" s="68"/>
    </row>
    <row r="9547" spans="1:8" x14ac:dyDescent="0.25">
      <c r="A9547" s="68"/>
      <c r="B9547" s="68"/>
      <c r="C9547" s="68"/>
      <c r="D9547" s="68"/>
      <c r="E9547" s="68"/>
      <c r="F9547" s="68"/>
      <c r="G9547" s="68"/>
      <c r="H9547" s="68"/>
    </row>
    <row r="9548" spans="1:8" x14ac:dyDescent="0.25">
      <c r="A9548" s="68"/>
      <c r="B9548" s="68"/>
      <c r="C9548" s="68"/>
      <c r="D9548" s="68"/>
      <c r="E9548" s="68"/>
      <c r="F9548" s="68"/>
      <c r="G9548" s="68"/>
      <c r="H9548" s="68"/>
    </row>
    <row r="9549" spans="1:8" x14ac:dyDescent="0.25">
      <c r="A9549" s="68"/>
      <c r="B9549" s="68"/>
      <c r="C9549" s="68"/>
      <c r="D9549" s="68"/>
      <c r="E9549" s="68"/>
      <c r="F9549" s="68"/>
      <c r="G9549" s="68"/>
      <c r="H9549" s="68"/>
    </row>
    <row r="9550" spans="1:8" x14ac:dyDescent="0.25">
      <c r="A9550" s="68"/>
      <c r="B9550" s="68"/>
      <c r="C9550" s="68"/>
      <c r="D9550" s="68"/>
      <c r="E9550" s="68"/>
      <c r="F9550" s="68"/>
      <c r="G9550" s="68"/>
      <c r="H9550" s="68"/>
    </row>
    <row r="9551" spans="1:8" x14ac:dyDescent="0.25">
      <c r="A9551" s="68"/>
      <c r="B9551" s="68"/>
      <c r="C9551" s="68"/>
      <c r="D9551" s="68"/>
      <c r="E9551" s="68"/>
      <c r="F9551" s="68"/>
      <c r="G9551" s="68"/>
      <c r="H9551" s="68"/>
    </row>
    <row r="9552" spans="1:8" x14ac:dyDescent="0.25">
      <c r="A9552" s="68"/>
      <c r="B9552" s="68"/>
      <c r="C9552" s="68"/>
      <c r="D9552" s="68"/>
      <c r="E9552" s="68"/>
      <c r="F9552" s="68"/>
      <c r="G9552" s="68"/>
      <c r="H9552" s="68"/>
    </row>
    <row r="9553" spans="1:8" x14ac:dyDescent="0.25">
      <c r="A9553" s="68"/>
      <c r="B9553" s="68"/>
      <c r="C9553" s="68"/>
      <c r="D9553" s="68"/>
      <c r="E9553" s="68"/>
      <c r="F9553" s="68"/>
      <c r="G9553" s="68"/>
      <c r="H9553" s="68"/>
    </row>
    <row r="9554" spans="1:8" x14ac:dyDescent="0.25">
      <c r="A9554" s="68"/>
      <c r="B9554" s="68"/>
      <c r="C9554" s="68"/>
      <c r="D9554" s="68"/>
      <c r="E9554" s="68"/>
      <c r="F9554" s="68"/>
      <c r="G9554" s="68"/>
      <c r="H9554" s="68"/>
    </row>
    <row r="9555" spans="1:8" x14ac:dyDescent="0.25">
      <c r="A9555" s="68"/>
      <c r="B9555" s="68"/>
      <c r="C9555" s="68"/>
      <c r="D9555" s="68"/>
      <c r="E9555" s="68"/>
      <c r="F9555" s="68"/>
      <c r="G9555" s="68"/>
      <c r="H9555" s="68"/>
    </row>
    <row r="9556" spans="1:8" x14ac:dyDescent="0.25">
      <c r="A9556" s="68"/>
      <c r="B9556" s="68"/>
      <c r="C9556" s="68"/>
      <c r="D9556" s="68"/>
      <c r="E9556" s="68"/>
      <c r="F9556" s="68"/>
      <c r="G9556" s="68"/>
      <c r="H9556" s="68"/>
    </row>
    <row r="9557" spans="1:8" x14ac:dyDescent="0.25">
      <c r="A9557" s="68"/>
      <c r="B9557" s="68"/>
      <c r="C9557" s="68"/>
      <c r="D9557" s="68"/>
      <c r="E9557" s="68"/>
      <c r="F9557" s="68"/>
      <c r="G9557" s="68"/>
      <c r="H9557" s="68"/>
    </row>
    <row r="9558" spans="1:8" x14ac:dyDescent="0.25">
      <c r="A9558" s="68"/>
      <c r="B9558" s="68"/>
      <c r="C9558" s="68"/>
      <c r="D9558" s="68"/>
      <c r="E9558" s="68"/>
      <c r="F9558" s="68"/>
      <c r="G9558" s="68"/>
      <c r="H9558" s="68"/>
    </row>
    <row r="9559" spans="1:8" x14ac:dyDescent="0.25">
      <c r="A9559" s="68"/>
      <c r="B9559" s="68"/>
      <c r="C9559" s="68"/>
      <c r="D9559" s="68"/>
      <c r="E9559" s="68"/>
      <c r="F9559" s="68"/>
      <c r="G9559" s="68"/>
      <c r="H9559" s="68"/>
    </row>
    <row r="9560" spans="1:8" x14ac:dyDescent="0.25">
      <c r="A9560" s="68"/>
      <c r="B9560" s="68"/>
      <c r="C9560" s="68"/>
      <c r="D9560" s="68"/>
      <c r="E9560" s="68"/>
      <c r="F9560" s="68"/>
      <c r="G9560" s="68"/>
      <c r="H9560" s="68"/>
    </row>
    <row r="9561" spans="1:8" x14ac:dyDescent="0.25">
      <c r="A9561" s="68"/>
      <c r="B9561" s="68"/>
      <c r="C9561" s="68"/>
      <c r="D9561" s="68"/>
      <c r="E9561" s="68"/>
      <c r="F9561" s="68"/>
      <c r="G9561" s="68"/>
      <c r="H9561" s="68"/>
    </row>
    <row r="9562" spans="1:8" x14ac:dyDescent="0.25">
      <c r="A9562" s="68"/>
      <c r="B9562" s="68"/>
      <c r="C9562" s="68"/>
      <c r="D9562" s="68"/>
      <c r="E9562" s="68"/>
      <c r="F9562" s="68"/>
      <c r="G9562" s="68"/>
      <c r="H9562" s="68"/>
    </row>
    <row r="9563" spans="1:8" x14ac:dyDescent="0.25">
      <c r="A9563" s="68"/>
      <c r="B9563" s="68"/>
      <c r="C9563" s="68"/>
      <c r="D9563" s="68"/>
      <c r="E9563" s="68"/>
      <c r="F9563" s="68"/>
      <c r="G9563" s="68"/>
      <c r="H9563" s="68"/>
    </row>
    <row r="9564" spans="1:8" x14ac:dyDescent="0.25">
      <c r="A9564" s="68"/>
      <c r="B9564" s="68"/>
      <c r="C9564" s="68"/>
      <c r="D9564" s="68"/>
      <c r="E9564" s="68"/>
      <c r="F9564" s="68"/>
      <c r="G9564" s="68"/>
      <c r="H9564" s="68"/>
    </row>
    <row r="9565" spans="1:8" x14ac:dyDescent="0.25">
      <c r="A9565" s="68"/>
      <c r="B9565" s="68"/>
      <c r="C9565" s="68"/>
      <c r="D9565" s="68"/>
      <c r="E9565" s="68"/>
      <c r="F9565" s="68"/>
      <c r="G9565" s="68"/>
      <c r="H9565" s="68"/>
    </row>
    <row r="9566" spans="1:8" x14ac:dyDescent="0.25">
      <c r="A9566" s="68"/>
      <c r="B9566" s="68"/>
      <c r="C9566" s="68"/>
      <c r="D9566" s="68"/>
      <c r="E9566" s="68"/>
      <c r="F9566" s="68"/>
      <c r="G9566" s="68"/>
      <c r="H9566" s="68"/>
    </row>
    <row r="9567" spans="1:8" x14ac:dyDescent="0.25">
      <c r="A9567" s="68"/>
      <c r="B9567" s="68"/>
      <c r="C9567" s="68"/>
      <c r="D9567" s="68"/>
      <c r="E9567" s="68"/>
      <c r="F9567" s="68"/>
      <c r="G9567" s="68"/>
      <c r="H9567" s="68"/>
    </row>
    <row r="9568" spans="1:8" x14ac:dyDescent="0.25">
      <c r="A9568" s="68"/>
      <c r="B9568" s="68"/>
      <c r="C9568" s="68"/>
      <c r="D9568" s="68"/>
      <c r="E9568" s="68"/>
      <c r="F9568" s="68"/>
      <c r="G9568" s="68"/>
      <c r="H9568" s="68"/>
    </row>
    <row r="9569" spans="1:8" x14ac:dyDescent="0.25">
      <c r="A9569" s="68"/>
      <c r="B9569" s="68"/>
      <c r="C9569" s="68"/>
      <c r="D9569" s="68"/>
      <c r="E9569" s="68"/>
      <c r="F9569" s="68"/>
      <c r="G9569" s="68"/>
      <c r="H9569" s="68"/>
    </row>
    <row r="9570" spans="1:8" x14ac:dyDescent="0.25">
      <c r="A9570" s="68"/>
      <c r="B9570" s="68"/>
      <c r="C9570" s="68"/>
      <c r="D9570" s="68"/>
      <c r="E9570" s="68"/>
      <c r="F9570" s="68"/>
      <c r="G9570" s="68"/>
      <c r="H9570" s="68"/>
    </row>
    <row r="9571" spans="1:8" x14ac:dyDescent="0.25">
      <c r="A9571" s="68"/>
      <c r="B9571" s="68"/>
      <c r="C9571" s="68"/>
      <c r="D9571" s="68"/>
      <c r="E9571" s="68"/>
      <c r="F9571" s="68"/>
      <c r="G9571" s="68"/>
      <c r="H9571" s="68"/>
    </row>
    <row r="9572" spans="1:8" x14ac:dyDescent="0.25">
      <c r="A9572" s="68"/>
      <c r="B9572" s="68"/>
      <c r="C9572" s="68"/>
      <c r="D9572" s="68"/>
      <c r="E9572" s="68"/>
      <c r="F9572" s="68"/>
      <c r="G9572" s="68"/>
      <c r="H9572" s="68"/>
    </row>
    <row r="9573" spans="1:8" x14ac:dyDescent="0.25">
      <c r="A9573" s="68"/>
      <c r="B9573" s="68"/>
      <c r="C9573" s="68"/>
      <c r="D9573" s="68"/>
      <c r="E9573" s="68"/>
      <c r="F9573" s="68"/>
      <c r="G9573" s="68"/>
      <c r="H9573" s="68"/>
    </row>
    <row r="9574" spans="1:8" x14ac:dyDescent="0.25">
      <c r="A9574" s="68"/>
      <c r="B9574" s="68"/>
      <c r="C9574" s="68"/>
      <c r="D9574" s="68"/>
      <c r="E9574" s="68"/>
      <c r="F9574" s="68"/>
      <c r="G9574" s="68"/>
      <c r="H9574" s="68"/>
    </row>
    <row r="9575" spans="1:8" x14ac:dyDescent="0.25">
      <c r="A9575" s="68"/>
      <c r="B9575" s="68"/>
      <c r="C9575" s="68"/>
      <c r="D9575" s="68"/>
      <c r="E9575" s="68"/>
      <c r="F9575" s="68"/>
      <c r="G9575" s="68"/>
      <c r="H9575" s="68"/>
    </row>
    <row r="9576" spans="1:8" x14ac:dyDescent="0.25">
      <c r="A9576" s="68"/>
      <c r="B9576" s="68"/>
      <c r="C9576" s="68"/>
      <c r="D9576" s="68"/>
      <c r="E9576" s="68"/>
      <c r="F9576" s="68"/>
      <c r="G9576" s="68"/>
      <c r="H9576" s="68"/>
    </row>
    <row r="9577" spans="1:8" x14ac:dyDescent="0.25">
      <c r="A9577" s="68"/>
      <c r="B9577" s="68"/>
      <c r="C9577" s="68"/>
      <c r="D9577" s="68"/>
      <c r="E9577" s="68"/>
      <c r="F9577" s="68"/>
      <c r="G9577" s="68"/>
      <c r="H9577" s="68"/>
    </row>
    <row r="9578" spans="1:8" x14ac:dyDescent="0.25">
      <c r="A9578" s="68"/>
      <c r="B9578" s="68"/>
      <c r="C9578" s="68"/>
      <c r="D9578" s="68"/>
      <c r="E9578" s="68"/>
      <c r="F9578" s="68"/>
      <c r="G9578" s="68"/>
      <c r="H9578" s="68"/>
    </row>
    <row r="9579" spans="1:8" x14ac:dyDescent="0.25">
      <c r="A9579" s="68"/>
      <c r="B9579" s="68"/>
      <c r="C9579" s="68"/>
      <c r="D9579" s="68"/>
      <c r="E9579" s="68"/>
      <c r="F9579" s="68"/>
      <c r="G9579" s="68"/>
      <c r="H9579" s="68"/>
    </row>
    <row r="9580" spans="1:8" x14ac:dyDescent="0.25">
      <c r="A9580" s="68"/>
      <c r="B9580" s="68"/>
      <c r="C9580" s="68"/>
      <c r="D9580" s="68"/>
      <c r="E9580" s="68"/>
      <c r="F9580" s="68"/>
      <c r="G9580" s="68"/>
      <c r="H9580" s="68"/>
    </row>
    <row r="9581" spans="1:8" x14ac:dyDescent="0.25">
      <c r="A9581" s="68"/>
      <c r="B9581" s="68"/>
      <c r="C9581" s="68"/>
      <c r="D9581" s="68"/>
      <c r="E9581" s="68"/>
      <c r="F9581" s="68"/>
      <c r="G9581" s="68"/>
      <c r="H9581" s="68"/>
    </row>
    <row r="9582" spans="1:8" x14ac:dyDescent="0.25">
      <c r="A9582" s="68"/>
      <c r="B9582" s="68"/>
      <c r="C9582" s="68"/>
      <c r="D9582" s="68"/>
      <c r="E9582" s="68"/>
      <c r="F9582" s="68"/>
      <c r="G9582" s="68"/>
      <c r="H9582" s="68"/>
    </row>
    <row r="9583" spans="1:8" x14ac:dyDescent="0.25">
      <c r="A9583" s="68"/>
      <c r="B9583" s="68"/>
      <c r="C9583" s="68"/>
      <c r="D9583" s="68"/>
      <c r="E9583" s="68"/>
      <c r="F9583" s="68"/>
      <c r="G9583" s="68"/>
      <c r="H9583" s="68"/>
    </row>
    <row r="9584" spans="1:8" x14ac:dyDescent="0.25">
      <c r="A9584" s="68"/>
      <c r="B9584" s="68"/>
      <c r="C9584" s="68"/>
      <c r="D9584" s="68"/>
      <c r="E9584" s="68"/>
      <c r="F9584" s="68"/>
      <c r="G9584" s="68"/>
      <c r="H9584" s="68"/>
    </row>
    <row r="9585" spans="1:8" x14ac:dyDescent="0.25">
      <c r="A9585" s="68"/>
      <c r="B9585" s="68"/>
      <c r="C9585" s="68"/>
      <c r="D9585" s="68"/>
      <c r="E9585" s="68"/>
      <c r="F9585" s="68"/>
      <c r="G9585" s="68"/>
      <c r="H9585" s="68"/>
    </row>
    <row r="9586" spans="1:8" x14ac:dyDescent="0.25">
      <c r="A9586" s="68"/>
      <c r="B9586" s="68"/>
      <c r="C9586" s="68"/>
      <c r="D9586" s="68"/>
      <c r="E9586" s="68"/>
      <c r="F9586" s="68"/>
      <c r="G9586" s="68"/>
      <c r="H9586" s="68"/>
    </row>
    <row r="9587" spans="1:8" x14ac:dyDescent="0.25">
      <c r="A9587" s="68"/>
      <c r="B9587" s="68"/>
      <c r="C9587" s="68"/>
      <c r="D9587" s="68"/>
      <c r="E9587" s="68"/>
      <c r="F9587" s="68"/>
      <c r="G9587" s="68"/>
      <c r="H9587" s="68"/>
    </row>
    <row r="9588" spans="1:8" x14ac:dyDescent="0.25">
      <c r="A9588" s="68"/>
      <c r="B9588" s="68"/>
      <c r="C9588" s="68"/>
      <c r="D9588" s="68"/>
      <c r="E9588" s="68"/>
      <c r="F9588" s="68"/>
      <c r="G9588" s="68"/>
      <c r="H9588" s="68"/>
    </row>
    <row r="9589" spans="1:8" x14ac:dyDescent="0.25">
      <c r="A9589" s="68"/>
      <c r="B9589" s="68"/>
      <c r="C9589" s="68"/>
      <c r="D9589" s="68"/>
      <c r="E9589" s="68"/>
      <c r="F9589" s="68"/>
      <c r="G9589" s="68"/>
      <c r="H9589" s="68"/>
    </row>
    <row r="9590" spans="1:8" x14ac:dyDescent="0.25">
      <c r="A9590" s="68"/>
      <c r="B9590" s="68"/>
      <c r="C9590" s="68"/>
      <c r="D9590" s="68"/>
      <c r="E9590" s="68"/>
      <c r="F9590" s="68"/>
      <c r="G9590" s="68"/>
      <c r="H9590" s="68"/>
    </row>
    <row r="9591" spans="1:8" x14ac:dyDescent="0.25">
      <c r="A9591" s="68"/>
      <c r="B9591" s="68"/>
      <c r="C9591" s="68"/>
      <c r="D9591" s="68"/>
      <c r="E9591" s="68"/>
      <c r="F9591" s="68"/>
      <c r="G9591" s="68"/>
      <c r="H9591" s="68"/>
    </row>
    <row r="9592" spans="1:8" x14ac:dyDescent="0.25">
      <c r="A9592" s="68"/>
      <c r="B9592" s="68"/>
      <c r="C9592" s="68"/>
      <c r="D9592" s="68"/>
      <c r="E9592" s="68"/>
      <c r="F9592" s="68"/>
      <c r="G9592" s="68"/>
      <c r="H9592" s="68"/>
    </row>
    <row r="9593" spans="1:8" x14ac:dyDescent="0.25">
      <c r="A9593" s="68"/>
      <c r="B9593" s="68"/>
      <c r="C9593" s="68"/>
      <c r="D9593" s="68"/>
      <c r="E9593" s="68"/>
      <c r="F9593" s="68"/>
      <c r="G9593" s="68"/>
      <c r="H9593" s="68"/>
    </row>
    <row r="9594" spans="1:8" x14ac:dyDescent="0.25">
      <c r="A9594" s="68"/>
      <c r="B9594" s="68"/>
      <c r="C9594" s="68"/>
      <c r="D9594" s="68"/>
      <c r="E9594" s="68"/>
      <c r="F9594" s="68"/>
      <c r="G9594" s="68"/>
      <c r="H9594" s="68"/>
    </row>
    <row r="9595" spans="1:8" x14ac:dyDescent="0.25">
      <c r="A9595" s="68"/>
      <c r="B9595" s="68"/>
      <c r="C9595" s="68"/>
      <c r="D9595" s="68"/>
      <c r="E9595" s="68"/>
      <c r="F9595" s="68"/>
      <c r="G9595" s="68"/>
      <c r="H9595" s="68"/>
    </row>
    <row r="9596" spans="1:8" x14ac:dyDescent="0.25">
      <c r="A9596" s="68"/>
      <c r="B9596" s="68"/>
      <c r="C9596" s="68"/>
      <c r="D9596" s="68"/>
      <c r="E9596" s="68"/>
      <c r="F9596" s="68"/>
      <c r="G9596" s="68"/>
      <c r="H9596" s="68"/>
    </row>
    <row r="9597" spans="1:8" x14ac:dyDescent="0.25">
      <c r="A9597" s="68"/>
      <c r="B9597" s="68"/>
      <c r="C9597" s="68"/>
      <c r="D9597" s="68"/>
      <c r="E9597" s="68"/>
      <c r="F9597" s="68"/>
      <c r="G9597" s="68"/>
      <c r="H9597" s="68"/>
    </row>
    <row r="9598" spans="1:8" x14ac:dyDescent="0.25">
      <c r="A9598" s="68"/>
      <c r="B9598" s="68"/>
      <c r="C9598" s="68"/>
      <c r="D9598" s="68"/>
      <c r="E9598" s="68"/>
      <c r="F9598" s="68"/>
      <c r="G9598" s="68"/>
      <c r="H9598" s="68"/>
    </row>
    <row r="9599" spans="1:8" x14ac:dyDescent="0.25">
      <c r="A9599" s="68"/>
      <c r="B9599" s="68"/>
      <c r="C9599" s="68"/>
      <c r="D9599" s="68"/>
      <c r="E9599" s="68"/>
      <c r="F9599" s="68"/>
      <c r="G9599" s="68"/>
      <c r="H9599" s="68"/>
    </row>
    <row r="9600" spans="1:8" x14ac:dyDescent="0.25">
      <c r="A9600" s="68"/>
      <c r="B9600" s="68"/>
      <c r="C9600" s="68"/>
      <c r="D9600" s="68"/>
      <c r="E9600" s="68"/>
      <c r="F9600" s="68"/>
      <c r="G9600" s="68"/>
      <c r="H9600" s="68"/>
    </row>
    <row r="9601" spans="1:8" x14ac:dyDescent="0.25">
      <c r="A9601" s="68"/>
      <c r="B9601" s="68"/>
      <c r="C9601" s="68"/>
      <c r="D9601" s="68"/>
      <c r="E9601" s="68"/>
      <c r="F9601" s="68"/>
      <c r="G9601" s="68"/>
      <c r="H9601" s="68"/>
    </row>
    <row r="9602" spans="1:8" x14ac:dyDescent="0.25">
      <c r="A9602" s="68"/>
      <c r="B9602" s="68"/>
      <c r="C9602" s="68"/>
      <c r="D9602" s="68"/>
      <c r="E9602" s="68"/>
      <c r="F9602" s="68"/>
      <c r="G9602" s="68"/>
      <c r="H9602" s="68"/>
    </row>
    <row r="9603" spans="1:8" x14ac:dyDescent="0.25">
      <c r="A9603" s="68"/>
      <c r="B9603" s="68"/>
      <c r="C9603" s="68"/>
      <c r="D9603" s="68"/>
      <c r="E9603" s="68"/>
      <c r="F9603" s="68"/>
      <c r="G9603" s="68"/>
      <c r="H9603" s="68"/>
    </row>
    <row r="9604" spans="1:8" x14ac:dyDescent="0.25">
      <c r="A9604" s="68"/>
      <c r="B9604" s="68"/>
      <c r="C9604" s="68"/>
      <c r="D9604" s="68"/>
      <c r="E9604" s="68"/>
      <c r="F9604" s="68"/>
      <c r="G9604" s="68"/>
      <c r="H9604" s="68"/>
    </row>
    <row r="9605" spans="1:8" x14ac:dyDescent="0.25">
      <c r="A9605" s="68"/>
      <c r="B9605" s="68"/>
      <c r="C9605" s="68"/>
      <c r="D9605" s="68"/>
      <c r="E9605" s="68"/>
      <c r="F9605" s="68"/>
      <c r="G9605" s="68"/>
      <c r="H9605" s="68"/>
    </row>
    <row r="9606" spans="1:8" x14ac:dyDescent="0.25">
      <c r="A9606" s="68"/>
      <c r="B9606" s="68"/>
      <c r="C9606" s="68"/>
      <c r="D9606" s="68"/>
      <c r="E9606" s="68"/>
      <c r="F9606" s="68"/>
      <c r="G9606" s="68"/>
      <c r="H9606" s="68"/>
    </row>
    <row r="9607" spans="1:8" x14ac:dyDescent="0.25">
      <c r="A9607" s="68"/>
      <c r="B9607" s="68"/>
      <c r="C9607" s="68"/>
      <c r="D9607" s="68"/>
      <c r="E9607" s="68"/>
      <c r="F9607" s="68"/>
      <c r="G9607" s="68"/>
      <c r="H9607" s="68"/>
    </row>
    <row r="9608" spans="1:8" x14ac:dyDescent="0.25">
      <c r="A9608" s="68"/>
      <c r="B9608" s="68"/>
      <c r="C9608" s="68"/>
      <c r="D9608" s="68"/>
      <c r="E9608" s="68"/>
      <c r="F9608" s="68"/>
      <c r="G9608" s="68"/>
      <c r="H9608" s="68"/>
    </row>
    <row r="9609" spans="1:8" x14ac:dyDescent="0.25">
      <c r="A9609" s="68"/>
      <c r="B9609" s="68"/>
      <c r="C9609" s="68"/>
      <c r="D9609" s="68"/>
      <c r="E9609" s="68"/>
      <c r="F9609" s="68"/>
      <c r="G9609" s="68"/>
      <c r="H9609" s="68"/>
    </row>
    <row r="9610" spans="1:8" x14ac:dyDescent="0.25">
      <c r="A9610" s="68"/>
      <c r="B9610" s="68"/>
      <c r="C9610" s="68"/>
      <c r="D9610" s="68"/>
      <c r="E9610" s="68"/>
      <c r="F9610" s="68"/>
      <c r="G9610" s="68"/>
      <c r="H9610" s="68"/>
    </row>
    <row r="9611" spans="1:8" x14ac:dyDescent="0.25">
      <c r="A9611" s="68"/>
      <c r="B9611" s="68"/>
      <c r="C9611" s="68"/>
      <c r="D9611" s="68"/>
      <c r="E9611" s="68"/>
      <c r="F9611" s="68"/>
      <c r="G9611" s="68"/>
      <c r="H9611" s="68"/>
    </row>
    <row r="9612" spans="1:8" x14ac:dyDescent="0.25">
      <c r="A9612" s="68"/>
      <c r="B9612" s="68"/>
      <c r="C9612" s="68"/>
      <c r="D9612" s="68"/>
      <c r="E9612" s="68"/>
      <c r="F9612" s="68"/>
      <c r="G9612" s="68"/>
      <c r="H9612" s="68"/>
    </row>
    <row r="9613" spans="1:8" x14ac:dyDescent="0.25">
      <c r="A9613" s="68"/>
      <c r="B9613" s="68"/>
      <c r="C9613" s="68"/>
      <c r="D9613" s="68"/>
      <c r="E9613" s="68"/>
      <c r="F9613" s="68"/>
      <c r="G9613" s="68"/>
      <c r="H9613" s="68"/>
    </row>
    <row r="9614" spans="1:8" x14ac:dyDescent="0.25">
      <c r="A9614" s="68"/>
      <c r="B9614" s="68"/>
      <c r="C9614" s="68"/>
      <c r="D9614" s="68"/>
      <c r="E9614" s="68"/>
      <c r="F9614" s="68"/>
      <c r="G9614" s="68"/>
      <c r="H9614" s="68"/>
    </row>
    <row r="9615" spans="1:8" x14ac:dyDescent="0.25">
      <c r="A9615" s="68"/>
      <c r="B9615" s="68"/>
      <c r="C9615" s="68"/>
      <c r="D9615" s="68"/>
      <c r="E9615" s="68"/>
      <c r="F9615" s="68"/>
      <c r="G9615" s="68"/>
      <c r="H9615" s="68"/>
    </row>
    <row r="9616" spans="1:8" x14ac:dyDescent="0.25">
      <c r="A9616" s="68"/>
      <c r="B9616" s="68"/>
      <c r="C9616" s="68"/>
      <c r="D9616" s="68"/>
      <c r="E9616" s="68"/>
      <c r="F9616" s="68"/>
      <c r="G9616" s="68"/>
      <c r="H9616" s="68"/>
    </row>
    <row r="9617" spans="1:8" x14ac:dyDescent="0.25">
      <c r="A9617" s="68"/>
      <c r="B9617" s="68"/>
      <c r="C9617" s="68"/>
      <c r="D9617" s="68"/>
      <c r="E9617" s="68"/>
      <c r="F9617" s="68"/>
      <c r="G9617" s="68"/>
      <c r="H9617" s="68"/>
    </row>
    <row r="9618" spans="1:8" x14ac:dyDescent="0.25">
      <c r="A9618" s="68"/>
      <c r="B9618" s="68"/>
      <c r="C9618" s="68"/>
      <c r="D9618" s="68"/>
      <c r="E9618" s="68"/>
      <c r="F9618" s="68"/>
      <c r="G9618" s="68"/>
      <c r="H9618" s="68"/>
    </row>
    <row r="9619" spans="1:8" x14ac:dyDescent="0.25">
      <c r="A9619" s="68"/>
      <c r="B9619" s="68"/>
      <c r="C9619" s="68"/>
      <c r="D9619" s="68"/>
      <c r="E9619" s="68"/>
      <c r="F9619" s="68"/>
      <c r="G9619" s="68"/>
      <c r="H9619" s="68"/>
    </row>
    <row r="9620" spans="1:8" x14ac:dyDescent="0.25">
      <c r="A9620" s="68"/>
      <c r="B9620" s="68"/>
      <c r="C9620" s="68"/>
      <c r="D9620" s="68"/>
      <c r="E9620" s="68"/>
      <c r="F9620" s="68"/>
      <c r="G9620" s="68"/>
      <c r="H9620" s="68"/>
    </row>
    <row r="9621" spans="1:8" x14ac:dyDescent="0.25">
      <c r="A9621" s="68"/>
      <c r="B9621" s="68"/>
      <c r="C9621" s="68"/>
      <c r="D9621" s="68"/>
      <c r="E9621" s="68"/>
      <c r="F9621" s="68"/>
      <c r="G9621" s="68"/>
      <c r="H9621" s="68"/>
    </row>
    <row r="9622" spans="1:8" x14ac:dyDescent="0.25">
      <c r="A9622" s="68"/>
      <c r="B9622" s="68"/>
      <c r="C9622" s="68"/>
      <c r="D9622" s="68"/>
      <c r="E9622" s="68"/>
      <c r="F9622" s="68"/>
      <c r="G9622" s="68"/>
      <c r="H9622" s="68"/>
    </row>
    <row r="9623" spans="1:8" x14ac:dyDescent="0.25">
      <c r="A9623" s="68"/>
      <c r="B9623" s="68"/>
      <c r="C9623" s="68"/>
      <c r="D9623" s="68"/>
      <c r="E9623" s="68"/>
      <c r="F9623" s="68"/>
      <c r="G9623" s="68"/>
      <c r="H9623" s="68"/>
    </row>
    <row r="9624" spans="1:8" x14ac:dyDescent="0.25">
      <c r="A9624" s="68"/>
      <c r="B9624" s="68"/>
      <c r="C9624" s="68"/>
      <c r="D9624" s="68"/>
      <c r="E9624" s="68"/>
      <c r="F9624" s="68"/>
      <c r="G9624" s="68"/>
      <c r="H9624" s="68"/>
    </row>
    <row r="9625" spans="1:8" x14ac:dyDescent="0.25">
      <c r="A9625" s="68"/>
      <c r="B9625" s="68"/>
      <c r="C9625" s="68"/>
      <c r="D9625" s="68"/>
      <c r="E9625" s="68"/>
      <c r="F9625" s="68"/>
      <c r="G9625" s="68"/>
      <c r="H9625" s="68"/>
    </row>
    <row r="9626" spans="1:8" x14ac:dyDescent="0.25">
      <c r="A9626" s="68"/>
      <c r="B9626" s="68"/>
      <c r="C9626" s="68"/>
      <c r="D9626" s="68"/>
      <c r="E9626" s="68"/>
      <c r="F9626" s="68"/>
      <c r="G9626" s="68"/>
      <c r="H9626" s="68"/>
    </row>
    <row r="9627" spans="1:8" x14ac:dyDescent="0.25">
      <c r="A9627" s="68"/>
      <c r="B9627" s="68"/>
      <c r="C9627" s="68"/>
      <c r="D9627" s="68"/>
      <c r="E9627" s="68"/>
      <c r="F9627" s="68"/>
      <c r="G9627" s="68"/>
      <c r="H9627" s="68"/>
    </row>
    <row r="9628" spans="1:8" x14ac:dyDescent="0.25">
      <c r="A9628" s="68"/>
      <c r="B9628" s="68"/>
      <c r="C9628" s="68"/>
      <c r="D9628" s="68"/>
      <c r="E9628" s="68"/>
      <c r="F9628" s="68"/>
      <c r="G9628" s="68"/>
      <c r="H9628" s="68"/>
    </row>
    <row r="9629" spans="1:8" x14ac:dyDescent="0.25">
      <c r="A9629" s="68"/>
      <c r="B9629" s="68"/>
      <c r="C9629" s="68"/>
      <c r="D9629" s="68"/>
      <c r="E9629" s="68"/>
      <c r="F9629" s="68"/>
      <c r="G9629" s="68"/>
      <c r="H9629" s="68"/>
    </row>
    <row r="9630" spans="1:8" x14ac:dyDescent="0.25">
      <c r="A9630" s="68"/>
      <c r="B9630" s="68"/>
      <c r="C9630" s="68"/>
      <c r="D9630" s="68"/>
      <c r="E9630" s="68"/>
      <c r="F9630" s="68"/>
      <c r="G9630" s="68"/>
      <c r="H9630" s="68"/>
    </row>
    <row r="9631" spans="1:8" x14ac:dyDescent="0.25">
      <c r="A9631" s="68"/>
      <c r="B9631" s="68"/>
      <c r="C9631" s="68"/>
      <c r="D9631" s="68"/>
      <c r="E9631" s="68"/>
      <c r="F9631" s="68"/>
      <c r="G9631" s="68"/>
      <c r="H9631" s="68"/>
    </row>
    <row r="9632" spans="1:8" x14ac:dyDescent="0.25">
      <c r="A9632" s="68"/>
      <c r="B9632" s="68"/>
      <c r="C9632" s="68"/>
      <c r="D9632" s="68"/>
      <c r="E9632" s="68"/>
      <c r="F9632" s="68"/>
      <c r="G9632" s="68"/>
      <c r="H9632" s="68"/>
    </row>
    <row r="9633" spans="1:8" x14ac:dyDescent="0.25">
      <c r="A9633" s="68"/>
      <c r="B9633" s="68"/>
      <c r="C9633" s="68"/>
      <c r="D9633" s="68"/>
      <c r="E9633" s="68"/>
      <c r="F9633" s="68"/>
      <c r="G9633" s="68"/>
      <c r="H9633" s="68"/>
    </row>
    <row r="9634" spans="1:8" x14ac:dyDescent="0.25">
      <c r="A9634" s="68"/>
      <c r="B9634" s="68"/>
      <c r="C9634" s="68"/>
      <c r="D9634" s="68"/>
      <c r="E9634" s="68"/>
      <c r="F9634" s="68"/>
      <c r="G9634" s="68"/>
      <c r="H9634" s="68"/>
    </row>
    <row r="9635" spans="1:8" x14ac:dyDescent="0.25">
      <c r="A9635" s="68"/>
      <c r="B9635" s="68"/>
      <c r="C9635" s="68"/>
      <c r="D9635" s="68"/>
      <c r="E9635" s="68"/>
      <c r="F9635" s="68"/>
      <c r="G9635" s="68"/>
      <c r="H9635" s="68"/>
    </row>
    <row r="9636" spans="1:8" x14ac:dyDescent="0.25">
      <c r="A9636" s="68"/>
      <c r="B9636" s="68"/>
      <c r="C9636" s="68"/>
      <c r="D9636" s="68"/>
      <c r="E9636" s="68"/>
      <c r="F9636" s="68"/>
      <c r="G9636" s="68"/>
      <c r="H9636" s="68"/>
    </row>
    <row r="9637" spans="1:8" x14ac:dyDescent="0.25">
      <c r="A9637" s="68"/>
      <c r="B9637" s="68"/>
      <c r="C9637" s="68"/>
      <c r="D9637" s="68"/>
      <c r="E9637" s="68"/>
      <c r="F9637" s="68"/>
      <c r="G9637" s="68"/>
      <c r="H9637" s="68"/>
    </row>
    <row r="9638" spans="1:8" x14ac:dyDescent="0.25">
      <c r="A9638" s="68"/>
      <c r="B9638" s="68"/>
      <c r="C9638" s="68"/>
      <c r="D9638" s="68"/>
      <c r="E9638" s="68"/>
      <c r="F9638" s="68"/>
      <c r="G9638" s="68"/>
      <c r="H9638" s="68"/>
    </row>
    <row r="9639" spans="1:8" x14ac:dyDescent="0.25">
      <c r="A9639" s="68"/>
      <c r="B9639" s="68"/>
      <c r="C9639" s="68"/>
      <c r="D9639" s="68"/>
      <c r="E9639" s="68"/>
      <c r="F9639" s="68"/>
      <c r="G9639" s="68"/>
      <c r="H9639" s="68"/>
    </row>
    <row r="9640" spans="1:8" x14ac:dyDescent="0.25">
      <c r="A9640" s="68"/>
      <c r="B9640" s="68"/>
      <c r="C9640" s="68"/>
      <c r="D9640" s="68"/>
      <c r="E9640" s="68"/>
      <c r="F9640" s="68"/>
      <c r="G9640" s="68"/>
      <c r="H9640" s="68"/>
    </row>
    <row r="9641" spans="1:8" x14ac:dyDescent="0.25">
      <c r="A9641" s="68"/>
      <c r="B9641" s="68"/>
      <c r="C9641" s="68"/>
      <c r="D9641" s="68"/>
      <c r="E9641" s="68"/>
      <c r="F9641" s="68"/>
      <c r="G9641" s="68"/>
      <c r="H9641" s="68"/>
    </row>
    <row r="9642" spans="1:8" x14ac:dyDescent="0.25">
      <c r="A9642" s="68"/>
      <c r="B9642" s="68"/>
      <c r="C9642" s="68"/>
      <c r="D9642" s="68"/>
      <c r="E9642" s="68"/>
      <c r="F9642" s="68"/>
      <c r="G9642" s="68"/>
      <c r="H9642" s="68"/>
    </row>
    <row r="9643" spans="1:8" x14ac:dyDescent="0.25">
      <c r="A9643" s="68"/>
      <c r="B9643" s="68"/>
      <c r="C9643" s="68"/>
      <c r="D9643" s="68"/>
      <c r="E9643" s="68"/>
      <c r="F9643" s="68"/>
      <c r="G9643" s="68"/>
      <c r="H9643" s="68"/>
    </row>
    <row r="9644" spans="1:8" x14ac:dyDescent="0.25">
      <c r="A9644" s="68"/>
      <c r="B9644" s="68"/>
      <c r="C9644" s="68"/>
      <c r="D9644" s="68"/>
      <c r="E9644" s="68"/>
      <c r="F9644" s="68"/>
      <c r="G9644" s="68"/>
      <c r="H9644" s="68"/>
    </row>
    <row r="9645" spans="1:8" x14ac:dyDescent="0.25">
      <c r="A9645" s="68"/>
      <c r="B9645" s="68"/>
      <c r="C9645" s="68"/>
      <c r="D9645" s="68"/>
      <c r="E9645" s="68"/>
      <c r="F9645" s="68"/>
      <c r="G9645" s="68"/>
      <c r="H9645" s="68"/>
    </row>
    <row r="9646" spans="1:8" x14ac:dyDescent="0.25">
      <c r="A9646" s="68"/>
      <c r="B9646" s="68"/>
      <c r="C9646" s="68"/>
      <c r="D9646" s="68"/>
      <c r="E9646" s="68"/>
      <c r="F9646" s="68"/>
      <c r="G9646" s="68"/>
      <c r="H9646" s="68"/>
    </row>
    <row r="9647" spans="1:8" x14ac:dyDescent="0.25">
      <c r="A9647" s="68"/>
      <c r="B9647" s="68"/>
      <c r="C9647" s="68"/>
      <c r="D9647" s="68"/>
      <c r="E9647" s="68"/>
      <c r="F9647" s="68"/>
      <c r="G9647" s="68"/>
      <c r="H9647" s="68"/>
    </row>
    <row r="9648" spans="1:8" x14ac:dyDescent="0.25">
      <c r="A9648" s="68"/>
      <c r="B9648" s="68"/>
      <c r="C9648" s="68"/>
      <c r="D9648" s="68"/>
      <c r="E9648" s="68"/>
      <c r="F9648" s="68"/>
      <c r="G9648" s="68"/>
      <c r="H9648" s="68"/>
    </row>
    <row r="9649" spans="1:8" x14ac:dyDescent="0.25">
      <c r="A9649" s="68"/>
      <c r="B9649" s="68"/>
      <c r="C9649" s="68"/>
      <c r="D9649" s="68"/>
      <c r="E9649" s="68"/>
      <c r="F9649" s="68"/>
      <c r="G9649" s="68"/>
      <c r="H9649" s="68"/>
    </row>
    <row r="9650" spans="1:8" x14ac:dyDescent="0.25">
      <c r="A9650" s="68"/>
      <c r="B9650" s="68"/>
      <c r="C9650" s="68"/>
      <c r="D9650" s="68"/>
      <c r="E9650" s="68"/>
      <c r="F9650" s="68"/>
      <c r="G9650" s="68"/>
      <c r="H9650" s="68"/>
    </row>
    <row r="9651" spans="1:8" x14ac:dyDescent="0.25">
      <c r="A9651" s="68"/>
      <c r="B9651" s="68"/>
      <c r="C9651" s="68"/>
      <c r="D9651" s="68"/>
      <c r="E9651" s="68"/>
      <c r="F9651" s="68"/>
      <c r="G9651" s="68"/>
      <c r="H9651" s="68"/>
    </row>
    <row r="9652" spans="1:8" x14ac:dyDescent="0.25">
      <c r="A9652" s="68"/>
      <c r="B9652" s="68"/>
      <c r="C9652" s="68"/>
      <c r="D9652" s="68"/>
      <c r="E9652" s="68"/>
      <c r="F9652" s="68"/>
      <c r="G9652" s="68"/>
      <c r="H9652" s="68"/>
    </row>
    <row r="9653" spans="1:8" x14ac:dyDescent="0.25">
      <c r="A9653" s="68"/>
      <c r="B9653" s="68"/>
      <c r="C9653" s="68"/>
      <c r="D9653" s="68"/>
      <c r="E9653" s="68"/>
      <c r="F9653" s="68"/>
      <c r="G9653" s="68"/>
      <c r="H9653" s="68"/>
    </row>
    <row r="9654" spans="1:8" x14ac:dyDescent="0.25">
      <c r="A9654" s="68"/>
      <c r="B9654" s="68"/>
      <c r="C9654" s="68"/>
      <c r="D9654" s="68"/>
      <c r="E9654" s="68"/>
      <c r="F9654" s="68"/>
      <c r="G9654" s="68"/>
      <c r="H9654" s="68"/>
    </row>
    <row r="9655" spans="1:8" x14ac:dyDescent="0.25">
      <c r="A9655" s="68"/>
      <c r="B9655" s="68"/>
      <c r="C9655" s="68"/>
      <c r="D9655" s="68"/>
      <c r="E9655" s="68"/>
      <c r="F9655" s="68"/>
      <c r="G9655" s="68"/>
      <c r="H9655" s="68"/>
    </row>
    <row r="9656" spans="1:8" x14ac:dyDescent="0.25">
      <c r="A9656" s="68"/>
      <c r="B9656" s="68"/>
      <c r="C9656" s="68"/>
      <c r="D9656" s="68"/>
      <c r="E9656" s="68"/>
      <c r="F9656" s="68"/>
      <c r="G9656" s="68"/>
      <c r="H9656" s="68"/>
    </row>
    <row r="9657" spans="1:8" x14ac:dyDescent="0.25">
      <c r="A9657" s="68"/>
      <c r="B9657" s="68"/>
      <c r="C9657" s="68"/>
      <c r="D9657" s="68"/>
      <c r="E9657" s="68"/>
      <c r="F9657" s="68"/>
      <c r="G9657" s="68"/>
      <c r="H9657" s="68"/>
    </row>
    <row r="9658" spans="1:8" x14ac:dyDescent="0.25">
      <c r="A9658" s="68"/>
      <c r="B9658" s="68"/>
      <c r="C9658" s="68"/>
      <c r="D9658" s="68"/>
      <c r="E9658" s="68"/>
      <c r="F9658" s="68"/>
      <c r="G9658" s="68"/>
      <c r="H9658" s="68"/>
    </row>
    <row r="9659" spans="1:8" x14ac:dyDescent="0.25">
      <c r="A9659" s="68"/>
      <c r="B9659" s="68"/>
      <c r="C9659" s="68"/>
      <c r="D9659" s="68"/>
      <c r="E9659" s="68"/>
      <c r="F9659" s="68"/>
      <c r="G9659" s="68"/>
      <c r="H9659" s="68"/>
    </row>
    <row r="9660" spans="1:8" x14ac:dyDescent="0.25">
      <c r="A9660" s="68"/>
      <c r="B9660" s="68"/>
      <c r="C9660" s="68"/>
      <c r="D9660" s="68"/>
      <c r="E9660" s="68"/>
      <c r="F9660" s="68"/>
      <c r="G9660" s="68"/>
      <c r="H9660" s="68"/>
    </row>
    <row r="9661" spans="1:8" x14ac:dyDescent="0.25">
      <c r="A9661" s="68"/>
      <c r="B9661" s="68"/>
      <c r="C9661" s="68"/>
      <c r="D9661" s="68"/>
      <c r="E9661" s="68"/>
      <c r="F9661" s="68"/>
      <c r="G9661" s="68"/>
      <c r="H9661" s="68"/>
    </row>
    <row r="9662" spans="1:8" x14ac:dyDescent="0.25">
      <c r="A9662" s="68"/>
      <c r="B9662" s="68"/>
      <c r="C9662" s="68"/>
      <c r="D9662" s="68"/>
      <c r="E9662" s="68"/>
      <c r="F9662" s="68"/>
      <c r="G9662" s="68"/>
      <c r="H9662" s="68"/>
    </row>
    <row r="9663" spans="1:8" x14ac:dyDescent="0.25">
      <c r="A9663" s="68"/>
      <c r="B9663" s="68"/>
      <c r="C9663" s="68"/>
      <c r="D9663" s="68"/>
      <c r="E9663" s="68"/>
      <c r="F9663" s="68"/>
      <c r="G9663" s="68"/>
      <c r="H9663" s="68"/>
    </row>
    <row r="9664" spans="1:8" x14ac:dyDescent="0.25">
      <c r="A9664" s="68"/>
      <c r="B9664" s="68"/>
      <c r="C9664" s="68"/>
      <c r="D9664" s="68"/>
      <c r="E9664" s="68"/>
      <c r="F9664" s="68"/>
      <c r="G9664" s="68"/>
      <c r="H9664" s="68"/>
    </row>
    <row r="9665" spans="1:8" x14ac:dyDescent="0.25">
      <c r="A9665" s="68"/>
      <c r="B9665" s="68"/>
      <c r="C9665" s="68"/>
      <c r="D9665" s="68"/>
      <c r="E9665" s="68"/>
      <c r="F9665" s="68"/>
      <c r="G9665" s="68"/>
      <c r="H9665" s="68"/>
    </row>
    <row r="9666" spans="1:8" x14ac:dyDescent="0.25">
      <c r="A9666" s="68"/>
      <c r="B9666" s="68"/>
      <c r="C9666" s="68"/>
      <c r="D9666" s="68"/>
      <c r="E9666" s="68"/>
      <c r="F9666" s="68"/>
      <c r="G9666" s="68"/>
      <c r="H9666" s="68"/>
    </row>
    <row r="9667" spans="1:8" x14ac:dyDescent="0.25">
      <c r="A9667" s="68"/>
      <c r="B9667" s="68"/>
      <c r="C9667" s="68"/>
      <c r="D9667" s="68"/>
      <c r="E9667" s="68"/>
      <c r="F9667" s="68"/>
      <c r="G9667" s="68"/>
      <c r="H9667" s="68"/>
    </row>
    <row r="9668" spans="1:8" x14ac:dyDescent="0.25">
      <c r="A9668" s="68"/>
      <c r="B9668" s="68"/>
      <c r="C9668" s="68"/>
      <c r="D9668" s="68"/>
      <c r="E9668" s="68"/>
      <c r="F9668" s="68"/>
      <c r="G9668" s="68"/>
      <c r="H9668" s="68"/>
    </row>
    <row r="9669" spans="1:8" x14ac:dyDescent="0.25">
      <c r="A9669" s="68"/>
      <c r="B9669" s="68"/>
      <c r="C9669" s="68"/>
      <c r="D9669" s="68"/>
      <c r="E9669" s="68"/>
      <c r="F9669" s="68"/>
      <c r="G9669" s="68"/>
      <c r="H9669" s="68"/>
    </row>
    <row r="9670" spans="1:8" x14ac:dyDescent="0.25">
      <c r="A9670" s="68"/>
      <c r="B9670" s="68"/>
      <c r="C9670" s="68"/>
      <c r="D9670" s="68"/>
      <c r="E9670" s="68"/>
      <c r="F9670" s="68"/>
      <c r="G9670" s="68"/>
      <c r="H9670" s="68"/>
    </row>
    <row r="9671" spans="1:8" x14ac:dyDescent="0.25">
      <c r="A9671" s="68"/>
      <c r="B9671" s="68"/>
      <c r="C9671" s="68"/>
      <c r="D9671" s="68"/>
      <c r="E9671" s="68"/>
      <c r="F9671" s="68"/>
      <c r="G9671" s="68"/>
      <c r="H9671" s="68"/>
    </row>
    <row r="9672" spans="1:8" x14ac:dyDescent="0.25">
      <c r="A9672" s="68"/>
      <c r="B9672" s="68"/>
      <c r="C9672" s="68"/>
      <c r="D9672" s="68"/>
      <c r="E9672" s="68"/>
      <c r="F9672" s="68"/>
      <c r="G9672" s="68"/>
      <c r="H9672" s="68"/>
    </row>
    <row r="9673" spans="1:8" x14ac:dyDescent="0.25">
      <c r="A9673" s="68"/>
      <c r="B9673" s="68"/>
      <c r="C9673" s="68"/>
      <c r="D9673" s="68"/>
      <c r="E9673" s="68"/>
      <c r="F9673" s="68"/>
      <c r="G9673" s="68"/>
      <c r="H9673" s="68"/>
    </row>
    <row r="9674" spans="1:8" x14ac:dyDescent="0.25">
      <c r="A9674" s="68"/>
      <c r="B9674" s="68"/>
      <c r="C9674" s="68"/>
      <c r="D9674" s="68"/>
      <c r="E9674" s="68"/>
      <c r="F9674" s="68"/>
      <c r="G9674" s="68"/>
      <c r="H9674" s="68"/>
    </row>
    <row r="9675" spans="1:8" x14ac:dyDescent="0.25">
      <c r="A9675" s="68"/>
      <c r="B9675" s="68"/>
      <c r="C9675" s="68"/>
      <c r="D9675" s="68"/>
      <c r="E9675" s="68"/>
      <c r="F9675" s="68"/>
      <c r="G9675" s="68"/>
      <c r="H9675" s="68"/>
    </row>
    <row r="9676" spans="1:8" x14ac:dyDescent="0.25">
      <c r="A9676" s="68"/>
      <c r="B9676" s="68"/>
      <c r="C9676" s="68"/>
      <c r="D9676" s="68"/>
      <c r="E9676" s="68"/>
      <c r="F9676" s="68"/>
      <c r="G9676" s="68"/>
      <c r="H9676" s="68"/>
    </row>
    <row r="9677" spans="1:8" x14ac:dyDescent="0.25">
      <c r="A9677" s="68"/>
      <c r="B9677" s="68"/>
      <c r="C9677" s="68"/>
      <c r="D9677" s="68"/>
      <c r="E9677" s="68"/>
      <c r="F9677" s="68"/>
      <c r="G9677" s="68"/>
      <c r="H9677" s="68"/>
    </row>
    <row r="9678" spans="1:8" x14ac:dyDescent="0.25">
      <c r="A9678" s="68"/>
      <c r="B9678" s="68"/>
      <c r="C9678" s="68"/>
      <c r="D9678" s="68"/>
      <c r="E9678" s="68"/>
      <c r="F9678" s="68"/>
      <c r="G9678" s="68"/>
      <c r="H9678" s="68"/>
    </row>
    <row r="9679" spans="1:8" x14ac:dyDescent="0.25">
      <c r="A9679" s="68"/>
      <c r="B9679" s="68"/>
      <c r="C9679" s="68"/>
      <c r="D9679" s="68"/>
      <c r="E9679" s="68"/>
      <c r="F9679" s="68"/>
      <c r="G9679" s="68"/>
      <c r="H9679" s="68"/>
    </row>
    <row r="9680" spans="1:8" x14ac:dyDescent="0.25">
      <c r="A9680" s="68"/>
      <c r="B9680" s="68"/>
      <c r="C9680" s="68"/>
      <c r="D9680" s="68"/>
      <c r="E9680" s="68"/>
      <c r="F9680" s="68"/>
      <c r="G9680" s="68"/>
      <c r="H9680" s="68"/>
    </row>
    <row r="9681" spans="1:8" x14ac:dyDescent="0.25">
      <c r="A9681" s="68"/>
      <c r="B9681" s="68"/>
      <c r="C9681" s="68"/>
      <c r="D9681" s="68"/>
      <c r="E9681" s="68"/>
      <c r="F9681" s="68"/>
      <c r="G9681" s="68"/>
      <c r="H9681" s="68"/>
    </row>
    <row r="9682" spans="1:8" x14ac:dyDescent="0.25">
      <c r="A9682" s="68"/>
      <c r="B9682" s="68"/>
      <c r="C9682" s="68"/>
      <c r="D9682" s="68"/>
      <c r="E9682" s="68"/>
      <c r="F9682" s="68"/>
      <c r="G9682" s="68"/>
      <c r="H9682" s="68"/>
    </row>
    <row r="9683" spans="1:8" x14ac:dyDescent="0.25">
      <c r="A9683" s="68"/>
      <c r="B9683" s="68"/>
      <c r="C9683" s="68"/>
      <c r="D9683" s="68"/>
      <c r="E9683" s="68"/>
      <c r="F9683" s="68"/>
      <c r="G9683" s="68"/>
      <c r="H9683" s="68"/>
    </row>
    <row r="9684" spans="1:8" x14ac:dyDescent="0.25">
      <c r="A9684" s="68"/>
      <c r="B9684" s="68"/>
      <c r="C9684" s="68"/>
      <c r="D9684" s="68"/>
      <c r="E9684" s="68"/>
      <c r="F9684" s="68"/>
      <c r="G9684" s="68"/>
      <c r="H9684" s="68"/>
    </row>
    <row r="9685" spans="1:8" x14ac:dyDescent="0.25">
      <c r="A9685" s="68"/>
      <c r="B9685" s="68"/>
      <c r="C9685" s="68"/>
      <c r="D9685" s="68"/>
      <c r="E9685" s="68"/>
      <c r="F9685" s="68"/>
      <c r="G9685" s="68"/>
      <c r="H9685" s="68"/>
    </row>
    <row r="9686" spans="1:8" x14ac:dyDescent="0.25">
      <c r="A9686" s="68"/>
      <c r="B9686" s="68"/>
      <c r="C9686" s="68"/>
      <c r="D9686" s="68"/>
      <c r="E9686" s="68"/>
      <c r="F9686" s="68"/>
      <c r="G9686" s="68"/>
      <c r="H9686" s="68"/>
    </row>
    <row r="9687" spans="1:8" x14ac:dyDescent="0.25">
      <c r="A9687" s="68"/>
      <c r="B9687" s="68"/>
      <c r="C9687" s="68"/>
      <c r="D9687" s="68"/>
      <c r="E9687" s="68"/>
      <c r="F9687" s="68"/>
      <c r="G9687" s="68"/>
      <c r="H9687" s="68"/>
    </row>
    <row r="9688" spans="1:8" x14ac:dyDescent="0.25">
      <c r="A9688" s="68"/>
      <c r="B9688" s="68"/>
      <c r="C9688" s="68"/>
      <c r="D9688" s="68"/>
      <c r="E9688" s="68"/>
      <c r="F9688" s="68"/>
      <c r="G9688" s="68"/>
      <c r="H9688" s="68"/>
    </row>
    <row r="9689" spans="1:8" x14ac:dyDescent="0.25">
      <c r="A9689" s="68"/>
      <c r="B9689" s="68"/>
      <c r="C9689" s="68"/>
      <c r="D9689" s="68"/>
      <c r="E9689" s="68"/>
      <c r="F9689" s="68"/>
      <c r="G9689" s="68"/>
      <c r="H9689" s="68"/>
    </row>
    <row r="9690" spans="1:8" x14ac:dyDescent="0.25">
      <c r="A9690" s="68"/>
      <c r="B9690" s="68"/>
      <c r="C9690" s="68"/>
      <c r="D9690" s="68"/>
      <c r="E9690" s="68"/>
      <c r="F9690" s="68"/>
      <c r="G9690" s="68"/>
      <c r="H9690" s="68"/>
    </row>
    <row r="9691" spans="1:8" x14ac:dyDescent="0.25">
      <c r="A9691" s="68"/>
      <c r="B9691" s="68"/>
      <c r="C9691" s="68"/>
      <c r="D9691" s="68"/>
      <c r="E9691" s="68"/>
      <c r="F9691" s="68"/>
      <c r="G9691" s="68"/>
      <c r="H9691" s="68"/>
    </row>
    <row r="9692" spans="1:8" x14ac:dyDescent="0.25">
      <c r="A9692" s="68"/>
      <c r="B9692" s="68"/>
      <c r="C9692" s="68"/>
      <c r="D9692" s="68"/>
      <c r="E9692" s="68"/>
      <c r="F9692" s="68"/>
      <c r="G9692" s="68"/>
      <c r="H9692" s="68"/>
    </row>
    <row r="9693" spans="1:8" x14ac:dyDescent="0.25">
      <c r="A9693" s="68"/>
      <c r="B9693" s="68"/>
      <c r="C9693" s="68"/>
      <c r="D9693" s="68"/>
      <c r="E9693" s="68"/>
      <c r="F9693" s="68"/>
      <c r="G9693" s="68"/>
      <c r="H9693" s="68"/>
    </row>
    <row r="9694" spans="1:8" x14ac:dyDescent="0.25">
      <c r="A9694" s="68"/>
      <c r="B9694" s="68"/>
      <c r="C9694" s="68"/>
      <c r="D9694" s="68"/>
      <c r="E9694" s="68"/>
      <c r="F9694" s="68"/>
      <c r="G9694" s="68"/>
      <c r="H9694" s="68"/>
    </row>
    <row r="9695" spans="1:8" x14ac:dyDescent="0.25">
      <c r="A9695" s="68"/>
      <c r="B9695" s="68"/>
      <c r="C9695" s="68"/>
      <c r="D9695" s="68"/>
      <c r="E9695" s="68"/>
      <c r="F9695" s="68"/>
      <c r="G9695" s="68"/>
      <c r="H9695" s="68"/>
    </row>
    <row r="9696" spans="1:8" x14ac:dyDescent="0.25">
      <c r="A9696" s="68"/>
      <c r="B9696" s="68"/>
      <c r="C9696" s="68"/>
      <c r="D9696" s="68"/>
      <c r="E9696" s="68"/>
      <c r="F9696" s="68"/>
      <c r="G9696" s="68"/>
      <c r="H9696" s="68"/>
    </row>
    <row r="9697" spans="1:8" x14ac:dyDescent="0.25">
      <c r="A9697" s="68"/>
      <c r="B9697" s="68"/>
      <c r="C9697" s="68"/>
      <c r="D9697" s="68"/>
      <c r="E9697" s="68"/>
      <c r="F9697" s="68"/>
      <c r="G9697" s="68"/>
      <c r="H9697" s="68"/>
    </row>
    <row r="9698" spans="1:8" x14ac:dyDescent="0.25">
      <c r="A9698" s="68"/>
      <c r="B9698" s="68"/>
      <c r="C9698" s="68"/>
      <c r="D9698" s="68"/>
      <c r="E9698" s="68"/>
      <c r="F9698" s="68"/>
      <c r="G9698" s="68"/>
      <c r="H9698" s="68"/>
    </row>
    <row r="9699" spans="1:8" x14ac:dyDescent="0.25">
      <c r="A9699" s="68"/>
      <c r="B9699" s="68"/>
      <c r="C9699" s="68"/>
      <c r="D9699" s="68"/>
      <c r="E9699" s="68"/>
      <c r="F9699" s="68"/>
      <c r="G9699" s="68"/>
      <c r="H9699" s="68"/>
    </row>
    <row r="9700" spans="1:8" x14ac:dyDescent="0.25">
      <c r="A9700" s="68"/>
      <c r="B9700" s="68"/>
      <c r="C9700" s="68"/>
      <c r="D9700" s="68"/>
      <c r="E9700" s="68"/>
      <c r="F9700" s="68"/>
      <c r="G9700" s="68"/>
      <c r="H9700" s="68"/>
    </row>
    <row r="9701" spans="1:8" x14ac:dyDescent="0.25">
      <c r="A9701" s="68"/>
      <c r="B9701" s="68"/>
      <c r="C9701" s="68"/>
      <c r="D9701" s="68"/>
      <c r="E9701" s="68"/>
      <c r="F9701" s="68"/>
      <c r="G9701" s="68"/>
      <c r="H9701" s="68"/>
    </row>
    <row r="9702" spans="1:8" x14ac:dyDescent="0.25">
      <c r="A9702" s="68"/>
      <c r="B9702" s="68"/>
      <c r="C9702" s="68"/>
      <c r="D9702" s="68"/>
      <c r="E9702" s="68"/>
      <c r="F9702" s="68"/>
      <c r="G9702" s="68"/>
      <c r="H9702" s="68"/>
    </row>
    <row r="9703" spans="1:8" x14ac:dyDescent="0.25">
      <c r="A9703" s="68"/>
      <c r="B9703" s="68"/>
      <c r="C9703" s="68"/>
      <c r="D9703" s="68"/>
      <c r="E9703" s="68"/>
      <c r="F9703" s="68"/>
      <c r="G9703" s="68"/>
      <c r="H9703" s="68"/>
    </row>
    <row r="9704" spans="1:8" x14ac:dyDescent="0.25">
      <c r="A9704" s="68"/>
      <c r="B9704" s="68"/>
      <c r="C9704" s="68"/>
      <c r="D9704" s="68"/>
      <c r="E9704" s="68"/>
      <c r="F9704" s="68"/>
      <c r="G9704" s="68"/>
      <c r="H9704" s="68"/>
    </row>
    <row r="9705" spans="1:8" x14ac:dyDescent="0.25">
      <c r="A9705" s="68"/>
      <c r="B9705" s="68"/>
      <c r="C9705" s="68"/>
      <c r="D9705" s="68"/>
      <c r="E9705" s="68"/>
      <c r="F9705" s="68"/>
      <c r="G9705" s="68"/>
      <c r="H9705" s="68"/>
    </row>
    <row r="9706" spans="1:8" x14ac:dyDescent="0.25">
      <c r="A9706" s="68"/>
      <c r="B9706" s="68"/>
      <c r="C9706" s="68"/>
      <c r="D9706" s="68"/>
      <c r="E9706" s="68"/>
      <c r="F9706" s="68"/>
      <c r="G9706" s="68"/>
      <c r="H9706" s="68"/>
    </row>
    <row r="9707" spans="1:8" x14ac:dyDescent="0.25">
      <c r="A9707" s="68"/>
      <c r="B9707" s="68"/>
      <c r="C9707" s="68"/>
      <c r="D9707" s="68"/>
      <c r="E9707" s="68"/>
      <c r="F9707" s="68"/>
      <c r="G9707" s="68"/>
      <c r="H9707" s="68"/>
    </row>
    <row r="9708" spans="1:8" x14ac:dyDescent="0.25">
      <c r="A9708" s="68"/>
      <c r="B9708" s="68"/>
      <c r="C9708" s="68"/>
      <c r="D9708" s="68"/>
      <c r="E9708" s="68"/>
      <c r="F9708" s="68"/>
      <c r="G9708" s="68"/>
      <c r="H9708" s="68"/>
    </row>
    <row r="9709" spans="1:8" x14ac:dyDescent="0.25">
      <c r="A9709" s="68"/>
      <c r="B9709" s="68"/>
      <c r="C9709" s="68"/>
      <c r="D9709" s="68"/>
      <c r="E9709" s="68"/>
      <c r="F9709" s="68"/>
      <c r="G9709" s="68"/>
      <c r="H9709" s="68"/>
    </row>
    <row r="9710" spans="1:8" x14ac:dyDescent="0.25">
      <c r="A9710" s="68"/>
      <c r="B9710" s="68"/>
      <c r="C9710" s="68"/>
      <c r="D9710" s="68"/>
      <c r="E9710" s="68"/>
      <c r="F9710" s="68"/>
      <c r="G9710" s="68"/>
      <c r="H9710" s="68"/>
    </row>
    <row r="9711" spans="1:8" x14ac:dyDescent="0.25">
      <c r="A9711" s="68"/>
      <c r="B9711" s="68"/>
      <c r="C9711" s="68"/>
      <c r="D9711" s="68"/>
      <c r="E9711" s="68"/>
      <c r="F9711" s="68"/>
      <c r="G9711" s="68"/>
      <c r="H9711" s="68"/>
    </row>
    <row r="9712" spans="1:8" x14ac:dyDescent="0.25">
      <c r="A9712" s="68"/>
      <c r="B9712" s="68"/>
      <c r="C9712" s="68"/>
      <c r="D9712" s="68"/>
      <c r="E9712" s="68"/>
      <c r="F9712" s="68"/>
      <c r="G9712" s="68"/>
      <c r="H9712" s="68"/>
    </row>
    <row r="9713" spans="1:8" x14ac:dyDescent="0.25">
      <c r="A9713" s="68"/>
      <c r="B9713" s="68"/>
      <c r="C9713" s="68"/>
      <c r="D9713" s="68"/>
      <c r="E9713" s="68"/>
      <c r="F9713" s="68"/>
      <c r="G9713" s="68"/>
      <c r="H9713" s="68"/>
    </row>
    <row r="9714" spans="1:8" x14ac:dyDescent="0.25">
      <c r="A9714" s="68"/>
      <c r="B9714" s="68"/>
      <c r="C9714" s="68"/>
      <c r="D9714" s="68"/>
      <c r="E9714" s="68"/>
      <c r="F9714" s="68"/>
      <c r="G9714" s="68"/>
      <c r="H9714" s="68"/>
    </row>
    <row r="9715" spans="1:8" x14ac:dyDescent="0.25">
      <c r="A9715" s="68"/>
      <c r="B9715" s="68"/>
      <c r="C9715" s="68"/>
      <c r="D9715" s="68"/>
      <c r="E9715" s="68"/>
      <c r="F9715" s="68"/>
      <c r="G9715" s="68"/>
      <c r="H9715" s="68"/>
    </row>
    <row r="9716" spans="1:8" x14ac:dyDescent="0.25">
      <c r="A9716" s="68"/>
      <c r="B9716" s="68"/>
      <c r="C9716" s="68"/>
      <c r="D9716" s="68"/>
      <c r="E9716" s="68"/>
      <c r="F9716" s="68"/>
      <c r="G9716" s="68"/>
      <c r="H9716" s="68"/>
    </row>
    <row r="9717" spans="1:8" x14ac:dyDescent="0.25">
      <c r="A9717" s="68"/>
      <c r="B9717" s="68"/>
      <c r="C9717" s="68"/>
      <c r="D9717" s="68"/>
      <c r="E9717" s="68"/>
      <c r="F9717" s="68"/>
      <c r="G9717" s="68"/>
      <c r="H9717" s="68"/>
    </row>
    <row r="9718" spans="1:8" x14ac:dyDescent="0.25">
      <c r="A9718" s="68"/>
      <c r="B9718" s="68"/>
      <c r="C9718" s="68"/>
      <c r="D9718" s="68"/>
      <c r="E9718" s="68"/>
      <c r="F9718" s="68"/>
      <c r="G9718" s="68"/>
      <c r="H9718" s="68"/>
    </row>
    <row r="9719" spans="1:8" x14ac:dyDescent="0.25">
      <c r="A9719" s="68"/>
      <c r="B9719" s="68"/>
      <c r="C9719" s="68"/>
      <c r="D9719" s="68"/>
      <c r="E9719" s="68"/>
      <c r="F9719" s="68"/>
      <c r="G9719" s="68"/>
      <c r="H9719" s="68"/>
    </row>
    <row r="9720" spans="1:8" x14ac:dyDescent="0.25">
      <c r="A9720" s="68"/>
      <c r="B9720" s="68"/>
      <c r="C9720" s="68"/>
      <c r="D9720" s="68"/>
      <c r="E9720" s="68"/>
      <c r="F9720" s="68"/>
      <c r="G9720" s="68"/>
      <c r="H9720" s="68"/>
    </row>
    <row r="9721" spans="1:8" x14ac:dyDescent="0.25">
      <c r="A9721" s="68"/>
      <c r="B9721" s="68"/>
      <c r="C9721" s="68"/>
      <c r="D9721" s="68"/>
      <c r="E9721" s="68"/>
      <c r="F9721" s="68"/>
      <c r="G9721" s="68"/>
      <c r="H9721" s="68"/>
    </row>
    <row r="9722" spans="1:8" x14ac:dyDescent="0.25">
      <c r="A9722" s="68"/>
      <c r="B9722" s="68"/>
      <c r="C9722" s="68"/>
      <c r="D9722" s="68"/>
      <c r="E9722" s="68"/>
      <c r="F9722" s="68"/>
      <c r="G9722" s="68"/>
      <c r="H9722" s="68"/>
    </row>
    <row r="9723" spans="1:8" x14ac:dyDescent="0.25">
      <c r="A9723" s="68"/>
      <c r="B9723" s="68"/>
      <c r="C9723" s="68"/>
      <c r="D9723" s="68"/>
      <c r="E9723" s="68"/>
      <c r="F9723" s="68"/>
      <c r="G9723" s="68"/>
      <c r="H9723" s="68"/>
    </row>
    <row r="9724" spans="1:8" x14ac:dyDescent="0.25">
      <c r="A9724" s="68"/>
      <c r="B9724" s="68"/>
      <c r="C9724" s="68"/>
      <c r="D9724" s="68"/>
      <c r="E9724" s="68"/>
      <c r="F9724" s="68"/>
      <c r="G9724" s="68"/>
      <c r="H9724" s="68"/>
    </row>
    <row r="9725" spans="1:8" x14ac:dyDescent="0.25">
      <c r="A9725" s="68"/>
      <c r="B9725" s="68"/>
      <c r="C9725" s="68"/>
      <c r="D9725" s="68"/>
      <c r="E9725" s="68"/>
      <c r="F9725" s="68"/>
      <c r="G9725" s="68"/>
      <c r="H9725" s="68"/>
    </row>
    <row r="9726" spans="1:8" x14ac:dyDescent="0.25">
      <c r="A9726" s="68"/>
      <c r="B9726" s="68"/>
      <c r="C9726" s="68"/>
      <c r="D9726" s="68"/>
      <c r="E9726" s="68"/>
      <c r="F9726" s="68"/>
      <c r="G9726" s="68"/>
      <c r="H9726" s="68"/>
    </row>
    <row r="9727" spans="1:8" x14ac:dyDescent="0.25">
      <c r="A9727" s="68"/>
      <c r="B9727" s="68"/>
      <c r="C9727" s="68"/>
      <c r="D9727" s="68"/>
      <c r="E9727" s="68"/>
      <c r="F9727" s="68"/>
      <c r="G9727" s="68"/>
      <c r="H9727" s="68"/>
    </row>
    <row r="9728" spans="1:8" x14ac:dyDescent="0.25">
      <c r="A9728" s="68"/>
      <c r="B9728" s="68"/>
      <c r="C9728" s="68"/>
      <c r="D9728" s="68"/>
      <c r="E9728" s="68"/>
      <c r="F9728" s="68"/>
      <c r="G9728" s="68"/>
      <c r="H9728" s="68"/>
    </row>
    <row r="9729" spans="1:8" x14ac:dyDescent="0.25">
      <c r="A9729" s="68"/>
      <c r="B9729" s="68"/>
      <c r="C9729" s="68"/>
      <c r="D9729" s="68"/>
      <c r="E9729" s="68"/>
      <c r="F9729" s="68"/>
      <c r="G9729" s="68"/>
      <c r="H9729" s="68"/>
    </row>
    <row r="9730" spans="1:8" x14ac:dyDescent="0.25">
      <c r="A9730" s="68"/>
      <c r="B9730" s="68"/>
      <c r="C9730" s="68"/>
      <c r="D9730" s="68"/>
      <c r="E9730" s="68"/>
      <c r="F9730" s="68"/>
      <c r="G9730" s="68"/>
      <c r="H9730" s="68"/>
    </row>
    <row r="9731" spans="1:8" x14ac:dyDescent="0.25">
      <c r="A9731" s="68"/>
      <c r="B9731" s="68"/>
      <c r="C9731" s="68"/>
      <c r="D9731" s="68"/>
      <c r="E9731" s="68"/>
      <c r="F9731" s="68"/>
      <c r="G9731" s="68"/>
      <c r="H9731" s="68"/>
    </row>
    <row r="9732" spans="1:8" x14ac:dyDescent="0.25">
      <c r="A9732" s="68"/>
      <c r="B9732" s="68"/>
      <c r="C9732" s="68"/>
      <c r="D9732" s="68"/>
      <c r="E9732" s="68"/>
      <c r="F9732" s="68"/>
      <c r="G9732" s="68"/>
      <c r="H9732" s="68"/>
    </row>
    <row r="9733" spans="1:8" x14ac:dyDescent="0.25">
      <c r="A9733" s="68"/>
      <c r="B9733" s="68"/>
      <c r="C9733" s="68"/>
      <c r="D9733" s="68"/>
      <c r="E9733" s="68"/>
      <c r="F9733" s="68"/>
      <c r="G9733" s="68"/>
      <c r="H9733" s="68"/>
    </row>
    <row r="9734" spans="1:8" x14ac:dyDescent="0.25">
      <c r="A9734" s="68"/>
      <c r="B9734" s="68"/>
      <c r="C9734" s="68"/>
      <c r="D9734" s="68"/>
      <c r="E9734" s="68"/>
      <c r="F9734" s="68"/>
      <c r="G9734" s="68"/>
      <c r="H9734" s="68"/>
    </row>
    <row r="9735" spans="1:8" x14ac:dyDescent="0.25">
      <c r="A9735" s="68"/>
      <c r="B9735" s="68"/>
      <c r="C9735" s="68"/>
      <c r="D9735" s="68"/>
      <c r="E9735" s="68"/>
      <c r="F9735" s="68"/>
      <c r="G9735" s="68"/>
      <c r="H9735" s="68"/>
    </row>
    <row r="9736" spans="1:8" x14ac:dyDescent="0.25">
      <c r="A9736" s="68"/>
      <c r="B9736" s="68"/>
      <c r="C9736" s="68"/>
      <c r="D9736" s="68"/>
      <c r="E9736" s="68"/>
      <c r="F9736" s="68"/>
      <c r="G9736" s="68"/>
      <c r="H9736" s="68"/>
    </row>
    <row r="9737" spans="1:8" x14ac:dyDescent="0.25">
      <c r="A9737" s="68"/>
      <c r="B9737" s="68"/>
      <c r="C9737" s="68"/>
      <c r="D9737" s="68"/>
      <c r="E9737" s="68"/>
      <c r="F9737" s="68"/>
      <c r="G9737" s="68"/>
      <c r="H9737" s="68"/>
    </row>
    <row r="9738" spans="1:8" x14ac:dyDescent="0.25">
      <c r="A9738" s="68"/>
      <c r="B9738" s="68"/>
      <c r="C9738" s="68"/>
      <c r="D9738" s="68"/>
      <c r="E9738" s="68"/>
      <c r="F9738" s="68"/>
      <c r="G9738" s="68"/>
      <c r="H9738" s="68"/>
    </row>
    <row r="9739" spans="1:8" x14ac:dyDescent="0.25">
      <c r="A9739" s="68"/>
      <c r="B9739" s="68"/>
      <c r="C9739" s="68"/>
      <c r="D9739" s="68"/>
      <c r="E9739" s="68"/>
      <c r="F9739" s="68"/>
      <c r="G9739" s="68"/>
      <c r="H9739" s="68"/>
    </row>
    <row r="9740" spans="1:8" x14ac:dyDescent="0.25">
      <c r="A9740" s="68"/>
      <c r="B9740" s="68"/>
      <c r="C9740" s="68"/>
      <c r="D9740" s="68"/>
      <c r="E9740" s="68"/>
      <c r="F9740" s="68"/>
      <c r="G9740" s="68"/>
      <c r="H9740" s="68"/>
    </row>
    <row r="9741" spans="1:8" x14ac:dyDescent="0.25">
      <c r="A9741" s="68"/>
      <c r="B9741" s="68"/>
      <c r="C9741" s="68"/>
      <c r="D9741" s="68"/>
      <c r="E9741" s="68"/>
      <c r="F9741" s="68"/>
      <c r="G9741" s="68"/>
      <c r="H9741" s="68"/>
    </row>
    <row r="9742" spans="1:8" x14ac:dyDescent="0.25">
      <c r="A9742" s="68"/>
      <c r="B9742" s="68"/>
      <c r="C9742" s="68"/>
      <c r="D9742" s="68"/>
      <c r="E9742" s="68"/>
      <c r="F9742" s="68"/>
      <c r="G9742" s="68"/>
      <c r="H9742" s="68"/>
    </row>
    <row r="9743" spans="1:8" x14ac:dyDescent="0.25">
      <c r="A9743" s="68"/>
      <c r="B9743" s="68"/>
      <c r="C9743" s="68"/>
      <c r="D9743" s="68"/>
      <c r="E9743" s="68"/>
      <c r="F9743" s="68"/>
      <c r="G9743" s="68"/>
      <c r="H9743" s="68"/>
    </row>
    <row r="9744" spans="1:8" x14ac:dyDescent="0.25">
      <c r="A9744" s="68"/>
      <c r="B9744" s="68"/>
      <c r="C9744" s="68"/>
      <c r="D9744" s="68"/>
      <c r="E9744" s="68"/>
      <c r="F9744" s="68"/>
      <c r="G9744" s="68"/>
      <c r="H9744" s="68"/>
    </row>
    <row r="9745" spans="1:8" x14ac:dyDescent="0.25">
      <c r="A9745" s="68"/>
      <c r="B9745" s="68"/>
      <c r="C9745" s="68"/>
      <c r="D9745" s="68"/>
      <c r="E9745" s="68"/>
      <c r="F9745" s="68"/>
      <c r="G9745" s="68"/>
      <c r="H9745" s="68"/>
    </row>
    <row r="9746" spans="1:8" x14ac:dyDescent="0.25">
      <c r="A9746" s="68"/>
      <c r="B9746" s="68"/>
      <c r="C9746" s="68"/>
      <c r="D9746" s="68"/>
      <c r="E9746" s="68"/>
      <c r="F9746" s="68"/>
      <c r="G9746" s="68"/>
      <c r="H9746" s="68"/>
    </row>
    <row r="9747" spans="1:8" x14ac:dyDescent="0.25">
      <c r="A9747" s="68"/>
      <c r="B9747" s="68"/>
      <c r="C9747" s="68"/>
      <c r="D9747" s="68"/>
      <c r="E9747" s="68"/>
      <c r="F9747" s="68"/>
      <c r="G9747" s="68"/>
      <c r="H9747" s="68"/>
    </row>
    <row r="9748" spans="1:8" x14ac:dyDescent="0.25">
      <c r="A9748" s="68"/>
      <c r="B9748" s="68"/>
      <c r="C9748" s="68"/>
      <c r="D9748" s="68"/>
      <c r="E9748" s="68"/>
      <c r="F9748" s="68"/>
      <c r="G9748" s="68"/>
      <c r="H9748" s="68"/>
    </row>
    <row r="9749" spans="1:8" x14ac:dyDescent="0.25">
      <c r="A9749" s="68"/>
      <c r="B9749" s="68"/>
      <c r="C9749" s="68"/>
      <c r="D9749" s="68"/>
      <c r="E9749" s="68"/>
      <c r="F9749" s="68"/>
      <c r="G9749" s="68"/>
      <c r="H9749" s="68"/>
    </row>
    <row r="9750" spans="1:8" x14ac:dyDescent="0.25">
      <c r="A9750" s="68"/>
      <c r="B9750" s="68"/>
      <c r="C9750" s="68"/>
      <c r="D9750" s="68"/>
      <c r="E9750" s="68"/>
      <c r="F9750" s="68"/>
      <c r="G9750" s="68"/>
      <c r="H9750" s="68"/>
    </row>
    <row r="9751" spans="1:8" x14ac:dyDescent="0.25">
      <c r="A9751" s="68"/>
      <c r="B9751" s="68"/>
      <c r="C9751" s="68"/>
      <c r="D9751" s="68"/>
      <c r="E9751" s="68"/>
      <c r="F9751" s="68"/>
      <c r="G9751" s="68"/>
      <c r="H9751" s="68"/>
    </row>
    <row r="9752" spans="1:8" x14ac:dyDescent="0.25">
      <c r="A9752" s="68"/>
      <c r="B9752" s="68"/>
      <c r="C9752" s="68"/>
      <c r="D9752" s="68"/>
      <c r="E9752" s="68"/>
      <c r="F9752" s="68"/>
      <c r="G9752" s="68"/>
      <c r="H9752" s="68"/>
    </row>
    <row r="9753" spans="1:8" x14ac:dyDescent="0.25">
      <c r="A9753" s="68"/>
      <c r="B9753" s="68"/>
      <c r="C9753" s="68"/>
      <c r="D9753" s="68"/>
      <c r="E9753" s="68"/>
      <c r="F9753" s="68"/>
      <c r="G9753" s="68"/>
      <c r="H9753" s="68"/>
    </row>
    <row r="9754" spans="1:8" x14ac:dyDescent="0.25">
      <c r="A9754" s="68"/>
      <c r="B9754" s="68"/>
      <c r="C9754" s="68"/>
      <c r="D9754" s="68"/>
      <c r="E9754" s="68"/>
      <c r="F9754" s="68"/>
      <c r="G9754" s="68"/>
      <c r="H9754" s="68"/>
    </row>
    <row r="9755" spans="1:8" x14ac:dyDescent="0.25">
      <c r="A9755" s="68"/>
      <c r="B9755" s="68"/>
      <c r="C9755" s="68"/>
      <c r="D9755" s="68"/>
      <c r="E9755" s="68"/>
      <c r="F9755" s="68"/>
      <c r="G9755" s="68"/>
      <c r="H9755" s="68"/>
    </row>
    <row r="9756" spans="1:8" x14ac:dyDescent="0.25">
      <c r="A9756" s="68"/>
      <c r="B9756" s="68"/>
      <c r="C9756" s="68"/>
      <c r="D9756" s="68"/>
      <c r="E9756" s="68"/>
      <c r="F9756" s="68"/>
      <c r="G9756" s="68"/>
      <c r="H9756" s="68"/>
    </row>
    <row r="9757" spans="1:8" x14ac:dyDescent="0.25">
      <c r="A9757" s="68"/>
      <c r="B9757" s="68"/>
      <c r="C9757" s="68"/>
      <c r="D9757" s="68"/>
      <c r="E9757" s="68"/>
      <c r="F9757" s="68"/>
      <c r="G9757" s="68"/>
      <c r="H9757" s="68"/>
    </row>
    <row r="9758" spans="1:8" x14ac:dyDescent="0.25">
      <c r="A9758" s="68"/>
      <c r="B9758" s="68"/>
      <c r="C9758" s="68"/>
      <c r="D9758" s="68"/>
      <c r="E9758" s="68"/>
      <c r="F9758" s="68"/>
      <c r="G9758" s="68"/>
      <c r="H9758" s="68"/>
    </row>
    <row r="9759" spans="1:8" x14ac:dyDescent="0.25">
      <c r="A9759" s="68"/>
      <c r="B9759" s="68"/>
      <c r="C9759" s="68"/>
      <c r="D9759" s="68"/>
      <c r="E9759" s="68"/>
      <c r="F9759" s="68"/>
      <c r="G9759" s="68"/>
      <c r="H9759" s="68"/>
    </row>
    <row r="9760" spans="1:8" x14ac:dyDescent="0.25">
      <c r="A9760" s="68"/>
      <c r="B9760" s="68"/>
      <c r="C9760" s="68"/>
      <c r="D9760" s="68"/>
      <c r="E9760" s="68"/>
      <c r="F9760" s="68"/>
      <c r="G9760" s="68"/>
      <c r="H9760" s="68"/>
    </row>
    <row r="9761" spans="1:8" x14ac:dyDescent="0.25">
      <c r="A9761" s="68"/>
      <c r="B9761" s="68"/>
      <c r="C9761" s="68"/>
      <c r="D9761" s="68"/>
      <c r="E9761" s="68"/>
      <c r="F9761" s="68"/>
      <c r="G9761" s="68"/>
      <c r="H9761" s="68"/>
    </row>
    <row r="9762" spans="1:8" x14ac:dyDescent="0.25">
      <c r="A9762" s="68"/>
      <c r="B9762" s="68"/>
      <c r="C9762" s="68"/>
      <c r="D9762" s="68"/>
      <c r="E9762" s="68"/>
      <c r="F9762" s="68"/>
      <c r="G9762" s="68"/>
      <c r="H9762" s="68"/>
    </row>
    <row r="9763" spans="1:8" x14ac:dyDescent="0.25">
      <c r="A9763" s="68"/>
      <c r="B9763" s="68"/>
      <c r="C9763" s="68"/>
      <c r="D9763" s="68"/>
      <c r="E9763" s="68"/>
      <c r="F9763" s="68"/>
      <c r="G9763" s="68"/>
      <c r="H9763" s="68"/>
    </row>
    <row r="9764" spans="1:8" x14ac:dyDescent="0.25">
      <c r="A9764" s="68"/>
      <c r="B9764" s="68"/>
      <c r="C9764" s="68"/>
      <c r="D9764" s="68"/>
      <c r="E9764" s="68"/>
      <c r="F9764" s="68"/>
      <c r="G9764" s="68"/>
      <c r="H9764" s="68"/>
    </row>
    <row r="9765" spans="1:8" x14ac:dyDescent="0.25">
      <c r="A9765" s="68"/>
      <c r="B9765" s="68"/>
      <c r="C9765" s="68"/>
      <c r="D9765" s="68"/>
      <c r="E9765" s="68"/>
      <c r="F9765" s="68"/>
      <c r="G9765" s="68"/>
      <c r="H9765" s="68"/>
    </row>
    <row r="9766" spans="1:8" x14ac:dyDescent="0.25">
      <c r="A9766" s="68"/>
      <c r="B9766" s="68"/>
      <c r="C9766" s="68"/>
      <c r="D9766" s="68"/>
      <c r="E9766" s="68"/>
      <c r="F9766" s="68"/>
      <c r="G9766" s="68"/>
      <c r="H9766" s="68"/>
    </row>
    <row r="9767" spans="1:8" x14ac:dyDescent="0.25">
      <c r="A9767" s="68"/>
      <c r="B9767" s="68"/>
      <c r="C9767" s="68"/>
      <c r="D9767" s="68"/>
      <c r="E9767" s="68"/>
      <c r="F9767" s="68"/>
      <c r="G9767" s="68"/>
      <c r="H9767" s="68"/>
    </row>
    <row r="9768" spans="1:8" x14ac:dyDescent="0.25">
      <c r="A9768" s="68"/>
      <c r="B9768" s="68"/>
      <c r="C9768" s="68"/>
      <c r="D9768" s="68"/>
      <c r="E9768" s="68"/>
      <c r="F9768" s="68"/>
      <c r="G9768" s="68"/>
      <c r="H9768" s="68"/>
    </row>
    <row r="9769" spans="1:8" x14ac:dyDescent="0.25">
      <c r="A9769" s="68"/>
      <c r="B9769" s="68"/>
      <c r="C9769" s="68"/>
      <c r="D9769" s="68"/>
      <c r="E9769" s="68"/>
      <c r="F9769" s="68"/>
      <c r="G9769" s="68"/>
      <c r="H9769" s="68"/>
    </row>
    <row r="9770" spans="1:8" x14ac:dyDescent="0.25">
      <c r="A9770" s="68"/>
      <c r="B9770" s="68"/>
      <c r="C9770" s="68"/>
      <c r="D9770" s="68"/>
      <c r="E9770" s="68"/>
      <c r="F9770" s="68"/>
      <c r="G9770" s="68"/>
      <c r="H9770" s="68"/>
    </row>
    <row r="9771" spans="1:8" x14ac:dyDescent="0.25">
      <c r="A9771" s="68"/>
      <c r="B9771" s="68"/>
      <c r="C9771" s="68"/>
      <c r="D9771" s="68"/>
      <c r="E9771" s="68"/>
      <c r="F9771" s="68"/>
      <c r="G9771" s="68"/>
      <c r="H9771" s="68"/>
    </row>
    <row r="9772" spans="1:8" x14ac:dyDescent="0.25">
      <c r="A9772" s="68"/>
      <c r="B9772" s="68"/>
      <c r="C9772" s="68"/>
      <c r="D9772" s="68"/>
      <c r="E9772" s="68"/>
      <c r="F9772" s="68"/>
      <c r="G9772" s="68"/>
      <c r="H9772" s="68"/>
    </row>
    <row r="9773" spans="1:8" x14ac:dyDescent="0.25">
      <c r="A9773" s="68"/>
      <c r="B9773" s="68"/>
      <c r="C9773" s="68"/>
      <c r="D9773" s="68"/>
      <c r="E9773" s="68"/>
      <c r="F9773" s="68"/>
      <c r="G9773" s="68"/>
      <c r="H9773" s="68"/>
    </row>
    <row r="9774" spans="1:8" x14ac:dyDescent="0.25">
      <c r="A9774" s="68"/>
      <c r="B9774" s="68"/>
      <c r="C9774" s="68"/>
      <c r="D9774" s="68"/>
      <c r="E9774" s="68"/>
      <c r="F9774" s="68"/>
      <c r="G9774" s="68"/>
      <c r="H9774" s="68"/>
    </row>
    <row r="9775" spans="1:8" x14ac:dyDescent="0.25">
      <c r="A9775" s="68"/>
      <c r="B9775" s="68"/>
      <c r="C9775" s="68"/>
      <c r="D9775" s="68"/>
      <c r="E9775" s="68"/>
      <c r="F9775" s="68"/>
      <c r="G9775" s="68"/>
      <c r="H9775" s="68"/>
    </row>
    <row r="9776" spans="1:8" x14ac:dyDescent="0.25">
      <c r="A9776" s="68"/>
      <c r="B9776" s="68"/>
      <c r="C9776" s="68"/>
      <c r="D9776" s="68"/>
      <c r="E9776" s="68"/>
      <c r="F9776" s="68"/>
      <c r="G9776" s="68"/>
      <c r="H9776" s="68"/>
    </row>
    <row r="9777" spans="1:8" x14ac:dyDescent="0.25">
      <c r="A9777" s="68"/>
      <c r="B9777" s="68"/>
      <c r="C9777" s="68"/>
      <c r="D9777" s="68"/>
      <c r="E9777" s="68"/>
      <c r="F9777" s="68"/>
      <c r="G9777" s="68"/>
      <c r="H9777" s="68"/>
    </row>
    <row r="9778" spans="1:8" x14ac:dyDescent="0.25">
      <c r="A9778" s="68"/>
      <c r="B9778" s="68"/>
      <c r="C9778" s="68"/>
      <c r="D9778" s="68"/>
      <c r="E9778" s="68"/>
      <c r="F9778" s="68"/>
      <c r="G9778" s="68"/>
      <c r="H9778" s="68"/>
    </row>
    <row r="9779" spans="1:8" x14ac:dyDescent="0.25">
      <c r="A9779" s="68"/>
      <c r="B9779" s="68"/>
      <c r="C9779" s="68"/>
      <c r="D9779" s="68"/>
      <c r="E9779" s="68"/>
      <c r="F9779" s="68"/>
      <c r="G9779" s="68"/>
      <c r="H9779" s="68"/>
    </row>
    <row r="9780" spans="1:8" x14ac:dyDescent="0.25">
      <c r="A9780" s="68"/>
      <c r="B9780" s="68"/>
      <c r="C9780" s="68"/>
      <c r="D9780" s="68"/>
      <c r="E9780" s="68"/>
      <c r="F9780" s="68"/>
      <c r="G9780" s="68"/>
      <c r="H9780" s="68"/>
    </row>
    <row r="9781" spans="1:8" x14ac:dyDescent="0.25">
      <c r="A9781" s="68"/>
      <c r="B9781" s="68"/>
      <c r="C9781" s="68"/>
      <c r="D9781" s="68"/>
      <c r="E9781" s="68"/>
      <c r="F9781" s="68"/>
      <c r="G9781" s="68"/>
      <c r="H9781" s="68"/>
    </row>
    <row r="9782" spans="1:8" x14ac:dyDescent="0.25">
      <c r="A9782" s="68"/>
      <c r="B9782" s="68"/>
      <c r="C9782" s="68"/>
      <c r="D9782" s="68"/>
      <c r="E9782" s="68"/>
      <c r="F9782" s="68"/>
      <c r="G9782" s="68"/>
      <c r="H9782" s="68"/>
    </row>
    <row r="9783" spans="1:8" x14ac:dyDescent="0.25">
      <c r="A9783" s="68"/>
      <c r="B9783" s="68"/>
      <c r="C9783" s="68"/>
      <c r="D9783" s="68"/>
      <c r="E9783" s="68"/>
      <c r="F9783" s="68"/>
      <c r="G9783" s="68"/>
      <c r="H9783" s="68"/>
    </row>
    <row r="9784" spans="1:8" x14ac:dyDescent="0.25">
      <c r="A9784" s="68"/>
      <c r="B9784" s="68"/>
      <c r="C9784" s="68"/>
      <c r="D9784" s="68"/>
      <c r="E9784" s="68"/>
      <c r="F9784" s="68"/>
      <c r="G9784" s="68"/>
      <c r="H9784" s="68"/>
    </row>
    <row r="9785" spans="1:8" x14ac:dyDescent="0.25">
      <c r="A9785" s="68"/>
      <c r="B9785" s="68"/>
      <c r="C9785" s="68"/>
      <c r="D9785" s="68"/>
      <c r="E9785" s="68"/>
      <c r="F9785" s="68"/>
      <c r="G9785" s="68"/>
      <c r="H9785" s="68"/>
    </row>
    <row r="9786" spans="1:8" x14ac:dyDescent="0.25">
      <c r="A9786" s="68"/>
      <c r="B9786" s="68"/>
      <c r="C9786" s="68"/>
      <c r="D9786" s="68"/>
      <c r="E9786" s="68"/>
      <c r="F9786" s="68"/>
      <c r="G9786" s="68"/>
      <c r="H9786" s="68"/>
    </row>
    <row r="9787" spans="1:8" x14ac:dyDescent="0.25">
      <c r="A9787" s="68"/>
      <c r="B9787" s="68"/>
      <c r="C9787" s="68"/>
      <c r="D9787" s="68"/>
      <c r="E9787" s="68"/>
      <c r="F9787" s="68"/>
      <c r="G9787" s="68"/>
      <c r="H9787" s="68"/>
    </row>
    <row r="9788" spans="1:8" x14ac:dyDescent="0.25">
      <c r="A9788" s="68"/>
      <c r="B9788" s="68"/>
      <c r="C9788" s="68"/>
      <c r="D9788" s="68"/>
      <c r="E9788" s="68"/>
      <c r="F9788" s="68"/>
      <c r="G9788" s="68"/>
      <c r="H9788" s="68"/>
    </row>
    <row r="9789" spans="1:8" x14ac:dyDescent="0.25">
      <c r="A9789" s="68"/>
      <c r="B9789" s="68"/>
      <c r="C9789" s="68"/>
      <c r="D9789" s="68"/>
      <c r="E9789" s="68"/>
      <c r="F9789" s="68"/>
      <c r="G9789" s="68"/>
      <c r="H9789" s="68"/>
    </row>
    <row r="9790" spans="1:8" x14ac:dyDescent="0.25">
      <c r="A9790" s="68"/>
      <c r="B9790" s="68"/>
      <c r="C9790" s="68"/>
      <c r="D9790" s="68"/>
      <c r="E9790" s="68"/>
      <c r="F9790" s="68"/>
      <c r="G9790" s="68"/>
      <c r="H9790" s="68"/>
    </row>
    <row r="9791" spans="1:8" x14ac:dyDescent="0.25">
      <c r="A9791" s="68"/>
      <c r="B9791" s="68"/>
      <c r="C9791" s="68"/>
      <c r="D9791" s="68"/>
      <c r="E9791" s="68"/>
      <c r="F9791" s="68"/>
      <c r="G9791" s="68"/>
      <c r="H9791" s="68"/>
    </row>
    <row r="9792" spans="1:8" x14ac:dyDescent="0.25">
      <c r="A9792" s="68"/>
      <c r="B9792" s="68"/>
      <c r="C9792" s="68"/>
      <c r="D9792" s="68"/>
      <c r="E9792" s="68"/>
      <c r="F9792" s="68"/>
      <c r="G9792" s="68"/>
      <c r="H9792" s="68"/>
    </row>
    <row r="9793" spans="1:8" x14ac:dyDescent="0.25">
      <c r="A9793" s="68"/>
      <c r="B9793" s="68"/>
      <c r="C9793" s="68"/>
      <c r="D9793" s="68"/>
      <c r="E9793" s="68"/>
      <c r="F9793" s="68"/>
      <c r="G9793" s="68"/>
      <c r="H9793" s="68"/>
    </row>
    <row r="9794" spans="1:8" x14ac:dyDescent="0.25">
      <c r="A9794" s="68"/>
      <c r="B9794" s="68"/>
      <c r="C9794" s="68"/>
      <c r="D9794" s="68"/>
      <c r="E9794" s="68"/>
      <c r="F9794" s="68"/>
      <c r="G9794" s="68"/>
      <c r="H9794" s="68"/>
    </row>
    <row r="9795" spans="1:8" x14ac:dyDescent="0.25">
      <c r="A9795" s="68"/>
      <c r="B9795" s="68"/>
      <c r="C9795" s="68"/>
      <c r="D9795" s="68"/>
      <c r="E9795" s="68"/>
      <c r="F9795" s="68"/>
      <c r="G9795" s="68"/>
      <c r="H9795" s="68"/>
    </row>
    <row r="9796" spans="1:8" x14ac:dyDescent="0.25">
      <c r="A9796" s="68"/>
      <c r="B9796" s="68"/>
      <c r="C9796" s="68"/>
      <c r="D9796" s="68"/>
      <c r="E9796" s="68"/>
      <c r="F9796" s="68"/>
      <c r="G9796" s="68"/>
      <c r="H9796" s="68"/>
    </row>
    <row r="9797" spans="1:8" x14ac:dyDescent="0.25">
      <c r="A9797" s="68"/>
      <c r="B9797" s="68"/>
      <c r="C9797" s="68"/>
      <c r="D9797" s="68"/>
      <c r="E9797" s="68"/>
      <c r="F9797" s="68"/>
      <c r="G9797" s="68"/>
      <c r="H9797" s="68"/>
    </row>
    <row r="9798" spans="1:8" x14ac:dyDescent="0.25">
      <c r="A9798" s="68"/>
      <c r="B9798" s="68"/>
      <c r="C9798" s="68"/>
      <c r="D9798" s="68"/>
      <c r="E9798" s="68"/>
      <c r="F9798" s="68"/>
      <c r="G9798" s="68"/>
      <c r="H9798" s="68"/>
    </row>
    <row r="9799" spans="1:8" x14ac:dyDescent="0.25">
      <c r="A9799" s="68"/>
      <c r="B9799" s="68"/>
      <c r="C9799" s="68"/>
      <c r="D9799" s="68"/>
      <c r="E9799" s="68"/>
      <c r="F9799" s="68"/>
      <c r="G9799" s="68"/>
      <c r="H9799" s="68"/>
    </row>
    <row r="9800" spans="1:8" x14ac:dyDescent="0.25">
      <c r="A9800" s="68"/>
      <c r="B9800" s="68"/>
      <c r="C9800" s="68"/>
      <c r="D9800" s="68"/>
      <c r="E9800" s="68"/>
      <c r="F9800" s="68"/>
      <c r="G9800" s="68"/>
      <c r="H9800" s="68"/>
    </row>
    <row r="9801" spans="1:8" x14ac:dyDescent="0.25">
      <c r="A9801" s="68"/>
      <c r="B9801" s="68"/>
      <c r="C9801" s="68"/>
      <c r="D9801" s="68"/>
      <c r="E9801" s="68"/>
      <c r="F9801" s="68"/>
      <c r="G9801" s="68"/>
      <c r="H9801" s="68"/>
    </row>
    <row r="9802" spans="1:8" x14ac:dyDescent="0.25">
      <c r="A9802" s="68"/>
      <c r="B9802" s="68"/>
      <c r="C9802" s="68"/>
      <c r="D9802" s="68"/>
      <c r="E9802" s="68"/>
      <c r="F9802" s="68"/>
      <c r="G9802" s="68"/>
      <c r="H9802" s="68"/>
    </row>
    <row r="9803" spans="1:8" x14ac:dyDescent="0.25">
      <c r="A9803" s="68"/>
      <c r="B9803" s="68"/>
      <c r="C9803" s="68"/>
      <c r="D9803" s="68"/>
      <c r="E9803" s="68"/>
      <c r="F9803" s="68"/>
      <c r="G9803" s="68"/>
      <c r="H9803" s="68"/>
    </row>
    <row r="9804" spans="1:8" x14ac:dyDescent="0.25">
      <c r="A9804" s="68"/>
      <c r="B9804" s="68"/>
      <c r="C9804" s="68"/>
      <c r="D9804" s="68"/>
      <c r="E9804" s="68"/>
      <c r="F9804" s="68"/>
      <c r="G9804" s="68"/>
      <c r="H9804" s="68"/>
    </row>
    <row r="9805" spans="1:8" x14ac:dyDescent="0.25">
      <c r="A9805" s="68"/>
      <c r="B9805" s="68"/>
      <c r="C9805" s="68"/>
      <c r="D9805" s="68"/>
      <c r="E9805" s="68"/>
      <c r="F9805" s="68"/>
      <c r="G9805" s="68"/>
      <c r="H9805" s="68"/>
    </row>
    <row r="9806" spans="1:8" x14ac:dyDescent="0.25">
      <c r="A9806" s="68"/>
      <c r="B9806" s="68"/>
      <c r="C9806" s="68"/>
      <c r="D9806" s="68"/>
      <c r="E9806" s="68"/>
      <c r="F9806" s="68"/>
      <c r="G9806" s="68"/>
      <c r="H9806" s="68"/>
    </row>
    <row r="9807" spans="1:8" x14ac:dyDescent="0.25">
      <c r="A9807" s="68"/>
      <c r="B9807" s="68"/>
      <c r="C9807" s="68"/>
      <c r="D9807" s="68"/>
      <c r="E9807" s="68"/>
      <c r="F9807" s="68"/>
      <c r="G9807" s="68"/>
      <c r="H9807" s="68"/>
    </row>
    <row r="9808" spans="1:8" x14ac:dyDescent="0.25">
      <c r="A9808" s="68"/>
      <c r="B9808" s="68"/>
      <c r="C9808" s="68"/>
      <c r="D9808" s="68"/>
      <c r="E9808" s="68"/>
      <c r="F9808" s="68"/>
      <c r="G9808" s="68"/>
      <c r="H9808" s="68"/>
    </row>
    <row r="9809" spans="1:8" x14ac:dyDescent="0.25">
      <c r="A9809" s="68"/>
      <c r="B9809" s="68"/>
      <c r="C9809" s="68"/>
      <c r="D9809" s="68"/>
      <c r="E9809" s="68"/>
      <c r="F9809" s="68"/>
      <c r="G9809" s="68"/>
      <c r="H9809" s="68"/>
    </row>
    <row r="9810" spans="1:8" x14ac:dyDescent="0.25">
      <c r="A9810" s="68"/>
      <c r="B9810" s="68"/>
      <c r="C9810" s="68"/>
      <c r="D9810" s="68"/>
      <c r="E9810" s="68"/>
      <c r="F9810" s="68"/>
      <c r="G9810" s="68"/>
      <c r="H9810" s="68"/>
    </row>
    <row r="9811" spans="1:8" x14ac:dyDescent="0.25">
      <c r="A9811" s="68"/>
      <c r="B9811" s="68"/>
      <c r="C9811" s="68"/>
      <c r="D9811" s="68"/>
      <c r="E9811" s="68"/>
      <c r="F9811" s="68"/>
      <c r="G9811" s="68"/>
      <c r="H9811" s="68"/>
    </row>
    <row r="9812" spans="1:8" x14ac:dyDescent="0.25">
      <c r="A9812" s="68"/>
      <c r="B9812" s="68"/>
      <c r="C9812" s="68"/>
      <c r="D9812" s="68"/>
      <c r="E9812" s="68"/>
      <c r="F9812" s="68"/>
      <c r="G9812" s="68"/>
      <c r="H9812" s="68"/>
    </row>
    <row r="9813" spans="1:8" x14ac:dyDescent="0.25">
      <c r="A9813" s="68"/>
      <c r="B9813" s="68"/>
      <c r="C9813" s="68"/>
      <c r="D9813" s="68"/>
      <c r="E9813" s="68"/>
      <c r="F9813" s="68"/>
      <c r="G9813" s="68"/>
      <c r="H9813" s="68"/>
    </row>
    <row r="9814" spans="1:8" x14ac:dyDescent="0.25">
      <c r="A9814" s="68"/>
      <c r="B9814" s="68"/>
      <c r="C9814" s="68"/>
      <c r="D9814" s="68"/>
      <c r="E9814" s="68"/>
      <c r="F9814" s="68"/>
      <c r="G9814" s="68"/>
      <c r="H9814" s="68"/>
    </row>
    <row r="9815" spans="1:8" x14ac:dyDescent="0.25">
      <c r="A9815" s="68"/>
      <c r="B9815" s="68"/>
      <c r="C9815" s="68"/>
      <c r="D9815" s="68"/>
      <c r="E9815" s="68"/>
      <c r="F9815" s="68"/>
      <c r="G9815" s="68"/>
      <c r="H9815" s="68"/>
    </row>
    <row r="9816" spans="1:8" x14ac:dyDescent="0.25">
      <c r="A9816" s="68"/>
      <c r="B9816" s="68"/>
      <c r="C9816" s="68"/>
      <c r="D9816" s="68"/>
      <c r="E9816" s="68"/>
      <c r="F9816" s="68"/>
      <c r="G9816" s="68"/>
      <c r="H9816" s="68"/>
    </row>
    <row r="9817" spans="1:8" x14ac:dyDescent="0.25">
      <c r="A9817" s="68"/>
      <c r="B9817" s="68"/>
      <c r="C9817" s="68"/>
      <c r="D9817" s="68"/>
      <c r="E9817" s="68"/>
      <c r="F9817" s="68"/>
      <c r="G9817" s="68"/>
      <c r="H9817" s="68"/>
    </row>
    <row r="9818" spans="1:8" x14ac:dyDescent="0.25">
      <c r="A9818" s="68"/>
      <c r="B9818" s="68"/>
      <c r="C9818" s="68"/>
      <c r="D9818" s="68"/>
      <c r="E9818" s="68"/>
      <c r="F9818" s="68"/>
      <c r="G9818" s="68"/>
      <c r="H9818" s="68"/>
    </row>
    <row r="9819" spans="1:8" x14ac:dyDescent="0.25">
      <c r="A9819" s="68"/>
      <c r="B9819" s="68"/>
      <c r="C9819" s="68"/>
      <c r="D9819" s="68"/>
      <c r="E9819" s="68"/>
      <c r="F9819" s="68"/>
      <c r="G9819" s="68"/>
      <c r="H9819" s="68"/>
    </row>
    <row r="9820" spans="1:8" x14ac:dyDescent="0.25">
      <c r="A9820" s="68"/>
      <c r="B9820" s="68"/>
      <c r="C9820" s="68"/>
      <c r="D9820" s="68"/>
      <c r="E9820" s="68"/>
      <c r="F9820" s="68"/>
      <c r="G9820" s="68"/>
      <c r="H9820" s="68"/>
    </row>
    <row r="9821" spans="1:8" x14ac:dyDescent="0.25">
      <c r="A9821" s="68"/>
      <c r="B9821" s="68"/>
      <c r="C9821" s="68"/>
      <c r="D9821" s="68"/>
      <c r="E9821" s="68"/>
      <c r="F9821" s="68"/>
      <c r="G9821" s="68"/>
      <c r="H9821" s="68"/>
    </row>
    <row r="9822" spans="1:8" x14ac:dyDescent="0.25">
      <c r="A9822" s="68"/>
      <c r="B9822" s="68"/>
      <c r="C9822" s="68"/>
      <c r="D9822" s="68"/>
      <c r="E9822" s="68"/>
      <c r="F9822" s="68"/>
      <c r="G9822" s="68"/>
      <c r="H9822" s="68"/>
    </row>
    <row r="9823" spans="1:8" x14ac:dyDescent="0.25">
      <c r="A9823" s="68"/>
      <c r="B9823" s="68"/>
      <c r="C9823" s="68"/>
      <c r="D9823" s="68"/>
      <c r="E9823" s="68"/>
      <c r="F9823" s="68"/>
      <c r="G9823" s="68"/>
      <c r="H9823" s="68"/>
    </row>
    <row r="9824" spans="1:8" x14ac:dyDescent="0.25">
      <c r="A9824" s="68"/>
      <c r="B9824" s="68"/>
      <c r="C9824" s="68"/>
      <c r="D9824" s="68"/>
      <c r="E9824" s="68"/>
      <c r="F9824" s="68"/>
      <c r="G9824" s="68"/>
      <c r="H9824" s="68"/>
    </row>
    <row r="9825" spans="1:8" x14ac:dyDescent="0.25">
      <c r="A9825" s="68"/>
      <c r="B9825" s="68"/>
      <c r="C9825" s="68"/>
      <c r="D9825" s="68"/>
      <c r="E9825" s="68"/>
      <c r="F9825" s="68"/>
      <c r="G9825" s="68"/>
      <c r="H9825" s="68"/>
    </row>
    <row r="9826" spans="1:8" x14ac:dyDescent="0.25">
      <c r="A9826" s="68"/>
      <c r="B9826" s="68"/>
      <c r="C9826" s="68"/>
      <c r="D9826" s="68"/>
      <c r="E9826" s="68"/>
      <c r="F9826" s="68"/>
      <c r="G9826" s="68"/>
      <c r="H9826" s="68"/>
    </row>
    <row r="9827" spans="1:8" x14ac:dyDescent="0.25">
      <c r="A9827" s="68"/>
      <c r="B9827" s="68"/>
      <c r="C9827" s="68"/>
      <c r="D9827" s="68"/>
      <c r="E9827" s="68"/>
      <c r="F9827" s="68"/>
      <c r="G9827" s="68"/>
      <c r="H9827" s="68"/>
    </row>
    <row r="9828" spans="1:8" x14ac:dyDescent="0.25">
      <c r="A9828" s="68"/>
      <c r="B9828" s="68"/>
      <c r="C9828" s="68"/>
      <c r="D9828" s="68"/>
      <c r="E9828" s="68"/>
      <c r="F9828" s="68"/>
      <c r="G9828" s="68"/>
      <c r="H9828" s="68"/>
    </row>
    <row r="9829" spans="1:8" x14ac:dyDescent="0.25">
      <c r="A9829" s="68"/>
      <c r="B9829" s="68"/>
      <c r="C9829" s="68"/>
      <c r="D9829" s="68"/>
      <c r="E9829" s="68"/>
      <c r="F9829" s="68"/>
      <c r="G9829" s="68"/>
      <c r="H9829" s="68"/>
    </row>
    <row r="9830" spans="1:8" x14ac:dyDescent="0.25">
      <c r="A9830" s="68"/>
      <c r="B9830" s="68"/>
      <c r="C9830" s="68"/>
      <c r="D9830" s="68"/>
      <c r="E9830" s="68"/>
      <c r="F9830" s="68"/>
      <c r="G9830" s="68"/>
      <c r="H9830" s="68"/>
    </row>
    <row r="9831" spans="1:8" x14ac:dyDescent="0.25">
      <c r="A9831" s="68"/>
      <c r="B9831" s="68"/>
      <c r="C9831" s="68"/>
      <c r="D9831" s="68"/>
      <c r="E9831" s="68"/>
      <c r="F9831" s="68"/>
      <c r="G9831" s="68"/>
      <c r="H9831" s="68"/>
    </row>
    <row r="9832" spans="1:8" x14ac:dyDescent="0.25">
      <c r="A9832" s="68"/>
      <c r="B9832" s="68"/>
      <c r="C9832" s="68"/>
      <c r="D9832" s="68"/>
      <c r="E9832" s="68"/>
      <c r="F9832" s="68"/>
      <c r="G9832" s="68"/>
      <c r="H9832" s="68"/>
    </row>
    <row r="9833" spans="1:8" x14ac:dyDescent="0.25">
      <c r="A9833" s="68"/>
      <c r="B9833" s="68"/>
      <c r="C9833" s="68"/>
      <c r="D9833" s="68"/>
      <c r="E9833" s="68"/>
      <c r="F9833" s="68"/>
      <c r="G9833" s="68"/>
      <c r="H9833" s="68"/>
    </row>
    <row r="9834" spans="1:8" x14ac:dyDescent="0.25">
      <c r="A9834" s="68"/>
      <c r="B9834" s="68"/>
      <c r="C9834" s="68"/>
      <c r="D9834" s="68"/>
      <c r="E9834" s="68"/>
      <c r="F9834" s="68"/>
      <c r="G9834" s="68"/>
      <c r="H9834" s="68"/>
    </row>
    <row r="9835" spans="1:8" x14ac:dyDescent="0.25">
      <c r="A9835" s="68"/>
      <c r="B9835" s="68"/>
      <c r="C9835" s="68"/>
      <c r="D9835" s="68"/>
      <c r="E9835" s="68"/>
      <c r="F9835" s="68"/>
      <c r="G9835" s="68"/>
      <c r="H9835" s="68"/>
    </row>
    <row r="9836" spans="1:8" x14ac:dyDescent="0.25">
      <c r="A9836" s="68"/>
      <c r="B9836" s="68"/>
      <c r="C9836" s="68"/>
      <c r="D9836" s="68"/>
      <c r="E9836" s="68"/>
      <c r="F9836" s="68"/>
      <c r="G9836" s="68"/>
      <c r="H9836" s="68"/>
    </row>
    <row r="9837" spans="1:8" x14ac:dyDescent="0.25">
      <c r="A9837" s="68"/>
      <c r="B9837" s="68"/>
      <c r="C9837" s="68"/>
      <c r="D9837" s="68"/>
      <c r="E9837" s="68"/>
      <c r="F9837" s="68"/>
      <c r="G9837" s="68"/>
      <c r="H9837" s="68"/>
    </row>
    <row r="9838" spans="1:8" x14ac:dyDescent="0.25">
      <c r="A9838" s="68"/>
      <c r="B9838" s="68"/>
      <c r="C9838" s="68"/>
      <c r="D9838" s="68"/>
      <c r="E9838" s="68"/>
      <c r="F9838" s="68"/>
      <c r="G9838" s="68"/>
      <c r="H9838" s="68"/>
    </row>
    <row r="9839" spans="1:8" x14ac:dyDescent="0.25">
      <c r="A9839" s="68"/>
      <c r="B9839" s="68"/>
      <c r="C9839" s="68"/>
      <c r="D9839" s="68"/>
      <c r="E9839" s="68"/>
      <c r="F9839" s="68"/>
      <c r="G9839" s="68"/>
      <c r="H9839" s="68"/>
    </row>
    <row r="9840" spans="1:8" x14ac:dyDescent="0.25">
      <c r="A9840" s="68"/>
      <c r="B9840" s="68"/>
      <c r="C9840" s="68"/>
      <c r="D9840" s="68"/>
      <c r="E9840" s="68"/>
      <c r="F9840" s="68"/>
      <c r="G9840" s="68"/>
      <c r="H9840" s="68"/>
    </row>
    <row r="9841" spans="1:8" x14ac:dyDescent="0.25">
      <c r="A9841" s="68"/>
      <c r="B9841" s="68"/>
      <c r="C9841" s="68"/>
      <c r="D9841" s="68"/>
      <c r="E9841" s="68"/>
      <c r="F9841" s="68"/>
      <c r="G9841" s="68"/>
      <c r="H9841" s="68"/>
    </row>
    <row r="9842" spans="1:8" x14ac:dyDescent="0.25">
      <c r="A9842" s="68"/>
      <c r="B9842" s="68"/>
      <c r="C9842" s="68"/>
      <c r="D9842" s="68"/>
      <c r="E9842" s="68"/>
      <c r="F9842" s="68"/>
      <c r="G9842" s="68"/>
      <c r="H9842" s="68"/>
    </row>
    <row r="9843" spans="1:8" x14ac:dyDescent="0.25">
      <c r="A9843" s="68"/>
      <c r="B9843" s="68"/>
      <c r="C9843" s="68"/>
      <c r="D9843" s="68"/>
      <c r="E9843" s="68"/>
      <c r="F9843" s="68"/>
      <c r="G9843" s="68"/>
      <c r="H9843" s="68"/>
    </row>
    <row r="9844" spans="1:8" x14ac:dyDescent="0.25">
      <c r="A9844" s="68"/>
      <c r="B9844" s="68"/>
      <c r="C9844" s="68"/>
      <c r="D9844" s="68"/>
      <c r="E9844" s="68"/>
      <c r="F9844" s="68"/>
      <c r="G9844" s="68"/>
      <c r="H9844" s="68"/>
    </row>
    <row r="9845" spans="1:8" x14ac:dyDescent="0.25">
      <c r="A9845" s="68"/>
      <c r="B9845" s="68"/>
      <c r="C9845" s="68"/>
      <c r="D9845" s="68"/>
      <c r="E9845" s="68"/>
      <c r="F9845" s="68"/>
      <c r="G9845" s="68"/>
      <c r="H9845" s="68"/>
    </row>
    <row r="9846" spans="1:8" x14ac:dyDescent="0.25">
      <c r="A9846" s="68"/>
      <c r="B9846" s="68"/>
      <c r="C9846" s="68"/>
      <c r="D9846" s="68"/>
      <c r="E9846" s="68"/>
      <c r="F9846" s="68"/>
      <c r="G9846" s="68"/>
      <c r="H9846" s="68"/>
    </row>
    <row r="9847" spans="1:8" x14ac:dyDescent="0.25">
      <c r="A9847" s="68"/>
      <c r="B9847" s="68"/>
      <c r="C9847" s="68"/>
      <c r="D9847" s="68"/>
      <c r="E9847" s="68"/>
      <c r="F9847" s="68"/>
      <c r="G9847" s="68"/>
      <c r="H9847" s="68"/>
    </row>
    <row r="9848" spans="1:8" x14ac:dyDescent="0.25">
      <c r="A9848" s="68"/>
      <c r="B9848" s="68"/>
      <c r="C9848" s="68"/>
      <c r="D9848" s="68"/>
      <c r="E9848" s="68"/>
      <c r="F9848" s="68"/>
      <c r="G9848" s="68"/>
      <c r="H9848" s="68"/>
    </row>
    <row r="9849" spans="1:8" x14ac:dyDescent="0.25">
      <c r="A9849" s="68"/>
      <c r="B9849" s="68"/>
      <c r="C9849" s="68"/>
      <c r="D9849" s="68"/>
      <c r="E9849" s="68"/>
      <c r="F9849" s="68"/>
      <c r="G9849" s="68"/>
      <c r="H9849" s="68"/>
    </row>
    <row r="9850" spans="1:8" x14ac:dyDescent="0.25">
      <c r="A9850" s="68"/>
      <c r="B9850" s="68"/>
      <c r="C9850" s="68"/>
      <c r="D9850" s="68"/>
      <c r="E9850" s="68"/>
      <c r="F9850" s="68"/>
      <c r="G9850" s="68"/>
      <c r="H9850" s="68"/>
    </row>
    <row r="9851" spans="1:8" x14ac:dyDescent="0.25">
      <c r="A9851" s="68"/>
      <c r="B9851" s="68"/>
      <c r="C9851" s="68"/>
      <c r="D9851" s="68"/>
      <c r="E9851" s="68"/>
      <c r="F9851" s="68"/>
      <c r="G9851" s="68"/>
      <c r="H9851" s="68"/>
    </row>
    <row r="9852" spans="1:8" x14ac:dyDescent="0.25">
      <c r="A9852" s="68"/>
      <c r="B9852" s="68"/>
      <c r="C9852" s="68"/>
      <c r="D9852" s="68"/>
      <c r="E9852" s="68"/>
      <c r="F9852" s="68"/>
      <c r="G9852" s="68"/>
      <c r="H9852" s="68"/>
    </row>
    <row r="9853" spans="1:8" x14ac:dyDescent="0.25">
      <c r="A9853" s="68"/>
      <c r="B9853" s="68"/>
      <c r="C9853" s="68"/>
      <c r="D9853" s="68"/>
      <c r="E9853" s="68"/>
      <c r="F9853" s="68"/>
      <c r="G9853" s="68"/>
      <c r="H9853" s="68"/>
    </row>
    <row r="9854" spans="1:8" x14ac:dyDescent="0.25">
      <c r="A9854" s="68"/>
      <c r="B9854" s="68"/>
      <c r="C9854" s="68"/>
      <c r="D9854" s="68"/>
      <c r="E9854" s="68"/>
      <c r="F9854" s="68"/>
      <c r="G9854" s="68"/>
      <c r="H9854" s="68"/>
    </row>
    <row r="9855" spans="1:8" x14ac:dyDescent="0.25">
      <c r="A9855" s="68"/>
      <c r="B9855" s="68"/>
      <c r="C9855" s="68"/>
      <c r="D9855" s="68"/>
      <c r="E9855" s="68"/>
      <c r="F9855" s="68"/>
      <c r="G9855" s="68"/>
      <c r="H9855" s="68"/>
    </row>
    <row r="9856" spans="1:8" x14ac:dyDescent="0.25">
      <c r="A9856" s="68"/>
      <c r="B9856" s="68"/>
      <c r="C9856" s="68"/>
      <c r="D9856" s="68"/>
      <c r="E9856" s="68"/>
      <c r="F9856" s="68"/>
      <c r="G9856" s="68"/>
      <c r="H9856" s="68"/>
    </row>
    <row r="9857" spans="1:8" x14ac:dyDescent="0.25">
      <c r="A9857" s="68"/>
      <c r="B9857" s="68"/>
      <c r="C9857" s="68"/>
      <c r="D9857" s="68"/>
      <c r="E9857" s="68"/>
      <c r="F9857" s="68"/>
      <c r="G9857" s="68"/>
      <c r="H9857" s="68"/>
    </row>
    <row r="9858" spans="1:8" x14ac:dyDescent="0.25">
      <c r="A9858" s="68"/>
      <c r="B9858" s="68"/>
      <c r="C9858" s="68"/>
      <c r="D9858" s="68"/>
      <c r="E9858" s="68"/>
      <c r="F9858" s="68"/>
      <c r="G9858" s="68"/>
      <c r="H9858" s="68"/>
    </row>
    <row r="9859" spans="1:8" x14ac:dyDescent="0.25">
      <c r="A9859" s="68"/>
      <c r="B9859" s="68"/>
      <c r="C9859" s="68"/>
      <c r="D9859" s="68"/>
      <c r="E9859" s="68"/>
      <c r="F9859" s="68"/>
      <c r="G9859" s="68"/>
      <c r="H9859" s="68"/>
    </row>
    <row r="9860" spans="1:8" x14ac:dyDescent="0.25">
      <c r="A9860" s="68"/>
      <c r="B9860" s="68"/>
      <c r="C9860" s="68"/>
      <c r="D9860" s="68"/>
      <c r="E9860" s="68"/>
      <c r="F9860" s="68"/>
      <c r="G9860" s="68"/>
      <c r="H9860" s="68"/>
    </row>
    <row r="9861" spans="1:8" x14ac:dyDescent="0.25">
      <c r="A9861" s="68"/>
      <c r="B9861" s="68"/>
      <c r="C9861" s="68"/>
      <c r="D9861" s="68"/>
      <c r="E9861" s="68"/>
      <c r="F9861" s="68"/>
      <c r="G9861" s="68"/>
      <c r="H9861" s="68"/>
    </row>
    <row r="9862" spans="1:8" x14ac:dyDescent="0.25">
      <c r="A9862" s="68"/>
      <c r="B9862" s="68"/>
      <c r="C9862" s="68"/>
      <c r="D9862" s="68"/>
      <c r="E9862" s="68"/>
      <c r="F9862" s="68"/>
      <c r="G9862" s="68"/>
      <c r="H9862" s="68"/>
    </row>
    <row r="9863" spans="1:8" x14ac:dyDescent="0.25">
      <c r="A9863" s="68"/>
      <c r="B9863" s="68"/>
      <c r="C9863" s="68"/>
      <c r="D9863" s="68"/>
      <c r="E9863" s="68"/>
      <c r="F9863" s="68"/>
      <c r="G9863" s="68"/>
      <c r="H9863" s="68"/>
    </row>
    <row r="9864" spans="1:8" x14ac:dyDescent="0.25">
      <c r="A9864" s="68"/>
      <c r="B9864" s="68"/>
      <c r="C9864" s="68"/>
      <c r="D9864" s="68"/>
      <c r="E9864" s="68"/>
      <c r="F9864" s="68"/>
      <c r="G9864" s="68"/>
      <c r="H9864" s="68"/>
    </row>
    <row r="9865" spans="1:8" x14ac:dyDescent="0.25">
      <c r="A9865" s="68"/>
      <c r="B9865" s="68"/>
      <c r="C9865" s="68"/>
      <c r="D9865" s="68"/>
      <c r="E9865" s="68"/>
      <c r="F9865" s="68"/>
      <c r="G9865" s="68"/>
      <c r="H9865" s="68"/>
    </row>
    <row r="9866" spans="1:8" x14ac:dyDescent="0.25">
      <c r="A9866" s="68"/>
      <c r="B9866" s="68"/>
      <c r="C9866" s="68"/>
      <c r="D9866" s="68"/>
      <c r="E9866" s="68"/>
      <c r="F9866" s="68"/>
      <c r="G9866" s="68"/>
      <c r="H9866" s="68"/>
    </row>
    <row r="9867" spans="1:8" x14ac:dyDescent="0.25">
      <c r="A9867" s="68"/>
      <c r="B9867" s="68"/>
      <c r="C9867" s="68"/>
      <c r="D9867" s="68"/>
      <c r="E9867" s="68"/>
      <c r="F9867" s="68"/>
      <c r="G9867" s="68"/>
      <c r="H9867" s="68"/>
    </row>
    <row r="9868" spans="1:8" x14ac:dyDescent="0.25">
      <c r="A9868" s="68"/>
      <c r="B9868" s="68"/>
      <c r="C9868" s="68"/>
      <c r="D9868" s="68"/>
      <c r="E9868" s="68"/>
      <c r="F9868" s="68"/>
      <c r="G9868" s="68"/>
      <c r="H9868" s="68"/>
    </row>
    <row r="9869" spans="1:8" x14ac:dyDescent="0.25">
      <c r="A9869" s="68"/>
      <c r="B9869" s="68"/>
      <c r="C9869" s="68"/>
      <c r="D9869" s="68"/>
      <c r="E9869" s="68"/>
      <c r="F9869" s="68"/>
      <c r="G9869" s="68"/>
      <c r="H9869" s="68"/>
    </row>
    <row r="9870" spans="1:8" x14ac:dyDescent="0.25">
      <c r="A9870" s="68"/>
      <c r="B9870" s="68"/>
      <c r="C9870" s="68"/>
      <c r="D9870" s="68"/>
      <c r="E9870" s="68"/>
      <c r="F9870" s="68"/>
      <c r="G9870" s="68"/>
      <c r="H9870" s="68"/>
    </row>
    <row r="9871" spans="1:8" x14ac:dyDescent="0.25">
      <c r="A9871" s="68"/>
      <c r="B9871" s="68"/>
      <c r="C9871" s="68"/>
      <c r="D9871" s="68"/>
      <c r="E9871" s="68"/>
      <c r="F9871" s="68"/>
      <c r="G9871" s="68"/>
      <c r="H9871" s="68"/>
    </row>
    <row r="9872" spans="1:8" x14ac:dyDescent="0.25">
      <c r="A9872" s="68"/>
      <c r="B9872" s="68"/>
      <c r="C9872" s="68"/>
      <c r="D9872" s="68"/>
      <c r="E9872" s="68"/>
      <c r="F9872" s="68"/>
      <c r="G9872" s="68"/>
      <c r="H9872" s="68"/>
    </row>
    <row r="9873" spans="1:8" x14ac:dyDescent="0.25">
      <c r="A9873" s="68"/>
      <c r="B9873" s="68"/>
      <c r="C9873" s="68"/>
      <c r="D9873" s="68"/>
      <c r="E9873" s="68"/>
      <c r="F9873" s="68"/>
      <c r="G9873" s="68"/>
      <c r="H9873" s="68"/>
    </row>
    <row r="9874" spans="1:8" x14ac:dyDescent="0.25">
      <c r="A9874" s="68"/>
      <c r="B9874" s="68"/>
      <c r="C9874" s="68"/>
      <c r="D9874" s="68"/>
      <c r="E9874" s="68"/>
      <c r="F9874" s="68"/>
      <c r="G9874" s="68"/>
      <c r="H9874" s="68"/>
    </row>
    <row r="9875" spans="1:8" x14ac:dyDescent="0.25">
      <c r="A9875" s="68"/>
      <c r="B9875" s="68"/>
      <c r="C9875" s="68"/>
      <c r="D9875" s="68"/>
      <c r="E9875" s="68"/>
      <c r="F9875" s="68"/>
      <c r="G9875" s="68"/>
      <c r="H9875" s="68"/>
    </row>
    <row r="9876" spans="1:8" x14ac:dyDescent="0.25">
      <c r="A9876" s="68"/>
      <c r="B9876" s="68"/>
      <c r="C9876" s="68"/>
      <c r="D9876" s="68"/>
      <c r="E9876" s="68"/>
      <c r="F9876" s="68"/>
      <c r="G9876" s="68"/>
      <c r="H9876" s="68"/>
    </row>
    <row r="9877" spans="1:8" x14ac:dyDescent="0.25">
      <c r="A9877" s="68"/>
      <c r="B9877" s="68"/>
      <c r="C9877" s="68"/>
      <c r="D9877" s="68"/>
      <c r="E9877" s="68"/>
      <c r="F9877" s="68"/>
      <c r="G9877" s="68"/>
      <c r="H9877" s="68"/>
    </row>
    <row r="9878" spans="1:8" x14ac:dyDescent="0.25">
      <c r="A9878" s="68"/>
      <c r="B9878" s="68"/>
      <c r="C9878" s="68"/>
      <c r="D9878" s="68"/>
      <c r="E9878" s="68"/>
      <c r="F9878" s="68"/>
      <c r="G9878" s="68"/>
      <c r="H9878" s="68"/>
    </row>
    <row r="9879" spans="1:8" x14ac:dyDescent="0.25">
      <c r="A9879" s="68"/>
      <c r="B9879" s="68"/>
      <c r="C9879" s="68"/>
      <c r="D9879" s="68"/>
      <c r="E9879" s="68"/>
      <c r="F9879" s="68"/>
      <c r="G9879" s="68"/>
      <c r="H9879" s="68"/>
    </row>
    <row r="9880" spans="1:8" x14ac:dyDescent="0.25">
      <c r="A9880" s="68"/>
      <c r="B9880" s="68"/>
      <c r="C9880" s="68"/>
      <c r="D9880" s="68"/>
      <c r="E9880" s="68"/>
      <c r="F9880" s="68"/>
      <c r="G9880" s="68"/>
      <c r="H9880" s="68"/>
    </row>
    <row r="9881" spans="1:8" x14ac:dyDescent="0.25">
      <c r="A9881" s="68"/>
      <c r="B9881" s="68"/>
      <c r="C9881" s="68"/>
      <c r="D9881" s="68"/>
      <c r="E9881" s="68"/>
      <c r="F9881" s="68"/>
      <c r="G9881" s="68"/>
      <c r="H9881" s="68"/>
    </row>
    <row r="9882" spans="1:8" x14ac:dyDescent="0.25">
      <c r="A9882" s="68"/>
      <c r="B9882" s="68"/>
      <c r="C9882" s="68"/>
      <c r="D9882" s="68"/>
      <c r="E9882" s="68"/>
      <c r="F9882" s="68"/>
      <c r="G9882" s="68"/>
      <c r="H9882" s="68"/>
    </row>
    <row r="9883" spans="1:8" x14ac:dyDescent="0.25">
      <c r="A9883" s="68"/>
      <c r="B9883" s="68"/>
      <c r="C9883" s="68"/>
      <c r="D9883" s="68"/>
      <c r="E9883" s="68"/>
      <c r="F9883" s="68"/>
      <c r="G9883" s="68"/>
      <c r="H9883" s="68"/>
    </row>
    <row r="9884" spans="1:8" x14ac:dyDescent="0.25">
      <c r="A9884" s="68"/>
      <c r="B9884" s="68"/>
      <c r="C9884" s="68"/>
      <c r="D9884" s="68"/>
      <c r="E9884" s="68"/>
      <c r="F9884" s="68"/>
      <c r="G9884" s="68"/>
      <c r="H9884" s="68"/>
    </row>
    <row r="9885" spans="1:8" x14ac:dyDescent="0.25">
      <c r="A9885" s="68"/>
      <c r="B9885" s="68"/>
      <c r="C9885" s="68"/>
      <c r="D9885" s="68"/>
      <c r="E9885" s="68"/>
      <c r="F9885" s="68"/>
      <c r="G9885" s="68"/>
      <c r="H9885" s="68"/>
    </row>
    <row r="9886" spans="1:8" x14ac:dyDescent="0.25">
      <c r="A9886" s="68"/>
      <c r="B9886" s="68"/>
      <c r="C9886" s="68"/>
      <c r="D9886" s="68"/>
      <c r="E9886" s="68"/>
      <c r="F9886" s="68"/>
      <c r="G9886" s="68"/>
      <c r="H9886" s="68"/>
    </row>
    <row r="9887" spans="1:8" x14ac:dyDescent="0.25">
      <c r="A9887" s="68"/>
      <c r="B9887" s="68"/>
      <c r="C9887" s="68"/>
      <c r="D9887" s="68"/>
      <c r="E9887" s="68"/>
      <c r="F9887" s="68"/>
      <c r="G9887" s="68"/>
      <c r="H9887" s="68"/>
    </row>
    <row r="9888" spans="1:8" x14ac:dyDescent="0.25">
      <c r="A9888" s="68"/>
      <c r="B9888" s="68"/>
      <c r="C9888" s="68"/>
      <c r="D9888" s="68"/>
      <c r="E9888" s="68"/>
      <c r="F9888" s="68"/>
      <c r="G9888" s="68"/>
      <c r="H9888" s="68"/>
    </row>
    <row r="9889" spans="1:8" x14ac:dyDescent="0.25">
      <c r="A9889" s="68"/>
      <c r="B9889" s="68"/>
      <c r="C9889" s="68"/>
      <c r="D9889" s="68"/>
      <c r="E9889" s="68"/>
      <c r="F9889" s="68"/>
      <c r="G9889" s="68"/>
      <c r="H9889" s="68"/>
    </row>
    <row r="9890" spans="1:8" x14ac:dyDescent="0.25">
      <c r="A9890" s="68"/>
      <c r="B9890" s="68"/>
      <c r="C9890" s="68"/>
      <c r="D9890" s="68"/>
      <c r="E9890" s="68"/>
      <c r="F9890" s="68"/>
      <c r="G9890" s="68"/>
      <c r="H9890" s="68"/>
    </row>
    <row r="9891" spans="1:8" x14ac:dyDescent="0.25">
      <c r="A9891" s="68"/>
      <c r="B9891" s="68"/>
      <c r="C9891" s="68"/>
      <c r="D9891" s="68"/>
      <c r="E9891" s="68"/>
      <c r="F9891" s="68"/>
      <c r="G9891" s="68"/>
      <c r="H9891" s="68"/>
    </row>
    <row r="9892" spans="1:8" x14ac:dyDescent="0.25">
      <c r="A9892" s="68"/>
      <c r="B9892" s="68"/>
      <c r="C9892" s="68"/>
      <c r="D9892" s="68"/>
      <c r="E9892" s="68"/>
      <c r="F9892" s="68"/>
      <c r="G9892" s="68"/>
      <c r="H9892" s="68"/>
    </row>
    <row r="9893" spans="1:8" x14ac:dyDescent="0.25">
      <c r="A9893" s="68"/>
      <c r="B9893" s="68"/>
      <c r="C9893" s="68"/>
      <c r="D9893" s="68"/>
      <c r="E9893" s="68"/>
      <c r="F9893" s="68"/>
      <c r="G9893" s="68"/>
      <c r="H9893" s="68"/>
    </row>
    <row r="9894" spans="1:8" x14ac:dyDescent="0.25">
      <c r="A9894" s="68"/>
      <c r="B9894" s="68"/>
      <c r="C9894" s="68"/>
      <c r="D9894" s="68"/>
      <c r="E9894" s="68"/>
      <c r="F9894" s="68"/>
      <c r="G9894" s="68"/>
      <c r="H9894" s="68"/>
    </row>
    <row r="9895" spans="1:8" x14ac:dyDescent="0.25">
      <c r="A9895" s="68"/>
      <c r="B9895" s="68"/>
      <c r="C9895" s="68"/>
      <c r="D9895" s="68"/>
      <c r="E9895" s="68"/>
      <c r="F9895" s="68"/>
      <c r="G9895" s="68"/>
      <c r="H9895" s="68"/>
    </row>
    <row r="9896" spans="1:8" x14ac:dyDescent="0.25">
      <c r="A9896" s="68"/>
      <c r="B9896" s="68"/>
      <c r="C9896" s="68"/>
      <c r="D9896" s="68"/>
      <c r="E9896" s="68"/>
      <c r="F9896" s="68"/>
      <c r="G9896" s="68"/>
      <c r="H9896" s="68"/>
    </row>
    <row r="9897" spans="1:8" x14ac:dyDescent="0.25">
      <c r="A9897" s="68"/>
      <c r="B9897" s="68"/>
      <c r="C9897" s="68"/>
      <c r="D9897" s="68"/>
      <c r="E9897" s="68"/>
      <c r="F9897" s="68"/>
      <c r="G9897" s="68"/>
      <c r="H9897" s="68"/>
    </row>
    <row r="9898" spans="1:8" x14ac:dyDescent="0.25">
      <c r="A9898" s="68"/>
      <c r="B9898" s="68"/>
      <c r="C9898" s="68"/>
      <c r="D9898" s="68"/>
      <c r="E9898" s="68"/>
      <c r="F9898" s="68"/>
      <c r="G9898" s="68"/>
      <c r="H9898" s="68"/>
    </row>
    <row r="9899" spans="1:8" x14ac:dyDescent="0.25">
      <c r="A9899" s="68"/>
      <c r="B9899" s="68"/>
      <c r="C9899" s="68"/>
      <c r="D9899" s="68"/>
      <c r="E9899" s="68"/>
      <c r="F9899" s="68"/>
      <c r="G9899" s="68"/>
      <c r="H9899" s="68"/>
    </row>
    <row r="9900" spans="1:8" x14ac:dyDescent="0.25">
      <c r="A9900" s="68"/>
      <c r="B9900" s="68"/>
      <c r="C9900" s="68"/>
      <c r="D9900" s="68"/>
      <c r="E9900" s="68"/>
      <c r="F9900" s="68"/>
      <c r="G9900" s="68"/>
      <c r="H9900" s="68"/>
    </row>
    <row r="9901" spans="1:8" x14ac:dyDescent="0.25">
      <c r="A9901" s="68"/>
      <c r="B9901" s="68"/>
      <c r="C9901" s="68"/>
      <c r="D9901" s="68"/>
      <c r="E9901" s="68"/>
      <c r="F9901" s="68"/>
      <c r="G9901" s="68"/>
      <c r="H9901" s="68"/>
    </row>
    <row r="9902" spans="1:8" x14ac:dyDescent="0.25">
      <c r="A9902" s="68"/>
      <c r="B9902" s="68"/>
      <c r="C9902" s="68"/>
      <c r="D9902" s="68"/>
      <c r="E9902" s="68"/>
      <c r="F9902" s="68"/>
      <c r="G9902" s="68"/>
      <c r="H9902" s="68"/>
    </row>
    <row r="9903" spans="1:8" x14ac:dyDescent="0.25">
      <c r="A9903" s="68"/>
      <c r="B9903" s="68"/>
      <c r="C9903" s="68"/>
      <c r="D9903" s="68"/>
      <c r="E9903" s="68"/>
      <c r="F9903" s="68"/>
      <c r="G9903" s="68"/>
      <c r="H9903" s="68"/>
    </row>
    <row r="9904" spans="1:8" x14ac:dyDescent="0.25">
      <c r="A9904" s="68"/>
      <c r="B9904" s="68"/>
      <c r="C9904" s="68"/>
      <c r="D9904" s="68"/>
      <c r="E9904" s="68"/>
      <c r="F9904" s="68"/>
      <c r="G9904" s="68"/>
      <c r="H9904" s="68"/>
    </row>
    <row r="9905" spans="1:8" x14ac:dyDescent="0.25">
      <c r="A9905" s="68"/>
      <c r="B9905" s="68"/>
      <c r="C9905" s="68"/>
      <c r="D9905" s="68"/>
      <c r="E9905" s="68"/>
      <c r="F9905" s="68"/>
      <c r="G9905" s="68"/>
      <c r="H9905" s="68"/>
    </row>
    <row r="9906" spans="1:8" x14ac:dyDescent="0.25">
      <c r="A9906" s="68"/>
      <c r="B9906" s="68"/>
      <c r="C9906" s="68"/>
      <c r="D9906" s="68"/>
      <c r="E9906" s="68"/>
      <c r="F9906" s="68"/>
      <c r="G9906" s="68"/>
      <c r="H9906" s="68"/>
    </row>
    <row r="9907" spans="1:8" x14ac:dyDescent="0.25">
      <c r="A9907" s="68"/>
      <c r="B9907" s="68"/>
      <c r="C9907" s="68"/>
      <c r="D9907" s="68"/>
      <c r="E9907" s="68"/>
      <c r="F9907" s="68"/>
      <c r="G9907" s="68"/>
      <c r="H9907" s="68"/>
    </row>
    <row r="9908" spans="1:8" x14ac:dyDescent="0.25">
      <c r="A9908" s="68"/>
      <c r="B9908" s="68"/>
      <c r="C9908" s="68"/>
      <c r="D9908" s="68"/>
      <c r="E9908" s="68"/>
      <c r="F9908" s="68"/>
      <c r="G9908" s="68"/>
      <c r="H9908" s="68"/>
    </row>
    <row r="9909" spans="1:8" x14ac:dyDescent="0.25">
      <c r="A9909" s="68"/>
      <c r="B9909" s="68"/>
      <c r="C9909" s="68"/>
      <c r="D9909" s="68"/>
      <c r="E9909" s="68"/>
      <c r="F9909" s="68"/>
      <c r="G9909" s="68"/>
      <c r="H9909" s="68"/>
    </row>
    <row r="9910" spans="1:8" x14ac:dyDescent="0.25">
      <c r="A9910" s="68"/>
      <c r="B9910" s="68"/>
      <c r="C9910" s="68"/>
      <c r="D9910" s="68"/>
      <c r="E9910" s="68"/>
      <c r="F9910" s="68"/>
      <c r="G9910" s="68"/>
      <c r="H9910" s="68"/>
    </row>
    <row r="9911" spans="1:8" x14ac:dyDescent="0.25">
      <c r="A9911" s="68"/>
      <c r="B9911" s="68"/>
      <c r="C9911" s="68"/>
      <c r="D9911" s="68"/>
      <c r="E9911" s="68"/>
      <c r="F9911" s="68"/>
      <c r="G9911" s="68"/>
      <c r="H9911" s="68"/>
    </row>
    <row r="9912" spans="1:8" x14ac:dyDescent="0.25">
      <c r="A9912" s="68"/>
      <c r="B9912" s="68"/>
      <c r="C9912" s="68"/>
      <c r="D9912" s="68"/>
      <c r="E9912" s="68"/>
      <c r="F9912" s="68"/>
      <c r="G9912" s="68"/>
      <c r="H9912" s="68"/>
    </row>
    <row r="9913" spans="1:8" x14ac:dyDescent="0.25">
      <c r="A9913" s="68"/>
      <c r="B9913" s="68"/>
      <c r="C9913" s="68"/>
      <c r="D9913" s="68"/>
      <c r="E9913" s="68"/>
      <c r="F9913" s="68"/>
      <c r="G9913" s="68"/>
      <c r="H9913" s="68"/>
    </row>
    <row r="9914" spans="1:8" x14ac:dyDescent="0.25">
      <c r="A9914" s="68"/>
      <c r="B9914" s="68"/>
      <c r="C9914" s="68"/>
      <c r="D9914" s="68"/>
      <c r="E9914" s="68"/>
      <c r="F9914" s="68"/>
      <c r="G9914" s="68"/>
      <c r="H9914" s="68"/>
    </row>
    <row r="9915" spans="1:8" x14ac:dyDescent="0.25">
      <c r="A9915" s="68"/>
      <c r="B9915" s="68"/>
      <c r="C9915" s="68"/>
      <c r="D9915" s="68"/>
      <c r="E9915" s="68"/>
      <c r="F9915" s="68"/>
      <c r="G9915" s="68"/>
      <c r="H9915" s="68"/>
    </row>
    <row r="9916" spans="1:8" x14ac:dyDescent="0.25">
      <c r="A9916" s="68"/>
      <c r="B9916" s="68"/>
      <c r="C9916" s="68"/>
      <c r="D9916" s="68"/>
      <c r="E9916" s="68"/>
      <c r="F9916" s="68"/>
      <c r="G9916" s="68"/>
      <c r="H9916" s="68"/>
    </row>
    <row r="9917" spans="1:8" x14ac:dyDescent="0.25">
      <c r="A9917" s="68"/>
      <c r="B9917" s="68"/>
      <c r="C9917" s="68"/>
      <c r="D9917" s="68"/>
      <c r="E9917" s="68"/>
      <c r="F9917" s="68"/>
      <c r="G9917" s="68"/>
      <c r="H9917" s="68"/>
    </row>
    <row r="9918" spans="1:8" x14ac:dyDescent="0.25">
      <c r="A9918" s="68"/>
      <c r="B9918" s="68"/>
      <c r="C9918" s="68"/>
      <c r="D9918" s="68"/>
      <c r="E9918" s="68"/>
      <c r="F9918" s="68"/>
      <c r="G9918" s="68"/>
      <c r="H9918" s="68"/>
    </row>
    <row r="9919" spans="1:8" x14ac:dyDescent="0.25">
      <c r="A9919" s="68"/>
      <c r="B9919" s="68"/>
      <c r="C9919" s="68"/>
      <c r="D9919" s="68"/>
      <c r="E9919" s="68"/>
      <c r="F9919" s="68"/>
      <c r="G9919" s="68"/>
      <c r="H9919" s="68"/>
    </row>
    <row r="9920" spans="1:8" x14ac:dyDescent="0.25">
      <c r="A9920" s="68"/>
      <c r="B9920" s="68"/>
      <c r="C9920" s="68"/>
      <c r="D9920" s="68"/>
      <c r="E9920" s="68"/>
      <c r="F9920" s="68"/>
      <c r="G9920" s="68"/>
      <c r="H9920" s="68"/>
    </row>
    <row r="9921" spans="1:8" x14ac:dyDescent="0.25">
      <c r="A9921" s="68"/>
      <c r="B9921" s="68"/>
      <c r="C9921" s="68"/>
      <c r="D9921" s="68"/>
      <c r="E9921" s="68"/>
      <c r="F9921" s="68"/>
      <c r="G9921" s="68"/>
      <c r="H9921" s="68"/>
    </row>
    <row r="9922" spans="1:8" x14ac:dyDescent="0.25">
      <c r="A9922" s="68"/>
      <c r="B9922" s="68"/>
      <c r="C9922" s="68"/>
      <c r="D9922" s="68"/>
      <c r="E9922" s="68"/>
      <c r="F9922" s="68"/>
      <c r="G9922" s="68"/>
      <c r="H9922" s="68"/>
    </row>
    <row r="9923" spans="1:8" x14ac:dyDescent="0.25">
      <c r="A9923" s="68"/>
      <c r="B9923" s="68"/>
      <c r="C9923" s="68"/>
      <c r="D9923" s="68"/>
      <c r="E9923" s="68"/>
      <c r="F9923" s="68"/>
      <c r="G9923" s="68"/>
      <c r="H9923" s="68"/>
    </row>
    <row r="9924" spans="1:8" x14ac:dyDescent="0.25">
      <c r="A9924" s="68"/>
      <c r="B9924" s="68"/>
      <c r="C9924" s="68"/>
      <c r="D9924" s="68"/>
      <c r="E9924" s="68"/>
      <c r="F9924" s="68"/>
      <c r="G9924" s="68"/>
      <c r="H9924" s="68"/>
    </row>
    <row r="9925" spans="1:8" x14ac:dyDescent="0.25">
      <c r="A9925" s="68"/>
      <c r="B9925" s="68"/>
      <c r="C9925" s="68"/>
      <c r="D9925" s="68"/>
      <c r="E9925" s="68"/>
      <c r="F9925" s="68"/>
      <c r="G9925" s="68"/>
      <c r="H9925" s="68"/>
    </row>
    <row r="9926" spans="1:8" x14ac:dyDescent="0.25">
      <c r="A9926" s="68"/>
      <c r="B9926" s="68"/>
      <c r="C9926" s="68"/>
      <c r="D9926" s="68"/>
      <c r="E9926" s="68"/>
      <c r="F9926" s="68"/>
      <c r="G9926" s="68"/>
      <c r="H9926" s="68"/>
    </row>
    <row r="9927" spans="1:8" x14ac:dyDescent="0.25">
      <c r="A9927" s="68"/>
      <c r="B9927" s="68"/>
      <c r="C9927" s="68"/>
      <c r="D9927" s="68"/>
      <c r="E9927" s="68"/>
      <c r="F9927" s="68"/>
      <c r="G9927" s="68"/>
      <c r="H9927" s="68"/>
    </row>
    <row r="9928" spans="1:8" x14ac:dyDescent="0.25">
      <c r="A9928" s="68"/>
      <c r="B9928" s="68"/>
      <c r="C9928" s="68"/>
      <c r="D9928" s="68"/>
      <c r="E9928" s="68"/>
      <c r="F9928" s="68"/>
      <c r="G9928" s="68"/>
      <c r="H9928" s="68"/>
    </row>
    <row r="9929" spans="1:8" x14ac:dyDescent="0.25">
      <c r="A9929" s="68"/>
      <c r="B9929" s="68"/>
      <c r="C9929" s="68"/>
      <c r="D9929" s="68"/>
      <c r="E9929" s="68"/>
      <c r="F9929" s="68"/>
      <c r="G9929" s="68"/>
      <c r="H9929" s="68"/>
    </row>
    <row r="9930" spans="1:8" x14ac:dyDescent="0.25">
      <c r="A9930" s="68"/>
      <c r="B9930" s="68"/>
      <c r="C9930" s="68"/>
      <c r="D9930" s="68"/>
      <c r="E9930" s="68"/>
      <c r="F9930" s="68"/>
      <c r="G9930" s="68"/>
      <c r="H9930" s="68"/>
    </row>
    <row r="9931" spans="1:8" x14ac:dyDescent="0.25">
      <c r="A9931" s="68"/>
      <c r="B9931" s="68"/>
      <c r="C9931" s="68"/>
      <c r="D9931" s="68"/>
      <c r="E9931" s="68"/>
      <c r="F9931" s="68"/>
      <c r="G9931" s="68"/>
      <c r="H9931" s="68"/>
    </row>
    <row r="9932" spans="1:8" x14ac:dyDescent="0.25">
      <c r="A9932" s="68"/>
      <c r="B9932" s="68"/>
      <c r="C9932" s="68"/>
      <c r="D9932" s="68"/>
      <c r="E9932" s="68"/>
      <c r="F9932" s="68"/>
      <c r="G9932" s="68"/>
      <c r="H9932" s="68"/>
    </row>
    <row r="9933" spans="1:8" x14ac:dyDescent="0.25">
      <c r="A9933" s="68"/>
      <c r="B9933" s="68"/>
      <c r="C9933" s="68"/>
      <c r="D9933" s="68"/>
      <c r="E9933" s="68"/>
      <c r="F9933" s="68"/>
      <c r="G9933" s="68"/>
      <c r="H9933" s="68"/>
    </row>
    <row r="9934" spans="1:8" x14ac:dyDescent="0.25">
      <c r="A9934" s="68"/>
      <c r="B9934" s="68"/>
      <c r="C9934" s="68"/>
      <c r="D9934" s="68"/>
      <c r="E9934" s="68"/>
      <c r="F9934" s="68"/>
      <c r="G9934" s="68"/>
      <c r="H9934" s="68"/>
    </row>
    <row r="9935" spans="1:8" x14ac:dyDescent="0.25">
      <c r="A9935" s="68"/>
      <c r="B9935" s="68"/>
      <c r="C9935" s="68"/>
      <c r="D9935" s="68"/>
      <c r="E9935" s="68"/>
      <c r="F9935" s="68"/>
      <c r="G9935" s="68"/>
      <c r="H9935" s="68"/>
    </row>
    <row r="9936" spans="1:8" x14ac:dyDescent="0.25">
      <c r="A9936" s="68"/>
      <c r="B9936" s="68"/>
      <c r="C9936" s="68"/>
      <c r="D9936" s="68"/>
      <c r="E9936" s="68"/>
      <c r="F9936" s="68"/>
      <c r="G9936" s="68"/>
      <c r="H9936" s="68"/>
    </row>
    <row r="9937" spans="1:8" x14ac:dyDescent="0.25">
      <c r="A9937" s="68"/>
      <c r="B9937" s="68"/>
      <c r="C9937" s="68"/>
      <c r="D9937" s="68"/>
      <c r="E9937" s="68"/>
      <c r="F9937" s="68"/>
      <c r="G9937" s="68"/>
      <c r="H9937" s="68"/>
    </row>
    <row r="9938" spans="1:8" x14ac:dyDescent="0.25">
      <c r="A9938" s="68"/>
      <c r="B9938" s="68"/>
      <c r="C9938" s="68"/>
      <c r="D9938" s="68"/>
      <c r="E9938" s="68"/>
      <c r="F9938" s="68"/>
      <c r="G9938" s="68"/>
      <c r="H9938" s="68"/>
    </row>
    <row r="9939" spans="1:8" x14ac:dyDescent="0.25">
      <c r="A9939" s="68"/>
      <c r="B9939" s="68"/>
      <c r="C9939" s="68"/>
      <c r="D9939" s="68"/>
      <c r="E9939" s="68"/>
      <c r="F9939" s="68"/>
      <c r="G9939" s="68"/>
      <c r="H9939" s="68"/>
    </row>
    <row r="9940" spans="1:8" x14ac:dyDescent="0.25">
      <c r="A9940" s="68"/>
      <c r="B9940" s="68"/>
      <c r="C9940" s="68"/>
      <c r="D9940" s="68"/>
      <c r="E9940" s="68"/>
      <c r="F9940" s="68"/>
      <c r="G9940" s="68"/>
      <c r="H9940" s="68"/>
    </row>
    <row r="9941" spans="1:8" x14ac:dyDescent="0.25">
      <c r="A9941" s="68"/>
      <c r="B9941" s="68"/>
      <c r="C9941" s="68"/>
      <c r="D9941" s="68"/>
      <c r="E9941" s="68"/>
      <c r="F9941" s="68"/>
      <c r="G9941" s="68"/>
      <c r="H9941" s="68"/>
    </row>
    <row r="9942" spans="1:8" x14ac:dyDescent="0.25">
      <c r="A9942" s="68"/>
      <c r="B9942" s="68"/>
      <c r="C9942" s="68"/>
      <c r="D9942" s="68"/>
      <c r="E9942" s="68"/>
      <c r="F9942" s="68"/>
      <c r="G9942" s="68"/>
      <c r="H9942" s="68"/>
    </row>
    <row r="9943" spans="1:8" x14ac:dyDescent="0.25">
      <c r="A9943" s="68"/>
      <c r="B9943" s="68"/>
      <c r="C9943" s="68"/>
      <c r="D9943" s="68"/>
      <c r="E9943" s="68"/>
      <c r="F9943" s="68"/>
      <c r="G9943" s="68"/>
      <c r="H9943" s="68"/>
    </row>
    <row r="9944" spans="1:8" x14ac:dyDescent="0.25">
      <c r="A9944" s="68"/>
      <c r="B9944" s="68"/>
      <c r="C9944" s="68"/>
      <c r="D9944" s="68"/>
      <c r="E9944" s="68"/>
      <c r="F9944" s="68"/>
      <c r="G9944" s="68"/>
      <c r="H9944" s="68"/>
    </row>
    <row r="9945" spans="1:8" x14ac:dyDescent="0.25">
      <c r="A9945" s="68"/>
      <c r="B9945" s="68"/>
      <c r="C9945" s="68"/>
      <c r="D9945" s="68"/>
      <c r="E9945" s="68"/>
      <c r="F9945" s="68"/>
      <c r="G9945" s="68"/>
      <c r="H9945" s="68"/>
    </row>
    <row r="9946" spans="1:8" x14ac:dyDescent="0.25">
      <c r="A9946" s="68"/>
      <c r="B9946" s="68"/>
      <c r="C9946" s="68"/>
      <c r="D9946" s="68"/>
      <c r="E9946" s="68"/>
      <c r="F9946" s="68"/>
      <c r="G9946" s="68"/>
      <c r="H9946" s="68"/>
    </row>
    <row r="9947" spans="1:8" x14ac:dyDescent="0.25">
      <c r="A9947" s="68"/>
      <c r="B9947" s="68"/>
      <c r="C9947" s="68"/>
      <c r="D9947" s="68"/>
      <c r="E9947" s="68"/>
      <c r="F9947" s="68"/>
      <c r="G9947" s="68"/>
      <c r="H9947" s="68"/>
    </row>
    <row r="9948" spans="1:8" x14ac:dyDescent="0.25">
      <c r="A9948" s="68"/>
      <c r="B9948" s="68"/>
      <c r="C9948" s="68"/>
      <c r="D9948" s="68"/>
      <c r="E9948" s="68"/>
      <c r="F9948" s="68"/>
      <c r="G9948" s="68"/>
      <c r="H9948" s="68"/>
    </row>
    <row r="9949" spans="1:8" x14ac:dyDescent="0.25">
      <c r="A9949" s="68"/>
      <c r="B9949" s="68"/>
      <c r="C9949" s="68"/>
      <c r="D9949" s="68"/>
      <c r="E9949" s="68"/>
      <c r="F9949" s="68"/>
      <c r="G9949" s="68"/>
      <c r="H9949" s="68"/>
    </row>
    <row r="9950" spans="1:8" x14ac:dyDescent="0.25">
      <c r="A9950" s="68"/>
      <c r="B9950" s="68"/>
      <c r="C9950" s="68"/>
      <c r="D9950" s="68"/>
      <c r="E9950" s="68"/>
      <c r="F9950" s="68"/>
      <c r="G9950" s="68"/>
      <c r="H9950" s="68"/>
    </row>
    <row r="9951" spans="1:8" x14ac:dyDescent="0.25">
      <c r="A9951" s="68"/>
      <c r="B9951" s="68"/>
      <c r="C9951" s="68"/>
      <c r="D9951" s="68"/>
      <c r="E9951" s="68"/>
      <c r="F9951" s="68"/>
      <c r="G9951" s="68"/>
      <c r="H9951" s="68"/>
    </row>
    <row r="9952" spans="1:8" x14ac:dyDescent="0.25">
      <c r="A9952" s="68"/>
      <c r="B9952" s="68"/>
      <c r="C9952" s="68"/>
      <c r="D9952" s="68"/>
      <c r="E9952" s="68"/>
      <c r="F9952" s="68"/>
      <c r="G9952" s="68"/>
      <c r="H9952" s="68"/>
    </row>
    <row r="9953" spans="1:8" x14ac:dyDescent="0.25">
      <c r="A9953" s="68"/>
      <c r="B9953" s="68"/>
      <c r="C9953" s="68"/>
      <c r="D9953" s="68"/>
      <c r="E9953" s="68"/>
      <c r="F9953" s="68"/>
      <c r="G9953" s="68"/>
      <c r="H9953" s="68"/>
    </row>
    <row r="9954" spans="1:8" x14ac:dyDescent="0.25">
      <c r="A9954" s="68"/>
      <c r="B9954" s="68"/>
      <c r="C9954" s="68"/>
      <c r="D9954" s="68"/>
      <c r="E9954" s="68"/>
      <c r="F9954" s="68"/>
      <c r="G9954" s="68"/>
      <c r="H9954" s="68"/>
    </row>
    <row r="9955" spans="1:8" x14ac:dyDescent="0.25">
      <c r="A9955" s="68"/>
      <c r="B9955" s="68"/>
      <c r="C9955" s="68"/>
      <c r="D9955" s="68"/>
      <c r="E9955" s="68"/>
      <c r="F9955" s="68"/>
      <c r="G9955" s="68"/>
      <c r="H9955" s="68"/>
    </row>
    <row r="9956" spans="1:8" x14ac:dyDescent="0.25">
      <c r="A9956" s="68"/>
      <c r="B9956" s="68"/>
      <c r="C9956" s="68"/>
      <c r="D9956" s="68"/>
      <c r="E9956" s="68"/>
      <c r="F9956" s="68"/>
      <c r="G9956" s="68"/>
      <c r="H9956" s="68"/>
    </row>
    <row r="9957" spans="1:8" x14ac:dyDescent="0.25">
      <c r="A9957" s="68"/>
      <c r="B9957" s="68"/>
      <c r="C9957" s="68"/>
      <c r="D9957" s="68"/>
      <c r="E9957" s="68"/>
      <c r="F9957" s="68"/>
      <c r="G9957" s="68"/>
      <c r="H9957" s="68"/>
    </row>
    <row r="9958" spans="1:8" x14ac:dyDescent="0.25">
      <c r="A9958" s="68"/>
      <c r="B9958" s="68"/>
      <c r="C9958" s="68"/>
      <c r="D9958" s="68"/>
      <c r="E9958" s="68"/>
      <c r="F9958" s="68"/>
      <c r="G9958" s="68"/>
      <c r="H9958" s="68"/>
    </row>
    <row r="9959" spans="1:8" x14ac:dyDescent="0.25">
      <c r="A9959" s="68"/>
      <c r="B9959" s="68"/>
      <c r="C9959" s="68"/>
      <c r="D9959" s="68"/>
      <c r="E9959" s="68"/>
      <c r="F9959" s="68"/>
      <c r="G9959" s="68"/>
      <c r="H9959" s="68"/>
    </row>
    <row r="9960" spans="1:8" x14ac:dyDescent="0.25">
      <c r="A9960" s="68"/>
      <c r="B9960" s="68"/>
      <c r="C9960" s="68"/>
      <c r="D9960" s="68"/>
      <c r="E9960" s="68"/>
      <c r="F9960" s="68"/>
      <c r="G9960" s="68"/>
      <c r="H9960" s="68"/>
    </row>
    <row r="9961" spans="1:8" x14ac:dyDescent="0.25">
      <c r="A9961" s="68"/>
      <c r="B9961" s="68"/>
      <c r="C9961" s="68"/>
      <c r="D9961" s="68"/>
      <c r="E9961" s="68"/>
      <c r="F9961" s="68"/>
      <c r="G9961" s="68"/>
      <c r="H9961" s="68"/>
    </row>
    <row r="9962" spans="1:8" x14ac:dyDescent="0.25">
      <c r="A9962" s="68"/>
      <c r="B9962" s="68"/>
      <c r="C9962" s="68"/>
      <c r="D9962" s="68"/>
      <c r="E9962" s="68"/>
      <c r="F9962" s="68"/>
      <c r="G9962" s="68"/>
      <c r="H9962" s="68"/>
    </row>
    <row r="9963" spans="1:8" x14ac:dyDescent="0.25">
      <c r="A9963" s="68"/>
      <c r="B9963" s="68"/>
      <c r="C9963" s="68"/>
      <c r="D9963" s="68"/>
      <c r="E9963" s="68"/>
      <c r="F9963" s="68"/>
      <c r="G9963" s="68"/>
      <c r="H9963" s="68"/>
    </row>
    <row r="9964" spans="1:8" x14ac:dyDescent="0.25">
      <c r="A9964" s="68"/>
      <c r="B9964" s="68"/>
      <c r="C9964" s="68"/>
      <c r="D9964" s="68"/>
      <c r="E9964" s="68"/>
      <c r="F9964" s="68"/>
      <c r="G9964" s="68"/>
      <c r="H9964" s="68"/>
    </row>
    <row r="9965" spans="1:8" x14ac:dyDescent="0.25">
      <c r="A9965" s="68"/>
      <c r="B9965" s="68"/>
      <c r="C9965" s="68"/>
      <c r="D9965" s="68"/>
      <c r="E9965" s="68"/>
      <c r="F9965" s="68"/>
      <c r="G9965" s="68"/>
      <c r="H9965" s="68"/>
    </row>
    <row r="9966" spans="1:8" x14ac:dyDescent="0.25">
      <c r="A9966" s="68"/>
      <c r="B9966" s="68"/>
      <c r="C9966" s="68"/>
      <c r="D9966" s="68"/>
      <c r="E9966" s="68"/>
      <c r="F9966" s="68"/>
      <c r="G9966" s="68"/>
      <c r="H9966" s="68"/>
    </row>
    <row r="9967" spans="1:8" x14ac:dyDescent="0.25">
      <c r="A9967" s="68"/>
      <c r="B9967" s="68"/>
      <c r="C9967" s="68"/>
      <c r="D9967" s="68"/>
      <c r="E9967" s="68"/>
      <c r="F9967" s="68"/>
      <c r="G9967" s="68"/>
      <c r="H9967" s="68"/>
    </row>
    <row r="9968" spans="1:8" x14ac:dyDescent="0.25">
      <c r="A9968" s="68"/>
      <c r="B9968" s="68"/>
      <c r="C9968" s="68"/>
      <c r="D9968" s="68"/>
      <c r="E9968" s="68"/>
      <c r="F9968" s="68"/>
      <c r="G9968" s="68"/>
      <c r="H9968" s="68"/>
    </row>
    <row r="9969" spans="1:8" x14ac:dyDescent="0.25">
      <c r="A9969" s="68"/>
      <c r="B9969" s="68"/>
      <c r="C9969" s="68"/>
      <c r="D9969" s="68"/>
      <c r="E9969" s="68"/>
      <c r="F9969" s="68"/>
      <c r="G9969" s="68"/>
      <c r="H9969" s="68"/>
    </row>
    <row r="9970" spans="1:8" x14ac:dyDescent="0.25">
      <c r="A9970" s="68"/>
      <c r="B9970" s="68"/>
      <c r="C9970" s="68"/>
      <c r="D9970" s="68"/>
      <c r="E9970" s="68"/>
      <c r="F9970" s="68"/>
      <c r="G9970" s="68"/>
      <c r="H9970" s="68"/>
    </row>
    <row r="9971" spans="1:8" x14ac:dyDescent="0.25">
      <c r="A9971" s="68"/>
      <c r="B9971" s="68"/>
      <c r="C9971" s="68"/>
      <c r="D9971" s="68"/>
      <c r="E9971" s="68"/>
      <c r="F9971" s="68"/>
      <c r="G9971" s="68"/>
      <c r="H9971" s="68"/>
    </row>
    <row r="9972" spans="1:8" x14ac:dyDescent="0.25">
      <c r="A9972" s="68"/>
      <c r="B9972" s="68"/>
      <c r="C9972" s="68"/>
      <c r="D9972" s="68"/>
      <c r="E9972" s="68"/>
      <c r="F9972" s="68"/>
      <c r="G9972" s="68"/>
      <c r="H9972" s="68"/>
    </row>
    <row r="9973" spans="1:8" x14ac:dyDescent="0.25">
      <c r="A9973" s="68"/>
      <c r="B9973" s="68"/>
      <c r="C9973" s="68"/>
      <c r="D9973" s="68"/>
      <c r="E9973" s="68"/>
      <c r="F9973" s="68"/>
      <c r="G9973" s="68"/>
      <c r="H9973" s="68"/>
    </row>
    <row r="9974" spans="1:8" x14ac:dyDescent="0.25">
      <c r="A9974" s="68"/>
      <c r="B9974" s="68"/>
      <c r="C9974" s="68"/>
      <c r="D9974" s="68"/>
      <c r="E9974" s="68"/>
      <c r="F9974" s="68"/>
      <c r="G9974" s="68"/>
      <c r="H9974" s="68"/>
    </row>
    <row r="9975" spans="1:8" x14ac:dyDescent="0.25">
      <c r="A9975" s="68"/>
      <c r="B9975" s="68"/>
      <c r="C9975" s="68"/>
      <c r="D9975" s="68"/>
      <c r="E9975" s="68"/>
      <c r="F9975" s="68"/>
      <c r="G9975" s="68"/>
      <c r="H9975" s="68"/>
    </row>
    <row r="9976" spans="1:8" x14ac:dyDescent="0.25">
      <c r="A9976" s="68"/>
      <c r="B9976" s="68"/>
      <c r="C9976" s="68"/>
      <c r="D9976" s="68"/>
      <c r="E9976" s="68"/>
      <c r="F9976" s="68"/>
      <c r="G9976" s="68"/>
      <c r="H9976" s="68"/>
    </row>
    <row r="9977" spans="1:8" x14ac:dyDescent="0.25">
      <c r="A9977" s="68"/>
      <c r="B9977" s="68"/>
      <c r="C9977" s="68"/>
      <c r="D9977" s="68"/>
      <c r="E9977" s="68"/>
      <c r="F9977" s="68"/>
      <c r="G9977" s="68"/>
      <c r="H9977" s="68"/>
    </row>
    <row r="9978" spans="1:8" x14ac:dyDescent="0.25">
      <c r="A9978" s="68"/>
      <c r="B9978" s="68"/>
      <c r="C9978" s="68"/>
      <c r="D9978" s="68"/>
      <c r="E9978" s="68"/>
      <c r="F9978" s="68"/>
      <c r="G9978" s="68"/>
      <c r="H9978" s="68"/>
    </row>
    <row r="9979" spans="1:8" x14ac:dyDescent="0.25">
      <c r="A9979" s="68"/>
      <c r="B9979" s="68"/>
      <c r="C9979" s="68"/>
      <c r="D9979" s="68"/>
      <c r="E9979" s="68"/>
      <c r="F9979" s="68"/>
      <c r="G9979" s="68"/>
      <c r="H9979" s="68"/>
    </row>
    <row r="9980" spans="1:8" x14ac:dyDescent="0.25">
      <c r="A9980" s="68"/>
      <c r="B9980" s="68"/>
      <c r="C9980" s="68"/>
      <c r="D9980" s="68"/>
      <c r="E9980" s="68"/>
      <c r="F9980" s="68"/>
      <c r="G9980" s="68"/>
      <c r="H9980" s="68"/>
    </row>
    <row r="9981" spans="1:8" x14ac:dyDescent="0.25">
      <c r="A9981" s="68"/>
      <c r="B9981" s="68"/>
      <c r="C9981" s="68"/>
      <c r="D9981" s="68"/>
      <c r="E9981" s="68"/>
      <c r="F9981" s="68"/>
      <c r="G9981" s="68"/>
      <c r="H9981" s="68"/>
    </row>
    <row r="9982" spans="1:8" x14ac:dyDescent="0.25">
      <c r="A9982" s="68"/>
      <c r="B9982" s="68"/>
      <c r="C9982" s="68"/>
      <c r="D9982" s="68"/>
      <c r="E9982" s="68"/>
      <c r="F9982" s="68"/>
      <c r="G9982" s="68"/>
      <c r="H9982" s="68"/>
    </row>
    <row r="9983" spans="1:8" x14ac:dyDescent="0.25">
      <c r="A9983" s="68"/>
      <c r="B9983" s="68"/>
      <c r="C9983" s="68"/>
      <c r="D9983" s="68"/>
      <c r="E9983" s="68"/>
      <c r="F9983" s="68"/>
      <c r="G9983" s="68"/>
      <c r="H9983" s="68"/>
    </row>
    <row r="9984" spans="1:8" x14ac:dyDescent="0.25">
      <c r="A9984" s="68"/>
      <c r="B9984" s="68"/>
      <c r="C9984" s="68"/>
      <c r="D9984" s="68"/>
      <c r="E9984" s="68"/>
      <c r="F9984" s="68"/>
      <c r="G9984" s="68"/>
      <c r="H9984" s="68"/>
    </row>
    <row r="9985" spans="1:8" x14ac:dyDescent="0.25">
      <c r="A9985" s="68"/>
      <c r="B9985" s="68"/>
      <c r="C9985" s="68"/>
      <c r="D9985" s="68"/>
      <c r="E9985" s="68"/>
      <c r="F9985" s="68"/>
      <c r="G9985" s="68"/>
      <c r="H9985" s="68"/>
    </row>
    <row r="9986" spans="1:8" x14ac:dyDescent="0.25">
      <c r="A9986" s="68"/>
      <c r="B9986" s="68"/>
      <c r="C9986" s="68"/>
      <c r="D9986" s="68"/>
      <c r="E9986" s="68"/>
      <c r="F9986" s="68"/>
      <c r="G9986" s="68"/>
      <c r="H9986" s="68"/>
    </row>
    <row r="9987" spans="1:8" x14ac:dyDescent="0.25">
      <c r="A9987" s="68"/>
      <c r="B9987" s="68"/>
      <c r="C9987" s="68"/>
      <c r="D9987" s="68"/>
      <c r="E9987" s="68"/>
      <c r="F9987" s="68"/>
      <c r="G9987" s="68"/>
      <c r="H9987" s="68"/>
    </row>
    <row r="9988" spans="1:8" x14ac:dyDescent="0.25">
      <c r="A9988" s="68"/>
      <c r="B9988" s="68"/>
      <c r="C9988" s="68"/>
      <c r="D9988" s="68"/>
      <c r="E9988" s="68"/>
      <c r="F9988" s="68"/>
      <c r="G9988" s="68"/>
      <c r="H9988" s="68"/>
    </row>
    <row r="9989" spans="1:8" x14ac:dyDescent="0.25">
      <c r="A9989" s="68"/>
      <c r="B9989" s="68"/>
      <c r="C9989" s="68"/>
      <c r="D9989" s="68"/>
      <c r="E9989" s="68"/>
      <c r="F9989" s="68"/>
      <c r="G9989" s="68"/>
      <c r="H9989" s="68"/>
    </row>
    <row r="9990" spans="1:8" x14ac:dyDescent="0.25">
      <c r="A9990" s="68"/>
      <c r="B9990" s="68"/>
      <c r="C9990" s="68"/>
      <c r="D9990" s="68"/>
      <c r="E9990" s="68"/>
      <c r="F9990" s="68"/>
      <c r="G9990" s="68"/>
      <c r="H9990" s="68"/>
    </row>
    <row r="9991" spans="1:8" x14ac:dyDescent="0.25">
      <c r="A9991" s="68"/>
      <c r="B9991" s="68"/>
      <c r="C9991" s="68"/>
      <c r="D9991" s="68"/>
      <c r="E9991" s="68"/>
      <c r="F9991" s="68"/>
      <c r="G9991" s="68"/>
      <c r="H9991" s="68"/>
    </row>
    <row r="9992" spans="1:8" x14ac:dyDescent="0.25">
      <c r="A9992" s="68"/>
      <c r="B9992" s="68"/>
      <c r="C9992" s="68"/>
      <c r="D9992" s="68"/>
      <c r="E9992" s="68"/>
      <c r="F9992" s="68"/>
      <c r="G9992" s="68"/>
      <c r="H9992" s="68"/>
    </row>
    <row r="9993" spans="1:8" x14ac:dyDescent="0.25">
      <c r="A9993" s="68"/>
      <c r="B9993" s="68"/>
      <c r="C9993" s="68"/>
      <c r="D9993" s="68"/>
      <c r="E9993" s="68"/>
      <c r="F9993" s="68"/>
      <c r="G9993" s="68"/>
      <c r="H9993" s="68"/>
    </row>
    <row r="9994" spans="1:8" x14ac:dyDescent="0.25">
      <c r="A9994" s="68"/>
      <c r="B9994" s="68"/>
      <c r="C9994" s="68"/>
      <c r="D9994" s="68"/>
      <c r="E9994" s="68"/>
      <c r="F9994" s="68"/>
      <c r="G9994" s="68"/>
      <c r="H9994" s="68"/>
    </row>
    <row r="9995" spans="1:8" x14ac:dyDescent="0.25">
      <c r="A9995" s="68"/>
      <c r="B9995" s="68"/>
      <c r="C9995" s="68"/>
      <c r="D9995" s="68"/>
      <c r="E9995" s="68"/>
      <c r="F9995" s="68"/>
      <c r="G9995" s="68"/>
      <c r="H9995" s="68"/>
    </row>
    <row r="9996" spans="1:8" x14ac:dyDescent="0.25">
      <c r="A9996" s="68"/>
      <c r="B9996" s="68"/>
      <c r="C9996" s="68"/>
      <c r="D9996" s="68"/>
      <c r="E9996" s="68"/>
      <c r="F9996" s="68"/>
      <c r="G9996" s="68"/>
      <c r="H9996" s="68"/>
    </row>
    <row r="9997" spans="1:8" x14ac:dyDescent="0.25">
      <c r="A9997" s="68"/>
      <c r="B9997" s="68"/>
      <c r="C9997" s="68"/>
      <c r="D9997" s="68"/>
      <c r="E9997" s="68"/>
      <c r="F9997" s="68"/>
      <c r="G9997" s="68"/>
      <c r="H9997" s="68"/>
    </row>
    <row r="9998" spans="1:8" x14ac:dyDescent="0.25">
      <c r="A9998" s="68"/>
      <c r="B9998" s="68"/>
      <c r="C9998" s="68"/>
      <c r="D9998" s="68"/>
      <c r="E9998" s="68"/>
      <c r="F9998" s="68"/>
      <c r="G9998" s="68"/>
      <c r="H9998" s="68"/>
    </row>
    <row r="9999" spans="1:8" x14ac:dyDescent="0.25">
      <c r="A9999" s="68"/>
      <c r="B9999" s="68"/>
      <c r="C9999" s="68"/>
      <c r="D9999" s="68"/>
      <c r="E9999" s="68"/>
      <c r="F9999" s="68"/>
      <c r="G9999" s="68"/>
      <c r="H9999" s="68"/>
    </row>
    <row r="10000" spans="1:8" x14ac:dyDescent="0.25">
      <c r="A10000" s="68"/>
      <c r="B10000" s="68"/>
      <c r="C10000" s="68"/>
      <c r="D10000" s="68"/>
      <c r="E10000" s="68"/>
      <c r="F10000" s="68"/>
      <c r="G10000" s="68"/>
      <c r="H10000" s="68"/>
    </row>
  </sheetData>
  <sheetProtection password="B954" sheet="1" objects="1" scenarios="1"/>
  <pageMargins left="0.11811023622047245" right="0.11811023622047245" top="0.47244094488188981" bottom="0.55118110236220474" header="0.31496062992125984" footer="0.31496062992125984"/>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219"/>
  <sheetViews>
    <sheetView topLeftCell="E1" workbookViewId="0"/>
  </sheetViews>
  <sheetFormatPr defaultRowHeight="15" x14ac:dyDescent="0.3"/>
  <cols>
    <col min="1" max="1" width="10.33203125" style="143" customWidth="1"/>
    <col min="2" max="2" width="11.33203125" style="166" customWidth="1"/>
    <col min="3" max="3" width="11.33203125" style="241" customWidth="1"/>
    <col min="4" max="4" width="32.109375" style="143" customWidth="1"/>
    <col min="5" max="5" width="9.109375" style="144"/>
    <col min="6" max="6" width="10.44140625" style="144" bestFit="1" customWidth="1"/>
    <col min="7" max="7" width="9.109375" style="143"/>
    <col min="8" max="8" width="9.44140625" style="143" customWidth="1"/>
    <col min="9" max="9" width="23.33203125" style="146" customWidth="1"/>
    <col min="10" max="10" width="9.109375" style="145"/>
    <col min="11" max="11" width="7.109375" style="141" customWidth="1"/>
    <col min="12" max="12" width="12" style="142" customWidth="1"/>
    <col min="13" max="13" width="9.109375" style="147"/>
    <col min="14" max="14" width="35.6640625" style="285" customWidth="1"/>
    <col min="15" max="15" width="9.109375" style="678"/>
    <col min="16" max="16" width="11" style="682" customWidth="1"/>
    <col min="17" max="17" width="9.109375" style="682"/>
  </cols>
  <sheetData>
    <row r="1" spans="1:17" ht="28.5" customHeight="1" x14ac:dyDescent="0.3">
      <c r="A1" s="265" t="s">
        <v>36</v>
      </c>
      <c r="B1" s="266" t="s">
        <v>37</v>
      </c>
      <c r="C1" s="265" t="s">
        <v>32</v>
      </c>
      <c r="D1" s="265" t="s">
        <v>33</v>
      </c>
      <c r="E1" s="267" t="s">
        <v>38</v>
      </c>
      <c r="F1" s="267" t="s">
        <v>39</v>
      </c>
      <c r="G1" s="265" t="s">
        <v>70</v>
      </c>
      <c r="H1" s="265" t="s">
        <v>107</v>
      </c>
      <c r="I1" s="268" t="s">
        <v>168</v>
      </c>
      <c r="J1" s="269" t="s">
        <v>169</v>
      </c>
      <c r="K1" s="271" t="s">
        <v>170</v>
      </c>
      <c r="L1" s="272" t="s">
        <v>171</v>
      </c>
      <c r="M1" s="270" t="s">
        <v>210</v>
      </c>
      <c r="N1" s="284" t="s">
        <v>250</v>
      </c>
      <c r="O1" s="680" t="s">
        <v>566</v>
      </c>
      <c r="P1" s="681" t="s">
        <v>571</v>
      </c>
      <c r="Q1" s="677" t="s">
        <v>567</v>
      </c>
    </row>
    <row r="2" spans="1:17" x14ac:dyDescent="0.3">
      <c r="A2" s="157">
        <v>1</v>
      </c>
      <c r="B2" s="260">
        <v>44927</v>
      </c>
      <c r="C2" s="261">
        <v>200038</v>
      </c>
      <c r="D2" s="157" t="s">
        <v>11</v>
      </c>
      <c r="E2" s="262">
        <v>200000</v>
      </c>
      <c r="F2" s="262">
        <v>0</v>
      </c>
      <c r="G2" s="157" t="s">
        <v>72</v>
      </c>
      <c r="H2" s="157" t="s">
        <v>28</v>
      </c>
      <c r="I2" s="263"/>
      <c r="J2" s="262"/>
      <c r="K2" s="258"/>
      <c r="L2" s="259"/>
      <c r="M2" s="258">
        <v>12023</v>
      </c>
      <c r="N2" s="285" t="s">
        <v>651</v>
      </c>
      <c r="O2" s="678" t="s">
        <v>557</v>
      </c>
      <c r="P2" s="682">
        <v>588686</v>
      </c>
      <c r="Q2" s="683">
        <v>44927</v>
      </c>
    </row>
    <row r="3" spans="1:17" x14ac:dyDescent="0.3">
      <c r="A3" s="157">
        <v>1</v>
      </c>
      <c r="B3" s="260">
        <v>44927</v>
      </c>
      <c r="C3" s="261">
        <v>100002</v>
      </c>
      <c r="D3" s="157" t="s">
        <v>424</v>
      </c>
      <c r="E3" s="262">
        <v>0</v>
      </c>
      <c r="F3" s="262">
        <v>200000</v>
      </c>
      <c r="G3" s="157" t="s">
        <v>72</v>
      </c>
      <c r="H3" s="157" t="s">
        <v>28</v>
      </c>
      <c r="I3" s="263"/>
      <c r="J3" s="262"/>
      <c r="K3" s="258"/>
      <c r="L3" s="259"/>
      <c r="M3" s="258">
        <v>12023</v>
      </c>
      <c r="N3" s="285" t="s">
        <v>651</v>
      </c>
      <c r="O3" s="678" t="s">
        <v>557</v>
      </c>
      <c r="P3" s="682">
        <v>588686</v>
      </c>
      <c r="Q3" s="683">
        <v>44927</v>
      </c>
    </row>
    <row r="4" spans="1:17" x14ac:dyDescent="0.3">
      <c r="A4" s="157">
        <v>1</v>
      </c>
      <c r="B4" s="260">
        <v>44927</v>
      </c>
      <c r="C4" s="261">
        <v>200038</v>
      </c>
      <c r="D4" s="157" t="s">
        <v>11</v>
      </c>
      <c r="E4" s="262">
        <v>60000</v>
      </c>
      <c r="F4" s="262">
        <v>0</v>
      </c>
      <c r="G4" s="157" t="s">
        <v>71</v>
      </c>
      <c r="H4" s="157" t="s">
        <v>28</v>
      </c>
      <c r="I4" s="263"/>
      <c r="J4" s="262"/>
      <c r="K4" s="258"/>
      <c r="L4" s="259"/>
      <c r="M4" s="258">
        <v>12023</v>
      </c>
      <c r="N4" s="285" t="s">
        <v>651</v>
      </c>
      <c r="O4" s="678" t="s">
        <v>71</v>
      </c>
      <c r="Q4" s="683"/>
    </row>
    <row r="5" spans="1:17" x14ac:dyDescent="0.3">
      <c r="A5" s="157">
        <v>1</v>
      </c>
      <c r="B5" s="260">
        <v>44927</v>
      </c>
      <c r="C5" s="261">
        <v>100001</v>
      </c>
      <c r="D5" s="264" t="s">
        <v>353</v>
      </c>
      <c r="E5" s="262">
        <v>0</v>
      </c>
      <c r="F5" s="262">
        <v>60000</v>
      </c>
      <c r="G5" s="157" t="s">
        <v>71</v>
      </c>
      <c r="H5" s="157" t="s">
        <v>28</v>
      </c>
      <c r="I5" s="263"/>
      <c r="J5" s="262"/>
      <c r="K5" s="258"/>
      <c r="L5" s="259"/>
      <c r="M5" s="258">
        <v>12023</v>
      </c>
      <c r="N5" s="285" t="s">
        <v>651</v>
      </c>
      <c r="O5" s="678" t="s">
        <v>71</v>
      </c>
      <c r="Q5" s="683"/>
    </row>
    <row r="6" spans="1:17" x14ac:dyDescent="0.3">
      <c r="A6" s="157">
        <v>2</v>
      </c>
      <c r="B6" s="260">
        <v>44927</v>
      </c>
      <c r="C6" s="261">
        <v>600032</v>
      </c>
      <c r="D6" s="157" t="s">
        <v>19</v>
      </c>
      <c r="E6" s="262">
        <v>124000</v>
      </c>
      <c r="F6" s="262">
        <v>0</v>
      </c>
      <c r="G6" s="157" t="s">
        <v>72</v>
      </c>
      <c r="H6" s="157" t="s">
        <v>29</v>
      </c>
      <c r="I6" s="263"/>
      <c r="J6" s="262"/>
      <c r="K6" s="258"/>
      <c r="L6" s="259"/>
      <c r="M6" s="258">
        <v>12023</v>
      </c>
      <c r="N6" s="285" t="s">
        <v>606</v>
      </c>
      <c r="O6" s="678" t="s">
        <v>557</v>
      </c>
      <c r="P6" s="682">
        <v>7886886</v>
      </c>
      <c r="Q6" s="683">
        <v>44927</v>
      </c>
    </row>
    <row r="7" spans="1:17" x14ac:dyDescent="0.3">
      <c r="A7" s="157">
        <v>2</v>
      </c>
      <c r="B7" s="260">
        <v>44927</v>
      </c>
      <c r="C7" s="261">
        <v>100002</v>
      </c>
      <c r="D7" s="157" t="s">
        <v>424</v>
      </c>
      <c r="E7" s="262">
        <v>0</v>
      </c>
      <c r="F7" s="262">
        <v>124000</v>
      </c>
      <c r="G7" s="157" t="s">
        <v>72</v>
      </c>
      <c r="H7" s="157" t="s">
        <v>29</v>
      </c>
      <c r="I7" s="263"/>
      <c r="J7" s="262"/>
      <c r="K7" s="258"/>
      <c r="L7" s="259"/>
      <c r="M7" s="258">
        <v>12023</v>
      </c>
      <c r="N7" s="285" t="s">
        <v>606</v>
      </c>
      <c r="O7" s="678" t="s">
        <v>557</v>
      </c>
      <c r="P7" s="682">
        <v>7886886</v>
      </c>
      <c r="Q7" s="683">
        <v>44927</v>
      </c>
    </row>
    <row r="8" spans="1:17" x14ac:dyDescent="0.3">
      <c r="A8" s="157">
        <v>3</v>
      </c>
      <c r="B8" s="260">
        <v>44927</v>
      </c>
      <c r="C8" s="261">
        <v>400040</v>
      </c>
      <c r="D8" s="157" t="s">
        <v>23</v>
      </c>
      <c r="E8" s="262">
        <v>0</v>
      </c>
      <c r="F8" s="262">
        <v>150000</v>
      </c>
      <c r="G8" s="157" t="s">
        <v>72</v>
      </c>
      <c r="H8" s="157" t="s">
        <v>23</v>
      </c>
      <c r="I8" s="263" t="s">
        <v>156</v>
      </c>
      <c r="J8" s="262">
        <v>1001</v>
      </c>
      <c r="K8" s="258">
        <v>1</v>
      </c>
      <c r="L8" s="259">
        <v>44927</v>
      </c>
      <c r="M8" s="258">
        <v>12023</v>
      </c>
      <c r="N8" s="285" t="s">
        <v>607</v>
      </c>
      <c r="Q8" s="683"/>
    </row>
    <row r="9" spans="1:17" x14ac:dyDescent="0.3">
      <c r="A9" s="157">
        <v>3</v>
      </c>
      <c r="B9" s="260">
        <v>44927</v>
      </c>
      <c r="C9" s="261">
        <v>100002</v>
      </c>
      <c r="D9" s="157" t="s">
        <v>14</v>
      </c>
      <c r="E9" s="262">
        <v>150000</v>
      </c>
      <c r="F9" s="262">
        <v>0</v>
      </c>
      <c r="G9" s="157" t="s">
        <v>72</v>
      </c>
      <c r="H9" s="157" t="s">
        <v>23</v>
      </c>
      <c r="I9" s="263" t="s">
        <v>156</v>
      </c>
      <c r="J9" s="262">
        <v>1001</v>
      </c>
      <c r="K9" s="258">
        <v>1</v>
      </c>
      <c r="L9" s="259">
        <v>44927</v>
      </c>
      <c r="M9" s="258">
        <v>12023</v>
      </c>
      <c r="N9" s="285" t="s">
        <v>607</v>
      </c>
      <c r="Q9" s="683"/>
    </row>
    <row r="10" spans="1:17" x14ac:dyDescent="0.3">
      <c r="A10" s="157">
        <v>3</v>
      </c>
      <c r="B10" s="260">
        <v>44927</v>
      </c>
      <c r="C10" s="261">
        <v>400040</v>
      </c>
      <c r="D10" s="264" t="s">
        <v>23</v>
      </c>
      <c r="E10" s="262">
        <v>0</v>
      </c>
      <c r="F10" s="262">
        <v>7500</v>
      </c>
      <c r="G10" s="157" t="s">
        <v>8</v>
      </c>
      <c r="H10" s="157" t="s">
        <v>23</v>
      </c>
      <c r="I10" s="263" t="s">
        <v>156</v>
      </c>
      <c r="J10" s="262">
        <v>1001</v>
      </c>
      <c r="K10" s="258">
        <v>1</v>
      </c>
      <c r="L10" s="259">
        <v>44927</v>
      </c>
      <c r="M10" s="258">
        <v>12023</v>
      </c>
      <c r="N10" s="285" t="s">
        <v>607</v>
      </c>
      <c r="Q10" s="683"/>
    </row>
    <row r="11" spans="1:17" x14ac:dyDescent="0.3">
      <c r="A11" s="157">
        <v>3</v>
      </c>
      <c r="B11" s="260">
        <v>44927</v>
      </c>
      <c r="C11" s="261">
        <v>100024</v>
      </c>
      <c r="D11" s="157" t="s">
        <v>9</v>
      </c>
      <c r="E11" s="262">
        <v>7500</v>
      </c>
      <c r="F11" s="262">
        <v>0</v>
      </c>
      <c r="G11" s="157" t="s">
        <v>8</v>
      </c>
      <c r="H11" s="157" t="s">
        <v>23</v>
      </c>
      <c r="I11" s="263" t="s">
        <v>156</v>
      </c>
      <c r="J11" s="262">
        <v>1001</v>
      </c>
      <c r="K11" s="258">
        <v>1</v>
      </c>
      <c r="L11" s="259">
        <v>44927</v>
      </c>
      <c r="M11" s="258">
        <v>12023</v>
      </c>
      <c r="N11" s="285" t="s">
        <v>607</v>
      </c>
      <c r="Q11" s="683"/>
    </row>
    <row r="12" spans="1:17" x14ac:dyDescent="0.3">
      <c r="A12" s="157">
        <v>4</v>
      </c>
      <c r="B12" s="260">
        <v>44929</v>
      </c>
      <c r="C12" s="261">
        <v>600196</v>
      </c>
      <c r="D12" s="264" t="s">
        <v>69</v>
      </c>
      <c r="E12" s="262">
        <v>600</v>
      </c>
      <c r="F12" s="262">
        <v>0</v>
      </c>
      <c r="G12" s="157" t="s">
        <v>71</v>
      </c>
      <c r="H12" s="157" t="s">
        <v>29</v>
      </c>
      <c r="I12" s="263"/>
      <c r="J12" s="262"/>
      <c r="K12" s="258"/>
      <c r="L12" s="259"/>
      <c r="M12" s="258">
        <v>12023</v>
      </c>
      <c r="N12" s="285" t="s">
        <v>608</v>
      </c>
      <c r="Q12" s="683"/>
    </row>
    <row r="13" spans="1:17" x14ac:dyDescent="0.3">
      <c r="A13" s="157">
        <v>4</v>
      </c>
      <c r="B13" s="260">
        <v>44929</v>
      </c>
      <c r="C13" s="261">
        <v>100001</v>
      </c>
      <c r="D13" s="264" t="s">
        <v>353</v>
      </c>
      <c r="E13" s="262">
        <v>0</v>
      </c>
      <c r="F13" s="262">
        <v>600</v>
      </c>
      <c r="G13" s="157" t="s">
        <v>71</v>
      </c>
      <c r="H13" s="157" t="s">
        <v>29</v>
      </c>
      <c r="I13" s="263"/>
      <c r="J13" s="262"/>
      <c r="K13" s="258"/>
      <c r="L13" s="259"/>
      <c r="M13" s="258">
        <v>12023</v>
      </c>
      <c r="N13" s="285" t="s">
        <v>608</v>
      </c>
    </row>
    <row r="14" spans="1:17" x14ac:dyDescent="0.3">
      <c r="A14" s="157">
        <v>5</v>
      </c>
      <c r="B14" s="260">
        <v>44930</v>
      </c>
      <c r="C14" s="261">
        <v>100001</v>
      </c>
      <c r="D14" s="264" t="s">
        <v>353</v>
      </c>
      <c r="E14" s="262">
        <v>0</v>
      </c>
      <c r="F14" s="262">
        <v>260</v>
      </c>
      <c r="G14" s="157" t="s">
        <v>71</v>
      </c>
      <c r="H14" s="157" t="s">
        <v>29</v>
      </c>
      <c r="I14" s="263"/>
      <c r="J14" s="262"/>
      <c r="K14" s="258"/>
      <c r="L14" s="259"/>
      <c r="M14" s="258">
        <v>12023</v>
      </c>
      <c r="N14" s="285" t="s">
        <v>652</v>
      </c>
      <c r="O14" s="678" t="s">
        <v>71</v>
      </c>
      <c r="P14" s="682" t="s">
        <v>75</v>
      </c>
      <c r="Q14" s="683"/>
    </row>
    <row r="15" spans="1:17" x14ac:dyDescent="0.3">
      <c r="A15" s="157">
        <v>5</v>
      </c>
      <c r="B15" s="260">
        <v>44930</v>
      </c>
      <c r="C15" s="261">
        <v>100120</v>
      </c>
      <c r="D15" s="157" t="s">
        <v>423</v>
      </c>
      <c r="E15" s="262">
        <v>260</v>
      </c>
      <c r="F15" s="262">
        <v>0</v>
      </c>
      <c r="G15" s="157" t="s">
        <v>71</v>
      </c>
      <c r="H15" s="157" t="s">
        <v>29</v>
      </c>
      <c r="I15" s="263"/>
      <c r="J15" s="262"/>
      <c r="K15" s="258"/>
      <c r="L15" s="259"/>
      <c r="M15" s="258">
        <v>12023</v>
      </c>
      <c r="N15" s="285" t="s">
        <v>652</v>
      </c>
      <c r="O15" s="678" t="s">
        <v>71</v>
      </c>
      <c r="P15" s="682" t="s">
        <v>75</v>
      </c>
      <c r="Q15" s="683"/>
    </row>
    <row r="16" spans="1:17" x14ac:dyDescent="0.3">
      <c r="A16" s="157">
        <v>6</v>
      </c>
      <c r="B16" s="260">
        <v>44932</v>
      </c>
      <c r="C16" s="261">
        <v>600124</v>
      </c>
      <c r="D16" s="157" t="s">
        <v>85</v>
      </c>
      <c r="E16" s="262">
        <v>400</v>
      </c>
      <c r="F16" s="262">
        <v>0</v>
      </c>
      <c r="G16" s="157" t="s">
        <v>71</v>
      </c>
      <c r="H16" s="157" t="s">
        <v>29</v>
      </c>
      <c r="I16" s="263"/>
      <c r="J16" s="262"/>
      <c r="K16" s="258"/>
      <c r="L16" s="259"/>
      <c r="M16" s="258">
        <v>12023</v>
      </c>
      <c r="N16" s="285" t="s">
        <v>653</v>
      </c>
      <c r="Q16" s="683"/>
    </row>
    <row r="17" spans="1:17" x14ac:dyDescent="0.3">
      <c r="A17" s="157">
        <v>6</v>
      </c>
      <c r="B17" s="260">
        <v>44932</v>
      </c>
      <c r="C17" s="261">
        <v>100001</v>
      </c>
      <c r="D17" s="157" t="s">
        <v>353</v>
      </c>
      <c r="E17" s="262">
        <v>0</v>
      </c>
      <c r="F17" s="262">
        <v>400</v>
      </c>
      <c r="G17" s="157" t="s">
        <v>71</v>
      </c>
      <c r="H17" s="157" t="s">
        <v>29</v>
      </c>
      <c r="I17" s="263"/>
      <c r="J17" s="262"/>
      <c r="K17" s="258"/>
      <c r="L17" s="259"/>
      <c r="M17" s="258">
        <v>12023</v>
      </c>
      <c r="N17" s="285" t="s">
        <v>653</v>
      </c>
      <c r="Q17" s="683"/>
    </row>
    <row r="18" spans="1:17" s="10" customFormat="1" x14ac:dyDescent="0.3">
      <c r="A18" s="157">
        <v>7</v>
      </c>
      <c r="B18" s="260">
        <v>44932</v>
      </c>
      <c r="C18" s="261">
        <v>100002</v>
      </c>
      <c r="D18" s="157" t="s">
        <v>424</v>
      </c>
      <c r="E18" s="262"/>
      <c r="F18" s="262">
        <v>1600</v>
      </c>
      <c r="G18" s="157" t="s">
        <v>72</v>
      </c>
      <c r="H18" s="157" t="s">
        <v>29</v>
      </c>
      <c r="I18" s="263"/>
      <c r="J18" s="262"/>
      <c r="K18" s="258"/>
      <c r="L18" s="259"/>
      <c r="M18" s="258">
        <v>12023</v>
      </c>
      <c r="N18" s="286" t="s">
        <v>654</v>
      </c>
      <c r="O18" s="678" t="s">
        <v>557</v>
      </c>
      <c r="P18" s="682">
        <v>12222</v>
      </c>
      <c r="Q18" s="683">
        <v>44930</v>
      </c>
    </row>
    <row r="19" spans="1:17" s="10" customFormat="1" x14ac:dyDescent="0.3">
      <c r="A19" s="157">
        <v>7</v>
      </c>
      <c r="B19" s="260">
        <v>44932</v>
      </c>
      <c r="C19" s="261">
        <v>100124</v>
      </c>
      <c r="D19" s="157" t="s">
        <v>13</v>
      </c>
      <c r="E19" s="262">
        <v>1600</v>
      </c>
      <c r="F19" s="262">
        <v>0</v>
      </c>
      <c r="G19" s="157" t="s">
        <v>72</v>
      </c>
      <c r="H19" s="157" t="s">
        <v>29</v>
      </c>
      <c r="I19" s="263"/>
      <c r="J19" s="262"/>
      <c r="K19" s="258"/>
      <c r="L19" s="259"/>
      <c r="M19" s="258">
        <v>12023</v>
      </c>
      <c r="N19" s="285" t="s">
        <v>654</v>
      </c>
      <c r="O19" s="678" t="s">
        <v>557</v>
      </c>
      <c r="P19" s="682">
        <v>12222</v>
      </c>
      <c r="Q19" s="683">
        <v>44930</v>
      </c>
    </row>
    <row r="20" spans="1:17" s="10" customFormat="1" x14ac:dyDescent="0.3">
      <c r="A20" s="157">
        <v>8</v>
      </c>
      <c r="B20" s="260">
        <v>44933</v>
      </c>
      <c r="C20" s="261">
        <v>400036</v>
      </c>
      <c r="D20" s="157" t="s">
        <v>12</v>
      </c>
      <c r="E20" s="262">
        <v>0</v>
      </c>
      <c r="F20" s="262">
        <v>20000</v>
      </c>
      <c r="G20" s="157" t="s">
        <v>72</v>
      </c>
      <c r="H20" s="157" t="s">
        <v>28</v>
      </c>
      <c r="I20" s="263"/>
      <c r="J20" s="262"/>
      <c r="K20" s="258"/>
      <c r="L20" s="259"/>
      <c r="M20" s="258">
        <v>12023</v>
      </c>
      <c r="N20" s="285" t="s">
        <v>655</v>
      </c>
      <c r="O20" s="678" t="s">
        <v>557</v>
      </c>
      <c r="P20" s="682">
        <v>5654445</v>
      </c>
      <c r="Q20" s="683">
        <v>44934</v>
      </c>
    </row>
    <row r="21" spans="1:17" s="10" customFormat="1" x14ac:dyDescent="0.3">
      <c r="A21" s="157">
        <v>8</v>
      </c>
      <c r="B21" s="260">
        <v>44933</v>
      </c>
      <c r="C21" s="261">
        <v>100002</v>
      </c>
      <c r="D21" s="157" t="s">
        <v>14</v>
      </c>
      <c r="E21" s="262">
        <v>20000</v>
      </c>
      <c r="F21" s="262">
        <v>0</v>
      </c>
      <c r="G21" s="157" t="s">
        <v>72</v>
      </c>
      <c r="H21" s="157" t="s">
        <v>28</v>
      </c>
      <c r="I21" s="263"/>
      <c r="J21" s="262"/>
      <c r="K21" s="258"/>
      <c r="L21" s="259"/>
      <c r="M21" s="258">
        <v>12023</v>
      </c>
      <c r="N21" s="285" t="s">
        <v>655</v>
      </c>
      <c r="O21" s="678" t="s">
        <v>557</v>
      </c>
      <c r="P21" s="682">
        <v>5654445</v>
      </c>
      <c r="Q21" s="683">
        <v>44934</v>
      </c>
    </row>
    <row r="22" spans="1:17" x14ac:dyDescent="0.3">
      <c r="A22" s="157">
        <v>8</v>
      </c>
      <c r="B22" s="260">
        <v>44933</v>
      </c>
      <c r="C22" s="261">
        <v>400100</v>
      </c>
      <c r="D22" s="157" t="s">
        <v>451</v>
      </c>
      <c r="E22" s="262">
        <v>0</v>
      </c>
      <c r="F22" s="262">
        <v>10000</v>
      </c>
      <c r="G22" s="157" t="s">
        <v>71</v>
      </c>
      <c r="H22" s="157" t="s">
        <v>28</v>
      </c>
      <c r="I22" s="263"/>
      <c r="J22" s="262"/>
      <c r="K22" s="258"/>
      <c r="L22" s="259"/>
      <c r="M22" s="258">
        <v>12023</v>
      </c>
      <c r="N22" s="285" t="s">
        <v>655</v>
      </c>
      <c r="Q22" s="683"/>
    </row>
    <row r="23" spans="1:17" x14ac:dyDescent="0.3">
      <c r="A23" s="157">
        <v>8</v>
      </c>
      <c r="B23" s="260">
        <v>44933</v>
      </c>
      <c r="C23" s="261">
        <v>100001</v>
      </c>
      <c r="D23" s="157" t="s">
        <v>353</v>
      </c>
      <c r="E23" s="262">
        <v>10000</v>
      </c>
      <c r="F23" s="262"/>
      <c r="G23" s="157" t="s">
        <v>71</v>
      </c>
      <c r="H23" s="157" t="s">
        <v>28</v>
      </c>
      <c r="I23" s="263"/>
      <c r="J23" s="262"/>
      <c r="K23" s="258"/>
      <c r="L23" s="259"/>
      <c r="M23" s="258">
        <v>12023</v>
      </c>
      <c r="N23" s="285" t="s">
        <v>655</v>
      </c>
      <c r="Q23" s="683"/>
    </row>
    <row r="24" spans="1:17" x14ac:dyDescent="0.3">
      <c r="A24" s="157">
        <v>9</v>
      </c>
      <c r="B24" s="260">
        <v>44934</v>
      </c>
      <c r="C24" s="261">
        <v>600072</v>
      </c>
      <c r="D24" s="157" t="s">
        <v>63</v>
      </c>
      <c r="E24" s="262">
        <v>1200</v>
      </c>
      <c r="F24" s="262">
        <v>0</v>
      </c>
      <c r="G24" s="157" t="s">
        <v>71</v>
      </c>
      <c r="H24" s="157" t="s">
        <v>29</v>
      </c>
      <c r="I24" s="263"/>
      <c r="J24" s="262"/>
      <c r="K24" s="258"/>
      <c r="L24" s="259"/>
      <c r="M24" s="258">
        <v>12023</v>
      </c>
      <c r="N24" s="285" t="s">
        <v>656</v>
      </c>
    </row>
    <row r="25" spans="1:17" x14ac:dyDescent="0.3">
      <c r="A25" s="157">
        <v>9</v>
      </c>
      <c r="B25" s="260">
        <v>44934</v>
      </c>
      <c r="C25" s="261">
        <v>100001</v>
      </c>
      <c r="D25" s="157" t="s">
        <v>353</v>
      </c>
      <c r="E25" s="262">
        <v>0</v>
      </c>
      <c r="F25" s="262">
        <v>1200</v>
      </c>
      <c r="G25" s="157" t="s">
        <v>71</v>
      </c>
      <c r="H25" s="157" t="s">
        <v>29</v>
      </c>
      <c r="I25" s="263"/>
      <c r="J25" s="262"/>
      <c r="K25" s="258"/>
      <c r="L25" s="259"/>
      <c r="M25" s="258">
        <v>12023</v>
      </c>
      <c r="N25" s="285" t="s">
        <v>656</v>
      </c>
    </row>
    <row r="26" spans="1:17" x14ac:dyDescent="0.3">
      <c r="A26" s="157">
        <v>10</v>
      </c>
      <c r="B26" s="260">
        <v>44936</v>
      </c>
      <c r="C26" s="261">
        <v>100002</v>
      </c>
      <c r="D26" s="157" t="s">
        <v>14</v>
      </c>
      <c r="E26" s="262">
        <v>0</v>
      </c>
      <c r="F26" s="262">
        <v>5000</v>
      </c>
      <c r="G26" s="157" t="s">
        <v>72</v>
      </c>
      <c r="H26" s="157" t="s">
        <v>29</v>
      </c>
      <c r="I26" s="263"/>
      <c r="J26" s="262"/>
      <c r="K26" s="258"/>
      <c r="L26" s="259"/>
      <c r="M26" s="258">
        <v>12023</v>
      </c>
      <c r="N26" s="285" t="s">
        <v>657</v>
      </c>
      <c r="O26" s="678" t="s">
        <v>557</v>
      </c>
      <c r="P26" s="682">
        <v>1232211</v>
      </c>
      <c r="Q26" s="683">
        <v>44936</v>
      </c>
    </row>
    <row r="27" spans="1:17" x14ac:dyDescent="0.3">
      <c r="A27" s="157">
        <v>10</v>
      </c>
      <c r="B27" s="260">
        <v>44936</v>
      </c>
      <c r="C27" s="261">
        <v>600028</v>
      </c>
      <c r="D27" s="157" t="s">
        <v>82</v>
      </c>
      <c r="E27" s="262">
        <v>5000</v>
      </c>
      <c r="F27" s="262">
        <v>0</v>
      </c>
      <c r="G27" s="157" t="s">
        <v>72</v>
      </c>
      <c r="H27" s="157" t="s">
        <v>29</v>
      </c>
      <c r="I27" s="263"/>
      <c r="J27" s="262"/>
      <c r="K27" s="258"/>
      <c r="L27" s="259"/>
      <c r="M27" s="258">
        <v>12023</v>
      </c>
      <c r="N27" s="285" t="s">
        <v>657</v>
      </c>
      <c r="O27" s="678" t="s">
        <v>557</v>
      </c>
      <c r="P27" s="682">
        <v>1232211</v>
      </c>
      <c r="Q27" s="683">
        <v>44936</v>
      </c>
    </row>
    <row r="28" spans="1:17" x14ac:dyDescent="0.3">
      <c r="A28" s="157">
        <v>10</v>
      </c>
      <c r="B28" s="260">
        <v>44936</v>
      </c>
      <c r="C28" s="261">
        <v>100086</v>
      </c>
      <c r="D28" s="157" t="s">
        <v>468</v>
      </c>
      <c r="E28" s="262">
        <v>2000</v>
      </c>
      <c r="F28" s="262">
        <v>0</v>
      </c>
      <c r="G28" s="157" t="s">
        <v>71</v>
      </c>
      <c r="H28" s="157" t="s">
        <v>29</v>
      </c>
      <c r="I28" s="263"/>
      <c r="J28" s="262"/>
      <c r="K28" s="258"/>
      <c r="L28" s="259"/>
      <c r="M28" s="258">
        <v>12023</v>
      </c>
      <c r="N28" s="285" t="s">
        <v>657</v>
      </c>
      <c r="Q28" s="683"/>
    </row>
    <row r="29" spans="1:17" x14ac:dyDescent="0.3">
      <c r="A29" s="157">
        <v>10</v>
      </c>
      <c r="B29" s="260">
        <v>44936</v>
      </c>
      <c r="C29" s="261">
        <v>100001</v>
      </c>
      <c r="D29" s="157" t="s">
        <v>15</v>
      </c>
      <c r="E29" s="262">
        <v>0</v>
      </c>
      <c r="F29" s="262">
        <v>2000</v>
      </c>
      <c r="G29" s="157" t="s">
        <v>71</v>
      </c>
      <c r="H29" s="157" t="s">
        <v>29</v>
      </c>
      <c r="I29" s="263"/>
      <c r="J29" s="262"/>
      <c r="K29" s="258"/>
      <c r="L29" s="259"/>
      <c r="M29" s="258">
        <v>12023</v>
      </c>
      <c r="N29" s="285" t="s">
        <v>657</v>
      </c>
      <c r="Q29" s="683"/>
    </row>
    <row r="30" spans="1:17" x14ac:dyDescent="0.3">
      <c r="A30" s="157">
        <v>11</v>
      </c>
      <c r="B30" s="260">
        <v>44937</v>
      </c>
      <c r="C30" s="261">
        <v>400036</v>
      </c>
      <c r="D30" s="157" t="s">
        <v>12</v>
      </c>
      <c r="E30" s="262">
        <v>0</v>
      </c>
      <c r="F30" s="262">
        <v>6000</v>
      </c>
      <c r="G30" s="157" t="s">
        <v>72</v>
      </c>
      <c r="H30" s="157" t="s">
        <v>29</v>
      </c>
      <c r="I30" s="263"/>
      <c r="J30" s="262"/>
      <c r="K30" s="258"/>
      <c r="L30" s="259"/>
      <c r="M30" s="258">
        <v>12023</v>
      </c>
      <c r="N30" s="285" t="s">
        <v>658</v>
      </c>
      <c r="O30" s="678" t="s">
        <v>557</v>
      </c>
      <c r="P30" s="682">
        <v>757754</v>
      </c>
      <c r="Q30" s="683">
        <v>44937</v>
      </c>
    </row>
    <row r="31" spans="1:17" x14ac:dyDescent="0.3">
      <c r="A31" s="157">
        <v>11</v>
      </c>
      <c r="B31" s="260">
        <v>44937</v>
      </c>
      <c r="C31" s="261">
        <v>100002</v>
      </c>
      <c r="D31" s="157" t="s">
        <v>424</v>
      </c>
      <c r="E31" s="262">
        <v>6000</v>
      </c>
      <c r="F31" s="262">
        <v>0</v>
      </c>
      <c r="G31" s="157" t="s">
        <v>72</v>
      </c>
      <c r="H31" s="157" t="s">
        <v>29</v>
      </c>
      <c r="I31" s="263"/>
      <c r="J31" s="262"/>
      <c r="K31" s="258"/>
      <c r="L31" s="259"/>
      <c r="M31" s="258">
        <v>12023</v>
      </c>
      <c r="N31" s="285" t="s">
        <v>658</v>
      </c>
      <c r="O31" s="678" t="s">
        <v>557</v>
      </c>
      <c r="P31" s="682">
        <v>757754</v>
      </c>
      <c r="Q31" s="683">
        <v>44937</v>
      </c>
    </row>
    <row r="32" spans="1:17" x14ac:dyDescent="0.3">
      <c r="A32" s="157">
        <v>12</v>
      </c>
      <c r="B32" s="260">
        <v>44937</v>
      </c>
      <c r="C32" s="261">
        <v>400040</v>
      </c>
      <c r="D32" s="157" t="s">
        <v>23</v>
      </c>
      <c r="E32" s="262">
        <v>0</v>
      </c>
      <c r="F32" s="262">
        <v>9000</v>
      </c>
      <c r="G32" s="157" t="s">
        <v>72</v>
      </c>
      <c r="H32" s="157" t="s">
        <v>23</v>
      </c>
      <c r="I32" s="263" t="s">
        <v>160</v>
      </c>
      <c r="J32" s="262">
        <v>1002</v>
      </c>
      <c r="K32" s="258">
        <v>11</v>
      </c>
      <c r="L32" s="259">
        <v>44937</v>
      </c>
      <c r="M32" s="258">
        <v>12023</v>
      </c>
      <c r="N32" s="285" t="s">
        <v>659</v>
      </c>
      <c r="O32" s="678" t="s">
        <v>557</v>
      </c>
      <c r="P32" s="682">
        <v>757754</v>
      </c>
      <c r="Q32" s="683">
        <v>44937</v>
      </c>
    </row>
    <row r="33" spans="1:17" x14ac:dyDescent="0.3">
      <c r="A33" s="157">
        <v>12</v>
      </c>
      <c r="B33" s="260">
        <v>44937</v>
      </c>
      <c r="C33" s="261">
        <v>100002</v>
      </c>
      <c r="D33" s="157" t="s">
        <v>424</v>
      </c>
      <c r="E33" s="262">
        <v>9000</v>
      </c>
      <c r="F33" s="262">
        <v>0</v>
      </c>
      <c r="G33" s="157" t="s">
        <v>72</v>
      </c>
      <c r="H33" s="157" t="s">
        <v>23</v>
      </c>
      <c r="I33" s="263" t="s">
        <v>160</v>
      </c>
      <c r="J33" s="262">
        <v>1002</v>
      </c>
      <c r="K33" s="258">
        <v>11</v>
      </c>
      <c r="L33" s="259">
        <v>44937</v>
      </c>
      <c r="M33" s="258">
        <v>12023</v>
      </c>
      <c r="N33" s="285" t="s">
        <v>659</v>
      </c>
      <c r="O33" s="678" t="s">
        <v>557</v>
      </c>
      <c r="P33" s="682">
        <v>757754</v>
      </c>
      <c r="Q33" s="683">
        <v>44937</v>
      </c>
    </row>
    <row r="34" spans="1:17" x14ac:dyDescent="0.3">
      <c r="A34" s="157">
        <v>12</v>
      </c>
      <c r="B34" s="260">
        <v>44937</v>
      </c>
      <c r="C34" s="261">
        <v>400040</v>
      </c>
      <c r="D34" s="157" t="s">
        <v>23</v>
      </c>
      <c r="E34" s="262">
        <v>0</v>
      </c>
      <c r="F34" s="262">
        <v>7000</v>
      </c>
      <c r="G34" s="157" t="s">
        <v>8</v>
      </c>
      <c r="H34" s="157" t="s">
        <v>23</v>
      </c>
      <c r="I34" s="263" t="s">
        <v>160</v>
      </c>
      <c r="J34" s="262">
        <v>1002</v>
      </c>
      <c r="K34" s="258">
        <v>11</v>
      </c>
      <c r="L34" s="259">
        <v>44937</v>
      </c>
      <c r="M34" s="258">
        <v>12023</v>
      </c>
      <c r="N34" s="285" t="s">
        <v>659</v>
      </c>
      <c r="Q34" s="683"/>
    </row>
    <row r="35" spans="1:17" x14ac:dyDescent="0.3">
      <c r="A35" s="157">
        <v>12</v>
      </c>
      <c r="B35" s="260">
        <v>44937</v>
      </c>
      <c r="C35" s="261">
        <v>200026</v>
      </c>
      <c r="D35" s="157" t="s">
        <v>20</v>
      </c>
      <c r="E35" s="262">
        <v>7000</v>
      </c>
      <c r="F35" s="262">
        <v>0</v>
      </c>
      <c r="G35" s="157" t="s">
        <v>8</v>
      </c>
      <c r="H35" s="157" t="s">
        <v>23</v>
      </c>
      <c r="I35" s="263" t="s">
        <v>160</v>
      </c>
      <c r="J35" s="262">
        <v>1002</v>
      </c>
      <c r="K35" s="258">
        <v>11</v>
      </c>
      <c r="L35" s="259">
        <v>44937</v>
      </c>
      <c r="M35" s="258">
        <v>12023</v>
      </c>
      <c r="N35" s="285" t="s">
        <v>659</v>
      </c>
      <c r="Q35" s="683"/>
    </row>
    <row r="36" spans="1:17" x14ac:dyDescent="0.3">
      <c r="A36" s="157">
        <v>13</v>
      </c>
      <c r="B36" s="260">
        <v>44938</v>
      </c>
      <c r="C36" s="261">
        <v>600032</v>
      </c>
      <c r="D36" s="157" t="s">
        <v>19</v>
      </c>
      <c r="E36" s="262">
        <v>26000</v>
      </c>
      <c r="F36" s="262"/>
      <c r="G36" s="157" t="s">
        <v>72</v>
      </c>
      <c r="H36" s="157" t="s">
        <v>29</v>
      </c>
      <c r="I36" s="263"/>
      <c r="J36" s="262"/>
      <c r="K36" s="258"/>
      <c r="L36" s="259"/>
      <c r="M36" s="258">
        <v>12023</v>
      </c>
      <c r="N36" s="285" t="s">
        <v>660</v>
      </c>
      <c r="O36" s="678" t="s">
        <v>555</v>
      </c>
      <c r="P36" s="682" t="s">
        <v>609</v>
      </c>
      <c r="Q36" s="683">
        <v>44937</v>
      </c>
    </row>
    <row r="37" spans="1:17" x14ac:dyDescent="0.3">
      <c r="A37" s="157">
        <v>13</v>
      </c>
      <c r="B37" s="260">
        <v>44938</v>
      </c>
      <c r="C37" s="261">
        <v>100002</v>
      </c>
      <c r="D37" s="157" t="s">
        <v>424</v>
      </c>
      <c r="E37" s="262">
        <v>0</v>
      </c>
      <c r="F37" s="262">
        <v>26000</v>
      </c>
      <c r="G37" s="157" t="s">
        <v>72</v>
      </c>
      <c r="H37" s="157" t="s">
        <v>29</v>
      </c>
      <c r="I37" s="263"/>
      <c r="J37" s="262"/>
      <c r="K37" s="258"/>
      <c r="L37" s="259"/>
      <c r="M37" s="258">
        <v>12023</v>
      </c>
      <c r="N37" s="285" t="s">
        <v>660</v>
      </c>
      <c r="O37" s="678" t="s">
        <v>555</v>
      </c>
      <c r="P37" s="682" t="s">
        <v>609</v>
      </c>
      <c r="Q37" s="683">
        <v>44937</v>
      </c>
    </row>
    <row r="38" spans="1:17" x14ac:dyDescent="0.3">
      <c r="A38" s="157">
        <v>14</v>
      </c>
      <c r="B38" s="260">
        <v>44940</v>
      </c>
      <c r="C38" s="261">
        <v>600076</v>
      </c>
      <c r="D38" s="157" t="s">
        <v>62</v>
      </c>
      <c r="E38" s="262">
        <v>3000</v>
      </c>
      <c r="F38" s="262">
        <v>0</v>
      </c>
      <c r="G38" s="157" t="s">
        <v>72</v>
      </c>
      <c r="H38" s="157" t="s">
        <v>29</v>
      </c>
      <c r="I38" s="263"/>
      <c r="J38" s="262"/>
      <c r="K38" s="258"/>
      <c r="L38" s="259"/>
      <c r="M38" s="258">
        <v>12023</v>
      </c>
      <c r="N38" s="285" t="s">
        <v>661</v>
      </c>
      <c r="O38" s="678" t="s">
        <v>555</v>
      </c>
      <c r="P38" s="682" t="s">
        <v>609</v>
      </c>
      <c r="Q38" s="683">
        <v>44937</v>
      </c>
    </row>
    <row r="39" spans="1:17" x14ac:dyDescent="0.3">
      <c r="A39" s="157">
        <v>14</v>
      </c>
      <c r="B39" s="260">
        <v>44940</v>
      </c>
      <c r="C39" s="261">
        <v>100002</v>
      </c>
      <c r="D39" s="157" t="s">
        <v>424</v>
      </c>
      <c r="E39" s="262">
        <v>0</v>
      </c>
      <c r="F39" s="262">
        <v>3000</v>
      </c>
      <c r="G39" s="157" t="s">
        <v>72</v>
      </c>
      <c r="H39" s="157" t="s">
        <v>29</v>
      </c>
      <c r="I39" s="263"/>
      <c r="J39" s="262"/>
      <c r="K39" s="258"/>
      <c r="L39" s="259"/>
      <c r="M39" s="258">
        <v>12023</v>
      </c>
      <c r="N39" s="285" t="s">
        <v>661</v>
      </c>
      <c r="O39" s="678" t="s">
        <v>555</v>
      </c>
      <c r="P39" s="682" t="s">
        <v>609</v>
      </c>
      <c r="Q39" s="683">
        <v>44937</v>
      </c>
    </row>
    <row r="40" spans="1:17" x14ac:dyDescent="0.3">
      <c r="A40" s="157">
        <v>15</v>
      </c>
      <c r="B40" s="260">
        <v>44940</v>
      </c>
      <c r="C40" s="261">
        <v>100002</v>
      </c>
      <c r="D40" s="157" t="s">
        <v>424</v>
      </c>
      <c r="E40" s="262">
        <v>16000</v>
      </c>
      <c r="F40" s="262">
        <v>0</v>
      </c>
      <c r="G40" s="157" t="s">
        <v>72</v>
      </c>
      <c r="H40" s="157" t="s">
        <v>23</v>
      </c>
      <c r="I40" s="263" t="s">
        <v>156</v>
      </c>
      <c r="J40" s="262">
        <v>1001</v>
      </c>
      <c r="K40" s="258">
        <v>16</v>
      </c>
      <c r="L40" s="259">
        <v>44940</v>
      </c>
      <c r="M40" s="258">
        <v>12023</v>
      </c>
      <c r="N40" s="285" t="s">
        <v>662</v>
      </c>
      <c r="O40" s="678" t="s">
        <v>555</v>
      </c>
      <c r="P40" s="682" t="s">
        <v>610</v>
      </c>
      <c r="Q40" s="683">
        <v>44940</v>
      </c>
    </row>
    <row r="41" spans="1:17" x14ac:dyDescent="0.3">
      <c r="A41" s="157">
        <v>15</v>
      </c>
      <c r="B41" s="260">
        <v>44940</v>
      </c>
      <c r="C41" s="261">
        <v>400100</v>
      </c>
      <c r="D41" s="157" t="s">
        <v>451</v>
      </c>
      <c r="E41" s="262">
        <v>0</v>
      </c>
      <c r="F41" s="262">
        <v>16000</v>
      </c>
      <c r="G41" s="157" t="s">
        <v>72</v>
      </c>
      <c r="H41" s="157" t="s">
        <v>23</v>
      </c>
      <c r="I41" s="263" t="s">
        <v>156</v>
      </c>
      <c r="J41" s="262">
        <v>1001</v>
      </c>
      <c r="K41" s="258">
        <v>16</v>
      </c>
      <c r="L41" s="259">
        <v>44940</v>
      </c>
      <c r="M41" s="258">
        <v>12023</v>
      </c>
      <c r="N41" s="285" t="s">
        <v>662</v>
      </c>
      <c r="O41" s="678" t="s">
        <v>555</v>
      </c>
      <c r="P41" s="682" t="s">
        <v>610</v>
      </c>
      <c r="Q41" s="683">
        <v>44940</v>
      </c>
    </row>
    <row r="42" spans="1:17" x14ac:dyDescent="0.3">
      <c r="A42" s="157">
        <v>15</v>
      </c>
      <c r="B42" s="260">
        <v>44940</v>
      </c>
      <c r="C42" s="261">
        <v>400036</v>
      </c>
      <c r="D42" s="157" t="s">
        <v>12</v>
      </c>
      <c r="E42" s="262">
        <v>4000</v>
      </c>
      <c r="F42" s="262">
        <v>0</v>
      </c>
      <c r="G42" s="157" t="s">
        <v>72</v>
      </c>
      <c r="H42" s="157" t="s">
        <v>23</v>
      </c>
      <c r="I42" s="263" t="s">
        <v>156</v>
      </c>
      <c r="J42" s="262">
        <v>1001</v>
      </c>
      <c r="K42" s="258">
        <v>16</v>
      </c>
      <c r="L42" s="259">
        <v>44940</v>
      </c>
      <c r="M42" s="258">
        <v>12023</v>
      </c>
      <c r="N42" s="285" t="s">
        <v>662</v>
      </c>
      <c r="O42" s="678" t="s">
        <v>555</v>
      </c>
      <c r="P42" s="682" t="s">
        <v>610</v>
      </c>
      <c r="Q42" s="683">
        <v>44940</v>
      </c>
    </row>
    <row r="43" spans="1:17" x14ac:dyDescent="0.3">
      <c r="A43" s="157">
        <v>15</v>
      </c>
      <c r="B43" s="260">
        <v>44940</v>
      </c>
      <c r="C43" s="261">
        <v>100002</v>
      </c>
      <c r="D43" s="157" t="s">
        <v>424</v>
      </c>
      <c r="E43" s="262">
        <v>0</v>
      </c>
      <c r="F43" s="262">
        <v>4000</v>
      </c>
      <c r="G43" s="157" t="s">
        <v>72</v>
      </c>
      <c r="H43" s="157" t="s">
        <v>23</v>
      </c>
      <c r="I43" s="263" t="s">
        <v>156</v>
      </c>
      <c r="J43" s="262">
        <v>1001</v>
      </c>
      <c r="K43" s="258">
        <v>16</v>
      </c>
      <c r="L43" s="259">
        <v>44940</v>
      </c>
      <c r="M43" s="258">
        <v>12023</v>
      </c>
      <c r="N43" s="285" t="s">
        <v>662</v>
      </c>
      <c r="O43" s="678" t="s">
        <v>555</v>
      </c>
      <c r="P43" s="682" t="s">
        <v>610</v>
      </c>
      <c r="Q43" s="683">
        <v>44940</v>
      </c>
    </row>
    <row r="44" spans="1:17" x14ac:dyDescent="0.3">
      <c r="A44" s="157">
        <v>16</v>
      </c>
      <c r="B44" s="260">
        <v>44942</v>
      </c>
      <c r="C44" s="261">
        <v>600046</v>
      </c>
      <c r="D44" s="157" t="s">
        <v>27</v>
      </c>
      <c r="E44" s="262">
        <v>2400</v>
      </c>
      <c r="F44" s="262">
        <v>0</v>
      </c>
      <c r="G44" s="157" t="s">
        <v>71</v>
      </c>
      <c r="H44" s="157" t="s">
        <v>27</v>
      </c>
      <c r="I44" s="263" t="s">
        <v>251</v>
      </c>
      <c r="J44" s="262">
        <v>2010</v>
      </c>
      <c r="K44" s="258">
        <v>15</v>
      </c>
      <c r="L44" s="259">
        <v>44941</v>
      </c>
      <c r="M44" s="258">
        <v>12023</v>
      </c>
      <c r="N44" s="285" t="s">
        <v>663</v>
      </c>
      <c r="Q44" s="683"/>
    </row>
    <row r="45" spans="1:17" x14ac:dyDescent="0.3">
      <c r="A45" s="157">
        <v>16</v>
      </c>
      <c r="B45" s="260">
        <v>44942</v>
      </c>
      <c r="C45" s="261">
        <v>100001</v>
      </c>
      <c r="D45" s="157" t="s">
        <v>15</v>
      </c>
      <c r="E45" s="262">
        <v>0</v>
      </c>
      <c r="F45" s="262">
        <v>2400</v>
      </c>
      <c r="G45" s="157" t="s">
        <v>71</v>
      </c>
      <c r="H45" s="157" t="s">
        <v>27</v>
      </c>
      <c r="I45" s="263" t="s">
        <v>251</v>
      </c>
      <c r="J45" s="262">
        <v>2010</v>
      </c>
      <c r="K45" s="258">
        <v>15</v>
      </c>
      <c r="L45" s="259">
        <v>44941</v>
      </c>
      <c r="M45" s="258">
        <v>12023</v>
      </c>
      <c r="N45" s="285" t="s">
        <v>663</v>
      </c>
      <c r="Q45" s="683"/>
    </row>
    <row r="46" spans="1:17" x14ac:dyDescent="0.3">
      <c r="A46" s="157">
        <v>16</v>
      </c>
      <c r="B46" s="260">
        <v>44942</v>
      </c>
      <c r="C46" s="261">
        <v>600046</v>
      </c>
      <c r="D46" s="157" t="s">
        <v>27</v>
      </c>
      <c r="E46" s="262">
        <v>40000</v>
      </c>
      <c r="F46" s="262">
        <v>0</v>
      </c>
      <c r="G46" s="157" t="s">
        <v>72</v>
      </c>
      <c r="H46" s="157" t="s">
        <v>27</v>
      </c>
      <c r="I46" s="263" t="s">
        <v>251</v>
      </c>
      <c r="J46" s="262">
        <v>2010</v>
      </c>
      <c r="K46" s="258">
        <v>15</v>
      </c>
      <c r="L46" s="259">
        <v>44941</v>
      </c>
      <c r="M46" s="258">
        <v>12023</v>
      </c>
      <c r="N46" s="285" t="s">
        <v>663</v>
      </c>
      <c r="Q46" s="683"/>
    </row>
    <row r="47" spans="1:17" x14ac:dyDescent="0.3">
      <c r="A47" s="157">
        <v>16</v>
      </c>
      <c r="B47" s="260">
        <v>44942</v>
      </c>
      <c r="C47" s="261">
        <v>100002</v>
      </c>
      <c r="D47" s="157" t="s">
        <v>424</v>
      </c>
      <c r="E47" s="262">
        <v>0</v>
      </c>
      <c r="F47" s="262">
        <v>40000</v>
      </c>
      <c r="G47" s="157" t="s">
        <v>72</v>
      </c>
      <c r="H47" s="157" t="s">
        <v>27</v>
      </c>
      <c r="I47" s="263" t="s">
        <v>251</v>
      </c>
      <c r="J47" s="262">
        <v>2010</v>
      </c>
      <c r="K47" s="258">
        <v>15</v>
      </c>
      <c r="L47" s="259">
        <v>44941</v>
      </c>
      <c r="M47" s="258">
        <v>12023</v>
      </c>
      <c r="N47" s="285" t="s">
        <v>663</v>
      </c>
      <c r="O47" s="678" t="s">
        <v>555</v>
      </c>
      <c r="P47" s="682" t="s">
        <v>611</v>
      </c>
      <c r="Q47" s="683">
        <v>44941</v>
      </c>
    </row>
    <row r="48" spans="1:17" x14ac:dyDescent="0.3">
      <c r="A48" s="157">
        <v>16</v>
      </c>
      <c r="B48" s="260">
        <v>44942</v>
      </c>
      <c r="C48" s="261">
        <v>600046</v>
      </c>
      <c r="D48" s="157" t="s">
        <v>27</v>
      </c>
      <c r="E48" s="262">
        <v>60000</v>
      </c>
      <c r="F48" s="262">
        <v>0</v>
      </c>
      <c r="G48" s="157" t="s">
        <v>8</v>
      </c>
      <c r="H48" s="157" t="s">
        <v>27</v>
      </c>
      <c r="I48" s="263" t="s">
        <v>251</v>
      </c>
      <c r="J48" s="262">
        <v>2010</v>
      </c>
      <c r="K48" s="258">
        <v>15</v>
      </c>
      <c r="L48" s="259">
        <v>44941</v>
      </c>
      <c r="M48" s="258">
        <v>12023</v>
      </c>
      <c r="N48" s="285" t="s">
        <v>663</v>
      </c>
      <c r="O48" s="678" t="s">
        <v>555</v>
      </c>
      <c r="P48" s="682" t="s">
        <v>611</v>
      </c>
      <c r="Q48" s="683">
        <v>44941</v>
      </c>
    </row>
    <row r="49" spans="1:17" x14ac:dyDescent="0.3">
      <c r="A49" s="157">
        <v>16</v>
      </c>
      <c r="B49" s="260">
        <v>44942</v>
      </c>
      <c r="C49" s="261">
        <v>200004</v>
      </c>
      <c r="D49" s="157" t="s">
        <v>10</v>
      </c>
      <c r="E49" s="262">
        <v>0</v>
      </c>
      <c r="F49" s="262">
        <v>60000</v>
      </c>
      <c r="G49" s="157" t="s">
        <v>8</v>
      </c>
      <c r="H49" s="157" t="s">
        <v>27</v>
      </c>
      <c r="I49" s="263" t="s">
        <v>251</v>
      </c>
      <c r="J49" s="262">
        <v>2010</v>
      </c>
      <c r="K49" s="258">
        <v>15</v>
      </c>
      <c r="L49" s="259">
        <v>44941</v>
      </c>
      <c r="M49" s="258">
        <v>12023</v>
      </c>
      <c r="N49" s="285" t="s">
        <v>663</v>
      </c>
      <c r="Q49" s="683"/>
    </row>
    <row r="50" spans="1:17" x14ac:dyDescent="0.3">
      <c r="A50" s="157">
        <v>17</v>
      </c>
      <c r="B50" s="260">
        <v>44943</v>
      </c>
      <c r="C50" s="261">
        <v>400040</v>
      </c>
      <c r="D50" s="157" t="s">
        <v>23</v>
      </c>
      <c r="E50" s="262">
        <v>24000</v>
      </c>
      <c r="F50" s="262">
        <v>0</v>
      </c>
      <c r="G50" s="157" t="s">
        <v>72</v>
      </c>
      <c r="H50" s="157" t="s">
        <v>23</v>
      </c>
      <c r="I50" s="263" t="s">
        <v>160</v>
      </c>
      <c r="J50" s="262">
        <v>1002</v>
      </c>
      <c r="K50" s="258">
        <v>16</v>
      </c>
      <c r="L50" s="259">
        <v>44942</v>
      </c>
      <c r="M50" s="258">
        <v>12023</v>
      </c>
      <c r="N50" s="285" t="s">
        <v>664</v>
      </c>
      <c r="Q50" s="683"/>
    </row>
    <row r="51" spans="1:17" x14ac:dyDescent="0.3">
      <c r="A51" s="157">
        <v>17</v>
      </c>
      <c r="B51" s="260">
        <v>44943</v>
      </c>
      <c r="C51" s="261">
        <v>100002</v>
      </c>
      <c r="D51" s="157" t="s">
        <v>14</v>
      </c>
      <c r="E51" s="262"/>
      <c r="F51" s="262">
        <v>24000</v>
      </c>
      <c r="G51" s="157" t="s">
        <v>72</v>
      </c>
      <c r="H51" s="157" t="s">
        <v>23</v>
      </c>
      <c r="I51" s="263" t="s">
        <v>160</v>
      </c>
      <c r="J51" s="262">
        <v>1002</v>
      </c>
      <c r="K51" s="258">
        <v>16</v>
      </c>
      <c r="L51" s="259">
        <v>44942</v>
      </c>
      <c r="M51" s="258">
        <v>12023</v>
      </c>
      <c r="N51" s="285" t="s">
        <v>664</v>
      </c>
      <c r="Q51" s="683"/>
    </row>
    <row r="52" spans="1:17" s="10" customFormat="1" x14ac:dyDescent="0.3">
      <c r="A52" s="157">
        <v>17</v>
      </c>
      <c r="B52" s="260">
        <v>44943</v>
      </c>
      <c r="C52" s="261">
        <v>600172</v>
      </c>
      <c r="D52" s="157" t="s">
        <v>225</v>
      </c>
      <c r="E52" s="262">
        <v>0</v>
      </c>
      <c r="F52" s="262">
        <v>1440</v>
      </c>
      <c r="G52" s="157" t="s">
        <v>72</v>
      </c>
      <c r="H52" s="157" t="s">
        <v>23</v>
      </c>
      <c r="I52" s="263" t="s">
        <v>160</v>
      </c>
      <c r="J52" s="262">
        <v>1002</v>
      </c>
      <c r="K52" s="258">
        <v>16</v>
      </c>
      <c r="L52" s="259">
        <v>44942</v>
      </c>
      <c r="M52" s="258">
        <v>12023</v>
      </c>
      <c r="N52" s="285" t="s">
        <v>664</v>
      </c>
      <c r="O52" s="678"/>
      <c r="P52" s="682"/>
      <c r="Q52" s="683"/>
    </row>
    <row r="53" spans="1:17" s="10" customFormat="1" x14ac:dyDescent="0.3">
      <c r="A53" s="157">
        <v>17</v>
      </c>
      <c r="B53" s="260">
        <v>44943</v>
      </c>
      <c r="C53" s="261">
        <v>100002</v>
      </c>
      <c r="D53" s="157" t="s">
        <v>14</v>
      </c>
      <c r="E53" s="262">
        <v>1440</v>
      </c>
      <c r="F53" s="262">
        <v>0</v>
      </c>
      <c r="G53" s="157" t="s">
        <v>72</v>
      </c>
      <c r="H53" s="157" t="s">
        <v>23</v>
      </c>
      <c r="I53" s="263" t="s">
        <v>160</v>
      </c>
      <c r="J53" s="262">
        <v>1002</v>
      </c>
      <c r="K53" s="258">
        <v>16</v>
      </c>
      <c r="L53" s="259">
        <v>44942</v>
      </c>
      <c r="M53" s="258">
        <v>12023</v>
      </c>
      <c r="N53" s="285" t="s">
        <v>664</v>
      </c>
      <c r="O53" s="678"/>
      <c r="P53" s="682"/>
      <c r="Q53" s="682"/>
    </row>
    <row r="54" spans="1:17" s="10" customFormat="1" x14ac:dyDescent="0.3">
      <c r="A54" s="157">
        <v>17</v>
      </c>
      <c r="B54" s="260">
        <v>44943</v>
      </c>
      <c r="C54" s="261">
        <v>600182</v>
      </c>
      <c r="D54" s="157" t="s">
        <v>365</v>
      </c>
      <c r="E54" s="262">
        <v>0</v>
      </c>
      <c r="F54" s="262">
        <v>1440</v>
      </c>
      <c r="G54" s="157" t="s">
        <v>72</v>
      </c>
      <c r="H54" s="157" t="s">
        <v>23</v>
      </c>
      <c r="I54" s="263" t="s">
        <v>160</v>
      </c>
      <c r="J54" s="262">
        <v>1002</v>
      </c>
      <c r="K54" s="258">
        <v>16</v>
      </c>
      <c r="L54" s="259">
        <v>44942</v>
      </c>
      <c r="M54" s="258">
        <v>12023</v>
      </c>
      <c r="N54" s="285" t="s">
        <v>664</v>
      </c>
      <c r="O54" s="678"/>
      <c r="P54" s="682"/>
      <c r="Q54" s="683"/>
    </row>
    <row r="55" spans="1:17" s="10" customFormat="1" x14ac:dyDescent="0.3">
      <c r="A55" s="157">
        <v>17</v>
      </c>
      <c r="B55" s="260">
        <v>44943</v>
      </c>
      <c r="C55" s="261">
        <v>100002</v>
      </c>
      <c r="D55" s="157" t="s">
        <v>14</v>
      </c>
      <c r="E55" s="262">
        <v>1440</v>
      </c>
      <c r="F55" s="262">
        <v>0</v>
      </c>
      <c r="G55" s="157" t="s">
        <v>72</v>
      </c>
      <c r="H55" s="157" t="s">
        <v>23</v>
      </c>
      <c r="I55" s="263" t="s">
        <v>160</v>
      </c>
      <c r="J55" s="262">
        <v>1002</v>
      </c>
      <c r="K55" s="258">
        <v>16</v>
      </c>
      <c r="L55" s="259">
        <v>44942</v>
      </c>
      <c r="M55" s="258">
        <v>12023</v>
      </c>
      <c r="N55" s="285" t="s">
        <v>664</v>
      </c>
      <c r="O55" s="678"/>
      <c r="P55" s="682"/>
      <c r="Q55" s="683"/>
    </row>
    <row r="56" spans="1:17" s="10" customFormat="1" x14ac:dyDescent="0.3">
      <c r="A56" s="157">
        <v>18</v>
      </c>
      <c r="B56" s="260">
        <v>44944</v>
      </c>
      <c r="C56" s="261">
        <v>600044</v>
      </c>
      <c r="D56" s="157" t="s">
        <v>17</v>
      </c>
      <c r="E56" s="262">
        <v>2600</v>
      </c>
      <c r="F56" s="262">
        <v>0</v>
      </c>
      <c r="G56" s="157" t="s">
        <v>71</v>
      </c>
      <c r="H56" s="157" t="s">
        <v>29</v>
      </c>
      <c r="I56" s="263"/>
      <c r="J56" s="262"/>
      <c r="K56" s="258"/>
      <c r="L56" s="259"/>
      <c r="M56" s="258">
        <v>12023</v>
      </c>
      <c r="N56" s="285" t="s">
        <v>665</v>
      </c>
      <c r="O56" s="678"/>
      <c r="P56" s="682"/>
      <c r="Q56" s="683"/>
    </row>
    <row r="57" spans="1:17" s="10" customFormat="1" ht="14.4" x14ac:dyDescent="0.3">
      <c r="A57" s="157">
        <v>18</v>
      </c>
      <c r="B57" s="260">
        <v>44944</v>
      </c>
      <c r="C57" s="261">
        <v>100001</v>
      </c>
      <c r="D57" s="157" t="s">
        <v>353</v>
      </c>
      <c r="E57" s="262">
        <v>0</v>
      </c>
      <c r="F57" s="262">
        <v>2600</v>
      </c>
      <c r="G57" s="157" t="s">
        <v>71</v>
      </c>
      <c r="H57" s="157" t="s">
        <v>29</v>
      </c>
      <c r="I57" s="263"/>
      <c r="J57" s="262"/>
      <c r="K57" s="258"/>
      <c r="L57" s="259"/>
      <c r="M57" s="258">
        <v>12023</v>
      </c>
      <c r="N57" s="285" t="s">
        <v>665</v>
      </c>
      <c r="O57" s="680"/>
      <c r="P57" s="681"/>
      <c r="Q57" s="791"/>
    </row>
    <row r="58" spans="1:17" x14ac:dyDescent="0.3">
      <c r="A58" s="157">
        <v>19</v>
      </c>
      <c r="B58" s="260">
        <v>44945</v>
      </c>
      <c r="C58" s="261">
        <v>400100</v>
      </c>
      <c r="D58" s="157" t="s">
        <v>451</v>
      </c>
      <c r="E58" s="262">
        <v>0</v>
      </c>
      <c r="F58" s="262">
        <v>40000</v>
      </c>
      <c r="G58" s="157" t="s">
        <v>72</v>
      </c>
      <c r="H58" s="157" t="s">
        <v>23</v>
      </c>
      <c r="I58" s="263" t="s">
        <v>149</v>
      </c>
      <c r="J58" s="262">
        <v>1007</v>
      </c>
      <c r="K58" s="258">
        <v>20</v>
      </c>
      <c r="L58" s="259">
        <v>44945</v>
      </c>
      <c r="M58" s="258">
        <v>12023</v>
      </c>
      <c r="N58" s="285" t="s">
        <v>666</v>
      </c>
      <c r="O58" s="678" t="s">
        <v>555</v>
      </c>
      <c r="P58" s="682" t="s">
        <v>667</v>
      </c>
      <c r="Q58" s="683">
        <v>44944</v>
      </c>
    </row>
    <row r="59" spans="1:17" x14ac:dyDescent="0.3">
      <c r="A59" s="157">
        <v>19</v>
      </c>
      <c r="B59" s="260">
        <v>44945</v>
      </c>
      <c r="C59" s="261">
        <v>100002</v>
      </c>
      <c r="D59" s="157" t="s">
        <v>424</v>
      </c>
      <c r="E59" s="262">
        <v>40000</v>
      </c>
      <c r="F59" s="262">
        <v>0</v>
      </c>
      <c r="G59" s="157" t="s">
        <v>72</v>
      </c>
      <c r="H59" s="157" t="s">
        <v>23</v>
      </c>
      <c r="I59" s="263" t="s">
        <v>149</v>
      </c>
      <c r="J59" s="262">
        <v>1007</v>
      </c>
      <c r="K59" s="258">
        <v>20</v>
      </c>
      <c r="L59" s="259">
        <v>44945</v>
      </c>
      <c r="M59" s="258">
        <v>12023</v>
      </c>
      <c r="N59" s="285" t="s">
        <v>666</v>
      </c>
      <c r="O59" s="678" t="s">
        <v>555</v>
      </c>
      <c r="P59" s="682" t="s">
        <v>667</v>
      </c>
      <c r="Q59" s="683">
        <v>44944</v>
      </c>
    </row>
    <row r="60" spans="1:17" x14ac:dyDescent="0.3">
      <c r="A60" s="157">
        <v>19</v>
      </c>
      <c r="B60" s="260">
        <v>44945</v>
      </c>
      <c r="C60" s="261">
        <v>400036</v>
      </c>
      <c r="D60" s="157" t="s">
        <v>12</v>
      </c>
      <c r="E60" s="262">
        <v>0</v>
      </c>
      <c r="F60" s="262">
        <v>2000</v>
      </c>
      <c r="G60" s="157" t="s">
        <v>71</v>
      </c>
      <c r="H60" s="157" t="s">
        <v>23</v>
      </c>
      <c r="I60" s="263" t="s">
        <v>149</v>
      </c>
      <c r="J60" s="262">
        <v>1007</v>
      </c>
      <c r="K60" s="258">
        <v>20</v>
      </c>
      <c r="L60" s="259">
        <v>44945</v>
      </c>
      <c r="M60" s="258">
        <v>12023</v>
      </c>
      <c r="N60" s="285" t="s">
        <v>666</v>
      </c>
      <c r="Q60" s="683"/>
    </row>
    <row r="61" spans="1:17" x14ac:dyDescent="0.3">
      <c r="A61" s="157">
        <v>19</v>
      </c>
      <c r="B61" s="260">
        <v>44945</v>
      </c>
      <c r="C61" s="261">
        <v>100001</v>
      </c>
      <c r="D61" s="157" t="s">
        <v>353</v>
      </c>
      <c r="E61" s="262">
        <v>2000</v>
      </c>
      <c r="F61" s="262">
        <v>0</v>
      </c>
      <c r="G61" s="157" t="s">
        <v>71</v>
      </c>
      <c r="H61" s="157" t="s">
        <v>23</v>
      </c>
      <c r="I61" s="263" t="s">
        <v>149</v>
      </c>
      <c r="J61" s="262">
        <v>1007</v>
      </c>
      <c r="K61" s="258">
        <v>20</v>
      </c>
      <c r="L61" s="259">
        <v>44945</v>
      </c>
      <c r="M61" s="258">
        <v>12023</v>
      </c>
      <c r="N61" s="285" t="s">
        <v>666</v>
      </c>
      <c r="Q61" s="683"/>
    </row>
    <row r="62" spans="1:17" x14ac:dyDescent="0.3">
      <c r="A62" s="157">
        <v>19</v>
      </c>
      <c r="B62" s="260">
        <v>44945</v>
      </c>
      <c r="C62" s="261">
        <v>600172</v>
      </c>
      <c r="D62" s="157" t="s">
        <v>225</v>
      </c>
      <c r="E62" s="262">
        <v>0</v>
      </c>
      <c r="F62" s="262">
        <v>2400</v>
      </c>
      <c r="G62" s="157" t="s">
        <v>72</v>
      </c>
      <c r="H62" s="157" t="s">
        <v>23</v>
      </c>
      <c r="I62" s="263" t="s">
        <v>149</v>
      </c>
      <c r="J62" s="262">
        <v>1007</v>
      </c>
      <c r="K62" s="258">
        <v>20</v>
      </c>
      <c r="L62" s="259">
        <v>44945</v>
      </c>
      <c r="M62" s="258">
        <v>12023</v>
      </c>
      <c r="N62" s="285" t="s">
        <v>666</v>
      </c>
      <c r="O62" s="678" t="s">
        <v>555</v>
      </c>
      <c r="P62" s="682" t="s">
        <v>667</v>
      </c>
      <c r="Q62" s="683">
        <v>44944</v>
      </c>
    </row>
    <row r="63" spans="1:17" x14ac:dyDescent="0.3">
      <c r="A63" s="157">
        <v>19</v>
      </c>
      <c r="B63" s="260">
        <v>44945</v>
      </c>
      <c r="C63" s="261">
        <v>600182</v>
      </c>
      <c r="D63" s="157" t="s">
        <v>365</v>
      </c>
      <c r="E63" s="262">
        <v>0</v>
      </c>
      <c r="F63" s="262">
        <v>2400</v>
      </c>
      <c r="G63" s="157" t="s">
        <v>72</v>
      </c>
      <c r="H63" s="157" t="s">
        <v>23</v>
      </c>
      <c r="I63" s="263" t="s">
        <v>149</v>
      </c>
      <c r="J63" s="262">
        <v>1007</v>
      </c>
      <c r="K63" s="258">
        <v>20</v>
      </c>
      <c r="L63" s="259">
        <v>44945</v>
      </c>
      <c r="M63" s="258">
        <v>12023</v>
      </c>
      <c r="N63" s="285" t="s">
        <v>666</v>
      </c>
      <c r="O63" s="678" t="s">
        <v>555</v>
      </c>
      <c r="P63" s="682" t="s">
        <v>667</v>
      </c>
      <c r="Q63" s="683">
        <v>44944</v>
      </c>
    </row>
    <row r="64" spans="1:17" x14ac:dyDescent="0.3">
      <c r="A64" s="157">
        <v>19</v>
      </c>
      <c r="B64" s="260">
        <v>44945</v>
      </c>
      <c r="C64" s="261">
        <v>100002</v>
      </c>
      <c r="D64" s="157" t="s">
        <v>424</v>
      </c>
      <c r="E64" s="262">
        <v>2400</v>
      </c>
      <c r="F64" s="262">
        <v>0</v>
      </c>
      <c r="G64" s="157" t="s">
        <v>72</v>
      </c>
      <c r="H64" s="157" t="s">
        <v>23</v>
      </c>
      <c r="I64" s="263" t="s">
        <v>149</v>
      </c>
      <c r="J64" s="262">
        <v>1007</v>
      </c>
      <c r="K64" s="258">
        <v>20</v>
      </c>
      <c r="L64" s="259">
        <v>44945</v>
      </c>
      <c r="M64" s="258">
        <v>12023</v>
      </c>
      <c r="N64" s="285" t="s">
        <v>666</v>
      </c>
      <c r="O64" s="678" t="s">
        <v>555</v>
      </c>
      <c r="P64" s="682" t="s">
        <v>667</v>
      </c>
      <c r="Q64" s="683">
        <v>44944</v>
      </c>
    </row>
    <row r="65" spans="1:17" x14ac:dyDescent="0.3">
      <c r="A65" s="157">
        <v>19</v>
      </c>
      <c r="B65" s="260">
        <v>44945</v>
      </c>
      <c r="C65" s="261">
        <v>100002</v>
      </c>
      <c r="D65" s="157" t="s">
        <v>424</v>
      </c>
      <c r="E65" s="262">
        <v>2400</v>
      </c>
      <c r="F65" s="262">
        <v>0</v>
      </c>
      <c r="G65" s="157" t="s">
        <v>72</v>
      </c>
      <c r="H65" s="157" t="s">
        <v>23</v>
      </c>
      <c r="I65" s="263" t="s">
        <v>149</v>
      </c>
      <c r="J65" s="262">
        <v>1007</v>
      </c>
      <c r="K65" s="258">
        <v>20</v>
      </c>
      <c r="L65" s="259">
        <v>44945</v>
      </c>
      <c r="M65" s="258">
        <v>12023</v>
      </c>
      <c r="N65" s="285" t="s">
        <v>666</v>
      </c>
      <c r="O65" s="678" t="s">
        <v>555</v>
      </c>
      <c r="P65" s="682" t="s">
        <v>667</v>
      </c>
      <c r="Q65" s="683">
        <v>44944</v>
      </c>
    </row>
    <row r="66" spans="1:17" x14ac:dyDescent="0.3">
      <c r="A66" s="157">
        <v>20</v>
      </c>
      <c r="B66" s="260">
        <v>44946</v>
      </c>
      <c r="C66" s="261">
        <v>100032</v>
      </c>
      <c r="D66" s="157" t="s">
        <v>24</v>
      </c>
      <c r="E66" s="262">
        <v>12000</v>
      </c>
      <c r="F66" s="262">
        <v>0</v>
      </c>
      <c r="G66" s="157" t="s">
        <v>72</v>
      </c>
      <c r="H66" s="157" t="s">
        <v>29</v>
      </c>
      <c r="I66" s="263"/>
      <c r="J66" s="262"/>
      <c r="K66" s="258"/>
      <c r="L66" s="259"/>
      <c r="M66" s="258">
        <v>12023</v>
      </c>
      <c r="N66" s="285" t="s">
        <v>668</v>
      </c>
      <c r="O66" s="678" t="s">
        <v>562</v>
      </c>
      <c r="P66" s="682" t="s">
        <v>669</v>
      </c>
      <c r="Q66" s="683">
        <v>44946</v>
      </c>
    </row>
    <row r="67" spans="1:17" x14ac:dyDescent="0.3">
      <c r="A67" s="157">
        <v>20</v>
      </c>
      <c r="B67" s="260">
        <v>44946</v>
      </c>
      <c r="C67" s="261">
        <v>100002</v>
      </c>
      <c r="D67" s="157" t="s">
        <v>424</v>
      </c>
      <c r="E67" s="262">
        <v>0</v>
      </c>
      <c r="F67" s="262">
        <v>12000</v>
      </c>
      <c r="G67" s="157" t="s">
        <v>72</v>
      </c>
      <c r="H67" s="157" t="s">
        <v>29</v>
      </c>
      <c r="I67" s="263"/>
      <c r="J67" s="262"/>
      <c r="K67" s="258"/>
      <c r="L67" s="259"/>
      <c r="M67" s="258">
        <v>12023</v>
      </c>
      <c r="N67" s="285" t="s">
        <v>668</v>
      </c>
      <c r="O67" s="678" t="s">
        <v>562</v>
      </c>
      <c r="P67" s="682" t="s">
        <v>669</v>
      </c>
      <c r="Q67" s="683">
        <v>44946</v>
      </c>
    </row>
    <row r="68" spans="1:17" x14ac:dyDescent="0.3">
      <c r="A68" s="157">
        <v>20</v>
      </c>
      <c r="B68" s="260">
        <v>44946</v>
      </c>
      <c r="C68" s="261">
        <v>200016</v>
      </c>
      <c r="D68" s="157" t="s">
        <v>213</v>
      </c>
      <c r="E68" s="262">
        <v>0</v>
      </c>
      <c r="F68" s="262">
        <v>100000</v>
      </c>
      <c r="G68" s="157" t="s">
        <v>72</v>
      </c>
      <c r="H68" s="157" t="s">
        <v>29</v>
      </c>
      <c r="I68" s="263"/>
      <c r="J68" s="262"/>
      <c r="K68" s="258"/>
      <c r="L68" s="259"/>
      <c r="M68" s="258">
        <v>12023</v>
      </c>
      <c r="N68" s="285" t="s">
        <v>668</v>
      </c>
      <c r="O68" s="678" t="s">
        <v>562</v>
      </c>
      <c r="P68" s="682" t="s">
        <v>669</v>
      </c>
      <c r="Q68" s="683">
        <v>44946</v>
      </c>
    </row>
    <row r="69" spans="1:17" x14ac:dyDescent="0.3">
      <c r="A69" s="157">
        <v>20</v>
      </c>
      <c r="B69" s="260">
        <v>44946</v>
      </c>
      <c r="C69" s="261">
        <v>100002</v>
      </c>
      <c r="D69" s="157" t="s">
        <v>424</v>
      </c>
      <c r="E69" s="262">
        <v>100000</v>
      </c>
      <c r="F69" s="262">
        <v>0</v>
      </c>
      <c r="G69" s="157" t="s">
        <v>72</v>
      </c>
      <c r="H69" s="157" t="s">
        <v>29</v>
      </c>
      <c r="I69" s="263"/>
      <c r="J69" s="262"/>
      <c r="K69" s="258"/>
      <c r="L69" s="259"/>
      <c r="M69" s="258">
        <v>12023</v>
      </c>
      <c r="N69" s="285" t="s">
        <v>668</v>
      </c>
      <c r="O69" s="678" t="s">
        <v>562</v>
      </c>
      <c r="P69" s="682" t="s">
        <v>669</v>
      </c>
      <c r="Q69" s="683">
        <v>44946</v>
      </c>
    </row>
    <row r="70" spans="1:17" x14ac:dyDescent="0.3">
      <c r="A70" s="157">
        <v>21</v>
      </c>
      <c r="B70" s="260">
        <v>44947</v>
      </c>
      <c r="C70" s="261">
        <v>200004</v>
      </c>
      <c r="D70" s="157" t="s">
        <v>10</v>
      </c>
      <c r="E70" s="262">
        <v>0</v>
      </c>
      <c r="F70" s="262">
        <v>4250</v>
      </c>
      <c r="G70" s="157" t="s">
        <v>8</v>
      </c>
      <c r="H70" s="157" t="s">
        <v>27</v>
      </c>
      <c r="I70" s="263" t="s">
        <v>167</v>
      </c>
      <c r="J70" s="262">
        <v>2009</v>
      </c>
      <c r="K70" s="258">
        <v>33</v>
      </c>
      <c r="L70" s="259">
        <v>44947</v>
      </c>
      <c r="M70" s="258">
        <v>12023</v>
      </c>
      <c r="N70" s="285" t="s">
        <v>670</v>
      </c>
    </row>
    <row r="71" spans="1:17" x14ac:dyDescent="0.3">
      <c r="A71" s="157">
        <v>21</v>
      </c>
      <c r="B71" s="260">
        <v>44947</v>
      </c>
      <c r="C71" s="261">
        <v>600046</v>
      </c>
      <c r="D71" s="157" t="s">
        <v>27</v>
      </c>
      <c r="E71" s="262">
        <v>4250</v>
      </c>
      <c r="F71" s="262">
        <v>0</v>
      </c>
      <c r="G71" s="157" t="s">
        <v>8</v>
      </c>
      <c r="H71" s="157" t="s">
        <v>27</v>
      </c>
      <c r="I71" s="263" t="s">
        <v>167</v>
      </c>
      <c r="J71" s="262">
        <v>2009</v>
      </c>
      <c r="K71" s="258">
        <v>33</v>
      </c>
      <c r="L71" s="259">
        <v>44947</v>
      </c>
      <c r="M71" s="258">
        <v>12023</v>
      </c>
      <c r="N71" s="285" t="s">
        <v>670</v>
      </c>
    </row>
    <row r="72" spans="1:17" x14ac:dyDescent="0.3">
      <c r="A72" s="157">
        <v>21</v>
      </c>
      <c r="B72" s="260">
        <v>44947</v>
      </c>
      <c r="C72" s="261">
        <v>600046</v>
      </c>
      <c r="D72" s="157" t="s">
        <v>27</v>
      </c>
      <c r="E72" s="262">
        <v>30000</v>
      </c>
      <c r="F72" s="262"/>
      <c r="G72" s="157" t="s">
        <v>72</v>
      </c>
      <c r="H72" s="157" t="s">
        <v>27</v>
      </c>
      <c r="I72" s="263" t="s">
        <v>167</v>
      </c>
      <c r="J72" s="262">
        <v>2009</v>
      </c>
      <c r="K72" s="258">
        <v>33</v>
      </c>
      <c r="L72" s="259">
        <v>44947</v>
      </c>
      <c r="M72" s="258">
        <v>12023</v>
      </c>
      <c r="N72" s="285" t="s">
        <v>670</v>
      </c>
    </row>
    <row r="73" spans="1:17" x14ac:dyDescent="0.3">
      <c r="A73" s="157">
        <v>21</v>
      </c>
      <c r="B73" s="260">
        <v>44947</v>
      </c>
      <c r="C73" s="261">
        <v>100002</v>
      </c>
      <c r="D73" s="157" t="s">
        <v>14</v>
      </c>
      <c r="E73" s="262">
        <v>0</v>
      </c>
      <c r="F73" s="262">
        <v>30000</v>
      </c>
      <c r="G73" s="157" t="s">
        <v>72</v>
      </c>
      <c r="H73" s="157" t="s">
        <v>27</v>
      </c>
      <c r="I73" s="263" t="s">
        <v>167</v>
      </c>
      <c r="J73" s="262">
        <v>2009</v>
      </c>
      <c r="K73" s="258">
        <v>33</v>
      </c>
      <c r="L73" s="259">
        <v>44947</v>
      </c>
      <c r="M73" s="258">
        <v>12023</v>
      </c>
      <c r="N73" s="285" t="s">
        <v>670</v>
      </c>
    </row>
    <row r="74" spans="1:17" x14ac:dyDescent="0.3">
      <c r="A74" s="157">
        <v>22</v>
      </c>
      <c r="B74" s="260">
        <v>44948</v>
      </c>
      <c r="C74" s="261">
        <v>400040</v>
      </c>
      <c r="D74" s="157" t="s">
        <v>23</v>
      </c>
      <c r="E74" s="262">
        <v>0</v>
      </c>
      <c r="F74" s="262">
        <v>28000</v>
      </c>
      <c r="G74" s="157" t="s">
        <v>72</v>
      </c>
      <c r="H74" s="157" t="s">
        <v>23</v>
      </c>
      <c r="I74" s="263" t="s">
        <v>160</v>
      </c>
      <c r="J74" s="262">
        <v>1002</v>
      </c>
      <c r="K74" s="258">
        <v>22</v>
      </c>
      <c r="L74" s="259">
        <v>44948</v>
      </c>
      <c r="M74" s="258">
        <v>12023</v>
      </c>
      <c r="N74" s="285" t="s">
        <v>671</v>
      </c>
    </row>
    <row r="75" spans="1:17" x14ac:dyDescent="0.3">
      <c r="A75" s="157">
        <v>22</v>
      </c>
      <c r="B75" s="260">
        <v>44948</v>
      </c>
      <c r="C75" s="261">
        <v>100002</v>
      </c>
      <c r="D75" s="157" t="s">
        <v>424</v>
      </c>
      <c r="E75" s="262">
        <v>28000</v>
      </c>
      <c r="F75" s="262">
        <v>0</v>
      </c>
      <c r="G75" s="157" t="s">
        <v>72</v>
      </c>
      <c r="H75" s="157" t="s">
        <v>23</v>
      </c>
      <c r="I75" s="263" t="s">
        <v>160</v>
      </c>
      <c r="J75" s="262">
        <v>1002</v>
      </c>
      <c r="K75" s="258">
        <v>22</v>
      </c>
      <c r="L75" s="259">
        <v>44948</v>
      </c>
      <c r="M75" s="258">
        <v>12023</v>
      </c>
      <c r="N75" s="285" t="s">
        <v>671</v>
      </c>
    </row>
    <row r="76" spans="1:17" x14ac:dyDescent="0.3">
      <c r="A76" s="157">
        <v>22</v>
      </c>
      <c r="B76" s="260">
        <v>44948</v>
      </c>
      <c r="C76" s="261">
        <v>400040</v>
      </c>
      <c r="D76" s="157" t="s">
        <v>23</v>
      </c>
      <c r="E76" s="262"/>
      <c r="F76" s="262">
        <v>20000</v>
      </c>
      <c r="G76" s="157" t="s">
        <v>8</v>
      </c>
      <c r="H76" s="157" t="s">
        <v>23</v>
      </c>
      <c r="I76" s="263" t="s">
        <v>160</v>
      </c>
      <c r="J76" s="262">
        <v>1002</v>
      </c>
      <c r="K76" s="258">
        <v>22</v>
      </c>
      <c r="L76" s="259">
        <v>44948</v>
      </c>
      <c r="M76" s="258">
        <v>12023</v>
      </c>
      <c r="N76" s="285" t="s">
        <v>671</v>
      </c>
    </row>
    <row r="77" spans="1:17" x14ac:dyDescent="0.3">
      <c r="A77" s="157">
        <v>22</v>
      </c>
      <c r="B77" s="260">
        <v>44948</v>
      </c>
      <c r="C77" s="261">
        <v>100024</v>
      </c>
      <c r="D77" s="157" t="s">
        <v>9</v>
      </c>
      <c r="E77" s="262">
        <v>20000</v>
      </c>
      <c r="F77" s="262"/>
      <c r="G77" s="157" t="s">
        <v>8</v>
      </c>
      <c r="H77" s="157" t="s">
        <v>23</v>
      </c>
      <c r="I77" s="263" t="s">
        <v>160</v>
      </c>
      <c r="J77" s="262">
        <v>1002</v>
      </c>
      <c r="K77" s="258">
        <v>22</v>
      </c>
      <c r="L77" s="259">
        <v>44948</v>
      </c>
      <c r="M77" s="258">
        <v>12023</v>
      </c>
      <c r="N77" s="285" t="s">
        <v>671</v>
      </c>
    </row>
    <row r="78" spans="1:17" x14ac:dyDescent="0.3">
      <c r="A78" s="157">
        <v>22</v>
      </c>
      <c r="B78" s="260">
        <v>44948</v>
      </c>
      <c r="C78" s="261">
        <v>400036</v>
      </c>
      <c r="D78" s="157" t="s">
        <v>12</v>
      </c>
      <c r="E78" s="262"/>
      <c r="F78" s="262">
        <v>1200</v>
      </c>
      <c r="G78" s="157" t="s">
        <v>71</v>
      </c>
      <c r="H78" s="157" t="s">
        <v>23</v>
      </c>
      <c r="I78" s="263" t="s">
        <v>160</v>
      </c>
      <c r="J78" s="262">
        <v>1002</v>
      </c>
      <c r="K78" s="258">
        <v>22</v>
      </c>
      <c r="L78" s="259">
        <v>44948</v>
      </c>
      <c r="M78" s="258">
        <v>12023</v>
      </c>
      <c r="N78" s="285" t="s">
        <v>671</v>
      </c>
    </row>
    <row r="79" spans="1:17" x14ac:dyDescent="0.3">
      <c r="A79" s="157">
        <v>22</v>
      </c>
      <c r="B79" s="260">
        <v>44948</v>
      </c>
      <c r="C79" s="261">
        <v>100001</v>
      </c>
      <c r="D79" s="157" t="s">
        <v>353</v>
      </c>
      <c r="E79" s="262">
        <v>1200</v>
      </c>
      <c r="F79" s="262"/>
      <c r="G79" s="157" t="s">
        <v>71</v>
      </c>
      <c r="H79" s="157" t="s">
        <v>23</v>
      </c>
      <c r="I79" s="263" t="s">
        <v>160</v>
      </c>
      <c r="J79" s="262">
        <v>1002</v>
      </c>
      <c r="K79" s="258">
        <v>22</v>
      </c>
      <c r="L79" s="259">
        <v>44948</v>
      </c>
      <c r="M79" s="258">
        <v>12023</v>
      </c>
      <c r="N79" s="285" t="s">
        <v>671</v>
      </c>
    </row>
    <row r="80" spans="1:17" x14ac:dyDescent="0.3">
      <c r="A80" s="157">
        <v>22</v>
      </c>
      <c r="B80" s="260">
        <v>44948</v>
      </c>
      <c r="C80" s="261">
        <v>600172</v>
      </c>
      <c r="D80" s="157" t="s">
        <v>225</v>
      </c>
      <c r="E80" s="262"/>
      <c r="F80" s="262">
        <v>2952</v>
      </c>
      <c r="G80" s="157" t="s">
        <v>72</v>
      </c>
      <c r="H80" s="157" t="s">
        <v>23</v>
      </c>
      <c r="I80" s="263" t="s">
        <v>160</v>
      </c>
      <c r="J80" s="262">
        <v>1002</v>
      </c>
      <c r="K80" s="258">
        <v>22</v>
      </c>
      <c r="L80" s="259">
        <v>44948</v>
      </c>
      <c r="M80" s="258">
        <v>12023</v>
      </c>
      <c r="N80" s="285" t="s">
        <v>671</v>
      </c>
    </row>
    <row r="81" spans="1:17" x14ac:dyDescent="0.3">
      <c r="A81" s="157">
        <v>22</v>
      </c>
      <c r="B81" s="260">
        <v>44948</v>
      </c>
      <c r="C81" s="261">
        <v>100002</v>
      </c>
      <c r="D81" s="157" t="s">
        <v>424</v>
      </c>
      <c r="E81" s="262">
        <v>2952</v>
      </c>
      <c r="F81" s="262"/>
      <c r="G81" s="157" t="s">
        <v>72</v>
      </c>
      <c r="H81" s="157" t="s">
        <v>23</v>
      </c>
      <c r="I81" s="263" t="s">
        <v>160</v>
      </c>
      <c r="J81" s="262">
        <v>1002</v>
      </c>
      <c r="K81" s="258">
        <v>22</v>
      </c>
      <c r="L81" s="259">
        <v>44948</v>
      </c>
      <c r="M81" s="258">
        <v>12023</v>
      </c>
      <c r="N81" s="285" t="s">
        <v>671</v>
      </c>
    </row>
    <row r="82" spans="1:17" x14ac:dyDescent="0.3">
      <c r="A82" s="157">
        <v>22</v>
      </c>
      <c r="B82" s="260">
        <v>44948</v>
      </c>
      <c r="C82" s="261">
        <v>600182</v>
      </c>
      <c r="D82" s="157" t="s">
        <v>365</v>
      </c>
      <c r="E82" s="262"/>
      <c r="F82" s="262">
        <v>2952</v>
      </c>
      <c r="G82" s="157" t="s">
        <v>72</v>
      </c>
      <c r="H82" s="157" t="s">
        <v>23</v>
      </c>
      <c r="I82" s="263" t="s">
        <v>160</v>
      </c>
      <c r="J82" s="262">
        <v>1002</v>
      </c>
      <c r="K82" s="258">
        <v>22</v>
      </c>
      <c r="L82" s="259">
        <v>44948</v>
      </c>
      <c r="M82" s="258">
        <v>12023</v>
      </c>
      <c r="N82" s="285" t="s">
        <v>671</v>
      </c>
    </row>
    <row r="83" spans="1:17" x14ac:dyDescent="0.3">
      <c r="A83" s="157">
        <v>22</v>
      </c>
      <c r="B83" s="260">
        <v>44948</v>
      </c>
      <c r="C83" s="261">
        <v>100002</v>
      </c>
      <c r="D83" s="157" t="s">
        <v>424</v>
      </c>
      <c r="E83" s="262">
        <v>2952</v>
      </c>
      <c r="F83" s="262"/>
      <c r="G83" s="157" t="s">
        <v>72</v>
      </c>
      <c r="H83" s="157" t="s">
        <v>23</v>
      </c>
      <c r="I83" s="263" t="s">
        <v>160</v>
      </c>
      <c r="J83" s="262">
        <v>1002</v>
      </c>
      <c r="K83" s="258">
        <v>22</v>
      </c>
      <c r="L83" s="259">
        <v>44948</v>
      </c>
      <c r="M83" s="258">
        <v>12023</v>
      </c>
      <c r="N83" s="285" t="s">
        <v>671</v>
      </c>
    </row>
    <row r="84" spans="1:17" x14ac:dyDescent="0.3">
      <c r="A84" s="157">
        <v>23</v>
      </c>
      <c r="B84" s="260">
        <v>44949</v>
      </c>
      <c r="C84" s="261">
        <v>100001</v>
      </c>
      <c r="D84" s="157" t="s">
        <v>353</v>
      </c>
      <c r="E84" s="262">
        <v>0</v>
      </c>
      <c r="F84" s="262">
        <v>5000</v>
      </c>
      <c r="G84" s="157" t="s">
        <v>71</v>
      </c>
      <c r="H84" s="157" t="s">
        <v>29</v>
      </c>
      <c r="I84" s="263"/>
      <c r="J84" s="262"/>
      <c r="K84" s="258"/>
      <c r="L84" s="259"/>
      <c r="M84" s="258">
        <v>12023</v>
      </c>
      <c r="N84" s="285" t="s">
        <v>672</v>
      </c>
    </row>
    <row r="85" spans="1:17" x14ac:dyDescent="0.3">
      <c r="A85" s="157">
        <v>23</v>
      </c>
      <c r="B85" s="260">
        <v>44949</v>
      </c>
      <c r="C85" s="261">
        <v>100124</v>
      </c>
      <c r="D85" s="157" t="s">
        <v>13</v>
      </c>
      <c r="E85" s="262">
        <v>5000</v>
      </c>
      <c r="F85" s="262">
        <v>0</v>
      </c>
      <c r="G85" s="157" t="s">
        <v>71</v>
      </c>
      <c r="H85" s="157" t="s">
        <v>29</v>
      </c>
      <c r="I85" s="263"/>
      <c r="J85" s="262"/>
      <c r="K85" s="258"/>
      <c r="L85" s="259"/>
      <c r="M85" s="258">
        <v>12023</v>
      </c>
      <c r="N85" s="285" t="s">
        <v>672</v>
      </c>
    </row>
    <row r="86" spans="1:17" x14ac:dyDescent="0.3">
      <c r="A86" s="157">
        <v>24</v>
      </c>
      <c r="B86" s="260">
        <v>44950</v>
      </c>
      <c r="C86" s="261">
        <v>100001</v>
      </c>
      <c r="D86" s="157" t="s">
        <v>15</v>
      </c>
      <c r="E86" s="262">
        <v>0</v>
      </c>
      <c r="F86" s="262">
        <v>5000</v>
      </c>
      <c r="G86" s="157" t="s">
        <v>71</v>
      </c>
      <c r="H86" s="157" t="s">
        <v>29</v>
      </c>
      <c r="I86" s="263"/>
      <c r="J86" s="262"/>
      <c r="K86" s="258"/>
      <c r="L86" s="259"/>
      <c r="M86" s="258">
        <v>12023</v>
      </c>
      <c r="N86" s="285" t="s">
        <v>673</v>
      </c>
    </row>
    <row r="87" spans="1:17" x14ac:dyDescent="0.3">
      <c r="A87" s="157">
        <v>24</v>
      </c>
      <c r="B87" s="260">
        <v>44950</v>
      </c>
      <c r="C87" s="261">
        <v>600028</v>
      </c>
      <c r="D87" s="157" t="s">
        <v>82</v>
      </c>
      <c r="E87" s="262">
        <v>5000</v>
      </c>
      <c r="F87" s="262">
        <v>0</v>
      </c>
      <c r="G87" s="157" t="s">
        <v>71</v>
      </c>
      <c r="H87" s="157" t="s">
        <v>29</v>
      </c>
      <c r="I87" s="263"/>
      <c r="J87" s="262"/>
      <c r="K87" s="258"/>
      <c r="L87" s="259"/>
      <c r="M87" s="258">
        <v>12023</v>
      </c>
      <c r="N87" s="285" t="s">
        <v>673</v>
      </c>
    </row>
    <row r="88" spans="1:17" x14ac:dyDescent="0.3">
      <c r="A88" s="157">
        <v>25</v>
      </c>
      <c r="B88" s="260">
        <v>44951</v>
      </c>
      <c r="C88" s="261">
        <v>600046</v>
      </c>
      <c r="D88" s="157" t="s">
        <v>27</v>
      </c>
      <c r="E88" s="262">
        <v>10000</v>
      </c>
      <c r="F88" s="262">
        <v>0</v>
      </c>
      <c r="G88" s="157" t="s">
        <v>72</v>
      </c>
      <c r="H88" s="157" t="s">
        <v>27</v>
      </c>
      <c r="I88" s="263" t="s">
        <v>153</v>
      </c>
      <c r="J88" s="262">
        <v>2001</v>
      </c>
      <c r="K88" s="258">
        <v>24</v>
      </c>
      <c r="L88" s="259">
        <v>44951</v>
      </c>
      <c r="M88" s="258">
        <v>12023</v>
      </c>
      <c r="N88" s="285" t="s">
        <v>674</v>
      </c>
      <c r="O88" s="678" t="s">
        <v>555</v>
      </c>
      <c r="P88" s="682" t="s">
        <v>675</v>
      </c>
      <c r="Q88" s="683">
        <v>44951</v>
      </c>
    </row>
    <row r="89" spans="1:17" x14ac:dyDescent="0.3">
      <c r="A89" s="157">
        <v>25</v>
      </c>
      <c r="B89" s="260">
        <v>44951</v>
      </c>
      <c r="C89" s="261">
        <v>600046</v>
      </c>
      <c r="D89" s="157" t="s">
        <v>27</v>
      </c>
      <c r="E89" s="262">
        <v>10000</v>
      </c>
      <c r="F89" s="262">
        <v>0</v>
      </c>
      <c r="G89" s="157" t="s">
        <v>8</v>
      </c>
      <c r="H89" s="157" t="s">
        <v>27</v>
      </c>
      <c r="I89" s="263" t="s">
        <v>153</v>
      </c>
      <c r="J89" s="262">
        <v>2001</v>
      </c>
      <c r="K89" s="258">
        <v>24</v>
      </c>
      <c r="L89" s="259">
        <v>44951</v>
      </c>
      <c r="M89" s="258">
        <v>12023</v>
      </c>
      <c r="N89" s="285" t="s">
        <v>674</v>
      </c>
    </row>
    <row r="90" spans="1:17" x14ac:dyDescent="0.3">
      <c r="A90" s="157">
        <v>25</v>
      </c>
      <c r="B90" s="260">
        <v>44951</v>
      </c>
      <c r="C90" s="261">
        <v>600080</v>
      </c>
      <c r="D90" s="157" t="s">
        <v>432</v>
      </c>
      <c r="E90" s="262">
        <v>600</v>
      </c>
      <c r="F90" s="262">
        <v>0</v>
      </c>
      <c r="G90" s="157" t="s">
        <v>72</v>
      </c>
      <c r="H90" s="157" t="s">
        <v>27</v>
      </c>
      <c r="I90" s="263" t="s">
        <v>153</v>
      </c>
      <c r="J90" s="262">
        <v>2001</v>
      </c>
      <c r="K90" s="258">
        <v>24</v>
      </c>
      <c r="L90" s="259">
        <v>44951</v>
      </c>
      <c r="M90" s="258">
        <v>12023</v>
      </c>
      <c r="N90" s="285" t="s">
        <v>674</v>
      </c>
      <c r="O90" s="678" t="s">
        <v>555</v>
      </c>
      <c r="P90" s="682" t="s">
        <v>675</v>
      </c>
      <c r="Q90" s="683">
        <v>44951</v>
      </c>
    </row>
    <row r="91" spans="1:17" x14ac:dyDescent="0.3">
      <c r="A91" s="157">
        <v>25</v>
      </c>
      <c r="B91" s="260">
        <v>44951</v>
      </c>
      <c r="C91" s="261">
        <v>600412</v>
      </c>
      <c r="D91" s="157" t="s">
        <v>104</v>
      </c>
      <c r="E91" s="262">
        <v>600</v>
      </c>
      <c r="F91" s="262">
        <v>0</v>
      </c>
      <c r="G91" s="157" t="s">
        <v>72</v>
      </c>
      <c r="H91" s="157" t="s">
        <v>27</v>
      </c>
      <c r="I91" s="263" t="s">
        <v>153</v>
      </c>
      <c r="J91" s="262">
        <v>2001</v>
      </c>
      <c r="K91" s="258">
        <v>24</v>
      </c>
      <c r="L91" s="259">
        <v>44951</v>
      </c>
      <c r="M91" s="258">
        <v>12023</v>
      </c>
      <c r="N91" s="285" t="s">
        <v>674</v>
      </c>
      <c r="O91" s="678" t="s">
        <v>555</v>
      </c>
      <c r="P91" s="682" t="s">
        <v>675</v>
      </c>
      <c r="Q91" s="683">
        <v>44951</v>
      </c>
    </row>
    <row r="92" spans="1:17" x14ac:dyDescent="0.3">
      <c r="A92" s="157">
        <v>25</v>
      </c>
      <c r="B92" s="260">
        <v>44951</v>
      </c>
      <c r="C92" s="261">
        <v>100002</v>
      </c>
      <c r="D92" s="157" t="s">
        <v>424</v>
      </c>
      <c r="E92" s="262">
        <v>0</v>
      </c>
      <c r="F92" s="262">
        <v>600</v>
      </c>
      <c r="G92" s="157" t="s">
        <v>72</v>
      </c>
      <c r="H92" s="157" t="s">
        <v>27</v>
      </c>
      <c r="I92" s="263" t="s">
        <v>153</v>
      </c>
      <c r="J92" s="262">
        <v>2001</v>
      </c>
      <c r="K92" s="258">
        <v>24</v>
      </c>
      <c r="L92" s="259">
        <v>44951</v>
      </c>
      <c r="M92" s="258">
        <v>12023</v>
      </c>
      <c r="N92" s="285" t="s">
        <v>674</v>
      </c>
      <c r="O92" s="678" t="s">
        <v>555</v>
      </c>
      <c r="P92" s="682" t="s">
        <v>675</v>
      </c>
      <c r="Q92" s="683">
        <v>44951</v>
      </c>
    </row>
    <row r="93" spans="1:17" x14ac:dyDescent="0.3">
      <c r="A93" s="157">
        <v>25</v>
      </c>
      <c r="B93" s="260">
        <v>44951</v>
      </c>
      <c r="C93" s="261">
        <v>100002</v>
      </c>
      <c r="D93" s="157" t="s">
        <v>424</v>
      </c>
      <c r="E93" s="262">
        <v>0</v>
      </c>
      <c r="F93" s="262">
        <v>600</v>
      </c>
      <c r="G93" s="157" t="s">
        <v>72</v>
      </c>
      <c r="H93" s="157" t="s">
        <v>27</v>
      </c>
      <c r="I93" s="263" t="s">
        <v>153</v>
      </c>
      <c r="J93" s="262">
        <v>2001</v>
      </c>
      <c r="K93" s="258">
        <v>24</v>
      </c>
      <c r="L93" s="259">
        <v>44951</v>
      </c>
      <c r="M93" s="258">
        <v>12023</v>
      </c>
      <c r="N93" s="285" t="s">
        <v>674</v>
      </c>
      <c r="O93" s="678" t="s">
        <v>555</v>
      </c>
      <c r="P93" s="682" t="s">
        <v>675</v>
      </c>
      <c r="Q93" s="683">
        <v>44951</v>
      </c>
    </row>
    <row r="94" spans="1:17" x14ac:dyDescent="0.3">
      <c r="A94" s="157">
        <v>25</v>
      </c>
      <c r="B94" s="260">
        <v>44951</v>
      </c>
      <c r="C94" s="261">
        <v>200004</v>
      </c>
      <c r="D94" s="157" t="s">
        <v>10</v>
      </c>
      <c r="E94" s="262"/>
      <c r="F94" s="262">
        <v>10000</v>
      </c>
      <c r="G94" s="157" t="s">
        <v>8</v>
      </c>
      <c r="H94" s="157" t="s">
        <v>27</v>
      </c>
      <c r="I94" s="263" t="s">
        <v>153</v>
      </c>
      <c r="J94" s="262">
        <v>2001</v>
      </c>
      <c r="K94" s="258">
        <v>24</v>
      </c>
      <c r="L94" s="259">
        <v>44951</v>
      </c>
      <c r="M94" s="258">
        <v>12023</v>
      </c>
      <c r="N94" s="285" t="s">
        <v>674</v>
      </c>
    </row>
    <row r="95" spans="1:17" x14ac:dyDescent="0.3">
      <c r="A95" s="157">
        <v>25</v>
      </c>
      <c r="B95" s="260">
        <v>44951</v>
      </c>
      <c r="C95" s="261">
        <v>100002</v>
      </c>
      <c r="D95" s="157" t="s">
        <v>424</v>
      </c>
      <c r="E95" s="262"/>
      <c r="F95" s="262">
        <v>10000</v>
      </c>
      <c r="G95" s="157" t="s">
        <v>72</v>
      </c>
      <c r="H95" s="157" t="s">
        <v>27</v>
      </c>
      <c r="I95" s="263" t="s">
        <v>153</v>
      </c>
      <c r="J95" s="262">
        <v>2001</v>
      </c>
      <c r="K95" s="258">
        <v>24</v>
      </c>
      <c r="L95" s="259">
        <v>44951</v>
      </c>
      <c r="M95" s="258">
        <v>12023</v>
      </c>
      <c r="N95" s="285" t="s">
        <v>674</v>
      </c>
      <c r="O95" s="678" t="s">
        <v>555</v>
      </c>
      <c r="P95" s="682" t="s">
        <v>675</v>
      </c>
      <c r="Q95" s="683">
        <v>44951</v>
      </c>
    </row>
    <row r="96" spans="1:17" x14ac:dyDescent="0.3">
      <c r="A96" s="157">
        <v>26</v>
      </c>
      <c r="B96" s="260">
        <v>44952</v>
      </c>
      <c r="C96" s="261">
        <v>600046</v>
      </c>
      <c r="D96" s="157" t="s">
        <v>27</v>
      </c>
      <c r="E96" s="262">
        <v>8000</v>
      </c>
      <c r="F96" s="262">
        <v>0</v>
      </c>
      <c r="G96" s="157" t="s">
        <v>72</v>
      </c>
      <c r="H96" s="157" t="s">
        <v>27</v>
      </c>
      <c r="I96" s="263" t="s">
        <v>151</v>
      </c>
      <c r="J96" s="262">
        <v>2002</v>
      </c>
      <c r="K96" s="258"/>
      <c r="L96" s="259"/>
      <c r="M96" s="258">
        <v>12023</v>
      </c>
      <c r="N96" s="285" t="s">
        <v>676</v>
      </c>
      <c r="O96" s="678" t="s">
        <v>557</v>
      </c>
      <c r="P96" s="682" t="s">
        <v>677</v>
      </c>
      <c r="Q96" s="683">
        <v>44952</v>
      </c>
    </row>
    <row r="97" spans="1:17" x14ac:dyDescent="0.3">
      <c r="A97" s="157">
        <v>26</v>
      </c>
      <c r="B97" s="260">
        <v>44952</v>
      </c>
      <c r="C97" s="261">
        <v>600204</v>
      </c>
      <c r="D97" s="157" t="s">
        <v>21</v>
      </c>
      <c r="E97" s="262">
        <v>800</v>
      </c>
      <c r="F97" s="262">
        <v>0</v>
      </c>
      <c r="G97" s="157" t="s">
        <v>72</v>
      </c>
      <c r="H97" s="157" t="s">
        <v>27</v>
      </c>
      <c r="I97" s="263" t="s">
        <v>151</v>
      </c>
      <c r="J97" s="262">
        <v>2002</v>
      </c>
      <c r="K97" s="258"/>
      <c r="L97" s="259"/>
      <c r="M97" s="258">
        <v>12023</v>
      </c>
      <c r="N97" s="285" t="s">
        <v>676</v>
      </c>
      <c r="O97" s="678" t="s">
        <v>557</v>
      </c>
      <c r="P97" s="682" t="s">
        <v>677</v>
      </c>
      <c r="Q97" s="683">
        <v>44952</v>
      </c>
    </row>
    <row r="98" spans="1:17" x14ac:dyDescent="0.3">
      <c r="A98" s="157">
        <v>26</v>
      </c>
      <c r="B98" s="260">
        <v>44952</v>
      </c>
      <c r="C98" s="261">
        <v>100002</v>
      </c>
      <c r="D98" s="157" t="s">
        <v>424</v>
      </c>
      <c r="E98" s="262">
        <v>0</v>
      </c>
      <c r="F98" s="262">
        <v>8000</v>
      </c>
      <c r="G98" s="157" t="s">
        <v>72</v>
      </c>
      <c r="H98" s="157" t="s">
        <v>27</v>
      </c>
      <c r="I98" s="263" t="s">
        <v>151</v>
      </c>
      <c r="J98" s="262">
        <v>2002</v>
      </c>
      <c r="K98" s="258"/>
      <c r="L98" s="259"/>
      <c r="M98" s="258">
        <v>12023</v>
      </c>
      <c r="N98" s="285" t="s">
        <v>676</v>
      </c>
      <c r="O98" s="678" t="s">
        <v>557</v>
      </c>
      <c r="P98" s="682" t="s">
        <v>677</v>
      </c>
      <c r="Q98" s="683">
        <v>44952</v>
      </c>
    </row>
    <row r="99" spans="1:17" x14ac:dyDescent="0.3">
      <c r="A99" s="157">
        <v>26</v>
      </c>
      <c r="B99" s="260">
        <v>44952</v>
      </c>
      <c r="C99" s="261">
        <v>100002</v>
      </c>
      <c r="D99" s="157" t="s">
        <v>424</v>
      </c>
      <c r="E99" s="262">
        <v>0</v>
      </c>
      <c r="F99" s="262">
        <v>800</v>
      </c>
      <c r="G99" s="157" t="s">
        <v>72</v>
      </c>
      <c r="H99" s="157" t="s">
        <v>27</v>
      </c>
      <c r="I99" s="263" t="s">
        <v>151</v>
      </c>
      <c r="J99" s="262">
        <v>2002</v>
      </c>
      <c r="K99" s="258"/>
      <c r="L99" s="259"/>
      <c r="M99" s="258">
        <v>12023</v>
      </c>
      <c r="N99" s="285" t="s">
        <v>676</v>
      </c>
      <c r="O99" s="678" t="s">
        <v>557</v>
      </c>
      <c r="P99" s="682" t="s">
        <v>677</v>
      </c>
      <c r="Q99" s="683">
        <v>44952</v>
      </c>
    </row>
    <row r="100" spans="1:17" x14ac:dyDescent="0.3">
      <c r="A100" s="157">
        <v>27</v>
      </c>
      <c r="B100" s="260">
        <v>44953</v>
      </c>
      <c r="C100" s="261">
        <v>600046</v>
      </c>
      <c r="D100" s="157" t="s">
        <v>27</v>
      </c>
      <c r="E100" s="262">
        <v>11000</v>
      </c>
      <c r="F100" s="262">
        <v>0</v>
      </c>
      <c r="G100" s="157" t="s">
        <v>72</v>
      </c>
      <c r="H100" s="157" t="s">
        <v>27</v>
      </c>
      <c r="I100" s="263" t="s">
        <v>163</v>
      </c>
      <c r="J100" s="262">
        <v>2005</v>
      </c>
      <c r="K100" s="258">
        <v>26</v>
      </c>
      <c r="L100" s="259">
        <v>44952</v>
      </c>
      <c r="M100" s="258">
        <v>12023</v>
      </c>
      <c r="O100" s="678" t="s">
        <v>557</v>
      </c>
      <c r="P100" s="682" t="s">
        <v>678</v>
      </c>
      <c r="Q100" s="683">
        <v>44953</v>
      </c>
    </row>
    <row r="101" spans="1:17" x14ac:dyDescent="0.3">
      <c r="A101" s="157">
        <v>27</v>
      </c>
      <c r="B101" s="260">
        <v>44953</v>
      </c>
      <c r="C101" s="261">
        <v>600172</v>
      </c>
      <c r="D101" s="157" t="s">
        <v>225</v>
      </c>
      <c r="E101" s="262">
        <v>660</v>
      </c>
      <c r="F101" s="262">
        <v>0</v>
      </c>
      <c r="G101" s="157" t="s">
        <v>72</v>
      </c>
      <c r="H101" s="157" t="s">
        <v>27</v>
      </c>
      <c r="I101" s="263" t="s">
        <v>163</v>
      </c>
      <c r="J101" s="262">
        <v>2005</v>
      </c>
      <c r="K101" s="258">
        <v>26</v>
      </c>
      <c r="L101" s="259">
        <v>44952</v>
      </c>
      <c r="M101" s="258">
        <v>12023</v>
      </c>
      <c r="O101" s="678" t="s">
        <v>557</v>
      </c>
      <c r="P101" s="682" t="s">
        <v>678</v>
      </c>
      <c r="Q101" s="683">
        <v>44953</v>
      </c>
    </row>
    <row r="102" spans="1:17" x14ac:dyDescent="0.3">
      <c r="A102" s="157">
        <v>27</v>
      </c>
      <c r="B102" s="260">
        <v>44953</v>
      </c>
      <c r="C102" s="261">
        <v>600182</v>
      </c>
      <c r="D102" s="157" t="s">
        <v>365</v>
      </c>
      <c r="E102" s="262">
        <v>660</v>
      </c>
      <c r="F102" s="262">
        <v>0</v>
      </c>
      <c r="G102" s="157" t="s">
        <v>72</v>
      </c>
      <c r="H102" s="157" t="s">
        <v>27</v>
      </c>
      <c r="I102" s="263" t="s">
        <v>163</v>
      </c>
      <c r="J102" s="262">
        <v>2005</v>
      </c>
      <c r="K102" s="258">
        <v>26</v>
      </c>
      <c r="L102" s="259">
        <v>44952</v>
      </c>
      <c r="M102" s="258">
        <v>12023</v>
      </c>
      <c r="O102" s="678" t="s">
        <v>557</v>
      </c>
      <c r="P102" s="682" t="s">
        <v>678</v>
      </c>
      <c r="Q102" s="683">
        <v>44953</v>
      </c>
    </row>
    <row r="103" spans="1:17" x14ac:dyDescent="0.3">
      <c r="A103" s="157">
        <v>27</v>
      </c>
      <c r="B103" s="260">
        <v>44953</v>
      </c>
      <c r="C103" s="261">
        <v>100002</v>
      </c>
      <c r="D103" s="157" t="s">
        <v>424</v>
      </c>
      <c r="E103" s="262">
        <v>0</v>
      </c>
      <c r="F103" s="262">
        <v>11000</v>
      </c>
      <c r="G103" s="157" t="s">
        <v>72</v>
      </c>
      <c r="H103" s="157" t="s">
        <v>27</v>
      </c>
      <c r="I103" s="263" t="s">
        <v>163</v>
      </c>
      <c r="J103" s="262">
        <v>2005</v>
      </c>
      <c r="K103" s="258">
        <v>26</v>
      </c>
      <c r="L103" s="259">
        <v>44952</v>
      </c>
      <c r="M103" s="258">
        <v>12023</v>
      </c>
      <c r="O103" s="678" t="s">
        <v>557</v>
      </c>
      <c r="P103" s="682" t="s">
        <v>678</v>
      </c>
      <c r="Q103" s="683">
        <v>44953</v>
      </c>
    </row>
    <row r="104" spans="1:17" x14ac:dyDescent="0.3">
      <c r="A104" s="157">
        <v>27</v>
      </c>
      <c r="B104" s="260">
        <v>44953</v>
      </c>
      <c r="C104" s="261">
        <v>100002</v>
      </c>
      <c r="D104" s="157" t="s">
        <v>424</v>
      </c>
      <c r="E104" s="262">
        <v>0</v>
      </c>
      <c r="F104" s="262">
        <v>660</v>
      </c>
      <c r="G104" s="157" t="s">
        <v>72</v>
      </c>
      <c r="H104" s="157" t="s">
        <v>27</v>
      </c>
      <c r="I104" s="263" t="s">
        <v>163</v>
      </c>
      <c r="J104" s="262">
        <v>2005</v>
      </c>
      <c r="K104" s="258">
        <v>26</v>
      </c>
      <c r="L104" s="259">
        <v>44952</v>
      </c>
      <c r="M104" s="258">
        <v>12023</v>
      </c>
      <c r="O104" s="678" t="s">
        <v>557</v>
      </c>
      <c r="P104" s="682" t="s">
        <v>678</v>
      </c>
      <c r="Q104" s="683">
        <v>44953</v>
      </c>
    </row>
    <row r="105" spans="1:17" x14ac:dyDescent="0.3">
      <c r="A105" s="157">
        <v>27</v>
      </c>
      <c r="B105" s="260">
        <v>44953</v>
      </c>
      <c r="C105" s="261">
        <v>100002</v>
      </c>
      <c r="D105" s="157" t="s">
        <v>424</v>
      </c>
      <c r="E105" s="262">
        <v>0</v>
      </c>
      <c r="F105" s="262">
        <v>660</v>
      </c>
      <c r="G105" s="157" t="s">
        <v>72</v>
      </c>
      <c r="H105" s="157" t="s">
        <v>27</v>
      </c>
      <c r="I105" s="263" t="s">
        <v>163</v>
      </c>
      <c r="J105" s="262">
        <v>2005</v>
      </c>
      <c r="K105" s="258">
        <v>26</v>
      </c>
      <c r="L105" s="259">
        <v>44952</v>
      </c>
      <c r="M105" s="258">
        <v>12023</v>
      </c>
      <c r="O105" s="678" t="s">
        <v>557</v>
      </c>
      <c r="P105" s="682" t="s">
        <v>678</v>
      </c>
      <c r="Q105" s="683">
        <v>44953</v>
      </c>
    </row>
    <row r="106" spans="1:17" x14ac:dyDescent="0.3">
      <c r="A106" s="157">
        <v>28</v>
      </c>
      <c r="B106" s="260">
        <v>44954</v>
      </c>
      <c r="C106" s="261">
        <v>600224</v>
      </c>
      <c r="D106" s="157" t="s">
        <v>679</v>
      </c>
      <c r="E106" s="262">
        <v>1200</v>
      </c>
      <c r="F106" s="262">
        <v>0</v>
      </c>
      <c r="G106" s="157" t="s">
        <v>71</v>
      </c>
      <c r="H106" s="157" t="s">
        <v>29</v>
      </c>
      <c r="I106" s="263"/>
      <c r="J106" s="262"/>
      <c r="K106" s="258"/>
      <c r="L106" s="259"/>
      <c r="M106" s="258">
        <v>12023</v>
      </c>
      <c r="N106" s="285" t="s">
        <v>680</v>
      </c>
    </row>
    <row r="107" spans="1:17" x14ac:dyDescent="0.3">
      <c r="A107" s="157">
        <v>28</v>
      </c>
      <c r="B107" s="260">
        <v>44954</v>
      </c>
      <c r="C107" s="261">
        <v>100001</v>
      </c>
      <c r="D107" s="157" t="s">
        <v>353</v>
      </c>
      <c r="E107" s="262">
        <v>0</v>
      </c>
      <c r="F107" s="262">
        <v>1200</v>
      </c>
      <c r="G107" s="157" t="s">
        <v>71</v>
      </c>
      <c r="H107" s="157" t="s">
        <v>29</v>
      </c>
      <c r="I107" s="263"/>
      <c r="J107" s="262"/>
      <c r="K107" s="258"/>
      <c r="L107" s="259"/>
      <c r="M107" s="258">
        <v>12023</v>
      </c>
      <c r="N107" s="285" t="s">
        <v>680</v>
      </c>
    </row>
    <row r="108" spans="1:17" x14ac:dyDescent="0.3">
      <c r="A108" s="157">
        <v>28</v>
      </c>
      <c r="B108" s="260">
        <v>44954</v>
      </c>
      <c r="C108" s="261">
        <v>600228</v>
      </c>
      <c r="D108" s="157" t="s">
        <v>681</v>
      </c>
      <c r="E108" s="262">
        <v>400</v>
      </c>
      <c r="F108" s="262">
        <v>0</v>
      </c>
      <c r="G108" s="157" t="s">
        <v>71</v>
      </c>
      <c r="H108" s="157" t="s">
        <v>29</v>
      </c>
      <c r="I108" s="263"/>
      <c r="J108" s="262"/>
      <c r="K108" s="258"/>
      <c r="L108" s="259"/>
      <c r="M108" s="258">
        <v>12023</v>
      </c>
      <c r="N108" s="285" t="s">
        <v>680</v>
      </c>
    </row>
    <row r="109" spans="1:17" x14ac:dyDescent="0.3">
      <c r="A109" s="157">
        <v>28</v>
      </c>
      <c r="B109" s="260">
        <v>44954</v>
      </c>
      <c r="C109" s="261">
        <v>100001</v>
      </c>
      <c r="D109" s="157" t="s">
        <v>353</v>
      </c>
      <c r="E109" s="262"/>
      <c r="F109" s="262">
        <v>400</v>
      </c>
      <c r="G109" s="157" t="s">
        <v>71</v>
      </c>
      <c r="H109" s="157" t="s">
        <v>29</v>
      </c>
      <c r="I109" s="263"/>
      <c r="J109" s="262"/>
      <c r="K109" s="258"/>
      <c r="L109" s="259"/>
      <c r="M109" s="258">
        <v>12023</v>
      </c>
      <c r="N109" s="285" t="s">
        <v>680</v>
      </c>
    </row>
    <row r="110" spans="1:17" x14ac:dyDescent="0.3">
      <c r="A110" s="157">
        <v>29</v>
      </c>
      <c r="B110" s="260">
        <v>44955</v>
      </c>
      <c r="C110" s="261">
        <v>100002</v>
      </c>
      <c r="D110" s="157" t="s">
        <v>424</v>
      </c>
      <c r="E110" s="262">
        <v>10000</v>
      </c>
      <c r="F110" s="262"/>
      <c r="G110" s="157" t="s">
        <v>72</v>
      </c>
      <c r="H110" s="157" t="s">
        <v>28</v>
      </c>
      <c r="I110" s="263"/>
      <c r="J110" s="262"/>
      <c r="K110" s="258"/>
      <c r="L110" s="259"/>
      <c r="M110" s="258">
        <v>12023</v>
      </c>
      <c r="N110" s="285" t="s">
        <v>682</v>
      </c>
      <c r="O110" s="678" t="s">
        <v>562</v>
      </c>
      <c r="P110" s="682" t="s">
        <v>683</v>
      </c>
      <c r="Q110" s="683">
        <v>44955</v>
      </c>
    </row>
    <row r="111" spans="1:17" x14ac:dyDescent="0.3">
      <c r="A111" s="143">
        <v>29</v>
      </c>
      <c r="B111" s="166">
        <v>44955</v>
      </c>
      <c r="C111" s="241">
        <v>600064</v>
      </c>
      <c r="D111" s="143" t="s">
        <v>40</v>
      </c>
      <c r="E111" s="144">
        <v>0</v>
      </c>
      <c r="F111" s="144">
        <v>10000</v>
      </c>
      <c r="G111" s="143" t="s">
        <v>72</v>
      </c>
      <c r="H111" s="143" t="s">
        <v>28</v>
      </c>
      <c r="M111" s="147">
        <v>12023</v>
      </c>
      <c r="N111" s="285" t="s">
        <v>682</v>
      </c>
      <c r="O111" s="678" t="s">
        <v>562</v>
      </c>
      <c r="P111" s="682" t="s">
        <v>683</v>
      </c>
      <c r="Q111" s="683">
        <v>44955</v>
      </c>
    </row>
    <row r="112" spans="1:17" x14ac:dyDescent="0.3">
      <c r="A112" s="143">
        <v>30</v>
      </c>
      <c r="B112" s="166">
        <v>44956</v>
      </c>
      <c r="C112" s="241">
        <v>100002</v>
      </c>
      <c r="D112" s="143" t="s">
        <v>14</v>
      </c>
      <c r="F112" s="144">
        <v>80000</v>
      </c>
      <c r="G112" s="143" t="s">
        <v>72</v>
      </c>
      <c r="H112" s="143" t="s">
        <v>29</v>
      </c>
      <c r="M112" s="147">
        <v>12023</v>
      </c>
      <c r="N112" s="285" t="s">
        <v>684</v>
      </c>
    </row>
    <row r="113" spans="1:17" x14ac:dyDescent="0.3">
      <c r="A113" s="143">
        <v>30</v>
      </c>
      <c r="B113" s="166">
        <v>44956</v>
      </c>
      <c r="C113" s="241">
        <v>100112</v>
      </c>
      <c r="D113" s="143" t="s">
        <v>234</v>
      </c>
      <c r="E113" s="144">
        <v>80000</v>
      </c>
      <c r="G113" s="143" t="s">
        <v>72</v>
      </c>
      <c r="H113" s="143" t="s">
        <v>29</v>
      </c>
      <c r="M113" s="147">
        <v>12023</v>
      </c>
      <c r="N113" s="285" t="s">
        <v>684</v>
      </c>
    </row>
    <row r="114" spans="1:17" x14ac:dyDescent="0.3">
      <c r="A114" s="143">
        <v>31</v>
      </c>
      <c r="B114" s="166">
        <v>44957</v>
      </c>
      <c r="C114" s="241">
        <v>600100</v>
      </c>
      <c r="D114" s="143" t="s">
        <v>83</v>
      </c>
      <c r="E114" s="144">
        <v>3000</v>
      </c>
      <c r="G114" s="143" t="s">
        <v>71</v>
      </c>
      <c r="H114" s="143" t="s">
        <v>29</v>
      </c>
      <c r="M114" s="147">
        <v>12023</v>
      </c>
    </row>
    <row r="115" spans="1:17" x14ac:dyDescent="0.3">
      <c r="A115" s="143">
        <v>31</v>
      </c>
      <c r="B115" s="166">
        <v>44957</v>
      </c>
      <c r="C115" s="241">
        <v>100001</v>
      </c>
      <c r="D115" s="143" t="s">
        <v>353</v>
      </c>
      <c r="F115" s="144">
        <v>3000</v>
      </c>
      <c r="G115" s="143" t="s">
        <v>71</v>
      </c>
      <c r="H115" s="143" t="s">
        <v>29</v>
      </c>
      <c r="M115" s="147">
        <v>12023</v>
      </c>
    </row>
    <row r="116" spans="1:17" x14ac:dyDescent="0.3">
      <c r="A116" s="143">
        <v>31</v>
      </c>
      <c r="B116" s="166">
        <v>44957</v>
      </c>
      <c r="C116" s="241">
        <v>400036</v>
      </c>
      <c r="D116" s="143" t="s">
        <v>12</v>
      </c>
      <c r="E116" s="144">
        <v>0</v>
      </c>
      <c r="F116" s="144">
        <v>8250</v>
      </c>
      <c r="G116" s="143" t="s">
        <v>72</v>
      </c>
      <c r="H116" s="143" t="s">
        <v>29</v>
      </c>
      <c r="M116" s="147">
        <v>12023</v>
      </c>
    </row>
    <row r="117" spans="1:17" x14ac:dyDescent="0.3">
      <c r="A117" s="143">
        <v>31</v>
      </c>
      <c r="B117" s="166">
        <v>44957</v>
      </c>
      <c r="C117" s="241">
        <v>100002</v>
      </c>
      <c r="D117" s="143" t="s">
        <v>14</v>
      </c>
      <c r="E117" s="144">
        <v>8250</v>
      </c>
      <c r="F117" s="144">
        <v>0</v>
      </c>
      <c r="G117" s="143" t="s">
        <v>72</v>
      </c>
      <c r="H117" s="143" t="s">
        <v>29</v>
      </c>
      <c r="M117" s="147">
        <v>12023</v>
      </c>
    </row>
    <row r="118" spans="1:17" x14ac:dyDescent="0.3">
      <c r="A118" s="143">
        <v>32</v>
      </c>
      <c r="B118" s="166">
        <v>44957</v>
      </c>
      <c r="C118" s="241">
        <v>600046</v>
      </c>
      <c r="D118" s="143" t="s">
        <v>27</v>
      </c>
      <c r="E118" s="144">
        <v>4000</v>
      </c>
      <c r="G118" s="143" t="s">
        <v>72</v>
      </c>
      <c r="H118" s="143" t="s">
        <v>27</v>
      </c>
      <c r="I118" s="146" t="s">
        <v>153</v>
      </c>
      <c r="J118" s="145">
        <v>2001</v>
      </c>
      <c r="K118" s="141">
        <v>28</v>
      </c>
      <c r="L118" s="142">
        <v>44954</v>
      </c>
      <c r="M118" s="147">
        <v>12023</v>
      </c>
      <c r="N118" s="285" t="s">
        <v>670</v>
      </c>
    </row>
    <row r="119" spans="1:17" x14ac:dyDescent="0.3">
      <c r="A119" s="143">
        <v>32</v>
      </c>
      <c r="B119" s="166">
        <v>44957</v>
      </c>
      <c r="C119" s="241">
        <v>100002</v>
      </c>
      <c r="D119" s="143" t="s">
        <v>424</v>
      </c>
      <c r="F119" s="144">
        <v>4000</v>
      </c>
      <c r="G119" s="143" t="s">
        <v>72</v>
      </c>
      <c r="H119" s="143" t="s">
        <v>27</v>
      </c>
      <c r="I119" s="146" t="s">
        <v>153</v>
      </c>
      <c r="J119" s="145">
        <v>2001</v>
      </c>
      <c r="K119" s="141">
        <v>28</v>
      </c>
      <c r="L119" s="142">
        <v>44954</v>
      </c>
      <c r="M119" s="147">
        <v>12023</v>
      </c>
      <c r="N119" s="285" t="s">
        <v>670</v>
      </c>
    </row>
    <row r="120" spans="1:17" x14ac:dyDescent="0.3">
      <c r="A120" s="143">
        <v>32</v>
      </c>
      <c r="B120" s="166">
        <v>44957</v>
      </c>
      <c r="C120" s="241">
        <v>600046</v>
      </c>
      <c r="D120" s="143" t="s">
        <v>27</v>
      </c>
      <c r="E120" s="144">
        <v>4000</v>
      </c>
      <c r="G120" s="143" t="s">
        <v>8</v>
      </c>
      <c r="H120" s="143" t="s">
        <v>27</v>
      </c>
      <c r="I120" s="146" t="s">
        <v>153</v>
      </c>
      <c r="J120" s="145">
        <v>2001</v>
      </c>
      <c r="K120" s="141">
        <v>28</v>
      </c>
      <c r="L120" s="142">
        <v>44954</v>
      </c>
      <c r="M120" s="147">
        <v>12023</v>
      </c>
      <c r="N120" s="285" t="s">
        <v>670</v>
      </c>
    </row>
    <row r="121" spans="1:17" x14ac:dyDescent="0.3">
      <c r="A121" s="143">
        <v>32</v>
      </c>
      <c r="B121" s="166">
        <v>44957</v>
      </c>
      <c r="C121" s="241">
        <v>200026</v>
      </c>
      <c r="D121" s="143" t="s">
        <v>20</v>
      </c>
      <c r="F121" s="144">
        <v>4000</v>
      </c>
      <c r="G121" s="143" t="s">
        <v>8</v>
      </c>
      <c r="H121" s="143" t="s">
        <v>27</v>
      </c>
      <c r="I121" s="146" t="s">
        <v>153</v>
      </c>
      <c r="J121" s="145">
        <v>2001</v>
      </c>
      <c r="K121" s="141">
        <v>28</v>
      </c>
      <c r="L121" s="142">
        <v>44954</v>
      </c>
      <c r="M121" s="147">
        <v>12023</v>
      </c>
      <c r="N121" s="285" t="s">
        <v>670</v>
      </c>
    </row>
    <row r="122" spans="1:17" x14ac:dyDescent="0.3">
      <c r="A122" s="143">
        <v>32</v>
      </c>
      <c r="B122" s="166">
        <v>44957</v>
      </c>
      <c r="C122" s="241">
        <v>600080</v>
      </c>
      <c r="D122" s="143" t="s">
        <v>432</v>
      </c>
      <c r="E122" s="144">
        <v>320</v>
      </c>
      <c r="G122" s="143" t="s">
        <v>72</v>
      </c>
      <c r="H122" s="143" t="s">
        <v>27</v>
      </c>
      <c r="I122" s="146" t="s">
        <v>153</v>
      </c>
      <c r="J122" s="145">
        <v>2001</v>
      </c>
      <c r="K122" s="141">
        <v>28</v>
      </c>
      <c r="L122" s="142">
        <v>44954</v>
      </c>
      <c r="M122" s="147">
        <v>12023</v>
      </c>
      <c r="N122" s="285" t="s">
        <v>670</v>
      </c>
      <c r="Q122" s="683"/>
    </row>
    <row r="123" spans="1:17" x14ac:dyDescent="0.3">
      <c r="A123" s="143">
        <v>32</v>
      </c>
      <c r="B123" s="166">
        <v>44957</v>
      </c>
      <c r="C123" s="241">
        <v>600412</v>
      </c>
      <c r="D123" s="143" t="s">
        <v>104</v>
      </c>
      <c r="E123" s="144">
        <v>320</v>
      </c>
      <c r="G123" s="143" t="s">
        <v>72</v>
      </c>
      <c r="H123" s="143" t="s">
        <v>27</v>
      </c>
      <c r="I123" s="146" t="s">
        <v>153</v>
      </c>
      <c r="J123" s="145">
        <v>2001</v>
      </c>
      <c r="K123" s="141">
        <v>28</v>
      </c>
      <c r="L123" s="142">
        <v>44954</v>
      </c>
      <c r="M123" s="147">
        <v>12023</v>
      </c>
      <c r="N123" s="285" t="s">
        <v>670</v>
      </c>
      <c r="Q123" s="683"/>
    </row>
    <row r="124" spans="1:17" x14ac:dyDescent="0.3">
      <c r="A124" s="143">
        <v>32</v>
      </c>
      <c r="B124" s="166">
        <v>44957</v>
      </c>
      <c r="C124" s="241">
        <v>100002</v>
      </c>
      <c r="D124" s="143" t="s">
        <v>424</v>
      </c>
      <c r="F124" s="144">
        <v>320</v>
      </c>
      <c r="G124" s="143" t="s">
        <v>72</v>
      </c>
      <c r="H124" s="143" t="s">
        <v>27</v>
      </c>
      <c r="I124" s="146" t="s">
        <v>153</v>
      </c>
      <c r="J124" s="145">
        <v>2001</v>
      </c>
      <c r="K124" s="141">
        <v>28</v>
      </c>
      <c r="L124" s="142">
        <v>44954</v>
      </c>
      <c r="M124" s="147">
        <v>12023</v>
      </c>
      <c r="N124" s="285" t="s">
        <v>670</v>
      </c>
      <c r="Q124" s="683"/>
    </row>
    <row r="125" spans="1:17" x14ac:dyDescent="0.3">
      <c r="A125" s="143">
        <v>32</v>
      </c>
      <c r="B125" s="166">
        <v>44957</v>
      </c>
      <c r="C125" s="241">
        <v>100002</v>
      </c>
      <c r="D125" s="143" t="s">
        <v>424</v>
      </c>
      <c r="F125" s="144">
        <v>320</v>
      </c>
      <c r="G125" s="143" t="s">
        <v>72</v>
      </c>
      <c r="H125" s="143" t="s">
        <v>27</v>
      </c>
      <c r="I125" s="146" t="s">
        <v>153</v>
      </c>
      <c r="J125" s="145">
        <v>2001</v>
      </c>
      <c r="K125" s="141">
        <v>28</v>
      </c>
      <c r="L125" s="142">
        <v>44954</v>
      </c>
      <c r="M125" s="147">
        <v>12023</v>
      </c>
      <c r="N125" s="285" t="s">
        <v>670</v>
      </c>
      <c r="Q125" s="683"/>
    </row>
    <row r="126" spans="1:17" x14ac:dyDescent="0.3">
      <c r="A126" s="143">
        <v>33</v>
      </c>
      <c r="B126" s="166">
        <v>44957</v>
      </c>
      <c r="C126" s="241">
        <v>100024</v>
      </c>
      <c r="D126" s="143" t="s">
        <v>9</v>
      </c>
      <c r="E126" s="144">
        <v>15000</v>
      </c>
      <c r="G126" s="143" t="s">
        <v>8</v>
      </c>
      <c r="H126" s="143" t="s">
        <v>23</v>
      </c>
      <c r="I126" s="146" t="s">
        <v>279</v>
      </c>
      <c r="J126" s="145">
        <v>1010</v>
      </c>
      <c r="K126" s="141">
        <v>33</v>
      </c>
      <c r="L126" s="142">
        <v>44957</v>
      </c>
      <c r="M126" s="147">
        <v>12023</v>
      </c>
      <c r="N126" s="285" t="s">
        <v>685</v>
      </c>
      <c r="Q126" s="683"/>
    </row>
    <row r="127" spans="1:17" x14ac:dyDescent="0.3">
      <c r="A127" s="143">
        <v>33</v>
      </c>
      <c r="B127" s="166">
        <v>44957</v>
      </c>
      <c r="C127" s="241">
        <v>400040</v>
      </c>
      <c r="D127" s="143" t="s">
        <v>23</v>
      </c>
      <c r="F127" s="144">
        <v>15000</v>
      </c>
      <c r="G127" s="143" t="s">
        <v>8</v>
      </c>
      <c r="H127" s="143" t="s">
        <v>23</v>
      </c>
      <c r="I127" s="146" t="s">
        <v>279</v>
      </c>
      <c r="J127" s="145">
        <v>1010</v>
      </c>
      <c r="K127" s="141">
        <v>33</v>
      </c>
      <c r="L127" s="142">
        <v>44957</v>
      </c>
      <c r="M127" s="147">
        <v>12023</v>
      </c>
      <c r="N127" s="285" t="s">
        <v>685</v>
      </c>
      <c r="Q127" s="683"/>
    </row>
    <row r="128" spans="1:17" x14ac:dyDescent="0.3">
      <c r="A128" s="143">
        <v>33</v>
      </c>
      <c r="B128" s="166">
        <v>44957</v>
      </c>
      <c r="C128" s="241">
        <v>400040</v>
      </c>
      <c r="D128" s="143" t="s">
        <v>23</v>
      </c>
      <c r="F128" s="144">
        <v>60000</v>
      </c>
      <c r="G128" s="143" t="s">
        <v>72</v>
      </c>
      <c r="H128" s="143" t="s">
        <v>23</v>
      </c>
      <c r="I128" s="146" t="s">
        <v>279</v>
      </c>
      <c r="J128" s="145">
        <v>1010</v>
      </c>
      <c r="K128" s="141">
        <v>33</v>
      </c>
      <c r="L128" s="142">
        <v>44957</v>
      </c>
      <c r="M128" s="147">
        <v>12023</v>
      </c>
      <c r="N128" s="285" t="s">
        <v>685</v>
      </c>
      <c r="Q128" s="683"/>
    </row>
    <row r="129" spans="1:17" x14ac:dyDescent="0.3">
      <c r="A129" s="143">
        <v>33</v>
      </c>
      <c r="B129" s="166">
        <v>44957</v>
      </c>
      <c r="C129" s="241">
        <v>100002</v>
      </c>
      <c r="D129" s="143" t="s">
        <v>424</v>
      </c>
      <c r="E129" s="144">
        <v>60000</v>
      </c>
      <c r="G129" s="143" t="s">
        <v>72</v>
      </c>
      <c r="H129" s="143" t="s">
        <v>23</v>
      </c>
      <c r="I129" s="146" t="s">
        <v>279</v>
      </c>
      <c r="J129" s="145">
        <v>1010</v>
      </c>
      <c r="K129" s="141">
        <v>33</v>
      </c>
      <c r="L129" s="142">
        <v>44957</v>
      </c>
      <c r="M129" s="147">
        <v>12023</v>
      </c>
      <c r="N129" s="285" t="s">
        <v>685</v>
      </c>
      <c r="Q129" s="683"/>
    </row>
    <row r="130" spans="1:17" x14ac:dyDescent="0.3">
      <c r="A130" s="143">
        <v>34</v>
      </c>
      <c r="B130" s="166">
        <v>44956</v>
      </c>
      <c r="C130" s="241">
        <v>200004</v>
      </c>
      <c r="D130" s="143" t="s">
        <v>10</v>
      </c>
      <c r="F130" s="144">
        <v>14000</v>
      </c>
      <c r="G130" s="143" t="s">
        <v>8</v>
      </c>
      <c r="H130" s="143" t="s">
        <v>27</v>
      </c>
      <c r="I130" s="146" t="s">
        <v>151</v>
      </c>
      <c r="J130" s="145">
        <v>2002</v>
      </c>
      <c r="K130" s="141">
        <v>6</v>
      </c>
      <c r="L130" s="142">
        <v>44931</v>
      </c>
      <c r="M130" s="147">
        <v>12023</v>
      </c>
      <c r="N130" s="285" t="s">
        <v>686</v>
      </c>
      <c r="Q130" s="683"/>
    </row>
    <row r="131" spans="1:17" x14ac:dyDescent="0.3">
      <c r="A131" s="143">
        <v>34</v>
      </c>
      <c r="B131" s="166">
        <v>44956</v>
      </c>
      <c r="C131" s="241">
        <v>600046</v>
      </c>
      <c r="D131" s="143" t="s">
        <v>27</v>
      </c>
      <c r="E131" s="144">
        <v>14000</v>
      </c>
      <c r="G131" s="143" t="s">
        <v>8</v>
      </c>
      <c r="H131" s="143" t="s">
        <v>27</v>
      </c>
      <c r="I131" s="146" t="s">
        <v>151</v>
      </c>
      <c r="J131" s="145">
        <v>2002</v>
      </c>
      <c r="K131" s="141">
        <v>6</v>
      </c>
      <c r="L131" s="142">
        <v>44931</v>
      </c>
      <c r="M131" s="147">
        <v>12023</v>
      </c>
      <c r="N131" s="285" t="s">
        <v>686</v>
      </c>
      <c r="Q131" s="683"/>
    </row>
    <row r="132" spans="1:17" x14ac:dyDescent="0.3">
      <c r="A132" s="143">
        <v>34</v>
      </c>
      <c r="B132" s="166">
        <v>44956</v>
      </c>
      <c r="C132" s="241">
        <v>600172</v>
      </c>
      <c r="D132" s="143" t="s">
        <v>225</v>
      </c>
      <c r="E132" s="144">
        <v>840</v>
      </c>
      <c r="G132" s="143" t="s">
        <v>8</v>
      </c>
      <c r="H132" s="143" t="s">
        <v>27</v>
      </c>
      <c r="I132" s="146" t="s">
        <v>151</v>
      </c>
      <c r="J132" s="145">
        <v>2002</v>
      </c>
      <c r="K132" s="141">
        <v>6</v>
      </c>
      <c r="L132" s="142">
        <v>44931</v>
      </c>
      <c r="M132" s="147">
        <v>12023</v>
      </c>
      <c r="N132" s="285" t="s">
        <v>686</v>
      </c>
      <c r="Q132" s="683"/>
    </row>
    <row r="133" spans="1:17" x14ac:dyDescent="0.3">
      <c r="A133" s="143">
        <v>34</v>
      </c>
      <c r="B133" s="166">
        <v>44956</v>
      </c>
      <c r="C133" s="241">
        <v>600182</v>
      </c>
      <c r="D133" s="143" t="s">
        <v>365</v>
      </c>
      <c r="E133" s="144">
        <v>840</v>
      </c>
      <c r="G133" s="143" t="s">
        <v>8</v>
      </c>
      <c r="H133" s="143" t="s">
        <v>27</v>
      </c>
      <c r="I133" s="146" t="s">
        <v>151</v>
      </c>
      <c r="J133" s="145">
        <v>2002</v>
      </c>
      <c r="K133" s="141">
        <v>6</v>
      </c>
      <c r="L133" s="142">
        <v>44931</v>
      </c>
      <c r="M133" s="147">
        <v>12023</v>
      </c>
      <c r="N133" s="285" t="s">
        <v>686</v>
      </c>
      <c r="Q133" s="683"/>
    </row>
    <row r="134" spans="1:17" x14ac:dyDescent="0.3">
      <c r="A134" s="143">
        <v>34</v>
      </c>
      <c r="B134" s="166">
        <v>44956</v>
      </c>
      <c r="C134" s="241">
        <v>200004</v>
      </c>
      <c r="D134" s="143" t="s">
        <v>10</v>
      </c>
      <c r="F134" s="144">
        <v>840</v>
      </c>
      <c r="G134" s="143" t="s">
        <v>8</v>
      </c>
      <c r="H134" s="143" t="s">
        <v>27</v>
      </c>
      <c r="I134" s="146" t="s">
        <v>151</v>
      </c>
      <c r="J134" s="145">
        <v>2002</v>
      </c>
      <c r="K134" s="141">
        <v>6</v>
      </c>
      <c r="L134" s="142">
        <v>44931</v>
      </c>
      <c r="M134" s="147">
        <v>12023</v>
      </c>
      <c r="N134" s="285" t="s">
        <v>686</v>
      </c>
      <c r="Q134" s="683"/>
    </row>
    <row r="135" spans="1:17" x14ac:dyDescent="0.3">
      <c r="A135" s="143">
        <v>34</v>
      </c>
      <c r="B135" s="166">
        <v>44956</v>
      </c>
      <c r="C135" s="241">
        <v>200004</v>
      </c>
      <c r="D135" s="143" t="s">
        <v>10</v>
      </c>
      <c r="F135" s="144">
        <v>840</v>
      </c>
      <c r="G135" s="143" t="s">
        <v>8</v>
      </c>
      <c r="H135" s="143" t="s">
        <v>27</v>
      </c>
      <c r="I135" s="146" t="s">
        <v>151</v>
      </c>
      <c r="J135" s="145">
        <v>2002</v>
      </c>
      <c r="K135" s="141">
        <v>6</v>
      </c>
      <c r="L135" s="142">
        <v>44931</v>
      </c>
      <c r="M135" s="147">
        <v>12023</v>
      </c>
      <c r="N135" s="285" t="s">
        <v>686</v>
      </c>
      <c r="Q135" s="683"/>
    </row>
    <row r="136" spans="1:17" x14ac:dyDescent="0.3">
      <c r="A136" s="143">
        <v>35</v>
      </c>
      <c r="B136" s="166">
        <v>44957</v>
      </c>
      <c r="C136" s="241">
        <v>400040</v>
      </c>
      <c r="D136" s="143" t="s">
        <v>23</v>
      </c>
      <c r="E136" s="144">
        <v>0</v>
      </c>
      <c r="F136" s="144">
        <v>20000</v>
      </c>
      <c r="G136" s="143" t="s">
        <v>8</v>
      </c>
      <c r="H136" s="143" t="s">
        <v>23</v>
      </c>
      <c r="I136" s="146" t="s">
        <v>160</v>
      </c>
      <c r="J136" s="145">
        <v>1002</v>
      </c>
      <c r="K136" s="141">
        <v>7</v>
      </c>
      <c r="L136" s="142">
        <v>44933</v>
      </c>
      <c r="M136" s="147">
        <v>12023</v>
      </c>
      <c r="N136" s="285" t="s">
        <v>687</v>
      </c>
      <c r="Q136" s="683"/>
    </row>
    <row r="137" spans="1:17" x14ac:dyDescent="0.3">
      <c r="A137" s="143">
        <v>35</v>
      </c>
      <c r="B137" s="166">
        <v>44957</v>
      </c>
      <c r="C137" s="241">
        <v>100024</v>
      </c>
      <c r="D137" s="143" t="s">
        <v>9</v>
      </c>
      <c r="E137" s="144">
        <v>20000</v>
      </c>
      <c r="F137" s="144">
        <v>0</v>
      </c>
      <c r="G137" s="143" t="s">
        <v>8</v>
      </c>
      <c r="H137" s="143" t="s">
        <v>23</v>
      </c>
      <c r="I137" s="146" t="s">
        <v>160</v>
      </c>
      <c r="J137" s="145">
        <v>1002</v>
      </c>
      <c r="K137" s="141">
        <v>7</v>
      </c>
      <c r="L137" s="142">
        <v>44933</v>
      </c>
      <c r="M137" s="147">
        <v>12023</v>
      </c>
      <c r="N137" s="285" t="s">
        <v>687</v>
      </c>
      <c r="Q137" s="683"/>
    </row>
    <row r="138" spans="1:17" x14ac:dyDescent="0.3">
      <c r="A138" s="143">
        <v>36</v>
      </c>
      <c r="B138" s="166">
        <v>44957</v>
      </c>
      <c r="C138" s="241">
        <v>100224</v>
      </c>
      <c r="D138" s="143" t="s">
        <v>442</v>
      </c>
      <c r="E138" s="144">
        <v>3380</v>
      </c>
      <c r="F138" s="144">
        <v>0</v>
      </c>
      <c r="G138" s="143" t="s">
        <v>72</v>
      </c>
      <c r="H138" s="143" t="s">
        <v>27</v>
      </c>
      <c r="I138" s="146" t="s">
        <v>165</v>
      </c>
      <c r="J138" s="145">
        <v>2007</v>
      </c>
      <c r="K138" s="141">
        <v>35</v>
      </c>
      <c r="L138" s="142">
        <v>44957</v>
      </c>
      <c r="M138" s="147">
        <v>12023</v>
      </c>
      <c r="N138" s="285" t="s">
        <v>688</v>
      </c>
      <c r="Q138" s="683"/>
    </row>
    <row r="139" spans="1:17" x14ac:dyDescent="0.3">
      <c r="A139" s="143">
        <v>36</v>
      </c>
      <c r="B139" s="166">
        <v>44957</v>
      </c>
      <c r="C139" s="241">
        <v>100002</v>
      </c>
      <c r="D139" s="143" t="s">
        <v>424</v>
      </c>
      <c r="F139" s="144">
        <v>3380</v>
      </c>
      <c r="G139" s="143" t="s">
        <v>72</v>
      </c>
      <c r="H139" s="143" t="s">
        <v>27</v>
      </c>
      <c r="I139" s="146" t="s">
        <v>165</v>
      </c>
      <c r="J139" s="145">
        <v>2007</v>
      </c>
      <c r="K139" s="141">
        <v>35</v>
      </c>
      <c r="L139" s="142">
        <v>44957</v>
      </c>
      <c r="M139" s="147">
        <v>12023</v>
      </c>
      <c r="N139" s="285" t="s">
        <v>688</v>
      </c>
      <c r="Q139" s="683"/>
    </row>
    <row r="140" spans="1:17" x14ac:dyDescent="0.3">
      <c r="A140" s="143">
        <v>36</v>
      </c>
      <c r="B140" s="166">
        <v>44957</v>
      </c>
      <c r="C140" s="241">
        <v>200026</v>
      </c>
      <c r="D140" s="143" t="s">
        <v>20</v>
      </c>
      <c r="E140" s="144">
        <v>0</v>
      </c>
      <c r="F140" s="144">
        <v>5000</v>
      </c>
      <c r="G140" s="143" t="s">
        <v>8</v>
      </c>
      <c r="H140" s="143" t="s">
        <v>27</v>
      </c>
      <c r="I140" s="146" t="s">
        <v>165</v>
      </c>
      <c r="J140" s="145">
        <v>2007</v>
      </c>
      <c r="K140" s="141">
        <v>35</v>
      </c>
      <c r="L140" s="142">
        <v>44957</v>
      </c>
      <c r="M140" s="147">
        <v>12023</v>
      </c>
      <c r="N140" s="285" t="s">
        <v>688</v>
      </c>
      <c r="Q140" s="683"/>
    </row>
    <row r="141" spans="1:17" x14ac:dyDescent="0.3">
      <c r="A141" s="143">
        <v>36</v>
      </c>
      <c r="B141" s="166">
        <v>44957</v>
      </c>
      <c r="C141" s="241">
        <v>600046</v>
      </c>
      <c r="D141" s="143" t="s">
        <v>27</v>
      </c>
      <c r="E141" s="144">
        <v>5000</v>
      </c>
      <c r="F141" s="144">
        <v>0</v>
      </c>
      <c r="G141" s="143" t="s">
        <v>8</v>
      </c>
      <c r="H141" s="143" t="s">
        <v>27</v>
      </c>
      <c r="I141" s="146" t="s">
        <v>165</v>
      </c>
      <c r="J141" s="145">
        <v>2007</v>
      </c>
      <c r="K141" s="141">
        <v>35</v>
      </c>
      <c r="L141" s="142">
        <v>44957</v>
      </c>
      <c r="M141" s="147">
        <v>12023</v>
      </c>
      <c r="N141" s="285" t="s">
        <v>688</v>
      </c>
      <c r="Q141" s="683"/>
    </row>
    <row r="142" spans="1:17" x14ac:dyDescent="0.3">
      <c r="A142" s="143">
        <v>37</v>
      </c>
      <c r="B142" s="166">
        <v>44957</v>
      </c>
      <c r="C142" s="241">
        <v>100052</v>
      </c>
      <c r="D142" s="143" t="s">
        <v>441</v>
      </c>
      <c r="E142" s="144">
        <v>34000</v>
      </c>
      <c r="G142" s="143" t="s">
        <v>72</v>
      </c>
      <c r="H142" s="143" t="s">
        <v>29</v>
      </c>
      <c r="M142" s="147">
        <v>12023</v>
      </c>
      <c r="N142" s="285" t="s">
        <v>689</v>
      </c>
      <c r="Q142" s="683"/>
    </row>
    <row r="143" spans="1:17" x14ac:dyDescent="0.3">
      <c r="A143" s="143">
        <v>37</v>
      </c>
      <c r="B143" s="166">
        <v>44957</v>
      </c>
      <c r="C143" s="241">
        <v>100002</v>
      </c>
      <c r="D143" s="143" t="s">
        <v>424</v>
      </c>
      <c r="F143" s="144">
        <v>34000</v>
      </c>
      <c r="G143" s="143" t="s">
        <v>72</v>
      </c>
      <c r="H143" s="143" t="s">
        <v>29</v>
      </c>
      <c r="M143" s="147">
        <v>12023</v>
      </c>
      <c r="N143" s="285" t="s">
        <v>689</v>
      </c>
      <c r="Q143" s="683"/>
    </row>
    <row r="144" spans="1:17" x14ac:dyDescent="0.3">
      <c r="A144" s="143">
        <v>38</v>
      </c>
      <c r="B144" s="166">
        <v>44957</v>
      </c>
      <c r="C144" s="241">
        <v>400040</v>
      </c>
      <c r="D144" s="143" t="s">
        <v>23</v>
      </c>
      <c r="E144" s="144">
        <v>0</v>
      </c>
      <c r="F144" s="144">
        <v>20000</v>
      </c>
      <c r="G144" s="143" t="s">
        <v>72</v>
      </c>
      <c r="H144" s="143" t="s">
        <v>23</v>
      </c>
      <c r="I144" s="146" t="s">
        <v>156</v>
      </c>
      <c r="J144" s="145">
        <v>1001</v>
      </c>
      <c r="K144" s="141">
        <v>37</v>
      </c>
      <c r="L144" s="142">
        <v>44956</v>
      </c>
      <c r="M144" s="147">
        <v>12023</v>
      </c>
      <c r="N144" s="285" t="s">
        <v>690</v>
      </c>
      <c r="O144" s="678" t="s">
        <v>562</v>
      </c>
      <c r="P144" s="682" t="s">
        <v>616</v>
      </c>
      <c r="Q144" s="683">
        <v>44957</v>
      </c>
    </row>
    <row r="145" spans="1:17" x14ac:dyDescent="0.3">
      <c r="A145" s="143">
        <v>38</v>
      </c>
      <c r="B145" s="166">
        <v>44957</v>
      </c>
      <c r="C145" s="241">
        <v>100002</v>
      </c>
      <c r="D145" s="143" t="s">
        <v>424</v>
      </c>
      <c r="E145" s="144">
        <v>20000</v>
      </c>
      <c r="F145" s="144">
        <v>0</v>
      </c>
      <c r="G145" s="143" t="s">
        <v>72</v>
      </c>
      <c r="H145" s="143" t="s">
        <v>23</v>
      </c>
      <c r="I145" s="146" t="s">
        <v>156</v>
      </c>
      <c r="J145" s="145">
        <v>1001</v>
      </c>
      <c r="K145" s="141">
        <v>37</v>
      </c>
      <c r="L145" s="142">
        <v>44956</v>
      </c>
      <c r="M145" s="147">
        <v>12023</v>
      </c>
      <c r="N145" s="285" t="s">
        <v>690</v>
      </c>
      <c r="O145" s="678" t="s">
        <v>562</v>
      </c>
      <c r="P145" s="682" t="s">
        <v>616</v>
      </c>
      <c r="Q145" s="683">
        <v>44957</v>
      </c>
    </row>
    <row r="146" spans="1:17" x14ac:dyDescent="0.3">
      <c r="A146" s="143">
        <v>39</v>
      </c>
      <c r="B146" s="166">
        <v>44957</v>
      </c>
      <c r="C146" s="241">
        <v>100132</v>
      </c>
      <c r="D146" s="143" t="s">
        <v>437</v>
      </c>
      <c r="E146" s="144">
        <v>10000</v>
      </c>
      <c r="G146" s="143" t="s">
        <v>72</v>
      </c>
      <c r="M146" s="147">
        <v>12023</v>
      </c>
      <c r="N146" s="285" t="s">
        <v>691</v>
      </c>
      <c r="O146" s="678" t="s">
        <v>557</v>
      </c>
      <c r="P146" s="682" t="s">
        <v>615</v>
      </c>
      <c r="Q146" s="683">
        <v>44957</v>
      </c>
    </row>
    <row r="147" spans="1:17" x14ac:dyDescent="0.3">
      <c r="A147" s="143">
        <v>39</v>
      </c>
      <c r="B147" s="166">
        <v>44957</v>
      </c>
      <c r="C147" s="241">
        <v>100002</v>
      </c>
      <c r="D147" s="143" t="s">
        <v>14</v>
      </c>
      <c r="F147" s="144">
        <v>10000</v>
      </c>
      <c r="G147" s="143" t="s">
        <v>72</v>
      </c>
      <c r="M147" s="147">
        <v>12023</v>
      </c>
      <c r="N147" s="285" t="s">
        <v>691</v>
      </c>
      <c r="O147" s="678" t="s">
        <v>557</v>
      </c>
      <c r="P147" s="682" t="s">
        <v>615</v>
      </c>
      <c r="Q147" s="683">
        <v>44957</v>
      </c>
    </row>
    <row r="148" spans="1:17" x14ac:dyDescent="0.3">
      <c r="A148" s="143">
        <v>40</v>
      </c>
      <c r="B148" s="166">
        <v>44957</v>
      </c>
      <c r="C148" s="241">
        <v>200144</v>
      </c>
      <c r="D148" s="143" t="s">
        <v>239</v>
      </c>
      <c r="F148" s="144">
        <v>5000</v>
      </c>
      <c r="G148" s="143" t="s">
        <v>72</v>
      </c>
      <c r="H148" s="143" t="s">
        <v>28</v>
      </c>
      <c r="M148" s="147">
        <v>12023</v>
      </c>
      <c r="N148" s="285" t="s">
        <v>692</v>
      </c>
      <c r="O148" s="678" t="s">
        <v>562</v>
      </c>
      <c r="P148" s="682" t="s">
        <v>613</v>
      </c>
      <c r="Q148" s="683">
        <v>44957</v>
      </c>
    </row>
    <row r="149" spans="1:17" x14ac:dyDescent="0.3">
      <c r="A149" s="143">
        <v>40</v>
      </c>
      <c r="B149" s="166">
        <v>44957</v>
      </c>
      <c r="C149" s="241">
        <v>100002</v>
      </c>
      <c r="D149" s="143" t="s">
        <v>14</v>
      </c>
      <c r="E149" s="144">
        <v>5000</v>
      </c>
      <c r="G149" s="143" t="s">
        <v>72</v>
      </c>
      <c r="H149" s="143" t="s">
        <v>28</v>
      </c>
      <c r="M149" s="147">
        <v>12023</v>
      </c>
      <c r="N149" s="285" t="s">
        <v>692</v>
      </c>
      <c r="O149" s="678" t="s">
        <v>562</v>
      </c>
      <c r="P149" s="682" t="s">
        <v>613</v>
      </c>
      <c r="Q149" s="683">
        <v>44957</v>
      </c>
    </row>
    <row r="150" spans="1:17" x14ac:dyDescent="0.3">
      <c r="A150" s="143">
        <v>41</v>
      </c>
      <c r="B150" s="166">
        <v>44957</v>
      </c>
      <c r="C150" s="241">
        <v>600036</v>
      </c>
      <c r="D150" s="143" t="s">
        <v>352</v>
      </c>
      <c r="E150" s="144">
        <v>8000</v>
      </c>
      <c r="F150" s="144">
        <v>0</v>
      </c>
      <c r="G150" s="143" t="s">
        <v>72</v>
      </c>
      <c r="H150" s="143" t="s">
        <v>262</v>
      </c>
      <c r="M150" s="147">
        <v>12023</v>
      </c>
      <c r="N150" s="285" t="s">
        <v>517</v>
      </c>
      <c r="O150" s="678" t="s">
        <v>557</v>
      </c>
      <c r="P150" s="682" t="s">
        <v>612</v>
      </c>
      <c r="Q150" s="683">
        <v>44957</v>
      </c>
    </row>
    <row r="151" spans="1:17" x14ac:dyDescent="0.3">
      <c r="A151" s="143">
        <v>41</v>
      </c>
      <c r="B151" s="166">
        <v>44957</v>
      </c>
      <c r="C151" s="241">
        <v>100002</v>
      </c>
      <c r="D151" s="143" t="s">
        <v>14</v>
      </c>
      <c r="E151" s="144">
        <v>0</v>
      </c>
      <c r="F151" s="144">
        <v>8000</v>
      </c>
      <c r="G151" s="143" t="s">
        <v>72</v>
      </c>
      <c r="H151" s="143" t="s">
        <v>262</v>
      </c>
      <c r="M151" s="147">
        <v>12023</v>
      </c>
      <c r="N151" s="285" t="s">
        <v>517</v>
      </c>
      <c r="O151" s="678" t="s">
        <v>557</v>
      </c>
      <c r="P151" s="682" t="s">
        <v>612</v>
      </c>
      <c r="Q151" s="683">
        <v>44957</v>
      </c>
    </row>
    <row r="152" spans="1:17" x14ac:dyDescent="0.3">
      <c r="A152" s="143">
        <v>41</v>
      </c>
      <c r="B152" s="166">
        <v>44957</v>
      </c>
      <c r="C152" s="241">
        <v>600080</v>
      </c>
      <c r="D152" s="143" t="s">
        <v>432</v>
      </c>
      <c r="E152" s="144">
        <v>720</v>
      </c>
      <c r="F152" s="144">
        <v>0</v>
      </c>
      <c r="G152" s="143" t="s">
        <v>72</v>
      </c>
      <c r="H152" s="143" t="s">
        <v>262</v>
      </c>
      <c r="M152" s="147">
        <v>12023</v>
      </c>
      <c r="N152" s="285" t="s">
        <v>517</v>
      </c>
      <c r="O152" s="678" t="s">
        <v>557</v>
      </c>
      <c r="P152" s="682" t="s">
        <v>612</v>
      </c>
      <c r="Q152" s="683">
        <v>44957</v>
      </c>
    </row>
    <row r="153" spans="1:17" x14ac:dyDescent="0.3">
      <c r="A153" s="143">
        <v>41</v>
      </c>
      <c r="B153" s="166">
        <v>44957</v>
      </c>
      <c r="C153" s="241">
        <v>600412</v>
      </c>
      <c r="D153" s="143" t="s">
        <v>104</v>
      </c>
      <c r="E153" s="144">
        <v>720</v>
      </c>
      <c r="F153" s="144">
        <v>0</v>
      </c>
      <c r="G153" s="143" t="s">
        <v>72</v>
      </c>
      <c r="H153" s="143" t="s">
        <v>262</v>
      </c>
      <c r="M153" s="147">
        <v>12023</v>
      </c>
      <c r="N153" s="285" t="s">
        <v>517</v>
      </c>
      <c r="O153" s="678" t="s">
        <v>557</v>
      </c>
      <c r="P153" s="682" t="s">
        <v>612</v>
      </c>
      <c r="Q153" s="683">
        <v>44957</v>
      </c>
    </row>
    <row r="154" spans="1:17" x14ac:dyDescent="0.3">
      <c r="A154" s="143">
        <v>41</v>
      </c>
      <c r="B154" s="166">
        <v>44957</v>
      </c>
      <c r="C154" s="241">
        <v>100002</v>
      </c>
      <c r="D154" s="143" t="s">
        <v>14</v>
      </c>
      <c r="E154" s="144">
        <v>0</v>
      </c>
      <c r="F154" s="144">
        <v>720</v>
      </c>
      <c r="G154" s="143" t="s">
        <v>72</v>
      </c>
      <c r="H154" s="143" t="s">
        <v>262</v>
      </c>
      <c r="M154" s="147">
        <v>12023</v>
      </c>
      <c r="N154" s="285" t="s">
        <v>517</v>
      </c>
      <c r="O154" s="678" t="s">
        <v>557</v>
      </c>
      <c r="P154" s="682" t="s">
        <v>612</v>
      </c>
      <c r="Q154" s="683">
        <v>44957</v>
      </c>
    </row>
    <row r="155" spans="1:17" x14ac:dyDescent="0.3">
      <c r="A155" s="143">
        <v>41</v>
      </c>
      <c r="B155" s="166">
        <v>44957</v>
      </c>
      <c r="C155" s="241">
        <v>100002</v>
      </c>
      <c r="D155" s="143" t="s">
        <v>14</v>
      </c>
      <c r="E155" s="144">
        <v>0</v>
      </c>
      <c r="F155" s="144">
        <v>720</v>
      </c>
      <c r="G155" s="143" t="s">
        <v>72</v>
      </c>
      <c r="H155" s="143" t="s">
        <v>262</v>
      </c>
      <c r="M155" s="147">
        <v>12023</v>
      </c>
      <c r="N155" s="285" t="s">
        <v>517</v>
      </c>
      <c r="O155" s="678" t="s">
        <v>557</v>
      </c>
      <c r="P155" s="682" t="s">
        <v>612</v>
      </c>
      <c r="Q155" s="683">
        <v>44957</v>
      </c>
    </row>
    <row r="156" spans="1:17" x14ac:dyDescent="0.3">
      <c r="A156" s="143">
        <v>42</v>
      </c>
      <c r="B156" s="166">
        <v>44957</v>
      </c>
      <c r="C156" s="241">
        <v>200116</v>
      </c>
      <c r="D156" s="143" t="s">
        <v>438</v>
      </c>
      <c r="F156" s="144">
        <v>50000</v>
      </c>
      <c r="G156" s="143" t="s">
        <v>72</v>
      </c>
      <c r="H156" s="143" t="s">
        <v>28</v>
      </c>
      <c r="M156" s="147">
        <v>12023</v>
      </c>
      <c r="N156" s="285" t="s">
        <v>693</v>
      </c>
      <c r="O156" s="678" t="s">
        <v>557</v>
      </c>
      <c r="P156" s="682" t="s">
        <v>614</v>
      </c>
      <c r="Q156" s="683">
        <v>44957</v>
      </c>
    </row>
    <row r="157" spans="1:17" s="10" customFormat="1" x14ac:dyDescent="0.3">
      <c r="A157" s="143">
        <v>42</v>
      </c>
      <c r="B157" s="166">
        <v>44957</v>
      </c>
      <c r="C157" s="241">
        <v>100002</v>
      </c>
      <c r="D157" s="143" t="s">
        <v>14</v>
      </c>
      <c r="E157" s="144">
        <v>50000</v>
      </c>
      <c r="F157" s="144"/>
      <c r="G157" s="143" t="s">
        <v>72</v>
      </c>
      <c r="H157" s="143" t="s">
        <v>28</v>
      </c>
      <c r="I157" s="146"/>
      <c r="J157" s="145"/>
      <c r="K157" s="141"/>
      <c r="L157" s="142"/>
      <c r="M157" s="147">
        <v>12023</v>
      </c>
      <c r="N157" s="285" t="s">
        <v>693</v>
      </c>
      <c r="O157" s="678" t="s">
        <v>557</v>
      </c>
      <c r="P157" s="682" t="s">
        <v>614</v>
      </c>
      <c r="Q157" s="683">
        <v>44957</v>
      </c>
    </row>
    <row r="158" spans="1:17" x14ac:dyDescent="0.3">
      <c r="A158" s="143">
        <v>43</v>
      </c>
      <c r="B158" s="166">
        <v>44959</v>
      </c>
      <c r="C158" s="241">
        <v>200038</v>
      </c>
      <c r="D158" s="143" t="s">
        <v>11</v>
      </c>
      <c r="F158" s="144">
        <v>18465</v>
      </c>
      <c r="G158" s="143" t="s">
        <v>71</v>
      </c>
      <c r="H158" s="143" t="s">
        <v>29</v>
      </c>
      <c r="M158" s="147">
        <v>22023</v>
      </c>
      <c r="N158" s="285" t="s">
        <v>694</v>
      </c>
      <c r="O158" s="678" t="s">
        <v>557</v>
      </c>
      <c r="P158" s="682" t="s">
        <v>617</v>
      </c>
      <c r="Q158" s="683">
        <v>44958</v>
      </c>
    </row>
    <row r="159" spans="1:17" x14ac:dyDescent="0.3">
      <c r="A159" s="143">
        <v>43</v>
      </c>
      <c r="B159" s="166">
        <v>44959</v>
      </c>
      <c r="C159" s="241">
        <v>200038</v>
      </c>
      <c r="D159" s="143" t="s">
        <v>11</v>
      </c>
      <c r="F159" s="144">
        <v>18000</v>
      </c>
      <c r="G159" s="143" t="s">
        <v>72</v>
      </c>
      <c r="H159" s="143" t="s">
        <v>29</v>
      </c>
      <c r="M159" s="147">
        <v>22023</v>
      </c>
      <c r="N159" s="285" t="s">
        <v>694</v>
      </c>
      <c r="O159" s="678" t="s">
        <v>557</v>
      </c>
      <c r="P159" s="682" t="s">
        <v>617</v>
      </c>
      <c r="Q159" s="683">
        <v>44958</v>
      </c>
    </row>
    <row r="160" spans="1:17" x14ac:dyDescent="0.3">
      <c r="A160" s="143">
        <v>43</v>
      </c>
      <c r="B160" s="166">
        <v>44959</v>
      </c>
      <c r="C160" s="241">
        <v>100001</v>
      </c>
      <c r="D160" s="143" t="s">
        <v>15</v>
      </c>
      <c r="E160" s="144">
        <v>18465</v>
      </c>
      <c r="G160" s="143" t="s">
        <v>71</v>
      </c>
      <c r="H160" s="143" t="s">
        <v>29</v>
      </c>
      <c r="M160" s="147">
        <v>22023</v>
      </c>
      <c r="N160" s="285" t="s">
        <v>694</v>
      </c>
      <c r="O160" s="678" t="s">
        <v>557</v>
      </c>
      <c r="P160" s="682" t="s">
        <v>617</v>
      </c>
      <c r="Q160" s="683">
        <v>44958</v>
      </c>
    </row>
    <row r="161" spans="1:17" x14ac:dyDescent="0.3">
      <c r="A161" s="143">
        <v>43</v>
      </c>
      <c r="B161" s="166">
        <v>44959</v>
      </c>
      <c r="C161" s="241">
        <v>100002</v>
      </c>
      <c r="D161" s="143" t="s">
        <v>14</v>
      </c>
      <c r="E161" s="144">
        <v>18000</v>
      </c>
      <c r="G161" s="143" t="s">
        <v>72</v>
      </c>
      <c r="H161" s="143" t="s">
        <v>29</v>
      </c>
      <c r="M161" s="147">
        <v>22023</v>
      </c>
      <c r="N161" s="285" t="s">
        <v>694</v>
      </c>
      <c r="O161" s="678" t="s">
        <v>557</v>
      </c>
      <c r="P161" s="682" t="s">
        <v>617</v>
      </c>
      <c r="Q161" s="683">
        <v>44958</v>
      </c>
    </row>
    <row r="162" spans="1:17" x14ac:dyDescent="0.3">
      <c r="A162" s="143">
        <v>44</v>
      </c>
      <c r="B162" s="166">
        <v>44959</v>
      </c>
      <c r="C162" s="241">
        <v>100001</v>
      </c>
      <c r="D162" s="143" t="s">
        <v>15</v>
      </c>
      <c r="E162" s="144">
        <v>12000</v>
      </c>
      <c r="F162" s="144">
        <v>0</v>
      </c>
      <c r="G162" s="143" t="s">
        <v>71</v>
      </c>
      <c r="H162" s="143" t="s">
        <v>28</v>
      </c>
      <c r="M162" s="147">
        <v>22023</v>
      </c>
    </row>
    <row r="163" spans="1:17" x14ac:dyDescent="0.3">
      <c r="A163" s="143">
        <v>44</v>
      </c>
      <c r="B163" s="166">
        <v>44959</v>
      </c>
      <c r="C163" s="241">
        <v>400100</v>
      </c>
      <c r="D163" s="143" t="s">
        <v>451</v>
      </c>
      <c r="E163" s="144">
        <v>0</v>
      </c>
      <c r="F163" s="144">
        <v>12000</v>
      </c>
      <c r="G163" s="143" t="s">
        <v>71</v>
      </c>
      <c r="H163" s="143" t="s">
        <v>28</v>
      </c>
      <c r="M163" s="147">
        <v>22023</v>
      </c>
    </row>
    <row r="164" spans="1:17" x14ac:dyDescent="0.3">
      <c r="A164" s="143">
        <v>45</v>
      </c>
      <c r="B164" s="166">
        <v>44960</v>
      </c>
      <c r="C164" s="241">
        <v>100002</v>
      </c>
      <c r="D164" s="143" t="s">
        <v>14</v>
      </c>
      <c r="E164" s="144">
        <v>20000</v>
      </c>
      <c r="F164" s="144">
        <v>0</v>
      </c>
      <c r="G164" s="143" t="s">
        <v>72</v>
      </c>
      <c r="H164" s="143" t="s">
        <v>28</v>
      </c>
      <c r="M164" s="147">
        <v>22023</v>
      </c>
    </row>
    <row r="165" spans="1:17" x14ac:dyDescent="0.3">
      <c r="A165" s="143">
        <v>45</v>
      </c>
      <c r="B165" s="166">
        <v>44960</v>
      </c>
      <c r="C165" s="241">
        <v>400036</v>
      </c>
      <c r="D165" s="143" t="s">
        <v>12</v>
      </c>
      <c r="E165" s="144">
        <v>0</v>
      </c>
      <c r="F165" s="144">
        <v>20000</v>
      </c>
      <c r="G165" s="143" t="s">
        <v>72</v>
      </c>
      <c r="H165" s="143" t="s">
        <v>28</v>
      </c>
      <c r="M165" s="147">
        <v>22023</v>
      </c>
    </row>
    <row r="166" spans="1:17" x14ac:dyDescent="0.3">
      <c r="A166" s="143">
        <v>46</v>
      </c>
      <c r="B166" s="166">
        <v>44960</v>
      </c>
      <c r="C166" s="241">
        <v>100024</v>
      </c>
      <c r="D166" s="143" t="s">
        <v>9</v>
      </c>
      <c r="E166" s="144">
        <v>12000</v>
      </c>
      <c r="F166" s="144">
        <v>0</v>
      </c>
      <c r="G166" s="143" t="s">
        <v>8</v>
      </c>
      <c r="H166" s="143" t="s">
        <v>23</v>
      </c>
      <c r="I166" s="146" t="s">
        <v>157</v>
      </c>
      <c r="J166" s="145">
        <v>1007</v>
      </c>
      <c r="K166" s="141">
        <v>21</v>
      </c>
      <c r="L166" s="142">
        <v>44960</v>
      </c>
      <c r="M166" s="147">
        <v>22023</v>
      </c>
    </row>
    <row r="167" spans="1:17" x14ac:dyDescent="0.3">
      <c r="A167" s="143">
        <v>46</v>
      </c>
      <c r="B167" s="166">
        <v>44960</v>
      </c>
      <c r="C167" s="241">
        <v>400040</v>
      </c>
      <c r="D167" s="143" t="s">
        <v>23</v>
      </c>
      <c r="E167" s="144">
        <v>0</v>
      </c>
      <c r="F167" s="144">
        <v>12000</v>
      </c>
      <c r="G167" s="143" t="s">
        <v>8</v>
      </c>
      <c r="H167" s="143" t="s">
        <v>23</v>
      </c>
      <c r="I167" s="146" t="s">
        <v>157</v>
      </c>
      <c r="J167" s="145">
        <v>1007</v>
      </c>
      <c r="K167" s="141">
        <v>21</v>
      </c>
      <c r="L167" s="142">
        <v>44961</v>
      </c>
      <c r="M167" s="147">
        <v>22023</v>
      </c>
    </row>
    <row r="168" spans="1:17" x14ac:dyDescent="0.3">
      <c r="A168" s="143">
        <v>47</v>
      </c>
      <c r="B168" s="166">
        <v>44961</v>
      </c>
      <c r="C168" s="241">
        <v>200004</v>
      </c>
      <c r="D168" s="143" t="s">
        <v>10</v>
      </c>
      <c r="E168" s="144">
        <v>0</v>
      </c>
      <c r="F168" s="144">
        <v>20000</v>
      </c>
      <c r="G168" s="143" t="s">
        <v>8</v>
      </c>
      <c r="H168" s="143" t="s">
        <v>27</v>
      </c>
      <c r="I168" s="146" t="s">
        <v>166</v>
      </c>
      <c r="J168" s="145">
        <v>2008</v>
      </c>
      <c r="K168" s="141">
        <v>37</v>
      </c>
      <c r="L168" s="142">
        <v>44961</v>
      </c>
      <c r="M168" s="147">
        <v>22023</v>
      </c>
    </row>
    <row r="169" spans="1:17" x14ac:dyDescent="0.3">
      <c r="A169" s="143">
        <v>47</v>
      </c>
      <c r="B169" s="166">
        <v>44961</v>
      </c>
      <c r="C169" s="241">
        <v>100001</v>
      </c>
      <c r="D169" s="143" t="s">
        <v>15</v>
      </c>
      <c r="E169" s="144">
        <v>0</v>
      </c>
      <c r="F169" s="144">
        <v>20000</v>
      </c>
      <c r="G169" s="143" t="s">
        <v>71</v>
      </c>
      <c r="H169" s="143" t="s">
        <v>27</v>
      </c>
      <c r="I169" s="146" t="s">
        <v>166</v>
      </c>
      <c r="J169" s="145">
        <v>2008</v>
      </c>
      <c r="K169" s="141">
        <v>37</v>
      </c>
      <c r="L169" s="142">
        <v>44961</v>
      </c>
      <c r="M169" s="147">
        <v>22023</v>
      </c>
    </row>
    <row r="170" spans="1:17" x14ac:dyDescent="0.3">
      <c r="A170" s="143">
        <v>47</v>
      </c>
      <c r="B170" s="166">
        <v>44961</v>
      </c>
      <c r="C170" s="241">
        <v>600046</v>
      </c>
      <c r="D170" s="143" t="s">
        <v>27</v>
      </c>
      <c r="E170" s="144">
        <v>20000</v>
      </c>
      <c r="F170" s="144">
        <v>0</v>
      </c>
      <c r="G170" s="143" t="s">
        <v>8</v>
      </c>
      <c r="H170" s="143" t="s">
        <v>27</v>
      </c>
      <c r="I170" s="146" t="s">
        <v>166</v>
      </c>
      <c r="J170" s="145">
        <v>2008</v>
      </c>
      <c r="K170" s="141">
        <v>37</v>
      </c>
      <c r="L170" s="142">
        <v>44961</v>
      </c>
      <c r="M170" s="147">
        <v>22023</v>
      </c>
      <c r="N170" s="285" t="s">
        <v>695</v>
      </c>
    </row>
    <row r="171" spans="1:17" x14ac:dyDescent="0.3">
      <c r="A171" s="143">
        <v>47</v>
      </c>
      <c r="B171" s="166">
        <v>44961</v>
      </c>
      <c r="C171" s="241">
        <v>600046</v>
      </c>
      <c r="D171" s="143" t="s">
        <v>27</v>
      </c>
      <c r="E171" s="144">
        <v>20000</v>
      </c>
      <c r="F171" s="144">
        <v>0</v>
      </c>
      <c r="G171" s="143" t="s">
        <v>71</v>
      </c>
      <c r="H171" s="143" t="s">
        <v>27</v>
      </c>
      <c r="I171" s="146" t="s">
        <v>166</v>
      </c>
      <c r="J171" s="145">
        <v>2008</v>
      </c>
      <c r="K171" s="141">
        <v>37</v>
      </c>
      <c r="L171" s="142">
        <v>44961</v>
      </c>
      <c r="M171" s="147">
        <v>22023</v>
      </c>
      <c r="N171" s="285" t="s">
        <v>695</v>
      </c>
    </row>
    <row r="172" spans="1:17" x14ac:dyDescent="0.3">
      <c r="A172" s="143">
        <v>48</v>
      </c>
      <c r="B172" s="166">
        <v>44961</v>
      </c>
      <c r="C172" s="241">
        <v>600074</v>
      </c>
      <c r="D172" s="143" t="s">
        <v>64</v>
      </c>
      <c r="E172" s="144">
        <v>2000</v>
      </c>
      <c r="G172" s="143" t="s">
        <v>71</v>
      </c>
      <c r="H172" s="143" t="s">
        <v>29</v>
      </c>
      <c r="M172" s="147">
        <v>22023</v>
      </c>
      <c r="N172" s="285" t="s">
        <v>696</v>
      </c>
    </row>
    <row r="173" spans="1:17" x14ac:dyDescent="0.3">
      <c r="A173" s="143">
        <v>48</v>
      </c>
      <c r="B173" s="166">
        <v>44961</v>
      </c>
      <c r="C173" s="241">
        <v>100001</v>
      </c>
      <c r="D173" s="143" t="s">
        <v>15</v>
      </c>
      <c r="F173" s="144">
        <v>2000</v>
      </c>
      <c r="G173" s="143" t="s">
        <v>71</v>
      </c>
      <c r="H173" s="143" t="s">
        <v>29</v>
      </c>
      <c r="M173" s="147">
        <v>22023</v>
      </c>
      <c r="N173" s="285" t="s">
        <v>696</v>
      </c>
    </row>
    <row r="174" spans="1:17" x14ac:dyDescent="0.3">
      <c r="A174" s="143">
        <v>49</v>
      </c>
      <c r="B174" s="166">
        <v>44961</v>
      </c>
      <c r="C174" s="241">
        <v>600064</v>
      </c>
      <c r="D174" s="143" t="s">
        <v>40</v>
      </c>
      <c r="E174" s="144">
        <v>0</v>
      </c>
      <c r="F174" s="144">
        <v>4800</v>
      </c>
      <c r="G174" s="143" t="s">
        <v>72</v>
      </c>
      <c r="H174" s="143" t="s">
        <v>28</v>
      </c>
      <c r="M174" s="147">
        <v>22023</v>
      </c>
      <c r="N174" s="285" t="s">
        <v>697</v>
      </c>
    </row>
    <row r="175" spans="1:17" x14ac:dyDescent="0.3">
      <c r="A175" s="143">
        <v>49</v>
      </c>
      <c r="B175" s="166">
        <v>44962</v>
      </c>
      <c r="C175" s="241">
        <v>100002</v>
      </c>
      <c r="D175" s="143" t="s">
        <v>14</v>
      </c>
      <c r="E175" s="144">
        <v>4800</v>
      </c>
      <c r="F175" s="144">
        <v>0</v>
      </c>
      <c r="G175" s="143" t="s">
        <v>72</v>
      </c>
      <c r="H175" s="143" t="s">
        <v>28</v>
      </c>
      <c r="M175" s="147">
        <v>22023</v>
      </c>
      <c r="N175" s="285" t="s">
        <v>698</v>
      </c>
    </row>
    <row r="176" spans="1:17" x14ac:dyDescent="0.3">
      <c r="A176" s="143">
        <v>50</v>
      </c>
      <c r="B176" s="166">
        <v>44962</v>
      </c>
      <c r="C176" s="241">
        <v>100116</v>
      </c>
      <c r="D176" s="143" t="s">
        <v>95</v>
      </c>
      <c r="E176" s="144">
        <v>1200</v>
      </c>
      <c r="F176" s="144">
        <v>0</v>
      </c>
      <c r="G176" s="143" t="s">
        <v>71</v>
      </c>
      <c r="H176" s="143" t="s">
        <v>29</v>
      </c>
      <c r="M176" s="147">
        <v>22023</v>
      </c>
      <c r="N176" s="285" t="s">
        <v>699</v>
      </c>
    </row>
    <row r="177" spans="1:17" x14ac:dyDescent="0.3">
      <c r="A177" s="143">
        <v>50</v>
      </c>
      <c r="B177" s="166">
        <v>44962</v>
      </c>
      <c r="C177" s="241">
        <v>100001</v>
      </c>
      <c r="D177" s="143" t="s">
        <v>15</v>
      </c>
      <c r="E177" s="144">
        <v>0</v>
      </c>
      <c r="F177" s="144">
        <v>1200</v>
      </c>
      <c r="G177" s="143" t="s">
        <v>71</v>
      </c>
      <c r="H177" s="143" t="s">
        <v>29</v>
      </c>
      <c r="M177" s="147">
        <v>22023</v>
      </c>
      <c r="N177" s="285" t="s">
        <v>699</v>
      </c>
    </row>
    <row r="178" spans="1:17" x14ac:dyDescent="0.3">
      <c r="A178" s="143">
        <v>50</v>
      </c>
      <c r="B178" s="166">
        <v>44962</v>
      </c>
      <c r="C178" s="241">
        <v>200004</v>
      </c>
      <c r="D178" s="143" t="s">
        <v>10</v>
      </c>
      <c r="E178" s="144">
        <v>30000</v>
      </c>
      <c r="G178" s="143" t="s">
        <v>72</v>
      </c>
      <c r="H178" s="143" t="s">
        <v>29</v>
      </c>
      <c r="M178" s="147">
        <v>22023</v>
      </c>
      <c r="N178" s="285" t="s">
        <v>699</v>
      </c>
      <c r="O178" s="678" t="s">
        <v>557</v>
      </c>
      <c r="P178" s="682" t="s">
        <v>722</v>
      </c>
      <c r="Q178" s="683">
        <v>44962</v>
      </c>
    </row>
    <row r="179" spans="1:17" x14ac:dyDescent="0.3">
      <c r="A179" s="143">
        <v>50</v>
      </c>
      <c r="B179" s="166">
        <v>44962</v>
      </c>
      <c r="C179" s="241">
        <v>100002</v>
      </c>
      <c r="D179" s="143" t="s">
        <v>424</v>
      </c>
      <c r="F179" s="144">
        <v>30000</v>
      </c>
      <c r="G179" s="143" t="s">
        <v>72</v>
      </c>
      <c r="H179" s="143" t="s">
        <v>29</v>
      </c>
      <c r="M179" s="147">
        <v>22023</v>
      </c>
      <c r="N179" s="285" t="s">
        <v>699</v>
      </c>
      <c r="O179" s="678" t="s">
        <v>557</v>
      </c>
      <c r="P179" s="682" t="s">
        <v>722</v>
      </c>
      <c r="Q179" s="683">
        <v>44962</v>
      </c>
    </row>
    <row r="180" spans="1:17" x14ac:dyDescent="0.3">
      <c r="A180" s="143">
        <v>51</v>
      </c>
      <c r="B180" s="166">
        <v>44962</v>
      </c>
      <c r="C180" s="241">
        <v>600076</v>
      </c>
      <c r="D180" s="143" t="s">
        <v>62</v>
      </c>
      <c r="E180" s="144">
        <v>4000</v>
      </c>
      <c r="F180" s="144">
        <v>0</v>
      </c>
      <c r="G180" s="143" t="s">
        <v>72</v>
      </c>
      <c r="H180" s="143" t="s">
        <v>29</v>
      </c>
      <c r="M180" s="147">
        <v>22023</v>
      </c>
      <c r="N180" s="285" t="s">
        <v>699</v>
      </c>
    </row>
    <row r="181" spans="1:17" x14ac:dyDescent="0.3">
      <c r="A181" s="143">
        <v>51</v>
      </c>
      <c r="B181" s="166">
        <v>44962</v>
      </c>
      <c r="C181" s="241">
        <v>100002</v>
      </c>
      <c r="D181" s="143" t="s">
        <v>14</v>
      </c>
      <c r="E181" s="144">
        <v>0</v>
      </c>
      <c r="F181" s="144">
        <v>4000</v>
      </c>
      <c r="G181" s="143" t="s">
        <v>72</v>
      </c>
      <c r="H181" s="143" t="s">
        <v>29</v>
      </c>
      <c r="M181" s="147">
        <v>22023</v>
      </c>
      <c r="N181" s="285" t="s">
        <v>699</v>
      </c>
    </row>
    <row r="182" spans="1:17" x14ac:dyDescent="0.3">
      <c r="A182" s="143">
        <v>52</v>
      </c>
      <c r="B182" s="166">
        <v>44962</v>
      </c>
      <c r="C182" s="241">
        <v>600020</v>
      </c>
      <c r="D182" s="143" t="s">
        <v>52</v>
      </c>
      <c r="E182" s="144">
        <v>3255</v>
      </c>
      <c r="F182" s="144">
        <v>0</v>
      </c>
      <c r="G182" s="143" t="s">
        <v>71</v>
      </c>
      <c r="H182" s="143" t="s">
        <v>29</v>
      </c>
      <c r="M182" s="147">
        <v>22023</v>
      </c>
      <c r="N182" s="285" t="s">
        <v>699</v>
      </c>
    </row>
    <row r="183" spans="1:17" x14ac:dyDescent="0.3">
      <c r="A183" s="143">
        <v>52</v>
      </c>
      <c r="B183" s="166">
        <v>44962</v>
      </c>
      <c r="C183" s="241">
        <v>100001</v>
      </c>
      <c r="D183" s="143" t="s">
        <v>353</v>
      </c>
      <c r="E183" s="144">
        <v>0</v>
      </c>
      <c r="F183" s="144">
        <v>3255</v>
      </c>
      <c r="G183" s="143" t="s">
        <v>71</v>
      </c>
      <c r="H183" s="143" t="s">
        <v>29</v>
      </c>
      <c r="M183" s="147">
        <v>22023</v>
      </c>
      <c r="N183" s="285" t="s">
        <v>700</v>
      </c>
    </row>
    <row r="184" spans="1:17" x14ac:dyDescent="0.3">
      <c r="A184" s="143">
        <v>53</v>
      </c>
      <c r="B184" s="166">
        <v>44963</v>
      </c>
      <c r="C184" s="241">
        <v>100120</v>
      </c>
      <c r="D184" s="143" t="s">
        <v>423</v>
      </c>
      <c r="E184" s="144">
        <v>600</v>
      </c>
      <c r="F184" s="144">
        <v>0</v>
      </c>
      <c r="G184" s="143" t="s">
        <v>71</v>
      </c>
      <c r="H184" s="143" t="s">
        <v>29</v>
      </c>
      <c r="M184" s="147">
        <v>22023</v>
      </c>
      <c r="N184" s="285" t="s">
        <v>701</v>
      </c>
    </row>
    <row r="185" spans="1:17" x14ac:dyDescent="0.3">
      <c r="A185" s="143">
        <v>53</v>
      </c>
      <c r="B185" s="166">
        <v>44963</v>
      </c>
      <c r="C185" s="241">
        <v>100001</v>
      </c>
      <c r="D185" s="143" t="s">
        <v>15</v>
      </c>
      <c r="E185" s="144">
        <v>0</v>
      </c>
      <c r="F185" s="144">
        <v>600</v>
      </c>
      <c r="G185" s="143" t="s">
        <v>71</v>
      </c>
      <c r="H185" s="143" t="s">
        <v>29</v>
      </c>
      <c r="M185" s="147">
        <v>22023</v>
      </c>
      <c r="N185" s="285" t="s">
        <v>701</v>
      </c>
    </row>
    <row r="186" spans="1:17" x14ac:dyDescent="0.3">
      <c r="A186" s="143">
        <v>54</v>
      </c>
      <c r="B186" s="166">
        <v>44971</v>
      </c>
      <c r="C186" s="241">
        <v>100002</v>
      </c>
      <c r="D186" s="143" t="s">
        <v>14</v>
      </c>
      <c r="E186" s="144">
        <v>0</v>
      </c>
      <c r="F186" s="144">
        <v>2400</v>
      </c>
      <c r="G186" s="143" t="s">
        <v>72</v>
      </c>
      <c r="H186" s="143" t="s">
        <v>29</v>
      </c>
      <c r="M186" s="147">
        <v>22023</v>
      </c>
      <c r="N186" s="285" t="s">
        <v>702</v>
      </c>
    </row>
    <row r="187" spans="1:17" x14ac:dyDescent="0.3">
      <c r="A187" s="143">
        <v>54</v>
      </c>
      <c r="B187" s="166">
        <v>44971</v>
      </c>
      <c r="C187" s="241">
        <v>100124</v>
      </c>
      <c r="D187" s="143" t="s">
        <v>13</v>
      </c>
      <c r="E187" s="144">
        <v>2400</v>
      </c>
      <c r="F187" s="144">
        <v>0</v>
      </c>
      <c r="G187" s="143" t="s">
        <v>72</v>
      </c>
      <c r="H187" s="143" t="s">
        <v>29</v>
      </c>
      <c r="M187" s="147">
        <v>22023</v>
      </c>
      <c r="N187" s="285" t="s">
        <v>702</v>
      </c>
    </row>
    <row r="188" spans="1:17" x14ac:dyDescent="0.3">
      <c r="A188" s="143">
        <v>55</v>
      </c>
      <c r="B188" s="166">
        <v>44971</v>
      </c>
      <c r="C188" s="241">
        <v>100002</v>
      </c>
      <c r="D188" s="143" t="s">
        <v>14</v>
      </c>
      <c r="E188" s="144">
        <v>0</v>
      </c>
      <c r="F188" s="144">
        <v>6000</v>
      </c>
      <c r="G188" s="143" t="s">
        <v>72</v>
      </c>
      <c r="H188" s="143" t="s">
        <v>29</v>
      </c>
      <c r="M188" s="147">
        <v>22023</v>
      </c>
      <c r="N188" s="285" t="s">
        <v>703</v>
      </c>
    </row>
    <row r="189" spans="1:17" x14ac:dyDescent="0.3">
      <c r="A189" s="143">
        <v>55</v>
      </c>
      <c r="B189" s="166">
        <v>44971</v>
      </c>
      <c r="C189" s="241">
        <v>600104</v>
      </c>
      <c r="D189" s="143" t="s">
        <v>76</v>
      </c>
      <c r="E189" s="144">
        <v>6000</v>
      </c>
      <c r="F189" s="144">
        <v>0</v>
      </c>
      <c r="G189" s="143" t="s">
        <v>72</v>
      </c>
      <c r="H189" s="143" t="s">
        <v>29</v>
      </c>
      <c r="M189" s="147">
        <v>22023</v>
      </c>
      <c r="N189" s="285" t="s">
        <v>703</v>
      </c>
    </row>
    <row r="190" spans="1:17" x14ac:dyDescent="0.3">
      <c r="A190" s="143">
        <v>56</v>
      </c>
      <c r="B190" s="166">
        <v>44971</v>
      </c>
      <c r="C190" s="241">
        <v>100002</v>
      </c>
      <c r="D190" s="143" t="s">
        <v>14</v>
      </c>
      <c r="E190" s="144">
        <v>0</v>
      </c>
      <c r="F190" s="144">
        <v>3000</v>
      </c>
      <c r="G190" s="143" t="s">
        <v>72</v>
      </c>
      <c r="H190" s="143" t="s">
        <v>29</v>
      </c>
      <c r="M190" s="147">
        <v>22023</v>
      </c>
      <c r="N190" s="285" t="s">
        <v>704</v>
      </c>
    </row>
    <row r="191" spans="1:17" x14ac:dyDescent="0.3">
      <c r="A191" s="143">
        <v>56</v>
      </c>
      <c r="B191" s="166">
        <v>44971</v>
      </c>
      <c r="C191" s="241">
        <v>600028</v>
      </c>
      <c r="D191" s="143" t="s">
        <v>82</v>
      </c>
      <c r="E191" s="144">
        <v>3000</v>
      </c>
      <c r="F191" s="144">
        <v>0</v>
      </c>
      <c r="G191" s="143" t="s">
        <v>72</v>
      </c>
      <c r="H191" s="143" t="s">
        <v>29</v>
      </c>
      <c r="M191" s="147">
        <v>22023</v>
      </c>
      <c r="N191" s="285" t="s">
        <v>704</v>
      </c>
    </row>
    <row r="192" spans="1:17" x14ac:dyDescent="0.3">
      <c r="A192" s="143">
        <v>57</v>
      </c>
      <c r="B192" s="166">
        <v>44972</v>
      </c>
      <c r="C192" s="241">
        <v>100001</v>
      </c>
      <c r="D192" s="143" t="s">
        <v>15</v>
      </c>
      <c r="E192" s="144">
        <v>0</v>
      </c>
      <c r="F192" s="144">
        <v>280</v>
      </c>
      <c r="G192" s="143" t="s">
        <v>71</v>
      </c>
      <c r="H192" s="143" t="s">
        <v>29</v>
      </c>
      <c r="M192" s="147">
        <v>22023</v>
      </c>
      <c r="N192" s="285" t="s">
        <v>704</v>
      </c>
    </row>
    <row r="193" spans="1:14" x14ac:dyDescent="0.3">
      <c r="A193" s="143">
        <v>57</v>
      </c>
      <c r="B193" s="166">
        <v>44972</v>
      </c>
      <c r="C193" s="241">
        <v>600068</v>
      </c>
      <c r="D193" s="143" t="s">
        <v>18</v>
      </c>
      <c r="E193" s="144">
        <v>280</v>
      </c>
      <c r="F193" s="144">
        <v>0</v>
      </c>
      <c r="G193" s="143" t="s">
        <v>71</v>
      </c>
      <c r="H193" s="143" t="s">
        <v>29</v>
      </c>
      <c r="M193" s="147">
        <v>22023</v>
      </c>
      <c r="N193" s="285" t="s">
        <v>704</v>
      </c>
    </row>
    <row r="194" spans="1:14" x14ac:dyDescent="0.3">
      <c r="A194" s="143">
        <v>58</v>
      </c>
      <c r="B194" s="166">
        <v>44972</v>
      </c>
      <c r="C194" s="241">
        <v>100001</v>
      </c>
      <c r="D194" s="143" t="s">
        <v>15</v>
      </c>
      <c r="E194" s="144">
        <v>3300</v>
      </c>
      <c r="F194" s="144">
        <v>0</v>
      </c>
      <c r="G194" s="143" t="s">
        <v>71</v>
      </c>
      <c r="H194" s="143" t="s">
        <v>23</v>
      </c>
      <c r="I194" s="146" t="s">
        <v>158</v>
      </c>
      <c r="J194" s="145">
        <v>1008</v>
      </c>
      <c r="K194" s="141">
        <v>27</v>
      </c>
      <c r="L194" s="142">
        <v>44972</v>
      </c>
      <c r="M194" s="147">
        <v>22023</v>
      </c>
      <c r="N194" s="285" t="s">
        <v>705</v>
      </c>
    </row>
    <row r="195" spans="1:14" x14ac:dyDescent="0.3">
      <c r="A195" s="143">
        <v>58</v>
      </c>
      <c r="B195" s="166">
        <v>44972</v>
      </c>
      <c r="C195" s="241">
        <v>400040</v>
      </c>
      <c r="D195" s="143" t="s">
        <v>23</v>
      </c>
      <c r="E195" s="144">
        <v>0</v>
      </c>
      <c r="F195" s="144">
        <v>3300</v>
      </c>
      <c r="G195" s="143" t="s">
        <v>71</v>
      </c>
      <c r="H195" s="143" t="s">
        <v>23</v>
      </c>
      <c r="I195" s="146" t="s">
        <v>158</v>
      </c>
      <c r="J195" s="145">
        <v>1008</v>
      </c>
      <c r="K195" s="141">
        <v>27</v>
      </c>
      <c r="L195" s="142">
        <v>44972</v>
      </c>
      <c r="M195" s="147">
        <v>22023</v>
      </c>
      <c r="N195" s="285" t="s">
        <v>705</v>
      </c>
    </row>
    <row r="196" spans="1:14" x14ac:dyDescent="0.3">
      <c r="A196" s="143">
        <v>59</v>
      </c>
      <c r="B196" s="166">
        <v>44972</v>
      </c>
      <c r="C196" s="241">
        <v>100001</v>
      </c>
      <c r="D196" s="143" t="s">
        <v>15</v>
      </c>
      <c r="F196" s="144">
        <v>300</v>
      </c>
      <c r="G196" s="143" t="s">
        <v>71</v>
      </c>
      <c r="H196" s="143" t="s">
        <v>23</v>
      </c>
      <c r="I196" s="146" t="s">
        <v>158</v>
      </c>
      <c r="J196" s="145">
        <v>1008</v>
      </c>
      <c r="K196" s="141">
        <v>27</v>
      </c>
      <c r="L196" s="142">
        <v>44972</v>
      </c>
      <c r="M196" s="147">
        <v>22023</v>
      </c>
      <c r="N196" s="285" t="s">
        <v>706</v>
      </c>
    </row>
    <row r="197" spans="1:14" x14ac:dyDescent="0.3">
      <c r="A197" s="143">
        <v>59</v>
      </c>
      <c r="B197" s="166">
        <v>44972</v>
      </c>
      <c r="C197" s="241">
        <v>600218</v>
      </c>
      <c r="D197" s="143" t="s">
        <v>67</v>
      </c>
      <c r="E197" s="144">
        <v>300</v>
      </c>
      <c r="G197" s="143" t="s">
        <v>71</v>
      </c>
      <c r="H197" s="143" t="s">
        <v>23</v>
      </c>
      <c r="I197" s="146" t="s">
        <v>158</v>
      </c>
      <c r="J197" s="145">
        <v>1008</v>
      </c>
      <c r="K197" s="141">
        <v>27</v>
      </c>
      <c r="L197" s="142">
        <v>44972</v>
      </c>
      <c r="M197" s="147">
        <v>22023</v>
      </c>
      <c r="N197" s="285" t="s">
        <v>706</v>
      </c>
    </row>
    <row r="198" spans="1:14" x14ac:dyDescent="0.3">
      <c r="A198" s="143">
        <v>60</v>
      </c>
      <c r="B198" s="166">
        <v>44972</v>
      </c>
      <c r="C198" s="241">
        <v>100024</v>
      </c>
      <c r="D198" s="143" t="s">
        <v>9</v>
      </c>
      <c r="E198" s="144">
        <v>3000</v>
      </c>
      <c r="G198" s="143" t="s">
        <v>8</v>
      </c>
      <c r="H198" s="143" t="s">
        <v>23</v>
      </c>
      <c r="I198" s="146" t="s">
        <v>158</v>
      </c>
      <c r="J198" s="145">
        <v>1008</v>
      </c>
      <c r="K198" s="141">
        <v>27</v>
      </c>
      <c r="L198" s="142">
        <v>44972</v>
      </c>
      <c r="M198" s="147">
        <v>22023</v>
      </c>
      <c r="N198" s="285" t="s">
        <v>83</v>
      </c>
    </row>
    <row r="199" spans="1:14" x14ac:dyDescent="0.3">
      <c r="A199" s="143">
        <v>60</v>
      </c>
      <c r="B199" s="166">
        <v>44972</v>
      </c>
      <c r="C199" s="241">
        <v>400040</v>
      </c>
      <c r="D199" s="143" t="s">
        <v>23</v>
      </c>
      <c r="F199" s="144">
        <v>3000</v>
      </c>
      <c r="G199" s="143" t="s">
        <v>8</v>
      </c>
      <c r="H199" s="143" t="s">
        <v>23</v>
      </c>
      <c r="I199" s="146" t="s">
        <v>158</v>
      </c>
      <c r="J199" s="145">
        <v>1008</v>
      </c>
      <c r="K199" s="141">
        <v>27</v>
      </c>
      <c r="L199" s="142">
        <v>44972</v>
      </c>
      <c r="M199" s="147">
        <v>22023</v>
      </c>
      <c r="N199" s="285" t="s">
        <v>83</v>
      </c>
    </row>
    <row r="200" spans="1:14" x14ac:dyDescent="0.3">
      <c r="A200" s="143">
        <v>61</v>
      </c>
      <c r="B200" s="166">
        <v>44972</v>
      </c>
      <c r="C200" s="241">
        <v>200012</v>
      </c>
      <c r="D200" s="143" t="s">
        <v>58</v>
      </c>
      <c r="E200" s="144">
        <v>0</v>
      </c>
      <c r="F200" s="144">
        <v>200</v>
      </c>
      <c r="G200" s="143" t="s">
        <v>71</v>
      </c>
      <c r="H200" s="143" t="s">
        <v>29</v>
      </c>
      <c r="M200" s="147">
        <v>22023</v>
      </c>
      <c r="N200" s="285" t="s">
        <v>707</v>
      </c>
    </row>
    <row r="201" spans="1:14" x14ac:dyDescent="0.3">
      <c r="A201" s="143">
        <v>61</v>
      </c>
      <c r="B201" s="166">
        <v>44972</v>
      </c>
      <c r="C201" s="241">
        <v>100001</v>
      </c>
      <c r="D201" s="143" t="s">
        <v>15</v>
      </c>
      <c r="E201" s="144">
        <v>200</v>
      </c>
      <c r="F201" s="144">
        <v>0</v>
      </c>
      <c r="G201" s="143" t="s">
        <v>71</v>
      </c>
      <c r="H201" s="143" t="s">
        <v>29</v>
      </c>
      <c r="M201" s="147">
        <v>22023</v>
      </c>
      <c r="N201" s="285" t="s">
        <v>707</v>
      </c>
    </row>
    <row r="202" spans="1:14" x14ac:dyDescent="0.3">
      <c r="A202" s="143">
        <v>62</v>
      </c>
      <c r="B202" s="166">
        <v>44973</v>
      </c>
      <c r="C202" s="241">
        <v>100024</v>
      </c>
      <c r="D202" s="143" t="s">
        <v>9</v>
      </c>
      <c r="E202" s="144">
        <v>1200</v>
      </c>
      <c r="G202" s="143" t="s">
        <v>8</v>
      </c>
      <c r="H202" s="143" t="s">
        <v>23</v>
      </c>
      <c r="I202" s="146" t="s">
        <v>158</v>
      </c>
      <c r="J202" s="145">
        <v>1008</v>
      </c>
      <c r="K202" s="141">
        <v>35</v>
      </c>
      <c r="L202" s="142">
        <v>44973</v>
      </c>
      <c r="M202" s="147">
        <v>22023</v>
      </c>
      <c r="N202" s="285" t="s">
        <v>40</v>
      </c>
    </row>
    <row r="203" spans="1:14" x14ac:dyDescent="0.3">
      <c r="A203" s="143">
        <v>62</v>
      </c>
      <c r="B203" s="166">
        <v>44973</v>
      </c>
      <c r="C203" s="241">
        <v>400040</v>
      </c>
      <c r="D203" s="143" t="s">
        <v>23</v>
      </c>
      <c r="F203" s="144">
        <v>1200</v>
      </c>
      <c r="G203" s="143" t="s">
        <v>8</v>
      </c>
      <c r="H203" s="143" t="s">
        <v>23</v>
      </c>
      <c r="I203" s="146" t="s">
        <v>158</v>
      </c>
      <c r="J203" s="145">
        <v>1008</v>
      </c>
      <c r="K203" s="141">
        <v>35</v>
      </c>
      <c r="L203" s="142">
        <v>44973</v>
      </c>
      <c r="M203" s="147">
        <v>22023</v>
      </c>
      <c r="N203" s="285" t="s">
        <v>40</v>
      </c>
    </row>
    <row r="204" spans="1:14" x14ac:dyDescent="0.3">
      <c r="A204" s="143">
        <v>63</v>
      </c>
      <c r="B204" s="166">
        <v>44973</v>
      </c>
      <c r="C204" s="241">
        <v>600020</v>
      </c>
      <c r="D204" s="143" t="s">
        <v>52</v>
      </c>
      <c r="E204" s="144">
        <v>260</v>
      </c>
      <c r="G204" s="143" t="s">
        <v>71</v>
      </c>
      <c r="H204" s="143" t="s">
        <v>29</v>
      </c>
      <c r="M204" s="147">
        <v>22023</v>
      </c>
      <c r="N204" s="285" t="s">
        <v>703</v>
      </c>
    </row>
    <row r="205" spans="1:14" x14ac:dyDescent="0.3">
      <c r="A205" s="143">
        <v>63</v>
      </c>
      <c r="B205" s="166">
        <v>44973</v>
      </c>
      <c r="C205" s="241">
        <v>100001</v>
      </c>
      <c r="D205" s="143" t="s">
        <v>15</v>
      </c>
      <c r="F205" s="144">
        <v>260</v>
      </c>
      <c r="G205" s="143" t="s">
        <v>71</v>
      </c>
      <c r="H205" s="143" t="s">
        <v>29</v>
      </c>
      <c r="M205" s="147">
        <v>22023</v>
      </c>
      <c r="N205" s="285" t="s">
        <v>703</v>
      </c>
    </row>
    <row r="206" spans="1:14" x14ac:dyDescent="0.3">
      <c r="A206" s="143">
        <v>64</v>
      </c>
      <c r="B206" s="166">
        <v>44985</v>
      </c>
      <c r="C206" s="241">
        <v>100001</v>
      </c>
      <c r="D206" s="143" t="s">
        <v>15</v>
      </c>
      <c r="F206" s="144">
        <v>1000</v>
      </c>
      <c r="G206" s="143" t="s">
        <v>71</v>
      </c>
      <c r="H206" s="143" t="s">
        <v>29</v>
      </c>
      <c r="M206" s="147">
        <v>22023</v>
      </c>
    </row>
    <row r="207" spans="1:14" x14ac:dyDescent="0.3">
      <c r="A207" s="143">
        <v>64</v>
      </c>
      <c r="B207" s="166">
        <v>44985</v>
      </c>
      <c r="C207" s="241">
        <v>600074</v>
      </c>
      <c r="D207" s="143" t="s">
        <v>64</v>
      </c>
      <c r="E207" s="144">
        <v>1000</v>
      </c>
      <c r="G207" s="143" t="s">
        <v>71</v>
      </c>
      <c r="H207" s="143" t="s">
        <v>29</v>
      </c>
      <c r="M207" s="147">
        <v>22023</v>
      </c>
    </row>
    <row r="208" spans="1:14" x14ac:dyDescent="0.3">
      <c r="A208" s="143">
        <v>65</v>
      </c>
      <c r="B208" s="166">
        <v>44985</v>
      </c>
      <c r="C208" s="241">
        <v>100001</v>
      </c>
      <c r="D208" s="143" t="s">
        <v>15</v>
      </c>
      <c r="F208" s="144">
        <v>700</v>
      </c>
      <c r="G208" s="143" t="s">
        <v>71</v>
      </c>
      <c r="H208" s="143" t="s">
        <v>29</v>
      </c>
      <c r="M208" s="147">
        <v>22023</v>
      </c>
    </row>
    <row r="209" spans="1:17" x14ac:dyDescent="0.3">
      <c r="A209" s="143">
        <v>65</v>
      </c>
      <c r="B209" s="166">
        <v>44985</v>
      </c>
      <c r="C209" s="241">
        <v>600100</v>
      </c>
      <c r="D209" s="143" t="s">
        <v>83</v>
      </c>
      <c r="E209" s="144">
        <v>700</v>
      </c>
      <c r="G209" s="143" t="s">
        <v>71</v>
      </c>
      <c r="H209" s="143" t="s">
        <v>29</v>
      </c>
      <c r="M209" s="147">
        <v>22023</v>
      </c>
    </row>
    <row r="210" spans="1:17" x14ac:dyDescent="0.3">
      <c r="A210" s="143">
        <v>66</v>
      </c>
      <c r="B210" s="166">
        <v>44985</v>
      </c>
      <c r="C210" s="241">
        <v>600036</v>
      </c>
      <c r="D210" s="143" t="s">
        <v>352</v>
      </c>
      <c r="E210" s="144">
        <v>24000</v>
      </c>
      <c r="F210" s="144">
        <v>0</v>
      </c>
      <c r="G210" s="143" t="s">
        <v>72</v>
      </c>
      <c r="H210" s="143" t="s">
        <v>262</v>
      </c>
      <c r="I210" s="146" t="s">
        <v>156</v>
      </c>
      <c r="J210" s="145">
        <v>1001</v>
      </c>
      <c r="K210" s="141">
        <v>66</v>
      </c>
      <c r="L210" s="142">
        <v>44985</v>
      </c>
      <c r="M210" s="147">
        <v>22023</v>
      </c>
      <c r="N210" s="285" t="s">
        <v>517</v>
      </c>
    </row>
    <row r="211" spans="1:17" x14ac:dyDescent="0.3">
      <c r="A211" s="143">
        <v>66</v>
      </c>
      <c r="B211" s="166">
        <v>44985</v>
      </c>
      <c r="C211" s="241">
        <v>600412</v>
      </c>
      <c r="D211" s="143" t="s">
        <v>104</v>
      </c>
      <c r="E211" s="144">
        <v>2160</v>
      </c>
      <c r="F211" s="144">
        <v>0</v>
      </c>
      <c r="G211" s="143" t="s">
        <v>72</v>
      </c>
      <c r="H211" s="143" t="s">
        <v>262</v>
      </c>
      <c r="I211" s="146" t="s">
        <v>156</v>
      </c>
      <c r="J211" s="145">
        <v>1001</v>
      </c>
      <c r="K211" s="141">
        <v>66</v>
      </c>
      <c r="L211" s="142">
        <v>44985</v>
      </c>
      <c r="M211" s="147">
        <v>22023</v>
      </c>
      <c r="N211" s="285" t="s">
        <v>517</v>
      </c>
    </row>
    <row r="212" spans="1:17" x14ac:dyDescent="0.3">
      <c r="A212" s="143">
        <v>66</v>
      </c>
      <c r="B212" s="166">
        <v>44985</v>
      </c>
      <c r="C212" s="241">
        <v>600080</v>
      </c>
      <c r="D212" s="143" t="s">
        <v>432</v>
      </c>
      <c r="E212" s="144">
        <v>2160</v>
      </c>
      <c r="F212" s="144">
        <v>0</v>
      </c>
      <c r="G212" s="143" t="s">
        <v>72</v>
      </c>
      <c r="H212" s="143" t="s">
        <v>262</v>
      </c>
      <c r="I212" s="146" t="s">
        <v>156</v>
      </c>
      <c r="J212" s="145">
        <v>1001</v>
      </c>
      <c r="K212" s="141">
        <v>66</v>
      </c>
      <c r="L212" s="142">
        <v>44985</v>
      </c>
      <c r="M212" s="147">
        <v>22023</v>
      </c>
      <c r="N212" s="285" t="s">
        <v>517</v>
      </c>
    </row>
    <row r="213" spans="1:17" x14ac:dyDescent="0.3">
      <c r="A213" s="143">
        <v>66</v>
      </c>
      <c r="B213" s="166">
        <v>44985</v>
      </c>
      <c r="C213" s="241">
        <v>100002</v>
      </c>
      <c r="D213" s="143" t="s">
        <v>14</v>
      </c>
      <c r="E213" s="144">
        <v>0</v>
      </c>
      <c r="F213" s="144">
        <v>24000</v>
      </c>
      <c r="G213" s="143" t="s">
        <v>72</v>
      </c>
      <c r="H213" s="143" t="s">
        <v>262</v>
      </c>
      <c r="I213" s="146" t="s">
        <v>156</v>
      </c>
      <c r="J213" s="145">
        <v>1001</v>
      </c>
      <c r="K213" s="141">
        <v>66</v>
      </c>
      <c r="L213" s="142">
        <v>44985</v>
      </c>
      <c r="M213" s="147">
        <v>22023</v>
      </c>
      <c r="N213" s="285" t="s">
        <v>517</v>
      </c>
    </row>
    <row r="214" spans="1:17" x14ac:dyDescent="0.3">
      <c r="A214" s="143">
        <v>66</v>
      </c>
      <c r="B214" s="166">
        <v>44985</v>
      </c>
      <c r="C214" s="241">
        <v>100002</v>
      </c>
      <c r="D214" s="143" t="s">
        <v>14</v>
      </c>
      <c r="E214" s="144">
        <v>0</v>
      </c>
      <c r="F214" s="144">
        <v>2160</v>
      </c>
      <c r="G214" s="143" t="s">
        <v>72</v>
      </c>
      <c r="H214" s="143" t="s">
        <v>262</v>
      </c>
      <c r="I214" s="146" t="s">
        <v>156</v>
      </c>
      <c r="J214" s="145">
        <v>1001</v>
      </c>
      <c r="K214" s="141">
        <v>66</v>
      </c>
      <c r="L214" s="142">
        <v>44985</v>
      </c>
      <c r="M214" s="147">
        <v>22023</v>
      </c>
      <c r="N214" s="285" t="s">
        <v>517</v>
      </c>
      <c r="Q214" s="683"/>
    </row>
    <row r="215" spans="1:17" x14ac:dyDescent="0.3">
      <c r="A215" s="143">
        <v>66</v>
      </c>
      <c r="B215" s="166">
        <v>44985</v>
      </c>
      <c r="C215" s="241">
        <v>100002</v>
      </c>
      <c r="D215" s="143" t="s">
        <v>14</v>
      </c>
      <c r="E215" s="144">
        <v>0</v>
      </c>
      <c r="F215" s="144">
        <v>2160</v>
      </c>
      <c r="G215" s="143" t="s">
        <v>72</v>
      </c>
      <c r="H215" s="143" t="s">
        <v>262</v>
      </c>
      <c r="I215" s="146" t="s">
        <v>156</v>
      </c>
      <c r="J215" s="145">
        <v>1001</v>
      </c>
      <c r="K215" s="141">
        <v>66</v>
      </c>
      <c r="L215" s="142">
        <v>44985</v>
      </c>
      <c r="M215" s="147">
        <v>22023</v>
      </c>
      <c r="N215" s="285" t="s">
        <v>517</v>
      </c>
      <c r="Q215" s="683"/>
    </row>
    <row r="216" spans="1:17" x14ac:dyDescent="0.3">
      <c r="A216" s="143">
        <v>67</v>
      </c>
      <c r="B216" s="166">
        <v>44985</v>
      </c>
      <c r="C216" s="241">
        <v>100142</v>
      </c>
      <c r="D216" s="143" t="s">
        <v>16</v>
      </c>
      <c r="E216" s="144">
        <v>50000</v>
      </c>
      <c r="G216" s="143" t="s">
        <v>72</v>
      </c>
      <c r="H216" s="143" t="s">
        <v>27</v>
      </c>
      <c r="J216" s="145" t="s">
        <v>75</v>
      </c>
      <c r="K216" s="141">
        <v>68</v>
      </c>
      <c r="L216" s="142">
        <v>44985</v>
      </c>
      <c r="M216" s="147">
        <v>22023</v>
      </c>
      <c r="N216" s="285" t="s">
        <v>717</v>
      </c>
      <c r="O216" s="678" t="s">
        <v>557</v>
      </c>
      <c r="P216" s="682" t="s">
        <v>716</v>
      </c>
      <c r="Q216" s="683">
        <v>44985</v>
      </c>
    </row>
    <row r="217" spans="1:17" x14ac:dyDescent="0.3">
      <c r="A217" s="143">
        <v>67</v>
      </c>
      <c r="B217" s="166">
        <v>44985</v>
      </c>
      <c r="C217" s="241">
        <v>100002</v>
      </c>
      <c r="D217" s="143" t="s">
        <v>424</v>
      </c>
      <c r="F217" s="144">
        <v>50000</v>
      </c>
      <c r="G217" s="143" t="s">
        <v>72</v>
      </c>
      <c r="H217" s="143" t="s">
        <v>27</v>
      </c>
      <c r="J217" s="145" t="s">
        <v>75</v>
      </c>
      <c r="K217" s="141">
        <v>68</v>
      </c>
      <c r="L217" s="142">
        <v>44985</v>
      </c>
      <c r="M217" s="147">
        <v>22023</v>
      </c>
      <c r="N217" s="285" t="s">
        <v>717</v>
      </c>
      <c r="O217" s="678" t="s">
        <v>557</v>
      </c>
      <c r="P217" s="682" t="s">
        <v>716</v>
      </c>
      <c r="Q217" s="683">
        <v>44985</v>
      </c>
    </row>
    <row r="218" spans="1:17" x14ac:dyDescent="0.3">
      <c r="A218" s="143">
        <v>68</v>
      </c>
      <c r="B218" s="166">
        <v>44985</v>
      </c>
      <c r="C218" s="241">
        <v>400040</v>
      </c>
      <c r="D218" s="143" t="s">
        <v>23</v>
      </c>
      <c r="F218" s="144">
        <v>50000</v>
      </c>
      <c r="G218" s="143" t="s">
        <v>72</v>
      </c>
      <c r="H218" s="143" t="s">
        <v>23</v>
      </c>
      <c r="I218" s="146" t="s">
        <v>158</v>
      </c>
      <c r="J218" s="145">
        <v>1003</v>
      </c>
      <c r="K218" s="141">
        <v>70</v>
      </c>
      <c r="L218" s="142">
        <v>44985</v>
      </c>
      <c r="M218" s="147">
        <v>22023</v>
      </c>
      <c r="N218" s="285" t="s">
        <v>720</v>
      </c>
      <c r="O218" s="678" t="s">
        <v>555</v>
      </c>
      <c r="P218" s="682" t="s">
        <v>719</v>
      </c>
      <c r="Q218" s="683">
        <v>44985</v>
      </c>
    </row>
    <row r="219" spans="1:17" x14ac:dyDescent="0.3">
      <c r="A219" s="143">
        <v>68</v>
      </c>
      <c r="B219" s="166">
        <v>44985</v>
      </c>
      <c r="C219" s="241">
        <v>100002</v>
      </c>
      <c r="D219" s="143" t="s">
        <v>424</v>
      </c>
      <c r="E219" s="144">
        <v>50000</v>
      </c>
      <c r="G219" s="143" t="s">
        <v>72</v>
      </c>
      <c r="H219" s="143" t="s">
        <v>23</v>
      </c>
      <c r="I219" s="146" t="s">
        <v>158</v>
      </c>
      <c r="J219" s="145">
        <v>1003</v>
      </c>
      <c r="K219" s="141">
        <v>70</v>
      </c>
      <c r="L219" s="142">
        <v>44985</v>
      </c>
      <c r="M219" s="147">
        <v>22023</v>
      </c>
      <c r="N219" s="285" t="s">
        <v>720</v>
      </c>
      <c r="O219" s="678" t="s">
        <v>555</v>
      </c>
      <c r="P219" s="682" t="s">
        <v>719</v>
      </c>
      <c r="Q219" s="683">
        <v>44985</v>
      </c>
    </row>
  </sheetData>
  <sheetProtection password="B954" sheet="1" objects="1" scenarios="1"/>
  <sortState ref="A2:Q201">
    <sortCondition ref="A2:A201"/>
  </sortState>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7"/>
  <sheetViews>
    <sheetView topLeftCell="A89" workbookViewId="0"/>
  </sheetViews>
  <sheetFormatPr defaultColWidth="9.109375" defaultRowHeight="11.4" x14ac:dyDescent="0.2"/>
  <cols>
    <col min="1" max="1" width="7.44140625" style="246" customWidth="1"/>
    <col min="2" max="2" width="11.44140625" style="247" customWidth="1"/>
    <col min="3" max="3" width="8.6640625" style="781" customWidth="1"/>
    <col min="4" max="4" width="30.6640625" style="778" customWidth="1"/>
    <col min="5" max="6" width="8.6640625" style="781" customWidth="1"/>
    <col min="7" max="7" width="9.109375" style="252"/>
    <col min="8" max="8" width="9.6640625" style="252" customWidth="1"/>
    <col min="9" max="9" width="20.6640625" style="252" customWidth="1"/>
    <col min="10" max="10" width="8.6640625" style="781" customWidth="1"/>
    <col min="11" max="11" width="6.6640625" style="253" customWidth="1"/>
    <col min="12" max="12" width="9.44140625" style="248" customWidth="1"/>
    <col min="13" max="13" width="10.44140625" style="780" customWidth="1"/>
    <col min="14" max="14" width="30.6640625" style="775" customWidth="1"/>
    <col min="15" max="15" width="14.33203125" style="774" customWidth="1"/>
    <col min="16" max="16" width="13.109375" style="288" customWidth="1"/>
    <col min="17" max="17" width="12.109375" style="288" customWidth="1"/>
    <col min="18" max="16384" width="9.109375" style="242"/>
  </cols>
  <sheetData>
    <row r="1" spans="1:17" ht="35.25" customHeight="1" x14ac:dyDescent="0.25">
      <c r="A1" s="265" t="s">
        <v>36</v>
      </c>
      <c r="B1" s="266" t="s">
        <v>37</v>
      </c>
      <c r="C1" s="265" t="s">
        <v>32</v>
      </c>
      <c r="D1" s="265" t="s">
        <v>33</v>
      </c>
      <c r="E1" s="267" t="s">
        <v>38</v>
      </c>
      <c r="F1" s="267" t="s">
        <v>39</v>
      </c>
      <c r="G1" s="265" t="s">
        <v>70</v>
      </c>
      <c r="H1" s="265" t="s">
        <v>107</v>
      </c>
      <c r="I1" s="268" t="s">
        <v>168</v>
      </c>
      <c r="J1" s="269" t="s">
        <v>169</v>
      </c>
      <c r="K1" s="271" t="s">
        <v>170</v>
      </c>
      <c r="L1" s="272" t="s">
        <v>171</v>
      </c>
      <c r="M1" s="270" t="s">
        <v>210</v>
      </c>
      <c r="N1" s="284" t="s">
        <v>250</v>
      </c>
      <c r="O1" s="771" t="s">
        <v>566</v>
      </c>
      <c r="P1" s="772" t="s">
        <v>571</v>
      </c>
      <c r="Q1" s="773" t="s">
        <v>567</v>
      </c>
    </row>
    <row r="2" spans="1:17" ht="12" x14ac:dyDescent="0.25">
      <c r="A2" s="157">
        <v>1</v>
      </c>
      <c r="B2" s="260">
        <v>44927</v>
      </c>
      <c r="C2" s="261">
        <v>100001</v>
      </c>
      <c r="D2" s="157" t="s">
        <v>353</v>
      </c>
      <c r="E2" s="262">
        <v>0</v>
      </c>
      <c r="F2" s="262">
        <v>60000</v>
      </c>
      <c r="G2" s="157" t="s">
        <v>71</v>
      </c>
      <c r="H2" s="157" t="s">
        <v>28</v>
      </c>
      <c r="I2" s="263"/>
      <c r="J2" s="262"/>
      <c r="K2" s="258"/>
      <c r="L2" s="259"/>
      <c r="M2" s="258">
        <v>12023</v>
      </c>
      <c r="N2" s="285" t="s">
        <v>651</v>
      </c>
      <c r="O2" s="288" t="s">
        <v>71</v>
      </c>
    </row>
    <row r="3" spans="1:17" ht="12" x14ac:dyDescent="0.25">
      <c r="A3" s="157">
        <v>4</v>
      </c>
      <c r="B3" s="260">
        <v>44929</v>
      </c>
      <c r="C3" s="261">
        <v>100001</v>
      </c>
      <c r="D3" s="157" t="s">
        <v>353</v>
      </c>
      <c r="E3" s="262">
        <v>0</v>
      </c>
      <c r="F3" s="262">
        <v>600</v>
      </c>
      <c r="G3" s="157" t="s">
        <v>71</v>
      </c>
      <c r="H3" s="157" t="s">
        <v>29</v>
      </c>
      <c r="I3" s="263"/>
      <c r="J3" s="262"/>
      <c r="K3" s="258"/>
      <c r="L3" s="259"/>
      <c r="M3" s="258">
        <v>12023</v>
      </c>
      <c r="N3" s="285" t="s">
        <v>608</v>
      </c>
      <c r="O3" s="288"/>
    </row>
    <row r="4" spans="1:17" ht="12" x14ac:dyDescent="0.25">
      <c r="A4" s="157">
        <v>5</v>
      </c>
      <c r="B4" s="260">
        <v>44930</v>
      </c>
      <c r="C4" s="261">
        <v>100001</v>
      </c>
      <c r="D4" s="157" t="s">
        <v>353</v>
      </c>
      <c r="E4" s="262">
        <v>0</v>
      </c>
      <c r="F4" s="262">
        <v>260</v>
      </c>
      <c r="G4" s="157" t="s">
        <v>71</v>
      </c>
      <c r="H4" s="157" t="s">
        <v>29</v>
      </c>
      <c r="I4" s="263"/>
      <c r="J4" s="262"/>
      <c r="K4" s="258"/>
      <c r="L4" s="259"/>
      <c r="M4" s="258">
        <v>12023</v>
      </c>
      <c r="N4" s="285" t="s">
        <v>652</v>
      </c>
      <c r="O4" s="288" t="s">
        <v>71</v>
      </c>
      <c r="P4" s="288" t="s">
        <v>75</v>
      </c>
    </row>
    <row r="5" spans="1:17" ht="12" x14ac:dyDescent="0.25">
      <c r="A5" s="143">
        <v>6</v>
      </c>
      <c r="B5" s="166">
        <v>44932</v>
      </c>
      <c r="C5" s="241">
        <v>100001</v>
      </c>
      <c r="D5" s="143" t="s">
        <v>353</v>
      </c>
      <c r="E5" s="144">
        <v>0</v>
      </c>
      <c r="F5" s="144">
        <v>400</v>
      </c>
      <c r="G5" s="143" t="s">
        <v>71</v>
      </c>
      <c r="H5" s="143" t="s">
        <v>29</v>
      </c>
      <c r="I5" s="146"/>
      <c r="J5" s="145"/>
      <c r="K5" s="141"/>
      <c r="L5" s="142"/>
      <c r="M5" s="147">
        <v>12023</v>
      </c>
      <c r="N5" s="285" t="s">
        <v>653</v>
      </c>
      <c r="O5" s="288"/>
    </row>
    <row r="6" spans="1:17" ht="12" x14ac:dyDescent="0.25">
      <c r="A6" s="157">
        <v>8</v>
      </c>
      <c r="B6" s="260">
        <v>44933</v>
      </c>
      <c r="C6" s="261">
        <v>100001</v>
      </c>
      <c r="D6" s="264" t="s">
        <v>353</v>
      </c>
      <c r="E6" s="262">
        <v>10000</v>
      </c>
      <c r="F6" s="262"/>
      <c r="G6" s="157" t="s">
        <v>71</v>
      </c>
      <c r="H6" s="157" t="s">
        <v>28</v>
      </c>
      <c r="I6" s="263"/>
      <c r="J6" s="262"/>
      <c r="K6" s="258"/>
      <c r="L6" s="259"/>
      <c r="M6" s="258">
        <v>12023</v>
      </c>
      <c r="N6" s="285" t="s">
        <v>655</v>
      </c>
      <c r="O6" s="288"/>
    </row>
    <row r="7" spans="1:17" ht="12" x14ac:dyDescent="0.25">
      <c r="A7" s="143">
        <v>9</v>
      </c>
      <c r="B7" s="166">
        <v>44934</v>
      </c>
      <c r="C7" s="241">
        <v>100001</v>
      </c>
      <c r="D7" s="143" t="s">
        <v>353</v>
      </c>
      <c r="E7" s="144">
        <v>0</v>
      </c>
      <c r="F7" s="144">
        <v>1200</v>
      </c>
      <c r="G7" s="143" t="s">
        <v>71</v>
      </c>
      <c r="H7" s="143" t="s">
        <v>29</v>
      </c>
      <c r="I7" s="146"/>
      <c r="J7" s="145"/>
      <c r="K7" s="141"/>
      <c r="L7" s="142"/>
      <c r="M7" s="147">
        <v>12023</v>
      </c>
      <c r="N7" s="285" t="s">
        <v>656</v>
      </c>
      <c r="O7" s="288"/>
    </row>
    <row r="8" spans="1:17" ht="9.75" customHeight="1" x14ac:dyDescent="0.25">
      <c r="A8" s="157">
        <v>10</v>
      </c>
      <c r="B8" s="260">
        <v>44936</v>
      </c>
      <c r="C8" s="261">
        <v>100001</v>
      </c>
      <c r="D8" s="157" t="s">
        <v>15</v>
      </c>
      <c r="E8" s="262">
        <v>0</v>
      </c>
      <c r="F8" s="262">
        <v>2000</v>
      </c>
      <c r="G8" s="157" t="s">
        <v>71</v>
      </c>
      <c r="H8" s="157" t="s">
        <v>29</v>
      </c>
      <c r="I8" s="263"/>
      <c r="J8" s="262"/>
      <c r="K8" s="258"/>
      <c r="L8" s="259"/>
      <c r="M8" s="258">
        <v>12023</v>
      </c>
      <c r="N8" s="285" t="s">
        <v>657</v>
      </c>
      <c r="O8" s="288"/>
    </row>
    <row r="9" spans="1:17" ht="12" x14ac:dyDescent="0.25">
      <c r="A9" s="157">
        <v>16</v>
      </c>
      <c r="B9" s="260">
        <v>44942</v>
      </c>
      <c r="C9" s="261">
        <v>100001</v>
      </c>
      <c r="D9" s="157" t="s">
        <v>15</v>
      </c>
      <c r="E9" s="262">
        <v>0</v>
      </c>
      <c r="F9" s="262">
        <v>2400</v>
      </c>
      <c r="G9" s="157" t="s">
        <v>71</v>
      </c>
      <c r="H9" s="157" t="s">
        <v>27</v>
      </c>
      <c r="I9" s="263" t="s">
        <v>251</v>
      </c>
      <c r="J9" s="262">
        <v>2010</v>
      </c>
      <c r="K9" s="258">
        <v>15</v>
      </c>
      <c r="L9" s="259">
        <v>44941</v>
      </c>
      <c r="M9" s="258">
        <v>12023</v>
      </c>
      <c r="N9" s="285" t="s">
        <v>663</v>
      </c>
      <c r="O9" s="288"/>
    </row>
    <row r="10" spans="1:17" ht="12" x14ac:dyDescent="0.25">
      <c r="A10" s="143">
        <v>18</v>
      </c>
      <c r="B10" s="166">
        <v>44944</v>
      </c>
      <c r="C10" s="241">
        <v>100001</v>
      </c>
      <c r="D10" s="143" t="s">
        <v>353</v>
      </c>
      <c r="E10" s="144">
        <v>0</v>
      </c>
      <c r="F10" s="144">
        <v>2600</v>
      </c>
      <c r="G10" s="143" t="s">
        <v>71</v>
      </c>
      <c r="H10" s="143" t="s">
        <v>29</v>
      </c>
      <c r="I10" s="146"/>
      <c r="J10" s="145"/>
      <c r="K10" s="141"/>
      <c r="L10" s="142"/>
      <c r="M10" s="147">
        <v>12023</v>
      </c>
      <c r="N10" s="285" t="s">
        <v>665</v>
      </c>
      <c r="O10" s="288"/>
    </row>
    <row r="11" spans="1:17" ht="12" x14ac:dyDescent="0.25">
      <c r="A11" s="143">
        <v>19</v>
      </c>
      <c r="B11" s="166">
        <v>44945</v>
      </c>
      <c r="C11" s="241">
        <v>100001</v>
      </c>
      <c r="D11" s="143" t="s">
        <v>353</v>
      </c>
      <c r="E11" s="144">
        <v>2000</v>
      </c>
      <c r="F11" s="144">
        <v>0</v>
      </c>
      <c r="G11" s="143" t="s">
        <v>71</v>
      </c>
      <c r="H11" s="143" t="s">
        <v>23</v>
      </c>
      <c r="I11" s="146" t="s">
        <v>149</v>
      </c>
      <c r="J11" s="145">
        <v>1007</v>
      </c>
      <c r="K11" s="141">
        <v>20</v>
      </c>
      <c r="L11" s="142">
        <v>44945</v>
      </c>
      <c r="M11" s="147">
        <v>12023</v>
      </c>
      <c r="N11" s="285" t="s">
        <v>666</v>
      </c>
      <c r="O11" s="288"/>
    </row>
    <row r="12" spans="1:17" ht="12" x14ac:dyDescent="0.25">
      <c r="A12" s="143">
        <v>22</v>
      </c>
      <c r="B12" s="166">
        <v>44948</v>
      </c>
      <c r="C12" s="241">
        <v>100001</v>
      </c>
      <c r="D12" s="776" t="s">
        <v>353</v>
      </c>
      <c r="E12" s="241">
        <v>1200</v>
      </c>
      <c r="F12" s="241"/>
      <c r="G12" s="144" t="s">
        <v>71</v>
      </c>
      <c r="H12" s="143" t="s">
        <v>23</v>
      </c>
      <c r="I12" s="143" t="s">
        <v>160</v>
      </c>
      <c r="J12" s="241">
        <v>1002</v>
      </c>
      <c r="K12" s="145">
        <v>22</v>
      </c>
      <c r="L12" s="779">
        <v>44948</v>
      </c>
      <c r="M12" s="145">
        <v>12023</v>
      </c>
      <c r="N12" s="769" t="s">
        <v>671</v>
      </c>
      <c r="O12" s="288"/>
    </row>
    <row r="13" spans="1:17" ht="12" x14ac:dyDescent="0.25">
      <c r="A13" s="157">
        <v>23</v>
      </c>
      <c r="B13" s="260">
        <v>44949</v>
      </c>
      <c r="C13" s="261">
        <v>100001</v>
      </c>
      <c r="D13" s="157" t="s">
        <v>353</v>
      </c>
      <c r="E13" s="262">
        <v>0</v>
      </c>
      <c r="F13" s="262">
        <v>5000</v>
      </c>
      <c r="G13" s="157" t="s">
        <v>71</v>
      </c>
      <c r="H13" s="157" t="s">
        <v>29</v>
      </c>
      <c r="I13" s="263"/>
      <c r="J13" s="262"/>
      <c r="K13" s="258"/>
      <c r="L13" s="259"/>
      <c r="M13" s="258">
        <v>12023</v>
      </c>
      <c r="N13" s="285" t="s">
        <v>672</v>
      </c>
      <c r="O13" s="288"/>
    </row>
    <row r="14" spans="1:17" ht="12" x14ac:dyDescent="0.25">
      <c r="A14" s="143">
        <v>24</v>
      </c>
      <c r="B14" s="166">
        <v>44950</v>
      </c>
      <c r="C14" s="241">
        <v>100001</v>
      </c>
      <c r="D14" s="776" t="s">
        <v>15</v>
      </c>
      <c r="E14" s="241">
        <v>0</v>
      </c>
      <c r="F14" s="241">
        <v>5000</v>
      </c>
      <c r="G14" s="144" t="s">
        <v>71</v>
      </c>
      <c r="H14" s="143" t="s">
        <v>29</v>
      </c>
      <c r="I14" s="143"/>
      <c r="J14" s="241"/>
      <c r="K14" s="145"/>
      <c r="L14" s="779"/>
      <c r="M14" s="145">
        <v>12023</v>
      </c>
      <c r="N14" s="769" t="s">
        <v>673</v>
      </c>
      <c r="O14" s="288"/>
    </row>
    <row r="15" spans="1:17" ht="12" x14ac:dyDescent="0.25">
      <c r="A15" s="157">
        <v>28</v>
      </c>
      <c r="B15" s="260">
        <v>44954</v>
      </c>
      <c r="C15" s="261">
        <v>100001</v>
      </c>
      <c r="D15" s="157" t="s">
        <v>353</v>
      </c>
      <c r="E15" s="262">
        <v>0</v>
      </c>
      <c r="F15" s="262">
        <v>1200</v>
      </c>
      <c r="G15" s="157" t="s">
        <v>71</v>
      </c>
      <c r="H15" s="157" t="s">
        <v>29</v>
      </c>
      <c r="I15" s="263"/>
      <c r="J15" s="262"/>
      <c r="K15" s="258"/>
      <c r="L15" s="259"/>
      <c r="M15" s="258">
        <v>12023</v>
      </c>
      <c r="N15" s="285" t="s">
        <v>680</v>
      </c>
      <c r="O15" s="288"/>
    </row>
    <row r="16" spans="1:17" ht="12" x14ac:dyDescent="0.25">
      <c r="A16" s="143">
        <v>28</v>
      </c>
      <c r="B16" s="166">
        <v>44954</v>
      </c>
      <c r="C16" s="241">
        <v>100001</v>
      </c>
      <c r="D16" s="143" t="s">
        <v>353</v>
      </c>
      <c r="E16" s="144"/>
      <c r="F16" s="144">
        <v>400</v>
      </c>
      <c r="G16" s="143" t="s">
        <v>71</v>
      </c>
      <c r="H16" s="143" t="s">
        <v>29</v>
      </c>
      <c r="I16" s="146"/>
      <c r="J16" s="145"/>
      <c r="K16" s="141"/>
      <c r="L16" s="142"/>
      <c r="M16" s="147">
        <v>12023</v>
      </c>
      <c r="N16" s="285" t="s">
        <v>680</v>
      </c>
      <c r="O16" s="288"/>
    </row>
    <row r="17" spans="1:17" ht="12" x14ac:dyDescent="0.25">
      <c r="A17" s="157">
        <v>31</v>
      </c>
      <c r="B17" s="260">
        <v>44957</v>
      </c>
      <c r="C17" s="261">
        <v>100001</v>
      </c>
      <c r="D17" s="157" t="s">
        <v>353</v>
      </c>
      <c r="E17" s="262"/>
      <c r="F17" s="262">
        <v>3000</v>
      </c>
      <c r="G17" s="157" t="s">
        <v>71</v>
      </c>
      <c r="H17" s="157" t="s">
        <v>29</v>
      </c>
      <c r="I17" s="263"/>
      <c r="J17" s="262"/>
      <c r="K17" s="258"/>
      <c r="L17" s="259"/>
      <c r="M17" s="258">
        <v>12023</v>
      </c>
      <c r="N17" s="285"/>
      <c r="O17" s="288"/>
    </row>
    <row r="18" spans="1:17" ht="12" x14ac:dyDescent="0.25">
      <c r="A18" s="143">
        <v>43</v>
      </c>
      <c r="B18" s="166">
        <v>44959</v>
      </c>
      <c r="C18" s="241">
        <v>100001</v>
      </c>
      <c r="D18" s="143" t="s">
        <v>15</v>
      </c>
      <c r="E18" s="144">
        <v>18465</v>
      </c>
      <c r="F18" s="144"/>
      <c r="G18" s="143" t="s">
        <v>71</v>
      </c>
      <c r="H18" s="143" t="s">
        <v>29</v>
      </c>
      <c r="I18" s="146"/>
      <c r="J18" s="145"/>
      <c r="K18" s="141"/>
      <c r="L18" s="142"/>
      <c r="M18" s="147">
        <v>22023</v>
      </c>
      <c r="N18" s="285" t="s">
        <v>694</v>
      </c>
      <c r="O18" s="288" t="s">
        <v>557</v>
      </c>
      <c r="P18" s="288" t="s">
        <v>617</v>
      </c>
      <c r="Q18" s="288">
        <v>44958</v>
      </c>
    </row>
    <row r="19" spans="1:17" ht="12" x14ac:dyDescent="0.25">
      <c r="A19" s="143">
        <v>44</v>
      </c>
      <c r="B19" s="166">
        <v>44959</v>
      </c>
      <c r="C19" s="241">
        <v>100001</v>
      </c>
      <c r="D19" s="143" t="s">
        <v>15</v>
      </c>
      <c r="E19" s="144">
        <v>12000</v>
      </c>
      <c r="F19" s="144">
        <v>0</v>
      </c>
      <c r="G19" s="143" t="s">
        <v>71</v>
      </c>
      <c r="H19" s="143" t="s">
        <v>28</v>
      </c>
      <c r="I19" s="146"/>
      <c r="J19" s="145"/>
      <c r="K19" s="141"/>
      <c r="L19" s="142"/>
      <c r="M19" s="147">
        <v>22023</v>
      </c>
      <c r="N19" s="285"/>
      <c r="O19" s="288"/>
    </row>
    <row r="20" spans="1:17" ht="12" x14ac:dyDescent="0.25">
      <c r="A20" s="157">
        <v>47</v>
      </c>
      <c r="B20" s="260">
        <v>44961</v>
      </c>
      <c r="C20" s="261">
        <v>100001</v>
      </c>
      <c r="D20" s="157" t="s">
        <v>15</v>
      </c>
      <c r="E20" s="262">
        <v>0</v>
      </c>
      <c r="F20" s="262">
        <v>20000</v>
      </c>
      <c r="G20" s="157" t="s">
        <v>71</v>
      </c>
      <c r="H20" s="157" t="s">
        <v>27</v>
      </c>
      <c r="I20" s="263" t="s">
        <v>166</v>
      </c>
      <c r="J20" s="262">
        <v>2008</v>
      </c>
      <c r="K20" s="258">
        <v>37</v>
      </c>
      <c r="L20" s="259">
        <v>44961</v>
      </c>
      <c r="M20" s="258">
        <v>22023</v>
      </c>
      <c r="N20" s="285"/>
      <c r="O20" s="288"/>
    </row>
    <row r="21" spans="1:17" ht="12" x14ac:dyDescent="0.25">
      <c r="A21" s="143">
        <v>48</v>
      </c>
      <c r="B21" s="166">
        <v>44961</v>
      </c>
      <c r="C21" s="241">
        <v>100001</v>
      </c>
      <c r="D21" s="143" t="s">
        <v>15</v>
      </c>
      <c r="E21" s="144"/>
      <c r="F21" s="144">
        <v>2000</v>
      </c>
      <c r="G21" s="143" t="s">
        <v>71</v>
      </c>
      <c r="H21" s="143" t="s">
        <v>29</v>
      </c>
      <c r="I21" s="146"/>
      <c r="J21" s="145"/>
      <c r="K21" s="141"/>
      <c r="L21" s="142"/>
      <c r="M21" s="147">
        <v>22023</v>
      </c>
      <c r="N21" s="285" t="s">
        <v>696</v>
      </c>
      <c r="O21" s="288"/>
    </row>
    <row r="22" spans="1:17" ht="12" x14ac:dyDescent="0.25">
      <c r="A22" s="143">
        <v>50</v>
      </c>
      <c r="B22" s="166">
        <v>44962</v>
      </c>
      <c r="C22" s="241">
        <v>100001</v>
      </c>
      <c r="D22" s="143" t="s">
        <v>15</v>
      </c>
      <c r="E22" s="144">
        <v>0</v>
      </c>
      <c r="F22" s="144">
        <v>1200</v>
      </c>
      <c r="G22" s="143" t="s">
        <v>71</v>
      </c>
      <c r="H22" s="143" t="s">
        <v>29</v>
      </c>
      <c r="I22" s="146"/>
      <c r="J22" s="145"/>
      <c r="K22" s="141"/>
      <c r="L22" s="142"/>
      <c r="M22" s="147">
        <v>22023</v>
      </c>
      <c r="N22" s="285" t="s">
        <v>699</v>
      </c>
      <c r="O22" s="288"/>
    </row>
    <row r="23" spans="1:17" ht="12" x14ac:dyDescent="0.25">
      <c r="A23" s="157">
        <v>52</v>
      </c>
      <c r="B23" s="260">
        <v>44962</v>
      </c>
      <c r="C23" s="261">
        <v>100001</v>
      </c>
      <c r="D23" s="157" t="s">
        <v>353</v>
      </c>
      <c r="E23" s="262">
        <v>0</v>
      </c>
      <c r="F23" s="262">
        <v>3255</v>
      </c>
      <c r="G23" s="157" t="s">
        <v>71</v>
      </c>
      <c r="H23" s="157" t="s">
        <v>29</v>
      </c>
      <c r="I23" s="263"/>
      <c r="J23" s="262"/>
      <c r="K23" s="258"/>
      <c r="L23" s="259"/>
      <c r="M23" s="258">
        <v>22023</v>
      </c>
      <c r="N23" s="285" t="s">
        <v>700</v>
      </c>
      <c r="O23" s="288"/>
    </row>
    <row r="24" spans="1:17" ht="12" x14ac:dyDescent="0.25">
      <c r="A24" s="157">
        <v>53</v>
      </c>
      <c r="B24" s="260">
        <v>44963</v>
      </c>
      <c r="C24" s="261">
        <v>100001</v>
      </c>
      <c r="D24" s="157" t="s">
        <v>15</v>
      </c>
      <c r="E24" s="262">
        <v>0</v>
      </c>
      <c r="F24" s="262">
        <v>600</v>
      </c>
      <c r="G24" s="157" t="s">
        <v>71</v>
      </c>
      <c r="H24" s="157" t="s">
        <v>29</v>
      </c>
      <c r="I24" s="263"/>
      <c r="J24" s="262"/>
      <c r="K24" s="258"/>
      <c r="L24" s="259"/>
      <c r="M24" s="258">
        <v>22023</v>
      </c>
      <c r="N24" s="285" t="s">
        <v>701</v>
      </c>
      <c r="O24" s="288"/>
    </row>
    <row r="25" spans="1:17" ht="12" x14ac:dyDescent="0.25">
      <c r="A25" s="143">
        <v>57</v>
      </c>
      <c r="B25" s="166">
        <v>44972</v>
      </c>
      <c r="C25" s="241">
        <v>100001</v>
      </c>
      <c r="D25" s="143" t="s">
        <v>15</v>
      </c>
      <c r="E25" s="144">
        <v>0</v>
      </c>
      <c r="F25" s="144">
        <v>280</v>
      </c>
      <c r="G25" s="143" t="s">
        <v>71</v>
      </c>
      <c r="H25" s="143" t="s">
        <v>29</v>
      </c>
      <c r="I25" s="146"/>
      <c r="J25" s="145"/>
      <c r="K25" s="141"/>
      <c r="L25" s="142"/>
      <c r="M25" s="147">
        <v>22023</v>
      </c>
      <c r="N25" s="285" t="s">
        <v>704</v>
      </c>
      <c r="O25" s="288"/>
    </row>
    <row r="26" spans="1:17" ht="12" x14ac:dyDescent="0.25">
      <c r="A26" s="157">
        <v>58</v>
      </c>
      <c r="B26" s="260">
        <v>44972</v>
      </c>
      <c r="C26" s="261">
        <v>100001</v>
      </c>
      <c r="D26" s="157" t="s">
        <v>15</v>
      </c>
      <c r="E26" s="262">
        <v>3300</v>
      </c>
      <c r="F26" s="262">
        <v>0</v>
      </c>
      <c r="G26" s="157" t="s">
        <v>71</v>
      </c>
      <c r="H26" s="157" t="s">
        <v>23</v>
      </c>
      <c r="I26" s="263" t="s">
        <v>158</v>
      </c>
      <c r="J26" s="262">
        <v>1008</v>
      </c>
      <c r="K26" s="258">
        <v>27</v>
      </c>
      <c r="L26" s="259">
        <v>44972</v>
      </c>
      <c r="M26" s="258">
        <v>22023</v>
      </c>
      <c r="N26" s="285" t="s">
        <v>705</v>
      </c>
      <c r="O26" s="288"/>
    </row>
    <row r="27" spans="1:17" ht="12" x14ac:dyDescent="0.25">
      <c r="A27" s="157">
        <v>59</v>
      </c>
      <c r="B27" s="260">
        <v>44972</v>
      </c>
      <c r="C27" s="261">
        <v>100001</v>
      </c>
      <c r="D27" s="157" t="s">
        <v>15</v>
      </c>
      <c r="E27" s="262"/>
      <c r="F27" s="262">
        <v>300</v>
      </c>
      <c r="G27" s="157" t="s">
        <v>71</v>
      </c>
      <c r="H27" s="157" t="s">
        <v>23</v>
      </c>
      <c r="I27" s="263" t="s">
        <v>158</v>
      </c>
      <c r="J27" s="262">
        <v>1008</v>
      </c>
      <c r="K27" s="258">
        <v>27</v>
      </c>
      <c r="L27" s="259">
        <v>44972</v>
      </c>
      <c r="M27" s="258">
        <v>22023</v>
      </c>
      <c r="N27" s="285" t="s">
        <v>706</v>
      </c>
      <c r="O27" s="288"/>
    </row>
    <row r="28" spans="1:17" ht="12" x14ac:dyDescent="0.25">
      <c r="A28" s="143">
        <v>61</v>
      </c>
      <c r="B28" s="166">
        <v>44972</v>
      </c>
      <c r="C28" s="241">
        <v>100001</v>
      </c>
      <c r="D28" s="143" t="s">
        <v>15</v>
      </c>
      <c r="E28" s="144">
        <v>200</v>
      </c>
      <c r="F28" s="144">
        <v>0</v>
      </c>
      <c r="G28" s="143" t="s">
        <v>71</v>
      </c>
      <c r="H28" s="143" t="s">
        <v>29</v>
      </c>
      <c r="I28" s="146"/>
      <c r="J28" s="145"/>
      <c r="K28" s="141"/>
      <c r="L28" s="142"/>
      <c r="M28" s="147">
        <v>22023</v>
      </c>
      <c r="N28" s="285" t="s">
        <v>707</v>
      </c>
      <c r="O28" s="288"/>
    </row>
    <row r="29" spans="1:17" ht="12" x14ac:dyDescent="0.25">
      <c r="A29" s="157">
        <v>63</v>
      </c>
      <c r="B29" s="260">
        <v>44973</v>
      </c>
      <c r="C29" s="261">
        <v>100001</v>
      </c>
      <c r="D29" s="157" t="s">
        <v>15</v>
      </c>
      <c r="E29" s="262"/>
      <c r="F29" s="262">
        <v>260</v>
      </c>
      <c r="G29" s="157" t="s">
        <v>71</v>
      </c>
      <c r="H29" s="157" t="s">
        <v>29</v>
      </c>
      <c r="I29" s="263"/>
      <c r="J29" s="262"/>
      <c r="K29" s="258"/>
      <c r="L29" s="259"/>
      <c r="M29" s="258">
        <v>22023</v>
      </c>
      <c r="N29" s="285" t="s">
        <v>703</v>
      </c>
      <c r="O29" s="288"/>
      <c r="Q29" s="768"/>
    </row>
    <row r="30" spans="1:17" ht="12" x14ac:dyDescent="0.25">
      <c r="A30" s="143">
        <v>64</v>
      </c>
      <c r="B30" s="166">
        <v>44985</v>
      </c>
      <c r="C30" s="241">
        <v>100001</v>
      </c>
      <c r="D30" s="143" t="s">
        <v>15</v>
      </c>
      <c r="E30" s="144"/>
      <c r="F30" s="144">
        <v>1000</v>
      </c>
      <c r="G30" s="143" t="s">
        <v>71</v>
      </c>
      <c r="H30" s="143" t="s">
        <v>29</v>
      </c>
      <c r="I30" s="146"/>
      <c r="J30" s="145"/>
      <c r="K30" s="141"/>
      <c r="L30" s="142"/>
      <c r="M30" s="147">
        <v>22023</v>
      </c>
      <c r="N30" s="285"/>
      <c r="O30" s="288"/>
    </row>
    <row r="31" spans="1:17" ht="12" x14ac:dyDescent="0.25">
      <c r="A31" s="157">
        <v>65</v>
      </c>
      <c r="B31" s="260">
        <v>44985</v>
      </c>
      <c r="C31" s="261">
        <v>100001</v>
      </c>
      <c r="D31" s="157" t="s">
        <v>15</v>
      </c>
      <c r="E31" s="262"/>
      <c r="F31" s="262">
        <v>700</v>
      </c>
      <c r="G31" s="157" t="s">
        <v>71</v>
      </c>
      <c r="H31" s="157" t="s">
        <v>29</v>
      </c>
      <c r="I31" s="263"/>
      <c r="J31" s="262"/>
      <c r="K31" s="258"/>
      <c r="L31" s="259"/>
      <c r="M31" s="258">
        <v>22023</v>
      </c>
      <c r="N31" s="285"/>
      <c r="O31" s="288"/>
    </row>
    <row r="32" spans="1:17" ht="12" x14ac:dyDescent="0.25">
      <c r="A32" s="143">
        <v>1</v>
      </c>
      <c r="B32" s="166">
        <v>44927</v>
      </c>
      <c r="C32" s="241">
        <v>100002</v>
      </c>
      <c r="D32" s="143" t="s">
        <v>424</v>
      </c>
      <c r="E32" s="144">
        <v>0</v>
      </c>
      <c r="F32" s="144">
        <v>200000</v>
      </c>
      <c r="G32" s="143" t="s">
        <v>72</v>
      </c>
      <c r="H32" s="143" t="s">
        <v>28</v>
      </c>
      <c r="I32" s="146"/>
      <c r="J32" s="145"/>
      <c r="K32" s="141"/>
      <c r="L32" s="142"/>
      <c r="M32" s="147">
        <v>12023</v>
      </c>
      <c r="N32" s="285" t="s">
        <v>651</v>
      </c>
      <c r="O32" s="288" t="s">
        <v>557</v>
      </c>
      <c r="P32" s="288">
        <v>588686</v>
      </c>
      <c r="Q32" s="288">
        <v>44927</v>
      </c>
    </row>
    <row r="33" spans="1:17" ht="12" x14ac:dyDescent="0.25">
      <c r="A33" s="157">
        <v>2</v>
      </c>
      <c r="B33" s="260">
        <v>44927</v>
      </c>
      <c r="C33" s="261">
        <v>100002</v>
      </c>
      <c r="D33" s="157" t="s">
        <v>424</v>
      </c>
      <c r="E33" s="262">
        <v>0</v>
      </c>
      <c r="F33" s="262">
        <v>124000</v>
      </c>
      <c r="G33" s="157" t="s">
        <v>72</v>
      </c>
      <c r="H33" s="157" t="s">
        <v>29</v>
      </c>
      <c r="I33" s="263"/>
      <c r="J33" s="262"/>
      <c r="K33" s="258"/>
      <c r="L33" s="259"/>
      <c r="M33" s="258">
        <v>12023</v>
      </c>
      <c r="N33" s="285" t="s">
        <v>606</v>
      </c>
      <c r="O33" s="288" t="s">
        <v>557</v>
      </c>
      <c r="P33" s="288">
        <v>7886886</v>
      </c>
      <c r="Q33" s="288">
        <v>44927</v>
      </c>
    </row>
    <row r="34" spans="1:17" ht="12" x14ac:dyDescent="0.25">
      <c r="A34" s="157">
        <v>3</v>
      </c>
      <c r="B34" s="260">
        <v>44927</v>
      </c>
      <c r="C34" s="261">
        <v>100002</v>
      </c>
      <c r="D34" s="157" t="s">
        <v>14</v>
      </c>
      <c r="E34" s="262">
        <v>150000</v>
      </c>
      <c r="F34" s="262">
        <v>0</v>
      </c>
      <c r="G34" s="157" t="s">
        <v>72</v>
      </c>
      <c r="H34" s="157" t="s">
        <v>23</v>
      </c>
      <c r="I34" s="263" t="s">
        <v>156</v>
      </c>
      <c r="J34" s="262">
        <v>1001</v>
      </c>
      <c r="K34" s="258">
        <v>1</v>
      </c>
      <c r="L34" s="259">
        <v>44927</v>
      </c>
      <c r="M34" s="258">
        <v>12023</v>
      </c>
      <c r="N34" s="285" t="s">
        <v>607</v>
      </c>
      <c r="O34" s="288"/>
    </row>
    <row r="35" spans="1:17" ht="12" x14ac:dyDescent="0.25">
      <c r="A35" s="157">
        <v>7</v>
      </c>
      <c r="B35" s="260">
        <v>44932</v>
      </c>
      <c r="C35" s="261">
        <v>100002</v>
      </c>
      <c r="D35" s="157" t="s">
        <v>424</v>
      </c>
      <c r="E35" s="262"/>
      <c r="F35" s="262">
        <v>1600</v>
      </c>
      <c r="G35" s="157" t="s">
        <v>72</v>
      </c>
      <c r="H35" s="157" t="s">
        <v>29</v>
      </c>
      <c r="I35" s="263"/>
      <c r="J35" s="262"/>
      <c r="K35" s="258"/>
      <c r="L35" s="259"/>
      <c r="M35" s="258">
        <v>12023</v>
      </c>
      <c r="N35" s="285" t="s">
        <v>654</v>
      </c>
      <c r="O35" s="288" t="s">
        <v>557</v>
      </c>
      <c r="P35" s="288">
        <v>12222</v>
      </c>
      <c r="Q35" s="288">
        <v>44930</v>
      </c>
    </row>
    <row r="36" spans="1:17" ht="12" x14ac:dyDescent="0.25">
      <c r="A36" s="157">
        <v>8</v>
      </c>
      <c r="B36" s="260">
        <v>44933</v>
      </c>
      <c r="C36" s="261">
        <v>100002</v>
      </c>
      <c r="D36" s="157" t="s">
        <v>14</v>
      </c>
      <c r="E36" s="262">
        <v>20000</v>
      </c>
      <c r="F36" s="262">
        <v>0</v>
      </c>
      <c r="G36" s="157" t="s">
        <v>72</v>
      </c>
      <c r="H36" s="157" t="s">
        <v>28</v>
      </c>
      <c r="I36" s="263"/>
      <c r="J36" s="262"/>
      <c r="K36" s="258"/>
      <c r="L36" s="259"/>
      <c r="M36" s="258">
        <v>12023</v>
      </c>
      <c r="N36" s="285" t="s">
        <v>655</v>
      </c>
      <c r="O36" s="288" t="s">
        <v>557</v>
      </c>
      <c r="P36" s="288">
        <v>5654445</v>
      </c>
      <c r="Q36" s="288">
        <v>44934</v>
      </c>
    </row>
    <row r="37" spans="1:17" ht="12" x14ac:dyDescent="0.25">
      <c r="A37" s="157">
        <v>10</v>
      </c>
      <c r="B37" s="260">
        <v>44936</v>
      </c>
      <c r="C37" s="261">
        <v>100002</v>
      </c>
      <c r="D37" s="157" t="s">
        <v>14</v>
      </c>
      <c r="E37" s="262">
        <v>0</v>
      </c>
      <c r="F37" s="262">
        <v>5000</v>
      </c>
      <c r="G37" s="157" t="s">
        <v>72</v>
      </c>
      <c r="H37" s="157" t="s">
        <v>29</v>
      </c>
      <c r="I37" s="263"/>
      <c r="J37" s="262"/>
      <c r="K37" s="258"/>
      <c r="L37" s="259"/>
      <c r="M37" s="258">
        <v>12023</v>
      </c>
      <c r="N37" s="285" t="s">
        <v>657</v>
      </c>
      <c r="O37" s="288" t="s">
        <v>557</v>
      </c>
      <c r="P37" s="288">
        <v>1232211</v>
      </c>
      <c r="Q37" s="288">
        <v>44936</v>
      </c>
    </row>
    <row r="38" spans="1:17" ht="12" x14ac:dyDescent="0.25">
      <c r="A38" s="143">
        <v>11</v>
      </c>
      <c r="B38" s="166">
        <v>44937</v>
      </c>
      <c r="C38" s="241">
        <v>100002</v>
      </c>
      <c r="D38" s="143" t="s">
        <v>424</v>
      </c>
      <c r="E38" s="144">
        <v>6000</v>
      </c>
      <c r="F38" s="144">
        <v>0</v>
      </c>
      <c r="G38" s="143" t="s">
        <v>72</v>
      </c>
      <c r="H38" s="143" t="s">
        <v>29</v>
      </c>
      <c r="I38" s="146"/>
      <c r="J38" s="145"/>
      <c r="K38" s="141"/>
      <c r="L38" s="142"/>
      <c r="M38" s="147">
        <v>12023</v>
      </c>
      <c r="N38" s="285" t="s">
        <v>658</v>
      </c>
      <c r="O38" s="288" t="s">
        <v>557</v>
      </c>
      <c r="P38" s="288">
        <v>757754</v>
      </c>
      <c r="Q38" s="288">
        <v>44937</v>
      </c>
    </row>
    <row r="39" spans="1:17" ht="12" x14ac:dyDescent="0.25">
      <c r="A39" s="143">
        <v>12</v>
      </c>
      <c r="B39" s="166">
        <v>44937</v>
      </c>
      <c r="C39" s="241">
        <v>100002</v>
      </c>
      <c r="D39" s="143" t="s">
        <v>424</v>
      </c>
      <c r="E39" s="144">
        <v>9000</v>
      </c>
      <c r="F39" s="144">
        <v>0</v>
      </c>
      <c r="G39" s="143" t="s">
        <v>72</v>
      </c>
      <c r="H39" s="143" t="s">
        <v>23</v>
      </c>
      <c r="I39" s="146" t="s">
        <v>160</v>
      </c>
      <c r="J39" s="145">
        <v>1002</v>
      </c>
      <c r="K39" s="141">
        <v>11</v>
      </c>
      <c r="L39" s="142">
        <v>44937</v>
      </c>
      <c r="M39" s="147">
        <v>12023</v>
      </c>
      <c r="N39" s="285" t="s">
        <v>659</v>
      </c>
      <c r="O39" s="288" t="s">
        <v>557</v>
      </c>
      <c r="P39" s="288">
        <v>757754</v>
      </c>
      <c r="Q39" s="768">
        <v>44937</v>
      </c>
    </row>
    <row r="40" spans="1:17" ht="12" x14ac:dyDescent="0.25">
      <c r="A40" s="143">
        <v>13</v>
      </c>
      <c r="B40" s="166">
        <v>44938</v>
      </c>
      <c r="C40" s="241">
        <v>100002</v>
      </c>
      <c r="D40" s="143" t="s">
        <v>424</v>
      </c>
      <c r="E40" s="144">
        <v>0</v>
      </c>
      <c r="F40" s="144">
        <v>26000</v>
      </c>
      <c r="G40" s="143" t="s">
        <v>72</v>
      </c>
      <c r="H40" s="143" t="s">
        <v>29</v>
      </c>
      <c r="I40" s="146"/>
      <c r="J40" s="145"/>
      <c r="K40" s="141"/>
      <c r="L40" s="142"/>
      <c r="M40" s="147">
        <v>12023</v>
      </c>
      <c r="N40" s="285" t="s">
        <v>660</v>
      </c>
      <c r="O40" s="288" t="s">
        <v>555</v>
      </c>
      <c r="P40" s="288" t="s">
        <v>609</v>
      </c>
      <c r="Q40" s="768">
        <v>44937</v>
      </c>
    </row>
    <row r="41" spans="1:17" ht="12" x14ac:dyDescent="0.25">
      <c r="A41" s="143">
        <v>14</v>
      </c>
      <c r="B41" s="166">
        <v>44940</v>
      </c>
      <c r="C41" s="241">
        <v>100002</v>
      </c>
      <c r="D41" s="143" t="s">
        <v>424</v>
      </c>
      <c r="E41" s="144">
        <v>0</v>
      </c>
      <c r="F41" s="144">
        <v>3000</v>
      </c>
      <c r="G41" s="143" t="s">
        <v>72</v>
      </c>
      <c r="H41" s="143" t="s">
        <v>29</v>
      </c>
      <c r="I41" s="146"/>
      <c r="J41" s="145"/>
      <c r="K41" s="141"/>
      <c r="L41" s="142"/>
      <c r="M41" s="147">
        <v>12023</v>
      </c>
      <c r="N41" s="285" t="s">
        <v>661</v>
      </c>
      <c r="O41" s="288" t="s">
        <v>555</v>
      </c>
      <c r="P41" s="288" t="s">
        <v>609</v>
      </c>
      <c r="Q41" s="288">
        <v>44937</v>
      </c>
    </row>
    <row r="42" spans="1:17" ht="12" x14ac:dyDescent="0.25">
      <c r="A42" s="143">
        <v>15</v>
      </c>
      <c r="B42" s="166">
        <v>44940</v>
      </c>
      <c r="C42" s="241">
        <v>100002</v>
      </c>
      <c r="D42" s="143" t="s">
        <v>424</v>
      </c>
      <c r="E42" s="144">
        <v>16000</v>
      </c>
      <c r="F42" s="144">
        <v>0</v>
      </c>
      <c r="G42" s="143" t="s">
        <v>72</v>
      </c>
      <c r="H42" s="143" t="s">
        <v>23</v>
      </c>
      <c r="I42" s="146" t="s">
        <v>156</v>
      </c>
      <c r="J42" s="145">
        <v>1001</v>
      </c>
      <c r="K42" s="141">
        <v>16</v>
      </c>
      <c r="L42" s="142">
        <v>44940</v>
      </c>
      <c r="M42" s="147">
        <v>12023</v>
      </c>
      <c r="N42" s="285" t="s">
        <v>662</v>
      </c>
      <c r="O42" s="288" t="s">
        <v>555</v>
      </c>
      <c r="P42" s="288" t="s">
        <v>610</v>
      </c>
      <c r="Q42" s="288">
        <v>44940</v>
      </c>
    </row>
    <row r="43" spans="1:17" ht="12" x14ac:dyDescent="0.25">
      <c r="A43" s="157">
        <v>15</v>
      </c>
      <c r="B43" s="260">
        <v>44940</v>
      </c>
      <c r="C43" s="261">
        <v>100002</v>
      </c>
      <c r="D43" s="157" t="s">
        <v>424</v>
      </c>
      <c r="E43" s="262">
        <v>0</v>
      </c>
      <c r="F43" s="262">
        <v>4000</v>
      </c>
      <c r="G43" s="157" t="s">
        <v>72</v>
      </c>
      <c r="H43" s="157" t="s">
        <v>23</v>
      </c>
      <c r="I43" s="263" t="s">
        <v>156</v>
      </c>
      <c r="J43" s="262">
        <v>1001</v>
      </c>
      <c r="K43" s="258">
        <v>16</v>
      </c>
      <c r="L43" s="259">
        <v>44940</v>
      </c>
      <c r="M43" s="258">
        <v>12023</v>
      </c>
      <c r="N43" s="285" t="s">
        <v>662</v>
      </c>
      <c r="O43" s="288" t="s">
        <v>555</v>
      </c>
      <c r="P43" s="288" t="s">
        <v>610</v>
      </c>
      <c r="Q43" s="288">
        <v>44940</v>
      </c>
    </row>
    <row r="44" spans="1:17" ht="12" x14ac:dyDescent="0.25">
      <c r="A44" s="157">
        <v>16</v>
      </c>
      <c r="B44" s="260">
        <v>44942</v>
      </c>
      <c r="C44" s="261">
        <v>100002</v>
      </c>
      <c r="D44" s="157" t="s">
        <v>424</v>
      </c>
      <c r="E44" s="262">
        <v>0</v>
      </c>
      <c r="F44" s="262">
        <v>40000</v>
      </c>
      <c r="G44" s="157" t="s">
        <v>72</v>
      </c>
      <c r="H44" s="157" t="s">
        <v>27</v>
      </c>
      <c r="I44" s="263" t="s">
        <v>251</v>
      </c>
      <c r="J44" s="262">
        <v>2010</v>
      </c>
      <c r="K44" s="258">
        <v>15</v>
      </c>
      <c r="L44" s="259">
        <v>44941</v>
      </c>
      <c r="M44" s="258">
        <v>12023</v>
      </c>
      <c r="N44" s="285" t="s">
        <v>663</v>
      </c>
      <c r="O44" s="288" t="s">
        <v>555</v>
      </c>
      <c r="P44" s="288" t="s">
        <v>611</v>
      </c>
      <c r="Q44" s="288">
        <v>44941</v>
      </c>
    </row>
    <row r="45" spans="1:17" ht="12" x14ac:dyDescent="0.25">
      <c r="A45" s="143">
        <v>17</v>
      </c>
      <c r="B45" s="166">
        <v>44943</v>
      </c>
      <c r="C45" s="241">
        <v>100002</v>
      </c>
      <c r="D45" s="143" t="s">
        <v>14</v>
      </c>
      <c r="E45" s="144"/>
      <c r="F45" s="144">
        <v>24000</v>
      </c>
      <c r="G45" s="143" t="s">
        <v>72</v>
      </c>
      <c r="H45" s="143" t="s">
        <v>23</v>
      </c>
      <c r="I45" s="146" t="s">
        <v>160</v>
      </c>
      <c r="J45" s="145">
        <v>1002</v>
      </c>
      <c r="K45" s="141">
        <v>16</v>
      </c>
      <c r="L45" s="142">
        <v>44942</v>
      </c>
      <c r="M45" s="147">
        <v>12023</v>
      </c>
      <c r="N45" s="285" t="s">
        <v>664</v>
      </c>
      <c r="O45" s="288"/>
    </row>
    <row r="46" spans="1:17" ht="12" x14ac:dyDescent="0.25">
      <c r="A46" s="143">
        <v>17</v>
      </c>
      <c r="B46" s="166">
        <v>44943</v>
      </c>
      <c r="C46" s="241">
        <v>100002</v>
      </c>
      <c r="D46" s="143" t="s">
        <v>14</v>
      </c>
      <c r="E46" s="144">
        <v>1440</v>
      </c>
      <c r="F46" s="144">
        <v>0</v>
      </c>
      <c r="G46" s="143" t="s">
        <v>72</v>
      </c>
      <c r="H46" s="143" t="s">
        <v>23</v>
      </c>
      <c r="I46" s="146" t="s">
        <v>160</v>
      </c>
      <c r="J46" s="145">
        <v>1002</v>
      </c>
      <c r="K46" s="141">
        <v>16</v>
      </c>
      <c r="L46" s="142">
        <v>44942</v>
      </c>
      <c r="M46" s="147">
        <v>12023</v>
      </c>
      <c r="N46" s="285" t="s">
        <v>664</v>
      </c>
      <c r="O46" s="288"/>
    </row>
    <row r="47" spans="1:17" ht="12" x14ac:dyDescent="0.25">
      <c r="A47" s="143">
        <v>17</v>
      </c>
      <c r="B47" s="166">
        <v>44943</v>
      </c>
      <c r="C47" s="241">
        <v>100002</v>
      </c>
      <c r="D47" s="143" t="s">
        <v>14</v>
      </c>
      <c r="E47" s="144">
        <v>1440</v>
      </c>
      <c r="F47" s="144">
        <v>0</v>
      </c>
      <c r="G47" s="143" t="s">
        <v>72</v>
      </c>
      <c r="H47" s="143" t="s">
        <v>23</v>
      </c>
      <c r="I47" s="146" t="s">
        <v>160</v>
      </c>
      <c r="J47" s="145">
        <v>1002</v>
      </c>
      <c r="K47" s="141">
        <v>16</v>
      </c>
      <c r="L47" s="142">
        <v>44942</v>
      </c>
      <c r="M47" s="147">
        <v>12023</v>
      </c>
      <c r="N47" s="285" t="s">
        <v>664</v>
      </c>
      <c r="O47" s="288"/>
    </row>
    <row r="48" spans="1:17" ht="12" x14ac:dyDescent="0.25">
      <c r="A48" s="157">
        <v>19</v>
      </c>
      <c r="B48" s="260">
        <v>44945</v>
      </c>
      <c r="C48" s="261">
        <v>100002</v>
      </c>
      <c r="D48" s="157" t="s">
        <v>424</v>
      </c>
      <c r="E48" s="262">
        <v>40000</v>
      </c>
      <c r="F48" s="262">
        <v>0</v>
      </c>
      <c r="G48" s="157" t="s">
        <v>72</v>
      </c>
      <c r="H48" s="157" t="s">
        <v>23</v>
      </c>
      <c r="I48" s="263" t="s">
        <v>149</v>
      </c>
      <c r="J48" s="262">
        <v>1007</v>
      </c>
      <c r="K48" s="258">
        <v>20</v>
      </c>
      <c r="L48" s="259">
        <v>44945</v>
      </c>
      <c r="M48" s="258">
        <v>12023</v>
      </c>
      <c r="N48" s="285" t="s">
        <v>666</v>
      </c>
      <c r="O48" s="288" t="s">
        <v>555</v>
      </c>
      <c r="P48" s="288" t="s">
        <v>667</v>
      </c>
      <c r="Q48" s="288">
        <v>44944</v>
      </c>
    </row>
    <row r="49" spans="1:17" ht="12" x14ac:dyDescent="0.25">
      <c r="A49" s="157">
        <v>19</v>
      </c>
      <c r="B49" s="260">
        <v>44945</v>
      </c>
      <c r="C49" s="261">
        <v>100002</v>
      </c>
      <c r="D49" s="157" t="s">
        <v>424</v>
      </c>
      <c r="E49" s="262">
        <v>2400</v>
      </c>
      <c r="F49" s="262">
        <v>0</v>
      </c>
      <c r="G49" s="157" t="s">
        <v>72</v>
      </c>
      <c r="H49" s="157" t="s">
        <v>23</v>
      </c>
      <c r="I49" s="263" t="s">
        <v>149</v>
      </c>
      <c r="J49" s="262">
        <v>1007</v>
      </c>
      <c r="K49" s="258">
        <v>20</v>
      </c>
      <c r="L49" s="259">
        <v>44945</v>
      </c>
      <c r="M49" s="258">
        <v>12023</v>
      </c>
      <c r="N49" s="285" t="s">
        <v>666</v>
      </c>
      <c r="O49" s="288" t="s">
        <v>555</v>
      </c>
      <c r="P49" s="288" t="s">
        <v>667</v>
      </c>
      <c r="Q49" s="288">
        <v>44944</v>
      </c>
    </row>
    <row r="50" spans="1:17" ht="12" x14ac:dyDescent="0.25">
      <c r="A50" s="143">
        <v>19</v>
      </c>
      <c r="B50" s="166">
        <v>44945</v>
      </c>
      <c r="C50" s="241">
        <v>100002</v>
      </c>
      <c r="D50" s="143" t="s">
        <v>424</v>
      </c>
      <c r="E50" s="144">
        <v>2400</v>
      </c>
      <c r="F50" s="144">
        <v>0</v>
      </c>
      <c r="G50" s="143" t="s">
        <v>72</v>
      </c>
      <c r="H50" s="143" t="s">
        <v>23</v>
      </c>
      <c r="I50" s="146" t="s">
        <v>149</v>
      </c>
      <c r="J50" s="145">
        <v>1007</v>
      </c>
      <c r="K50" s="141">
        <v>20</v>
      </c>
      <c r="L50" s="142">
        <v>44945</v>
      </c>
      <c r="M50" s="147">
        <v>12023</v>
      </c>
      <c r="N50" s="285" t="s">
        <v>666</v>
      </c>
      <c r="O50" s="288" t="s">
        <v>555</v>
      </c>
      <c r="P50" s="288" t="s">
        <v>667</v>
      </c>
      <c r="Q50" s="288">
        <v>44944</v>
      </c>
    </row>
    <row r="51" spans="1:17" ht="12" x14ac:dyDescent="0.25">
      <c r="A51" s="157">
        <v>20</v>
      </c>
      <c r="B51" s="260">
        <v>44946</v>
      </c>
      <c r="C51" s="261">
        <v>100002</v>
      </c>
      <c r="D51" s="157" t="s">
        <v>424</v>
      </c>
      <c r="E51" s="262">
        <v>0</v>
      </c>
      <c r="F51" s="262">
        <v>12000</v>
      </c>
      <c r="G51" s="157" t="s">
        <v>72</v>
      </c>
      <c r="H51" s="157" t="s">
        <v>29</v>
      </c>
      <c r="I51" s="263"/>
      <c r="J51" s="262"/>
      <c r="K51" s="258"/>
      <c r="L51" s="259"/>
      <c r="M51" s="258">
        <v>12023</v>
      </c>
      <c r="N51" s="285" t="s">
        <v>668</v>
      </c>
      <c r="O51" s="288" t="s">
        <v>562</v>
      </c>
      <c r="P51" s="288" t="s">
        <v>669</v>
      </c>
      <c r="Q51" s="288">
        <v>44946</v>
      </c>
    </row>
    <row r="52" spans="1:17" ht="12" x14ac:dyDescent="0.25">
      <c r="A52" s="157">
        <v>20</v>
      </c>
      <c r="B52" s="260">
        <v>44946</v>
      </c>
      <c r="C52" s="261">
        <v>100002</v>
      </c>
      <c r="D52" s="157" t="s">
        <v>424</v>
      </c>
      <c r="E52" s="262">
        <v>100000</v>
      </c>
      <c r="F52" s="262">
        <v>0</v>
      </c>
      <c r="G52" s="157" t="s">
        <v>72</v>
      </c>
      <c r="H52" s="157" t="s">
        <v>29</v>
      </c>
      <c r="I52" s="263"/>
      <c r="J52" s="262"/>
      <c r="K52" s="258"/>
      <c r="L52" s="259"/>
      <c r="M52" s="258">
        <v>12023</v>
      </c>
      <c r="N52" s="285" t="s">
        <v>668</v>
      </c>
      <c r="O52" s="288" t="s">
        <v>562</v>
      </c>
      <c r="P52" s="288" t="s">
        <v>669</v>
      </c>
      <c r="Q52" s="288">
        <v>44946</v>
      </c>
    </row>
    <row r="53" spans="1:17" ht="12" x14ac:dyDescent="0.25">
      <c r="A53" s="143">
        <v>21</v>
      </c>
      <c r="B53" s="166">
        <v>44947</v>
      </c>
      <c r="C53" s="241">
        <v>100002</v>
      </c>
      <c r="D53" s="143" t="s">
        <v>14</v>
      </c>
      <c r="E53" s="144">
        <v>0</v>
      </c>
      <c r="F53" s="144">
        <v>30000</v>
      </c>
      <c r="G53" s="143" t="s">
        <v>72</v>
      </c>
      <c r="H53" s="143" t="s">
        <v>27</v>
      </c>
      <c r="I53" s="146" t="s">
        <v>167</v>
      </c>
      <c r="J53" s="145">
        <v>2009</v>
      </c>
      <c r="K53" s="141">
        <v>33</v>
      </c>
      <c r="L53" s="142">
        <v>44947</v>
      </c>
      <c r="M53" s="147">
        <v>12023</v>
      </c>
      <c r="N53" s="285" t="s">
        <v>670</v>
      </c>
      <c r="O53" s="288"/>
    </row>
    <row r="54" spans="1:17" ht="12" x14ac:dyDescent="0.25">
      <c r="A54" s="157">
        <v>22</v>
      </c>
      <c r="B54" s="260">
        <v>44948</v>
      </c>
      <c r="C54" s="261">
        <v>100002</v>
      </c>
      <c r="D54" s="157" t="s">
        <v>424</v>
      </c>
      <c r="E54" s="262">
        <v>28000</v>
      </c>
      <c r="F54" s="262">
        <v>0</v>
      </c>
      <c r="G54" s="157" t="s">
        <v>72</v>
      </c>
      <c r="H54" s="157" t="s">
        <v>23</v>
      </c>
      <c r="I54" s="263" t="s">
        <v>160</v>
      </c>
      <c r="J54" s="262">
        <v>1002</v>
      </c>
      <c r="K54" s="258">
        <v>22</v>
      </c>
      <c r="L54" s="259">
        <v>44948</v>
      </c>
      <c r="M54" s="258">
        <v>12023</v>
      </c>
      <c r="N54" s="285" t="s">
        <v>671</v>
      </c>
      <c r="O54" s="288"/>
    </row>
    <row r="55" spans="1:17" ht="12" x14ac:dyDescent="0.25">
      <c r="A55" s="157">
        <v>22</v>
      </c>
      <c r="B55" s="260">
        <v>44948</v>
      </c>
      <c r="C55" s="261">
        <v>100002</v>
      </c>
      <c r="D55" s="157" t="s">
        <v>424</v>
      </c>
      <c r="E55" s="262">
        <v>2952</v>
      </c>
      <c r="F55" s="262"/>
      <c r="G55" s="157" t="s">
        <v>72</v>
      </c>
      <c r="H55" s="157" t="s">
        <v>23</v>
      </c>
      <c r="I55" s="263" t="s">
        <v>160</v>
      </c>
      <c r="J55" s="262">
        <v>1002</v>
      </c>
      <c r="K55" s="258">
        <v>22</v>
      </c>
      <c r="L55" s="259">
        <v>44948</v>
      </c>
      <c r="M55" s="258">
        <v>12023</v>
      </c>
      <c r="N55" s="285" t="s">
        <v>671</v>
      </c>
      <c r="O55" s="288"/>
    </row>
    <row r="56" spans="1:17" ht="12" x14ac:dyDescent="0.25">
      <c r="A56" s="143">
        <v>22</v>
      </c>
      <c r="B56" s="166">
        <v>44948</v>
      </c>
      <c r="C56" s="241">
        <v>100002</v>
      </c>
      <c r="D56" s="143" t="s">
        <v>424</v>
      </c>
      <c r="E56" s="144">
        <v>2952</v>
      </c>
      <c r="F56" s="144"/>
      <c r="G56" s="143" t="s">
        <v>72</v>
      </c>
      <c r="H56" s="143" t="s">
        <v>23</v>
      </c>
      <c r="I56" s="146" t="s">
        <v>160</v>
      </c>
      <c r="J56" s="145">
        <v>1002</v>
      </c>
      <c r="K56" s="141">
        <v>22</v>
      </c>
      <c r="L56" s="142">
        <v>44948</v>
      </c>
      <c r="M56" s="147">
        <v>12023</v>
      </c>
      <c r="N56" s="285" t="s">
        <v>671</v>
      </c>
      <c r="O56" s="288"/>
    </row>
    <row r="57" spans="1:17" ht="12" x14ac:dyDescent="0.25">
      <c r="A57" s="157">
        <v>25</v>
      </c>
      <c r="B57" s="260">
        <v>44951</v>
      </c>
      <c r="C57" s="261">
        <v>100002</v>
      </c>
      <c r="D57" s="157" t="s">
        <v>424</v>
      </c>
      <c r="E57" s="262">
        <v>0</v>
      </c>
      <c r="F57" s="262">
        <v>600</v>
      </c>
      <c r="G57" s="157" t="s">
        <v>72</v>
      </c>
      <c r="H57" s="157" t="s">
        <v>27</v>
      </c>
      <c r="I57" s="263" t="s">
        <v>153</v>
      </c>
      <c r="J57" s="262">
        <v>2001</v>
      </c>
      <c r="K57" s="258">
        <v>24</v>
      </c>
      <c r="L57" s="259">
        <v>44951</v>
      </c>
      <c r="M57" s="258">
        <v>12023</v>
      </c>
      <c r="N57" s="285" t="s">
        <v>674</v>
      </c>
      <c r="O57" s="288" t="s">
        <v>555</v>
      </c>
      <c r="P57" s="288" t="s">
        <v>675</v>
      </c>
      <c r="Q57" s="288">
        <v>44951</v>
      </c>
    </row>
    <row r="58" spans="1:17" ht="12" x14ac:dyDescent="0.25">
      <c r="A58" s="143">
        <v>25</v>
      </c>
      <c r="B58" s="166">
        <v>44951</v>
      </c>
      <c r="C58" s="241">
        <v>100002</v>
      </c>
      <c r="D58" s="143" t="s">
        <v>424</v>
      </c>
      <c r="E58" s="144">
        <v>0</v>
      </c>
      <c r="F58" s="144">
        <v>600</v>
      </c>
      <c r="G58" s="143" t="s">
        <v>72</v>
      </c>
      <c r="H58" s="143" t="s">
        <v>27</v>
      </c>
      <c r="I58" s="146" t="s">
        <v>153</v>
      </c>
      <c r="J58" s="145">
        <v>2001</v>
      </c>
      <c r="K58" s="141">
        <v>24</v>
      </c>
      <c r="L58" s="142">
        <v>44951</v>
      </c>
      <c r="M58" s="147">
        <v>12023</v>
      </c>
      <c r="N58" s="285" t="s">
        <v>674</v>
      </c>
      <c r="O58" s="288" t="s">
        <v>555</v>
      </c>
      <c r="P58" s="288" t="s">
        <v>675</v>
      </c>
      <c r="Q58" s="288">
        <v>44951</v>
      </c>
    </row>
    <row r="59" spans="1:17" ht="12" x14ac:dyDescent="0.25">
      <c r="A59" s="157">
        <v>25</v>
      </c>
      <c r="B59" s="260">
        <v>44951</v>
      </c>
      <c r="C59" s="261">
        <v>100002</v>
      </c>
      <c r="D59" s="264" t="s">
        <v>424</v>
      </c>
      <c r="E59" s="262"/>
      <c r="F59" s="262">
        <v>10000</v>
      </c>
      <c r="G59" s="157" t="s">
        <v>72</v>
      </c>
      <c r="H59" s="157" t="s">
        <v>27</v>
      </c>
      <c r="I59" s="263" t="s">
        <v>153</v>
      </c>
      <c r="J59" s="262">
        <v>2001</v>
      </c>
      <c r="K59" s="258">
        <v>24</v>
      </c>
      <c r="L59" s="259">
        <v>44951</v>
      </c>
      <c r="M59" s="258">
        <v>12023</v>
      </c>
      <c r="N59" s="285" t="s">
        <v>674</v>
      </c>
      <c r="O59" s="288" t="s">
        <v>555</v>
      </c>
      <c r="P59" s="288" t="s">
        <v>675</v>
      </c>
      <c r="Q59" s="288">
        <v>44951</v>
      </c>
    </row>
    <row r="60" spans="1:17" ht="12" x14ac:dyDescent="0.25">
      <c r="A60" s="157">
        <v>26</v>
      </c>
      <c r="B60" s="260">
        <v>44952</v>
      </c>
      <c r="C60" s="261">
        <v>100002</v>
      </c>
      <c r="D60" s="157" t="s">
        <v>424</v>
      </c>
      <c r="E60" s="262">
        <v>0</v>
      </c>
      <c r="F60" s="262">
        <v>8000</v>
      </c>
      <c r="G60" s="157" t="s">
        <v>72</v>
      </c>
      <c r="H60" s="157" t="s">
        <v>27</v>
      </c>
      <c r="I60" s="263" t="s">
        <v>151</v>
      </c>
      <c r="J60" s="262">
        <v>2002</v>
      </c>
      <c r="K60" s="258"/>
      <c r="L60" s="259"/>
      <c r="M60" s="258">
        <v>12023</v>
      </c>
      <c r="N60" s="285" t="s">
        <v>676</v>
      </c>
      <c r="O60" s="288" t="s">
        <v>557</v>
      </c>
      <c r="P60" s="288" t="s">
        <v>677</v>
      </c>
      <c r="Q60" s="288">
        <v>44952</v>
      </c>
    </row>
    <row r="61" spans="1:17" ht="12" x14ac:dyDescent="0.25">
      <c r="A61" s="143">
        <v>26</v>
      </c>
      <c r="B61" s="166">
        <v>44952</v>
      </c>
      <c r="C61" s="241">
        <v>100002</v>
      </c>
      <c r="D61" s="143" t="s">
        <v>424</v>
      </c>
      <c r="E61" s="144">
        <v>0</v>
      </c>
      <c r="F61" s="144">
        <v>800</v>
      </c>
      <c r="G61" s="143" t="s">
        <v>72</v>
      </c>
      <c r="H61" s="143" t="s">
        <v>27</v>
      </c>
      <c r="I61" s="146" t="s">
        <v>151</v>
      </c>
      <c r="J61" s="145">
        <v>2002</v>
      </c>
      <c r="K61" s="141"/>
      <c r="L61" s="142"/>
      <c r="M61" s="147">
        <v>12023</v>
      </c>
      <c r="N61" s="285" t="s">
        <v>676</v>
      </c>
      <c r="O61" s="288" t="s">
        <v>557</v>
      </c>
      <c r="P61" s="288" t="s">
        <v>677</v>
      </c>
      <c r="Q61" s="288">
        <v>44952</v>
      </c>
    </row>
    <row r="62" spans="1:17" ht="12" x14ac:dyDescent="0.25">
      <c r="A62" s="143">
        <v>27</v>
      </c>
      <c r="B62" s="166">
        <v>44953</v>
      </c>
      <c r="C62" s="241">
        <v>100002</v>
      </c>
      <c r="D62" s="143" t="s">
        <v>424</v>
      </c>
      <c r="E62" s="144">
        <v>0</v>
      </c>
      <c r="F62" s="144">
        <v>11000</v>
      </c>
      <c r="G62" s="143" t="s">
        <v>72</v>
      </c>
      <c r="H62" s="143" t="s">
        <v>27</v>
      </c>
      <c r="I62" s="146" t="s">
        <v>163</v>
      </c>
      <c r="J62" s="145">
        <v>2005</v>
      </c>
      <c r="K62" s="141">
        <v>26</v>
      </c>
      <c r="L62" s="142">
        <v>44952</v>
      </c>
      <c r="M62" s="147">
        <v>12023</v>
      </c>
      <c r="N62" s="285"/>
      <c r="O62" s="288" t="s">
        <v>557</v>
      </c>
      <c r="P62" s="288" t="s">
        <v>678</v>
      </c>
      <c r="Q62" s="288">
        <v>44953</v>
      </c>
    </row>
    <row r="63" spans="1:17" ht="12" x14ac:dyDescent="0.25">
      <c r="A63" s="143">
        <v>27</v>
      </c>
      <c r="B63" s="166">
        <v>44953</v>
      </c>
      <c r="C63" s="241">
        <v>100002</v>
      </c>
      <c r="D63" s="143" t="s">
        <v>424</v>
      </c>
      <c r="E63" s="144">
        <v>0</v>
      </c>
      <c r="F63" s="144">
        <v>660</v>
      </c>
      <c r="G63" s="143" t="s">
        <v>72</v>
      </c>
      <c r="H63" s="143" t="s">
        <v>27</v>
      </c>
      <c r="I63" s="146" t="s">
        <v>163</v>
      </c>
      <c r="J63" s="145">
        <v>2005</v>
      </c>
      <c r="K63" s="141">
        <v>26</v>
      </c>
      <c r="L63" s="142">
        <v>44952</v>
      </c>
      <c r="M63" s="147">
        <v>12023</v>
      </c>
      <c r="N63" s="285"/>
      <c r="O63" s="288" t="s">
        <v>557</v>
      </c>
      <c r="P63" s="288" t="s">
        <v>678</v>
      </c>
      <c r="Q63" s="288">
        <v>44953</v>
      </c>
    </row>
    <row r="64" spans="1:17" ht="12" x14ac:dyDescent="0.25">
      <c r="A64" s="143">
        <v>27</v>
      </c>
      <c r="B64" s="166">
        <v>44953</v>
      </c>
      <c r="C64" s="241">
        <v>100002</v>
      </c>
      <c r="D64" s="143" t="s">
        <v>424</v>
      </c>
      <c r="E64" s="144">
        <v>0</v>
      </c>
      <c r="F64" s="144">
        <v>660</v>
      </c>
      <c r="G64" s="143" t="s">
        <v>72</v>
      </c>
      <c r="H64" s="143" t="s">
        <v>27</v>
      </c>
      <c r="I64" s="146" t="s">
        <v>163</v>
      </c>
      <c r="J64" s="145">
        <v>2005</v>
      </c>
      <c r="K64" s="141">
        <v>26</v>
      </c>
      <c r="L64" s="142">
        <v>44952</v>
      </c>
      <c r="M64" s="147">
        <v>12023</v>
      </c>
      <c r="N64" s="285"/>
      <c r="O64" s="288" t="s">
        <v>557</v>
      </c>
      <c r="P64" s="288" t="s">
        <v>678</v>
      </c>
      <c r="Q64" s="288">
        <v>44953</v>
      </c>
    </row>
    <row r="65" spans="1:17" ht="12" x14ac:dyDescent="0.25">
      <c r="A65" s="157">
        <v>29</v>
      </c>
      <c r="B65" s="260">
        <v>44955</v>
      </c>
      <c r="C65" s="261">
        <v>100002</v>
      </c>
      <c r="D65" s="157" t="s">
        <v>424</v>
      </c>
      <c r="E65" s="262">
        <v>10000</v>
      </c>
      <c r="F65" s="262"/>
      <c r="G65" s="157" t="s">
        <v>72</v>
      </c>
      <c r="H65" s="157" t="s">
        <v>28</v>
      </c>
      <c r="I65" s="263"/>
      <c r="J65" s="262"/>
      <c r="K65" s="258"/>
      <c r="L65" s="259"/>
      <c r="M65" s="258">
        <v>12023</v>
      </c>
      <c r="N65" s="285" t="s">
        <v>682</v>
      </c>
      <c r="O65" s="288" t="s">
        <v>562</v>
      </c>
      <c r="P65" s="288" t="s">
        <v>683</v>
      </c>
      <c r="Q65" s="288">
        <v>44955</v>
      </c>
    </row>
    <row r="66" spans="1:17" ht="12" x14ac:dyDescent="0.25">
      <c r="A66" s="143">
        <v>30</v>
      </c>
      <c r="B66" s="166">
        <v>44956</v>
      </c>
      <c r="C66" s="241">
        <v>100002</v>
      </c>
      <c r="D66" s="143" t="s">
        <v>14</v>
      </c>
      <c r="E66" s="144"/>
      <c r="F66" s="144">
        <v>80000</v>
      </c>
      <c r="G66" s="143" t="s">
        <v>72</v>
      </c>
      <c r="H66" s="143" t="s">
        <v>29</v>
      </c>
      <c r="I66" s="146"/>
      <c r="J66" s="145"/>
      <c r="K66" s="141"/>
      <c r="L66" s="142"/>
      <c r="M66" s="147">
        <v>12023</v>
      </c>
      <c r="N66" s="285" t="s">
        <v>684</v>
      </c>
      <c r="O66" s="288"/>
    </row>
    <row r="67" spans="1:17" ht="12" x14ac:dyDescent="0.25">
      <c r="A67" s="157">
        <v>31</v>
      </c>
      <c r="B67" s="260">
        <v>44957</v>
      </c>
      <c r="C67" s="261">
        <v>100002</v>
      </c>
      <c r="D67" s="157" t="s">
        <v>14</v>
      </c>
      <c r="E67" s="262">
        <v>8250</v>
      </c>
      <c r="F67" s="262">
        <v>0</v>
      </c>
      <c r="G67" s="157" t="s">
        <v>72</v>
      </c>
      <c r="H67" s="157" t="s">
        <v>29</v>
      </c>
      <c r="I67" s="263"/>
      <c r="J67" s="262"/>
      <c r="K67" s="258"/>
      <c r="L67" s="259"/>
      <c r="M67" s="258">
        <v>12023</v>
      </c>
      <c r="N67" s="285"/>
      <c r="O67" s="288"/>
    </row>
    <row r="68" spans="1:17" ht="12" x14ac:dyDescent="0.25">
      <c r="A68" s="157">
        <v>32</v>
      </c>
      <c r="B68" s="260">
        <v>44957</v>
      </c>
      <c r="C68" s="261">
        <v>100002</v>
      </c>
      <c r="D68" s="157" t="s">
        <v>424</v>
      </c>
      <c r="E68" s="262"/>
      <c r="F68" s="262">
        <v>4000</v>
      </c>
      <c r="G68" s="157" t="s">
        <v>72</v>
      </c>
      <c r="H68" s="157" t="s">
        <v>27</v>
      </c>
      <c r="I68" s="263" t="s">
        <v>153</v>
      </c>
      <c r="J68" s="262">
        <v>2001</v>
      </c>
      <c r="K68" s="258">
        <v>28</v>
      </c>
      <c r="L68" s="259">
        <v>44954</v>
      </c>
      <c r="M68" s="258">
        <v>12023</v>
      </c>
      <c r="N68" s="285" t="s">
        <v>670</v>
      </c>
      <c r="O68" s="288"/>
    </row>
    <row r="69" spans="1:17" ht="12" x14ac:dyDescent="0.25">
      <c r="A69" s="157">
        <v>32</v>
      </c>
      <c r="B69" s="260">
        <v>44957</v>
      </c>
      <c r="C69" s="261">
        <v>100002</v>
      </c>
      <c r="D69" s="157" t="s">
        <v>424</v>
      </c>
      <c r="E69" s="262"/>
      <c r="F69" s="262">
        <v>320</v>
      </c>
      <c r="G69" s="157" t="s">
        <v>72</v>
      </c>
      <c r="H69" s="157" t="s">
        <v>27</v>
      </c>
      <c r="I69" s="263" t="s">
        <v>153</v>
      </c>
      <c r="J69" s="262">
        <v>2001</v>
      </c>
      <c r="K69" s="258">
        <v>28</v>
      </c>
      <c r="L69" s="259">
        <v>44954</v>
      </c>
      <c r="M69" s="258">
        <v>12023</v>
      </c>
      <c r="N69" s="285" t="s">
        <v>670</v>
      </c>
      <c r="O69" s="288"/>
    </row>
    <row r="70" spans="1:17" ht="12" x14ac:dyDescent="0.25">
      <c r="A70" s="143">
        <v>32</v>
      </c>
      <c r="B70" s="166">
        <v>44957</v>
      </c>
      <c r="C70" s="241">
        <v>100002</v>
      </c>
      <c r="D70" s="143" t="s">
        <v>424</v>
      </c>
      <c r="E70" s="144"/>
      <c r="F70" s="144">
        <v>320</v>
      </c>
      <c r="G70" s="143" t="s">
        <v>72</v>
      </c>
      <c r="H70" s="143" t="s">
        <v>27</v>
      </c>
      <c r="I70" s="146" t="s">
        <v>153</v>
      </c>
      <c r="J70" s="145">
        <v>2001</v>
      </c>
      <c r="K70" s="141">
        <v>28</v>
      </c>
      <c r="L70" s="142">
        <v>44954</v>
      </c>
      <c r="M70" s="147">
        <v>12023</v>
      </c>
      <c r="N70" s="285" t="s">
        <v>670</v>
      </c>
      <c r="O70" s="288"/>
    </row>
    <row r="71" spans="1:17" ht="12" x14ac:dyDescent="0.25">
      <c r="A71" s="143">
        <v>33</v>
      </c>
      <c r="B71" s="166">
        <v>44957</v>
      </c>
      <c r="C71" s="241">
        <v>100002</v>
      </c>
      <c r="D71" s="143" t="s">
        <v>424</v>
      </c>
      <c r="E71" s="144">
        <v>60000</v>
      </c>
      <c r="F71" s="144"/>
      <c r="G71" s="143" t="s">
        <v>72</v>
      </c>
      <c r="H71" s="143" t="s">
        <v>23</v>
      </c>
      <c r="I71" s="146" t="s">
        <v>279</v>
      </c>
      <c r="J71" s="145">
        <v>1010</v>
      </c>
      <c r="K71" s="141">
        <v>33</v>
      </c>
      <c r="L71" s="142">
        <v>44957</v>
      </c>
      <c r="M71" s="147">
        <v>12023</v>
      </c>
      <c r="N71" s="285" t="s">
        <v>685</v>
      </c>
      <c r="O71" s="288"/>
    </row>
    <row r="72" spans="1:17" ht="12" x14ac:dyDescent="0.25">
      <c r="A72" s="157">
        <v>36</v>
      </c>
      <c r="B72" s="260">
        <v>44957</v>
      </c>
      <c r="C72" s="261">
        <v>100002</v>
      </c>
      <c r="D72" s="264" t="s">
        <v>424</v>
      </c>
      <c r="E72" s="262"/>
      <c r="F72" s="262">
        <v>3380</v>
      </c>
      <c r="G72" s="157" t="s">
        <v>72</v>
      </c>
      <c r="H72" s="157" t="s">
        <v>27</v>
      </c>
      <c r="I72" s="263" t="s">
        <v>165</v>
      </c>
      <c r="J72" s="262">
        <v>2007</v>
      </c>
      <c r="K72" s="258">
        <v>35</v>
      </c>
      <c r="L72" s="259">
        <v>44957</v>
      </c>
      <c r="M72" s="258">
        <v>12023</v>
      </c>
      <c r="N72" s="285" t="s">
        <v>688</v>
      </c>
      <c r="O72" s="288"/>
    </row>
    <row r="73" spans="1:17" ht="12" x14ac:dyDescent="0.25">
      <c r="A73" s="157">
        <v>37</v>
      </c>
      <c r="B73" s="260">
        <v>44957</v>
      </c>
      <c r="C73" s="261">
        <v>100002</v>
      </c>
      <c r="D73" s="157" t="s">
        <v>424</v>
      </c>
      <c r="E73" s="262"/>
      <c r="F73" s="262">
        <v>34000</v>
      </c>
      <c r="G73" s="157" t="s">
        <v>72</v>
      </c>
      <c r="H73" s="157" t="s">
        <v>29</v>
      </c>
      <c r="I73" s="263"/>
      <c r="J73" s="262"/>
      <c r="K73" s="258"/>
      <c r="L73" s="259"/>
      <c r="M73" s="258">
        <v>12023</v>
      </c>
      <c r="N73" s="285" t="s">
        <v>689</v>
      </c>
      <c r="O73" s="288"/>
    </row>
    <row r="74" spans="1:17" ht="12" x14ac:dyDescent="0.25">
      <c r="A74" s="157">
        <v>38</v>
      </c>
      <c r="B74" s="260">
        <v>44957</v>
      </c>
      <c r="C74" s="261">
        <v>100002</v>
      </c>
      <c r="D74" s="157" t="s">
        <v>424</v>
      </c>
      <c r="E74" s="262">
        <v>20000</v>
      </c>
      <c r="F74" s="262">
        <v>0</v>
      </c>
      <c r="G74" s="157" t="s">
        <v>72</v>
      </c>
      <c r="H74" s="157" t="s">
        <v>23</v>
      </c>
      <c r="I74" s="263" t="s">
        <v>156</v>
      </c>
      <c r="J74" s="262">
        <v>1001</v>
      </c>
      <c r="K74" s="258">
        <v>37</v>
      </c>
      <c r="L74" s="259">
        <v>44956</v>
      </c>
      <c r="M74" s="258">
        <v>12023</v>
      </c>
      <c r="N74" s="285" t="s">
        <v>690</v>
      </c>
      <c r="O74" s="288" t="s">
        <v>562</v>
      </c>
      <c r="P74" s="288" t="s">
        <v>616</v>
      </c>
      <c r="Q74" s="768">
        <v>44957</v>
      </c>
    </row>
    <row r="75" spans="1:17" ht="12" x14ac:dyDescent="0.25">
      <c r="A75" s="143">
        <v>39</v>
      </c>
      <c r="B75" s="166">
        <v>44957</v>
      </c>
      <c r="C75" s="241">
        <v>100002</v>
      </c>
      <c r="D75" s="143" t="s">
        <v>14</v>
      </c>
      <c r="E75" s="144"/>
      <c r="F75" s="144">
        <v>10000</v>
      </c>
      <c r="G75" s="143" t="s">
        <v>72</v>
      </c>
      <c r="H75" s="143"/>
      <c r="I75" s="146"/>
      <c r="J75" s="145"/>
      <c r="K75" s="141"/>
      <c r="L75" s="142"/>
      <c r="M75" s="147">
        <v>12023</v>
      </c>
      <c r="N75" s="285" t="s">
        <v>691</v>
      </c>
      <c r="O75" s="288" t="s">
        <v>557</v>
      </c>
      <c r="P75" s="288" t="s">
        <v>615</v>
      </c>
      <c r="Q75" s="768">
        <v>44957</v>
      </c>
    </row>
    <row r="76" spans="1:17" ht="12" x14ac:dyDescent="0.25">
      <c r="A76" s="157">
        <v>40</v>
      </c>
      <c r="B76" s="260">
        <v>44957</v>
      </c>
      <c r="C76" s="261">
        <v>100002</v>
      </c>
      <c r="D76" s="157" t="s">
        <v>14</v>
      </c>
      <c r="E76" s="262">
        <v>5000</v>
      </c>
      <c r="F76" s="262"/>
      <c r="G76" s="157" t="s">
        <v>72</v>
      </c>
      <c r="H76" s="157" t="s">
        <v>28</v>
      </c>
      <c r="I76" s="263"/>
      <c r="J76" s="262"/>
      <c r="K76" s="258"/>
      <c r="L76" s="259"/>
      <c r="M76" s="258">
        <v>12023</v>
      </c>
      <c r="N76" s="285" t="s">
        <v>692</v>
      </c>
      <c r="O76" s="288" t="s">
        <v>562</v>
      </c>
      <c r="P76" s="288" t="s">
        <v>613</v>
      </c>
      <c r="Q76" s="288">
        <v>44957</v>
      </c>
    </row>
    <row r="77" spans="1:17" ht="12" x14ac:dyDescent="0.25">
      <c r="A77" s="143">
        <v>41</v>
      </c>
      <c r="B77" s="166">
        <v>44957</v>
      </c>
      <c r="C77" s="241">
        <v>100002</v>
      </c>
      <c r="D77" s="143" t="s">
        <v>14</v>
      </c>
      <c r="E77" s="144">
        <v>0</v>
      </c>
      <c r="F77" s="144">
        <v>8000</v>
      </c>
      <c r="G77" s="143" t="s">
        <v>72</v>
      </c>
      <c r="H77" s="143" t="s">
        <v>262</v>
      </c>
      <c r="I77" s="146"/>
      <c r="J77" s="145"/>
      <c r="K77" s="141"/>
      <c r="L77" s="142"/>
      <c r="M77" s="147">
        <v>12023</v>
      </c>
      <c r="N77" s="285" t="s">
        <v>517</v>
      </c>
      <c r="O77" s="288" t="s">
        <v>557</v>
      </c>
      <c r="P77" s="288" t="s">
        <v>612</v>
      </c>
      <c r="Q77" s="288">
        <v>44957</v>
      </c>
    </row>
    <row r="78" spans="1:17" ht="12" x14ac:dyDescent="0.25">
      <c r="A78" s="143">
        <v>41</v>
      </c>
      <c r="B78" s="166">
        <v>44957</v>
      </c>
      <c r="C78" s="241">
        <v>100002</v>
      </c>
      <c r="D78" s="143" t="s">
        <v>14</v>
      </c>
      <c r="E78" s="144">
        <v>0</v>
      </c>
      <c r="F78" s="144">
        <v>720</v>
      </c>
      <c r="G78" s="143" t="s">
        <v>72</v>
      </c>
      <c r="H78" s="143" t="s">
        <v>262</v>
      </c>
      <c r="I78" s="146"/>
      <c r="J78" s="145"/>
      <c r="K78" s="141"/>
      <c r="L78" s="142"/>
      <c r="M78" s="147">
        <v>12023</v>
      </c>
      <c r="N78" s="285" t="s">
        <v>517</v>
      </c>
      <c r="O78" s="288" t="s">
        <v>557</v>
      </c>
      <c r="P78" s="288" t="s">
        <v>612</v>
      </c>
      <c r="Q78" s="768">
        <v>44957</v>
      </c>
    </row>
    <row r="79" spans="1:17" ht="12" x14ac:dyDescent="0.25">
      <c r="A79" s="143">
        <v>41</v>
      </c>
      <c r="B79" s="166">
        <v>44957</v>
      </c>
      <c r="C79" s="241">
        <v>100002</v>
      </c>
      <c r="D79" s="143" t="s">
        <v>14</v>
      </c>
      <c r="E79" s="144">
        <v>0</v>
      </c>
      <c r="F79" s="144">
        <v>720</v>
      </c>
      <c r="G79" s="143" t="s">
        <v>72</v>
      </c>
      <c r="H79" s="143" t="s">
        <v>262</v>
      </c>
      <c r="I79" s="146"/>
      <c r="J79" s="145"/>
      <c r="K79" s="141"/>
      <c r="L79" s="142"/>
      <c r="M79" s="147">
        <v>12023</v>
      </c>
      <c r="N79" s="285" t="s">
        <v>517</v>
      </c>
      <c r="O79" s="288" t="s">
        <v>557</v>
      </c>
      <c r="P79" s="288" t="s">
        <v>612</v>
      </c>
      <c r="Q79" s="288">
        <v>44957</v>
      </c>
    </row>
    <row r="80" spans="1:17" ht="12" x14ac:dyDescent="0.25">
      <c r="A80" s="157">
        <v>42</v>
      </c>
      <c r="B80" s="260">
        <v>44957</v>
      </c>
      <c r="C80" s="261">
        <v>100002</v>
      </c>
      <c r="D80" s="157" t="s">
        <v>14</v>
      </c>
      <c r="E80" s="262">
        <v>50000</v>
      </c>
      <c r="F80" s="262"/>
      <c r="G80" s="157" t="s">
        <v>72</v>
      </c>
      <c r="H80" s="157" t="s">
        <v>28</v>
      </c>
      <c r="I80" s="263"/>
      <c r="J80" s="262"/>
      <c r="K80" s="258"/>
      <c r="L80" s="259"/>
      <c r="M80" s="258">
        <v>12023</v>
      </c>
      <c r="N80" s="286" t="s">
        <v>693</v>
      </c>
      <c r="O80" s="288" t="s">
        <v>557</v>
      </c>
      <c r="P80" s="288" t="s">
        <v>614</v>
      </c>
      <c r="Q80" s="288">
        <v>44957</v>
      </c>
    </row>
    <row r="81" spans="1:17" ht="12" x14ac:dyDescent="0.25">
      <c r="A81" s="143">
        <v>43</v>
      </c>
      <c r="B81" s="166">
        <v>44959</v>
      </c>
      <c r="C81" s="241">
        <v>100002</v>
      </c>
      <c r="D81" s="143" t="s">
        <v>14</v>
      </c>
      <c r="E81" s="144">
        <v>18000</v>
      </c>
      <c r="F81" s="144"/>
      <c r="G81" s="143" t="s">
        <v>72</v>
      </c>
      <c r="H81" s="143" t="s">
        <v>29</v>
      </c>
      <c r="I81" s="146"/>
      <c r="J81" s="145"/>
      <c r="K81" s="141"/>
      <c r="L81" s="142"/>
      <c r="M81" s="147">
        <v>22023</v>
      </c>
      <c r="N81" s="285" t="s">
        <v>694</v>
      </c>
      <c r="O81" s="288" t="s">
        <v>557</v>
      </c>
      <c r="P81" s="288" t="s">
        <v>617</v>
      </c>
      <c r="Q81" s="288">
        <v>44958</v>
      </c>
    </row>
    <row r="82" spans="1:17" ht="12" x14ac:dyDescent="0.25">
      <c r="A82" s="143">
        <v>45</v>
      </c>
      <c r="B82" s="166">
        <v>44960</v>
      </c>
      <c r="C82" s="241">
        <v>100002</v>
      </c>
      <c r="D82" s="143" t="s">
        <v>14</v>
      </c>
      <c r="E82" s="144">
        <v>20000</v>
      </c>
      <c r="F82" s="144">
        <v>0</v>
      </c>
      <c r="G82" s="143" t="s">
        <v>72</v>
      </c>
      <c r="H82" s="143" t="s">
        <v>28</v>
      </c>
      <c r="I82" s="146"/>
      <c r="J82" s="145"/>
      <c r="K82" s="141"/>
      <c r="L82" s="142"/>
      <c r="M82" s="147">
        <v>22023</v>
      </c>
      <c r="N82" s="285"/>
      <c r="O82" s="288"/>
    </row>
    <row r="83" spans="1:17" ht="12" x14ac:dyDescent="0.25">
      <c r="A83" s="157">
        <v>49</v>
      </c>
      <c r="B83" s="260">
        <v>44962</v>
      </c>
      <c r="C83" s="261">
        <v>100002</v>
      </c>
      <c r="D83" s="157" t="s">
        <v>14</v>
      </c>
      <c r="E83" s="262">
        <v>4800</v>
      </c>
      <c r="F83" s="262">
        <v>0</v>
      </c>
      <c r="G83" s="157" t="s">
        <v>72</v>
      </c>
      <c r="H83" s="157" t="s">
        <v>28</v>
      </c>
      <c r="I83" s="263"/>
      <c r="J83" s="262"/>
      <c r="K83" s="258"/>
      <c r="L83" s="259"/>
      <c r="M83" s="258">
        <v>22023</v>
      </c>
      <c r="N83" s="285" t="s">
        <v>698</v>
      </c>
      <c r="O83" s="288"/>
    </row>
    <row r="84" spans="1:17" ht="12" x14ac:dyDescent="0.25">
      <c r="A84" s="157">
        <v>50</v>
      </c>
      <c r="B84" s="260">
        <v>44962</v>
      </c>
      <c r="C84" s="261">
        <v>100002</v>
      </c>
      <c r="D84" s="157" t="s">
        <v>424</v>
      </c>
      <c r="E84" s="262"/>
      <c r="F84" s="262">
        <v>30000</v>
      </c>
      <c r="G84" s="157" t="s">
        <v>72</v>
      </c>
      <c r="H84" s="157" t="s">
        <v>29</v>
      </c>
      <c r="I84" s="263"/>
      <c r="J84" s="262"/>
      <c r="K84" s="258"/>
      <c r="L84" s="259"/>
      <c r="M84" s="258">
        <v>22023</v>
      </c>
      <c r="N84" s="285" t="s">
        <v>699</v>
      </c>
      <c r="O84" s="288" t="s">
        <v>557</v>
      </c>
      <c r="P84" s="288" t="s">
        <v>722</v>
      </c>
      <c r="Q84" s="288">
        <v>44962</v>
      </c>
    </row>
    <row r="85" spans="1:17" ht="12" x14ac:dyDescent="0.25">
      <c r="A85" s="143">
        <v>51</v>
      </c>
      <c r="B85" s="166">
        <v>44962</v>
      </c>
      <c r="C85" s="241">
        <v>100002</v>
      </c>
      <c r="D85" s="143" t="s">
        <v>14</v>
      </c>
      <c r="E85" s="144">
        <v>0</v>
      </c>
      <c r="F85" s="144">
        <v>4000</v>
      </c>
      <c r="G85" s="143" t="s">
        <v>72</v>
      </c>
      <c r="H85" s="143" t="s">
        <v>29</v>
      </c>
      <c r="I85" s="146"/>
      <c r="J85" s="145"/>
      <c r="K85" s="141"/>
      <c r="L85" s="142"/>
      <c r="M85" s="147">
        <v>22023</v>
      </c>
      <c r="N85" s="285" t="s">
        <v>699</v>
      </c>
      <c r="O85" s="288"/>
    </row>
    <row r="86" spans="1:17" ht="12" x14ac:dyDescent="0.25">
      <c r="A86" s="143">
        <v>54</v>
      </c>
      <c r="B86" s="166">
        <v>44971</v>
      </c>
      <c r="C86" s="241">
        <v>100002</v>
      </c>
      <c r="D86" s="143" t="s">
        <v>14</v>
      </c>
      <c r="E86" s="144">
        <v>0</v>
      </c>
      <c r="F86" s="144">
        <v>2400</v>
      </c>
      <c r="G86" s="143" t="s">
        <v>72</v>
      </c>
      <c r="H86" s="143" t="s">
        <v>29</v>
      </c>
      <c r="I86" s="146"/>
      <c r="J86" s="145"/>
      <c r="K86" s="141"/>
      <c r="L86" s="142"/>
      <c r="M86" s="147">
        <v>22023</v>
      </c>
      <c r="N86" s="285" t="s">
        <v>702</v>
      </c>
      <c r="O86" s="288"/>
    </row>
    <row r="87" spans="1:17" ht="12" x14ac:dyDescent="0.25">
      <c r="A87" s="143">
        <v>55</v>
      </c>
      <c r="B87" s="166">
        <v>44971</v>
      </c>
      <c r="C87" s="241">
        <v>100002</v>
      </c>
      <c r="D87" s="143" t="s">
        <v>14</v>
      </c>
      <c r="E87" s="144">
        <v>0</v>
      </c>
      <c r="F87" s="144">
        <v>6000</v>
      </c>
      <c r="G87" s="143" t="s">
        <v>72</v>
      </c>
      <c r="H87" s="143" t="s">
        <v>29</v>
      </c>
      <c r="I87" s="146"/>
      <c r="J87" s="145"/>
      <c r="K87" s="141"/>
      <c r="L87" s="142"/>
      <c r="M87" s="147">
        <v>22023</v>
      </c>
      <c r="N87" s="285" t="s">
        <v>703</v>
      </c>
      <c r="O87" s="288"/>
    </row>
    <row r="88" spans="1:17" ht="12" x14ac:dyDescent="0.25">
      <c r="A88" s="157">
        <v>56</v>
      </c>
      <c r="B88" s="260">
        <v>44971</v>
      </c>
      <c r="C88" s="261">
        <v>100002</v>
      </c>
      <c r="D88" s="157" t="s">
        <v>14</v>
      </c>
      <c r="E88" s="262">
        <v>0</v>
      </c>
      <c r="F88" s="262">
        <v>3000</v>
      </c>
      <c r="G88" s="157" t="s">
        <v>72</v>
      </c>
      <c r="H88" s="157" t="s">
        <v>29</v>
      </c>
      <c r="I88" s="263"/>
      <c r="J88" s="262"/>
      <c r="K88" s="258"/>
      <c r="L88" s="259"/>
      <c r="M88" s="258">
        <v>22023</v>
      </c>
      <c r="N88" s="285" t="s">
        <v>704</v>
      </c>
      <c r="O88" s="288"/>
    </row>
    <row r="89" spans="1:17" ht="12" x14ac:dyDescent="0.25">
      <c r="A89" s="157">
        <v>66</v>
      </c>
      <c r="B89" s="260">
        <v>44985</v>
      </c>
      <c r="C89" s="261">
        <v>100002</v>
      </c>
      <c r="D89" s="157" t="s">
        <v>14</v>
      </c>
      <c r="E89" s="262">
        <v>0</v>
      </c>
      <c r="F89" s="262">
        <v>24000</v>
      </c>
      <c r="G89" s="157" t="s">
        <v>72</v>
      </c>
      <c r="H89" s="157" t="s">
        <v>262</v>
      </c>
      <c r="I89" s="263" t="s">
        <v>156</v>
      </c>
      <c r="J89" s="262">
        <v>1001</v>
      </c>
      <c r="K89" s="258">
        <v>66</v>
      </c>
      <c r="L89" s="259">
        <v>44985</v>
      </c>
      <c r="M89" s="258">
        <v>22023</v>
      </c>
      <c r="N89" s="285" t="s">
        <v>517</v>
      </c>
      <c r="O89" s="288"/>
    </row>
    <row r="90" spans="1:17" ht="12" x14ac:dyDescent="0.25">
      <c r="A90" s="157">
        <v>66</v>
      </c>
      <c r="B90" s="260">
        <v>44985</v>
      </c>
      <c r="C90" s="261">
        <v>100002</v>
      </c>
      <c r="D90" s="157" t="s">
        <v>14</v>
      </c>
      <c r="E90" s="262">
        <v>0</v>
      </c>
      <c r="F90" s="262">
        <v>2160</v>
      </c>
      <c r="G90" s="157" t="s">
        <v>72</v>
      </c>
      <c r="H90" s="157" t="s">
        <v>262</v>
      </c>
      <c r="I90" s="263" t="s">
        <v>156</v>
      </c>
      <c r="J90" s="262">
        <v>1001</v>
      </c>
      <c r="K90" s="258">
        <v>66</v>
      </c>
      <c r="L90" s="259">
        <v>44985</v>
      </c>
      <c r="M90" s="258">
        <v>22023</v>
      </c>
      <c r="N90" s="285" t="s">
        <v>517</v>
      </c>
      <c r="O90" s="288"/>
    </row>
    <row r="91" spans="1:17" ht="12" x14ac:dyDescent="0.25">
      <c r="A91" s="157">
        <v>66</v>
      </c>
      <c r="B91" s="260">
        <v>44985</v>
      </c>
      <c r="C91" s="261">
        <v>100002</v>
      </c>
      <c r="D91" s="157" t="s">
        <v>14</v>
      </c>
      <c r="E91" s="262">
        <v>0</v>
      </c>
      <c r="F91" s="262">
        <v>2160</v>
      </c>
      <c r="G91" s="157" t="s">
        <v>72</v>
      </c>
      <c r="H91" s="157" t="s">
        <v>262</v>
      </c>
      <c r="I91" s="263" t="s">
        <v>156</v>
      </c>
      <c r="J91" s="262">
        <v>1001</v>
      </c>
      <c r="K91" s="258">
        <v>66</v>
      </c>
      <c r="L91" s="259">
        <v>44985</v>
      </c>
      <c r="M91" s="258">
        <v>22023</v>
      </c>
      <c r="N91" s="285" t="s">
        <v>517</v>
      </c>
      <c r="O91" s="288"/>
      <c r="Q91" s="768"/>
    </row>
    <row r="92" spans="1:17" ht="12" x14ac:dyDescent="0.25">
      <c r="A92" s="157">
        <v>67</v>
      </c>
      <c r="B92" s="260">
        <v>44985</v>
      </c>
      <c r="C92" s="261">
        <v>100002</v>
      </c>
      <c r="D92" s="157" t="s">
        <v>424</v>
      </c>
      <c r="E92" s="262"/>
      <c r="F92" s="262">
        <v>50000</v>
      </c>
      <c r="G92" s="157" t="s">
        <v>72</v>
      </c>
      <c r="H92" s="157" t="s">
        <v>27</v>
      </c>
      <c r="I92" s="263"/>
      <c r="J92" s="262" t="s">
        <v>75</v>
      </c>
      <c r="K92" s="258">
        <v>68</v>
      </c>
      <c r="L92" s="259">
        <v>44985</v>
      </c>
      <c r="M92" s="258">
        <v>22023</v>
      </c>
      <c r="N92" s="285" t="s">
        <v>717</v>
      </c>
      <c r="O92" s="288" t="s">
        <v>557</v>
      </c>
      <c r="P92" s="288" t="s">
        <v>716</v>
      </c>
      <c r="Q92" s="288">
        <v>44985</v>
      </c>
    </row>
    <row r="93" spans="1:17" ht="12" x14ac:dyDescent="0.25">
      <c r="A93" s="143">
        <v>68</v>
      </c>
      <c r="B93" s="166">
        <v>44985</v>
      </c>
      <c r="C93" s="241">
        <v>100002</v>
      </c>
      <c r="D93" s="143" t="s">
        <v>424</v>
      </c>
      <c r="E93" s="144">
        <v>50000</v>
      </c>
      <c r="F93" s="144"/>
      <c r="G93" s="143" t="s">
        <v>72</v>
      </c>
      <c r="H93" s="143" t="s">
        <v>23</v>
      </c>
      <c r="I93" s="146" t="s">
        <v>158</v>
      </c>
      <c r="J93" s="145">
        <v>1003</v>
      </c>
      <c r="K93" s="141">
        <v>70</v>
      </c>
      <c r="L93" s="142">
        <v>44985</v>
      </c>
      <c r="M93" s="147">
        <v>22023</v>
      </c>
      <c r="N93" s="285" t="s">
        <v>720</v>
      </c>
      <c r="O93" s="288" t="s">
        <v>555</v>
      </c>
      <c r="P93" s="288" t="s">
        <v>719</v>
      </c>
      <c r="Q93" s="288">
        <v>44985</v>
      </c>
    </row>
    <row r="94" spans="1:17" ht="12" x14ac:dyDescent="0.25">
      <c r="A94" s="143">
        <v>3</v>
      </c>
      <c r="B94" s="166">
        <v>44927</v>
      </c>
      <c r="C94" s="241">
        <v>100024</v>
      </c>
      <c r="D94" s="143" t="s">
        <v>9</v>
      </c>
      <c r="E94" s="144">
        <v>7500</v>
      </c>
      <c r="F94" s="144">
        <v>0</v>
      </c>
      <c r="G94" s="143" t="s">
        <v>8</v>
      </c>
      <c r="H94" s="143" t="s">
        <v>23</v>
      </c>
      <c r="I94" s="146" t="s">
        <v>156</v>
      </c>
      <c r="J94" s="145">
        <v>1001</v>
      </c>
      <c r="K94" s="141">
        <v>1</v>
      </c>
      <c r="L94" s="142">
        <v>44927</v>
      </c>
      <c r="M94" s="147">
        <v>12023</v>
      </c>
      <c r="N94" s="285" t="s">
        <v>607</v>
      </c>
      <c r="O94" s="288"/>
    </row>
    <row r="95" spans="1:17" ht="12" x14ac:dyDescent="0.25">
      <c r="A95" s="157">
        <v>22</v>
      </c>
      <c r="B95" s="260">
        <v>44948</v>
      </c>
      <c r="C95" s="261">
        <v>100024</v>
      </c>
      <c r="D95" s="157" t="s">
        <v>9</v>
      </c>
      <c r="E95" s="262">
        <v>20000</v>
      </c>
      <c r="F95" s="262"/>
      <c r="G95" s="157" t="s">
        <v>8</v>
      </c>
      <c r="H95" s="157" t="s">
        <v>23</v>
      </c>
      <c r="I95" s="263" t="s">
        <v>160</v>
      </c>
      <c r="J95" s="262">
        <v>1002</v>
      </c>
      <c r="K95" s="258">
        <v>22</v>
      </c>
      <c r="L95" s="259">
        <v>44948</v>
      </c>
      <c r="M95" s="258">
        <v>12023</v>
      </c>
      <c r="N95" s="285" t="s">
        <v>671</v>
      </c>
      <c r="O95" s="288"/>
    </row>
    <row r="96" spans="1:17" ht="12" x14ac:dyDescent="0.25">
      <c r="A96" s="157">
        <v>33</v>
      </c>
      <c r="B96" s="260">
        <v>44957</v>
      </c>
      <c r="C96" s="261">
        <v>100024</v>
      </c>
      <c r="D96" s="157" t="s">
        <v>9</v>
      </c>
      <c r="E96" s="262">
        <v>15000</v>
      </c>
      <c r="F96" s="262"/>
      <c r="G96" s="157" t="s">
        <v>8</v>
      </c>
      <c r="H96" s="157" t="s">
        <v>23</v>
      </c>
      <c r="I96" s="263" t="s">
        <v>279</v>
      </c>
      <c r="J96" s="262">
        <v>1010</v>
      </c>
      <c r="K96" s="258">
        <v>33</v>
      </c>
      <c r="L96" s="259">
        <v>44957</v>
      </c>
      <c r="M96" s="258">
        <v>12023</v>
      </c>
      <c r="N96" s="285" t="s">
        <v>685</v>
      </c>
      <c r="O96" s="288"/>
    </row>
    <row r="97" spans="1:17" ht="12" x14ac:dyDescent="0.25">
      <c r="A97" s="157">
        <v>35</v>
      </c>
      <c r="B97" s="260">
        <v>44957</v>
      </c>
      <c r="C97" s="261">
        <v>100024</v>
      </c>
      <c r="D97" s="157" t="s">
        <v>9</v>
      </c>
      <c r="E97" s="262">
        <v>20000</v>
      </c>
      <c r="F97" s="262">
        <v>0</v>
      </c>
      <c r="G97" s="157" t="s">
        <v>8</v>
      </c>
      <c r="H97" s="157" t="s">
        <v>23</v>
      </c>
      <c r="I97" s="263" t="s">
        <v>160</v>
      </c>
      <c r="J97" s="262">
        <v>1002</v>
      </c>
      <c r="K97" s="258">
        <v>7</v>
      </c>
      <c r="L97" s="259">
        <v>44933</v>
      </c>
      <c r="M97" s="258">
        <v>12023</v>
      </c>
      <c r="N97" s="285" t="s">
        <v>687</v>
      </c>
      <c r="O97" s="288"/>
    </row>
    <row r="98" spans="1:17" ht="12" x14ac:dyDescent="0.25">
      <c r="A98" s="157">
        <v>46</v>
      </c>
      <c r="B98" s="260">
        <v>44960</v>
      </c>
      <c r="C98" s="261">
        <v>100024</v>
      </c>
      <c r="D98" s="157" t="s">
        <v>9</v>
      </c>
      <c r="E98" s="262">
        <v>12000</v>
      </c>
      <c r="F98" s="262">
        <v>0</v>
      </c>
      <c r="G98" s="157" t="s">
        <v>8</v>
      </c>
      <c r="H98" s="157" t="s">
        <v>23</v>
      </c>
      <c r="I98" s="263" t="s">
        <v>157</v>
      </c>
      <c r="J98" s="262">
        <v>1007</v>
      </c>
      <c r="K98" s="258">
        <v>21</v>
      </c>
      <c r="L98" s="259">
        <v>44960</v>
      </c>
      <c r="M98" s="258">
        <v>22023</v>
      </c>
      <c r="N98" s="285"/>
      <c r="O98" s="288"/>
    </row>
    <row r="99" spans="1:17" ht="12" x14ac:dyDescent="0.25">
      <c r="A99" s="157">
        <v>60</v>
      </c>
      <c r="B99" s="260">
        <v>44972</v>
      </c>
      <c r="C99" s="261">
        <v>100024</v>
      </c>
      <c r="D99" s="157" t="s">
        <v>9</v>
      </c>
      <c r="E99" s="262">
        <v>3000</v>
      </c>
      <c r="F99" s="262"/>
      <c r="G99" s="157" t="s">
        <v>8</v>
      </c>
      <c r="H99" s="157" t="s">
        <v>23</v>
      </c>
      <c r="I99" s="263" t="s">
        <v>158</v>
      </c>
      <c r="J99" s="262">
        <v>1008</v>
      </c>
      <c r="K99" s="258">
        <v>27</v>
      </c>
      <c r="L99" s="259">
        <v>44972</v>
      </c>
      <c r="M99" s="258">
        <v>22023</v>
      </c>
      <c r="N99" s="285" t="s">
        <v>83</v>
      </c>
      <c r="O99" s="288"/>
    </row>
    <row r="100" spans="1:17" ht="12" x14ac:dyDescent="0.25">
      <c r="A100" s="157">
        <v>62</v>
      </c>
      <c r="B100" s="260">
        <v>44973</v>
      </c>
      <c r="C100" s="261">
        <v>100024</v>
      </c>
      <c r="D100" s="157" t="s">
        <v>9</v>
      </c>
      <c r="E100" s="262">
        <v>1200</v>
      </c>
      <c r="F100" s="262"/>
      <c r="G100" s="157" t="s">
        <v>8</v>
      </c>
      <c r="H100" s="157" t="s">
        <v>23</v>
      </c>
      <c r="I100" s="263" t="s">
        <v>158</v>
      </c>
      <c r="J100" s="262">
        <v>1008</v>
      </c>
      <c r="K100" s="258">
        <v>35</v>
      </c>
      <c r="L100" s="259">
        <v>44973</v>
      </c>
      <c r="M100" s="258">
        <v>22023</v>
      </c>
      <c r="N100" s="285" t="s">
        <v>40</v>
      </c>
      <c r="O100" s="288"/>
      <c r="Q100" s="768"/>
    </row>
    <row r="101" spans="1:17" ht="12" x14ac:dyDescent="0.25">
      <c r="A101" s="143">
        <v>20</v>
      </c>
      <c r="B101" s="166">
        <v>44946</v>
      </c>
      <c r="C101" s="241">
        <v>100032</v>
      </c>
      <c r="D101" s="143" t="s">
        <v>24</v>
      </c>
      <c r="E101" s="144">
        <v>12000</v>
      </c>
      <c r="F101" s="144">
        <v>0</v>
      </c>
      <c r="G101" s="143" t="s">
        <v>72</v>
      </c>
      <c r="H101" s="143" t="s">
        <v>29</v>
      </c>
      <c r="I101" s="146"/>
      <c r="J101" s="145"/>
      <c r="K101" s="141"/>
      <c r="L101" s="142"/>
      <c r="M101" s="147">
        <v>12023</v>
      </c>
      <c r="N101" s="285" t="s">
        <v>668</v>
      </c>
      <c r="O101" s="288" t="s">
        <v>562</v>
      </c>
      <c r="P101" s="288" t="s">
        <v>669</v>
      </c>
      <c r="Q101" s="288">
        <v>44946</v>
      </c>
    </row>
    <row r="102" spans="1:17" ht="12" x14ac:dyDescent="0.25">
      <c r="A102" s="157">
        <v>37</v>
      </c>
      <c r="B102" s="260">
        <v>44957</v>
      </c>
      <c r="C102" s="261">
        <v>100052</v>
      </c>
      <c r="D102" s="157" t="s">
        <v>441</v>
      </c>
      <c r="E102" s="262">
        <v>34000</v>
      </c>
      <c r="F102" s="262"/>
      <c r="G102" s="157" t="s">
        <v>72</v>
      </c>
      <c r="H102" s="157" t="s">
        <v>29</v>
      </c>
      <c r="I102" s="263"/>
      <c r="J102" s="262"/>
      <c r="K102" s="258"/>
      <c r="L102" s="259"/>
      <c r="M102" s="258">
        <v>12023</v>
      </c>
      <c r="N102" s="285" t="s">
        <v>689</v>
      </c>
      <c r="O102" s="288"/>
    </row>
    <row r="103" spans="1:17" ht="12" x14ac:dyDescent="0.25">
      <c r="A103" s="143">
        <v>10</v>
      </c>
      <c r="B103" s="166">
        <v>44936</v>
      </c>
      <c r="C103" s="241">
        <v>100086</v>
      </c>
      <c r="D103" s="143" t="s">
        <v>468</v>
      </c>
      <c r="E103" s="144">
        <v>2000</v>
      </c>
      <c r="F103" s="144">
        <v>0</v>
      </c>
      <c r="G103" s="143" t="s">
        <v>71</v>
      </c>
      <c r="H103" s="143" t="s">
        <v>29</v>
      </c>
      <c r="I103" s="146"/>
      <c r="J103" s="145"/>
      <c r="K103" s="141"/>
      <c r="L103" s="142"/>
      <c r="M103" s="147">
        <v>12023</v>
      </c>
      <c r="N103" s="285" t="s">
        <v>657</v>
      </c>
      <c r="O103" s="288"/>
    </row>
    <row r="104" spans="1:17" ht="12" x14ac:dyDescent="0.25">
      <c r="A104" s="143">
        <v>30</v>
      </c>
      <c r="B104" s="166">
        <v>44956</v>
      </c>
      <c r="C104" s="241">
        <v>100112</v>
      </c>
      <c r="D104" s="143" t="s">
        <v>234</v>
      </c>
      <c r="E104" s="144">
        <v>80000</v>
      </c>
      <c r="F104" s="144"/>
      <c r="G104" s="143" t="s">
        <v>72</v>
      </c>
      <c r="H104" s="143" t="s">
        <v>29</v>
      </c>
      <c r="I104" s="146"/>
      <c r="J104" s="145"/>
      <c r="K104" s="141"/>
      <c r="L104" s="142"/>
      <c r="M104" s="147">
        <v>12023</v>
      </c>
      <c r="N104" s="285" t="s">
        <v>684</v>
      </c>
      <c r="O104" s="288"/>
    </row>
    <row r="105" spans="1:17" ht="12" x14ac:dyDescent="0.25">
      <c r="A105" s="143">
        <v>50</v>
      </c>
      <c r="B105" s="166">
        <v>44962</v>
      </c>
      <c r="C105" s="241">
        <v>100116</v>
      </c>
      <c r="D105" s="143" t="s">
        <v>95</v>
      </c>
      <c r="E105" s="144">
        <v>1200</v>
      </c>
      <c r="F105" s="144">
        <v>0</v>
      </c>
      <c r="G105" s="143" t="s">
        <v>71</v>
      </c>
      <c r="H105" s="143" t="s">
        <v>29</v>
      </c>
      <c r="I105" s="146"/>
      <c r="J105" s="145"/>
      <c r="K105" s="141"/>
      <c r="L105" s="142"/>
      <c r="M105" s="147">
        <v>22023</v>
      </c>
      <c r="N105" s="285" t="s">
        <v>699</v>
      </c>
      <c r="O105" s="288"/>
    </row>
    <row r="106" spans="1:17" ht="12" x14ac:dyDescent="0.25">
      <c r="A106" s="157">
        <v>5</v>
      </c>
      <c r="B106" s="260">
        <v>44930</v>
      </c>
      <c r="C106" s="261">
        <v>100120</v>
      </c>
      <c r="D106" s="157" t="s">
        <v>423</v>
      </c>
      <c r="E106" s="262">
        <v>260</v>
      </c>
      <c r="F106" s="262">
        <v>0</v>
      </c>
      <c r="G106" s="157" t="s">
        <v>71</v>
      </c>
      <c r="H106" s="157" t="s">
        <v>29</v>
      </c>
      <c r="I106" s="263"/>
      <c r="J106" s="262"/>
      <c r="K106" s="258"/>
      <c r="L106" s="259"/>
      <c r="M106" s="258">
        <v>12023</v>
      </c>
      <c r="N106" s="285" t="s">
        <v>652</v>
      </c>
      <c r="O106" s="288" t="s">
        <v>71</v>
      </c>
      <c r="P106" s="288" t="s">
        <v>75</v>
      </c>
    </row>
    <row r="107" spans="1:17" ht="12" x14ac:dyDescent="0.25">
      <c r="A107" s="143">
        <v>53</v>
      </c>
      <c r="B107" s="166">
        <v>44963</v>
      </c>
      <c r="C107" s="241">
        <v>100120</v>
      </c>
      <c r="D107" s="143" t="s">
        <v>423</v>
      </c>
      <c r="E107" s="144">
        <v>600</v>
      </c>
      <c r="F107" s="144">
        <v>0</v>
      </c>
      <c r="G107" s="143" t="s">
        <v>71</v>
      </c>
      <c r="H107" s="143" t="s">
        <v>29</v>
      </c>
      <c r="I107" s="146"/>
      <c r="J107" s="145"/>
      <c r="K107" s="141"/>
      <c r="L107" s="142"/>
      <c r="M107" s="147">
        <v>22023</v>
      </c>
      <c r="N107" s="285" t="s">
        <v>701</v>
      </c>
      <c r="O107" s="288"/>
    </row>
    <row r="108" spans="1:17" ht="12" x14ac:dyDescent="0.25">
      <c r="A108" s="157">
        <v>7</v>
      </c>
      <c r="B108" s="260">
        <v>44932</v>
      </c>
      <c r="C108" s="261">
        <v>100124</v>
      </c>
      <c r="D108" s="157" t="s">
        <v>13</v>
      </c>
      <c r="E108" s="262">
        <v>1600</v>
      </c>
      <c r="F108" s="262">
        <v>0</v>
      </c>
      <c r="G108" s="157" t="s">
        <v>72</v>
      </c>
      <c r="H108" s="157" t="s">
        <v>29</v>
      </c>
      <c r="I108" s="263"/>
      <c r="J108" s="262"/>
      <c r="K108" s="258"/>
      <c r="L108" s="259"/>
      <c r="M108" s="258">
        <v>12023</v>
      </c>
      <c r="N108" s="285" t="s">
        <v>654</v>
      </c>
      <c r="O108" s="288" t="s">
        <v>557</v>
      </c>
      <c r="P108" s="288">
        <v>12222</v>
      </c>
      <c r="Q108" s="288">
        <v>44930</v>
      </c>
    </row>
    <row r="109" spans="1:17" ht="12" x14ac:dyDescent="0.25">
      <c r="A109" s="143">
        <v>23</v>
      </c>
      <c r="B109" s="166">
        <v>44949</v>
      </c>
      <c r="C109" s="241">
        <v>100124</v>
      </c>
      <c r="D109" s="143" t="s">
        <v>13</v>
      </c>
      <c r="E109" s="144">
        <v>5000</v>
      </c>
      <c r="F109" s="144">
        <v>0</v>
      </c>
      <c r="G109" s="143" t="s">
        <v>71</v>
      </c>
      <c r="H109" s="143" t="s">
        <v>29</v>
      </c>
      <c r="I109" s="146"/>
      <c r="J109" s="145"/>
      <c r="K109" s="141"/>
      <c r="L109" s="142"/>
      <c r="M109" s="147">
        <v>12023</v>
      </c>
      <c r="N109" s="285" t="s">
        <v>672</v>
      </c>
      <c r="O109" s="288"/>
    </row>
    <row r="110" spans="1:17" ht="12" x14ac:dyDescent="0.25">
      <c r="A110" s="143">
        <v>54</v>
      </c>
      <c r="B110" s="166">
        <v>44971</v>
      </c>
      <c r="C110" s="241">
        <v>100124</v>
      </c>
      <c r="D110" s="143" t="s">
        <v>13</v>
      </c>
      <c r="E110" s="144">
        <v>2400</v>
      </c>
      <c r="F110" s="144">
        <v>0</v>
      </c>
      <c r="G110" s="143" t="s">
        <v>72</v>
      </c>
      <c r="H110" s="143" t="s">
        <v>29</v>
      </c>
      <c r="I110" s="146"/>
      <c r="J110" s="145"/>
      <c r="K110" s="141"/>
      <c r="L110" s="142"/>
      <c r="M110" s="147">
        <v>22023</v>
      </c>
      <c r="N110" s="285" t="s">
        <v>702</v>
      </c>
      <c r="O110" s="288"/>
      <c r="Q110" s="768"/>
    </row>
    <row r="111" spans="1:17" ht="12" x14ac:dyDescent="0.25">
      <c r="A111" s="143">
        <v>39</v>
      </c>
      <c r="B111" s="166">
        <v>44957</v>
      </c>
      <c r="C111" s="241">
        <v>100132</v>
      </c>
      <c r="D111" s="143" t="s">
        <v>437</v>
      </c>
      <c r="E111" s="144">
        <v>10000</v>
      </c>
      <c r="F111" s="144"/>
      <c r="G111" s="143" t="s">
        <v>72</v>
      </c>
      <c r="H111" s="143"/>
      <c r="I111" s="146"/>
      <c r="J111" s="145"/>
      <c r="K111" s="141"/>
      <c r="L111" s="142"/>
      <c r="M111" s="147">
        <v>12023</v>
      </c>
      <c r="N111" s="285" t="s">
        <v>691</v>
      </c>
      <c r="O111" s="288" t="s">
        <v>557</v>
      </c>
      <c r="P111" s="288" t="s">
        <v>615</v>
      </c>
      <c r="Q111" s="288">
        <v>44957</v>
      </c>
    </row>
    <row r="112" spans="1:17" ht="12" x14ac:dyDescent="0.25">
      <c r="A112" s="157">
        <v>67</v>
      </c>
      <c r="B112" s="260">
        <v>44985</v>
      </c>
      <c r="C112" s="261">
        <v>100142</v>
      </c>
      <c r="D112" s="157" t="s">
        <v>16</v>
      </c>
      <c r="E112" s="262">
        <v>50000</v>
      </c>
      <c r="F112" s="262"/>
      <c r="G112" s="157" t="s">
        <v>72</v>
      </c>
      <c r="H112" s="157" t="s">
        <v>27</v>
      </c>
      <c r="I112" s="263"/>
      <c r="J112" s="262" t="s">
        <v>75</v>
      </c>
      <c r="K112" s="258">
        <v>68</v>
      </c>
      <c r="L112" s="259">
        <v>44985</v>
      </c>
      <c r="M112" s="258">
        <v>22023</v>
      </c>
      <c r="N112" s="285" t="s">
        <v>717</v>
      </c>
      <c r="O112" s="288" t="s">
        <v>557</v>
      </c>
      <c r="P112" s="288" t="s">
        <v>716</v>
      </c>
      <c r="Q112" s="288">
        <v>44985</v>
      </c>
    </row>
    <row r="113" spans="1:17" ht="12" x14ac:dyDescent="0.25">
      <c r="A113" s="157">
        <v>36</v>
      </c>
      <c r="B113" s="260">
        <v>44957</v>
      </c>
      <c r="C113" s="261">
        <v>100224</v>
      </c>
      <c r="D113" s="157" t="s">
        <v>442</v>
      </c>
      <c r="E113" s="262">
        <v>3380</v>
      </c>
      <c r="F113" s="262">
        <v>0</v>
      </c>
      <c r="G113" s="157" t="s">
        <v>72</v>
      </c>
      <c r="H113" s="157" t="s">
        <v>27</v>
      </c>
      <c r="I113" s="263" t="s">
        <v>165</v>
      </c>
      <c r="J113" s="262">
        <v>2007</v>
      </c>
      <c r="K113" s="258">
        <v>35</v>
      </c>
      <c r="L113" s="259">
        <v>44957</v>
      </c>
      <c r="M113" s="258">
        <v>12023</v>
      </c>
      <c r="N113" s="285" t="s">
        <v>688</v>
      </c>
      <c r="O113" s="288"/>
    </row>
    <row r="114" spans="1:17" ht="12" x14ac:dyDescent="0.25">
      <c r="A114" s="157">
        <v>16</v>
      </c>
      <c r="B114" s="260">
        <v>44942</v>
      </c>
      <c r="C114" s="261">
        <v>200004</v>
      </c>
      <c r="D114" s="157" t="s">
        <v>10</v>
      </c>
      <c r="E114" s="262">
        <v>0</v>
      </c>
      <c r="F114" s="262">
        <v>60000</v>
      </c>
      <c r="G114" s="157" t="s">
        <v>8</v>
      </c>
      <c r="H114" s="157" t="s">
        <v>27</v>
      </c>
      <c r="I114" s="263" t="s">
        <v>251</v>
      </c>
      <c r="J114" s="262">
        <v>2010</v>
      </c>
      <c r="K114" s="258">
        <v>15</v>
      </c>
      <c r="L114" s="259">
        <v>44941</v>
      </c>
      <c r="M114" s="258">
        <v>12023</v>
      </c>
      <c r="N114" s="285" t="s">
        <v>663</v>
      </c>
      <c r="O114" s="288"/>
    </row>
    <row r="115" spans="1:17" ht="12" x14ac:dyDescent="0.25">
      <c r="A115" s="143">
        <v>21</v>
      </c>
      <c r="B115" s="166">
        <v>44947</v>
      </c>
      <c r="C115" s="241">
        <v>200004</v>
      </c>
      <c r="D115" s="143" t="s">
        <v>10</v>
      </c>
      <c r="E115" s="144">
        <v>0</v>
      </c>
      <c r="F115" s="144">
        <v>4250</v>
      </c>
      <c r="G115" s="143" t="s">
        <v>8</v>
      </c>
      <c r="H115" s="143" t="s">
        <v>27</v>
      </c>
      <c r="I115" s="146" t="s">
        <v>167</v>
      </c>
      <c r="J115" s="145">
        <v>2009</v>
      </c>
      <c r="K115" s="141">
        <v>33</v>
      </c>
      <c r="L115" s="142">
        <v>44947</v>
      </c>
      <c r="M115" s="147">
        <v>12023</v>
      </c>
      <c r="N115" s="285" t="s">
        <v>670</v>
      </c>
      <c r="O115" s="288"/>
    </row>
    <row r="116" spans="1:17" ht="12" x14ac:dyDescent="0.25">
      <c r="A116" s="143">
        <v>25</v>
      </c>
      <c r="B116" s="166">
        <v>44951</v>
      </c>
      <c r="C116" s="241">
        <v>200004</v>
      </c>
      <c r="D116" s="143" t="s">
        <v>10</v>
      </c>
      <c r="E116" s="144"/>
      <c r="F116" s="144">
        <v>10000</v>
      </c>
      <c r="G116" s="143" t="s">
        <v>8</v>
      </c>
      <c r="H116" s="143" t="s">
        <v>27</v>
      </c>
      <c r="I116" s="146" t="s">
        <v>153</v>
      </c>
      <c r="J116" s="145">
        <v>2001</v>
      </c>
      <c r="K116" s="141">
        <v>24</v>
      </c>
      <c r="L116" s="142">
        <v>44951</v>
      </c>
      <c r="M116" s="147">
        <v>12023</v>
      </c>
      <c r="N116" s="285" t="s">
        <v>674</v>
      </c>
      <c r="O116" s="288"/>
    </row>
    <row r="117" spans="1:17" ht="12" x14ac:dyDescent="0.25">
      <c r="A117" s="143">
        <v>34</v>
      </c>
      <c r="B117" s="166">
        <v>44956</v>
      </c>
      <c r="C117" s="241">
        <v>200004</v>
      </c>
      <c r="D117" s="143" t="s">
        <v>10</v>
      </c>
      <c r="E117" s="144"/>
      <c r="F117" s="144">
        <v>14000</v>
      </c>
      <c r="G117" s="143" t="s">
        <v>8</v>
      </c>
      <c r="H117" s="143" t="s">
        <v>27</v>
      </c>
      <c r="I117" s="146" t="s">
        <v>151</v>
      </c>
      <c r="J117" s="145">
        <v>2002</v>
      </c>
      <c r="K117" s="141">
        <v>6</v>
      </c>
      <c r="L117" s="142">
        <v>44931</v>
      </c>
      <c r="M117" s="147">
        <v>12023</v>
      </c>
      <c r="N117" s="285" t="s">
        <v>686</v>
      </c>
      <c r="O117" s="288"/>
      <c r="Q117" s="768"/>
    </row>
    <row r="118" spans="1:17" ht="12" x14ac:dyDescent="0.25">
      <c r="A118" s="143">
        <v>34</v>
      </c>
      <c r="B118" s="166">
        <v>44956</v>
      </c>
      <c r="C118" s="241">
        <v>200004</v>
      </c>
      <c r="D118" s="143" t="s">
        <v>10</v>
      </c>
      <c r="E118" s="144"/>
      <c r="F118" s="144">
        <v>840</v>
      </c>
      <c r="G118" s="143" t="s">
        <v>8</v>
      </c>
      <c r="H118" s="143" t="s">
        <v>27</v>
      </c>
      <c r="I118" s="146" t="s">
        <v>151</v>
      </c>
      <c r="J118" s="145">
        <v>2002</v>
      </c>
      <c r="K118" s="141">
        <v>6</v>
      </c>
      <c r="L118" s="142">
        <v>44931</v>
      </c>
      <c r="M118" s="147">
        <v>12023</v>
      </c>
      <c r="N118" s="285" t="s">
        <v>686</v>
      </c>
      <c r="O118" s="288"/>
    </row>
    <row r="119" spans="1:17" ht="12" x14ac:dyDescent="0.25">
      <c r="A119" s="143">
        <v>34</v>
      </c>
      <c r="B119" s="166">
        <v>44956</v>
      </c>
      <c r="C119" s="241">
        <v>200004</v>
      </c>
      <c r="D119" s="143" t="s">
        <v>10</v>
      </c>
      <c r="E119" s="144"/>
      <c r="F119" s="144">
        <v>840</v>
      </c>
      <c r="G119" s="143" t="s">
        <v>8</v>
      </c>
      <c r="H119" s="143" t="s">
        <v>27</v>
      </c>
      <c r="I119" s="146" t="s">
        <v>151</v>
      </c>
      <c r="J119" s="145">
        <v>2002</v>
      </c>
      <c r="K119" s="141">
        <v>6</v>
      </c>
      <c r="L119" s="142">
        <v>44931</v>
      </c>
      <c r="M119" s="147">
        <v>12023</v>
      </c>
      <c r="N119" s="285" t="s">
        <v>686</v>
      </c>
      <c r="O119" s="288"/>
    </row>
    <row r="120" spans="1:17" ht="12" x14ac:dyDescent="0.25">
      <c r="A120" s="157">
        <v>47</v>
      </c>
      <c r="B120" s="260">
        <v>44961</v>
      </c>
      <c r="C120" s="261">
        <v>200004</v>
      </c>
      <c r="D120" s="157" t="s">
        <v>10</v>
      </c>
      <c r="E120" s="262">
        <v>0</v>
      </c>
      <c r="F120" s="262">
        <v>20000</v>
      </c>
      <c r="G120" s="157" t="s">
        <v>8</v>
      </c>
      <c r="H120" s="157" t="s">
        <v>27</v>
      </c>
      <c r="I120" s="263" t="s">
        <v>166</v>
      </c>
      <c r="J120" s="262">
        <v>2008</v>
      </c>
      <c r="K120" s="258">
        <v>37</v>
      </c>
      <c r="L120" s="259">
        <v>44961</v>
      </c>
      <c r="M120" s="258">
        <v>22023</v>
      </c>
      <c r="N120" s="285"/>
      <c r="O120" s="288"/>
    </row>
    <row r="121" spans="1:17" ht="12" x14ac:dyDescent="0.25">
      <c r="A121" s="157">
        <v>50</v>
      </c>
      <c r="B121" s="260">
        <v>44962</v>
      </c>
      <c r="C121" s="261">
        <v>200004</v>
      </c>
      <c r="D121" s="157" t="s">
        <v>10</v>
      </c>
      <c r="E121" s="262">
        <v>30000</v>
      </c>
      <c r="F121" s="262"/>
      <c r="G121" s="157" t="s">
        <v>72</v>
      </c>
      <c r="H121" s="157" t="s">
        <v>29</v>
      </c>
      <c r="I121" s="263"/>
      <c r="J121" s="262"/>
      <c r="K121" s="258"/>
      <c r="L121" s="259"/>
      <c r="M121" s="258">
        <v>22023</v>
      </c>
      <c r="N121" s="285" t="s">
        <v>699</v>
      </c>
      <c r="O121" s="288" t="s">
        <v>557</v>
      </c>
      <c r="P121" s="288" t="s">
        <v>722</v>
      </c>
      <c r="Q121" s="288">
        <v>44962</v>
      </c>
    </row>
    <row r="122" spans="1:17" ht="12" x14ac:dyDescent="0.25">
      <c r="A122" s="157">
        <v>61</v>
      </c>
      <c r="B122" s="260">
        <v>44972</v>
      </c>
      <c r="C122" s="261">
        <v>200012</v>
      </c>
      <c r="D122" s="157" t="s">
        <v>58</v>
      </c>
      <c r="E122" s="262">
        <v>0</v>
      </c>
      <c r="F122" s="262">
        <v>200</v>
      </c>
      <c r="G122" s="157" t="s">
        <v>71</v>
      </c>
      <c r="H122" s="157" t="s">
        <v>29</v>
      </c>
      <c r="I122" s="263"/>
      <c r="J122" s="262"/>
      <c r="K122" s="258"/>
      <c r="L122" s="259"/>
      <c r="M122" s="258">
        <v>22023</v>
      </c>
      <c r="N122" s="285" t="s">
        <v>707</v>
      </c>
      <c r="O122" s="288"/>
    </row>
    <row r="123" spans="1:17" ht="12" x14ac:dyDescent="0.25">
      <c r="A123" s="143">
        <v>20</v>
      </c>
      <c r="B123" s="166">
        <v>44946</v>
      </c>
      <c r="C123" s="241">
        <v>200016</v>
      </c>
      <c r="D123" s="143" t="s">
        <v>213</v>
      </c>
      <c r="E123" s="144">
        <v>0</v>
      </c>
      <c r="F123" s="144">
        <v>100000</v>
      </c>
      <c r="G123" s="143" t="s">
        <v>72</v>
      </c>
      <c r="H123" s="143" t="s">
        <v>29</v>
      </c>
      <c r="I123" s="146"/>
      <c r="J123" s="145"/>
      <c r="K123" s="141"/>
      <c r="L123" s="142"/>
      <c r="M123" s="147">
        <v>12023</v>
      </c>
      <c r="N123" s="285" t="s">
        <v>668</v>
      </c>
      <c r="O123" s="288" t="s">
        <v>562</v>
      </c>
      <c r="P123" s="288" t="s">
        <v>669</v>
      </c>
      <c r="Q123" s="288">
        <v>44946</v>
      </c>
    </row>
    <row r="124" spans="1:17" ht="12" x14ac:dyDescent="0.25">
      <c r="A124" s="143">
        <v>12</v>
      </c>
      <c r="B124" s="166">
        <v>44937</v>
      </c>
      <c r="C124" s="241">
        <v>200026</v>
      </c>
      <c r="D124" s="143" t="s">
        <v>20</v>
      </c>
      <c r="E124" s="144">
        <v>7000</v>
      </c>
      <c r="F124" s="144">
        <v>0</v>
      </c>
      <c r="G124" s="143" t="s">
        <v>8</v>
      </c>
      <c r="H124" s="143" t="s">
        <v>23</v>
      </c>
      <c r="I124" s="146" t="s">
        <v>160</v>
      </c>
      <c r="J124" s="145">
        <v>1002</v>
      </c>
      <c r="K124" s="141">
        <v>11</v>
      </c>
      <c r="L124" s="142">
        <v>44937</v>
      </c>
      <c r="M124" s="147">
        <v>12023</v>
      </c>
      <c r="N124" s="285" t="s">
        <v>659</v>
      </c>
      <c r="O124" s="288"/>
    </row>
    <row r="125" spans="1:17" ht="12" x14ac:dyDescent="0.25">
      <c r="A125" s="143">
        <v>32</v>
      </c>
      <c r="B125" s="166">
        <v>44957</v>
      </c>
      <c r="C125" s="241">
        <v>200026</v>
      </c>
      <c r="D125" s="776" t="s">
        <v>20</v>
      </c>
      <c r="E125" s="241"/>
      <c r="F125" s="241">
        <v>4000</v>
      </c>
      <c r="G125" s="144" t="s">
        <v>8</v>
      </c>
      <c r="H125" s="143" t="s">
        <v>27</v>
      </c>
      <c r="I125" s="143" t="s">
        <v>153</v>
      </c>
      <c r="J125" s="241">
        <v>2001</v>
      </c>
      <c r="K125" s="145">
        <v>28</v>
      </c>
      <c r="L125" s="779">
        <v>44954</v>
      </c>
      <c r="M125" s="145">
        <v>12023</v>
      </c>
      <c r="N125" s="770" t="s">
        <v>670</v>
      </c>
      <c r="O125" s="288"/>
    </row>
    <row r="126" spans="1:17" ht="12" x14ac:dyDescent="0.25">
      <c r="A126" s="157">
        <v>36</v>
      </c>
      <c r="B126" s="260">
        <v>44957</v>
      </c>
      <c r="C126" s="261">
        <v>200026</v>
      </c>
      <c r="D126" s="157" t="s">
        <v>20</v>
      </c>
      <c r="E126" s="262">
        <v>0</v>
      </c>
      <c r="F126" s="262">
        <v>5000</v>
      </c>
      <c r="G126" s="157" t="s">
        <v>8</v>
      </c>
      <c r="H126" s="157" t="s">
        <v>27</v>
      </c>
      <c r="I126" s="263" t="s">
        <v>165</v>
      </c>
      <c r="J126" s="262">
        <v>2007</v>
      </c>
      <c r="K126" s="258">
        <v>35</v>
      </c>
      <c r="L126" s="259">
        <v>44957</v>
      </c>
      <c r="M126" s="258">
        <v>12023</v>
      </c>
      <c r="N126" s="285" t="s">
        <v>688</v>
      </c>
      <c r="O126" s="288"/>
    </row>
    <row r="127" spans="1:17" ht="12" x14ac:dyDescent="0.25">
      <c r="A127" s="143">
        <v>1</v>
      </c>
      <c r="B127" s="166">
        <v>44927</v>
      </c>
      <c r="C127" s="241">
        <v>200038</v>
      </c>
      <c r="D127" s="143" t="s">
        <v>11</v>
      </c>
      <c r="E127" s="144">
        <v>200000</v>
      </c>
      <c r="F127" s="144">
        <v>0</v>
      </c>
      <c r="G127" s="143" t="s">
        <v>72</v>
      </c>
      <c r="H127" s="143" t="s">
        <v>28</v>
      </c>
      <c r="I127" s="146"/>
      <c r="J127" s="145"/>
      <c r="K127" s="141"/>
      <c r="L127" s="142"/>
      <c r="M127" s="147">
        <v>12023</v>
      </c>
      <c r="N127" s="285" t="s">
        <v>651</v>
      </c>
      <c r="O127" s="288" t="s">
        <v>557</v>
      </c>
      <c r="P127" s="288">
        <v>588686</v>
      </c>
      <c r="Q127" s="288">
        <v>44927</v>
      </c>
    </row>
    <row r="128" spans="1:17" ht="12" x14ac:dyDescent="0.25">
      <c r="A128" s="157">
        <v>1</v>
      </c>
      <c r="B128" s="260">
        <v>44927</v>
      </c>
      <c r="C128" s="261">
        <v>200038</v>
      </c>
      <c r="D128" s="777" t="s">
        <v>11</v>
      </c>
      <c r="E128" s="261">
        <v>60000</v>
      </c>
      <c r="F128" s="261">
        <v>0</v>
      </c>
      <c r="G128" s="262" t="s">
        <v>71</v>
      </c>
      <c r="H128" s="157" t="s">
        <v>28</v>
      </c>
      <c r="I128" s="157"/>
      <c r="J128" s="261"/>
      <c r="K128" s="262"/>
      <c r="L128" s="264"/>
      <c r="M128" s="262">
        <v>12023</v>
      </c>
      <c r="N128" s="769" t="s">
        <v>651</v>
      </c>
      <c r="O128" s="288" t="s">
        <v>71</v>
      </c>
    </row>
    <row r="129" spans="1:17" ht="12" x14ac:dyDescent="0.25">
      <c r="A129" s="157">
        <v>43</v>
      </c>
      <c r="B129" s="260">
        <v>44959</v>
      </c>
      <c r="C129" s="261">
        <v>200038</v>
      </c>
      <c r="D129" s="777" t="s">
        <v>11</v>
      </c>
      <c r="E129" s="261"/>
      <c r="F129" s="261">
        <v>18465</v>
      </c>
      <c r="G129" s="262" t="s">
        <v>71</v>
      </c>
      <c r="H129" s="157" t="s">
        <v>29</v>
      </c>
      <c r="I129" s="157"/>
      <c r="J129" s="261"/>
      <c r="K129" s="262"/>
      <c r="L129" s="264"/>
      <c r="M129" s="262">
        <v>22023</v>
      </c>
      <c r="N129" s="769" t="s">
        <v>694</v>
      </c>
      <c r="O129" s="774" t="s">
        <v>557</v>
      </c>
      <c r="P129" s="288" t="s">
        <v>617</v>
      </c>
      <c r="Q129" s="288">
        <v>44958</v>
      </c>
    </row>
    <row r="130" spans="1:17" ht="12" x14ac:dyDescent="0.25">
      <c r="A130" s="157">
        <v>43</v>
      </c>
      <c r="B130" s="260">
        <v>44959</v>
      </c>
      <c r="C130" s="261">
        <v>200038</v>
      </c>
      <c r="D130" s="157" t="s">
        <v>11</v>
      </c>
      <c r="E130" s="262"/>
      <c r="F130" s="262">
        <v>18000</v>
      </c>
      <c r="G130" s="157" t="s">
        <v>72</v>
      </c>
      <c r="H130" s="157" t="s">
        <v>29</v>
      </c>
      <c r="I130" s="263"/>
      <c r="J130" s="262"/>
      <c r="K130" s="258"/>
      <c r="L130" s="259"/>
      <c r="M130" s="258">
        <v>22023</v>
      </c>
      <c r="N130" s="285" t="s">
        <v>694</v>
      </c>
      <c r="O130" s="288" t="s">
        <v>557</v>
      </c>
      <c r="P130" s="288" t="s">
        <v>617</v>
      </c>
      <c r="Q130" s="288">
        <v>44958</v>
      </c>
    </row>
    <row r="131" spans="1:17" ht="12" x14ac:dyDescent="0.25">
      <c r="A131" s="157">
        <v>42</v>
      </c>
      <c r="B131" s="260">
        <v>44957</v>
      </c>
      <c r="C131" s="261">
        <v>200116</v>
      </c>
      <c r="D131" s="157" t="s">
        <v>438</v>
      </c>
      <c r="E131" s="262"/>
      <c r="F131" s="262">
        <v>50000</v>
      </c>
      <c r="G131" s="157" t="s">
        <v>72</v>
      </c>
      <c r="H131" s="157" t="s">
        <v>28</v>
      </c>
      <c r="I131" s="263"/>
      <c r="J131" s="262"/>
      <c r="K131" s="258"/>
      <c r="L131" s="259"/>
      <c r="M131" s="258">
        <v>12023</v>
      </c>
      <c r="N131" s="285" t="s">
        <v>693</v>
      </c>
      <c r="O131" s="288" t="s">
        <v>557</v>
      </c>
      <c r="P131" s="288" t="s">
        <v>614</v>
      </c>
      <c r="Q131" s="288">
        <v>44957</v>
      </c>
    </row>
    <row r="132" spans="1:17" ht="12" x14ac:dyDescent="0.25">
      <c r="A132" s="157">
        <v>40</v>
      </c>
      <c r="B132" s="260">
        <v>44957</v>
      </c>
      <c r="C132" s="261">
        <v>200144</v>
      </c>
      <c r="D132" s="157" t="s">
        <v>239</v>
      </c>
      <c r="E132" s="262"/>
      <c r="F132" s="262">
        <v>5000</v>
      </c>
      <c r="G132" s="157" t="s">
        <v>72</v>
      </c>
      <c r="H132" s="157" t="s">
        <v>28</v>
      </c>
      <c r="I132" s="263"/>
      <c r="J132" s="262"/>
      <c r="K132" s="258"/>
      <c r="L132" s="259"/>
      <c r="M132" s="258">
        <v>12023</v>
      </c>
      <c r="N132" s="285" t="s">
        <v>692</v>
      </c>
      <c r="O132" s="288" t="s">
        <v>562</v>
      </c>
      <c r="P132" s="288" t="s">
        <v>613</v>
      </c>
      <c r="Q132" s="288">
        <v>44957</v>
      </c>
    </row>
    <row r="133" spans="1:17" ht="12" x14ac:dyDescent="0.25">
      <c r="A133" s="157">
        <v>8</v>
      </c>
      <c r="B133" s="260">
        <v>44933</v>
      </c>
      <c r="C133" s="261">
        <v>400036</v>
      </c>
      <c r="D133" s="157" t="s">
        <v>12</v>
      </c>
      <c r="E133" s="262">
        <v>0</v>
      </c>
      <c r="F133" s="262">
        <v>20000</v>
      </c>
      <c r="G133" s="157" t="s">
        <v>72</v>
      </c>
      <c r="H133" s="157" t="s">
        <v>28</v>
      </c>
      <c r="I133" s="263"/>
      <c r="J133" s="262"/>
      <c r="K133" s="258"/>
      <c r="L133" s="259"/>
      <c r="M133" s="258">
        <v>12023</v>
      </c>
      <c r="N133" s="285" t="s">
        <v>655</v>
      </c>
      <c r="O133" s="288" t="s">
        <v>557</v>
      </c>
      <c r="P133" s="288">
        <v>5654445</v>
      </c>
      <c r="Q133" s="288">
        <v>44934</v>
      </c>
    </row>
    <row r="134" spans="1:17" ht="12" x14ac:dyDescent="0.25">
      <c r="A134" s="157">
        <v>11</v>
      </c>
      <c r="B134" s="260">
        <v>44937</v>
      </c>
      <c r="C134" s="261">
        <v>400036</v>
      </c>
      <c r="D134" s="157" t="s">
        <v>12</v>
      </c>
      <c r="E134" s="262">
        <v>0</v>
      </c>
      <c r="F134" s="262">
        <v>6000</v>
      </c>
      <c r="G134" s="157" t="s">
        <v>72</v>
      </c>
      <c r="H134" s="157" t="s">
        <v>29</v>
      </c>
      <c r="I134" s="263"/>
      <c r="J134" s="262"/>
      <c r="K134" s="258"/>
      <c r="L134" s="259"/>
      <c r="M134" s="258">
        <v>12023</v>
      </c>
      <c r="N134" s="285" t="s">
        <v>658</v>
      </c>
      <c r="O134" s="288" t="s">
        <v>557</v>
      </c>
      <c r="P134" s="288">
        <v>757754</v>
      </c>
      <c r="Q134" s="288">
        <v>44937</v>
      </c>
    </row>
    <row r="135" spans="1:17" ht="12" x14ac:dyDescent="0.25">
      <c r="A135" s="157">
        <v>15</v>
      </c>
      <c r="B135" s="260">
        <v>44940</v>
      </c>
      <c r="C135" s="261">
        <v>400036</v>
      </c>
      <c r="D135" s="157" t="s">
        <v>12</v>
      </c>
      <c r="E135" s="262">
        <v>4000</v>
      </c>
      <c r="F135" s="262">
        <v>0</v>
      </c>
      <c r="G135" s="157" t="s">
        <v>72</v>
      </c>
      <c r="H135" s="157" t="s">
        <v>23</v>
      </c>
      <c r="I135" s="263" t="s">
        <v>156</v>
      </c>
      <c r="J135" s="262">
        <v>1001</v>
      </c>
      <c r="K135" s="258">
        <v>16</v>
      </c>
      <c r="L135" s="259">
        <v>44940</v>
      </c>
      <c r="M135" s="258">
        <v>12023</v>
      </c>
      <c r="N135" s="285" t="s">
        <v>662</v>
      </c>
      <c r="O135" s="288" t="s">
        <v>555</v>
      </c>
      <c r="P135" s="288" t="s">
        <v>610</v>
      </c>
      <c r="Q135" s="288">
        <v>44940</v>
      </c>
    </row>
    <row r="136" spans="1:17" ht="12" x14ac:dyDescent="0.25">
      <c r="A136" s="143">
        <v>19</v>
      </c>
      <c r="B136" s="166">
        <v>44945</v>
      </c>
      <c r="C136" s="241">
        <v>400036</v>
      </c>
      <c r="D136" s="143" t="s">
        <v>12</v>
      </c>
      <c r="E136" s="144">
        <v>0</v>
      </c>
      <c r="F136" s="144">
        <v>2000</v>
      </c>
      <c r="G136" s="143" t="s">
        <v>71</v>
      </c>
      <c r="H136" s="143" t="s">
        <v>23</v>
      </c>
      <c r="I136" s="146" t="s">
        <v>149</v>
      </c>
      <c r="J136" s="145">
        <v>1007</v>
      </c>
      <c r="K136" s="141">
        <v>20</v>
      </c>
      <c r="L136" s="142">
        <v>44945</v>
      </c>
      <c r="M136" s="147">
        <v>12023</v>
      </c>
      <c r="N136" s="285" t="s">
        <v>666</v>
      </c>
      <c r="O136" s="288"/>
    </row>
    <row r="137" spans="1:17" ht="12" x14ac:dyDescent="0.25">
      <c r="A137" s="143">
        <v>22</v>
      </c>
      <c r="B137" s="166">
        <v>44948</v>
      </c>
      <c r="C137" s="241">
        <v>400036</v>
      </c>
      <c r="D137" s="143" t="s">
        <v>12</v>
      </c>
      <c r="E137" s="144"/>
      <c r="F137" s="144">
        <v>1200</v>
      </c>
      <c r="G137" s="143" t="s">
        <v>71</v>
      </c>
      <c r="H137" s="143" t="s">
        <v>23</v>
      </c>
      <c r="I137" s="146" t="s">
        <v>160</v>
      </c>
      <c r="J137" s="145">
        <v>1002</v>
      </c>
      <c r="K137" s="141">
        <v>22</v>
      </c>
      <c r="L137" s="142">
        <v>44948</v>
      </c>
      <c r="M137" s="147">
        <v>12023</v>
      </c>
      <c r="N137" s="285" t="s">
        <v>671</v>
      </c>
      <c r="O137" s="288"/>
    </row>
    <row r="138" spans="1:17" ht="12" x14ac:dyDescent="0.25">
      <c r="A138" s="143">
        <v>31</v>
      </c>
      <c r="B138" s="166">
        <v>44957</v>
      </c>
      <c r="C138" s="241">
        <v>400036</v>
      </c>
      <c r="D138" s="143" t="s">
        <v>12</v>
      </c>
      <c r="E138" s="144">
        <v>0</v>
      </c>
      <c r="F138" s="144">
        <v>8250</v>
      </c>
      <c r="G138" s="143" t="s">
        <v>72</v>
      </c>
      <c r="H138" s="143" t="s">
        <v>29</v>
      </c>
      <c r="I138" s="146"/>
      <c r="J138" s="145"/>
      <c r="K138" s="141"/>
      <c r="L138" s="142"/>
      <c r="M138" s="147">
        <v>12023</v>
      </c>
      <c r="N138" s="285"/>
      <c r="O138" s="288"/>
    </row>
    <row r="139" spans="1:17" ht="12" x14ac:dyDescent="0.25">
      <c r="A139" s="143">
        <v>45</v>
      </c>
      <c r="B139" s="166">
        <v>44960</v>
      </c>
      <c r="C139" s="241">
        <v>400036</v>
      </c>
      <c r="D139" s="143" t="s">
        <v>12</v>
      </c>
      <c r="E139" s="144">
        <v>0</v>
      </c>
      <c r="F139" s="144">
        <v>20000</v>
      </c>
      <c r="G139" s="143" t="s">
        <v>72</v>
      </c>
      <c r="H139" s="143" t="s">
        <v>28</v>
      </c>
      <c r="I139" s="146"/>
      <c r="J139" s="145"/>
      <c r="K139" s="141"/>
      <c r="L139" s="142"/>
      <c r="M139" s="147">
        <v>22023</v>
      </c>
      <c r="N139" s="285"/>
      <c r="O139" s="288"/>
    </row>
    <row r="140" spans="1:17" ht="12" x14ac:dyDescent="0.25">
      <c r="A140" s="157">
        <v>3</v>
      </c>
      <c r="B140" s="260">
        <v>44927</v>
      </c>
      <c r="C140" s="261">
        <v>400040</v>
      </c>
      <c r="D140" s="157" t="s">
        <v>23</v>
      </c>
      <c r="E140" s="262">
        <v>0</v>
      </c>
      <c r="F140" s="262">
        <v>150000</v>
      </c>
      <c r="G140" s="157" t="s">
        <v>72</v>
      </c>
      <c r="H140" s="157" t="s">
        <v>23</v>
      </c>
      <c r="I140" s="263" t="s">
        <v>156</v>
      </c>
      <c r="J140" s="262">
        <v>1001</v>
      </c>
      <c r="K140" s="258">
        <v>1</v>
      </c>
      <c r="L140" s="259">
        <v>44927</v>
      </c>
      <c r="M140" s="258">
        <v>12023</v>
      </c>
      <c r="N140" s="285" t="s">
        <v>607</v>
      </c>
      <c r="O140" s="770"/>
      <c r="Q140" s="768"/>
    </row>
    <row r="141" spans="1:17" ht="12" x14ac:dyDescent="0.25">
      <c r="A141" s="157">
        <v>3</v>
      </c>
      <c r="B141" s="260">
        <v>44927</v>
      </c>
      <c r="C141" s="261">
        <v>400040</v>
      </c>
      <c r="D141" s="157" t="s">
        <v>23</v>
      </c>
      <c r="E141" s="262">
        <v>0</v>
      </c>
      <c r="F141" s="262">
        <v>7500</v>
      </c>
      <c r="G141" s="157" t="s">
        <v>8</v>
      </c>
      <c r="H141" s="157" t="s">
        <v>23</v>
      </c>
      <c r="I141" s="263" t="s">
        <v>156</v>
      </c>
      <c r="J141" s="262">
        <v>1001</v>
      </c>
      <c r="K141" s="258">
        <v>1</v>
      </c>
      <c r="L141" s="259">
        <v>44927</v>
      </c>
      <c r="M141" s="258">
        <v>12023</v>
      </c>
      <c r="N141" s="285" t="s">
        <v>607</v>
      </c>
      <c r="O141" s="288"/>
    </row>
    <row r="142" spans="1:17" ht="12" x14ac:dyDescent="0.25">
      <c r="A142" s="143">
        <v>12</v>
      </c>
      <c r="B142" s="166">
        <v>44937</v>
      </c>
      <c r="C142" s="241">
        <v>400040</v>
      </c>
      <c r="D142" s="143" t="s">
        <v>23</v>
      </c>
      <c r="E142" s="144">
        <v>0</v>
      </c>
      <c r="F142" s="144">
        <v>9000</v>
      </c>
      <c r="G142" s="143" t="s">
        <v>72</v>
      </c>
      <c r="H142" s="143" t="s">
        <v>23</v>
      </c>
      <c r="I142" s="146" t="s">
        <v>160</v>
      </c>
      <c r="J142" s="145">
        <v>1002</v>
      </c>
      <c r="K142" s="141">
        <v>11</v>
      </c>
      <c r="L142" s="142">
        <v>44937</v>
      </c>
      <c r="M142" s="147">
        <v>12023</v>
      </c>
      <c r="N142" s="285" t="s">
        <v>659</v>
      </c>
      <c r="O142" s="288" t="s">
        <v>557</v>
      </c>
      <c r="P142" s="288">
        <v>757754</v>
      </c>
      <c r="Q142" s="288">
        <v>44937</v>
      </c>
    </row>
    <row r="143" spans="1:17" ht="12" x14ac:dyDescent="0.25">
      <c r="A143" s="143">
        <v>12</v>
      </c>
      <c r="B143" s="166">
        <v>44937</v>
      </c>
      <c r="C143" s="241">
        <v>400040</v>
      </c>
      <c r="D143" s="143" t="s">
        <v>23</v>
      </c>
      <c r="E143" s="144">
        <v>0</v>
      </c>
      <c r="F143" s="144">
        <v>7000</v>
      </c>
      <c r="G143" s="143" t="s">
        <v>8</v>
      </c>
      <c r="H143" s="143" t="s">
        <v>23</v>
      </c>
      <c r="I143" s="146" t="s">
        <v>160</v>
      </c>
      <c r="J143" s="145">
        <v>1002</v>
      </c>
      <c r="K143" s="141">
        <v>11</v>
      </c>
      <c r="L143" s="142">
        <v>44937</v>
      </c>
      <c r="M143" s="147">
        <v>12023</v>
      </c>
      <c r="N143" s="285" t="s">
        <v>659</v>
      </c>
      <c r="O143" s="288"/>
    </row>
    <row r="144" spans="1:17" ht="12" x14ac:dyDescent="0.25">
      <c r="A144" s="143">
        <v>17</v>
      </c>
      <c r="B144" s="166">
        <v>44943</v>
      </c>
      <c r="C144" s="241">
        <v>400040</v>
      </c>
      <c r="D144" s="143" t="s">
        <v>23</v>
      </c>
      <c r="E144" s="144">
        <v>24000</v>
      </c>
      <c r="F144" s="144">
        <v>0</v>
      </c>
      <c r="G144" s="143" t="s">
        <v>72</v>
      </c>
      <c r="H144" s="143" t="s">
        <v>23</v>
      </c>
      <c r="I144" s="146" t="s">
        <v>160</v>
      </c>
      <c r="J144" s="145">
        <v>1002</v>
      </c>
      <c r="K144" s="141">
        <v>16</v>
      </c>
      <c r="L144" s="142">
        <v>44942</v>
      </c>
      <c r="M144" s="147">
        <v>12023</v>
      </c>
      <c r="N144" s="285" t="s">
        <v>664</v>
      </c>
      <c r="O144" s="288"/>
    </row>
    <row r="145" spans="1:17" ht="12" x14ac:dyDescent="0.25">
      <c r="A145" s="157">
        <v>22</v>
      </c>
      <c r="B145" s="260">
        <v>44948</v>
      </c>
      <c r="C145" s="261">
        <v>400040</v>
      </c>
      <c r="D145" s="157" t="s">
        <v>23</v>
      </c>
      <c r="E145" s="262">
        <v>0</v>
      </c>
      <c r="F145" s="262">
        <v>28000</v>
      </c>
      <c r="G145" s="157" t="s">
        <v>72</v>
      </c>
      <c r="H145" s="157" t="s">
        <v>23</v>
      </c>
      <c r="I145" s="263" t="s">
        <v>160</v>
      </c>
      <c r="J145" s="262">
        <v>1002</v>
      </c>
      <c r="K145" s="258">
        <v>22</v>
      </c>
      <c r="L145" s="259">
        <v>44948</v>
      </c>
      <c r="M145" s="258">
        <v>12023</v>
      </c>
      <c r="N145" s="285" t="s">
        <v>671</v>
      </c>
      <c r="O145" s="288"/>
    </row>
    <row r="146" spans="1:17" ht="12" x14ac:dyDescent="0.25">
      <c r="A146" s="157">
        <v>22</v>
      </c>
      <c r="B146" s="260">
        <v>44948</v>
      </c>
      <c r="C146" s="261">
        <v>400040</v>
      </c>
      <c r="D146" s="157" t="s">
        <v>23</v>
      </c>
      <c r="E146" s="262"/>
      <c r="F146" s="262">
        <v>20000</v>
      </c>
      <c r="G146" s="157" t="s">
        <v>8</v>
      </c>
      <c r="H146" s="157" t="s">
        <v>23</v>
      </c>
      <c r="I146" s="263" t="s">
        <v>160</v>
      </c>
      <c r="J146" s="262">
        <v>1002</v>
      </c>
      <c r="K146" s="258">
        <v>22</v>
      </c>
      <c r="L146" s="259">
        <v>44948</v>
      </c>
      <c r="M146" s="258">
        <v>12023</v>
      </c>
      <c r="N146" s="285" t="s">
        <v>671</v>
      </c>
      <c r="O146" s="288"/>
    </row>
    <row r="147" spans="1:17" ht="12" x14ac:dyDescent="0.25">
      <c r="A147" s="143">
        <v>33</v>
      </c>
      <c r="B147" s="166">
        <v>44957</v>
      </c>
      <c r="C147" s="241">
        <v>400040</v>
      </c>
      <c r="D147" s="143" t="s">
        <v>23</v>
      </c>
      <c r="E147" s="144"/>
      <c r="F147" s="144">
        <v>15000</v>
      </c>
      <c r="G147" s="143" t="s">
        <v>8</v>
      </c>
      <c r="H147" s="143" t="s">
        <v>23</v>
      </c>
      <c r="I147" s="146" t="s">
        <v>279</v>
      </c>
      <c r="J147" s="145">
        <v>1010</v>
      </c>
      <c r="K147" s="141">
        <v>33</v>
      </c>
      <c r="L147" s="142">
        <v>44957</v>
      </c>
      <c r="M147" s="147">
        <v>12023</v>
      </c>
      <c r="N147" s="285" t="s">
        <v>685</v>
      </c>
      <c r="O147" s="288"/>
    </row>
    <row r="148" spans="1:17" ht="12" x14ac:dyDescent="0.25">
      <c r="A148" s="157">
        <v>33</v>
      </c>
      <c r="B148" s="260">
        <v>44957</v>
      </c>
      <c r="C148" s="261">
        <v>400040</v>
      </c>
      <c r="D148" s="157" t="s">
        <v>23</v>
      </c>
      <c r="E148" s="262"/>
      <c r="F148" s="262">
        <v>60000</v>
      </c>
      <c r="G148" s="157" t="s">
        <v>72</v>
      </c>
      <c r="H148" s="157" t="s">
        <v>23</v>
      </c>
      <c r="I148" s="263" t="s">
        <v>279</v>
      </c>
      <c r="J148" s="262">
        <v>1010</v>
      </c>
      <c r="K148" s="258">
        <v>33</v>
      </c>
      <c r="L148" s="259">
        <v>44957</v>
      </c>
      <c r="M148" s="258">
        <v>12023</v>
      </c>
      <c r="N148" s="285" t="s">
        <v>685</v>
      </c>
      <c r="O148" s="288"/>
      <c r="Q148" s="768"/>
    </row>
    <row r="149" spans="1:17" ht="12" x14ac:dyDescent="0.25">
      <c r="A149" s="157">
        <v>35</v>
      </c>
      <c r="B149" s="260">
        <v>44957</v>
      </c>
      <c r="C149" s="261">
        <v>400040</v>
      </c>
      <c r="D149" s="157" t="s">
        <v>23</v>
      </c>
      <c r="E149" s="262">
        <v>0</v>
      </c>
      <c r="F149" s="262">
        <v>20000</v>
      </c>
      <c r="G149" s="157" t="s">
        <v>8</v>
      </c>
      <c r="H149" s="157" t="s">
        <v>23</v>
      </c>
      <c r="I149" s="263" t="s">
        <v>160</v>
      </c>
      <c r="J149" s="262">
        <v>1002</v>
      </c>
      <c r="K149" s="258">
        <v>7</v>
      </c>
      <c r="L149" s="259">
        <v>44933</v>
      </c>
      <c r="M149" s="258">
        <v>12023</v>
      </c>
      <c r="N149" s="285" t="s">
        <v>687</v>
      </c>
      <c r="O149" s="288"/>
    </row>
    <row r="150" spans="1:17" ht="12" x14ac:dyDescent="0.25">
      <c r="A150" s="157">
        <v>38</v>
      </c>
      <c r="B150" s="260">
        <v>44957</v>
      </c>
      <c r="C150" s="261">
        <v>400040</v>
      </c>
      <c r="D150" s="157" t="s">
        <v>23</v>
      </c>
      <c r="E150" s="262">
        <v>0</v>
      </c>
      <c r="F150" s="262">
        <v>20000</v>
      </c>
      <c r="G150" s="157" t="s">
        <v>72</v>
      </c>
      <c r="H150" s="157" t="s">
        <v>23</v>
      </c>
      <c r="I150" s="263" t="s">
        <v>156</v>
      </c>
      <c r="J150" s="262">
        <v>1001</v>
      </c>
      <c r="K150" s="258">
        <v>37</v>
      </c>
      <c r="L150" s="259">
        <v>44956</v>
      </c>
      <c r="M150" s="258">
        <v>12023</v>
      </c>
      <c r="N150" s="285" t="s">
        <v>690</v>
      </c>
      <c r="O150" s="288" t="s">
        <v>562</v>
      </c>
      <c r="P150" s="288" t="s">
        <v>616</v>
      </c>
      <c r="Q150" s="288">
        <v>44957</v>
      </c>
    </row>
    <row r="151" spans="1:17" ht="12" x14ac:dyDescent="0.25">
      <c r="A151" s="157">
        <v>46</v>
      </c>
      <c r="B151" s="260">
        <v>44960</v>
      </c>
      <c r="C151" s="261">
        <v>400040</v>
      </c>
      <c r="D151" s="157" t="s">
        <v>23</v>
      </c>
      <c r="E151" s="262">
        <v>0</v>
      </c>
      <c r="F151" s="262">
        <v>12000</v>
      </c>
      <c r="G151" s="157" t="s">
        <v>8</v>
      </c>
      <c r="H151" s="157" t="s">
        <v>23</v>
      </c>
      <c r="I151" s="263" t="s">
        <v>157</v>
      </c>
      <c r="J151" s="262">
        <v>1007</v>
      </c>
      <c r="K151" s="258">
        <v>21</v>
      </c>
      <c r="L151" s="259">
        <v>44961</v>
      </c>
      <c r="M151" s="258">
        <v>22023</v>
      </c>
      <c r="N151" s="285"/>
      <c r="O151" s="288"/>
    </row>
    <row r="152" spans="1:17" ht="12" x14ac:dyDescent="0.25">
      <c r="A152" s="143">
        <v>58</v>
      </c>
      <c r="B152" s="166">
        <v>44972</v>
      </c>
      <c r="C152" s="241">
        <v>400040</v>
      </c>
      <c r="D152" s="143" t="s">
        <v>23</v>
      </c>
      <c r="E152" s="144">
        <v>0</v>
      </c>
      <c r="F152" s="144">
        <v>3300</v>
      </c>
      <c r="G152" s="143" t="s">
        <v>71</v>
      </c>
      <c r="H152" s="143" t="s">
        <v>23</v>
      </c>
      <c r="I152" s="146" t="s">
        <v>158</v>
      </c>
      <c r="J152" s="145">
        <v>1008</v>
      </c>
      <c r="K152" s="141">
        <v>27</v>
      </c>
      <c r="L152" s="142">
        <v>44972</v>
      </c>
      <c r="M152" s="147">
        <v>22023</v>
      </c>
      <c r="N152" s="285" t="s">
        <v>705</v>
      </c>
      <c r="O152" s="288"/>
    </row>
    <row r="153" spans="1:17" ht="12" x14ac:dyDescent="0.25">
      <c r="A153" s="157">
        <v>60</v>
      </c>
      <c r="B153" s="260">
        <v>44972</v>
      </c>
      <c r="C153" s="261">
        <v>400040</v>
      </c>
      <c r="D153" s="157" t="s">
        <v>23</v>
      </c>
      <c r="E153" s="262"/>
      <c r="F153" s="262">
        <v>3000</v>
      </c>
      <c r="G153" s="157" t="s">
        <v>8</v>
      </c>
      <c r="H153" s="157" t="s">
        <v>23</v>
      </c>
      <c r="I153" s="263" t="s">
        <v>158</v>
      </c>
      <c r="J153" s="262">
        <v>1008</v>
      </c>
      <c r="K153" s="258">
        <v>27</v>
      </c>
      <c r="L153" s="259">
        <v>44972</v>
      </c>
      <c r="M153" s="258">
        <v>22023</v>
      </c>
      <c r="N153" s="285" t="s">
        <v>83</v>
      </c>
      <c r="O153" s="288"/>
    </row>
    <row r="154" spans="1:17" ht="12" x14ac:dyDescent="0.25">
      <c r="A154" s="157">
        <v>62</v>
      </c>
      <c r="B154" s="260">
        <v>44973</v>
      </c>
      <c r="C154" s="261">
        <v>400040</v>
      </c>
      <c r="D154" s="157" t="s">
        <v>23</v>
      </c>
      <c r="E154" s="262"/>
      <c r="F154" s="262">
        <v>1200</v>
      </c>
      <c r="G154" s="157" t="s">
        <v>8</v>
      </c>
      <c r="H154" s="157" t="s">
        <v>23</v>
      </c>
      <c r="I154" s="263" t="s">
        <v>158</v>
      </c>
      <c r="J154" s="262">
        <v>1008</v>
      </c>
      <c r="K154" s="258">
        <v>35</v>
      </c>
      <c r="L154" s="259">
        <v>44973</v>
      </c>
      <c r="M154" s="258">
        <v>22023</v>
      </c>
      <c r="N154" s="285" t="s">
        <v>40</v>
      </c>
      <c r="O154" s="288"/>
    </row>
    <row r="155" spans="1:17" ht="12" x14ac:dyDescent="0.25">
      <c r="A155" s="143">
        <v>68</v>
      </c>
      <c r="B155" s="166">
        <v>44985</v>
      </c>
      <c r="C155" s="241">
        <v>400040</v>
      </c>
      <c r="D155" s="143" t="s">
        <v>23</v>
      </c>
      <c r="E155" s="144"/>
      <c r="F155" s="144">
        <v>50000</v>
      </c>
      <c r="G155" s="143" t="s">
        <v>72</v>
      </c>
      <c r="H155" s="143" t="s">
        <v>23</v>
      </c>
      <c r="I155" s="146" t="s">
        <v>158</v>
      </c>
      <c r="J155" s="145">
        <v>1003</v>
      </c>
      <c r="K155" s="141">
        <v>70</v>
      </c>
      <c r="L155" s="142">
        <v>44985</v>
      </c>
      <c r="M155" s="147">
        <v>22023</v>
      </c>
      <c r="N155" s="285" t="s">
        <v>720</v>
      </c>
      <c r="O155" s="770" t="s">
        <v>555</v>
      </c>
      <c r="P155" s="288" t="s">
        <v>719</v>
      </c>
      <c r="Q155" s="288">
        <v>44985</v>
      </c>
    </row>
    <row r="156" spans="1:17" ht="12" x14ac:dyDescent="0.25">
      <c r="A156" s="143">
        <v>8</v>
      </c>
      <c r="B156" s="166">
        <v>44933</v>
      </c>
      <c r="C156" s="241">
        <v>400100</v>
      </c>
      <c r="D156" s="143" t="s">
        <v>451</v>
      </c>
      <c r="E156" s="144">
        <v>0</v>
      </c>
      <c r="F156" s="144">
        <v>10000</v>
      </c>
      <c r="G156" s="143" t="s">
        <v>71</v>
      </c>
      <c r="H156" s="143" t="s">
        <v>28</v>
      </c>
      <c r="I156" s="146"/>
      <c r="J156" s="145"/>
      <c r="K156" s="141"/>
      <c r="L156" s="142"/>
      <c r="M156" s="147">
        <v>12023</v>
      </c>
      <c r="N156" s="285" t="s">
        <v>655</v>
      </c>
      <c r="O156" s="288"/>
    </row>
    <row r="157" spans="1:17" ht="12" x14ac:dyDescent="0.25">
      <c r="A157" s="157">
        <v>15</v>
      </c>
      <c r="B157" s="260">
        <v>44940</v>
      </c>
      <c r="C157" s="261">
        <v>400100</v>
      </c>
      <c r="D157" s="157" t="s">
        <v>451</v>
      </c>
      <c r="E157" s="262">
        <v>0</v>
      </c>
      <c r="F157" s="262">
        <v>16000</v>
      </c>
      <c r="G157" s="157" t="s">
        <v>72</v>
      </c>
      <c r="H157" s="157" t="s">
        <v>23</v>
      </c>
      <c r="I157" s="263" t="s">
        <v>156</v>
      </c>
      <c r="J157" s="262">
        <v>1001</v>
      </c>
      <c r="K157" s="258">
        <v>16</v>
      </c>
      <c r="L157" s="259">
        <v>44940</v>
      </c>
      <c r="M157" s="258">
        <v>12023</v>
      </c>
      <c r="N157" s="285" t="s">
        <v>662</v>
      </c>
      <c r="O157" s="288" t="s">
        <v>555</v>
      </c>
      <c r="P157" s="288" t="s">
        <v>610</v>
      </c>
      <c r="Q157" s="288">
        <v>44940</v>
      </c>
    </row>
    <row r="158" spans="1:17" ht="12" x14ac:dyDescent="0.25">
      <c r="A158" s="143">
        <v>19</v>
      </c>
      <c r="B158" s="166">
        <v>44945</v>
      </c>
      <c r="C158" s="241">
        <v>400100</v>
      </c>
      <c r="D158" s="143" t="s">
        <v>451</v>
      </c>
      <c r="E158" s="144">
        <v>0</v>
      </c>
      <c r="F158" s="144">
        <v>40000</v>
      </c>
      <c r="G158" s="143" t="s">
        <v>72</v>
      </c>
      <c r="H158" s="143" t="s">
        <v>23</v>
      </c>
      <c r="I158" s="146" t="s">
        <v>149</v>
      </c>
      <c r="J158" s="145">
        <v>1007</v>
      </c>
      <c r="K158" s="141">
        <v>20</v>
      </c>
      <c r="L158" s="142">
        <v>44945</v>
      </c>
      <c r="M158" s="147">
        <v>12023</v>
      </c>
      <c r="N158" s="285" t="s">
        <v>666</v>
      </c>
      <c r="O158" s="288" t="s">
        <v>555</v>
      </c>
      <c r="P158" s="288" t="s">
        <v>667</v>
      </c>
      <c r="Q158" s="288">
        <v>44944</v>
      </c>
    </row>
    <row r="159" spans="1:17" ht="12" x14ac:dyDescent="0.25">
      <c r="A159" s="143">
        <v>44</v>
      </c>
      <c r="B159" s="166">
        <v>44959</v>
      </c>
      <c r="C159" s="241">
        <v>400100</v>
      </c>
      <c r="D159" s="143" t="s">
        <v>451</v>
      </c>
      <c r="E159" s="144">
        <v>0</v>
      </c>
      <c r="F159" s="144">
        <v>12000</v>
      </c>
      <c r="G159" s="143" t="s">
        <v>71</v>
      </c>
      <c r="H159" s="143" t="s">
        <v>28</v>
      </c>
      <c r="I159" s="146"/>
      <c r="J159" s="145"/>
      <c r="K159" s="141"/>
      <c r="L159" s="142"/>
      <c r="M159" s="147">
        <v>22023</v>
      </c>
      <c r="N159" s="285"/>
      <c r="O159" s="288"/>
    </row>
    <row r="160" spans="1:17" ht="12" x14ac:dyDescent="0.25">
      <c r="A160" s="157">
        <v>52</v>
      </c>
      <c r="B160" s="260">
        <v>44962</v>
      </c>
      <c r="C160" s="261">
        <v>600020</v>
      </c>
      <c r="D160" s="157" t="s">
        <v>52</v>
      </c>
      <c r="E160" s="262">
        <v>3255</v>
      </c>
      <c r="F160" s="262">
        <v>0</v>
      </c>
      <c r="G160" s="157" t="s">
        <v>71</v>
      </c>
      <c r="H160" s="157" t="s">
        <v>29</v>
      </c>
      <c r="I160" s="263"/>
      <c r="J160" s="262"/>
      <c r="K160" s="258"/>
      <c r="L160" s="259"/>
      <c r="M160" s="258">
        <v>22023</v>
      </c>
      <c r="N160" s="285" t="s">
        <v>699</v>
      </c>
      <c r="O160" s="288"/>
    </row>
    <row r="161" spans="1:17" ht="12" x14ac:dyDescent="0.25">
      <c r="A161" s="157">
        <v>63</v>
      </c>
      <c r="B161" s="260">
        <v>44973</v>
      </c>
      <c r="C161" s="261">
        <v>600020</v>
      </c>
      <c r="D161" s="157" t="s">
        <v>52</v>
      </c>
      <c r="E161" s="262">
        <v>260</v>
      </c>
      <c r="F161" s="262"/>
      <c r="G161" s="157" t="s">
        <v>71</v>
      </c>
      <c r="H161" s="157" t="s">
        <v>29</v>
      </c>
      <c r="I161" s="263"/>
      <c r="J161" s="262"/>
      <c r="K161" s="258"/>
      <c r="L161" s="259"/>
      <c r="M161" s="258">
        <v>22023</v>
      </c>
      <c r="N161" s="285" t="s">
        <v>703</v>
      </c>
      <c r="O161" s="288"/>
    </row>
    <row r="162" spans="1:17" ht="12" x14ac:dyDescent="0.25">
      <c r="A162" s="157">
        <v>10</v>
      </c>
      <c r="B162" s="260">
        <v>44936</v>
      </c>
      <c r="C162" s="261">
        <v>600028</v>
      </c>
      <c r="D162" s="157" t="s">
        <v>82</v>
      </c>
      <c r="E162" s="262">
        <v>5000</v>
      </c>
      <c r="F162" s="262">
        <v>0</v>
      </c>
      <c r="G162" s="157" t="s">
        <v>72</v>
      </c>
      <c r="H162" s="157" t="s">
        <v>29</v>
      </c>
      <c r="I162" s="263"/>
      <c r="J162" s="262"/>
      <c r="K162" s="258"/>
      <c r="L162" s="259"/>
      <c r="M162" s="258">
        <v>12023</v>
      </c>
      <c r="N162" s="285" t="s">
        <v>657</v>
      </c>
      <c r="O162" s="288" t="s">
        <v>557</v>
      </c>
      <c r="P162" s="288">
        <v>1232211</v>
      </c>
      <c r="Q162" s="288">
        <v>44936</v>
      </c>
    </row>
    <row r="163" spans="1:17" ht="12" x14ac:dyDescent="0.25">
      <c r="A163" s="143">
        <v>24</v>
      </c>
      <c r="B163" s="166">
        <v>44950</v>
      </c>
      <c r="C163" s="241">
        <v>600028</v>
      </c>
      <c r="D163" s="143" t="s">
        <v>82</v>
      </c>
      <c r="E163" s="144">
        <v>5000</v>
      </c>
      <c r="F163" s="144">
        <v>0</v>
      </c>
      <c r="G163" s="143" t="s">
        <v>71</v>
      </c>
      <c r="H163" s="143" t="s">
        <v>29</v>
      </c>
      <c r="I163" s="146"/>
      <c r="J163" s="145"/>
      <c r="K163" s="141"/>
      <c r="L163" s="142"/>
      <c r="M163" s="147">
        <v>12023</v>
      </c>
      <c r="N163" s="285" t="s">
        <v>673</v>
      </c>
      <c r="O163" s="288"/>
    </row>
    <row r="164" spans="1:17" ht="12" x14ac:dyDescent="0.25">
      <c r="A164" s="157">
        <v>56</v>
      </c>
      <c r="B164" s="260">
        <v>44971</v>
      </c>
      <c r="C164" s="261">
        <v>600028</v>
      </c>
      <c r="D164" s="157" t="s">
        <v>82</v>
      </c>
      <c r="E164" s="262">
        <v>3000</v>
      </c>
      <c r="F164" s="262">
        <v>0</v>
      </c>
      <c r="G164" s="157" t="s">
        <v>72</v>
      </c>
      <c r="H164" s="157" t="s">
        <v>29</v>
      </c>
      <c r="I164" s="263"/>
      <c r="J164" s="262"/>
      <c r="K164" s="258"/>
      <c r="L164" s="259"/>
      <c r="M164" s="258">
        <v>22023</v>
      </c>
      <c r="N164" s="285" t="s">
        <v>704</v>
      </c>
      <c r="O164" s="288"/>
    </row>
    <row r="165" spans="1:17" ht="12" x14ac:dyDescent="0.25">
      <c r="A165" s="143">
        <v>2</v>
      </c>
      <c r="B165" s="166">
        <v>44927</v>
      </c>
      <c r="C165" s="241">
        <v>600032</v>
      </c>
      <c r="D165" s="143" t="s">
        <v>19</v>
      </c>
      <c r="E165" s="144">
        <v>124000</v>
      </c>
      <c r="F165" s="144">
        <v>0</v>
      </c>
      <c r="G165" s="143" t="s">
        <v>72</v>
      </c>
      <c r="H165" s="143" t="s">
        <v>29</v>
      </c>
      <c r="I165" s="146"/>
      <c r="J165" s="145"/>
      <c r="K165" s="141"/>
      <c r="L165" s="142"/>
      <c r="M165" s="147">
        <v>12023</v>
      </c>
      <c r="N165" s="285" t="s">
        <v>606</v>
      </c>
      <c r="O165" s="288" t="s">
        <v>557</v>
      </c>
      <c r="P165" s="288">
        <v>7886886</v>
      </c>
      <c r="Q165" s="768">
        <v>44927</v>
      </c>
    </row>
    <row r="166" spans="1:17" ht="12" x14ac:dyDescent="0.25">
      <c r="A166" s="143">
        <v>13</v>
      </c>
      <c r="B166" s="166">
        <v>44938</v>
      </c>
      <c r="C166" s="241">
        <v>600032</v>
      </c>
      <c r="D166" s="143" t="s">
        <v>19</v>
      </c>
      <c r="E166" s="144">
        <v>26000</v>
      </c>
      <c r="F166" s="144"/>
      <c r="G166" s="143" t="s">
        <v>72</v>
      </c>
      <c r="H166" s="143" t="s">
        <v>29</v>
      </c>
      <c r="I166" s="146"/>
      <c r="J166" s="145"/>
      <c r="K166" s="141"/>
      <c r="L166" s="142"/>
      <c r="M166" s="147">
        <v>12023</v>
      </c>
      <c r="N166" s="285" t="s">
        <v>660</v>
      </c>
      <c r="O166" s="288" t="s">
        <v>555</v>
      </c>
      <c r="P166" s="288" t="s">
        <v>609</v>
      </c>
      <c r="Q166" s="288">
        <v>44937</v>
      </c>
    </row>
    <row r="167" spans="1:17" ht="12" x14ac:dyDescent="0.25">
      <c r="A167" s="143">
        <v>41</v>
      </c>
      <c r="B167" s="166">
        <v>44957</v>
      </c>
      <c r="C167" s="241">
        <v>600036</v>
      </c>
      <c r="D167" s="143" t="s">
        <v>352</v>
      </c>
      <c r="E167" s="144">
        <v>8000</v>
      </c>
      <c r="F167" s="144">
        <v>0</v>
      </c>
      <c r="G167" s="143" t="s">
        <v>72</v>
      </c>
      <c r="H167" s="143" t="s">
        <v>262</v>
      </c>
      <c r="I167" s="146"/>
      <c r="J167" s="145"/>
      <c r="K167" s="141"/>
      <c r="L167" s="142"/>
      <c r="M167" s="147">
        <v>12023</v>
      </c>
      <c r="N167" s="285" t="s">
        <v>517</v>
      </c>
      <c r="O167" s="288" t="s">
        <v>557</v>
      </c>
      <c r="P167" s="288" t="s">
        <v>612</v>
      </c>
      <c r="Q167" s="288">
        <v>44957</v>
      </c>
    </row>
    <row r="168" spans="1:17" ht="12" x14ac:dyDescent="0.25">
      <c r="A168" s="157">
        <v>66</v>
      </c>
      <c r="B168" s="260">
        <v>44985</v>
      </c>
      <c r="C168" s="261">
        <v>600036</v>
      </c>
      <c r="D168" s="157" t="s">
        <v>352</v>
      </c>
      <c r="E168" s="262">
        <v>24000</v>
      </c>
      <c r="F168" s="262">
        <v>0</v>
      </c>
      <c r="G168" s="157" t="s">
        <v>72</v>
      </c>
      <c r="H168" s="157" t="s">
        <v>262</v>
      </c>
      <c r="I168" s="263" t="s">
        <v>156</v>
      </c>
      <c r="J168" s="262">
        <v>1001</v>
      </c>
      <c r="K168" s="258">
        <v>66</v>
      </c>
      <c r="L168" s="259">
        <v>44985</v>
      </c>
      <c r="M168" s="258">
        <v>22023</v>
      </c>
      <c r="N168" s="285" t="s">
        <v>517</v>
      </c>
      <c r="O168" s="288"/>
    </row>
    <row r="169" spans="1:17" ht="12" x14ac:dyDescent="0.25">
      <c r="A169" s="143">
        <v>18</v>
      </c>
      <c r="B169" s="166">
        <v>44944</v>
      </c>
      <c r="C169" s="241">
        <v>600044</v>
      </c>
      <c r="D169" s="143" t="s">
        <v>17</v>
      </c>
      <c r="E169" s="144">
        <v>2600</v>
      </c>
      <c r="F169" s="144">
        <v>0</v>
      </c>
      <c r="G169" s="143" t="s">
        <v>71</v>
      </c>
      <c r="H169" s="143" t="s">
        <v>29</v>
      </c>
      <c r="I169" s="146"/>
      <c r="J169" s="145"/>
      <c r="K169" s="141"/>
      <c r="L169" s="142"/>
      <c r="M169" s="147">
        <v>12023</v>
      </c>
      <c r="N169" s="285" t="s">
        <v>665</v>
      </c>
      <c r="O169" s="288"/>
    </row>
    <row r="170" spans="1:17" ht="12" x14ac:dyDescent="0.25">
      <c r="A170" s="157">
        <v>16</v>
      </c>
      <c r="B170" s="260">
        <v>44942</v>
      </c>
      <c r="C170" s="261">
        <v>600046</v>
      </c>
      <c r="D170" s="157" t="s">
        <v>27</v>
      </c>
      <c r="E170" s="262">
        <v>2400</v>
      </c>
      <c r="F170" s="262">
        <v>0</v>
      </c>
      <c r="G170" s="157" t="s">
        <v>71</v>
      </c>
      <c r="H170" s="157" t="s">
        <v>27</v>
      </c>
      <c r="I170" s="263" t="s">
        <v>251</v>
      </c>
      <c r="J170" s="262">
        <v>2010</v>
      </c>
      <c r="K170" s="258">
        <v>15</v>
      </c>
      <c r="L170" s="259">
        <v>44941</v>
      </c>
      <c r="M170" s="258">
        <v>12023</v>
      </c>
      <c r="N170" s="285" t="s">
        <v>663</v>
      </c>
      <c r="O170" s="288"/>
    </row>
    <row r="171" spans="1:17" ht="12" x14ac:dyDescent="0.25">
      <c r="A171" s="157">
        <v>16</v>
      </c>
      <c r="B171" s="260">
        <v>44942</v>
      </c>
      <c r="C171" s="261">
        <v>600046</v>
      </c>
      <c r="D171" s="157" t="s">
        <v>27</v>
      </c>
      <c r="E171" s="262">
        <v>40000</v>
      </c>
      <c r="F171" s="262">
        <v>0</v>
      </c>
      <c r="G171" s="157" t="s">
        <v>72</v>
      </c>
      <c r="H171" s="157" t="s">
        <v>27</v>
      </c>
      <c r="I171" s="263" t="s">
        <v>251</v>
      </c>
      <c r="J171" s="262">
        <v>2010</v>
      </c>
      <c r="K171" s="258">
        <v>15</v>
      </c>
      <c r="L171" s="259">
        <v>44941</v>
      </c>
      <c r="M171" s="258">
        <v>12023</v>
      </c>
      <c r="N171" s="285" t="s">
        <v>663</v>
      </c>
      <c r="O171" s="288"/>
    </row>
    <row r="172" spans="1:17" ht="12" x14ac:dyDescent="0.25">
      <c r="A172" s="157">
        <v>16</v>
      </c>
      <c r="B172" s="260">
        <v>44942</v>
      </c>
      <c r="C172" s="261">
        <v>600046</v>
      </c>
      <c r="D172" s="157" t="s">
        <v>27</v>
      </c>
      <c r="E172" s="262">
        <v>60000</v>
      </c>
      <c r="F172" s="262">
        <v>0</v>
      </c>
      <c r="G172" s="157" t="s">
        <v>8</v>
      </c>
      <c r="H172" s="157" t="s">
        <v>27</v>
      </c>
      <c r="I172" s="263" t="s">
        <v>251</v>
      </c>
      <c r="J172" s="262">
        <v>2010</v>
      </c>
      <c r="K172" s="258">
        <v>15</v>
      </c>
      <c r="L172" s="259">
        <v>44941</v>
      </c>
      <c r="M172" s="258">
        <v>12023</v>
      </c>
      <c r="N172" s="285" t="s">
        <v>663</v>
      </c>
      <c r="O172" s="288" t="s">
        <v>555</v>
      </c>
      <c r="P172" s="288" t="s">
        <v>611</v>
      </c>
      <c r="Q172" s="288">
        <v>44941</v>
      </c>
    </row>
    <row r="173" spans="1:17" ht="12" x14ac:dyDescent="0.25">
      <c r="A173" s="157">
        <v>21</v>
      </c>
      <c r="B173" s="260">
        <v>44947</v>
      </c>
      <c r="C173" s="261">
        <v>600046</v>
      </c>
      <c r="D173" s="157" t="s">
        <v>27</v>
      </c>
      <c r="E173" s="262">
        <v>4250</v>
      </c>
      <c r="F173" s="262">
        <v>0</v>
      </c>
      <c r="G173" s="157" t="s">
        <v>8</v>
      </c>
      <c r="H173" s="157" t="s">
        <v>27</v>
      </c>
      <c r="I173" s="263" t="s">
        <v>167</v>
      </c>
      <c r="J173" s="262">
        <v>2009</v>
      </c>
      <c r="K173" s="258">
        <v>33</v>
      </c>
      <c r="L173" s="259">
        <v>44947</v>
      </c>
      <c r="M173" s="258">
        <v>12023</v>
      </c>
      <c r="N173" s="285" t="s">
        <v>670</v>
      </c>
      <c r="O173" s="288"/>
    </row>
    <row r="174" spans="1:17" ht="12" x14ac:dyDescent="0.25">
      <c r="A174" s="143">
        <v>21</v>
      </c>
      <c r="B174" s="166">
        <v>44947</v>
      </c>
      <c r="C174" s="241">
        <v>600046</v>
      </c>
      <c r="D174" s="143" t="s">
        <v>27</v>
      </c>
      <c r="E174" s="144">
        <v>30000</v>
      </c>
      <c r="F174" s="144"/>
      <c r="G174" s="143" t="s">
        <v>72</v>
      </c>
      <c r="H174" s="143" t="s">
        <v>27</v>
      </c>
      <c r="I174" s="146" t="s">
        <v>167</v>
      </c>
      <c r="J174" s="145">
        <v>2009</v>
      </c>
      <c r="K174" s="141">
        <v>33</v>
      </c>
      <c r="L174" s="142">
        <v>44947</v>
      </c>
      <c r="M174" s="147">
        <v>12023</v>
      </c>
      <c r="N174" s="285" t="s">
        <v>670</v>
      </c>
      <c r="O174" s="288"/>
    </row>
    <row r="175" spans="1:17" ht="12" x14ac:dyDescent="0.25">
      <c r="A175" s="157">
        <v>25</v>
      </c>
      <c r="B175" s="260">
        <v>44951</v>
      </c>
      <c r="C175" s="261">
        <v>600046</v>
      </c>
      <c r="D175" s="157" t="s">
        <v>27</v>
      </c>
      <c r="E175" s="262">
        <v>10000</v>
      </c>
      <c r="F175" s="262">
        <v>0</v>
      </c>
      <c r="G175" s="157" t="s">
        <v>72</v>
      </c>
      <c r="H175" s="157" t="s">
        <v>27</v>
      </c>
      <c r="I175" s="263" t="s">
        <v>153</v>
      </c>
      <c r="J175" s="262">
        <v>2001</v>
      </c>
      <c r="K175" s="258">
        <v>24</v>
      </c>
      <c r="L175" s="259">
        <v>44951</v>
      </c>
      <c r="M175" s="258">
        <v>12023</v>
      </c>
      <c r="N175" s="285" t="s">
        <v>674</v>
      </c>
      <c r="O175" s="288" t="s">
        <v>555</v>
      </c>
      <c r="P175" s="288" t="s">
        <v>675</v>
      </c>
      <c r="Q175" s="288">
        <v>44951</v>
      </c>
    </row>
    <row r="176" spans="1:17" ht="12" x14ac:dyDescent="0.25">
      <c r="A176" s="157">
        <v>25</v>
      </c>
      <c r="B176" s="260">
        <v>44951</v>
      </c>
      <c r="C176" s="261">
        <v>600046</v>
      </c>
      <c r="D176" s="157" t="s">
        <v>27</v>
      </c>
      <c r="E176" s="262">
        <v>10000</v>
      </c>
      <c r="F176" s="262">
        <v>0</v>
      </c>
      <c r="G176" s="157" t="s">
        <v>8</v>
      </c>
      <c r="H176" s="157" t="s">
        <v>27</v>
      </c>
      <c r="I176" s="263" t="s">
        <v>153</v>
      </c>
      <c r="J176" s="262">
        <v>2001</v>
      </c>
      <c r="K176" s="258">
        <v>24</v>
      </c>
      <c r="L176" s="259">
        <v>44951</v>
      </c>
      <c r="M176" s="258">
        <v>12023</v>
      </c>
      <c r="N176" s="285" t="s">
        <v>674</v>
      </c>
      <c r="O176" s="288"/>
    </row>
    <row r="177" spans="1:17" ht="12" x14ac:dyDescent="0.25">
      <c r="A177" s="157">
        <v>26</v>
      </c>
      <c r="B177" s="260">
        <v>44952</v>
      </c>
      <c r="C177" s="261">
        <v>600046</v>
      </c>
      <c r="D177" s="157" t="s">
        <v>27</v>
      </c>
      <c r="E177" s="262">
        <v>8000</v>
      </c>
      <c r="F177" s="262">
        <v>0</v>
      </c>
      <c r="G177" s="157" t="s">
        <v>72</v>
      </c>
      <c r="H177" s="157" t="s">
        <v>27</v>
      </c>
      <c r="I177" s="263" t="s">
        <v>151</v>
      </c>
      <c r="J177" s="262">
        <v>2002</v>
      </c>
      <c r="K177" s="258"/>
      <c r="L177" s="259"/>
      <c r="M177" s="258">
        <v>12023</v>
      </c>
      <c r="N177" s="285" t="s">
        <v>676</v>
      </c>
      <c r="O177" s="288" t="s">
        <v>557</v>
      </c>
      <c r="P177" s="288" t="s">
        <v>677</v>
      </c>
      <c r="Q177" s="288">
        <v>44952</v>
      </c>
    </row>
    <row r="178" spans="1:17" ht="12" x14ac:dyDescent="0.25">
      <c r="A178" s="143">
        <v>27</v>
      </c>
      <c r="B178" s="166">
        <v>44953</v>
      </c>
      <c r="C178" s="241">
        <v>600046</v>
      </c>
      <c r="D178" s="143" t="s">
        <v>27</v>
      </c>
      <c r="E178" s="144">
        <v>11000</v>
      </c>
      <c r="F178" s="144">
        <v>0</v>
      </c>
      <c r="G178" s="143" t="s">
        <v>72</v>
      </c>
      <c r="H178" s="143" t="s">
        <v>27</v>
      </c>
      <c r="I178" s="146" t="s">
        <v>163</v>
      </c>
      <c r="J178" s="145">
        <v>2005</v>
      </c>
      <c r="K178" s="141">
        <v>26</v>
      </c>
      <c r="L178" s="142">
        <v>44952</v>
      </c>
      <c r="M178" s="147">
        <v>12023</v>
      </c>
      <c r="N178" s="285"/>
      <c r="O178" s="288" t="s">
        <v>557</v>
      </c>
      <c r="P178" s="288" t="s">
        <v>678</v>
      </c>
      <c r="Q178" s="288">
        <v>44953</v>
      </c>
    </row>
    <row r="179" spans="1:17" ht="12" x14ac:dyDescent="0.25">
      <c r="A179" s="143">
        <v>32</v>
      </c>
      <c r="B179" s="166">
        <v>44957</v>
      </c>
      <c r="C179" s="241">
        <v>600046</v>
      </c>
      <c r="D179" s="143" t="s">
        <v>27</v>
      </c>
      <c r="E179" s="144">
        <v>4000</v>
      </c>
      <c r="F179" s="144"/>
      <c r="G179" s="143" t="s">
        <v>72</v>
      </c>
      <c r="H179" s="143" t="s">
        <v>27</v>
      </c>
      <c r="I179" s="146" t="s">
        <v>153</v>
      </c>
      <c r="J179" s="145">
        <v>2001</v>
      </c>
      <c r="K179" s="141">
        <v>28</v>
      </c>
      <c r="L179" s="142">
        <v>44954</v>
      </c>
      <c r="M179" s="147">
        <v>12023</v>
      </c>
      <c r="N179" s="285" t="s">
        <v>670</v>
      </c>
      <c r="O179" s="288"/>
    </row>
    <row r="180" spans="1:17" ht="12" x14ac:dyDescent="0.25">
      <c r="A180" s="157">
        <v>32</v>
      </c>
      <c r="B180" s="260">
        <v>44957</v>
      </c>
      <c r="C180" s="261">
        <v>600046</v>
      </c>
      <c r="D180" s="157" t="s">
        <v>27</v>
      </c>
      <c r="E180" s="262">
        <v>4000</v>
      </c>
      <c r="F180" s="262"/>
      <c r="G180" s="157" t="s">
        <v>8</v>
      </c>
      <c r="H180" s="157" t="s">
        <v>27</v>
      </c>
      <c r="I180" s="263" t="s">
        <v>153</v>
      </c>
      <c r="J180" s="262">
        <v>2001</v>
      </c>
      <c r="K180" s="258">
        <v>28</v>
      </c>
      <c r="L180" s="259">
        <v>44954</v>
      </c>
      <c r="M180" s="258">
        <v>12023</v>
      </c>
      <c r="N180" s="285" t="s">
        <v>670</v>
      </c>
      <c r="O180" s="288"/>
    </row>
    <row r="181" spans="1:17" ht="12" x14ac:dyDescent="0.25">
      <c r="A181" s="157">
        <v>34</v>
      </c>
      <c r="B181" s="260">
        <v>44956</v>
      </c>
      <c r="C181" s="261">
        <v>600046</v>
      </c>
      <c r="D181" s="157" t="s">
        <v>27</v>
      </c>
      <c r="E181" s="262">
        <v>14000</v>
      </c>
      <c r="F181" s="262"/>
      <c r="G181" s="157" t="s">
        <v>8</v>
      </c>
      <c r="H181" s="157" t="s">
        <v>27</v>
      </c>
      <c r="I181" s="263" t="s">
        <v>151</v>
      </c>
      <c r="J181" s="262">
        <v>2002</v>
      </c>
      <c r="K181" s="258">
        <v>6</v>
      </c>
      <c r="L181" s="259">
        <v>44931</v>
      </c>
      <c r="M181" s="258">
        <v>12023</v>
      </c>
      <c r="N181" s="285" t="s">
        <v>686</v>
      </c>
      <c r="O181" s="288"/>
    </row>
    <row r="182" spans="1:17" ht="12" x14ac:dyDescent="0.25">
      <c r="A182" s="143">
        <v>36</v>
      </c>
      <c r="B182" s="166">
        <v>44957</v>
      </c>
      <c r="C182" s="241">
        <v>600046</v>
      </c>
      <c r="D182" s="143" t="s">
        <v>27</v>
      </c>
      <c r="E182" s="144">
        <v>5000</v>
      </c>
      <c r="F182" s="144">
        <v>0</v>
      </c>
      <c r="G182" s="143" t="s">
        <v>8</v>
      </c>
      <c r="H182" s="143" t="s">
        <v>27</v>
      </c>
      <c r="I182" s="146" t="s">
        <v>165</v>
      </c>
      <c r="J182" s="145">
        <v>2007</v>
      </c>
      <c r="K182" s="141">
        <v>35</v>
      </c>
      <c r="L182" s="142">
        <v>44957</v>
      </c>
      <c r="M182" s="147">
        <v>12023</v>
      </c>
      <c r="N182" s="285" t="s">
        <v>688</v>
      </c>
      <c r="O182" s="288"/>
    </row>
    <row r="183" spans="1:17" ht="12" x14ac:dyDescent="0.25">
      <c r="A183" s="143">
        <v>47</v>
      </c>
      <c r="B183" s="166">
        <v>44961</v>
      </c>
      <c r="C183" s="241">
        <v>600046</v>
      </c>
      <c r="D183" s="143" t="s">
        <v>27</v>
      </c>
      <c r="E183" s="144">
        <v>20000</v>
      </c>
      <c r="F183" s="144">
        <v>0</v>
      </c>
      <c r="G183" s="143" t="s">
        <v>8</v>
      </c>
      <c r="H183" s="143" t="s">
        <v>27</v>
      </c>
      <c r="I183" s="146" t="s">
        <v>166</v>
      </c>
      <c r="J183" s="145">
        <v>2008</v>
      </c>
      <c r="K183" s="141">
        <v>37</v>
      </c>
      <c r="L183" s="142">
        <v>44961</v>
      </c>
      <c r="M183" s="147">
        <v>22023</v>
      </c>
      <c r="N183" s="285" t="s">
        <v>695</v>
      </c>
      <c r="O183" s="288"/>
    </row>
    <row r="184" spans="1:17" ht="12" x14ac:dyDescent="0.25">
      <c r="A184" s="157">
        <v>47</v>
      </c>
      <c r="B184" s="260">
        <v>44961</v>
      </c>
      <c r="C184" s="261">
        <v>600046</v>
      </c>
      <c r="D184" s="157" t="s">
        <v>27</v>
      </c>
      <c r="E184" s="262">
        <v>20000</v>
      </c>
      <c r="F184" s="262">
        <v>0</v>
      </c>
      <c r="G184" s="157" t="s">
        <v>71</v>
      </c>
      <c r="H184" s="157" t="s">
        <v>27</v>
      </c>
      <c r="I184" s="263" t="s">
        <v>166</v>
      </c>
      <c r="J184" s="262">
        <v>2008</v>
      </c>
      <c r="K184" s="258">
        <v>37</v>
      </c>
      <c r="L184" s="259">
        <v>44961</v>
      </c>
      <c r="M184" s="258">
        <v>22023</v>
      </c>
      <c r="N184" s="285" t="s">
        <v>695</v>
      </c>
      <c r="O184" s="288"/>
    </row>
    <row r="185" spans="1:17" ht="12" x14ac:dyDescent="0.25">
      <c r="A185" s="157">
        <v>29</v>
      </c>
      <c r="B185" s="260">
        <v>44955</v>
      </c>
      <c r="C185" s="261">
        <v>600064</v>
      </c>
      <c r="D185" s="157" t="s">
        <v>40</v>
      </c>
      <c r="E185" s="262">
        <v>0</v>
      </c>
      <c r="F185" s="262">
        <v>10000</v>
      </c>
      <c r="G185" s="157" t="s">
        <v>72</v>
      </c>
      <c r="H185" s="157" t="s">
        <v>28</v>
      </c>
      <c r="I185" s="263"/>
      <c r="J185" s="262"/>
      <c r="K185" s="258"/>
      <c r="L185" s="259"/>
      <c r="M185" s="258">
        <v>12023</v>
      </c>
      <c r="N185" s="285" t="s">
        <v>682</v>
      </c>
      <c r="O185" s="288" t="s">
        <v>562</v>
      </c>
      <c r="P185" s="288" t="s">
        <v>683</v>
      </c>
      <c r="Q185" s="288">
        <v>44955</v>
      </c>
    </row>
    <row r="186" spans="1:17" ht="12" x14ac:dyDescent="0.25">
      <c r="A186" s="143">
        <v>49</v>
      </c>
      <c r="B186" s="166">
        <v>44961</v>
      </c>
      <c r="C186" s="241">
        <v>600064</v>
      </c>
      <c r="D186" s="143" t="s">
        <v>40</v>
      </c>
      <c r="E186" s="144">
        <v>0</v>
      </c>
      <c r="F186" s="144">
        <v>4800</v>
      </c>
      <c r="G186" s="143" t="s">
        <v>72</v>
      </c>
      <c r="H186" s="143" t="s">
        <v>28</v>
      </c>
      <c r="I186" s="146"/>
      <c r="J186" s="145"/>
      <c r="K186" s="141"/>
      <c r="L186" s="142"/>
      <c r="M186" s="147">
        <v>22023</v>
      </c>
      <c r="N186" s="285" t="s">
        <v>697</v>
      </c>
      <c r="O186" s="288"/>
    </row>
    <row r="187" spans="1:17" ht="12" x14ac:dyDescent="0.25">
      <c r="A187" s="143">
        <v>57</v>
      </c>
      <c r="B187" s="166">
        <v>44972</v>
      </c>
      <c r="C187" s="241">
        <v>600068</v>
      </c>
      <c r="D187" s="143" t="s">
        <v>18</v>
      </c>
      <c r="E187" s="144">
        <v>280</v>
      </c>
      <c r="F187" s="144">
        <v>0</v>
      </c>
      <c r="G187" s="143" t="s">
        <v>71</v>
      </c>
      <c r="H187" s="143" t="s">
        <v>29</v>
      </c>
      <c r="I187" s="146"/>
      <c r="J187" s="145"/>
      <c r="K187" s="141"/>
      <c r="L187" s="142"/>
      <c r="M187" s="147">
        <v>22023</v>
      </c>
      <c r="N187" s="285" t="s">
        <v>704</v>
      </c>
      <c r="O187" s="288"/>
    </row>
    <row r="188" spans="1:17" ht="12" x14ac:dyDescent="0.25">
      <c r="A188" s="157">
        <v>9</v>
      </c>
      <c r="B188" s="260">
        <v>44934</v>
      </c>
      <c r="C188" s="261">
        <v>600072</v>
      </c>
      <c r="D188" s="157" t="s">
        <v>63</v>
      </c>
      <c r="E188" s="262">
        <v>1200</v>
      </c>
      <c r="F188" s="262">
        <v>0</v>
      </c>
      <c r="G188" s="157" t="s">
        <v>71</v>
      </c>
      <c r="H188" s="157" t="s">
        <v>29</v>
      </c>
      <c r="I188" s="263"/>
      <c r="J188" s="262"/>
      <c r="K188" s="258"/>
      <c r="L188" s="259"/>
      <c r="M188" s="258">
        <v>12023</v>
      </c>
      <c r="N188" s="285" t="s">
        <v>656</v>
      </c>
      <c r="O188" s="288"/>
    </row>
    <row r="189" spans="1:17" ht="12" x14ac:dyDescent="0.25">
      <c r="A189" s="143">
        <v>48</v>
      </c>
      <c r="B189" s="166">
        <v>44961</v>
      </c>
      <c r="C189" s="241">
        <v>600074</v>
      </c>
      <c r="D189" s="143" t="s">
        <v>64</v>
      </c>
      <c r="E189" s="144">
        <v>2000</v>
      </c>
      <c r="F189" s="144"/>
      <c r="G189" s="143" t="s">
        <v>71</v>
      </c>
      <c r="H189" s="143" t="s">
        <v>29</v>
      </c>
      <c r="I189" s="146"/>
      <c r="J189" s="145"/>
      <c r="K189" s="141"/>
      <c r="L189" s="142"/>
      <c r="M189" s="147">
        <v>22023</v>
      </c>
      <c r="N189" s="285" t="s">
        <v>696</v>
      </c>
      <c r="O189" s="288"/>
    </row>
    <row r="190" spans="1:17" ht="12" x14ac:dyDescent="0.25">
      <c r="A190" s="143">
        <v>64</v>
      </c>
      <c r="B190" s="166">
        <v>44985</v>
      </c>
      <c r="C190" s="241">
        <v>600074</v>
      </c>
      <c r="D190" s="143" t="s">
        <v>64</v>
      </c>
      <c r="E190" s="144">
        <v>1000</v>
      </c>
      <c r="F190" s="144"/>
      <c r="G190" s="143" t="s">
        <v>71</v>
      </c>
      <c r="H190" s="143" t="s">
        <v>29</v>
      </c>
      <c r="I190" s="146"/>
      <c r="J190" s="145"/>
      <c r="K190" s="141"/>
      <c r="L190" s="142"/>
      <c r="M190" s="147">
        <v>22023</v>
      </c>
      <c r="N190" s="285"/>
      <c r="O190" s="288"/>
    </row>
    <row r="191" spans="1:17" ht="12" x14ac:dyDescent="0.25">
      <c r="A191" s="157">
        <v>14</v>
      </c>
      <c r="B191" s="260">
        <v>44940</v>
      </c>
      <c r="C191" s="261">
        <v>600076</v>
      </c>
      <c r="D191" s="264" t="s">
        <v>62</v>
      </c>
      <c r="E191" s="262">
        <v>3000</v>
      </c>
      <c r="F191" s="262">
        <v>0</v>
      </c>
      <c r="G191" s="157" t="s">
        <v>72</v>
      </c>
      <c r="H191" s="157" t="s">
        <v>29</v>
      </c>
      <c r="I191" s="263"/>
      <c r="J191" s="262"/>
      <c r="K191" s="258"/>
      <c r="L191" s="259"/>
      <c r="M191" s="258">
        <v>12023</v>
      </c>
      <c r="N191" s="285" t="s">
        <v>661</v>
      </c>
      <c r="O191" s="288" t="s">
        <v>555</v>
      </c>
      <c r="P191" s="288" t="s">
        <v>609</v>
      </c>
      <c r="Q191" s="288">
        <v>44937</v>
      </c>
    </row>
    <row r="192" spans="1:17" ht="12" x14ac:dyDescent="0.25">
      <c r="A192" s="143">
        <v>51</v>
      </c>
      <c r="B192" s="166">
        <v>44962</v>
      </c>
      <c r="C192" s="241">
        <v>600076</v>
      </c>
      <c r="D192" s="143" t="s">
        <v>62</v>
      </c>
      <c r="E192" s="144">
        <v>4000</v>
      </c>
      <c r="F192" s="144">
        <v>0</v>
      </c>
      <c r="G192" s="143" t="s">
        <v>72</v>
      </c>
      <c r="H192" s="143" t="s">
        <v>29</v>
      </c>
      <c r="I192" s="146"/>
      <c r="J192" s="145"/>
      <c r="K192" s="141"/>
      <c r="L192" s="142"/>
      <c r="M192" s="147">
        <v>22023</v>
      </c>
      <c r="N192" s="285" t="s">
        <v>699</v>
      </c>
      <c r="O192" s="288"/>
    </row>
    <row r="193" spans="1:17" ht="12" x14ac:dyDescent="0.25">
      <c r="A193" s="143">
        <v>25</v>
      </c>
      <c r="B193" s="166">
        <v>44951</v>
      </c>
      <c r="C193" s="241">
        <v>600080</v>
      </c>
      <c r="D193" s="143" t="s">
        <v>432</v>
      </c>
      <c r="E193" s="144">
        <v>600</v>
      </c>
      <c r="F193" s="144">
        <v>0</v>
      </c>
      <c r="G193" s="143" t="s">
        <v>72</v>
      </c>
      <c r="H193" s="143" t="s">
        <v>27</v>
      </c>
      <c r="I193" s="146" t="s">
        <v>153</v>
      </c>
      <c r="J193" s="145">
        <v>2001</v>
      </c>
      <c r="K193" s="141">
        <v>24</v>
      </c>
      <c r="L193" s="142">
        <v>44951</v>
      </c>
      <c r="M193" s="147">
        <v>12023</v>
      </c>
      <c r="N193" s="285" t="s">
        <v>674</v>
      </c>
      <c r="O193" s="288" t="s">
        <v>555</v>
      </c>
      <c r="P193" s="288" t="s">
        <v>675</v>
      </c>
      <c r="Q193" s="288">
        <v>44951</v>
      </c>
    </row>
    <row r="194" spans="1:17" ht="12" x14ac:dyDescent="0.25">
      <c r="A194" s="143">
        <v>32</v>
      </c>
      <c r="B194" s="166">
        <v>44957</v>
      </c>
      <c r="C194" s="241">
        <v>600080</v>
      </c>
      <c r="D194" s="143" t="s">
        <v>432</v>
      </c>
      <c r="E194" s="144">
        <v>320</v>
      </c>
      <c r="F194" s="144"/>
      <c r="G194" s="143" t="s">
        <v>72</v>
      </c>
      <c r="H194" s="143" t="s">
        <v>27</v>
      </c>
      <c r="I194" s="146" t="s">
        <v>153</v>
      </c>
      <c r="J194" s="145">
        <v>2001</v>
      </c>
      <c r="K194" s="141">
        <v>28</v>
      </c>
      <c r="L194" s="142">
        <v>44954</v>
      </c>
      <c r="M194" s="147">
        <v>12023</v>
      </c>
      <c r="N194" s="285" t="s">
        <v>670</v>
      </c>
      <c r="O194" s="288"/>
    </row>
    <row r="195" spans="1:17" ht="12" x14ac:dyDescent="0.25">
      <c r="A195" s="157">
        <v>41</v>
      </c>
      <c r="B195" s="260">
        <v>44957</v>
      </c>
      <c r="C195" s="261">
        <v>600080</v>
      </c>
      <c r="D195" s="157" t="s">
        <v>432</v>
      </c>
      <c r="E195" s="262">
        <v>720</v>
      </c>
      <c r="F195" s="262">
        <v>0</v>
      </c>
      <c r="G195" s="157" t="s">
        <v>72</v>
      </c>
      <c r="H195" s="157" t="s">
        <v>262</v>
      </c>
      <c r="I195" s="263"/>
      <c r="J195" s="262"/>
      <c r="K195" s="258"/>
      <c r="L195" s="259"/>
      <c r="M195" s="258">
        <v>12023</v>
      </c>
      <c r="N195" s="285" t="s">
        <v>517</v>
      </c>
      <c r="O195" s="288" t="s">
        <v>557</v>
      </c>
      <c r="P195" s="288" t="s">
        <v>612</v>
      </c>
      <c r="Q195" s="768">
        <v>44957</v>
      </c>
    </row>
    <row r="196" spans="1:17" ht="12" x14ac:dyDescent="0.25">
      <c r="A196" s="143">
        <v>66</v>
      </c>
      <c r="B196" s="166">
        <v>44985</v>
      </c>
      <c r="C196" s="241">
        <v>600080</v>
      </c>
      <c r="D196" s="143" t="s">
        <v>432</v>
      </c>
      <c r="E196" s="144">
        <v>2160</v>
      </c>
      <c r="F196" s="144">
        <v>0</v>
      </c>
      <c r="G196" s="143" t="s">
        <v>72</v>
      </c>
      <c r="H196" s="143" t="s">
        <v>262</v>
      </c>
      <c r="I196" s="146" t="s">
        <v>156</v>
      </c>
      <c r="J196" s="145">
        <v>1001</v>
      </c>
      <c r="K196" s="141">
        <v>66</v>
      </c>
      <c r="L196" s="142">
        <v>44985</v>
      </c>
      <c r="M196" s="147">
        <v>22023</v>
      </c>
      <c r="N196" s="285" t="s">
        <v>517</v>
      </c>
      <c r="O196" s="288"/>
    </row>
    <row r="197" spans="1:17" ht="12" x14ac:dyDescent="0.25">
      <c r="A197" s="157">
        <v>31</v>
      </c>
      <c r="B197" s="260">
        <v>44957</v>
      </c>
      <c r="C197" s="261">
        <v>600100</v>
      </c>
      <c r="D197" s="157" t="s">
        <v>83</v>
      </c>
      <c r="E197" s="262">
        <v>3000</v>
      </c>
      <c r="F197" s="262"/>
      <c r="G197" s="157" t="s">
        <v>71</v>
      </c>
      <c r="H197" s="157" t="s">
        <v>29</v>
      </c>
      <c r="I197" s="263"/>
      <c r="J197" s="262"/>
      <c r="K197" s="258"/>
      <c r="L197" s="259"/>
      <c r="M197" s="258">
        <v>12023</v>
      </c>
      <c r="N197" s="285"/>
      <c r="O197" s="288"/>
    </row>
    <row r="198" spans="1:17" ht="12" x14ac:dyDescent="0.25">
      <c r="A198" s="143">
        <v>65</v>
      </c>
      <c r="B198" s="166">
        <v>44985</v>
      </c>
      <c r="C198" s="241">
        <v>600100</v>
      </c>
      <c r="D198" s="143" t="s">
        <v>83</v>
      </c>
      <c r="E198" s="144">
        <v>700</v>
      </c>
      <c r="F198" s="144"/>
      <c r="G198" s="143" t="s">
        <v>71</v>
      </c>
      <c r="H198" s="143" t="s">
        <v>29</v>
      </c>
      <c r="I198" s="146"/>
      <c r="J198" s="145"/>
      <c r="K198" s="141"/>
      <c r="L198" s="142"/>
      <c r="M198" s="147">
        <v>22023</v>
      </c>
      <c r="N198" s="285"/>
      <c r="O198" s="288"/>
      <c r="Q198" s="768"/>
    </row>
    <row r="199" spans="1:17" ht="12" x14ac:dyDescent="0.25">
      <c r="A199" s="143">
        <v>55</v>
      </c>
      <c r="B199" s="166">
        <v>44971</v>
      </c>
      <c r="C199" s="241">
        <v>600104</v>
      </c>
      <c r="D199" s="143" t="s">
        <v>76</v>
      </c>
      <c r="E199" s="144">
        <v>6000</v>
      </c>
      <c r="F199" s="144">
        <v>0</v>
      </c>
      <c r="G199" s="143" t="s">
        <v>72</v>
      </c>
      <c r="H199" s="143" t="s">
        <v>29</v>
      </c>
      <c r="I199" s="146"/>
      <c r="J199" s="145"/>
      <c r="K199" s="141"/>
      <c r="L199" s="142"/>
      <c r="M199" s="147">
        <v>22023</v>
      </c>
      <c r="N199" s="285" t="s">
        <v>703</v>
      </c>
      <c r="O199" s="288"/>
    </row>
    <row r="200" spans="1:17" ht="12" x14ac:dyDescent="0.25">
      <c r="A200" s="143">
        <v>6</v>
      </c>
      <c r="B200" s="166">
        <v>44932</v>
      </c>
      <c r="C200" s="241">
        <v>600124</v>
      </c>
      <c r="D200" s="143" t="s">
        <v>85</v>
      </c>
      <c r="E200" s="144">
        <v>400</v>
      </c>
      <c r="F200" s="144">
        <v>0</v>
      </c>
      <c r="G200" s="143" t="s">
        <v>71</v>
      </c>
      <c r="H200" s="143" t="s">
        <v>29</v>
      </c>
      <c r="I200" s="146"/>
      <c r="J200" s="145"/>
      <c r="K200" s="141"/>
      <c r="L200" s="142"/>
      <c r="M200" s="147">
        <v>12023</v>
      </c>
      <c r="N200" s="285" t="s">
        <v>653</v>
      </c>
      <c r="O200" s="288"/>
    </row>
    <row r="201" spans="1:17" ht="12" x14ac:dyDescent="0.25">
      <c r="A201" s="143">
        <v>17</v>
      </c>
      <c r="B201" s="166">
        <v>44943</v>
      </c>
      <c r="C201" s="241">
        <v>600172</v>
      </c>
      <c r="D201" s="143" t="s">
        <v>225</v>
      </c>
      <c r="E201" s="144">
        <v>0</v>
      </c>
      <c r="F201" s="144">
        <v>1440</v>
      </c>
      <c r="G201" s="143" t="s">
        <v>72</v>
      </c>
      <c r="H201" s="143" t="s">
        <v>23</v>
      </c>
      <c r="I201" s="146" t="s">
        <v>160</v>
      </c>
      <c r="J201" s="145">
        <v>1002</v>
      </c>
      <c r="K201" s="141">
        <v>16</v>
      </c>
      <c r="L201" s="142">
        <v>44942</v>
      </c>
      <c r="M201" s="147">
        <v>12023</v>
      </c>
      <c r="N201" s="285" t="s">
        <v>664</v>
      </c>
      <c r="O201" s="288"/>
    </row>
    <row r="202" spans="1:17" ht="12" x14ac:dyDescent="0.25">
      <c r="A202" s="143">
        <v>19</v>
      </c>
      <c r="B202" s="166">
        <v>44945</v>
      </c>
      <c r="C202" s="241">
        <v>600172</v>
      </c>
      <c r="D202" s="143" t="s">
        <v>225</v>
      </c>
      <c r="E202" s="144">
        <v>0</v>
      </c>
      <c r="F202" s="144">
        <v>2400</v>
      </c>
      <c r="G202" s="143" t="s">
        <v>72</v>
      </c>
      <c r="H202" s="143" t="s">
        <v>23</v>
      </c>
      <c r="I202" s="146" t="s">
        <v>149</v>
      </c>
      <c r="J202" s="145">
        <v>1007</v>
      </c>
      <c r="K202" s="141">
        <v>20</v>
      </c>
      <c r="L202" s="142">
        <v>44945</v>
      </c>
      <c r="M202" s="147">
        <v>12023</v>
      </c>
      <c r="N202" s="285" t="s">
        <v>666</v>
      </c>
      <c r="O202" s="288" t="s">
        <v>555</v>
      </c>
      <c r="P202" s="288" t="s">
        <v>667</v>
      </c>
      <c r="Q202" s="288">
        <v>44944</v>
      </c>
    </row>
    <row r="203" spans="1:17" ht="12" x14ac:dyDescent="0.25">
      <c r="A203" s="157">
        <v>22</v>
      </c>
      <c r="B203" s="260">
        <v>44948</v>
      </c>
      <c r="C203" s="261">
        <v>600172</v>
      </c>
      <c r="D203" s="157" t="s">
        <v>225</v>
      </c>
      <c r="E203" s="262"/>
      <c r="F203" s="262">
        <v>2952</v>
      </c>
      <c r="G203" s="157" t="s">
        <v>72</v>
      </c>
      <c r="H203" s="157" t="s">
        <v>23</v>
      </c>
      <c r="I203" s="263" t="s">
        <v>160</v>
      </c>
      <c r="J203" s="262">
        <v>1002</v>
      </c>
      <c r="K203" s="258">
        <v>22</v>
      </c>
      <c r="L203" s="259">
        <v>44948</v>
      </c>
      <c r="M203" s="258">
        <v>12023</v>
      </c>
      <c r="N203" s="285" t="s">
        <v>671</v>
      </c>
      <c r="O203" s="288"/>
      <c r="Q203" s="768"/>
    </row>
    <row r="204" spans="1:17" ht="12" x14ac:dyDescent="0.25">
      <c r="A204" s="157">
        <v>27</v>
      </c>
      <c r="B204" s="260">
        <v>44953</v>
      </c>
      <c r="C204" s="261">
        <v>600172</v>
      </c>
      <c r="D204" s="157" t="s">
        <v>225</v>
      </c>
      <c r="E204" s="262">
        <v>660</v>
      </c>
      <c r="F204" s="262">
        <v>0</v>
      </c>
      <c r="G204" s="157" t="s">
        <v>72</v>
      </c>
      <c r="H204" s="157" t="s">
        <v>27</v>
      </c>
      <c r="I204" s="263" t="s">
        <v>163</v>
      </c>
      <c r="J204" s="262">
        <v>2005</v>
      </c>
      <c r="K204" s="258">
        <v>26</v>
      </c>
      <c r="L204" s="259">
        <v>44952</v>
      </c>
      <c r="M204" s="258">
        <v>12023</v>
      </c>
      <c r="N204" s="285"/>
      <c r="O204" s="288" t="s">
        <v>557</v>
      </c>
      <c r="P204" s="288" t="s">
        <v>678</v>
      </c>
      <c r="Q204" s="288">
        <v>44953</v>
      </c>
    </row>
    <row r="205" spans="1:17" ht="12" x14ac:dyDescent="0.25">
      <c r="A205" s="157">
        <v>34</v>
      </c>
      <c r="B205" s="260">
        <v>44956</v>
      </c>
      <c r="C205" s="261">
        <v>600172</v>
      </c>
      <c r="D205" s="264" t="s">
        <v>225</v>
      </c>
      <c r="E205" s="262">
        <v>840</v>
      </c>
      <c r="F205" s="262"/>
      <c r="G205" s="157" t="s">
        <v>8</v>
      </c>
      <c r="H205" s="157" t="s">
        <v>27</v>
      </c>
      <c r="I205" s="263" t="s">
        <v>151</v>
      </c>
      <c r="J205" s="262">
        <v>2002</v>
      </c>
      <c r="K205" s="258">
        <v>6</v>
      </c>
      <c r="L205" s="259">
        <v>44931</v>
      </c>
      <c r="M205" s="258">
        <v>12023</v>
      </c>
      <c r="N205" s="285" t="s">
        <v>686</v>
      </c>
      <c r="O205" s="288"/>
    </row>
    <row r="206" spans="1:17" ht="12" x14ac:dyDescent="0.25">
      <c r="A206" s="143">
        <v>17</v>
      </c>
      <c r="B206" s="166">
        <v>44943</v>
      </c>
      <c r="C206" s="241">
        <v>600182</v>
      </c>
      <c r="D206" s="143" t="s">
        <v>365</v>
      </c>
      <c r="E206" s="144">
        <v>0</v>
      </c>
      <c r="F206" s="144">
        <v>1440</v>
      </c>
      <c r="G206" s="143" t="s">
        <v>72</v>
      </c>
      <c r="H206" s="143" t="s">
        <v>23</v>
      </c>
      <c r="I206" s="146" t="s">
        <v>160</v>
      </c>
      <c r="J206" s="145">
        <v>1002</v>
      </c>
      <c r="K206" s="141">
        <v>16</v>
      </c>
      <c r="L206" s="142">
        <v>44942</v>
      </c>
      <c r="M206" s="147">
        <v>12023</v>
      </c>
      <c r="N206" s="285" t="s">
        <v>664</v>
      </c>
      <c r="O206" s="288"/>
    </row>
    <row r="207" spans="1:17" ht="12" x14ac:dyDescent="0.25">
      <c r="A207" s="157">
        <v>19</v>
      </c>
      <c r="B207" s="260">
        <v>44945</v>
      </c>
      <c r="C207" s="261">
        <v>600182</v>
      </c>
      <c r="D207" s="157" t="s">
        <v>365</v>
      </c>
      <c r="E207" s="262">
        <v>0</v>
      </c>
      <c r="F207" s="262">
        <v>2400</v>
      </c>
      <c r="G207" s="157" t="s">
        <v>72</v>
      </c>
      <c r="H207" s="157" t="s">
        <v>23</v>
      </c>
      <c r="I207" s="263" t="s">
        <v>149</v>
      </c>
      <c r="J207" s="262">
        <v>1007</v>
      </c>
      <c r="K207" s="258">
        <v>20</v>
      </c>
      <c r="L207" s="259">
        <v>44945</v>
      </c>
      <c r="M207" s="258">
        <v>12023</v>
      </c>
      <c r="N207" s="285" t="s">
        <v>666</v>
      </c>
      <c r="O207" s="288" t="s">
        <v>555</v>
      </c>
      <c r="P207" s="288" t="s">
        <v>667</v>
      </c>
      <c r="Q207" s="288">
        <v>44944</v>
      </c>
    </row>
    <row r="208" spans="1:17" ht="12" x14ac:dyDescent="0.25">
      <c r="A208" s="157">
        <v>22</v>
      </c>
      <c r="B208" s="260">
        <v>44948</v>
      </c>
      <c r="C208" s="261">
        <v>600182</v>
      </c>
      <c r="D208" s="157" t="s">
        <v>365</v>
      </c>
      <c r="E208" s="262"/>
      <c r="F208" s="262">
        <v>2952</v>
      </c>
      <c r="G208" s="157" t="s">
        <v>72</v>
      </c>
      <c r="H208" s="157" t="s">
        <v>23</v>
      </c>
      <c r="I208" s="263" t="s">
        <v>160</v>
      </c>
      <c r="J208" s="262">
        <v>1002</v>
      </c>
      <c r="K208" s="258">
        <v>22</v>
      </c>
      <c r="L208" s="259">
        <v>44948</v>
      </c>
      <c r="M208" s="258">
        <v>12023</v>
      </c>
      <c r="N208" s="285" t="s">
        <v>671</v>
      </c>
      <c r="O208" s="288"/>
    </row>
    <row r="209" spans="1:17" ht="12" x14ac:dyDescent="0.25">
      <c r="A209" s="143">
        <v>27</v>
      </c>
      <c r="B209" s="166">
        <v>44953</v>
      </c>
      <c r="C209" s="241">
        <v>600182</v>
      </c>
      <c r="D209" s="143" t="s">
        <v>365</v>
      </c>
      <c r="E209" s="144">
        <v>660</v>
      </c>
      <c r="F209" s="144">
        <v>0</v>
      </c>
      <c r="G209" s="143" t="s">
        <v>72</v>
      </c>
      <c r="H209" s="143" t="s">
        <v>27</v>
      </c>
      <c r="I209" s="146" t="s">
        <v>163</v>
      </c>
      <c r="J209" s="145">
        <v>2005</v>
      </c>
      <c r="K209" s="141">
        <v>26</v>
      </c>
      <c r="L209" s="142">
        <v>44952</v>
      </c>
      <c r="M209" s="147">
        <v>12023</v>
      </c>
      <c r="N209" s="285"/>
      <c r="O209" s="288" t="s">
        <v>557</v>
      </c>
      <c r="P209" s="288" t="s">
        <v>678</v>
      </c>
      <c r="Q209" s="288">
        <v>44953</v>
      </c>
    </row>
    <row r="210" spans="1:17" ht="12" x14ac:dyDescent="0.25">
      <c r="A210" s="143">
        <v>34</v>
      </c>
      <c r="B210" s="166">
        <v>44956</v>
      </c>
      <c r="C210" s="241">
        <v>600182</v>
      </c>
      <c r="D210" s="143" t="s">
        <v>365</v>
      </c>
      <c r="E210" s="144">
        <v>840</v>
      </c>
      <c r="F210" s="144"/>
      <c r="G210" s="143" t="s">
        <v>8</v>
      </c>
      <c r="H210" s="143" t="s">
        <v>27</v>
      </c>
      <c r="I210" s="146" t="s">
        <v>151</v>
      </c>
      <c r="J210" s="145">
        <v>2002</v>
      </c>
      <c r="K210" s="141">
        <v>6</v>
      </c>
      <c r="L210" s="142">
        <v>44931</v>
      </c>
      <c r="M210" s="147">
        <v>12023</v>
      </c>
      <c r="N210" s="285" t="s">
        <v>686</v>
      </c>
      <c r="O210" s="288"/>
    </row>
    <row r="211" spans="1:17" ht="12" x14ac:dyDescent="0.25">
      <c r="A211" s="143">
        <v>4</v>
      </c>
      <c r="B211" s="166">
        <v>44929</v>
      </c>
      <c r="C211" s="241">
        <v>600196</v>
      </c>
      <c r="D211" s="776" t="s">
        <v>69</v>
      </c>
      <c r="E211" s="241">
        <v>600</v>
      </c>
      <c r="F211" s="241">
        <v>0</v>
      </c>
      <c r="G211" s="144" t="s">
        <v>71</v>
      </c>
      <c r="H211" s="143" t="s">
        <v>29</v>
      </c>
      <c r="I211" s="143"/>
      <c r="J211" s="241"/>
      <c r="K211" s="145"/>
      <c r="L211" s="779"/>
      <c r="M211" s="145">
        <v>12023</v>
      </c>
      <c r="N211" s="770" t="s">
        <v>608</v>
      </c>
    </row>
    <row r="212" spans="1:17" ht="12" x14ac:dyDescent="0.25">
      <c r="A212" s="143">
        <v>26</v>
      </c>
      <c r="B212" s="166">
        <v>44952</v>
      </c>
      <c r="C212" s="241">
        <v>600204</v>
      </c>
      <c r="D212" s="143" t="s">
        <v>21</v>
      </c>
      <c r="E212" s="144">
        <v>800</v>
      </c>
      <c r="F212" s="144">
        <v>0</v>
      </c>
      <c r="G212" s="143" t="s">
        <v>72</v>
      </c>
      <c r="H212" s="143" t="s">
        <v>27</v>
      </c>
      <c r="I212" s="146" t="s">
        <v>151</v>
      </c>
      <c r="J212" s="145">
        <v>2002</v>
      </c>
      <c r="K212" s="141"/>
      <c r="L212" s="142"/>
      <c r="M212" s="147">
        <v>12023</v>
      </c>
      <c r="N212" s="285" t="s">
        <v>676</v>
      </c>
      <c r="O212" s="288" t="s">
        <v>557</v>
      </c>
      <c r="P212" s="288" t="s">
        <v>677</v>
      </c>
      <c r="Q212" s="288">
        <v>44952</v>
      </c>
    </row>
    <row r="213" spans="1:17" ht="12" x14ac:dyDescent="0.25">
      <c r="A213" s="143">
        <v>59</v>
      </c>
      <c r="B213" s="166">
        <v>44972</v>
      </c>
      <c r="C213" s="241">
        <v>600218</v>
      </c>
      <c r="D213" s="143" t="s">
        <v>67</v>
      </c>
      <c r="E213" s="144">
        <v>300</v>
      </c>
      <c r="F213" s="144"/>
      <c r="G213" s="143" t="s">
        <v>71</v>
      </c>
      <c r="H213" s="143" t="s">
        <v>23</v>
      </c>
      <c r="I213" s="146" t="s">
        <v>158</v>
      </c>
      <c r="J213" s="145">
        <v>1008</v>
      </c>
      <c r="K213" s="141">
        <v>27</v>
      </c>
      <c r="L213" s="142">
        <v>44972</v>
      </c>
      <c r="M213" s="147">
        <v>22023</v>
      </c>
      <c r="N213" s="285" t="s">
        <v>706</v>
      </c>
      <c r="O213" s="288"/>
    </row>
    <row r="214" spans="1:17" ht="12" x14ac:dyDescent="0.25">
      <c r="A214" s="143">
        <v>28</v>
      </c>
      <c r="B214" s="166">
        <v>44954</v>
      </c>
      <c r="C214" s="241">
        <v>600224</v>
      </c>
      <c r="D214" s="143" t="s">
        <v>679</v>
      </c>
      <c r="E214" s="144">
        <v>1200</v>
      </c>
      <c r="F214" s="144">
        <v>0</v>
      </c>
      <c r="G214" s="143" t="s">
        <v>71</v>
      </c>
      <c r="H214" s="143" t="s">
        <v>29</v>
      </c>
      <c r="I214" s="146"/>
      <c r="J214" s="145"/>
      <c r="K214" s="141"/>
      <c r="L214" s="142"/>
      <c r="M214" s="147">
        <v>12023</v>
      </c>
      <c r="N214" s="285" t="s">
        <v>680</v>
      </c>
      <c r="O214" s="288"/>
    </row>
    <row r="215" spans="1:17" ht="12" x14ac:dyDescent="0.25">
      <c r="A215" s="143">
        <v>28</v>
      </c>
      <c r="B215" s="166">
        <v>44954</v>
      </c>
      <c r="C215" s="241">
        <v>600228</v>
      </c>
      <c r="D215" s="143" t="s">
        <v>681</v>
      </c>
      <c r="E215" s="144">
        <v>400</v>
      </c>
      <c r="F215" s="144">
        <v>0</v>
      </c>
      <c r="G215" s="143" t="s">
        <v>71</v>
      </c>
      <c r="H215" s="143" t="s">
        <v>29</v>
      </c>
      <c r="I215" s="146"/>
      <c r="J215" s="145"/>
      <c r="K215" s="141"/>
      <c r="L215" s="142"/>
      <c r="M215" s="147">
        <v>12023</v>
      </c>
      <c r="N215" s="285" t="s">
        <v>680</v>
      </c>
      <c r="O215" s="288"/>
    </row>
    <row r="216" spans="1:17" ht="12" x14ac:dyDescent="0.25">
      <c r="A216" s="157">
        <v>25</v>
      </c>
      <c r="B216" s="260">
        <v>44951</v>
      </c>
      <c r="C216" s="261">
        <v>600412</v>
      </c>
      <c r="D216" s="157" t="s">
        <v>104</v>
      </c>
      <c r="E216" s="262">
        <v>600</v>
      </c>
      <c r="F216" s="262">
        <v>0</v>
      </c>
      <c r="G216" s="157" t="s">
        <v>72</v>
      </c>
      <c r="H216" s="157" t="s">
        <v>27</v>
      </c>
      <c r="I216" s="263" t="s">
        <v>153</v>
      </c>
      <c r="J216" s="262">
        <v>2001</v>
      </c>
      <c r="K216" s="258">
        <v>24</v>
      </c>
      <c r="L216" s="259">
        <v>44951</v>
      </c>
      <c r="M216" s="258">
        <v>12023</v>
      </c>
      <c r="N216" s="285" t="s">
        <v>674</v>
      </c>
      <c r="O216" s="288" t="s">
        <v>555</v>
      </c>
      <c r="P216" s="288" t="s">
        <v>675</v>
      </c>
      <c r="Q216" s="288">
        <v>44951</v>
      </c>
    </row>
    <row r="217" spans="1:17" ht="12" x14ac:dyDescent="0.25">
      <c r="A217" s="157">
        <v>32</v>
      </c>
      <c r="B217" s="260">
        <v>44957</v>
      </c>
      <c r="C217" s="261">
        <v>600412</v>
      </c>
      <c r="D217" s="157" t="s">
        <v>104</v>
      </c>
      <c r="E217" s="262">
        <v>320</v>
      </c>
      <c r="F217" s="262"/>
      <c r="G217" s="157" t="s">
        <v>72</v>
      </c>
      <c r="H217" s="157" t="s">
        <v>27</v>
      </c>
      <c r="I217" s="263" t="s">
        <v>153</v>
      </c>
      <c r="J217" s="262">
        <v>2001</v>
      </c>
      <c r="K217" s="258">
        <v>28</v>
      </c>
      <c r="L217" s="259">
        <v>44954</v>
      </c>
      <c r="M217" s="258">
        <v>12023</v>
      </c>
      <c r="N217" s="285" t="s">
        <v>670</v>
      </c>
      <c r="O217" s="288"/>
    </row>
    <row r="218" spans="1:17" ht="12" x14ac:dyDescent="0.25">
      <c r="A218" s="143">
        <v>41</v>
      </c>
      <c r="B218" s="166">
        <v>44957</v>
      </c>
      <c r="C218" s="241">
        <v>600412</v>
      </c>
      <c r="D218" s="143" t="s">
        <v>104</v>
      </c>
      <c r="E218" s="144">
        <v>720</v>
      </c>
      <c r="F218" s="144">
        <v>0</v>
      </c>
      <c r="G218" s="143" t="s">
        <v>72</v>
      </c>
      <c r="H218" s="143" t="s">
        <v>262</v>
      </c>
      <c r="I218" s="146"/>
      <c r="J218" s="145"/>
      <c r="K218" s="141"/>
      <c r="L218" s="142"/>
      <c r="M218" s="147">
        <v>12023</v>
      </c>
      <c r="N218" s="285" t="s">
        <v>517</v>
      </c>
      <c r="O218" s="288" t="s">
        <v>557</v>
      </c>
      <c r="P218" s="288" t="s">
        <v>612</v>
      </c>
      <c r="Q218" s="288">
        <v>44957</v>
      </c>
    </row>
    <row r="219" spans="1:17" ht="12" x14ac:dyDescent="0.25">
      <c r="A219" s="157">
        <v>66</v>
      </c>
      <c r="B219" s="260">
        <v>44985</v>
      </c>
      <c r="C219" s="261">
        <v>600412</v>
      </c>
      <c r="D219" s="157" t="s">
        <v>104</v>
      </c>
      <c r="E219" s="262">
        <v>2160</v>
      </c>
      <c r="F219" s="262">
        <v>0</v>
      </c>
      <c r="G219" s="157" t="s">
        <v>72</v>
      </c>
      <c r="H219" s="157" t="s">
        <v>262</v>
      </c>
      <c r="I219" s="263" t="s">
        <v>156</v>
      </c>
      <c r="J219" s="262">
        <v>1001</v>
      </c>
      <c r="K219" s="258">
        <v>66</v>
      </c>
      <c r="L219" s="259">
        <v>44985</v>
      </c>
      <c r="M219" s="258">
        <v>22023</v>
      </c>
      <c r="N219" s="285" t="s">
        <v>517</v>
      </c>
      <c r="O219" s="288"/>
    </row>
    <row r="220" spans="1:17" ht="12" x14ac:dyDescent="0.25">
      <c r="A220" s="143"/>
      <c r="B220" s="166"/>
      <c r="C220" s="241"/>
      <c r="D220" s="776"/>
      <c r="E220" s="241"/>
      <c r="F220" s="241"/>
      <c r="G220" s="144"/>
      <c r="H220" s="143"/>
      <c r="I220" s="143"/>
      <c r="J220" s="241"/>
      <c r="K220" s="145"/>
      <c r="L220" s="779"/>
      <c r="M220" s="145"/>
      <c r="N220" s="770"/>
    </row>
    <row r="221" spans="1:17" ht="12" x14ac:dyDescent="0.25">
      <c r="A221" s="157"/>
      <c r="B221" s="260"/>
      <c r="C221" s="261"/>
      <c r="D221" s="777"/>
      <c r="E221" s="261"/>
      <c r="F221" s="261"/>
      <c r="G221" s="262"/>
      <c r="H221" s="157"/>
      <c r="I221" s="157"/>
      <c r="J221" s="261"/>
      <c r="K221" s="262"/>
      <c r="L221" s="264"/>
      <c r="M221" s="262"/>
      <c r="N221" s="769"/>
    </row>
    <row r="222" spans="1:17" ht="12" x14ac:dyDescent="0.25">
      <c r="A222" s="157"/>
      <c r="B222" s="260"/>
      <c r="C222" s="261"/>
      <c r="D222" s="777"/>
      <c r="E222" s="261"/>
      <c r="F222" s="261"/>
      <c r="G222" s="262"/>
      <c r="H222" s="157"/>
      <c r="I222" s="157"/>
      <c r="J222" s="261"/>
      <c r="K222" s="262"/>
      <c r="L222" s="264"/>
      <c r="M222" s="262"/>
      <c r="N222" s="769"/>
    </row>
    <row r="224" spans="1:17" ht="12" x14ac:dyDescent="0.25">
      <c r="A224" s="143"/>
      <c r="B224" s="166"/>
      <c r="C224" s="241"/>
      <c r="D224" s="776"/>
      <c r="E224" s="241"/>
      <c r="F224" s="241"/>
      <c r="G224" s="144"/>
      <c r="H224" s="143"/>
      <c r="I224" s="143"/>
      <c r="J224" s="241"/>
      <c r="K224" s="145"/>
      <c r="L224" s="779"/>
      <c r="M224" s="145"/>
      <c r="N224" s="770"/>
    </row>
    <row r="225" spans="1:14" ht="12" x14ac:dyDescent="0.25">
      <c r="A225" s="157"/>
      <c r="B225" s="260"/>
      <c r="C225" s="261"/>
      <c r="D225" s="777"/>
      <c r="E225" s="261"/>
      <c r="F225" s="261"/>
      <c r="G225" s="262"/>
      <c r="H225" s="157"/>
      <c r="I225" s="157"/>
      <c r="J225" s="261"/>
      <c r="K225" s="262"/>
      <c r="L225" s="264"/>
      <c r="M225" s="262"/>
      <c r="N225" s="769"/>
    </row>
    <row r="226" spans="1:14" ht="12" x14ac:dyDescent="0.25">
      <c r="A226" s="157"/>
      <c r="B226" s="260"/>
      <c r="C226" s="261"/>
      <c r="D226" s="777"/>
      <c r="E226" s="261"/>
      <c r="F226" s="261"/>
      <c r="G226" s="262"/>
      <c r="H226" s="157"/>
      <c r="I226" s="157"/>
      <c r="J226" s="261"/>
      <c r="K226" s="262"/>
      <c r="L226" s="264"/>
      <c r="M226" s="262"/>
      <c r="N226" s="769"/>
    </row>
    <row r="227" spans="1:14" ht="12" x14ac:dyDescent="0.25">
      <c r="A227" s="157"/>
      <c r="B227" s="260"/>
      <c r="C227" s="261"/>
      <c r="D227" s="777"/>
      <c r="E227" s="261"/>
      <c r="F227" s="261"/>
      <c r="G227" s="262"/>
      <c r="H227" s="157"/>
      <c r="I227" s="157"/>
      <c r="J227" s="261"/>
      <c r="K227" s="262"/>
      <c r="L227" s="264"/>
      <c r="M227" s="262"/>
      <c r="N227" s="769"/>
    </row>
    <row r="228" spans="1:14" ht="12" x14ac:dyDescent="0.25">
      <c r="A228" s="157"/>
      <c r="B228" s="260"/>
      <c r="C228" s="261"/>
      <c r="D228" s="777"/>
      <c r="E228" s="261"/>
      <c r="F228" s="261"/>
      <c r="G228" s="262"/>
      <c r="H228" s="157"/>
      <c r="I228" s="157"/>
      <c r="J228" s="261"/>
      <c r="K228" s="262"/>
      <c r="L228" s="264"/>
      <c r="M228" s="262"/>
      <c r="N228" s="769"/>
    </row>
    <row r="229" spans="1:14" ht="12" x14ac:dyDescent="0.25">
      <c r="A229" s="157"/>
      <c r="B229" s="260"/>
      <c r="C229" s="261"/>
      <c r="D229" s="777"/>
      <c r="E229" s="261"/>
      <c r="F229" s="261"/>
      <c r="G229" s="262"/>
      <c r="H229" s="157"/>
      <c r="I229" s="157"/>
      <c r="J229" s="261"/>
      <c r="K229" s="262"/>
      <c r="L229" s="264"/>
      <c r="M229" s="262"/>
      <c r="N229" s="769"/>
    </row>
    <row r="230" spans="1:14" ht="12" x14ac:dyDescent="0.25">
      <c r="A230" s="157"/>
      <c r="B230" s="260"/>
      <c r="C230" s="261"/>
      <c r="D230" s="777"/>
      <c r="E230" s="261"/>
      <c r="F230" s="261"/>
      <c r="G230" s="262"/>
      <c r="H230" s="157"/>
      <c r="I230" s="157"/>
      <c r="J230" s="261"/>
      <c r="K230" s="262"/>
      <c r="L230" s="264"/>
      <c r="M230" s="262"/>
      <c r="N230" s="769"/>
    </row>
    <row r="231" spans="1:14" ht="12" x14ac:dyDescent="0.25">
      <c r="A231" s="143"/>
      <c r="B231" s="166"/>
      <c r="C231" s="241"/>
      <c r="D231" s="776"/>
      <c r="E231" s="241"/>
      <c r="F231" s="241"/>
      <c r="G231" s="144"/>
      <c r="H231" s="143"/>
      <c r="I231" s="143"/>
      <c r="J231" s="241"/>
      <c r="K231" s="145"/>
      <c r="L231" s="779"/>
      <c r="M231" s="145"/>
      <c r="N231" s="770"/>
    </row>
    <row r="232" spans="1:14" ht="12" x14ac:dyDescent="0.25">
      <c r="A232" s="143"/>
      <c r="B232" s="166"/>
      <c r="C232" s="241"/>
      <c r="D232" s="776"/>
      <c r="E232" s="241"/>
      <c r="F232" s="241"/>
      <c r="G232" s="144"/>
      <c r="H232" s="143"/>
      <c r="I232" s="143"/>
      <c r="J232" s="241"/>
      <c r="K232" s="145"/>
      <c r="L232" s="779"/>
      <c r="M232" s="145"/>
      <c r="N232" s="770"/>
    </row>
    <row r="233" spans="1:14" ht="12" x14ac:dyDescent="0.25">
      <c r="A233" s="143"/>
      <c r="B233" s="166"/>
      <c r="C233" s="241"/>
      <c r="D233" s="776"/>
      <c r="E233" s="241"/>
      <c r="F233" s="241"/>
      <c r="G233" s="144"/>
      <c r="H233" s="143"/>
      <c r="I233" s="143"/>
      <c r="J233" s="241"/>
      <c r="K233" s="145"/>
      <c r="L233" s="779"/>
      <c r="M233" s="145"/>
      <c r="N233" s="770"/>
    </row>
    <row r="234" spans="1:14" ht="12" x14ac:dyDescent="0.25">
      <c r="A234" s="143"/>
      <c r="B234" s="166"/>
      <c r="C234" s="241"/>
      <c r="D234" s="776"/>
      <c r="E234" s="241"/>
      <c r="F234" s="241"/>
      <c r="G234" s="144"/>
      <c r="H234" s="143"/>
      <c r="I234" s="143"/>
      <c r="J234" s="241"/>
      <c r="K234" s="145"/>
      <c r="L234" s="779"/>
      <c r="M234" s="145"/>
      <c r="N234" s="770"/>
    </row>
    <row r="235" spans="1:14" ht="12" x14ac:dyDescent="0.25">
      <c r="A235" s="143"/>
      <c r="B235" s="166"/>
      <c r="C235" s="241"/>
      <c r="D235" s="776"/>
      <c r="E235" s="241"/>
      <c r="F235" s="241"/>
      <c r="G235" s="144"/>
      <c r="H235" s="143"/>
      <c r="I235" s="143"/>
      <c r="J235" s="241"/>
      <c r="K235" s="145"/>
      <c r="L235" s="779"/>
      <c r="M235" s="145"/>
      <c r="N235" s="770"/>
    </row>
    <row r="236" spans="1:14" ht="12" x14ac:dyDescent="0.25">
      <c r="A236" s="143"/>
      <c r="B236" s="166"/>
      <c r="C236" s="241"/>
      <c r="D236" s="776"/>
      <c r="E236" s="241"/>
      <c r="F236" s="241"/>
      <c r="G236" s="144"/>
      <c r="H236" s="143"/>
      <c r="I236" s="143"/>
      <c r="J236" s="241"/>
      <c r="K236" s="145"/>
      <c r="L236" s="779"/>
      <c r="M236" s="145"/>
      <c r="N236" s="770"/>
    </row>
    <row r="237" spans="1:14" ht="12" x14ac:dyDescent="0.25">
      <c r="A237" s="157"/>
      <c r="B237" s="260"/>
      <c r="C237" s="261"/>
      <c r="D237" s="777"/>
      <c r="E237" s="261"/>
      <c r="F237" s="261"/>
      <c r="G237" s="262"/>
      <c r="H237" s="157"/>
      <c r="I237" s="157"/>
      <c r="J237" s="261"/>
      <c r="K237" s="262"/>
      <c r="L237" s="264"/>
      <c r="M237" s="262"/>
      <c r="N237" s="769"/>
    </row>
  </sheetData>
  <sheetProtection password="B954" sheet="1" objects="1" scenarios="1"/>
  <sortState ref="A2:Q219">
    <sortCondition ref="C2:C219"/>
    <sortCondition ref="A2:A219"/>
  </sortState>
  <dataConsolidate>
    <dataRefs count="1">
      <dataRef ref="H2" sheet="ACTran"/>
    </dataRefs>
  </dataConsolidate>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000"/>
  <sheetViews>
    <sheetView workbookViewId="0"/>
  </sheetViews>
  <sheetFormatPr defaultColWidth="0" defaultRowHeight="14.4" x14ac:dyDescent="0.3"/>
  <cols>
    <col min="1" max="1" width="11.44140625" style="122" customWidth="1"/>
    <col min="2" max="2" width="28.88671875" style="11" customWidth="1"/>
    <col min="3" max="3" width="9.6640625" style="123" customWidth="1"/>
    <col min="4" max="4" width="15.44140625" style="21" customWidth="1"/>
    <col min="5" max="5" width="12.109375" style="124" customWidth="1"/>
    <col min="6" max="6" width="12.44140625" style="125" customWidth="1"/>
    <col min="7" max="7" width="9.109375" style="7" customWidth="1"/>
    <col min="8" max="8" width="10.109375" style="11" customWidth="1"/>
    <col min="9" max="9" width="10.109375" style="131" customWidth="1"/>
    <col min="10" max="10" width="9.109375" style="49" customWidth="1"/>
    <col min="11" max="11" width="7.109375" style="8" hidden="1" customWidth="1"/>
    <col min="12" max="12" width="11.33203125" style="129" hidden="1" customWidth="1"/>
    <col min="13" max="16" width="0" hidden="1" customWidth="1"/>
    <col min="17" max="16384" width="9.109375" hidden="1"/>
  </cols>
  <sheetData>
    <row r="1" spans="1:13" s="10" customFormat="1" x14ac:dyDescent="0.3">
      <c r="A1" s="96"/>
      <c r="B1" s="96" t="s">
        <v>126</v>
      </c>
      <c r="C1" s="96"/>
      <c r="D1" s="96"/>
      <c r="E1" s="96"/>
      <c r="F1" s="96"/>
      <c r="G1" s="96"/>
      <c r="H1" s="96"/>
      <c r="I1" s="131"/>
      <c r="J1" s="49"/>
      <c r="K1" s="8"/>
      <c r="L1" s="129"/>
    </row>
    <row r="2" spans="1:13" s="10" customFormat="1" x14ac:dyDescent="0.3">
      <c r="A2" s="96"/>
      <c r="B2" s="96" t="s">
        <v>127</v>
      </c>
      <c r="C2" s="96"/>
      <c r="D2" s="96"/>
      <c r="E2" s="96" t="s">
        <v>201</v>
      </c>
      <c r="F2" s="96">
        <v>1</v>
      </c>
      <c r="G2" s="96"/>
      <c r="H2" s="96"/>
      <c r="I2" s="131"/>
      <c r="J2" s="49"/>
      <c r="K2" s="8"/>
      <c r="L2" s="129"/>
    </row>
    <row r="3" spans="1:13" x14ac:dyDescent="0.3">
      <c r="A3" s="96" t="s">
        <v>202</v>
      </c>
      <c r="B3" s="96" t="s">
        <v>128</v>
      </c>
      <c r="C3" s="96" t="s">
        <v>203</v>
      </c>
      <c r="D3" s="96" t="s">
        <v>204</v>
      </c>
      <c r="E3" s="96" t="s">
        <v>205</v>
      </c>
      <c r="F3" s="96"/>
      <c r="G3" s="96"/>
      <c r="H3" s="96"/>
      <c r="I3" s="132"/>
      <c r="J3" s="118"/>
      <c r="K3" s="119"/>
      <c r="L3" s="130"/>
    </row>
    <row r="4" spans="1:13" x14ac:dyDescent="0.3">
      <c r="A4" s="86">
        <v>11223344</v>
      </c>
      <c r="B4" s="86" t="s">
        <v>129</v>
      </c>
      <c r="C4" s="86">
        <v>88447766</v>
      </c>
      <c r="D4" s="86">
        <v>66775544</v>
      </c>
      <c r="E4" s="86" t="s">
        <v>178</v>
      </c>
      <c r="F4" s="86"/>
      <c r="G4" s="86"/>
      <c r="H4" s="86"/>
      <c r="I4" s="133"/>
      <c r="J4" s="120"/>
      <c r="K4" s="121"/>
      <c r="L4" s="130"/>
    </row>
    <row r="5" spans="1:13" x14ac:dyDescent="0.3">
      <c r="A5" s="86" t="s">
        <v>174</v>
      </c>
      <c r="B5" s="86"/>
      <c r="C5" s="86" t="s">
        <v>215</v>
      </c>
      <c r="D5" s="113">
        <v>44927</v>
      </c>
      <c r="E5" s="86" t="s">
        <v>207</v>
      </c>
      <c r="F5" s="113">
        <v>44985</v>
      </c>
      <c r="G5" s="86"/>
      <c r="H5" s="86"/>
    </row>
    <row r="6" spans="1:13" x14ac:dyDescent="0.3">
      <c r="A6" s="114" t="s">
        <v>32</v>
      </c>
      <c r="B6" s="114" t="s">
        <v>33</v>
      </c>
      <c r="C6" s="114" t="s">
        <v>191</v>
      </c>
      <c r="D6" s="114" t="s">
        <v>190</v>
      </c>
      <c r="E6" s="114" t="s">
        <v>34</v>
      </c>
      <c r="F6" s="114" t="s">
        <v>35</v>
      </c>
      <c r="G6" s="115"/>
      <c r="H6" s="115"/>
    </row>
    <row r="7" spans="1:13" x14ac:dyDescent="0.3">
      <c r="A7" s="114" t="s">
        <v>200</v>
      </c>
      <c r="B7" s="684" t="s">
        <v>573</v>
      </c>
      <c r="C7" s="114" t="s">
        <v>208</v>
      </c>
      <c r="D7" s="114" t="s">
        <v>199</v>
      </c>
      <c r="E7" s="114" t="s">
        <v>70</v>
      </c>
      <c r="F7" s="114" t="s">
        <v>107</v>
      </c>
      <c r="G7" s="115"/>
      <c r="H7" s="115"/>
    </row>
    <row r="8" spans="1:13" x14ac:dyDescent="0.3">
      <c r="A8" s="68"/>
      <c r="B8" s="68"/>
      <c r="C8" s="68"/>
      <c r="D8" s="68"/>
      <c r="E8" s="68"/>
      <c r="F8" s="68"/>
      <c r="G8" s="68"/>
      <c r="H8" s="68"/>
    </row>
    <row r="9" spans="1:13" x14ac:dyDescent="0.3">
      <c r="A9" s="92">
        <v>100001</v>
      </c>
      <c r="B9" s="92" t="s">
        <v>353</v>
      </c>
      <c r="C9" s="92" t="s">
        <v>53</v>
      </c>
      <c r="D9" s="92"/>
      <c r="E9" s="92">
        <v>86845</v>
      </c>
      <c r="F9" s="92"/>
      <c r="G9" s="68"/>
      <c r="H9" s="68"/>
    </row>
    <row r="10" spans="1:13" x14ac:dyDescent="0.3">
      <c r="A10" s="68">
        <v>100001</v>
      </c>
      <c r="B10" s="68" t="s">
        <v>353</v>
      </c>
      <c r="C10" s="68">
        <v>1</v>
      </c>
      <c r="D10" s="85">
        <v>44927</v>
      </c>
      <c r="E10" s="68">
        <v>0</v>
      </c>
      <c r="F10" s="68">
        <v>60000</v>
      </c>
      <c r="G10" s="68"/>
      <c r="H10" s="68"/>
      <c r="I10" s="245"/>
      <c r="J10" s="243"/>
      <c r="K10" s="251"/>
      <c r="L10" s="251"/>
      <c r="M10" s="251"/>
    </row>
    <row r="11" spans="1:13" x14ac:dyDescent="0.3">
      <c r="A11" s="68"/>
      <c r="B11" s="68"/>
      <c r="C11" s="68"/>
      <c r="D11" s="68"/>
      <c r="E11" s="68" t="s">
        <v>71</v>
      </c>
      <c r="F11" s="68" t="s">
        <v>28</v>
      </c>
      <c r="G11" s="68"/>
      <c r="H11" s="68"/>
      <c r="I11" s="244"/>
      <c r="J11" s="243"/>
      <c r="K11" s="251"/>
      <c r="L11" s="251"/>
      <c r="M11" s="251"/>
    </row>
    <row r="12" spans="1:13" x14ac:dyDescent="0.3">
      <c r="A12" s="68"/>
      <c r="B12" s="288" t="s">
        <v>712</v>
      </c>
      <c r="C12" s="68"/>
      <c r="D12" s="68"/>
      <c r="E12" s="68"/>
      <c r="F12" s="68"/>
      <c r="G12" s="68"/>
      <c r="H12" s="68"/>
      <c r="I12" s="244"/>
      <c r="J12" s="243"/>
      <c r="K12" s="251"/>
      <c r="L12" s="251"/>
      <c r="M12" s="251"/>
    </row>
    <row r="13" spans="1:13" x14ac:dyDescent="0.3">
      <c r="A13" s="68">
        <v>100001</v>
      </c>
      <c r="B13" s="68" t="s">
        <v>353</v>
      </c>
      <c r="C13" s="68">
        <v>4</v>
      </c>
      <c r="D13" s="85">
        <v>44929</v>
      </c>
      <c r="E13" s="68">
        <v>0</v>
      </c>
      <c r="F13" s="68">
        <v>600</v>
      </c>
      <c r="G13" s="68"/>
      <c r="H13" s="68"/>
      <c r="I13" s="244"/>
      <c r="J13" s="243"/>
      <c r="K13" s="251"/>
      <c r="L13" s="251"/>
      <c r="M13" s="251"/>
    </row>
    <row r="14" spans="1:13" x14ac:dyDescent="0.3">
      <c r="A14" s="68"/>
      <c r="B14" s="68"/>
      <c r="C14" s="68"/>
      <c r="D14" s="68"/>
      <c r="E14" s="68" t="s">
        <v>71</v>
      </c>
      <c r="F14" s="68" t="s">
        <v>29</v>
      </c>
      <c r="G14" s="68"/>
      <c r="H14" s="68"/>
      <c r="I14" s="244"/>
      <c r="J14" s="243"/>
      <c r="K14" s="251"/>
      <c r="L14" s="251"/>
      <c r="M14" s="251"/>
    </row>
    <row r="15" spans="1:13" x14ac:dyDescent="0.3">
      <c r="A15" s="68"/>
      <c r="B15" s="288" t="s">
        <v>75</v>
      </c>
      <c r="C15" s="68"/>
      <c r="D15" s="68"/>
      <c r="E15" s="68"/>
      <c r="F15" s="68"/>
      <c r="G15" s="68"/>
      <c r="H15" s="68"/>
      <c r="I15" s="245"/>
      <c r="J15" s="243"/>
      <c r="K15" s="251"/>
      <c r="L15" s="251"/>
      <c r="M15" s="251"/>
    </row>
    <row r="16" spans="1:13" x14ac:dyDescent="0.3">
      <c r="A16" s="68">
        <v>100001</v>
      </c>
      <c r="B16" s="68" t="s">
        <v>353</v>
      </c>
      <c r="C16" s="68">
        <v>5</v>
      </c>
      <c r="D16" s="85">
        <v>44930</v>
      </c>
      <c r="E16" s="68">
        <v>0</v>
      </c>
      <c r="F16" s="68">
        <v>260</v>
      </c>
      <c r="G16" s="68"/>
      <c r="H16" s="68"/>
      <c r="I16" s="244"/>
      <c r="J16" s="243"/>
      <c r="K16" s="251"/>
      <c r="L16" s="251"/>
      <c r="M16" s="251"/>
    </row>
    <row r="17" spans="1:16" x14ac:dyDescent="0.3">
      <c r="A17" s="68"/>
      <c r="B17" s="68"/>
      <c r="C17" s="68"/>
      <c r="D17" s="68"/>
      <c r="E17" s="68" t="s">
        <v>71</v>
      </c>
      <c r="F17" s="68" t="s">
        <v>29</v>
      </c>
      <c r="G17" s="68"/>
      <c r="H17" s="68"/>
      <c r="I17" s="245"/>
      <c r="J17" s="243"/>
      <c r="K17" s="251"/>
      <c r="L17" s="251"/>
      <c r="M17" s="251"/>
    </row>
    <row r="18" spans="1:16" x14ac:dyDescent="0.3">
      <c r="A18" s="68"/>
      <c r="B18" s="288" t="s">
        <v>713</v>
      </c>
      <c r="C18" s="68"/>
      <c r="D18" s="68"/>
      <c r="E18" s="68"/>
      <c r="F18" s="68"/>
      <c r="G18" s="68"/>
      <c r="H18" s="68"/>
      <c r="I18" s="245"/>
      <c r="J18" s="243"/>
      <c r="K18" s="251"/>
      <c r="L18" s="251"/>
      <c r="M18" s="251"/>
    </row>
    <row r="19" spans="1:16" x14ac:dyDescent="0.3">
      <c r="A19" s="68">
        <v>100001</v>
      </c>
      <c r="B19" s="68" t="s">
        <v>353</v>
      </c>
      <c r="C19" s="68">
        <v>6</v>
      </c>
      <c r="D19" s="85">
        <v>44932</v>
      </c>
      <c r="E19" s="68">
        <v>0</v>
      </c>
      <c r="F19" s="68">
        <v>400</v>
      </c>
      <c r="G19" s="68"/>
      <c r="H19" s="68"/>
      <c r="I19" s="244"/>
      <c r="J19" s="243"/>
      <c r="K19" s="251"/>
      <c r="L19" s="251"/>
      <c r="M19" s="251"/>
      <c r="P19" s="50"/>
    </row>
    <row r="20" spans="1:16" x14ac:dyDescent="0.3">
      <c r="A20" s="68"/>
      <c r="B20" s="68"/>
      <c r="C20" s="68"/>
      <c r="D20" s="68"/>
      <c r="E20" s="68" t="s">
        <v>71</v>
      </c>
      <c r="F20" s="68" t="s">
        <v>29</v>
      </c>
      <c r="G20" s="68"/>
      <c r="H20" s="68"/>
      <c r="I20" s="244"/>
      <c r="J20" s="243"/>
      <c r="K20" s="251"/>
      <c r="L20" s="251"/>
      <c r="M20" s="251"/>
      <c r="P20" s="50"/>
    </row>
    <row r="21" spans="1:16" x14ac:dyDescent="0.3">
      <c r="A21" s="68"/>
      <c r="B21" s="288" t="s">
        <v>75</v>
      </c>
      <c r="C21" s="68"/>
      <c r="D21" s="68"/>
      <c r="E21" s="68"/>
      <c r="F21" s="68"/>
      <c r="G21" s="68"/>
      <c r="H21" s="68"/>
      <c r="I21" s="244"/>
      <c r="J21" s="243"/>
      <c r="K21" s="251"/>
      <c r="L21" s="251"/>
      <c r="M21" s="251"/>
      <c r="P21" s="50"/>
    </row>
    <row r="22" spans="1:16" x14ac:dyDescent="0.3">
      <c r="A22" s="68">
        <v>100001</v>
      </c>
      <c r="B22" s="68" t="s">
        <v>353</v>
      </c>
      <c r="C22" s="68">
        <v>8</v>
      </c>
      <c r="D22" s="85">
        <v>44933</v>
      </c>
      <c r="E22" s="68">
        <v>10000</v>
      </c>
      <c r="F22" s="68">
        <v>0</v>
      </c>
      <c r="G22" s="68"/>
      <c r="H22" s="68"/>
      <c r="I22" s="244"/>
      <c r="J22" s="243"/>
      <c r="K22" s="251"/>
      <c r="L22" s="251"/>
      <c r="M22" s="251"/>
    </row>
    <row r="23" spans="1:16" x14ac:dyDescent="0.3">
      <c r="A23" s="68"/>
      <c r="B23" s="68"/>
      <c r="C23" s="68"/>
      <c r="D23" s="68"/>
      <c r="E23" s="68" t="s">
        <v>71</v>
      </c>
      <c r="F23" s="68" t="s">
        <v>28</v>
      </c>
      <c r="G23" s="68"/>
      <c r="H23" s="68"/>
      <c r="I23" s="250"/>
      <c r="J23" s="249"/>
      <c r="K23" s="254"/>
      <c r="L23" s="254"/>
      <c r="M23" s="254"/>
    </row>
    <row r="24" spans="1:16" x14ac:dyDescent="0.3">
      <c r="A24" s="68"/>
      <c r="B24" s="288" t="s">
        <v>75</v>
      </c>
      <c r="C24" s="68"/>
      <c r="D24" s="68"/>
      <c r="E24" s="68"/>
      <c r="F24" s="68"/>
      <c r="G24" s="68"/>
      <c r="H24" s="68"/>
      <c r="I24" s="247"/>
      <c r="J24" s="246"/>
      <c r="K24" s="252"/>
      <c r="L24" s="252"/>
      <c r="M24" s="252"/>
    </row>
    <row r="25" spans="1:16" x14ac:dyDescent="0.3">
      <c r="A25" s="68">
        <v>100001</v>
      </c>
      <c r="B25" s="68" t="s">
        <v>353</v>
      </c>
      <c r="C25" s="68">
        <v>9</v>
      </c>
      <c r="D25" s="85">
        <v>44934</v>
      </c>
      <c r="E25" s="68">
        <v>0</v>
      </c>
      <c r="F25" s="68">
        <v>1200</v>
      </c>
      <c r="G25" s="68"/>
      <c r="H25" s="68"/>
      <c r="I25" s="244"/>
      <c r="J25" s="243"/>
      <c r="K25" s="251"/>
      <c r="L25" s="251"/>
      <c r="M25" s="251"/>
    </row>
    <row r="26" spans="1:16" x14ac:dyDescent="0.3">
      <c r="A26" s="68"/>
      <c r="B26" s="68"/>
      <c r="C26" s="68"/>
      <c r="D26" s="68"/>
      <c r="E26" s="68" t="s">
        <v>71</v>
      </c>
      <c r="F26" s="68" t="s">
        <v>29</v>
      </c>
      <c r="G26" s="68"/>
      <c r="H26" s="68"/>
      <c r="I26" s="247"/>
      <c r="J26" s="246"/>
      <c r="K26" s="252"/>
      <c r="L26" s="252"/>
      <c r="M26" s="252"/>
    </row>
    <row r="27" spans="1:16" x14ac:dyDescent="0.3">
      <c r="A27" s="68"/>
      <c r="B27" s="288" t="s">
        <v>75</v>
      </c>
      <c r="C27" s="68"/>
      <c r="D27" s="68"/>
      <c r="E27" s="68"/>
      <c r="F27" s="68"/>
      <c r="G27" s="68"/>
      <c r="H27" s="68"/>
      <c r="I27" s="245"/>
      <c r="J27" s="243"/>
      <c r="K27" s="251"/>
      <c r="L27" s="251"/>
      <c r="M27" s="251"/>
    </row>
    <row r="28" spans="1:16" x14ac:dyDescent="0.3">
      <c r="A28" s="68">
        <v>100001</v>
      </c>
      <c r="B28" s="68" t="s">
        <v>353</v>
      </c>
      <c r="C28" s="68">
        <v>10</v>
      </c>
      <c r="D28" s="85">
        <v>44936</v>
      </c>
      <c r="E28" s="68">
        <v>0</v>
      </c>
      <c r="F28" s="68">
        <v>2000</v>
      </c>
      <c r="G28" s="68"/>
      <c r="H28" s="68"/>
      <c r="I28" s="244"/>
      <c r="J28" s="243"/>
      <c r="K28" s="251"/>
      <c r="L28" s="251"/>
      <c r="M28" s="251"/>
    </row>
    <row r="29" spans="1:16" x14ac:dyDescent="0.3">
      <c r="A29" s="68"/>
      <c r="B29" s="68"/>
      <c r="C29" s="68"/>
      <c r="D29" s="68"/>
      <c r="E29" s="68" t="s">
        <v>71</v>
      </c>
      <c r="F29" s="68" t="s">
        <v>29</v>
      </c>
      <c r="G29" s="68"/>
      <c r="H29" s="68"/>
      <c r="I29" s="245"/>
      <c r="J29" s="243"/>
      <c r="K29" s="251"/>
      <c r="L29" s="251"/>
      <c r="M29" s="251"/>
    </row>
    <row r="30" spans="1:16" x14ac:dyDescent="0.3">
      <c r="A30" s="68"/>
      <c r="B30" s="288" t="s">
        <v>75</v>
      </c>
      <c r="C30" s="68"/>
      <c r="D30" s="68"/>
      <c r="E30" s="68"/>
      <c r="F30" s="68"/>
      <c r="G30" s="68"/>
      <c r="H30" s="68"/>
      <c r="M30" s="129"/>
    </row>
    <row r="31" spans="1:16" x14ac:dyDescent="0.3">
      <c r="A31" s="68">
        <v>100001</v>
      </c>
      <c r="B31" s="68" t="s">
        <v>353</v>
      </c>
      <c r="C31" s="68">
        <v>16</v>
      </c>
      <c r="D31" s="85">
        <v>44942</v>
      </c>
      <c r="E31" s="68">
        <v>0</v>
      </c>
      <c r="F31" s="68">
        <v>2400</v>
      </c>
      <c r="G31" s="68"/>
      <c r="H31" s="68"/>
    </row>
    <row r="32" spans="1:16" x14ac:dyDescent="0.3">
      <c r="A32" s="68">
        <v>2010</v>
      </c>
      <c r="B32" s="68" t="s">
        <v>251</v>
      </c>
      <c r="C32" s="68">
        <v>15</v>
      </c>
      <c r="D32" s="85">
        <v>44941</v>
      </c>
      <c r="E32" s="68" t="s">
        <v>71</v>
      </c>
      <c r="F32" s="68" t="s">
        <v>27</v>
      </c>
      <c r="G32" s="68"/>
      <c r="H32" s="68"/>
    </row>
    <row r="33" spans="1:8" x14ac:dyDescent="0.3">
      <c r="A33" s="68"/>
      <c r="B33" s="288" t="s">
        <v>75</v>
      </c>
      <c r="C33" s="68"/>
      <c r="D33" s="68"/>
      <c r="E33" s="68"/>
      <c r="F33" s="68"/>
      <c r="G33" s="68"/>
      <c r="H33" s="68"/>
    </row>
    <row r="34" spans="1:8" x14ac:dyDescent="0.3">
      <c r="A34" s="68">
        <v>100001</v>
      </c>
      <c r="B34" s="68" t="s">
        <v>353</v>
      </c>
      <c r="C34" s="68">
        <v>18</v>
      </c>
      <c r="D34" s="85">
        <v>44944</v>
      </c>
      <c r="E34" s="68">
        <v>0</v>
      </c>
      <c r="F34" s="68">
        <v>2600</v>
      </c>
      <c r="G34" s="68"/>
      <c r="H34" s="68"/>
    </row>
    <row r="35" spans="1:8" x14ac:dyDescent="0.3">
      <c r="A35" s="68"/>
      <c r="B35" s="68"/>
      <c r="C35" s="68"/>
      <c r="D35" s="68"/>
      <c r="E35" s="68" t="s">
        <v>71</v>
      </c>
      <c r="F35" s="68" t="s">
        <v>29</v>
      </c>
      <c r="G35" s="68"/>
      <c r="H35" s="68"/>
    </row>
    <row r="36" spans="1:8" x14ac:dyDescent="0.3">
      <c r="A36" s="68"/>
      <c r="B36" s="288" t="s">
        <v>75</v>
      </c>
      <c r="C36" s="68"/>
      <c r="D36" s="68"/>
      <c r="E36" s="68"/>
      <c r="F36" s="68"/>
      <c r="G36" s="68"/>
      <c r="H36" s="68"/>
    </row>
    <row r="37" spans="1:8" x14ac:dyDescent="0.3">
      <c r="A37" s="68">
        <v>100001</v>
      </c>
      <c r="B37" s="68" t="s">
        <v>353</v>
      </c>
      <c r="C37" s="68">
        <v>19</v>
      </c>
      <c r="D37" s="85">
        <v>44945</v>
      </c>
      <c r="E37" s="68">
        <v>2000</v>
      </c>
      <c r="F37" s="68">
        <v>0</v>
      </c>
      <c r="G37" s="68"/>
      <c r="H37" s="68"/>
    </row>
    <row r="38" spans="1:8" x14ac:dyDescent="0.3">
      <c r="A38" s="68">
        <v>1007</v>
      </c>
      <c r="B38" s="68" t="s">
        <v>149</v>
      </c>
      <c r="C38" s="68">
        <v>20</v>
      </c>
      <c r="D38" s="85">
        <v>44945</v>
      </c>
      <c r="E38" s="68" t="s">
        <v>71</v>
      </c>
      <c r="F38" s="68" t="s">
        <v>23</v>
      </c>
      <c r="G38" s="68"/>
      <c r="H38" s="68"/>
    </row>
    <row r="39" spans="1:8" x14ac:dyDescent="0.3">
      <c r="A39" s="68"/>
      <c r="B39" s="288" t="s">
        <v>75</v>
      </c>
      <c r="C39" s="68"/>
      <c r="D39" s="68"/>
      <c r="E39" s="68"/>
      <c r="F39" s="68"/>
      <c r="G39" s="68"/>
      <c r="H39" s="68"/>
    </row>
    <row r="40" spans="1:8" ht="13.5" customHeight="1" x14ac:dyDescent="0.3">
      <c r="A40" s="68">
        <v>100001</v>
      </c>
      <c r="B40" s="68" t="s">
        <v>353</v>
      </c>
      <c r="C40" s="68">
        <v>22</v>
      </c>
      <c r="D40" s="85">
        <v>44948</v>
      </c>
      <c r="E40" s="68">
        <v>1200</v>
      </c>
      <c r="F40" s="68">
        <v>0</v>
      </c>
      <c r="G40" s="68"/>
      <c r="H40" s="68"/>
    </row>
    <row r="41" spans="1:8" x14ac:dyDescent="0.3">
      <c r="A41" s="68">
        <v>1002</v>
      </c>
      <c r="B41" s="68" t="s">
        <v>160</v>
      </c>
      <c r="C41" s="68">
        <v>22</v>
      </c>
      <c r="D41" s="85">
        <v>44948</v>
      </c>
      <c r="E41" s="68" t="s">
        <v>71</v>
      </c>
      <c r="F41" s="68" t="s">
        <v>23</v>
      </c>
      <c r="G41" s="68"/>
      <c r="H41" s="68"/>
    </row>
    <row r="42" spans="1:8" x14ac:dyDescent="0.3">
      <c r="A42" s="68"/>
      <c r="B42" s="288" t="s">
        <v>75</v>
      </c>
      <c r="C42" s="68"/>
      <c r="D42" s="68"/>
      <c r="E42" s="68"/>
      <c r="F42" s="68"/>
      <c r="G42" s="68"/>
      <c r="H42" s="68"/>
    </row>
    <row r="43" spans="1:8" x14ac:dyDescent="0.3">
      <c r="A43" s="68">
        <v>100001</v>
      </c>
      <c r="B43" s="68" t="s">
        <v>353</v>
      </c>
      <c r="C43" s="68">
        <v>23</v>
      </c>
      <c r="D43" s="85">
        <v>44949</v>
      </c>
      <c r="E43" s="68">
        <v>0</v>
      </c>
      <c r="F43" s="68">
        <v>5000</v>
      </c>
      <c r="G43" s="68"/>
      <c r="H43" s="68"/>
    </row>
    <row r="44" spans="1:8" x14ac:dyDescent="0.3">
      <c r="A44" s="68"/>
      <c r="B44" s="68"/>
      <c r="C44" s="68"/>
      <c r="D44" s="68"/>
      <c r="E44" s="68" t="s">
        <v>71</v>
      </c>
      <c r="F44" s="68" t="s">
        <v>29</v>
      </c>
      <c r="G44" s="68"/>
      <c r="H44" s="68"/>
    </row>
    <row r="45" spans="1:8" x14ac:dyDescent="0.3">
      <c r="A45" s="68"/>
      <c r="B45" s="288" t="s">
        <v>75</v>
      </c>
      <c r="C45" s="68"/>
      <c r="D45" s="68"/>
      <c r="E45" s="68"/>
      <c r="F45" s="68"/>
      <c r="G45" s="68"/>
      <c r="H45" s="68"/>
    </row>
    <row r="46" spans="1:8" x14ac:dyDescent="0.3">
      <c r="A46" s="68">
        <v>100001</v>
      </c>
      <c r="B46" s="68" t="s">
        <v>353</v>
      </c>
      <c r="C46" s="68">
        <v>24</v>
      </c>
      <c r="D46" s="85">
        <v>44950</v>
      </c>
      <c r="E46" s="68">
        <v>0</v>
      </c>
      <c r="F46" s="68">
        <v>5000</v>
      </c>
      <c r="G46" s="68"/>
      <c r="H46" s="68"/>
    </row>
    <row r="47" spans="1:8" x14ac:dyDescent="0.3">
      <c r="A47" s="68"/>
      <c r="B47" s="68"/>
      <c r="C47" s="68"/>
      <c r="D47" s="68"/>
      <c r="E47" s="68" t="s">
        <v>71</v>
      </c>
      <c r="F47" s="68" t="s">
        <v>29</v>
      </c>
      <c r="G47" s="68"/>
      <c r="H47" s="68"/>
    </row>
    <row r="48" spans="1:8" x14ac:dyDescent="0.3">
      <c r="A48" s="68"/>
      <c r="B48" s="288" t="s">
        <v>75</v>
      </c>
      <c r="C48" s="68"/>
      <c r="D48" s="68"/>
      <c r="E48" s="68"/>
      <c r="F48" s="68"/>
      <c r="G48" s="68"/>
      <c r="H48" s="68"/>
    </row>
    <row r="49" spans="1:8" x14ac:dyDescent="0.3">
      <c r="A49" s="68">
        <v>100001</v>
      </c>
      <c r="B49" s="68" t="s">
        <v>353</v>
      </c>
      <c r="C49" s="68">
        <v>28</v>
      </c>
      <c r="D49" s="85">
        <v>44954</v>
      </c>
      <c r="E49" s="68">
        <v>0</v>
      </c>
      <c r="F49" s="68">
        <v>1200</v>
      </c>
      <c r="G49" s="68"/>
      <c r="H49" s="68"/>
    </row>
    <row r="50" spans="1:8" x14ac:dyDescent="0.3">
      <c r="A50" s="68"/>
      <c r="B50" s="68"/>
      <c r="C50" s="68"/>
      <c r="D50" s="68"/>
      <c r="E50" s="68" t="s">
        <v>71</v>
      </c>
      <c r="F50" s="68" t="s">
        <v>29</v>
      </c>
      <c r="G50" s="68"/>
      <c r="H50" s="68"/>
    </row>
    <row r="51" spans="1:8" x14ac:dyDescent="0.3">
      <c r="A51" s="68"/>
      <c r="B51" s="288" t="s">
        <v>75</v>
      </c>
      <c r="C51" s="68"/>
      <c r="D51" s="68"/>
      <c r="E51" s="68"/>
      <c r="F51" s="68"/>
      <c r="G51" s="68"/>
      <c r="H51" s="68"/>
    </row>
    <row r="52" spans="1:8" x14ac:dyDescent="0.3">
      <c r="A52" s="68">
        <v>100001</v>
      </c>
      <c r="B52" s="68" t="s">
        <v>353</v>
      </c>
      <c r="C52" s="68">
        <v>28</v>
      </c>
      <c r="D52" s="85">
        <v>44954</v>
      </c>
      <c r="E52" s="68">
        <v>0</v>
      </c>
      <c r="F52" s="68">
        <v>400</v>
      </c>
      <c r="G52" s="68"/>
      <c r="H52" s="68"/>
    </row>
    <row r="53" spans="1:8" x14ac:dyDescent="0.3">
      <c r="A53" s="68"/>
      <c r="B53" s="68"/>
      <c r="C53" s="68"/>
      <c r="D53" s="68"/>
      <c r="E53" s="68" t="s">
        <v>71</v>
      </c>
      <c r="F53" s="68" t="s">
        <v>29</v>
      </c>
      <c r="G53" s="68"/>
      <c r="H53" s="68"/>
    </row>
    <row r="54" spans="1:8" x14ac:dyDescent="0.3">
      <c r="A54" s="68"/>
      <c r="B54" s="288" t="s">
        <v>75</v>
      </c>
      <c r="C54" s="68"/>
      <c r="D54" s="68"/>
      <c r="E54" s="68"/>
      <c r="F54" s="68"/>
      <c r="G54" s="68"/>
      <c r="H54" s="68"/>
    </row>
    <row r="55" spans="1:8" x14ac:dyDescent="0.3">
      <c r="A55" s="68">
        <v>100001</v>
      </c>
      <c r="B55" s="68" t="s">
        <v>353</v>
      </c>
      <c r="C55" s="68">
        <v>31</v>
      </c>
      <c r="D55" s="85">
        <v>44957</v>
      </c>
      <c r="E55" s="68">
        <v>0</v>
      </c>
      <c r="F55" s="68">
        <v>3000</v>
      </c>
      <c r="G55" s="68"/>
      <c r="H55" s="68"/>
    </row>
    <row r="56" spans="1:8" x14ac:dyDescent="0.3">
      <c r="A56" s="68"/>
      <c r="B56" s="68"/>
      <c r="C56" s="68"/>
      <c r="D56" s="68"/>
      <c r="E56" s="68" t="s">
        <v>71</v>
      </c>
      <c r="F56" s="68" t="s">
        <v>29</v>
      </c>
      <c r="G56" s="68"/>
      <c r="H56" s="68"/>
    </row>
    <row r="57" spans="1:8" x14ac:dyDescent="0.3">
      <c r="A57" s="68"/>
      <c r="B57" s="288" t="s">
        <v>75</v>
      </c>
      <c r="C57" s="68"/>
      <c r="D57" s="68"/>
      <c r="E57" s="68"/>
      <c r="F57" s="68"/>
      <c r="G57" s="68"/>
      <c r="H57" s="68"/>
    </row>
    <row r="58" spans="1:8" x14ac:dyDescent="0.3">
      <c r="A58" s="68">
        <v>100001</v>
      </c>
      <c r="B58" s="68" t="s">
        <v>353</v>
      </c>
      <c r="C58" s="68">
        <v>43</v>
      </c>
      <c r="D58" s="85">
        <v>44959</v>
      </c>
      <c r="E58" s="68">
        <v>18465</v>
      </c>
      <c r="F58" s="68">
        <v>0</v>
      </c>
      <c r="G58" s="68"/>
      <c r="H58" s="68"/>
    </row>
    <row r="59" spans="1:8" x14ac:dyDescent="0.3">
      <c r="A59" s="68"/>
      <c r="B59" s="68"/>
      <c r="C59" s="68"/>
      <c r="D59" s="68"/>
      <c r="E59" s="68" t="s">
        <v>71</v>
      </c>
      <c r="F59" s="68" t="s">
        <v>29</v>
      </c>
      <c r="G59" s="68"/>
      <c r="H59" s="68"/>
    </row>
    <row r="60" spans="1:8" x14ac:dyDescent="0.3">
      <c r="A60" s="68"/>
      <c r="B60" s="288" t="s">
        <v>636</v>
      </c>
      <c r="C60" s="68"/>
      <c r="D60" s="85">
        <v>44958</v>
      </c>
      <c r="E60" s="68"/>
      <c r="F60" s="68"/>
      <c r="G60" s="68"/>
      <c r="H60" s="68"/>
    </row>
    <row r="61" spans="1:8" x14ac:dyDescent="0.3">
      <c r="A61" s="68">
        <v>100001</v>
      </c>
      <c r="B61" s="68" t="s">
        <v>353</v>
      </c>
      <c r="C61" s="68">
        <v>44</v>
      </c>
      <c r="D61" s="85">
        <v>44959</v>
      </c>
      <c r="E61" s="68">
        <v>12000</v>
      </c>
      <c r="F61" s="68">
        <v>0</v>
      </c>
      <c r="G61" s="68"/>
      <c r="H61" s="68"/>
    </row>
    <row r="62" spans="1:8" x14ac:dyDescent="0.3">
      <c r="A62" s="68"/>
      <c r="B62" s="68"/>
      <c r="C62" s="68"/>
      <c r="D62" s="68"/>
      <c r="E62" s="68" t="s">
        <v>71</v>
      </c>
      <c r="F62" s="68" t="s">
        <v>28</v>
      </c>
      <c r="G62" s="68"/>
      <c r="H62" s="68"/>
    </row>
    <row r="63" spans="1:8" x14ac:dyDescent="0.3">
      <c r="A63" s="68"/>
      <c r="B63" s="288" t="s">
        <v>75</v>
      </c>
      <c r="C63" s="68"/>
      <c r="D63" s="68"/>
      <c r="E63" s="68"/>
      <c r="F63" s="68"/>
      <c r="G63" s="68"/>
      <c r="H63" s="68"/>
    </row>
    <row r="64" spans="1:8" x14ac:dyDescent="0.3">
      <c r="A64" s="68">
        <v>100001</v>
      </c>
      <c r="B64" s="68" t="s">
        <v>353</v>
      </c>
      <c r="C64" s="68">
        <v>47</v>
      </c>
      <c r="D64" s="85">
        <v>44961</v>
      </c>
      <c r="E64" s="68">
        <v>0</v>
      </c>
      <c r="F64" s="68">
        <v>20000</v>
      </c>
      <c r="G64" s="68"/>
      <c r="H64" s="68"/>
    </row>
    <row r="65" spans="1:12" x14ac:dyDescent="0.3">
      <c r="A65" s="68">
        <v>2008</v>
      </c>
      <c r="B65" s="68" t="s">
        <v>166</v>
      </c>
      <c r="C65" s="68">
        <v>37</v>
      </c>
      <c r="D65" s="85">
        <v>44961</v>
      </c>
      <c r="E65" s="68" t="s">
        <v>71</v>
      </c>
      <c r="F65" s="68" t="s">
        <v>27</v>
      </c>
      <c r="G65" s="68"/>
      <c r="H65" s="68"/>
    </row>
    <row r="66" spans="1:12" x14ac:dyDescent="0.3">
      <c r="A66" s="68"/>
      <c r="B66" s="288" t="s">
        <v>75</v>
      </c>
      <c r="C66" s="68"/>
      <c r="D66" s="68"/>
      <c r="E66" s="68"/>
      <c r="F66" s="68"/>
      <c r="G66" s="68"/>
      <c r="H66" s="68"/>
    </row>
    <row r="67" spans="1:12" x14ac:dyDescent="0.3">
      <c r="A67" s="68"/>
      <c r="B67" s="68"/>
      <c r="C67" s="68"/>
      <c r="D67" s="68"/>
      <c r="E67" s="68"/>
      <c r="F67" s="68"/>
      <c r="G67" s="68"/>
      <c r="H67" s="68"/>
    </row>
    <row r="68" spans="1:12" x14ac:dyDescent="0.3">
      <c r="A68" s="96"/>
      <c r="B68" s="96" t="s">
        <v>126</v>
      </c>
      <c r="C68" s="96"/>
      <c r="D68" s="96"/>
      <c r="E68" s="96"/>
      <c r="F68" s="96"/>
      <c r="G68" s="96"/>
      <c r="H68" s="96"/>
    </row>
    <row r="69" spans="1:12" x14ac:dyDescent="0.3">
      <c r="A69" s="96"/>
      <c r="B69" s="96" t="s">
        <v>127</v>
      </c>
      <c r="C69" s="96"/>
      <c r="D69" s="96"/>
      <c r="E69" s="96" t="s">
        <v>201</v>
      </c>
      <c r="F69" s="96">
        <v>2</v>
      </c>
      <c r="G69" s="96"/>
      <c r="H69" s="96"/>
    </row>
    <row r="70" spans="1:12" x14ac:dyDescent="0.3">
      <c r="A70" s="96" t="s">
        <v>202</v>
      </c>
      <c r="B70" s="96" t="s">
        <v>128</v>
      </c>
      <c r="C70" s="96" t="s">
        <v>203</v>
      </c>
      <c r="D70" s="96" t="s">
        <v>204</v>
      </c>
      <c r="E70" s="96" t="s">
        <v>205</v>
      </c>
      <c r="F70" s="96"/>
      <c r="G70" s="96"/>
      <c r="H70" s="96"/>
    </row>
    <row r="71" spans="1:12" x14ac:dyDescent="0.3">
      <c r="A71" s="86">
        <v>11223344</v>
      </c>
      <c r="B71" s="86" t="s">
        <v>129</v>
      </c>
      <c r="C71" s="86">
        <v>88447766</v>
      </c>
      <c r="D71" s="86">
        <v>66775544</v>
      </c>
      <c r="E71" s="86" t="s">
        <v>178</v>
      </c>
      <c r="F71" s="86"/>
      <c r="G71" s="86"/>
      <c r="H71" s="86"/>
    </row>
    <row r="72" spans="1:12" x14ac:dyDescent="0.3">
      <c r="A72" s="86" t="s">
        <v>174</v>
      </c>
      <c r="B72" s="86"/>
      <c r="C72" s="86" t="s">
        <v>215</v>
      </c>
      <c r="D72" s="113">
        <v>44927</v>
      </c>
      <c r="E72" s="86" t="s">
        <v>207</v>
      </c>
      <c r="F72" s="113">
        <v>44985</v>
      </c>
      <c r="G72" s="86"/>
      <c r="H72" s="86"/>
    </row>
    <row r="73" spans="1:12" x14ac:dyDescent="0.3">
      <c r="A73" s="114" t="s">
        <v>32</v>
      </c>
      <c r="B73" s="114" t="s">
        <v>33</v>
      </c>
      <c r="C73" s="114" t="s">
        <v>191</v>
      </c>
      <c r="D73" s="114" t="s">
        <v>190</v>
      </c>
      <c r="E73" s="114" t="s">
        <v>34</v>
      </c>
      <c r="F73" s="114" t="s">
        <v>35</v>
      </c>
      <c r="G73" s="115"/>
      <c r="H73" s="115"/>
      <c r="J73" s="8"/>
      <c r="K73" s="9"/>
      <c r="L73" s="44"/>
    </row>
    <row r="74" spans="1:12" x14ac:dyDescent="0.3">
      <c r="A74" s="114" t="s">
        <v>200</v>
      </c>
      <c r="B74" s="684" t="s">
        <v>573</v>
      </c>
      <c r="C74" s="114" t="s">
        <v>208</v>
      </c>
      <c r="D74" s="114" t="s">
        <v>199</v>
      </c>
      <c r="E74" s="114" t="s">
        <v>70</v>
      </c>
      <c r="F74" s="114" t="s">
        <v>107</v>
      </c>
      <c r="G74" s="115"/>
      <c r="H74" s="115"/>
      <c r="J74" s="8"/>
      <c r="K74" s="9"/>
      <c r="L74" s="44"/>
    </row>
    <row r="75" spans="1:12" x14ac:dyDescent="0.3">
      <c r="A75" s="68">
        <v>100001</v>
      </c>
      <c r="B75" s="68" t="s">
        <v>353</v>
      </c>
      <c r="C75" s="68">
        <v>48</v>
      </c>
      <c r="D75" s="85">
        <v>44961</v>
      </c>
      <c r="E75" s="68">
        <v>0</v>
      </c>
      <c r="F75" s="68">
        <v>2000</v>
      </c>
      <c r="G75" s="68"/>
      <c r="H75" s="68"/>
    </row>
    <row r="76" spans="1:12" x14ac:dyDescent="0.3">
      <c r="A76" s="68"/>
      <c r="B76" s="68"/>
      <c r="C76" s="68"/>
      <c r="D76" s="68"/>
      <c r="E76" s="68" t="s">
        <v>71</v>
      </c>
      <c r="F76" s="68" t="s">
        <v>29</v>
      </c>
      <c r="G76" s="68"/>
      <c r="H76" s="68"/>
    </row>
    <row r="77" spans="1:12" x14ac:dyDescent="0.3">
      <c r="A77" s="68"/>
      <c r="B77" s="288" t="s">
        <v>75</v>
      </c>
      <c r="C77" s="68"/>
      <c r="D77" s="68"/>
      <c r="E77" s="68"/>
      <c r="F77" s="68"/>
      <c r="G77" s="68"/>
      <c r="H77" s="68"/>
    </row>
    <row r="78" spans="1:12" x14ac:dyDescent="0.3">
      <c r="A78" s="68">
        <v>100001</v>
      </c>
      <c r="B78" s="68" t="s">
        <v>353</v>
      </c>
      <c r="C78" s="68">
        <v>50</v>
      </c>
      <c r="D78" s="85">
        <v>44962</v>
      </c>
      <c r="E78" s="68">
        <v>0</v>
      </c>
      <c r="F78" s="68">
        <v>1200</v>
      </c>
      <c r="G78" s="68"/>
      <c r="H78" s="68"/>
    </row>
    <row r="79" spans="1:12" x14ac:dyDescent="0.3">
      <c r="A79" s="68"/>
      <c r="B79" s="68"/>
      <c r="C79" s="68"/>
      <c r="D79" s="68"/>
      <c r="E79" s="68" t="s">
        <v>71</v>
      </c>
      <c r="F79" s="68" t="s">
        <v>29</v>
      </c>
      <c r="G79" s="68"/>
      <c r="H79" s="68"/>
    </row>
    <row r="80" spans="1:12" x14ac:dyDescent="0.3">
      <c r="A80" s="68"/>
      <c r="B80" s="288" t="s">
        <v>75</v>
      </c>
      <c r="C80" s="68"/>
      <c r="D80" s="68"/>
      <c r="E80" s="68"/>
      <c r="F80" s="68"/>
      <c r="G80" s="68"/>
      <c r="H80" s="68"/>
    </row>
    <row r="81" spans="1:8" x14ac:dyDescent="0.3">
      <c r="A81" s="68">
        <v>100001</v>
      </c>
      <c r="B81" s="68" t="s">
        <v>353</v>
      </c>
      <c r="C81" s="68">
        <v>52</v>
      </c>
      <c r="D81" s="85">
        <v>44962</v>
      </c>
      <c r="E81" s="68">
        <v>0</v>
      </c>
      <c r="F81" s="68">
        <v>3255</v>
      </c>
      <c r="G81" s="68"/>
      <c r="H81" s="68"/>
    </row>
    <row r="82" spans="1:8" x14ac:dyDescent="0.3">
      <c r="A82" s="68"/>
      <c r="B82" s="68"/>
      <c r="C82" s="68"/>
      <c r="D82" s="68"/>
      <c r="E82" s="68" t="s">
        <v>71</v>
      </c>
      <c r="F82" s="68" t="s">
        <v>29</v>
      </c>
      <c r="G82" s="68"/>
      <c r="H82" s="68"/>
    </row>
    <row r="83" spans="1:8" x14ac:dyDescent="0.3">
      <c r="A83" s="68"/>
      <c r="B83" s="288" t="s">
        <v>75</v>
      </c>
      <c r="C83" s="68"/>
      <c r="D83" s="68"/>
      <c r="E83" s="68"/>
      <c r="F83" s="68"/>
      <c r="G83" s="68"/>
      <c r="H83" s="68"/>
    </row>
    <row r="84" spans="1:8" x14ac:dyDescent="0.3">
      <c r="A84" s="68">
        <v>100001</v>
      </c>
      <c r="B84" s="68" t="s">
        <v>353</v>
      </c>
      <c r="C84" s="68">
        <v>53</v>
      </c>
      <c r="D84" s="85">
        <v>44963</v>
      </c>
      <c r="E84" s="68">
        <v>0</v>
      </c>
      <c r="F84" s="68">
        <v>600</v>
      </c>
      <c r="G84" s="68"/>
      <c r="H84" s="68"/>
    </row>
    <row r="85" spans="1:8" x14ac:dyDescent="0.3">
      <c r="A85" s="68"/>
      <c r="B85" s="68"/>
      <c r="C85" s="68"/>
      <c r="D85" s="68"/>
      <c r="E85" s="68" t="s">
        <v>71</v>
      </c>
      <c r="F85" s="68" t="s">
        <v>29</v>
      </c>
      <c r="G85" s="68"/>
      <c r="H85" s="68"/>
    </row>
    <row r="86" spans="1:8" x14ac:dyDescent="0.3">
      <c r="A86" s="68"/>
      <c r="B86" s="288" t="s">
        <v>75</v>
      </c>
      <c r="C86" s="68"/>
      <c r="D86" s="68"/>
      <c r="E86" s="68"/>
      <c r="F86" s="68"/>
      <c r="G86" s="68"/>
      <c r="H86" s="68"/>
    </row>
    <row r="87" spans="1:8" x14ac:dyDescent="0.3">
      <c r="A87" s="68">
        <v>100001</v>
      </c>
      <c r="B87" s="68" t="s">
        <v>353</v>
      </c>
      <c r="C87" s="68">
        <v>57</v>
      </c>
      <c r="D87" s="85">
        <v>44972</v>
      </c>
      <c r="E87" s="68">
        <v>0</v>
      </c>
      <c r="F87" s="68">
        <v>280</v>
      </c>
      <c r="G87" s="68"/>
      <c r="H87" s="68"/>
    </row>
    <row r="88" spans="1:8" x14ac:dyDescent="0.3">
      <c r="A88" s="68"/>
      <c r="B88" s="68"/>
      <c r="C88" s="68"/>
      <c r="D88" s="68"/>
      <c r="E88" s="68" t="s">
        <v>71</v>
      </c>
      <c r="F88" s="68" t="s">
        <v>29</v>
      </c>
      <c r="G88" s="68"/>
      <c r="H88" s="68"/>
    </row>
    <row r="89" spans="1:8" x14ac:dyDescent="0.3">
      <c r="A89" s="68"/>
      <c r="B89" s="288" t="s">
        <v>75</v>
      </c>
      <c r="C89" s="68"/>
      <c r="D89" s="68"/>
      <c r="E89" s="68"/>
      <c r="F89" s="68"/>
      <c r="G89" s="68"/>
      <c r="H89" s="68"/>
    </row>
    <row r="90" spans="1:8" x14ac:dyDescent="0.3">
      <c r="A90" s="68">
        <v>100001</v>
      </c>
      <c r="B90" s="68" t="s">
        <v>353</v>
      </c>
      <c r="C90" s="68">
        <v>58</v>
      </c>
      <c r="D90" s="85">
        <v>44972</v>
      </c>
      <c r="E90" s="68">
        <v>3300</v>
      </c>
      <c r="F90" s="68">
        <v>0</v>
      </c>
      <c r="G90" s="68"/>
      <c r="H90" s="68"/>
    </row>
    <row r="91" spans="1:8" x14ac:dyDescent="0.3">
      <c r="A91" s="68">
        <v>1008</v>
      </c>
      <c r="B91" s="68" t="s">
        <v>158</v>
      </c>
      <c r="C91" s="68">
        <v>27</v>
      </c>
      <c r="D91" s="85">
        <v>44972</v>
      </c>
      <c r="E91" s="68" t="s">
        <v>71</v>
      </c>
      <c r="F91" s="68" t="s">
        <v>23</v>
      </c>
      <c r="G91" s="68"/>
      <c r="H91" s="68"/>
    </row>
    <row r="92" spans="1:8" x14ac:dyDescent="0.3">
      <c r="A92" s="68"/>
      <c r="B92" s="288" t="s">
        <v>75</v>
      </c>
      <c r="C92" s="68"/>
      <c r="D92" s="68"/>
      <c r="E92" s="68"/>
      <c r="F92" s="68"/>
      <c r="G92" s="68"/>
      <c r="H92" s="68"/>
    </row>
    <row r="93" spans="1:8" x14ac:dyDescent="0.3">
      <c r="A93" s="68">
        <v>100001</v>
      </c>
      <c r="B93" s="68" t="s">
        <v>353</v>
      </c>
      <c r="C93" s="68">
        <v>59</v>
      </c>
      <c r="D93" s="85">
        <v>44972</v>
      </c>
      <c r="E93" s="68">
        <v>0</v>
      </c>
      <c r="F93" s="68">
        <v>300</v>
      </c>
      <c r="G93" s="68"/>
      <c r="H93" s="68"/>
    </row>
    <row r="94" spans="1:8" x14ac:dyDescent="0.3">
      <c r="A94" s="68">
        <v>1008</v>
      </c>
      <c r="B94" s="68" t="s">
        <v>158</v>
      </c>
      <c r="C94" s="68">
        <v>27</v>
      </c>
      <c r="D94" s="85">
        <v>44972</v>
      </c>
      <c r="E94" s="68" t="s">
        <v>71</v>
      </c>
      <c r="F94" s="68" t="s">
        <v>23</v>
      </c>
      <c r="G94" s="68"/>
      <c r="H94" s="68"/>
    </row>
    <row r="95" spans="1:8" x14ac:dyDescent="0.3">
      <c r="A95" s="68"/>
      <c r="B95" s="288" t="s">
        <v>75</v>
      </c>
      <c r="C95" s="68"/>
      <c r="D95" s="68"/>
      <c r="E95" s="68"/>
      <c r="F95" s="68"/>
      <c r="G95" s="68"/>
      <c r="H95" s="68"/>
    </row>
    <row r="96" spans="1:8" x14ac:dyDescent="0.3">
      <c r="A96" s="68">
        <v>100001</v>
      </c>
      <c r="B96" s="68" t="s">
        <v>353</v>
      </c>
      <c r="C96" s="68">
        <v>61</v>
      </c>
      <c r="D96" s="85">
        <v>44972</v>
      </c>
      <c r="E96" s="68">
        <v>200</v>
      </c>
      <c r="F96" s="68">
        <v>0</v>
      </c>
      <c r="G96" s="68"/>
      <c r="H96" s="68"/>
    </row>
    <row r="97" spans="1:8" x14ac:dyDescent="0.3">
      <c r="A97" s="68"/>
      <c r="B97" s="68"/>
      <c r="C97" s="68"/>
      <c r="D97" s="68"/>
      <c r="E97" s="68" t="s">
        <v>71</v>
      </c>
      <c r="F97" s="68" t="s">
        <v>29</v>
      </c>
      <c r="G97" s="68"/>
      <c r="H97" s="68"/>
    </row>
    <row r="98" spans="1:8" x14ac:dyDescent="0.3">
      <c r="A98" s="68"/>
      <c r="B98" s="288" t="s">
        <v>75</v>
      </c>
      <c r="C98" s="68"/>
      <c r="D98" s="68"/>
      <c r="E98" s="68"/>
      <c r="F98" s="68"/>
      <c r="G98" s="68"/>
      <c r="H98" s="68"/>
    </row>
    <row r="99" spans="1:8" x14ac:dyDescent="0.3">
      <c r="A99" s="68">
        <v>100001</v>
      </c>
      <c r="B99" s="68" t="s">
        <v>353</v>
      </c>
      <c r="C99" s="68">
        <v>63</v>
      </c>
      <c r="D99" s="85">
        <v>44973</v>
      </c>
      <c r="E99" s="68">
        <v>0</v>
      </c>
      <c r="F99" s="68">
        <v>260</v>
      </c>
      <c r="G99" s="68"/>
      <c r="H99" s="68"/>
    </row>
    <row r="100" spans="1:8" x14ac:dyDescent="0.3">
      <c r="A100" s="68"/>
      <c r="B100" s="68"/>
      <c r="C100" s="68"/>
      <c r="D100" s="68"/>
      <c r="E100" s="68" t="s">
        <v>71</v>
      </c>
      <c r="F100" s="68" t="s">
        <v>29</v>
      </c>
      <c r="G100" s="68"/>
      <c r="H100" s="68"/>
    </row>
    <row r="101" spans="1:8" x14ac:dyDescent="0.3">
      <c r="A101" s="68"/>
      <c r="B101" s="288" t="s">
        <v>75</v>
      </c>
      <c r="C101" s="68"/>
      <c r="D101" s="68"/>
      <c r="E101" s="68"/>
      <c r="F101" s="68"/>
      <c r="G101" s="68"/>
      <c r="H101" s="68"/>
    </row>
    <row r="102" spans="1:8" x14ac:dyDescent="0.3">
      <c r="A102" s="68">
        <v>100001</v>
      </c>
      <c r="B102" s="68" t="s">
        <v>353</v>
      </c>
      <c r="C102" s="68">
        <v>64</v>
      </c>
      <c r="D102" s="85">
        <v>44985</v>
      </c>
      <c r="E102" s="68">
        <v>0</v>
      </c>
      <c r="F102" s="68">
        <v>1000</v>
      </c>
      <c r="G102" s="68"/>
      <c r="H102" s="68"/>
    </row>
    <row r="103" spans="1:8" x14ac:dyDescent="0.3">
      <c r="A103" s="68"/>
      <c r="B103" s="68"/>
      <c r="C103" s="68"/>
      <c r="D103" s="68"/>
      <c r="E103" s="68" t="s">
        <v>71</v>
      </c>
      <c r="F103" s="68" t="s">
        <v>29</v>
      </c>
      <c r="G103" s="68"/>
      <c r="H103" s="68"/>
    </row>
    <row r="104" spans="1:8" x14ac:dyDescent="0.3">
      <c r="A104" s="68"/>
      <c r="B104" s="288" t="s">
        <v>75</v>
      </c>
      <c r="C104" s="68"/>
      <c r="D104" s="68"/>
      <c r="E104" s="68"/>
      <c r="F104" s="68"/>
      <c r="G104" s="68"/>
      <c r="H104" s="68"/>
    </row>
    <row r="105" spans="1:8" x14ac:dyDescent="0.3">
      <c r="A105" s="68">
        <v>100001</v>
      </c>
      <c r="B105" s="68" t="s">
        <v>353</v>
      </c>
      <c r="C105" s="68">
        <v>65</v>
      </c>
      <c r="D105" s="85">
        <v>44985</v>
      </c>
      <c r="E105" s="68">
        <v>0</v>
      </c>
      <c r="F105" s="68">
        <v>700</v>
      </c>
      <c r="G105" s="68"/>
      <c r="H105" s="68"/>
    </row>
    <row r="106" spans="1:8" x14ac:dyDescent="0.3">
      <c r="A106" s="68"/>
      <c r="B106" s="68"/>
      <c r="C106" s="68"/>
      <c r="D106" s="68"/>
      <c r="E106" s="68" t="s">
        <v>71</v>
      </c>
      <c r="F106" s="68" t="s">
        <v>29</v>
      </c>
      <c r="G106" s="68"/>
      <c r="H106" s="68"/>
    </row>
    <row r="107" spans="1:8" x14ac:dyDescent="0.3">
      <c r="A107" s="68"/>
      <c r="B107" s="288" t="s">
        <v>75</v>
      </c>
      <c r="C107" s="68"/>
      <c r="D107" s="68"/>
      <c r="E107" s="68"/>
      <c r="F107" s="68"/>
      <c r="G107" s="68"/>
      <c r="H107" s="68"/>
    </row>
    <row r="108" spans="1:8" x14ac:dyDescent="0.3">
      <c r="A108" s="256"/>
      <c r="B108" s="256"/>
      <c r="C108" s="256" t="s">
        <v>216</v>
      </c>
      <c r="D108" s="256"/>
      <c r="E108" s="256">
        <v>47165</v>
      </c>
      <c r="F108" s="256">
        <v>113655</v>
      </c>
      <c r="G108" s="68"/>
      <c r="H108" s="68"/>
    </row>
    <row r="109" spans="1:8" x14ac:dyDescent="0.3">
      <c r="A109" s="257"/>
      <c r="B109" s="257"/>
      <c r="C109" s="257" t="s">
        <v>74</v>
      </c>
      <c r="D109" s="257"/>
      <c r="E109" s="257">
        <v>20355</v>
      </c>
      <c r="F109" s="257"/>
      <c r="G109" s="68"/>
      <c r="H109" s="68"/>
    </row>
    <row r="110" spans="1:8" x14ac:dyDescent="0.3">
      <c r="A110" s="68"/>
      <c r="B110" s="68"/>
      <c r="C110" s="68"/>
      <c r="D110" s="68"/>
      <c r="E110" s="68"/>
      <c r="F110" s="68"/>
      <c r="G110" s="68"/>
      <c r="H110" s="68"/>
    </row>
    <row r="111" spans="1:8" x14ac:dyDescent="0.3">
      <c r="A111" s="92">
        <v>100002</v>
      </c>
      <c r="B111" s="92" t="s">
        <v>424</v>
      </c>
      <c r="C111" s="92" t="s">
        <v>53</v>
      </c>
      <c r="D111" s="92"/>
      <c r="E111" s="92">
        <v>230245</v>
      </c>
      <c r="F111" s="92"/>
      <c r="G111" s="68"/>
      <c r="H111" s="68"/>
    </row>
    <row r="112" spans="1:8" x14ac:dyDescent="0.3">
      <c r="A112" s="68">
        <v>100002</v>
      </c>
      <c r="B112" s="68" t="s">
        <v>424</v>
      </c>
      <c r="C112" s="68">
        <v>1</v>
      </c>
      <c r="D112" s="85">
        <v>44927</v>
      </c>
      <c r="E112" s="68">
        <v>0</v>
      </c>
      <c r="F112" s="68">
        <v>200000</v>
      </c>
      <c r="G112" s="68"/>
      <c r="H112" s="68"/>
    </row>
    <row r="113" spans="1:8" x14ac:dyDescent="0.3">
      <c r="A113" s="68"/>
      <c r="B113" s="68"/>
      <c r="C113" s="68"/>
      <c r="D113" s="68"/>
      <c r="E113" s="68" t="s">
        <v>72</v>
      </c>
      <c r="F113" s="68" t="s">
        <v>28</v>
      </c>
      <c r="G113" s="68"/>
      <c r="H113" s="68"/>
    </row>
    <row r="114" spans="1:8" x14ac:dyDescent="0.3">
      <c r="A114" s="68"/>
      <c r="B114" s="288" t="s">
        <v>618</v>
      </c>
      <c r="C114" s="68"/>
      <c r="D114" s="85">
        <v>44927</v>
      </c>
      <c r="E114" s="68"/>
      <c r="F114" s="68"/>
      <c r="G114" s="68"/>
      <c r="H114" s="68"/>
    </row>
    <row r="115" spans="1:8" x14ac:dyDescent="0.3">
      <c r="A115" s="68">
        <v>100002</v>
      </c>
      <c r="B115" s="68" t="s">
        <v>424</v>
      </c>
      <c r="C115" s="68">
        <v>2</v>
      </c>
      <c r="D115" s="85">
        <v>44927</v>
      </c>
      <c r="E115" s="68">
        <v>0</v>
      </c>
      <c r="F115" s="68">
        <v>124000</v>
      </c>
      <c r="G115" s="68"/>
      <c r="H115" s="68"/>
    </row>
    <row r="116" spans="1:8" x14ac:dyDescent="0.3">
      <c r="A116" s="68"/>
      <c r="B116" s="68"/>
      <c r="C116" s="68"/>
      <c r="D116" s="68"/>
      <c r="E116" s="68" t="s">
        <v>72</v>
      </c>
      <c r="F116" s="68" t="s">
        <v>29</v>
      </c>
      <c r="G116" s="68"/>
      <c r="H116" s="68"/>
    </row>
    <row r="117" spans="1:8" x14ac:dyDescent="0.3">
      <c r="A117" s="68"/>
      <c r="B117" s="288" t="s">
        <v>619</v>
      </c>
      <c r="C117" s="68"/>
      <c r="D117" s="85">
        <v>44927</v>
      </c>
      <c r="E117" s="68"/>
      <c r="F117" s="68"/>
      <c r="G117" s="68"/>
      <c r="H117" s="68"/>
    </row>
    <row r="118" spans="1:8" x14ac:dyDescent="0.3">
      <c r="A118" s="68">
        <v>100002</v>
      </c>
      <c r="B118" s="68" t="s">
        <v>424</v>
      </c>
      <c r="C118" s="68">
        <v>3</v>
      </c>
      <c r="D118" s="85">
        <v>44927</v>
      </c>
      <c r="E118" s="68">
        <v>150000</v>
      </c>
      <c r="F118" s="68">
        <v>0</v>
      </c>
      <c r="G118" s="68"/>
      <c r="H118" s="68"/>
    </row>
    <row r="119" spans="1:8" x14ac:dyDescent="0.3">
      <c r="A119" s="68">
        <v>1001</v>
      </c>
      <c r="B119" s="68" t="s">
        <v>156</v>
      </c>
      <c r="C119" s="68">
        <v>1</v>
      </c>
      <c r="D119" s="85">
        <v>44927</v>
      </c>
      <c r="E119" s="68" t="s">
        <v>72</v>
      </c>
      <c r="F119" s="68" t="s">
        <v>23</v>
      </c>
      <c r="G119" s="68"/>
      <c r="H119" s="68"/>
    </row>
    <row r="120" spans="1:8" x14ac:dyDescent="0.3">
      <c r="A120" s="68"/>
      <c r="B120" s="288" t="s">
        <v>75</v>
      </c>
      <c r="C120" s="68"/>
      <c r="D120" s="68"/>
      <c r="E120" s="68"/>
      <c r="F120" s="68"/>
      <c r="G120" s="68"/>
      <c r="H120" s="68"/>
    </row>
    <row r="121" spans="1:8" x14ac:dyDescent="0.3">
      <c r="A121" s="68">
        <v>100002</v>
      </c>
      <c r="B121" s="68" t="s">
        <v>424</v>
      </c>
      <c r="C121" s="68">
        <v>7</v>
      </c>
      <c r="D121" s="85">
        <v>44932</v>
      </c>
      <c r="E121" s="68">
        <v>0</v>
      </c>
      <c r="F121" s="68">
        <v>1600</v>
      </c>
      <c r="G121" s="68"/>
      <c r="H121" s="68"/>
    </row>
    <row r="122" spans="1:8" x14ac:dyDescent="0.3">
      <c r="A122" s="68"/>
      <c r="B122" s="68"/>
      <c r="C122" s="68"/>
      <c r="D122" s="68"/>
      <c r="E122" s="68" t="s">
        <v>72</v>
      </c>
      <c r="F122" s="68" t="s">
        <v>29</v>
      </c>
      <c r="G122" s="68"/>
      <c r="H122" s="68"/>
    </row>
    <row r="123" spans="1:8" x14ac:dyDescent="0.3">
      <c r="A123" s="68"/>
      <c r="B123" s="288" t="s">
        <v>620</v>
      </c>
      <c r="C123" s="68"/>
      <c r="D123" s="85">
        <v>44930</v>
      </c>
      <c r="E123" s="68"/>
      <c r="F123" s="68"/>
      <c r="G123" s="68"/>
      <c r="H123" s="68"/>
    </row>
    <row r="124" spans="1:8" x14ac:dyDescent="0.3">
      <c r="A124" s="68">
        <v>100002</v>
      </c>
      <c r="B124" s="68" t="s">
        <v>424</v>
      </c>
      <c r="C124" s="68">
        <v>8</v>
      </c>
      <c r="D124" s="85">
        <v>44933</v>
      </c>
      <c r="E124" s="68">
        <v>20000</v>
      </c>
      <c r="F124" s="68">
        <v>0</v>
      </c>
      <c r="G124" s="68"/>
      <c r="H124" s="68"/>
    </row>
    <row r="125" spans="1:8" x14ac:dyDescent="0.3">
      <c r="A125" s="68"/>
      <c r="B125" s="68"/>
      <c r="C125" s="68"/>
      <c r="D125" s="68"/>
      <c r="E125" s="68" t="s">
        <v>72</v>
      </c>
      <c r="F125" s="68" t="s">
        <v>28</v>
      </c>
      <c r="G125" s="68"/>
      <c r="H125" s="68"/>
    </row>
    <row r="126" spans="1:8" x14ac:dyDescent="0.3">
      <c r="A126" s="68"/>
      <c r="B126" s="288" t="s">
        <v>621</v>
      </c>
      <c r="C126" s="68"/>
      <c r="D126" s="85">
        <v>44934</v>
      </c>
      <c r="E126" s="68"/>
      <c r="F126" s="68"/>
      <c r="G126" s="68"/>
      <c r="H126" s="68"/>
    </row>
    <row r="127" spans="1:8" x14ac:dyDescent="0.3">
      <c r="A127" s="68">
        <v>100002</v>
      </c>
      <c r="B127" s="68" t="s">
        <v>424</v>
      </c>
      <c r="C127" s="68">
        <v>10</v>
      </c>
      <c r="D127" s="85">
        <v>44936</v>
      </c>
      <c r="E127" s="68">
        <v>0</v>
      </c>
      <c r="F127" s="68">
        <v>5000</v>
      </c>
      <c r="G127" s="68"/>
      <c r="H127" s="68"/>
    </row>
    <row r="128" spans="1:8" x14ac:dyDescent="0.3">
      <c r="A128" s="68"/>
      <c r="B128" s="68"/>
      <c r="C128" s="68"/>
      <c r="D128" s="68"/>
      <c r="E128" s="68" t="s">
        <v>72</v>
      </c>
      <c r="F128" s="68" t="s">
        <v>29</v>
      </c>
      <c r="G128" s="68"/>
      <c r="H128" s="68"/>
    </row>
    <row r="129" spans="1:8" x14ac:dyDescent="0.3">
      <c r="A129" s="68"/>
      <c r="B129" s="288" t="s">
        <v>622</v>
      </c>
      <c r="C129" s="68"/>
      <c r="D129" s="85">
        <v>44936</v>
      </c>
      <c r="E129" s="68"/>
      <c r="F129" s="68"/>
      <c r="G129" s="68"/>
      <c r="H129" s="68"/>
    </row>
    <row r="130" spans="1:8" x14ac:dyDescent="0.3">
      <c r="A130" s="68">
        <v>100002</v>
      </c>
      <c r="B130" s="68" t="s">
        <v>424</v>
      </c>
      <c r="C130" s="68">
        <v>11</v>
      </c>
      <c r="D130" s="85">
        <v>44937</v>
      </c>
      <c r="E130" s="68">
        <v>6000</v>
      </c>
      <c r="F130" s="68">
        <v>0</v>
      </c>
      <c r="G130" s="68"/>
      <c r="H130" s="68"/>
    </row>
    <row r="131" spans="1:8" x14ac:dyDescent="0.3">
      <c r="A131" s="68"/>
      <c r="B131" s="68"/>
      <c r="C131" s="68"/>
      <c r="D131" s="68"/>
      <c r="E131" s="68" t="s">
        <v>72</v>
      </c>
      <c r="F131" s="68" t="s">
        <v>29</v>
      </c>
      <c r="G131" s="68"/>
      <c r="H131" s="68"/>
    </row>
    <row r="132" spans="1:8" x14ac:dyDescent="0.3">
      <c r="A132" s="68"/>
      <c r="B132" s="288" t="s">
        <v>623</v>
      </c>
      <c r="C132" s="68"/>
      <c r="D132" s="85">
        <v>44937</v>
      </c>
      <c r="E132" s="68"/>
      <c r="F132" s="68"/>
      <c r="G132" s="68"/>
      <c r="H132" s="68"/>
    </row>
    <row r="133" spans="1:8" x14ac:dyDescent="0.3">
      <c r="A133" s="68"/>
      <c r="B133" s="68"/>
      <c r="C133" s="68"/>
      <c r="D133" s="68"/>
      <c r="E133" s="68"/>
      <c r="F133" s="68"/>
      <c r="G133" s="68"/>
      <c r="H133" s="68"/>
    </row>
    <row r="134" spans="1:8" x14ac:dyDescent="0.3">
      <c r="A134" s="96"/>
      <c r="B134" s="96" t="s">
        <v>126</v>
      </c>
      <c r="C134" s="96"/>
      <c r="D134" s="96"/>
      <c r="E134" s="96"/>
      <c r="F134" s="96"/>
      <c r="G134" s="96"/>
      <c r="H134" s="96"/>
    </row>
    <row r="135" spans="1:8" x14ac:dyDescent="0.3">
      <c r="A135" s="96"/>
      <c r="B135" s="96" t="s">
        <v>127</v>
      </c>
      <c r="C135" s="96"/>
      <c r="D135" s="96"/>
      <c r="E135" s="96" t="s">
        <v>201</v>
      </c>
      <c r="F135" s="96">
        <v>3</v>
      </c>
      <c r="G135" s="96"/>
      <c r="H135" s="96"/>
    </row>
    <row r="136" spans="1:8" x14ac:dyDescent="0.3">
      <c r="A136" s="96" t="s">
        <v>202</v>
      </c>
      <c r="B136" s="96" t="s">
        <v>128</v>
      </c>
      <c r="C136" s="96" t="s">
        <v>203</v>
      </c>
      <c r="D136" s="96" t="s">
        <v>204</v>
      </c>
      <c r="E136" s="96" t="s">
        <v>205</v>
      </c>
      <c r="F136" s="96"/>
      <c r="G136" s="96"/>
      <c r="H136" s="96"/>
    </row>
    <row r="137" spans="1:8" x14ac:dyDescent="0.3">
      <c r="A137" s="86">
        <v>11223344</v>
      </c>
      <c r="B137" s="86" t="s">
        <v>129</v>
      </c>
      <c r="C137" s="86">
        <v>88447766</v>
      </c>
      <c r="D137" s="86">
        <v>66775544</v>
      </c>
      <c r="E137" s="86" t="s">
        <v>178</v>
      </c>
      <c r="F137" s="86"/>
      <c r="G137" s="86"/>
      <c r="H137" s="86"/>
    </row>
    <row r="138" spans="1:8" x14ac:dyDescent="0.3">
      <c r="A138" s="86" t="s">
        <v>174</v>
      </c>
      <c r="B138" s="86"/>
      <c r="C138" s="86" t="s">
        <v>215</v>
      </c>
      <c r="D138" s="113">
        <v>44927</v>
      </c>
      <c r="E138" s="86" t="s">
        <v>207</v>
      </c>
      <c r="F138" s="113">
        <v>44985</v>
      </c>
      <c r="G138" s="86"/>
      <c r="H138" s="86"/>
    </row>
    <row r="139" spans="1:8" x14ac:dyDescent="0.3">
      <c r="A139" s="114" t="s">
        <v>32</v>
      </c>
      <c r="B139" s="114" t="s">
        <v>33</v>
      </c>
      <c r="C139" s="114" t="s">
        <v>191</v>
      </c>
      <c r="D139" s="114" t="s">
        <v>190</v>
      </c>
      <c r="E139" s="114" t="s">
        <v>34</v>
      </c>
      <c r="F139" s="114" t="s">
        <v>35</v>
      </c>
      <c r="G139" s="115"/>
      <c r="H139" s="115"/>
    </row>
    <row r="140" spans="1:8" x14ac:dyDescent="0.3">
      <c r="A140" s="114" t="s">
        <v>200</v>
      </c>
      <c r="B140" s="684" t="s">
        <v>573</v>
      </c>
      <c r="C140" s="114" t="s">
        <v>208</v>
      </c>
      <c r="D140" s="114" t="s">
        <v>199</v>
      </c>
      <c r="E140" s="114" t="s">
        <v>70</v>
      </c>
      <c r="F140" s="114" t="s">
        <v>107</v>
      </c>
      <c r="G140" s="115"/>
      <c r="H140" s="115"/>
    </row>
    <row r="141" spans="1:8" x14ac:dyDescent="0.3">
      <c r="A141" s="68">
        <v>100002</v>
      </c>
      <c r="B141" s="68" t="s">
        <v>424</v>
      </c>
      <c r="C141" s="68">
        <v>12</v>
      </c>
      <c r="D141" s="85">
        <v>44937</v>
      </c>
      <c r="E141" s="68">
        <v>9000</v>
      </c>
      <c r="F141" s="68">
        <v>0</v>
      </c>
      <c r="G141" s="68"/>
      <c r="H141" s="68"/>
    </row>
    <row r="142" spans="1:8" x14ac:dyDescent="0.3">
      <c r="A142" s="68">
        <v>1002</v>
      </c>
      <c r="B142" s="68" t="s">
        <v>160</v>
      </c>
      <c r="C142" s="68">
        <v>11</v>
      </c>
      <c r="D142" s="85">
        <v>44937</v>
      </c>
      <c r="E142" s="68" t="s">
        <v>72</v>
      </c>
      <c r="F142" s="68" t="s">
        <v>23</v>
      </c>
      <c r="G142" s="68"/>
      <c r="H142" s="68"/>
    </row>
    <row r="143" spans="1:8" x14ac:dyDescent="0.3">
      <c r="A143" s="68"/>
      <c r="B143" s="288" t="s">
        <v>623</v>
      </c>
      <c r="C143" s="68"/>
      <c r="D143" s="85">
        <v>44937</v>
      </c>
      <c r="E143" s="68"/>
      <c r="F143" s="68"/>
      <c r="G143" s="68"/>
      <c r="H143" s="68"/>
    </row>
    <row r="144" spans="1:8" x14ac:dyDescent="0.3">
      <c r="A144" s="68">
        <v>100002</v>
      </c>
      <c r="B144" s="68" t="s">
        <v>424</v>
      </c>
      <c r="C144" s="68">
        <v>13</v>
      </c>
      <c r="D144" s="85">
        <v>44938</v>
      </c>
      <c r="E144" s="68">
        <v>0</v>
      </c>
      <c r="F144" s="68">
        <v>26000</v>
      </c>
      <c r="G144" s="68"/>
      <c r="H144" s="68"/>
    </row>
    <row r="145" spans="1:8" x14ac:dyDescent="0.3">
      <c r="A145" s="68"/>
      <c r="B145" s="68"/>
      <c r="C145" s="68"/>
      <c r="D145" s="68"/>
      <c r="E145" s="68" t="s">
        <v>72</v>
      </c>
      <c r="F145" s="68" t="s">
        <v>29</v>
      </c>
      <c r="G145" s="68"/>
      <c r="H145" s="68"/>
    </row>
    <row r="146" spans="1:8" x14ac:dyDescent="0.3">
      <c r="A146" s="68"/>
      <c r="B146" s="288" t="s">
        <v>624</v>
      </c>
      <c r="C146" s="68"/>
      <c r="D146" s="85">
        <v>44937</v>
      </c>
      <c r="E146" s="68"/>
      <c r="F146" s="68"/>
      <c r="G146" s="68"/>
      <c r="H146" s="68"/>
    </row>
    <row r="147" spans="1:8" x14ac:dyDescent="0.3">
      <c r="A147" s="68">
        <v>100002</v>
      </c>
      <c r="B147" s="68" t="s">
        <v>424</v>
      </c>
      <c r="C147" s="68">
        <v>14</v>
      </c>
      <c r="D147" s="85">
        <v>44940</v>
      </c>
      <c r="E147" s="68">
        <v>0</v>
      </c>
      <c r="F147" s="68">
        <v>3000</v>
      </c>
      <c r="G147" s="68"/>
      <c r="H147" s="68"/>
    </row>
    <row r="148" spans="1:8" x14ac:dyDescent="0.3">
      <c r="A148" s="68"/>
      <c r="B148" s="68"/>
      <c r="C148" s="68"/>
      <c r="D148" s="68"/>
      <c r="E148" s="68" t="s">
        <v>72</v>
      </c>
      <c r="F148" s="68" t="s">
        <v>29</v>
      </c>
      <c r="G148" s="68"/>
      <c r="H148" s="68"/>
    </row>
    <row r="149" spans="1:8" x14ac:dyDescent="0.3">
      <c r="A149" s="68"/>
      <c r="B149" s="288" t="s">
        <v>624</v>
      </c>
      <c r="C149" s="68"/>
      <c r="D149" s="85">
        <v>44937</v>
      </c>
      <c r="E149" s="68"/>
      <c r="F149" s="68"/>
      <c r="G149" s="68"/>
      <c r="H149" s="68"/>
    </row>
    <row r="150" spans="1:8" x14ac:dyDescent="0.3">
      <c r="A150" s="68">
        <v>100002</v>
      </c>
      <c r="B150" s="68" t="s">
        <v>424</v>
      </c>
      <c r="C150" s="68">
        <v>15</v>
      </c>
      <c r="D150" s="85">
        <v>44940</v>
      </c>
      <c r="E150" s="68">
        <v>16000</v>
      </c>
      <c r="F150" s="68">
        <v>0</v>
      </c>
      <c r="G150" s="68"/>
      <c r="H150" s="68"/>
    </row>
    <row r="151" spans="1:8" x14ac:dyDescent="0.3">
      <c r="A151" s="68">
        <v>1001</v>
      </c>
      <c r="B151" s="68" t="s">
        <v>156</v>
      </c>
      <c r="C151" s="68">
        <v>16</v>
      </c>
      <c r="D151" s="85">
        <v>44940</v>
      </c>
      <c r="E151" s="68" t="s">
        <v>72</v>
      </c>
      <c r="F151" s="68" t="s">
        <v>23</v>
      </c>
      <c r="G151" s="68"/>
      <c r="H151" s="68"/>
    </row>
    <row r="152" spans="1:8" x14ac:dyDescent="0.3">
      <c r="A152" s="68"/>
      <c r="B152" s="288" t="s">
        <v>625</v>
      </c>
      <c r="C152" s="68"/>
      <c r="D152" s="85">
        <v>44940</v>
      </c>
      <c r="E152" s="68"/>
      <c r="F152" s="68"/>
      <c r="G152" s="68"/>
      <c r="H152" s="68"/>
    </row>
    <row r="153" spans="1:8" x14ac:dyDescent="0.3">
      <c r="A153" s="68">
        <v>100002</v>
      </c>
      <c r="B153" s="68" t="s">
        <v>424</v>
      </c>
      <c r="C153" s="68">
        <v>15</v>
      </c>
      <c r="D153" s="85">
        <v>44940</v>
      </c>
      <c r="E153" s="68">
        <v>0</v>
      </c>
      <c r="F153" s="68">
        <v>4000</v>
      </c>
      <c r="G153" s="68"/>
      <c r="H153" s="68"/>
    </row>
    <row r="154" spans="1:8" x14ac:dyDescent="0.3">
      <c r="A154" s="68">
        <v>1001</v>
      </c>
      <c r="B154" s="68" t="s">
        <v>156</v>
      </c>
      <c r="C154" s="68">
        <v>16</v>
      </c>
      <c r="D154" s="85">
        <v>44940</v>
      </c>
      <c r="E154" s="68" t="s">
        <v>72</v>
      </c>
      <c r="F154" s="68" t="s">
        <v>23</v>
      </c>
      <c r="G154" s="68"/>
      <c r="H154" s="68"/>
    </row>
    <row r="155" spans="1:8" x14ac:dyDescent="0.3">
      <c r="A155" s="68"/>
      <c r="B155" s="288" t="s">
        <v>625</v>
      </c>
      <c r="C155" s="68"/>
      <c r="D155" s="85">
        <v>44940</v>
      </c>
      <c r="E155" s="68"/>
      <c r="F155" s="68"/>
      <c r="G155" s="68"/>
      <c r="H155" s="68"/>
    </row>
    <row r="156" spans="1:8" x14ac:dyDescent="0.3">
      <c r="A156" s="68">
        <v>100002</v>
      </c>
      <c r="B156" s="68" t="s">
        <v>424</v>
      </c>
      <c r="C156" s="68">
        <v>16</v>
      </c>
      <c r="D156" s="85">
        <v>44942</v>
      </c>
      <c r="E156" s="68">
        <v>0</v>
      </c>
      <c r="F156" s="68">
        <v>40000</v>
      </c>
      <c r="G156" s="68"/>
      <c r="H156" s="68"/>
    </row>
    <row r="157" spans="1:8" x14ac:dyDescent="0.3">
      <c r="A157" s="68">
        <v>2010</v>
      </c>
      <c r="B157" s="68" t="s">
        <v>251</v>
      </c>
      <c r="C157" s="68">
        <v>15</v>
      </c>
      <c r="D157" s="85">
        <v>44941</v>
      </c>
      <c r="E157" s="68" t="s">
        <v>72</v>
      </c>
      <c r="F157" s="68" t="s">
        <v>27</v>
      </c>
      <c r="G157" s="68"/>
      <c r="H157" s="68"/>
    </row>
    <row r="158" spans="1:8" x14ac:dyDescent="0.3">
      <c r="A158" s="68"/>
      <c r="B158" s="288" t="s">
        <v>626</v>
      </c>
      <c r="C158" s="68"/>
      <c r="D158" s="85">
        <v>44941</v>
      </c>
      <c r="E158" s="68"/>
      <c r="F158" s="68"/>
      <c r="G158" s="68"/>
      <c r="H158" s="68"/>
    </row>
    <row r="159" spans="1:8" x14ac:dyDescent="0.3">
      <c r="A159" s="68">
        <v>100002</v>
      </c>
      <c r="B159" s="68" t="s">
        <v>424</v>
      </c>
      <c r="C159" s="68">
        <v>17</v>
      </c>
      <c r="D159" s="85">
        <v>44943</v>
      </c>
      <c r="E159" s="68">
        <v>0</v>
      </c>
      <c r="F159" s="68">
        <v>24000</v>
      </c>
      <c r="G159" s="68"/>
      <c r="H159" s="68"/>
    </row>
    <row r="160" spans="1:8" x14ac:dyDescent="0.3">
      <c r="A160" s="68">
        <v>1002</v>
      </c>
      <c r="B160" s="68" t="s">
        <v>160</v>
      </c>
      <c r="C160" s="68">
        <v>16</v>
      </c>
      <c r="D160" s="85">
        <v>44942</v>
      </c>
      <c r="E160" s="68" t="s">
        <v>72</v>
      </c>
      <c r="F160" s="68" t="s">
        <v>23</v>
      </c>
      <c r="G160" s="68"/>
      <c r="H160" s="68"/>
    </row>
    <row r="161" spans="1:8" x14ac:dyDescent="0.3">
      <c r="A161" s="68"/>
      <c r="B161" s="288" t="s">
        <v>75</v>
      </c>
      <c r="C161" s="68"/>
      <c r="D161" s="68"/>
      <c r="E161" s="68"/>
      <c r="F161" s="68"/>
      <c r="G161" s="68"/>
      <c r="H161" s="68"/>
    </row>
    <row r="162" spans="1:8" x14ac:dyDescent="0.3">
      <c r="A162" s="68">
        <v>100002</v>
      </c>
      <c r="B162" s="68" t="s">
        <v>424</v>
      </c>
      <c r="C162" s="68">
        <v>17</v>
      </c>
      <c r="D162" s="85">
        <v>44943</v>
      </c>
      <c r="E162" s="68">
        <v>1440</v>
      </c>
      <c r="F162" s="68">
        <v>0</v>
      </c>
      <c r="G162" s="68"/>
      <c r="H162" s="68"/>
    </row>
    <row r="163" spans="1:8" x14ac:dyDescent="0.3">
      <c r="A163" s="68">
        <v>1002</v>
      </c>
      <c r="B163" s="68" t="s">
        <v>160</v>
      </c>
      <c r="C163" s="68">
        <v>16</v>
      </c>
      <c r="D163" s="85">
        <v>44942</v>
      </c>
      <c r="E163" s="68" t="s">
        <v>72</v>
      </c>
      <c r="F163" s="68" t="s">
        <v>23</v>
      </c>
      <c r="G163" s="68"/>
      <c r="H163" s="68"/>
    </row>
    <row r="164" spans="1:8" x14ac:dyDescent="0.3">
      <c r="A164" s="68"/>
      <c r="B164" s="288" t="s">
        <v>75</v>
      </c>
      <c r="C164" s="68"/>
      <c r="D164" s="68"/>
      <c r="E164" s="68"/>
      <c r="F164" s="68"/>
      <c r="G164" s="68"/>
      <c r="H164" s="68"/>
    </row>
    <row r="165" spans="1:8" x14ac:dyDescent="0.3">
      <c r="A165" s="68">
        <v>100002</v>
      </c>
      <c r="B165" s="68" t="s">
        <v>424</v>
      </c>
      <c r="C165" s="68">
        <v>17</v>
      </c>
      <c r="D165" s="85">
        <v>44943</v>
      </c>
      <c r="E165" s="68">
        <v>1440</v>
      </c>
      <c r="F165" s="68">
        <v>0</v>
      </c>
      <c r="G165" s="68"/>
      <c r="H165" s="68"/>
    </row>
    <row r="166" spans="1:8" x14ac:dyDescent="0.3">
      <c r="A166" s="68">
        <v>1002</v>
      </c>
      <c r="B166" s="68" t="s">
        <v>160</v>
      </c>
      <c r="C166" s="68">
        <v>16</v>
      </c>
      <c r="D166" s="85">
        <v>44942</v>
      </c>
      <c r="E166" s="68" t="s">
        <v>72</v>
      </c>
      <c r="F166" s="68" t="s">
        <v>23</v>
      </c>
      <c r="G166" s="68"/>
      <c r="H166" s="68"/>
    </row>
    <row r="167" spans="1:8" x14ac:dyDescent="0.3">
      <c r="A167" s="68"/>
      <c r="B167" s="288" t="s">
        <v>75</v>
      </c>
      <c r="C167" s="68"/>
      <c r="D167" s="68"/>
      <c r="E167" s="68"/>
      <c r="F167" s="68"/>
      <c r="G167" s="68"/>
      <c r="H167" s="68"/>
    </row>
    <row r="168" spans="1:8" x14ac:dyDescent="0.3">
      <c r="A168" s="68">
        <v>100002</v>
      </c>
      <c r="B168" s="68" t="s">
        <v>424</v>
      </c>
      <c r="C168" s="68">
        <v>19</v>
      </c>
      <c r="D168" s="85">
        <v>44945</v>
      </c>
      <c r="E168" s="68">
        <v>40000</v>
      </c>
      <c r="F168" s="68">
        <v>0</v>
      </c>
      <c r="G168" s="68"/>
      <c r="H168" s="68"/>
    </row>
    <row r="169" spans="1:8" x14ac:dyDescent="0.3">
      <c r="A169" s="68">
        <v>1007</v>
      </c>
      <c r="B169" s="68" t="s">
        <v>149</v>
      </c>
      <c r="C169" s="68">
        <v>20</v>
      </c>
      <c r="D169" s="85">
        <v>44945</v>
      </c>
      <c r="E169" s="68" t="s">
        <v>72</v>
      </c>
      <c r="F169" s="68" t="s">
        <v>23</v>
      </c>
      <c r="G169" s="68"/>
      <c r="H169" s="68"/>
    </row>
    <row r="170" spans="1:8" x14ac:dyDescent="0.3">
      <c r="A170" s="68"/>
      <c r="B170" s="288" t="s">
        <v>708</v>
      </c>
      <c r="C170" s="68"/>
      <c r="D170" s="85">
        <v>44944</v>
      </c>
      <c r="E170" s="68"/>
      <c r="F170" s="68"/>
      <c r="G170" s="68"/>
      <c r="H170" s="68"/>
    </row>
    <row r="171" spans="1:8" x14ac:dyDescent="0.3">
      <c r="A171" s="68">
        <v>100002</v>
      </c>
      <c r="B171" s="68" t="s">
        <v>424</v>
      </c>
      <c r="C171" s="68">
        <v>19</v>
      </c>
      <c r="D171" s="85">
        <v>44945</v>
      </c>
      <c r="E171" s="68">
        <v>2400</v>
      </c>
      <c r="F171" s="68">
        <v>0</v>
      </c>
      <c r="G171" s="68"/>
      <c r="H171" s="68"/>
    </row>
    <row r="172" spans="1:8" x14ac:dyDescent="0.3">
      <c r="A172" s="68">
        <v>1007</v>
      </c>
      <c r="B172" s="68" t="s">
        <v>149</v>
      </c>
      <c r="C172" s="68">
        <v>20</v>
      </c>
      <c r="D172" s="85">
        <v>44945</v>
      </c>
      <c r="E172" s="68" t="s">
        <v>72</v>
      </c>
      <c r="F172" s="68" t="s">
        <v>23</v>
      </c>
      <c r="G172" s="68"/>
      <c r="H172" s="68"/>
    </row>
    <row r="173" spans="1:8" x14ac:dyDescent="0.3">
      <c r="A173" s="68"/>
      <c r="B173" s="288" t="s">
        <v>708</v>
      </c>
      <c r="C173" s="68"/>
      <c r="D173" s="85">
        <v>44944</v>
      </c>
      <c r="E173" s="68"/>
      <c r="F173" s="68"/>
      <c r="G173" s="68"/>
      <c r="H173" s="68"/>
    </row>
    <row r="174" spans="1:8" x14ac:dyDescent="0.3">
      <c r="A174" s="68">
        <v>100002</v>
      </c>
      <c r="B174" s="68" t="s">
        <v>424</v>
      </c>
      <c r="C174" s="68">
        <v>19</v>
      </c>
      <c r="D174" s="85">
        <v>44945</v>
      </c>
      <c r="E174" s="68">
        <v>2400</v>
      </c>
      <c r="F174" s="68">
        <v>0</v>
      </c>
      <c r="G174" s="68"/>
      <c r="H174" s="68"/>
    </row>
    <row r="175" spans="1:8" x14ac:dyDescent="0.3">
      <c r="A175" s="68">
        <v>1007</v>
      </c>
      <c r="B175" s="68" t="s">
        <v>149</v>
      </c>
      <c r="C175" s="68">
        <v>20</v>
      </c>
      <c r="D175" s="85">
        <v>44945</v>
      </c>
      <c r="E175" s="68" t="s">
        <v>72</v>
      </c>
      <c r="F175" s="68" t="s">
        <v>23</v>
      </c>
      <c r="G175" s="68"/>
      <c r="H175" s="68"/>
    </row>
    <row r="176" spans="1:8" x14ac:dyDescent="0.3">
      <c r="A176" s="68"/>
      <c r="B176" s="288" t="s">
        <v>708</v>
      </c>
      <c r="C176" s="68"/>
      <c r="D176" s="85">
        <v>44944</v>
      </c>
      <c r="E176" s="68"/>
      <c r="F176" s="68"/>
      <c r="G176" s="68"/>
      <c r="H176" s="68"/>
    </row>
    <row r="177" spans="1:8" x14ac:dyDescent="0.3">
      <c r="A177" s="68">
        <v>100002</v>
      </c>
      <c r="B177" s="68" t="s">
        <v>424</v>
      </c>
      <c r="C177" s="68">
        <v>20</v>
      </c>
      <c r="D177" s="85">
        <v>44946</v>
      </c>
      <c r="E177" s="68">
        <v>0</v>
      </c>
      <c r="F177" s="68">
        <v>12000</v>
      </c>
      <c r="G177" s="68"/>
      <c r="H177" s="68"/>
    </row>
    <row r="178" spans="1:8" x14ac:dyDescent="0.3">
      <c r="A178" s="68"/>
      <c r="B178" s="68"/>
      <c r="C178" s="68"/>
      <c r="D178" s="68"/>
      <c r="E178" s="68" t="s">
        <v>72</v>
      </c>
      <c r="F178" s="68" t="s">
        <v>29</v>
      </c>
      <c r="G178" s="68"/>
      <c r="H178" s="68"/>
    </row>
    <row r="179" spans="1:8" x14ac:dyDescent="0.3">
      <c r="A179" s="68"/>
      <c r="B179" s="288" t="s">
        <v>714</v>
      </c>
      <c r="C179" s="68"/>
      <c r="D179" s="85">
        <v>44946</v>
      </c>
      <c r="E179" s="68"/>
      <c r="F179" s="68"/>
      <c r="G179" s="68"/>
      <c r="H179" s="68"/>
    </row>
    <row r="180" spans="1:8" x14ac:dyDescent="0.3">
      <c r="A180" s="68">
        <v>100002</v>
      </c>
      <c r="B180" s="68" t="s">
        <v>424</v>
      </c>
      <c r="C180" s="68">
        <v>20</v>
      </c>
      <c r="D180" s="85">
        <v>44946</v>
      </c>
      <c r="E180" s="68">
        <v>100000</v>
      </c>
      <c r="F180" s="68">
        <v>0</v>
      </c>
      <c r="G180" s="68"/>
      <c r="H180" s="68"/>
    </row>
    <row r="181" spans="1:8" x14ac:dyDescent="0.3">
      <c r="A181" s="68"/>
      <c r="B181" s="68"/>
      <c r="C181" s="68"/>
      <c r="D181" s="68"/>
      <c r="E181" s="68" t="s">
        <v>72</v>
      </c>
      <c r="F181" s="68" t="s">
        <v>29</v>
      </c>
      <c r="G181" s="68"/>
      <c r="H181" s="68"/>
    </row>
    <row r="182" spans="1:8" x14ac:dyDescent="0.3">
      <c r="A182" s="68"/>
      <c r="B182" s="288" t="s">
        <v>714</v>
      </c>
      <c r="C182" s="68"/>
      <c r="D182" s="85">
        <v>44946</v>
      </c>
      <c r="E182" s="68"/>
      <c r="F182" s="68"/>
      <c r="G182" s="68"/>
      <c r="H182" s="68"/>
    </row>
    <row r="183" spans="1:8" x14ac:dyDescent="0.3">
      <c r="A183" s="68">
        <v>100002</v>
      </c>
      <c r="B183" s="68" t="s">
        <v>424</v>
      </c>
      <c r="C183" s="68">
        <v>21</v>
      </c>
      <c r="D183" s="85">
        <v>44947</v>
      </c>
      <c r="E183" s="68">
        <v>0</v>
      </c>
      <c r="F183" s="68">
        <v>30000</v>
      </c>
      <c r="G183" s="68"/>
      <c r="H183" s="68"/>
    </row>
    <row r="184" spans="1:8" x14ac:dyDescent="0.3">
      <c r="A184" s="68">
        <v>2009</v>
      </c>
      <c r="B184" s="68" t="s">
        <v>167</v>
      </c>
      <c r="C184" s="68">
        <v>33</v>
      </c>
      <c r="D184" s="85">
        <v>44947</v>
      </c>
      <c r="E184" s="68" t="s">
        <v>72</v>
      </c>
      <c r="F184" s="68" t="s">
        <v>27</v>
      </c>
      <c r="G184" s="68"/>
      <c r="H184" s="68"/>
    </row>
    <row r="185" spans="1:8" x14ac:dyDescent="0.3">
      <c r="A185" s="68"/>
      <c r="B185" s="288" t="s">
        <v>75</v>
      </c>
      <c r="C185" s="68"/>
      <c r="D185" s="68"/>
      <c r="E185" s="68"/>
      <c r="F185" s="68"/>
      <c r="G185" s="68"/>
      <c r="H185" s="68"/>
    </row>
    <row r="186" spans="1:8" x14ac:dyDescent="0.3">
      <c r="A186" s="68">
        <v>100002</v>
      </c>
      <c r="B186" s="68" t="s">
        <v>424</v>
      </c>
      <c r="C186" s="68">
        <v>22</v>
      </c>
      <c r="D186" s="85">
        <v>44948</v>
      </c>
      <c r="E186" s="68">
        <v>28000</v>
      </c>
      <c r="F186" s="68">
        <v>0</v>
      </c>
      <c r="G186" s="68"/>
      <c r="H186" s="68"/>
    </row>
    <row r="187" spans="1:8" x14ac:dyDescent="0.3">
      <c r="A187" s="68">
        <v>1002</v>
      </c>
      <c r="B187" s="68" t="s">
        <v>160</v>
      </c>
      <c r="C187" s="68">
        <v>22</v>
      </c>
      <c r="D187" s="85">
        <v>44948</v>
      </c>
      <c r="E187" s="68" t="s">
        <v>72</v>
      </c>
      <c r="F187" s="68" t="s">
        <v>23</v>
      </c>
      <c r="G187" s="68"/>
      <c r="H187" s="68"/>
    </row>
    <row r="188" spans="1:8" x14ac:dyDescent="0.3">
      <c r="A188" s="68"/>
      <c r="B188" s="288" t="s">
        <v>75</v>
      </c>
      <c r="C188" s="68"/>
      <c r="D188" s="68"/>
      <c r="E188" s="68"/>
      <c r="F188" s="68"/>
      <c r="G188" s="68"/>
      <c r="H188" s="68"/>
    </row>
    <row r="189" spans="1:8" x14ac:dyDescent="0.3">
      <c r="A189" s="68">
        <v>100002</v>
      </c>
      <c r="B189" s="68" t="s">
        <v>424</v>
      </c>
      <c r="C189" s="68">
        <v>22</v>
      </c>
      <c r="D189" s="85">
        <v>44948</v>
      </c>
      <c r="E189" s="68">
        <v>2952</v>
      </c>
      <c r="F189" s="68">
        <v>0</v>
      </c>
      <c r="G189" s="68"/>
      <c r="H189" s="68"/>
    </row>
    <row r="190" spans="1:8" x14ac:dyDescent="0.3">
      <c r="A190" s="68">
        <v>1002</v>
      </c>
      <c r="B190" s="68" t="s">
        <v>160</v>
      </c>
      <c r="C190" s="68">
        <v>22</v>
      </c>
      <c r="D190" s="85">
        <v>44948</v>
      </c>
      <c r="E190" s="68" t="s">
        <v>72</v>
      </c>
      <c r="F190" s="68" t="s">
        <v>23</v>
      </c>
      <c r="G190" s="68"/>
      <c r="H190" s="68"/>
    </row>
    <row r="191" spans="1:8" x14ac:dyDescent="0.3">
      <c r="A191" s="68"/>
      <c r="B191" s="288" t="s">
        <v>75</v>
      </c>
      <c r="C191" s="68"/>
      <c r="D191" s="68"/>
      <c r="E191" s="68"/>
      <c r="F191" s="68"/>
      <c r="G191" s="68"/>
      <c r="H191" s="68"/>
    </row>
    <row r="192" spans="1:8" x14ac:dyDescent="0.3">
      <c r="A192" s="68">
        <v>100002</v>
      </c>
      <c r="B192" s="68" t="s">
        <v>424</v>
      </c>
      <c r="C192" s="68">
        <v>22</v>
      </c>
      <c r="D192" s="85">
        <v>44948</v>
      </c>
      <c r="E192" s="68">
        <v>2952</v>
      </c>
      <c r="F192" s="68">
        <v>0</v>
      </c>
      <c r="G192" s="68"/>
      <c r="H192" s="68"/>
    </row>
    <row r="193" spans="1:8" x14ac:dyDescent="0.3">
      <c r="A193" s="68">
        <v>1002</v>
      </c>
      <c r="B193" s="68" t="s">
        <v>160</v>
      </c>
      <c r="C193" s="68">
        <v>22</v>
      </c>
      <c r="D193" s="85">
        <v>44948</v>
      </c>
      <c r="E193" s="68" t="s">
        <v>72</v>
      </c>
      <c r="F193" s="68" t="s">
        <v>23</v>
      </c>
      <c r="G193" s="68"/>
      <c r="H193" s="68"/>
    </row>
    <row r="194" spans="1:8" x14ac:dyDescent="0.3">
      <c r="A194" s="68"/>
      <c r="B194" s="288" t="s">
        <v>75</v>
      </c>
      <c r="C194" s="68"/>
      <c r="D194" s="68"/>
      <c r="E194" s="68"/>
      <c r="F194" s="68"/>
      <c r="G194" s="68"/>
      <c r="H194" s="68"/>
    </row>
    <row r="195" spans="1:8" x14ac:dyDescent="0.3">
      <c r="A195" s="68">
        <v>100002</v>
      </c>
      <c r="B195" s="68" t="s">
        <v>424</v>
      </c>
      <c r="C195" s="68">
        <v>25</v>
      </c>
      <c r="D195" s="85">
        <v>44951</v>
      </c>
      <c r="E195" s="68">
        <v>0</v>
      </c>
      <c r="F195" s="68">
        <v>600</v>
      </c>
      <c r="G195" s="68"/>
      <c r="H195" s="68"/>
    </row>
    <row r="196" spans="1:8" x14ac:dyDescent="0.3">
      <c r="A196" s="68">
        <v>2001</v>
      </c>
      <c r="B196" s="68" t="s">
        <v>153</v>
      </c>
      <c r="C196" s="68">
        <v>24</v>
      </c>
      <c r="D196" s="85">
        <v>44951</v>
      </c>
      <c r="E196" s="68" t="s">
        <v>72</v>
      </c>
      <c r="F196" s="68" t="s">
        <v>27</v>
      </c>
      <c r="G196" s="68"/>
      <c r="H196" s="68"/>
    </row>
    <row r="197" spans="1:8" x14ac:dyDescent="0.3">
      <c r="A197" s="68"/>
      <c r="B197" s="288" t="s">
        <v>709</v>
      </c>
      <c r="C197" s="68"/>
      <c r="D197" s="85">
        <v>44951</v>
      </c>
      <c r="E197" s="68"/>
      <c r="F197" s="68"/>
      <c r="G197" s="68"/>
      <c r="H197" s="68"/>
    </row>
    <row r="198" spans="1:8" x14ac:dyDescent="0.3">
      <c r="A198" s="68"/>
      <c r="B198" s="68"/>
      <c r="C198" s="68"/>
      <c r="D198" s="68"/>
      <c r="E198" s="68"/>
      <c r="F198" s="68"/>
      <c r="G198" s="68"/>
      <c r="H198" s="68"/>
    </row>
    <row r="199" spans="1:8" x14ac:dyDescent="0.3">
      <c r="A199" s="96"/>
      <c r="B199" s="96" t="s">
        <v>126</v>
      </c>
      <c r="C199" s="96"/>
      <c r="D199" s="96"/>
      <c r="E199" s="96"/>
      <c r="F199" s="96"/>
      <c r="G199" s="96"/>
      <c r="H199" s="96"/>
    </row>
    <row r="200" spans="1:8" x14ac:dyDescent="0.3">
      <c r="A200" s="96"/>
      <c r="B200" s="96" t="s">
        <v>127</v>
      </c>
      <c r="C200" s="96"/>
      <c r="D200" s="96"/>
      <c r="E200" s="96" t="s">
        <v>201</v>
      </c>
      <c r="F200" s="96">
        <v>4</v>
      </c>
      <c r="G200" s="96"/>
      <c r="H200" s="96"/>
    </row>
    <row r="201" spans="1:8" x14ac:dyDescent="0.3">
      <c r="A201" s="96" t="s">
        <v>202</v>
      </c>
      <c r="B201" s="96" t="s">
        <v>128</v>
      </c>
      <c r="C201" s="96" t="s">
        <v>203</v>
      </c>
      <c r="D201" s="96" t="s">
        <v>204</v>
      </c>
      <c r="E201" s="96" t="s">
        <v>205</v>
      </c>
      <c r="F201" s="96"/>
      <c r="G201" s="96"/>
      <c r="H201" s="96"/>
    </row>
    <row r="202" spans="1:8" x14ac:dyDescent="0.3">
      <c r="A202" s="86">
        <v>11223344</v>
      </c>
      <c r="B202" s="86" t="s">
        <v>129</v>
      </c>
      <c r="C202" s="86">
        <v>88447766</v>
      </c>
      <c r="D202" s="86">
        <v>66775544</v>
      </c>
      <c r="E202" s="86" t="s">
        <v>178</v>
      </c>
      <c r="F202" s="86"/>
      <c r="G202" s="86"/>
      <c r="H202" s="86"/>
    </row>
    <row r="203" spans="1:8" x14ac:dyDescent="0.3">
      <c r="A203" s="86" t="s">
        <v>174</v>
      </c>
      <c r="B203" s="86"/>
      <c r="C203" s="86" t="s">
        <v>215</v>
      </c>
      <c r="D203" s="113">
        <v>44927</v>
      </c>
      <c r="E203" s="86" t="s">
        <v>207</v>
      </c>
      <c r="F203" s="113">
        <v>44985</v>
      </c>
      <c r="G203" s="86"/>
      <c r="H203" s="86"/>
    </row>
    <row r="204" spans="1:8" x14ac:dyDescent="0.3">
      <c r="A204" s="114" t="s">
        <v>32</v>
      </c>
      <c r="B204" s="114" t="s">
        <v>33</v>
      </c>
      <c r="C204" s="114" t="s">
        <v>191</v>
      </c>
      <c r="D204" s="114" t="s">
        <v>190</v>
      </c>
      <c r="E204" s="114" t="s">
        <v>34</v>
      </c>
      <c r="F204" s="114" t="s">
        <v>35</v>
      </c>
      <c r="G204" s="115"/>
      <c r="H204" s="115"/>
    </row>
    <row r="205" spans="1:8" x14ac:dyDescent="0.3">
      <c r="A205" s="114" t="s">
        <v>200</v>
      </c>
      <c r="B205" s="684" t="s">
        <v>573</v>
      </c>
      <c r="C205" s="114" t="s">
        <v>208</v>
      </c>
      <c r="D205" s="114" t="s">
        <v>199</v>
      </c>
      <c r="E205" s="114" t="s">
        <v>70</v>
      </c>
      <c r="F205" s="114" t="s">
        <v>107</v>
      </c>
      <c r="G205" s="115"/>
      <c r="H205" s="115"/>
    </row>
    <row r="206" spans="1:8" x14ac:dyDescent="0.3">
      <c r="A206" s="68">
        <v>100002</v>
      </c>
      <c r="B206" s="68" t="s">
        <v>424</v>
      </c>
      <c r="C206" s="68">
        <v>25</v>
      </c>
      <c r="D206" s="85">
        <v>44951</v>
      </c>
      <c r="E206" s="68">
        <v>0</v>
      </c>
      <c r="F206" s="68">
        <v>600</v>
      </c>
      <c r="G206" s="68"/>
      <c r="H206" s="68"/>
    </row>
    <row r="207" spans="1:8" x14ac:dyDescent="0.3">
      <c r="A207" s="68">
        <v>2001</v>
      </c>
      <c r="B207" s="68" t="s">
        <v>153</v>
      </c>
      <c r="C207" s="68">
        <v>24</v>
      </c>
      <c r="D207" s="85">
        <v>44951</v>
      </c>
      <c r="E207" s="68" t="s">
        <v>72</v>
      </c>
      <c r="F207" s="68" t="s">
        <v>27</v>
      </c>
      <c r="G207" s="68"/>
      <c r="H207" s="68"/>
    </row>
    <row r="208" spans="1:8" x14ac:dyDescent="0.3">
      <c r="A208" s="68"/>
      <c r="B208" s="288" t="s">
        <v>709</v>
      </c>
      <c r="C208" s="68"/>
      <c r="D208" s="85">
        <v>44951</v>
      </c>
      <c r="E208" s="68"/>
      <c r="F208" s="68"/>
      <c r="G208" s="68"/>
      <c r="H208" s="68"/>
    </row>
    <row r="209" spans="1:8" x14ac:dyDescent="0.3">
      <c r="A209" s="68">
        <v>100002</v>
      </c>
      <c r="B209" s="68" t="s">
        <v>424</v>
      </c>
      <c r="C209" s="68">
        <v>25</v>
      </c>
      <c r="D209" s="85">
        <v>44951</v>
      </c>
      <c r="E209" s="68">
        <v>0</v>
      </c>
      <c r="F209" s="68">
        <v>10000</v>
      </c>
      <c r="G209" s="68"/>
      <c r="H209" s="68"/>
    </row>
    <row r="210" spans="1:8" x14ac:dyDescent="0.3">
      <c r="A210" s="68">
        <v>2001</v>
      </c>
      <c r="B210" s="68" t="s">
        <v>153</v>
      </c>
      <c r="C210" s="68">
        <v>24</v>
      </c>
      <c r="D210" s="85">
        <v>44951</v>
      </c>
      <c r="E210" s="68" t="s">
        <v>72</v>
      </c>
      <c r="F210" s="68" t="s">
        <v>27</v>
      </c>
      <c r="G210" s="68"/>
      <c r="H210" s="68"/>
    </row>
    <row r="211" spans="1:8" x14ac:dyDescent="0.3">
      <c r="A211" s="68"/>
      <c r="B211" s="288" t="s">
        <v>709</v>
      </c>
      <c r="C211" s="68"/>
      <c r="D211" s="85">
        <v>44951</v>
      </c>
      <c r="E211" s="68"/>
      <c r="F211" s="68"/>
      <c r="G211" s="68"/>
      <c r="H211" s="68"/>
    </row>
    <row r="212" spans="1:8" x14ac:dyDescent="0.3">
      <c r="A212" s="68">
        <v>100002</v>
      </c>
      <c r="B212" s="68" t="s">
        <v>424</v>
      </c>
      <c r="C212" s="68">
        <v>26</v>
      </c>
      <c r="D212" s="85">
        <v>44952</v>
      </c>
      <c r="E212" s="68">
        <v>0</v>
      </c>
      <c r="F212" s="68">
        <v>8000</v>
      </c>
      <c r="G212" s="68"/>
      <c r="H212" s="68"/>
    </row>
    <row r="213" spans="1:8" x14ac:dyDescent="0.3">
      <c r="A213" s="68">
        <v>2002</v>
      </c>
      <c r="B213" s="68" t="s">
        <v>151</v>
      </c>
      <c r="C213" s="68"/>
      <c r="D213" s="68"/>
      <c r="E213" s="68" t="s">
        <v>72</v>
      </c>
      <c r="F213" s="68" t="s">
        <v>27</v>
      </c>
      <c r="G213" s="68"/>
      <c r="H213" s="68"/>
    </row>
    <row r="214" spans="1:8" x14ac:dyDescent="0.3">
      <c r="A214" s="68"/>
      <c r="B214" s="288" t="s">
        <v>710</v>
      </c>
      <c r="C214" s="68"/>
      <c r="D214" s="85">
        <v>44952</v>
      </c>
      <c r="E214" s="68"/>
      <c r="F214" s="68"/>
      <c r="G214" s="68"/>
      <c r="H214" s="68"/>
    </row>
    <row r="215" spans="1:8" x14ac:dyDescent="0.3">
      <c r="A215" s="68">
        <v>100002</v>
      </c>
      <c r="B215" s="68" t="s">
        <v>424</v>
      </c>
      <c r="C215" s="68">
        <v>26</v>
      </c>
      <c r="D215" s="85">
        <v>44952</v>
      </c>
      <c r="E215" s="68">
        <v>0</v>
      </c>
      <c r="F215" s="68">
        <v>800</v>
      </c>
      <c r="G215" s="68"/>
      <c r="H215" s="68"/>
    </row>
    <row r="216" spans="1:8" x14ac:dyDescent="0.3">
      <c r="A216" s="68">
        <v>2002</v>
      </c>
      <c r="B216" s="68" t="s">
        <v>151</v>
      </c>
      <c r="C216" s="68"/>
      <c r="D216" s="68"/>
      <c r="E216" s="68" t="s">
        <v>72</v>
      </c>
      <c r="F216" s="68" t="s">
        <v>27</v>
      </c>
      <c r="G216" s="68"/>
      <c r="H216" s="68"/>
    </row>
    <row r="217" spans="1:8" x14ac:dyDescent="0.3">
      <c r="A217" s="68"/>
      <c r="B217" s="288" t="s">
        <v>710</v>
      </c>
      <c r="C217" s="68"/>
      <c r="D217" s="85">
        <v>44952</v>
      </c>
      <c r="E217" s="68"/>
      <c r="F217" s="68"/>
      <c r="G217" s="68"/>
      <c r="H217" s="68"/>
    </row>
    <row r="218" spans="1:8" x14ac:dyDescent="0.3">
      <c r="A218" s="68">
        <v>100002</v>
      </c>
      <c r="B218" s="68" t="s">
        <v>424</v>
      </c>
      <c r="C218" s="68">
        <v>27</v>
      </c>
      <c r="D218" s="85">
        <v>44953</v>
      </c>
      <c r="E218" s="68">
        <v>0</v>
      </c>
      <c r="F218" s="68">
        <v>11000</v>
      </c>
      <c r="G218" s="68"/>
      <c r="H218" s="68"/>
    </row>
    <row r="219" spans="1:8" x14ac:dyDescent="0.3">
      <c r="A219" s="68">
        <v>2005</v>
      </c>
      <c r="B219" s="68" t="s">
        <v>163</v>
      </c>
      <c r="C219" s="68">
        <v>26</v>
      </c>
      <c r="D219" s="85">
        <v>44952</v>
      </c>
      <c r="E219" s="68" t="s">
        <v>72</v>
      </c>
      <c r="F219" s="68" t="s">
        <v>27</v>
      </c>
      <c r="G219" s="68"/>
      <c r="H219" s="68"/>
    </row>
    <row r="220" spans="1:8" x14ac:dyDescent="0.3">
      <c r="A220" s="68"/>
      <c r="B220" s="288" t="s">
        <v>711</v>
      </c>
      <c r="C220" s="68"/>
      <c r="D220" s="85">
        <v>44953</v>
      </c>
      <c r="E220" s="68"/>
      <c r="F220" s="68"/>
      <c r="G220" s="68"/>
      <c r="H220" s="68"/>
    </row>
    <row r="221" spans="1:8" x14ac:dyDescent="0.3">
      <c r="A221" s="68">
        <v>100002</v>
      </c>
      <c r="B221" s="68" t="s">
        <v>424</v>
      </c>
      <c r="C221" s="68">
        <v>27</v>
      </c>
      <c r="D221" s="85">
        <v>44953</v>
      </c>
      <c r="E221" s="68">
        <v>0</v>
      </c>
      <c r="F221" s="68">
        <v>660</v>
      </c>
      <c r="G221" s="68"/>
      <c r="H221" s="68"/>
    </row>
    <row r="222" spans="1:8" x14ac:dyDescent="0.3">
      <c r="A222" s="68">
        <v>2005</v>
      </c>
      <c r="B222" s="68" t="s">
        <v>163</v>
      </c>
      <c r="C222" s="68">
        <v>26</v>
      </c>
      <c r="D222" s="85">
        <v>44952</v>
      </c>
      <c r="E222" s="68" t="s">
        <v>72</v>
      </c>
      <c r="F222" s="68" t="s">
        <v>27</v>
      </c>
      <c r="G222" s="68"/>
      <c r="H222" s="68"/>
    </row>
    <row r="223" spans="1:8" x14ac:dyDescent="0.3">
      <c r="A223" s="68"/>
      <c r="B223" s="288" t="s">
        <v>711</v>
      </c>
      <c r="C223" s="68"/>
      <c r="D223" s="85">
        <v>44953</v>
      </c>
      <c r="E223" s="68"/>
      <c r="F223" s="68"/>
      <c r="G223" s="68"/>
      <c r="H223" s="68"/>
    </row>
    <row r="224" spans="1:8" x14ac:dyDescent="0.3">
      <c r="A224" s="68">
        <v>100002</v>
      </c>
      <c r="B224" s="68" t="s">
        <v>424</v>
      </c>
      <c r="C224" s="68">
        <v>27</v>
      </c>
      <c r="D224" s="85">
        <v>44953</v>
      </c>
      <c r="E224" s="68">
        <v>0</v>
      </c>
      <c r="F224" s="68">
        <v>660</v>
      </c>
      <c r="G224" s="68"/>
      <c r="H224" s="68"/>
    </row>
    <row r="225" spans="1:8" x14ac:dyDescent="0.3">
      <c r="A225" s="68">
        <v>2005</v>
      </c>
      <c r="B225" s="68" t="s">
        <v>163</v>
      </c>
      <c r="C225" s="68">
        <v>26</v>
      </c>
      <c r="D225" s="85">
        <v>44952</v>
      </c>
      <c r="E225" s="68" t="s">
        <v>72</v>
      </c>
      <c r="F225" s="68" t="s">
        <v>27</v>
      </c>
      <c r="G225" s="68"/>
      <c r="H225" s="68"/>
    </row>
    <row r="226" spans="1:8" x14ac:dyDescent="0.3">
      <c r="A226" s="68"/>
      <c r="B226" s="288" t="s">
        <v>711</v>
      </c>
      <c r="C226" s="68"/>
      <c r="D226" s="85">
        <v>44953</v>
      </c>
      <c r="E226" s="68"/>
      <c r="F226" s="68"/>
      <c r="G226" s="68"/>
      <c r="H226" s="68"/>
    </row>
    <row r="227" spans="1:8" x14ac:dyDescent="0.3">
      <c r="A227" s="68">
        <v>100002</v>
      </c>
      <c r="B227" s="68" t="s">
        <v>424</v>
      </c>
      <c r="C227" s="68">
        <v>29</v>
      </c>
      <c r="D227" s="85">
        <v>44955</v>
      </c>
      <c r="E227" s="68">
        <v>10000</v>
      </c>
      <c r="F227" s="68">
        <v>0</v>
      </c>
      <c r="G227" s="68"/>
      <c r="H227" s="68"/>
    </row>
    <row r="228" spans="1:8" x14ac:dyDescent="0.3">
      <c r="A228" s="68"/>
      <c r="B228" s="68"/>
      <c r="C228" s="68"/>
      <c r="D228" s="68"/>
      <c r="E228" s="68" t="s">
        <v>72</v>
      </c>
      <c r="F228" s="68" t="s">
        <v>28</v>
      </c>
      <c r="G228" s="68"/>
      <c r="H228" s="68"/>
    </row>
    <row r="229" spans="1:8" x14ac:dyDescent="0.3">
      <c r="A229" s="68"/>
      <c r="B229" s="288" t="s">
        <v>715</v>
      </c>
      <c r="C229" s="68"/>
      <c r="D229" s="85">
        <v>44955</v>
      </c>
      <c r="E229" s="68"/>
      <c r="F229" s="68"/>
      <c r="G229" s="68"/>
      <c r="H229" s="68"/>
    </row>
    <row r="230" spans="1:8" x14ac:dyDescent="0.3">
      <c r="A230" s="68">
        <v>100002</v>
      </c>
      <c r="B230" s="68" t="s">
        <v>424</v>
      </c>
      <c r="C230" s="68">
        <v>30</v>
      </c>
      <c r="D230" s="85">
        <v>44956</v>
      </c>
      <c r="E230" s="68">
        <v>0</v>
      </c>
      <c r="F230" s="68">
        <v>80000</v>
      </c>
      <c r="G230" s="68"/>
      <c r="H230" s="68"/>
    </row>
    <row r="231" spans="1:8" x14ac:dyDescent="0.3">
      <c r="A231" s="68"/>
      <c r="B231" s="68"/>
      <c r="C231" s="68"/>
      <c r="D231" s="68"/>
      <c r="E231" s="68" t="s">
        <v>72</v>
      </c>
      <c r="F231" s="68" t="s">
        <v>29</v>
      </c>
      <c r="G231" s="68"/>
      <c r="H231" s="68"/>
    </row>
    <row r="232" spans="1:8" x14ac:dyDescent="0.3">
      <c r="A232" s="68"/>
      <c r="B232" s="288" t="s">
        <v>75</v>
      </c>
      <c r="C232" s="68"/>
      <c r="D232" s="68"/>
      <c r="E232" s="68"/>
      <c r="F232" s="68"/>
      <c r="G232" s="68"/>
      <c r="H232" s="68"/>
    </row>
    <row r="233" spans="1:8" x14ac:dyDescent="0.3">
      <c r="A233" s="68">
        <v>100002</v>
      </c>
      <c r="B233" s="68" t="s">
        <v>424</v>
      </c>
      <c r="C233" s="68">
        <v>31</v>
      </c>
      <c r="D233" s="85">
        <v>44957</v>
      </c>
      <c r="E233" s="68">
        <v>8250</v>
      </c>
      <c r="F233" s="68">
        <v>0</v>
      </c>
      <c r="G233" s="68"/>
      <c r="H233" s="68"/>
    </row>
    <row r="234" spans="1:8" x14ac:dyDescent="0.3">
      <c r="A234" s="68"/>
      <c r="B234" s="68"/>
      <c r="C234" s="68"/>
      <c r="D234" s="68"/>
      <c r="E234" s="68" t="s">
        <v>72</v>
      </c>
      <c r="F234" s="68" t="s">
        <v>29</v>
      </c>
      <c r="G234" s="68"/>
      <c r="H234" s="68"/>
    </row>
    <row r="235" spans="1:8" x14ac:dyDescent="0.3">
      <c r="A235" s="68"/>
      <c r="B235" s="288" t="s">
        <v>75</v>
      </c>
      <c r="C235" s="68"/>
      <c r="D235" s="68"/>
      <c r="E235" s="68"/>
      <c r="F235" s="68"/>
      <c r="G235" s="68"/>
      <c r="H235" s="68"/>
    </row>
    <row r="236" spans="1:8" x14ac:dyDescent="0.3">
      <c r="A236" s="68">
        <v>100002</v>
      </c>
      <c r="B236" s="68" t="s">
        <v>424</v>
      </c>
      <c r="C236" s="68">
        <v>32</v>
      </c>
      <c r="D236" s="85">
        <v>44957</v>
      </c>
      <c r="E236" s="68">
        <v>0</v>
      </c>
      <c r="F236" s="68">
        <v>4000</v>
      </c>
      <c r="G236" s="68"/>
      <c r="H236" s="68"/>
    </row>
    <row r="237" spans="1:8" x14ac:dyDescent="0.3">
      <c r="A237" s="68">
        <v>2001</v>
      </c>
      <c r="B237" s="68" t="s">
        <v>153</v>
      </c>
      <c r="C237" s="68">
        <v>28</v>
      </c>
      <c r="D237" s="85">
        <v>44954</v>
      </c>
      <c r="E237" s="68" t="s">
        <v>72</v>
      </c>
      <c r="F237" s="68" t="s">
        <v>27</v>
      </c>
      <c r="G237" s="68"/>
      <c r="H237" s="68"/>
    </row>
    <row r="238" spans="1:8" x14ac:dyDescent="0.3">
      <c r="A238" s="68"/>
      <c r="B238" s="288" t="s">
        <v>75</v>
      </c>
      <c r="C238" s="68"/>
      <c r="D238" s="68"/>
      <c r="E238" s="68"/>
      <c r="F238" s="68"/>
      <c r="G238" s="68"/>
      <c r="H238" s="68"/>
    </row>
    <row r="239" spans="1:8" x14ac:dyDescent="0.3">
      <c r="A239" s="68">
        <v>100002</v>
      </c>
      <c r="B239" s="68" t="s">
        <v>424</v>
      </c>
      <c r="C239" s="68">
        <v>32</v>
      </c>
      <c r="D239" s="85">
        <v>44957</v>
      </c>
      <c r="E239" s="68">
        <v>0</v>
      </c>
      <c r="F239" s="68">
        <v>320</v>
      </c>
      <c r="G239" s="68"/>
      <c r="H239" s="68"/>
    </row>
    <row r="240" spans="1:8" x14ac:dyDescent="0.3">
      <c r="A240" s="68">
        <v>2001</v>
      </c>
      <c r="B240" s="68" t="s">
        <v>153</v>
      </c>
      <c r="C240" s="68">
        <v>28</v>
      </c>
      <c r="D240" s="85">
        <v>44954</v>
      </c>
      <c r="E240" s="68" t="s">
        <v>72</v>
      </c>
      <c r="F240" s="68" t="s">
        <v>27</v>
      </c>
      <c r="G240" s="68"/>
      <c r="H240" s="68"/>
    </row>
    <row r="241" spans="1:8" x14ac:dyDescent="0.3">
      <c r="A241" s="68"/>
      <c r="B241" s="288" t="s">
        <v>75</v>
      </c>
      <c r="C241" s="68"/>
      <c r="D241" s="68"/>
      <c r="E241" s="68"/>
      <c r="F241" s="68"/>
      <c r="G241" s="68"/>
      <c r="H241" s="68"/>
    </row>
    <row r="242" spans="1:8" x14ac:dyDescent="0.3">
      <c r="A242" s="68">
        <v>100002</v>
      </c>
      <c r="B242" s="68" t="s">
        <v>424</v>
      </c>
      <c r="C242" s="68">
        <v>32</v>
      </c>
      <c r="D242" s="85">
        <v>44957</v>
      </c>
      <c r="E242" s="68">
        <v>0</v>
      </c>
      <c r="F242" s="68">
        <v>320</v>
      </c>
      <c r="G242" s="68"/>
      <c r="H242" s="68"/>
    </row>
    <row r="243" spans="1:8" x14ac:dyDescent="0.3">
      <c r="A243" s="68">
        <v>2001</v>
      </c>
      <c r="B243" s="68" t="s">
        <v>153</v>
      </c>
      <c r="C243" s="68">
        <v>28</v>
      </c>
      <c r="D243" s="85">
        <v>44954</v>
      </c>
      <c r="E243" s="68" t="s">
        <v>72</v>
      </c>
      <c r="F243" s="68" t="s">
        <v>27</v>
      </c>
      <c r="G243" s="68"/>
      <c r="H243" s="68"/>
    </row>
    <row r="244" spans="1:8" x14ac:dyDescent="0.3">
      <c r="A244" s="68"/>
      <c r="B244" s="288" t="s">
        <v>75</v>
      </c>
      <c r="C244" s="68"/>
      <c r="D244" s="68"/>
      <c r="E244" s="68"/>
      <c r="F244" s="68"/>
      <c r="G244" s="68"/>
      <c r="H244" s="68"/>
    </row>
    <row r="245" spans="1:8" x14ac:dyDescent="0.3">
      <c r="A245" s="68">
        <v>100002</v>
      </c>
      <c r="B245" s="68" t="s">
        <v>424</v>
      </c>
      <c r="C245" s="68">
        <v>33</v>
      </c>
      <c r="D245" s="85">
        <v>44957</v>
      </c>
      <c r="E245" s="68">
        <v>60000</v>
      </c>
      <c r="F245" s="68">
        <v>0</v>
      </c>
      <c r="G245" s="68"/>
      <c r="H245" s="68"/>
    </row>
    <row r="246" spans="1:8" x14ac:dyDescent="0.3">
      <c r="A246" s="68">
        <v>1010</v>
      </c>
      <c r="B246" s="68" t="s">
        <v>279</v>
      </c>
      <c r="C246" s="68">
        <v>33</v>
      </c>
      <c r="D246" s="85">
        <v>44957</v>
      </c>
      <c r="E246" s="68" t="s">
        <v>72</v>
      </c>
      <c r="F246" s="68" t="s">
        <v>23</v>
      </c>
      <c r="G246" s="68"/>
      <c r="H246" s="68"/>
    </row>
    <row r="247" spans="1:8" x14ac:dyDescent="0.3">
      <c r="A247" s="68"/>
      <c r="B247" s="288" t="s">
        <v>75</v>
      </c>
      <c r="C247" s="68"/>
      <c r="D247" s="68"/>
      <c r="E247" s="68"/>
      <c r="F247" s="68"/>
      <c r="G247" s="68"/>
      <c r="H247" s="68"/>
    </row>
    <row r="248" spans="1:8" x14ac:dyDescent="0.3">
      <c r="A248" s="68">
        <v>100002</v>
      </c>
      <c r="B248" s="68" t="s">
        <v>424</v>
      </c>
      <c r="C248" s="68">
        <v>36</v>
      </c>
      <c r="D248" s="85">
        <v>44957</v>
      </c>
      <c r="E248" s="68">
        <v>0</v>
      </c>
      <c r="F248" s="68">
        <v>3380</v>
      </c>
      <c r="G248" s="68"/>
      <c r="H248" s="68"/>
    </row>
    <row r="249" spans="1:8" x14ac:dyDescent="0.3">
      <c r="A249" s="68">
        <v>2007</v>
      </c>
      <c r="B249" s="68" t="s">
        <v>165</v>
      </c>
      <c r="C249" s="68">
        <v>35</v>
      </c>
      <c r="D249" s="85">
        <v>44957</v>
      </c>
      <c r="E249" s="68" t="s">
        <v>72</v>
      </c>
      <c r="F249" s="68" t="s">
        <v>27</v>
      </c>
      <c r="G249" s="68"/>
      <c r="H249" s="68"/>
    </row>
    <row r="250" spans="1:8" x14ac:dyDescent="0.3">
      <c r="A250" s="68"/>
      <c r="B250" s="288" t="s">
        <v>75</v>
      </c>
      <c r="C250" s="68"/>
      <c r="D250" s="68"/>
      <c r="E250" s="68"/>
      <c r="F250" s="68"/>
      <c r="G250" s="68"/>
      <c r="H250" s="68"/>
    </row>
    <row r="251" spans="1:8" x14ac:dyDescent="0.3">
      <c r="A251" s="68">
        <v>100002</v>
      </c>
      <c r="B251" s="68" t="s">
        <v>424</v>
      </c>
      <c r="C251" s="68">
        <v>37</v>
      </c>
      <c r="D251" s="85">
        <v>44957</v>
      </c>
      <c r="E251" s="68">
        <v>0</v>
      </c>
      <c r="F251" s="68">
        <v>34000</v>
      </c>
      <c r="G251" s="68"/>
      <c r="H251" s="68"/>
    </row>
    <row r="252" spans="1:8" x14ac:dyDescent="0.3">
      <c r="A252" s="68"/>
      <c r="B252" s="68"/>
      <c r="C252" s="68"/>
      <c r="D252" s="68"/>
      <c r="E252" s="68" t="s">
        <v>72</v>
      </c>
      <c r="F252" s="68" t="s">
        <v>29</v>
      </c>
      <c r="G252" s="68"/>
      <c r="H252" s="68"/>
    </row>
    <row r="253" spans="1:8" x14ac:dyDescent="0.3">
      <c r="A253" s="68"/>
      <c r="B253" s="288" t="s">
        <v>75</v>
      </c>
      <c r="C253" s="68"/>
      <c r="D253" s="68"/>
      <c r="E253" s="68"/>
      <c r="F253" s="68"/>
      <c r="G253" s="68"/>
      <c r="H253" s="68"/>
    </row>
    <row r="254" spans="1:8" x14ac:dyDescent="0.3">
      <c r="A254" s="68">
        <v>100002</v>
      </c>
      <c r="B254" s="68" t="s">
        <v>424</v>
      </c>
      <c r="C254" s="68">
        <v>38</v>
      </c>
      <c r="D254" s="85">
        <v>44957</v>
      </c>
      <c r="E254" s="68">
        <v>20000</v>
      </c>
      <c r="F254" s="68">
        <v>0</v>
      </c>
      <c r="G254" s="68"/>
      <c r="H254" s="68"/>
    </row>
    <row r="255" spans="1:8" x14ac:dyDescent="0.3">
      <c r="A255" s="68">
        <v>1001</v>
      </c>
      <c r="B255" s="68" t="s">
        <v>156</v>
      </c>
      <c r="C255" s="68">
        <v>37</v>
      </c>
      <c r="D255" s="85">
        <v>44956</v>
      </c>
      <c r="E255" s="68" t="s">
        <v>72</v>
      </c>
      <c r="F255" s="68" t="s">
        <v>23</v>
      </c>
      <c r="G255" s="68"/>
      <c r="H255" s="68"/>
    </row>
    <row r="256" spans="1:8" x14ac:dyDescent="0.3">
      <c r="A256" s="68"/>
      <c r="B256" s="288" t="s">
        <v>627</v>
      </c>
      <c r="C256" s="68"/>
      <c r="D256" s="85">
        <v>44957</v>
      </c>
      <c r="E256" s="68"/>
      <c r="F256" s="68"/>
      <c r="G256" s="68"/>
      <c r="H256" s="68"/>
    </row>
    <row r="257" spans="1:8" x14ac:dyDescent="0.3">
      <c r="A257" s="68">
        <v>100002</v>
      </c>
      <c r="B257" s="68" t="s">
        <v>424</v>
      </c>
      <c r="C257" s="68">
        <v>39</v>
      </c>
      <c r="D257" s="85">
        <v>44957</v>
      </c>
      <c r="E257" s="68">
        <v>0</v>
      </c>
      <c r="F257" s="68">
        <v>10000</v>
      </c>
      <c r="G257" s="68"/>
      <c r="H257" s="68"/>
    </row>
    <row r="258" spans="1:8" x14ac:dyDescent="0.3">
      <c r="A258" s="68"/>
      <c r="B258" s="68"/>
      <c r="C258" s="68"/>
      <c r="D258" s="68"/>
      <c r="E258" s="68" t="s">
        <v>72</v>
      </c>
      <c r="F258" s="68"/>
      <c r="G258" s="68"/>
      <c r="H258" s="68"/>
    </row>
    <row r="259" spans="1:8" x14ac:dyDescent="0.3">
      <c r="A259" s="68"/>
      <c r="B259" s="288" t="s">
        <v>628</v>
      </c>
      <c r="C259" s="68"/>
      <c r="D259" s="85">
        <v>44957</v>
      </c>
      <c r="E259" s="68"/>
      <c r="F259" s="68"/>
      <c r="G259" s="68"/>
      <c r="H259" s="68"/>
    </row>
    <row r="260" spans="1:8" x14ac:dyDescent="0.3">
      <c r="A260" s="68">
        <v>100002</v>
      </c>
      <c r="B260" s="68" t="s">
        <v>424</v>
      </c>
      <c r="C260" s="68">
        <v>40</v>
      </c>
      <c r="D260" s="85">
        <v>44957</v>
      </c>
      <c r="E260" s="68">
        <v>5000</v>
      </c>
      <c r="F260" s="68">
        <v>0</v>
      </c>
      <c r="G260" s="68"/>
      <c r="H260" s="68"/>
    </row>
    <row r="261" spans="1:8" x14ac:dyDescent="0.3">
      <c r="A261" s="68"/>
      <c r="B261" s="68"/>
      <c r="C261" s="68"/>
      <c r="D261" s="68"/>
      <c r="E261" s="68" t="s">
        <v>72</v>
      </c>
      <c r="F261" s="68" t="s">
        <v>28</v>
      </c>
      <c r="G261" s="68"/>
      <c r="H261" s="68"/>
    </row>
    <row r="262" spans="1:8" x14ac:dyDescent="0.3">
      <c r="A262" s="68"/>
      <c r="B262" s="288" t="s">
        <v>629</v>
      </c>
      <c r="C262" s="68"/>
      <c r="D262" s="85">
        <v>44957</v>
      </c>
      <c r="E262" s="68"/>
      <c r="F262" s="68"/>
      <c r="G262" s="68"/>
      <c r="H262" s="68"/>
    </row>
    <row r="263" spans="1:8" x14ac:dyDescent="0.3">
      <c r="A263" s="68">
        <v>100002</v>
      </c>
      <c r="B263" s="68" t="s">
        <v>424</v>
      </c>
      <c r="C263" s="68">
        <v>41</v>
      </c>
      <c r="D263" s="85">
        <v>44957</v>
      </c>
      <c r="E263" s="68">
        <v>0</v>
      </c>
      <c r="F263" s="68">
        <v>8000</v>
      </c>
      <c r="G263" s="68"/>
      <c r="H263" s="68"/>
    </row>
    <row r="264" spans="1:8" x14ac:dyDescent="0.3">
      <c r="A264" s="68"/>
      <c r="B264" s="68"/>
      <c r="C264" s="68"/>
      <c r="D264" s="68"/>
      <c r="E264" s="68" t="s">
        <v>72</v>
      </c>
      <c r="F264" s="68" t="s">
        <v>262</v>
      </c>
      <c r="G264" s="68"/>
      <c r="H264" s="68"/>
    </row>
    <row r="265" spans="1:8" x14ac:dyDescent="0.3">
      <c r="A265" s="68"/>
      <c r="B265" s="288" t="s">
        <v>630</v>
      </c>
      <c r="C265" s="68"/>
      <c r="D265" s="85">
        <v>44957</v>
      </c>
      <c r="E265" s="68"/>
      <c r="F265" s="68"/>
      <c r="G265" s="68"/>
      <c r="H265" s="68"/>
    </row>
    <row r="266" spans="1:8" x14ac:dyDescent="0.3">
      <c r="A266" s="68">
        <v>100002</v>
      </c>
      <c r="B266" s="68" t="s">
        <v>424</v>
      </c>
      <c r="C266" s="68">
        <v>41</v>
      </c>
      <c r="D266" s="85">
        <v>44957</v>
      </c>
      <c r="E266" s="68">
        <v>0</v>
      </c>
      <c r="F266" s="68">
        <v>720</v>
      </c>
      <c r="G266" s="68"/>
      <c r="H266" s="68"/>
    </row>
    <row r="267" spans="1:8" x14ac:dyDescent="0.3">
      <c r="A267" s="68"/>
      <c r="B267" s="68"/>
      <c r="C267" s="68"/>
      <c r="D267" s="68"/>
      <c r="E267" s="68" t="s">
        <v>72</v>
      </c>
      <c r="F267" s="68" t="s">
        <v>262</v>
      </c>
      <c r="G267" s="68"/>
      <c r="H267" s="68"/>
    </row>
    <row r="268" spans="1:8" x14ac:dyDescent="0.3">
      <c r="A268" s="68"/>
      <c r="B268" s="288" t="s">
        <v>630</v>
      </c>
      <c r="C268" s="68"/>
      <c r="D268" s="85">
        <v>44957</v>
      </c>
      <c r="E268" s="68"/>
      <c r="F268" s="68"/>
      <c r="G268" s="68"/>
      <c r="H268" s="68"/>
    </row>
    <row r="269" spans="1:8" x14ac:dyDescent="0.3">
      <c r="A269" s="68">
        <v>100002</v>
      </c>
      <c r="B269" s="68" t="s">
        <v>424</v>
      </c>
      <c r="C269" s="68">
        <v>41</v>
      </c>
      <c r="D269" s="85">
        <v>44957</v>
      </c>
      <c r="E269" s="68">
        <v>0</v>
      </c>
      <c r="F269" s="68">
        <v>720</v>
      </c>
      <c r="G269" s="68"/>
      <c r="H269" s="68"/>
    </row>
    <row r="270" spans="1:8" x14ac:dyDescent="0.3">
      <c r="A270" s="68"/>
      <c r="B270" s="68"/>
      <c r="C270" s="68"/>
      <c r="D270" s="68"/>
      <c r="E270" s="68" t="s">
        <v>72</v>
      </c>
      <c r="F270" s="68" t="s">
        <v>262</v>
      </c>
      <c r="G270" s="68"/>
      <c r="H270" s="68"/>
    </row>
    <row r="271" spans="1:8" x14ac:dyDescent="0.3">
      <c r="A271" s="68"/>
      <c r="B271" s="288" t="s">
        <v>630</v>
      </c>
      <c r="C271" s="68"/>
      <c r="D271" s="85">
        <v>44957</v>
      </c>
      <c r="E271" s="68"/>
      <c r="F271" s="68"/>
      <c r="G271" s="68"/>
      <c r="H271" s="68"/>
    </row>
    <row r="272" spans="1:8" x14ac:dyDescent="0.3">
      <c r="A272" s="68">
        <v>100002</v>
      </c>
      <c r="B272" s="68" t="s">
        <v>424</v>
      </c>
      <c r="C272" s="68">
        <v>42</v>
      </c>
      <c r="D272" s="85">
        <v>44957</v>
      </c>
      <c r="E272" s="68">
        <v>50000</v>
      </c>
      <c r="F272" s="68">
        <v>0</v>
      </c>
      <c r="G272" s="68"/>
      <c r="H272" s="68"/>
    </row>
    <row r="273" spans="1:8" x14ac:dyDescent="0.3">
      <c r="A273" s="68"/>
      <c r="B273" s="68"/>
      <c r="C273" s="68"/>
      <c r="D273" s="68"/>
      <c r="E273" s="68" t="s">
        <v>72</v>
      </c>
      <c r="F273" s="68" t="s">
        <v>28</v>
      </c>
      <c r="G273" s="68"/>
      <c r="H273" s="68"/>
    </row>
    <row r="274" spans="1:8" x14ac:dyDescent="0.3">
      <c r="A274" s="68"/>
      <c r="B274" s="288" t="s">
        <v>631</v>
      </c>
      <c r="C274" s="68"/>
      <c r="D274" s="85">
        <v>44957</v>
      </c>
      <c r="E274" s="68"/>
      <c r="F274" s="68"/>
      <c r="G274" s="68"/>
      <c r="H274" s="68"/>
    </row>
    <row r="275" spans="1:8" x14ac:dyDescent="0.3">
      <c r="A275" s="68">
        <v>100002</v>
      </c>
      <c r="B275" s="68" t="s">
        <v>424</v>
      </c>
      <c r="C275" s="68">
        <v>43</v>
      </c>
      <c r="D275" s="85">
        <v>44959</v>
      </c>
      <c r="E275" s="68">
        <v>18000</v>
      </c>
      <c r="F275" s="68">
        <v>0</v>
      </c>
      <c r="G275" s="68"/>
      <c r="H275" s="68"/>
    </row>
    <row r="276" spans="1:8" x14ac:dyDescent="0.3">
      <c r="A276" s="68"/>
      <c r="B276" s="68"/>
      <c r="C276" s="68"/>
      <c r="D276" s="68"/>
      <c r="E276" s="68" t="s">
        <v>72</v>
      </c>
      <c r="F276" s="68" t="s">
        <v>29</v>
      </c>
      <c r="G276" s="68"/>
      <c r="H276" s="68"/>
    </row>
    <row r="277" spans="1:8" x14ac:dyDescent="0.3">
      <c r="A277" s="68"/>
      <c r="B277" s="288" t="s">
        <v>636</v>
      </c>
      <c r="C277" s="68"/>
      <c r="D277" s="85">
        <v>44958</v>
      </c>
      <c r="E277" s="68"/>
      <c r="F277" s="68"/>
      <c r="G277" s="68"/>
      <c r="H277" s="68"/>
    </row>
    <row r="278" spans="1:8" x14ac:dyDescent="0.3">
      <c r="A278" s="68">
        <v>100002</v>
      </c>
      <c r="B278" s="68" t="s">
        <v>424</v>
      </c>
      <c r="C278" s="68">
        <v>45</v>
      </c>
      <c r="D278" s="85">
        <v>44960</v>
      </c>
      <c r="E278" s="68">
        <v>20000</v>
      </c>
      <c r="F278" s="68">
        <v>0</v>
      </c>
      <c r="G278" s="68"/>
      <c r="H278" s="68"/>
    </row>
    <row r="279" spans="1:8" x14ac:dyDescent="0.3">
      <c r="A279" s="68"/>
      <c r="B279" s="68"/>
      <c r="C279" s="68"/>
      <c r="D279" s="68"/>
      <c r="E279" s="68" t="s">
        <v>72</v>
      </c>
      <c r="F279" s="68" t="s">
        <v>28</v>
      </c>
      <c r="G279" s="68"/>
      <c r="H279" s="68"/>
    </row>
    <row r="280" spans="1:8" x14ac:dyDescent="0.3">
      <c r="A280" s="68"/>
      <c r="B280" s="288" t="s">
        <v>75</v>
      </c>
      <c r="C280" s="68"/>
      <c r="D280" s="68"/>
      <c r="E280" s="68"/>
      <c r="F280" s="68"/>
      <c r="G280" s="68"/>
      <c r="H280" s="68"/>
    </row>
    <row r="281" spans="1:8" x14ac:dyDescent="0.3">
      <c r="A281" s="68">
        <v>100002</v>
      </c>
      <c r="B281" s="68" t="s">
        <v>424</v>
      </c>
      <c r="C281" s="68">
        <v>49</v>
      </c>
      <c r="D281" s="85">
        <v>44962</v>
      </c>
      <c r="E281" s="68">
        <v>4800</v>
      </c>
      <c r="F281" s="68">
        <v>0</v>
      </c>
      <c r="G281" s="68"/>
      <c r="H281" s="68"/>
    </row>
    <row r="282" spans="1:8" x14ac:dyDescent="0.3">
      <c r="A282" s="68"/>
      <c r="B282" s="68"/>
      <c r="C282" s="68"/>
      <c r="D282" s="68"/>
      <c r="E282" s="68" t="s">
        <v>72</v>
      </c>
      <c r="F282" s="68" t="s">
        <v>28</v>
      </c>
      <c r="G282" s="68"/>
      <c r="H282" s="68"/>
    </row>
    <row r="283" spans="1:8" x14ac:dyDescent="0.3">
      <c r="A283" s="68"/>
      <c r="B283" s="288" t="s">
        <v>75</v>
      </c>
      <c r="C283" s="68"/>
      <c r="D283" s="68"/>
      <c r="E283" s="68"/>
      <c r="F283" s="68"/>
      <c r="G283" s="68"/>
      <c r="H283" s="68"/>
    </row>
    <row r="284" spans="1:8" x14ac:dyDescent="0.3">
      <c r="A284" s="68">
        <v>100002</v>
      </c>
      <c r="B284" s="68" t="s">
        <v>424</v>
      </c>
      <c r="C284" s="68">
        <v>50</v>
      </c>
      <c r="D284" s="85">
        <v>44962</v>
      </c>
      <c r="E284" s="68">
        <v>0</v>
      </c>
      <c r="F284" s="68">
        <v>30000</v>
      </c>
      <c r="G284" s="68"/>
      <c r="H284" s="68"/>
    </row>
    <row r="285" spans="1:8" x14ac:dyDescent="0.3">
      <c r="A285" s="68"/>
      <c r="B285" s="68"/>
      <c r="C285" s="68"/>
      <c r="D285" s="68"/>
      <c r="E285" s="68" t="s">
        <v>72</v>
      </c>
      <c r="F285" s="68" t="s">
        <v>29</v>
      </c>
      <c r="G285" s="68"/>
      <c r="H285" s="68"/>
    </row>
    <row r="286" spans="1:8" x14ac:dyDescent="0.3">
      <c r="A286" s="68"/>
      <c r="B286" s="288" t="s">
        <v>723</v>
      </c>
      <c r="C286" s="68"/>
      <c r="D286" s="85">
        <v>44962</v>
      </c>
      <c r="E286" s="68"/>
      <c r="F286" s="68"/>
      <c r="G286" s="68"/>
      <c r="H286" s="68"/>
    </row>
    <row r="287" spans="1:8" x14ac:dyDescent="0.3">
      <c r="A287" s="68">
        <v>100002</v>
      </c>
      <c r="B287" s="68" t="s">
        <v>424</v>
      </c>
      <c r="C287" s="68">
        <v>51</v>
      </c>
      <c r="D287" s="85">
        <v>44962</v>
      </c>
      <c r="E287" s="68">
        <v>0</v>
      </c>
      <c r="F287" s="68">
        <v>4000</v>
      </c>
      <c r="G287" s="68"/>
      <c r="H287" s="68"/>
    </row>
    <row r="288" spans="1:8" x14ac:dyDescent="0.3">
      <c r="A288" s="68"/>
      <c r="B288" s="68"/>
      <c r="C288" s="68"/>
      <c r="D288" s="68"/>
      <c r="E288" s="68" t="s">
        <v>72</v>
      </c>
      <c r="F288" s="68" t="s">
        <v>29</v>
      </c>
      <c r="G288" s="68"/>
      <c r="H288" s="68"/>
    </row>
    <row r="289" spans="1:8" x14ac:dyDescent="0.3">
      <c r="A289" s="68"/>
      <c r="B289" s="288" t="s">
        <v>75</v>
      </c>
      <c r="C289" s="68"/>
      <c r="D289" s="68"/>
      <c r="E289" s="68"/>
      <c r="F289" s="68"/>
      <c r="G289" s="68"/>
      <c r="H289" s="68"/>
    </row>
    <row r="290" spans="1:8" x14ac:dyDescent="0.3">
      <c r="A290" s="68">
        <v>100002</v>
      </c>
      <c r="B290" s="68" t="s">
        <v>424</v>
      </c>
      <c r="C290" s="68">
        <v>54</v>
      </c>
      <c r="D290" s="85">
        <v>44971</v>
      </c>
      <c r="E290" s="68">
        <v>0</v>
      </c>
      <c r="F290" s="68">
        <v>2400</v>
      </c>
      <c r="G290" s="68"/>
      <c r="H290" s="68"/>
    </row>
    <row r="291" spans="1:8" x14ac:dyDescent="0.3">
      <c r="A291" s="68"/>
      <c r="B291" s="68"/>
      <c r="C291" s="68"/>
      <c r="D291" s="68"/>
      <c r="E291" s="68" t="s">
        <v>72</v>
      </c>
      <c r="F291" s="68" t="s">
        <v>29</v>
      </c>
      <c r="G291" s="68"/>
      <c r="H291" s="68"/>
    </row>
    <row r="292" spans="1:8" x14ac:dyDescent="0.3">
      <c r="A292" s="68"/>
      <c r="B292" s="288" t="s">
        <v>75</v>
      </c>
      <c r="C292" s="68"/>
      <c r="D292" s="68"/>
      <c r="E292" s="68"/>
      <c r="F292" s="68"/>
      <c r="G292" s="68"/>
      <c r="H292" s="68"/>
    </row>
    <row r="293" spans="1:8" x14ac:dyDescent="0.3">
      <c r="A293" s="68">
        <v>100002</v>
      </c>
      <c r="B293" s="68" t="s">
        <v>424</v>
      </c>
      <c r="C293" s="68">
        <v>55</v>
      </c>
      <c r="D293" s="85">
        <v>44971</v>
      </c>
      <c r="E293" s="68">
        <v>0</v>
      </c>
      <c r="F293" s="68">
        <v>6000</v>
      </c>
      <c r="G293" s="68"/>
      <c r="H293" s="68"/>
    </row>
    <row r="294" spans="1:8" x14ac:dyDescent="0.3">
      <c r="A294" s="68"/>
      <c r="B294" s="68"/>
      <c r="C294" s="68"/>
      <c r="D294" s="68"/>
      <c r="E294" s="68" t="s">
        <v>72</v>
      </c>
      <c r="F294" s="68" t="s">
        <v>29</v>
      </c>
      <c r="G294" s="68"/>
      <c r="H294" s="68"/>
    </row>
    <row r="295" spans="1:8" x14ac:dyDescent="0.3">
      <c r="A295" s="68"/>
      <c r="B295" s="288" t="s">
        <v>75</v>
      </c>
      <c r="C295" s="68"/>
      <c r="D295" s="68"/>
      <c r="E295" s="68"/>
      <c r="F295" s="68"/>
      <c r="G295" s="68"/>
      <c r="H295" s="68"/>
    </row>
    <row r="296" spans="1:8" x14ac:dyDescent="0.3">
      <c r="A296" s="68">
        <v>100002</v>
      </c>
      <c r="B296" s="68" t="s">
        <v>424</v>
      </c>
      <c r="C296" s="68">
        <v>56</v>
      </c>
      <c r="D296" s="85">
        <v>44971</v>
      </c>
      <c r="E296" s="68">
        <v>0</v>
      </c>
      <c r="F296" s="68">
        <v>3000</v>
      </c>
      <c r="G296" s="68"/>
      <c r="H296" s="68"/>
    </row>
    <row r="297" spans="1:8" x14ac:dyDescent="0.3">
      <c r="A297" s="68"/>
      <c r="B297" s="68"/>
      <c r="C297" s="68"/>
      <c r="D297" s="68"/>
      <c r="E297" s="68" t="s">
        <v>72</v>
      </c>
      <c r="F297" s="68" t="s">
        <v>29</v>
      </c>
      <c r="G297" s="68"/>
      <c r="H297" s="68"/>
    </row>
    <row r="298" spans="1:8" x14ac:dyDescent="0.3">
      <c r="A298" s="68"/>
      <c r="B298" s="288" t="s">
        <v>75</v>
      </c>
      <c r="C298" s="68"/>
      <c r="D298" s="68"/>
      <c r="E298" s="68"/>
      <c r="F298" s="68"/>
      <c r="G298" s="68"/>
      <c r="H298" s="68"/>
    </row>
    <row r="299" spans="1:8" x14ac:dyDescent="0.3">
      <c r="A299" s="68">
        <v>100002</v>
      </c>
      <c r="B299" s="68" t="s">
        <v>424</v>
      </c>
      <c r="C299" s="68">
        <v>66</v>
      </c>
      <c r="D299" s="85">
        <v>44985</v>
      </c>
      <c r="E299" s="68">
        <v>0</v>
      </c>
      <c r="F299" s="68">
        <v>24000</v>
      </c>
      <c r="G299" s="68"/>
      <c r="H299" s="68"/>
    </row>
    <row r="300" spans="1:8" x14ac:dyDescent="0.3">
      <c r="A300" s="68">
        <v>1001</v>
      </c>
      <c r="B300" s="68" t="s">
        <v>156</v>
      </c>
      <c r="C300" s="68">
        <v>66</v>
      </c>
      <c r="D300" s="85">
        <v>44985</v>
      </c>
      <c r="E300" s="68" t="s">
        <v>72</v>
      </c>
      <c r="F300" s="68" t="s">
        <v>262</v>
      </c>
      <c r="G300" s="68"/>
      <c r="H300" s="68"/>
    </row>
    <row r="301" spans="1:8" x14ac:dyDescent="0.3">
      <c r="A301" s="68"/>
      <c r="B301" s="288" t="s">
        <v>75</v>
      </c>
      <c r="C301" s="68"/>
      <c r="D301" s="68"/>
      <c r="E301" s="68"/>
      <c r="F301" s="68"/>
      <c r="G301" s="68"/>
      <c r="H301" s="68"/>
    </row>
    <row r="302" spans="1:8" x14ac:dyDescent="0.3">
      <c r="A302" s="68">
        <v>100002</v>
      </c>
      <c r="B302" s="68" t="s">
        <v>424</v>
      </c>
      <c r="C302" s="68">
        <v>66</v>
      </c>
      <c r="D302" s="85">
        <v>44985</v>
      </c>
      <c r="E302" s="68">
        <v>0</v>
      </c>
      <c r="F302" s="68">
        <v>2160</v>
      </c>
      <c r="G302" s="68"/>
      <c r="H302" s="68"/>
    </row>
    <row r="303" spans="1:8" x14ac:dyDescent="0.3">
      <c r="A303" s="68">
        <v>1001</v>
      </c>
      <c r="B303" s="68" t="s">
        <v>156</v>
      </c>
      <c r="C303" s="68">
        <v>66</v>
      </c>
      <c r="D303" s="85">
        <v>44985</v>
      </c>
      <c r="E303" s="68" t="s">
        <v>72</v>
      </c>
      <c r="F303" s="68" t="s">
        <v>262</v>
      </c>
      <c r="G303" s="68"/>
      <c r="H303" s="68"/>
    </row>
    <row r="304" spans="1:8" x14ac:dyDescent="0.3">
      <c r="A304" s="68"/>
      <c r="B304" s="288" t="s">
        <v>75</v>
      </c>
      <c r="C304" s="68"/>
      <c r="D304" s="68"/>
      <c r="E304" s="68"/>
      <c r="F304" s="68"/>
      <c r="G304" s="68"/>
      <c r="H304" s="68"/>
    </row>
    <row r="305" spans="1:8" x14ac:dyDescent="0.3">
      <c r="A305" s="68">
        <v>100002</v>
      </c>
      <c r="B305" s="68" t="s">
        <v>424</v>
      </c>
      <c r="C305" s="68">
        <v>66</v>
      </c>
      <c r="D305" s="85">
        <v>44985</v>
      </c>
      <c r="E305" s="68">
        <v>0</v>
      </c>
      <c r="F305" s="68">
        <v>2160</v>
      </c>
      <c r="G305" s="68"/>
      <c r="H305" s="68"/>
    </row>
    <row r="306" spans="1:8" x14ac:dyDescent="0.3">
      <c r="A306" s="68">
        <v>1001</v>
      </c>
      <c r="B306" s="68" t="s">
        <v>156</v>
      </c>
      <c r="C306" s="68">
        <v>66</v>
      </c>
      <c r="D306" s="85">
        <v>44985</v>
      </c>
      <c r="E306" s="68" t="s">
        <v>72</v>
      </c>
      <c r="F306" s="68" t="s">
        <v>262</v>
      </c>
      <c r="G306" s="68"/>
      <c r="H306" s="68"/>
    </row>
    <row r="307" spans="1:8" x14ac:dyDescent="0.3">
      <c r="A307" s="68"/>
      <c r="B307" s="288" t="s">
        <v>75</v>
      </c>
      <c r="C307" s="68"/>
      <c r="D307" s="68"/>
      <c r="E307" s="68"/>
      <c r="F307" s="68"/>
      <c r="G307" s="68"/>
      <c r="H307" s="68"/>
    </row>
    <row r="308" spans="1:8" x14ac:dyDescent="0.3">
      <c r="A308" s="68">
        <v>100002</v>
      </c>
      <c r="B308" s="68" t="s">
        <v>424</v>
      </c>
      <c r="C308" s="68">
        <v>67</v>
      </c>
      <c r="D308" s="85">
        <v>44985</v>
      </c>
      <c r="E308" s="68">
        <v>0</v>
      </c>
      <c r="F308" s="68">
        <v>50000</v>
      </c>
      <c r="G308" s="68"/>
      <c r="H308" s="68"/>
    </row>
    <row r="309" spans="1:8" x14ac:dyDescent="0.3">
      <c r="A309" s="68" t="s">
        <v>75</v>
      </c>
      <c r="B309" s="68"/>
      <c r="C309" s="68">
        <v>68</v>
      </c>
      <c r="D309" s="85">
        <v>44985</v>
      </c>
      <c r="E309" s="68" t="s">
        <v>72</v>
      </c>
      <c r="F309" s="68" t="s">
        <v>27</v>
      </c>
      <c r="G309" s="68"/>
      <c r="H309" s="68"/>
    </row>
    <row r="310" spans="1:8" x14ac:dyDescent="0.3">
      <c r="A310" s="68"/>
      <c r="B310" s="288" t="s">
        <v>718</v>
      </c>
      <c r="C310" s="68"/>
      <c r="D310" s="85">
        <v>44985</v>
      </c>
      <c r="E310" s="68"/>
      <c r="F310" s="68"/>
      <c r="G310" s="68"/>
      <c r="H310" s="68"/>
    </row>
    <row r="311" spans="1:8" x14ac:dyDescent="0.3">
      <c r="A311" s="68">
        <v>100002</v>
      </c>
      <c r="B311" s="68" t="s">
        <v>424</v>
      </c>
      <c r="C311" s="68">
        <v>68</v>
      </c>
      <c r="D311" s="85">
        <v>44985</v>
      </c>
      <c r="E311" s="68">
        <v>50000</v>
      </c>
      <c r="F311" s="68">
        <v>0</v>
      </c>
      <c r="G311" s="68"/>
      <c r="H311" s="68"/>
    </row>
    <row r="312" spans="1:8" x14ac:dyDescent="0.3">
      <c r="A312" s="68">
        <v>1003</v>
      </c>
      <c r="B312" s="68" t="s">
        <v>158</v>
      </c>
      <c r="C312" s="68">
        <v>70</v>
      </c>
      <c r="D312" s="85">
        <v>44985</v>
      </c>
      <c r="E312" s="68" t="s">
        <v>72</v>
      </c>
      <c r="F312" s="68" t="s">
        <v>23</v>
      </c>
      <c r="G312" s="68"/>
      <c r="H312" s="68"/>
    </row>
    <row r="313" spans="1:8" x14ac:dyDescent="0.3">
      <c r="A313" s="68"/>
      <c r="B313" s="288" t="s">
        <v>721</v>
      </c>
      <c r="C313" s="68"/>
      <c r="D313" s="85">
        <v>44985</v>
      </c>
      <c r="E313" s="68"/>
      <c r="F313" s="68"/>
      <c r="G313" s="68"/>
      <c r="H313" s="68"/>
    </row>
    <row r="314" spans="1:8" x14ac:dyDescent="0.3">
      <c r="A314" s="256"/>
      <c r="B314" s="256"/>
      <c r="C314" s="256" t="s">
        <v>216</v>
      </c>
      <c r="D314" s="256"/>
      <c r="E314" s="256">
        <v>628634</v>
      </c>
      <c r="F314" s="256">
        <v>767100</v>
      </c>
      <c r="G314" s="68"/>
      <c r="H314" s="68"/>
    </row>
    <row r="315" spans="1:8" x14ac:dyDescent="0.3">
      <c r="A315" s="257"/>
      <c r="B315" s="257"/>
      <c r="C315" s="257" t="s">
        <v>74</v>
      </c>
      <c r="D315" s="257"/>
      <c r="E315" s="257">
        <v>91779</v>
      </c>
      <c r="F315" s="257"/>
      <c r="G315" s="68"/>
      <c r="H315" s="68"/>
    </row>
    <row r="316" spans="1:8" x14ac:dyDescent="0.3">
      <c r="A316" s="68"/>
      <c r="B316" s="68"/>
      <c r="C316" s="68"/>
      <c r="D316" s="68"/>
      <c r="E316" s="68"/>
      <c r="F316" s="68"/>
      <c r="G316" s="68"/>
      <c r="H316" s="68"/>
    </row>
    <row r="317" spans="1:8" x14ac:dyDescent="0.3">
      <c r="A317" s="92">
        <v>100006</v>
      </c>
      <c r="B317" s="92" t="s">
        <v>220</v>
      </c>
      <c r="C317" s="92" t="s">
        <v>53</v>
      </c>
      <c r="D317" s="92"/>
      <c r="E317" s="92"/>
      <c r="F317" s="92"/>
      <c r="G317" s="68"/>
      <c r="H317" s="68"/>
    </row>
    <row r="318" spans="1:8" x14ac:dyDescent="0.3">
      <c r="A318" s="256"/>
      <c r="B318" s="256"/>
      <c r="C318" s="256" t="s">
        <v>216</v>
      </c>
      <c r="D318" s="256"/>
      <c r="E318" s="256">
        <v>0</v>
      </c>
      <c r="F318" s="256">
        <v>0</v>
      </c>
      <c r="G318" s="68"/>
      <c r="H318" s="68"/>
    </row>
    <row r="319" spans="1:8" x14ac:dyDescent="0.3">
      <c r="A319" s="257"/>
      <c r="B319" s="257"/>
      <c r="C319" s="257" t="s">
        <v>74</v>
      </c>
      <c r="D319" s="257"/>
      <c r="E319" s="257">
        <v>0</v>
      </c>
      <c r="F319" s="257"/>
      <c r="G319" s="68"/>
      <c r="H319" s="68"/>
    </row>
    <row r="320" spans="1:8" x14ac:dyDescent="0.3">
      <c r="A320" s="68"/>
      <c r="B320" s="68"/>
      <c r="C320" s="68"/>
      <c r="D320" s="68"/>
      <c r="E320" s="68"/>
      <c r="F320" s="68"/>
      <c r="G320" s="68"/>
      <c r="H320" s="68"/>
    </row>
    <row r="321" spans="1:8" x14ac:dyDescent="0.3">
      <c r="A321" s="92">
        <v>100012</v>
      </c>
      <c r="B321" s="92" t="s">
        <v>93</v>
      </c>
      <c r="C321" s="92" t="s">
        <v>53</v>
      </c>
      <c r="D321" s="92"/>
      <c r="E321" s="92"/>
      <c r="F321" s="92"/>
      <c r="G321" s="68"/>
      <c r="H321" s="68"/>
    </row>
    <row r="322" spans="1:8" x14ac:dyDescent="0.3">
      <c r="A322" s="256"/>
      <c r="B322" s="256"/>
      <c r="C322" s="256" t="s">
        <v>216</v>
      </c>
      <c r="D322" s="256"/>
      <c r="E322" s="256">
        <v>0</v>
      </c>
      <c r="F322" s="256">
        <v>0</v>
      </c>
      <c r="G322" s="68"/>
      <c r="H322" s="68"/>
    </row>
    <row r="323" spans="1:8" x14ac:dyDescent="0.3">
      <c r="A323" s="257"/>
      <c r="B323" s="257"/>
      <c r="C323" s="257" t="s">
        <v>74</v>
      </c>
      <c r="D323" s="257"/>
      <c r="E323" s="257">
        <v>0</v>
      </c>
      <c r="F323" s="257"/>
      <c r="G323" s="68"/>
      <c r="H323" s="68"/>
    </row>
    <row r="324" spans="1:8" x14ac:dyDescent="0.3">
      <c r="A324" s="68"/>
      <c r="B324" s="68"/>
      <c r="C324" s="68"/>
      <c r="D324" s="68"/>
      <c r="E324" s="68"/>
      <c r="F324" s="68"/>
      <c r="G324" s="68"/>
      <c r="H324" s="68"/>
    </row>
    <row r="325" spans="1:8" x14ac:dyDescent="0.3">
      <c r="A325" s="92">
        <v>100020</v>
      </c>
      <c r="B325" s="92" t="s">
        <v>68</v>
      </c>
      <c r="C325" s="92" t="s">
        <v>53</v>
      </c>
      <c r="D325" s="92"/>
      <c r="E325" s="92"/>
      <c r="F325" s="92"/>
      <c r="G325" s="68"/>
      <c r="H325" s="68"/>
    </row>
    <row r="326" spans="1:8" x14ac:dyDescent="0.3">
      <c r="A326" s="256"/>
      <c r="B326" s="256"/>
      <c r="C326" s="256" t="s">
        <v>216</v>
      </c>
      <c r="D326" s="256"/>
      <c r="E326" s="256">
        <v>0</v>
      </c>
      <c r="F326" s="256">
        <v>0</v>
      </c>
      <c r="G326" s="68"/>
      <c r="H326" s="68"/>
    </row>
    <row r="327" spans="1:8" x14ac:dyDescent="0.3">
      <c r="A327" s="257"/>
      <c r="B327" s="257"/>
      <c r="C327" s="257" t="s">
        <v>74</v>
      </c>
      <c r="D327" s="257"/>
      <c r="E327" s="257">
        <v>0</v>
      </c>
      <c r="F327" s="257"/>
      <c r="G327" s="68"/>
      <c r="H327" s="68"/>
    </row>
    <row r="328" spans="1:8" x14ac:dyDescent="0.3">
      <c r="A328" s="68"/>
      <c r="B328" s="68"/>
      <c r="C328" s="68"/>
      <c r="D328" s="68"/>
      <c r="E328" s="68"/>
      <c r="F328" s="68"/>
      <c r="G328" s="68"/>
      <c r="H328" s="68"/>
    </row>
    <row r="329" spans="1:8" x14ac:dyDescent="0.3">
      <c r="A329" s="92">
        <v>100024</v>
      </c>
      <c r="B329" s="92" t="s">
        <v>9</v>
      </c>
      <c r="C329" s="92" t="s">
        <v>53</v>
      </c>
      <c r="D329" s="92"/>
      <c r="E329" s="92"/>
      <c r="F329" s="92"/>
      <c r="G329" s="68"/>
      <c r="H329" s="68"/>
    </row>
    <row r="330" spans="1:8" x14ac:dyDescent="0.3">
      <c r="A330" s="68"/>
      <c r="B330" s="68"/>
      <c r="C330" s="68"/>
      <c r="D330" s="68"/>
      <c r="E330" s="68"/>
      <c r="F330" s="68"/>
      <c r="G330" s="68"/>
      <c r="H330" s="68"/>
    </row>
    <row r="331" spans="1:8" x14ac:dyDescent="0.3">
      <c r="A331" s="96"/>
      <c r="B331" s="96" t="s">
        <v>126</v>
      </c>
      <c r="C331" s="96"/>
      <c r="D331" s="96"/>
      <c r="E331" s="96"/>
      <c r="F331" s="96"/>
      <c r="G331" s="96"/>
      <c r="H331" s="96"/>
    </row>
    <row r="332" spans="1:8" x14ac:dyDescent="0.3">
      <c r="A332" s="96"/>
      <c r="B332" s="96" t="s">
        <v>127</v>
      </c>
      <c r="C332" s="96"/>
      <c r="D332" s="96"/>
      <c r="E332" s="96" t="s">
        <v>201</v>
      </c>
      <c r="F332" s="96">
        <v>5</v>
      </c>
      <c r="G332" s="96"/>
      <c r="H332" s="96"/>
    </row>
    <row r="333" spans="1:8" x14ac:dyDescent="0.3">
      <c r="A333" s="96" t="s">
        <v>202</v>
      </c>
      <c r="B333" s="96" t="s">
        <v>128</v>
      </c>
      <c r="C333" s="96" t="s">
        <v>203</v>
      </c>
      <c r="D333" s="96" t="s">
        <v>204</v>
      </c>
      <c r="E333" s="96" t="s">
        <v>205</v>
      </c>
      <c r="F333" s="96"/>
      <c r="G333" s="96"/>
      <c r="H333" s="96"/>
    </row>
    <row r="334" spans="1:8" x14ac:dyDescent="0.3">
      <c r="A334" s="86">
        <v>11223344</v>
      </c>
      <c r="B334" s="86" t="s">
        <v>129</v>
      </c>
      <c r="C334" s="86">
        <v>88447766</v>
      </c>
      <c r="D334" s="86">
        <v>66775544</v>
      </c>
      <c r="E334" s="86" t="s">
        <v>178</v>
      </c>
      <c r="F334" s="86"/>
      <c r="G334" s="86"/>
      <c r="H334" s="86"/>
    </row>
    <row r="335" spans="1:8" x14ac:dyDescent="0.3">
      <c r="A335" s="86" t="s">
        <v>174</v>
      </c>
      <c r="B335" s="86"/>
      <c r="C335" s="86" t="s">
        <v>215</v>
      </c>
      <c r="D335" s="113">
        <v>44927</v>
      </c>
      <c r="E335" s="86" t="s">
        <v>207</v>
      </c>
      <c r="F335" s="113">
        <v>44985</v>
      </c>
      <c r="G335" s="86"/>
      <c r="H335" s="86"/>
    </row>
    <row r="336" spans="1:8" x14ac:dyDescent="0.3">
      <c r="A336" s="114" t="s">
        <v>32</v>
      </c>
      <c r="B336" s="114" t="s">
        <v>33</v>
      </c>
      <c r="C336" s="114" t="s">
        <v>191</v>
      </c>
      <c r="D336" s="114" t="s">
        <v>190</v>
      </c>
      <c r="E336" s="114" t="s">
        <v>34</v>
      </c>
      <c r="F336" s="114" t="s">
        <v>35</v>
      </c>
      <c r="G336" s="115"/>
      <c r="H336" s="115"/>
    </row>
    <row r="337" spans="1:8" x14ac:dyDescent="0.3">
      <c r="A337" s="114" t="s">
        <v>200</v>
      </c>
      <c r="B337" s="684" t="s">
        <v>573</v>
      </c>
      <c r="C337" s="114" t="s">
        <v>208</v>
      </c>
      <c r="D337" s="114" t="s">
        <v>199</v>
      </c>
      <c r="E337" s="114" t="s">
        <v>70</v>
      </c>
      <c r="F337" s="114" t="s">
        <v>107</v>
      </c>
      <c r="G337" s="115"/>
      <c r="H337" s="115"/>
    </row>
    <row r="338" spans="1:8" x14ac:dyDescent="0.3">
      <c r="A338" s="68">
        <v>100024</v>
      </c>
      <c r="B338" s="68" t="s">
        <v>9</v>
      </c>
      <c r="C338" s="68">
        <v>3</v>
      </c>
      <c r="D338" s="85">
        <v>44927</v>
      </c>
      <c r="E338" s="68">
        <v>7500</v>
      </c>
      <c r="F338" s="68">
        <v>0</v>
      </c>
      <c r="G338" s="68"/>
      <c r="H338" s="68"/>
    </row>
    <row r="339" spans="1:8" x14ac:dyDescent="0.3">
      <c r="A339" s="68">
        <v>1001</v>
      </c>
      <c r="B339" s="68" t="s">
        <v>156</v>
      </c>
      <c r="C339" s="68">
        <v>1</v>
      </c>
      <c r="D339" s="85">
        <v>44927</v>
      </c>
      <c r="E339" s="68" t="s">
        <v>8</v>
      </c>
      <c r="F339" s="68" t="s">
        <v>23</v>
      </c>
      <c r="G339" s="68"/>
      <c r="H339" s="68"/>
    </row>
    <row r="340" spans="1:8" x14ac:dyDescent="0.3">
      <c r="A340" s="68"/>
      <c r="B340" s="288" t="s">
        <v>75</v>
      </c>
      <c r="C340" s="68"/>
      <c r="D340" s="68"/>
      <c r="E340" s="68"/>
      <c r="F340" s="68"/>
      <c r="G340" s="68"/>
      <c r="H340" s="68"/>
    </row>
    <row r="341" spans="1:8" x14ac:dyDescent="0.3">
      <c r="A341" s="68">
        <v>100024</v>
      </c>
      <c r="B341" s="68" t="s">
        <v>9</v>
      </c>
      <c r="C341" s="68">
        <v>22</v>
      </c>
      <c r="D341" s="85">
        <v>44948</v>
      </c>
      <c r="E341" s="68">
        <v>20000</v>
      </c>
      <c r="F341" s="68">
        <v>0</v>
      </c>
      <c r="G341" s="68"/>
      <c r="H341" s="68"/>
    </row>
    <row r="342" spans="1:8" x14ac:dyDescent="0.3">
      <c r="A342" s="68">
        <v>1002</v>
      </c>
      <c r="B342" s="68" t="s">
        <v>160</v>
      </c>
      <c r="C342" s="68">
        <v>22</v>
      </c>
      <c r="D342" s="85">
        <v>44948</v>
      </c>
      <c r="E342" s="68" t="s">
        <v>8</v>
      </c>
      <c r="F342" s="68" t="s">
        <v>23</v>
      </c>
      <c r="G342" s="68"/>
      <c r="H342" s="68"/>
    </row>
    <row r="343" spans="1:8" x14ac:dyDescent="0.3">
      <c r="A343" s="68"/>
      <c r="B343" s="288" t="s">
        <v>75</v>
      </c>
      <c r="C343" s="68"/>
      <c r="D343" s="68"/>
      <c r="E343" s="68"/>
      <c r="F343" s="68"/>
      <c r="G343" s="68"/>
      <c r="H343" s="68"/>
    </row>
    <row r="344" spans="1:8" x14ac:dyDescent="0.3">
      <c r="A344" s="68">
        <v>100024</v>
      </c>
      <c r="B344" s="68" t="s">
        <v>9</v>
      </c>
      <c r="C344" s="68">
        <v>33</v>
      </c>
      <c r="D344" s="85">
        <v>44957</v>
      </c>
      <c r="E344" s="68">
        <v>15000</v>
      </c>
      <c r="F344" s="68">
        <v>0</v>
      </c>
      <c r="G344" s="68"/>
      <c r="H344" s="68"/>
    </row>
    <row r="345" spans="1:8" x14ac:dyDescent="0.3">
      <c r="A345" s="68">
        <v>1010</v>
      </c>
      <c r="B345" s="68" t="s">
        <v>279</v>
      </c>
      <c r="C345" s="68">
        <v>33</v>
      </c>
      <c r="D345" s="85">
        <v>44957</v>
      </c>
      <c r="E345" s="68" t="s">
        <v>8</v>
      </c>
      <c r="F345" s="68" t="s">
        <v>23</v>
      </c>
      <c r="G345" s="68"/>
      <c r="H345" s="68"/>
    </row>
    <row r="346" spans="1:8" x14ac:dyDescent="0.3">
      <c r="A346" s="68"/>
      <c r="B346" s="288" t="s">
        <v>75</v>
      </c>
      <c r="C346" s="68"/>
      <c r="D346" s="68"/>
      <c r="E346" s="68"/>
      <c r="F346" s="68"/>
      <c r="G346" s="68"/>
      <c r="H346" s="68"/>
    </row>
    <row r="347" spans="1:8" x14ac:dyDescent="0.3">
      <c r="A347" s="68">
        <v>100024</v>
      </c>
      <c r="B347" s="68" t="s">
        <v>9</v>
      </c>
      <c r="C347" s="68">
        <v>35</v>
      </c>
      <c r="D347" s="85">
        <v>44957</v>
      </c>
      <c r="E347" s="68">
        <v>20000</v>
      </c>
      <c r="F347" s="68">
        <v>0</v>
      </c>
      <c r="G347" s="68"/>
      <c r="H347" s="68"/>
    </row>
    <row r="348" spans="1:8" x14ac:dyDescent="0.3">
      <c r="A348" s="68">
        <v>1002</v>
      </c>
      <c r="B348" s="68" t="s">
        <v>160</v>
      </c>
      <c r="C348" s="68">
        <v>7</v>
      </c>
      <c r="D348" s="85">
        <v>44933</v>
      </c>
      <c r="E348" s="68" t="s">
        <v>8</v>
      </c>
      <c r="F348" s="68" t="s">
        <v>23</v>
      </c>
      <c r="G348" s="68"/>
      <c r="H348" s="68"/>
    </row>
    <row r="349" spans="1:8" x14ac:dyDescent="0.3">
      <c r="A349" s="68"/>
      <c r="B349" s="288" t="s">
        <v>75</v>
      </c>
      <c r="C349" s="68"/>
      <c r="D349" s="68"/>
      <c r="E349" s="68"/>
      <c r="F349" s="68"/>
      <c r="G349" s="68"/>
      <c r="H349" s="68"/>
    </row>
    <row r="350" spans="1:8" x14ac:dyDescent="0.3">
      <c r="A350" s="68">
        <v>100024</v>
      </c>
      <c r="B350" s="68" t="s">
        <v>9</v>
      </c>
      <c r="C350" s="68">
        <v>46</v>
      </c>
      <c r="D350" s="85">
        <v>44960</v>
      </c>
      <c r="E350" s="68">
        <v>12000</v>
      </c>
      <c r="F350" s="68">
        <v>0</v>
      </c>
      <c r="G350" s="68"/>
      <c r="H350" s="68"/>
    </row>
    <row r="351" spans="1:8" x14ac:dyDescent="0.3">
      <c r="A351" s="68">
        <v>1007</v>
      </c>
      <c r="B351" s="68" t="s">
        <v>157</v>
      </c>
      <c r="C351" s="68">
        <v>21</v>
      </c>
      <c r="D351" s="85">
        <v>44960</v>
      </c>
      <c r="E351" s="68" t="s">
        <v>8</v>
      </c>
      <c r="F351" s="68" t="s">
        <v>23</v>
      </c>
      <c r="G351" s="68"/>
      <c r="H351" s="68"/>
    </row>
    <row r="352" spans="1:8" x14ac:dyDescent="0.3">
      <c r="A352" s="68"/>
      <c r="B352" s="288" t="s">
        <v>75</v>
      </c>
      <c r="C352" s="68"/>
      <c r="D352" s="68"/>
      <c r="E352" s="68"/>
      <c r="F352" s="68"/>
      <c r="G352" s="68"/>
      <c r="H352" s="68"/>
    </row>
    <row r="353" spans="1:8" x14ac:dyDescent="0.3">
      <c r="A353" s="68">
        <v>100024</v>
      </c>
      <c r="B353" s="68" t="s">
        <v>9</v>
      </c>
      <c r="C353" s="68">
        <v>60</v>
      </c>
      <c r="D353" s="85">
        <v>44972</v>
      </c>
      <c r="E353" s="68">
        <v>3000</v>
      </c>
      <c r="F353" s="68">
        <v>0</v>
      </c>
      <c r="G353" s="68"/>
      <c r="H353" s="68"/>
    </row>
    <row r="354" spans="1:8" x14ac:dyDescent="0.3">
      <c r="A354" s="68">
        <v>1008</v>
      </c>
      <c r="B354" s="68" t="s">
        <v>158</v>
      </c>
      <c r="C354" s="68">
        <v>27</v>
      </c>
      <c r="D354" s="85">
        <v>44972</v>
      </c>
      <c r="E354" s="68" t="s">
        <v>8</v>
      </c>
      <c r="F354" s="68" t="s">
        <v>23</v>
      </c>
      <c r="G354" s="68"/>
      <c r="H354" s="68"/>
    </row>
    <row r="355" spans="1:8" x14ac:dyDescent="0.3">
      <c r="A355" s="68"/>
      <c r="B355" s="288" t="s">
        <v>75</v>
      </c>
      <c r="C355" s="68"/>
      <c r="D355" s="68"/>
      <c r="E355" s="68"/>
      <c r="F355" s="68"/>
      <c r="G355" s="68"/>
      <c r="H355" s="68"/>
    </row>
    <row r="356" spans="1:8" x14ac:dyDescent="0.3">
      <c r="A356" s="68">
        <v>100024</v>
      </c>
      <c r="B356" s="68" t="s">
        <v>9</v>
      </c>
      <c r="C356" s="68">
        <v>62</v>
      </c>
      <c r="D356" s="85">
        <v>44973</v>
      </c>
      <c r="E356" s="68">
        <v>1200</v>
      </c>
      <c r="F356" s="68">
        <v>0</v>
      </c>
      <c r="G356" s="68"/>
      <c r="H356" s="68"/>
    </row>
    <row r="357" spans="1:8" x14ac:dyDescent="0.3">
      <c r="A357" s="68">
        <v>1008</v>
      </c>
      <c r="B357" s="68" t="s">
        <v>158</v>
      </c>
      <c r="C357" s="68">
        <v>35</v>
      </c>
      <c r="D357" s="85">
        <v>44973</v>
      </c>
      <c r="E357" s="68" t="s">
        <v>8</v>
      </c>
      <c r="F357" s="68" t="s">
        <v>23</v>
      </c>
      <c r="G357" s="68"/>
      <c r="H357" s="68"/>
    </row>
    <row r="358" spans="1:8" x14ac:dyDescent="0.3">
      <c r="A358" s="68"/>
      <c r="B358" s="288" t="s">
        <v>75</v>
      </c>
      <c r="C358" s="68"/>
      <c r="D358" s="68"/>
      <c r="E358" s="68"/>
      <c r="F358" s="68"/>
      <c r="G358" s="68"/>
      <c r="H358" s="68"/>
    </row>
    <row r="359" spans="1:8" x14ac:dyDescent="0.3">
      <c r="A359" s="256"/>
      <c r="B359" s="256"/>
      <c r="C359" s="256" t="s">
        <v>216</v>
      </c>
      <c r="D359" s="256"/>
      <c r="E359" s="256">
        <v>78700</v>
      </c>
      <c r="F359" s="256">
        <v>0</v>
      </c>
      <c r="G359" s="68"/>
      <c r="H359" s="68"/>
    </row>
    <row r="360" spans="1:8" x14ac:dyDescent="0.3">
      <c r="A360" s="257"/>
      <c r="B360" s="257"/>
      <c r="C360" s="257" t="s">
        <v>74</v>
      </c>
      <c r="D360" s="257"/>
      <c r="E360" s="257">
        <v>78700</v>
      </c>
      <c r="F360" s="257"/>
      <c r="G360" s="68"/>
      <c r="H360" s="68"/>
    </row>
    <row r="361" spans="1:8" x14ac:dyDescent="0.3">
      <c r="A361" s="68"/>
      <c r="B361" s="68"/>
      <c r="C361" s="68"/>
      <c r="D361" s="68"/>
      <c r="E361" s="68"/>
      <c r="F361" s="68"/>
      <c r="G361" s="68"/>
      <c r="H361" s="68"/>
    </row>
    <row r="362" spans="1:8" x14ac:dyDescent="0.3">
      <c r="A362" s="92">
        <v>100032</v>
      </c>
      <c r="B362" s="92" t="s">
        <v>24</v>
      </c>
      <c r="C362" s="92" t="s">
        <v>53</v>
      </c>
      <c r="D362" s="92"/>
      <c r="E362" s="92"/>
      <c r="F362" s="92"/>
      <c r="G362" s="68"/>
      <c r="H362" s="68"/>
    </row>
    <row r="363" spans="1:8" x14ac:dyDescent="0.3">
      <c r="A363" s="68">
        <v>100032</v>
      </c>
      <c r="B363" s="68" t="s">
        <v>24</v>
      </c>
      <c r="C363" s="68">
        <v>20</v>
      </c>
      <c r="D363" s="85">
        <v>44946</v>
      </c>
      <c r="E363" s="68">
        <v>12000</v>
      </c>
      <c r="F363" s="68">
        <v>0</v>
      </c>
      <c r="G363" s="68"/>
      <c r="H363" s="68"/>
    </row>
    <row r="364" spans="1:8" x14ac:dyDescent="0.3">
      <c r="A364" s="68"/>
      <c r="B364" s="68"/>
      <c r="C364" s="68"/>
      <c r="D364" s="68"/>
      <c r="E364" s="68" t="s">
        <v>72</v>
      </c>
      <c r="F364" s="68" t="s">
        <v>29</v>
      </c>
      <c r="G364" s="68"/>
      <c r="H364" s="68"/>
    </row>
    <row r="365" spans="1:8" x14ac:dyDescent="0.3">
      <c r="A365" s="68"/>
      <c r="B365" s="288" t="s">
        <v>714</v>
      </c>
      <c r="C365" s="68"/>
      <c r="D365" s="85">
        <v>44946</v>
      </c>
      <c r="E365" s="68"/>
      <c r="F365" s="68"/>
      <c r="G365" s="68"/>
      <c r="H365" s="68"/>
    </row>
    <row r="366" spans="1:8" x14ac:dyDescent="0.3">
      <c r="A366" s="256"/>
      <c r="B366" s="256"/>
      <c r="C366" s="256" t="s">
        <v>216</v>
      </c>
      <c r="D366" s="256"/>
      <c r="E366" s="256">
        <v>12000</v>
      </c>
      <c r="F366" s="256">
        <v>0</v>
      </c>
      <c r="G366" s="68"/>
      <c r="H366" s="68"/>
    </row>
    <row r="367" spans="1:8" x14ac:dyDescent="0.3">
      <c r="A367" s="257"/>
      <c r="B367" s="257"/>
      <c r="C367" s="257" t="s">
        <v>74</v>
      </c>
      <c r="D367" s="257"/>
      <c r="E367" s="257">
        <v>12000</v>
      </c>
      <c r="F367" s="257"/>
      <c r="G367" s="68"/>
      <c r="H367" s="68"/>
    </row>
    <row r="368" spans="1:8" x14ac:dyDescent="0.3">
      <c r="A368" s="68"/>
      <c r="B368" s="68"/>
      <c r="C368" s="68"/>
      <c r="D368" s="68"/>
      <c r="E368" s="68"/>
      <c r="F368" s="68"/>
      <c r="G368" s="68"/>
      <c r="H368" s="68"/>
    </row>
    <row r="369" spans="1:8" x14ac:dyDescent="0.3">
      <c r="A369" s="92">
        <v>100036</v>
      </c>
      <c r="B369" s="92" t="s">
        <v>230</v>
      </c>
      <c r="C369" s="92" t="s">
        <v>53</v>
      </c>
      <c r="D369" s="92"/>
      <c r="E369" s="92"/>
      <c r="F369" s="92"/>
      <c r="G369" s="68"/>
      <c r="H369" s="68"/>
    </row>
    <row r="370" spans="1:8" x14ac:dyDescent="0.3">
      <c r="A370" s="256"/>
      <c r="B370" s="256"/>
      <c r="C370" s="256" t="s">
        <v>216</v>
      </c>
      <c r="D370" s="256"/>
      <c r="E370" s="256">
        <v>0</v>
      </c>
      <c r="F370" s="256">
        <v>0</v>
      </c>
      <c r="G370" s="68"/>
      <c r="H370" s="68"/>
    </row>
    <row r="371" spans="1:8" x14ac:dyDescent="0.3">
      <c r="A371" s="257"/>
      <c r="B371" s="257"/>
      <c r="C371" s="257" t="s">
        <v>74</v>
      </c>
      <c r="D371" s="257"/>
      <c r="E371" s="257">
        <v>0</v>
      </c>
      <c r="F371" s="257"/>
      <c r="G371" s="68"/>
      <c r="H371" s="68"/>
    </row>
    <row r="372" spans="1:8" x14ac:dyDescent="0.3">
      <c r="A372" s="68"/>
      <c r="B372" s="68"/>
      <c r="C372" s="68"/>
      <c r="D372" s="68"/>
      <c r="E372" s="68"/>
      <c r="F372" s="68"/>
      <c r="G372" s="68"/>
      <c r="H372" s="68"/>
    </row>
    <row r="373" spans="1:8" x14ac:dyDescent="0.3">
      <c r="A373" s="92">
        <v>100044</v>
      </c>
      <c r="B373" s="92" t="s">
        <v>233</v>
      </c>
      <c r="C373" s="92" t="s">
        <v>53</v>
      </c>
      <c r="D373" s="92"/>
      <c r="E373" s="92"/>
      <c r="F373" s="92"/>
      <c r="G373" s="68"/>
      <c r="H373" s="68"/>
    </row>
    <row r="374" spans="1:8" x14ac:dyDescent="0.3">
      <c r="A374" s="256"/>
      <c r="B374" s="256"/>
      <c r="C374" s="256" t="s">
        <v>216</v>
      </c>
      <c r="D374" s="256"/>
      <c r="E374" s="256">
        <v>0</v>
      </c>
      <c r="F374" s="256">
        <v>0</v>
      </c>
      <c r="G374" s="68"/>
      <c r="H374" s="68"/>
    </row>
    <row r="375" spans="1:8" x14ac:dyDescent="0.3">
      <c r="A375" s="257"/>
      <c r="B375" s="257"/>
      <c r="C375" s="257" t="s">
        <v>74</v>
      </c>
      <c r="D375" s="257"/>
      <c r="E375" s="257">
        <v>0</v>
      </c>
      <c r="F375" s="257"/>
      <c r="G375" s="68"/>
      <c r="H375" s="68"/>
    </row>
    <row r="376" spans="1:8" x14ac:dyDescent="0.3">
      <c r="A376" s="68"/>
      <c r="B376" s="68"/>
      <c r="C376" s="68"/>
      <c r="D376" s="68"/>
      <c r="E376" s="68"/>
      <c r="F376" s="68"/>
      <c r="G376" s="68"/>
      <c r="H376" s="68"/>
    </row>
    <row r="377" spans="1:8" x14ac:dyDescent="0.3">
      <c r="A377" s="92">
        <v>100052</v>
      </c>
      <c r="B377" s="92" t="s">
        <v>441</v>
      </c>
      <c r="C377" s="92" t="s">
        <v>53</v>
      </c>
      <c r="D377" s="92"/>
      <c r="E377" s="92"/>
      <c r="F377" s="92"/>
      <c r="G377" s="68"/>
      <c r="H377" s="68"/>
    </row>
    <row r="378" spans="1:8" x14ac:dyDescent="0.3">
      <c r="A378" s="68">
        <v>100052</v>
      </c>
      <c r="B378" s="68" t="s">
        <v>441</v>
      </c>
      <c r="C378" s="68">
        <v>37</v>
      </c>
      <c r="D378" s="85">
        <v>44957</v>
      </c>
      <c r="E378" s="68">
        <v>34000</v>
      </c>
      <c r="F378" s="68">
        <v>0</v>
      </c>
      <c r="G378" s="68"/>
      <c r="H378" s="68"/>
    </row>
    <row r="379" spans="1:8" x14ac:dyDescent="0.3">
      <c r="A379" s="68"/>
      <c r="B379" s="68"/>
      <c r="C379" s="68"/>
      <c r="D379" s="68"/>
      <c r="E379" s="68" t="s">
        <v>72</v>
      </c>
      <c r="F379" s="68" t="s">
        <v>29</v>
      </c>
      <c r="G379" s="68"/>
      <c r="H379" s="68"/>
    </row>
    <row r="380" spans="1:8" x14ac:dyDescent="0.3">
      <c r="A380" s="68"/>
      <c r="B380" s="288" t="s">
        <v>75</v>
      </c>
      <c r="C380" s="68"/>
      <c r="D380" s="68"/>
      <c r="E380" s="68"/>
      <c r="F380" s="68"/>
      <c r="G380" s="68"/>
      <c r="H380" s="68"/>
    </row>
    <row r="381" spans="1:8" x14ac:dyDescent="0.3">
      <c r="A381" s="256"/>
      <c r="B381" s="256"/>
      <c r="C381" s="256" t="s">
        <v>216</v>
      </c>
      <c r="D381" s="256"/>
      <c r="E381" s="256">
        <v>34000</v>
      </c>
      <c r="F381" s="256">
        <v>0</v>
      </c>
      <c r="G381" s="68"/>
      <c r="H381" s="68"/>
    </row>
    <row r="382" spans="1:8" x14ac:dyDescent="0.3">
      <c r="A382" s="257"/>
      <c r="B382" s="257"/>
      <c r="C382" s="257" t="s">
        <v>74</v>
      </c>
      <c r="D382" s="257"/>
      <c r="E382" s="257">
        <v>34000</v>
      </c>
      <c r="F382" s="257"/>
      <c r="G382" s="68"/>
      <c r="H382" s="68"/>
    </row>
    <row r="383" spans="1:8" x14ac:dyDescent="0.3">
      <c r="A383" s="68"/>
      <c r="B383" s="68"/>
      <c r="C383" s="68"/>
      <c r="D383" s="68"/>
      <c r="E383" s="68"/>
      <c r="F383" s="68"/>
      <c r="G383" s="68"/>
      <c r="H383" s="68"/>
    </row>
    <row r="384" spans="1:8" x14ac:dyDescent="0.3">
      <c r="A384" s="92">
        <v>100056</v>
      </c>
      <c r="B384" s="92" t="s">
        <v>65</v>
      </c>
      <c r="C384" s="92" t="s">
        <v>53</v>
      </c>
      <c r="D384" s="92"/>
      <c r="E384" s="92">
        <v>10000</v>
      </c>
      <c r="F384" s="92"/>
      <c r="G384" s="68"/>
      <c r="H384" s="68"/>
    </row>
    <row r="385" spans="1:8" x14ac:dyDescent="0.3">
      <c r="A385" s="256"/>
      <c r="B385" s="256"/>
      <c r="C385" s="256" t="s">
        <v>216</v>
      </c>
      <c r="D385" s="256"/>
      <c r="E385" s="256">
        <v>0</v>
      </c>
      <c r="F385" s="256">
        <v>0</v>
      </c>
      <c r="G385" s="68"/>
      <c r="H385" s="68"/>
    </row>
    <row r="386" spans="1:8" x14ac:dyDescent="0.3">
      <c r="A386" s="257"/>
      <c r="B386" s="257"/>
      <c r="C386" s="257" t="s">
        <v>74</v>
      </c>
      <c r="D386" s="257"/>
      <c r="E386" s="257">
        <v>10000</v>
      </c>
      <c r="F386" s="257"/>
      <c r="G386" s="68"/>
      <c r="H386" s="68"/>
    </row>
    <row r="387" spans="1:8" x14ac:dyDescent="0.3">
      <c r="A387" s="68"/>
      <c r="B387" s="68"/>
      <c r="C387" s="68"/>
      <c r="D387" s="68"/>
      <c r="E387" s="68"/>
      <c r="F387" s="68"/>
      <c r="G387" s="68"/>
      <c r="H387" s="68"/>
    </row>
    <row r="388" spans="1:8" x14ac:dyDescent="0.3">
      <c r="A388" s="92">
        <v>100074</v>
      </c>
      <c r="B388" s="92" t="s">
        <v>66</v>
      </c>
      <c r="C388" s="92" t="s">
        <v>53</v>
      </c>
      <c r="D388" s="92"/>
      <c r="E388" s="92"/>
      <c r="F388" s="92"/>
      <c r="G388" s="68"/>
      <c r="H388" s="68"/>
    </row>
    <row r="389" spans="1:8" x14ac:dyDescent="0.3">
      <c r="A389" s="256"/>
      <c r="B389" s="256"/>
      <c r="C389" s="256" t="s">
        <v>216</v>
      </c>
      <c r="D389" s="256"/>
      <c r="E389" s="256">
        <v>0</v>
      </c>
      <c r="F389" s="256">
        <v>0</v>
      </c>
      <c r="G389" s="68"/>
      <c r="H389" s="68"/>
    </row>
    <row r="390" spans="1:8" x14ac:dyDescent="0.3">
      <c r="A390" s="257"/>
      <c r="B390" s="257"/>
      <c r="C390" s="257" t="s">
        <v>74</v>
      </c>
      <c r="D390" s="257"/>
      <c r="E390" s="257">
        <v>0</v>
      </c>
      <c r="F390" s="257"/>
      <c r="G390" s="68"/>
      <c r="H390" s="68"/>
    </row>
    <row r="391" spans="1:8" x14ac:dyDescent="0.3">
      <c r="A391" s="68"/>
      <c r="B391" s="68"/>
      <c r="C391" s="68"/>
      <c r="D391" s="68"/>
      <c r="E391" s="68"/>
      <c r="F391" s="68"/>
      <c r="G391" s="68"/>
      <c r="H391" s="68"/>
    </row>
    <row r="392" spans="1:8" x14ac:dyDescent="0.3">
      <c r="A392" s="92">
        <v>100080</v>
      </c>
      <c r="B392" s="92" t="s">
        <v>453</v>
      </c>
      <c r="C392" s="92" t="s">
        <v>53</v>
      </c>
      <c r="D392" s="92"/>
      <c r="E392" s="92"/>
      <c r="F392" s="92"/>
      <c r="G392" s="68"/>
      <c r="H392" s="68"/>
    </row>
    <row r="393" spans="1:8" x14ac:dyDescent="0.3">
      <c r="A393" s="256"/>
      <c r="B393" s="256"/>
      <c r="C393" s="256" t="s">
        <v>216</v>
      </c>
      <c r="D393" s="256"/>
      <c r="E393" s="256">
        <v>0</v>
      </c>
      <c r="F393" s="256">
        <v>0</v>
      </c>
      <c r="G393" s="68"/>
      <c r="H393" s="68"/>
    </row>
    <row r="394" spans="1:8" x14ac:dyDescent="0.3">
      <c r="A394" s="257"/>
      <c r="B394" s="257"/>
      <c r="C394" s="257" t="s">
        <v>74</v>
      </c>
      <c r="D394" s="257"/>
      <c r="E394" s="257">
        <v>0</v>
      </c>
      <c r="F394" s="257"/>
      <c r="G394" s="68"/>
      <c r="H394" s="68"/>
    </row>
    <row r="395" spans="1:8" x14ac:dyDescent="0.3">
      <c r="A395" s="68"/>
      <c r="B395" s="68"/>
      <c r="C395" s="68"/>
      <c r="D395" s="68"/>
      <c r="E395" s="68"/>
      <c r="F395" s="68"/>
      <c r="G395" s="68"/>
      <c r="H395" s="68"/>
    </row>
    <row r="396" spans="1:8" x14ac:dyDescent="0.3">
      <c r="A396" s="68"/>
      <c r="B396" s="68"/>
      <c r="C396" s="68"/>
      <c r="D396" s="68"/>
      <c r="E396" s="68"/>
      <c r="F396" s="68"/>
      <c r="G396" s="68"/>
      <c r="H396" s="68"/>
    </row>
    <row r="397" spans="1:8" x14ac:dyDescent="0.3">
      <c r="A397" s="96"/>
      <c r="B397" s="96" t="s">
        <v>126</v>
      </c>
      <c r="C397" s="96"/>
      <c r="D397" s="96"/>
      <c r="E397" s="96"/>
      <c r="F397" s="96"/>
      <c r="G397" s="96"/>
      <c r="H397" s="96"/>
    </row>
    <row r="398" spans="1:8" x14ac:dyDescent="0.3">
      <c r="A398" s="96"/>
      <c r="B398" s="96" t="s">
        <v>127</v>
      </c>
      <c r="C398" s="96"/>
      <c r="D398" s="96"/>
      <c r="E398" s="96" t="s">
        <v>201</v>
      </c>
      <c r="F398" s="96">
        <v>6</v>
      </c>
      <c r="G398" s="96"/>
      <c r="H398" s="96"/>
    </row>
    <row r="399" spans="1:8" x14ac:dyDescent="0.3">
      <c r="A399" s="96" t="s">
        <v>202</v>
      </c>
      <c r="B399" s="96" t="s">
        <v>128</v>
      </c>
      <c r="C399" s="96" t="s">
        <v>203</v>
      </c>
      <c r="D399" s="96" t="s">
        <v>204</v>
      </c>
      <c r="E399" s="96" t="s">
        <v>205</v>
      </c>
      <c r="F399" s="96"/>
      <c r="G399" s="96"/>
      <c r="H399" s="96"/>
    </row>
    <row r="400" spans="1:8" x14ac:dyDescent="0.3">
      <c r="A400" s="86">
        <v>11223344</v>
      </c>
      <c r="B400" s="86" t="s">
        <v>129</v>
      </c>
      <c r="C400" s="86">
        <v>88447766</v>
      </c>
      <c r="D400" s="86">
        <v>66775544</v>
      </c>
      <c r="E400" s="86" t="s">
        <v>178</v>
      </c>
      <c r="F400" s="86"/>
      <c r="G400" s="86"/>
      <c r="H400" s="86"/>
    </row>
    <row r="401" spans="1:8" x14ac:dyDescent="0.3">
      <c r="A401" s="86" t="s">
        <v>174</v>
      </c>
      <c r="B401" s="86"/>
      <c r="C401" s="86" t="s">
        <v>215</v>
      </c>
      <c r="D401" s="113">
        <v>44927</v>
      </c>
      <c r="E401" s="86" t="s">
        <v>207</v>
      </c>
      <c r="F401" s="113">
        <v>44985</v>
      </c>
      <c r="G401" s="86"/>
      <c r="H401" s="86"/>
    </row>
    <row r="402" spans="1:8" x14ac:dyDescent="0.3">
      <c r="A402" s="114" t="s">
        <v>32</v>
      </c>
      <c r="B402" s="114" t="s">
        <v>33</v>
      </c>
      <c r="C402" s="114" t="s">
        <v>191</v>
      </c>
      <c r="D402" s="114" t="s">
        <v>190</v>
      </c>
      <c r="E402" s="114" t="s">
        <v>34</v>
      </c>
      <c r="F402" s="114" t="s">
        <v>35</v>
      </c>
      <c r="G402" s="115"/>
      <c r="H402" s="115"/>
    </row>
    <row r="403" spans="1:8" x14ac:dyDescent="0.3">
      <c r="A403" s="114" t="s">
        <v>200</v>
      </c>
      <c r="B403" s="684" t="s">
        <v>573</v>
      </c>
      <c r="C403" s="114" t="s">
        <v>208</v>
      </c>
      <c r="D403" s="114" t="s">
        <v>199</v>
      </c>
      <c r="E403" s="114" t="s">
        <v>70</v>
      </c>
      <c r="F403" s="114" t="s">
        <v>107</v>
      </c>
      <c r="G403" s="115"/>
      <c r="H403" s="115"/>
    </row>
    <row r="404" spans="1:8" x14ac:dyDescent="0.3">
      <c r="A404" s="92">
        <v>100086</v>
      </c>
      <c r="B404" s="92" t="s">
        <v>468</v>
      </c>
      <c r="C404" s="92" t="s">
        <v>53</v>
      </c>
      <c r="D404" s="92"/>
      <c r="E404" s="92"/>
      <c r="F404" s="92"/>
      <c r="G404" s="68"/>
      <c r="H404" s="68"/>
    </row>
    <row r="405" spans="1:8" x14ac:dyDescent="0.3">
      <c r="A405" s="68">
        <v>100086</v>
      </c>
      <c r="B405" s="68" t="s">
        <v>468</v>
      </c>
      <c r="C405" s="68">
        <v>10</v>
      </c>
      <c r="D405" s="85">
        <v>44936</v>
      </c>
      <c r="E405" s="68">
        <v>2000</v>
      </c>
      <c r="F405" s="68">
        <v>0</v>
      </c>
      <c r="G405" s="68"/>
      <c r="H405" s="68"/>
    </row>
    <row r="406" spans="1:8" x14ac:dyDescent="0.3">
      <c r="A406" s="68"/>
      <c r="B406" s="68"/>
      <c r="C406" s="68"/>
      <c r="D406" s="68"/>
      <c r="E406" s="68" t="s">
        <v>71</v>
      </c>
      <c r="F406" s="68" t="s">
        <v>29</v>
      </c>
      <c r="G406" s="68"/>
      <c r="H406" s="68"/>
    </row>
    <row r="407" spans="1:8" x14ac:dyDescent="0.3">
      <c r="A407" s="68"/>
      <c r="B407" s="288" t="s">
        <v>75</v>
      </c>
      <c r="C407" s="68"/>
      <c r="D407" s="68"/>
      <c r="E407" s="68"/>
      <c r="F407" s="68"/>
      <c r="G407" s="68"/>
      <c r="H407" s="68"/>
    </row>
    <row r="408" spans="1:8" x14ac:dyDescent="0.3">
      <c r="A408" s="256"/>
      <c r="B408" s="256"/>
      <c r="C408" s="256" t="s">
        <v>216</v>
      </c>
      <c r="D408" s="256"/>
      <c r="E408" s="256">
        <v>2000</v>
      </c>
      <c r="F408" s="256">
        <v>0</v>
      </c>
      <c r="G408" s="68"/>
      <c r="H408" s="68"/>
    </row>
    <row r="409" spans="1:8" x14ac:dyDescent="0.3">
      <c r="A409" s="257"/>
      <c r="B409" s="257"/>
      <c r="C409" s="257" t="s">
        <v>74</v>
      </c>
      <c r="D409" s="257"/>
      <c r="E409" s="257">
        <v>2000</v>
      </c>
      <c r="F409" s="257"/>
      <c r="G409" s="68"/>
      <c r="H409" s="68"/>
    </row>
    <row r="410" spans="1:8" x14ac:dyDescent="0.3">
      <c r="A410" s="68"/>
      <c r="B410" s="68"/>
      <c r="C410" s="68"/>
      <c r="D410" s="68"/>
      <c r="E410" s="68"/>
      <c r="F410" s="68"/>
      <c r="G410" s="68"/>
      <c r="H410" s="68"/>
    </row>
    <row r="411" spans="1:8" x14ac:dyDescent="0.3">
      <c r="A411" s="92">
        <v>100096</v>
      </c>
      <c r="B411" s="92" t="s">
        <v>55</v>
      </c>
      <c r="C411" s="92" t="s">
        <v>53</v>
      </c>
      <c r="D411" s="92"/>
      <c r="E411" s="92"/>
      <c r="F411" s="92"/>
      <c r="G411" s="68"/>
      <c r="H411" s="68"/>
    </row>
    <row r="412" spans="1:8" x14ac:dyDescent="0.3">
      <c r="A412" s="256"/>
      <c r="B412" s="256"/>
      <c r="C412" s="256" t="s">
        <v>216</v>
      </c>
      <c r="D412" s="256"/>
      <c r="E412" s="256">
        <v>0</v>
      </c>
      <c r="F412" s="256">
        <v>0</v>
      </c>
      <c r="G412" s="68"/>
      <c r="H412" s="68"/>
    </row>
    <row r="413" spans="1:8" x14ac:dyDescent="0.3">
      <c r="A413" s="257"/>
      <c r="B413" s="257"/>
      <c r="C413" s="257" t="s">
        <v>74</v>
      </c>
      <c r="D413" s="257"/>
      <c r="E413" s="257">
        <v>0</v>
      </c>
      <c r="F413" s="257"/>
      <c r="G413" s="68"/>
      <c r="H413" s="68"/>
    </row>
    <row r="414" spans="1:8" x14ac:dyDescent="0.3">
      <c r="A414" s="68"/>
      <c r="B414" s="68"/>
      <c r="C414" s="68"/>
      <c r="D414" s="68"/>
      <c r="E414" s="68"/>
      <c r="F414" s="68"/>
      <c r="G414" s="68"/>
      <c r="H414" s="68"/>
    </row>
    <row r="415" spans="1:8" x14ac:dyDescent="0.3">
      <c r="A415" s="92">
        <v>100098</v>
      </c>
      <c r="B415" s="92" t="s">
        <v>87</v>
      </c>
      <c r="C415" s="92" t="s">
        <v>53</v>
      </c>
      <c r="D415" s="92"/>
      <c r="E415" s="92"/>
      <c r="F415" s="92"/>
      <c r="G415" s="68"/>
      <c r="H415" s="68"/>
    </row>
    <row r="416" spans="1:8" x14ac:dyDescent="0.3">
      <c r="A416" s="256"/>
      <c r="B416" s="256"/>
      <c r="C416" s="256" t="s">
        <v>216</v>
      </c>
      <c r="D416" s="256"/>
      <c r="E416" s="256">
        <v>0</v>
      </c>
      <c r="F416" s="256">
        <v>0</v>
      </c>
      <c r="G416" s="68"/>
      <c r="H416" s="68"/>
    </row>
    <row r="417" spans="1:8" x14ac:dyDescent="0.3">
      <c r="A417" s="257"/>
      <c r="B417" s="257"/>
      <c r="C417" s="257" t="s">
        <v>74</v>
      </c>
      <c r="D417" s="257"/>
      <c r="E417" s="257">
        <v>0</v>
      </c>
      <c r="F417" s="257"/>
      <c r="G417" s="68"/>
      <c r="H417" s="68"/>
    </row>
    <row r="418" spans="1:8" x14ac:dyDescent="0.3">
      <c r="A418" s="68"/>
      <c r="B418" s="68"/>
      <c r="C418" s="68"/>
      <c r="D418" s="68"/>
      <c r="E418" s="68"/>
      <c r="F418" s="68"/>
      <c r="G418" s="68"/>
      <c r="H418" s="68"/>
    </row>
    <row r="419" spans="1:8" x14ac:dyDescent="0.3">
      <c r="A419" s="92">
        <v>100104</v>
      </c>
      <c r="B419" s="92" t="s">
        <v>218</v>
      </c>
      <c r="C419" s="92" t="s">
        <v>53</v>
      </c>
      <c r="D419" s="92"/>
      <c r="E419" s="92">
        <v>40000</v>
      </c>
      <c r="F419" s="92"/>
      <c r="G419" s="68"/>
      <c r="H419" s="68"/>
    </row>
    <row r="420" spans="1:8" x14ac:dyDescent="0.3">
      <c r="A420" s="256"/>
      <c r="B420" s="256"/>
      <c r="C420" s="256" t="s">
        <v>216</v>
      </c>
      <c r="D420" s="256"/>
      <c r="E420" s="256">
        <v>0</v>
      </c>
      <c r="F420" s="256">
        <v>0</v>
      </c>
      <c r="G420" s="68"/>
      <c r="H420" s="68"/>
    </row>
    <row r="421" spans="1:8" x14ac:dyDescent="0.3">
      <c r="A421" s="257"/>
      <c r="B421" s="257"/>
      <c r="C421" s="257" t="s">
        <v>74</v>
      </c>
      <c r="D421" s="257"/>
      <c r="E421" s="257">
        <v>40000</v>
      </c>
      <c r="F421" s="257"/>
      <c r="G421" s="68"/>
      <c r="H421" s="68"/>
    </row>
    <row r="422" spans="1:8" x14ac:dyDescent="0.3">
      <c r="A422" s="68"/>
      <c r="B422" s="68"/>
      <c r="C422" s="68"/>
      <c r="D422" s="68"/>
      <c r="E422" s="68"/>
      <c r="F422" s="68"/>
      <c r="G422" s="68"/>
      <c r="H422" s="68"/>
    </row>
    <row r="423" spans="1:8" x14ac:dyDescent="0.3">
      <c r="A423" s="92">
        <v>100108</v>
      </c>
      <c r="B423" s="92" t="s">
        <v>22</v>
      </c>
      <c r="C423" s="92" t="s">
        <v>53</v>
      </c>
      <c r="D423" s="92"/>
      <c r="E423" s="92"/>
      <c r="F423" s="92"/>
      <c r="G423" s="68"/>
      <c r="H423" s="68"/>
    </row>
    <row r="424" spans="1:8" x14ac:dyDescent="0.3">
      <c r="A424" s="256"/>
      <c r="B424" s="256"/>
      <c r="C424" s="256" t="s">
        <v>216</v>
      </c>
      <c r="D424" s="256"/>
      <c r="E424" s="256">
        <v>0</v>
      </c>
      <c r="F424" s="256">
        <v>0</v>
      </c>
      <c r="G424" s="68"/>
      <c r="H424" s="68"/>
    </row>
    <row r="425" spans="1:8" x14ac:dyDescent="0.3">
      <c r="A425" s="257"/>
      <c r="B425" s="257"/>
      <c r="C425" s="257" t="s">
        <v>74</v>
      </c>
      <c r="D425" s="257"/>
      <c r="E425" s="257"/>
      <c r="F425" s="257">
        <v>0</v>
      </c>
      <c r="G425" s="68"/>
      <c r="H425" s="68"/>
    </row>
    <row r="426" spans="1:8" x14ac:dyDescent="0.3">
      <c r="A426" s="68"/>
      <c r="B426" s="68"/>
      <c r="C426" s="68"/>
      <c r="D426" s="68"/>
      <c r="E426" s="68"/>
      <c r="F426" s="68"/>
      <c r="G426" s="68"/>
      <c r="H426" s="68"/>
    </row>
    <row r="427" spans="1:8" x14ac:dyDescent="0.3">
      <c r="A427" s="92">
        <v>100112</v>
      </c>
      <c r="B427" s="92" t="s">
        <v>234</v>
      </c>
      <c r="C427" s="92" t="s">
        <v>53</v>
      </c>
      <c r="D427" s="92"/>
      <c r="E427" s="92">
        <v>18700</v>
      </c>
      <c r="F427" s="92"/>
      <c r="G427" s="68"/>
      <c r="H427" s="68"/>
    </row>
    <row r="428" spans="1:8" x14ac:dyDescent="0.3">
      <c r="A428" s="68">
        <v>100112</v>
      </c>
      <c r="B428" s="68" t="s">
        <v>234</v>
      </c>
      <c r="C428" s="68">
        <v>30</v>
      </c>
      <c r="D428" s="85">
        <v>44956</v>
      </c>
      <c r="E428" s="68">
        <v>80000</v>
      </c>
      <c r="F428" s="68">
        <v>0</v>
      </c>
      <c r="G428" s="68"/>
      <c r="H428" s="68"/>
    </row>
    <row r="429" spans="1:8" x14ac:dyDescent="0.3">
      <c r="A429" s="68"/>
      <c r="B429" s="68"/>
      <c r="C429" s="68"/>
      <c r="D429" s="68"/>
      <c r="E429" s="68" t="s">
        <v>72</v>
      </c>
      <c r="F429" s="68" t="s">
        <v>29</v>
      </c>
      <c r="G429" s="68"/>
      <c r="H429" s="68"/>
    </row>
    <row r="430" spans="1:8" x14ac:dyDescent="0.3">
      <c r="A430" s="68"/>
      <c r="B430" s="288" t="s">
        <v>75</v>
      </c>
      <c r="C430" s="68"/>
      <c r="D430" s="68"/>
      <c r="E430" s="68"/>
      <c r="F430" s="68"/>
      <c r="G430" s="68"/>
      <c r="H430" s="68"/>
    </row>
    <row r="431" spans="1:8" x14ac:dyDescent="0.3">
      <c r="A431" s="256"/>
      <c r="B431" s="256"/>
      <c r="C431" s="256" t="s">
        <v>216</v>
      </c>
      <c r="D431" s="256"/>
      <c r="E431" s="256">
        <v>80000</v>
      </c>
      <c r="F431" s="256">
        <v>0</v>
      </c>
      <c r="G431" s="68"/>
      <c r="H431" s="68"/>
    </row>
    <row r="432" spans="1:8" x14ac:dyDescent="0.3">
      <c r="A432" s="257"/>
      <c r="B432" s="257"/>
      <c r="C432" s="257" t="s">
        <v>74</v>
      </c>
      <c r="D432" s="257"/>
      <c r="E432" s="257">
        <v>98700</v>
      </c>
      <c r="F432" s="257"/>
      <c r="G432" s="68"/>
      <c r="H432" s="68"/>
    </row>
    <row r="433" spans="1:8" x14ac:dyDescent="0.3">
      <c r="A433" s="68"/>
      <c r="B433" s="68"/>
      <c r="C433" s="68"/>
      <c r="D433" s="68"/>
      <c r="E433" s="68"/>
      <c r="F433" s="68"/>
      <c r="G433" s="68"/>
      <c r="H433" s="68"/>
    </row>
    <row r="434" spans="1:8" x14ac:dyDescent="0.3">
      <c r="A434" s="92">
        <v>100116</v>
      </c>
      <c r="B434" s="92" t="s">
        <v>95</v>
      </c>
      <c r="C434" s="92" t="s">
        <v>53</v>
      </c>
      <c r="D434" s="92"/>
      <c r="E434" s="92">
        <v>0</v>
      </c>
      <c r="F434" s="92"/>
      <c r="G434" s="68"/>
      <c r="H434" s="68"/>
    </row>
    <row r="435" spans="1:8" x14ac:dyDescent="0.3">
      <c r="A435" s="68">
        <v>100116</v>
      </c>
      <c r="B435" s="68" t="s">
        <v>95</v>
      </c>
      <c r="C435" s="68">
        <v>50</v>
      </c>
      <c r="D435" s="85">
        <v>44962</v>
      </c>
      <c r="E435" s="68">
        <v>1200</v>
      </c>
      <c r="F435" s="68">
        <v>0</v>
      </c>
      <c r="G435" s="68"/>
      <c r="H435" s="68"/>
    </row>
    <row r="436" spans="1:8" x14ac:dyDescent="0.3">
      <c r="A436" s="68"/>
      <c r="B436" s="68"/>
      <c r="C436" s="68"/>
      <c r="D436" s="68"/>
      <c r="E436" s="68" t="s">
        <v>71</v>
      </c>
      <c r="F436" s="68" t="s">
        <v>29</v>
      </c>
      <c r="G436" s="68"/>
      <c r="H436" s="68"/>
    </row>
    <row r="437" spans="1:8" x14ac:dyDescent="0.3">
      <c r="A437" s="68"/>
      <c r="B437" s="288" t="s">
        <v>75</v>
      </c>
      <c r="C437" s="68"/>
      <c r="D437" s="68"/>
      <c r="E437" s="68"/>
      <c r="F437" s="68"/>
      <c r="G437" s="68"/>
      <c r="H437" s="68"/>
    </row>
    <row r="438" spans="1:8" x14ac:dyDescent="0.3">
      <c r="A438" s="256"/>
      <c r="B438" s="256"/>
      <c r="C438" s="256" t="s">
        <v>216</v>
      </c>
      <c r="D438" s="256"/>
      <c r="E438" s="256">
        <v>1200</v>
      </c>
      <c r="F438" s="256">
        <v>0</v>
      </c>
      <c r="G438" s="68"/>
      <c r="H438" s="68"/>
    </row>
    <row r="439" spans="1:8" x14ac:dyDescent="0.3">
      <c r="A439" s="257"/>
      <c r="B439" s="257"/>
      <c r="C439" s="257" t="s">
        <v>74</v>
      </c>
      <c r="D439" s="257"/>
      <c r="E439" s="257">
        <v>1200</v>
      </c>
      <c r="F439" s="257"/>
      <c r="G439" s="68"/>
      <c r="H439" s="68"/>
    </row>
    <row r="440" spans="1:8" x14ac:dyDescent="0.3">
      <c r="A440" s="68"/>
      <c r="B440" s="68"/>
      <c r="C440" s="68"/>
      <c r="D440" s="68"/>
      <c r="E440" s="68"/>
      <c r="F440" s="68"/>
      <c r="G440" s="68"/>
      <c r="H440" s="68"/>
    </row>
    <row r="441" spans="1:8" x14ac:dyDescent="0.3">
      <c r="A441" s="92">
        <v>100120</v>
      </c>
      <c r="B441" s="92" t="s">
        <v>423</v>
      </c>
      <c r="C441" s="92" t="s">
        <v>53</v>
      </c>
      <c r="D441" s="92"/>
      <c r="E441" s="92"/>
      <c r="F441" s="92"/>
      <c r="G441" s="68"/>
      <c r="H441" s="68"/>
    </row>
    <row r="442" spans="1:8" x14ac:dyDescent="0.3">
      <c r="A442" s="68">
        <v>100120</v>
      </c>
      <c r="B442" s="68" t="s">
        <v>423</v>
      </c>
      <c r="C442" s="68">
        <v>5</v>
      </c>
      <c r="D442" s="85">
        <v>44930</v>
      </c>
      <c r="E442" s="68">
        <v>260</v>
      </c>
      <c r="F442" s="68">
        <v>0</v>
      </c>
      <c r="G442" s="68"/>
      <c r="H442" s="68"/>
    </row>
    <row r="443" spans="1:8" x14ac:dyDescent="0.3">
      <c r="A443" s="68"/>
      <c r="B443" s="68"/>
      <c r="C443" s="68"/>
      <c r="D443" s="68"/>
      <c r="E443" s="68" t="s">
        <v>71</v>
      </c>
      <c r="F443" s="68" t="s">
        <v>29</v>
      </c>
      <c r="G443" s="68"/>
      <c r="H443" s="68"/>
    </row>
    <row r="444" spans="1:8" x14ac:dyDescent="0.3">
      <c r="A444" s="68"/>
      <c r="B444" s="288" t="s">
        <v>713</v>
      </c>
      <c r="C444" s="68"/>
      <c r="D444" s="68"/>
      <c r="E444" s="68"/>
      <c r="F444" s="68"/>
      <c r="G444" s="68"/>
      <c r="H444" s="68"/>
    </row>
    <row r="445" spans="1:8" x14ac:dyDescent="0.3">
      <c r="A445" s="68">
        <v>100120</v>
      </c>
      <c r="B445" s="68" t="s">
        <v>423</v>
      </c>
      <c r="C445" s="68">
        <v>53</v>
      </c>
      <c r="D445" s="85">
        <v>44963</v>
      </c>
      <c r="E445" s="68">
        <v>600</v>
      </c>
      <c r="F445" s="68">
        <v>0</v>
      </c>
      <c r="G445" s="68"/>
      <c r="H445" s="68"/>
    </row>
    <row r="446" spans="1:8" x14ac:dyDescent="0.3">
      <c r="A446" s="68"/>
      <c r="B446" s="68"/>
      <c r="C446" s="68"/>
      <c r="D446" s="68"/>
      <c r="E446" s="68" t="s">
        <v>71</v>
      </c>
      <c r="F446" s="68" t="s">
        <v>29</v>
      </c>
      <c r="G446" s="68"/>
      <c r="H446" s="68"/>
    </row>
    <row r="447" spans="1:8" x14ac:dyDescent="0.3">
      <c r="A447" s="68"/>
      <c r="B447" s="288" t="s">
        <v>75</v>
      </c>
      <c r="C447" s="68"/>
      <c r="D447" s="68"/>
      <c r="E447" s="68"/>
      <c r="F447" s="68"/>
      <c r="G447" s="68"/>
      <c r="H447" s="68"/>
    </row>
    <row r="448" spans="1:8" x14ac:dyDescent="0.3">
      <c r="A448" s="256"/>
      <c r="B448" s="256"/>
      <c r="C448" s="256" t="s">
        <v>216</v>
      </c>
      <c r="D448" s="256"/>
      <c r="E448" s="256">
        <v>860</v>
      </c>
      <c r="F448" s="256">
        <v>0</v>
      </c>
      <c r="G448" s="68"/>
      <c r="H448" s="68"/>
    </row>
    <row r="449" spans="1:8" x14ac:dyDescent="0.3">
      <c r="A449" s="257"/>
      <c r="B449" s="257"/>
      <c r="C449" s="257" t="s">
        <v>74</v>
      </c>
      <c r="D449" s="257"/>
      <c r="E449" s="257">
        <v>860</v>
      </c>
      <c r="F449" s="257"/>
      <c r="G449" s="68"/>
      <c r="H449" s="68"/>
    </row>
    <row r="450" spans="1:8" x14ac:dyDescent="0.3">
      <c r="A450" s="68"/>
      <c r="B450" s="68"/>
      <c r="C450" s="68"/>
      <c r="D450" s="68"/>
      <c r="E450" s="68"/>
      <c r="F450" s="68"/>
      <c r="G450" s="68"/>
      <c r="H450" s="68"/>
    </row>
    <row r="451" spans="1:8" x14ac:dyDescent="0.3">
      <c r="A451" s="92">
        <v>100124</v>
      </c>
      <c r="B451" s="92" t="s">
        <v>13</v>
      </c>
      <c r="C451" s="92" t="s">
        <v>53</v>
      </c>
      <c r="D451" s="92"/>
      <c r="E451" s="92"/>
      <c r="F451" s="92"/>
      <c r="G451" s="68"/>
      <c r="H451" s="68"/>
    </row>
    <row r="452" spans="1:8" x14ac:dyDescent="0.3">
      <c r="A452" s="68">
        <v>100124</v>
      </c>
      <c r="B452" s="68" t="s">
        <v>13</v>
      </c>
      <c r="C452" s="68">
        <v>7</v>
      </c>
      <c r="D452" s="85">
        <v>44932</v>
      </c>
      <c r="E452" s="68">
        <v>1600</v>
      </c>
      <c r="F452" s="68">
        <v>0</v>
      </c>
      <c r="G452" s="68"/>
      <c r="H452" s="68"/>
    </row>
    <row r="453" spans="1:8" x14ac:dyDescent="0.3">
      <c r="A453" s="68"/>
      <c r="B453" s="68"/>
      <c r="C453" s="68"/>
      <c r="D453" s="68"/>
      <c r="E453" s="68" t="s">
        <v>72</v>
      </c>
      <c r="F453" s="68" t="s">
        <v>29</v>
      </c>
      <c r="G453" s="68"/>
      <c r="H453" s="68"/>
    </row>
    <row r="454" spans="1:8" x14ac:dyDescent="0.3">
      <c r="A454" s="68"/>
      <c r="B454" s="288" t="s">
        <v>620</v>
      </c>
      <c r="C454" s="68"/>
      <c r="D454" s="85">
        <v>44930</v>
      </c>
      <c r="E454" s="68"/>
      <c r="F454" s="68"/>
      <c r="G454" s="68"/>
      <c r="H454" s="68"/>
    </row>
    <row r="455" spans="1:8" x14ac:dyDescent="0.3">
      <c r="A455" s="68">
        <v>100124</v>
      </c>
      <c r="B455" s="68" t="s">
        <v>13</v>
      </c>
      <c r="C455" s="68">
        <v>23</v>
      </c>
      <c r="D455" s="85">
        <v>44949</v>
      </c>
      <c r="E455" s="68">
        <v>5000</v>
      </c>
      <c r="F455" s="68">
        <v>0</v>
      </c>
      <c r="G455" s="68"/>
      <c r="H455" s="68"/>
    </row>
    <row r="456" spans="1:8" x14ac:dyDescent="0.3">
      <c r="A456" s="68"/>
      <c r="B456" s="68"/>
      <c r="C456" s="68"/>
      <c r="D456" s="68"/>
      <c r="E456" s="68" t="s">
        <v>71</v>
      </c>
      <c r="F456" s="68" t="s">
        <v>29</v>
      </c>
      <c r="G456" s="68"/>
      <c r="H456" s="68"/>
    </row>
    <row r="457" spans="1:8" x14ac:dyDescent="0.3">
      <c r="A457" s="68"/>
      <c r="B457" s="288" t="s">
        <v>75</v>
      </c>
      <c r="C457" s="68"/>
      <c r="D457" s="68"/>
      <c r="E457" s="68"/>
      <c r="F457" s="68"/>
      <c r="G457" s="68"/>
      <c r="H457" s="68"/>
    </row>
    <row r="458" spans="1:8" x14ac:dyDescent="0.3">
      <c r="A458" s="68">
        <v>100124</v>
      </c>
      <c r="B458" s="68" t="s">
        <v>13</v>
      </c>
      <c r="C458" s="68">
        <v>54</v>
      </c>
      <c r="D458" s="85">
        <v>44971</v>
      </c>
      <c r="E458" s="68">
        <v>2400</v>
      </c>
      <c r="F458" s="68">
        <v>0</v>
      </c>
      <c r="G458" s="68"/>
      <c r="H458" s="68"/>
    </row>
    <row r="459" spans="1:8" x14ac:dyDescent="0.3">
      <c r="A459" s="68"/>
      <c r="B459" s="68"/>
      <c r="C459" s="68"/>
      <c r="D459" s="68"/>
      <c r="E459" s="68" t="s">
        <v>72</v>
      </c>
      <c r="F459" s="68" t="s">
        <v>29</v>
      </c>
      <c r="G459" s="68"/>
      <c r="H459" s="68"/>
    </row>
    <row r="460" spans="1:8" x14ac:dyDescent="0.3">
      <c r="A460" s="68"/>
      <c r="B460" s="288" t="s">
        <v>75</v>
      </c>
      <c r="C460" s="68"/>
      <c r="D460" s="68"/>
      <c r="E460" s="68"/>
      <c r="F460" s="68"/>
      <c r="G460" s="68"/>
      <c r="H460" s="68"/>
    </row>
    <row r="461" spans="1:8" x14ac:dyDescent="0.3">
      <c r="A461" s="256"/>
      <c r="B461" s="256"/>
      <c r="C461" s="256" t="s">
        <v>216</v>
      </c>
      <c r="D461" s="256"/>
      <c r="E461" s="256">
        <v>9000</v>
      </c>
      <c r="F461" s="256">
        <v>0</v>
      </c>
      <c r="G461" s="68"/>
      <c r="H461" s="68"/>
    </row>
    <row r="462" spans="1:8" x14ac:dyDescent="0.3">
      <c r="A462" s="257"/>
      <c r="B462" s="257"/>
      <c r="C462" s="257" t="s">
        <v>74</v>
      </c>
      <c r="D462" s="257"/>
      <c r="E462" s="257">
        <v>9000</v>
      </c>
      <c r="F462" s="257"/>
      <c r="G462" s="68"/>
      <c r="H462" s="68"/>
    </row>
    <row r="463" spans="1:8" x14ac:dyDescent="0.3">
      <c r="A463" s="68"/>
      <c r="B463" s="68"/>
      <c r="C463" s="68"/>
      <c r="D463" s="68"/>
      <c r="E463" s="68"/>
      <c r="F463" s="68"/>
      <c r="G463" s="68"/>
      <c r="H463" s="68"/>
    </row>
    <row r="464" spans="1:8" x14ac:dyDescent="0.3">
      <c r="A464" s="92">
        <v>100132</v>
      </c>
      <c r="B464" s="92" t="s">
        <v>437</v>
      </c>
      <c r="C464" s="92" t="s">
        <v>53</v>
      </c>
      <c r="D464" s="92"/>
      <c r="E464" s="92"/>
      <c r="F464" s="92"/>
      <c r="G464" s="68"/>
      <c r="H464" s="68"/>
    </row>
    <row r="465" spans="1:8" x14ac:dyDescent="0.3">
      <c r="A465" s="68">
        <v>100132</v>
      </c>
      <c r="B465" s="68" t="s">
        <v>437</v>
      </c>
      <c r="C465" s="68">
        <v>39</v>
      </c>
      <c r="D465" s="85">
        <v>44957</v>
      </c>
      <c r="E465" s="68">
        <v>10000</v>
      </c>
      <c r="F465" s="68">
        <v>0</v>
      </c>
      <c r="G465" s="68"/>
      <c r="H465" s="68"/>
    </row>
    <row r="466" spans="1:8" x14ac:dyDescent="0.3">
      <c r="A466" s="68"/>
      <c r="B466" s="68"/>
      <c r="C466" s="68"/>
      <c r="D466" s="68"/>
      <c r="E466" s="68" t="s">
        <v>72</v>
      </c>
      <c r="F466" s="68"/>
      <c r="G466" s="68"/>
      <c r="H466" s="68"/>
    </row>
    <row r="467" spans="1:8" x14ac:dyDescent="0.3">
      <c r="A467" s="68"/>
      <c r="B467" s="288" t="s">
        <v>628</v>
      </c>
      <c r="C467" s="68"/>
      <c r="D467" s="85">
        <v>44957</v>
      </c>
      <c r="E467" s="68"/>
      <c r="F467" s="68"/>
      <c r="G467" s="68"/>
      <c r="H467" s="68"/>
    </row>
    <row r="468" spans="1:8" x14ac:dyDescent="0.3">
      <c r="A468" s="256"/>
      <c r="B468" s="256"/>
      <c r="C468" s="256" t="s">
        <v>216</v>
      </c>
      <c r="D468" s="256"/>
      <c r="E468" s="256">
        <v>10000</v>
      </c>
      <c r="F468" s="256">
        <v>0</v>
      </c>
      <c r="G468" s="68"/>
      <c r="H468" s="68"/>
    </row>
    <row r="469" spans="1:8" x14ac:dyDescent="0.3">
      <c r="A469" s="257"/>
      <c r="B469" s="257"/>
      <c r="C469" s="257" t="s">
        <v>74</v>
      </c>
      <c r="D469" s="257"/>
      <c r="E469" s="257">
        <v>10000</v>
      </c>
      <c r="F469" s="257"/>
      <c r="G469" s="68"/>
      <c r="H469" s="68"/>
    </row>
    <row r="470" spans="1:8" x14ac:dyDescent="0.3">
      <c r="A470" s="68"/>
      <c r="B470" s="68"/>
      <c r="C470" s="68"/>
      <c r="D470" s="68"/>
      <c r="E470" s="68"/>
      <c r="F470" s="68"/>
      <c r="G470" s="68"/>
      <c r="H470" s="68"/>
    </row>
    <row r="471" spans="1:8" x14ac:dyDescent="0.3">
      <c r="A471" s="92">
        <v>100138</v>
      </c>
      <c r="B471" s="92" t="s">
        <v>444</v>
      </c>
      <c r="C471" s="92" t="s">
        <v>53</v>
      </c>
      <c r="D471" s="92"/>
      <c r="E471" s="92"/>
      <c r="F471" s="92"/>
      <c r="G471" s="68"/>
      <c r="H471" s="68"/>
    </row>
    <row r="472" spans="1:8" x14ac:dyDescent="0.3">
      <c r="A472" s="256"/>
      <c r="B472" s="256"/>
      <c r="C472" s="256" t="s">
        <v>216</v>
      </c>
      <c r="D472" s="256"/>
      <c r="E472" s="256">
        <v>0</v>
      </c>
      <c r="F472" s="256">
        <v>0</v>
      </c>
      <c r="G472" s="68"/>
      <c r="H472" s="68"/>
    </row>
    <row r="473" spans="1:8" x14ac:dyDescent="0.3">
      <c r="A473" s="257"/>
      <c r="B473" s="257"/>
      <c r="C473" s="257" t="s">
        <v>74</v>
      </c>
      <c r="D473" s="257"/>
      <c r="E473" s="257">
        <v>0</v>
      </c>
      <c r="F473" s="257"/>
      <c r="G473" s="68"/>
      <c r="H473" s="68"/>
    </row>
    <row r="474" spans="1:8" x14ac:dyDescent="0.3">
      <c r="A474" s="68"/>
      <c r="B474" s="68"/>
      <c r="C474" s="68"/>
      <c r="D474" s="68"/>
      <c r="E474" s="68"/>
      <c r="F474" s="68"/>
      <c r="G474" s="68"/>
      <c r="H474" s="68"/>
    </row>
    <row r="475" spans="1:8" x14ac:dyDescent="0.3">
      <c r="A475" s="92">
        <v>100142</v>
      </c>
      <c r="B475" s="92" t="s">
        <v>16</v>
      </c>
      <c r="C475" s="92" t="s">
        <v>53</v>
      </c>
      <c r="D475" s="92"/>
      <c r="E475" s="92">
        <v>26680</v>
      </c>
      <c r="F475" s="92"/>
      <c r="G475" s="68"/>
      <c r="H475" s="68"/>
    </row>
    <row r="476" spans="1:8" x14ac:dyDescent="0.3">
      <c r="A476" s="68">
        <v>100142</v>
      </c>
      <c r="B476" s="68" t="s">
        <v>16</v>
      </c>
      <c r="C476" s="68">
        <v>67</v>
      </c>
      <c r="D476" s="85">
        <v>44985</v>
      </c>
      <c r="E476" s="68">
        <v>50000</v>
      </c>
      <c r="F476" s="68">
        <v>0</v>
      </c>
      <c r="G476" s="68"/>
      <c r="H476" s="68"/>
    </row>
    <row r="477" spans="1:8" x14ac:dyDescent="0.3">
      <c r="A477" s="68" t="s">
        <v>75</v>
      </c>
      <c r="B477" s="68"/>
      <c r="C477" s="68">
        <v>68</v>
      </c>
      <c r="D477" s="85">
        <v>44985</v>
      </c>
      <c r="E477" s="68" t="s">
        <v>72</v>
      </c>
      <c r="F477" s="68" t="s">
        <v>27</v>
      </c>
      <c r="G477" s="68"/>
      <c r="H477" s="68"/>
    </row>
    <row r="478" spans="1:8" x14ac:dyDescent="0.3">
      <c r="A478" s="68"/>
      <c r="B478" s="288" t="s">
        <v>718</v>
      </c>
      <c r="C478" s="68"/>
      <c r="D478" s="85">
        <v>44985</v>
      </c>
      <c r="E478" s="68"/>
      <c r="F478" s="68"/>
      <c r="G478" s="68"/>
      <c r="H478" s="68"/>
    </row>
    <row r="479" spans="1:8" x14ac:dyDescent="0.3">
      <c r="A479" s="256"/>
      <c r="B479" s="256"/>
      <c r="C479" s="256" t="s">
        <v>216</v>
      </c>
      <c r="D479" s="256"/>
      <c r="E479" s="256">
        <v>50000</v>
      </c>
      <c r="F479" s="256">
        <v>0</v>
      </c>
      <c r="G479" s="68"/>
      <c r="H479" s="68"/>
    </row>
    <row r="480" spans="1:8" x14ac:dyDescent="0.3">
      <c r="A480" s="257"/>
      <c r="B480" s="257"/>
      <c r="C480" s="257" t="s">
        <v>74</v>
      </c>
      <c r="D480" s="257"/>
      <c r="E480" s="257">
        <v>76680</v>
      </c>
      <c r="F480" s="257"/>
      <c r="G480" s="68"/>
      <c r="H480" s="68"/>
    </row>
    <row r="481" spans="1:8" x14ac:dyDescent="0.3">
      <c r="A481" s="68"/>
      <c r="B481" s="68"/>
      <c r="C481" s="68"/>
      <c r="D481" s="68"/>
      <c r="E481" s="68"/>
      <c r="F481" s="68"/>
      <c r="G481" s="68"/>
      <c r="H481" s="68"/>
    </row>
    <row r="482" spans="1:8" x14ac:dyDescent="0.3">
      <c r="A482" s="92">
        <v>100144</v>
      </c>
      <c r="B482" s="92" t="s">
        <v>456</v>
      </c>
      <c r="C482" s="92" t="s">
        <v>53</v>
      </c>
      <c r="D482" s="92"/>
      <c r="E482" s="92"/>
      <c r="F482" s="92"/>
      <c r="G482" s="68"/>
      <c r="H482" s="68"/>
    </row>
    <row r="483" spans="1:8" x14ac:dyDescent="0.3">
      <c r="A483" s="256"/>
      <c r="B483" s="256"/>
      <c r="C483" s="256" t="s">
        <v>216</v>
      </c>
      <c r="D483" s="256"/>
      <c r="E483" s="256">
        <v>0</v>
      </c>
      <c r="F483" s="256">
        <v>0</v>
      </c>
      <c r="G483" s="68"/>
      <c r="H483" s="68"/>
    </row>
    <row r="484" spans="1:8" x14ac:dyDescent="0.3">
      <c r="A484" s="257"/>
      <c r="B484" s="257"/>
      <c r="C484" s="257" t="s">
        <v>74</v>
      </c>
      <c r="D484" s="257"/>
      <c r="E484" s="257">
        <v>0</v>
      </c>
      <c r="F484" s="257"/>
      <c r="G484" s="68"/>
      <c r="H484" s="68"/>
    </row>
    <row r="485" spans="1:8" x14ac:dyDescent="0.3">
      <c r="A485" s="68"/>
      <c r="B485" s="68"/>
      <c r="C485" s="68"/>
      <c r="D485" s="68"/>
      <c r="E485" s="68"/>
      <c r="F485" s="68"/>
      <c r="G485" s="68"/>
      <c r="H485" s="68"/>
    </row>
    <row r="486" spans="1:8" x14ac:dyDescent="0.3">
      <c r="A486" s="92">
        <v>100204</v>
      </c>
      <c r="B486" s="92" t="s">
        <v>425</v>
      </c>
      <c r="C486" s="92" t="s">
        <v>53</v>
      </c>
      <c r="D486" s="92"/>
      <c r="E486" s="92"/>
      <c r="F486" s="92"/>
      <c r="G486" s="68"/>
      <c r="H486" s="68"/>
    </row>
    <row r="487" spans="1:8" x14ac:dyDescent="0.3">
      <c r="A487" s="256"/>
      <c r="B487" s="256"/>
      <c r="C487" s="256" t="s">
        <v>216</v>
      </c>
      <c r="D487" s="256"/>
      <c r="E487" s="256">
        <v>0</v>
      </c>
      <c r="F487" s="256">
        <v>0</v>
      </c>
      <c r="G487" s="68"/>
      <c r="H487" s="68"/>
    </row>
    <row r="488" spans="1:8" x14ac:dyDescent="0.3">
      <c r="A488" s="257"/>
      <c r="B488" s="257"/>
      <c r="C488" s="257" t="s">
        <v>74</v>
      </c>
      <c r="D488" s="257"/>
      <c r="E488" s="257"/>
      <c r="F488" s="257">
        <v>0</v>
      </c>
      <c r="G488" s="68"/>
      <c r="H488" s="68"/>
    </row>
    <row r="489" spans="1:8" x14ac:dyDescent="0.3">
      <c r="A489" s="68"/>
      <c r="B489" s="68"/>
      <c r="C489" s="68"/>
      <c r="D489" s="68"/>
      <c r="E489" s="68"/>
      <c r="F489" s="68"/>
      <c r="G489" s="68"/>
      <c r="H489" s="68"/>
    </row>
    <row r="490" spans="1:8" x14ac:dyDescent="0.3">
      <c r="A490" s="92">
        <v>100208</v>
      </c>
      <c r="B490" s="92" t="s">
        <v>45</v>
      </c>
      <c r="C490" s="92" t="s">
        <v>53</v>
      </c>
      <c r="D490" s="92"/>
      <c r="E490" s="92"/>
      <c r="F490" s="92"/>
      <c r="G490" s="68"/>
      <c r="H490" s="68"/>
    </row>
    <row r="491" spans="1:8" x14ac:dyDescent="0.3">
      <c r="A491" s="256"/>
      <c r="B491" s="256"/>
      <c r="C491" s="256" t="s">
        <v>216</v>
      </c>
      <c r="D491" s="256"/>
      <c r="E491" s="256">
        <v>0</v>
      </c>
      <c r="F491" s="256">
        <v>0</v>
      </c>
      <c r="G491" s="68"/>
      <c r="H491" s="68"/>
    </row>
    <row r="492" spans="1:8" x14ac:dyDescent="0.3">
      <c r="A492" s="257"/>
      <c r="B492" s="257"/>
      <c r="C492" s="257" t="s">
        <v>74</v>
      </c>
      <c r="D492" s="257"/>
      <c r="E492" s="257">
        <v>0</v>
      </c>
      <c r="F492" s="257"/>
      <c r="G492" s="68"/>
      <c r="H492" s="68"/>
    </row>
    <row r="493" spans="1:8" x14ac:dyDescent="0.3">
      <c r="A493" s="68"/>
      <c r="B493" s="68"/>
      <c r="C493" s="68"/>
      <c r="D493" s="68"/>
      <c r="E493" s="68"/>
      <c r="F493" s="68"/>
      <c r="G493" s="68"/>
      <c r="H493" s="68"/>
    </row>
    <row r="494" spans="1:8" x14ac:dyDescent="0.3">
      <c r="A494" s="92">
        <v>100216</v>
      </c>
      <c r="B494" s="92" t="s">
        <v>455</v>
      </c>
      <c r="C494" s="92" t="s">
        <v>53</v>
      </c>
      <c r="D494" s="92"/>
      <c r="E494" s="92"/>
      <c r="F494" s="92"/>
      <c r="G494" s="68"/>
      <c r="H494" s="68"/>
    </row>
    <row r="495" spans="1:8" x14ac:dyDescent="0.3">
      <c r="A495" s="256"/>
      <c r="B495" s="256"/>
      <c r="C495" s="256" t="s">
        <v>216</v>
      </c>
      <c r="D495" s="256"/>
      <c r="E495" s="256">
        <v>0</v>
      </c>
      <c r="F495" s="256">
        <v>0</v>
      </c>
      <c r="G495" s="68"/>
      <c r="H495" s="68"/>
    </row>
    <row r="496" spans="1:8" x14ac:dyDescent="0.3">
      <c r="A496" s="257"/>
      <c r="B496" s="257"/>
      <c r="C496" s="257" t="s">
        <v>74</v>
      </c>
      <c r="D496" s="257"/>
      <c r="E496" s="257">
        <v>0</v>
      </c>
      <c r="F496" s="257"/>
      <c r="G496" s="68"/>
      <c r="H496" s="68"/>
    </row>
    <row r="497" spans="1:8" x14ac:dyDescent="0.3">
      <c r="A497" s="68"/>
      <c r="B497" s="68"/>
      <c r="C497" s="68"/>
      <c r="D497" s="68"/>
      <c r="E497" s="68"/>
      <c r="F497" s="68"/>
      <c r="G497" s="68"/>
      <c r="H497" s="68"/>
    </row>
    <row r="498" spans="1:8" x14ac:dyDescent="0.3">
      <c r="A498" s="92">
        <v>100224</v>
      </c>
      <c r="B498" s="92" t="s">
        <v>442</v>
      </c>
      <c r="C498" s="92" t="s">
        <v>53</v>
      </c>
      <c r="D498" s="92"/>
      <c r="E498" s="92"/>
      <c r="F498" s="92"/>
      <c r="G498" s="68"/>
      <c r="H498" s="68"/>
    </row>
    <row r="499" spans="1:8" x14ac:dyDescent="0.3">
      <c r="A499" s="68">
        <v>100224</v>
      </c>
      <c r="B499" s="68" t="s">
        <v>442</v>
      </c>
      <c r="C499" s="68">
        <v>36</v>
      </c>
      <c r="D499" s="85">
        <v>44957</v>
      </c>
      <c r="E499" s="68">
        <v>3380</v>
      </c>
      <c r="F499" s="68">
        <v>0</v>
      </c>
      <c r="G499" s="68"/>
      <c r="H499" s="68"/>
    </row>
    <row r="500" spans="1:8" x14ac:dyDescent="0.3">
      <c r="A500" s="68">
        <v>2007</v>
      </c>
      <c r="B500" s="68" t="s">
        <v>165</v>
      </c>
      <c r="C500" s="68">
        <v>35</v>
      </c>
      <c r="D500" s="85">
        <v>44957</v>
      </c>
      <c r="E500" s="68" t="s">
        <v>72</v>
      </c>
      <c r="F500" s="68" t="s">
        <v>27</v>
      </c>
      <c r="G500" s="68"/>
      <c r="H500" s="68"/>
    </row>
    <row r="501" spans="1:8" x14ac:dyDescent="0.3">
      <c r="A501" s="68"/>
      <c r="B501" s="288" t="s">
        <v>75</v>
      </c>
      <c r="C501" s="68"/>
      <c r="D501" s="68"/>
      <c r="E501" s="68"/>
      <c r="F501" s="68"/>
      <c r="G501" s="68"/>
      <c r="H501" s="68"/>
    </row>
    <row r="502" spans="1:8" x14ac:dyDescent="0.3">
      <c r="A502" s="256"/>
      <c r="B502" s="256"/>
      <c r="C502" s="256" t="s">
        <v>216</v>
      </c>
      <c r="D502" s="256"/>
      <c r="E502" s="256">
        <v>3380</v>
      </c>
      <c r="F502" s="256">
        <v>0</v>
      </c>
      <c r="G502" s="68"/>
      <c r="H502" s="68"/>
    </row>
    <row r="503" spans="1:8" x14ac:dyDescent="0.3">
      <c r="A503" s="257"/>
      <c r="B503" s="257"/>
      <c r="C503" s="257" t="s">
        <v>74</v>
      </c>
      <c r="D503" s="257"/>
      <c r="E503" s="257">
        <v>3380</v>
      </c>
      <c r="F503" s="257"/>
      <c r="G503" s="68"/>
      <c r="H503" s="68"/>
    </row>
    <row r="504" spans="1:8" x14ac:dyDescent="0.3">
      <c r="A504" s="68"/>
      <c r="B504" s="68"/>
      <c r="C504" s="68"/>
      <c r="D504" s="68"/>
      <c r="E504" s="68"/>
      <c r="F504" s="68"/>
      <c r="G504" s="68"/>
      <c r="H504" s="68"/>
    </row>
    <row r="505" spans="1:8" x14ac:dyDescent="0.3">
      <c r="A505" s="92">
        <v>200004</v>
      </c>
      <c r="B505" s="92" t="s">
        <v>10</v>
      </c>
      <c r="C505" s="92" t="s">
        <v>53</v>
      </c>
      <c r="D505" s="92"/>
      <c r="E505" s="92"/>
      <c r="F505" s="92"/>
      <c r="G505" s="68"/>
      <c r="H505" s="68"/>
    </row>
    <row r="506" spans="1:8" x14ac:dyDescent="0.3">
      <c r="A506" s="68">
        <v>200004</v>
      </c>
      <c r="B506" s="68" t="s">
        <v>10</v>
      </c>
      <c r="C506" s="68">
        <v>16</v>
      </c>
      <c r="D506" s="85">
        <v>44942</v>
      </c>
      <c r="E506" s="68">
        <v>0</v>
      </c>
      <c r="F506" s="68">
        <v>60000</v>
      </c>
      <c r="G506" s="68"/>
      <c r="H506" s="68"/>
    </row>
    <row r="507" spans="1:8" x14ac:dyDescent="0.3">
      <c r="A507" s="68">
        <v>2010</v>
      </c>
      <c r="B507" s="68" t="s">
        <v>251</v>
      </c>
      <c r="C507" s="68">
        <v>15</v>
      </c>
      <c r="D507" s="85">
        <v>44941</v>
      </c>
      <c r="E507" s="68" t="s">
        <v>8</v>
      </c>
      <c r="F507" s="68" t="s">
        <v>27</v>
      </c>
      <c r="G507" s="68"/>
      <c r="H507" s="68"/>
    </row>
    <row r="508" spans="1:8" x14ac:dyDescent="0.3">
      <c r="A508" s="68"/>
      <c r="B508" s="288" t="s">
        <v>75</v>
      </c>
      <c r="C508" s="68"/>
      <c r="D508" s="68"/>
      <c r="E508" s="68"/>
      <c r="F508" s="68"/>
      <c r="G508" s="68"/>
      <c r="H508" s="68"/>
    </row>
    <row r="509" spans="1:8" x14ac:dyDescent="0.3">
      <c r="A509" s="68">
        <v>200004</v>
      </c>
      <c r="B509" s="68" t="s">
        <v>10</v>
      </c>
      <c r="C509" s="68">
        <v>21</v>
      </c>
      <c r="D509" s="85">
        <v>44947</v>
      </c>
      <c r="E509" s="68">
        <v>0</v>
      </c>
      <c r="F509" s="68">
        <v>4250</v>
      </c>
      <c r="G509" s="68"/>
      <c r="H509" s="68"/>
    </row>
    <row r="510" spans="1:8" x14ac:dyDescent="0.3">
      <c r="A510" s="68">
        <v>2009</v>
      </c>
      <c r="B510" s="68" t="s">
        <v>167</v>
      </c>
      <c r="C510" s="68">
        <v>33</v>
      </c>
      <c r="D510" s="85">
        <v>44947</v>
      </c>
      <c r="E510" s="68" t="s">
        <v>8</v>
      </c>
      <c r="F510" s="68" t="s">
        <v>27</v>
      </c>
      <c r="G510" s="68"/>
      <c r="H510" s="68"/>
    </row>
    <row r="511" spans="1:8" x14ac:dyDescent="0.3">
      <c r="A511" s="68"/>
      <c r="B511" s="288" t="s">
        <v>75</v>
      </c>
      <c r="C511" s="68"/>
      <c r="D511" s="68"/>
      <c r="E511" s="68"/>
      <c r="F511" s="68"/>
      <c r="G511" s="68"/>
      <c r="H511" s="68"/>
    </row>
    <row r="512" spans="1:8" x14ac:dyDescent="0.3">
      <c r="A512" s="68">
        <v>200004</v>
      </c>
      <c r="B512" s="68" t="s">
        <v>10</v>
      </c>
      <c r="C512" s="68">
        <v>25</v>
      </c>
      <c r="D512" s="85">
        <v>44951</v>
      </c>
      <c r="E512" s="68">
        <v>0</v>
      </c>
      <c r="F512" s="68">
        <v>10000</v>
      </c>
      <c r="G512" s="68"/>
      <c r="H512" s="68"/>
    </row>
    <row r="513" spans="1:8" x14ac:dyDescent="0.3">
      <c r="A513" s="68">
        <v>2001</v>
      </c>
      <c r="B513" s="68" t="s">
        <v>153</v>
      </c>
      <c r="C513" s="68">
        <v>24</v>
      </c>
      <c r="D513" s="85">
        <v>44951</v>
      </c>
      <c r="E513" s="68" t="s">
        <v>8</v>
      </c>
      <c r="F513" s="68" t="s">
        <v>27</v>
      </c>
      <c r="G513" s="68"/>
      <c r="H513" s="68"/>
    </row>
    <row r="514" spans="1:8" x14ac:dyDescent="0.3">
      <c r="A514" s="68"/>
      <c r="B514" s="288" t="s">
        <v>75</v>
      </c>
      <c r="C514" s="68"/>
      <c r="D514" s="68"/>
      <c r="E514" s="68"/>
      <c r="F514" s="68"/>
      <c r="G514" s="68"/>
      <c r="H514" s="68"/>
    </row>
    <row r="515" spans="1:8" x14ac:dyDescent="0.3">
      <c r="A515" s="68">
        <v>200004</v>
      </c>
      <c r="B515" s="68" t="s">
        <v>10</v>
      </c>
      <c r="C515" s="68">
        <v>34</v>
      </c>
      <c r="D515" s="85">
        <v>44956</v>
      </c>
      <c r="E515" s="68">
        <v>0</v>
      </c>
      <c r="F515" s="68">
        <v>14000</v>
      </c>
      <c r="G515" s="68"/>
      <c r="H515" s="68"/>
    </row>
    <row r="516" spans="1:8" x14ac:dyDescent="0.3">
      <c r="A516" s="68">
        <v>2002</v>
      </c>
      <c r="B516" s="68" t="s">
        <v>151</v>
      </c>
      <c r="C516" s="68">
        <v>6</v>
      </c>
      <c r="D516" s="85">
        <v>44931</v>
      </c>
      <c r="E516" s="68" t="s">
        <v>8</v>
      </c>
      <c r="F516" s="68" t="s">
        <v>27</v>
      </c>
      <c r="G516" s="68"/>
      <c r="H516" s="68"/>
    </row>
    <row r="517" spans="1:8" x14ac:dyDescent="0.3">
      <c r="A517" s="68"/>
      <c r="B517" s="288" t="s">
        <v>75</v>
      </c>
      <c r="C517" s="68"/>
      <c r="D517" s="68"/>
      <c r="E517" s="68"/>
      <c r="F517" s="68"/>
      <c r="G517" s="68"/>
      <c r="H517" s="68"/>
    </row>
    <row r="518" spans="1:8" x14ac:dyDescent="0.3">
      <c r="A518" s="68">
        <v>200004</v>
      </c>
      <c r="B518" s="68" t="s">
        <v>10</v>
      </c>
      <c r="C518" s="68">
        <v>34</v>
      </c>
      <c r="D518" s="85">
        <v>44956</v>
      </c>
      <c r="E518" s="68">
        <v>0</v>
      </c>
      <c r="F518" s="68">
        <v>840</v>
      </c>
      <c r="G518" s="68"/>
      <c r="H518" s="68"/>
    </row>
    <row r="519" spans="1:8" x14ac:dyDescent="0.3">
      <c r="A519" s="68">
        <v>2002</v>
      </c>
      <c r="B519" s="68" t="s">
        <v>151</v>
      </c>
      <c r="C519" s="68">
        <v>6</v>
      </c>
      <c r="D519" s="85">
        <v>44931</v>
      </c>
      <c r="E519" s="68" t="s">
        <v>8</v>
      </c>
      <c r="F519" s="68" t="s">
        <v>27</v>
      </c>
      <c r="G519" s="68"/>
      <c r="H519" s="68"/>
    </row>
    <row r="520" spans="1:8" x14ac:dyDescent="0.3">
      <c r="A520" s="68"/>
      <c r="B520" s="288" t="s">
        <v>75</v>
      </c>
      <c r="C520" s="68"/>
      <c r="D520" s="68"/>
      <c r="E520" s="68"/>
      <c r="F520" s="68"/>
      <c r="G520" s="68"/>
      <c r="H520" s="68"/>
    </row>
    <row r="521" spans="1:8" x14ac:dyDescent="0.3">
      <c r="A521" s="68">
        <v>200004</v>
      </c>
      <c r="B521" s="68" t="s">
        <v>10</v>
      </c>
      <c r="C521" s="68">
        <v>34</v>
      </c>
      <c r="D521" s="85">
        <v>44956</v>
      </c>
      <c r="E521" s="68">
        <v>0</v>
      </c>
      <c r="F521" s="68">
        <v>840</v>
      </c>
      <c r="G521" s="68"/>
      <c r="H521" s="68"/>
    </row>
    <row r="522" spans="1:8" x14ac:dyDescent="0.3">
      <c r="A522" s="68">
        <v>2002</v>
      </c>
      <c r="B522" s="68" t="s">
        <v>151</v>
      </c>
      <c r="C522" s="68">
        <v>6</v>
      </c>
      <c r="D522" s="85">
        <v>44931</v>
      </c>
      <c r="E522" s="68" t="s">
        <v>8</v>
      </c>
      <c r="F522" s="68" t="s">
        <v>27</v>
      </c>
      <c r="G522" s="68"/>
      <c r="H522" s="68"/>
    </row>
    <row r="523" spans="1:8" x14ac:dyDescent="0.3">
      <c r="A523" s="68"/>
      <c r="B523" s="288" t="s">
        <v>75</v>
      </c>
      <c r="C523" s="68"/>
      <c r="D523" s="68"/>
      <c r="E523" s="68"/>
      <c r="F523" s="68"/>
      <c r="G523" s="68"/>
      <c r="H523" s="68"/>
    </row>
    <row r="524" spans="1:8" x14ac:dyDescent="0.3">
      <c r="A524" s="68">
        <v>200004</v>
      </c>
      <c r="B524" s="68" t="s">
        <v>10</v>
      </c>
      <c r="C524" s="68">
        <v>47</v>
      </c>
      <c r="D524" s="85">
        <v>44961</v>
      </c>
      <c r="E524" s="68">
        <v>0</v>
      </c>
      <c r="F524" s="68">
        <v>20000</v>
      </c>
      <c r="G524" s="68"/>
      <c r="H524" s="68"/>
    </row>
    <row r="525" spans="1:8" x14ac:dyDescent="0.3">
      <c r="A525" s="68">
        <v>2008</v>
      </c>
      <c r="B525" s="68" t="s">
        <v>166</v>
      </c>
      <c r="C525" s="68">
        <v>37</v>
      </c>
      <c r="D525" s="85">
        <v>44961</v>
      </c>
      <c r="E525" s="68" t="s">
        <v>8</v>
      </c>
      <c r="F525" s="68" t="s">
        <v>27</v>
      </c>
      <c r="G525" s="68"/>
      <c r="H525" s="68"/>
    </row>
    <row r="526" spans="1:8" x14ac:dyDescent="0.3">
      <c r="A526" s="68"/>
      <c r="B526" s="288" t="s">
        <v>75</v>
      </c>
      <c r="C526" s="68"/>
      <c r="D526" s="68"/>
      <c r="E526" s="68"/>
      <c r="F526" s="68"/>
      <c r="G526" s="68"/>
      <c r="H526" s="68"/>
    </row>
    <row r="527" spans="1:8" x14ac:dyDescent="0.3">
      <c r="A527" s="68">
        <v>200004</v>
      </c>
      <c r="B527" s="68" t="s">
        <v>10</v>
      </c>
      <c r="C527" s="68">
        <v>50</v>
      </c>
      <c r="D527" s="85">
        <v>44962</v>
      </c>
      <c r="E527" s="68">
        <v>30000</v>
      </c>
      <c r="F527" s="68">
        <v>0</v>
      </c>
      <c r="G527" s="68"/>
      <c r="H527" s="68"/>
    </row>
    <row r="528" spans="1:8" x14ac:dyDescent="0.3">
      <c r="A528" s="68"/>
      <c r="B528" s="68"/>
      <c r="C528" s="68"/>
      <c r="D528" s="68"/>
      <c r="E528" s="68" t="s">
        <v>72</v>
      </c>
      <c r="F528" s="68" t="s">
        <v>29</v>
      </c>
      <c r="G528" s="68"/>
      <c r="H528" s="68"/>
    </row>
    <row r="529" spans="1:8" x14ac:dyDescent="0.3">
      <c r="A529" s="68"/>
      <c r="B529" s="288" t="s">
        <v>723</v>
      </c>
      <c r="C529" s="68"/>
      <c r="D529" s="85">
        <v>44962</v>
      </c>
      <c r="E529" s="68"/>
      <c r="F529" s="68"/>
      <c r="G529" s="68"/>
      <c r="H529" s="68"/>
    </row>
    <row r="530" spans="1:8" x14ac:dyDescent="0.3">
      <c r="A530" s="256"/>
      <c r="B530" s="256"/>
      <c r="C530" s="256" t="s">
        <v>216</v>
      </c>
      <c r="D530" s="256"/>
      <c r="E530" s="256">
        <v>30000</v>
      </c>
      <c r="F530" s="256">
        <v>109930</v>
      </c>
      <c r="G530" s="68"/>
      <c r="H530" s="68"/>
    </row>
    <row r="531" spans="1:8" x14ac:dyDescent="0.3">
      <c r="A531" s="257"/>
      <c r="B531" s="257"/>
      <c r="C531" s="257" t="s">
        <v>74</v>
      </c>
      <c r="D531" s="257"/>
      <c r="E531" s="257"/>
      <c r="F531" s="257">
        <v>79930</v>
      </c>
      <c r="G531" s="68"/>
      <c r="H531" s="68"/>
    </row>
    <row r="532" spans="1:8" x14ac:dyDescent="0.3">
      <c r="A532" s="68"/>
      <c r="B532" s="68"/>
      <c r="C532" s="68"/>
      <c r="D532" s="68"/>
      <c r="E532" s="68"/>
      <c r="F532" s="68"/>
      <c r="G532" s="68"/>
      <c r="H532" s="68"/>
    </row>
    <row r="533" spans="1:8" x14ac:dyDescent="0.3">
      <c r="A533" s="92">
        <v>200006</v>
      </c>
      <c r="B533" s="92" t="s">
        <v>92</v>
      </c>
      <c r="C533" s="92" t="s">
        <v>53</v>
      </c>
      <c r="D533" s="92"/>
      <c r="E533" s="92"/>
      <c r="F533" s="92"/>
      <c r="G533" s="68"/>
      <c r="H533" s="68"/>
    </row>
    <row r="534" spans="1:8" x14ac:dyDescent="0.3">
      <c r="A534" s="256"/>
      <c r="B534" s="256"/>
      <c r="C534" s="256" t="s">
        <v>216</v>
      </c>
      <c r="D534" s="256"/>
      <c r="E534" s="256">
        <v>0</v>
      </c>
      <c r="F534" s="256">
        <v>0</v>
      </c>
      <c r="G534" s="68"/>
      <c r="H534" s="68"/>
    </row>
    <row r="535" spans="1:8" x14ac:dyDescent="0.3">
      <c r="A535" s="257"/>
      <c r="B535" s="257"/>
      <c r="C535" s="257" t="s">
        <v>74</v>
      </c>
      <c r="D535" s="257"/>
      <c r="E535" s="257"/>
      <c r="F535" s="257">
        <v>0</v>
      </c>
      <c r="G535" s="68"/>
      <c r="H535" s="68"/>
    </row>
    <row r="536" spans="1:8" x14ac:dyDescent="0.3">
      <c r="A536" s="68"/>
      <c r="B536" s="68"/>
      <c r="C536" s="68"/>
      <c r="D536" s="68"/>
      <c r="E536" s="68"/>
      <c r="F536" s="68"/>
      <c r="G536" s="68"/>
      <c r="H536" s="68"/>
    </row>
    <row r="537" spans="1:8" x14ac:dyDescent="0.3">
      <c r="A537" s="92">
        <v>200012</v>
      </c>
      <c r="B537" s="92" t="s">
        <v>58</v>
      </c>
      <c r="C537" s="92" t="s">
        <v>53</v>
      </c>
      <c r="D537" s="92"/>
      <c r="E537" s="92"/>
      <c r="F537" s="92"/>
      <c r="G537" s="68"/>
      <c r="H537" s="68"/>
    </row>
    <row r="538" spans="1:8" x14ac:dyDescent="0.3">
      <c r="A538" s="68">
        <v>200012</v>
      </c>
      <c r="B538" s="68" t="s">
        <v>58</v>
      </c>
      <c r="C538" s="68">
        <v>61</v>
      </c>
      <c r="D538" s="85">
        <v>44972</v>
      </c>
      <c r="E538" s="68">
        <v>0</v>
      </c>
      <c r="F538" s="68">
        <v>200</v>
      </c>
      <c r="G538" s="68"/>
      <c r="H538" s="68"/>
    </row>
    <row r="539" spans="1:8" x14ac:dyDescent="0.3">
      <c r="A539" s="68"/>
      <c r="B539" s="68"/>
      <c r="C539" s="68"/>
      <c r="D539" s="68"/>
      <c r="E539" s="68" t="s">
        <v>71</v>
      </c>
      <c r="F539" s="68" t="s">
        <v>29</v>
      </c>
      <c r="G539" s="68"/>
      <c r="H539" s="68"/>
    </row>
    <row r="540" spans="1:8" x14ac:dyDescent="0.3">
      <c r="A540" s="68"/>
      <c r="B540" s="288" t="s">
        <v>75</v>
      </c>
      <c r="C540" s="68"/>
      <c r="D540" s="68"/>
      <c r="E540" s="68"/>
      <c r="F540" s="68"/>
      <c r="G540" s="68"/>
      <c r="H540" s="68"/>
    </row>
    <row r="541" spans="1:8" x14ac:dyDescent="0.3">
      <c r="A541" s="256"/>
      <c r="B541" s="256"/>
      <c r="C541" s="256" t="s">
        <v>216</v>
      </c>
      <c r="D541" s="256"/>
      <c r="E541" s="256">
        <v>0</v>
      </c>
      <c r="F541" s="256">
        <v>200</v>
      </c>
      <c r="G541" s="68"/>
      <c r="H541" s="68"/>
    </row>
    <row r="542" spans="1:8" x14ac:dyDescent="0.3">
      <c r="A542" s="257"/>
      <c r="B542" s="257"/>
      <c r="C542" s="257" t="s">
        <v>74</v>
      </c>
      <c r="D542" s="257"/>
      <c r="E542" s="257"/>
      <c r="F542" s="257">
        <v>200</v>
      </c>
      <c r="G542" s="68"/>
      <c r="H542" s="68"/>
    </row>
    <row r="543" spans="1:8" x14ac:dyDescent="0.3">
      <c r="A543" s="68"/>
      <c r="B543" s="68"/>
      <c r="C543" s="68"/>
      <c r="D543" s="68"/>
      <c r="E543" s="68"/>
      <c r="F543" s="68"/>
      <c r="G543" s="68"/>
      <c r="H543" s="68"/>
    </row>
    <row r="544" spans="1:8" x14ac:dyDescent="0.3">
      <c r="A544" s="92">
        <v>200016</v>
      </c>
      <c r="B544" s="92" t="s">
        <v>213</v>
      </c>
      <c r="C544" s="92" t="s">
        <v>53</v>
      </c>
      <c r="D544" s="92"/>
      <c r="E544" s="92"/>
      <c r="F544" s="92"/>
      <c r="G544" s="68"/>
      <c r="H544" s="68"/>
    </row>
    <row r="545" spans="1:13" x14ac:dyDescent="0.3">
      <c r="A545" s="68">
        <v>200016</v>
      </c>
      <c r="B545" s="68" t="s">
        <v>213</v>
      </c>
      <c r="C545" s="68">
        <v>20</v>
      </c>
      <c r="D545" s="85">
        <v>44946</v>
      </c>
      <c r="E545" s="68">
        <v>0</v>
      </c>
      <c r="F545" s="68">
        <v>100000</v>
      </c>
      <c r="G545" s="68"/>
      <c r="H545" s="68"/>
    </row>
    <row r="546" spans="1:13" x14ac:dyDescent="0.3">
      <c r="A546" s="68"/>
      <c r="B546" s="68"/>
      <c r="C546" s="68"/>
      <c r="D546" s="68"/>
      <c r="E546" s="68" t="s">
        <v>72</v>
      </c>
      <c r="F546" s="68" t="s">
        <v>29</v>
      </c>
      <c r="G546" s="68"/>
      <c r="H546" s="68"/>
    </row>
    <row r="547" spans="1:13" x14ac:dyDescent="0.3">
      <c r="A547" s="68"/>
      <c r="B547" s="288" t="s">
        <v>714</v>
      </c>
      <c r="C547" s="68"/>
      <c r="D547" s="85">
        <v>44946</v>
      </c>
      <c r="E547" s="68"/>
      <c r="F547" s="68"/>
      <c r="G547" s="68"/>
      <c r="H547" s="68"/>
    </row>
    <row r="548" spans="1:13" x14ac:dyDescent="0.3">
      <c r="A548" s="256"/>
      <c r="B548" s="256"/>
      <c r="C548" s="256" t="s">
        <v>216</v>
      </c>
      <c r="D548" s="256"/>
      <c r="E548" s="256">
        <v>0</v>
      </c>
      <c r="F548" s="256">
        <v>100000</v>
      </c>
      <c r="G548" s="68"/>
      <c r="H548" s="68"/>
    </row>
    <row r="549" spans="1:13" x14ac:dyDescent="0.3">
      <c r="A549" s="257"/>
      <c r="B549" s="257"/>
      <c r="C549" s="257" t="s">
        <v>74</v>
      </c>
      <c r="D549" s="257"/>
      <c r="E549" s="257"/>
      <c r="F549" s="257">
        <v>100000</v>
      </c>
      <c r="G549" s="68"/>
      <c r="H549" s="68"/>
    </row>
    <row r="550" spans="1:13" x14ac:dyDescent="0.3">
      <c r="A550" s="68"/>
      <c r="B550" s="68"/>
      <c r="C550" s="68"/>
      <c r="D550" s="68"/>
      <c r="E550" s="68"/>
      <c r="F550" s="68"/>
      <c r="G550" s="68"/>
      <c r="H550" s="68"/>
    </row>
    <row r="551" spans="1:13" x14ac:dyDescent="0.3">
      <c r="A551" s="92">
        <v>200024</v>
      </c>
      <c r="B551" s="92" t="s">
        <v>419</v>
      </c>
      <c r="C551" s="92" t="s">
        <v>53</v>
      </c>
      <c r="D551" s="92"/>
      <c r="E551" s="92"/>
      <c r="F551" s="92"/>
      <c r="G551" s="68"/>
      <c r="H551" s="68"/>
    </row>
    <row r="552" spans="1:13" x14ac:dyDescent="0.3">
      <c r="A552" s="256"/>
      <c r="B552" s="256"/>
      <c r="C552" s="256" t="s">
        <v>216</v>
      </c>
      <c r="D552" s="256"/>
      <c r="E552" s="256">
        <v>0</v>
      </c>
      <c r="F552" s="256">
        <v>0</v>
      </c>
      <c r="G552" s="68"/>
      <c r="H552" s="68"/>
    </row>
    <row r="553" spans="1:13" x14ac:dyDescent="0.3">
      <c r="A553" s="257"/>
      <c r="B553" s="257"/>
      <c r="C553" s="257" t="s">
        <v>74</v>
      </c>
      <c r="D553" s="257"/>
      <c r="E553" s="257"/>
      <c r="F553" s="257">
        <v>0</v>
      </c>
      <c r="G553" s="68"/>
      <c r="H553" s="68"/>
    </row>
    <row r="554" spans="1:13" x14ac:dyDescent="0.3">
      <c r="A554" s="68"/>
      <c r="B554" s="68"/>
      <c r="C554" s="68"/>
      <c r="D554" s="68"/>
      <c r="E554" s="68"/>
      <c r="F554" s="68"/>
      <c r="G554" s="68"/>
      <c r="H554" s="68"/>
    </row>
    <row r="555" spans="1:13" x14ac:dyDescent="0.3">
      <c r="A555" s="92">
        <v>200026</v>
      </c>
      <c r="B555" s="92" t="s">
        <v>20</v>
      </c>
      <c r="C555" s="92" t="s">
        <v>53</v>
      </c>
      <c r="D555" s="92"/>
      <c r="E555" s="92"/>
      <c r="F555" s="92"/>
      <c r="G555" s="68"/>
      <c r="H555" s="68"/>
    </row>
    <row r="556" spans="1:13" x14ac:dyDescent="0.3">
      <c r="A556" s="68">
        <v>200026</v>
      </c>
      <c r="B556" s="68" t="s">
        <v>20</v>
      </c>
      <c r="C556" s="68">
        <v>12</v>
      </c>
      <c r="D556" s="85">
        <v>44937</v>
      </c>
      <c r="E556" s="68">
        <v>7000</v>
      </c>
      <c r="F556" s="68">
        <v>0</v>
      </c>
      <c r="G556" s="68"/>
      <c r="H556" s="68"/>
    </row>
    <row r="557" spans="1:13" x14ac:dyDescent="0.3">
      <c r="A557" s="68">
        <v>1002</v>
      </c>
      <c r="B557" s="68" t="s">
        <v>160</v>
      </c>
      <c r="C557" s="68">
        <v>11</v>
      </c>
      <c r="D557" s="85">
        <v>44937</v>
      </c>
      <c r="E557" s="68" t="s">
        <v>8</v>
      </c>
      <c r="F557" s="68" t="s">
        <v>23</v>
      </c>
      <c r="G557" s="68"/>
      <c r="H557" s="68"/>
    </row>
    <row r="558" spans="1:13" x14ac:dyDescent="0.3">
      <c r="A558" s="68"/>
      <c r="B558" s="288" t="s">
        <v>75</v>
      </c>
      <c r="C558" s="68"/>
      <c r="D558" s="68"/>
      <c r="E558" s="68"/>
      <c r="F558" s="68"/>
      <c r="G558" s="68"/>
      <c r="H558" s="68"/>
      <c r="M558" s="129"/>
    </row>
    <row r="559" spans="1:13" x14ac:dyDescent="0.3">
      <c r="A559" s="68">
        <v>200026</v>
      </c>
      <c r="B559" s="68" t="s">
        <v>20</v>
      </c>
      <c r="C559" s="68">
        <v>32</v>
      </c>
      <c r="D559" s="85">
        <v>44957</v>
      </c>
      <c r="E559" s="68">
        <v>0</v>
      </c>
      <c r="F559" s="68">
        <v>4000</v>
      </c>
      <c r="G559" s="68"/>
      <c r="H559" s="68"/>
    </row>
    <row r="560" spans="1:13" x14ac:dyDescent="0.3">
      <c r="A560" s="68">
        <v>2001</v>
      </c>
      <c r="B560" s="68" t="s">
        <v>153</v>
      </c>
      <c r="C560" s="68">
        <v>28</v>
      </c>
      <c r="D560" s="85">
        <v>44954</v>
      </c>
      <c r="E560" s="68" t="s">
        <v>8</v>
      </c>
      <c r="F560" s="68" t="s">
        <v>27</v>
      </c>
      <c r="G560" s="68"/>
      <c r="H560" s="68"/>
    </row>
    <row r="561" spans="1:8" x14ac:dyDescent="0.3">
      <c r="A561" s="68"/>
      <c r="B561" s="288" t="s">
        <v>75</v>
      </c>
      <c r="C561" s="68"/>
      <c r="D561" s="68"/>
      <c r="E561" s="68"/>
      <c r="F561" s="68"/>
      <c r="G561" s="68"/>
      <c r="H561" s="68"/>
    </row>
    <row r="562" spans="1:8" x14ac:dyDescent="0.3">
      <c r="A562" s="68">
        <v>200026</v>
      </c>
      <c r="B562" s="68" t="s">
        <v>20</v>
      </c>
      <c r="C562" s="68">
        <v>36</v>
      </c>
      <c r="D562" s="85">
        <v>44957</v>
      </c>
      <c r="E562" s="68">
        <v>0</v>
      </c>
      <c r="F562" s="68">
        <v>5000</v>
      </c>
      <c r="G562" s="68"/>
      <c r="H562" s="68"/>
    </row>
    <row r="563" spans="1:8" x14ac:dyDescent="0.3">
      <c r="A563" s="68">
        <v>2007</v>
      </c>
      <c r="B563" s="68" t="s">
        <v>165</v>
      </c>
      <c r="C563" s="68">
        <v>35</v>
      </c>
      <c r="D563" s="85">
        <v>44957</v>
      </c>
      <c r="E563" s="68" t="s">
        <v>8</v>
      </c>
      <c r="F563" s="68" t="s">
        <v>27</v>
      </c>
      <c r="G563" s="68"/>
      <c r="H563" s="68"/>
    </row>
    <row r="564" spans="1:8" x14ac:dyDescent="0.3">
      <c r="A564" s="68"/>
      <c r="B564" s="288" t="s">
        <v>75</v>
      </c>
      <c r="C564" s="68"/>
      <c r="D564" s="68"/>
      <c r="E564" s="68"/>
      <c r="F564" s="68"/>
      <c r="G564" s="68"/>
      <c r="H564" s="68"/>
    </row>
    <row r="565" spans="1:8" x14ac:dyDescent="0.3">
      <c r="A565" s="256"/>
      <c r="B565" s="256"/>
      <c r="C565" s="256" t="s">
        <v>216</v>
      </c>
      <c r="D565" s="256"/>
      <c r="E565" s="256">
        <v>7000</v>
      </c>
      <c r="F565" s="256">
        <v>9000</v>
      </c>
      <c r="G565" s="68"/>
      <c r="H565" s="68"/>
    </row>
    <row r="566" spans="1:8" x14ac:dyDescent="0.3">
      <c r="A566" s="257"/>
      <c r="B566" s="257"/>
      <c r="C566" s="257" t="s">
        <v>74</v>
      </c>
      <c r="D566" s="257"/>
      <c r="E566" s="257"/>
      <c r="F566" s="257">
        <v>2000</v>
      </c>
      <c r="G566" s="68"/>
      <c r="H566" s="68"/>
    </row>
    <row r="567" spans="1:8" x14ac:dyDescent="0.3">
      <c r="A567" s="68"/>
      <c r="B567" s="68"/>
      <c r="C567" s="68"/>
      <c r="D567" s="68"/>
      <c r="E567" s="68"/>
      <c r="F567" s="68"/>
      <c r="G567" s="68"/>
      <c r="H567" s="68"/>
    </row>
    <row r="568" spans="1:8" x14ac:dyDescent="0.3">
      <c r="A568" s="92">
        <v>200028</v>
      </c>
      <c r="B568" s="92" t="s">
        <v>426</v>
      </c>
      <c r="C568" s="92" t="s">
        <v>53</v>
      </c>
      <c r="D568" s="92"/>
      <c r="E568" s="92"/>
      <c r="F568" s="92"/>
      <c r="G568" s="68"/>
      <c r="H568" s="68"/>
    </row>
    <row r="569" spans="1:8" x14ac:dyDescent="0.3">
      <c r="A569" s="256"/>
      <c r="B569" s="256"/>
      <c r="C569" s="256" t="s">
        <v>216</v>
      </c>
      <c r="D569" s="256"/>
      <c r="E569" s="256">
        <v>0</v>
      </c>
      <c r="F569" s="256">
        <v>0</v>
      </c>
      <c r="G569" s="68"/>
      <c r="H569" s="68"/>
    </row>
    <row r="570" spans="1:8" x14ac:dyDescent="0.3">
      <c r="A570" s="257"/>
      <c r="B570" s="257"/>
      <c r="C570" s="257" t="s">
        <v>74</v>
      </c>
      <c r="D570" s="257"/>
      <c r="E570" s="257"/>
      <c r="F570" s="257">
        <v>0</v>
      </c>
      <c r="G570" s="68"/>
      <c r="H570" s="68"/>
    </row>
    <row r="571" spans="1:8" x14ac:dyDescent="0.3">
      <c r="A571" s="68"/>
      <c r="B571" s="68"/>
      <c r="C571" s="68"/>
      <c r="D571" s="68"/>
      <c r="E571" s="68"/>
      <c r="F571" s="68"/>
      <c r="G571" s="68"/>
      <c r="H571" s="68"/>
    </row>
    <row r="572" spans="1:8" x14ac:dyDescent="0.3">
      <c r="A572" s="92">
        <v>200032</v>
      </c>
      <c r="B572" s="92" t="s">
        <v>231</v>
      </c>
      <c r="C572" s="92" t="s">
        <v>53</v>
      </c>
      <c r="D572" s="92"/>
      <c r="E572" s="92"/>
      <c r="F572" s="92"/>
      <c r="G572" s="68"/>
      <c r="H572" s="68"/>
    </row>
    <row r="573" spans="1:8" x14ac:dyDescent="0.3">
      <c r="A573" s="256"/>
      <c r="B573" s="256"/>
      <c r="C573" s="256" t="s">
        <v>216</v>
      </c>
      <c r="D573" s="256"/>
      <c r="E573" s="256">
        <v>0</v>
      </c>
      <c r="F573" s="256">
        <v>0</v>
      </c>
      <c r="G573" s="68"/>
      <c r="H573" s="68"/>
    </row>
    <row r="574" spans="1:8" x14ac:dyDescent="0.3">
      <c r="A574" s="257"/>
      <c r="B574" s="257"/>
      <c r="C574" s="257" t="s">
        <v>74</v>
      </c>
      <c r="D574" s="257"/>
      <c r="E574" s="257"/>
      <c r="F574" s="257">
        <v>0</v>
      </c>
      <c r="G574" s="68"/>
      <c r="H574" s="68"/>
    </row>
    <row r="575" spans="1:8" x14ac:dyDescent="0.3">
      <c r="A575" s="68"/>
      <c r="B575" s="68"/>
      <c r="C575" s="68"/>
      <c r="D575" s="68"/>
      <c r="E575" s="68"/>
      <c r="F575" s="68"/>
      <c r="G575" s="68"/>
      <c r="H575" s="68"/>
    </row>
    <row r="576" spans="1:8" x14ac:dyDescent="0.3">
      <c r="A576" s="92">
        <v>200036</v>
      </c>
      <c r="B576" s="92" t="s">
        <v>91</v>
      </c>
      <c r="C576" s="92" t="s">
        <v>53</v>
      </c>
      <c r="D576" s="92"/>
      <c r="E576" s="92"/>
      <c r="F576" s="92">
        <v>10000</v>
      </c>
      <c r="G576" s="68"/>
      <c r="H576" s="68"/>
    </row>
    <row r="577" spans="1:8" x14ac:dyDescent="0.3">
      <c r="A577" s="256"/>
      <c r="B577" s="256"/>
      <c r="C577" s="256" t="s">
        <v>216</v>
      </c>
      <c r="D577" s="256"/>
      <c r="E577" s="256">
        <v>0</v>
      </c>
      <c r="F577" s="256">
        <v>0</v>
      </c>
      <c r="G577" s="68"/>
      <c r="H577" s="68"/>
    </row>
    <row r="578" spans="1:8" x14ac:dyDescent="0.3">
      <c r="A578" s="257"/>
      <c r="B578" s="257"/>
      <c r="C578" s="257" t="s">
        <v>74</v>
      </c>
      <c r="D578" s="257"/>
      <c r="E578" s="257"/>
      <c r="F578" s="257">
        <v>10000</v>
      </c>
      <c r="G578" s="68"/>
      <c r="H578" s="68"/>
    </row>
    <row r="579" spans="1:8" x14ac:dyDescent="0.3">
      <c r="A579" s="68"/>
      <c r="B579" s="68"/>
      <c r="C579" s="68"/>
      <c r="D579" s="68"/>
      <c r="E579" s="68"/>
      <c r="F579" s="68"/>
      <c r="G579" s="68"/>
      <c r="H579" s="68"/>
    </row>
    <row r="580" spans="1:8" x14ac:dyDescent="0.3">
      <c r="A580" s="92">
        <v>200038</v>
      </c>
      <c r="B580" s="92" t="s">
        <v>11</v>
      </c>
      <c r="C580" s="92" t="s">
        <v>53</v>
      </c>
      <c r="D580" s="92"/>
      <c r="E580" s="92"/>
      <c r="F580" s="92"/>
      <c r="G580" s="68"/>
      <c r="H580" s="68"/>
    </row>
    <row r="581" spans="1:8" x14ac:dyDescent="0.3">
      <c r="A581" s="68">
        <v>200038</v>
      </c>
      <c r="B581" s="68" t="s">
        <v>11</v>
      </c>
      <c r="C581" s="68">
        <v>1</v>
      </c>
      <c r="D581" s="85">
        <v>44927</v>
      </c>
      <c r="E581" s="68">
        <v>200000</v>
      </c>
      <c r="F581" s="68">
        <v>0</v>
      </c>
      <c r="G581" s="68"/>
      <c r="H581" s="68"/>
    </row>
    <row r="582" spans="1:8" x14ac:dyDescent="0.3">
      <c r="A582" s="68"/>
      <c r="B582" s="68"/>
      <c r="C582" s="68"/>
      <c r="D582" s="68"/>
      <c r="E582" s="68" t="s">
        <v>72</v>
      </c>
      <c r="F582" s="68" t="s">
        <v>28</v>
      </c>
      <c r="G582" s="68"/>
      <c r="H582" s="68"/>
    </row>
    <row r="583" spans="1:8" x14ac:dyDescent="0.3">
      <c r="A583" s="68"/>
      <c r="B583" s="288" t="s">
        <v>618</v>
      </c>
      <c r="C583" s="68"/>
      <c r="D583" s="85">
        <v>44927</v>
      </c>
      <c r="E583" s="68"/>
      <c r="F583" s="68"/>
      <c r="G583" s="68"/>
      <c r="H583" s="68"/>
    </row>
    <row r="584" spans="1:8" x14ac:dyDescent="0.3">
      <c r="A584" s="68">
        <v>200038</v>
      </c>
      <c r="B584" s="68" t="s">
        <v>11</v>
      </c>
      <c r="C584" s="68">
        <v>1</v>
      </c>
      <c r="D584" s="85">
        <v>44927</v>
      </c>
      <c r="E584" s="68">
        <v>60000</v>
      </c>
      <c r="F584" s="68">
        <v>0</v>
      </c>
      <c r="G584" s="68"/>
      <c r="H584" s="68"/>
    </row>
    <row r="585" spans="1:8" x14ac:dyDescent="0.3">
      <c r="A585" s="68"/>
      <c r="B585" s="68"/>
      <c r="C585" s="68"/>
      <c r="D585" s="68"/>
      <c r="E585" s="68" t="s">
        <v>71</v>
      </c>
      <c r="F585" s="68" t="s">
        <v>28</v>
      </c>
      <c r="G585" s="68"/>
      <c r="H585" s="68"/>
    </row>
    <row r="586" spans="1:8" x14ac:dyDescent="0.3">
      <c r="A586" s="68"/>
      <c r="B586" s="288" t="s">
        <v>712</v>
      </c>
      <c r="C586" s="68"/>
      <c r="D586" s="68"/>
      <c r="E586" s="68"/>
      <c r="F586" s="68"/>
      <c r="G586" s="68"/>
      <c r="H586" s="68"/>
    </row>
    <row r="587" spans="1:8" x14ac:dyDescent="0.3">
      <c r="A587" s="68">
        <v>200038</v>
      </c>
      <c r="B587" s="68" t="s">
        <v>11</v>
      </c>
      <c r="C587" s="68">
        <v>43</v>
      </c>
      <c r="D587" s="85">
        <v>44959</v>
      </c>
      <c r="E587" s="68">
        <v>0</v>
      </c>
      <c r="F587" s="68">
        <v>18465</v>
      </c>
      <c r="G587" s="68"/>
      <c r="H587" s="68"/>
    </row>
    <row r="588" spans="1:8" x14ac:dyDescent="0.3">
      <c r="A588" s="68"/>
      <c r="B588" s="68"/>
      <c r="C588" s="68"/>
      <c r="D588" s="68"/>
      <c r="E588" s="68" t="s">
        <v>71</v>
      </c>
      <c r="F588" s="68" t="s">
        <v>29</v>
      </c>
      <c r="G588" s="68"/>
      <c r="H588" s="68"/>
    </row>
    <row r="589" spans="1:8" x14ac:dyDescent="0.3">
      <c r="A589" s="68"/>
      <c r="B589" s="288" t="s">
        <v>636</v>
      </c>
      <c r="C589" s="68"/>
      <c r="D589" s="85">
        <v>44958</v>
      </c>
      <c r="E589" s="68"/>
      <c r="F589" s="68"/>
      <c r="G589" s="68"/>
      <c r="H589" s="68"/>
    </row>
    <row r="590" spans="1:8" x14ac:dyDescent="0.3">
      <c r="A590" s="68">
        <v>200038</v>
      </c>
      <c r="B590" s="68" t="s">
        <v>11</v>
      </c>
      <c r="C590" s="68">
        <v>43</v>
      </c>
      <c r="D590" s="85">
        <v>44959</v>
      </c>
      <c r="E590" s="68">
        <v>0</v>
      </c>
      <c r="F590" s="68">
        <v>18000</v>
      </c>
      <c r="G590" s="68"/>
      <c r="H590" s="68"/>
    </row>
    <row r="591" spans="1:8" x14ac:dyDescent="0.3">
      <c r="A591" s="68"/>
      <c r="B591" s="68"/>
      <c r="C591" s="68"/>
      <c r="D591" s="68"/>
      <c r="E591" s="68" t="s">
        <v>72</v>
      </c>
      <c r="F591" s="68" t="s">
        <v>29</v>
      </c>
      <c r="G591" s="68"/>
      <c r="H591" s="68"/>
    </row>
    <row r="592" spans="1:8" x14ac:dyDescent="0.3">
      <c r="A592" s="68"/>
      <c r="B592" s="288" t="s">
        <v>636</v>
      </c>
      <c r="C592" s="68"/>
      <c r="D592" s="85">
        <v>44958</v>
      </c>
      <c r="E592" s="68"/>
      <c r="F592" s="68"/>
      <c r="G592" s="68"/>
      <c r="H592" s="68"/>
    </row>
    <row r="593" spans="1:8" x14ac:dyDescent="0.3">
      <c r="A593" s="256"/>
      <c r="B593" s="256"/>
      <c r="C593" s="256" t="s">
        <v>216</v>
      </c>
      <c r="D593" s="256"/>
      <c r="E593" s="256">
        <v>260000</v>
      </c>
      <c r="F593" s="256">
        <v>36465</v>
      </c>
      <c r="G593" s="68"/>
      <c r="H593" s="68"/>
    </row>
    <row r="594" spans="1:8" x14ac:dyDescent="0.3">
      <c r="A594" s="257"/>
      <c r="B594" s="257"/>
      <c r="C594" s="257" t="s">
        <v>74</v>
      </c>
      <c r="D594" s="257"/>
      <c r="E594" s="257"/>
      <c r="F594" s="257">
        <v>223535</v>
      </c>
      <c r="G594" s="68"/>
      <c r="H594" s="68"/>
    </row>
    <row r="595" spans="1:8" x14ac:dyDescent="0.3">
      <c r="A595" s="68"/>
      <c r="B595" s="68"/>
      <c r="C595" s="68"/>
      <c r="D595" s="68"/>
      <c r="E595" s="68"/>
      <c r="F595" s="68"/>
      <c r="G595" s="68"/>
      <c r="H595" s="68"/>
    </row>
    <row r="596" spans="1:8" x14ac:dyDescent="0.3">
      <c r="A596" s="92">
        <v>200040</v>
      </c>
      <c r="B596" s="92" t="s">
        <v>78</v>
      </c>
      <c r="C596" s="92" t="s">
        <v>53</v>
      </c>
      <c r="D596" s="92"/>
      <c r="E596" s="92"/>
      <c r="F596" s="92"/>
      <c r="G596" s="68"/>
      <c r="H596" s="68"/>
    </row>
    <row r="597" spans="1:8" x14ac:dyDescent="0.3">
      <c r="A597" s="256"/>
      <c r="B597" s="256"/>
      <c r="C597" s="256" t="s">
        <v>216</v>
      </c>
      <c r="D597" s="256"/>
      <c r="E597" s="256">
        <v>0</v>
      </c>
      <c r="F597" s="256">
        <v>0</v>
      </c>
      <c r="G597" s="68"/>
      <c r="H597" s="68"/>
    </row>
    <row r="598" spans="1:8" x14ac:dyDescent="0.3">
      <c r="A598" s="257"/>
      <c r="B598" s="257"/>
      <c r="C598" s="257" t="s">
        <v>74</v>
      </c>
      <c r="D598" s="257"/>
      <c r="E598" s="257"/>
      <c r="F598" s="257">
        <v>0</v>
      </c>
      <c r="G598" s="68"/>
      <c r="H598" s="68"/>
    </row>
    <row r="599" spans="1:8" x14ac:dyDescent="0.3">
      <c r="A599" s="68"/>
      <c r="B599" s="68"/>
      <c r="C599" s="68"/>
      <c r="D599" s="68"/>
      <c r="E599" s="68"/>
      <c r="F599" s="68"/>
      <c r="G599" s="68"/>
      <c r="H599" s="68"/>
    </row>
    <row r="600" spans="1:8" x14ac:dyDescent="0.3">
      <c r="A600" s="92">
        <v>200048</v>
      </c>
      <c r="B600" s="92" t="s">
        <v>447</v>
      </c>
      <c r="C600" s="92" t="s">
        <v>53</v>
      </c>
      <c r="D600" s="92"/>
      <c r="E600" s="92"/>
      <c r="F600" s="92"/>
      <c r="G600" s="68"/>
      <c r="H600" s="68"/>
    </row>
    <row r="601" spans="1:8" x14ac:dyDescent="0.3">
      <c r="A601" s="256"/>
      <c r="B601" s="256"/>
      <c r="C601" s="256" t="s">
        <v>216</v>
      </c>
      <c r="D601" s="256"/>
      <c r="E601" s="256">
        <v>0</v>
      </c>
      <c r="F601" s="256">
        <v>0</v>
      </c>
      <c r="G601" s="68"/>
      <c r="H601" s="68"/>
    </row>
    <row r="602" spans="1:8" x14ac:dyDescent="0.3">
      <c r="A602" s="257"/>
      <c r="B602" s="257"/>
      <c r="C602" s="257" t="s">
        <v>74</v>
      </c>
      <c r="D602" s="257"/>
      <c r="E602" s="257"/>
      <c r="F602" s="257">
        <v>0</v>
      </c>
      <c r="G602" s="68"/>
      <c r="H602" s="68"/>
    </row>
    <row r="603" spans="1:8" x14ac:dyDescent="0.3">
      <c r="A603" s="68"/>
      <c r="B603" s="68"/>
      <c r="C603" s="68"/>
      <c r="D603" s="68"/>
      <c r="E603" s="68"/>
      <c r="F603" s="68"/>
      <c r="G603" s="68"/>
      <c r="H603" s="68"/>
    </row>
    <row r="604" spans="1:8" x14ac:dyDescent="0.3">
      <c r="A604" s="92">
        <v>200056</v>
      </c>
      <c r="B604" s="92" t="s">
        <v>224</v>
      </c>
      <c r="C604" s="92" t="s">
        <v>53</v>
      </c>
      <c r="D604" s="92"/>
      <c r="E604" s="92"/>
      <c r="F604" s="92"/>
      <c r="G604" s="68"/>
      <c r="H604" s="68"/>
    </row>
    <row r="605" spans="1:8" x14ac:dyDescent="0.3">
      <c r="A605" s="256"/>
      <c r="B605" s="256"/>
      <c r="C605" s="256" t="s">
        <v>216</v>
      </c>
      <c r="D605" s="256"/>
      <c r="E605" s="256">
        <v>0</v>
      </c>
      <c r="F605" s="256">
        <v>0</v>
      </c>
      <c r="G605" s="68"/>
      <c r="H605" s="68"/>
    </row>
    <row r="606" spans="1:8" x14ac:dyDescent="0.3">
      <c r="A606" s="257"/>
      <c r="B606" s="257"/>
      <c r="C606" s="257" t="s">
        <v>74</v>
      </c>
      <c r="D606" s="257"/>
      <c r="E606" s="257"/>
      <c r="F606" s="257">
        <v>0</v>
      </c>
      <c r="G606" s="68"/>
      <c r="H606" s="68"/>
    </row>
    <row r="607" spans="1:8" x14ac:dyDescent="0.3">
      <c r="A607" s="68"/>
      <c r="B607" s="68"/>
      <c r="C607" s="68"/>
      <c r="D607" s="68"/>
      <c r="E607" s="68"/>
      <c r="F607" s="68"/>
      <c r="G607" s="68"/>
      <c r="H607" s="68"/>
    </row>
    <row r="608" spans="1:8" x14ac:dyDescent="0.3">
      <c r="A608" s="92">
        <v>200060</v>
      </c>
      <c r="B608" s="92" t="s">
        <v>221</v>
      </c>
      <c r="C608" s="92" t="s">
        <v>53</v>
      </c>
      <c r="D608" s="92"/>
      <c r="E608" s="92"/>
      <c r="F608" s="92"/>
      <c r="G608" s="68"/>
      <c r="H608" s="68"/>
    </row>
    <row r="609" spans="1:8" x14ac:dyDescent="0.3">
      <c r="A609" s="256"/>
      <c r="B609" s="256"/>
      <c r="C609" s="256" t="s">
        <v>216</v>
      </c>
      <c r="D609" s="256"/>
      <c r="E609" s="256">
        <v>0</v>
      </c>
      <c r="F609" s="256">
        <v>0</v>
      </c>
      <c r="G609" s="68"/>
      <c r="H609" s="68"/>
    </row>
    <row r="610" spans="1:8" x14ac:dyDescent="0.3">
      <c r="A610" s="257"/>
      <c r="B610" s="257"/>
      <c r="C610" s="257" t="s">
        <v>74</v>
      </c>
      <c r="D610" s="257"/>
      <c r="E610" s="257"/>
      <c r="F610" s="257">
        <v>0</v>
      </c>
      <c r="G610" s="68"/>
      <c r="H610" s="68"/>
    </row>
    <row r="611" spans="1:8" x14ac:dyDescent="0.3">
      <c r="A611" s="68"/>
      <c r="B611" s="68"/>
      <c r="C611" s="68"/>
      <c r="D611" s="68"/>
      <c r="E611" s="68"/>
      <c r="F611" s="68"/>
      <c r="G611" s="68"/>
      <c r="H611" s="68"/>
    </row>
    <row r="612" spans="1:8" x14ac:dyDescent="0.3">
      <c r="A612" s="92">
        <v>200064</v>
      </c>
      <c r="B612" s="92" t="s">
        <v>77</v>
      </c>
      <c r="C612" s="92" t="s">
        <v>53</v>
      </c>
      <c r="D612" s="92"/>
      <c r="E612" s="92"/>
      <c r="F612" s="92"/>
      <c r="G612" s="68"/>
      <c r="H612" s="68"/>
    </row>
    <row r="613" spans="1:8" x14ac:dyDescent="0.3">
      <c r="A613" s="256"/>
      <c r="B613" s="256"/>
      <c r="C613" s="256" t="s">
        <v>216</v>
      </c>
      <c r="D613" s="256"/>
      <c r="E613" s="256">
        <v>0</v>
      </c>
      <c r="F613" s="256">
        <v>0</v>
      </c>
      <c r="G613" s="68"/>
      <c r="H613" s="68"/>
    </row>
    <row r="614" spans="1:8" x14ac:dyDescent="0.3">
      <c r="A614" s="257"/>
      <c r="B614" s="257"/>
      <c r="C614" s="257" t="s">
        <v>74</v>
      </c>
      <c r="D614" s="257"/>
      <c r="E614" s="257"/>
      <c r="F614" s="257">
        <v>0</v>
      </c>
      <c r="G614" s="68"/>
      <c r="H614" s="68"/>
    </row>
    <row r="615" spans="1:8" x14ac:dyDescent="0.3">
      <c r="A615" s="68"/>
      <c r="B615" s="68"/>
      <c r="C615" s="68"/>
      <c r="D615" s="68"/>
      <c r="E615" s="68"/>
      <c r="F615" s="68"/>
      <c r="G615" s="68"/>
      <c r="H615" s="68"/>
    </row>
    <row r="616" spans="1:8" x14ac:dyDescent="0.3">
      <c r="A616" s="92">
        <v>200070</v>
      </c>
      <c r="B616" s="92" t="s">
        <v>44</v>
      </c>
      <c r="C616" s="92" t="s">
        <v>53</v>
      </c>
      <c r="D616" s="92"/>
      <c r="E616" s="92"/>
      <c r="F616" s="92"/>
      <c r="G616" s="68"/>
      <c r="H616" s="68"/>
    </row>
    <row r="617" spans="1:8" x14ac:dyDescent="0.3">
      <c r="A617" s="256"/>
      <c r="B617" s="256"/>
      <c r="C617" s="256" t="s">
        <v>216</v>
      </c>
      <c r="D617" s="256"/>
      <c r="E617" s="256">
        <v>0</v>
      </c>
      <c r="F617" s="256">
        <v>0</v>
      </c>
      <c r="G617" s="68"/>
      <c r="H617" s="68"/>
    </row>
    <row r="618" spans="1:8" x14ac:dyDescent="0.3">
      <c r="A618" s="257"/>
      <c r="B618" s="257"/>
      <c r="C618" s="257" t="s">
        <v>74</v>
      </c>
      <c r="D618" s="257"/>
      <c r="E618" s="257">
        <v>0</v>
      </c>
      <c r="F618" s="257"/>
      <c r="G618" s="68"/>
      <c r="H618" s="68"/>
    </row>
    <row r="619" spans="1:8" x14ac:dyDescent="0.3">
      <c r="A619" s="68"/>
      <c r="B619" s="68"/>
      <c r="C619" s="68"/>
      <c r="D619" s="68"/>
      <c r="E619" s="68"/>
      <c r="F619" s="68"/>
      <c r="G619" s="68"/>
      <c r="H619" s="68"/>
    </row>
    <row r="620" spans="1:8" x14ac:dyDescent="0.3">
      <c r="A620" s="92">
        <v>200074</v>
      </c>
      <c r="B620" s="92" t="s">
        <v>88</v>
      </c>
      <c r="C620" s="92" t="s">
        <v>53</v>
      </c>
      <c r="D620" s="92"/>
      <c r="E620" s="92"/>
      <c r="F620" s="92"/>
      <c r="G620" s="68"/>
      <c r="H620" s="68"/>
    </row>
    <row r="621" spans="1:8" x14ac:dyDescent="0.3">
      <c r="A621" s="256"/>
      <c r="B621" s="256"/>
      <c r="C621" s="256" t="s">
        <v>216</v>
      </c>
      <c r="D621" s="256"/>
      <c r="E621" s="256">
        <v>0</v>
      </c>
      <c r="F621" s="256">
        <v>0</v>
      </c>
      <c r="G621" s="68"/>
      <c r="H621" s="68"/>
    </row>
    <row r="622" spans="1:8" x14ac:dyDescent="0.3">
      <c r="A622" s="257"/>
      <c r="B622" s="257"/>
      <c r="C622" s="257" t="s">
        <v>74</v>
      </c>
      <c r="D622" s="257"/>
      <c r="E622" s="257">
        <v>0</v>
      </c>
      <c r="F622" s="257"/>
      <c r="G622" s="68"/>
      <c r="H622" s="68"/>
    </row>
    <row r="623" spans="1:8" x14ac:dyDescent="0.3">
      <c r="A623" s="68"/>
      <c r="B623" s="68"/>
      <c r="C623" s="68"/>
      <c r="D623" s="68"/>
      <c r="E623" s="68"/>
      <c r="F623" s="68"/>
      <c r="G623" s="68"/>
      <c r="H623" s="68"/>
    </row>
    <row r="624" spans="1:8" x14ac:dyDescent="0.3">
      <c r="A624" s="92">
        <v>200088</v>
      </c>
      <c r="B624" s="92" t="s">
        <v>59</v>
      </c>
      <c r="C624" s="92" t="s">
        <v>53</v>
      </c>
      <c r="D624" s="92"/>
      <c r="E624" s="92"/>
      <c r="F624" s="92"/>
      <c r="G624" s="68"/>
      <c r="H624" s="68"/>
    </row>
    <row r="625" spans="1:8" x14ac:dyDescent="0.3">
      <c r="A625" s="256"/>
      <c r="B625" s="256"/>
      <c r="C625" s="256" t="s">
        <v>216</v>
      </c>
      <c r="D625" s="256"/>
      <c r="E625" s="256">
        <v>0</v>
      </c>
      <c r="F625" s="256">
        <v>0</v>
      </c>
      <c r="G625" s="68"/>
      <c r="H625" s="68"/>
    </row>
    <row r="626" spans="1:8" x14ac:dyDescent="0.3">
      <c r="A626" s="257"/>
      <c r="B626" s="257"/>
      <c r="C626" s="257" t="s">
        <v>74</v>
      </c>
      <c r="D626" s="257"/>
      <c r="E626" s="257"/>
      <c r="F626" s="257">
        <v>0</v>
      </c>
      <c r="G626" s="68"/>
      <c r="H626" s="68"/>
    </row>
    <row r="627" spans="1:8" x14ac:dyDescent="0.3">
      <c r="A627" s="68"/>
      <c r="B627" s="68"/>
      <c r="C627" s="68"/>
      <c r="D627" s="68"/>
      <c r="E627" s="68"/>
      <c r="F627" s="68"/>
      <c r="G627" s="68"/>
      <c r="H627" s="68"/>
    </row>
    <row r="628" spans="1:8" x14ac:dyDescent="0.3">
      <c r="A628" s="92">
        <v>200090</v>
      </c>
      <c r="B628" s="92" t="s">
        <v>462</v>
      </c>
      <c r="C628" s="92" t="s">
        <v>53</v>
      </c>
      <c r="D628" s="92"/>
      <c r="E628" s="92"/>
      <c r="F628" s="92"/>
      <c r="G628" s="68"/>
      <c r="H628" s="68"/>
    </row>
    <row r="629" spans="1:8" x14ac:dyDescent="0.3">
      <c r="A629" s="256"/>
      <c r="B629" s="256"/>
      <c r="C629" s="256" t="s">
        <v>216</v>
      </c>
      <c r="D629" s="256"/>
      <c r="E629" s="256">
        <v>0</v>
      </c>
      <c r="F629" s="256">
        <v>0</v>
      </c>
      <c r="G629" s="68"/>
      <c r="H629" s="68"/>
    </row>
    <row r="630" spans="1:8" x14ac:dyDescent="0.3">
      <c r="A630" s="257"/>
      <c r="B630" s="257"/>
      <c r="C630" s="257" t="s">
        <v>74</v>
      </c>
      <c r="D630" s="257"/>
      <c r="E630" s="257"/>
      <c r="F630" s="257">
        <v>0</v>
      </c>
      <c r="G630" s="68"/>
      <c r="H630" s="68"/>
    </row>
    <row r="631" spans="1:8" x14ac:dyDescent="0.3">
      <c r="A631" s="68"/>
      <c r="B631" s="68"/>
      <c r="C631" s="68"/>
      <c r="D631" s="68"/>
      <c r="E631" s="68"/>
      <c r="F631" s="68"/>
      <c r="G631" s="68"/>
      <c r="H631" s="68"/>
    </row>
    <row r="632" spans="1:8" x14ac:dyDescent="0.3">
      <c r="A632" s="92">
        <v>200096</v>
      </c>
      <c r="B632" s="92" t="s">
        <v>420</v>
      </c>
      <c r="C632" s="92" t="s">
        <v>53</v>
      </c>
      <c r="D632" s="92"/>
      <c r="E632" s="92"/>
      <c r="F632" s="92"/>
      <c r="G632" s="68"/>
      <c r="H632" s="68"/>
    </row>
    <row r="633" spans="1:8" x14ac:dyDescent="0.3">
      <c r="A633" s="256"/>
      <c r="B633" s="256"/>
      <c r="C633" s="256" t="s">
        <v>216</v>
      </c>
      <c r="D633" s="256"/>
      <c r="E633" s="256">
        <v>0</v>
      </c>
      <c r="F633" s="256">
        <v>0</v>
      </c>
      <c r="G633" s="68"/>
      <c r="H633" s="68"/>
    </row>
    <row r="634" spans="1:8" x14ac:dyDescent="0.3">
      <c r="A634" s="257"/>
      <c r="B634" s="257"/>
      <c r="C634" s="257" t="s">
        <v>74</v>
      </c>
      <c r="D634" s="257"/>
      <c r="E634" s="257"/>
      <c r="F634" s="257">
        <v>0</v>
      </c>
      <c r="G634" s="68"/>
      <c r="H634" s="68"/>
    </row>
    <row r="635" spans="1:8" x14ac:dyDescent="0.3">
      <c r="A635" s="68"/>
      <c r="B635" s="68"/>
      <c r="C635" s="68"/>
      <c r="D635" s="68"/>
      <c r="E635" s="68"/>
      <c r="F635" s="68"/>
      <c r="G635" s="68"/>
      <c r="H635" s="68"/>
    </row>
    <row r="636" spans="1:8" x14ac:dyDescent="0.3">
      <c r="A636" s="92">
        <v>200116</v>
      </c>
      <c r="B636" s="92" t="s">
        <v>438</v>
      </c>
      <c r="C636" s="92" t="s">
        <v>53</v>
      </c>
      <c r="D636" s="92"/>
      <c r="E636" s="92"/>
      <c r="F636" s="92"/>
      <c r="G636" s="68"/>
      <c r="H636" s="68"/>
    </row>
    <row r="637" spans="1:8" x14ac:dyDescent="0.3">
      <c r="A637" s="68">
        <v>200116</v>
      </c>
      <c r="B637" s="68" t="s">
        <v>438</v>
      </c>
      <c r="C637" s="68">
        <v>42</v>
      </c>
      <c r="D637" s="85">
        <v>44957</v>
      </c>
      <c r="E637" s="68">
        <v>0</v>
      </c>
      <c r="F637" s="68">
        <v>50000</v>
      </c>
      <c r="G637" s="68"/>
      <c r="H637" s="68"/>
    </row>
    <row r="638" spans="1:8" x14ac:dyDescent="0.3">
      <c r="A638" s="68"/>
      <c r="B638" s="68"/>
      <c r="C638" s="68"/>
      <c r="D638" s="68"/>
      <c r="E638" s="68" t="s">
        <v>72</v>
      </c>
      <c r="F638" s="68" t="s">
        <v>28</v>
      </c>
      <c r="G638" s="68"/>
      <c r="H638" s="68"/>
    </row>
    <row r="639" spans="1:8" x14ac:dyDescent="0.3">
      <c r="A639" s="68"/>
      <c r="B639" s="288" t="s">
        <v>631</v>
      </c>
      <c r="C639" s="68"/>
      <c r="D639" s="85">
        <v>44957</v>
      </c>
      <c r="E639" s="68"/>
      <c r="F639" s="68"/>
      <c r="G639" s="68"/>
      <c r="H639" s="68"/>
    </row>
    <row r="640" spans="1:8" x14ac:dyDescent="0.3">
      <c r="A640" s="256"/>
      <c r="B640" s="256"/>
      <c r="C640" s="256" t="s">
        <v>216</v>
      </c>
      <c r="D640" s="256"/>
      <c r="E640" s="256">
        <v>0</v>
      </c>
      <c r="F640" s="256">
        <v>50000</v>
      </c>
      <c r="G640" s="68"/>
      <c r="H640" s="68"/>
    </row>
    <row r="641" spans="1:8" x14ac:dyDescent="0.3">
      <c r="A641" s="257"/>
      <c r="B641" s="257"/>
      <c r="C641" s="257" t="s">
        <v>74</v>
      </c>
      <c r="D641" s="257"/>
      <c r="E641" s="257"/>
      <c r="F641" s="257">
        <v>50000</v>
      </c>
      <c r="G641" s="68"/>
      <c r="H641" s="68"/>
    </row>
    <row r="642" spans="1:8" x14ac:dyDescent="0.3">
      <c r="A642" s="68"/>
      <c r="B642" s="68"/>
      <c r="C642" s="68"/>
      <c r="D642" s="68"/>
      <c r="E642" s="68"/>
      <c r="F642" s="68"/>
      <c r="G642" s="68"/>
      <c r="H642" s="68"/>
    </row>
    <row r="643" spans="1:8" x14ac:dyDescent="0.3">
      <c r="A643" s="92">
        <v>200124</v>
      </c>
      <c r="B643" s="92" t="s">
        <v>439</v>
      </c>
      <c r="C643" s="92" t="s">
        <v>53</v>
      </c>
      <c r="D643" s="92"/>
      <c r="E643" s="92"/>
      <c r="F643" s="92"/>
      <c r="G643" s="68"/>
      <c r="H643" s="68"/>
    </row>
    <row r="644" spans="1:8" x14ac:dyDescent="0.3">
      <c r="A644" s="256"/>
      <c r="B644" s="256"/>
      <c r="C644" s="256" t="s">
        <v>216</v>
      </c>
      <c r="D644" s="256"/>
      <c r="E644" s="256">
        <v>0</v>
      </c>
      <c r="F644" s="256">
        <v>0</v>
      </c>
      <c r="G644" s="68"/>
      <c r="H644" s="68"/>
    </row>
    <row r="645" spans="1:8" x14ac:dyDescent="0.3">
      <c r="A645" s="257"/>
      <c r="B645" s="257"/>
      <c r="C645" s="257" t="s">
        <v>74</v>
      </c>
      <c r="D645" s="257"/>
      <c r="E645" s="257"/>
      <c r="F645" s="257">
        <v>0</v>
      </c>
      <c r="G645" s="68"/>
      <c r="H645" s="68"/>
    </row>
    <row r="646" spans="1:8" x14ac:dyDescent="0.3">
      <c r="A646" s="68"/>
      <c r="B646" s="68"/>
      <c r="C646" s="68"/>
      <c r="D646" s="68"/>
      <c r="E646" s="68"/>
      <c r="F646" s="68"/>
      <c r="G646" s="68"/>
      <c r="H646" s="68"/>
    </row>
    <row r="647" spans="1:8" x14ac:dyDescent="0.3">
      <c r="A647" s="92">
        <v>200128</v>
      </c>
      <c r="B647" s="92" t="s">
        <v>56</v>
      </c>
      <c r="C647" s="92" t="s">
        <v>53</v>
      </c>
      <c r="D647" s="92"/>
      <c r="E647" s="92"/>
      <c r="F647" s="92"/>
      <c r="G647" s="68"/>
      <c r="H647" s="68"/>
    </row>
    <row r="648" spans="1:8" x14ac:dyDescent="0.3">
      <c r="A648" s="256"/>
      <c r="B648" s="256"/>
      <c r="C648" s="256" t="s">
        <v>216</v>
      </c>
      <c r="D648" s="256"/>
      <c r="E648" s="256">
        <v>0</v>
      </c>
      <c r="F648" s="256">
        <v>0</v>
      </c>
      <c r="G648" s="68"/>
      <c r="H648" s="68"/>
    </row>
    <row r="649" spans="1:8" x14ac:dyDescent="0.3">
      <c r="A649" s="257"/>
      <c r="B649" s="257"/>
      <c r="C649" s="257" t="s">
        <v>74</v>
      </c>
      <c r="D649" s="257"/>
      <c r="E649" s="257">
        <v>0</v>
      </c>
      <c r="F649" s="257"/>
      <c r="G649" s="68"/>
      <c r="H649" s="68"/>
    </row>
    <row r="650" spans="1:8" x14ac:dyDescent="0.3">
      <c r="A650" s="68"/>
      <c r="B650" s="68"/>
      <c r="C650" s="68"/>
      <c r="D650" s="68"/>
      <c r="E650" s="68"/>
      <c r="F650" s="68"/>
      <c r="G650" s="68"/>
      <c r="H650" s="68"/>
    </row>
    <row r="651" spans="1:8" x14ac:dyDescent="0.3">
      <c r="A651" s="92">
        <v>200132</v>
      </c>
      <c r="B651" s="92" t="s">
        <v>460</v>
      </c>
      <c r="C651" s="92" t="s">
        <v>53</v>
      </c>
      <c r="D651" s="92"/>
      <c r="E651" s="92"/>
      <c r="F651" s="92"/>
      <c r="G651" s="68"/>
      <c r="H651" s="68"/>
    </row>
    <row r="652" spans="1:8" x14ac:dyDescent="0.3">
      <c r="A652" s="256"/>
      <c r="B652" s="256"/>
      <c r="C652" s="256" t="s">
        <v>216</v>
      </c>
      <c r="D652" s="256"/>
      <c r="E652" s="256">
        <v>0</v>
      </c>
      <c r="F652" s="256">
        <v>0</v>
      </c>
      <c r="G652" s="68"/>
      <c r="H652" s="68"/>
    </row>
    <row r="653" spans="1:8" x14ac:dyDescent="0.3">
      <c r="A653" s="257"/>
      <c r="B653" s="257"/>
      <c r="C653" s="257" t="s">
        <v>74</v>
      </c>
      <c r="D653" s="257"/>
      <c r="E653" s="257"/>
      <c r="F653" s="257">
        <v>0</v>
      </c>
      <c r="G653" s="68"/>
      <c r="H653" s="68"/>
    </row>
    <row r="654" spans="1:8" x14ac:dyDescent="0.3">
      <c r="A654" s="68"/>
      <c r="B654" s="68"/>
      <c r="C654" s="68"/>
      <c r="D654" s="68"/>
      <c r="E654" s="68"/>
      <c r="F654" s="68"/>
      <c r="G654" s="68"/>
      <c r="H654" s="68"/>
    </row>
    <row r="655" spans="1:8" x14ac:dyDescent="0.3">
      <c r="A655" s="92">
        <v>200144</v>
      </c>
      <c r="B655" s="92" t="s">
        <v>239</v>
      </c>
      <c r="C655" s="92" t="s">
        <v>53</v>
      </c>
      <c r="D655" s="92"/>
      <c r="E655" s="92"/>
      <c r="F655" s="92"/>
      <c r="G655" s="68"/>
      <c r="H655" s="68"/>
    </row>
    <row r="656" spans="1:8" x14ac:dyDescent="0.3">
      <c r="A656" s="68">
        <v>200144</v>
      </c>
      <c r="B656" s="68" t="s">
        <v>239</v>
      </c>
      <c r="C656" s="68">
        <v>40</v>
      </c>
      <c r="D656" s="85">
        <v>44957</v>
      </c>
      <c r="E656" s="68">
        <v>0</v>
      </c>
      <c r="F656" s="68">
        <v>5000</v>
      </c>
      <c r="G656" s="68"/>
      <c r="H656" s="68"/>
    </row>
    <row r="657" spans="1:8" x14ac:dyDescent="0.3">
      <c r="A657" s="68"/>
      <c r="B657" s="68"/>
      <c r="C657" s="68"/>
      <c r="D657" s="68"/>
      <c r="E657" s="68" t="s">
        <v>72</v>
      </c>
      <c r="F657" s="68" t="s">
        <v>28</v>
      </c>
      <c r="G657" s="68"/>
      <c r="H657" s="68"/>
    </row>
    <row r="658" spans="1:8" x14ac:dyDescent="0.3">
      <c r="A658" s="68"/>
      <c r="B658" s="288" t="s">
        <v>629</v>
      </c>
      <c r="C658" s="68"/>
      <c r="D658" s="85">
        <v>44957</v>
      </c>
      <c r="E658" s="68"/>
      <c r="F658" s="68"/>
      <c r="G658" s="68"/>
      <c r="H658" s="68"/>
    </row>
    <row r="659" spans="1:8" x14ac:dyDescent="0.3">
      <c r="A659" s="256"/>
      <c r="B659" s="256"/>
      <c r="C659" s="256" t="s">
        <v>216</v>
      </c>
      <c r="D659" s="256"/>
      <c r="E659" s="256">
        <v>0</v>
      </c>
      <c r="F659" s="256">
        <v>5000</v>
      </c>
      <c r="G659" s="68"/>
      <c r="H659" s="68"/>
    </row>
    <row r="660" spans="1:8" x14ac:dyDescent="0.3">
      <c r="A660" s="257"/>
      <c r="B660" s="257"/>
      <c r="C660" s="257" t="s">
        <v>74</v>
      </c>
      <c r="D660" s="257"/>
      <c r="E660" s="257"/>
      <c r="F660" s="257">
        <v>5000</v>
      </c>
      <c r="G660" s="68"/>
      <c r="H660" s="68"/>
    </row>
    <row r="661" spans="1:8" x14ac:dyDescent="0.3">
      <c r="A661" s="68"/>
      <c r="B661" s="68"/>
      <c r="C661" s="68"/>
      <c r="D661" s="68"/>
      <c r="E661" s="68"/>
      <c r="F661" s="68"/>
      <c r="G661" s="68"/>
      <c r="H661" s="68"/>
    </row>
    <row r="662" spans="1:8" x14ac:dyDescent="0.3">
      <c r="A662" s="92">
        <v>200276</v>
      </c>
      <c r="B662" s="92" t="s">
        <v>440</v>
      </c>
      <c r="C662" s="92" t="s">
        <v>53</v>
      </c>
      <c r="D662" s="92"/>
      <c r="E662" s="92"/>
      <c r="F662" s="92"/>
      <c r="G662" s="68"/>
      <c r="H662" s="68"/>
    </row>
    <row r="663" spans="1:8" x14ac:dyDescent="0.3">
      <c r="A663" s="256"/>
      <c r="B663" s="256"/>
      <c r="C663" s="256" t="s">
        <v>216</v>
      </c>
      <c r="D663" s="256"/>
      <c r="E663" s="256">
        <v>0</v>
      </c>
      <c r="F663" s="256">
        <v>0</v>
      </c>
      <c r="G663" s="68"/>
      <c r="H663" s="68"/>
    </row>
    <row r="664" spans="1:8" x14ac:dyDescent="0.3">
      <c r="A664" s="257"/>
      <c r="B664" s="257"/>
      <c r="C664" s="257" t="s">
        <v>74</v>
      </c>
      <c r="D664" s="257"/>
      <c r="E664" s="257">
        <v>0</v>
      </c>
      <c r="F664" s="257"/>
      <c r="G664" s="68"/>
      <c r="H664" s="68"/>
    </row>
    <row r="665" spans="1:8" x14ac:dyDescent="0.3">
      <c r="A665" s="68"/>
      <c r="B665" s="68"/>
      <c r="C665" s="68"/>
      <c r="D665" s="68"/>
      <c r="E665" s="68"/>
      <c r="F665" s="68"/>
      <c r="G665" s="68"/>
      <c r="H665" s="68"/>
    </row>
    <row r="666" spans="1:8" x14ac:dyDescent="0.3">
      <c r="A666" s="92">
        <v>200296</v>
      </c>
      <c r="B666" s="92" t="s">
        <v>436</v>
      </c>
      <c r="C666" s="92" t="s">
        <v>53</v>
      </c>
      <c r="D666" s="92"/>
      <c r="E666" s="92"/>
      <c r="F666" s="92"/>
      <c r="G666" s="68"/>
      <c r="H666" s="68"/>
    </row>
    <row r="667" spans="1:8" x14ac:dyDescent="0.3">
      <c r="A667" s="256"/>
      <c r="B667" s="256"/>
      <c r="C667" s="256" t="s">
        <v>216</v>
      </c>
      <c r="D667" s="256"/>
      <c r="E667" s="256">
        <v>0</v>
      </c>
      <c r="F667" s="256">
        <v>0</v>
      </c>
      <c r="G667" s="68"/>
      <c r="H667" s="68"/>
    </row>
    <row r="668" spans="1:8" x14ac:dyDescent="0.3">
      <c r="A668" s="257"/>
      <c r="B668" s="257"/>
      <c r="C668" s="257" t="s">
        <v>74</v>
      </c>
      <c r="D668" s="257"/>
      <c r="E668" s="257">
        <v>0</v>
      </c>
      <c r="F668" s="257"/>
      <c r="G668" s="68"/>
      <c r="H668" s="68"/>
    </row>
    <row r="669" spans="1:8" x14ac:dyDescent="0.3">
      <c r="A669" s="68"/>
      <c r="B669" s="68"/>
      <c r="C669" s="68"/>
      <c r="D669" s="68"/>
      <c r="E669" s="68"/>
      <c r="F669" s="68"/>
      <c r="G669" s="68"/>
      <c r="H669" s="68"/>
    </row>
    <row r="670" spans="1:8" x14ac:dyDescent="0.3">
      <c r="A670" s="92">
        <v>300004</v>
      </c>
      <c r="B670" s="92" t="s">
        <v>644</v>
      </c>
      <c r="C670" s="92" t="s">
        <v>53</v>
      </c>
      <c r="D670" s="92"/>
      <c r="E670" s="92"/>
      <c r="F670" s="92"/>
      <c r="G670" s="68"/>
      <c r="H670" s="68"/>
    </row>
    <row r="671" spans="1:8" x14ac:dyDescent="0.3">
      <c r="A671" s="256"/>
      <c r="B671" s="256"/>
      <c r="C671" s="256" t="s">
        <v>216</v>
      </c>
      <c r="D671" s="256"/>
      <c r="E671" s="256">
        <v>0</v>
      </c>
      <c r="F671" s="256">
        <v>0</v>
      </c>
      <c r="G671" s="68"/>
      <c r="H671" s="68"/>
    </row>
    <row r="672" spans="1:8" x14ac:dyDescent="0.3">
      <c r="A672" s="257"/>
      <c r="B672" s="257"/>
      <c r="C672" s="257" t="s">
        <v>74</v>
      </c>
      <c r="D672" s="257"/>
      <c r="E672" s="257">
        <v>0</v>
      </c>
      <c r="F672" s="257"/>
      <c r="G672" s="68"/>
      <c r="H672" s="68"/>
    </row>
    <row r="673" spans="1:8" x14ac:dyDescent="0.3">
      <c r="A673" s="68"/>
      <c r="B673" s="68"/>
      <c r="C673" s="68"/>
      <c r="D673" s="68"/>
      <c r="E673" s="68"/>
      <c r="F673" s="68"/>
      <c r="G673" s="68"/>
      <c r="H673" s="68"/>
    </row>
    <row r="674" spans="1:8" x14ac:dyDescent="0.3">
      <c r="A674" s="92">
        <v>300008</v>
      </c>
      <c r="B674" s="92" t="s">
        <v>223</v>
      </c>
      <c r="C674" s="92" t="s">
        <v>53</v>
      </c>
      <c r="D674" s="92"/>
      <c r="E674" s="92"/>
      <c r="F674" s="92"/>
      <c r="G674" s="68"/>
      <c r="H674" s="68"/>
    </row>
    <row r="675" spans="1:8" x14ac:dyDescent="0.3">
      <c r="A675" s="256"/>
      <c r="B675" s="256"/>
      <c r="C675" s="256" t="s">
        <v>216</v>
      </c>
      <c r="D675" s="256"/>
      <c r="E675" s="256">
        <v>0</v>
      </c>
      <c r="F675" s="256">
        <v>0</v>
      </c>
      <c r="G675" s="68"/>
      <c r="H675" s="68"/>
    </row>
    <row r="676" spans="1:8" x14ac:dyDescent="0.3">
      <c r="A676" s="257"/>
      <c r="B676" s="257"/>
      <c r="C676" s="257" t="s">
        <v>74</v>
      </c>
      <c r="D676" s="257"/>
      <c r="E676" s="257">
        <v>0</v>
      </c>
      <c r="F676" s="257"/>
      <c r="G676" s="68"/>
      <c r="H676" s="68"/>
    </row>
    <row r="677" spans="1:8" x14ac:dyDescent="0.3">
      <c r="A677" s="68"/>
      <c r="B677" s="68"/>
      <c r="C677" s="68"/>
      <c r="D677" s="68"/>
      <c r="E677" s="68"/>
      <c r="F677" s="68"/>
      <c r="G677" s="68"/>
      <c r="H677" s="68"/>
    </row>
    <row r="678" spans="1:8" x14ac:dyDescent="0.3">
      <c r="A678" s="92">
        <v>300012</v>
      </c>
      <c r="B678" s="92" t="s">
        <v>61</v>
      </c>
      <c r="C678" s="92" t="s">
        <v>53</v>
      </c>
      <c r="D678" s="92"/>
      <c r="E678" s="92"/>
      <c r="F678" s="92"/>
      <c r="G678" s="68"/>
      <c r="H678" s="68"/>
    </row>
    <row r="679" spans="1:8" x14ac:dyDescent="0.3">
      <c r="A679" s="256"/>
      <c r="B679" s="256"/>
      <c r="C679" s="256" t="s">
        <v>216</v>
      </c>
      <c r="D679" s="256"/>
      <c r="E679" s="256">
        <v>0</v>
      </c>
      <c r="F679" s="256">
        <v>0</v>
      </c>
      <c r="G679" s="68"/>
      <c r="H679" s="68"/>
    </row>
    <row r="680" spans="1:8" x14ac:dyDescent="0.3">
      <c r="A680" s="257"/>
      <c r="B680" s="257"/>
      <c r="C680" s="257" t="s">
        <v>74</v>
      </c>
      <c r="D680" s="257"/>
      <c r="E680" s="257">
        <v>0</v>
      </c>
      <c r="F680" s="257"/>
      <c r="G680" s="68"/>
      <c r="H680" s="68"/>
    </row>
    <row r="681" spans="1:8" x14ac:dyDescent="0.3">
      <c r="A681" s="68"/>
      <c r="B681" s="68"/>
      <c r="C681" s="68"/>
      <c r="D681" s="68"/>
      <c r="E681" s="68"/>
      <c r="F681" s="68"/>
      <c r="G681" s="68"/>
      <c r="H681" s="68"/>
    </row>
    <row r="682" spans="1:8" x14ac:dyDescent="0.3">
      <c r="A682" s="92">
        <v>300016</v>
      </c>
      <c r="B682" s="92" t="s">
        <v>227</v>
      </c>
      <c r="C682" s="92" t="s">
        <v>53</v>
      </c>
      <c r="D682" s="92"/>
      <c r="E682" s="92"/>
      <c r="F682" s="92"/>
      <c r="G682" s="68"/>
      <c r="H682" s="68"/>
    </row>
    <row r="683" spans="1:8" x14ac:dyDescent="0.3">
      <c r="A683" s="256"/>
      <c r="B683" s="256"/>
      <c r="C683" s="256" t="s">
        <v>216</v>
      </c>
      <c r="D683" s="256"/>
      <c r="E683" s="256">
        <v>0</v>
      </c>
      <c r="F683" s="256">
        <v>0</v>
      </c>
      <c r="G683" s="68"/>
      <c r="H683" s="68"/>
    </row>
    <row r="684" spans="1:8" x14ac:dyDescent="0.3">
      <c r="A684" s="257"/>
      <c r="B684" s="257"/>
      <c r="C684" s="257" t="s">
        <v>74</v>
      </c>
      <c r="D684" s="257"/>
      <c r="E684" s="257">
        <v>0</v>
      </c>
      <c r="F684" s="257"/>
      <c r="G684" s="68"/>
      <c r="H684" s="68"/>
    </row>
    <row r="685" spans="1:8" x14ac:dyDescent="0.3">
      <c r="A685" s="68"/>
      <c r="B685" s="68"/>
      <c r="C685" s="68"/>
      <c r="D685" s="68"/>
      <c r="E685" s="68"/>
      <c r="F685" s="68"/>
      <c r="G685" s="68"/>
      <c r="H685" s="68"/>
    </row>
    <row r="686" spans="1:8" x14ac:dyDescent="0.3">
      <c r="A686" s="92">
        <v>400004</v>
      </c>
      <c r="B686" s="92" t="s">
        <v>452</v>
      </c>
      <c r="C686" s="92" t="s">
        <v>53</v>
      </c>
      <c r="D686" s="92"/>
      <c r="E686" s="92"/>
      <c r="F686" s="92"/>
      <c r="G686" s="68"/>
      <c r="H686" s="68"/>
    </row>
    <row r="687" spans="1:8" x14ac:dyDescent="0.3">
      <c r="A687" s="256"/>
      <c r="B687" s="256"/>
      <c r="C687" s="256" t="s">
        <v>216</v>
      </c>
      <c r="D687" s="256"/>
      <c r="E687" s="256">
        <v>0</v>
      </c>
      <c r="F687" s="256">
        <v>0</v>
      </c>
      <c r="G687" s="68"/>
      <c r="H687" s="68"/>
    </row>
    <row r="688" spans="1:8" x14ac:dyDescent="0.3">
      <c r="A688" s="257"/>
      <c r="B688" s="257"/>
      <c r="C688" s="257" t="s">
        <v>74</v>
      </c>
      <c r="D688" s="257"/>
      <c r="E688" s="257"/>
      <c r="F688" s="257">
        <v>0</v>
      </c>
      <c r="G688" s="68"/>
      <c r="H688" s="68"/>
    </row>
    <row r="689" spans="1:8" x14ac:dyDescent="0.3">
      <c r="A689" s="68"/>
      <c r="B689" s="68"/>
      <c r="C689" s="68"/>
      <c r="D689" s="68"/>
      <c r="E689" s="68"/>
      <c r="F689" s="68"/>
      <c r="G689" s="68"/>
      <c r="H689" s="68"/>
    </row>
    <row r="690" spans="1:8" x14ac:dyDescent="0.3">
      <c r="A690" s="92">
        <v>400008</v>
      </c>
      <c r="B690" s="92" t="s">
        <v>220</v>
      </c>
      <c r="C690" s="92" t="s">
        <v>53</v>
      </c>
      <c r="D690" s="92"/>
      <c r="E690" s="92"/>
      <c r="F690" s="92"/>
      <c r="G690" s="68"/>
      <c r="H690" s="68"/>
    </row>
    <row r="691" spans="1:8" x14ac:dyDescent="0.3">
      <c r="A691" s="256"/>
      <c r="B691" s="256"/>
      <c r="C691" s="256" t="s">
        <v>216</v>
      </c>
      <c r="D691" s="256"/>
      <c r="E691" s="256">
        <v>0</v>
      </c>
      <c r="F691" s="256">
        <v>0</v>
      </c>
      <c r="G691" s="68"/>
      <c r="H691" s="68"/>
    </row>
    <row r="692" spans="1:8" x14ac:dyDescent="0.3">
      <c r="A692" s="257"/>
      <c r="B692" s="257"/>
      <c r="C692" s="257" t="s">
        <v>74</v>
      </c>
      <c r="D692" s="257"/>
      <c r="E692" s="257"/>
      <c r="F692" s="257">
        <v>0</v>
      </c>
      <c r="G692" s="68"/>
      <c r="H692" s="68"/>
    </row>
    <row r="693" spans="1:8" x14ac:dyDescent="0.3">
      <c r="A693" s="68"/>
      <c r="B693" s="68"/>
      <c r="C693" s="68"/>
      <c r="D693" s="68"/>
      <c r="E693" s="68"/>
      <c r="F693" s="68"/>
      <c r="G693" s="68"/>
      <c r="H693" s="68"/>
    </row>
    <row r="694" spans="1:8" x14ac:dyDescent="0.3">
      <c r="A694" s="92">
        <v>400012</v>
      </c>
      <c r="B694" s="92" t="s">
        <v>472</v>
      </c>
      <c r="C694" s="92" t="s">
        <v>53</v>
      </c>
      <c r="D694" s="92"/>
      <c r="E694" s="92"/>
      <c r="F694" s="92"/>
      <c r="G694" s="68"/>
      <c r="H694" s="68"/>
    </row>
    <row r="695" spans="1:8" x14ac:dyDescent="0.3">
      <c r="A695" s="256"/>
      <c r="B695" s="256"/>
      <c r="C695" s="256" t="s">
        <v>216</v>
      </c>
      <c r="D695" s="256"/>
      <c r="E695" s="256">
        <v>0</v>
      </c>
      <c r="F695" s="256">
        <v>0</v>
      </c>
      <c r="G695" s="68"/>
      <c r="H695" s="68"/>
    </row>
    <row r="696" spans="1:8" x14ac:dyDescent="0.3">
      <c r="A696" s="257"/>
      <c r="B696" s="257"/>
      <c r="C696" s="257" t="s">
        <v>74</v>
      </c>
      <c r="D696" s="257"/>
      <c r="E696" s="257"/>
      <c r="F696" s="257">
        <v>0</v>
      </c>
      <c r="G696" s="68"/>
      <c r="H696" s="68"/>
    </row>
    <row r="697" spans="1:8" x14ac:dyDescent="0.3">
      <c r="A697" s="68"/>
      <c r="B697" s="68"/>
      <c r="C697" s="68"/>
      <c r="D697" s="68"/>
      <c r="E697" s="68"/>
      <c r="F697" s="68"/>
      <c r="G697" s="68"/>
      <c r="H697" s="68"/>
    </row>
    <row r="698" spans="1:8" x14ac:dyDescent="0.3">
      <c r="A698" s="92">
        <v>400016</v>
      </c>
      <c r="B698" s="92" t="s">
        <v>473</v>
      </c>
      <c r="C698" s="92" t="s">
        <v>53</v>
      </c>
      <c r="D698" s="92"/>
      <c r="E698" s="92"/>
      <c r="F698" s="92"/>
      <c r="G698" s="68"/>
      <c r="H698" s="68"/>
    </row>
    <row r="699" spans="1:8" x14ac:dyDescent="0.3">
      <c r="A699" s="256"/>
      <c r="B699" s="256"/>
      <c r="C699" s="256" t="s">
        <v>216</v>
      </c>
      <c r="D699" s="256"/>
      <c r="E699" s="256">
        <v>0</v>
      </c>
      <c r="F699" s="256">
        <v>0</v>
      </c>
      <c r="G699" s="68"/>
      <c r="H699" s="68"/>
    </row>
    <row r="700" spans="1:8" x14ac:dyDescent="0.3">
      <c r="A700" s="257"/>
      <c r="B700" s="257"/>
      <c r="C700" s="257" t="s">
        <v>74</v>
      </c>
      <c r="D700" s="257"/>
      <c r="E700" s="257"/>
      <c r="F700" s="257">
        <v>0</v>
      </c>
      <c r="G700" s="68"/>
      <c r="H700" s="68"/>
    </row>
    <row r="701" spans="1:8" x14ac:dyDescent="0.3">
      <c r="A701" s="68"/>
      <c r="B701" s="68"/>
      <c r="C701" s="68"/>
      <c r="D701" s="68"/>
      <c r="E701" s="68"/>
      <c r="F701" s="68"/>
      <c r="G701" s="68"/>
      <c r="H701" s="68"/>
    </row>
    <row r="702" spans="1:8" x14ac:dyDescent="0.3">
      <c r="A702" s="92">
        <v>400032</v>
      </c>
      <c r="B702" s="92" t="s">
        <v>430</v>
      </c>
      <c r="C702" s="92" t="s">
        <v>53</v>
      </c>
      <c r="D702" s="92"/>
      <c r="E702" s="92"/>
      <c r="F702" s="92"/>
      <c r="G702" s="68"/>
      <c r="H702" s="68"/>
    </row>
    <row r="703" spans="1:8" x14ac:dyDescent="0.3">
      <c r="A703" s="256"/>
      <c r="B703" s="256"/>
      <c r="C703" s="256" t="s">
        <v>216</v>
      </c>
      <c r="D703" s="256"/>
      <c r="E703" s="256">
        <v>0</v>
      </c>
      <c r="F703" s="256">
        <v>0</v>
      </c>
      <c r="G703" s="68"/>
      <c r="H703" s="68"/>
    </row>
    <row r="704" spans="1:8" x14ac:dyDescent="0.3">
      <c r="A704" s="257"/>
      <c r="B704" s="257"/>
      <c r="C704" s="257" t="s">
        <v>74</v>
      </c>
      <c r="D704" s="257"/>
      <c r="E704" s="257">
        <v>0</v>
      </c>
      <c r="F704" s="257"/>
      <c r="G704" s="68"/>
      <c r="H704" s="68"/>
    </row>
    <row r="705" spans="1:8" x14ac:dyDescent="0.3">
      <c r="A705" s="68"/>
      <c r="B705" s="68"/>
      <c r="C705" s="68"/>
      <c r="D705" s="68"/>
      <c r="E705" s="68"/>
      <c r="F705" s="68"/>
      <c r="G705" s="68"/>
      <c r="H705" s="68"/>
    </row>
    <row r="706" spans="1:8" x14ac:dyDescent="0.3">
      <c r="A706" s="92">
        <v>400036</v>
      </c>
      <c r="B706" s="92" t="s">
        <v>12</v>
      </c>
      <c r="C706" s="92" t="s">
        <v>53</v>
      </c>
      <c r="D706" s="92"/>
      <c r="E706" s="92"/>
      <c r="F706" s="92"/>
      <c r="G706" s="68"/>
      <c r="H706" s="68"/>
    </row>
    <row r="707" spans="1:8" x14ac:dyDescent="0.3">
      <c r="A707" s="68">
        <v>400036</v>
      </c>
      <c r="B707" s="68" t="s">
        <v>12</v>
      </c>
      <c r="C707" s="68">
        <v>8</v>
      </c>
      <c r="D707" s="85">
        <v>44933</v>
      </c>
      <c r="E707" s="68">
        <v>0</v>
      </c>
      <c r="F707" s="68">
        <v>20000</v>
      </c>
      <c r="G707" s="68"/>
      <c r="H707" s="68"/>
    </row>
    <row r="708" spans="1:8" x14ac:dyDescent="0.3">
      <c r="A708" s="68"/>
      <c r="B708" s="68"/>
      <c r="C708" s="68"/>
      <c r="D708" s="68"/>
      <c r="E708" s="68" t="s">
        <v>72</v>
      </c>
      <c r="F708" s="68" t="s">
        <v>28</v>
      </c>
      <c r="G708" s="68"/>
      <c r="H708" s="68"/>
    </row>
    <row r="709" spans="1:8" x14ac:dyDescent="0.3">
      <c r="A709" s="68"/>
      <c r="B709" s="288" t="s">
        <v>621</v>
      </c>
      <c r="C709" s="68"/>
      <c r="D709" s="85">
        <v>44934</v>
      </c>
      <c r="E709" s="68"/>
      <c r="F709" s="68"/>
      <c r="G709" s="68"/>
      <c r="H709" s="68"/>
    </row>
    <row r="710" spans="1:8" x14ac:dyDescent="0.3">
      <c r="A710" s="68">
        <v>400036</v>
      </c>
      <c r="B710" s="68" t="s">
        <v>12</v>
      </c>
      <c r="C710" s="68">
        <v>11</v>
      </c>
      <c r="D710" s="85">
        <v>44937</v>
      </c>
      <c r="E710" s="68">
        <v>0</v>
      </c>
      <c r="F710" s="68">
        <v>6000</v>
      </c>
      <c r="G710" s="68"/>
      <c r="H710" s="68"/>
    </row>
    <row r="711" spans="1:8" x14ac:dyDescent="0.3">
      <c r="A711" s="68"/>
      <c r="B711" s="68"/>
      <c r="C711" s="68"/>
      <c r="D711" s="68"/>
      <c r="E711" s="68" t="s">
        <v>72</v>
      </c>
      <c r="F711" s="68" t="s">
        <v>29</v>
      </c>
      <c r="G711" s="68"/>
      <c r="H711" s="68"/>
    </row>
    <row r="712" spans="1:8" x14ac:dyDescent="0.3">
      <c r="A712" s="68"/>
      <c r="B712" s="288" t="s">
        <v>623</v>
      </c>
      <c r="C712" s="68"/>
      <c r="D712" s="85">
        <v>44937</v>
      </c>
      <c r="E712" s="68"/>
      <c r="F712" s="68"/>
      <c r="G712" s="68"/>
      <c r="H712" s="68"/>
    </row>
    <row r="713" spans="1:8" x14ac:dyDescent="0.3">
      <c r="A713" s="68">
        <v>400036</v>
      </c>
      <c r="B713" s="68" t="s">
        <v>12</v>
      </c>
      <c r="C713" s="68">
        <v>15</v>
      </c>
      <c r="D713" s="85">
        <v>44940</v>
      </c>
      <c r="E713" s="68">
        <v>4000</v>
      </c>
      <c r="F713" s="68">
        <v>0</v>
      </c>
      <c r="G713" s="68"/>
      <c r="H713" s="68"/>
    </row>
    <row r="714" spans="1:8" x14ac:dyDescent="0.3">
      <c r="A714" s="68">
        <v>1001</v>
      </c>
      <c r="B714" s="68" t="s">
        <v>156</v>
      </c>
      <c r="C714" s="68">
        <v>16</v>
      </c>
      <c r="D714" s="85">
        <v>44940</v>
      </c>
      <c r="E714" s="68" t="s">
        <v>72</v>
      </c>
      <c r="F714" s="68" t="s">
        <v>23</v>
      </c>
      <c r="G714" s="68"/>
      <c r="H714" s="68"/>
    </row>
    <row r="715" spans="1:8" x14ac:dyDescent="0.3">
      <c r="A715" s="68"/>
      <c r="B715" s="288" t="s">
        <v>625</v>
      </c>
      <c r="C715" s="68"/>
      <c r="D715" s="85">
        <v>44940</v>
      </c>
      <c r="E715" s="68"/>
      <c r="F715" s="68"/>
      <c r="G715" s="68"/>
      <c r="H715" s="68"/>
    </row>
    <row r="716" spans="1:8" x14ac:dyDescent="0.3">
      <c r="A716" s="68">
        <v>400036</v>
      </c>
      <c r="B716" s="68" t="s">
        <v>12</v>
      </c>
      <c r="C716" s="68">
        <v>19</v>
      </c>
      <c r="D716" s="85">
        <v>44945</v>
      </c>
      <c r="E716" s="68">
        <v>0</v>
      </c>
      <c r="F716" s="68">
        <v>2000</v>
      </c>
      <c r="G716" s="68"/>
      <c r="H716" s="68"/>
    </row>
    <row r="717" spans="1:8" x14ac:dyDescent="0.3">
      <c r="A717" s="68">
        <v>1007</v>
      </c>
      <c r="B717" s="68" t="s">
        <v>149</v>
      </c>
      <c r="C717" s="68">
        <v>20</v>
      </c>
      <c r="D717" s="85">
        <v>44945</v>
      </c>
      <c r="E717" s="68" t="s">
        <v>71</v>
      </c>
      <c r="F717" s="68" t="s">
        <v>23</v>
      </c>
      <c r="G717" s="68"/>
      <c r="H717" s="68"/>
    </row>
    <row r="718" spans="1:8" x14ac:dyDescent="0.3">
      <c r="A718" s="68"/>
      <c r="B718" s="288" t="s">
        <v>75</v>
      </c>
      <c r="C718" s="68"/>
      <c r="D718" s="68"/>
      <c r="E718" s="68"/>
      <c r="F718" s="68"/>
      <c r="G718" s="68"/>
      <c r="H718" s="68"/>
    </row>
    <row r="719" spans="1:8" x14ac:dyDescent="0.3">
      <c r="A719" s="68">
        <v>400036</v>
      </c>
      <c r="B719" s="68" t="s">
        <v>12</v>
      </c>
      <c r="C719" s="68">
        <v>22</v>
      </c>
      <c r="D719" s="85">
        <v>44948</v>
      </c>
      <c r="E719" s="68">
        <v>0</v>
      </c>
      <c r="F719" s="68">
        <v>1200</v>
      </c>
      <c r="G719" s="68"/>
      <c r="H719" s="68"/>
    </row>
    <row r="720" spans="1:8" x14ac:dyDescent="0.3">
      <c r="A720" s="68">
        <v>1002</v>
      </c>
      <c r="B720" s="68" t="s">
        <v>160</v>
      </c>
      <c r="C720" s="68">
        <v>22</v>
      </c>
      <c r="D720" s="85">
        <v>44948</v>
      </c>
      <c r="E720" s="68" t="s">
        <v>71</v>
      </c>
      <c r="F720" s="68" t="s">
        <v>23</v>
      </c>
      <c r="G720" s="68"/>
      <c r="H720" s="68"/>
    </row>
    <row r="721" spans="1:8" x14ac:dyDescent="0.3">
      <c r="A721" s="68"/>
      <c r="B721" s="288" t="s">
        <v>75</v>
      </c>
      <c r="C721" s="68"/>
      <c r="D721" s="68"/>
      <c r="E721" s="68"/>
      <c r="F721" s="68"/>
      <c r="G721" s="68"/>
      <c r="H721" s="68"/>
    </row>
    <row r="722" spans="1:8" x14ac:dyDescent="0.3">
      <c r="A722" s="68">
        <v>400036</v>
      </c>
      <c r="B722" s="68" t="s">
        <v>12</v>
      </c>
      <c r="C722" s="68">
        <v>31</v>
      </c>
      <c r="D722" s="85">
        <v>44957</v>
      </c>
      <c r="E722" s="68">
        <v>0</v>
      </c>
      <c r="F722" s="68">
        <v>8250</v>
      </c>
      <c r="G722" s="68"/>
      <c r="H722" s="68"/>
    </row>
    <row r="723" spans="1:8" x14ac:dyDescent="0.3">
      <c r="A723" s="68"/>
      <c r="B723" s="68"/>
      <c r="C723" s="68"/>
      <c r="D723" s="68"/>
      <c r="E723" s="68" t="s">
        <v>72</v>
      </c>
      <c r="F723" s="68" t="s">
        <v>29</v>
      </c>
      <c r="G723" s="68"/>
      <c r="H723" s="68"/>
    </row>
    <row r="724" spans="1:8" x14ac:dyDescent="0.3">
      <c r="A724" s="68"/>
      <c r="B724" s="288" t="s">
        <v>75</v>
      </c>
      <c r="C724" s="68"/>
      <c r="D724" s="68"/>
      <c r="E724" s="68"/>
      <c r="F724" s="68"/>
      <c r="G724" s="68"/>
      <c r="H724" s="68"/>
    </row>
    <row r="725" spans="1:8" x14ac:dyDescent="0.3">
      <c r="A725" s="68">
        <v>400036</v>
      </c>
      <c r="B725" s="68" t="s">
        <v>12</v>
      </c>
      <c r="C725" s="68">
        <v>45</v>
      </c>
      <c r="D725" s="85">
        <v>44960</v>
      </c>
      <c r="E725" s="68">
        <v>0</v>
      </c>
      <c r="F725" s="68">
        <v>20000</v>
      </c>
      <c r="G725" s="68"/>
      <c r="H725" s="68"/>
    </row>
    <row r="726" spans="1:8" x14ac:dyDescent="0.3">
      <c r="A726" s="68"/>
      <c r="B726" s="68"/>
      <c r="C726" s="68"/>
      <c r="D726" s="68"/>
      <c r="E726" s="68" t="s">
        <v>72</v>
      </c>
      <c r="F726" s="68" t="s">
        <v>28</v>
      </c>
      <c r="G726" s="68"/>
      <c r="H726" s="68"/>
    </row>
    <row r="727" spans="1:8" x14ac:dyDescent="0.3">
      <c r="A727" s="68"/>
      <c r="B727" s="288" t="s">
        <v>75</v>
      </c>
      <c r="C727" s="68"/>
      <c r="D727" s="68"/>
      <c r="E727" s="68"/>
      <c r="F727" s="68"/>
      <c r="G727" s="68"/>
      <c r="H727" s="68"/>
    </row>
    <row r="728" spans="1:8" x14ac:dyDescent="0.3">
      <c r="A728" s="256"/>
      <c r="B728" s="256"/>
      <c r="C728" s="256" t="s">
        <v>216</v>
      </c>
      <c r="D728" s="256"/>
      <c r="E728" s="256">
        <v>4000</v>
      </c>
      <c r="F728" s="256">
        <v>57450</v>
      </c>
      <c r="G728" s="68"/>
      <c r="H728" s="68"/>
    </row>
    <row r="729" spans="1:8" x14ac:dyDescent="0.3">
      <c r="A729" s="257"/>
      <c r="B729" s="257"/>
      <c r="C729" s="257" t="s">
        <v>74</v>
      </c>
      <c r="D729" s="257"/>
      <c r="E729" s="257"/>
      <c r="F729" s="257">
        <v>53450</v>
      </c>
      <c r="G729" s="68"/>
      <c r="H729" s="68"/>
    </row>
    <row r="730" spans="1:8" x14ac:dyDescent="0.3">
      <c r="A730" s="68"/>
      <c r="B730" s="68"/>
      <c r="C730" s="68"/>
      <c r="D730" s="68"/>
      <c r="E730" s="68"/>
      <c r="F730" s="68"/>
      <c r="G730" s="68"/>
      <c r="H730" s="68"/>
    </row>
    <row r="731" spans="1:8" x14ac:dyDescent="0.3">
      <c r="A731" s="92">
        <v>400040</v>
      </c>
      <c r="B731" s="92" t="s">
        <v>23</v>
      </c>
      <c r="C731" s="92" t="s">
        <v>53</v>
      </c>
      <c r="D731" s="92"/>
      <c r="E731" s="92"/>
      <c r="F731" s="92"/>
      <c r="G731" s="68"/>
      <c r="H731" s="68"/>
    </row>
    <row r="732" spans="1:8" x14ac:dyDescent="0.3">
      <c r="A732" s="68">
        <v>400040</v>
      </c>
      <c r="B732" s="68" t="s">
        <v>23</v>
      </c>
      <c r="C732" s="68">
        <v>3</v>
      </c>
      <c r="D732" s="85">
        <v>44927</v>
      </c>
      <c r="E732" s="68">
        <v>0</v>
      </c>
      <c r="F732" s="68">
        <v>150000</v>
      </c>
      <c r="G732" s="68"/>
      <c r="H732" s="68"/>
    </row>
    <row r="733" spans="1:8" x14ac:dyDescent="0.3">
      <c r="A733" s="68">
        <v>1001</v>
      </c>
      <c r="B733" s="68" t="s">
        <v>156</v>
      </c>
      <c r="C733" s="68">
        <v>1</v>
      </c>
      <c r="D733" s="85">
        <v>44927</v>
      </c>
      <c r="E733" s="68" t="s">
        <v>72</v>
      </c>
      <c r="F733" s="68" t="s">
        <v>23</v>
      </c>
      <c r="G733" s="68"/>
      <c r="H733" s="68"/>
    </row>
    <row r="734" spans="1:8" x14ac:dyDescent="0.3">
      <c r="A734" s="68"/>
      <c r="B734" s="288" t="s">
        <v>75</v>
      </c>
      <c r="C734" s="68"/>
      <c r="D734" s="68"/>
      <c r="E734" s="68"/>
      <c r="F734" s="68"/>
      <c r="G734" s="68"/>
      <c r="H734" s="68"/>
    </row>
    <row r="735" spans="1:8" x14ac:dyDescent="0.3">
      <c r="A735" s="68">
        <v>400040</v>
      </c>
      <c r="B735" s="68" t="s">
        <v>23</v>
      </c>
      <c r="C735" s="68">
        <v>3</v>
      </c>
      <c r="D735" s="85">
        <v>44927</v>
      </c>
      <c r="E735" s="68">
        <v>0</v>
      </c>
      <c r="F735" s="68">
        <v>7500</v>
      </c>
      <c r="G735" s="68"/>
      <c r="H735" s="68"/>
    </row>
    <row r="736" spans="1:8" x14ac:dyDescent="0.3">
      <c r="A736" s="68">
        <v>1001</v>
      </c>
      <c r="B736" s="68" t="s">
        <v>156</v>
      </c>
      <c r="C736" s="68">
        <v>1</v>
      </c>
      <c r="D736" s="85">
        <v>44927</v>
      </c>
      <c r="E736" s="68" t="s">
        <v>8</v>
      </c>
      <c r="F736" s="68" t="s">
        <v>23</v>
      </c>
      <c r="G736" s="68"/>
      <c r="H736" s="68"/>
    </row>
    <row r="737" spans="1:8" x14ac:dyDescent="0.3">
      <c r="A737" s="68"/>
      <c r="B737" s="288" t="s">
        <v>75</v>
      </c>
      <c r="C737" s="68"/>
      <c r="D737" s="68"/>
      <c r="E737" s="68"/>
      <c r="F737" s="68"/>
      <c r="G737" s="68"/>
      <c r="H737" s="68"/>
    </row>
    <row r="738" spans="1:8" x14ac:dyDescent="0.3">
      <c r="A738" s="68">
        <v>400040</v>
      </c>
      <c r="B738" s="68" t="s">
        <v>23</v>
      </c>
      <c r="C738" s="68">
        <v>12</v>
      </c>
      <c r="D738" s="85">
        <v>44937</v>
      </c>
      <c r="E738" s="68">
        <v>0</v>
      </c>
      <c r="F738" s="68">
        <v>9000</v>
      </c>
      <c r="G738" s="68"/>
      <c r="H738" s="68"/>
    </row>
    <row r="739" spans="1:8" x14ac:dyDescent="0.3">
      <c r="A739" s="68">
        <v>1002</v>
      </c>
      <c r="B739" s="68" t="s">
        <v>160</v>
      </c>
      <c r="C739" s="68">
        <v>11</v>
      </c>
      <c r="D739" s="85">
        <v>44937</v>
      </c>
      <c r="E739" s="68" t="s">
        <v>72</v>
      </c>
      <c r="F739" s="68" t="s">
        <v>23</v>
      </c>
      <c r="G739" s="68"/>
      <c r="H739" s="68"/>
    </row>
    <row r="740" spans="1:8" x14ac:dyDescent="0.3">
      <c r="A740" s="68"/>
      <c r="B740" s="288" t="s">
        <v>623</v>
      </c>
      <c r="C740" s="68"/>
      <c r="D740" s="85">
        <v>44937</v>
      </c>
      <c r="E740" s="68"/>
      <c r="F740" s="68"/>
      <c r="G740" s="68"/>
      <c r="H740" s="68"/>
    </row>
    <row r="741" spans="1:8" x14ac:dyDescent="0.3">
      <c r="A741" s="68">
        <v>400040</v>
      </c>
      <c r="B741" s="68" t="s">
        <v>23</v>
      </c>
      <c r="C741" s="68">
        <v>12</v>
      </c>
      <c r="D741" s="85">
        <v>44937</v>
      </c>
      <c r="E741" s="68">
        <v>0</v>
      </c>
      <c r="F741" s="68">
        <v>7000</v>
      </c>
      <c r="G741" s="68"/>
      <c r="H741" s="68"/>
    </row>
    <row r="742" spans="1:8" x14ac:dyDescent="0.3">
      <c r="A742" s="68">
        <v>1002</v>
      </c>
      <c r="B742" s="68" t="s">
        <v>160</v>
      </c>
      <c r="C742" s="68">
        <v>11</v>
      </c>
      <c r="D742" s="85">
        <v>44937</v>
      </c>
      <c r="E742" s="68" t="s">
        <v>8</v>
      </c>
      <c r="F742" s="68" t="s">
        <v>23</v>
      </c>
      <c r="G742" s="68"/>
      <c r="H742" s="68"/>
    </row>
    <row r="743" spans="1:8" x14ac:dyDescent="0.3">
      <c r="A743" s="68"/>
      <c r="B743" s="288" t="s">
        <v>75</v>
      </c>
      <c r="C743" s="68"/>
      <c r="D743" s="68"/>
      <c r="E743" s="68"/>
      <c r="F743" s="68"/>
      <c r="G743" s="68"/>
      <c r="H743" s="68"/>
    </row>
    <row r="744" spans="1:8" x14ac:dyDescent="0.3">
      <c r="A744" s="68">
        <v>400040</v>
      </c>
      <c r="B744" s="68" t="s">
        <v>23</v>
      </c>
      <c r="C744" s="68">
        <v>17</v>
      </c>
      <c r="D744" s="85">
        <v>44943</v>
      </c>
      <c r="E744" s="68">
        <v>24000</v>
      </c>
      <c r="F744" s="68">
        <v>0</v>
      </c>
      <c r="G744" s="68"/>
      <c r="H744" s="68"/>
    </row>
    <row r="745" spans="1:8" x14ac:dyDescent="0.3">
      <c r="A745" s="68">
        <v>1002</v>
      </c>
      <c r="B745" s="68" t="s">
        <v>160</v>
      </c>
      <c r="C745" s="68">
        <v>16</v>
      </c>
      <c r="D745" s="85">
        <v>44942</v>
      </c>
      <c r="E745" s="68" t="s">
        <v>72</v>
      </c>
      <c r="F745" s="68" t="s">
        <v>23</v>
      </c>
      <c r="G745" s="68"/>
      <c r="H745" s="68"/>
    </row>
    <row r="746" spans="1:8" x14ac:dyDescent="0.3">
      <c r="A746" s="68"/>
      <c r="B746" s="288" t="s">
        <v>75</v>
      </c>
      <c r="C746" s="68"/>
      <c r="D746" s="68"/>
      <c r="E746" s="68"/>
      <c r="F746" s="68"/>
      <c r="G746" s="68"/>
      <c r="H746" s="68"/>
    </row>
    <row r="747" spans="1:8" x14ac:dyDescent="0.3">
      <c r="A747" s="68">
        <v>400040</v>
      </c>
      <c r="B747" s="68" t="s">
        <v>23</v>
      </c>
      <c r="C747" s="68">
        <v>22</v>
      </c>
      <c r="D747" s="85">
        <v>44948</v>
      </c>
      <c r="E747" s="68">
        <v>0</v>
      </c>
      <c r="F747" s="68">
        <v>28000</v>
      </c>
      <c r="G747" s="68"/>
      <c r="H747" s="68"/>
    </row>
    <row r="748" spans="1:8" x14ac:dyDescent="0.3">
      <c r="A748" s="68">
        <v>1002</v>
      </c>
      <c r="B748" s="68" t="s">
        <v>160</v>
      </c>
      <c r="C748" s="68">
        <v>22</v>
      </c>
      <c r="D748" s="85">
        <v>44948</v>
      </c>
      <c r="E748" s="68" t="s">
        <v>72</v>
      </c>
      <c r="F748" s="68" t="s">
        <v>23</v>
      </c>
      <c r="G748" s="68"/>
      <c r="H748" s="68"/>
    </row>
    <row r="749" spans="1:8" x14ac:dyDescent="0.3">
      <c r="A749" s="68"/>
      <c r="B749" s="288" t="s">
        <v>75</v>
      </c>
      <c r="C749" s="68"/>
      <c r="D749" s="68"/>
      <c r="E749" s="68"/>
      <c r="F749" s="68"/>
      <c r="G749" s="68"/>
      <c r="H749" s="68"/>
    </row>
    <row r="750" spans="1:8" x14ac:dyDescent="0.3">
      <c r="A750" s="68">
        <v>400040</v>
      </c>
      <c r="B750" s="68" t="s">
        <v>23</v>
      </c>
      <c r="C750" s="68">
        <v>22</v>
      </c>
      <c r="D750" s="85">
        <v>44948</v>
      </c>
      <c r="E750" s="68">
        <v>0</v>
      </c>
      <c r="F750" s="68">
        <v>20000</v>
      </c>
      <c r="G750" s="68"/>
      <c r="H750" s="68"/>
    </row>
    <row r="751" spans="1:8" x14ac:dyDescent="0.3">
      <c r="A751" s="68">
        <v>1002</v>
      </c>
      <c r="B751" s="68" t="s">
        <v>160</v>
      </c>
      <c r="C751" s="68">
        <v>22</v>
      </c>
      <c r="D751" s="85">
        <v>44948</v>
      </c>
      <c r="E751" s="68" t="s">
        <v>8</v>
      </c>
      <c r="F751" s="68" t="s">
        <v>23</v>
      </c>
      <c r="G751" s="68"/>
      <c r="H751" s="68"/>
    </row>
    <row r="752" spans="1:8" x14ac:dyDescent="0.3">
      <c r="A752" s="68"/>
      <c r="B752" s="288" t="s">
        <v>75</v>
      </c>
      <c r="C752" s="68"/>
      <c r="D752" s="68"/>
      <c r="E752" s="68"/>
      <c r="F752" s="68"/>
      <c r="G752" s="68"/>
      <c r="H752" s="68"/>
    </row>
    <row r="753" spans="1:8" x14ac:dyDescent="0.3">
      <c r="A753" s="68">
        <v>400040</v>
      </c>
      <c r="B753" s="68" t="s">
        <v>23</v>
      </c>
      <c r="C753" s="68">
        <v>33</v>
      </c>
      <c r="D753" s="85">
        <v>44957</v>
      </c>
      <c r="E753" s="68">
        <v>0</v>
      </c>
      <c r="F753" s="68">
        <v>15000</v>
      </c>
      <c r="G753" s="68"/>
      <c r="H753" s="68"/>
    </row>
    <row r="754" spans="1:8" x14ac:dyDescent="0.3">
      <c r="A754" s="68">
        <v>1010</v>
      </c>
      <c r="B754" s="68" t="s">
        <v>279</v>
      </c>
      <c r="C754" s="68">
        <v>33</v>
      </c>
      <c r="D754" s="85">
        <v>44957</v>
      </c>
      <c r="E754" s="68" t="s">
        <v>8</v>
      </c>
      <c r="F754" s="68" t="s">
        <v>23</v>
      </c>
      <c r="G754" s="68"/>
      <c r="H754" s="68"/>
    </row>
    <row r="755" spans="1:8" x14ac:dyDescent="0.3">
      <c r="A755" s="68"/>
      <c r="B755" s="288" t="s">
        <v>75</v>
      </c>
      <c r="C755" s="68"/>
      <c r="D755" s="68"/>
      <c r="E755" s="68"/>
      <c r="F755" s="68"/>
      <c r="G755" s="68"/>
      <c r="H755" s="68"/>
    </row>
    <row r="756" spans="1:8" x14ac:dyDescent="0.3">
      <c r="A756" s="68">
        <v>400040</v>
      </c>
      <c r="B756" s="68" t="s">
        <v>23</v>
      </c>
      <c r="C756" s="68">
        <v>33</v>
      </c>
      <c r="D756" s="85">
        <v>44957</v>
      </c>
      <c r="E756" s="68">
        <v>0</v>
      </c>
      <c r="F756" s="68">
        <v>60000</v>
      </c>
      <c r="G756" s="68"/>
      <c r="H756" s="68"/>
    </row>
    <row r="757" spans="1:8" x14ac:dyDescent="0.3">
      <c r="A757" s="68">
        <v>1010</v>
      </c>
      <c r="B757" s="68" t="s">
        <v>279</v>
      </c>
      <c r="C757" s="68">
        <v>33</v>
      </c>
      <c r="D757" s="85">
        <v>44957</v>
      </c>
      <c r="E757" s="68" t="s">
        <v>72</v>
      </c>
      <c r="F757" s="68" t="s">
        <v>23</v>
      </c>
      <c r="G757" s="68"/>
      <c r="H757" s="68"/>
    </row>
    <row r="758" spans="1:8" x14ac:dyDescent="0.3">
      <c r="A758" s="68"/>
      <c r="B758" s="288" t="s">
        <v>75</v>
      </c>
      <c r="C758" s="68"/>
      <c r="D758" s="68"/>
      <c r="E758" s="68"/>
      <c r="F758" s="68"/>
      <c r="G758" s="68"/>
      <c r="H758" s="68"/>
    </row>
    <row r="759" spans="1:8" x14ac:dyDescent="0.3">
      <c r="A759" s="68">
        <v>400040</v>
      </c>
      <c r="B759" s="68" t="s">
        <v>23</v>
      </c>
      <c r="C759" s="68">
        <v>35</v>
      </c>
      <c r="D759" s="85">
        <v>44957</v>
      </c>
      <c r="E759" s="68">
        <v>0</v>
      </c>
      <c r="F759" s="68">
        <v>20000</v>
      </c>
      <c r="G759" s="68"/>
      <c r="H759" s="68"/>
    </row>
    <row r="760" spans="1:8" x14ac:dyDescent="0.3">
      <c r="A760" s="68">
        <v>1002</v>
      </c>
      <c r="B760" s="68" t="s">
        <v>160</v>
      </c>
      <c r="C760" s="68">
        <v>7</v>
      </c>
      <c r="D760" s="85">
        <v>44933</v>
      </c>
      <c r="E760" s="68" t="s">
        <v>8</v>
      </c>
      <c r="F760" s="68" t="s">
        <v>23</v>
      </c>
      <c r="G760" s="68"/>
      <c r="H760" s="68"/>
    </row>
    <row r="761" spans="1:8" x14ac:dyDescent="0.3">
      <c r="A761" s="68"/>
      <c r="B761" s="288" t="s">
        <v>75</v>
      </c>
      <c r="C761" s="68"/>
      <c r="D761" s="68"/>
      <c r="E761" s="68"/>
      <c r="F761" s="68"/>
      <c r="G761" s="68"/>
      <c r="H761" s="68"/>
    </row>
    <row r="762" spans="1:8" x14ac:dyDescent="0.3">
      <c r="A762" s="68">
        <v>400040</v>
      </c>
      <c r="B762" s="68" t="s">
        <v>23</v>
      </c>
      <c r="C762" s="68">
        <v>38</v>
      </c>
      <c r="D762" s="85">
        <v>44957</v>
      </c>
      <c r="E762" s="68">
        <v>0</v>
      </c>
      <c r="F762" s="68">
        <v>20000</v>
      </c>
      <c r="G762" s="68"/>
      <c r="H762" s="68"/>
    </row>
    <row r="763" spans="1:8" x14ac:dyDescent="0.3">
      <c r="A763" s="68">
        <v>1001</v>
      </c>
      <c r="B763" s="68" t="s">
        <v>156</v>
      </c>
      <c r="C763" s="68">
        <v>37</v>
      </c>
      <c r="D763" s="85">
        <v>44956</v>
      </c>
      <c r="E763" s="68" t="s">
        <v>72</v>
      </c>
      <c r="F763" s="68" t="s">
        <v>23</v>
      </c>
      <c r="G763" s="68"/>
      <c r="H763" s="68"/>
    </row>
    <row r="764" spans="1:8" x14ac:dyDescent="0.3">
      <c r="A764" s="68"/>
      <c r="B764" s="288" t="s">
        <v>627</v>
      </c>
      <c r="C764" s="68"/>
      <c r="D764" s="85">
        <v>44957</v>
      </c>
      <c r="E764" s="68"/>
      <c r="F764" s="68"/>
      <c r="G764" s="68"/>
      <c r="H764" s="68"/>
    </row>
    <row r="765" spans="1:8" x14ac:dyDescent="0.3">
      <c r="A765" s="68">
        <v>400040</v>
      </c>
      <c r="B765" s="68" t="s">
        <v>23</v>
      </c>
      <c r="C765" s="68">
        <v>46</v>
      </c>
      <c r="D765" s="85">
        <v>44960</v>
      </c>
      <c r="E765" s="68">
        <v>0</v>
      </c>
      <c r="F765" s="68">
        <v>12000</v>
      </c>
      <c r="G765" s="68"/>
      <c r="H765" s="68"/>
    </row>
    <row r="766" spans="1:8" x14ac:dyDescent="0.3">
      <c r="A766" s="68">
        <v>1007</v>
      </c>
      <c r="B766" s="68" t="s">
        <v>157</v>
      </c>
      <c r="C766" s="68">
        <v>21</v>
      </c>
      <c r="D766" s="85">
        <v>44961</v>
      </c>
      <c r="E766" s="68" t="s">
        <v>8</v>
      </c>
      <c r="F766" s="68" t="s">
        <v>23</v>
      </c>
      <c r="G766" s="68"/>
      <c r="H766" s="68"/>
    </row>
    <row r="767" spans="1:8" x14ac:dyDescent="0.3">
      <c r="A767" s="68"/>
      <c r="B767" s="288" t="s">
        <v>75</v>
      </c>
      <c r="C767" s="68"/>
      <c r="D767" s="68"/>
      <c r="E767" s="68"/>
      <c r="F767" s="68"/>
      <c r="G767" s="68"/>
      <c r="H767" s="68"/>
    </row>
    <row r="768" spans="1:8" x14ac:dyDescent="0.3">
      <c r="A768" s="68">
        <v>400040</v>
      </c>
      <c r="B768" s="68" t="s">
        <v>23</v>
      </c>
      <c r="C768" s="68">
        <v>58</v>
      </c>
      <c r="D768" s="85">
        <v>44972</v>
      </c>
      <c r="E768" s="68">
        <v>0</v>
      </c>
      <c r="F768" s="68">
        <v>3300</v>
      </c>
      <c r="G768" s="68"/>
      <c r="H768" s="68"/>
    </row>
    <row r="769" spans="1:8" x14ac:dyDescent="0.3">
      <c r="A769" s="68">
        <v>1008</v>
      </c>
      <c r="B769" s="68" t="s">
        <v>158</v>
      </c>
      <c r="C769" s="68">
        <v>27</v>
      </c>
      <c r="D769" s="85">
        <v>44972</v>
      </c>
      <c r="E769" s="68" t="s">
        <v>71</v>
      </c>
      <c r="F769" s="68" t="s">
        <v>23</v>
      </c>
      <c r="G769" s="68"/>
      <c r="H769" s="68"/>
    </row>
    <row r="770" spans="1:8" x14ac:dyDescent="0.3">
      <c r="A770" s="68"/>
      <c r="B770" s="288" t="s">
        <v>75</v>
      </c>
      <c r="C770" s="68"/>
      <c r="D770" s="68"/>
      <c r="E770" s="68"/>
      <c r="F770" s="68"/>
      <c r="G770" s="68"/>
      <c r="H770" s="68"/>
    </row>
    <row r="771" spans="1:8" x14ac:dyDescent="0.3">
      <c r="A771" s="68">
        <v>400040</v>
      </c>
      <c r="B771" s="68" t="s">
        <v>23</v>
      </c>
      <c r="C771" s="68">
        <v>60</v>
      </c>
      <c r="D771" s="85">
        <v>44972</v>
      </c>
      <c r="E771" s="68">
        <v>0</v>
      </c>
      <c r="F771" s="68">
        <v>3000</v>
      </c>
      <c r="G771" s="68"/>
      <c r="H771" s="68"/>
    </row>
    <row r="772" spans="1:8" x14ac:dyDescent="0.3">
      <c r="A772" s="68">
        <v>1008</v>
      </c>
      <c r="B772" s="68" t="s">
        <v>158</v>
      </c>
      <c r="C772" s="68">
        <v>27</v>
      </c>
      <c r="D772" s="85">
        <v>44972</v>
      </c>
      <c r="E772" s="68" t="s">
        <v>8</v>
      </c>
      <c r="F772" s="68" t="s">
        <v>23</v>
      </c>
      <c r="G772" s="68"/>
      <c r="H772" s="68"/>
    </row>
    <row r="773" spans="1:8" x14ac:dyDescent="0.3">
      <c r="A773" s="68"/>
      <c r="B773" s="288" t="s">
        <v>75</v>
      </c>
      <c r="C773" s="68"/>
      <c r="D773" s="68"/>
      <c r="E773" s="68"/>
      <c r="F773" s="68"/>
      <c r="G773" s="68"/>
      <c r="H773" s="68"/>
    </row>
    <row r="774" spans="1:8" x14ac:dyDescent="0.3">
      <c r="A774" s="68">
        <v>400040</v>
      </c>
      <c r="B774" s="68" t="s">
        <v>23</v>
      </c>
      <c r="C774" s="68">
        <v>62</v>
      </c>
      <c r="D774" s="85">
        <v>44973</v>
      </c>
      <c r="E774" s="68">
        <v>0</v>
      </c>
      <c r="F774" s="68">
        <v>1200</v>
      </c>
      <c r="G774" s="68"/>
      <c r="H774" s="68"/>
    </row>
    <row r="775" spans="1:8" x14ac:dyDescent="0.3">
      <c r="A775" s="68">
        <v>1008</v>
      </c>
      <c r="B775" s="68" t="s">
        <v>158</v>
      </c>
      <c r="C775" s="68">
        <v>35</v>
      </c>
      <c r="D775" s="85">
        <v>44973</v>
      </c>
      <c r="E775" s="68" t="s">
        <v>8</v>
      </c>
      <c r="F775" s="68" t="s">
        <v>23</v>
      </c>
      <c r="G775" s="68"/>
      <c r="H775" s="68"/>
    </row>
    <row r="776" spans="1:8" x14ac:dyDescent="0.3">
      <c r="A776" s="68"/>
      <c r="B776" s="288" t="s">
        <v>75</v>
      </c>
      <c r="C776" s="68"/>
      <c r="D776" s="68"/>
      <c r="E776" s="68"/>
      <c r="F776" s="68"/>
      <c r="G776" s="68"/>
      <c r="H776" s="68"/>
    </row>
    <row r="777" spans="1:8" x14ac:dyDescent="0.3">
      <c r="A777" s="68">
        <v>400040</v>
      </c>
      <c r="B777" s="68" t="s">
        <v>23</v>
      </c>
      <c r="C777" s="68">
        <v>68</v>
      </c>
      <c r="D777" s="85">
        <v>44985</v>
      </c>
      <c r="E777" s="68">
        <v>0</v>
      </c>
      <c r="F777" s="68">
        <v>50000</v>
      </c>
      <c r="G777" s="68"/>
      <c r="H777" s="68"/>
    </row>
    <row r="778" spans="1:8" x14ac:dyDescent="0.3">
      <c r="A778" s="68">
        <v>1003</v>
      </c>
      <c r="B778" s="68" t="s">
        <v>158</v>
      </c>
      <c r="C778" s="68">
        <v>70</v>
      </c>
      <c r="D778" s="85">
        <v>44985</v>
      </c>
      <c r="E778" s="68" t="s">
        <v>72</v>
      </c>
      <c r="F778" s="68" t="s">
        <v>23</v>
      </c>
      <c r="G778" s="68"/>
      <c r="H778" s="68"/>
    </row>
    <row r="779" spans="1:8" x14ac:dyDescent="0.3">
      <c r="A779" s="68"/>
      <c r="B779" s="288" t="s">
        <v>721</v>
      </c>
      <c r="C779" s="68"/>
      <c r="D779" s="85">
        <v>44985</v>
      </c>
      <c r="E779" s="68"/>
      <c r="F779" s="68"/>
      <c r="G779" s="68"/>
      <c r="H779" s="68"/>
    </row>
    <row r="780" spans="1:8" x14ac:dyDescent="0.3">
      <c r="A780" s="256"/>
      <c r="B780" s="256"/>
      <c r="C780" s="256" t="s">
        <v>216</v>
      </c>
      <c r="D780" s="256"/>
      <c r="E780" s="256">
        <v>24000</v>
      </c>
      <c r="F780" s="256">
        <v>406000</v>
      </c>
      <c r="G780" s="68"/>
      <c r="H780" s="68"/>
    </row>
    <row r="781" spans="1:8" x14ac:dyDescent="0.3">
      <c r="A781" s="257"/>
      <c r="B781" s="257"/>
      <c r="C781" s="257" t="s">
        <v>74</v>
      </c>
      <c r="D781" s="257"/>
      <c r="E781" s="257"/>
      <c r="F781" s="257">
        <v>382000</v>
      </c>
      <c r="G781" s="68"/>
      <c r="H781" s="68"/>
    </row>
    <row r="782" spans="1:8" x14ac:dyDescent="0.3">
      <c r="A782" s="68"/>
      <c r="B782" s="68"/>
      <c r="C782" s="68"/>
      <c r="D782" s="68"/>
      <c r="E782" s="68"/>
      <c r="F782" s="68"/>
      <c r="G782" s="68"/>
      <c r="H782" s="68"/>
    </row>
    <row r="783" spans="1:8" x14ac:dyDescent="0.3">
      <c r="A783" s="92">
        <v>400048</v>
      </c>
      <c r="B783" s="92" t="s">
        <v>435</v>
      </c>
      <c r="C783" s="92" t="s">
        <v>53</v>
      </c>
      <c r="D783" s="92"/>
      <c r="E783" s="92"/>
      <c r="F783" s="92"/>
      <c r="G783" s="68"/>
      <c r="H783" s="68"/>
    </row>
    <row r="784" spans="1:8" x14ac:dyDescent="0.3">
      <c r="A784" s="256"/>
      <c r="B784" s="256"/>
      <c r="C784" s="256" t="s">
        <v>216</v>
      </c>
      <c r="D784" s="256"/>
      <c r="E784" s="256">
        <v>0</v>
      </c>
      <c r="F784" s="256">
        <v>0</v>
      </c>
      <c r="G784" s="68"/>
      <c r="H784" s="68"/>
    </row>
    <row r="785" spans="1:8" x14ac:dyDescent="0.3">
      <c r="A785" s="257"/>
      <c r="B785" s="257"/>
      <c r="C785" s="257" t="s">
        <v>74</v>
      </c>
      <c r="D785" s="257"/>
      <c r="E785" s="257">
        <v>0</v>
      </c>
      <c r="F785" s="257"/>
      <c r="G785" s="68"/>
      <c r="H785" s="68"/>
    </row>
    <row r="786" spans="1:8" x14ac:dyDescent="0.3">
      <c r="A786" s="68"/>
      <c r="B786" s="68"/>
      <c r="C786" s="68"/>
      <c r="D786" s="68"/>
      <c r="E786" s="68"/>
      <c r="F786" s="68"/>
      <c r="G786" s="68"/>
      <c r="H786" s="68"/>
    </row>
    <row r="787" spans="1:8" x14ac:dyDescent="0.3">
      <c r="A787" s="92">
        <v>400100</v>
      </c>
      <c r="B787" s="92" t="s">
        <v>451</v>
      </c>
      <c r="C787" s="92" t="s">
        <v>53</v>
      </c>
      <c r="D787" s="92"/>
      <c r="E787" s="92"/>
      <c r="F787" s="92"/>
      <c r="G787" s="68"/>
      <c r="H787" s="68"/>
    </row>
    <row r="788" spans="1:8" x14ac:dyDescent="0.3">
      <c r="A788" s="68">
        <v>400100</v>
      </c>
      <c r="B788" s="68" t="s">
        <v>451</v>
      </c>
      <c r="C788" s="68">
        <v>8</v>
      </c>
      <c r="D788" s="85">
        <v>44933</v>
      </c>
      <c r="E788" s="68">
        <v>0</v>
      </c>
      <c r="F788" s="68">
        <v>10000</v>
      </c>
      <c r="G788" s="68"/>
      <c r="H788" s="68"/>
    </row>
    <row r="789" spans="1:8" x14ac:dyDescent="0.3">
      <c r="A789" s="68"/>
      <c r="B789" s="68"/>
      <c r="C789" s="68"/>
      <c r="D789" s="68"/>
      <c r="E789" s="68" t="s">
        <v>71</v>
      </c>
      <c r="F789" s="68" t="s">
        <v>28</v>
      </c>
      <c r="G789" s="68"/>
      <c r="H789" s="68"/>
    </row>
    <row r="790" spans="1:8" x14ac:dyDescent="0.3">
      <c r="A790" s="68"/>
      <c r="B790" s="288" t="s">
        <v>75</v>
      </c>
      <c r="C790" s="68"/>
      <c r="D790" s="68"/>
      <c r="E790" s="68"/>
      <c r="F790" s="68"/>
      <c r="G790" s="68"/>
      <c r="H790" s="68"/>
    </row>
    <row r="791" spans="1:8" x14ac:dyDescent="0.3">
      <c r="A791" s="68">
        <v>400100</v>
      </c>
      <c r="B791" s="68" t="s">
        <v>451</v>
      </c>
      <c r="C791" s="68">
        <v>15</v>
      </c>
      <c r="D791" s="85">
        <v>44940</v>
      </c>
      <c r="E791" s="68">
        <v>0</v>
      </c>
      <c r="F791" s="68">
        <v>16000</v>
      </c>
      <c r="G791" s="68"/>
      <c r="H791" s="68"/>
    </row>
    <row r="792" spans="1:8" x14ac:dyDescent="0.3">
      <c r="A792" s="68">
        <v>1001</v>
      </c>
      <c r="B792" s="68" t="s">
        <v>156</v>
      </c>
      <c r="C792" s="68">
        <v>16</v>
      </c>
      <c r="D792" s="85">
        <v>44940</v>
      </c>
      <c r="E792" s="68" t="s">
        <v>72</v>
      </c>
      <c r="F792" s="68" t="s">
        <v>23</v>
      </c>
      <c r="G792" s="68"/>
      <c r="H792" s="68"/>
    </row>
    <row r="793" spans="1:8" x14ac:dyDescent="0.3">
      <c r="A793" s="68"/>
      <c r="B793" s="288" t="s">
        <v>625</v>
      </c>
      <c r="C793" s="68"/>
      <c r="D793" s="85">
        <v>44940</v>
      </c>
      <c r="E793" s="68"/>
      <c r="F793" s="68"/>
      <c r="G793" s="68"/>
      <c r="H793" s="68"/>
    </row>
    <row r="794" spans="1:8" x14ac:dyDescent="0.3">
      <c r="A794" s="68">
        <v>400100</v>
      </c>
      <c r="B794" s="68" t="s">
        <v>451</v>
      </c>
      <c r="C794" s="68">
        <v>19</v>
      </c>
      <c r="D794" s="85">
        <v>44945</v>
      </c>
      <c r="E794" s="68">
        <v>0</v>
      </c>
      <c r="F794" s="68">
        <v>40000</v>
      </c>
      <c r="G794" s="68"/>
      <c r="H794" s="68"/>
    </row>
    <row r="795" spans="1:8" x14ac:dyDescent="0.3">
      <c r="A795" s="68">
        <v>1007</v>
      </c>
      <c r="B795" s="68" t="s">
        <v>149</v>
      </c>
      <c r="C795" s="68">
        <v>20</v>
      </c>
      <c r="D795" s="85">
        <v>44945</v>
      </c>
      <c r="E795" s="68" t="s">
        <v>72</v>
      </c>
      <c r="F795" s="68" t="s">
        <v>23</v>
      </c>
      <c r="G795" s="68"/>
      <c r="H795" s="68"/>
    </row>
    <row r="796" spans="1:8" x14ac:dyDescent="0.3">
      <c r="A796" s="68"/>
      <c r="B796" s="288" t="s">
        <v>708</v>
      </c>
      <c r="C796" s="68"/>
      <c r="D796" s="85">
        <v>44944</v>
      </c>
      <c r="E796" s="68"/>
      <c r="F796" s="68"/>
      <c r="G796" s="68"/>
      <c r="H796" s="68"/>
    </row>
    <row r="797" spans="1:8" x14ac:dyDescent="0.3">
      <c r="A797" s="68">
        <v>400100</v>
      </c>
      <c r="B797" s="68" t="s">
        <v>451</v>
      </c>
      <c r="C797" s="68">
        <v>44</v>
      </c>
      <c r="D797" s="85">
        <v>44959</v>
      </c>
      <c r="E797" s="68">
        <v>0</v>
      </c>
      <c r="F797" s="68">
        <v>12000</v>
      </c>
      <c r="G797" s="68"/>
      <c r="H797" s="68"/>
    </row>
    <row r="798" spans="1:8" x14ac:dyDescent="0.3">
      <c r="A798" s="68"/>
      <c r="B798" s="68"/>
      <c r="C798" s="68"/>
      <c r="D798" s="68"/>
      <c r="E798" s="68" t="s">
        <v>71</v>
      </c>
      <c r="F798" s="68" t="s">
        <v>28</v>
      </c>
      <c r="G798" s="68"/>
      <c r="H798" s="68"/>
    </row>
    <row r="799" spans="1:8" x14ac:dyDescent="0.3">
      <c r="A799" s="68"/>
      <c r="B799" s="288" t="s">
        <v>75</v>
      </c>
      <c r="C799" s="68"/>
      <c r="D799" s="68"/>
      <c r="E799" s="68"/>
      <c r="F799" s="68"/>
      <c r="G799" s="68"/>
      <c r="H799" s="68"/>
    </row>
    <row r="800" spans="1:8" x14ac:dyDescent="0.3">
      <c r="A800" s="256"/>
      <c r="B800" s="256"/>
      <c r="C800" s="256" t="s">
        <v>216</v>
      </c>
      <c r="D800" s="256"/>
      <c r="E800" s="256">
        <v>0</v>
      </c>
      <c r="F800" s="256">
        <v>78000</v>
      </c>
      <c r="G800" s="68"/>
      <c r="H800" s="68"/>
    </row>
    <row r="801" spans="1:8" x14ac:dyDescent="0.3">
      <c r="A801" s="257"/>
      <c r="B801" s="257"/>
      <c r="C801" s="257" t="s">
        <v>74</v>
      </c>
      <c r="D801" s="257"/>
      <c r="E801" s="257"/>
      <c r="F801" s="257">
        <v>78000</v>
      </c>
      <c r="G801" s="68"/>
      <c r="H801" s="68"/>
    </row>
    <row r="802" spans="1:8" x14ac:dyDescent="0.3">
      <c r="A802" s="68"/>
      <c r="B802" s="68"/>
      <c r="C802" s="68"/>
      <c r="D802" s="68"/>
      <c r="E802" s="68"/>
      <c r="F802" s="68"/>
      <c r="G802" s="68"/>
      <c r="H802" s="68"/>
    </row>
    <row r="803" spans="1:8" x14ac:dyDescent="0.3">
      <c r="A803" s="92">
        <v>600001</v>
      </c>
      <c r="B803" s="92" t="s">
        <v>417</v>
      </c>
      <c r="C803" s="92" t="s">
        <v>53</v>
      </c>
      <c r="D803" s="92"/>
      <c r="E803" s="92"/>
      <c r="F803" s="92"/>
      <c r="G803" s="68"/>
      <c r="H803" s="68"/>
    </row>
    <row r="804" spans="1:8" x14ac:dyDescent="0.3">
      <c r="A804" s="256"/>
      <c r="B804" s="256"/>
      <c r="C804" s="256" t="s">
        <v>216</v>
      </c>
      <c r="D804" s="256"/>
      <c r="E804" s="256">
        <v>0</v>
      </c>
      <c r="F804" s="256">
        <v>0</v>
      </c>
      <c r="G804" s="68"/>
      <c r="H804" s="68"/>
    </row>
    <row r="805" spans="1:8" x14ac:dyDescent="0.3">
      <c r="A805" s="257"/>
      <c r="B805" s="257"/>
      <c r="C805" s="257" t="s">
        <v>74</v>
      </c>
      <c r="D805" s="257"/>
      <c r="E805" s="257">
        <v>0</v>
      </c>
      <c r="F805" s="257"/>
      <c r="G805" s="68"/>
      <c r="H805" s="68"/>
    </row>
    <row r="806" spans="1:8" x14ac:dyDescent="0.3">
      <c r="A806" s="68"/>
      <c r="B806" s="68"/>
      <c r="C806" s="68"/>
      <c r="D806" s="68"/>
      <c r="E806" s="68"/>
      <c r="F806" s="68"/>
      <c r="G806" s="68"/>
      <c r="H806" s="68"/>
    </row>
    <row r="807" spans="1:8" x14ac:dyDescent="0.3">
      <c r="A807" s="92">
        <v>600020</v>
      </c>
      <c r="B807" s="92" t="s">
        <v>52</v>
      </c>
      <c r="C807" s="92" t="s">
        <v>53</v>
      </c>
      <c r="D807" s="92"/>
      <c r="E807" s="92"/>
      <c r="F807" s="92"/>
      <c r="G807" s="68"/>
      <c r="H807" s="68"/>
    </row>
    <row r="808" spans="1:8" x14ac:dyDescent="0.3">
      <c r="A808" s="68">
        <v>600020</v>
      </c>
      <c r="B808" s="68" t="s">
        <v>52</v>
      </c>
      <c r="C808" s="68">
        <v>52</v>
      </c>
      <c r="D808" s="85">
        <v>44962</v>
      </c>
      <c r="E808" s="68">
        <v>3255</v>
      </c>
      <c r="F808" s="68">
        <v>0</v>
      </c>
      <c r="G808" s="68"/>
      <c r="H808" s="68"/>
    </row>
    <row r="809" spans="1:8" x14ac:dyDescent="0.3">
      <c r="A809" s="68"/>
      <c r="B809" s="68"/>
      <c r="C809" s="68"/>
      <c r="D809" s="68"/>
      <c r="E809" s="68" t="s">
        <v>71</v>
      </c>
      <c r="F809" s="68" t="s">
        <v>29</v>
      </c>
      <c r="G809" s="68"/>
      <c r="H809" s="68"/>
    </row>
    <row r="810" spans="1:8" x14ac:dyDescent="0.3">
      <c r="A810" s="68"/>
      <c r="B810" s="288" t="s">
        <v>75</v>
      </c>
      <c r="C810" s="68"/>
      <c r="D810" s="68"/>
      <c r="E810" s="68"/>
      <c r="F810" s="68"/>
      <c r="G810" s="68"/>
      <c r="H810" s="68"/>
    </row>
    <row r="811" spans="1:8" x14ac:dyDescent="0.3">
      <c r="A811" s="68">
        <v>600020</v>
      </c>
      <c r="B811" s="68" t="s">
        <v>52</v>
      </c>
      <c r="C811" s="68">
        <v>63</v>
      </c>
      <c r="D811" s="85">
        <v>44973</v>
      </c>
      <c r="E811" s="68">
        <v>260</v>
      </c>
      <c r="F811" s="68">
        <v>0</v>
      </c>
      <c r="G811" s="68"/>
      <c r="H811" s="68"/>
    </row>
    <row r="812" spans="1:8" x14ac:dyDescent="0.3">
      <c r="A812" s="68"/>
      <c r="B812" s="68"/>
      <c r="C812" s="68"/>
      <c r="D812" s="68"/>
      <c r="E812" s="68" t="s">
        <v>71</v>
      </c>
      <c r="F812" s="68" t="s">
        <v>29</v>
      </c>
      <c r="G812" s="68"/>
      <c r="H812" s="68"/>
    </row>
    <row r="813" spans="1:8" x14ac:dyDescent="0.3">
      <c r="A813" s="68"/>
      <c r="B813" s="288" t="s">
        <v>75</v>
      </c>
      <c r="C813" s="68"/>
      <c r="D813" s="68"/>
      <c r="E813" s="68"/>
      <c r="F813" s="68"/>
      <c r="G813" s="68"/>
      <c r="H813" s="68"/>
    </row>
    <row r="814" spans="1:8" x14ac:dyDescent="0.3">
      <c r="A814" s="256"/>
      <c r="B814" s="256"/>
      <c r="C814" s="256" t="s">
        <v>216</v>
      </c>
      <c r="D814" s="256"/>
      <c r="E814" s="256">
        <v>3515</v>
      </c>
      <c r="F814" s="256">
        <v>0</v>
      </c>
      <c r="G814" s="68"/>
      <c r="H814" s="68"/>
    </row>
    <row r="815" spans="1:8" x14ac:dyDescent="0.3">
      <c r="A815" s="257"/>
      <c r="B815" s="257"/>
      <c r="C815" s="257" t="s">
        <v>74</v>
      </c>
      <c r="D815" s="257"/>
      <c r="E815" s="257">
        <v>3515</v>
      </c>
      <c r="F815" s="257"/>
      <c r="G815" s="68"/>
      <c r="H815" s="68"/>
    </row>
    <row r="816" spans="1:8" x14ac:dyDescent="0.3">
      <c r="A816" s="68"/>
      <c r="B816" s="68"/>
      <c r="C816" s="68"/>
      <c r="D816" s="68"/>
      <c r="E816" s="68"/>
      <c r="F816" s="68"/>
      <c r="G816" s="68"/>
      <c r="H816" s="68"/>
    </row>
    <row r="817" spans="1:8" x14ac:dyDescent="0.3">
      <c r="A817" s="92">
        <v>600028</v>
      </c>
      <c r="B817" s="92" t="s">
        <v>82</v>
      </c>
      <c r="C817" s="92" t="s">
        <v>53</v>
      </c>
      <c r="D817" s="92"/>
      <c r="E817" s="92"/>
      <c r="F817" s="92"/>
      <c r="G817" s="68"/>
      <c r="H817" s="68"/>
    </row>
    <row r="818" spans="1:8" x14ac:dyDescent="0.3">
      <c r="A818" s="68">
        <v>600028</v>
      </c>
      <c r="B818" s="68" t="s">
        <v>82</v>
      </c>
      <c r="C818" s="68">
        <v>10</v>
      </c>
      <c r="D818" s="85">
        <v>44936</v>
      </c>
      <c r="E818" s="68">
        <v>5000</v>
      </c>
      <c r="F818" s="68">
        <v>0</v>
      </c>
      <c r="G818" s="68"/>
      <c r="H818" s="68"/>
    </row>
    <row r="819" spans="1:8" x14ac:dyDescent="0.3">
      <c r="A819" s="68"/>
      <c r="B819" s="68"/>
      <c r="C819" s="68"/>
      <c r="D819" s="68"/>
      <c r="E819" s="68" t="s">
        <v>72</v>
      </c>
      <c r="F819" s="68" t="s">
        <v>29</v>
      </c>
      <c r="G819" s="68"/>
      <c r="H819" s="68"/>
    </row>
    <row r="820" spans="1:8" x14ac:dyDescent="0.3">
      <c r="A820" s="68"/>
      <c r="B820" s="288" t="s">
        <v>622</v>
      </c>
      <c r="C820" s="68"/>
      <c r="D820" s="85">
        <v>44936</v>
      </c>
      <c r="E820" s="68"/>
      <c r="F820" s="68"/>
      <c r="G820" s="68"/>
      <c r="H820" s="68"/>
    </row>
    <row r="821" spans="1:8" x14ac:dyDescent="0.3">
      <c r="A821" s="68">
        <v>600028</v>
      </c>
      <c r="B821" s="68" t="s">
        <v>82</v>
      </c>
      <c r="C821" s="68">
        <v>24</v>
      </c>
      <c r="D821" s="85">
        <v>44950</v>
      </c>
      <c r="E821" s="68">
        <v>5000</v>
      </c>
      <c r="F821" s="68">
        <v>0</v>
      </c>
      <c r="G821" s="68"/>
      <c r="H821" s="68"/>
    </row>
    <row r="822" spans="1:8" x14ac:dyDescent="0.3">
      <c r="A822" s="68"/>
      <c r="B822" s="68"/>
      <c r="C822" s="68"/>
      <c r="D822" s="68"/>
      <c r="E822" s="68" t="s">
        <v>71</v>
      </c>
      <c r="F822" s="68" t="s">
        <v>29</v>
      </c>
      <c r="G822" s="68"/>
      <c r="H822" s="68"/>
    </row>
    <row r="823" spans="1:8" x14ac:dyDescent="0.3">
      <c r="A823" s="68"/>
      <c r="B823" s="288" t="s">
        <v>75</v>
      </c>
      <c r="C823" s="68"/>
      <c r="D823" s="68"/>
      <c r="E823" s="68"/>
      <c r="F823" s="68"/>
      <c r="G823" s="68"/>
      <c r="H823" s="68"/>
    </row>
    <row r="824" spans="1:8" x14ac:dyDescent="0.3">
      <c r="A824" s="68">
        <v>600028</v>
      </c>
      <c r="B824" s="68" t="s">
        <v>82</v>
      </c>
      <c r="C824" s="68">
        <v>56</v>
      </c>
      <c r="D824" s="85">
        <v>44971</v>
      </c>
      <c r="E824" s="68">
        <v>3000</v>
      </c>
      <c r="F824" s="68">
        <v>0</v>
      </c>
      <c r="G824" s="68"/>
      <c r="H824" s="68"/>
    </row>
    <row r="825" spans="1:8" x14ac:dyDescent="0.3">
      <c r="A825" s="68"/>
      <c r="B825" s="68"/>
      <c r="C825" s="68"/>
      <c r="D825" s="68"/>
      <c r="E825" s="68" t="s">
        <v>72</v>
      </c>
      <c r="F825" s="68" t="s">
        <v>29</v>
      </c>
      <c r="G825" s="68"/>
      <c r="H825" s="68"/>
    </row>
    <row r="826" spans="1:8" x14ac:dyDescent="0.3">
      <c r="A826" s="68"/>
      <c r="B826" s="288" t="s">
        <v>75</v>
      </c>
      <c r="C826" s="68"/>
      <c r="D826" s="68"/>
      <c r="E826" s="68"/>
      <c r="F826" s="68"/>
      <c r="G826" s="68"/>
      <c r="H826" s="68"/>
    </row>
    <row r="827" spans="1:8" x14ac:dyDescent="0.3">
      <c r="A827" s="256"/>
      <c r="B827" s="256"/>
      <c r="C827" s="256" t="s">
        <v>216</v>
      </c>
      <c r="D827" s="256"/>
      <c r="E827" s="256">
        <v>13000</v>
      </c>
      <c r="F827" s="256">
        <v>0</v>
      </c>
      <c r="G827" s="68"/>
      <c r="H827" s="68"/>
    </row>
    <row r="828" spans="1:8" x14ac:dyDescent="0.3">
      <c r="A828" s="257"/>
      <c r="B828" s="257"/>
      <c r="C828" s="257" t="s">
        <v>74</v>
      </c>
      <c r="D828" s="257"/>
      <c r="E828" s="257">
        <v>13000</v>
      </c>
      <c r="F828" s="257"/>
      <c r="G828" s="68"/>
      <c r="H828" s="68"/>
    </row>
    <row r="829" spans="1:8" x14ac:dyDescent="0.3">
      <c r="A829" s="68"/>
      <c r="B829" s="68"/>
      <c r="C829" s="68"/>
      <c r="D829" s="68"/>
      <c r="E829" s="68"/>
      <c r="F829" s="68"/>
      <c r="G829" s="68"/>
      <c r="H829" s="68"/>
    </row>
    <row r="830" spans="1:8" x14ac:dyDescent="0.3">
      <c r="A830" s="92">
        <v>600032</v>
      </c>
      <c r="B830" s="92" t="s">
        <v>19</v>
      </c>
      <c r="C830" s="92" t="s">
        <v>53</v>
      </c>
      <c r="D830" s="92"/>
      <c r="E830" s="92"/>
      <c r="F830" s="92"/>
      <c r="G830" s="68"/>
      <c r="H830" s="68"/>
    </row>
    <row r="831" spans="1:8" x14ac:dyDescent="0.3">
      <c r="A831" s="68">
        <v>600032</v>
      </c>
      <c r="B831" s="68" t="s">
        <v>19</v>
      </c>
      <c r="C831" s="68">
        <v>2</v>
      </c>
      <c r="D831" s="85">
        <v>44927</v>
      </c>
      <c r="E831" s="68">
        <v>124000</v>
      </c>
      <c r="F831" s="68">
        <v>0</v>
      </c>
      <c r="G831" s="68"/>
      <c r="H831" s="68"/>
    </row>
    <row r="832" spans="1:8" x14ac:dyDescent="0.3">
      <c r="A832" s="68"/>
      <c r="B832" s="68"/>
      <c r="C832" s="68"/>
      <c r="D832" s="68"/>
      <c r="E832" s="68" t="s">
        <v>72</v>
      </c>
      <c r="F832" s="68" t="s">
        <v>29</v>
      </c>
      <c r="G832" s="68"/>
      <c r="H832" s="68"/>
    </row>
    <row r="833" spans="1:8" x14ac:dyDescent="0.3">
      <c r="A833" s="68"/>
      <c r="B833" s="288" t="s">
        <v>619</v>
      </c>
      <c r="C833" s="68"/>
      <c r="D833" s="85">
        <v>44927</v>
      </c>
      <c r="E833" s="68"/>
      <c r="F833" s="68"/>
      <c r="G833" s="68"/>
      <c r="H833" s="68"/>
    </row>
    <row r="834" spans="1:8" x14ac:dyDescent="0.3">
      <c r="A834" s="68">
        <v>600032</v>
      </c>
      <c r="B834" s="68" t="s">
        <v>19</v>
      </c>
      <c r="C834" s="68">
        <v>13</v>
      </c>
      <c r="D834" s="85">
        <v>44938</v>
      </c>
      <c r="E834" s="68">
        <v>26000</v>
      </c>
      <c r="F834" s="68">
        <v>0</v>
      </c>
      <c r="G834" s="68"/>
      <c r="H834" s="68"/>
    </row>
    <row r="835" spans="1:8" x14ac:dyDescent="0.3">
      <c r="A835" s="68"/>
      <c r="B835" s="68"/>
      <c r="C835" s="68"/>
      <c r="D835" s="68"/>
      <c r="E835" s="68" t="s">
        <v>72</v>
      </c>
      <c r="F835" s="68" t="s">
        <v>29</v>
      </c>
      <c r="G835" s="68"/>
      <c r="H835" s="68"/>
    </row>
    <row r="836" spans="1:8" x14ac:dyDescent="0.3">
      <c r="A836" s="68"/>
      <c r="B836" s="288" t="s">
        <v>624</v>
      </c>
      <c r="C836" s="68"/>
      <c r="D836" s="85">
        <v>44937</v>
      </c>
      <c r="E836" s="68"/>
      <c r="F836" s="68"/>
      <c r="G836" s="68"/>
      <c r="H836" s="68"/>
    </row>
    <row r="837" spans="1:8" x14ac:dyDescent="0.3">
      <c r="A837" s="256"/>
      <c r="B837" s="256"/>
      <c r="C837" s="256" t="s">
        <v>216</v>
      </c>
      <c r="D837" s="256"/>
      <c r="E837" s="256">
        <v>150000</v>
      </c>
      <c r="F837" s="256">
        <v>0</v>
      </c>
      <c r="G837" s="68"/>
      <c r="H837" s="68"/>
    </row>
    <row r="838" spans="1:8" x14ac:dyDescent="0.3">
      <c r="A838" s="257"/>
      <c r="B838" s="257"/>
      <c r="C838" s="257" t="s">
        <v>74</v>
      </c>
      <c r="D838" s="257"/>
      <c r="E838" s="257">
        <v>150000</v>
      </c>
      <c r="F838" s="257"/>
      <c r="G838" s="68"/>
      <c r="H838" s="68"/>
    </row>
    <row r="839" spans="1:8" x14ac:dyDescent="0.3">
      <c r="A839" s="68"/>
      <c r="B839" s="68"/>
      <c r="C839" s="68"/>
      <c r="D839" s="68"/>
      <c r="E839" s="68"/>
      <c r="F839" s="68"/>
      <c r="G839" s="68"/>
      <c r="H839" s="68"/>
    </row>
    <row r="840" spans="1:8" x14ac:dyDescent="0.3">
      <c r="A840" s="92">
        <v>600036</v>
      </c>
      <c r="B840" s="92" t="s">
        <v>352</v>
      </c>
      <c r="C840" s="92" t="s">
        <v>53</v>
      </c>
      <c r="D840" s="92"/>
      <c r="E840" s="92"/>
      <c r="F840" s="92"/>
      <c r="G840" s="68"/>
      <c r="H840" s="68"/>
    </row>
    <row r="841" spans="1:8" x14ac:dyDescent="0.3">
      <c r="A841" s="68">
        <v>600036</v>
      </c>
      <c r="B841" s="68" t="s">
        <v>352</v>
      </c>
      <c r="C841" s="68">
        <v>41</v>
      </c>
      <c r="D841" s="85">
        <v>44957</v>
      </c>
      <c r="E841" s="68">
        <v>8000</v>
      </c>
      <c r="F841" s="68">
        <v>0</v>
      </c>
      <c r="G841" s="68"/>
      <c r="H841" s="68"/>
    </row>
    <row r="842" spans="1:8" x14ac:dyDescent="0.3">
      <c r="A842" s="68"/>
      <c r="B842" s="68"/>
      <c r="C842" s="68"/>
      <c r="D842" s="68"/>
      <c r="E842" s="68" t="s">
        <v>72</v>
      </c>
      <c r="F842" s="68" t="s">
        <v>262</v>
      </c>
      <c r="G842" s="68"/>
      <c r="H842" s="68"/>
    </row>
    <row r="843" spans="1:8" x14ac:dyDescent="0.3">
      <c r="A843" s="68"/>
      <c r="B843" s="288" t="s">
        <v>630</v>
      </c>
      <c r="C843" s="68"/>
      <c r="D843" s="85">
        <v>44957</v>
      </c>
      <c r="E843" s="68"/>
      <c r="F843" s="68"/>
      <c r="G843" s="68"/>
      <c r="H843" s="68"/>
    </row>
    <row r="844" spans="1:8" x14ac:dyDescent="0.3">
      <c r="A844" s="68">
        <v>600036</v>
      </c>
      <c r="B844" s="68" t="s">
        <v>352</v>
      </c>
      <c r="C844" s="68">
        <v>66</v>
      </c>
      <c r="D844" s="85">
        <v>44985</v>
      </c>
      <c r="E844" s="68">
        <v>24000</v>
      </c>
      <c r="F844" s="68">
        <v>0</v>
      </c>
      <c r="G844" s="68"/>
      <c r="H844" s="68"/>
    </row>
    <row r="845" spans="1:8" x14ac:dyDescent="0.3">
      <c r="A845" s="68">
        <v>1001</v>
      </c>
      <c r="B845" s="68" t="s">
        <v>156</v>
      </c>
      <c r="C845" s="68">
        <v>66</v>
      </c>
      <c r="D845" s="85">
        <v>44985</v>
      </c>
      <c r="E845" s="68" t="s">
        <v>72</v>
      </c>
      <c r="F845" s="68" t="s">
        <v>262</v>
      </c>
      <c r="G845" s="68"/>
      <c r="H845" s="68"/>
    </row>
    <row r="846" spans="1:8" x14ac:dyDescent="0.3">
      <c r="A846" s="68"/>
      <c r="B846" s="288" t="s">
        <v>75</v>
      </c>
      <c r="C846" s="68"/>
      <c r="D846" s="68"/>
      <c r="E846" s="68"/>
      <c r="F846" s="68"/>
      <c r="G846" s="68"/>
      <c r="H846" s="68"/>
    </row>
    <row r="847" spans="1:8" x14ac:dyDescent="0.3">
      <c r="A847" s="256"/>
      <c r="B847" s="256"/>
      <c r="C847" s="256" t="s">
        <v>216</v>
      </c>
      <c r="D847" s="256"/>
      <c r="E847" s="256">
        <v>32000</v>
      </c>
      <c r="F847" s="256">
        <v>0</v>
      </c>
      <c r="G847" s="68"/>
      <c r="H847" s="68"/>
    </row>
    <row r="848" spans="1:8" x14ac:dyDescent="0.3">
      <c r="A848" s="257"/>
      <c r="B848" s="257"/>
      <c r="C848" s="257" t="s">
        <v>74</v>
      </c>
      <c r="D848" s="257"/>
      <c r="E848" s="257">
        <v>32000</v>
      </c>
      <c r="F848" s="257"/>
      <c r="G848" s="68"/>
      <c r="H848" s="68"/>
    </row>
    <row r="849" spans="1:8" x14ac:dyDescent="0.3">
      <c r="A849" s="68"/>
      <c r="B849" s="68"/>
      <c r="C849" s="68"/>
      <c r="D849" s="68"/>
      <c r="E849" s="68"/>
      <c r="F849" s="68"/>
      <c r="G849" s="68"/>
      <c r="H849" s="68"/>
    </row>
    <row r="850" spans="1:8" x14ac:dyDescent="0.3">
      <c r="A850" s="92">
        <v>600038</v>
      </c>
      <c r="B850" s="92" t="s">
        <v>50</v>
      </c>
      <c r="C850" s="92" t="s">
        <v>53</v>
      </c>
      <c r="D850" s="92"/>
      <c r="E850" s="92"/>
      <c r="F850" s="92"/>
      <c r="G850" s="68"/>
      <c r="H850" s="68"/>
    </row>
    <row r="851" spans="1:8" x14ac:dyDescent="0.3">
      <c r="A851" s="256"/>
      <c r="B851" s="256"/>
      <c r="C851" s="256" t="s">
        <v>216</v>
      </c>
      <c r="D851" s="256"/>
      <c r="E851" s="256">
        <v>0</v>
      </c>
      <c r="F851" s="256">
        <v>0</v>
      </c>
      <c r="G851" s="68"/>
      <c r="H851" s="68"/>
    </row>
    <row r="852" spans="1:8" x14ac:dyDescent="0.3">
      <c r="A852" s="257"/>
      <c r="B852" s="257"/>
      <c r="C852" s="257" t="s">
        <v>74</v>
      </c>
      <c r="D852" s="257"/>
      <c r="E852" s="257">
        <v>0</v>
      </c>
      <c r="F852" s="257"/>
      <c r="G852" s="68"/>
      <c r="H852" s="68"/>
    </row>
    <row r="853" spans="1:8" x14ac:dyDescent="0.3">
      <c r="A853" s="68"/>
      <c r="B853" s="68"/>
      <c r="C853" s="68"/>
      <c r="D853" s="68"/>
      <c r="E853" s="68"/>
      <c r="F853" s="68"/>
      <c r="G853" s="68"/>
      <c r="H853" s="68"/>
    </row>
    <row r="854" spans="1:8" x14ac:dyDescent="0.3">
      <c r="A854" s="92">
        <v>600040</v>
      </c>
      <c r="B854" s="92" t="s">
        <v>46</v>
      </c>
      <c r="C854" s="92" t="s">
        <v>53</v>
      </c>
      <c r="D854" s="92"/>
      <c r="E854" s="92"/>
      <c r="F854" s="92"/>
      <c r="G854" s="68"/>
      <c r="H854" s="68"/>
    </row>
    <row r="855" spans="1:8" x14ac:dyDescent="0.3">
      <c r="A855" s="256"/>
      <c r="B855" s="256"/>
      <c r="C855" s="256" t="s">
        <v>216</v>
      </c>
      <c r="D855" s="256"/>
      <c r="E855" s="256">
        <v>0</v>
      </c>
      <c r="F855" s="256">
        <v>0</v>
      </c>
      <c r="G855" s="68"/>
      <c r="H855" s="68"/>
    </row>
    <row r="856" spans="1:8" x14ac:dyDescent="0.3">
      <c r="A856" s="257"/>
      <c r="B856" s="257"/>
      <c r="C856" s="257" t="s">
        <v>74</v>
      </c>
      <c r="D856" s="257"/>
      <c r="E856" s="257">
        <v>0</v>
      </c>
      <c r="F856" s="257"/>
      <c r="G856" s="68"/>
      <c r="H856" s="68"/>
    </row>
    <row r="857" spans="1:8" x14ac:dyDescent="0.3">
      <c r="A857" s="68"/>
      <c r="B857" s="68"/>
      <c r="C857" s="68"/>
      <c r="D857" s="68"/>
      <c r="E857" s="68"/>
      <c r="F857" s="68"/>
      <c r="G857" s="68"/>
      <c r="H857" s="68"/>
    </row>
    <row r="858" spans="1:8" x14ac:dyDescent="0.3">
      <c r="A858" s="68"/>
      <c r="B858" s="68"/>
      <c r="C858" s="68"/>
      <c r="D858" s="68"/>
      <c r="E858" s="68"/>
      <c r="F858" s="68"/>
      <c r="G858" s="68"/>
      <c r="H858" s="68"/>
    </row>
    <row r="859" spans="1:8" x14ac:dyDescent="0.3">
      <c r="A859" s="96"/>
      <c r="B859" s="96" t="s">
        <v>126</v>
      </c>
      <c r="C859" s="96"/>
      <c r="D859" s="96"/>
      <c r="E859" s="96"/>
      <c r="F859" s="96"/>
      <c r="G859" s="96"/>
      <c r="H859" s="96"/>
    </row>
    <row r="860" spans="1:8" x14ac:dyDescent="0.3">
      <c r="A860" s="96"/>
      <c r="B860" s="96" t="s">
        <v>127</v>
      </c>
      <c r="C860" s="96"/>
      <c r="D860" s="96"/>
      <c r="E860" s="96" t="s">
        <v>201</v>
      </c>
      <c r="F860" s="96">
        <v>7</v>
      </c>
      <c r="G860" s="96"/>
      <c r="H860" s="96"/>
    </row>
    <row r="861" spans="1:8" x14ac:dyDescent="0.3">
      <c r="A861" s="96" t="s">
        <v>202</v>
      </c>
      <c r="B861" s="96" t="s">
        <v>128</v>
      </c>
      <c r="C861" s="96" t="s">
        <v>203</v>
      </c>
      <c r="D861" s="96" t="s">
        <v>204</v>
      </c>
      <c r="E861" s="96" t="s">
        <v>205</v>
      </c>
      <c r="F861" s="96"/>
      <c r="G861" s="96"/>
      <c r="H861" s="96"/>
    </row>
    <row r="862" spans="1:8" x14ac:dyDescent="0.3">
      <c r="A862" s="86">
        <v>11223344</v>
      </c>
      <c r="B862" s="86" t="s">
        <v>129</v>
      </c>
      <c r="C862" s="86">
        <v>88447766</v>
      </c>
      <c r="D862" s="86">
        <v>66775544</v>
      </c>
      <c r="E862" s="86" t="s">
        <v>178</v>
      </c>
      <c r="F862" s="86"/>
      <c r="G862" s="86"/>
      <c r="H862" s="86"/>
    </row>
    <row r="863" spans="1:8" x14ac:dyDescent="0.3">
      <c r="A863" s="86" t="s">
        <v>174</v>
      </c>
      <c r="B863" s="86"/>
      <c r="C863" s="86" t="s">
        <v>215</v>
      </c>
      <c r="D863" s="113">
        <v>44927</v>
      </c>
      <c r="E863" s="86" t="s">
        <v>207</v>
      </c>
      <c r="F863" s="113">
        <v>44985</v>
      </c>
      <c r="G863" s="86"/>
      <c r="H863" s="86"/>
    </row>
    <row r="864" spans="1:8" x14ac:dyDescent="0.3">
      <c r="A864" s="114" t="s">
        <v>32</v>
      </c>
      <c r="B864" s="114" t="s">
        <v>33</v>
      </c>
      <c r="C864" s="114" t="s">
        <v>191</v>
      </c>
      <c r="D864" s="114" t="s">
        <v>190</v>
      </c>
      <c r="E864" s="114" t="s">
        <v>34</v>
      </c>
      <c r="F864" s="114" t="s">
        <v>35</v>
      </c>
      <c r="G864" s="115"/>
      <c r="H864" s="115"/>
    </row>
    <row r="865" spans="1:8" x14ac:dyDescent="0.3">
      <c r="A865" s="114" t="s">
        <v>200</v>
      </c>
      <c r="B865" s="684" t="s">
        <v>573</v>
      </c>
      <c r="C865" s="114" t="s">
        <v>208</v>
      </c>
      <c r="D865" s="114" t="s">
        <v>199</v>
      </c>
      <c r="E865" s="114" t="s">
        <v>70</v>
      </c>
      <c r="F865" s="114" t="s">
        <v>107</v>
      </c>
      <c r="G865" s="115"/>
      <c r="H865" s="115"/>
    </row>
    <row r="866" spans="1:8" x14ac:dyDescent="0.3">
      <c r="A866" s="92">
        <v>600044</v>
      </c>
      <c r="B866" s="92" t="s">
        <v>17</v>
      </c>
      <c r="C866" s="92" t="s">
        <v>53</v>
      </c>
      <c r="D866" s="92"/>
      <c r="E866" s="92"/>
      <c r="F866" s="92"/>
      <c r="G866" s="68"/>
      <c r="H866" s="68"/>
    </row>
    <row r="867" spans="1:8" x14ac:dyDescent="0.3">
      <c r="A867" s="68">
        <v>600044</v>
      </c>
      <c r="B867" s="68" t="s">
        <v>17</v>
      </c>
      <c r="C867" s="68">
        <v>18</v>
      </c>
      <c r="D867" s="85">
        <v>44944</v>
      </c>
      <c r="E867" s="68">
        <v>2600</v>
      </c>
      <c r="F867" s="68">
        <v>0</v>
      </c>
      <c r="G867" s="68"/>
      <c r="H867" s="68"/>
    </row>
    <row r="868" spans="1:8" x14ac:dyDescent="0.3">
      <c r="A868" s="68"/>
      <c r="B868" s="68"/>
      <c r="C868" s="68"/>
      <c r="D868" s="68"/>
      <c r="E868" s="68" t="s">
        <v>71</v>
      </c>
      <c r="F868" s="68" t="s">
        <v>29</v>
      </c>
      <c r="G868" s="68"/>
      <c r="H868" s="68"/>
    </row>
    <row r="869" spans="1:8" x14ac:dyDescent="0.3">
      <c r="A869" s="68"/>
      <c r="B869" s="288" t="s">
        <v>75</v>
      </c>
      <c r="C869" s="68"/>
      <c r="D869" s="68"/>
      <c r="E869" s="68"/>
      <c r="F869" s="68"/>
      <c r="G869" s="68"/>
      <c r="H869" s="68"/>
    </row>
    <row r="870" spans="1:8" x14ac:dyDescent="0.3">
      <c r="A870" s="256"/>
      <c r="B870" s="256"/>
      <c r="C870" s="256" t="s">
        <v>216</v>
      </c>
      <c r="D870" s="256"/>
      <c r="E870" s="256">
        <v>2600</v>
      </c>
      <c r="F870" s="256">
        <v>0</v>
      </c>
      <c r="G870" s="68"/>
      <c r="H870" s="68"/>
    </row>
    <row r="871" spans="1:8" x14ac:dyDescent="0.3">
      <c r="A871" s="257"/>
      <c r="B871" s="257"/>
      <c r="C871" s="257" t="s">
        <v>74</v>
      </c>
      <c r="D871" s="257"/>
      <c r="E871" s="257">
        <v>2600</v>
      </c>
      <c r="F871" s="257"/>
      <c r="G871" s="68"/>
      <c r="H871" s="68"/>
    </row>
    <row r="872" spans="1:8" x14ac:dyDescent="0.3">
      <c r="A872" s="68"/>
      <c r="B872" s="68"/>
      <c r="C872" s="68"/>
      <c r="D872" s="68"/>
      <c r="E872" s="68"/>
      <c r="F872" s="68"/>
      <c r="G872" s="68"/>
      <c r="H872" s="68"/>
    </row>
    <row r="873" spans="1:8" x14ac:dyDescent="0.3">
      <c r="A873" s="92">
        <v>600046</v>
      </c>
      <c r="B873" s="92" t="s">
        <v>27</v>
      </c>
      <c r="C873" s="92" t="s">
        <v>53</v>
      </c>
      <c r="D873" s="92"/>
      <c r="E873" s="92"/>
      <c r="F873" s="92"/>
      <c r="G873" s="68"/>
      <c r="H873" s="68"/>
    </row>
    <row r="874" spans="1:8" x14ac:dyDescent="0.3">
      <c r="A874" s="68">
        <v>600046</v>
      </c>
      <c r="B874" s="68" t="s">
        <v>27</v>
      </c>
      <c r="C874" s="68">
        <v>16</v>
      </c>
      <c r="D874" s="85">
        <v>44942</v>
      </c>
      <c r="E874" s="68">
        <v>2400</v>
      </c>
      <c r="F874" s="68">
        <v>0</v>
      </c>
      <c r="G874" s="68"/>
      <c r="H874" s="68"/>
    </row>
    <row r="875" spans="1:8" x14ac:dyDescent="0.3">
      <c r="A875" s="68">
        <v>2010</v>
      </c>
      <c r="B875" s="68" t="s">
        <v>251</v>
      </c>
      <c r="C875" s="68">
        <v>15</v>
      </c>
      <c r="D875" s="85">
        <v>44941</v>
      </c>
      <c r="E875" s="68" t="s">
        <v>71</v>
      </c>
      <c r="F875" s="68" t="s">
        <v>27</v>
      </c>
      <c r="G875" s="68"/>
      <c r="H875" s="68"/>
    </row>
    <row r="876" spans="1:8" x14ac:dyDescent="0.3">
      <c r="A876" s="68"/>
      <c r="B876" s="288" t="s">
        <v>75</v>
      </c>
      <c r="C876" s="68"/>
      <c r="D876" s="68"/>
      <c r="E876" s="68"/>
      <c r="F876" s="68"/>
      <c r="G876" s="68"/>
      <c r="H876" s="68"/>
    </row>
    <row r="877" spans="1:8" x14ac:dyDescent="0.3">
      <c r="A877" s="68">
        <v>600046</v>
      </c>
      <c r="B877" s="68" t="s">
        <v>27</v>
      </c>
      <c r="C877" s="68">
        <v>16</v>
      </c>
      <c r="D877" s="85">
        <v>44942</v>
      </c>
      <c r="E877" s="68">
        <v>40000</v>
      </c>
      <c r="F877" s="68">
        <v>0</v>
      </c>
      <c r="G877" s="68"/>
      <c r="H877" s="68"/>
    </row>
    <row r="878" spans="1:8" x14ac:dyDescent="0.3">
      <c r="A878" s="68">
        <v>2010</v>
      </c>
      <c r="B878" s="68" t="s">
        <v>251</v>
      </c>
      <c r="C878" s="68">
        <v>15</v>
      </c>
      <c r="D878" s="85">
        <v>44941</v>
      </c>
      <c r="E878" s="68" t="s">
        <v>72</v>
      </c>
      <c r="F878" s="68" t="s">
        <v>27</v>
      </c>
      <c r="G878" s="68"/>
      <c r="H878" s="68"/>
    </row>
    <row r="879" spans="1:8" x14ac:dyDescent="0.3">
      <c r="A879" s="68"/>
      <c r="B879" s="288" t="s">
        <v>75</v>
      </c>
      <c r="C879" s="68"/>
      <c r="D879" s="68"/>
      <c r="E879" s="68"/>
      <c r="F879" s="68"/>
      <c r="G879" s="68"/>
      <c r="H879" s="68"/>
    </row>
    <row r="880" spans="1:8" x14ac:dyDescent="0.3">
      <c r="A880" s="68">
        <v>600046</v>
      </c>
      <c r="B880" s="68" t="s">
        <v>27</v>
      </c>
      <c r="C880" s="68">
        <v>16</v>
      </c>
      <c r="D880" s="85">
        <v>44942</v>
      </c>
      <c r="E880" s="68">
        <v>60000</v>
      </c>
      <c r="F880" s="68">
        <v>0</v>
      </c>
      <c r="G880" s="68"/>
      <c r="H880" s="68"/>
    </row>
    <row r="881" spans="1:8" x14ac:dyDescent="0.3">
      <c r="A881" s="68">
        <v>2010</v>
      </c>
      <c r="B881" s="68" t="s">
        <v>251</v>
      </c>
      <c r="C881" s="68">
        <v>15</v>
      </c>
      <c r="D881" s="85">
        <v>44941</v>
      </c>
      <c r="E881" s="68" t="s">
        <v>8</v>
      </c>
      <c r="F881" s="68" t="s">
        <v>27</v>
      </c>
      <c r="G881" s="68"/>
      <c r="H881" s="68"/>
    </row>
    <row r="882" spans="1:8" x14ac:dyDescent="0.3">
      <c r="A882" s="68"/>
      <c r="B882" s="288" t="s">
        <v>626</v>
      </c>
      <c r="C882" s="68"/>
      <c r="D882" s="85">
        <v>44941</v>
      </c>
      <c r="E882" s="68"/>
      <c r="F882" s="68"/>
      <c r="G882" s="68"/>
      <c r="H882" s="68"/>
    </row>
    <row r="883" spans="1:8" x14ac:dyDescent="0.3">
      <c r="A883" s="68">
        <v>600046</v>
      </c>
      <c r="B883" s="68" t="s">
        <v>27</v>
      </c>
      <c r="C883" s="68">
        <v>21</v>
      </c>
      <c r="D883" s="85">
        <v>44947</v>
      </c>
      <c r="E883" s="68">
        <v>4250</v>
      </c>
      <c r="F883" s="68">
        <v>0</v>
      </c>
      <c r="G883" s="68"/>
      <c r="H883" s="68"/>
    </row>
    <row r="884" spans="1:8" x14ac:dyDescent="0.3">
      <c r="A884" s="68">
        <v>2009</v>
      </c>
      <c r="B884" s="68" t="s">
        <v>167</v>
      </c>
      <c r="C884" s="68">
        <v>33</v>
      </c>
      <c r="D884" s="85">
        <v>44947</v>
      </c>
      <c r="E884" s="68" t="s">
        <v>8</v>
      </c>
      <c r="F884" s="68" t="s">
        <v>27</v>
      </c>
      <c r="G884" s="68"/>
      <c r="H884" s="68"/>
    </row>
    <row r="885" spans="1:8" x14ac:dyDescent="0.3">
      <c r="A885" s="68"/>
      <c r="B885" s="288" t="s">
        <v>75</v>
      </c>
      <c r="C885" s="68"/>
      <c r="D885" s="68"/>
      <c r="E885" s="68"/>
      <c r="F885" s="68"/>
      <c r="G885" s="68"/>
      <c r="H885" s="68"/>
    </row>
    <row r="886" spans="1:8" x14ac:dyDescent="0.3">
      <c r="A886" s="68">
        <v>600046</v>
      </c>
      <c r="B886" s="68" t="s">
        <v>27</v>
      </c>
      <c r="C886" s="68">
        <v>21</v>
      </c>
      <c r="D886" s="85">
        <v>44947</v>
      </c>
      <c r="E886" s="68">
        <v>30000</v>
      </c>
      <c r="F886" s="68">
        <v>0</v>
      </c>
      <c r="G886" s="68"/>
      <c r="H886" s="68"/>
    </row>
    <row r="887" spans="1:8" x14ac:dyDescent="0.3">
      <c r="A887" s="68">
        <v>2009</v>
      </c>
      <c r="B887" s="68" t="s">
        <v>167</v>
      </c>
      <c r="C887" s="68">
        <v>33</v>
      </c>
      <c r="D887" s="85">
        <v>44947</v>
      </c>
      <c r="E887" s="68" t="s">
        <v>72</v>
      </c>
      <c r="F887" s="68" t="s">
        <v>27</v>
      </c>
      <c r="G887" s="68"/>
      <c r="H887" s="68"/>
    </row>
    <row r="888" spans="1:8" x14ac:dyDescent="0.3">
      <c r="A888" s="68"/>
      <c r="B888" s="288" t="s">
        <v>75</v>
      </c>
      <c r="C888" s="68"/>
      <c r="D888" s="68"/>
      <c r="E888" s="68"/>
      <c r="F888" s="68"/>
      <c r="G888" s="68"/>
      <c r="H888" s="68"/>
    </row>
    <row r="889" spans="1:8" x14ac:dyDescent="0.3">
      <c r="A889" s="68">
        <v>600046</v>
      </c>
      <c r="B889" s="68" t="s">
        <v>27</v>
      </c>
      <c r="C889" s="68">
        <v>25</v>
      </c>
      <c r="D889" s="85">
        <v>44951</v>
      </c>
      <c r="E889" s="68">
        <v>10000</v>
      </c>
      <c r="F889" s="68">
        <v>0</v>
      </c>
      <c r="G889" s="68"/>
      <c r="H889" s="68"/>
    </row>
    <row r="890" spans="1:8" x14ac:dyDescent="0.3">
      <c r="A890" s="68">
        <v>2001</v>
      </c>
      <c r="B890" s="68" t="s">
        <v>153</v>
      </c>
      <c r="C890" s="68">
        <v>24</v>
      </c>
      <c r="D890" s="85">
        <v>44951</v>
      </c>
      <c r="E890" s="68" t="s">
        <v>72</v>
      </c>
      <c r="F890" s="68" t="s">
        <v>27</v>
      </c>
      <c r="G890" s="68"/>
      <c r="H890" s="68"/>
    </row>
    <row r="891" spans="1:8" x14ac:dyDescent="0.3">
      <c r="A891" s="68"/>
      <c r="B891" s="288" t="s">
        <v>709</v>
      </c>
      <c r="C891" s="68"/>
      <c r="D891" s="85">
        <v>44951</v>
      </c>
      <c r="E891" s="68"/>
      <c r="F891" s="68"/>
      <c r="G891" s="68"/>
      <c r="H891" s="68"/>
    </row>
    <row r="892" spans="1:8" x14ac:dyDescent="0.3">
      <c r="A892" s="68">
        <v>600046</v>
      </c>
      <c r="B892" s="68" t="s">
        <v>27</v>
      </c>
      <c r="C892" s="68">
        <v>25</v>
      </c>
      <c r="D892" s="85">
        <v>44951</v>
      </c>
      <c r="E892" s="68">
        <v>10000</v>
      </c>
      <c r="F892" s="68">
        <v>0</v>
      </c>
      <c r="G892" s="68"/>
      <c r="H892" s="68"/>
    </row>
    <row r="893" spans="1:8" x14ac:dyDescent="0.3">
      <c r="A893" s="68">
        <v>2001</v>
      </c>
      <c r="B893" s="68" t="s">
        <v>153</v>
      </c>
      <c r="C893" s="68">
        <v>24</v>
      </c>
      <c r="D893" s="85">
        <v>44951</v>
      </c>
      <c r="E893" s="68" t="s">
        <v>8</v>
      </c>
      <c r="F893" s="68" t="s">
        <v>27</v>
      </c>
      <c r="G893" s="68"/>
      <c r="H893" s="68"/>
    </row>
    <row r="894" spans="1:8" x14ac:dyDescent="0.3">
      <c r="A894" s="68"/>
      <c r="B894" s="288" t="s">
        <v>75</v>
      </c>
      <c r="C894" s="68"/>
      <c r="D894" s="68"/>
      <c r="E894" s="68"/>
      <c r="F894" s="68"/>
      <c r="G894" s="68"/>
      <c r="H894" s="68"/>
    </row>
    <row r="895" spans="1:8" x14ac:dyDescent="0.3">
      <c r="A895" s="68">
        <v>600046</v>
      </c>
      <c r="B895" s="68" t="s">
        <v>27</v>
      </c>
      <c r="C895" s="68">
        <v>26</v>
      </c>
      <c r="D895" s="85">
        <v>44952</v>
      </c>
      <c r="E895" s="68">
        <v>8000</v>
      </c>
      <c r="F895" s="68">
        <v>0</v>
      </c>
      <c r="G895" s="68"/>
      <c r="H895" s="68"/>
    </row>
    <row r="896" spans="1:8" x14ac:dyDescent="0.3">
      <c r="A896" s="68">
        <v>2002</v>
      </c>
      <c r="B896" s="68" t="s">
        <v>151</v>
      </c>
      <c r="C896" s="68"/>
      <c r="D896" s="68"/>
      <c r="E896" s="68" t="s">
        <v>72</v>
      </c>
      <c r="F896" s="68" t="s">
        <v>27</v>
      </c>
      <c r="G896" s="68"/>
      <c r="H896" s="68"/>
    </row>
    <row r="897" spans="1:8" x14ac:dyDescent="0.3">
      <c r="A897" s="68"/>
      <c r="B897" s="288" t="s">
        <v>710</v>
      </c>
      <c r="C897" s="68"/>
      <c r="D897" s="85">
        <v>44952</v>
      </c>
      <c r="E897" s="68"/>
      <c r="F897" s="68"/>
      <c r="G897" s="68"/>
      <c r="H897" s="68"/>
    </row>
    <row r="898" spans="1:8" x14ac:dyDescent="0.3">
      <c r="A898" s="68">
        <v>600046</v>
      </c>
      <c r="B898" s="68" t="s">
        <v>27</v>
      </c>
      <c r="C898" s="68">
        <v>27</v>
      </c>
      <c r="D898" s="85">
        <v>44953</v>
      </c>
      <c r="E898" s="68">
        <v>11000</v>
      </c>
      <c r="F898" s="68">
        <v>0</v>
      </c>
      <c r="G898" s="68"/>
      <c r="H898" s="68"/>
    </row>
    <row r="899" spans="1:8" x14ac:dyDescent="0.3">
      <c r="A899" s="68">
        <v>2005</v>
      </c>
      <c r="B899" s="68" t="s">
        <v>163</v>
      </c>
      <c r="C899" s="68">
        <v>26</v>
      </c>
      <c r="D899" s="85">
        <v>44952</v>
      </c>
      <c r="E899" s="68" t="s">
        <v>72</v>
      </c>
      <c r="F899" s="68" t="s">
        <v>27</v>
      </c>
      <c r="G899" s="68"/>
      <c r="H899" s="68"/>
    </row>
    <row r="900" spans="1:8" x14ac:dyDescent="0.3">
      <c r="A900" s="68"/>
      <c r="B900" s="288" t="s">
        <v>711</v>
      </c>
      <c r="C900" s="68"/>
      <c r="D900" s="85">
        <v>44953</v>
      </c>
      <c r="E900" s="68"/>
      <c r="F900" s="68"/>
      <c r="G900" s="68"/>
      <c r="H900" s="68"/>
    </row>
    <row r="901" spans="1:8" x14ac:dyDescent="0.3">
      <c r="A901" s="68">
        <v>600046</v>
      </c>
      <c r="B901" s="68" t="s">
        <v>27</v>
      </c>
      <c r="C901" s="68">
        <v>32</v>
      </c>
      <c r="D901" s="85">
        <v>44957</v>
      </c>
      <c r="E901" s="68">
        <v>4000</v>
      </c>
      <c r="F901" s="68">
        <v>0</v>
      </c>
      <c r="G901" s="68"/>
      <c r="H901" s="68"/>
    </row>
    <row r="902" spans="1:8" x14ac:dyDescent="0.3">
      <c r="A902" s="68">
        <v>2001</v>
      </c>
      <c r="B902" s="68" t="s">
        <v>153</v>
      </c>
      <c r="C902" s="68">
        <v>28</v>
      </c>
      <c r="D902" s="85">
        <v>44954</v>
      </c>
      <c r="E902" s="68" t="s">
        <v>72</v>
      </c>
      <c r="F902" s="68" t="s">
        <v>27</v>
      </c>
      <c r="G902" s="68"/>
      <c r="H902" s="68"/>
    </row>
    <row r="903" spans="1:8" x14ac:dyDescent="0.3">
      <c r="A903" s="68"/>
      <c r="B903" s="288" t="s">
        <v>75</v>
      </c>
      <c r="C903" s="68"/>
      <c r="D903" s="68"/>
      <c r="E903" s="68"/>
      <c r="F903" s="68"/>
      <c r="G903" s="68"/>
      <c r="H903" s="68"/>
    </row>
    <row r="904" spans="1:8" x14ac:dyDescent="0.3">
      <c r="A904" s="68">
        <v>600046</v>
      </c>
      <c r="B904" s="68" t="s">
        <v>27</v>
      </c>
      <c r="C904" s="68">
        <v>32</v>
      </c>
      <c r="D904" s="85">
        <v>44957</v>
      </c>
      <c r="E904" s="68">
        <v>4000</v>
      </c>
      <c r="F904" s="68">
        <v>0</v>
      </c>
      <c r="G904" s="68"/>
      <c r="H904" s="68"/>
    </row>
    <row r="905" spans="1:8" x14ac:dyDescent="0.3">
      <c r="A905" s="68">
        <v>2001</v>
      </c>
      <c r="B905" s="68" t="s">
        <v>153</v>
      </c>
      <c r="C905" s="68">
        <v>28</v>
      </c>
      <c r="D905" s="85">
        <v>44954</v>
      </c>
      <c r="E905" s="68" t="s">
        <v>8</v>
      </c>
      <c r="F905" s="68" t="s">
        <v>27</v>
      </c>
      <c r="G905" s="68"/>
      <c r="H905" s="68"/>
    </row>
    <row r="906" spans="1:8" x14ac:dyDescent="0.3">
      <c r="A906" s="68"/>
      <c r="B906" s="288" t="s">
        <v>75</v>
      </c>
      <c r="C906" s="68"/>
      <c r="D906" s="68"/>
      <c r="E906" s="68"/>
      <c r="F906" s="68"/>
      <c r="G906" s="68"/>
      <c r="H906" s="68"/>
    </row>
    <row r="907" spans="1:8" x14ac:dyDescent="0.3">
      <c r="A907" s="68">
        <v>600046</v>
      </c>
      <c r="B907" s="68" t="s">
        <v>27</v>
      </c>
      <c r="C907" s="68">
        <v>34</v>
      </c>
      <c r="D907" s="85">
        <v>44956</v>
      </c>
      <c r="E907" s="68">
        <v>14000</v>
      </c>
      <c r="F907" s="68">
        <v>0</v>
      </c>
      <c r="G907" s="68"/>
      <c r="H907" s="68"/>
    </row>
    <row r="908" spans="1:8" x14ac:dyDescent="0.3">
      <c r="A908" s="68">
        <v>2002</v>
      </c>
      <c r="B908" s="68" t="s">
        <v>151</v>
      </c>
      <c r="C908" s="68">
        <v>6</v>
      </c>
      <c r="D908" s="85">
        <v>44931</v>
      </c>
      <c r="E908" s="68" t="s">
        <v>8</v>
      </c>
      <c r="F908" s="68" t="s">
        <v>27</v>
      </c>
      <c r="G908" s="68"/>
      <c r="H908" s="68"/>
    </row>
    <row r="909" spans="1:8" x14ac:dyDescent="0.3">
      <c r="A909" s="68"/>
      <c r="B909" s="288" t="s">
        <v>75</v>
      </c>
      <c r="C909" s="68"/>
      <c r="D909" s="68"/>
      <c r="E909" s="68"/>
      <c r="F909" s="68"/>
      <c r="G909" s="68"/>
      <c r="H909" s="68"/>
    </row>
    <row r="910" spans="1:8" x14ac:dyDescent="0.3">
      <c r="A910" s="68">
        <v>600046</v>
      </c>
      <c r="B910" s="68" t="s">
        <v>27</v>
      </c>
      <c r="C910" s="68">
        <v>36</v>
      </c>
      <c r="D910" s="85">
        <v>44957</v>
      </c>
      <c r="E910" s="68">
        <v>5000</v>
      </c>
      <c r="F910" s="68">
        <v>0</v>
      </c>
      <c r="G910" s="68"/>
      <c r="H910" s="68"/>
    </row>
    <row r="911" spans="1:8" x14ac:dyDescent="0.3">
      <c r="A911" s="68">
        <v>2007</v>
      </c>
      <c r="B911" s="68" t="s">
        <v>165</v>
      </c>
      <c r="C911" s="68">
        <v>35</v>
      </c>
      <c r="D911" s="85">
        <v>44957</v>
      </c>
      <c r="E911" s="68" t="s">
        <v>8</v>
      </c>
      <c r="F911" s="68" t="s">
        <v>27</v>
      </c>
      <c r="G911" s="68"/>
      <c r="H911" s="68"/>
    </row>
    <row r="912" spans="1:8" x14ac:dyDescent="0.3">
      <c r="A912" s="68"/>
      <c r="B912" s="288" t="s">
        <v>75</v>
      </c>
      <c r="C912" s="68"/>
      <c r="D912" s="68"/>
      <c r="E912" s="68"/>
      <c r="F912" s="68"/>
      <c r="G912" s="68"/>
      <c r="H912" s="68"/>
    </row>
    <row r="913" spans="1:8" x14ac:dyDescent="0.3">
      <c r="A913" s="68">
        <v>600046</v>
      </c>
      <c r="B913" s="68" t="s">
        <v>27</v>
      </c>
      <c r="C913" s="68">
        <v>47</v>
      </c>
      <c r="D913" s="85">
        <v>44961</v>
      </c>
      <c r="E913" s="68">
        <v>20000</v>
      </c>
      <c r="F913" s="68">
        <v>0</v>
      </c>
      <c r="G913" s="68"/>
      <c r="H913" s="68"/>
    </row>
    <row r="914" spans="1:8" x14ac:dyDescent="0.3">
      <c r="A914" s="68">
        <v>2008</v>
      </c>
      <c r="B914" s="68" t="s">
        <v>166</v>
      </c>
      <c r="C914" s="68">
        <v>37</v>
      </c>
      <c r="D914" s="85">
        <v>44961</v>
      </c>
      <c r="E914" s="68" t="s">
        <v>8</v>
      </c>
      <c r="F914" s="68" t="s">
        <v>27</v>
      </c>
      <c r="G914" s="68"/>
      <c r="H914" s="68"/>
    </row>
    <row r="915" spans="1:8" x14ac:dyDescent="0.3">
      <c r="A915" s="68"/>
      <c r="B915" s="288" t="s">
        <v>75</v>
      </c>
      <c r="C915" s="68"/>
      <c r="D915" s="68"/>
      <c r="E915" s="68"/>
      <c r="F915" s="68"/>
      <c r="G915" s="68"/>
      <c r="H915" s="68"/>
    </row>
    <row r="916" spans="1:8" x14ac:dyDescent="0.3">
      <c r="A916" s="68">
        <v>600046</v>
      </c>
      <c r="B916" s="68" t="s">
        <v>27</v>
      </c>
      <c r="C916" s="68">
        <v>47</v>
      </c>
      <c r="D916" s="85">
        <v>44961</v>
      </c>
      <c r="E916" s="68">
        <v>20000</v>
      </c>
      <c r="F916" s="68">
        <v>0</v>
      </c>
      <c r="G916" s="68"/>
      <c r="H916" s="68"/>
    </row>
    <row r="917" spans="1:8" x14ac:dyDescent="0.3">
      <c r="A917" s="68">
        <v>2008</v>
      </c>
      <c r="B917" s="68" t="s">
        <v>166</v>
      </c>
      <c r="C917" s="68">
        <v>37</v>
      </c>
      <c r="D917" s="85">
        <v>44961</v>
      </c>
      <c r="E917" s="68" t="s">
        <v>71</v>
      </c>
      <c r="F917" s="68" t="s">
        <v>27</v>
      </c>
      <c r="G917" s="68"/>
      <c r="H917" s="68"/>
    </row>
    <row r="918" spans="1:8" x14ac:dyDescent="0.3">
      <c r="A918" s="68"/>
      <c r="B918" s="288" t="s">
        <v>75</v>
      </c>
      <c r="C918" s="68"/>
      <c r="D918" s="68"/>
      <c r="E918" s="68"/>
      <c r="F918" s="68"/>
      <c r="G918" s="68"/>
      <c r="H918" s="68"/>
    </row>
    <row r="919" spans="1:8" x14ac:dyDescent="0.3">
      <c r="A919" s="256"/>
      <c r="B919" s="256"/>
      <c r="C919" s="256" t="s">
        <v>216</v>
      </c>
      <c r="D919" s="256"/>
      <c r="E919" s="256">
        <v>242650</v>
      </c>
      <c r="F919" s="256">
        <v>0</v>
      </c>
      <c r="G919" s="68"/>
      <c r="H919" s="68"/>
    </row>
    <row r="920" spans="1:8" x14ac:dyDescent="0.3">
      <c r="A920" s="257"/>
      <c r="B920" s="257"/>
      <c r="C920" s="257" t="s">
        <v>74</v>
      </c>
      <c r="D920" s="257"/>
      <c r="E920" s="257">
        <v>242650</v>
      </c>
      <c r="F920" s="257"/>
      <c r="G920" s="68"/>
      <c r="H920" s="68"/>
    </row>
    <row r="921" spans="1:8" x14ac:dyDescent="0.3">
      <c r="A921" s="68"/>
      <c r="B921" s="68"/>
      <c r="C921" s="68"/>
      <c r="D921" s="68"/>
      <c r="E921" s="68"/>
      <c r="F921" s="68"/>
      <c r="G921" s="68"/>
      <c r="H921" s="68"/>
    </row>
    <row r="922" spans="1:8" x14ac:dyDescent="0.3">
      <c r="A922" s="92">
        <v>600048</v>
      </c>
      <c r="B922" s="92" t="s">
        <v>41</v>
      </c>
      <c r="C922" s="92" t="s">
        <v>53</v>
      </c>
      <c r="D922" s="92"/>
      <c r="E922" s="92"/>
      <c r="F922" s="92"/>
      <c r="G922" s="68"/>
      <c r="H922" s="68"/>
    </row>
    <row r="923" spans="1:8" x14ac:dyDescent="0.3">
      <c r="A923" s="256"/>
      <c r="B923" s="256"/>
      <c r="C923" s="256" t="s">
        <v>216</v>
      </c>
      <c r="D923" s="256"/>
      <c r="E923" s="256">
        <v>0</v>
      </c>
      <c r="F923" s="256">
        <v>0</v>
      </c>
      <c r="G923" s="68"/>
      <c r="H923" s="68"/>
    </row>
    <row r="924" spans="1:8" x14ac:dyDescent="0.3">
      <c r="A924" s="257"/>
      <c r="B924" s="257"/>
      <c r="C924" s="257" t="s">
        <v>74</v>
      </c>
      <c r="D924" s="257"/>
      <c r="E924" s="257">
        <v>0</v>
      </c>
      <c r="F924" s="257"/>
      <c r="G924" s="68"/>
      <c r="H924" s="68"/>
    </row>
    <row r="925" spans="1:8" x14ac:dyDescent="0.3">
      <c r="A925" s="68"/>
      <c r="B925" s="68"/>
      <c r="C925" s="68"/>
      <c r="D925" s="68"/>
      <c r="E925" s="68"/>
      <c r="F925" s="68"/>
      <c r="G925" s="68"/>
      <c r="H925" s="68"/>
    </row>
    <row r="926" spans="1:8" x14ac:dyDescent="0.3">
      <c r="A926" s="92">
        <v>600052</v>
      </c>
      <c r="B926" s="92" t="s">
        <v>450</v>
      </c>
      <c r="C926" s="92" t="s">
        <v>53</v>
      </c>
      <c r="D926" s="92"/>
      <c r="E926" s="92"/>
      <c r="F926" s="92"/>
      <c r="G926" s="68"/>
      <c r="H926" s="68"/>
    </row>
    <row r="927" spans="1:8" x14ac:dyDescent="0.3">
      <c r="A927" s="256"/>
      <c r="B927" s="256"/>
      <c r="C927" s="256" t="s">
        <v>216</v>
      </c>
      <c r="D927" s="256"/>
      <c r="E927" s="256">
        <v>0</v>
      </c>
      <c r="F927" s="256">
        <v>0</v>
      </c>
      <c r="G927" s="68"/>
      <c r="H927" s="68"/>
    </row>
    <row r="928" spans="1:8" x14ac:dyDescent="0.3">
      <c r="A928" s="257"/>
      <c r="B928" s="257"/>
      <c r="C928" s="257" t="s">
        <v>74</v>
      </c>
      <c r="D928" s="257"/>
      <c r="E928" s="257">
        <v>0</v>
      </c>
      <c r="F928" s="257"/>
      <c r="G928" s="68"/>
      <c r="H928" s="68"/>
    </row>
    <row r="929" spans="1:8" x14ac:dyDescent="0.3">
      <c r="A929" s="68"/>
      <c r="B929" s="68"/>
      <c r="C929" s="68"/>
      <c r="D929" s="68"/>
      <c r="E929" s="68"/>
      <c r="F929" s="68"/>
      <c r="G929" s="68"/>
      <c r="H929" s="68"/>
    </row>
    <row r="930" spans="1:8" x14ac:dyDescent="0.3">
      <c r="A930" s="92">
        <v>600056</v>
      </c>
      <c r="B930" s="92" t="s">
        <v>51</v>
      </c>
      <c r="C930" s="92" t="s">
        <v>53</v>
      </c>
      <c r="D930" s="92"/>
      <c r="E930" s="92"/>
      <c r="F930" s="92"/>
      <c r="G930" s="68"/>
      <c r="H930" s="68"/>
    </row>
    <row r="931" spans="1:8" x14ac:dyDescent="0.3">
      <c r="A931" s="256"/>
      <c r="B931" s="256"/>
      <c r="C931" s="256" t="s">
        <v>216</v>
      </c>
      <c r="D931" s="256"/>
      <c r="E931" s="256">
        <v>0</v>
      </c>
      <c r="F931" s="256">
        <v>0</v>
      </c>
      <c r="G931" s="68"/>
      <c r="H931" s="68"/>
    </row>
    <row r="932" spans="1:8" x14ac:dyDescent="0.3">
      <c r="A932" s="257"/>
      <c r="B932" s="257"/>
      <c r="C932" s="257" t="s">
        <v>74</v>
      </c>
      <c r="D932" s="257"/>
      <c r="E932" s="257"/>
      <c r="F932" s="257">
        <v>0</v>
      </c>
      <c r="G932" s="68"/>
      <c r="H932" s="68"/>
    </row>
    <row r="933" spans="1:8" x14ac:dyDescent="0.3">
      <c r="A933" s="68"/>
      <c r="B933" s="68"/>
      <c r="C933" s="68"/>
      <c r="D933" s="68"/>
      <c r="E933" s="68"/>
      <c r="F933" s="68"/>
      <c r="G933" s="68"/>
      <c r="H933" s="68"/>
    </row>
    <row r="934" spans="1:8" x14ac:dyDescent="0.3">
      <c r="A934" s="92">
        <v>600060</v>
      </c>
      <c r="B934" s="92" t="s">
        <v>643</v>
      </c>
      <c r="C934" s="92" t="s">
        <v>53</v>
      </c>
      <c r="D934" s="92"/>
      <c r="E934" s="92"/>
      <c r="F934" s="92"/>
      <c r="G934" s="68"/>
      <c r="H934" s="68"/>
    </row>
    <row r="935" spans="1:8" x14ac:dyDescent="0.3">
      <c r="A935" s="256"/>
      <c r="B935" s="256"/>
      <c r="C935" s="256" t="s">
        <v>216</v>
      </c>
      <c r="D935" s="256"/>
      <c r="E935" s="256">
        <v>0</v>
      </c>
      <c r="F935" s="256">
        <v>0</v>
      </c>
      <c r="G935" s="68"/>
      <c r="H935" s="68"/>
    </row>
    <row r="936" spans="1:8" x14ac:dyDescent="0.3">
      <c r="A936" s="257"/>
      <c r="B936" s="257"/>
      <c r="C936" s="257" t="s">
        <v>74</v>
      </c>
      <c r="D936" s="257"/>
      <c r="E936" s="257"/>
      <c r="F936" s="257">
        <v>0</v>
      </c>
      <c r="G936" s="68"/>
      <c r="H936" s="68"/>
    </row>
    <row r="937" spans="1:8" x14ac:dyDescent="0.3">
      <c r="A937" s="68"/>
      <c r="B937" s="68"/>
      <c r="C937" s="68"/>
      <c r="D937" s="68"/>
      <c r="E937" s="68"/>
      <c r="F937" s="68"/>
      <c r="G937" s="68"/>
      <c r="H937" s="68"/>
    </row>
    <row r="938" spans="1:8" x14ac:dyDescent="0.3">
      <c r="A938" s="92">
        <v>600064</v>
      </c>
      <c r="B938" s="92" t="s">
        <v>40</v>
      </c>
      <c r="C938" s="92" t="s">
        <v>53</v>
      </c>
      <c r="D938" s="92"/>
      <c r="E938" s="92"/>
      <c r="F938" s="92"/>
      <c r="G938" s="68"/>
      <c r="H938" s="68"/>
    </row>
    <row r="939" spans="1:8" x14ac:dyDescent="0.3">
      <c r="A939" s="68">
        <v>600064</v>
      </c>
      <c r="B939" s="68" t="s">
        <v>40</v>
      </c>
      <c r="C939" s="68">
        <v>29</v>
      </c>
      <c r="D939" s="85">
        <v>44955</v>
      </c>
      <c r="E939" s="68">
        <v>0</v>
      </c>
      <c r="F939" s="68">
        <v>10000</v>
      </c>
      <c r="G939" s="68"/>
      <c r="H939" s="68"/>
    </row>
    <row r="940" spans="1:8" x14ac:dyDescent="0.3">
      <c r="A940" s="68"/>
      <c r="B940" s="68"/>
      <c r="C940" s="68"/>
      <c r="D940" s="68"/>
      <c r="E940" s="68" t="s">
        <v>72</v>
      </c>
      <c r="F940" s="68" t="s">
        <v>28</v>
      </c>
      <c r="G940" s="68"/>
      <c r="H940" s="68"/>
    </row>
    <row r="941" spans="1:8" x14ac:dyDescent="0.3">
      <c r="A941" s="68"/>
      <c r="B941" s="288" t="s">
        <v>715</v>
      </c>
      <c r="C941" s="68"/>
      <c r="D941" s="85">
        <v>44955</v>
      </c>
      <c r="E941" s="68"/>
      <c r="F941" s="68"/>
      <c r="G941" s="68"/>
      <c r="H941" s="68"/>
    </row>
    <row r="942" spans="1:8" x14ac:dyDescent="0.3">
      <c r="A942" s="68">
        <v>600064</v>
      </c>
      <c r="B942" s="68" t="s">
        <v>40</v>
      </c>
      <c r="C942" s="68">
        <v>49</v>
      </c>
      <c r="D942" s="85">
        <v>44961</v>
      </c>
      <c r="E942" s="68">
        <v>0</v>
      </c>
      <c r="F942" s="68">
        <v>4800</v>
      </c>
      <c r="G942" s="68"/>
      <c r="H942" s="68"/>
    </row>
    <row r="943" spans="1:8" x14ac:dyDescent="0.3">
      <c r="A943" s="68"/>
      <c r="B943" s="68"/>
      <c r="C943" s="68"/>
      <c r="D943" s="68"/>
      <c r="E943" s="68" t="s">
        <v>72</v>
      </c>
      <c r="F943" s="68" t="s">
        <v>28</v>
      </c>
      <c r="G943" s="68"/>
      <c r="H943" s="68"/>
    </row>
    <row r="944" spans="1:8" x14ac:dyDescent="0.3">
      <c r="A944" s="68"/>
      <c r="B944" s="288" t="s">
        <v>75</v>
      </c>
      <c r="C944" s="68"/>
      <c r="D944" s="68"/>
      <c r="E944" s="68"/>
      <c r="F944" s="68"/>
      <c r="G944" s="68"/>
      <c r="H944" s="68"/>
    </row>
    <row r="945" spans="1:8" x14ac:dyDescent="0.3">
      <c r="A945" s="256"/>
      <c r="B945" s="256"/>
      <c r="C945" s="256" t="s">
        <v>216</v>
      </c>
      <c r="D945" s="256"/>
      <c r="E945" s="256">
        <v>0</v>
      </c>
      <c r="F945" s="256">
        <v>14800</v>
      </c>
      <c r="G945" s="68"/>
      <c r="H945" s="68"/>
    </row>
    <row r="946" spans="1:8" x14ac:dyDescent="0.3">
      <c r="A946" s="257"/>
      <c r="B946" s="257"/>
      <c r="C946" s="257" t="s">
        <v>74</v>
      </c>
      <c r="D946" s="257"/>
      <c r="E946" s="257"/>
      <c r="F946" s="257">
        <v>14800</v>
      </c>
      <c r="G946" s="68"/>
      <c r="H946" s="68"/>
    </row>
    <row r="947" spans="1:8" x14ac:dyDescent="0.3">
      <c r="A947" s="68"/>
      <c r="B947" s="68"/>
      <c r="C947" s="68"/>
      <c r="D947" s="68"/>
      <c r="E947" s="68"/>
      <c r="F947" s="68"/>
      <c r="G947" s="68"/>
      <c r="H947" s="68"/>
    </row>
    <row r="948" spans="1:8" x14ac:dyDescent="0.3">
      <c r="A948" s="92">
        <v>600068</v>
      </c>
      <c r="B948" s="92" t="s">
        <v>18</v>
      </c>
      <c r="C948" s="92" t="s">
        <v>53</v>
      </c>
      <c r="D948" s="92"/>
      <c r="E948" s="92"/>
      <c r="F948" s="92"/>
      <c r="G948" s="68"/>
      <c r="H948" s="68"/>
    </row>
    <row r="949" spans="1:8" x14ac:dyDescent="0.3">
      <c r="A949" s="68">
        <v>600068</v>
      </c>
      <c r="B949" s="68" t="s">
        <v>18</v>
      </c>
      <c r="C949" s="68">
        <v>57</v>
      </c>
      <c r="D949" s="85">
        <v>44972</v>
      </c>
      <c r="E949" s="68">
        <v>280</v>
      </c>
      <c r="F949" s="68">
        <v>0</v>
      </c>
      <c r="G949" s="68"/>
      <c r="H949" s="68"/>
    </row>
    <row r="950" spans="1:8" x14ac:dyDescent="0.3">
      <c r="A950" s="68"/>
      <c r="B950" s="68"/>
      <c r="C950" s="68"/>
      <c r="D950" s="68"/>
      <c r="E950" s="68" t="s">
        <v>71</v>
      </c>
      <c r="F950" s="68" t="s">
        <v>29</v>
      </c>
      <c r="G950" s="68"/>
      <c r="H950" s="68"/>
    </row>
    <row r="951" spans="1:8" x14ac:dyDescent="0.3">
      <c r="A951" s="68"/>
      <c r="B951" s="288" t="s">
        <v>75</v>
      </c>
      <c r="C951" s="68"/>
      <c r="D951" s="68"/>
      <c r="E951" s="68"/>
      <c r="F951" s="68"/>
      <c r="G951" s="68"/>
      <c r="H951" s="68"/>
    </row>
    <row r="952" spans="1:8" x14ac:dyDescent="0.3">
      <c r="A952" s="256"/>
      <c r="B952" s="256"/>
      <c r="C952" s="256" t="s">
        <v>216</v>
      </c>
      <c r="D952" s="256"/>
      <c r="E952" s="256">
        <v>280</v>
      </c>
      <c r="F952" s="256">
        <v>0</v>
      </c>
      <c r="G952" s="68"/>
      <c r="H952" s="68"/>
    </row>
    <row r="953" spans="1:8" x14ac:dyDescent="0.3">
      <c r="A953" s="257"/>
      <c r="B953" s="257"/>
      <c r="C953" s="257" t="s">
        <v>74</v>
      </c>
      <c r="D953" s="257"/>
      <c r="E953" s="257">
        <v>280</v>
      </c>
      <c r="F953" s="257"/>
      <c r="G953" s="68"/>
      <c r="H953" s="68"/>
    </row>
    <row r="954" spans="1:8" x14ac:dyDescent="0.3">
      <c r="A954" s="68"/>
      <c r="B954" s="68"/>
      <c r="C954" s="68"/>
      <c r="D954" s="68"/>
      <c r="E954" s="68"/>
      <c r="F954" s="68"/>
      <c r="G954" s="68"/>
      <c r="H954" s="68"/>
    </row>
    <row r="955" spans="1:8" x14ac:dyDescent="0.3">
      <c r="A955" s="92">
        <v>600070</v>
      </c>
      <c r="B955" s="92" t="s">
        <v>434</v>
      </c>
      <c r="C955" s="92" t="s">
        <v>53</v>
      </c>
      <c r="D955" s="92"/>
      <c r="E955" s="92"/>
      <c r="F955" s="92"/>
      <c r="G955" s="68"/>
      <c r="H955" s="68"/>
    </row>
    <row r="956" spans="1:8" x14ac:dyDescent="0.3">
      <c r="A956" s="256"/>
      <c r="B956" s="256"/>
      <c r="C956" s="256" t="s">
        <v>216</v>
      </c>
      <c r="D956" s="256"/>
      <c r="E956" s="256">
        <v>0</v>
      </c>
      <c r="F956" s="256">
        <v>0</v>
      </c>
      <c r="G956" s="68"/>
      <c r="H956" s="68"/>
    </row>
    <row r="957" spans="1:8" x14ac:dyDescent="0.3">
      <c r="A957" s="257"/>
      <c r="B957" s="257"/>
      <c r="C957" s="257" t="s">
        <v>74</v>
      </c>
      <c r="D957" s="257"/>
      <c r="E957" s="257">
        <v>0</v>
      </c>
      <c r="F957" s="257"/>
      <c r="G957" s="68"/>
      <c r="H957" s="68"/>
    </row>
    <row r="958" spans="1:8" x14ac:dyDescent="0.3">
      <c r="A958" s="68"/>
      <c r="B958" s="68"/>
      <c r="C958" s="68"/>
      <c r="D958" s="68"/>
      <c r="E958" s="68"/>
      <c r="F958" s="68"/>
      <c r="G958" s="68"/>
      <c r="H958" s="68"/>
    </row>
    <row r="959" spans="1:8" x14ac:dyDescent="0.3">
      <c r="A959" s="92">
        <v>600072</v>
      </c>
      <c r="B959" s="92" t="s">
        <v>63</v>
      </c>
      <c r="C959" s="92" t="s">
        <v>53</v>
      </c>
      <c r="D959" s="92"/>
      <c r="E959" s="92"/>
      <c r="F959" s="92"/>
      <c r="G959" s="68"/>
      <c r="H959" s="68"/>
    </row>
    <row r="960" spans="1:8" x14ac:dyDescent="0.3">
      <c r="A960" s="68">
        <v>600072</v>
      </c>
      <c r="B960" s="68" t="s">
        <v>63</v>
      </c>
      <c r="C960" s="68">
        <v>9</v>
      </c>
      <c r="D960" s="85">
        <v>44934</v>
      </c>
      <c r="E960" s="68">
        <v>1200</v>
      </c>
      <c r="F960" s="68">
        <v>0</v>
      </c>
      <c r="G960" s="68"/>
      <c r="H960" s="68"/>
    </row>
    <row r="961" spans="1:8" x14ac:dyDescent="0.3">
      <c r="A961" s="68"/>
      <c r="B961" s="68"/>
      <c r="C961" s="68"/>
      <c r="D961" s="68"/>
      <c r="E961" s="68" t="s">
        <v>71</v>
      </c>
      <c r="F961" s="68" t="s">
        <v>29</v>
      </c>
      <c r="G961" s="68"/>
      <c r="H961" s="68"/>
    </row>
    <row r="962" spans="1:8" x14ac:dyDescent="0.3">
      <c r="A962" s="68"/>
      <c r="B962" s="288" t="s">
        <v>75</v>
      </c>
      <c r="C962" s="68"/>
      <c r="D962" s="68"/>
      <c r="E962" s="68"/>
      <c r="F962" s="68"/>
      <c r="G962" s="68"/>
      <c r="H962" s="68"/>
    </row>
    <row r="963" spans="1:8" x14ac:dyDescent="0.3">
      <c r="A963" s="256"/>
      <c r="B963" s="256"/>
      <c r="C963" s="256" t="s">
        <v>216</v>
      </c>
      <c r="D963" s="256"/>
      <c r="E963" s="256">
        <v>1200</v>
      </c>
      <c r="F963" s="256">
        <v>0</v>
      </c>
      <c r="G963" s="68"/>
      <c r="H963" s="68"/>
    </row>
    <row r="964" spans="1:8" x14ac:dyDescent="0.3">
      <c r="A964" s="257"/>
      <c r="B964" s="257"/>
      <c r="C964" s="257" t="s">
        <v>74</v>
      </c>
      <c r="D964" s="257"/>
      <c r="E964" s="257">
        <v>1200</v>
      </c>
      <c r="F964" s="257"/>
      <c r="G964" s="68"/>
      <c r="H964" s="68"/>
    </row>
    <row r="965" spans="1:8" x14ac:dyDescent="0.3">
      <c r="A965" s="68"/>
      <c r="B965" s="68"/>
      <c r="C965" s="68"/>
      <c r="D965" s="68"/>
      <c r="E965" s="68"/>
      <c r="F965" s="68"/>
      <c r="G965" s="68"/>
      <c r="H965" s="68"/>
    </row>
    <row r="966" spans="1:8" x14ac:dyDescent="0.3">
      <c r="A966" s="92">
        <v>600074</v>
      </c>
      <c r="B966" s="92" t="s">
        <v>64</v>
      </c>
      <c r="C966" s="92" t="s">
        <v>53</v>
      </c>
      <c r="D966" s="92"/>
      <c r="E966" s="92"/>
      <c r="F966" s="92"/>
      <c r="G966" s="68"/>
      <c r="H966" s="68"/>
    </row>
    <row r="967" spans="1:8" x14ac:dyDescent="0.3">
      <c r="A967" s="68">
        <v>600074</v>
      </c>
      <c r="B967" s="68" t="s">
        <v>64</v>
      </c>
      <c r="C967" s="68">
        <v>48</v>
      </c>
      <c r="D967" s="85">
        <v>44961</v>
      </c>
      <c r="E967" s="68">
        <v>2000</v>
      </c>
      <c r="F967" s="68">
        <v>0</v>
      </c>
      <c r="G967" s="68"/>
      <c r="H967" s="68"/>
    </row>
    <row r="968" spans="1:8" x14ac:dyDescent="0.3">
      <c r="A968" s="68"/>
      <c r="B968" s="68"/>
      <c r="C968" s="68"/>
      <c r="D968" s="68"/>
      <c r="E968" s="68" t="s">
        <v>71</v>
      </c>
      <c r="F968" s="68" t="s">
        <v>29</v>
      </c>
      <c r="G968" s="68"/>
      <c r="H968" s="68"/>
    </row>
    <row r="969" spans="1:8" x14ac:dyDescent="0.3">
      <c r="A969" s="68"/>
      <c r="B969" s="288" t="s">
        <v>75</v>
      </c>
      <c r="C969" s="68"/>
      <c r="D969" s="68"/>
      <c r="E969" s="68"/>
      <c r="F969" s="68"/>
      <c r="G969" s="68"/>
      <c r="H969" s="68"/>
    </row>
    <row r="970" spans="1:8" x14ac:dyDescent="0.3">
      <c r="A970" s="68">
        <v>600074</v>
      </c>
      <c r="B970" s="68" t="s">
        <v>64</v>
      </c>
      <c r="C970" s="68">
        <v>64</v>
      </c>
      <c r="D970" s="85">
        <v>44985</v>
      </c>
      <c r="E970" s="68">
        <v>1000</v>
      </c>
      <c r="F970" s="68">
        <v>0</v>
      </c>
      <c r="G970" s="68"/>
      <c r="H970" s="68"/>
    </row>
    <row r="971" spans="1:8" x14ac:dyDescent="0.3">
      <c r="A971" s="68"/>
      <c r="B971" s="68"/>
      <c r="C971" s="68"/>
      <c r="D971" s="68"/>
      <c r="E971" s="68" t="s">
        <v>71</v>
      </c>
      <c r="F971" s="68" t="s">
        <v>29</v>
      </c>
      <c r="G971" s="68"/>
      <c r="H971" s="68"/>
    </row>
    <row r="972" spans="1:8" x14ac:dyDescent="0.3">
      <c r="A972" s="68"/>
      <c r="B972" s="288" t="s">
        <v>75</v>
      </c>
      <c r="C972" s="68"/>
      <c r="D972" s="68"/>
      <c r="E972" s="68"/>
      <c r="F972" s="68"/>
      <c r="G972" s="68"/>
      <c r="H972" s="68"/>
    </row>
    <row r="973" spans="1:8" x14ac:dyDescent="0.3">
      <c r="A973" s="256"/>
      <c r="B973" s="256"/>
      <c r="C973" s="256" t="s">
        <v>216</v>
      </c>
      <c r="D973" s="256"/>
      <c r="E973" s="256">
        <v>3000</v>
      </c>
      <c r="F973" s="256">
        <v>0</v>
      </c>
      <c r="G973" s="68"/>
      <c r="H973" s="68"/>
    </row>
    <row r="974" spans="1:8" x14ac:dyDescent="0.3">
      <c r="A974" s="257"/>
      <c r="B974" s="257"/>
      <c r="C974" s="257" t="s">
        <v>74</v>
      </c>
      <c r="D974" s="257"/>
      <c r="E974" s="257">
        <v>3000</v>
      </c>
      <c r="F974" s="257"/>
      <c r="G974" s="68"/>
      <c r="H974" s="68"/>
    </row>
    <row r="975" spans="1:8" x14ac:dyDescent="0.3">
      <c r="A975" s="68"/>
      <c r="B975" s="68"/>
      <c r="C975" s="68"/>
      <c r="D975" s="68"/>
      <c r="E975" s="68"/>
      <c r="F975" s="68"/>
      <c r="G975" s="68"/>
      <c r="H975" s="68"/>
    </row>
    <row r="976" spans="1:8" x14ac:dyDescent="0.3">
      <c r="A976" s="92">
        <v>600076</v>
      </c>
      <c r="B976" s="92" t="s">
        <v>62</v>
      </c>
      <c r="C976" s="92" t="s">
        <v>53</v>
      </c>
      <c r="D976" s="92"/>
      <c r="E976" s="92"/>
      <c r="F976" s="92"/>
      <c r="G976" s="68"/>
      <c r="H976" s="68"/>
    </row>
    <row r="977" spans="1:8" x14ac:dyDescent="0.3">
      <c r="A977" s="68">
        <v>600076</v>
      </c>
      <c r="B977" s="68" t="s">
        <v>62</v>
      </c>
      <c r="C977" s="68">
        <v>14</v>
      </c>
      <c r="D977" s="85">
        <v>44940</v>
      </c>
      <c r="E977" s="68">
        <v>3000</v>
      </c>
      <c r="F977" s="68">
        <v>0</v>
      </c>
      <c r="G977" s="68"/>
      <c r="H977" s="68"/>
    </row>
    <row r="978" spans="1:8" x14ac:dyDescent="0.3">
      <c r="A978" s="68"/>
      <c r="B978" s="68"/>
      <c r="C978" s="68"/>
      <c r="D978" s="68"/>
      <c r="E978" s="68" t="s">
        <v>72</v>
      </c>
      <c r="F978" s="68" t="s">
        <v>29</v>
      </c>
      <c r="G978" s="68"/>
      <c r="H978" s="68"/>
    </row>
    <row r="979" spans="1:8" x14ac:dyDescent="0.3">
      <c r="A979" s="68"/>
      <c r="B979" s="288" t="s">
        <v>624</v>
      </c>
      <c r="C979" s="68"/>
      <c r="D979" s="85">
        <v>44937</v>
      </c>
      <c r="E979" s="68"/>
      <c r="F979" s="68"/>
      <c r="G979" s="68"/>
      <c r="H979" s="68"/>
    </row>
    <row r="980" spans="1:8" x14ac:dyDescent="0.3">
      <c r="A980" s="68">
        <v>600076</v>
      </c>
      <c r="B980" s="68" t="s">
        <v>62</v>
      </c>
      <c r="C980" s="68">
        <v>51</v>
      </c>
      <c r="D980" s="85">
        <v>44962</v>
      </c>
      <c r="E980" s="68">
        <v>4000</v>
      </c>
      <c r="F980" s="68">
        <v>0</v>
      </c>
      <c r="G980" s="68"/>
      <c r="H980" s="68"/>
    </row>
    <row r="981" spans="1:8" x14ac:dyDescent="0.3">
      <c r="A981" s="68"/>
      <c r="B981" s="68"/>
      <c r="C981" s="68"/>
      <c r="D981" s="68"/>
      <c r="E981" s="68" t="s">
        <v>72</v>
      </c>
      <c r="F981" s="68" t="s">
        <v>29</v>
      </c>
      <c r="G981" s="68"/>
      <c r="H981" s="68"/>
    </row>
    <row r="982" spans="1:8" x14ac:dyDescent="0.3">
      <c r="A982" s="68"/>
      <c r="B982" s="288" t="s">
        <v>75</v>
      </c>
      <c r="C982" s="68"/>
      <c r="D982" s="68"/>
      <c r="E982" s="68"/>
      <c r="F982" s="68"/>
      <c r="G982" s="68"/>
      <c r="H982" s="68"/>
    </row>
    <row r="983" spans="1:8" x14ac:dyDescent="0.3">
      <c r="A983" s="256"/>
      <c r="B983" s="256"/>
      <c r="C983" s="256" t="s">
        <v>216</v>
      </c>
      <c r="D983" s="256"/>
      <c r="E983" s="256">
        <v>7000</v>
      </c>
      <c r="F983" s="256">
        <v>0</v>
      </c>
      <c r="G983" s="68"/>
      <c r="H983" s="68"/>
    </row>
    <row r="984" spans="1:8" x14ac:dyDescent="0.3">
      <c r="A984" s="257"/>
      <c r="B984" s="257"/>
      <c r="C984" s="257" t="s">
        <v>74</v>
      </c>
      <c r="D984" s="257"/>
      <c r="E984" s="257">
        <v>7000</v>
      </c>
      <c r="F984" s="257"/>
      <c r="G984" s="68"/>
      <c r="H984" s="68"/>
    </row>
    <row r="985" spans="1:8" x14ac:dyDescent="0.3">
      <c r="A985" s="68"/>
      <c r="B985" s="68"/>
      <c r="C985" s="68"/>
      <c r="D985" s="68"/>
      <c r="E985" s="68"/>
      <c r="F985" s="68"/>
      <c r="G985" s="68"/>
      <c r="H985" s="68"/>
    </row>
    <row r="986" spans="1:8" x14ac:dyDescent="0.3">
      <c r="A986" s="92">
        <v>600078</v>
      </c>
      <c r="B986" s="92" t="s">
        <v>47</v>
      </c>
      <c r="C986" s="92" t="s">
        <v>53</v>
      </c>
      <c r="D986" s="92"/>
      <c r="E986" s="92"/>
      <c r="F986" s="92"/>
      <c r="G986" s="68"/>
      <c r="H986" s="68"/>
    </row>
    <row r="987" spans="1:8" x14ac:dyDescent="0.3">
      <c r="A987" s="256"/>
      <c r="B987" s="256"/>
      <c r="C987" s="256" t="s">
        <v>216</v>
      </c>
      <c r="D987" s="256"/>
      <c r="E987" s="256">
        <v>0</v>
      </c>
      <c r="F987" s="256">
        <v>0</v>
      </c>
      <c r="G987" s="68"/>
      <c r="H987" s="68"/>
    </row>
    <row r="988" spans="1:8" x14ac:dyDescent="0.3">
      <c r="A988" s="257"/>
      <c r="B988" s="257"/>
      <c r="C988" s="257" t="s">
        <v>74</v>
      </c>
      <c r="D988" s="257"/>
      <c r="E988" s="257">
        <v>0</v>
      </c>
      <c r="F988" s="257"/>
      <c r="G988" s="68"/>
      <c r="H988" s="68"/>
    </row>
    <row r="989" spans="1:8" x14ac:dyDescent="0.3">
      <c r="A989" s="68"/>
      <c r="B989" s="68"/>
      <c r="C989" s="68"/>
      <c r="D989" s="68"/>
      <c r="E989" s="68"/>
      <c r="F989" s="68"/>
      <c r="G989" s="68"/>
      <c r="H989" s="68"/>
    </row>
    <row r="990" spans="1:8" x14ac:dyDescent="0.3">
      <c r="A990" s="68"/>
      <c r="B990" s="68"/>
      <c r="C990" s="68"/>
      <c r="D990" s="68"/>
      <c r="E990" s="68"/>
      <c r="F990" s="68"/>
      <c r="G990" s="68"/>
      <c r="H990" s="68"/>
    </row>
    <row r="991" spans="1:8" x14ac:dyDescent="0.3">
      <c r="A991" s="96"/>
      <c r="B991" s="96" t="s">
        <v>126</v>
      </c>
      <c r="C991" s="96"/>
      <c r="D991" s="96"/>
      <c r="E991" s="96"/>
      <c r="F991" s="96"/>
      <c r="G991" s="96"/>
      <c r="H991" s="96"/>
    </row>
    <row r="992" spans="1:8" x14ac:dyDescent="0.3">
      <c r="A992" s="96"/>
      <c r="B992" s="96" t="s">
        <v>127</v>
      </c>
      <c r="C992" s="96"/>
      <c r="D992" s="96"/>
      <c r="E992" s="96" t="s">
        <v>201</v>
      </c>
      <c r="F992" s="96">
        <v>8</v>
      </c>
      <c r="G992" s="96"/>
      <c r="H992" s="96"/>
    </row>
    <row r="993" spans="1:8" x14ac:dyDescent="0.3">
      <c r="A993" s="96" t="s">
        <v>202</v>
      </c>
      <c r="B993" s="96" t="s">
        <v>128</v>
      </c>
      <c r="C993" s="96" t="s">
        <v>203</v>
      </c>
      <c r="D993" s="96" t="s">
        <v>204</v>
      </c>
      <c r="E993" s="96" t="s">
        <v>205</v>
      </c>
      <c r="F993" s="96"/>
      <c r="G993" s="96"/>
      <c r="H993" s="96"/>
    </row>
    <row r="994" spans="1:8" x14ac:dyDescent="0.3">
      <c r="A994" s="86">
        <v>11223344</v>
      </c>
      <c r="B994" s="86" t="s">
        <v>129</v>
      </c>
      <c r="C994" s="86">
        <v>88447766</v>
      </c>
      <c r="D994" s="86">
        <v>66775544</v>
      </c>
      <c r="E994" s="86" t="s">
        <v>178</v>
      </c>
      <c r="F994" s="86"/>
      <c r="G994" s="86"/>
      <c r="H994" s="86"/>
    </row>
    <row r="995" spans="1:8" x14ac:dyDescent="0.3">
      <c r="A995" s="86" t="s">
        <v>174</v>
      </c>
      <c r="B995" s="86"/>
      <c r="C995" s="86" t="s">
        <v>215</v>
      </c>
      <c r="D995" s="113">
        <v>44927</v>
      </c>
      <c r="E995" s="86" t="s">
        <v>207</v>
      </c>
      <c r="F995" s="113">
        <v>44985</v>
      </c>
      <c r="G995" s="86"/>
      <c r="H995" s="86"/>
    </row>
    <row r="996" spans="1:8" x14ac:dyDescent="0.3">
      <c r="A996" s="114" t="s">
        <v>32</v>
      </c>
      <c r="B996" s="114" t="s">
        <v>33</v>
      </c>
      <c r="C996" s="114" t="s">
        <v>191</v>
      </c>
      <c r="D996" s="114" t="s">
        <v>190</v>
      </c>
      <c r="E996" s="114" t="s">
        <v>34</v>
      </c>
      <c r="F996" s="114" t="s">
        <v>35</v>
      </c>
      <c r="G996" s="115"/>
      <c r="H996" s="115"/>
    </row>
    <row r="997" spans="1:8" x14ac:dyDescent="0.3">
      <c r="A997" s="114" t="s">
        <v>200</v>
      </c>
      <c r="B997" s="684" t="s">
        <v>573</v>
      </c>
      <c r="C997" s="114" t="s">
        <v>208</v>
      </c>
      <c r="D997" s="114" t="s">
        <v>199</v>
      </c>
      <c r="E997" s="114" t="s">
        <v>70</v>
      </c>
      <c r="F997" s="114" t="s">
        <v>107</v>
      </c>
      <c r="G997" s="115"/>
      <c r="H997" s="115"/>
    </row>
    <row r="998" spans="1:8" x14ac:dyDescent="0.3">
      <c r="A998" s="92">
        <v>600080</v>
      </c>
      <c r="B998" s="92" t="s">
        <v>432</v>
      </c>
      <c r="C998" s="92" t="s">
        <v>53</v>
      </c>
      <c r="D998" s="92"/>
      <c r="E998" s="92"/>
      <c r="F998" s="92"/>
      <c r="G998" s="68"/>
      <c r="H998" s="68"/>
    </row>
    <row r="999" spans="1:8" x14ac:dyDescent="0.3">
      <c r="A999" s="68">
        <v>600080</v>
      </c>
      <c r="B999" s="68" t="s">
        <v>432</v>
      </c>
      <c r="C999" s="68">
        <v>25</v>
      </c>
      <c r="D999" s="85">
        <v>44951</v>
      </c>
      <c r="E999" s="68">
        <v>600</v>
      </c>
      <c r="F999" s="68">
        <v>0</v>
      </c>
      <c r="G999" s="68"/>
      <c r="H999" s="68"/>
    </row>
    <row r="1000" spans="1:8" x14ac:dyDescent="0.3">
      <c r="A1000" s="68">
        <v>2001</v>
      </c>
      <c r="B1000" s="68" t="s">
        <v>153</v>
      </c>
      <c r="C1000" s="68">
        <v>24</v>
      </c>
      <c r="D1000" s="85">
        <v>44951</v>
      </c>
      <c r="E1000" s="68" t="s">
        <v>72</v>
      </c>
      <c r="F1000" s="68" t="s">
        <v>27</v>
      </c>
      <c r="G1000" s="68"/>
      <c r="H1000" s="68"/>
    </row>
    <row r="1001" spans="1:8" x14ac:dyDescent="0.3">
      <c r="A1001" s="68"/>
      <c r="B1001" s="288" t="s">
        <v>709</v>
      </c>
      <c r="C1001" s="68"/>
      <c r="D1001" s="85">
        <v>44951</v>
      </c>
      <c r="E1001" s="68"/>
      <c r="F1001" s="68"/>
      <c r="G1001" s="68"/>
      <c r="H1001" s="68"/>
    </row>
    <row r="1002" spans="1:8" x14ac:dyDescent="0.3">
      <c r="A1002" s="68">
        <v>600080</v>
      </c>
      <c r="B1002" s="68" t="s">
        <v>432</v>
      </c>
      <c r="C1002" s="68">
        <v>32</v>
      </c>
      <c r="D1002" s="85">
        <v>44957</v>
      </c>
      <c r="E1002" s="68">
        <v>320</v>
      </c>
      <c r="F1002" s="68">
        <v>0</v>
      </c>
      <c r="G1002" s="68"/>
      <c r="H1002" s="68"/>
    </row>
    <row r="1003" spans="1:8" x14ac:dyDescent="0.3">
      <c r="A1003" s="68">
        <v>2001</v>
      </c>
      <c r="B1003" s="68" t="s">
        <v>153</v>
      </c>
      <c r="C1003" s="68">
        <v>28</v>
      </c>
      <c r="D1003" s="85">
        <v>44954</v>
      </c>
      <c r="E1003" s="68" t="s">
        <v>72</v>
      </c>
      <c r="F1003" s="68" t="s">
        <v>27</v>
      </c>
      <c r="G1003" s="68"/>
      <c r="H1003" s="68"/>
    </row>
    <row r="1004" spans="1:8" x14ac:dyDescent="0.3">
      <c r="A1004" s="68"/>
      <c r="B1004" s="288" t="s">
        <v>75</v>
      </c>
      <c r="C1004" s="68"/>
      <c r="D1004" s="68"/>
      <c r="E1004" s="68"/>
      <c r="F1004" s="68"/>
      <c r="G1004" s="68"/>
      <c r="H1004" s="68"/>
    </row>
    <row r="1005" spans="1:8" x14ac:dyDescent="0.3">
      <c r="A1005" s="68">
        <v>600080</v>
      </c>
      <c r="B1005" s="68" t="s">
        <v>432</v>
      </c>
      <c r="C1005" s="68">
        <v>41</v>
      </c>
      <c r="D1005" s="85">
        <v>44957</v>
      </c>
      <c r="E1005" s="68">
        <v>720</v>
      </c>
      <c r="F1005" s="68">
        <v>0</v>
      </c>
      <c r="G1005" s="68"/>
      <c r="H1005" s="68"/>
    </row>
    <row r="1006" spans="1:8" x14ac:dyDescent="0.3">
      <c r="A1006" s="68"/>
      <c r="B1006" s="68"/>
      <c r="C1006" s="68"/>
      <c r="D1006" s="68"/>
      <c r="E1006" s="68" t="s">
        <v>72</v>
      </c>
      <c r="F1006" s="68" t="s">
        <v>262</v>
      </c>
      <c r="G1006" s="68"/>
      <c r="H1006" s="68"/>
    </row>
    <row r="1007" spans="1:8" x14ac:dyDescent="0.3">
      <c r="A1007" s="68"/>
      <c r="B1007" s="288" t="s">
        <v>630</v>
      </c>
      <c r="C1007" s="68"/>
      <c r="D1007" s="85">
        <v>44957</v>
      </c>
      <c r="E1007" s="68"/>
      <c r="F1007" s="68"/>
      <c r="G1007" s="68"/>
      <c r="H1007" s="68"/>
    </row>
    <row r="1008" spans="1:8" x14ac:dyDescent="0.3">
      <c r="A1008" s="68">
        <v>600080</v>
      </c>
      <c r="B1008" s="68" t="s">
        <v>432</v>
      </c>
      <c r="C1008" s="68">
        <v>66</v>
      </c>
      <c r="D1008" s="85">
        <v>44985</v>
      </c>
      <c r="E1008" s="68">
        <v>2160</v>
      </c>
      <c r="F1008" s="68">
        <v>0</v>
      </c>
      <c r="G1008" s="68"/>
      <c r="H1008" s="68"/>
    </row>
    <row r="1009" spans="1:8" x14ac:dyDescent="0.3">
      <c r="A1009" s="68">
        <v>1001</v>
      </c>
      <c r="B1009" s="68" t="s">
        <v>156</v>
      </c>
      <c r="C1009" s="68">
        <v>66</v>
      </c>
      <c r="D1009" s="85">
        <v>44985</v>
      </c>
      <c r="E1009" s="68" t="s">
        <v>72</v>
      </c>
      <c r="F1009" s="68" t="s">
        <v>262</v>
      </c>
      <c r="G1009" s="68"/>
      <c r="H1009" s="68"/>
    </row>
    <row r="1010" spans="1:8" x14ac:dyDescent="0.3">
      <c r="A1010" s="68"/>
      <c r="B1010" s="288" t="s">
        <v>75</v>
      </c>
      <c r="C1010" s="68"/>
      <c r="D1010" s="68"/>
      <c r="E1010" s="68"/>
      <c r="F1010" s="68"/>
      <c r="G1010" s="68"/>
      <c r="H1010" s="68"/>
    </row>
    <row r="1011" spans="1:8" x14ac:dyDescent="0.3">
      <c r="A1011" s="256"/>
      <c r="B1011" s="256"/>
      <c r="C1011" s="256" t="s">
        <v>216</v>
      </c>
      <c r="D1011" s="256"/>
      <c r="E1011" s="256">
        <v>3800</v>
      </c>
      <c r="F1011" s="256">
        <v>0</v>
      </c>
      <c r="G1011" s="68"/>
      <c r="H1011" s="68"/>
    </row>
    <row r="1012" spans="1:8" x14ac:dyDescent="0.3">
      <c r="A1012" s="257"/>
      <c r="B1012" s="257"/>
      <c r="C1012" s="257" t="s">
        <v>74</v>
      </c>
      <c r="D1012" s="257"/>
      <c r="E1012" s="257">
        <v>3800</v>
      </c>
      <c r="F1012" s="257"/>
      <c r="G1012" s="68"/>
      <c r="H1012" s="68"/>
    </row>
    <row r="1013" spans="1:8" x14ac:dyDescent="0.3">
      <c r="A1013" s="68"/>
      <c r="B1013" s="68"/>
      <c r="C1013" s="68"/>
      <c r="D1013" s="68"/>
      <c r="E1013" s="68"/>
      <c r="F1013" s="68"/>
      <c r="G1013" s="68"/>
      <c r="H1013" s="68"/>
    </row>
    <row r="1014" spans="1:8" x14ac:dyDescent="0.3">
      <c r="A1014" s="92">
        <v>600082</v>
      </c>
      <c r="B1014" s="92" t="s">
        <v>464</v>
      </c>
      <c r="C1014" s="92" t="s">
        <v>53</v>
      </c>
      <c r="D1014" s="92"/>
      <c r="E1014" s="92"/>
      <c r="F1014" s="92"/>
      <c r="G1014" s="68"/>
      <c r="H1014" s="68"/>
    </row>
    <row r="1015" spans="1:8" x14ac:dyDescent="0.3">
      <c r="A1015" s="256"/>
      <c r="B1015" s="256"/>
      <c r="C1015" s="256" t="s">
        <v>216</v>
      </c>
      <c r="D1015" s="256"/>
      <c r="E1015" s="256">
        <v>0</v>
      </c>
      <c r="F1015" s="256">
        <v>0</v>
      </c>
      <c r="G1015" s="68"/>
      <c r="H1015" s="68"/>
    </row>
    <row r="1016" spans="1:8" x14ac:dyDescent="0.3">
      <c r="A1016" s="257"/>
      <c r="B1016" s="257"/>
      <c r="C1016" s="257" t="s">
        <v>74</v>
      </c>
      <c r="D1016" s="257"/>
      <c r="E1016" s="257">
        <v>0</v>
      </c>
      <c r="F1016" s="257"/>
      <c r="G1016" s="68"/>
      <c r="H1016" s="68"/>
    </row>
    <row r="1017" spans="1:8" x14ac:dyDescent="0.3">
      <c r="A1017" s="68"/>
      <c r="B1017" s="68"/>
      <c r="C1017" s="68"/>
      <c r="D1017" s="68"/>
      <c r="E1017" s="68"/>
      <c r="F1017" s="68"/>
      <c r="G1017" s="68"/>
      <c r="H1017" s="68"/>
    </row>
    <row r="1018" spans="1:8" x14ac:dyDescent="0.3">
      <c r="A1018" s="92">
        <v>600096</v>
      </c>
      <c r="B1018" s="92" t="s">
        <v>445</v>
      </c>
      <c r="C1018" s="92" t="s">
        <v>53</v>
      </c>
      <c r="D1018" s="92"/>
      <c r="E1018" s="92"/>
      <c r="F1018" s="92"/>
      <c r="G1018" s="68"/>
      <c r="H1018" s="68"/>
    </row>
    <row r="1019" spans="1:8" x14ac:dyDescent="0.3">
      <c r="A1019" s="256"/>
      <c r="B1019" s="256"/>
      <c r="C1019" s="256" t="s">
        <v>216</v>
      </c>
      <c r="D1019" s="256"/>
      <c r="E1019" s="256">
        <v>0</v>
      </c>
      <c r="F1019" s="256">
        <v>0</v>
      </c>
      <c r="G1019" s="68"/>
      <c r="H1019" s="68"/>
    </row>
    <row r="1020" spans="1:8" x14ac:dyDescent="0.3">
      <c r="A1020" s="257"/>
      <c r="B1020" s="257"/>
      <c r="C1020" s="257" t="s">
        <v>74</v>
      </c>
      <c r="D1020" s="257"/>
      <c r="E1020" s="257">
        <v>0</v>
      </c>
      <c r="F1020" s="257"/>
      <c r="G1020" s="68"/>
      <c r="H1020" s="68"/>
    </row>
    <row r="1021" spans="1:8" x14ac:dyDescent="0.3">
      <c r="A1021" s="68"/>
      <c r="B1021" s="68"/>
      <c r="C1021" s="68"/>
      <c r="D1021" s="68"/>
      <c r="E1021" s="68"/>
      <c r="F1021" s="68"/>
      <c r="G1021" s="68"/>
      <c r="H1021" s="68"/>
    </row>
    <row r="1022" spans="1:8" x14ac:dyDescent="0.3">
      <c r="A1022" s="92">
        <v>600100</v>
      </c>
      <c r="B1022" s="92" t="s">
        <v>83</v>
      </c>
      <c r="C1022" s="92" t="s">
        <v>53</v>
      </c>
      <c r="D1022" s="92"/>
      <c r="E1022" s="92"/>
      <c r="F1022" s="92"/>
      <c r="G1022" s="68"/>
      <c r="H1022" s="68"/>
    </row>
    <row r="1023" spans="1:8" x14ac:dyDescent="0.3">
      <c r="A1023" s="68">
        <v>600100</v>
      </c>
      <c r="B1023" s="68" t="s">
        <v>83</v>
      </c>
      <c r="C1023" s="68">
        <v>31</v>
      </c>
      <c r="D1023" s="85">
        <v>44957</v>
      </c>
      <c r="E1023" s="68">
        <v>3000</v>
      </c>
      <c r="F1023" s="68">
        <v>0</v>
      </c>
      <c r="G1023" s="68"/>
      <c r="H1023" s="68"/>
    </row>
    <row r="1024" spans="1:8" x14ac:dyDescent="0.3">
      <c r="A1024" s="68"/>
      <c r="B1024" s="68"/>
      <c r="C1024" s="68"/>
      <c r="D1024" s="68"/>
      <c r="E1024" s="68" t="s">
        <v>71</v>
      </c>
      <c r="F1024" s="68" t="s">
        <v>29</v>
      </c>
      <c r="G1024" s="68"/>
      <c r="H1024" s="68"/>
    </row>
    <row r="1025" spans="1:8" x14ac:dyDescent="0.3">
      <c r="A1025" s="68"/>
      <c r="B1025" s="288" t="s">
        <v>75</v>
      </c>
      <c r="C1025" s="68"/>
      <c r="D1025" s="68"/>
      <c r="E1025" s="68"/>
      <c r="F1025" s="68"/>
      <c r="G1025" s="68"/>
      <c r="H1025" s="68"/>
    </row>
    <row r="1026" spans="1:8" x14ac:dyDescent="0.3">
      <c r="A1026" s="68">
        <v>600100</v>
      </c>
      <c r="B1026" s="68" t="s">
        <v>83</v>
      </c>
      <c r="C1026" s="68">
        <v>65</v>
      </c>
      <c r="D1026" s="85">
        <v>44985</v>
      </c>
      <c r="E1026" s="68">
        <v>700</v>
      </c>
      <c r="F1026" s="68">
        <v>0</v>
      </c>
      <c r="G1026" s="68"/>
      <c r="H1026" s="68"/>
    </row>
    <row r="1027" spans="1:8" x14ac:dyDescent="0.3">
      <c r="A1027" s="68"/>
      <c r="B1027" s="68"/>
      <c r="C1027" s="68"/>
      <c r="D1027" s="68"/>
      <c r="E1027" s="68" t="s">
        <v>71</v>
      </c>
      <c r="F1027" s="68" t="s">
        <v>29</v>
      </c>
      <c r="G1027" s="68"/>
      <c r="H1027" s="68"/>
    </row>
    <row r="1028" spans="1:8" x14ac:dyDescent="0.3">
      <c r="A1028" s="68"/>
      <c r="B1028" s="288" t="s">
        <v>75</v>
      </c>
      <c r="C1028" s="68"/>
      <c r="D1028" s="68"/>
      <c r="E1028" s="68"/>
      <c r="F1028" s="68"/>
      <c r="G1028" s="68"/>
      <c r="H1028" s="68"/>
    </row>
    <row r="1029" spans="1:8" x14ac:dyDescent="0.3">
      <c r="A1029" s="256"/>
      <c r="B1029" s="256"/>
      <c r="C1029" s="256" t="s">
        <v>216</v>
      </c>
      <c r="D1029" s="256"/>
      <c r="E1029" s="256">
        <v>3700</v>
      </c>
      <c r="F1029" s="256">
        <v>0</v>
      </c>
      <c r="G1029" s="68"/>
      <c r="H1029" s="68"/>
    </row>
    <row r="1030" spans="1:8" x14ac:dyDescent="0.3">
      <c r="A1030" s="257"/>
      <c r="B1030" s="257"/>
      <c r="C1030" s="257" t="s">
        <v>74</v>
      </c>
      <c r="D1030" s="257"/>
      <c r="E1030" s="257">
        <v>3700</v>
      </c>
      <c r="F1030" s="257"/>
      <c r="G1030" s="68"/>
      <c r="H1030" s="68"/>
    </row>
    <row r="1031" spans="1:8" x14ac:dyDescent="0.3">
      <c r="A1031" s="68"/>
      <c r="B1031" s="68"/>
      <c r="C1031" s="68"/>
      <c r="D1031" s="68"/>
      <c r="E1031" s="68"/>
      <c r="F1031" s="68"/>
      <c r="G1031" s="68"/>
      <c r="H1031" s="68"/>
    </row>
    <row r="1032" spans="1:8" x14ac:dyDescent="0.3">
      <c r="A1032" s="92">
        <v>600104</v>
      </c>
      <c r="B1032" s="92" t="s">
        <v>446</v>
      </c>
      <c r="C1032" s="92" t="s">
        <v>53</v>
      </c>
      <c r="D1032" s="92"/>
      <c r="E1032" s="92"/>
      <c r="F1032" s="92"/>
      <c r="G1032" s="68"/>
      <c r="H1032" s="68"/>
    </row>
    <row r="1033" spans="1:8" x14ac:dyDescent="0.3">
      <c r="A1033" s="68">
        <v>600104</v>
      </c>
      <c r="B1033" s="68" t="s">
        <v>446</v>
      </c>
      <c r="C1033" s="68">
        <v>55</v>
      </c>
      <c r="D1033" s="85">
        <v>44971</v>
      </c>
      <c r="E1033" s="68">
        <v>6000</v>
      </c>
      <c r="F1033" s="68">
        <v>0</v>
      </c>
      <c r="G1033" s="68"/>
      <c r="H1033" s="68"/>
    </row>
    <row r="1034" spans="1:8" x14ac:dyDescent="0.3">
      <c r="A1034" s="68"/>
      <c r="B1034" s="68"/>
      <c r="C1034" s="68"/>
      <c r="D1034" s="68"/>
      <c r="E1034" s="68" t="s">
        <v>72</v>
      </c>
      <c r="F1034" s="68" t="s">
        <v>29</v>
      </c>
      <c r="G1034" s="68"/>
      <c r="H1034" s="68"/>
    </row>
    <row r="1035" spans="1:8" x14ac:dyDescent="0.3">
      <c r="A1035" s="68"/>
      <c r="B1035" s="288" t="s">
        <v>75</v>
      </c>
      <c r="C1035" s="68"/>
      <c r="D1035" s="68"/>
      <c r="E1035" s="68"/>
      <c r="F1035" s="68"/>
      <c r="G1035" s="68"/>
      <c r="H1035" s="68"/>
    </row>
    <row r="1036" spans="1:8" x14ac:dyDescent="0.3">
      <c r="A1036" s="256"/>
      <c r="B1036" s="256"/>
      <c r="C1036" s="256" t="s">
        <v>216</v>
      </c>
      <c r="D1036" s="256"/>
      <c r="E1036" s="256">
        <v>6000</v>
      </c>
      <c r="F1036" s="256">
        <v>0</v>
      </c>
      <c r="G1036" s="68"/>
      <c r="H1036" s="68"/>
    </row>
    <row r="1037" spans="1:8" x14ac:dyDescent="0.3">
      <c r="A1037" s="257"/>
      <c r="B1037" s="257"/>
      <c r="C1037" s="257" t="s">
        <v>74</v>
      </c>
      <c r="D1037" s="257"/>
      <c r="E1037" s="257">
        <v>6000</v>
      </c>
      <c r="F1037" s="257"/>
      <c r="G1037" s="68"/>
      <c r="H1037" s="68"/>
    </row>
    <row r="1038" spans="1:8" x14ac:dyDescent="0.3">
      <c r="A1038" s="68"/>
      <c r="B1038" s="68"/>
      <c r="C1038" s="68"/>
      <c r="D1038" s="68"/>
      <c r="E1038" s="68"/>
      <c r="F1038" s="68"/>
      <c r="G1038" s="68"/>
      <c r="H1038" s="68"/>
    </row>
    <row r="1039" spans="1:8" x14ac:dyDescent="0.3">
      <c r="A1039" s="92">
        <v>600104</v>
      </c>
      <c r="B1039" s="92" t="s">
        <v>76</v>
      </c>
      <c r="C1039" s="92" t="s">
        <v>53</v>
      </c>
      <c r="D1039" s="92"/>
      <c r="E1039" s="92"/>
      <c r="F1039" s="92"/>
      <c r="G1039" s="68"/>
      <c r="H1039" s="68"/>
    </row>
    <row r="1040" spans="1:8" x14ac:dyDescent="0.3">
      <c r="A1040" s="256"/>
      <c r="B1040" s="256"/>
      <c r="C1040" s="256" t="s">
        <v>216</v>
      </c>
      <c r="D1040" s="256"/>
      <c r="E1040" s="256">
        <v>0</v>
      </c>
      <c r="F1040" s="256">
        <v>0</v>
      </c>
      <c r="G1040" s="68"/>
      <c r="H1040" s="68"/>
    </row>
    <row r="1041" spans="1:8" x14ac:dyDescent="0.3">
      <c r="A1041" s="257"/>
      <c r="B1041" s="257"/>
      <c r="C1041" s="257" t="s">
        <v>74</v>
      </c>
      <c r="D1041" s="257"/>
      <c r="E1041" s="257"/>
      <c r="F1041" s="257">
        <v>0</v>
      </c>
      <c r="G1041" s="68"/>
      <c r="H1041" s="68"/>
    </row>
    <row r="1042" spans="1:8" x14ac:dyDescent="0.3">
      <c r="A1042" s="68"/>
      <c r="B1042" s="68"/>
      <c r="C1042" s="68"/>
      <c r="D1042" s="68"/>
      <c r="E1042" s="68"/>
      <c r="F1042" s="68"/>
      <c r="G1042" s="68"/>
      <c r="H1042" s="68"/>
    </row>
    <row r="1043" spans="1:8" x14ac:dyDescent="0.3">
      <c r="A1043" s="92">
        <v>600106</v>
      </c>
      <c r="B1043" s="92" t="s">
        <v>236</v>
      </c>
      <c r="C1043" s="92" t="s">
        <v>53</v>
      </c>
      <c r="D1043" s="92"/>
      <c r="E1043" s="92"/>
      <c r="F1043" s="92"/>
      <c r="G1043" s="68"/>
      <c r="H1043" s="68"/>
    </row>
    <row r="1044" spans="1:8" x14ac:dyDescent="0.3">
      <c r="A1044" s="256"/>
      <c r="B1044" s="256"/>
      <c r="C1044" s="256" t="s">
        <v>216</v>
      </c>
      <c r="D1044" s="256"/>
      <c r="E1044" s="256">
        <v>0</v>
      </c>
      <c r="F1044" s="256">
        <v>0</v>
      </c>
      <c r="G1044" s="68"/>
      <c r="H1044" s="68"/>
    </row>
    <row r="1045" spans="1:8" x14ac:dyDescent="0.3">
      <c r="A1045" s="257"/>
      <c r="B1045" s="257"/>
      <c r="C1045" s="257" t="s">
        <v>74</v>
      </c>
      <c r="D1045" s="257"/>
      <c r="E1045" s="257">
        <v>0</v>
      </c>
      <c r="F1045" s="257"/>
      <c r="G1045" s="68"/>
      <c r="H1045" s="68"/>
    </row>
    <row r="1046" spans="1:8" x14ac:dyDescent="0.3">
      <c r="A1046" s="68"/>
      <c r="B1046" s="68"/>
      <c r="C1046" s="68"/>
      <c r="D1046" s="68"/>
      <c r="E1046" s="68"/>
      <c r="F1046" s="68"/>
      <c r="G1046" s="68"/>
      <c r="H1046" s="68"/>
    </row>
    <row r="1047" spans="1:8" x14ac:dyDescent="0.3">
      <c r="A1047" s="92">
        <v>600108</v>
      </c>
      <c r="B1047" s="92" t="s">
        <v>48</v>
      </c>
      <c r="C1047" s="92" t="s">
        <v>53</v>
      </c>
      <c r="D1047" s="92"/>
      <c r="E1047" s="92"/>
      <c r="F1047" s="92"/>
      <c r="G1047" s="68"/>
      <c r="H1047" s="68"/>
    </row>
    <row r="1048" spans="1:8" x14ac:dyDescent="0.3">
      <c r="A1048" s="256"/>
      <c r="B1048" s="256"/>
      <c r="C1048" s="256" t="s">
        <v>216</v>
      </c>
      <c r="D1048" s="256"/>
      <c r="E1048" s="256">
        <v>0</v>
      </c>
      <c r="F1048" s="256">
        <v>0</v>
      </c>
      <c r="G1048" s="68"/>
      <c r="H1048" s="68"/>
    </row>
    <row r="1049" spans="1:8" x14ac:dyDescent="0.3">
      <c r="A1049" s="257"/>
      <c r="B1049" s="257"/>
      <c r="C1049" s="257" t="s">
        <v>74</v>
      </c>
      <c r="D1049" s="257"/>
      <c r="E1049" s="257">
        <v>0</v>
      </c>
      <c r="F1049" s="257"/>
      <c r="G1049" s="68"/>
      <c r="H1049" s="68"/>
    </row>
    <row r="1050" spans="1:8" x14ac:dyDescent="0.3">
      <c r="A1050" s="68"/>
      <c r="B1050" s="68"/>
      <c r="C1050" s="68"/>
      <c r="D1050" s="68"/>
      <c r="E1050" s="68"/>
      <c r="F1050" s="68"/>
      <c r="G1050" s="68"/>
      <c r="H1050" s="68"/>
    </row>
    <row r="1051" spans="1:8" x14ac:dyDescent="0.3">
      <c r="A1051" s="92">
        <v>600120</v>
      </c>
      <c r="B1051" s="92" t="s">
        <v>448</v>
      </c>
      <c r="C1051" s="92" t="s">
        <v>53</v>
      </c>
      <c r="D1051" s="92"/>
      <c r="E1051" s="92"/>
      <c r="F1051" s="92"/>
      <c r="G1051" s="68"/>
      <c r="H1051" s="68"/>
    </row>
    <row r="1052" spans="1:8" x14ac:dyDescent="0.3">
      <c r="A1052" s="256"/>
      <c r="B1052" s="256"/>
      <c r="C1052" s="256" t="s">
        <v>216</v>
      </c>
      <c r="D1052" s="256"/>
      <c r="E1052" s="256">
        <v>0</v>
      </c>
      <c r="F1052" s="256">
        <v>0</v>
      </c>
      <c r="G1052" s="68"/>
      <c r="H1052" s="68"/>
    </row>
    <row r="1053" spans="1:8" x14ac:dyDescent="0.3">
      <c r="A1053" s="257"/>
      <c r="B1053" s="257"/>
      <c r="C1053" s="257" t="s">
        <v>74</v>
      </c>
      <c r="D1053" s="257"/>
      <c r="E1053" s="257">
        <v>0</v>
      </c>
      <c r="F1053" s="257"/>
      <c r="G1053" s="68"/>
      <c r="H1053" s="68"/>
    </row>
    <row r="1054" spans="1:8" x14ac:dyDescent="0.3">
      <c r="A1054" s="68"/>
      <c r="B1054" s="68"/>
      <c r="C1054" s="68"/>
      <c r="D1054" s="68"/>
      <c r="E1054" s="68"/>
      <c r="F1054" s="68"/>
      <c r="G1054" s="68"/>
      <c r="H1054" s="68"/>
    </row>
    <row r="1055" spans="1:8" x14ac:dyDescent="0.3">
      <c r="A1055" s="92">
        <v>600124</v>
      </c>
      <c r="B1055" s="92" t="s">
        <v>85</v>
      </c>
      <c r="C1055" s="92" t="s">
        <v>53</v>
      </c>
      <c r="D1055" s="92"/>
      <c r="E1055" s="92"/>
      <c r="F1055" s="92"/>
      <c r="G1055" s="68"/>
      <c r="H1055" s="68"/>
    </row>
    <row r="1056" spans="1:8" x14ac:dyDescent="0.3">
      <c r="A1056" s="68"/>
      <c r="B1056" s="68"/>
      <c r="C1056" s="68"/>
      <c r="D1056" s="68"/>
      <c r="E1056" s="68"/>
      <c r="F1056" s="68"/>
      <c r="G1056" s="68"/>
      <c r="H1056" s="68"/>
    </row>
    <row r="1057" spans="1:8" x14ac:dyDescent="0.3">
      <c r="A1057" s="96"/>
      <c r="B1057" s="96" t="s">
        <v>126</v>
      </c>
      <c r="C1057" s="96"/>
      <c r="D1057" s="96"/>
      <c r="E1057" s="96"/>
      <c r="F1057" s="96"/>
      <c r="G1057" s="96"/>
      <c r="H1057" s="96"/>
    </row>
    <row r="1058" spans="1:8" x14ac:dyDescent="0.3">
      <c r="A1058" s="96"/>
      <c r="B1058" s="96" t="s">
        <v>127</v>
      </c>
      <c r="C1058" s="96"/>
      <c r="D1058" s="96"/>
      <c r="E1058" s="96" t="s">
        <v>201</v>
      </c>
      <c r="F1058" s="96">
        <v>9</v>
      </c>
      <c r="G1058" s="96"/>
      <c r="H1058" s="96"/>
    </row>
    <row r="1059" spans="1:8" x14ac:dyDescent="0.3">
      <c r="A1059" s="96" t="s">
        <v>202</v>
      </c>
      <c r="B1059" s="96" t="s">
        <v>128</v>
      </c>
      <c r="C1059" s="96" t="s">
        <v>203</v>
      </c>
      <c r="D1059" s="96" t="s">
        <v>204</v>
      </c>
      <c r="E1059" s="96" t="s">
        <v>205</v>
      </c>
      <c r="F1059" s="96"/>
      <c r="G1059" s="96"/>
      <c r="H1059" s="96"/>
    </row>
    <row r="1060" spans="1:8" x14ac:dyDescent="0.3">
      <c r="A1060" s="86">
        <v>11223344</v>
      </c>
      <c r="B1060" s="86" t="s">
        <v>129</v>
      </c>
      <c r="C1060" s="86">
        <v>88447766</v>
      </c>
      <c r="D1060" s="86">
        <v>66775544</v>
      </c>
      <c r="E1060" s="86" t="s">
        <v>178</v>
      </c>
      <c r="F1060" s="86"/>
      <c r="G1060" s="86"/>
      <c r="H1060" s="86"/>
    </row>
    <row r="1061" spans="1:8" x14ac:dyDescent="0.3">
      <c r="A1061" s="86" t="s">
        <v>174</v>
      </c>
      <c r="B1061" s="86"/>
      <c r="C1061" s="86" t="s">
        <v>215</v>
      </c>
      <c r="D1061" s="113">
        <v>44927</v>
      </c>
      <c r="E1061" s="86" t="s">
        <v>207</v>
      </c>
      <c r="F1061" s="113">
        <v>44985</v>
      </c>
      <c r="G1061" s="86"/>
      <c r="H1061" s="86"/>
    </row>
    <row r="1062" spans="1:8" x14ac:dyDescent="0.3">
      <c r="A1062" s="114" t="s">
        <v>32</v>
      </c>
      <c r="B1062" s="114" t="s">
        <v>33</v>
      </c>
      <c r="C1062" s="114" t="s">
        <v>191</v>
      </c>
      <c r="D1062" s="114" t="s">
        <v>190</v>
      </c>
      <c r="E1062" s="114" t="s">
        <v>34</v>
      </c>
      <c r="F1062" s="114" t="s">
        <v>35</v>
      </c>
      <c r="G1062" s="115"/>
      <c r="H1062" s="115"/>
    </row>
    <row r="1063" spans="1:8" x14ac:dyDescent="0.3">
      <c r="A1063" s="114" t="s">
        <v>200</v>
      </c>
      <c r="B1063" s="684" t="s">
        <v>573</v>
      </c>
      <c r="C1063" s="114" t="s">
        <v>208</v>
      </c>
      <c r="D1063" s="114" t="s">
        <v>199</v>
      </c>
      <c r="E1063" s="114" t="s">
        <v>70</v>
      </c>
      <c r="F1063" s="114" t="s">
        <v>107</v>
      </c>
      <c r="G1063" s="115"/>
      <c r="H1063" s="115"/>
    </row>
    <row r="1064" spans="1:8" x14ac:dyDescent="0.3">
      <c r="A1064" s="68">
        <v>600124</v>
      </c>
      <c r="B1064" s="68" t="s">
        <v>85</v>
      </c>
      <c r="C1064" s="68">
        <v>6</v>
      </c>
      <c r="D1064" s="85">
        <v>44932</v>
      </c>
      <c r="E1064" s="68">
        <v>400</v>
      </c>
      <c r="F1064" s="68">
        <v>0</v>
      </c>
      <c r="G1064" s="68"/>
      <c r="H1064" s="68"/>
    </row>
    <row r="1065" spans="1:8" x14ac:dyDescent="0.3">
      <c r="A1065" s="68"/>
      <c r="B1065" s="68"/>
      <c r="C1065" s="68"/>
      <c r="D1065" s="68"/>
      <c r="E1065" s="68" t="s">
        <v>71</v>
      </c>
      <c r="F1065" s="68" t="s">
        <v>29</v>
      </c>
      <c r="G1065" s="68"/>
      <c r="H1065" s="68"/>
    </row>
    <row r="1066" spans="1:8" x14ac:dyDescent="0.3">
      <c r="A1066" s="68"/>
      <c r="B1066" s="288" t="s">
        <v>75</v>
      </c>
      <c r="C1066" s="68"/>
      <c r="D1066" s="68"/>
      <c r="E1066" s="68"/>
      <c r="F1066" s="68"/>
      <c r="G1066" s="68"/>
      <c r="H1066" s="68"/>
    </row>
    <row r="1067" spans="1:8" x14ac:dyDescent="0.3">
      <c r="A1067" s="256"/>
      <c r="B1067" s="256"/>
      <c r="C1067" s="256" t="s">
        <v>216</v>
      </c>
      <c r="D1067" s="256"/>
      <c r="E1067" s="256">
        <v>400</v>
      </c>
      <c r="F1067" s="256">
        <v>0</v>
      </c>
      <c r="G1067" s="68"/>
      <c r="H1067" s="68"/>
    </row>
    <row r="1068" spans="1:8" x14ac:dyDescent="0.3">
      <c r="A1068" s="257"/>
      <c r="B1068" s="257"/>
      <c r="C1068" s="257" t="s">
        <v>74</v>
      </c>
      <c r="D1068" s="257"/>
      <c r="E1068" s="257">
        <v>400</v>
      </c>
      <c r="F1068" s="257"/>
      <c r="G1068" s="68"/>
      <c r="H1068" s="68"/>
    </row>
    <row r="1069" spans="1:8" x14ac:dyDescent="0.3">
      <c r="A1069" s="68"/>
      <c r="B1069" s="68"/>
      <c r="C1069" s="68"/>
      <c r="D1069" s="68"/>
      <c r="E1069" s="68"/>
      <c r="F1069" s="68"/>
      <c r="G1069" s="68"/>
      <c r="H1069" s="68"/>
    </row>
    <row r="1070" spans="1:8" x14ac:dyDescent="0.3">
      <c r="A1070" s="92">
        <v>600172</v>
      </c>
      <c r="B1070" s="92" t="s">
        <v>225</v>
      </c>
      <c r="C1070" s="92" t="s">
        <v>53</v>
      </c>
      <c r="D1070" s="92"/>
      <c r="E1070" s="92"/>
      <c r="F1070" s="92"/>
      <c r="G1070" s="68"/>
      <c r="H1070" s="68"/>
    </row>
    <row r="1071" spans="1:8" x14ac:dyDescent="0.3">
      <c r="A1071" s="68">
        <v>600172</v>
      </c>
      <c r="B1071" s="68" t="s">
        <v>225</v>
      </c>
      <c r="C1071" s="68">
        <v>17</v>
      </c>
      <c r="D1071" s="85">
        <v>44943</v>
      </c>
      <c r="E1071" s="68">
        <v>0</v>
      </c>
      <c r="F1071" s="68">
        <v>1440</v>
      </c>
      <c r="G1071" s="68"/>
      <c r="H1071" s="68"/>
    </row>
    <row r="1072" spans="1:8" x14ac:dyDescent="0.3">
      <c r="A1072" s="68">
        <v>1002</v>
      </c>
      <c r="B1072" s="68" t="s">
        <v>160</v>
      </c>
      <c r="C1072" s="68">
        <v>16</v>
      </c>
      <c r="D1072" s="85">
        <v>44942</v>
      </c>
      <c r="E1072" s="68" t="s">
        <v>72</v>
      </c>
      <c r="F1072" s="68" t="s">
        <v>23</v>
      </c>
      <c r="G1072" s="68"/>
      <c r="H1072" s="68"/>
    </row>
    <row r="1073" spans="1:8" x14ac:dyDescent="0.3">
      <c r="A1073" s="68"/>
      <c r="B1073" s="288" t="s">
        <v>75</v>
      </c>
      <c r="C1073" s="68"/>
      <c r="D1073" s="68"/>
      <c r="E1073" s="68"/>
      <c r="F1073" s="68"/>
      <c r="G1073" s="68"/>
      <c r="H1073" s="68"/>
    </row>
    <row r="1074" spans="1:8" x14ac:dyDescent="0.3">
      <c r="A1074" s="68">
        <v>600172</v>
      </c>
      <c r="B1074" s="68" t="s">
        <v>225</v>
      </c>
      <c r="C1074" s="68">
        <v>19</v>
      </c>
      <c r="D1074" s="85">
        <v>44945</v>
      </c>
      <c r="E1074" s="68">
        <v>0</v>
      </c>
      <c r="F1074" s="68">
        <v>2400</v>
      </c>
      <c r="G1074" s="68"/>
      <c r="H1074" s="68"/>
    </row>
    <row r="1075" spans="1:8" x14ac:dyDescent="0.3">
      <c r="A1075" s="68">
        <v>1007</v>
      </c>
      <c r="B1075" s="68" t="s">
        <v>149</v>
      </c>
      <c r="C1075" s="68">
        <v>20</v>
      </c>
      <c r="D1075" s="85">
        <v>44945</v>
      </c>
      <c r="E1075" s="68" t="s">
        <v>72</v>
      </c>
      <c r="F1075" s="68" t="s">
        <v>23</v>
      </c>
      <c r="G1075" s="68"/>
      <c r="H1075" s="68"/>
    </row>
    <row r="1076" spans="1:8" x14ac:dyDescent="0.3">
      <c r="A1076" s="68"/>
      <c r="B1076" s="288" t="s">
        <v>708</v>
      </c>
      <c r="C1076" s="68"/>
      <c r="D1076" s="85">
        <v>44944</v>
      </c>
      <c r="E1076" s="68"/>
      <c r="F1076" s="68"/>
      <c r="G1076" s="68"/>
      <c r="H1076" s="68"/>
    </row>
    <row r="1077" spans="1:8" x14ac:dyDescent="0.3">
      <c r="A1077" s="68">
        <v>600172</v>
      </c>
      <c r="B1077" s="68" t="s">
        <v>225</v>
      </c>
      <c r="C1077" s="68">
        <v>22</v>
      </c>
      <c r="D1077" s="85">
        <v>44948</v>
      </c>
      <c r="E1077" s="68">
        <v>0</v>
      </c>
      <c r="F1077" s="68">
        <v>2952</v>
      </c>
      <c r="G1077" s="68"/>
      <c r="H1077" s="68"/>
    </row>
    <row r="1078" spans="1:8" x14ac:dyDescent="0.3">
      <c r="A1078" s="68">
        <v>1002</v>
      </c>
      <c r="B1078" s="68" t="s">
        <v>160</v>
      </c>
      <c r="C1078" s="68">
        <v>22</v>
      </c>
      <c r="D1078" s="85">
        <v>44948</v>
      </c>
      <c r="E1078" s="68" t="s">
        <v>72</v>
      </c>
      <c r="F1078" s="68" t="s">
        <v>23</v>
      </c>
      <c r="G1078" s="68"/>
      <c r="H1078" s="68"/>
    </row>
    <row r="1079" spans="1:8" x14ac:dyDescent="0.3">
      <c r="A1079" s="68"/>
      <c r="B1079" s="288" t="s">
        <v>75</v>
      </c>
      <c r="C1079" s="68"/>
      <c r="D1079" s="68"/>
      <c r="E1079" s="68"/>
      <c r="F1079" s="68"/>
      <c r="G1079" s="68"/>
      <c r="H1079" s="68"/>
    </row>
    <row r="1080" spans="1:8" x14ac:dyDescent="0.3">
      <c r="A1080" s="68">
        <v>600172</v>
      </c>
      <c r="B1080" s="68" t="s">
        <v>225</v>
      </c>
      <c r="C1080" s="68">
        <v>27</v>
      </c>
      <c r="D1080" s="85">
        <v>44953</v>
      </c>
      <c r="E1080" s="68">
        <v>660</v>
      </c>
      <c r="F1080" s="68">
        <v>0</v>
      </c>
      <c r="G1080" s="68"/>
      <c r="H1080" s="68"/>
    </row>
    <row r="1081" spans="1:8" x14ac:dyDescent="0.3">
      <c r="A1081" s="68">
        <v>2005</v>
      </c>
      <c r="B1081" s="68" t="s">
        <v>163</v>
      </c>
      <c r="C1081" s="68">
        <v>26</v>
      </c>
      <c r="D1081" s="85">
        <v>44952</v>
      </c>
      <c r="E1081" s="68" t="s">
        <v>72</v>
      </c>
      <c r="F1081" s="68" t="s">
        <v>27</v>
      </c>
      <c r="G1081" s="68"/>
      <c r="H1081" s="68"/>
    </row>
    <row r="1082" spans="1:8" x14ac:dyDescent="0.3">
      <c r="A1082" s="68"/>
      <c r="B1082" s="288" t="s">
        <v>711</v>
      </c>
      <c r="C1082" s="68"/>
      <c r="D1082" s="85">
        <v>44953</v>
      </c>
      <c r="E1082" s="68"/>
      <c r="F1082" s="68"/>
      <c r="G1082" s="68"/>
      <c r="H1082" s="68"/>
    </row>
    <row r="1083" spans="1:8" x14ac:dyDescent="0.3">
      <c r="A1083" s="68">
        <v>600172</v>
      </c>
      <c r="B1083" s="68" t="s">
        <v>225</v>
      </c>
      <c r="C1083" s="68">
        <v>34</v>
      </c>
      <c r="D1083" s="85">
        <v>44956</v>
      </c>
      <c r="E1083" s="68">
        <v>840</v>
      </c>
      <c r="F1083" s="68">
        <v>0</v>
      </c>
      <c r="G1083" s="68"/>
      <c r="H1083" s="68"/>
    </row>
    <row r="1084" spans="1:8" x14ac:dyDescent="0.3">
      <c r="A1084" s="68">
        <v>2002</v>
      </c>
      <c r="B1084" s="68" t="s">
        <v>151</v>
      </c>
      <c r="C1084" s="68">
        <v>6</v>
      </c>
      <c r="D1084" s="85">
        <v>44931</v>
      </c>
      <c r="E1084" s="68" t="s">
        <v>8</v>
      </c>
      <c r="F1084" s="68" t="s">
        <v>27</v>
      </c>
      <c r="G1084" s="68"/>
      <c r="H1084" s="68"/>
    </row>
    <row r="1085" spans="1:8" x14ac:dyDescent="0.3">
      <c r="A1085" s="68"/>
      <c r="B1085" s="288" t="s">
        <v>75</v>
      </c>
      <c r="C1085" s="68"/>
      <c r="D1085" s="68"/>
      <c r="E1085" s="68"/>
      <c r="F1085" s="68"/>
      <c r="G1085" s="68"/>
      <c r="H1085" s="68"/>
    </row>
    <row r="1086" spans="1:8" x14ac:dyDescent="0.3">
      <c r="A1086" s="256"/>
      <c r="B1086" s="256"/>
      <c r="C1086" s="256" t="s">
        <v>216</v>
      </c>
      <c r="D1086" s="256"/>
      <c r="E1086" s="256">
        <v>1500</v>
      </c>
      <c r="F1086" s="256">
        <v>6792</v>
      </c>
      <c r="G1086" s="68"/>
      <c r="H1086" s="68"/>
    </row>
    <row r="1087" spans="1:8" x14ac:dyDescent="0.3">
      <c r="A1087" s="257"/>
      <c r="B1087" s="257"/>
      <c r="C1087" s="257" t="s">
        <v>74</v>
      </c>
      <c r="D1087" s="257"/>
      <c r="E1087" s="257"/>
      <c r="F1087" s="257">
        <v>5292</v>
      </c>
      <c r="G1087" s="68"/>
      <c r="H1087" s="68"/>
    </row>
    <row r="1088" spans="1:8" x14ac:dyDescent="0.3">
      <c r="A1088" s="68"/>
      <c r="B1088" s="68"/>
      <c r="C1088" s="68"/>
      <c r="D1088" s="68"/>
      <c r="E1088" s="68"/>
      <c r="F1088" s="68"/>
      <c r="G1088" s="68"/>
      <c r="H1088" s="68"/>
    </row>
    <row r="1089" spans="1:8" x14ac:dyDescent="0.3">
      <c r="A1089" s="92">
        <v>600182</v>
      </c>
      <c r="B1089" s="92" t="s">
        <v>365</v>
      </c>
      <c r="C1089" s="92" t="s">
        <v>53</v>
      </c>
      <c r="D1089" s="92"/>
      <c r="E1089" s="92"/>
      <c r="F1089" s="92"/>
      <c r="G1089" s="68"/>
      <c r="H1089" s="68"/>
    </row>
    <row r="1090" spans="1:8" x14ac:dyDescent="0.3">
      <c r="A1090" s="68">
        <v>600182</v>
      </c>
      <c r="B1090" s="68" t="s">
        <v>365</v>
      </c>
      <c r="C1090" s="68">
        <v>17</v>
      </c>
      <c r="D1090" s="85">
        <v>44943</v>
      </c>
      <c r="E1090" s="68">
        <v>0</v>
      </c>
      <c r="F1090" s="68">
        <v>1440</v>
      </c>
      <c r="G1090" s="68"/>
      <c r="H1090" s="68"/>
    </row>
    <row r="1091" spans="1:8" x14ac:dyDescent="0.3">
      <c r="A1091" s="68">
        <v>1002</v>
      </c>
      <c r="B1091" s="68" t="s">
        <v>160</v>
      </c>
      <c r="C1091" s="68">
        <v>16</v>
      </c>
      <c r="D1091" s="85">
        <v>44942</v>
      </c>
      <c r="E1091" s="68" t="s">
        <v>72</v>
      </c>
      <c r="F1091" s="68" t="s">
        <v>23</v>
      </c>
      <c r="G1091" s="68"/>
      <c r="H1091" s="68"/>
    </row>
    <row r="1092" spans="1:8" x14ac:dyDescent="0.3">
      <c r="A1092" s="68"/>
      <c r="B1092" s="288" t="s">
        <v>75</v>
      </c>
      <c r="C1092" s="68"/>
      <c r="D1092" s="68"/>
      <c r="E1092" s="68"/>
      <c r="F1092" s="68"/>
      <c r="G1092" s="68"/>
      <c r="H1092" s="68"/>
    </row>
    <row r="1093" spans="1:8" x14ac:dyDescent="0.3">
      <c r="A1093" s="68">
        <v>600182</v>
      </c>
      <c r="B1093" s="68" t="s">
        <v>365</v>
      </c>
      <c r="C1093" s="68">
        <v>19</v>
      </c>
      <c r="D1093" s="85">
        <v>44945</v>
      </c>
      <c r="E1093" s="68">
        <v>0</v>
      </c>
      <c r="F1093" s="68">
        <v>2400</v>
      </c>
      <c r="G1093" s="68"/>
      <c r="H1093" s="68"/>
    </row>
    <row r="1094" spans="1:8" x14ac:dyDescent="0.3">
      <c r="A1094" s="68">
        <v>1007</v>
      </c>
      <c r="B1094" s="68" t="s">
        <v>149</v>
      </c>
      <c r="C1094" s="68">
        <v>20</v>
      </c>
      <c r="D1094" s="85">
        <v>44945</v>
      </c>
      <c r="E1094" s="68" t="s">
        <v>72</v>
      </c>
      <c r="F1094" s="68" t="s">
        <v>23</v>
      </c>
      <c r="G1094" s="68"/>
      <c r="H1094" s="68"/>
    </row>
    <row r="1095" spans="1:8" x14ac:dyDescent="0.3">
      <c r="A1095" s="68"/>
      <c r="B1095" s="288" t="s">
        <v>708</v>
      </c>
      <c r="C1095" s="68"/>
      <c r="D1095" s="85">
        <v>44944</v>
      </c>
      <c r="E1095" s="68"/>
      <c r="F1095" s="68"/>
      <c r="G1095" s="68"/>
      <c r="H1095" s="68"/>
    </row>
    <row r="1096" spans="1:8" x14ac:dyDescent="0.3">
      <c r="A1096" s="68">
        <v>600182</v>
      </c>
      <c r="B1096" s="68" t="s">
        <v>365</v>
      </c>
      <c r="C1096" s="68">
        <v>22</v>
      </c>
      <c r="D1096" s="85">
        <v>44948</v>
      </c>
      <c r="E1096" s="68">
        <v>0</v>
      </c>
      <c r="F1096" s="68">
        <v>2952</v>
      </c>
      <c r="G1096" s="68"/>
      <c r="H1096" s="68"/>
    </row>
    <row r="1097" spans="1:8" x14ac:dyDescent="0.3">
      <c r="A1097" s="68">
        <v>1002</v>
      </c>
      <c r="B1097" s="68" t="s">
        <v>160</v>
      </c>
      <c r="C1097" s="68">
        <v>22</v>
      </c>
      <c r="D1097" s="85">
        <v>44948</v>
      </c>
      <c r="E1097" s="68" t="s">
        <v>72</v>
      </c>
      <c r="F1097" s="68" t="s">
        <v>23</v>
      </c>
      <c r="G1097" s="68"/>
      <c r="H1097" s="68"/>
    </row>
    <row r="1098" spans="1:8" x14ac:dyDescent="0.3">
      <c r="A1098" s="68"/>
      <c r="B1098" s="288" t="s">
        <v>75</v>
      </c>
      <c r="C1098" s="68"/>
      <c r="D1098" s="68"/>
      <c r="E1098" s="68"/>
      <c r="F1098" s="68"/>
      <c r="G1098" s="68"/>
      <c r="H1098" s="68"/>
    </row>
    <row r="1099" spans="1:8" x14ac:dyDescent="0.3">
      <c r="A1099" s="68">
        <v>600182</v>
      </c>
      <c r="B1099" s="68" t="s">
        <v>365</v>
      </c>
      <c r="C1099" s="68">
        <v>27</v>
      </c>
      <c r="D1099" s="85">
        <v>44953</v>
      </c>
      <c r="E1099" s="68">
        <v>660</v>
      </c>
      <c r="F1099" s="68">
        <v>0</v>
      </c>
      <c r="G1099" s="68"/>
      <c r="H1099" s="68"/>
    </row>
    <row r="1100" spans="1:8" x14ac:dyDescent="0.3">
      <c r="A1100" s="68">
        <v>2005</v>
      </c>
      <c r="B1100" s="68" t="s">
        <v>163</v>
      </c>
      <c r="C1100" s="68">
        <v>26</v>
      </c>
      <c r="D1100" s="85">
        <v>44952</v>
      </c>
      <c r="E1100" s="68" t="s">
        <v>72</v>
      </c>
      <c r="F1100" s="68" t="s">
        <v>27</v>
      </c>
      <c r="G1100" s="68"/>
      <c r="H1100" s="68"/>
    </row>
    <row r="1101" spans="1:8" x14ac:dyDescent="0.3">
      <c r="A1101" s="68"/>
      <c r="B1101" s="288" t="s">
        <v>711</v>
      </c>
      <c r="C1101" s="68"/>
      <c r="D1101" s="85">
        <v>44953</v>
      </c>
      <c r="E1101" s="68"/>
      <c r="F1101" s="68"/>
      <c r="G1101" s="68"/>
      <c r="H1101" s="68"/>
    </row>
    <row r="1102" spans="1:8" x14ac:dyDescent="0.3">
      <c r="A1102" s="68">
        <v>600182</v>
      </c>
      <c r="B1102" s="68" t="s">
        <v>365</v>
      </c>
      <c r="C1102" s="68">
        <v>34</v>
      </c>
      <c r="D1102" s="85">
        <v>44956</v>
      </c>
      <c r="E1102" s="68">
        <v>840</v>
      </c>
      <c r="F1102" s="68">
        <v>0</v>
      </c>
      <c r="G1102" s="68"/>
      <c r="H1102" s="68"/>
    </row>
    <row r="1103" spans="1:8" x14ac:dyDescent="0.3">
      <c r="A1103" s="68">
        <v>2002</v>
      </c>
      <c r="B1103" s="68" t="s">
        <v>151</v>
      </c>
      <c r="C1103" s="68">
        <v>6</v>
      </c>
      <c r="D1103" s="85">
        <v>44931</v>
      </c>
      <c r="E1103" s="68" t="s">
        <v>8</v>
      </c>
      <c r="F1103" s="68" t="s">
        <v>27</v>
      </c>
      <c r="G1103" s="68"/>
      <c r="H1103" s="68"/>
    </row>
    <row r="1104" spans="1:8" x14ac:dyDescent="0.3">
      <c r="A1104" s="68"/>
      <c r="B1104" s="288" t="s">
        <v>75</v>
      </c>
      <c r="C1104" s="68"/>
      <c r="D1104" s="68"/>
      <c r="E1104" s="68"/>
      <c r="F1104" s="68"/>
      <c r="G1104" s="68"/>
      <c r="H1104" s="68"/>
    </row>
    <row r="1105" spans="1:8" x14ac:dyDescent="0.3">
      <c r="A1105" s="256"/>
      <c r="B1105" s="256"/>
      <c r="C1105" s="256" t="s">
        <v>216</v>
      </c>
      <c r="D1105" s="256"/>
      <c r="E1105" s="256">
        <v>1500</v>
      </c>
      <c r="F1105" s="256">
        <v>6792</v>
      </c>
      <c r="G1105" s="68"/>
      <c r="H1105" s="68"/>
    </row>
    <row r="1106" spans="1:8" x14ac:dyDescent="0.3">
      <c r="A1106" s="257"/>
      <c r="B1106" s="257"/>
      <c r="C1106" s="257" t="s">
        <v>74</v>
      </c>
      <c r="D1106" s="257"/>
      <c r="E1106" s="257"/>
      <c r="F1106" s="257">
        <v>5292</v>
      </c>
      <c r="G1106" s="68"/>
      <c r="H1106" s="68"/>
    </row>
    <row r="1107" spans="1:8" x14ac:dyDescent="0.3">
      <c r="A1107" s="68"/>
      <c r="B1107" s="68"/>
      <c r="C1107" s="68"/>
      <c r="D1107" s="68"/>
      <c r="E1107" s="68"/>
      <c r="F1107" s="68"/>
      <c r="G1107" s="68"/>
      <c r="H1107" s="68"/>
    </row>
    <row r="1108" spans="1:8" x14ac:dyDescent="0.3">
      <c r="A1108" s="92">
        <v>600184</v>
      </c>
      <c r="B1108" s="92" t="s">
        <v>226</v>
      </c>
      <c r="C1108" s="92" t="s">
        <v>53</v>
      </c>
      <c r="D1108" s="92"/>
      <c r="E1108" s="92"/>
      <c r="F1108" s="92"/>
      <c r="G1108" s="68"/>
      <c r="H1108" s="68"/>
    </row>
    <row r="1109" spans="1:8" x14ac:dyDescent="0.3">
      <c r="A1109" s="256"/>
      <c r="B1109" s="256"/>
      <c r="C1109" s="256" t="s">
        <v>216</v>
      </c>
      <c r="D1109" s="256"/>
      <c r="E1109" s="256">
        <v>0</v>
      </c>
      <c r="F1109" s="256">
        <v>0</v>
      </c>
      <c r="G1109" s="68"/>
      <c r="H1109" s="68"/>
    </row>
    <row r="1110" spans="1:8" x14ac:dyDescent="0.3">
      <c r="A1110" s="257"/>
      <c r="B1110" s="257"/>
      <c r="C1110" s="257" t="s">
        <v>74</v>
      </c>
      <c r="D1110" s="257"/>
      <c r="E1110" s="257">
        <v>0</v>
      </c>
      <c r="F1110" s="257"/>
      <c r="G1110" s="68"/>
      <c r="H1110" s="68"/>
    </row>
    <row r="1111" spans="1:8" x14ac:dyDescent="0.3">
      <c r="A1111" s="68"/>
      <c r="B1111" s="68"/>
      <c r="C1111" s="68"/>
      <c r="D1111" s="68"/>
      <c r="E1111" s="68"/>
      <c r="F1111" s="68"/>
      <c r="G1111" s="68"/>
      <c r="H1111" s="68"/>
    </row>
    <row r="1112" spans="1:8" x14ac:dyDescent="0.3">
      <c r="A1112" s="92">
        <v>600196</v>
      </c>
      <c r="B1112" s="92" t="s">
        <v>69</v>
      </c>
      <c r="C1112" s="92" t="s">
        <v>53</v>
      </c>
      <c r="D1112" s="92"/>
      <c r="E1112" s="92"/>
      <c r="F1112" s="92"/>
      <c r="G1112" s="68"/>
      <c r="H1112" s="68"/>
    </row>
    <row r="1113" spans="1:8" x14ac:dyDescent="0.3">
      <c r="A1113" s="68">
        <v>600196</v>
      </c>
      <c r="B1113" s="68" t="s">
        <v>69</v>
      </c>
      <c r="C1113" s="68">
        <v>4</v>
      </c>
      <c r="D1113" s="85">
        <v>44929</v>
      </c>
      <c r="E1113" s="68">
        <v>600</v>
      </c>
      <c r="F1113" s="68">
        <v>0</v>
      </c>
      <c r="G1113" s="68"/>
      <c r="H1113" s="68"/>
    </row>
    <row r="1114" spans="1:8" x14ac:dyDescent="0.3">
      <c r="A1114" s="68"/>
      <c r="B1114" s="68"/>
      <c r="C1114" s="68"/>
      <c r="D1114" s="68"/>
      <c r="E1114" s="68" t="s">
        <v>71</v>
      </c>
      <c r="F1114" s="68" t="s">
        <v>29</v>
      </c>
      <c r="G1114" s="68"/>
      <c r="H1114" s="68"/>
    </row>
    <row r="1115" spans="1:8" x14ac:dyDescent="0.3">
      <c r="A1115" s="68"/>
      <c r="B1115" s="288" t="s">
        <v>75</v>
      </c>
      <c r="C1115" s="68"/>
      <c r="D1115" s="68"/>
      <c r="E1115" s="68"/>
      <c r="F1115" s="68"/>
      <c r="G1115" s="68"/>
      <c r="H1115" s="68"/>
    </row>
    <row r="1116" spans="1:8" x14ac:dyDescent="0.3">
      <c r="A1116" s="256"/>
      <c r="B1116" s="256"/>
      <c r="C1116" s="256" t="s">
        <v>216</v>
      </c>
      <c r="D1116" s="256"/>
      <c r="E1116" s="256">
        <v>600</v>
      </c>
      <c r="F1116" s="256">
        <v>0</v>
      </c>
      <c r="G1116" s="68"/>
      <c r="H1116" s="68"/>
    </row>
    <row r="1117" spans="1:8" x14ac:dyDescent="0.3">
      <c r="A1117" s="257"/>
      <c r="B1117" s="257"/>
      <c r="C1117" s="257" t="s">
        <v>74</v>
      </c>
      <c r="D1117" s="257"/>
      <c r="E1117" s="257">
        <v>600</v>
      </c>
      <c r="F1117" s="257"/>
      <c r="G1117" s="68"/>
      <c r="H1117" s="68"/>
    </row>
    <row r="1118" spans="1:8" x14ac:dyDescent="0.3">
      <c r="A1118" s="68"/>
      <c r="B1118" s="68"/>
      <c r="C1118" s="68"/>
      <c r="D1118" s="68"/>
      <c r="E1118" s="68"/>
      <c r="F1118" s="68"/>
      <c r="G1118" s="68"/>
      <c r="H1118" s="68"/>
    </row>
    <row r="1119" spans="1:8" x14ac:dyDescent="0.3">
      <c r="A1119" s="92">
        <v>600198</v>
      </c>
      <c r="B1119" s="92" t="s">
        <v>463</v>
      </c>
      <c r="C1119" s="92" t="s">
        <v>53</v>
      </c>
      <c r="D1119" s="92"/>
      <c r="E1119" s="92"/>
      <c r="F1119" s="92"/>
      <c r="G1119" s="68"/>
      <c r="H1119" s="68"/>
    </row>
    <row r="1120" spans="1:8" x14ac:dyDescent="0.3">
      <c r="A1120" s="256"/>
      <c r="B1120" s="256"/>
      <c r="C1120" s="256" t="s">
        <v>216</v>
      </c>
      <c r="D1120" s="256"/>
      <c r="E1120" s="256">
        <v>0</v>
      </c>
      <c r="F1120" s="256">
        <v>0</v>
      </c>
      <c r="G1120" s="68"/>
      <c r="H1120" s="68"/>
    </row>
    <row r="1121" spans="1:8" x14ac:dyDescent="0.3">
      <c r="A1121" s="257"/>
      <c r="B1121" s="257"/>
      <c r="C1121" s="257" t="s">
        <v>74</v>
      </c>
      <c r="D1121" s="257"/>
      <c r="E1121" s="257">
        <v>0</v>
      </c>
      <c r="F1121" s="257"/>
      <c r="G1121" s="68"/>
      <c r="H1121" s="68"/>
    </row>
    <row r="1122" spans="1:8" x14ac:dyDescent="0.3">
      <c r="A1122" s="68"/>
      <c r="B1122" s="68"/>
      <c r="C1122" s="68"/>
      <c r="D1122" s="68"/>
      <c r="E1122" s="68"/>
      <c r="F1122" s="68"/>
      <c r="G1122" s="68"/>
      <c r="H1122" s="68"/>
    </row>
    <row r="1123" spans="1:8" x14ac:dyDescent="0.3">
      <c r="A1123" s="68"/>
      <c r="B1123" s="68"/>
      <c r="C1123" s="68"/>
      <c r="D1123" s="68"/>
      <c r="E1123" s="68"/>
      <c r="F1123" s="68"/>
      <c r="G1123" s="68"/>
      <c r="H1123" s="68"/>
    </row>
    <row r="1124" spans="1:8" x14ac:dyDescent="0.3">
      <c r="A1124" s="96"/>
      <c r="B1124" s="96" t="s">
        <v>126</v>
      </c>
      <c r="C1124" s="96"/>
      <c r="D1124" s="96"/>
      <c r="E1124" s="96"/>
      <c r="F1124" s="96"/>
      <c r="G1124" s="96"/>
      <c r="H1124" s="96"/>
    </row>
    <row r="1125" spans="1:8" x14ac:dyDescent="0.3">
      <c r="A1125" s="96"/>
      <c r="B1125" s="96" t="s">
        <v>127</v>
      </c>
      <c r="C1125" s="96"/>
      <c r="D1125" s="96"/>
      <c r="E1125" s="96" t="s">
        <v>201</v>
      </c>
      <c r="F1125" s="96">
        <v>10</v>
      </c>
      <c r="G1125" s="96"/>
      <c r="H1125" s="96"/>
    </row>
    <row r="1126" spans="1:8" x14ac:dyDescent="0.3">
      <c r="A1126" s="96" t="s">
        <v>202</v>
      </c>
      <c r="B1126" s="96" t="s">
        <v>128</v>
      </c>
      <c r="C1126" s="96" t="s">
        <v>203</v>
      </c>
      <c r="D1126" s="96" t="s">
        <v>204</v>
      </c>
      <c r="E1126" s="96" t="s">
        <v>205</v>
      </c>
      <c r="F1126" s="96"/>
      <c r="G1126" s="96"/>
      <c r="H1126" s="96"/>
    </row>
    <row r="1127" spans="1:8" x14ac:dyDescent="0.3">
      <c r="A1127" s="86">
        <v>11223344</v>
      </c>
      <c r="B1127" s="86" t="s">
        <v>129</v>
      </c>
      <c r="C1127" s="86">
        <v>88447766</v>
      </c>
      <c r="D1127" s="86">
        <v>66775544</v>
      </c>
      <c r="E1127" s="86" t="s">
        <v>178</v>
      </c>
      <c r="F1127" s="86"/>
      <c r="G1127" s="86"/>
      <c r="H1127" s="86"/>
    </row>
    <row r="1128" spans="1:8" x14ac:dyDescent="0.3">
      <c r="A1128" s="86" t="s">
        <v>174</v>
      </c>
      <c r="B1128" s="86"/>
      <c r="C1128" s="86" t="s">
        <v>215</v>
      </c>
      <c r="D1128" s="113">
        <v>44927</v>
      </c>
      <c r="E1128" s="86" t="s">
        <v>207</v>
      </c>
      <c r="F1128" s="113">
        <v>44985</v>
      </c>
      <c r="G1128" s="86"/>
      <c r="H1128" s="86"/>
    </row>
    <row r="1129" spans="1:8" x14ac:dyDescent="0.3">
      <c r="A1129" s="114" t="s">
        <v>32</v>
      </c>
      <c r="B1129" s="114" t="s">
        <v>33</v>
      </c>
      <c r="C1129" s="114" t="s">
        <v>191</v>
      </c>
      <c r="D1129" s="114" t="s">
        <v>190</v>
      </c>
      <c r="E1129" s="114" t="s">
        <v>34</v>
      </c>
      <c r="F1129" s="114" t="s">
        <v>35</v>
      </c>
      <c r="G1129" s="115"/>
      <c r="H1129" s="115"/>
    </row>
    <row r="1130" spans="1:8" x14ac:dyDescent="0.3">
      <c r="A1130" s="114" t="s">
        <v>200</v>
      </c>
      <c r="B1130" s="684" t="s">
        <v>573</v>
      </c>
      <c r="C1130" s="114" t="s">
        <v>208</v>
      </c>
      <c r="D1130" s="114" t="s">
        <v>199</v>
      </c>
      <c r="E1130" s="114" t="s">
        <v>70</v>
      </c>
      <c r="F1130" s="114" t="s">
        <v>107</v>
      </c>
      <c r="G1130" s="115"/>
      <c r="H1130" s="115"/>
    </row>
    <row r="1131" spans="1:8" x14ac:dyDescent="0.3">
      <c r="A1131" s="92">
        <v>600204</v>
      </c>
      <c r="B1131" s="92" t="s">
        <v>21</v>
      </c>
      <c r="C1131" s="92" t="s">
        <v>53</v>
      </c>
      <c r="D1131" s="92"/>
      <c r="E1131" s="92"/>
      <c r="F1131" s="92"/>
      <c r="G1131" s="68"/>
      <c r="H1131" s="68"/>
    </row>
    <row r="1132" spans="1:8" x14ac:dyDescent="0.3">
      <c r="A1132" s="68">
        <v>600204</v>
      </c>
      <c r="B1132" s="68" t="s">
        <v>21</v>
      </c>
      <c r="C1132" s="68">
        <v>26</v>
      </c>
      <c r="D1132" s="85">
        <v>44952</v>
      </c>
      <c r="E1132" s="68">
        <v>800</v>
      </c>
      <c r="F1132" s="68">
        <v>0</v>
      </c>
      <c r="G1132" s="68"/>
      <c r="H1132" s="68"/>
    </row>
    <row r="1133" spans="1:8" x14ac:dyDescent="0.3">
      <c r="A1133" s="68">
        <v>2002</v>
      </c>
      <c r="B1133" s="68" t="s">
        <v>151</v>
      </c>
      <c r="C1133" s="68"/>
      <c r="D1133" s="68"/>
      <c r="E1133" s="68" t="s">
        <v>72</v>
      </c>
      <c r="F1133" s="68" t="s">
        <v>27</v>
      </c>
      <c r="G1133" s="68"/>
      <c r="H1133" s="68"/>
    </row>
    <row r="1134" spans="1:8" x14ac:dyDescent="0.3">
      <c r="A1134" s="68"/>
      <c r="B1134" s="288" t="s">
        <v>710</v>
      </c>
      <c r="C1134" s="68"/>
      <c r="D1134" s="85">
        <v>44952</v>
      </c>
      <c r="E1134" s="68"/>
      <c r="F1134" s="68"/>
      <c r="G1134" s="68"/>
      <c r="H1134" s="68"/>
    </row>
    <row r="1135" spans="1:8" x14ac:dyDescent="0.3">
      <c r="A1135" s="256"/>
      <c r="B1135" s="256"/>
      <c r="C1135" s="256" t="s">
        <v>216</v>
      </c>
      <c r="D1135" s="256"/>
      <c r="E1135" s="256">
        <v>800</v>
      </c>
      <c r="F1135" s="256">
        <v>0</v>
      </c>
      <c r="G1135" s="68"/>
      <c r="H1135" s="68"/>
    </row>
    <row r="1136" spans="1:8" x14ac:dyDescent="0.3">
      <c r="A1136" s="257"/>
      <c r="B1136" s="257"/>
      <c r="C1136" s="257" t="s">
        <v>74</v>
      </c>
      <c r="D1136" s="257"/>
      <c r="E1136" s="257">
        <v>800</v>
      </c>
      <c r="F1136" s="257"/>
      <c r="G1136" s="68"/>
      <c r="H1136" s="68"/>
    </row>
    <row r="1137" spans="1:8" x14ac:dyDescent="0.3">
      <c r="A1137" s="68"/>
      <c r="B1137" s="68"/>
      <c r="C1137" s="68"/>
      <c r="D1137" s="68"/>
      <c r="E1137" s="68"/>
      <c r="F1137" s="68"/>
      <c r="G1137" s="68"/>
      <c r="H1137" s="68"/>
    </row>
    <row r="1138" spans="1:8" x14ac:dyDescent="0.3">
      <c r="A1138" s="92">
        <v>600208</v>
      </c>
      <c r="B1138" s="92" t="s">
        <v>219</v>
      </c>
      <c r="C1138" s="92" t="s">
        <v>53</v>
      </c>
      <c r="D1138" s="92"/>
      <c r="E1138" s="92"/>
      <c r="F1138" s="92"/>
      <c r="G1138" s="68"/>
      <c r="H1138" s="68"/>
    </row>
    <row r="1139" spans="1:8" x14ac:dyDescent="0.3">
      <c r="A1139" s="256"/>
      <c r="B1139" s="256"/>
      <c r="C1139" s="256" t="s">
        <v>216</v>
      </c>
      <c r="D1139" s="256"/>
      <c r="E1139" s="256">
        <v>0</v>
      </c>
      <c r="F1139" s="256">
        <v>0</v>
      </c>
      <c r="G1139" s="68"/>
      <c r="H1139" s="68"/>
    </row>
    <row r="1140" spans="1:8" x14ac:dyDescent="0.3">
      <c r="A1140" s="257"/>
      <c r="B1140" s="257"/>
      <c r="C1140" s="257" t="s">
        <v>74</v>
      </c>
      <c r="D1140" s="257"/>
      <c r="E1140" s="257">
        <v>0</v>
      </c>
      <c r="F1140" s="257"/>
      <c r="G1140" s="68"/>
      <c r="H1140" s="68"/>
    </row>
    <row r="1141" spans="1:8" x14ac:dyDescent="0.3">
      <c r="A1141" s="68"/>
      <c r="B1141" s="68"/>
      <c r="C1141" s="68"/>
      <c r="D1141" s="68"/>
      <c r="E1141" s="68"/>
      <c r="F1141" s="68"/>
      <c r="G1141" s="68"/>
      <c r="H1141" s="68"/>
    </row>
    <row r="1142" spans="1:8" x14ac:dyDescent="0.3">
      <c r="A1142" s="92">
        <v>600212</v>
      </c>
      <c r="B1142" s="92" t="s">
        <v>457</v>
      </c>
      <c r="C1142" s="92" t="s">
        <v>53</v>
      </c>
      <c r="D1142" s="92"/>
      <c r="E1142" s="92"/>
      <c r="F1142" s="92"/>
      <c r="G1142" s="68"/>
      <c r="H1142" s="68"/>
    </row>
    <row r="1143" spans="1:8" x14ac:dyDescent="0.3">
      <c r="A1143" s="256"/>
      <c r="B1143" s="256"/>
      <c r="C1143" s="256" t="s">
        <v>216</v>
      </c>
      <c r="D1143" s="256"/>
      <c r="E1143" s="256">
        <v>0</v>
      </c>
      <c r="F1143" s="256">
        <v>0</v>
      </c>
      <c r="G1143" s="68"/>
      <c r="H1143" s="68"/>
    </row>
    <row r="1144" spans="1:8" x14ac:dyDescent="0.3">
      <c r="A1144" s="257"/>
      <c r="B1144" s="257"/>
      <c r="C1144" s="257" t="s">
        <v>74</v>
      </c>
      <c r="D1144" s="257"/>
      <c r="E1144" s="257">
        <v>0</v>
      </c>
      <c r="F1144" s="257"/>
      <c r="G1144" s="68"/>
      <c r="H1144" s="68"/>
    </row>
    <row r="1145" spans="1:8" x14ac:dyDescent="0.3">
      <c r="A1145" s="68"/>
      <c r="B1145" s="68"/>
      <c r="C1145" s="68"/>
      <c r="D1145" s="68"/>
      <c r="E1145" s="68"/>
      <c r="F1145" s="68"/>
      <c r="G1145" s="68"/>
      <c r="H1145" s="68"/>
    </row>
    <row r="1146" spans="1:8" x14ac:dyDescent="0.3">
      <c r="A1146" s="92">
        <v>600218</v>
      </c>
      <c r="B1146" s="92" t="s">
        <v>67</v>
      </c>
      <c r="C1146" s="92" t="s">
        <v>53</v>
      </c>
      <c r="D1146" s="92"/>
      <c r="E1146" s="92"/>
      <c r="F1146" s="92"/>
      <c r="G1146" s="68"/>
      <c r="H1146" s="68"/>
    </row>
    <row r="1147" spans="1:8" x14ac:dyDescent="0.3">
      <c r="A1147" s="68">
        <v>600218</v>
      </c>
      <c r="B1147" s="68" t="s">
        <v>67</v>
      </c>
      <c r="C1147" s="68">
        <v>59</v>
      </c>
      <c r="D1147" s="85">
        <v>44972</v>
      </c>
      <c r="E1147" s="68">
        <v>300</v>
      </c>
      <c r="F1147" s="68">
        <v>0</v>
      </c>
      <c r="G1147" s="68"/>
      <c r="H1147" s="68"/>
    </row>
    <row r="1148" spans="1:8" x14ac:dyDescent="0.3">
      <c r="A1148" s="68">
        <v>1008</v>
      </c>
      <c r="B1148" s="68" t="s">
        <v>158</v>
      </c>
      <c r="C1148" s="68">
        <v>27</v>
      </c>
      <c r="D1148" s="85">
        <v>44972</v>
      </c>
      <c r="E1148" s="68" t="s">
        <v>71</v>
      </c>
      <c r="F1148" s="68" t="s">
        <v>23</v>
      </c>
      <c r="G1148" s="68"/>
      <c r="H1148" s="68"/>
    </row>
    <row r="1149" spans="1:8" x14ac:dyDescent="0.3">
      <c r="A1149" s="68"/>
      <c r="B1149" s="288" t="s">
        <v>75</v>
      </c>
      <c r="C1149" s="68"/>
      <c r="D1149" s="68"/>
      <c r="E1149" s="68"/>
      <c r="F1149" s="68"/>
      <c r="G1149" s="68"/>
      <c r="H1149" s="68"/>
    </row>
    <row r="1150" spans="1:8" x14ac:dyDescent="0.3">
      <c r="A1150" s="256"/>
      <c r="B1150" s="256"/>
      <c r="C1150" s="256" t="s">
        <v>216</v>
      </c>
      <c r="D1150" s="256"/>
      <c r="E1150" s="256">
        <v>300</v>
      </c>
      <c r="F1150" s="256">
        <v>0</v>
      </c>
      <c r="G1150" s="68"/>
      <c r="H1150" s="68"/>
    </row>
    <row r="1151" spans="1:8" x14ac:dyDescent="0.3">
      <c r="A1151" s="257"/>
      <c r="B1151" s="257"/>
      <c r="C1151" s="257" t="s">
        <v>74</v>
      </c>
      <c r="D1151" s="257"/>
      <c r="E1151" s="257">
        <v>300</v>
      </c>
      <c r="F1151" s="257"/>
      <c r="G1151" s="68"/>
      <c r="H1151" s="68"/>
    </row>
    <row r="1152" spans="1:8" x14ac:dyDescent="0.3">
      <c r="A1152" s="68"/>
      <c r="B1152" s="68"/>
      <c r="C1152" s="68"/>
      <c r="D1152" s="68"/>
      <c r="E1152" s="68"/>
      <c r="F1152" s="68"/>
      <c r="G1152" s="68"/>
      <c r="H1152" s="68"/>
    </row>
    <row r="1153" spans="1:8" x14ac:dyDescent="0.3">
      <c r="A1153" s="92">
        <v>600412</v>
      </c>
      <c r="B1153" s="92" t="s">
        <v>104</v>
      </c>
      <c r="C1153" s="92" t="s">
        <v>53</v>
      </c>
      <c r="D1153" s="92"/>
      <c r="E1153" s="92"/>
      <c r="F1153" s="92"/>
      <c r="G1153" s="68"/>
      <c r="H1153" s="68"/>
    </row>
    <row r="1154" spans="1:8" x14ac:dyDescent="0.3">
      <c r="A1154" s="256"/>
      <c r="B1154" s="256"/>
      <c r="C1154" s="256" t="s">
        <v>216</v>
      </c>
      <c r="D1154" s="256"/>
      <c r="E1154" s="256">
        <v>0</v>
      </c>
      <c r="F1154" s="256">
        <v>0</v>
      </c>
      <c r="G1154" s="68"/>
      <c r="H1154" s="68"/>
    </row>
    <row r="1155" spans="1:8" x14ac:dyDescent="0.3">
      <c r="A1155" s="257"/>
      <c r="B1155" s="257"/>
      <c r="C1155" s="257" t="s">
        <v>74</v>
      </c>
      <c r="D1155" s="257"/>
      <c r="E1155" s="257">
        <v>0</v>
      </c>
      <c r="F1155" s="257"/>
      <c r="G1155" s="68"/>
      <c r="H1155" s="68"/>
    </row>
    <row r="1156" spans="1:8" x14ac:dyDescent="0.3">
      <c r="A1156" s="68"/>
      <c r="B1156" s="68"/>
      <c r="C1156" s="68"/>
      <c r="D1156" s="68"/>
      <c r="E1156" s="68"/>
      <c r="F1156" s="68"/>
      <c r="G1156" s="68"/>
      <c r="H1156" s="68"/>
    </row>
    <row r="1157" spans="1:8" x14ac:dyDescent="0.3">
      <c r="A1157" s="92">
        <v>600424</v>
      </c>
      <c r="B1157" s="92" t="s">
        <v>103</v>
      </c>
      <c r="C1157" s="92" t="s">
        <v>53</v>
      </c>
      <c r="D1157" s="92"/>
      <c r="E1157" s="92"/>
      <c r="F1157" s="92"/>
      <c r="G1157" s="68"/>
      <c r="H1157" s="68"/>
    </row>
    <row r="1158" spans="1:8" x14ac:dyDescent="0.3">
      <c r="A1158" s="256"/>
      <c r="B1158" s="256"/>
      <c r="C1158" s="256" t="s">
        <v>216</v>
      </c>
      <c r="D1158" s="256"/>
      <c r="E1158" s="256">
        <v>0</v>
      </c>
      <c r="F1158" s="256">
        <v>0</v>
      </c>
      <c r="G1158" s="68"/>
      <c r="H1158" s="68"/>
    </row>
    <row r="1159" spans="1:8" x14ac:dyDescent="0.3">
      <c r="A1159" s="257"/>
      <c r="B1159" s="257"/>
      <c r="C1159" s="257" t="s">
        <v>74</v>
      </c>
      <c r="D1159" s="257"/>
      <c r="E1159" s="257"/>
      <c r="F1159" s="257">
        <v>0</v>
      </c>
      <c r="G1159" s="68"/>
      <c r="H1159" s="68"/>
    </row>
    <row r="1160" spans="1:8" x14ac:dyDescent="0.3">
      <c r="A1160" s="68"/>
      <c r="B1160" s="68"/>
      <c r="C1160" s="68"/>
      <c r="D1160" s="68"/>
      <c r="E1160" s="68"/>
      <c r="F1160" s="68"/>
      <c r="G1160" s="68"/>
      <c r="H1160" s="68"/>
    </row>
    <row r="1161" spans="1:8" x14ac:dyDescent="0.3">
      <c r="A1161" s="92">
        <v>601106</v>
      </c>
      <c r="B1161" s="92" t="s">
        <v>228</v>
      </c>
      <c r="C1161" s="92" t="s">
        <v>53</v>
      </c>
      <c r="D1161" s="92"/>
      <c r="E1161" s="92"/>
      <c r="F1161" s="92"/>
      <c r="G1161" s="68"/>
      <c r="H1161" s="68"/>
    </row>
    <row r="1162" spans="1:8" x14ac:dyDescent="0.3">
      <c r="A1162" s="256"/>
      <c r="B1162" s="256"/>
      <c r="C1162" s="256" t="s">
        <v>216</v>
      </c>
      <c r="D1162" s="256"/>
      <c r="E1162" s="256">
        <v>0</v>
      </c>
      <c r="F1162" s="256">
        <v>0</v>
      </c>
      <c r="G1162" s="68"/>
      <c r="H1162" s="68"/>
    </row>
    <row r="1163" spans="1:8" x14ac:dyDescent="0.3">
      <c r="A1163" s="257"/>
      <c r="B1163" s="257"/>
      <c r="C1163" s="257" t="s">
        <v>74</v>
      </c>
      <c r="D1163" s="257"/>
      <c r="E1163" s="257">
        <v>0</v>
      </c>
      <c r="F1163" s="257"/>
      <c r="G1163" s="68"/>
      <c r="H1163" s="68"/>
    </row>
    <row r="1164" spans="1:8" x14ac:dyDescent="0.3">
      <c r="A1164" s="68"/>
      <c r="B1164" s="68"/>
      <c r="C1164" s="68"/>
      <c r="D1164" s="68"/>
      <c r="E1164" s="68"/>
      <c r="F1164" s="68"/>
      <c r="G1164" s="68"/>
      <c r="H1164" s="68"/>
    </row>
    <row r="1165" spans="1:8" x14ac:dyDescent="0.3">
      <c r="A1165" s="92">
        <v>630112</v>
      </c>
      <c r="B1165" s="92" t="s">
        <v>229</v>
      </c>
      <c r="C1165" s="92" t="s">
        <v>53</v>
      </c>
      <c r="D1165" s="92"/>
      <c r="E1165" s="92"/>
      <c r="F1165" s="92"/>
      <c r="G1165" s="68"/>
      <c r="H1165" s="68"/>
    </row>
    <row r="1166" spans="1:8" x14ac:dyDescent="0.3">
      <c r="A1166" s="256"/>
      <c r="B1166" s="256"/>
      <c r="C1166" s="256" t="s">
        <v>216</v>
      </c>
      <c r="D1166" s="256"/>
      <c r="E1166" s="256">
        <v>0</v>
      </c>
      <c r="F1166" s="256">
        <v>0</v>
      </c>
      <c r="G1166" s="68"/>
      <c r="H1166" s="68"/>
    </row>
    <row r="1167" spans="1:8" x14ac:dyDescent="0.3">
      <c r="A1167" s="257"/>
      <c r="B1167" s="257"/>
      <c r="C1167" s="257" t="s">
        <v>74</v>
      </c>
      <c r="D1167" s="257"/>
      <c r="E1167" s="257">
        <v>0</v>
      </c>
      <c r="F1167" s="257"/>
      <c r="G1167" s="68"/>
      <c r="H1167" s="68"/>
    </row>
    <row r="1168" spans="1:8" x14ac:dyDescent="0.3">
      <c r="A1168" s="68"/>
      <c r="B1168" s="68"/>
      <c r="C1168" s="68"/>
      <c r="D1168" s="68"/>
      <c r="E1168" s="68"/>
      <c r="F1168" s="68"/>
      <c r="G1168" s="68"/>
      <c r="H1168" s="68"/>
    </row>
    <row r="1169" spans="1:8" x14ac:dyDescent="0.3">
      <c r="A1169" s="92">
        <v>630116</v>
      </c>
      <c r="B1169" s="92" t="s">
        <v>645</v>
      </c>
      <c r="C1169" s="92" t="s">
        <v>53</v>
      </c>
      <c r="D1169" s="92"/>
      <c r="E1169" s="92"/>
      <c r="F1169" s="92"/>
      <c r="G1169" s="68"/>
      <c r="H1169" s="68"/>
    </row>
    <row r="1170" spans="1:8" x14ac:dyDescent="0.3">
      <c r="A1170" s="256"/>
      <c r="B1170" s="256"/>
      <c r="C1170" s="256" t="s">
        <v>216</v>
      </c>
      <c r="D1170" s="256"/>
      <c r="E1170" s="256">
        <v>0</v>
      </c>
      <c r="F1170" s="256">
        <v>0</v>
      </c>
      <c r="G1170" s="68"/>
      <c r="H1170" s="68"/>
    </row>
    <row r="1171" spans="1:8" x14ac:dyDescent="0.3">
      <c r="A1171" s="257"/>
      <c r="B1171" s="257"/>
      <c r="C1171" s="257" t="s">
        <v>74</v>
      </c>
      <c r="D1171" s="257"/>
      <c r="E1171" s="257">
        <v>0</v>
      </c>
      <c r="F1171" s="257"/>
      <c r="G1171" s="68"/>
      <c r="H1171" s="68"/>
    </row>
    <row r="1172" spans="1:8" x14ac:dyDescent="0.3">
      <c r="A1172" s="68"/>
      <c r="B1172" s="68"/>
      <c r="C1172" s="68"/>
      <c r="D1172" s="68"/>
      <c r="E1172" s="68"/>
      <c r="F1172" s="68"/>
      <c r="G1172" s="68"/>
      <c r="H1172" s="68"/>
    </row>
    <row r="1173" spans="1:8" x14ac:dyDescent="0.3">
      <c r="A1173" s="68"/>
      <c r="B1173" s="68"/>
      <c r="C1173" s="68"/>
      <c r="D1173" s="68"/>
      <c r="E1173" s="68"/>
      <c r="F1173" s="68"/>
      <c r="G1173" s="68"/>
      <c r="H1173" s="68"/>
    </row>
    <row r="1174" spans="1:8" x14ac:dyDescent="0.3">
      <c r="A1174" s="68"/>
      <c r="B1174" s="68"/>
      <c r="C1174" s="68"/>
      <c r="D1174" s="68"/>
      <c r="E1174" s="68"/>
      <c r="F1174" s="68"/>
      <c r="G1174" s="68"/>
      <c r="H1174" s="68"/>
    </row>
    <row r="1175" spans="1:8" x14ac:dyDescent="0.3">
      <c r="A1175" s="68"/>
      <c r="B1175" s="68"/>
      <c r="C1175" s="68"/>
      <c r="D1175" s="68"/>
      <c r="E1175" s="68"/>
      <c r="F1175" s="68"/>
      <c r="G1175" s="68"/>
      <c r="H1175" s="68"/>
    </row>
    <row r="1176" spans="1:8" x14ac:dyDescent="0.3">
      <c r="A1176" s="68"/>
      <c r="B1176" s="68"/>
      <c r="C1176" s="68"/>
      <c r="D1176" s="68"/>
      <c r="E1176" s="68"/>
      <c r="F1176" s="68"/>
      <c r="G1176" s="68"/>
      <c r="H1176" s="68"/>
    </row>
    <row r="1177" spans="1:8" x14ac:dyDescent="0.3">
      <c r="A1177" s="68"/>
      <c r="B1177" s="68"/>
      <c r="C1177" s="68"/>
      <c r="D1177" s="68"/>
      <c r="E1177" s="68"/>
      <c r="F1177" s="68"/>
      <c r="G1177" s="68"/>
      <c r="H1177" s="68"/>
    </row>
    <row r="1178" spans="1:8" x14ac:dyDescent="0.3">
      <c r="A1178" s="68"/>
      <c r="B1178" s="68"/>
      <c r="C1178" s="68"/>
      <c r="D1178" s="68"/>
      <c r="E1178" s="68"/>
      <c r="F1178" s="68"/>
      <c r="G1178" s="68"/>
      <c r="H1178" s="68"/>
    </row>
    <row r="1179" spans="1:8" x14ac:dyDescent="0.3">
      <c r="A1179" s="68"/>
      <c r="B1179" s="68"/>
      <c r="C1179" s="68"/>
      <c r="D1179" s="68"/>
      <c r="E1179" s="68"/>
      <c r="F1179" s="68"/>
      <c r="G1179" s="68"/>
      <c r="H1179" s="68"/>
    </row>
    <row r="1180" spans="1:8" x14ac:dyDescent="0.3">
      <c r="A1180" s="68"/>
      <c r="B1180" s="68"/>
      <c r="C1180" s="68"/>
      <c r="D1180" s="68"/>
      <c r="E1180" s="68"/>
      <c r="F1180" s="68"/>
      <c r="G1180" s="68"/>
      <c r="H1180" s="68"/>
    </row>
    <row r="1181" spans="1:8" x14ac:dyDescent="0.3">
      <c r="A1181" s="68"/>
      <c r="B1181" s="68"/>
      <c r="C1181" s="68"/>
      <c r="D1181" s="68"/>
      <c r="E1181" s="68"/>
      <c r="F1181" s="68"/>
      <c r="G1181" s="68"/>
      <c r="H1181" s="68"/>
    </row>
    <row r="1182" spans="1:8" x14ac:dyDescent="0.3">
      <c r="A1182" s="68"/>
      <c r="B1182" s="68"/>
      <c r="C1182" s="68"/>
      <c r="D1182" s="68"/>
      <c r="E1182" s="68"/>
      <c r="F1182" s="68"/>
      <c r="G1182" s="68"/>
      <c r="H1182" s="68"/>
    </row>
    <row r="1183" spans="1:8" x14ac:dyDescent="0.3">
      <c r="A1183" s="68"/>
      <c r="B1183" s="68"/>
      <c r="C1183" s="68"/>
      <c r="D1183" s="68"/>
      <c r="E1183" s="68"/>
      <c r="F1183" s="68"/>
      <c r="G1183" s="68"/>
      <c r="H1183" s="68"/>
    </row>
    <row r="1184" spans="1:8" x14ac:dyDescent="0.3">
      <c r="A1184" s="68"/>
      <c r="B1184" s="68"/>
      <c r="C1184" s="68"/>
      <c r="D1184" s="68"/>
      <c r="E1184" s="68"/>
      <c r="F1184" s="68"/>
      <c r="G1184" s="68"/>
      <c r="H1184" s="68"/>
    </row>
    <row r="1185" spans="1:8" x14ac:dyDescent="0.3">
      <c r="A1185" s="68"/>
      <c r="B1185" s="68"/>
      <c r="C1185" s="68"/>
      <c r="D1185" s="68"/>
      <c r="E1185" s="68"/>
      <c r="F1185" s="68"/>
      <c r="G1185" s="68"/>
      <c r="H1185" s="68"/>
    </row>
    <row r="1186" spans="1:8" x14ac:dyDescent="0.3">
      <c r="A1186" s="68"/>
      <c r="B1186" s="68"/>
      <c r="C1186" s="68"/>
      <c r="D1186" s="68"/>
      <c r="E1186" s="68"/>
      <c r="F1186" s="68"/>
      <c r="G1186" s="68"/>
      <c r="H1186" s="68"/>
    </row>
    <row r="1187" spans="1:8" x14ac:dyDescent="0.3">
      <c r="A1187" s="68"/>
      <c r="B1187" s="68"/>
      <c r="C1187" s="68"/>
      <c r="D1187" s="68"/>
      <c r="E1187" s="68"/>
      <c r="F1187" s="68"/>
      <c r="G1187" s="68"/>
      <c r="H1187" s="68"/>
    </row>
    <row r="1188" spans="1:8" x14ac:dyDescent="0.3">
      <c r="A1188" s="68"/>
      <c r="B1188" s="68"/>
      <c r="C1188" s="68"/>
      <c r="D1188" s="68"/>
      <c r="E1188" s="68"/>
      <c r="F1188" s="68"/>
      <c r="G1188" s="68"/>
      <c r="H1188" s="68"/>
    </row>
    <row r="1189" spans="1:8" x14ac:dyDescent="0.3">
      <c r="A1189" s="68"/>
      <c r="B1189" s="68"/>
      <c r="C1189" s="68"/>
      <c r="D1189" s="68"/>
      <c r="E1189" s="68"/>
      <c r="F1189" s="68"/>
      <c r="G1189" s="68"/>
      <c r="H1189" s="68"/>
    </row>
    <row r="1190" spans="1:8" x14ac:dyDescent="0.3">
      <c r="A1190" s="68"/>
      <c r="B1190" s="68"/>
      <c r="C1190" s="68"/>
      <c r="D1190" s="68"/>
      <c r="E1190" s="68"/>
      <c r="F1190" s="68"/>
      <c r="G1190" s="68"/>
      <c r="H1190" s="68"/>
    </row>
    <row r="1191" spans="1:8" x14ac:dyDescent="0.3">
      <c r="A1191" s="68"/>
      <c r="B1191" s="68"/>
      <c r="C1191" s="68"/>
      <c r="D1191" s="68"/>
      <c r="E1191" s="68"/>
      <c r="F1191" s="68"/>
      <c r="G1191" s="68"/>
      <c r="H1191" s="68"/>
    </row>
    <row r="1192" spans="1:8" x14ac:dyDescent="0.3">
      <c r="A1192" s="68"/>
      <c r="B1192" s="68"/>
      <c r="C1192" s="68"/>
      <c r="D1192" s="68"/>
      <c r="E1192" s="68"/>
      <c r="F1192" s="68"/>
      <c r="G1192" s="68"/>
      <c r="H1192" s="68"/>
    </row>
    <row r="1193" spans="1:8" x14ac:dyDescent="0.3">
      <c r="A1193" s="68"/>
      <c r="B1193" s="68"/>
      <c r="C1193" s="68"/>
      <c r="D1193" s="68"/>
      <c r="E1193" s="68"/>
      <c r="F1193" s="68"/>
      <c r="G1193" s="68"/>
      <c r="H1193" s="68"/>
    </row>
    <row r="1194" spans="1:8" x14ac:dyDescent="0.3">
      <c r="A1194" s="68"/>
      <c r="B1194" s="68"/>
      <c r="C1194" s="68"/>
      <c r="D1194" s="68"/>
      <c r="E1194" s="68"/>
      <c r="F1194" s="68"/>
      <c r="G1194" s="68"/>
      <c r="H1194" s="68"/>
    </row>
    <row r="1195" spans="1:8" x14ac:dyDescent="0.3">
      <c r="A1195" s="68"/>
      <c r="B1195" s="68"/>
      <c r="C1195" s="68"/>
      <c r="D1195" s="68"/>
      <c r="E1195" s="68"/>
      <c r="F1195" s="68"/>
      <c r="G1195" s="68"/>
      <c r="H1195" s="68"/>
    </row>
    <row r="1196" spans="1:8" x14ac:dyDescent="0.3">
      <c r="A1196" s="68"/>
      <c r="B1196" s="68"/>
      <c r="C1196" s="68"/>
      <c r="D1196" s="68"/>
      <c r="E1196" s="68"/>
      <c r="F1196" s="68"/>
      <c r="G1196" s="68"/>
      <c r="H1196" s="68"/>
    </row>
    <row r="1197" spans="1:8" x14ac:dyDescent="0.3">
      <c r="A1197" s="68"/>
      <c r="B1197" s="68"/>
      <c r="C1197" s="68"/>
      <c r="D1197" s="68"/>
      <c r="E1197" s="68"/>
      <c r="F1197" s="68"/>
      <c r="G1197" s="68"/>
      <c r="H1197" s="68"/>
    </row>
    <row r="1198" spans="1:8" x14ac:dyDescent="0.3">
      <c r="A1198" s="68"/>
      <c r="B1198" s="68"/>
      <c r="C1198" s="68"/>
      <c r="D1198" s="68"/>
      <c r="E1198" s="68"/>
      <c r="F1198" s="68"/>
      <c r="G1198" s="68"/>
      <c r="H1198" s="68"/>
    </row>
    <row r="1199" spans="1:8" x14ac:dyDescent="0.3">
      <c r="A1199" s="68"/>
      <c r="B1199" s="68"/>
      <c r="C1199" s="68"/>
      <c r="D1199" s="68"/>
      <c r="E1199" s="68"/>
      <c r="F1199" s="68"/>
      <c r="G1199" s="68"/>
      <c r="H1199" s="68"/>
    </row>
    <row r="1200" spans="1:8" x14ac:dyDescent="0.3">
      <c r="A1200" s="68"/>
      <c r="B1200" s="68"/>
      <c r="C1200" s="68"/>
      <c r="D1200" s="68"/>
      <c r="E1200" s="68"/>
      <c r="F1200" s="68"/>
      <c r="G1200" s="68"/>
      <c r="H1200" s="68"/>
    </row>
    <row r="1201" spans="1:8" x14ac:dyDescent="0.3">
      <c r="A1201" s="68"/>
      <c r="B1201" s="68"/>
      <c r="C1201" s="68"/>
      <c r="D1201" s="68"/>
      <c r="E1201" s="68"/>
      <c r="F1201" s="68"/>
      <c r="G1201" s="68"/>
      <c r="H1201" s="68"/>
    </row>
    <row r="1202" spans="1:8" x14ac:dyDescent="0.3">
      <c r="A1202" s="68"/>
      <c r="B1202" s="68"/>
      <c r="C1202" s="68"/>
      <c r="D1202" s="68"/>
      <c r="E1202" s="68"/>
      <c r="F1202" s="68"/>
      <c r="G1202" s="68"/>
      <c r="H1202" s="68"/>
    </row>
    <row r="1203" spans="1:8" x14ac:dyDescent="0.3">
      <c r="A1203" s="68"/>
      <c r="B1203" s="68"/>
      <c r="C1203" s="68"/>
      <c r="D1203" s="68"/>
      <c r="E1203" s="68"/>
      <c r="F1203" s="68"/>
      <c r="G1203" s="68"/>
      <c r="H1203" s="68"/>
    </row>
    <row r="1204" spans="1:8" x14ac:dyDescent="0.3">
      <c r="A1204" s="68"/>
      <c r="B1204" s="68"/>
      <c r="C1204" s="68"/>
      <c r="D1204" s="68"/>
      <c r="E1204" s="68"/>
      <c r="F1204" s="68"/>
      <c r="G1204" s="68"/>
      <c r="H1204" s="68"/>
    </row>
    <row r="1205" spans="1:8" x14ac:dyDescent="0.3">
      <c r="A1205" s="68"/>
      <c r="B1205" s="68"/>
      <c r="C1205" s="68"/>
      <c r="D1205" s="68"/>
      <c r="E1205" s="68"/>
      <c r="F1205" s="68"/>
      <c r="G1205" s="68"/>
      <c r="H1205" s="68"/>
    </row>
    <row r="1206" spans="1:8" x14ac:dyDescent="0.3">
      <c r="A1206" s="68"/>
      <c r="B1206" s="68"/>
      <c r="C1206" s="68"/>
      <c r="D1206" s="68"/>
      <c r="E1206" s="68"/>
      <c r="F1206" s="68"/>
      <c r="G1206" s="68"/>
      <c r="H1206" s="68"/>
    </row>
    <row r="1207" spans="1:8" x14ac:dyDescent="0.3">
      <c r="A1207" s="68"/>
      <c r="B1207" s="68"/>
      <c r="C1207" s="68"/>
      <c r="D1207" s="68"/>
      <c r="E1207" s="68"/>
      <c r="F1207" s="68"/>
      <c r="G1207" s="68"/>
      <c r="H1207" s="68"/>
    </row>
    <row r="1208" spans="1:8" x14ac:dyDescent="0.3">
      <c r="A1208" s="68"/>
      <c r="B1208" s="68"/>
      <c r="C1208" s="68"/>
      <c r="D1208" s="68"/>
      <c r="E1208" s="68"/>
      <c r="F1208" s="68"/>
      <c r="G1208" s="68"/>
      <c r="H1208" s="68"/>
    </row>
    <row r="1209" spans="1:8" x14ac:dyDescent="0.3">
      <c r="A1209" s="68"/>
      <c r="B1209" s="68"/>
      <c r="C1209" s="68"/>
      <c r="D1209" s="68"/>
      <c r="E1209" s="68"/>
      <c r="F1209" s="68"/>
      <c r="G1209" s="68"/>
      <c r="H1209" s="68"/>
    </row>
    <row r="1210" spans="1:8" x14ac:dyDescent="0.3">
      <c r="A1210" s="68"/>
      <c r="B1210" s="68"/>
      <c r="C1210" s="68"/>
      <c r="D1210" s="68"/>
      <c r="E1210" s="68"/>
      <c r="F1210" s="68"/>
      <c r="G1210" s="68"/>
      <c r="H1210" s="68"/>
    </row>
    <row r="1211" spans="1:8" x14ac:dyDescent="0.3">
      <c r="A1211" s="68"/>
      <c r="B1211" s="68"/>
      <c r="C1211" s="68"/>
      <c r="D1211" s="68"/>
      <c r="E1211" s="68"/>
      <c r="F1211" s="68"/>
      <c r="G1211" s="68"/>
      <c r="H1211" s="68"/>
    </row>
    <row r="1212" spans="1:8" x14ac:dyDescent="0.3">
      <c r="A1212" s="68"/>
      <c r="B1212" s="68"/>
      <c r="C1212" s="68"/>
      <c r="D1212" s="68"/>
      <c r="E1212" s="68"/>
      <c r="F1212" s="68"/>
      <c r="G1212" s="68"/>
      <c r="H1212" s="68"/>
    </row>
    <row r="1213" spans="1:8" x14ac:dyDescent="0.3">
      <c r="A1213" s="68"/>
      <c r="B1213" s="68"/>
      <c r="C1213" s="68"/>
      <c r="D1213" s="68"/>
      <c r="E1213" s="68"/>
      <c r="F1213" s="68"/>
      <c r="G1213" s="68"/>
      <c r="H1213" s="68"/>
    </row>
    <row r="1214" spans="1:8" x14ac:dyDescent="0.3">
      <c r="A1214" s="68"/>
      <c r="B1214" s="68"/>
      <c r="C1214" s="68"/>
      <c r="D1214" s="68"/>
      <c r="E1214" s="68"/>
      <c r="F1214" s="68"/>
      <c r="G1214" s="68"/>
      <c r="H1214" s="68"/>
    </row>
    <row r="1215" spans="1:8" x14ac:dyDescent="0.3">
      <c r="A1215" s="68"/>
      <c r="B1215" s="68"/>
      <c r="C1215" s="68"/>
      <c r="D1215" s="68"/>
      <c r="E1215" s="68"/>
      <c r="F1215" s="68"/>
      <c r="G1215" s="68"/>
      <c r="H1215" s="68"/>
    </row>
    <row r="1216" spans="1:8" x14ac:dyDescent="0.3">
      <c r="A1216" s="68"/>
      <c r="B1216" s="68"/>
      <c r="C1216" s="68"/>
      <c r="D1216" s="68"/>
      <c r="E1216" s="68"/>
      <c r="F1216" s="68"/>
      <c r="G1216" s="68"/>
      <c r="H1216" s="68"/>
    </row>
    <row r="1217" spans="1:8" x14ac:dyDescent="0.3">
      <c r="A1217" s="68"/>
      <c r="B1217" s="68"/>
      <c r="C1217" s="68"/>
      <c r="D1217" s="68"/>
      <c r="E1217" s="68"/>
      <c r="F1217" s="68"/>
      <c r="G1217" s="68"/>
      <c r="H1217" s="68"/>
    </row>
    <row r="1218" spans="1:8" x14ac:dyDescent="0.3">
      <c r="A1218" s="68"/>
      <c r="B1218" s="68"/>
      <c r="C1218" s="68"/>
      <c r="D1218" s="68"/>
      <c r="E1218" s="68"/>
      <c r="F1218" s="68"/>
      <c r="G1218" s="68"/>
      <c r="H1218" s="68"/>
    </row>
    <row r="1219" spans="1:8" x14ac:dyDescent="0.3">
      <c r="A1219" s="68"/>
      <c r="B1219" s="68"/>
      <c r="C1219" s="68"/>
      <c r="D1219" s="68"/>
      <c r="E1219" s="68"/>
      <c r="F1219" s="68"/>
      <c r="G1219" s="68"/>
      <c r="H1219" s="68"/>
    </row>
    <row r="1220" spans="1:8" x14ac:dyDescent="0.3">
      <c r="A1220" s="68"/>
      <c r="B1220" s="68"/>
      <c r="C1220" s="68"/>
      <c r="D1220" s="68"/>
      <c r="E1220" s="68"/>
      <c r="F1220" s="68"/>
      <c r="G1220" s="68"/>
      <c r="H1220" s="68"/>
    </row>
    <row r="1221" spans="1:8" x14ac:dyDescent="0.3">
      <c r="A1221" s="68"/>
      <c r="B1221" s="68"/>
      <c r="C1221" s="68"/>
      <c r="D1221" s="68"/>
      <c r="E1221" s="68"/>
      <c r="F1221" s="68"/>
      <c r="G1221" s="68"/>
      <c r="H1221" s="68"/>
    </row>
    <row r="1222" spans="1:8" x14ac:dyDescent="0.3">
      <c r="A1222" s="68"/>
      <c r="B1222" s="68"/>
      <c r="C1222" s="68"/>
      <c r="D1222" s="68"/>
      <c r="E1222" s="68"/>
      <c r="F1222" s="68"/>
      <c r="G1222" s="68"/>
      <c r="H1222" s="68"/>
    </row>
    <row r="1223" spans="1:8" x14ac:dyDescent="0.3">
      <c r="A1223" s="68"/>
      <c r="B1223" s="68"/>
      <c r="C1223" s="68"/>
      <c r="D1223" s="68"/>
      <c r="E1223" s="68"/>
      <c r="F1223" s="68"/>
      <c r="G1223" s="68"/>
      <c r="H1223" s="68"/>
    </row>
    <row r="1224" spans="1:8" x14ac:dyDescent="0.3">
      <c r="A1224" s="68"/>
      <c r="B1224" s="68"/>
      <c r="C1224" s="68"/>
      <c r="D1224" s="68"/>
      <c r="E1224" s="68"/>
      <c r="F1224" s="68"/>
      <c r="G1224" s="68"/>
      <c r="H1224" s="68"/>
    </row>
    <row r="1225" spans="1:8" x14ac:dyDescent="0.3">
      <c r="A1225" s="68"/>
      <c r="B1225" s="68"/>
      <c r="C1225" s="68"/>
      <c r="D1225" s="68"/>
      <c r="E1225" s="68"/>
      <c r="F1225" s="68"/>
      <c r="G1225" s="68"/>
      <c r="H1225" s="68"/>
    </row>
    <row r="1226" spans="1:8" x14ac:dyDescent="0.3">
      <c r="A1226" s="68"/>
      <c r="B1226" s="68"/>
      <c r="C1226" s="68"/>
      <c r="D1226" s="68"/>
      <c r="E1226" s="68"/>
      <c r="F1226" s="68"/>
      <c r="G1226" s="68"/>
      <c r="H1226" s="68"/>
    </row>
    <row r="1227" spans="1:8" x14ac:dyDescent="0.3">
      <c r="A1227" s="68"/>
      <c r="B1227" s="68"/>
      <c r="C1227" s="68"/>
      <c r="D1227" s="68"/>
      <c r="E1227" s="68"/>
      <c r="F1227" s="68"/>
      <c r="G1227" s="68"/>
      <c r="H1227" s="68"/>
    </row>
    <row r="1228" spans="1:8" x14ac:dyDescent="0.3">
      <c r="A1228" s="68"/>
      <c r="B1228" s="68"/>
      <c r="C1228" s="68"/>
      <c r="D1228" s="68"/>
      <c r="E1228" s="68"/>
      <c r="F1228" s="68"/>
      <c r="G1228" s="68"/>
      <c r="H1228" s="68"/>
    </row>
    <row r="1229" spans="1:8" x14ac:dyDescent="0.3">
      <c r="A1229" s="68"/>
      <c r="B1229" s="68"/>
      <c r="C1229" s="68"/>
      <c r="D1229" s="68"/>
      <c r="E1229" s="68"/>
      <c r="F1229" s="68"/>
      <c r="G1229" s="68"/>
      <c r="H1229" s="68"/>
    </row>
    <row r="1230" spans="1:8" x14ac:dyDescent="0.3">
      <c r="A1230" s="68"/>
      <c r="B1230" s="68"/>
      <c r="C1230" s="68"/>
      <c r="D1230" s="68"/>
      <c r="E1230" s="68"/>
      <c r="F1230" s="68"/>
      <c r="G1230" s="68"/>
      <c r="H1230" s="68"/>
    </row>
    <row r="1231" spans="1:8" x14ac:dyDescent="0.3">
      <c r="A1231" s="68"/>
      <c r="B1231" s="68"/>
      <c r="C1231" s="68"/>
      <c r="D1231" s="68"/>
      <c r="E1231" s="68"/>
      <c r="F1231" s="68"/>
      <c r="G1231" s="68"/>
      <c r="H1231" s="68"/>
    </row>
    <row r="1232" spans="1:8" x14ac:dyDescent="0.3">
      <c r="A1232" s="68"/>
      <c r="B1232" s="68"/>
      <c r="C1232" s="68"/>
      <c r="D1232" s="68"/>
      <c r="E1232" s="68"/>
      <c r="F1232" s="68"/>
      <c r="G1232" s="68"/>
      <c r="H1232" s="68"/>
    </row>
    <row r="1233" spans="1:8" x14ac:dyDescent="0.3">
      <c r="A1233" s="68"/>
      <c r="B1233" s="68"/>
      <c r="C1233" s="68"/>
      <c r="D1233" s="68"/>
      <c r="E1233" s="68"/>
      <c r="F1233" s="68"/>
      <c r="G1233" s="68"/>
      <c r="H1233" s="68"/>
    </row>
    <row r="1234" spans="1:8" x14ac:dyDescent="0.3">
      <c r="A1234" s="68"/>
      <c r="B1234" s="68"/>
      <c r="C1234" s="68"/>
      <c r="D1234" s="68"/>
      <c r="E1234" s="68"/>
      <c r="F1234" s="68"/>
      <c r="G1234" s="68"/>
      <c r="H1234" s="68"/>
    </row>
    <row r="1235" spans="1:8" x14ac:dyDescent="0.3">
      <c r="A1235" s="68"/>
      <c r="B1235" s="68"/>
      <c r="C1235" s="68"/>
      <c r="D1235" s="68"/>
      <c r="E1235" s="68"/>
      <c r="F1235" s="68"/>
      <c r="G1235" s="68"/>
      <c r="H1235" s="68"/>
    </row>
    <row r="1236" spans="1:8" x14ac:dyDescent="0.3">
      <c r="A1236" s="68"/>
      <c r="B1236" s="68"/>
      <c r="C1236" s="68"/>
      <c r="D1236" s="68"/>
      <c r="E1236" s="68"/>
      <c r="F1236" s="68"/>
      <c r="G1236" s="68"/>
      <c r="H1236" s="68"/>
    </row>
    <row r="1237" spans="1:8" x14ac:dyDescent="0.3">
      <c r="A1237" s="68"/>
      <c r="B1237" s="68"/>
      <c r="C1237" s="68"/>
      <c r="D1237" s="68"/>
      <c r="E1237" s="68"/>
      <c r="F1237" s="68"/>
      <c r="G1237" s="68"/>
      <c r="H1237" s="68"/>
    </row>
    <row r="1238" spans="1:8" x14ac:dyDescent="0.3">
      <c r="A1238" s="68"/>
      <c r="B1238" s="68"/>
      <c r="C1238" s="68"/>
      <c r="D1238" s="68"/>
      <c r="E1238" s="68"/>
      <c r="F1238" s="68"/>
      <c r="G1238" s="68"/>
      <c r="H1238" s="68"/>
    </row>
    <row r="1239" spans="1:8" x14ac:dyDescent="0.3">
      <c r="A1239" s="68"/>
      <c r="B1239" s="68"/>
      <c r="C1239" s="68"/>
      <c r="D1239" s="68"/>
      <c r="E1239" s="68"/>
      <c r="F1239" s="68"/>
      <c r="G1239" s="68"/>
      <c r="H1239" s="68"/>
    </row>
    <row r="1240" spans="1:8" x14ac:dyDescent="0.3">
      <c r="A1240" s="68"/>
      <c r="B1240" s="68"/>
      <c r="C1240" s="68"/>
      <c r="D1240" s="68"/>
      <c r="E1240" s="68"/>
      <c r="F1240" s="68"/>
      <c r="G1240" s="68"/>
      <c r="H1240" s="68"/>
    </row>
    <row r="1241" spans="1:8" x14ac:dyDescent="0.3">
      <c r="A1241" s="68"/>
      <c r="B1241" s="68"/>
      <c r="C1241" s="68"/>
      <c r="D1241" s="68"/>
      <c r="E1241" s="68"/>
      <c r="F1241" s="68"/>
      <c r="G1241" s="68"/>
      <c r="H1241" s="68"/>
    </row>
    <row r="1242" spans="1:8" x14ac:dyDescent="0.3">
      <c r="A1242" s="68"/>
      <c r="B1242" s="68"/>
      <c r="C1242" s="68"/>
      <c r="D1242" s="68"/>
      <c r="E1242" s="68"/>
      <c r="F1242" s="68"/>
      <c r="G1242" s="68"/>
      <c r="H1242" s="68"/>
    </row>
    <row r="1243" spans="1:8" x14ac:dyDescent="0.3">
      <c r="A1243" s="68"/>
      <c r="B1243" s="68"/>
      <c r="C1243" s="68"/>
      <c r="D1243" s="68"/>
      <c r="E1243" s="68"/>
      <c r="F1243" s="68"/>
      <c r="G1243" s="68"/>
      <c r="H1243" s="68"/>
    </row>
    <row r="1244" spans="1:8" x14ac:dyDescent="0.3">
      <c r="A1244" s="68"/>
      <c r="B1244" s="68"/>
      <c r="C1244" s="68"/>
      <c r="D1244" s="68"/>
      <c r="E1244" s="68"/>
      <c r="F1244" s="68"/>
      <c r="G1244" s="68"/>
      <c r="H1244" s="68"/>
    </row>
    <row r="1245" spans="1:8" x14ac:dyDescent="0.3">
      <c r="A1245" s="68"/>
      <c r="B1245" s="68"/>
      <c r="C1245" s="68"/>
      <c r="D1245" s="68"/>
      <c r="E1245" s="68"/>
      <c r="F1245" s="68"/>
      <c r="G1245" s="68"/>
      <c r="H1245" s="68"/>
    </row>
    <row r="1246" spans="1:8" x14ac:dyDescent="0.3">
      <c r="A1246" s="68"/>
      <c r="B1246" s="68"/>
      <c r="C1246" s="68"/>
      <c r="D1246" s="68"/>
      <c r="E1246" s="68"/>
      <c r="F1246" s="68"/>
      <c r="G1246" s="68"/>
      <c r="H1246" s="68"/>
    </row>
    <row r="1247" spans="1:8" x14ac:dyDescent="0.3">
      <c r="A1247" s="68"/>
      <c r="B1247" s="68"/>
      <c r="C1247" s="68"/>
      <c r="D1247" s="68"/>
      <c r="E1247" s="68"/>
      <c r="F1247" s="68"/>
      <c r="G1247" s="68"/>
      <c r="H1247" s="68"/>
    </row>
    <row r="1248" spans="1:8" x14ac:dyDescent="0.3">
      <c r="A1248" s="68"/>
      <c r="B1248" s="68"/>
      <c r="C1248" s="68"/>
      <c r="D1248" s="68"/>
      <c r="E1248" s="68"/>
      <c r="F1248" s="68"/>
      <c r="G1248" s="68"/>
      <c r="H1248" s="68"/>
    </row>
    <row r="1249" spans="1:8" x14ac:dyDescent="0.3">
      <c r="A1249" s="68"/>
      <c r="B1249" s="68"/>
      <c r="C1249" s="68"/>
      <c r="D1249" s="68"/>
      <c r="E1249" s="68"/>
      <c r="F1249" s="68"/>
      <c r="G1249" s="68"/>
      <c r="H1249" s="68"/>
    </row>
    <row r="1250" spans="1:8" x14ac:dyDescent="0.3">
      <c r="A1250" s="68"/>
      <c r="B1250" s="68"/>
      <c r="C1250" s="68"/>
      <c r="D1250" s="68"/>
      <c r="E1250" s="68"/>
      <c r="F1250" s="68"/>
      <c r="G1250" s="68"/>
      <c r="H1250" s="68"/>
    </row>
    <row r="1251" spans="1:8" x14ac:dyDescent="0.3">
      <c r="A1251" s="68"/>
      <c r="B1251" s="68"/>
      <c r="C1251" s="68"/>
      <c r="D1251" s="68"/>
      <c r="E1251" s="68"/>
      <c r="F1251" s="68"/>
      <c r="G1251" s="68"/>
      <c r="H1251" s="68"/>
    </row>
    <row r="1252" spans="1:8" x14ac:dyDescent="0.3">
      <c r="A1252" s="68"/>
      <c r="B1252" s="68"/>
      <c r="C1252" s="68"/>
      <c r="D1252" s="68"/>
      <c r="E1252" s="68"/>
      <c r="F1252" s="68"/>
      <c r="G1252" s="68"/>
      <c r="H1252" s="68"/>
    </row>
    <row r="1253" spans="1:8" x14ac:dyDescent="0.3">
      <c r="A1253" s="68"/>
      <c r="B1253" s="68"/>
      <c r="C1253" s="68"/>
      <c r="D1253" s="68"/>
      <c r="E1253" s="68"/>
      <c r="F1253" s="68"/>
      <c r="G1253" s="68"/>
      <c r="H1253" s="68"/>
    </row>
    <row r="1254" spans="1:8" x14ac:dyDescent="0.3">
      <c r="A1254" s="68"/>
      <c r="B1254" s="68"/>
      <c r="C1254" s="68"/>
      <c r="D1254" s="68"/>
      <c r="E1254" s="68"/>
      <c r="F1254" s="68"/>
      <c r="G1254" s="68"/>
      <c r="H1254" s="68"/>
    </row>
    <row r="1255" spans="1:8" x14ac:dyDescent="0.3">
      <c r="A1255" s="68"/>
      <c r="B1255" s="68"/>
      <c r="C1255" s="68"/>
      <c r="D1255" s="68"/>
      <c r="E1255" s="68"/>
      <c r="F1255" s="68"/>
      <c r="G1255" s="68"/>
      <c r="H1255" s="68"/>
    </row>
    <row r="1256" spans="1:8" x14ac:dyDescent="0.3">
      <c r="A1256" s="68"/>
      <c r="B1256" s="68"/>
      <c r="C1256" s="68"/>
      <c r="D1256" s="68"/>
      <c r="E1256" s="68"/>
      <c r="F1256" s="68"/>
      <c r="G1256" s="68"/>
      <c r="H1256" s="68"/>
    </row>
    <row r="1257" spans="1:8" x14ac:dyDescent="0.3">
      <c r="A1257" s="68"/>
      <c r="B1257" s="68"/>
      <c r="C1257" s="68"/>
      <c r="D1257" s="68"/>
      <c r="E1257" s="68"/>
      <c r="F1257" s="68"/>
      <c r="G1257" s="68"/>
      <c r="H1257" s="68"/>
    </row>
    <row r="1258" spans="1:8" x14ac:dyDescent="0.3">
      <c r="A1258" s="68"/>
      <c r="B1258" s="68"/>
      <c r="C1258" s="68"/>
      <c r="D1258" s="68"/>
      <c r="E1258" s="68"/>
      <c r="F1258" s="68"/>
      <c r="G1258" s="68"/>
      <c r="H1258" s="68"/>
    </row>
    <row r="1259" spans="1:8" x14ac:dyDescent="0.3">
      <c r="A1259" s="68"/>
      <c r="B1259" s="68"/>
      <c r="C1259" s="68"/>
      <c r="D1259" s="68"/>
      <c r="E1259" s="68"/>
      <c r="F1259" s="68"/>
      <c r="G1259" s="68"/>
      <c r="H1259" s="68"/>
    </row>
    <row r="1260" spans="1:8" x14ac:dyDescent="0.3">
      <c r="A1260" s="68"/>
      <c r="B1260" s="68"/>
      <c r="C1260" s="68"/>
      <c r="D1260" s="68"/>
      <c r="E1260" s="68"/>
      <c r="F1260" s="68"/>
      <c r="G1260" s="68"/>
      <c r="H1260" s="68"/>
    </row>
    <row r="1261" spans="1:8" x14ac:dyDescent="0.3">
      <c r="A1261" s="68"/>
      <c r="B1261" s="68"/>
      <c r="C1261" s="68"/>
      <c r="D1261" s="68"/>
      <c r="E1261" s="68"/>
      <c r="F1261" s="68"/>
      <c r="G1261" s="68"/>
      <c r="H1261" s="68"/>
    </row>
    <row r="1262" spans="1:8" x14ac:dyDescent="0.3">
      <c r="A1262" s="68"/>
      <c r="B1262" s="68"/>
      <c r="C1262" s="68"/>
      <c r="D1262" s="68"/>
      <c r="E1262" s="68"/>
      <c r="F1262" s="68"/>
      <c r="G1262" s="68"/>
      <c r="H1262" s="68"/>
    </row>
    <row r="1263" spans="1:8" x14ac:dyDescent="0.3">
      <c r="A1263" s="68"/>
      <c r="B1263" s="68"/>
      <c r="C1263" s="68"/>
      <c r="D1263" s="68"/>
      <c r="E1263" s="68"/>
      <c r="F1263" s="68"/>
      <c r="G1263" s="68"/>
      <c r="H1263" s="68"/>
    </row>
    <row r="1264" spans="1:8" x14ac:dyDescent="0.3">
      <c r="A1264" s="68"/>
      <c r="B1264" s="68"/>
      <c r="C1264" s="68"/>
      <c r="D1264" s="68"/>
      <c r="E1264" s="68"/>
      <c r="F1264" s="68"/>
      <c r="G1264" s="68"/>
      <c r="H1264" s="68"/>
    </row>
    <row r="1265" spans="1:8" x14ac:dyDescent="0.3">
      <c r="A1265" s="68"/>
      <c r="B1265" s="68"/>
      <c r="C1265" s="68"/>
      <c r="D1265" s="68"/>
      <c r="E1265" s="68"/>
      <c r="F1265" s="68"/>
      <c r="G1265" s="68"/>
      <c r="H1265" s="68"/>
    </row>
    <row r="1266" spans="1:8" x14ac:dyDescent="0.3">
      <c r="A1266" s="68"/>
      <c r="B1266" s="68"/>
      <c r="C1266" s="68"/>
      <c r="D1266" s="68"/>
      <c r="E1266" s="68"/>
      <c r="F1266" s="68"/>
      <c r="G1266" s="68"/>
      <c r="H1266" s="68"/>
    </row>
    <row r="1267" spans="1:8" x14ac:dyDescent="0.3">
      <c r="A1267" s="68"/>
      <c r="B1267" s="68"/>
      <c r="C1267" s="68"/>
      <c r="D1267" s="68"/>
      <c r="E1267" s="68"/>
      <c r="F1267" s="68"/>
      <c r="G1267" s="68"/>
      <c r="H1267" s="68"/>
    </row>
    <row r="1268" spans="1:8" x14ac:dyDescent="0.3">
      <c r="A1268" s="68"/>
      <c r="B1268" s="68"/>
      <c r="C1268" s="68"/>
      <c r="D1268" s="68"/>
      <c r="E1268" s="68"/>
      <c r="F1268" s="68"/>
      <c r="G1268" s="68"/>
      <c r="H1268" s="68"/>
    </row>
    <row r="1269" spans="1:8" x14ac:dyDescent="0.3">
      <c r="A1269" s="68"/>
      <c r="B1269" s="68"/>
      <c r="C1269" s="68"/>
      <c r="D1269" s="68"/>
      <c r="E1269" s="68"/>
      <c r="F1269" s="68"/>
      <c r="G1269" s="68"/>
      <c r="H1269" s="68"/>
    </row>
    <row r="1270" spans="1:8" x14ac:dyDescent="0.3">
      <c r="A1270" s="68"/>
      <c r="B1270" s="68"/>
      <c r="C1270" s="68"/>
      <c r="D1270" s="68"/>
      <c r="E1270" s="68"/>
      <c r="F1270" s="68"/>
      <c r="G1270" s="68"/>
      <c r="H1270" s="68"/>
    </row>
    <row r="1271" spans="1:8" x14ac:dyDescent="0.3">
      <c r="A1271" s="68"/>
      <c r="B1271" s="68"/>
      <c r="C1271" s="68"/>
      <c r="D1271" s="68"/>
      <c r="E1271" s="68"/>
      <c r="F1271" s="68"/>
      <c r="G1271" s="68"/>
      <c r="H1271" s="68"/>
    </row>
    <row r="1272" spans="1:8" x14ac:dyDescent="0.3">
      <c r="A1272" s="68"/>
      <c r="B1272" s="68"/>
      <c r="C1272" s="68"/>
      <c r="D1272" s="68"/>
      <c r="E1272" s="68"/>
      <c r="F1272" s="68"/>
      <c r="G1272" s="68"/>
      <c r="H1272" s="68"/>
    </row>
    <row r="1273" spans="1:8" x14ac:dyDescent="0.3">
      <c r="A1273" s="68"/>
      <c r="B1273" s="68"/>
      <c r="C1273" s="68"/>
      <c r="D1273" s="68"/>
      <c r="E1273" s="68"/>
      <c r="F1273" s="68"/>
      <c r="G1273" s="68"/>
      <c r="H1273" s="68"/>
    </row>
    <row r="1274" spans="1:8" x14ac:dyDescent="0.3">
      <c r="A1274" s="68"/>
      <c r="B1274" s="68"/>
      <c r="C1274" s="68"/>
      <c r="D1274" s="68"/>
      <c r="E1274" s="68"/>
      <c r="F1274" s="68"/>
      <c r="G1274" s="68"/>
      <c r="H1274" s="68"/>
    </row>
    <row r="1275" spans="1:8" x14ac:dyDescent="0.3">
      <c r="A1275" s="68"/>
      <c r="B1275" s="68"/>
      <c r="C1275" s="68"/>
      <c r="D1275" s="68"/>
      <c r="E1275" s="68"/>
      <c r="F1275" s="68"/>
      <c r="G1275" s="68"/>
      <c r="H1275" s="68"/>
    </row>
    <row r="1276" spans="1:8" x14ac:dyDescent="0.3">
      <c r="A1276" s="68"/>
      <c r="B1276" s="68"/>
      <c r="C1276" s="68"/>
      <c r="D1276" s="68"/>
      <c r="E1276" s="68"/>
      <c r="F1276" s="68"/>
      <c r="G1276" s="68"/>
      <c r="H1276" s="68"/>
    </row>
    <row r="1277" spans="1:8" x14ac:dyDescent="0.3">
      <c r="A1277" s="68"/>
      <c r="B1277" s="68"/>
      <c r="C1277" s="68"/>
      <c r="D1277" s="68"/>
      <c r="E1277" s="68"/>
      <c r="F1277" s="68"/>
      <c r="G1277" s="68"/>
      <c r="H1277" s="68"/>
    </row>
    <row r="1278" spans="1:8" x14ac:dyDescent="0.3">
      <c r="A1278" s="68"/>
      <c r="B1278" s="68"/>
      <c r="C1278" s="68"/>
      <c r="D1278" s="68"/>
      <c r="E1278" s="68"/>
      <c r="F1278" s="68"/>
      <c r="G1278" s="68"/>
      <c r="H1278" s="68"/>
    </row>
    <row r="1279" spans="1:8" x14ac:dyDescent="0.3">
      <c r="A1279" s="68"/>
      <c r="B1279" s="68"/>
      <c r="C1279" s="68"/>
      <c r="D1279" s="68"/>
      <c r="E1279" s="68"/>
      <c r="F1279" s="68"/>
      <c r="G1279" s="68"/>
      <c r="H1279" s="68"/>
    </row>
    <row r="1280" spans="1:8" x14ac:dyDescent="0.3">
      <c r="A1280" s="68"/>
      <c r="B1280" s="68"/>
      <c r="C1280" s="68"/>
      <c r="D1280" s="68"/>
      <c r="E1280" s="68"/>
      <c r="F1280" s="68"/>
      <c r="G1280" s="68"/>
      <c r="H1280" s="68"/>
    </row>
    <row r="1281" spans="1:8" x14ac:dyDescent="0.3">
      <c r="A1281" s="68"/>
      <c r="B1281" s="68"/>
      <c r="C1281" s="68"/>
      <c r="D1281" s="68"/>
      <c r="E1281" s="68"/>
      <c r="F1281" s="68"/>
      <c r="G1281" s="68"/>
      <c r="H1281" s="68"/>
    </row>
    <row r="1282" spans="1:8" x14ac:dyDescent="0.3">
      <c r="A1282" s="68"/>
      <c r="B1282" s="68"/>
      <c r="C1282" s="68"/>
      <c r="D1282" s="68"/>
      <c r="E1282" s="68"/>
      <c r="F1282" s="68"/>
      <c r="G1282" s="68"/>
      <c r="H1282" s="68"/>
    </row>
    <row r="1283" spans="1:8" x14ac:dyDescent="0.3">
      <c r="A1283" s="68"/>
      <c r="B1283" s="68"/>
      <c r="C1283" s="68"/>
      <c r="D1283" s="68"/>
      <c r="E1283" s="68"/>
      <c r="F1283" s="68"/>
      <c r="G1283" s="68"/>
      <c r="H1283" s="68"/>
    </row>
    <row r="1284" spans="1:8" x14ac:dyDescent="0.3">
      <c r="A1284" s="68"/>
      <c r="B1284" s="68"/>
      <c r="C1284" s="68"/>
      <c r="D1284" s="68"/>
      <c r="E1284" s="68"/>
      <c r="F1284" s="68"/>
      <c r="G1284" s="68"/>
      <c r="H1284" s="68"/>
    </row>
    <row r="1285" spans="1:8" x14ac:dyDescent="0.3">
      <c r="A1285" s="68"/>
      <c r="B1285" s="68"/>
      <c r="C1285" s="68"/>
      <c r="D1285" s="68"/>
      <c r="E1285" s="68"/>
      <c r="F1285" s="68"/>
      <c r="G1285" s="68"/>
      <c r="H1285" s="68"/>
    </row>
    <row r="1286" spans="1:8" x14ac:dyDescent="0.3">
      <c r="A1286" s="68"/>
      <c r="B1286" s="68"/>
      <c r="C1286" s="68"/>
      <c r="D1286" s="68"/>
      <c r="E1286" s="68"/>
      <c r="F1286" s="68"/>
      <c r="G1286" s="68"/>
      <c r="H1286" s="68"/>
    </row>
    <row r="1287" spans="1:8" x14ac:dyDescent="0.3">
      <c r="A1287" s="68"/>
      <c r="B1287" s="68"/>
      <c r="C1287" s="68"/>
      <c r="D1287" s="68"/>
      <c r="E1287" s="68"/>
      <c r="F1287" s="68"/>
      <c r="G1287" s="68"/>
      <c r="H1287" s="68"/>
    </row>
    <row r="1288" spans="1:8" x14ac:dyDescent="0.3">
      <c r="A1288" s="68"/>
      <c r="B1288" s="68"/>
      <c r="C1288" s="68"/>
      <c r="D1288" s="68"/>
      <c r="E1288" s="68"/>
      <c r="F1288" s="68"/>
      <c r="G1288" s="68"/>
      <c r="H1288" s="68"/>
    </row>
    <row r="1289" spans="1:8" x14ac:dyDescent="0.3">
      <c r="A1289" s="68"/>
      <c r="B1289" s="68"/>
      <c r="C1289" s="68"/>
      <c r="D1289" s="68"/>
      <c r="E1289" s="68"/>
      <c r="F1289" s="68"/>
      <c r="G1289" s="68"/>
      <c r="H1289" s="68"/>
    </row>
    <row r="1290" spans="1:8" x14ac:dyDescent="0.3">
      <c r="A1290" s="68"/>
      <c r="B1290" s="68"/>
      <c r="C1290" s="68"/>
      <c r="D1290" s="68"/>
      <c r="E1290" s="68"/>
      <c r="F1290" s="68"/>
      <c r="G1290" s="68"/>
      <c r="H1290" s="68"/>
    </row>
    <row r="1291" spans="1:8" x14ac:dyDescent="0.3">
      <c r="A1291" s="68"/>
      <c r="B1291" s="68"/>
      <c r="C1291" s="68"/>
      <c r="D1291" s="68"/>
      <c r="E1291" s="68"/>
      <c r="F1291" s="68"/>
      <c r="G1291" s="68"/>
      <c r="H1291" s="68"/>
    </row>
    <row r="1292" spans="1:8" x14ac:dyDescent="0.3">
      <c r="A1292" s="68"/>
      <c r="B1292" s="68"/>
      <c r="C1292" s="68"/>
      <c r="D1292" s="68"/>
      <c r="E1292" s="68"/>
      <c r="F1292" s="68"/>
      <c r="G1292" s="68"/>
      <c r="H1292" s="68"/>
    </row>
    <row r="1293" spans="1:8" x14ac:dyDescent="0.3">
      <c r="A1293" s="68"/>
      <c r="B1293" s="68"/>
      <c r="C1293" s="68"/>
      <c r="D1293" s="68"/>
      <c r="E1293" s="68"/>
      <c r="F1293" s="68"/>
      <c r="G1293" s="68"/>
      <c r="H1293" s="68"/>
    </row>
    <row r="1294" spans="1:8" x14ac:dyDescent="0.3">
      <c r="A1294" s="68"/>
      <c r="B1294" s="68"/>
      <c r="C1294" s="68"/>
      <c r="D1294" s="68"/>
      <c r="E1294" s="68"/>
      <c r="F1294" s="68"/>
      <c r="G1294" s="68"/>
      <c r="H1294" s="68"/>
    </row>
    <row r="1295" spans="1:8" x14ac:dyDescent="0.3">
      <c r="A1295" s="68"/>
      <c r="B1295" s="68"/>
      <c r="C1295" s="68"/>
      <c r="D1295" s="68"/>
      <c r="E1295" s="68"/>
      <c r="F1295" s="68"/>
      <c r="G1295" s="68"/>
      <c r="H1295" s="68"/>
    </row>
    <row r="1296" spans="1:8" x14ac:dyDescent="0.3">
      <c r="A1296" s="68"/>
      <c r="B1296" s="68"/>
      <c r="C1296" s="68"/>
      <c r="D1296" s="68"/>
      <c r="E1296" s="68"/>
      <c r="F1296" s="68"/>
      <c r="G1296" s="68"/>
      <c r="H1296" s="68"/>
    </row>
    <row r="1297" spans="1:8" x14ac:dyDescent="0.3">
      <c r="A1297" s="68"/>
      <c r="B1297" s="68"/>
      <c r="C1297" s="68"/>
      <c r="D1297" s="68"/>
      <c r="E1297" s="68"/>
      <c r="F1297" s="68"/>
      <c r="G1297" s="68"/>
      <c r="H1297" s="68"/>
    </row>
    <row r="1298" spans="1:8" x14ac:dyDescent="0.3">
      <c r="A1298" s="68"/>
      <c r="B1298" s="68"/>
      <c r="C1298" s="68"/>
      <c r="D1298" s="68"/>
      <c r="E1298" s="68"/>
      <c r="F1298" s="68"/>
      <c r="G1298" s="68"/>
      <c r="H1298" s="68"/>
    </row>
    <row r="1299" spans="1:8" x14ac:dyDescent="0.3">
      <c r="A1299" s="68"/>
      <c r="B1299" s="68"/>
      <c r="C1299" s="68"/>
      <c r="D1299" s="68"/>
      <c r="E1299" s="68"/>
      <c r="F1299" s="68"/>
      <c r="G1299" s="68"/>
      <c r="H1299" s="68"/>
    </row>
    <row r="1300" spans="1:8" x14ac:dyDescent="0.3">
      <c r="A1300" s="68"/>
      <c r="B1300" s="68"/>
      <c r="C1300" s="68"/>
      <c r="D1300" s="68"/>
      <c r="E1300" s="68"/>
      <c r="F1300" s="68"/>
      <c r="G1300" s="68"/>
      <c r="H1300" s="68"/>
    </row>
    <row r="1301" spans="1:8" x14ac:dyDescent="0.3">
      <c r="A1301" s="68"/>
      <c r="B1301" s="68"/>
      <c r="C1301" s="68"/>
      <c r="D1301" s="68"/>
      <c r="E1301" s="68"/>
      <c r="F1301" s="68"/>
      <c r="G1301" s="68"/>
      <c r="H1301" s="68"/>
    </row>
    <row r="1302" spans="1:8" x14ac:dyDescent="0.3">
      <c r="A1302" s="68"/>
      <c r="B1302" s="68"/>
      <c r="C1302" s="68"/>
      <c r="D1302" s="68"/>
      <c r="E1302" s="68"/>
      <c r="F1302" s="68"/>
      <c r="G1302" s="68"/>
      <c r="H1302" s="68"/>
    </row>
    <row r="1303" spans="1:8" x14ac:dyDescent="0.3">
      <c r="A1303" s="68"/>
      <c r="B1303" s="68"/>
      <c r="C1303" s="68"/>
      <c r="D1303" s="68"/>
      <c r="E1303" s="68"/>
      <c r="F1303" s="68"/>
      <c r="G1303" s="68"/>
      <c r="H1303" s="68"/>
    </row>
    <row r="1304" spans="1:8" x14ac:dyDescent="0.3">
      <c r="A1304" s="68"/>
      <c r="B1304" s="68"/>
      <c r="C1304" s="68"/>
      <c r="D1304" s="68"/>
      <c r="E1304" s="68"/>
      <c r="F1304" s="68"/>
      <c r="G1304" s="68"/>
      <c r="H1304" s="68"/>
    </row>
    <row r="1305" spans="1:8" x14ac:dyDescent="0.3">
      <c r="A1305" s="68"/>
      <c r="B1305" s="68"/>
      <c r="C1305" s="68"/>
      <c r="D1305" s="68"/>
      <c r="E1305" s="68"/>
      <c r="F1305" s="68"/>
      <c r="G1305" s="68"/>
      <c r="H1305" s="68"/>
    </row>
    <row r="1306" spans="1:8" x14ac:dyDescent="0.3">
      <c r="A1306" s="68"/>
      <c r="B1306" s="68"/>
      <c r="C1306" s="68"/>
      <c r="D1306" s="68"/>
      <c r="E1306" s="68"/>
      <c r="F1306" s="68"/>
      <c r="G1306" s="68"/>
      <c r="H1306" s="68"/>
    </row>
    <row r="1307" spans="1:8" x14ac:dyDescent="0.3">
      <c r="A1307" s="68"/>
      <c r="B1307" s="68"/>
      <c r="C1307" s="68"/>
      <c r="D1307" s="68"/>
      <c r="E1307" s="68"/>
      <c r="F1307" s="68"/>
      <c r="G1307" s="68"/>
      <c r="H1307" s="68"/>
    </row>
    <row r="1308" spans="1:8" x14ac:dyDescent="0.3">
      <c r="A1308" s="68"/>
      <c r="B1308" s="68"/>
      <c r="C1308" s="68"/>
      <c r="D1308" s="68"/>
      <c r="E1308" s="68"/>
      <c r="F1308" s="68"/>
      <c r="G1308" s="68"/>
      <c r="H1308" s="68"/>
    </row>
    <row r="1309" spans="1:8" x14ac:dyDescent="0.3">
      <c r="A1309" s="68"/>
      <c r="B1309" s="68"/>
      <c r="C1309" s="68"/>
      <c r="D1309" s="68"/>
      <c r="E1309" s="68"/>
      <c r="F1309" s="68"/>
      <c r="G1309" s="68"/>
      <c r="H1309" s="68"/>
    </row>
    <row r="1310" spans="1:8" x14ac:dyDescent="0.3">
      <c r="A1310" s="68"/>
      <c r="B1310" s="68"/>
      <c r="C1310" s="68"/>
      <c r="D1310" s="68"/>
      <c r="E1310" s="68"/>
      <c r="F1310" s="68"/>
      <c r="G1310" s="68"/>
      <c r="H1310" s="68"/>
    </row>
    <row r="1311" spans="1:8" x14ac:dyDescent="0.3">
      <c r="A1311" s="68"/>
      <c r="B1311" s="68"/>
      <c r="C1311" s="68"/>
      <c r="D1311" s="68"/>
      <c r="E1311" s="68"/>
      <c r="F1311" s="68"/>
      <c r="G1311" s="68"/>
      <c r="H1311" s="68"/>
    </row>
    <row r="1312" spans="1:8" x14ac:dyDescent="0.3">
      <c r="A1312" s="68"/>
      <c r="B1312" s="68"/>
      <c r="C1312" s="68"/>
      <c r="D1312" s="68"/>
      <c r="E1312" s="68"/>
      <c r="F1312" s="68"/>
      <c r="G1312" s="68"/>
      <c r="H1312" s="68"/>
    </row>
    <row r="1313" spans="1:8" x14ac:dyDescent="0.3">
      <c r="A1313" s="68"/>
      <c r="B1313" s="68"/>
      <c r="C1313" s="68"/>
      <c r="D1313" s="68"/>
      <c r="E1313" s="68"/>
      <c r="F1313" s="68"/>
      <c r="G1313" s="68"/>
      <c r="H1313" s="68"/>
    </row>
    <row r="1314" spans="1:8" x14ac:dyDescent="0.3">
      <c r="A1314" s="68"/>
      <c r="B1314" s="68"/>
      <c r="C1314" s="68"/>
      <c r="D1314" s="68"/>
      <c r="E1314" s="68"/>
      <c r="F1314" s="68"/>
      <c r="G1314" s="68"/>
      <c r="H1314" s="68"/>
    </row>
    <row r="1315" spans="1:8" x14ac:dyDescent="0.3">
      <c r="A1315" s="68"/>
      <c r="B1315" s="68"/>
      <c r="C1315" s="68"/>
      <c r="D1315" s="68"/>
      <c r="E1315" s="68"/>
      <c r="F1315" s="68"/>
      <c r="G1315" s="68"/>
      <c r="H1315" s="68"/>
    </row>
    <row r="1316" spans="1:8" x14ac:dyDescent="0.3">
      <c r="A1316" s="68"/>
      <c r="B1316" s="68"/>
      <c r="C1316" s="68"/>
      <c r="D1316" s="68"/>
      <c r="E1316" s="68"/>
      <c r="F1316" s="68"/>
      <c r="G1316" s="68"/>
      <c r="H1316" s="68"/>
    </row>
    <row r="1317" spans="1:8" x14ac:dyDescent="0.3">
      <c r="A1317" s="68"/>
      <c r="B1317" s="68"/>
      <c r="C1317" s="68"/>
      <c r="D1317" s="68"/>
      <c r="E1317" s="68"/>
      <c r="F1317" s="68"/>
      <c r="G1317" s="68"/>
      <c r="H1317" s="68"/>
    </row>
    <row r="1318" spans="1:8" x14ac:dyDescent="0.3">
      <c r="A1318" s="68"/>
      <c r="B1318" s="68"/>
      <c r="C1318" s="68"/>
      <c r="D1318" s="68"/>
      <c r="E1318" s="68"/>
      <c r="F1318" s="68"/>
      <c r="G1318" s="68"/>
      <c r="H1318" s="68"/>
    </row>
    <row r="1319" spans="1:8" x14ac:dyDescent="0.3">
      <c r="A1319" s="68"/>
      <c r="B1319" s="68"/>
      <c r="C1319" s="68"/>
      <c r="D1319" s="68"/>
      <c r="E1319" s="68"/>
      <c r="F1319" s="68"/>
      <c r="G1319" s="68"/>
      <c r="H1319" s="68"/>
    </row>
    <row r="1320" spans="1:8" x14ac:dyDescent="0.3">
      <c r="A1320" s="68"/>
      <c r="B1320" s="68"/>
      <c r="C1320" s="68"/>
      <c r="D1320" s="68"/>
      <c r="E1320" s="68"/>
      <c r="F1320" s="68"/>
      <c r="G1320" s="68"/>
      <c r="H1320" s="68"/>
    </row>
    <row r="1321" spans="1:8" x14ac:dyDescent="0.3">
      <c r="A1321" s="68"/>
      <c r="B1321" s="68"/>
      <c r="C1321" s="68"/>
      <c r="D1321" s="68"/>
      <c r="E1321" s="68"/>
      <c r="F1321" s="68"/>
      <c r="G1321" s="68"/>
      <c r="H1321" s="68"/>
    </row>
    <row r="1322" spans="1:8" x14ac:dyDescent="0.3">
      <c r="A1322" s="68"/>
      <c r="B1322" s="68"/>
      <c r="C1322" s="68"/>
      <c r="D1322" s="68"/>
      <c r="E1322" s="68"/>
      <c r="F1322" s="68"/>
      <c r="G1322" s="68"/>
      <c r="H1322" s="68"/>
    </row>
    <row r="1323" spans="1:8" x14ac:dyDescent="0.3">
      <c r="A1323" s="68"/>
      <c r="B1323" s="68"/>
      <c r="C1323" s="68"/>
      <c r="D1323" s="68"/>
      <c r="E1323" s="68"/>
      <c r="F1323" s="68"/>
      <c r="G1323" s="68"/>
      <c r="H1323" s="68"/>
    </row>
    <row r="1324" spans="1:8" x14ac:dyDescent="0.3">
      <c r="A1324" s="68"/>
      <c r="B1324" s="68"/>
      <c r="C1324" s="68"/>
      <c r="D1324" s="68"/>
      <c r="E1324" s="68"/>
      <c r="F1324" s="68"/>
      <c r="G1324" s="68"/>
      <c r="H1324" s="68"/>
    </row>
    <row r="1325" spans="1:8" x14ac:dyDescent="0.3">
      <c r="A1325" s="68"/>
      <c r="B1325" s="68"/>
      <c r="C1325" s="68"/>
      <c r="D1325" s="68"/>
      <c r="E1325" s="68"/>
      <c r="F1325" s="68"/>
      <c r="G1325" s="68"/>
      <c r="H1325" s="68"/>
    </row>
    <row r="1326" spans="1:8" x14ac:dyDescent="0.3">
      <c r="A1326" s="68"/>
      <c r="B1326" s="68"/>
      <c r="C1326" s="68"/>
      <c r="D1326" s="68"/>
      <c r="E1326" s="68"/>
      <c r="F1326" s="68"/>
      <c r="G1326" s="68"/>
      <c r="H1326" s="68"/>
    </row>
    <row r="1327" spans="1:8" x14ac:dyDescent="0.3">
      <c r="A1327" s="68"/>
      <c r="B1327" s="68"/>
      <c r="C1327" s="68"/>
      <c r="D1327" s="68"/>
      <c r="E1327" s="68"/>
      <c r="F1327" s="68"/>
      <c r="G1327" s="68"/>
      <c r="H1327" s="68"/>
    </row>
    <row r="1328" spans="1:8" x14ac:dyDescent="0.3">
      <c r="A1328" s="68"/>
      <c r="B1328" s="68"/>
      <c r="C1328" s="68"/>
      <c r="D1328" s="68"/>
      <c r="E1328" s="68"/>
      <c r="F1328" s="68"/>
      <c r="G1328" s="68"/>
      <c r="H1328" s="68"/>
    </row>
    <row r="1329" spans="1:8" x14ac:dyDescent="0.3">
      <c r="A1329" s="68"/>
      <c r="B1329" s="68"/>
      <c r="C1329" s="68"/>
      <c r="D1329" s="68"/>
      <c r="E1329" s="68"/>
      <c r="F1329" s="68"/>
      <c r="G1329" s="68"/>
      <c r="H1329" s="68"/>
    </row>
    <row r="1330" spans="1:8" x14ac:dyDescent="0.3">
      <c r="A1330" s="68"/>
      <c r="B1330" s="68"/>
      <c r="C1330" s="68"/>
      <c r="D1330" s="68"/>
      <c r="E1330" s="68"/>
      <c r="F1330" s="68"/>
      <c r="G1330" s="68"/>
      <c r="H1330" s="68"/>
    </row>
    <row r="1331" spans="1:8" x14ac:dyDescent="0.3">
      <c r="A1331" s="68"/>
      <c r="B1331" s="68"/>
      <c r="C1331" s="68"/>
      <c r="D1331" s="68"/>
      <c r="E1331" s="68"/>
      <c r="F1331" s="68"/>
      <c r="G1331" s="68"/>
      <c r="H1331" s="68"/>
    </row>
    <row r="1332" spans="1:8" x14ac:dyDescent="0.3">
      <c r="A1332" s="68"/>
      <c r="B1332" s="68"/>
      <c r="C1332" s="68"/>
      <c r="D1332" s="68"/>
      <c r="E1332" s="68"/>
      <c r="F1332" s="68"/>
      <c r="G1332" s="68"/>
      <c r="H1332" s="68"/>
    </row>
    <row r="1333" spans="1:8" x14ac:dyDescent="0.3">
      <c r="A1333" s="68"/>
      <c r="B1333" s="68"/>
      <c r="C1333" s="68"/>
      <c r="D1333" s="68"/>
      <c r="E1333" s="68"/>
      <c r="F1333" s="68"/>
      <c r="G1333" s="68"/>
      <c r="H1333" s="68"/>
    </row>
    <row r="1334" spans="1:8" x14ac:dyDescent="0.3">
      <c r="A1334" s="68"/>
      <c r="B1334" s="68"/>
      <c r="C1334" s="68"/>
      <c r="D1334" s="68"/>
      <c r="E1334" s="68"/>
      <c r="F1334" s="68"/>
      <c r="G1334" s="68"/>
      <c r="H1334" s="68"/>
    </row>
    <row r="1335" spans="1:8" x14ac:dyDescent="0.3">
      <c r="A1335" s="68"/>
      <c r="B1335" s="68"/>
      <c r="C1335" s="68"/>
      <c r="D1335" s="68"/>
      <c r="E1335" s="68"/>
      <c r="F1335" s="68"/>
      <c r="G1335" s="68"/>
      <c r="H1335" s="68"/>
    </row>
    <row r="1336" spans="1:8" x14ac:dyDescent="0.3">
      <c r="A1336" s="68"/>
      <c r="B1336" s="68"/>
      <c r="C1336" s="68"/>
      <c r="D1336" s="68"/>
      <c r="E1336" s="68"/>
      <c r="F1336" s="68"/>
      <c r="G1336" s="68"/>
      <c r="H1336" s="68"/>
    </row>
    <row r="1337" spans="1:8" x14ac:dyDescent="0.3">
      <c r="A1337" s="68"/>
      <c r="B1337" s="68"/>
      <c r="C1337" s="68"/>
      <c r="D1337" s="68"/>
      <c r="E1337" s="68"/>
      <c r="F1337" s="68"/>
      <c r="G1337" s="68"/>
      <c r="H1337" s="68"/>
    </row>
    <row r="1338" spans="1:8" x14ac:dyDescent="0.3">
      <c r="A1338" s="68"/>
      <c r="B1338" s="68"/>
      <c r="C1338" s="68"/>
      <c r="D1338" s="68"/>
      <c r="E1338" s="68"/>
      <c r="F1338" s="68"/>
      <c r="G1338" s="68"/>
      <c r="H1338" s="68"/>
    </row>
    <row r="1339" spans="1:8" x14ac:dyDescent="0.3">
      <c r="A1339" s="68"/>
      <c r="B1339" s="68"/>
      <c r="C1339" s="68"/>
      <c r="D1339" s="68"/>
      <c r="E1339" s="68"/>
      <c r="F1339" s="68"/>
      <c r="G1339" s="68"/>
      <c r="H1339" s="68"/>
    </row>
    <row r="1340" spans="1:8" x14ac:dyDescent="0.3">
      <c r="A1340" s="68"/>
      <c r="B1340" s="68"/>
      <c r="C1340" s="68"/>
      <c r="D1340" s="68"/>
      <c r="E1340" s="68"/>
      <c r="F1340" s="68"/>
      <c r="G1340" s="68"/>
      <c r="H1340" s="68"/>
    </row>
    <row r="1341" spans="1:8" x14ac:dyDescent="0.3">
      <c r="A1341" s="68"/>
      <c r="B1341" s="68"/>
      <c r="C1341" s="68"/>
      <c r="D1341" s="68"/>
      <c r="E1341" s="68"/>
      <c r="F1341" s="68"/>
      <c r="G1341" s="68"/>
      <c r="H1341" s="68"/>
    </row>
    <row r="1342" spans="1:8" x14ac:dyDescent="0.3">
      <c r="A1342" s="68"/>
      <c r="B1342" s="68"/>
      <c r="C1342" s="68"/>
      <c r="D1342" s="68"/>
      <c r="E1342" s="68"/>
      <c r="F1342" s="68"/>
      <c r="G1342" s="68"/>
      <c r="H1342" s="68"/>
    </row>
    <row r="1343" spans="1:8" x14ac:dyDescent="0.3">
      <c r="A1343" s="68"/>
      <c r="B1343" s="68"/>
      <c r="C1343" s="68"/>
      <c r="D1343" s="68"/>
      <c r="E1343" s="68"/>
      <c r="F1343" s="68"/>
      <c r="G1343" s="68"/>
      <c r="H1343" s="68"/>
    </row>
    <row r="1344" spans="1:8" x14ac:dyDescent="0.3">
      <c r="A1344" s="68"/>
      <c r="B1344" s="68"/>
      <c r="C1344" s="68"/>
      <c r="D1344" s="68"/>
      <c r="E1344" s="68"/>
      <c r="F1344" s="68"/>
      <c r="G1344" s="68"/>
      <c r="H1344" s="68"/>
    </row>
    <row r="1345" spans="1:8" x14ac:dyDescent="0.3">
      <c r="A1345" s="68"/>
      <c r="B1345" s="68"/>
      <c r="C1345" s="68"/>
      <c r="D1345" s="68"/>
      <c r="E1345" s="68"/>
      <c r="F1345" s="68"/>
      <c r="G1345" s="68"/>
      <c r="H1345" s="68"/>
    </row>
    <row r="1346" spans="1:8" x14ac:dyDescent="0.3">
      <c r="A1346" s="68"/>
      <c r="B1346" s="68"/>
      <c r="C1346" s="68"/>
      <c r="D1346" s="68"/>
      <c r="E1346" s="68"/>
      <c r="F1346" s="68"/>
      <c r="G1346" s="68"/>
      <c r="H1346" s="68"/>
    </row>
    <row r="1347" spans="1:8" x14ac:dyDescent="0.3">
      <c r="A1347" s="68"/>
      <c r="B1347" s="68"/>
      <c r="C1347" s="68"/>
      <c r="D1347" s="68"/>
      <c r="E1347" s="68"/>
      <c r="F1347" s="68"/>
      <c r="G1347" s="68"/>
      <c r="H1347" s="68"/>
    </row>
    <row r="1348" spans="1:8" x14ac:dyDescent="0.3">
      <c r="A1348" s="68"/>
      <c r="B1348" s="68"/>
      <c r="C1348" s="68"/>
      <c r="D1348" s="68"/>
      <c r="E1348" s="68"/>
      <c r="F1348" s="68"/>
      <c r="G1348" s="68"/>
      <c r="H1348" s="68"/>
    </row>
    <row r="1349" spans="1:8" x14ac:dyDescent="0.3">
      <c r="A1349" s="68"/>
      <c r="B1349" s="68"/>
      <c r="C1349" s="68"/>
      <c r="D1349" s="68"/>
      <c r="E1349" s="68"/>
      <c r="F1349" s="68"/>
      <c r="G1349" s="68"/>
      <c r="H1349" s="68"/>
    </row>
    <row r="1350" spans="1:8" x14ac:dyDescent="0.3">
      <c r="A1350" s="68"/>
      <c r="B1350" s="68"/>
      <c r="C1350" s="68"/>
      <c r="D1350" s="68"/>
      <c r="E1350" s="68"/>
      <c r="F1350" s="68"/>
      <c r="G1350" s="68"/>
      <c r="H1350" s="68"/>
    </row>
    <row r="1351" spans="1:8" x14ac:dyDescent="0.3">
      <c r="A1351" s="68"/>
      <c r="B1351" s="68"/>
      <c r="C1351" s="68"/>
      <c r="D1351" s="68"/>
      <c r="E1351" s="68"/>
      <c r="F1351" s="68"/>
      <c r="G1351" s="68"/>
      <c r="H1351" s="68"/>
    </row>
    <row r="1352" spans="1:8" x14ac:dyDescent="0.3">
      <c r="A1352" s="68"/>
      <c r="B1352" s="68"/>
      <c r="C1352" s="68"/>
      <c r="D1352" s="68"/>
      <c r="E1352" s="68"/>
      <c r="F1352" s="68"/>
      <c r="G1352" s="68"/>
      <c r="H1352" s="68"/>
    </row>
    <row r="1353" spans="1:8" x14ac:dyDescent="0.3">
      <c r="A1353" s="68"/>
      <c r="B1353" s="68"/>
      <c r="C1353" s="68"/>
      <c r="D1353" s="68"/>
      <c r="E1353" s="68"/>
      <c r="F1353" s="68"/>
      <c r="G1353" s="68"/>
      <c r="H1353" s="68"/>
    </row>
    <row r="1354" spans="1:8" x14ac:dyDescent="0.3">
      <c r="A1354" s="68"/>
      <c r="B1354" s="68"/>
      <c r="C1354" s="68"/>
      <c r="D1354" s="68"/>
      <c r="E1354" s="68"/>
      <c r="F1354" s="68"/>
      <c r="G1354" s="68"/>
      <c r="H1354" s="68"/>
    </row>
    <row r="1355" spans="1:8" x14ac:dyDescent="0.3">
      <c r="A1355" s="68"/>
      <c r="B1355" s="68"/>
      <c r="C1355" s="68"/>
      <c r="D1355" s="68"/>
      <c r="E1355" s="68"/>
      <c r="F1355" s="68"/>
      <c r="G1355" s="68"/>
      <c r="H1355" s="68"/>
    </row>
    <row r="1356" spans="1:8" x14ac:dyDescent="0.3">
      <c r="A1356" s="68"/>
      <c r="B1356" s="68"/>
      <c r="C1356" s="68"/>
      <c r="D1356" s="68"/>
      <c r="E1356" s="68"/>
      <c r="F1356" s="68"/>
      <c r="G1356" s="68"/>
      <c r="H1356" s="68"/>
    </row>
    <row r="1357" spans="1:8" x14ac:dyDescent="0.3">
      <c r="A1357" s="68"/>
      <c r="B1357" s="68"/>
      <c r="C1357" s="68"/>
      <c r="D1357" s="68"/>
      <c r="E1357" s="68"/>
      <c r="F1357" s="68"/>
      <c r="G1357" s="68"/>
      <c r="H1357" s="68"/>
    </row>
    <row r="1358" spans="1:8" x14ac:dyDescent="0.3">
      <c r="A1358" s="68"/>
      <c r="B1358" s="68"/>
      <c r="C1358" s="68"/>
      <c r="D1358" s="68"/>
      <c r="E1358" s="68"/>
      <c r="F1358" s="68"/>
      <c r="G1358" s="68"/>
      <c r="H1358" s="68"/>
    </row>
    <row r="1359" spans="1:8" x14ac:dyDescent="0.3">
      <c r="A1359" s="68"/>
      <c r="B1359" s="68"/>
      <c r="C1359" s="68"/>
      <c r="D1359" s="68"/>
      <c r="E1359" s="68"/>
      <c r="F1359" s="68"/>
      <c r="G1359" s="68"/>
      <c r="H1359" s="68"/>
    </row>
    <row r="1360" spans="1:8" x14ac:dyDescent="0.3">
      <c r="A1360" s="68"/>
      <c r="B1360" s="68"/>
      <c r="C1360" s="68"/>
      <c r="D1360" s="68"/>
      <c r="E1360" s="68"/>
      <c r="F1360" s="68"/>
      <c r="G1360" s="68"/>
      <c r="H1360" s="68"/>
    </row>
    <row r="1361" spans="1:8" x14ac:dyDescent="0.3">
      <c r="A1361" s="68"/>
      <c r="B1361" s="68"/>
      <c r="C1361" s="68"/>
      <c r="D1361" s="68"/>
      <c r="E1361" s="68"/>
      <c r="F1361" s="68"/>
      <c r="G1361" s="68"/>
      <c r="H1361" s="68"/>
    </row>
    <row r="1362" spans="1:8" x14ac:dyDescent="0.3">
      <c r="A1362" s="68"/>
      <c r="B1362" s="68"/>
      <c r="C1362" s="68"/>
      <c r="D1362" s="68"/>
      <c r="E1362" s="68"/>
      <c r="F1362" s="68"/>
      <c r="G1362" s="68"/>
      <c r="H1362" s="68"/>
    </row>
    <row r="1363" spans="1:8" x14ac:dyDescent="0.3">
      <c r="A1363" s="68"/>
      <c r="B1363" s="68"/>
      <c r="C1363" s="68"/>
      <c r="D1363" s="68"/>
      <c r="E1363" s="68"/>
      <c r="F1363" s="68"/>
      <c r="G1363" s="68"/>
      <c r="H1363" s="68"/>
    </row>
    <row r="1364" spans="1:8" x14ac:dyDescent="0.3">
      <c r="A1364" s="68"/>
      <c r="B1364" s="68"/>
      <c r="C1364" s="68"/>
      <c r="D1364" s="68"/>
      <c r="E1364" s="68"/>
      <c r="F1364" s="68"/>
      <c r="G1364" s="68"/>
      <c r="H1364" s="68"/>
    </row>
    <row r="1365" spans="1:8" x14ac:dyDescent="0.3">
      <c r="A1365" s="68"/>
      <c r="B1365" s="68"/>
      <c r="C1365" s="68"/>
      <c r="D1365" s="68"/>
      <c r="E1365" s="68"/>
      <c r="F1365" s="68"/>
      <c r="G1365" s="68"/>
      <c r="H1365" s="68"/>
    </row>
    <row r="1366" spans="1:8" x14ac:dyDescent="0.3">
      <c r="A1366" s="68"/>
      <c r="B1366" s="68"/>
      <c r="C1366" s="68"/>
      <c r="D1366" s="68"/>
      <c r="E1366" s="68"/>
      <c r="F1366" s="68"/>
      <c r="G1366" s="68"/>
      <c r="H1366" s="68"/>
    </row>
    <row r="1367" spans="1:8" x14ac:dyDescent="0.3">
      <c r="A1367" s="68"/>
      <c r="B1367" s="68"/>
      <c r="C1367" s="68"/>
      <c r="D1367" s="68"/>
      <c r="E1367" s="68"/>
      <c r="F1367" s="68"/>
      <c r="G1367" s="68"/>
      <c r="H1367" s="68"/>
    </row>
    <row r="1368" spans="1:8" x14ac:dyDescent="0.3">
      <c r="A1368" s="68"/>
      <c r="B1368" s="68"/>
      <c r="C1368" s="68"/>
      <c r="D1368" s="68"/>
      <c r="E1368" s="68"/>
      <c r="F1368" s="68"/>
      <c r="G1368" s="68"/>
      <c r="H1368" s="68"/>
    </row>
    <row r="1369" spans="1:8" x14ac:dyDescent="0.3">
      <c r="A1369" s="68"/>
      <c r="B1369" s="68"/>
      <c r="C1369" s="68"/>
      <c r="D1369" s="68"/>
      <c r="E1369" s="68"/>
      <c r="F1369" s="68"/>
      <c r="G1369" s="68"/>
      <c r="H1369" s="68"/>
    </row>
    <row r="1370" spans="1:8" x14ac:dyDescent="0.3">
      <c r="A1370" s="68"/>
      <c r="B1370" s="68"/>
      <c r="C1370" s="68"/>
      <c r="D1370" s="68"/>
      <c r="E1370" s="68"/>
      <c r="F1370" s="68"/>
      <c r="G1370" s="68"/>
      <c r="H1370" s="68"/>
    </row>
    <row r="1371" spans="1:8" x14ac:dyDescent="0.3">
      <c r="A1371" s="68"/>
      <c r="B1371" s="68"/>
      <c r="C1371" s="68"/>
      <c r="D1371" s="68"/>
      <c r="E1371" s="68"/>
      <c r="F1371" s="68"/>
      <c r="G1371" s="68"/>
      <c r="H1371" s="68"/>
    </row>
    <row r="1372" spans="1:8" x14ac:dyDescent="0.3">
      <c r="A1372" s="68"/>
      <c r="B1372" s="68"/>
      <c r="C1372" s="68"/>
      <c r="D1372" s="68"/>
      <c r="E1372" s="68"/>
      <c r="F1372" s="68"/>
      <c r="G1372" s="68"/>
      <c r="H1372" s="68"/>
    </row>
    <row r="1373" spans="1:8" x14ac:dyDescent="0.3">
      <c r="A1373" s="68"/>
      <c r="B1373" s="68"/>
      <c r="C1373" s="68"/>
      <c r="D1373" s="68"/>
      <c r="E1373" s="68"/>
      <c r="F1373" s="68"/>
      <c r="G1373" s="68"/>
      <c r="H1373" s="68"/>
    </row>
    <row r="1374" spans="1:8" x14ac:dyDescent="0.3">
      <c r="A1374" s="68"/>
      <c r="B1374" s="68"/>
      <c r="C1374" s="68"/>
      <c r="D1374" s="68"/>
      <c r="E1374" s="68"/>
      <c r="F1374" s="68"/>
      <c r="G1374" s="68"/>
      <c r="H1374" s="68"/>
    </row>
    <row r="1375" spans="1:8" x14ac:dyDescent="0.3">
      <c r="A1375" s="68"/>
      <c r="B1375" s="68"/>
      <c r="C1375" s="68"/>
      <c r="D1375" s="68"/>
      <c r="E1375" s="68"/>
      <c r="F1375" s="68"/>
      <c r="G1375" s="68"/>
      <c r="H1375" s="68"/>
    </row>
    <row r="1376" spans="1:8" x14ac:dyDescent="0.3">
      <c r="A1376" s="68"/>
      <c r="B1376" s="68"/>
      <c r="C1376" s="68"/>
      <c r="D1376" s="68"/>
      <c r="E1376" s="68"/>
      <c r="F1376" s="68"/>
      <c r="G1376" s="68"/>
      <c r="H1376" s="68"/>
    </row>
    <row r="1377" spans="1:8" x14ac:dyDescent="0.3">
      <c r="A1377" s="68"/>
      <c r="B1377" s="68"/>
      <c r="C1377" s="68"/>
      <c r="D1377" s="68"/>
      <c r="E1377" s="68"/>
      <c r="F1377" s="68"/>
      <c r="G1377" s="68"/>
      <c r="H1377" s="68"/>
    </row>
    <row r="1378" spans="1:8" x14ac:dyDescent="0.3">
      <c r="A1378" s="68"/>
      <c r="B1378" s="68"/>
      <c r="C1378" s="68"/>
      <c r="D1378" s="68"/>
      <c r="E1378" s="68"/>
      <c r="F1378" s="68"/>
      <c r="G1378" s="68"/>
      <c r="H1378" s="68"/>
    </row>
    <row r="1379" spans="1:8" x14ac:dyDescent="0.3">
      <c r="A1379" s="68"/>
      <c r="B1379" s="68"/>
      <c r="C1379" s="68"/>
      <c r="D1379" s="68"/>
      <c r="E1379" s="68"/>
      <c r="F1379" s="68"/>
      <c r="G1379" s="68"/>
      <c r="H1379" s="68"/>
    </row>
    <row r="1380" spans="1:8" x14ac:dyDescent="0.3">
      <c r="A1380" s="68"/>
      <c r="B1380" s="68"/>
      <c r="C1380" s="68"/>
      <c r="D1380" s="68"/>
      <c r="E1380" s="68"/>
      <c r="F1380" s="68"/>
      <c r="G1380" s="68"/>
      <c r="H1380" s="68"/>
    </row>
    <row r="1381" spans="1:8" x14ac:dyDescent="0.3">
      <c r="A1381" s="68"/>
      <c r="B1381" s="68"/>
      <c r="C1381" s="68"/>
      <c r="D1381" s="68"/>
      <c r="E1381" s="68"/>
      <c r="F1381" s="68"/>
      <c r="G1381" s="68"/>
      <c r="H1381" s="68"/>
    </row>
    <row r="1382" spans="1:8" x14ac:dyDescent="0.3">
      <c r="A1382" s="68"/>
      <c r="B1382" s="68"/>
      <c r="C1382" s="68"/>
      <c r="D1382" s="68"/>
      <c r="E1382" s="68"/>
      <c r="F1382" s="68"/>
      <c r="G1382" s="68"/>
      <c r="H1382" s="68"/>
    </row>
    <row r="1383" spans="1:8" x14ac:dyDescent="0.3">
      <c r="A1383" s="68"/>
      <c r="B1383" s="68"/>
      <c r="C1383" s="68"/>
      <c r="D1383" s="68"/>
      <c r="E1383" s="68"/>
      <c r="F1383" s="68"/>
      <c r="G1383" s="68"/>
      <c r="H1383" s="68"/>
    </row>
    <row r="1384" spans="1:8" x14ac:dyDescent="0.3">
      <c r="A1384" s="68"/>
      <c r="B1384" s="68"/>
      <c r="C1384" s="68"/>
      <c r="D1384" s="68"/>
      <c r="E1384" s="68"/>
      <c r="F1384" s="68"/>
      <c r="G1384" s="68"/>
      <c r="H1384" s="68"/>
    </row>
    <row r="1385" spans="1:8" x14ac:dyDescent="0.3">
      <c r="A1385" s="68"/>
      <c r="B1385" s="68"/>
      <c r="C1385" s="68"/>
      <c r="D1385" s="68"/>
      <c r="E1385" s="68"/>
      <c r="F1385" s="68"/>
      <c r="G1385" s="68"/>
      <c r="H1385" s="68"/>
    </row>
    <row r="1386" spans="1:8" x14ac:dyDescent="0.3">
      <c r="A1386" s="68"/>
      <c r="B1386" s="68"/>
      <c r="C1386" s="68"/>
      <c r="D1386" s="68"/>
      <c r="E1386" s="68"/>
      <c r="F1386" s="68"/>
      <c r="G1386" s="68"/>
      <c r="H1386" s="68"/>
    </row>
    <row r="1387" spans="1:8" x14ac:dyDescent="0.3">
      <c r="A1387" s="68"/>
      <c r="B1387" s="68"/>
      <c r="C1387" s="68"/>
      <c r="D1387" s="68"/>
      <c r="E1387" s="68"/>
      <c r="F1387" s="68"/>
      <c r="G1387" s="68"/>
      <c r="H1387" s="68"/>
    </row>
    <row r="1388" spans="1:8" x14ac:dyDescent="0.3">
      <c r="A1388" s="68"/>
      <c r="B1388" s="68"/>
      <c r="C1388" s="68"/>
      <c r="D1388" s="68"/>
      <c r="E1388" s="68"/>
      <c r="F1388" s="68"/>
      <c r="G1388" s="68"/>
      <c r="H1388" s="68"/>
    </row>
    <row r="1389" spans="1:8" x14ac:dyDescent="0.3">
      <c r="A1389" s="68"/>
      <c r="B1389" s="68"/>
      <c r="C1389" s="68"/>
      <c r="D1389" s="68"/>
      <c r="E1389" s="68"/>
      <c r="F1389" s="68"/>
      <c r="G1389" s="68"/>
      <c r="H1389" s="68"/>
    </row>
    <row r="1390" spans="1:8" x14ac:dyDescent="0.3">
      <c r="A1390" s="68"/>
      <c r="B1390" s="68"/>
      <c r="C1390" s="68"/>
      <c r="D1390" s="68"/>
      <c r="E1390" s="68"/>
      <c r="F1390" s="68"/>
      <c r="G1390" s="68"/>
      <c r="H1390" s="68"/>
    </row>
    <row r="1391" spans="1:8" x14ac:dyDescent="0.3">
      <c r="A1391" s="68"/>
      <c r="B1391" s="68"/>
      <c r="C1391" s="68"/>
      <c r="D1391" s="68"/>
      <c r="E1391" s="68"/>
      <c r="F1391" s="68"/>
      <c r="G1391" s="68"/>
      <c r="H1391" s="68"/>
    </row>
    <row r="1392" spans="1:8" x14ac:dyDescent="0.3">
      <c r="A1392" s="68"/>
      <c r="B1392" s="68"/>
      <c r="C1392" s="68"/>
      <c r="D1392" s="68"/>
      <c r="E1392" s="68"/>
      <c r="F1392" s="68"/>
      <c r="G1392" s="68"/>
      <c r="H1392" s="68"/>
    </row>
    <row r="1393" spans="1:8" x14ac:dyDescent="0.3">
      <c r="A1393" s="68"/>
      <c r="B1393" s="68"/>
      <c r="C1393" s="68"/>
      <c r="D1393" s="68"/>
      <c r="E1393" s="68"/>
      <c r="F1393" s="68"/>
      <c r="G1393" s="68"/>
      <c r="H1393" s="68"/>
    </row>
    <row r="1394" spans="1:8" x14ac:dyDescent="0.3">
      <c r="A1394" s="68"/>
      <c r="B1394" s="68"/>
      <c r="C1394" s="68"/>
      <c r="D1394" s="68"/>
      <c r="E1394" s="68"/>
      <c r="F1394" s="68"/>
      <c r="G1394" s="68"/>
      <c r="H1394" s="68"/>
    </row>
    <row r="1395" spans="1:8" x14ac:dyDescent="0.3">
      <c r="A1395" s="68"/>
      <c r="B1395" s="68"/>
      <c r="C1395" s="68"/>
      <c r="D1395" s="68"/>
      <c r="E1395" s="68"/>
      <c r="F1395" s="68"/>
      <c r="G1395" s="68"/>
      <c r="H1395" s="68"/>
    </row>
    <row r="1396" spans="1:8" x14ac:dyDescent="0.3">
      <c r="A1396" s="68"/>
      <c r="B1396" s="68"/>
      <c r="C1396" s="68"/>
      <c r="D1396" s="68"/>
      <c r="E1396" s="68"/>
      <c r="F1396" s="68"/>
      <c r="G1396" s="68"/>
      <c r="H1396" s="68"/>
    </row>
    <row r="1397" spans="1:8" x14ac:dyDescent="0.3">
      <c r="A1397" s="68"/>
      <c r="B1397" s="68"/>
      <c r="C1397" s="68"/>
      <c r="D1397" s="68"/>
      <c r="E1397" s="68"/>
      <c r="F1397" s="68"/>
      <c r="G1397" s="68"/>
      <c r="H1397" s="68"/>
    </row>
    <row r="1398" spans="1:8" x14ac:dyDescent="0.3">
      <c r="A1398" s="68"/>
      <c r="B1398" s="68"/>
      <c r="C1398" s="68"/>
      <c r="D1398" s="68"/>
      <c r="E1398" s="68"/>
      <c r="F1398" s="68"/>
      <c r="G1398" s="68"/>
      <c r="H1398" s="68"/>
    </row>
    <row r="1399" spans="1:8" x14ac:dyDescent="0.3">
      <c r="A1399" s="68"/>
      <c r="B1399" s="68"/>
      <c r="C1399" s="68"/>
      <c r="D1399" s="68"/>
      <c r="E1399" s="68"/>
      <c r="F1399" s="68"/>
      <c r="G1399" s="68"/>
      <c r="H1399" s="68"/>
    </row>
    <row r="1400" spans="1:8" x14ac:dyDescent="0.3">
      <c r="A1400" s="68"/>
      <c r="B1400" s="68"/>
      <c r="C1400" s="68"/>
      <c r="D1400" s="68"/>
      <c r="E1400" s="68"/>
      <c r="F1400" s="68"/>
      <c r="G1400" s="68"/>
      <c r="H1400" s="68"/>
    </row>
    <row r="1401" spans="1:8" x14ac:dyDescent="0.3">
      <c r="A1401" s="68"/>
      <c r="B1401" s="68"/>
      <c r="C1401" s="68"/>
      <c r="D1401" s="68"/>
      <c r="E1401" s="68"/>
      <c r="F1401" s="68"/>
      <c r="G1401" s="68"/>
      <c r="H1401" s="68"/>
    </row>
    <row r="1402" spans="1:8" x14ac:dyDescent="0.3">
      <c r="A1402" s="68"/>
      <c r="B1402" s="68"/>
      <c r="C1402" s="68"/>
      <c r="D1402" s="68"/>
      <c r="E1402" s="68"/>
      <c r="F1402" s="68"/>
      <c r="G1402" s="68"/>
      <c r="H1402" s="68"/>
    </row>
    <row r="1403" spans="1:8" x14ac:dyDescent="0.3">
      <c r="A1403" s="68"/>
      <c r="B1403" s="68"/>
      <c r="C1403" s="68"/>
      <c r="D1403" s="68"/>
      <c r="E1403" s="68"/>
      <c r="F1403" s="68"/>
      <c r="G1403" s="68"/>
      <c r="H1403" s="68"/>
    </row>
    <row r="1404" spans="1:8" x14ac:dyDescent="0.3">
      <c r="A1404" s="68"/>
      <c r="B1404" s="68"/>
      <c r="C1404" s="68"/>
      <c r="D1404" s="68"/>
      <c r="E1404" s="68"/>
      <c r="F1404" s="68"/>
      <c r="G1404" s="68"/>
      <c r="H1404" s="68"/>
    </row>
    <row r="1405" spans="1:8" x14ac:dyDescent="0.3">
      <c r="A1405" s="68"/>
      <c r="B1405" s="68"/>
      <c r="C1405" s="68"/>
      <c r="D1405" s="68"/>
      <c r="E1405" s="68"/>
      <c r="F1405" s="68"/>
      <c r="G1405" s="68"/>
      <c r="H1405" s="68"/>
    </row>
    <row r="1406" spans="1:8" x14ac:dyDescent="0.3">
      <c r="A1406" s="68"/>
      <c r="B1406" s="68"/>
      <c r="C1406" s="68"/>
      <c r="D1406" s="68"/>
      <c r="E1406" s="68"/>
      <c r="F1406" s="68"/>
      <c r="G1406" s="68"/>
      <c r="H1406" s="68"/>
    </row>
    <row r="1407" spans="1:8" x14ac:dyDescent="0.3">
      <c r="A1407" s="68"/>
      <c r="B1407" s="68"/>
      <c r="C1407" s="68"/>
      <c r="D1407" s="68"/>
      <c r="E1407" s="68"/>
      <c r="F1407" s="68"/>
      <c r="G1407" s="68"/>
      <c r="H1407" s="68"/>
    </row>
    <row r="1408" spans="1:8" x14ac:dyDescent="0.3">
      <c r="A1408" s="68"/>
      <c r="B1408" s="68"/>
      <c r="C1408" s="68"/>
      <c r="D1408" s="68"/>
      <c r="E1408" s="68"/>
      <c r="F1408" s="68"/>
      <c r="G1408" s="68"/>
      <c r="H1408" s="68"/>
    </row>
    <row r="1409" spans="1:8" x14ac:dyDescent="0.3">
      <c r="A1409" s="68"/>
      <c r="B1409" s="68"/>
      <c r="C1409" s="68"/>
      <c r="D1409" s="68"/>
      <c r="E1409" s="68"/>
      <c r="F1409" s="68"/>
      <c r="G1409" s="68"/>
      <c r="H1409" s="68"/>
    </row>
    <row r="1410" spans="1:8" x14ac:dyDescent="0.3">
      <c r="A1410" s="68"/>
      <c r="B1410" s="68"/>
      <c r="C1410" s="68"/>
      <c r="D1410" s="68"/>
      <c r="E1410" s="68"/>
      <c r="F1410" s="68"/>
      <c r="G1410" s="68"/>
      <c r="H1410" s="68"/>
    </row>
    <row r="1411" spans="1:8" x14ac:dyDescent="0.3">
      <c r="A1411" s="68"/>
      <c r="B1411" s="68"/>
      <c r="C1411" s="68"/>
      <c r="D1411" s="68"/>
      <c r="E1411" s="68"/>
      <c r="F1411" s="68"/>
      <c r="G1411" s="68"/>
      <c r="H1411" s="68"/>
    </row>
    <row r="1412" spans="1:8" x14ac:dyDescent="0.3">
      <c r="A1412" s="68"/>
      <c r="B1412" s="68"/>
      <c r="C1412" s="68"/>
      <c r="D1412" s="68"/>
      <c r="E1412" s="68"/>
      <c r="F1412" s="68"/>
      <c r="G1412" s="68"/>
      <c r="H1412" s="68"/>
    </row>
    <row r="1413" spans="1:8" x14ac:dyDescent="0.3">
      <c r="A1413" s="68"/>
      <c r="B1413" s="68"/>
      <c r="C1413" s="68"/>
      <c r="D1413" s="68"/>
      <c r="E1413" s="68"/>
      <c r="F1413" s="68"/>
      <c r="G1413" s="68"/>
      <c r="H1413" s="68"/>
    </row>
    <row r="1414" spans="1:8" x14ac:dyDescent="0.3">
      <c r="A1414" s="68"/>
      <c r="B1414" s="68"/>
      <c r="C1414" s="68"/>
      <c r="D1414" s="68"/>
      <c r="E1414" s="68"/>
      <c r="F1414" s="68"/>
      <c r="G1414" s="68"/>
      <c r="H1414" s="68"/>
    </row>
    <row r="1415" spans="1:8" x14ac:dyDescent="0.3">
      <c r="A1415" s="68"/>
      <c r="B1415" s="68"/>
      <c r="C1415" s="68"/>
      <c r="D1415" s="68"/>
      <c r="E1415" s="68"/>
      <c r="F1415" s="68"/>
      <c r="G1415" s="68"/>
      <c r="H1415" s="68"/>
    </row>
    <row r="1416" spans="1:8" x14ac:dyDescent="0.3">
      <c r="A1416" s="68"/>
      <c r="B1416" s="68"/>
      <c r="C1416" s="68"/>
      <c r="D1416" s="68"/>
      <c r="E1416" s="68"/>
      <c r="F1416" s="68"/>
      <c r="G1416" s="68"/>
      <c r="H1416" s="68"/>
    </row>
    <row r="1417" spans="1:8" x14ac:dyDescent="0.3">
      <c r="A1417" s="68"/>
      <c r="B1417" s="68"/>
      <c r="C1417" s="68"/>
      <c r="D1417" s="68"/>
      <c r="E1417" s="68"/>
      <c r="F1417" s="68"/>
      <c r="G1417" s="68"/>
      <c r="H1417" s="68"/>
    </row>
    <row r="1418" spans="1:8" x14ac:dyDescent="0.3">
      <c r="A1418" s="68"/>
      <c r="B1418" s="68"/>
      <c r="C1418" s="68"/>
      <c r="D1418" s="68"/>
      <c r="E1418" s="68"/>
      <c r="F1418" s="68"/>
      <c r="G1418" s="68"/>
      <c r="H1418" s="68"/>
    </row>
    <row r="1419" spans="1:8" x14ac:dyDescent="0.3">
      <c r="A1419" s="68"/>
      <c r="B1419" s="68"/>
      <c r="C1419" s="68"/>
      <c r="D1419" s="68"/>
      <c r="E1419" s="68"/>
      <c r="F1419" s="68"/>
      <c r="G1419" s="68"/>
      <c r="H1419" s="68"/>
    </row>
    <row r="1420" spans="1:8" x14ac:dyDescent="0.3">
      <c r="A1420" s="68"/>
      <c r="B1420" s="68"/>
      <c r="C1420" s="68"/>
      <c r="D1420" s="68"/>
      <c r="E1420" s="68"/>
      <c r="F1420" s="68"/>
      <c r="G1420" s="68"/>
      <c r="H1420" s="68"/>
    </row>
    <row r="1421" spans="1:8" x14ac:dyDescent="0.3">
      <c r="A1421" s="68"/>
      <c r="B1421" s="68"/>
      <c r="C1421" s="68"/>
      <c r="D1421" s="68"/>
      <c r="E1421" s="68"/>
      <c r="F1421" s="68"/>
      <c r="G1421" s="68"/>
      <c r="H1421" s="68"/>
    </row>
    <row r="1422" spans="1:8" x14ac:dyDescent="0.3">
      <c r="A1422" s="68"/>
      <c r="B1422" s="68"/>
      <c r="C1422" s="68"/>
      <c r="D1422" s="68"/>
      <c r="E1422" s="68"/>
      <c r="F1422" s="68"/>
      <c r="G1422" s="68"/>
      <c r="H1422" s="68"/>
    </row>
    <row r="1423" spans="1:8" x14ac:dyDescent="0.3">
      <c r="A1423" s="68"/>
      <c r="B1423" s="68"/>
      <c r="C1423" s="68"/>
      <c r="D1423" s="68"/>
      <c r="E1423" s="68"/>
      <c r="F1423" s="68"/>
      <c r="G1423" s="68"/>
      <c r="H1423" s="68"/>
    </row>
    <row r="1424" spans="1:8" x14ac:dyDescent="0.3">
      <c r="A1424" s="68"/>
      <c r="B1424" s="68"/>
      <c r="C1424" s="68"/>
      <c r="D1424" s="68"/>
      <c r="E1424" s="68"/>
      <c r="F1424" s="68"/>
      <c r="G1424" s="68"/>
      <c r="H1424" s="68"/>
    </row>
    <row r="1425" spans="1:8" x14ac:dyDescent="0.3">
      <c r="A1425" s="68"/>
      <c r="B1425" s="68"/>
      <c r="C1425" s="68"/>
      <c r="D1425" s="68"/>
      <c r="E1425" s="68"/>
      <c r="F1425" s="68"/>
      <c r="G1425" s="68"/>
      <c r="H1425" s="68"/>
    </row>
    <row r="1426" spans="1:8" x14ac:dyDescent="0.3">
      <c r="A1426" s="68"/>
      <c r="B1426" s="68"/>
      <c r="C1426" s="68"/>
      <c r="D1426" s="68"/>
      <c r="E1426" s="68"/>
      <c r="F1426" s="68"/>
      <c r="G1426" s="68"/>
      <c r="H1426" s="68"/>
    </row>
    <row r="1427" spans="1:8" x14ac:dyDescent="0.3">
      <c r="A1427" s="68"/>
      <c r="B1427" s="68"/>
      <c r="C1427" s="68"/>
      <c r="D1427" s="68"/>
      <c r="E1427" s="68"/>
      <c r="F1427" s="68"/>
      <c r="G1427" s="68"/>
      <c r="H1427" s="68"/>
    </row>
    <row r="1428" spans="1:8" x14ac:dyDescent="0.3">
      <c r="A1428" s="68"/>
      <c r="B1428" s="68"/>
      <c r="C1428" s="68"/>
      <c r="D1428" s="68"/>
      <c r="E1428" s="68"/>
      <c r="F1428" s="68"/>
      <c r="G1428" s="68"/>
      <c r="H1428" s="68"/>
    </row>
    <row r="1429" spans="1:8" x14ac:dyDescent="0.3">
      <c r="A1429" s="68"/>
      <c r="B1429" s="68"/>
      <c r="C1429" s="68"/>
      <c r="D1429" s="68"/>
      <c r="E1429" s="68"/>
      <c r="F1429" s="68"/>
      <c r="G1429" s="68"/>
      <c r="H1429" s="68"/>
    </row>
    <row r="1430" spans="1:8" x14ac:dyDescent="0.3">
      <c r="A1430" s="68"/>
      <c r="B1430" s="68"/>
      <c r="C1430" s="68"/>
      <c r="D1430" s="68"/>
      <c r="E1430" s="68"/>
      <c r="F1430" s="68"/>
      <c r="G1430" s="68"/>
      <c r="H1430" s="68"/>
    </row>
    <row r="1431" spans="1:8" x14ac:dyDescent="0.3">
      <c r="A1431" s="68"/>
      <c r="B1431" s="68"/>
      <c r="C1431" s="68"/>
      <c r="D1431" s="68"/>
      <c r="E1431" s="68"/>
      <c r="F1431" s="68"/>
      <c r="G1431" s="68"/>
      <c r="H1431" s="68"/>
    </row>
    <row r="1432" spans="1:8" x14ac:dyDescent="0.3">
      <c r="A1432" s="68"/>
      <c r="B1432" s="68"/>
      <c r="C1432" s="68"/>
      <c r="D1432" s="68"/>
      <c r="E1432" s="68"/>
      <c r="F1432" s="68"/>
      <c r="G1432" s="68"/>
      <c r="H1432" s="68"/>
    </row>
    <row r="1433" spans="1:8" x14ac:dyDescent="0.3">
      <c r="A1433" s="68"/>
      <c r="B1433" s="68"/>
      <c r="C1433" s="68"/>
      <c r="D1433" s="68"/>
      <c r="E1433" s="68"/>
      <c r="F1433" s="68"/>
      <c r="G1433" s="68"/>
      <c r="H1433" s="68"/>
    </row>
    <row r="1434" spans="1:8" x14ac:dyDescent="0.3">
      <c r="A1434" s="68"/>
      <c r="B1434" s="68"/>
      <c r="C1434" s="68"/>
      <c r="D1434" s="68"/>
      <c r="E1434" s="68"/>
      <c r="F1434" s="68"/>
      <c r="G1434" s="68"/>
      <c r="H1434" s="68"/>
    </row>
    <row r="1435" spans="1:8" x14ac:dyDescent="0.3">
      <c r="A1435" s="68"/>
      <c r="B1435" s="68"/>
      <c r="C1435" s="68"/>
      <c r="D1435" s="68"/>
      <c r="E1435" s="68"/>
      <c r="F1435" s="68"/>
      <c r="G1435" s="68"/>
      <c r="H1435" s="68"/>
    </row>
    <row r="1436" spans="1:8" x14ac:dyDescent="0.3">
      <c r="A1436" s="68"/>
      <c r="B1436" s="68"/>
      <c r="C1436" s="68"/>
      <c r="D1436" s="68"/>
      <c r="E1436" s="68"/>
      <c r="F1436" s="68"/>
      <c r="G1436" s="68"/>
      <c r="H1436" s="68"/>
    </row>
    <row r="1437" spans="1:8" x14ac:dyDescent="0.3">
      <c r="A1437" s="68"/>
      <c r="B1437" s="68"/>
      <c r="C1437" s="68"/>
      <c r="D1437" s="68"/>
      <c r="E1437" s="68"/>
      <c r="F1437" s="68"/>
      <c r="G1437" s="68"/>
      <c r="H1437" s="68"/>
    </row>
    <row r="1438" spans="1:8" x14ac:dyDescent="0.3">
      <c r="A1438" s="68"/>
      <c r="B1438" s="68"/>
      <c r="C1438" s="68"/>
      <c r="D1438" s="68"/>
      <c r="E1438" s="68"/>
      <c r="F1438" s="68"/>
      <c r="G1438" s="68"/>
      <c r="H1438" s="68"/>
    </row>
    <row r="1439" spans="1:8" x14ac:dyDescent="0.3">
      <c r="A1439" s="68"/>
      <c r="B1439" s="68"/>
      <c r="C1439" s="68"/>
      <c r="D1439" s="68"/>
      <c r="E1439" s="68"/>
      <c r="F1439" s="68"/>
      <c r="G1439" s="68"/>
      <c r="H1439" s="68"/>
    </row>
    <row r="1440" spans="1:8" x14ac:dyDescent="0.3">
      <c r="A1440" s="68"/>
      <c r="B1440" s="68"/>
      <c r="C1440" s="68"/>
      <c r="D1440" s="68"/>
      <c r="E1440" s="68"/>
      <c r="F1440" s="68"/>
      <c r="G1440" s="68"/>
      <c r="H1440" s="68"/>
    </row>
    <row r="1441" spans="1:8" x14ac:dyDescent="0.3">
      <c r="A1441" s="68"/>
      <c r="B1441" s="68"/>
      <c r="C1441" s="68"/>
      <c r="D1441" s="68"/>
      <c r="E1441" s="68"/>
      <c r="F1441" s="68"/>
      <c r="G1441" s="68"/>
      <c r="H1441" s="68"/>
    </row>
    <row r="1442" spans="1:8" x14ac:dyDescent="0.3">
      <c r="A1442" s="68"/>
      <c r="B1442" s="68"/>
      <c r="C1442" s="68"/>
      <c r="D1442" s="68"/>
      <c r="E1442" s="68"/>
      <c r="F1442" s="68"/>
      <c r="G1442" s="68"/>
      <c r="H1442" s="68"/>
    </row>
    <row r="1443" spans="1:8" x14ac:dyDescent="0.3">
      <c r="A1443" s="68"/>
      <c r="B1443" s="68"/>
      <c r="C1443" s="68"/>
      <c r="D1443" s="68"/>
      <c r="E1443" s="68"/>
      <c r="F1443" s="68"/>
      <c r="G1443" s="68"/>
      <c r="H1443" s="68"/>
    </row>
    <row r="1444" spans="1:8" x14ac:dyDescent="0.3">
      <c r="A1444" s="68"/>
      <c r="B1444" s="68"/>
      <c r="C1444" s="68"/>
      <c r="D1444" s="68"/>
      <c r="E1444" s="68"/>
      <c r="F1444" s="68"/>
      <c r="G1444" s="68"/>
      <c r="H1444" s="68"/>
    </row>
    <row r="1445" spans="1:8" x14ac:dyDescent="0.3">
      <c r="A1445" s="68"/>
      <c r="B1445" s="68"/>
      <c r="C1445" s="68"/>
      <c r="D1445" s="68"/>
      <c r="E1445" s="68"/>
      <c r="F1445" s="68"/>
      <c r="G1445" s="68"/>
      <c r="H1445" s="68"/>
    </row>
    <row r="1446" spans="1:8" x14ac:dyDescent="0.3">
      <c r="A1446" s="68"/>
      <c r="B1446" s="68"/>
      <c r="C1446" s="68"/>
      <c r="D1446" s="68"/>
      <c r="E1446" s="68"/>
      <c r="F1446" s="68"/>
      <c r="G1446" s="68"/>
      <c r="H1446" s="68"/>
    </row>
    <row r="1447" spans="1:8" x14ac:dyDescent="0.3">
      <c r="A1447" s="68"/>
      <c r="B1447" s="68"/>
      <c r="C1447" s="68"/>
      <c r="D1447" s="68"/>
      <c r="E1447" s="68"/>
      <c r="F1447" s="68"/>
      <c r="G1447" s="68"/>
      <c r="H1447" s="68"/>
    </row>
    <row r="1448" spans="1:8" x14ac:dyDescent="0.3">
      <c r="A1448" s="68"/>
      <c r="B1448" s="68"/>
      <c r="C1448" s="68"/>
      <c r="D1448" s="68"/>
      <c r="E1448" s="68"/>
      <c r="F1448" s="68"/>
      <c r="G1448" s="68"/>
      <c r="H1448" s="68"/>
    </row>
    <row r="1449" spans="1:8" x14ac:dyDescent="0.3">
      <c r="A1449" s="68"/>
      <c r="B1449" s="68"/>
      <c r="C1449" s="68"/>
      <c r="D1449" s="68"/>
      <c r="E1449" s="68"/>
      <c r="F1449" s="68"/>
      <c r="G1449" s="68"/>
      <c r="H1449" s="68"/>
    </row>
    <row r="1450" spans="1:8" x14ac:dyDescent="0.3">
      <c r="A1450" s="68"/>
      <c r="B1450" s="68"/>
      <c r="C1450" s="68"/>
      <c r="D1450" s="68"/>
      <c r="E1450" s="68"/>
      <c r="F1450" s="68"/>
      <c r="G1450" s="68"/>
      <c r="H1450" s="68"/>
    </row>
    <row r="1451" spans="1:8" x14ac:dyDescent="0.3">
      <c r="A1451" s="68"/>
      <c r="B1451" s="68"/>
      <c r="C1451" s="68"/>
      <c r="D1451" s="68"/>
      <c r="E1451" s="68"/>
      <c r="F1451" s="68"/>
      <c r="G1451" s="68"/>
      <c r="H1451" s="68"/>
    </row>
    <row r="1452" spans="1:8" x14ac:dyDescent="0.3">
      <c r="A1452" s="68"/>
      <c r="B1452" s="68"/>
      <c r="C1452" s="68"/>
      <c r="D1452" s="68"/>
      <c r="E1452" s="68"/>
      <c r="F1452" s="68"/>
      <c r="G1452" s="68"/>
      <c r="H1452" s="68"/>
    </row>
    <row r="1453" spans="1:8" x14ac:dyDescent="0.3">
      <c r="A1453" s="68"/>
      <c r="B1453" s="68"/>
      <c r="C1453" s="68"/>
      <c r="D1453" s="68"/>
      <c r="E1453" s="68"/>
      <c r="F1453" s="68"/>
      <c r="G1453" s="68"/>
      <c r="H1453" s="68"/>
    </row>
    <row r="1454" spans="1:8" x14ac:dyDescent="0.3">
      <c r="A1454" s="68"/>
      <c r="B1454" s="68"/>
      <c r="C1454" s="68"/>
      <c r="D1454" s="68"/>
      <c r="E1454" s="68"/>
      <c r="F1454" s="68"/>
      <c r="G1454" s="68"/>
      <c r="H1454" s="68"/>
    </row>
    <row r="1455" spans="1:8" x14ac:dyDescent="0.3">
      <c r="A1455" s="68"/>
      <c r="B1455" s="68"/>
      <c r="C1455" s="68"/>
      <c r="D1455" s="68"/>
      <c r="E1455" s="68"/>
      <c r="F1455" s="68"/>
      <c r="G1455" s="68"/>
      <c r="H1455" s="68"/>
    </row>
    <row r="1456" spans="1:8" x14ac:dyDescent="0.3">
      <c r="A1456" s="68"/>
      <c r="B1456" s="68"/>
      <c r="C1456" s="68"/>
      <c r="D1456" s="68"/>
      <c r="E1456" s="68"/>
      <c r="F1456" s="68"/>
      <c r="G1456" s="68"/>
      <c r="H1456" s="68"/>
    </row>
    <row r="1457" spans="1:8" x14ac:dyDescent="0.3">
      <c r="A1457" s="68"/>
      <c r="B1457" s="68"/>
      <c r="C1457" s="68"/>
      <c r="D1457" s="68"/>
      <c r="E1457" s="68"/>
      <c r="F1457" s="68"/>
      <c r="G1457" s="68"/>
      <c r="H1457" s="68"/>
    </row>
    <row r="1458" spans="1:8" x14ac:dyDescent="0.3">
      <c r="A1458" s="68"/>
      <c r="B1458" s="68"/>
      <c r="C1458" s="68"/>
      <c r="D1458" s="68"/>
      <c r="E1458" s="68"/>
      <c r="F1458" s="68"/>
      <c r="G1458" s="68"/>
      <c r="H1458" s="68"/>
    </row>
    <row r="1459" spans="1:8" x14ac:dyDescent="0.3">
      <c r="A1459" s="68"/>
      <c r="B1459" s="68"/>
      <c r="C1459" s="68"/>
      <c r="D1459" s="68"/>
      <c r="E1459" s="68"/>
      <c r="F1459" s="68"/>
      <c r="G1459" s="68"/>
      <c r="H1459" s="68"/>
    </row>
    <row r="1460" spans="1:8" x14ac:dyDescent="0.3">
      <c r="A1460" s="68"/>
      <c r="B1460" s="68"/>
      <c r="C1460" s="68"/>
      <c r="D1460" s="68"/>
      <c r="E1460" s="68"/>
      <c r="F1460" s="68"/>
      <c r="G1460" s="68"/>
      <c r="H1460" s="68"/>
    </row>
    <row r="1461" spans="1:8" x14ac:dyDescent="0.3">
      <c r="A1461" s="68"/>
      <c r="B1461" s="68"/>
      <c r="C1461" s="68"/>
      <c r="D1461" s="68"/>
      <c r="E1461" s="68"/>
      <c r="F1461" s="68"/>
      <c r="G1461" s="68"/>
      <c r="H1461" s="68"/>
    </row>
    <row r="1462" spans="1:8" x14ac:dyDescent="0.3">
      <c r="A1462" s="68"/>
      <c r="B1462" s="68"/>
      <c r="C1462" s="68"/>
      <c r="D1462" s="68"/>
      <c r="E1462" s="68"/>
      <c r="F1462" s="68"/>
      <c r="G1462" s="68"/>
      <c r="H1462" s="68"/>
    </row>
    <row r="1463" spans="1:8" x14ac:dyDescent="0.3">
      <c r="A1463" s="68"/>
      <c r="B1463" s="68"/>
      <c r="C1463" s="68"/>
      <c r="D1463" s="68"/>
      <c r="E1463" s="68"/>
      <c r="F1463" s="68"/>
      <c r="G1463" s="68"/>
      <c r="H1463" s="68"/>
    </row>
    <row r="1464" spans="1:8" x14ac:dyDescent="0.3">
      <c r="A1464" s="68"/>
      <c r="B1464" s="68"/>
      <c r="C1464" s="68"/>
      <c r="D1464" s="68"/>
      <c r="E1464" s="68"/>
      <c r="F1464" s="68"/>
      <c r="G1464" s="68"/>
      <c r="H1464" s="68"/>
    </row>
    <row r="1465" spans="1:8" x14ac:dyDescent="0.3">
      <c r="A1465" s="68"/>
      <c r="B1465" s="68"/>
      <c r="C1465" s="68"/>
      <c r="D1465" s="68"/>
      <c r="E1465" s="68"/>
      <c r="F1465" s="68"/>
      <c r="G1465" s="68"/>
      <c r="H1465" s="68"/>
    </row>
    <row r="1466" spans="1:8" x14ac:dyDescent="0.3">
      <c r="A1466" s="68"/>
      <c r="B1466" s="68"/>
      <c r="C1466" s="68"/>
      <c r="D1466" s="68"/>
      <c r="E1466" s="68"/>
      <c r="F1466" s="68"/>
      <c r="G1466" s="68"/>
      <c r="H1466" s="68"/>
    </row>
    <row r="1467" spans="1:8" x14ac:dyDescent="0.3">
      <c r="A1467" s="68"/>
      <c r="B1467" s="68"/>
      <c r="C1467" s="68"/>
      <c r="D1467" s="68"/>
      <c r="E1467" s="68"/>
      <c r="F1467" s="68"/>
      <c r="G1467" s="68"/>
      <c r="H1467" s="68"/>
    </row>
    <row r="1468" spans="1:8" x14ac:dyDescent="0.3">
      <c r="A1468" s="68"/>
      <c r="B1468" s="68"/>
      <c r="C1468" s="68"/>
      <c r="D1468" s="68"/>
      <c r="E1468" s="68"/>
      <c r="F1468" s="68"/>
      <c r="G1468" s="68"/>
      <c r="H1468" s="68"/>
    </row>
    <row r="1469" spans="1:8" x14ac:dyDescent="0.3">
      <c r="A1469" s="68"/>
      <c r="B1469" s="68"/>
      <c r="C1469" s="68"/>
      <c r="D1469" s="68"/>
      <c r="E1469" s="68"/>
      <c r="F1469" s="68"/>
      <c r="G1469" s="68"/>
      <c r="H1469" s="68"/>
    </row>
    <row r="1470" spans="1:8" x14ac:dyDescent="0.3">
      <c r="A1470" s="68"/>
      <c r="B1470" s="68"/>
      <c r="C1470" s="68"/>
      <c r="D1470" s="68"/>
      <c r="E1470" s="68"/>
      <c r="F1470" s="68"/>
      <c r="G1470" s="68"/>
      <c r="H1470" s="68"/>
    </row>
    <row r="1471" spans="1:8" x14ac:dyDescent="0.3">
      <c r="A1471" s="68"/>
      <c r="B1471" s="68"/>
      <c r="C1471" s="68"/>
      <c r="D1471" s="68"/>
      <c r="E1471" s="68"/>
      <c r="F1471" s="68"/>
      <c r="G1471" s="68"/>
      <c r="H1471" s="68"/>
    </row>
    <row r="1472" spans="1:8" x14ac:dyDescent="0.3">
      <c r="A1472" s="68"/>
      <c r="B1472" s="68"/>
      <c r="C1472" s="68"/>
      <c r="D1472" s="68"/>
      <c r="E1472" s="68"/>
      <c r="F1472" s="68"/>
      <c r="G1472" s="68"/>
      <c r="H1472" s="68"/>
    </row>
    <row r="1473" spans="1:8" x14ac:dyDescent="0.3">
      <c r="A1473" s="68"/>
      <c r="B1473" s="68"/>
      <c r="C1473" s="68"/>
      <c r="D1473" s="68"/>
      <c r="E1473" s="68"/>
      <c r="F1473" s="68"/>
      <c r="G1473" s="68"/>
      <c r="H1473" s="68"/>
    </row>
    <row r="1474" spans="1:8" x14ac:dyDescent="0.3">
      <c r="A1474" s="68"/>
      <c r="B1474" s="68"/>
      <c r="C1474" s="68"/>
      <c r="D1474" s="68"/>
      <c r="E1474" s="68"/>
      <c r="F1474" s="68"/>
      <c r="G1474" s="68"/>
      <c r="H1474" s="68"/>
    </row>
    <row r="1475" spans="1:8" x14ac:dyDescent="0.3">
      <c r="A1475" s="68"/>
      <c r="B1475" s="68"/>
      <c r="C1475" s="68"/>
      <c r="D1475" s="68"/>
      <c r="E1475" s="68"/>
      <c r="F1475" s="68"/>
      <c r="G1475" s="68"/>
      <c r="H1475" s="68"/>
    </row>
    <row r="1476" spans="1:8" x14ac:dyDescent="0.3">
      <c r="A1476" s="68"/>
      <c r="B1476" s="68"/>
      <c r="C1476" s="68"/>
      <c r="D1476" s="68"/>
      <c r="E1476" s="68"/>
      <c r="F1476" s="68"/>
      <c r="G1476" s="68"/>
      <c r="H1476" s="68"/>
    </row>
    <row r="1477" spans="1:8" x14ac:dyDescent="0.3">
      <c r="A1477" s="68"/>
      <c r="B1477" s="68"/>
      <c r="C1477" s="68"/>
      <c r="D1477" s="68"/>
      <c r="E1477" s="68"/>
      <c r="F1477" s="68"/>
      <c r="G1477" s="68"/>
      <c r="H1477" s="68"/>
    </row>
    <row r="1478" spans="1:8" x14ac:dyDescent="0.3">
      <c r="A1478" s="68"/>
      <c r="B1478" s="68"/>
      <c r="C1478" s="68"/>
      <c r="D1478" s="68"/>
      <c r="E1478" s="68"/>
      <c r="F1478" s="68"/>
      <c r="G1478" s="68"/>
      <c r="H1478" s="68"/>
    </row>
    <row r="1479" spans="1:8" x14ac:dyDescent="0.3">
      <c r="A1479" s="68"/>
      <c r="B1479" s="68"/>
      <c r="C1479" s="68"/>
      <c r="D1479" s="68"/>
      <c r="E1479" s="68"/>
      <c r="F1479" s="68"/>
      <c r="G1479" s="68"/>
      <c r="H1479" s="68"/>
    </row>
    <row r="1480" spans="1:8" x14ac:dyDescent="0.3">
      <c r="A1480" s="68"/>
      <c r="B1480" s="68"/>
      <c r="C1480" s="68"/>
      <c r="D1480" s="68"/>
      <c r="E1480" s="68"/>
      <c r="F1480" s="68"/>
      <c r="G1480" s="68"/>
      <c r="H1480" s="68"/>
    </row>
    <row r="1481" spans="1:8" x14ac:dyDescent="0.3">
      <c r="A1481" s="68"/>
      <c r="B1481" s="68"/>
      <c r="C1481" s="68"/>
      <c r="D1481" s="68"/>
      <c r="E1481" s="68"/>
      <c r="F1481" s="68"/>
      <c r="G1481" s="68"/>
      <c r="H1481" s="68"/>
    </row>
    <row r="1482" spans="1:8" x14ac:dyDescent="0.3">
      <c r="A1482" s="68"/>
      <c r="B1482" s="68"/>
      <c r="C1482" s="68"/>
      <c r="D1482" s="68"/>
      <c r="E1482" s="68"/>
      <c r="F1482" s="68"/>
      <c r="G1482" s="68"/>
      <c r="H1482" s="68"/>
    </row>
    <row r="1483" spans="1:8" x14ac:dyDescent="0.3">
      <c r="A1483" s="68"/>
      <c r="B1483" s="68"/>
      <c r="C1483" s="68"/>
      <c r="D1483" s="68"/>
      <c r="E1483" s="68"/>
      <c r="F1483" s="68"/>
      <c r="G1483" s="68"/>
      <c r="H1483" s="68"/>
    </row>
    <row r="1484" spans="1:8" x14ac:dyDescent="0.3">
      <c r="A1484" s="68"/>
      <c r="B1484" s="68"/>
      <c r="C1484" s="68"/>
      <c r="D1484" s="68"/>
      <c r="E1484" s="68"/>
      <c r="F1484" s="68"/>
      <c r="G1484" s="68"/>
      <c r="H1484" s="68"/>
    </row>
    <row r="1485" spans="1:8" x14ac:dyDescent="0.3">
      <c r="A1485" s="68"/>
      <c r="B1485" s="68"/>
      <c r="C1485" s="68"/>
      <c r="D1485" s="68"/>
      <c r="E1485" s="68"/>
      <c r="F1485" s="68"/>
      <c r="G1485" s="68"/>
      <c r="H1485" s="68"/>
    </row>
    <row r="1486" spans="1:8" x14ac:dyDescent="0.3">
      <c r="A1486" s="68"/>
      <c r="B1486" s="68"/>
      <c r="C1486" s="68"/>
      <c r="D1486" s="68"/>
      <c r="E1486" s="68"/>
      <c r="F1486" s="68"/>
      <c r="G1486" s="68"/>
      <c r="H1486" s="68"/>
    </row>
    <row r="1487" spans="1:8" x14ac:dyDescent="0.3">
      <c r="A1487" s="68"/>
      <c r="B1487" s="68"/>
      <c r="C1487" s="68"/>
      <c r="D1487" s="68"/>
      <c r="E1487" s="68"/>
      <c r="F1487" s="68"/>
      <c r="G1487" s="68"/>
      <c r="H1487" s="68"/>
    </row>
    <row r="1488" spans="1:8" x14ac:dyDescent="0.3">
      <c r="A1488" s="68"/>
      <c r="B1488" s="68"/>
      <c r="C1488" s="68"/>
      <c r="D1488" s="68"/>
      <c r="E1488" s="68"/>
      <c r="F1488" s="68"/>
      <c r="G1488" s="68"/>
      <c r="H1488" s="68"/>
    </row>
    <row r="1489" spans="1:8" x14ac:dyDescent="0.3">
      <c r="A1489" s="68"/>
      <c r="B1489" s="68"/>
      <c r="C1489" s="68"/>
      <c r="D1489" s="68"/>
      <c r="E1489" s="68"/>
      <c r="F1489" s="68"/>
      <c r="G1489" s="68"/>
      <c r="H1489" s="68"/>
    </row>
    <row r="1490" spans="1:8" x14ac:dyDescent="0.3">
      <c r="A1490" s="68"/>
      <c r="B1490" s="68"/>
      <c r="C1490" s="68"/>
      <c r="D1490" s="68"/>
      <c r="E1490" s="68"/>
      <c r="F1490" s="68"/>
      <c r="G1490" s="68"/>
      <c r="H1490" s="68"/>
    </row>
    <row r="1491" spans="1:8" x14ac:dyDescent="0.3">
      <c r="A1491" s="68"/>
      <c r="B1491" s="68"/>
      <c r="C1491" s="68"/>
      <c r="D1491" s="68"/>
      <c r="E1491" s="68"/>
      <c r="F1491" s="68"/>
      <c r="G1491" s="68"/>
      <c r="H1491" s="68"/>
    </row>
    <row r="1492" spans="1:8" x14ac:dyDescent="0.3">
      <c r="A1492" s="68"/>
      <c r="B1492" s="68"/>
      <c r="C1492" s="68"/>
      <c r="D1492" s="68"/>
      <c r="E1492" s="68"/>
      <c r="F1492" s="68"/>
      <c r="G1492" s="68"/>
      <c r="H1492" s="68"/>
    </row>
    <row r="1493" spans="1:8" x14ac:dyDescent="0.3">
      <c r="A1493" s="68"/>
      <c r="B1493" s="68"/>
      <c r="C1493" s="68"/>
      <c r="D1493" s="68"/>
      <c r="E1493" s="68"/>
      <c r="F1493" s="68"/>
      <c r="G1493" s="68"/>
      <c r="H1493" s="68"/>
    </row>
    <row r="1494" spans="1:8" x14ac:dyDescent="0.3">
      <c r="A1494" s="68"/>
      <c r="B1494" s="68"/>
      <c r="C1494" s="68"/>
      <c r="D1494" s="68"/>
      <c r="E1494" s="68"/>
      <c r="F1494" s="68"/>
      <c r="G1494" s="68"/>
      <c r="H1494" s="68"/>
    </row>
    <row r="1495" spans="1:8" x14ac:dyDescent="0.3">
      <c r="A1495" s="68"/>
      <c r="B1495" s="68"/>
      <c r="C1495" s="68"/>
      <c r="D1495" s="68"/>
      <c r="E1495" s="68"/>
      <c r="F1495" s="68"/>
      <c r="G1495" s="68"/>
      <c r="H1495" s="68"/>
    </row>
    <row r="1496" spans="1:8" x14ac:dyDescent="0.3">
      <c r="A1496" s="68"/>
      <c r="B1496" s="68"/>
      <c r="C1496" s="68"/>
      <c r="D1496" s="68"/>
      <c r="E1496" s="68"/>
      <c r="F1496" s="68"/>
      <c r="G1496" s="68"/>
      <c r="H1496" s="68"/>
    </row>
    <row r="1497" spans="1:8" x14ac:dyDescent="0.3">
      <c r="A1497" s="68"/>
      <c r="B1497" s="68"/>
      <c r="C1497" s="68"/>
      <c r="D1497" s="68"/>
      <c r="E1497" s="68"/>
      <c r="F1497" s="68"/>
      <c r="G1497" s="68"/>
      <c r="H1497" s="68"/>
    </row>
    <row r="1498" spans="1:8" x14ac:dyDescent="0.3">
      <c r="A1498" s="68"/>
      <c r="B1498" s="68"/>
      <c r="C1498" s="68"/>
      <c r="D1498" s="68"/>
      <c r="E1498" s="68"/>
      <c r="F1498" s="68"/>
      <c r="G1498" s="68"/>
      <c r="H1498" s="68"/>
    </row>
    <row r="1499" spans="1:8" x14ac:dyDescent="0.3">
      <c r="A1499" s="68"/>
      <c r="B1499" s="68"/>
      <c r="C1499" s="68"/>
      <c r="D1499" s="68"/>
      <c r="E1499" s="68"/>
      <c r="F1499" s="68"/>
      <c r="G1499" s="68"/>
      <c r="H1499" s="68"/>
    </row>
    <row r="1500" spans="1:8" x14ac:dyDescent="0.3">
      <c r="A1500" s="68"/>
      <c r="B1500" s="68"/>
      <c r="C1500" s="68"/>
      <c r="D1500" s="68"/>
      <c r="E1500" s="68"/>
      <c r="F1500" s="68"/>
      <c r="G1500" s="68"/>
      <c r="H1500" s="68"/>
    </row>
    <row r="1501" spans="1:8" x14ac:dyDescent="0.3">
      <c r="A1501" s="68"/>
      <c r="B1501" s="68"/>
      <c r="C1501" s="68"/>
      <c r="D1501" s="68"/>
      <c r="E1501" s="68"/>
      <c r="F1501" s="68"/>
      <c r="G1501" s="68"/>
      <c r="H1501" s="68"/>
    </row>
    <row r="1502" spans="1:8" x14ac:dyDescent="0.3">
      <c r="A1502" s="68"/>
      <c r="B1502" s="68"/>
      <c r="C1502" s="68"/>
      <c r="D1502" s="68"/>
      <c r="E1502" s="68"/>
      <c r="F1502" s="68"/>
      <c r="G1502" s="68"/>
      <c r="H1502" s="68"/>
    </row>
    <row r="1503" spans="1:8" x14ac:dyDescent="0.3">
      <c r="A1503" s="68"/>
      <c r="B1503" s="68"/>
      <c r="C1503" s="68"/>
      <c r="D1503" s="68"/>
      <c r="E1503" s="68"/>
      <c r="F1503" s="68"/>
      <c r="G1503" s="68"/>
      <c r="H1503" s="68"/>
    </row>
    <row r="1504" spans="1:8" x14ac:dyDescent="0.3">
      <c r="A1504" s="68"/>
      <c r="B1504" s="68"/>
      <c r="C1504" s="68"/>
      <c r="D1504" s="68"/>
      <c r="E1504" s="68"/>
      <c r="F1504" s="68"/>
      <c r="G1504" s="68"/>
      <c r="H1504" s="68"/>
    </row>
    <row r="1505" spans="1:8" x14ac:dyDescent="0.3">
      <c r="A1505" s="68"/>
      <c r="B1505" s="68"/>
      <c r="C1505" s="68"/>
      <c r="D1505" s="68"/>
      <c r="E1505" s="68"/>
      <c r="F1505" s="68"/>
      <c r="G1505" s="68"/>
      <c r="H1505" s="68"/>
    </row>
    <row r="1506" spans="1:8" x14ac:dyDescent="0.3">
      <c r="A1506" s="68"/>
      <c r="B1506" s="68"/>
      <c r="C1506" s="68"/>
      <c r="D1506" s="68"/>
      <c r="E1506" s="68"/>
      <c r="F1506" s="68"/>
      <c r="G1506" s="68"/>
      <c r="H1506" s="68"/>
    </row>
    <row r="1507" spans="1:8" x14ac:dyDescent="0.3">
      <c r="A1507" s="68"/>
      <c r="B1507" s="68"/>
      <c r="C1507" s="68"/>
      <c r="D1507" s="68"/>
      <c r="E1507" s="68"/>
      <c r="F1507" s="68"/>
      <c r="G1507" s="68"/>
      <c r="H1507" s="68"/>
    </row>
    <row r="1508" spans="1:8" x14ac:dyDescent="0.3">
      <c r="A1508" s="68"/>
      <c r="B1508" s="68"/>
      <c r="C1508" s="68"/>
      <c r="D1508" s="68"/>
      <c r="E1508" s="68"/>
      <c r="F1508" s="68"/>
      <c r="G1508" s="68"/>
      <c r="H1508" s="68"/>
    </row>
    <row r="1509" spans="1:8" x14ac:dyDescent="0.3">
      <c r="A1509" s="68"/>
      <c r="B1509" s="68"/>
      <c r="C1509" s="68"/>
      <c r="D1509" s="68"/>
      <c r="E1509" s="68"/>
      <c r="F1509" s="68"/>
      <c r="G1509" s="68"/>
      <c r="H1509" s="68"/>
    </row>
    <row r="1510" spans="1:8" x14ac:dyDescent="0.3">
      <c r="A1510" s="68"/>
      <c r="B1510" s="68"/>
      <c r="C1510" s="68"/>
      <c r="D1510" s="68"/>
      <c r="E1510" s="68"/>
      <c r="F1510" s="68"/>
      <c r="G1510" s="68"/>
      <c r="H1510" s="68"/>
    </row>
    <row r="1511" spans="1:8" x14ac:dyDescent="0.3">
      <c r="A1511" s="68"/>
      <c r="B1511" s="68"/>
      <c r="C1511" s="68"/>
      <c r="D1511" s="68"/>
      <c r="E1511" s="68"/>
      <c r="F1511" s="68"/>
      <c r="G1511" s="68"/>
      <c r="H1511" s="68"/>
    </row>
    <row r="1512" spans="1:8" x14ac:dyDescent="0.3">
      <c r="A1512" s="68"/>
      <c r="B1512" s="68"/>
      <c r="C1512" s="68"/>
      <c r="D1512" s="68"/>
      <c r="E1512" s="68"/>
      <c r="F1512" s="68"/>
      <c r="G1512" s="68"/>
      <c r="H1512" s="68"/>
    </row>
    <row r="1513" spans="1:8" x14ac:dyDescent="0.3">
      <c r="A1513" s="68"/>
      <c r="B1513" s="68"/>
      <c r="C1513" s="68"/>
      <c r="D1513" s="68"/>
      <c r="E1513" s="68"/>
      <c r="F1513" s="68"/>
      <c r="G1513" s="68"/>
      <c r="H1513" s="68"/>
    </row>
    <row r="1514" spans="1:8" x14ac:dyDescent="0.3">
      <c r="A1514" s="68"/>
      <c r="B1514" s="68"/>
      <c r="C1514" s="68"/>
      <c r="D1514" s="68"/>
      <c r="E1514" s="68"/>
      <c r="F1514" s="68"/>
      <c r="G1514" s="68"/>
      <c r="H1514" s="68"/>
    </row>
    <row r="1515" spans="1:8" x14ac:dyDescent="0.3">
      <c r="A1515" s="68"/>
      <c r="B1515" s="68"/>
      <c r="C1515" s="68"/>
      <c r="D1515" s="68"/>
      <c r="E1515" s="68"/>
      <c r="F1515" s="68"/>
      <c r="G1515" s="68"/>
      <c r="H1515" s="68"/>
    </row>
    <row r="1516" spans="1:8" x14ac:dyDescent="0.3">
      <c r="A1516" s="68"/>
      <c r="B1516" s="68"/>
      <c r="C1516" s="68"/>
      <c r="D1516" s="68"/>
      <c r="E1516" s="68"/>
      <c r="F1516" s="68"/>
      <c r="G1516" s="68"/>
      <c r="H1516" s="68"/>
    </row>
    <row r="1517" spans="1:8" x14ac:dyDescent="0.3">
      <c r="A1517" s="68"/>
      <c r="B1517" s="68"/>
      <c r="C1517" s="68"/>
      <c r="D1517" s="68"/>
      <c r="E1517" s="68"/>
      <c r="F1517" s="68"/>
      <c r="G1517" s="68"/>
      <c r="H1517" s="68"/>
    </row>
    <row r="1518" spans="1:8" x14ac:dyDescent="0.3">
      <c r="A1518" s="68"/>
      <c r="B1518" s="68"/>
      <c r="C1518" s="68"/>
      <c r="D1518" s="68"/>
      <c r="E1518" s="68"/>
      <c r="F1518" s="68"/>
      <c r="G1518" s="68"/>
      <c r="H1518" s="68"/>
    </row>
    <row r="1519" spans="1:8" x14ac:dyDescent="0.3">
      <c r="A1519" s="68"/>
      <c r="B1519" s="68"/>
      <c r="C1519" s="68"/>
      <c r="D1519" s="68"/>
      <c r="E1519" s="68"/>
      <c r="F1519" s="68"/>
      <c r="G1519" s="68"/>
      <c r="H1519" s="68"/>
    </row>
    <row r="1520" spans="1:8" x14ac:dyDescent="0.3">
      <c r="A1520" s="68"/>
      <c r="B1520" s="68"/>
      <c r="C1520" s="68"/>
      <c r="D1520" s="68"/>
      <c r="E1520" s="68"/>
      <c r="F1520" s="68"/>
      <c r="G1520" s="68"/>
      <c r="H1520" s="68"/>
    </row>
    <row r="1521" spans="1:8" x14ac:dyDescent="0.3">
      <c r="A1521" s="68"/>
      <c r="B1521" s="68"/>
      <c r="C1521" s="68"/>
      <c r="D1521" s="68"/>
      <c r="E1521" s="68"/>
      <c r="F1521" s="68"/>
      <c r="G1521" s="68"/>
      <c r="H1521" s="68"/>
    </row>
    <row r="1522" spans="1:8" x14ac:dyDescent="0.3">
      <c r="A1522" s="68"/>
      <c r="B1522" s="68"/>
      <c r="C1522" s="68"/>
      <c r="D1522" s="68"/>
      <c r="E1522" s="68"/>
      <c r="F1522" s="68"/>
      <c r="G1522" s="68"/>
      <c r="H1522" s="68"/>
    </row>
    <row r="1523" spans="1:8" x14ac:dyDescent="0.3">
      <c r="A1523" s="68"/>
      <c r="B1523" s="68"/>
      <c r="C1523" s="68"/>
      <c r="D1523" s="68"/>
      <c r="E1523" s="68"/>
      <c r="F1523" s="68"/>
      <c r="G1523" s="68"/>
      <c r="H1523" s="68"/>
    </row>
    <row r="1524" spans="1:8" x14ac:dyDescent="0.3">
      <c r="A1524" s="68"/>
      <c r="B1524" s="68"/>
      <c r="C1524" s="68"/>
      <c r="D1524" s="68"/>
      <c r="E1524" s="68"/>
      <c r="F1524" s="68"/>
      <c r="G1524" s="68"/>
      <c r="H1524" s="68"/>
    </row>
    <row r="1525" spans="1:8" x14ac:dyDescent="0.3">
      <c r="A1525" s="68"/>
      <c r="B1525" s="68"/>
      <c r="C1525" s="68"/>
      <c r="D1525" s="68"/>
      <c r="E1525" s="68"/>
      <c r="F1525" s="68"/>
      <c r="G1525" s="68"/>
      <c r="H1525" s="68"/>
    </row>
    <row r="1526" spans="1:8" x14ac:dyDescent="0.3">
      <c r="A1526" s="68"/>
      <c r="B1526" s="68"/>
      <c r="C1526" s="68"/>
      <c r="D1526" s="68"/>
      <c r="E1526" s="68"/>
      <c r="F1526" s="68"/>
      <c r="G1526" s="68"/>
      <c r="H1526" s="68"/>
    </row>
    <row r="1527" spans="1:8" x14ac:dyDescent="0.3">
      <c r="A1527" s="68"/>
      <c r="B1527" s="68"/>
      <c r="C1527" s="68"/>
      <c r="D1527" s="68"/>
      <c r="E1527" s="68"/>
      <c r="F1527" s="68"/>
      <c r="G1527" s="68"/>
      <c r="H1527" s="68"/>
    </row>
    <row r="1528" spans="1:8" x14ac:dyDescent="0.3">
      <c r="A1528" s="68"/>
      <c r="B1528" s="68"/>
      <c r="C1528" s="68"/>
      <c r="D1528" s="68"/>
      <c r="E1528" s="68"/>
      <c r="F1528" s="68"/>
      <c r="G1528" s="68"/>
      <c r="H1528" s="68"/>
    </row>
    <row r="1529" spans="1:8" x14ac:dyDescent="0.3">
      <c r="A1529" s="68"/>
      <c r="B1529" s="68"/>
      <c r="C1529" s="68"/>
      <c r="D1529" s="68"/>
      <c r="E1529" s="68"/>
      <c r="F1529" s="68"/>
      <c r="G1529" s="68"/>
      <c r="H1529" s="68"/>
    </row>
    <row r="1530" spans="1:8" x14ac:dyDescent="0.3">
      <c r="A1530" s="68"/>
      <c r="B1530" s="68"/>
      <c r="C1530" s="68"/>
      <c r="D1530" s="68"/>
      <c r="E1530" s="68"/>
      <c r="F1530" s="68"/>
      <c r="G1530" s="68"/>
      <c r="H1530" s="68"/>
    </row>
    <row r="1531" spans="1:8" x14ac:dyDescent="0.3">
      <c r="A1531" s="68"/>
      <c r="B1531" s="68"/>
      <c r="C1531" s="68"/>
      <c r="D1531" s="68"/>
      <c r="E1531" s="68"/>
      <c r="F1531" s="68"/>
      <c r="G1531" s="68"/>
      <c r="H1531" s="68"/>
    </row>
    <row r="1532" spans="1:8" x14ac:dyDescent="0.3">
      <c r="A1532" s="68"/>
      <c r="B1532" s="68"/>
      <c r="C1532" s="68"/>
      <c r="D1532" s="68"/>
      <c r="E1532" s="68"/>
      <c r="F1532" s="68"/>
      <c r="G1532" s="68"/>
      <c r="H1532" s="68"/>
    </row>
    <row r="1533" spans="1:8" x14ac:dyDescent="0.3">
      <c r="A1533" s="68"/>
      <c r="B1533" s="68"/>
      <c r="C1533" s="68"/>
      <c r="D1533" s="68"/>
      <c r="E1533" s="68"/>
      <c r="F1533" s="68"/>
      <c r="G1533" s="68"/>
      <c r="H1533" s="68"/>
    </row>
    <row r="1534" spans="1:8" x14ac:dyDescent="0.3">
      <c r="A1534" s="68"/>
      <c r="B1534" s="68"/>
      <c r="C1534" s="68"/>
      <c r="D1534" s="68"/>
      <c r="E1534" s="68"/>
      <c r="F1534" s="68"/>
      <c r="G1534" s="68"/>
      <c r="H1534" s="68"/>
    </row>
    <row r="1535" spans="1:8" x14ac:dyDescent="0.3">
      <c r="A1535" s="68"/>
      <c r="B1535" s="68"/>
      <c r="C1535" s="68"/>
      <c r="D1535" s="68"/>
      <c r="E1535" s="68"/>
      <c r="F1535" s="68"/>
      <c r="G1535" s="68"/>
      <c r="H1535" s="68"/>
    </row>
    <row r="1536" spans="1:8" x14ac:dyDescent="0.3">
      <c r="A1536" s="68"/>
      <c r="B1536" s="68"/>
      <c r="C1536" s="68"/>
      <c r="D1536" s="68"/>
      <c r="E1536" s="68"/>
      <c r="F1536" s="68"/>
      <c r="G1536" s="68"/>
      <c r="H1536" s="68"/>
    </row>
    <row r="1537" spans="1:8" x14ac:dyDescent="0.3">
      <c r="A1537" s="68"/>
      <c r="B1537" s="68"/>
      <c r="C1537" s="68"/>
      <c r="D1537" s="68"/>
      <c r="E1537" s="68"/>
      <c r="F1537" s="68"/>
      <c r="G1537" s="68"/>
      <c r="H1537" s="68"/>
    </row>
    <row r="1538" spans="1:8" x14ac:dyDescent="0.3">
      <c r="A1538" s="68"/>
      <c r="B1538" s="68"/>
      <c r="C1538" s="68"/>
      <c r="D1538" s="68"/>
      <c r="E1538" s="68"/>
      <c r="F1538" s="68"/>
      <c r="G1538" s="68"/>
      <c r="H1538" s="68"/>
    </row>
    <row r="1539" spans="1:8" x14ac:dyDescent="0.3">
      <c r="A1539" s="68"/>
      <c r="B1539" s="68"/>
      <c r="C1539" s="68"/>
      <c r="D1539" s="68"/>
      <c r="E1539" s="68"/>
      <c r="F1539" s="68"/>
      <c r="G1539" s="68"/>
      <c r="H1539" s="68"/>
    </row>
    <row r="1540" spans="1:8" x14ac:dyDescent="0.3">
      <c r="A1540" s="68"/>
      <c r="B1540" s="68"/>
      <c r="C1540" s="68"/>
      <c r="D1540" s="68"/>
      <c r="E1540" s="68"/>
      <c r="F1540" s="68"/>
      <c r="G1540" s="68"/>
      <c r="H1540" s="68"/>
    </row>
    <row r="1541" spans="1:8" x14ac:dyDescent="0.3">
      <c r="A1541" s="68"/>
      <c r="B1541" s="68"/>
      <c r="C1541" s="68"/>
      <c r="D1541" s="68"/>
      <c r="E1541" s="68"/>
      <c r="F1541" s="68"/>
      <c r="G1541" s="68"/>
      <c r="H1541" s="68"/>
    </row>
    <row r="1542" spans="1:8" x14ac:dyDescent="0.3">
      <c r="A1542" s="68"/>
      <c r="B1542" s="68"/>
      <c r="C1542" s="68"/>
      <c r="D1542" s="68"/>
      <c r="E1542" s="68"/>
      <c r="F1542" s="68"/>
      <c r="G1542" s="68"/>
      <c r="H1542" s="68"/>
    </row>
    <row r="1543" spans="1:8" x14ac:dyDescent="0.3">
      <c r="A1543" s="68"/>
      <c r="B1543" s="68"/>
      <c r="C1543" s="68"/>
      <c r="D1543" s="68"/>
      <c r="E1543" s="68"/>
      <c r="F1543" s="68"/>
      <c r="G1543" s="68"/>
      <c r="H1543" s="68"/>
    </row>
    <row r="1544" spans="1:8" x14ac:dyDescent="0.3">
      <c r="A1544" s="68"/>
      <c r="B1544" s="68"/>
      <c r="C1544" s="68"/>
      <c r="D1544" s="68"/>
      <c r="E1544" s="68"/>
      <c r="F1544" s="68"/>
      <c r="G1544" s="68"/>
      <c r="H1544" s="68"/>
    </row>
    <row r="1545" spans="1:8" x14ac:dyDescent="0.3">
      <c r="A1545" s="68"/>
      <c r="B1545" s="68"/>
      <c r="C1545" s="68"/>
      <c r="D1545" s="68"/>
      <c r="E1545" s="68"/>
      <c r="F1545" s="68"/>
      <c r="G1545" s="68"/>
      <c r="H1545" s="68"/>
    </row>
    <row r="1546" spans="1:8" x14ac:dyDescent="0.3">
      <c r="A1546" s="68"/>
      <c r="B1546" s="68"/>
      <c r="C1546" s="68"/>
      <c r="D1546" s="68"/>
      <c r="E1546" s="68"/>
      <c r="F1546" s="68"/>
      <c r="G1546" s="68"/>
      <c r="H1546" s="68"/>
    </row>
    <row r="1547" spans="1:8" x14ac:dyDescent="0.3">
      <c r="A1547" s="68"/>
      <c r="B1547" s="68"/>
      <c r="C1547" s="68"/>
      <c r="D1547" s="68"/>
      <c r="E1547" s="68"/>
      <c r="F1547" s="68"/>
      <c r="G1547" s="68"/>
      <c r="H1547" s="68"/>
    </row>
    <row r="1548" spans="1:8" x14ac:dyDescent="0.3">
      <c r="A1548" s="68"/>
      <c r="B1548" s="68"/>
      <c r="C1548" s="68"/>
      <c r="D1548" s="68"/>
      <c r="E1548" s="68"/>
      <c r="F1548" s="68"/>
      <c r="G1548" s="68"/>
      <c r="H1548" s="68"/>
    </row>
    <row r="1549" spans="1:8" x14ac:dyDescent="0.3">
      <c r="A1549" s="68"/>
      <c r="B1549" s="68"/>
      <c r="C1549" s="68"/>
      <c r="D1549" s="68"/>
      <c r="E1549" s="68"/>
      <c r="F1549" s="68"/>
      <c r="G1549" s="68"/>
      <c r="H1549" s="68"/>
    </row>
    <row r="1550" spans="1:8" x14ac:dyDescent="0.3">
      <c r="A1550" s="68"/>
      <c r="B1550" s="68"/>
      <c r="C1550" s="68"/>
      <c r="D1550" s="68"/>
      <c r="E1550" s="68"/>
      <c r="F1550" s="68"/>
      <c r="G1550" s="68"/>
      <c r="H1550" s="68"/>
    </row>
    <row r="1551" spans="1:8" x14ac:dyDescent="0.3">
      <c r="A1551" s="68"/>
      <c r="B1551" s="68"/>
      <c r="C1551" s="68"/>
      <c r="D1551" s="68"/>
      <c r="E1551" s="68"/>
      <c r="F1551" s="68"/>
      <c r="G1551" s="68"/>
      <c r="H1551" s="68"/>
    </row>
    <row r="1552" spans="1:8" x14ac:dyDescent="0.3">
      <c r="A1552" s="68"/>
      <c r="B1552" s="68"/>
      <c r="C1552" s="68"/>
      <c r="D1552" s="68"/>
      <c r="E1552" s="68"/>
      <c r="F1552" s="68"/>
      <c r="G1552" s="68"/>
      <c r="H1552" s="68"/>
    </row>
    <row r="1553" spans="1:8" x14ac:dyDescent="0.3">
      <c r="A1553" s="68"/>
      <c r="B1553" s="68"/>
      <c r="C1553" s="68"/>
      <c r="D1553" s="68"/>
      <c r="E1553" s="68"/>
      <c r="F1553" s="68"/>
      <c r="G1553" s="68"/>
      <c r="H1553" s="68"/>
    </row>
    <row r="1554" spans="1:8" x14ac:dyDescent="0.3">
      <c r="A1554" s="68"/>
      <c r="B1554" s="68"/>
      <c r="C1554" s="68"/>
      <c r="D1554" s="68"/>
      <c r="E1554" s="68"/>
      <c r="F1554" s="68"/>
      <c r="G1554" s="68"/>
      <c r="H1554" s="68"/>
    </row>
    <row r="1555" spans="1:8" x14ac:dyDescent="0.3">
      <c r="A1555" s="68"/>
      <c r="B1555" s="68"/>
      <c r="C1555" s="68"/>
      <c r="D1555" s="68"/>
      <c r="E1555" s="68"/>
      <c r="F1555" s="68"/>
      <c r="G1555" s="68"/>
      <c r="H1555" s="68"/>
    </row>
    <row r="1556" spans="1:8" x14ac:dyDescent="0.3">
      <c r="A1556" s="68"/>
      <c r="B1556" s="68"/>
      <c r="C1556" s="68"/>
      <c r="D1556" s="68"/>
      <c r="E1556" s="68"/>
      <c r="F1556" s="68"/>
      <c r="G1556" s="68"/>
      <c r="H1556" s="68"/>
    </row>
    <row r="1557" spans="1:8" x14ac:dyDescent="0.3">
      <c r="A1557" s="68"/>
      <c r="B1557" s="68"/>
      <c r="C1557" s="68"/>
      <c r="D1557" s="68"/>
      <c r="E1557" s="68"/>
      <c r="F1557" s="68"/>
      <c r="G1557" s="68"/>
      <c r="H1557" s="68"/>
    </row>
    <row r="1558" spans="1:8" x14ac:dyDescent="0.3">
      <c r="A1558" s="68"/>
      <c r="B1558" s="68"/>
      <c r="C1558" s="68"/>
      <c r="D1558" s="68"/>
      <c r="E1558" s="68"/>
      <c r="F1558" s="68"/>
      <c r="G1558" s="68"/>
      <c r="H1558" s="68"/>
    </row>
    <row r="1559" spans="1:8" x14ac:dyDescent="0.3">
      <c r="A1559" s="68"/>
      <c r="B1559" s="68"/>
      <c r="C1559" s="68"/>
      <c r="D1559" s="68"/>
      <c r="E1559" s="68"/>
      <c r="F1559" s="68"/>
      <c r="G1559" s="68"/>
      <c r="H1559" s="68"/>
    </row>
    <row r="1560" spans="1:8" x14ac:dyDescent="0.3">
      <c r="A1560" s="68"/>
      <c r="B1560" s="68"/>
      <c r="C1560" s="68"/>
      <c r="D1560" s="68"/>
      <c r="E1560" s="68"/>
      <c r="F1560" s="68"/>
      <c r="G1560" s="68"/>
      <c r="H1560" s="68"/>
    </row>
    <row r="1561" spans="1:8" x14ac:dyDescent="0.3">
      <c r="A1561" s="68"/>
      <c r="B1561" s="68"/>
      <c r="C1561" s="68"/>
      <c r="D1561" s="68"/>
      <c r="E1561" s="68"/>
      <c r="F1561" s="68"/>
      <c r="G1561" s="68"/>
      <c r="H1561" s="68"/>
    </row>
    <row r="1562" spans="1:8" x14ac:dyDescent="0.3">
      <c r="A1562" s="68"/>
      <c r="B1562" s="68"/>
      <c r="C1562" s="68"/>
      <c r="D1562" s="68"/>
      <c r="E1562" s="68"/>
      <c r="F1562" s="68"/>
      <c r="G1562" s="68"/>
      <c r="H1562" s="68"/>
    </row>
    <row r="1563" spans="1:8" x14ac:dyDescent="0.3">
      <c r="A1563" s="68"/>
      <c r="B1563" s="68"/>
      <c r="C1563" s="68"/>
      <c r="D1563" s="68"/>
      <c r="E1563" s="68"/>
      <c r="F1563" s="68"/>
      <c r="G1563" s="68"/>
      <c r="H1563" s="68"/>
    </row>
    <row r="1564" spans="1:8" x14ac:dyDescent="0.3">
      <c r="A1564" s="68"/>
      <c r="B1564" s="68"/>
      <c r="C1564" s="68"/>
      <c r="D1564" s="68"/>
      <c r="E1564" s="68"/>
      <c r="F1564" s="68"/>
      <c r="G1564" s="68"/>
      <c r="H1564" s="68"/>
    </row>
    <row r="1565" spans="1:8" x14ac:dyDescent="0.3">
      <c r="A1565" s="68"/>
      <c r="B1565" s="68"/>
      <c r="C1565" s="68"/>
      <c r="D1565" s="68"/>
      <c r="E1565" s="68"/>
      <c r="F1565" s="68"/>
      <c r="G1565" s="68"/>
      <c r="H1565" s="68"/>
    </row>
    <row r="1566" spans="1:8" x14ac:dyDescent="0.3">
      <c r="A1566" s="68"/>
      <c r="B1566" s="68"/>
      <c r="C1566" s="68"/>
      <c r="D1566" s="68"/>
      <c r="E1566" s="68"/>
      <c r="F1566" s="68"/>
      <c r="G1566" s="68"/>
      <c r="H1566" s="68"/>
    </row>
    <row r="1567" spans="1:8" x14ac:dyDescent="0.3">
      <c r="A1567" s="68"/>
      <c r="B1567" s="68"/>
      <c r="C1567" s="68"/>
      <c r="D1567" s="68"/>
      <c r="E1567" s="68"/>
      <c r="F1567" s="68"/>
      <c r="G1567" s="68"/>
      <c r="H1567" s="68"/>
    </row>
    <row r="1568" spans="1:8" x14ac:dyDescent="0.3">
      <c r="A1568" s="68"/>
      <c r="B1568" s="68"/>
      <c r="C1568" s="68"/>
      <c r="D1568" s="68"/>
      <c r="E1568" s="68"/>
      <c r="F1568" s="68"/>
      <c r="G1568" s="68"/>
      <c r="H1568" s="68"/>
    </row>
    <row r="1569" spans="1:8" x14ac:dyDescent="0.3">
      <c r="A1569" s="68"/>
      <c r="B1569" s="68"/>
      <c r="C1569" s="68"/>
      <c r="D1569" s="68"/>
      <c r="E1569" s="68"/>
      <c r="F1569" s="68"/>
      <c r="G1569" s="68"/>
      <c r="H1569" s="68"/>
    </row>
    <row r="1570" spans="1:8" x14ac:dyDescent="0.3">
      <c r="A1570" s="68"/>
      <c r="B1570" s="68"/>
      <c r="C1570" s="68"/>
      <c r="D1570" s="68"/>
      <c r="E1570" s="68"/>
      <c r="F1570" s="68"/>
      <c r="G1570" s="68"/>
      <c r="H1570" s="68"/>
    </row>
    <row r="1571" spans="1:8" x14ac:dyDescent="0.3">
      <c r="A1571" s="68"/>
      <c r="B1571" s="68"/>
      <c r="C1571" s="68"/>
      <c r="D1571" s="68"/>
      <c r="E1571" s="68"/>
      <c r="F1571" s="68"/>
      <c r="G1571" s="68"/>
      <c r="H1571" s="68"/>
    </row>
    <row r="1572" spans="1:8" x14ac:dyDescent="0.3">
      <c r="A1572" s="68"/>
      <c r="B1572" s="68"/>
      <c r="C1572" s="68"/>
      <c r="D1572" s="68"/>
      <c r="E1572" s="68"/>
      <c r="F1572" s="68"/>
      <c r="G1572" s="68"/>
      <c r="H1572" s="68"/>
    </row>
    <row r="1573" spans="1:8" x14ac:dyDescent="0.3">
      <c r="A1573" s="68"/>
      <c r="B1573" s="68"/>
      <c r="C1573" s="68"/>
      <c r="D1573" s="68"/>
      <c r="E1573" s="68"/>
      <c r="F1573" s="68"/>
      <c r="G1573" s="68"/>
      <c r="H1573" s="68"/>
    </row>
    <row r="1574" spans="1:8" x14ac:dyDescent="0.3">
      <c r="A1574" s="68"/>
      <c r="B1574" s="68"/>
      <c r="C1574" s="68"/>
      <c r="D1574" s="68"/>
      <c r="E1574" s="68"/>
      <c r="F1574" s="68"/>
      <c r="G1574" s="68"/>
      <c r="H1574" s="68"/>
    </row>
    <row r="1575" spans="1:8" x14ac:dyDescent="0.3">
      <c r="A1575" s="68"/>
      <c r="B1575" s="68"/>
      <c r="C1575" s="68"/>
      <c r="D1575" s="68"/>
      <c r="E1575" s="68"/>
      <c r="F1575" s="68"/>
      <c r="G1575" s="68"/>
      <c r="H1575" s="68"/>
    </row>
    <row r="1576" spans="1:8" x14ac:dyDescent="0.3">
      <c r="A1576" s="68"/>
      <c r="B1576" s="68"/>
      <c r="C1576" s="68"/>
      <c r="D1576" s="68"/>
      <c r="E1576" s="68"/>
      <c r="F1576" s="68"/>
      <c r="G1576" s="68"/>
      <c r="H1576" s="68"/>
    </row>
    <row r="1577" spans="1:8" x14ac:dyDescent="0.3">
      <c r="A1577" s="68"/>
      <c r="B1577" s="68"/>
      <c r="C1577" s="68"/>
      <c r="D1577" s="68"/>
      <c r="E1577" s="68"/>
      <c r="F1577" s="68"/>
      <c r="G1577" s="68"/>
      <c r="H1577" s="68"/>
    </row>
    <row r="1578" spans="1:8" x14ac:dyDescent="0.3">
      <c r="A1578" s="68"/>
      <c r="B1578" s="68"/>
      <c r="C1578" s="68"/>
      <c r="D1578" s="68"/>
      <c r="E1578" s="68"/>
      <c r="F1578" s="68"/>
      <c r="G1578" s="68"/>
      <c r="H1578" s="68"/>
    </row>
    <row r="1579" spans="1:8" x14ac:dyDescent="0.3">
      <c r="A1579" s="68"/>
      <c r="B1579" s="68"/>
      <c r="C1579" s="68"/>
      <c r="D1579" s="68"/>
      <c r="E1579" s="68"/>
      <c r="F1579" s="68"/>
      <c r="G1579" s="68"/>
      <c r="H1579" s="68"/>
    </row>
    <row r="1580" spans="1:8" x14ac:dyDescent="0.3">
      <c r="A1580" s="68"/>
      <c r="B1580" s="68"/>
      <c r="C1580" s="68"/>
      <c r="D1580" s="68"/>
      <c r="E1580" s="68"/>
      <c r="F1580" s="68"/>
      <c r="G1580" s="68"/>
      <c r="H1580" s="68"/>
    </row>
    <row r="1581" spans="1:8" x14ac:dyDescent="0.3">
      <c r="A1581" s="68"/>
      <c r="B1581" s="68"/>
      <c r="C1581" s="68"/>
      <c r="D1581" s="68"/>
      <c r="E1581" s="68"/>
      <c r="F1581" s="68"/>
      <c r="G1581" s="68"/>
      <c r="H1581" s="68"/>
    </row>
    <row r="1582" spans="1:8" x14ac:dyDescent="0.3">
      <c r="A1582" s="68"/>
      <c r="B1582" s="68"/>
      <c r="C1582" s="68"/>
      <c r="D1582" s="68"/>
      <c r="E1582" s="68"/>
      <c r="F1582" s="68"/>
      <c r="G1582" s="68"/>
      <c r="H1582" s="68"/>
    </row>
    <row r="1583" spans="1:8" x14ac:dyDescent="0.3">
      <c r="A1583" s="68"/>
      <c r="B1583" s="68"/>
      <c r="C1583" s="68"/>
      <c r="D1583" s="68"/>
      <c r="E1583" s="68"/>
      <c r="F1583" s="68"/>
      <c r="G1583" s="68"/>
      <c r="H1583" s="68"/>
    </row>
    <row r="1584" spans="1:8" x14ac:dyDescent="0.3">
      <c r="A1584" s="68"/>
      <c r="B1584" s="68"/>
      <c r="C1584" s="68"/>
      <c r="D1584" s="68"/>
      <c r="E1584" s="68"/>
      <c r="F1584" s="68"/>
      <c r="G1584" s="68"/>
      <c r="H1584" s="68"/>
    </row>
    <row r="1585" spans="1:8" x14ac:dyDescent="0.3">
      <c r="A1585" s="68"/>
      <c r="B1585" s="68"/>
      <c r="C1585" s="68"/>
      <c r="D1585" s="68"/>
      <c r="E1585" s="68"/>
      <c r="F1585" s="68"/>
      <c r="G1585" s="68"/>
      <c r="H1585" s="68"/>
    </row>
    <row r="1586" spans="1:8" x14ac:dyDescent="0.3">
      <c r="A1586" s="68"/>
      <c r="B1586" s="68"/>
      <c r="C1586" s="68"/>
      <c r="D1586" s="68"/>
      <c r="E1586" s="68"/>
      <c r="F1586" s="68"/>
      <c r="G1586" s="68"/>
      <c r="H1586" s="68"/>
    </row>
    <row r="1587" spans="1:8" x14ac:dyDescent="0.3">
      <c r="A1587" s="68"/>
      <c r="B1587" s="68"/>
      <c r="C1587" s="68"/>
      <c r="D1587" s="68"/>
      <c r="E1587" s="68"/>
      <c r="F1587" s="68"/>
      <c r="G1587" s="68"/>
      <c r="H1587" s="68"/>
    </row>
    <row r="1588" spans="1:8" x14ac:dyDescent="0.3">
      <c r="A1588" s="68"/>
      <c r="B1588" s="68"/>
      <c r="C1588" s="68"/>
      <c r="D1588" s="68"/>
      <c r="E1588" s="68"/>
      <c r="F1588" s="68"/>
      <c r="G1588" s="68"/>
      <c r="H1588" s="68"/>
    </row>
    <row r="1589" spans="1:8" x14ac:dyDescent="0.3">
      <c r="A1589" s="68"/>
      <c r="B1589" s="68"/>
      <c r="C1589" s="68"/>
      <c r="D1589" s="68"/>
      <c r="E1589" s="68"/>
      <c r="F1589" s="68"/>
      <c r="G1589" s="68"/>
      <c r="H1589" s="68"/>
    </row>
    <row r="1590" spans="1:8" x14ac:dyDescent="0.3">
      <c r="A1590" s="68"/>
      <c r="B1590" s="68"/>
      <c r="C1590" s="68"/>
      <c r="D1590" s="68"/>
      <c r="E1590" s="68"/>
      <c r="F1590" s="68"/>
      <c r="G1590" s="68"/>
      <c r="H1590" s="68"/>
    </row>
    <row r="1591" spans="1:8" x14ac:dyDescent="0.3">
      <c r="A1591" s="68"/>
      <c r="B1591" s="68"/>
      <c r="C1591" s="68"/>
      <c r="D1591" s="68"/>
      <c r="E1591" s="68"/>
      <c r="F1591" s="68"/>
      <c r="G1591" s="68"/>
      <c r="H1591" s="68"/>
    </row>
    <row r="1592" spans="1:8" x14ac:dyDescent="0.3">
      <c r="A1592" s="68"/>
      <c r="B1592" s="68"/>
      <c r="C1592" s="68"/>
      <c r="D1592" s="68"/>
      <c r="E1592" s="68"/>
      <c r="F1592" s="68"/>
      <c r="G1592" s="68"/>
      <c r="H1592" s="68"/>
    </row>
    <row r="1593" spans="1:8" x14ac:dyDescent="0.3">
      <c r="A1593" s="68"/>
      <c r="B1593" s="68"/>
      <c r="C1593" s="68"/>
      <c r="D1593" s="68"/>
      <c r="E1593" s="68"/>
      <c r="F1593" s="68"/>
      <c r="G1593" s="68"/>
      <c r="H1593" s="68"/>
    </row>
    <row r="1594" spans="1:8" x14ac:dyDescent="0.3">
      <c r="A1594" s="68"/>
      <c r="B1594" s="68"/>
      <c r="C1594" s="68"/>
      <c r="D1594" s="68"/>
      <c r="E1594" s="68"/>
      <c r="F1594" s="68"/>
      <c r="G1594" s="68"/>
      <c r="H1594" s="68"/>
    </row>
    <row r="1595" spans="1:8" x14ac:dyDescent="0.3">
      <c r="A1595" s="68"/>
      <c r="B1595" s="68"/>
      <c r="C1595" s="68"/>
      <c r="D1595" s="68"/>
      <c r="E1595" s="68"/>
      <c r="F1595" s="68"/>
      <c r="G1595" s="68"/>
      <c r="H1595" s="68"/>
    </row>
    <row r="1596" spans="1:8" x14ac:dyDescent="0.3">
      <c r="A1596" s="68"/>
      <c r="B1596" s="68"/>
      <c r="C1596" s="68"/>
      <c r="D1596" s="68"/>
      <c r="E1596" s="68"/>
      <c r="F1596" s="68"/>
      <c r="G1596" s="68"/>
      <c r="H1596" s="68"/>
    </row>
    <row r="1597" spans="1:8" x14ac:dyDescent="0.3">
      <c r="A1597" s="68"/>
      <c r="B1597" s="68"/>
      <c r="C1597" s="68"/>
      <c r="D1597" s="68"/>
      <c r="E1597" s="68"/>
      <c r="F1597" s="68"/>
      <c r="G1597" s="68"/>
      <c r="H1597" s="68"/>
    </row>
    <row r="1598" spans="1:8" x14ac:dyDescent="0.3">
      <c r="A1598" s="68"/>
      <c r="B1598" s="68"/>
      <c r="C1598" s="68"/>
      <c r="D1598" s="68"/>
      <c r="E1598" s="68"/>
      <c r="F1598" s="68"/>
      <c r="G1598" s="68"/>
      <c r="H1598" s="68"/>
    </row>
    <row r="1599" spans="1:8" x14ac:dyDescent="0.3">
      <c r="A1599" s="68"/>
      <c r="B1599" s="68"/>
      <c r="C1599" s="68"/>
      <c r="D1599" s="68"/>
      <c r="E1599" s="68"/>
      <c r="F1599" s="68"/>
      <c r="G1599" s="68"/>
      <c r="H1599" s="68"/>
    </row>
    <row r="1600" spans="1:8" x14ac:dyDescent="0.3">
      <c r="A1600" s="68"/>
      <c r="B1600" s="68"/>
      <c r="C1600" s="68"/>
      <c r="D1600" s="68"/>
      <c r="E1600" s="68"/>
      <c r="F1600" s="68"/>
      <c r="G1600" s="68"/>
      <c r="H1600" s="68"/>
    </row>
    <row r="1601" spans="1:8" x14ac:dyDescent="0.3">
      <c r="A1601" s="68"/>
      <c r="B1601" s="68"/>
      <c r="C1601" s="68"/>
      <c r="D1601" s="68"/>
      <c r="E1601" s="68"/>
      <c r="F1601" s="68"/>
      <c r="G1601" s="68"/>
      <c r="H1601" s="68"/>
    </row>
    <row r="1602" spans="1:8" x14ac:dyDescent="0.3">
      <c r="A1602" s="68"/>
      <c r="B1602" s="68"/>
      <c r="C1602" s="68"/>
      <c r="D1602" s="68"/>
      <c r="E1602" s="68"/>
      <c r="F1602" s="68"/>
      <c r="G1602" s="68"/>
      <c r="H1602" s="68"/>
    </row>
    <row r="1603" spans="1:8" x14ac:dyDescent="0.3">
      <c r="A1603" s="68"/>
      <c r="B1603" s="68"/>
      <c r="C1603" s="68"/>
      <c r="D1603" s="68"/>
      <c r="E1603" s="68"/>
      <c r="F1603" s="68"/>
      <c r="G1603" s="68"/>
      <c r="H1603" s="68"/>
    </row>
    <row r="1604" spans="1:8" x14ac:dyDescent="0.3">
      <c r="A1604" s="68"/>
      <c r="B1604" s="68"/>
      <c r="C1604" s="68"/>
      <c r="D1604" s="68"/>
      <c r="E1604" s="68"/>
      <c r="F1604" s="68"/>
      <c r="G1604" s="68"/>
      <c r="H1604" s="68"/>
    </row>
    <row r="1605" spans="1:8" x14ac:dyDescent="0.3">
      <c r="A1605" s="68"/>
      <c r="B1605" s="68"/>
      <c r="C1605" s="68"/>
      <c r="D1605" s="68"/>
      <c r="E1605" s="68"/>
      <c r="F1605" s="68"/>
      <c r="G1605" s="68"/>
      <c r="H1605" s="68"/>
    </row>
    <row r="1606" spans="1:8" x14ac:dyDescent="0.3">
      <c r="A1606" s="68"/>
      <c r="B1606" s="68"/>
      <c r="C1606" s="68"/>
      <c r="D1606" s="68"/>
      <c r="E1606" s="68"/>
      <c r="F1606" s="68"/>
      <c r="G1606" s="68"/>
      <c r="H1606" s="68"/>
    </row>
    <row r="1607" spans="1:8" x14ac:dyDescent="0.3">
      <c r="A1607" s="68"/>
      <c r="B1607" s="68"/>
      <c r="C1607" s="68"/>
      <c r="D1607" s="68"/>
      <c r="E1607" s="68"/>
      <c r="F1607" s="68"/>
      <c r="G1607" s="68"/>
      <c r="H1607" s="68"/>
    </row>
    <row r="1608" spans="1:8" x14ac:dyDescent="0.3">
      <c r="A1608" s="68"/>
      <c r="B1608" s="68"/>
      <c r="C1608" s="68"/>
      <c r="D1608" s="68"/>
      <c r="E1608" s="68"/>
      <c r="F1608" s="68"/>
      <c r="G1608" s="68"/>
      <c r="H1608" s="68"/>
    </row>
    <row r="1609" spans="1:8" x14ac:dyDescent="0.3">
      <c r="A1609" s="68"/>
      <c r="B1609" s="68"/>
      <c r="C1609" s="68"/>
      <c r="D1609" s="68"/>
      <c r="E1609" s="68"/>
      <c r="F1609" s="68"/>
      <c r="G1609" s="68"/>
      <c r="H1609" s="68"/>
    </row>
    <row r="1610" spans="1:8" x14ac:dyDescent="0.3">
      <c r="A1610" s="68"/>
      <c r="B1610" s="68"/>
      <c r="C1610" s="68"/>
      <c r="D1610" s="68"/>
      <c r="E1610" s="68"/>
      <c r="F1610" s="68"/>
      <c r="G1610" s="68"/>
      <c r="H1610" s="68"/>
    </row>
    <row r="1611" spans="1:8" x14ac:dyDescent="0.3">
      <c r="A1611" s="68"/>
      <c r="B1611" s="68"/>
      <c r="C1611" s="68"/>
      <c r="D1611" s="68"/>
      <c r="E1611" s="68"/>
      <c r="F1611" s="68"/>
      <c r="G1611" s="68"/>
      <c r="H1611" s="68"/>
    </row>
    <row r="1612" spans="1:8" x14ac:dyDescent="0.3">
      <c r="A1612" s="68"/>
      <c r="B1612" s="68"/>
      <c r="C1612" s="68"/>
      <c r="D1612" s="68"/>
      <c r="E1612" s="68"/>
      <c r="F1612" s="68"/>
      <c r="G1612" s="68"/>
      <c r="H1612" s="68"/>
    </row>
    <row r="1613" spans="1:8" x14ac:dyDescent="0.3">
      <c r="A1613" s="68"/>
      <c r="B1613" s="68"/>
      <c r="C1613" s="68"/>
      <c r="D1613" s="68"/>
      <c r="E1613" s="68"/>
      <c r="F1613" s="68"/>
      <c r="G1613" s="68"/>
      <c r="H1613" s="68"/>
    </row>
    <row r="1614" spans="1:8" x14ac:dyDescent="0.3">
      <c r="A1614" s="68"/>
      <c r="B1614" s="68"/>
      <c r="C1614" s="68"/>
      <c r="D1614" s="68"/>
      <c r="E1614" s="68"/>
      <c r="F1614" s="68"/>
      <c r="G1614" s="68"/>
      <c r="H1614" s="68"/>
    </row>
    <row r="1615" spans="1:8" x14ac:dyDescent="0.3">
      <c r="A1615" s="68"/>
      <c r="B1615" s="68"/>
      <c r="C1615" s="68"/>
      <c r="D1615" s="68"/>
      <c r="E1615" s="68"/>
      <c r="F1615" s="68"/>
      <c r="G1615" s="68"/>
      <c r="H1615" s="68"/>
    </row>
    <row r="1616" spans="1:8" x14ac:dyDescent="0.3">
      <c r="A1616" s="68"/>
      <c r="B1616" s="68"/>
      <c r="C1616" s="68"/>
      <c r="D1616" s="68"/>
      <c r="E1616" s="68"/>
      <c r="F1616" s="68"/>
      <c r="G1616" s="68"/>
      <c r="H1616" s="68"/>
    </row>
    <row r="1617" spans="1:8" x14ac:dyDescent="0.3">
      <c r="A1617" s="68"/>
      <c r="B1617" s="68"/>
      <c r="C1617" s="68"/>
      <c r="D1617" s="68"/>
      <c r="E1617" s="68"/>
      <c r="F1617" s="68"/>
      <c r="G1617" s="68"/>
      <c r="H1617" s="68"/>
    </row>
    <row r="1618" spans="1:8" x14ac:dyDescent="0.3">
      <c r="A1618" s="68"/>
      <c r="B1618" s="68"/>
      <c r="C1618" s="68"/>
      <c r="D1618" s="68"/>
      <c r="E1618" s="68"/>
      <c r="F1618" s="68"/>
      <c r="G1618" s="68"/>
      <c r="H1618" s="68"/>
    </row>
    <row r="1619" spans="1:8" x14ac:dyDescent="0.3">
      <c r="A1619" s="68"/>
      <c r="B1619" s="68"/>
      <c r="C1619" s="68"/>
      <c r="D1619" s="68"/>
      <c r="E1619" s="68"/>
      <c r="F1619" s="68"/>
      <c r="G1619" s="68"/>
      <c r="H1619" s="68"/>
    </row>
    <row r="1620" spans="1:8" x14ac:dyDescent="0.3">
      <c r="A1620" s="68"/>
      <c r="B1620" s="68"/>
      <c r="C1620" s="68"/>
      <c r="D1620" s="68"/>
      <c r="E1620" s="68"/>
      <c r="F1620" s="68"/>
      <c r="G1620" s="68"/>
      <c r="H1620" s="68"/>
    </row>
    <row r="1621" spans="1:8" x14ac:dyDescent="0.3">
      <c r="A1621" s="68"/>
      <c r="B1621" s="68"/>
      <c r="C1621" s="68"/>
      <c r="D1621" s="68"/>
      <c r="E1621" s="68"/>
      <c r="F1621" s="68"/>
      <c r="G1621" s="68"/>
      <c r="H1621" s="68"/>
    </row>
    <row r="1622" spans="1:8" x14ac:dyDescent="0.3">
      <c r="A1622" s="68"/>
      <c r="B1622" s="68"/>
      <c r="C1622" s="68"/>
      <c r="D1622" s="68"/>
      <c r="E1622" s="68"/>
      <c r="F1622" s="68"/>
      <c r="G1622" s="68"/>
      <c r="H1622" s="68"/>
    </row>
    <row r="1623" spans="1:8" x14ac:dyDescent="0.3">
      <c r="A1623" s="68"/>
      <c r="B1623" s="68"/>
      <c r="C1623" s="68"/>
      <c r="D1623" s="68"/>
      <c r="E1623" s="68"/>
      <c r="F1623" s="68"/>
      <c r="G1623" s="68"/>
      <c r="H1623" s="68"/>
    </row>
    <row r="1624" spans="1:8" x14ac:dyDescent="0.3">
      <c r="A1624" s="68"/>
      <c r="B1624" s="68"/>
      <c r="C1624" s="68"/>
      <c r="D1624" s="68"/>
      <c r="E1624" s="68"/>
      <c r="F1624" s="68"/>
      <c r="G1624" s="68"/>
      <c r="H1624" s="68"/>
    </row>
    <row r="1625" spans="1:8" x14ac:dyDescent="0.3">
      <c r="A1625" s="68"/>
      <c r="B1625" s="68"/>
      <c r="C1625" s="68"/>
      <c r="D1625" s="68"/>
      <c r="E1625" s="68"/>
      <c r="F1625" s="68"/>
      <c r="G1625" s="68"/>
      <c r="H1625" s="68"/>
    </row>
    <row r="1626" spans="1:8" x14ac:dyDescent="0.3">
      <c r="A1626" s="68"/>
      <c r="B1626" s="68"/>
      <c r="C1626" s="68"/>
      <c r="D1626" s="68"/>
      <c r="E1626" s="68"/>
      <c r="F1626" s="68"/>
      <c r="G1626" s="68"/>
      <c r="H1626" s="68"/>
    </row>
    <row r="1627" spans="1:8" x14ac:dyDescent="0.3">
      <c r="A1627" s="68"/>
      <c r="B1627" s="68"/>
      <c r="C1627" s="68"/>
      <c r="D1627" s="68"/>
      <c r="E1627" s="68"/>
      <c r="F1627" s="68"/>
      <c r="G1627" s="68"/>
      <c r="H1627" s="68"/>
    </row>
    <row r="1628" spans="1:8" x14ac:dyDescent="0.3">
      <c r="A1628" s="68"/>
      <c r="B1628" s="68"/>
      <c r="C1628" s="68"/>
      <c r="D1628" s="68"/>
      <c r="E1628" s="68"/>
      <c r="F1628" s="68"/>
      <c r="G1628" s="68"/>
      <c r="H1628" s="68"/>
    </row>
    <row r="1629" spans="1:8" x14ac:dyDescent="0.3">
      <c r="A1629" s="68"/>
      <c r="B1629" s="68"/>
      <c r="C1629" s="68"/>
      <c r="D1629" s="68"/>
      <c r="E1629" s="68"/>
      <c r="F1629" s="68"/>
      <c r="G1629" s="68"/>
      <c r="H1629" s="68"/>
    </row>
    <row r="1630" spans="1:8" x14ac:dyDescent="0.3">
      <c r="A1630" s="68"/>
      <c r="B1630" s="68"/>
      <c r="C1630" s="68"/>
      <c r="D1630" s="68"/>
      <c r="E1630" s="68"/>
      <c r="F1630" s="68"/>
      <c r="G1630" s="68"/>
      <c r="H1630" s="68"/>
    </row>
    <row r="1631" spans="1:8" x14ac:dyDescent="0.3">
      <c r="A1631" s="68"/>
      <c r="B1631" s="68"/>
      <c r="C1631" s="68"/>
      <c r="D1631" s="68"/>
      <c r="E1631" s="68"/>
      <c r="F1631" s="68"/>
      <c r="G1631" s="68"/>
      <c r="H1631" s="68"/>
    </row>
    <row r="1632" spans="1:8" x14ac:dyDescent="0.3">
      <c r="A1632" s="68"/>
      <c r="B1632" s="68"/>
      <c r="C1632" s="68"/>
      <c r="D1632" s="68"/>
      <c r="E1632" s="68"/>
      <c r="F1632" s="68"/>
      <c r="G1632" s="68"/>
      <c r="H1632" s="68"/>
    </row>
    <row r="1633" spans="1:8" x14ac:dyDescent="0.3">
      <c r="A1633" s="68"/>
      <c r="B1633" s="68"/>
      <c r="C1633" s="68"/>
      <c r="D1633" s="68"/>
      <c r="E1633" s="68"/>
      <c r="F1633" s="68"/>
      <c r="G1633" s="68"/>
      <c r="H1633" s="68"/>
    </row>
    <row r="1634" spans="1:8" x14ac:dyDescent="0.3">
      <c r="A1634" s="68"/>
      <c r="B1634" s="68"/>
      <c r="C1634" s="68"/>
      <c r="D1634" s="68"/>
      <c r="E1634" s="68"/>
      <c r="F1634" s="68"/>
      <c r="G1634" s="68"/>
      <c r="H1634" s="68"/>
    </row>
    <row r="1635" spans="1:8" x14ac:dyDescent="0.3">
      <c r="A1635" s="68"/>
      <c r="B1635" s="68"/>
      <c r="C1635" s="68"/>
      <c r="D1635" s="68"/>
      <c r="E1635" s="68"/>
      <c r="F1635" s="68"/>
      <c r="G1635" s="68"/>
      <c r="H1635" s="68"/>
    </row>
    <row r="1636" spans="1:8" x14ac:dyDescent="0.3">
      <c r="A1636" s="68"/>
      <c r="B1636" s="68"/>
      <c r="C1636" s="68"/>
      <c r="D1636" s="68"/>
      <c r="E1636" s="68"/>
      <c r="F1636" s="68"/>
      <c r="G1636" s="68"/>
      <c r="H1636" s="68"/>
    </row>
    <row r="1637" spans="1:8" x14ac:dyDescent="0.3">
      <c r="A1637" s="68"/>
      <c r="B1637" s="68"/>
      <c r="C1637" s="68"/>
      <c r="D1637" s="68"/>
      <c r="E1637" s="68"/>
      <c r="F1637" s="68"/>
      <c r="G1637" s="68"/>
      <c r="H1637" s="68"/>
    </row>
    <row r="1638" spans="1:8" x14ac:dyDescent="0.3">
      <c r="A1638" s="68"/>
      <c r="B1638" s="68"/>
      <c r="C1638" s="68"/>
      <c r="D1638" s="68"/>
      <c r="E1638" s="68"/>
      <c r="F1638" s="68"/>
      <c r="G1638" s="68"/>
      <c r="H1638" s="68"/>
    </row>
    <row r="1639" spans="1:8" x14ac:dyDescent="0.3">
      <c r="A1639" s="68"/>
      <c r="B1639" s="68"/>
      <c r="C1639" s="68"/>
      <c r="D1639" s="68"/>
      <c r="E1639" s="68"/>
      <c r="F1639" s="68"/>
      <c r="G1639" s="68"/>
      <c r="H1639" s="68"/>
    </row>
    <row r="1640" spans="1:8" x14ac:dyDescent="0.3">
      <c r="A1640" s="68"/>
      <c r="B1640" s="68"/>
      <c r="C1640" s="68"/>
      <c r="D1640" s="68"/>
      <c r="E1640" s="68"/>
      <c r="F1640" s="68"/>
      <c r="G1640" s="68"/>
      <c r="H1640" s="68"/>
    </row>
    <row r="1641" spans="1:8" x14ac:dyDescent="0.3">
      <c r="A1641" s="68"/>
      <c r="B1641" s="68"/>
      <c r="C1641" s="68"/>
      <c r="D1641" s="68"/>
      <c r="E1641" s="68"/>
      <c r="F1641" s="68"/>
      <c r="G1641" s="68"/>
      <c r="H1641" s="68"/>
    </row>
    <row r="1642" spans="1:8" x14ac:dyDescent="0.3">
      <c r="A1642" s="68"/>
      <c r="B1642" s="68"/>
      <c r="C1642" s="68"/>
      <c r="D1642" s="68"/>
      <c r="E1642" s="68"/>
      <c r="F1642" s="68"/>
      <c r="G1642" s="68"/>
      <c r="H1642" s="68"/>
    </row>
    <row r="1643" spans="1:8" x14ac:dyDescent="0.3">
      <c r="A1643" s="68"/>
      <c r="B1643" s="68"/>
      <c r="C1643" s="68"/>
      <c r="D1643" s="68"/>
      <c r="E1643" s="68"/>
      <c r="F1643" s="68"/>
      <c r="G1643" s="68"/>
      <c r="H1643" s="68"/>
    </row>
    <row r="1644" spans="1:8" x14ac:dyDescent="0.3">
      <c r="A1644" s="68"/>
      <c r="B1644" s="68"/>
      <c r="C1644" s="68"/>
      <c r="D1644" s="68"/>
      <c r="E1644" s="68"/>
      <c r="F1644" s="68"/>
      <c r="G1644" s="68"/>
      <c r="H1644" s="68"/>
    </row>
    <row r="1645" spans="1:8" x14ac:dyDescent="0.3">
      <c r="A1645" s="68"/>
      <c r="B1645" s="68"/>
      <c r="C1645" s="68"/>
      <c r="D1645" s="68"/>
      <c r="E1645" s="68"/>
      <c r="F1645" s="68"/>
      <c r="G1645" s="68"/>
      <c r="H1645" s="68"/>
    </row>
    <row r="1646" spans="1:8" x14ac:dyDescent="0.3">
      <c r="A1646" s="68"/>
      <c r="B1646" s="68"/>
      <c r="C1646" s="68"/>
      <c r="D1646" s="68"/>
      <c r="E1646" s="68"/>
      <c r="F1646" s="68"/>
      <c r="G1646" s="68"/>
      <c r="H1646" s="68"/>
    </row>
    <row r="1647" spans="1:8" x14ac:dyDescent="0.3">
      <c r="A1647" s="68"/>
      <c r="B1647" s="68"/>
      <c r="C1647" s="68"/>
      <c r="D1647" s="68"/>
      <c r="E1647" s="68"/>
      <c r="F1647" s="68"/>
      <c r="G1647" s="68"/>
      <c r="H1647" s="68"/>
    </row>
    <row r="1648" spans="1:8" x14ac:dyDescent="0.3">
      <c r="A1648" s="68"/>
      <c r="B1648" s="68"/>
      <c r="C1648" s="68"/>
      <c r="D1648" s="68"/>
      <c r="E1648" s="68"/>
      <c r="F1648" s="68"/>
      <c r="G1648" s="68"/>
      <c r="H1648" s="68"/>
    </row>
    <row r="1649" spans="1:8" x14ac:dyDescent="0.3">
      <c r="A1649" s="68"/>
      <c r="B1649" s="68"/>
      <c r="C1649" s="68"/>
      <c r="D1649" s="68"/>
      <c r="E1649" s="68"/>
      <c r="F1649" s="68"/>
      <c r="G1649" s="68"/>
      <c r="H1649" s="68"/>
    </row>
    <row r="1650" spans="1:8" x14ac:dyDescent="0.3">
      <c r="A1650" s="68"/>
      <c r="B1650" s="68"/>
      <c r="C1650" s="68"/>
      <c r="D1650" s="68"/>
      <c r="E1650" s="68"/>
      <c r="F1650" s="68"/>
      <c r="G1650" s="68"/>
      <c r="H1650" s="68"/>
    </row>
    <row r="1651" spans="1:8" x14ac:dyDescent="0.3">
      <c r="A1651" s="68"/>
      <c r="B1651" s="68"/>
      <c r="C1651" s="68"/>
      <c r="D1651" s="68"/>
      <c r="E1651" s="68"/>
      <c r="F1651" s="68"/>
      <c r="G1651" s="68"/>
      <c r="H1651" s="68"/>
    </row>
    <row r="1652" spans="1:8" x14ac:dyDescent="0.3">
      <c r="A1652" s="68"/>
      <c r="B1652" s="68"/>
      <c r="C1652" s="68"/>
      <c r="D1652" s="68"/>
      <c r="E1652" s="68"/>
      <c r="F1652" s="68"/>
      <c r="G1652" s="68"/>
      <c r="H1652" s="68"/>
    </row>
    <row r="1653" spans="1:8" x14ac:dyDescent="0.3">
      <c r="A1653" s="68"/>
      <c r="B1653" s="68"/>
      <c r="C1653" s="68"/>
      <c r="D1653" s="68"/>
      <c r="E1653" s="68"/>
      <c r="F1653" s="68"/>
      <c r="G1653" s="68"/>
      <c r="H1653" s="68"/>
    </row>
    <row r="1654" spans="1:8" x14ac:dyDescent="0.3">
      <c r="A1654" s="68"/>
      <c r="B1654" s="68"/>
      <c r="C1654" s="68"/>
      <c r="D1654" s="68"/>
      <c r="E1654" s="68"/>
      <c r="F1654" s="68"/>
      <c r="G1654" s="68"/>
      <c r="H1654" s="68"/>
    </row>
    <row r="1655" spans="1:8" x14ac:dyDescent="0.3">
      <c r="A1655" s="68"/>
      <c r="B1655" s="68"/>
      <c r="C1655" s="68"/>
      <c r="D1655" s="68"/>
      <c r="E1655" s="68"/>
      <c r="F1655" s="68"/>
      <c r="G1655" s="68"/>
      <c r="H1655" s="68"/>
    </row>
    <row r="1656" spans="1:8" x14ac:dyDescent="0.3">
      <c r="A1656" s="68"/>
      <c r="B1656" s="68"/>
      <c r="C1656" s="68"/>
      <c r="D1656" s="68"/>
      <c r="E1656" s="68"/>
      <c r="F1656" s="68"/>
      <c r="G1656" s="68"/>
      <c r="H1656" s="68"/>
    </row>
    <row r="1657" spans="1:8" x14ac:dyDescent="0.3">
      <c r="A1657" s="68"/>
      <c r="B1657" s="68"/>
      <c r="C1657" s="68"/>
      <c r="D1657" s="68"/>
      <c r="E1657" s="68"/>
      <c r="F1657" s="68"/>
      <c r="G1657" s="68"/>
      <c r="H1657" s="68"/>
    </row>
    <row r="1658" spans="1:8" x14ac:dyDescent="0.3">
      <c r="A1658" s="68"/>
      <c r="B1658" s="68"/>
      <c r="C1658" s="68"/>
      <c r="D1658" s="68"/>
      <c r="E1658" s="68"/>
      <c r="F1658" s="68"/>
      <c r="G1658" s="68"/>
      <c r="H1658" s="68"/>
    </row>
    <row r="1659" spans="1:8" x14ac:dyDescent="0.3">
      <c r="A1659" s="68"/>
      <c r="B1659" s="68"/>
      <c r="C1659" s="68"/>
      <c r="D1659" s="68"/>
      <c r="E1659" s="68"/>
      <c r="F1659" s="68"/>
      <c r="G1659" s="68"/>
      <c r="H1659" s="68"/>
    </row>
    <row r="1660" spans="1:8" x14ac:dyDescent="0.3">
      <c r="A1660" s="68"/>
      <c r="B1660" s="68"/>
      <c r="C1660" s="68"/>
      <c r="D1660" s="68"/>
      <c r="E1660" s="68"/>
      <c r="F1660" s="68"/>
      <c r="G1660" s="68"/>
      <c r="H1660" s="68"/>
    </row>
    <row r="1661" spans="1:8" x14ac:dyDescent="0.3">
      <c r="A1661" s="68"/>
      <c r="B1661" s="68"/>
      <c r="C1661" s="68"/>
      <c r="D1661" s="68"/>
      <c r="E1661" s="68"/>
      <c r="F1661" s="68"/>
      <c r="G1661" s="68"/>
      <c r="H1661" s="68"/>
    </row>
    <row r="1662" spans="1:8" x14ac:dyDescent="0.3">
      <c r="A1662" s="68"/>
      <c r="B1662" s="68"/>
      <c r="C1662" s="68"/>
      <c r="D1662" s="68"/>
      <c r="E1662" s="68"/>
      <c r="F1662" s="68"/>
      <c r="G1662" s="68"/>
      <c r="H1662" s="68"/>
    </row>
    <row r="1663" spans="1:8" x14ac:dyDescent="0.3">
      <c r="A1663" s="68"/>
      <c r="B1663" s="68"/>
      <c r="C1663" s="68"/>
      <c r="D1663" s="68"/>
      <c r="E1663" s="68"/>
      <c r="F1663" s="68"/>
      <c r="G1663" s="68"/>
      <c r="H1663" s="68"/>
    </row>
    <row r="1664" spans="1:8" x14ac:dyDescent="0.3">
      <c r="A1664" s="68"/>
      <c r="B1664" s="68"/>
      <c r="C1664" s="68"/>
      <c r="D1664" s="68"/>
      <c r="E1664" s="68"/>
      <c r="F1664" s="68"/>
      <c r="G1664" s="68"/>
      <c r="H1664" s="68"/>
    </row>
    <row r="1665" spans="1:8" x14ac:dyDescent="0.3">
      <c r="A1665" s="68"/>
      <c r="B1665" s="68"/>
      <c r="C1665" s="68"/>
      <c r="D1665" s="68"/>
      <c r="E1665" s="68"/>
      <c r="F1665" s="68"/>
      <c r="G1665" s="68"/>
      <c r="H1665" s="68"/>
    </row>
    <row r="1666" spans="1:8" x14ac:dyDescent="0.3">
      <c r="A1666" s="68"/>
      <c r="B1666" s="68"/>
      <c r="C1666" s="68"/>
      <c r="D1666" s="68"/>
      <c r="E1666" s="68"/>
      <c r="F1666" s="68"/>
      <c r="G1666" s="68"/>
      <c r="H1666" s="68"/>
    </row>
    <row r="1667" spans="1:8" x14ac:dyDescent="0.3">
      <c r="A1667" s="68"/>
      <c r="B1667" s="68"/>
      <c r="C1667" s="68"/>
      <c r="D1667" s="68"/>
      <c r="E1667" s="68"/>
      <c r="F1667" s="68"/>
      <c r="G1667" s="68"/>
      <c r="H1667" s="68"/>
    </row>
    <row r="1668" spans="1:8" x14ac:dyDescent="0.3">
      <c r="A1668" s="68"/>
      <c r="B1668" s="68"/>
      <c r="C1668" s="68"/>
      <c r="D1668" s="68"/>
      <c r="E1668" s="68"/>
      <c r="F1668" s="68"/>
      <c r="G1668" s="68"/>
      <c r="H1668" s="68"/>
    </row>
    <row r="1669" spans="1:8" x14ac:dyDescent="0.3">
      <c r="A1669" s="68"/>
      <c r="B1669" s="68"/>
      <c r="C1669" s="68"/>
      <c r="D1669" s="68"/>
      <c r="E1669" s="68"/>
      <c r="F1669" s="68"/>
      <c r="G1669" s="68"/>
      <c r="H1669" s="68"/>
    </row>
    <row r="1670" spans="1:8" x14ac:dyDescent="0.3">
      <c r="A1670" s="68"/>
      <c r="B1670" s="68"/>
      <c r="C1670" s="68"/>
      <c r="D1670" s="68"/>
      <c r="E1670" s="68"/>
      <c r="F1670" s="68"/>
      <c r="G1670" s="68"/>
      <c r="H1670" s="68"/>
    </row>
    <row r="1671" spans="1:8" x14ac:dyDescent="0.3">
      <c r="A1671" s="68"/>
      <c r="B1671" s="68"/>
      <c r="C1671" s="68"/>
      <c r="D1671" s="68"/>
      <c r="E1671" s="68"/>
      <c r="F1671" s="68"/>
      <c r="G1671" s="68"/>
      <c r="H1671" s="68"/>
    </row>
    <row r="1672" spans="1:8" x14ac:dyDescent="0.3">
      <c r="A1672" s="68"/>
      <c r="B1672" s="68"/>
      <c r="C1672" s="68"/>
      <c r="D1672" s="68"/>
      <c r="E1672" s="68"/>
      <c r="F1672" s="68"/>
      <c r="G1672" s="68"/>
      <c r="H1672" s="68"/>
    </row>
    <row r="1673" spans="1:8" x14ac:dyDescent="0.3">
      <c r="A1673" s="68"/>
      <c r="B1673" s="68"/>
      <c r="C1673" s="68"/>
      <c r="D1673" s="68"/>
      <c r="E1673" s="68"/>
      <c r="F1673" s="68"/>
      <c r="G1673" s="68"/>
      <c r="H1673" s="68"/>
    </row>
    <row r="1674" spans="1:8" x14ac:dyDescent="0.3">
      <c r="A1674" s="68"/>
      <c r="B1674" s="68"/>
      <c r="C1674" s="68"/>
      <c r="D1674" s="68"/>
      <c r="E1674" s="68"/>
      <c r="F1674" s="68"/>
      <c r="G1674" s="68"/>
      <c r="H1674" s="68"/>
    </row>
    <row r="1675" spans="1:8" x14ac:dyDescent="0.3">
      <c r="A1675" s="68"/>
      <c r="B1675" s="68"/>
      <c r="C1675" s="68"/>
      <c r="D1675" s="68"/>
      <c r="E1675" s="68"/>
      <c r="F1675" s="68"/>
      <c r="G1675" s="68"/>
      <c r="H1675" s="68"/>
    </row>
    <row r="1676" spans="1:8" x14ac:dyDescent="0.3">
      <c r="A1676" s="68"/>
      <c r="B1676" s="68"/>
      <c r="C1676" s="68"/>
      <c r="D1676" s="68"/>
      <c r="E1676" s="68"/>
      <c r="F1676" s="68"/>
      <c r="G1676" s="68"/>
      <c r="H1676" s="68"/>
    </row>
    <row r="1677" spans="1:8" x14ac:dyDescent="0.3">
      <c r="A1677" s="68"/>
      <c r="B1677" s="68"/>
      <c r="C1677" s="68"/>
      <c r="D1677" s="68"/>
      <c r="E1677" s="68"/>
      <c r="F1677" s="68"/>
      <c r="G1677" s="68"/>
      <c r="H1677" s="68"/>
    </row>
    <row r="1678" spans="1:8" x14ac:dyDescent="0.3">
      <c r="A1678" s="68"/>
      <c r="B1678" s="68"/>
      <c r="C1678" s="68"/>
      <c r="D1678" s="68"/>
      <c r="E1678" s="68"/>
      <c r="F1678" s="68"/>
      <c r="G1678" s="68"/>
      <c r="H1678" s="68"/>
    </row>
    <row r="1679" spans="1:8" x14ac:dyDescent="0.3">
      <c r="A1679" s="68"/>
      <c r="B1679" s="68"/>
      <c r="C1679" s="68"/>
      <c r="D1679" s="68"/>
      <c r="E1679" s="68"/>
      <c r="F1679" s="68"/>
      <c r="G1679" s="68"/>
      <c r="H1679" s="68"/>
    </row>
    <row r="1680" spans="1:8" x14ac:dyDescent="0.3">
      <c r="A1680" s="68"/>
      <c r="B1680" s="68"/>
      <c r="C1680" s="68"/>
      <c r="D1680" s="68"/>
      <c r="E1680" s="68"/>
      <c r="F1680" s="68"/>
      <c r="G1680" s="68"/>
      <c r="H1680" s="68"/>
    </row>
    <row r="1681" spans="1:8" x14ac:dyDescent="0.3">
      <c r="A1681" s="68"/>
      <c r="B1681" s="68"/>
      <c r="C1681" s="68"/>
      <c r="D1681" s="68"/>
      <c r="E1681" s="68"/>
      <c r="F1681" s="68"/>
      <c r="G1681" s="68"/>
      <c r="H1681" s="68"/>
    </row>
    <row r="1682" spans="1:8" x14ac:dyDescent="0.3">
      <c r="A1682" s="68"/>
      <c r="B1682" s="68"/>
      <c r="C1682" s="68"/>
      <c r="D1682" s="68"/>
      <c r="E1682" s="68"/>
      <c r="F1682" s="68"/>
      <c r="G1682" s="68"/>
      <c r="H1682" s="68"/>
    </row>
    <row r="1683" spans="1:8" x14ac:dyDescent="0.3">
      <c r="A1683" s="68"/>
      <c r="B1683" s="68"/>
      <c r="C1683" s="68"/>
      <c r="D1683" s="68"/>
      <c r="E1683" s="68"/>
      <c r="F1683" s="68"/>
      <c r="G1683" s="68"/>
      <c r="H1683" s="68"/>
    </row>
    <row r="1684" spans="1:8" x14ac:dyDescent="0.3">
      <c r="A1684" s="68"/>
      <c r="B1684" s="68"/>
      <c r="C1684" s="68"/>
      <c r="D1684" s="68"/>
      <c r="E1684" s="68"/>
      <c r="F1684" s="68"/>
      <c r="G1684" s="68"/>
      <c r="H1684" s="68"/>
    </row>
    <row r="1685" spans="1:8" x14ac:dyDescent="0.3">
      <c r="A1685" s="68"/>
      <c r="B1685" s="68"/>
      <c r="C1685" s="68"/>
      <c r="D1685" s="68"/>
      <c r="E1685" s="68"/>
      <c r="F1685" s="68"/>
      <c r="G1685" s="68"/>
      <c r="H1685" s="68"/>
    </row>
    <row r="1686" spans="1:8" x14ac:dyDescent="0.3">
      <c r="A1686" s="68"/>
      <c r="B1686" s="68"/>
      <c r="C1686" s="68"/>
      <c r="D1686" s="68"/>
      <c r="E1686" s="68"/>
      <c r="F1686" s="68"/>
      <c r="G1686" s="68"/>
      <c r="H1686" s="68"/>
    </row>
    <row r="1687" spans="1:8" x14ac:dyDescent="0.3">
      <c r="A1687" s="68"/>
      <c r="B1687" s="68"/>
      <c r="C1687" s="68"/>
      <c r="D1687" s="68"/>
      <c r="E1687" s="68"/>
      <c r="F1687" s="68"/>
      <c r="G1687" s="68"/>
      <c r="H1687" s="68"/>
    </row>
    <row r="1688" spans="1:8" x14ac:dyDescent="0.3">
      <c r="A1688" s="68"/>
      <c r="B1688" s="68"/>
      <c r="C1688" s="68"/>
      <c r="D1688" s="68"/>
      <c r="E1688" s="68"/>
      <c r="F1688" s="68"/>
      <c r="G1688" s="68"/>
      <c r="H1688" s="68"/>
    </row>
    <row r="1689" spans="1:8" x14ac:dyDescent="0.3">
      <c r="A1689" s="68"/>
      <c r="B1689" s="68"/>
      <c r="C1689" s="68"/>
      <c r="D1689" s="68"/>
      <c r="E1689" s="68"/>
      <c r="F1689" s="68"/>
      <c r="G1689" s="68"/>
      <c r="H1689" s="68"/>
    </row>
    <row r="1690" spans="1:8" x14ac:dyDescent="0.3">
      <c r="A1690" s="68"/>
      <c r="B1690" s="68"/>
      <c r="C1690" s="68"/>
      <c r="D1690" s="68"/>
      <c r="E1690" s="68"/>
      <c r="F1690" s="68"/>
      <c r="G1690" s="68"/>
      <c r="H1690" s="68"/>
    </row>
    <row r="1691" spans="1:8" x14ac:dyDescent="0.3">
      <c r="A1691" s="68"/>
      <c r="B1691" s="68"/>
      <c r="C1691" s="68"/>
      <c r="D1691" s="68"/>
      <c r="E1691" s="68"/>
      <c r="F1691" s="68"/>
      <c r="G1691" s="68"/>
      <c r="H1691" s="68"/>
    </row>
    <row r="1692" spans="1:8" x14ac:dyDescent="0.3">
      <c r="A1692" s="68"/>
      <c r="B1692" s="68"/>
      <c r="C1692" s="68"/>
      <c r="D1692" s="68"/>
      <c r="E1692" s="68"/>
      <c r="F1692" s="68"/>
      <c r="G1692" s="68"/>
      <c r="H1692" s="68"/>
    </row>
    <row r="1693" spans="1:8" x14ac:dyDescent="0.3">
      <c r="A1693" s="68"/>
      <c r="B1693" s="68"/>
      <c r="C1693" s="68"/>
      <c r="D1693" s="68"/>
      <c r="E1693" s="68"/>
      <c r="F1693" s="68"/>
      <c r="G1693" s="68"/>
      <c r="H1693" s="68"/>
    </row>
    <row r="1694" spans="1:8" x14ac:dyDescent="0.3">
      <c r="A1694" s="68"/>
      <c r="B1694" s="68"/>
      <c r="C1694" s="68"/>
      <c r="D1694" s="68"/>
      <c r="E1694" s="68"/>
      <c r="F1694" s="68"/>
      <c r="G1694" s="68"/>
      <c r="H1694" s="68"/>
    </row>
    <row r="1695" spans="1:8" x14ac:dyDescent="0.3">
      <c r="A1695" s="68"/>
      <c r="B1695" s="68"/>
      <c r="C1695" s="68"/>
      <c r="D1695" s="68"/>
      <c r="E1695" s="68"/>
      <c r="F1695" s="68"/>
      <c r="G1695" s="68"/>
      <c r="H1695" s="68"/>
    </row>
    <row r="1696" spans="1:8" x14ac:dyDescent="0.3">
      <c r="A1696" s="68"/>
      <c r="B1696" s="68"/>
      <c r="C1696" s="68"/>
      <c r="D1696" s="68"/>
      <c r="E1696" s="68"/>
      <c r="F1696" s="68"/>
      <c r="G1696" s="68"/>
      <c r="H1696" s="68"/>
    </row>
    <row r="1697" spans="1:8" x14ac:dyDescent="0.3">
      <c r="A1697" s="68"/>
      <c r="B1697" s="68"/>
      <c r="C1697" s="68"/>
      <c r="D1697" s="68"/>
      <c r="E1697" s="68"/>
      <c r="F1697" s="68"/>
      <c r="G1697" s="68"/>
      <c r="H1697" s="68"/>
    </row>
    <row r="1698" spans="1:8" x14ac:dyDescent="0.3">
      <c r="A1698" s="68"/>
      <c r="B1698" s="68"/>
      <c r="C1698" s="68"/>
      <c r="D1698" s="68"/>
      <c r="E1698" s="68"/>
      <c r="F1698" s="68"/>
      <c r="G1698" s="68"/>
      <c r="H1698" s="68"/>
    </row>
    <row r="1699" spans="1:8" x14ac:dyDescent="0.3">
      <c r="A1699" s="68"/>
      <c r="B1699" s="68"/>
      <c r="C1699" s="68"/>
      <c r="D1699" s="68"/>
      <c r="E1699" s="68"/>
      <c r="F1699" s="68"/>
      <c r="G1699" s="68"/>
      <c r="H1699" s="68"/>
    </row>
    <row r="1700" spans="1:8" x14ac:dyDescent="0.3">
      <c r="A1700" s="68"/>
      <c r="B1700" s="68"/>
      <c r="C1700" s="68"/>
      <c r="D1700" s="68"/>
      <c r="E1700" s="68"/>
      <c r="F1700" s="68"/>
      <c r="G1700" s="68"/>
      <c r="H1700" s="68"/>
    </row>
    <row r="1701" spans="1:8" x14ac:dyDescent="0.3">
      <c r="A1701" s="68"/>
      <c r="B1701" s="68"/>
      <c r="C1701" s="68"/>
      <c r="D1701" s="68"/>
      <c r="E1701" s="68"/>
      <c r="F1701" s="68"/>
      <c r="G1701" s="68"/>
      <c r="H1701" s="68"/>
    </row>
    <row r="1702" spans="1:8" x14ac:dyDescent="0.3">
      <c r="A1702" s="68"/>
      <c r="B1702" s="68"/>
      <c r="C1702" s="68"/>
      <c r="D1702" s="68"/>
      <c r="E1702" s="68"/>
      <c r="F1702" s="68"/>
      <c r="G1702" s="68"/>
      <c r="H1702" s="68"/>
    </row>
    <row r="1703" spans="1:8" x14ac:dyDescent="0.3">
      <c r="A1703" s="68"/>
      <c r="B1703" s="68"/>
      <c r="C1703" s="68"/>
      <c r="D1703" s="68"/>
      <c r="E1703" s="68"/>
      <c r="F1703" s="68"/>
      <c r="G1703" s="68"/>
      <c r="H1703" s="68"/>
    </row>
    <row r="1704" spans="1:8" x14ac:dyDescent="0.3">
      <c r="A1704" s="68"/>
      <c r="B1704" s="68"/>
      <c r="C1704" s="68"/>
      <c r="D1704" s="68"/>
      <c r="E1704" s="68"/>
      <c r="F1704" s="68"/>
      <c r="G1704" s="68"/>
      <c r="H1704" s="68"/>
    </row>
    <row r="1705" spans="1:8" x14ac:dyDescent="0.3">
      <c r="A1705" s="68"/>
      <c r="B1705" s="68"/>
      <c r="C1705" s="68"/>
      <c r="D1705" s="68"/>
      <c r="E1705" s="68"/>
      <c r="F1705" s="68"/>
      <c r="G1705" s="68"/>
      <c r="H1705" s="68"/>
    </row>
    <row r="1706" spans="1:8" x14ac:dyDescent="0.3">
      <c r="A1706" s="68"/>
      <c r="B1706" s="68"/>
      <c r="C1706" s="68"/>
      <c r="D1706" s="68"/>
      <c r="E1706" s="68"/>
      <c r="F1706" s="68"/>
      <c r="G1706" s="68"/>
      <c r="H1706" s="68"/>
    </row>
    <row r="1707" spans="1:8" x14ac:dyDescent="0.3">
      <c r="A1707" s="68"/>
      <c r="B1707" s="68"/>
      <c r="C1707" s="68"/>
      <c r="D1707" s="68"/>
      <c r="E1707" s="68"/>
      <c r="F1707" s="68"/>
      <c r="G1707" s="68"/>
      <c r="H1707" s="68"/>
    </row>
    <row r="1708" spans="1:8" x14ac:dyDescent="0.3">
      <c r="A1708" s="68"/>
      <c r="B1708" s="68"/>
      <c r="C1708" s="68"/>
      <c r="D1708" s="68"/>
      <c r="E1708" s="68"/>
      <c r="F1708" s="68"/>
      <c r="G1708" s="68"/>
      <c r="H1708" s="68"/>
    </row>
    <row r="1709" spans="1:8" x14ac:dyDescent="0.3">
      <c r="A1709" s="68"/>
      <c r="B1709" s="68"/>
      <c r="C1709" s="68"/>
      <c r="D1709" s="68"/>
      <c r="E1709" s="68"/>
      <c r="F1709" s="68"/>
      <c r="G1709" s="68"/>
      <c r="H1709" s="68"/>
    </row>
    <row r="1710" spans="1:8" x14ac:dyDescent="0.3">
      <c r="A1710" s="68"/>
      <c r="B1710" s="68"/>
      <c r="C1710" s="68"/>
      <c r="D1710" s="68"/>
      <c r="E1710" s="68"/>
      <c r="F1710" s="68"/>
      <c r="G1710" s="68"/>
      <c r="H1710" s="68"/>
    </row>
    <row r="1711" spans="1:8" x14ac:dyDescent="0.3">
      <c r="A1711" s="68"/>
      <c r="B1711" s="68"/>
      <c r="C1711" s="68"/>
      <c r="D1711" s="68"/>
      <c r="E1711" s="68"/>
      <c r="F1711" s="68"/>
      <c r="G1711" s="68"/>
      <c r="H1711" s="68"/>
    </row>
    <row r="1712" spans="1:8" x14ac:dyDescent="0.3">
      <c r="A1712" s="68"/>
      <c r="B1712" s="68"/>
      <c r="C1712" s="68"/>
      <c r="D1712" s="68"/>
      <c r="E1712" s="68"/>
      <c r="F1712" s="68"/>
      <c r="G1712" s="68"/>
      <c r="H1712" s="68"/>
    </row>
    <row r="1713" spans="1:8" x14ac:dyDescent="0.3">
      <c r="A1713" s="68"/>
      <c r="B1713" s="68"/>
      <c r="C1713" s="68"/>
      <c r="D1713" s="68"/>
      <c r="E1713" s="68"/>
      <c r="F1713" s="68"/>
      <c r="G1713" s="68"/>
      <c r="H1713" s="68"/>
    </row>
    <row r="1714" spans="1:8" x14ac:dyDescent="0.3">
      <c r="A1714" s="68"/>
      <c r="B1714" s="68"/>
      <c r="C1714" s="68"/>
      <c r="D1714" s="68"/>
      <c r="E1714" s="68"/>
      <c r="F1714" s="68"/>
      <c r="G1714" s="68"/>
      <c r="H1714" s="68"/>
    </row>
    <row r="1715" spans="1:8" x14ac:dyDescent="0.3">
      <c r="A1715" s="68"/>
      <c r="B1715" s="68"/>
      <c r="C1715" s="68"/>
      <c r="D1715" s="68"/>
      <c r="E1715" s="68"/>
      <c r="F1715" s="68"/>
      <c r="G1715" s="68"/>
      <c r="H1715" s="68"/>
    </row>
    <row r="1716" spans="1:8" x14ac:dyDescent="0.3">
      <c r="A1716" s="68"/>
      <c r="B1716" s="68"/>
      <c r="C1716" s="68"/>
      <c r="D1716" s="68"/>
      <c r="E1716" s="68"/>
      <c r="F1716" s="68"/>
      <c r="G1716" s="68"/>
      <c r="H1716" s="68"/>
    </row>
    <row r="1717" spans="1:8" x14ac:dyDescent="0.3">
      <c r="A1717" s="68"/>
      <c r="B1717" s="68"/>
      <c r="C1717" s="68"/>
      <c r="D1717" s="68"/>
      <c r="E1717" s="68"/>
      <c r="F1717" s="68"/>
      <c r="G1717" s="68"/>
      <c r="H1717" s="68"/>
    </row>
    <row r="1718" spans="1:8" x14ac:dyDescent="0.3">
      <c r="A1718" s="68"/>
      <c r="B1718" s="68"/>
      <c r="C1718" s="68"/>
      <c r="D1718" s="68"/>
      <c r="E1718" s="68"/>
      <c r="F1718" s="68"/>
      <c r="G1718" s="68"/>
      <c r="H1718" s="68"/>
    </row>
    <row r="1719" spans="1:8" x14ac:dyDescent="0.3">
      <c r="A1719" s="68"/>
      <c r="B1719" s="68"/>
      <c r="C1719" s="68"/>
      <c r="D1719" s="68"/>
      <c r="E1719" s="68"/>
      <c r="F1719" s="68"/>
      <c r="G1719" s="68"/>
      <c r="H1719" s="68"/>
    </row>
    <row r="1720" spans="1:8" x14ac:dyDescent="0.3">
      <c r="A1720" s="68"/>
      <c r="B1720" s="68"/>
      <c r="C1720" s="68"/>
      <c r="D1720" s="68"/>
      <c r="E1720" s="68"/>
      <c r="F1720" s="68"/>
      <c r="G1720" s="68"/>
      <c r="H1720" s="68"/>
    </row>
    <row r="1721" spans="1:8" x14ac:dyDescent="0.3">
      <c r="A1721" s="68"/>
      <c r="B1721" s="68"/>
      <c r="C1721" s="68"/>
      <c r="D1721" s="68"/>
      <c r="E1721" s="68"/>
      <c r="F1721" s="68"/>
      <c r="G1721" s="68"/>
      <c r="H1721" s="68"/>
    </row>
    <row r="1722" spans="1:8" x14ac:dyDescent="0.3">
      <c r="A1722" s="68"/>
      <c r="B1722" s="68"/>
      <c r="C1722" s="68"/>
      <c r="D1722" s="68"/>
      <c r="E1722" s="68"/>
      <c r="F1722" s="68"/>
      <c r="G1722" s="68"/>
      <c r="H1722" s="68"/>
    </row>
    <row r="1723" spans="1:8" x14ac:dyDescent="0.3">
      <c r="A1723" s="68"/>
      <c r="B1723" s="68"/>
      <c r="C1723" s="68"/>
      <c r="D1723" s="68"/>
      <c r="E1723" s="68"/>
      <c r="F1723" s="68"/>
      <c r="G1723" s="68"/>
      <c r="H1723" s="68"/>
    </row>
    <row r="1724" spans="1:8" x14ac:dyDescent="0.3">
      <c r="A1724" s="68"/>
      <c r="B1724" s="68"/>
      <c r="C1724" s="68"/>
      <c r="D1724" s="68"/>
      <c r="E1724" s="68"/>
      <c r="F1724" s="68"/>
      <c r="G1724" s="68"/>
      <c r="H1724" s="68"/>
    </row>
    <row r="1725" spans="1:8" x14ac:dyDescent="0.3">
      <c r="A1725" s="68"/>
      <c r="B1725" s="68"/>
      <c r="C1725" s="68"/>
      <c r="D1725" s="68"/>
      <c r="E1725" s="68"/>
      <c r="F1725" s="68"/>
      <c r="G1725" s="68"/>
      <c r="H1725" s="68"/>
    </row>
    <row r="1726" spans="1:8" x14ac:dyDescent="0.3">
      <c r="A1726" s="68"/>
      <c r="B1726" s="68"/>
      <c r="C1726" s="68"/>
      <c r="D1726" s="68"/>
      <c r="E1726" s="68"/>
      <c r="F1726" s="68"/>
      <c r="G1726" s="68"/>
      <c r="H1726" s="68"/>
    </row>
    <row r="1727" spans="1:8" x14ac:dyDescent="0.3">
      <c r="A1727" s="68"/>
      <c r="B1727" s="68"/>
      <c r="C1727" s="68"/>
      <c r="D1727" s="68"/>
      <c r="E1727" s="68"/>
      <c r="F1727" s="68"/>
      <c r="G1727" s="68"/>
      <c r="H1727" s="68"/>
    </row>
    <row r="1728" spans="1:8" x14ac:dyDescent="0.3">
      <c r="A1728" s="68"/>
      <c r="B1728" s="68"/>
      <c r="C1728" s="68"/>
      <c r="D1728" s="68"/>
      <c r="E1728" s="68"/>
      <c r="F1728" s="68"/>
      <c r="G1728" s="68"/>
      <c r="H1728" s="68"/>
    </row>
    <row r="1729" spans="1:8" x14ac:dyDescent="0.3">
      <c r="A1729" s="68"/>
      <c r="B1729" s="68"/>
      <c r="C1729" s="68"/>
      <c r="D1729" s="68"/>
      <c r="E1729" s="68"/>
      <c r="F1729" s="68"/>
      <c r="G1729" s="68"/>
      <c r="H1729" s="68"/>
    </row>
    <row r="1730" spans="1:8" x14ac:dyDescent="0.3">
      <c r="A1730" s="68"/>
      <c r="B1730" s="68"/>
      <c r="C1730" s="68"/>
      <c r="D1730" s="68"/>
      <c r="E1730" s="68"/>
      <c r="F1730" s="68"/>
      <c r="G1730" s="68"/>
      <c r="H1730" s="68"/>
    </row>
    <row r="1731" spans="1:8" x14ac:dyDescent="0.3">
      <c r="A1731" s="68"/>
      <c r="B1731" s="68"/>
      <c r="C1731" s="68"/>
      <c r="D1731" s="68"/>
      <c r="E1731" s="68"/>
      <c r="F1731" s="68"/>
      <c r="G1731" s="68"/>
      <c r="H1731" s="68"/>
    </row>
    <row r="1732" spans="1:8" x14ac:dyDescent="0.3">
      <c r="A1732" s="68"/>
      <c r="B1732" s="68"/>
      <c r="C1732" s="68"/>
      <c r="D1732" s="68"/>
      <c r="E1732" s="68"/>
      <c r="F1732" s="68"/>
      <c r="G1732" s="68"/>
      <c r="H1732" s="68"/>
    </row>
    <row r="1733" spans="1:8" x14ac:dyDescent="0.3">
      <c r="A1733" s="68"/>
      <c r="B1733" s="68"/>
      <c r="C1733" s="68"/>
      <c r="D1733" s="68"/>
      <c r="E1733" s="68"/>
      <c r="F1733" s="68"/>
      <c r="G1733" s="68"/>
      <c r="H1733" s="68"/>
    </row>
    <row r="1734" spans="1:8" x14ac:dyDescent="0.3">
      <c r="A1734" s="68"/>
      <c r="B1734" s="68"/>
      <c r="C1734" s="68"/>
      <c r="D1734" s="68"/>
      <c r="E1734" s="68"/>
      <c r="F1734" s="68"/>
      <c r="G1734" s="68"/>
      <c r="H1734" s="68"/>
    </row>
    <row r="1735" spans="1:8" x14ac:dyDescent="0.3">
      <c r="A1735" s="68"/>
      <c r="B1735" s="68"/>
      <c r="C1735" s="68"/>
      <c r="D1735" s="68"/>
      <c r="E1735" s="68"/>
      <c r="F1735" s="68"/>
      <c r="G1735" s="68"/>
      <c r="H1735" s="68"/>
    </row>
    <row r="1736" spans="1:8" x14ac:dyDescent="0.3">
      <c r="A1736" s="68"/>
      <c r="B1736" s="68"/>
      <c r="C1736" s="68"/>
      <c r="D1736" s="68"/>
      <c r="E1736" s="68"/>
      <c r="F1736" s="68"/>
      <c r="G1736" s="68"/>
      <c r="H1736" s="68"/>
    </row>
    <row r="1737" spans="1:8" x14ac:dyDescent="0.3">
      <c r="A1737" s="68"/>
      <c r="B1737" s="68"/>
      <c r="C1737" s="68"/>
      <c r="D1737" s="68"/>
      <c r="E1737" s="68"/>
      <c r="F1737" s="68"/>
      <c r="G1737" s="68"/>
      <c r="H1737" s="68"/>
    </row>
    <row r="1738" spans="1:8" x14ac:dyDescent="0.3">
      <c r="A1738" s="68"/>
      <c r="B1738" s="68"/>
      <c r="C1738" s="68"/>
      <c r="D1738" s="68"/>
      <c r="E1738" s="68"/>
      <c r="F1738" s="68"/>
      <c r="G1738" s="68"/>
      <c r="H1738" s="68"/>
    </row>
    <row r="1739" spans="1:8" x14ac:dyDescent="0.3">
      <c r="A1739" s="68"/>
      <c r="B1739" s="68"/>
      <c r="C1739" s="68"/>
      <c r="D1739" s="68"/>
      <c r="E1739" s="68"/>
      <c r="F1739" s="68"/>
      <c r="G1739" s="68"/>
      <c r="H1739" s="68"/>
    </row>
    <row r="1740" spans="1:8" x14ac:dyDescent="0.3">
      <c r="A1740" s="68"/>
      <c r="B1740" s="68"/>
      <c r="C1740" s="68"/>
      <c r="D1740" s="68"/>
      <c r="E1740" s="68"/>
      <c r="F1740" s="68"/>
      <c r="G1740" s="68"/>
      <c r="H1740" s="68"/>
    </row>
    <row r="1741" spans="1:8" x14ac:dyDescent="0.3">
      <c r="A1741" s="68"/>
      <c r="B1741" s="68"/>
      <c r="C1741" s="68"/>
      <c r="D1741" s="68"/>
      <c r="E1741" s="68"/>
      <c r="F1741" s="68"/>
      <c r="G1741" s="68"/>
      <c r="H1741" s="68"/>
    </row>
    <row r="1742" spans="1:8" x14ac:dyDescent="0.3">
      <c r="A1742" s="68"/>
      <c r="B1742" s="68"/>
      <c r="C1742" s="68"/>
      <c r="D1742" s="68"/>
      <c r="E1742" s="68"/>
      <c r="F1742" s="68"/>
      <c r="G1742" s="68"/>
      <c r="H1742" s="68"/>
    </row>
    <row r="1743" spans="1:8" x14ac:dyDescent="0.3">
      <c r="A1743" s="68"/>
      <c r="B1743" s="68"/>
      <c r="C1743" s="68"/>
      <c r="D1743" s="68"/>
      <c r="E1743" s="68"/>
      <c r="F1743" s="68"/>
      <c r="G1743" s="68"/>
      <c r="H1743" s="68"/>
    </row>
    <row r="1744" spans="1:8" x14ac:dyDescent="0.3">
      <c r="A1744" s="68"/>
      <c r="B1744" s="68"/>
      <c r="C1744" s="68"/>
      <c r="D1744" s="68"/>
      <c r="E1744" s="68"/>
      <c r="F1744" s="68"/>
      <c r="G1744" s="68"/>
      <c r="H1744" s="68"/>
    </row>
    <row r="1745" spans="1:8" x14ac:dyDescent="0.3">
      <c r="A1745" s="68"/>
      <c r="B1745" s="68"/>
      <c r="C1745" s="68"/>
      <c r="D1745" s="68"/>
      <c r="E1745" s="68"/>
      <c r="F1745" s="68"/>
      <c r="G1745" s="68"/>
      <c r="H1745" s="68"/>
    </row>
    <row r="1746" spans="1:8" x14ac:dyDescent="0.3">
      <c r="A1746" s="68"/>
      <c r="B1746" s="68"/>
      <c r="C1746" s="68"/>
      <c r="D1746" s="68"/>
      <c r="E1746" s="68"/>
      <c r="F1746" s="68"/>
      <c r="G1746" s="68"/>
      <c r="H1746" s="68"/>
    </row>
    <row r="1747" spans="1:8" x14ac:dyDescent="0.3">
      <c r="A1747" s="68"/>
      <c r="B1747" s="68"/>
      <c r="C1747" s="68"/>
      <c r="D1747" s="68"/>
      <c r="E1747" s="68"/>
      <c r="F1747" s="68"/>
      <c r="G1747" s="68"/>
      <c r="H1747" s="68"/>
    </row>
    <row r="1748" spans="1:8" x14ac:dyDescent="0.3">
      <c r="A1748" s="68"/>
      <c r="B1748" s="68"/>
      <c r="C1748" s="68"/>
      <c r="D1748" s="68"/>
      <c r="E1748" s="68"/>
      <c r="F1748" s="68"/>
      <c r="G1748" s="68"/>
      <c r="H1748" s="68"/>
    </row>
    <row r="1749" spans="1:8" x14ac:dyDescent="0.3">
      <c r="A1749" s="68"/>
      <c r="B1749" s="68"/>
      <c r="C1749" s="68"/>
      <c r="D1749" s="68"/>
      <c r="E1749" s="68"/>
      <c r="F1749" s="68"/>
      <c r="G1749" s="68"/>
      <c r="H1749" s="68"/>
    </row>
    <row r="1750" spans="1:8" x14ac:dyDescent="0.3">
      <c r="A1750" s="68"/>
      <c r="B1750" s="68"/>
      <c r="C1750" s="68"/>
      <c r="D1750" s="68"/>
      <c r="E1750" s="68"/>
      <c r="F1750" s="68"/>
      <c r="G1750" s="68"/>
      <c r="H1750" s="68"/>
    </row>
    <row r="1751" spans="1:8" x14ac:dyDescent="0.3">
      <c r="A1751" s="68"/>
      <c r="B1751" s="68"/>
      <c r="C1751" s="68"/>
      <c r="D1751" s="68"/>
      <c r="E1751" s="68"/>
      <c r="F1751" s="68"/>
      <c r="G1751" s="68"/>
      <c r="H1751" s="68"/>
    </row>
    <row r="1752" spans="1:8" x14ac:dyDescent="0.3">
      <c r="A1752" s="68"/>
      <c r="B1752" s="68"/>
      <c r="C1752" s="68"/>
      <c r="D1752" s="68"/>
      <c r="E1752" s="68"/>
      <c r="F1752" s="68"/>
      <c r="G1752" s="68"/>
      <c r="H1752" s="68"/>
    </row>
    <row r="1753" spans="1:8" x14ac:dyDescent="0.3">
      <c r="A1753" s="68"/>
      <c r="B1753" s="68"/>
      <c r="C1753" s="68"/>
      <c r="D1753" s="68"/>
      <c r="E1753" s="68"/>
      <c r="F1753" s="68"/>
      <c r="G1753" s="68"/>
      <c r="H1753" s="68"/>
    </row>
    <row r="1754" spans="1:8" x14ac:dyDescent="0.3">
      <c r="A1754" s="68"/>
      <c r="B1754" s="68"/>
      <c r="C1754" s="68"/>
      <c r="D1754" s="68"/>
      <c r="E1754" s="68"/>
      <c r="F1754" s="68"/>
      <c r="G1754" s="68"/>
      <c r="H1754" s="68"/>
    </row>
    <row r="1755" spans="1:8" x14ac:dyDescent="0.3">
      <c r="A1755" s="68"/>
      <c r="B1755" s="68"/>
      <c r="C1755" s="68"/>
      <c r="D1755" s="68"/>
      <c r="E1755" s="68"/>
      <c r="F1755" s="68"/>
      <c r="G1755" s="68"/>
      <c r="H1755" s="68"/>
    </row>
    <row r="1756" spans="1:8" x14ac:dyDescent="0.3">
      <c r="A1756" s="68"/>
      <c r="B1756" s="68"/>
      <c r="C1756" s="68"/>
      <c r="D1756" s="68"/>
      <c r="E1756" s="68"/>
      <c r="F1756" s="68"/>
      <c r="G1756" s="68"/>
      <c r="H1756" s="68"/>
    </row>
    <row r="1757" spans="1:8" x14ac:dyDescent="0.3">
      <c r="A1757" s="68"/>
      <c r="B1757" s="68"/>
      <c r="C1757" s="68"/>
      <c r="D1757" s="68"/>
      <c r="E1757" s="68"/>
      <c r="F1757" s="68"/>
      <c r="G1757" s="68"/>
      <c r="H1757" s="68"/>
    </row>
    <row r="1758" spans="1:8" x14ac:dyDescent="0.3">
      <c r="A1758" s="68"/>
      <c r="B1758" s="68"/>
      <c r="C1758" s="68"/>
      <c r="D1758" s="68"/>
      <c r="E1758" s="68"/>
      <c r="F1758" s="68"/>
      <c r="G1758" s="68"/>
      <c r="H1758" s="68"/>
    </row>
    <row r="1759" spans="1:8" x14ac:dyDescent="0.3">
      <c r="A1759" s="68"/>
      <c r="B1759" s="68"/>
      <c r="C1759" s="68"/>
      <c r="D1759" s="68"/>
      <c r="E1759" s="68"/>
      <c r="F1759" s="68"/>
      <c r="G1759" s="68"/>
      <c r="H1759" s="68"/>
    </row>
    <row r="1760" spans="1:8" x14ac:dyDescent="0.3">
      <c r="A1760" s="68"/>
      <c r="B1760" s="68"/>
      <c r="C1760" s="68"/>
      <c r="D1760" s="68"/>
      <c r="E1760" s="68"/>
      <c r="F1760" s="68"/>
      <c r="G1760" s="68"/>
      <c r="H1760" s="68"/>
    </row>
    <row r="1761" spans="1:8" x14ac:dyDescent="0.3">
      <c r="A1761" s="68"/>
      <c r="B1761" s="68"/>
      <c r="C1761" s="68"/>
      <c r="D1761" s="68"/>
      <c r="E1761" s="68"/>
      <c r="F1761" s="68"/>
      <c r="G1761" s="68"/>
      <c r="H1761" s="68"/>
    </row>
    <row r="1762" spans="1:8" x14ac:dyDescent="0.3">
      <c r="A1762" s="68"/>
      <c r="B1762" s="68"/>
      <c r="C1762" s="68"/>
      <c r="D1762" s="68"/>
      <c r="E1762" s="68"/>
      <c r="F1762" s="68"/>
      <c r="G1762" s="68"/>
      <c r="H1762" s="68"/>
    </row>
    <row r="1763" spans="1:8" x14ac:dyDescent="0.3">
      <c r="A1763" s="68"/>
      <c r="B1763" s="68"/>
      <c r="C1763" s="68"/>
      <c r="D1763" s="68"/>
      <c r="E1763" s="68"/>
      <c r="F1763" s="68"/>
      <c r="G1763" s="68"/>
      <c r="H1763" s="68"/>
    </row>
    <row r="1764" spans="1:8" x14ac:dyDescent="0.3">
      <c r="A1764" s="68"/>
      <c r="B1764" s="68"/>
      <c r="C1764" s="68"/>
      <c r="D1764" s="68"/>
      <c r="E1764" s="68"/>
      <c r="F1764" s="68"/>
      <c r="G1764" s="68"/>
      <c r="H1764" s="68"/>
    </row>
    <row r="1765" spans="1:8" x14ac:dyDescent="0.3">
      <c r="A1765" s="68"/>
      <c r="B1765" s="68"/>
      <c r="C1765" s="68"/>
      <c r="D1765" s="68"/>
      <c r="E1765" s="68"/>
      <c r="F1765" s="68"/>
      <c r="G1765" s="68"/>
      <c r="H1765" s="68"/>
    </row>
    <row r="1766" spans="1:8" x14ac:dyDescent="0.3">
      <c r="A1766" s="68"/>
      <c r="B1766" s="68"/>
      <c r="C1766" s="68"/>
      <c r="D1766" s="68"/>
      <c r="E1766" s="68"/>
      <c r="F1766" s="68"/>
      <c r="G1766" s="68"/>
      <c r="H1766" s="68"/>
    </row>
    <row r="1767" spans="1:8" x14ac:dyDescent="0.3">
      <c r="A1767" s="68"/>
      <c r="B1767" s="68"/>
      <c r="C1767" s="68"/>
      <c r="D1767" s="68"/>
      <c r="E1767" s="68"/>
      <c r="F1767" s="68"/>
      <c r="G1767" s="68"/>
      <c r="H1767" s="68"/>
    </row>
    <row r="1768" spans="1:8" x14ac:dyDescent="0.3">
      <c r="A1768" s="68"/>
      <c r="B1768" s="68"/>
      <c r="C1768" s="68"/>
      <c r="D1768" s="68"/>
      <c r="E1768" s="68"/>
      <c r="F1768" s="68"/>
      <c r="G1768" s="68"/>
      <c r="H1768" s="68"/>
    </row>
    <row r="1769" spans="1:8" x14ac:dyDescent="0.3">
      <c r="A1769" s="68"/>
      <c r="B1769" s="68"/>
      <c r="C1769" s="68"/>
      <c r="D1769" s="68"/>
      <c r="E1769" s="68"/>
      <c r="F1769" s="68"/>
      <c r="G1769" s="68"/>
      <c r="H1769" s="68"/>
    </row>
    <row r="1770" spans="1:8" x14ac:dyDescent="0.3">
      <c r="A1770" s="68"/>
      <c r="B1770" s="68"/>
      <c r="C1770" s="68"/>
      <c r="D1770" s="68"/>
      <c r="E1770" s="68"/>
      <c r="F1770" s="68"/>
      <c r="G1770" s="68"/>
      <c r="H1770" s="68"/>
    </row>
    <row r="1771" spans="1:8" x14ac:dyDescent="0.3">
      <c r="A1771" s="68"/>
      <c r="B1771" s="68"/>
      <c r="C1771" s="68"/>
      <c r="D1771" s="68"/>
      <c r="E1771" s="68"/>
      <c r="F1771" s="68"/>
      <c r="G1771" s="68"/>
      <c r="H1771" s="68"/>
    </row>
    <row r="1772" spans="1:8" x14ac:dyDescent="0.3">
      <c r="A1772" s="68"/>
      <c r="B1772" s="68"/>
      <c r="C1772" s="68"/>
      <c r="D1772" s="68"/>
      <c r="E1772" s="68"/>
      <c r="F1772" s="68"/>
      <c r="G1772" s="68"/>
      <c r="H1772" s="68"/>
    </row>
    <row r="1773" spans="1:8" x14ac:dyDescent="0.3">
      <c r="A1773" s="68"/>
      <c r="B1773" s="68"/>
      <c r="C1773" s="68"/>
      <c r="D1773" s="68"/>
      <c r="E1773" s="68"/>
      <c r="F1773" s="68"/>
      <c r="G1773" s="68"/>
      <c r="H1773" s="68"/>
    </row>
    <row r="1774" spans="1:8" x14ac:dyDescent="0.3">
      <c r="A1774" s="68"/>
      <c r="B1774" s="68"/>
      <c r="C1774" s="68"/>
      <c r="D1774" s="68"/>
      <c r="E1774" s="68"/>
      <c r="F1774" s="68"/>
      <c r="G1774" s="68"/>
      <c r="H1774" s="68"/>
    </row>
    <row r="1775" spans="1:8" x14ac:dyDescent="0.3">
      <c r="A1775" s="68"/>
      <c r="B1775" s="68"/>
      <c r="C1775" s="68"/>
      <c r="D1775" s="68"/>
      <c r="E1775" s="68"/>
      <c r="F1775" s="68"/>
      <c r="G1775" s="68"/>
      <c r="H1775" s="68"/>
    </row>
    <row r="1776" spans="1:8" x14ac:dyDescent="0.3">
      <c r="A1776" s="68"/>
      <c r="B1776" s="68"/>
      <c r="C1776" s="68"/>
      <c r="D1776" s="68"/>
      <c r="E1776" s="68"/>
      <c r="F1776" s="68"/>
      <c r="G1776" s="68"/>
      <c r="H1776" s="68"/>
    </row>
    <row r="1777" spans="1:8" x14ac:dyDescent="0.3">
      <c r="A1777" s="68"/>
      <c r="B1777" s="68"/>
      <c r="C1777" s="68"/>
      <c r="D1777" s="68"/>
      <c r="E1777" s="68"/>
      <c r="F1777" s="68"/>
      <c r="G1777" s="68"/>
      <c r="H1777" s="68"/>
    </row>
    <row r="1778" spans="1:8" x14ac:dyDescent="0.3">
      <c r="A1778" s="68"/>
      <c r="B1778" s="68"/>
      <c r="C1778" s="68"/>
      <c r="D1778" s="68"/>
      <c r="E1778" s="68"/>
      <c r="F1778" s="68"/>
      <c r="G1778" s="68"/>
      <c r="H1778" s="68"/>
    </row>
    <row r="1779" spans="1:8" x14ac:dyDescent="0.3">
      <c r="A1779" s="68"/>
      <c r="B1779" s="68"/>
      <c r="C1779" s="68"/>
      <c r="D1779" s="68"/>
      <c r="E1779" s="68"/>
      <c r="F1779" s="68"/>
      <c r="G1779" s="68"/>
      <c r="H1779" s="68"/>
    </row>
    <row r="1780" spans="1:8" x14ac:dyDescent="0.3">
      <c r="A1780" s="68"/>
      <c r="B1780" s="68"/>
      <c r="C1780" s="68"/>
      <c r="D1780" s="68"/>
      <c r="E1780" s="68"/>
      <c r="F1780" s="68"/>
      <c r="G1780" s="68"/>
      <c r="H1780" s="68"/>
    </row>
    <row r="1781" spans="1:8" x14ac:dyDescent="0.3">
      <c r="A1781" s="68"/>
      <c r="B1781" s="68"/>
      <c r="C1781" s="68"/>
      <c r="D1781" s="68"/>
      <c r="E1781" s="68"/>
      <c r="F1781" s="68"/>
      <c r="G1781" s="68"/>
      <c r="H1781" s="68"/>
    </row>
    <row r="1782" spans="1:8" x14ac:dyDescent="0.3">
      <c r="A1782" s="68"/>
      <c r="B1782" s="68"/>
      <c r="C1782" s="68"/>
      <c r="D1782" s="68"/>
      <c r="E1782" s="68"/>
      <c r="F1782" s="68"/>
      <c r="G1782" s="68"/>
      <c r="H1782" s="68"/>
    </row>
    <row r="1783" spans="1:8" x14ac:dyDescent="0.3">
      <c r="A1783" s="68"/>
      <c r="B1783" s="68"/>
      <c r="C1783" s="68"/>
      <c r="D1783" s="68"/>
      <c r="E1783" s="68"/>
      <c r="F1783" s="68"/>
      <c r="G1783" s="68"/>
      <c r="H1783" s="68"/>
    </row>
    <row r="1784" spans="1:8" x14ac:dyDescent="0.3">
      <c r="A1784" s="68"/>
      <c r="B1784" s="68"/>
      <c r="C1784" s="68"/>
      <c r="D1784" s="68"/>
      <c r="E1784" s="68"/>
      <c r="F1784" s="68"/>
      <c r="G1784" s="68"/>
      <c r="H1784" s="68"/>
    </row>
    <row r="1785" spans="1:8" x14ac:dyDescent="0.3">
      <c r="A1785" s="68"/>
      <c r="B1785" s="68"/>
      <c r="C1785" s="68"/>
      <c r="D1785" s="68"/>
      <c r="E1785" s="68"/>
      <c r="F1785" s="68"/>
      <c r="G1785" s="68"/>
      <c r="H1785" s="68"/>
    </row>
    <row r="1786" spans="1:8" x14ac:dyDescent="0.3">
      <c r="A1786" s="68"/>
      <c r="B1786" s="68"/>
      <c r="C1786" s="68"/>
      <c r="D1786" s="68"/>
      <c r="E1786" s="68"/>
      <c r="F1786" s="68"/>
      <c r="G1786" s="68"/>
      <c r="H1786" s="68"/>
    </row>
    <row r="1787" spans="1:8" x14ac:dyDescent="0.3">
      <c r="A1787" s="68"/>
      <c r="B1787" s="68"/>
      <c r="C1787" s="68"/>
      <c r="D1787" s="68"/>
      <c r="E1787" s="68"/>
      <c r="F1787" s="68"/>
      <c r="G1787" s="68"/>
      <c r="H1787" s="68"/>
    </row>
    <row r="1788" spans="1:8" x14ac:dyDescent="0.3">
      <c r="A1788" s="68"/>
      <c r="B1788" s="68"/>
      <c r="C1788" s="68"/>
      <c r="D1788" s="68"/>
      <c r="E1788" s="68"/>
      <c r="F1788" s="68"/>
      <c r="G1788" s="68"/>
      <c r="H1788" s="68"/>
    </row>
    <row r="1789" spans="1:8" x14ac:dyDescent="0.3">
      <c r="A1789" s="68"/>
      <c r="B1789" s="68"/>
      <c r="C1789" s="68"/>
      <c r="D1789" s="68"/>
      <c r="E1789" s="68"/>
      <c r="F1789" s="68"/>
      <c r="G1789" s="68"/>
      <c r="H1789" s="68"/>
    </row>
    <row r="1790" spans="1:8" x14ac:dyDescent="0.3">
      <c r="A1790" s="68"/>
      <c r="B1790" s="68"/>
      <c r="C1790" s="68"/>
      <c r="D1790" s="68"/>
      <c r="E1790" s="68"/>
      <c r="F1790" s="68"/>
      <c r="G1790" s="68"/>
      <c r="H1790" s="68"/>
    </row>
    <row r="1791" spans="1:8" x14ac:dyDescent="0.3">
      <c r="A1791" s="68"/>
      <c r="B1791" s="68"/>
      <c r="C1791" s="68"/>
      <c r="D1791" s="68"/>
      <c r="E1791" s="68"/>
      <c r="F1791" s="68"/>
      <c r="G1791" s="68"/>
      <c r="H1791" s="68"/>
    </row>
    <row r="1792" spans="1:8" x14ac:dyDescent="0.3">
      <c r="A1792" s="68"/>
      <c r="B1792" s="68"/>
      <c r="C1792" s="68"/>
      <c r="D1792" s="68"/>
      <c r="E1792" s="68"/>
      <c r="F1792" s="68"/>
      <c r="G1792" s="68"/>
      <c r="H1792" s="68"/>
    </row>
    <row r="1793" spans="1:8" x14ac:dyDescent="0.3">
      <c r="A1793" s="68"/>
      <c r="B1793" s="68"/>
      <c r="C1793" s="68"/>
      <c r="D1793" s="68"/>
      <c r="E1793" s="68"/>
      <c r="F1793" s="68"/>
      <c r="G1793" s="68"/>
      <c r="H1793" s="68"/>
    </row>
    <row r="1794" spans="1:8" x14ac:dyDescent="0.3">
      <c r="A1794" s="68"/>
      <c r="B1794" s="68"/>
      <c r="C1794" s="68"/>
      <c r="D1794" s="68"/>
      <c r="E1794" s="68"/>
      <c r="F1794" s="68"/>
      <c r="G1794" s="68"/>
      <c r="H1794" s="68"/>
    </row>
    <row r="1795" spans="1:8" x14ac:dyDescent="0.3">
      <c r="A1795" s="68"/>
      <c r="B1795" s="68"/>
      <c r="C1795" s="68"/>
      <c r="D1795" s="68"/>
      <c r="E1795" s="68"/>
      <c r="F1795" s="68"/>
      <c r="G1795" s="68"/>
      <c r="H1795" s="68"/>
    </row>
    <row r="1796" spans="1:8" x14ac:dyDescent="0.3">
      <c r="A1796" s="68"/>
      <c r="B1796" s="68"/>
      <c r="C1796" s="68"/>
      <c r="D1796" s="68"/>
      <c r="E1796" s="68"/>
      <c r="F1796" s="68"/>
      <c r="G1796" s="68"/>
      <c r="H1796" s="68"/>
    </row>
    <row r="1797" spans="1:8" x14ac:dyDescent="0.3">
      <c r="A1797" s="68"/>
      <c r="B1797" s="68"/>
      <c r="C1797" s="68"/>
      <c r="D1797" s="68"/>
      <c r="E1797" s="68"/>
      <c r="F1797" s="68"/>
      <c r="G1797" s="68"/>
      <c r="H1797" s="68"/>
    </row>
    <row r="1798" spans="1:8" x14ac:dyDescent="0.3">
      <c r="A1798" s="68"/>
      <c r="B1798" s="68"/>
      <c r="C1798" s="68"/>
      <c r="D1798" s="68"/>
      <c r="E1798" s="68"/>
      <c r="F1798" s="68"/>
      <c r="G1798" s="68"/>
      <c r="H1798" s="68"/>
    </row>
    <row r="1799" spans="1:8" x14ac:dyDescent="0.3">
      <c r="A1799" s="68"/>
      <c r="B1799" s="68"/>
      <c r="C1799" s="68"/>
      <c r="D1799" s="68"/>
      <c r="E1799" s="68"/>
      <c r="F1799" s="68"/>
      <c r="G1799" s="68"/>
      <c r="H1799" s="68"/>
    </row>
    <row r="1800" spans="1:8" x14ac:dyDescent="0.3">
      <c r="A1800" s="68"/>
      <c r="B1800" s="68"/>
      <c r="C1800" s="68"/>
      <c r="D1800" s="68"/>
      <c r="E1800" s="68"/>
      <c r="F1800" s="68"/>
      <c r="G1800" s="68"/>
      <c r="H1800" s="68"/>
    </row>
    <row r="1801" spans="1:8" x14ac:dyDescent="0.3">
      <c r="A1801" s="68"/>
      <c r="B1801" s="68"/>
      <c r="C1801" s="68"/>
      <c r="D1801" s="68"/>
      <c r="E1801" s="68"/>
      <c r="F1801" s="68"/>
      <c r="G1801" s="68"/>
      <c r="H1801" s="68"/>
    </row>
    <row r="1802" spans="1:8" x14ac:dyDescent="0.3">
      <c r="A1802" s="68"/>
      <c r="B1802" s="68"/>
      <c r="C1802" s="68"/>
      <c r="D1802" s="68"/>
      <c r="E1802" s="68"/>
      <c r="F1802" s="68"/>
      <c r="G1802" s="68"/>
      <c r="H1802" s="68"/>
    </row>
    <row r="1803" spans="1:8" x14ac:dyDescent="0.3">
      <c r="A1803" s="68"/>
      <c r="B1803" s="68"/>
      <c r="C1803" s="68"/>
      <c r="D1803" s="68"/>
      <c r="E1803" s="68"/>
      <c r="F1803" s="68"/>
      <c r="G1803" s="68"/>
      <c r="H1803" s="68"/>
    </row>
    <row r="1804" spans="1:8" x14ac:dyDescent="0.3">
      <c r="A1804" s="68"/>
      <c r="B1804" s="68"/>
      <c r="C1804" s="68"/>
      <c r="D1804" s="68"/>
      <c r="E1804" s="68"/>
      <c r="F1804" s="68"/>
      <c r="G1804" s="68"/>
      <c r="H1804" s="68"/>
    </row>
    <row r="1805" spans="1:8" x14ac:dyDescent="0.3">
      <c r="A1805" s="68"/>
      <c r="B1805" s="68"/>
      <c r="C1805" s="68"/>
      <c r="D1805" s="68"/>
      <c r="E1805" s="68"/>
      <c r="F1805" s="68"/>
      <c r="G1805" s="68"/>
      <c r="H1805" s="68"/>
    </row>
    <row r="1806" spans="1:8" x14ac:dyDescent="0.3">
      <c r="A1806" s="68"/>
      <c r="B1806" s="68"/>
      <c r="C1806" s="68"/>
      <c r="D1806" s="68"/>
      <c r="E1806" s="68"/>
      <c r="F1806" s="68"/>
      <c r="G1806" s="68"/>
      <c r="H1806" s="68"/>
    </row>
    <row r="1807" spans="1:8" x14ac:dyDescent="0.3">
      <c r="A1807" s="68"/>
      <c r="B1807" s="68"/>
      <c r="C1807" s="68"/>
      <c r="D1807" s="68"/>
      <c r="E1807" s="68"/>
      <c r="F1807" s="68"/>
      <c r="G1807" s="68"/>
      <c r="H1807" s="68"/>
    </row>
    <row r="1808" spans="1:8" x14ac:dyDescent="0.3">
      <c r="A1808" s="68"/>
      <c r="B1808" s="68"/>
      <c r="C1808" s="68"/>
      <c r="D1808" s="68"/>
      <c r="E1808" s="68"/>
      <c r="F1808" s="68"/>
      <c r="G1808" s="68"/>
      <c r="H1808" s="68"/>
    </row>
    <row r="1809" spans="1:8" x14ac:dyDescent="0.3">
      <c r="A1809" s="68"/>
      <c r="B1809" s="68"/>
      <c r="C1809" s="68"/>
      <c r="D1809" s="68"/>
      <c r="E1809" s="68"/>
      <c r="F1809" s="68"/>
      <c r="G1809" s="68"/>
      <c r="H1809" s="68"/>
    </row>
    <row r="1810" spans="1:8" x14ac:dyDescent="0.3">
      <c r="A1810" s="68"/>
      <c r="B1810" s="68"/>
      <c r="C1810" s="68"/>
      <c r="D1810" s="68"/>
      <c r="E1810" s="68"/>
      <c r="F1810" s="68"/>
      <c r="G1810" s="68"/>
      <c r="H1810" s="68"/>
    </row>
    <row r="1811" spans="1:8" x14ac:dyDescent="0.3">
      <c r="A1811" s="68"/>
      <c r="B1811" s="68"/>
      <c r="C1811" s="68"/>
      <c r="D1811" s="68"/>
      <c r="E1811" s="68"/>
      <c r="F1811" s="68"/>
      <c r="G1811" s="68"/>
      <c r="H1811" s="68"/>
    </row>
    <row r="1812" spans="1:8" x14ac:dyDescent="0.3">
      <c r="A1812" s="68"/>
      <c r="B1812" s="68"/>
      <c r="C1812" s="68"/>
      <c r="D1812" s="68"/>
      <c r="E1812" s="68"/>
      <c r="F1812" s="68"/>
      <c r="G1812" s="68"/>
      <c r="H1812" s="68"/>
    </row>
    <row r="1813" spans="1:8" x14ac:dyDescent="0.3">
      <c r="A1813" s="68"/>
      <c r="B1813" s="68"/>
      <c r="C1813" s="68"/>
      <c r="D1813" s="68"/>
      <c r="E1813" s="68"/>
      <c r="F1813" s="68"/>
      <c r="G1813" s="68"/>
      <c r="H1813" s="68"/>
    </row>
    <row r="1814" spans="1:8" x14ac:dyDescent="0.3">
      <c r="A1814" s="68"/>
      <c r="B1814" s="68"/>
      <c r="C1814" s="68"/>
      <c r="D1814" s="68"/>
      <c r="E1814" s="68"/>
      <c r="F1814" s="68"/>
      <c r="G1814" s="68"/>
      <c r="H1814" s="68"/>
    </row>
    <row r="1815" spans="1:8" x14ac:dyDescent="0.3">
      <c r="A1815" s="68"/>
      <c r="B1815" s="68"/>
      <c r="C1815" s="68"/>
      <c r="D1815" s="68"/>
      <c r="E1815" s="68"/>
      <c r="F1815" s="68"/>
      <c r="G1815" s="68"/>
      <c r="H1815" s="68"/>
    </row>
    <row r="1816" spans="1:8" x14ac:dyDescent="0.3">
      <c r="A1816" s="68"/>
      <c r="B1816" s="68"/>
      <c r="C1816" s="68"/>
      <c r="D1816" s="68"/>
      <c r="E1816" s="68"/>
      <c r="F1816" s="68"/>
      <c r="G1816" s="68"/>
      <c r="H1816" s="68"/>
    </row>
    <row r="1817" spans="1:8" x14ac:dyDescent="0.3">
      <c r="A1817" s="68"/>
      <c r="B1817" s="68"/>
      <c r="C1817" s="68"/>
      <c r="D1817" s="68"/>
      <c r="E1817" s="68"/>
      <c r="F1817" s="68"/>
      <c r="G1817" s="68"/>
      <c r="H1817" s="68"/>
    </row>
    <row r="1818" spans="1:8" x14ac:dyDescent="0.3">
      <c r="A1818" s="68"/>
      <c r="B1818" s="68"/>
      <c r="C1818" s="68"/>
      <c r="D1818" s="68"/>
      <c r="E1818" s="68"/>
      <c r="F1818" s="68"/>
      <c r="G1818" s="68"/>
      <c r="H1818" s="68"/>
    </row>
    <row r="1819" spans="1:8" x14ac:dyDescent="0.3">
      <c r="A1819" s="68"/>
      <c r="B1819" s="68"/>
      <c r="C1819" s="68"/>
      <c r="D1819" s="68"/>
      <c r="E1819" s="68"/>
      <c r="F1819" s="68"/>
      <c r="G1819" s="68"/>
      <c r="H1819" s="68"/>
    </row>
    <row r="1820" spans="1:8" x14ac:dyDescent="0.3">
      <c r="A1820" s="68"/>
      <c r="B1820" s="68"/>
      <c r="C1820" s="68"/>
      <c r="D1820" s="68"/>
      <c r="E1820" s="68"/>
      <c r="F1820" s="68"/>
      <c r="G1820" s="68"/>
      <c r="H1820" s="68"/>
    </row>
    <row r="1821" spans="1:8" x14ac:dyDescent="0.3">
      <c r="A1821" s="68"/>
      <c r="B1821" s="68"/>
      <c r="C1821" s="68"/>
      <c r="D1821" s="68"/>
      <c r="E1821" s="68"/>
      <c r="F1821" s="68"/>
      <c r="G1821" s="68"/>
      <c r="H1821" s="68"/>
    </row>
    <row r="1822" spans="1:8" x14ac:dyDescent="0.3">
      <c r="A1822" s="68"/>
      <c r="B1822" s="68"/>
      <c r="C1822" s="68"/>
      <c r="D1822" s="68"/>
      <c r="E1822" s="68"/>
      <c r="F1822" s="68"/>
      <c r="G1822" s="68"/>
      <c r="H1822" s="68"/>
    </row>
    <row r="1823" spans="1:8" x14ac:dyDescent="0.3">
      <c r="A1823" s="68"/>
      <c r="B1823" s="68"/>
      <c r="C1823" s="68"/>
      <c r="D1823" s="68"/>
      <c r="E1823" s="68"/>
      <c r="F1823" s="68"/>
      <c r="G1823" s="68"/>
      <c r="H1823" s="68"/>
    </row>
    <row r="1824" spans="1:8" x14ac:dyDescent="0.3">
      <c r="A1824" s="68"/>
      <c r="B1824" s="68"/>
      <c r="C1824" s="68"/>
      <c r="D1824" s="68"/>
      <c r="E1824" s="68"/>
      <c r="F1824" s="68"/>
      <c r="G1824" s="68"/>
      <c r="H1824" s="68"/>
    </row>
    <row r="1825" spans="1:8" x14ac:dyDescent="0.3">
      <c r="A1825" s="68"/>
      <c r="B1825" s="68"/>
      <c r="C1825" s="68"/>
      <c r="D1825" s="68"/>
      <c r="E1825" s="68"/>
      <c r="F1825" s="68"/>
      <c r="G1825" s="68"/>
      <c r="H1825" s="68"/>
    </row>
    <row r="1826" spans="1:8" x14ac:dyDescent="0.3">
      <c r="A1826" s="68"/>
      <c r="B1826" s="68"/>
      <c r="C1826" s="68"/>
      <c r="D1826" s="68"/>
      <c r="E1826" s="68"/>
      <c r="F1826" s="68"/>
      <c r="G1826" s="68"/>
      <c r="H1826" s="68"/>
    </row>
    <row r="1827" spans="1:8" x14ac:dyDescent="0.3">
      <c r="A1827" s="68"/>
      <c r="B1827" s="68"/>
      <c r="C1827" s="68"/>
      <c r="D1827" s="68"/>
      <c r="E1827" s="68"/>
      <c r="F1827" s="68"/>
      <c r="G1827" s="68"/>
      <c r="H1827" s="68"/>
    </row>
    <row r="1828" spans="1:8" x14ac:dyDescent="0.3">
      <c r="A1828" s="68"/>
      <c r="B1828" s="68"/>
      <c r="C1828" s="68"/>
      <c r="D1828" s="68"/>
      <c r="E1828" s="68"/>
      <c r="F1828" s="68"/>
      <c r="G1828" s="68"/>
      <c r="H1828" s="68"/>
    </row>
    <row r="1829" spans="1:8" x14ac:dyDescent="0.3">
      <c r="A1829" s="68"/>
      <c r="B1829" s="68"/>
      <c r="C1829" s="68"/>
      <c r="D1829" s="68"/>
      <c r="E1829" s="68"/>
      <c r="F1829" s="68"/>
      <c r="G1829" s="68"/>
      <c r="H1829" s="68"/>
    </row>
    <row r="1830" spans="1:8" x14ac:dyDescent="0.3">
      <c r="A1830" s="68"/>
      <c r="B1830" s="68"/>
      <c r="C1830" s="68"/>
      <c r="D1830" s="68"/>
      <c r="E1830" s="68"/>
      <c r="F1830" s="68"/>
      <c r="G1830" s="68"/>
      <c r="H1830" s="68"/>
    </row>
    <row r="1831" spans="1:8" x14ac:dyDescent="0.3">
      <c r="A1831" s="68"/>
      <c r="B1831" s="68"/>
      <c r="C1831" s="68"/>
      <c r="D1831" s="68"/>
      <c r="E1831" s="68"/>
      <c r="F1831" s="68"/>
      <c r="G1831" s="68"/>
      <c r="H1831" s="68"/>
    </row>
    <row r="1832" spans="1:8" x14ac:dyDescent="0.3">
      <c r="A1832" s="68"/>
      <c r="B1832" s="68"/>
      <c r="C1832" s="68"/>
      <c r="D1832" s="68"/>
      <c r="E1832" s="68"/>
      <c r="F1832" s="68"/>
      <c r="G1832" s="68"/>
      <c r="H1832" s="68"/>
    </row>
    <row r="1833" spans="1:8" x14ac:dyDescent="0.3">
      <c r="A1833" s="68"/>
      <c r="B1833" s="68"/>
      <c r="C1833" s="68"/>
      <c r="D1833" s="68"/>
      <c r="E1833" s="68"/>
      <c r="F1833" s="68"/>
      <c r="G1833" s="68"/>
      <c r="H1833" s="68"/>
    </row>
    <row r="1834" spans="1:8" x14ac:dyDescent="0.3">
      <c r="A1834" s="68"/>
      <c r="B1834" s="68"/>
      <c r="C1834" s="68"/>
      <c r="D1834" s="68"/>
      <c r="E1834" s="68"/>
      <c r="F1834" s="68"/>
      <c r="G1834" s="68"/>
      <c r="H1834" s="68"/>
    </row>
    <row r="1835" spans="1:8" x14ac:dyDescent="0.3">
      <c r="A1835" s="68"/>
      <c r="B1835" s="68"/>
      <c r="C1835" s="68"/>
      <c r="D1835" s="68"/>
      <c r="E1835" s="68"/>
      <c r="F1835" s="68"/>
      <c r="G1835" s="68"/>
      <c r="H1835" s="68"/>
    </row>
    <row r="1836" spans="1:8" x14ac:dyDescent="0.3">
      <c r="A1836" s="68"/>
      <c r="B1836" s="68"/>
      <c r="C1836" s="68"/>
      <c r="D1836" s="68"/>
      <c r="E1836" s="68"/>
      <c r="F1836" s="68"/>
      <c r="G1836" s="68"/>
      <c r="H1836" s="68"/>
    </row>
    <row r="1837" spans="1:8" x14ac:dyDescent="0.3">
      <c r="A1837" s="68"/>
      <c r="B1837" s="68"/>
      <c r="C1837" s="68"/>
      <c r="D1837" s="68"/>
      <c r="E1837" s="68"/>
      <c r="F1837" s="68"/>
      <c r="G1837" s="68"/>
      <c r="H1837" s="68"/>
    </row>
    <row r="1838" spans="1:8" x14ac:dyDescent="0.3">
      <c r="A1838" s="68"/>
      <c r="B1838" s="68"/>
      <c r="C1838" s="68"/>
      <c r="D1838" s="68"/>
      <c r="E1838" s="68"/>
      <c r="F1838" s="68"/>
      <c r="G1838" s="68"/>
      <c r="H1838" s="68"/>
    </row>
    <row r="1839" spans="1:8" x14ac:dyDescent="0.3">
      <c r="A1839" s="68"/>
      <c r="B1839" s="68"/>
      <c r="C1839" s="68"/>
      <c r="D1839" s="68"/>
      <c r="E1839" s="68"/>
      <c r="F1839" s="68"/>
      <c r="G1839" s="68"/>
      <c r="H1839" s="68"/>
    </row>
    <row r="1840" spans="1:8" x14ac:dyDescent="0.3">
      <c r="A1840" s="68"/>
      <c r="B1840" s="68"/>
      <c r="C1840" s="68"/>
      <c r="D1840" s="68"/>
      <c r="E1840" s="68"/>
      <c r="F1840" s="68"/>
      <c r="G1840" s="68"/>
      <c r="H1840" s="68"/>
    </row>
    <row r="1841" spans="1:8" x14ac:dyDescent="0.3">
      <c r="A1841" s="68"/>
      <c r="B1841" s="68"/>
      <c r="C1841" s="68"/>
      <c r="D1841" s="68"/>
      <c r="E1841" s="68"/>
      <c r="F1841" s="68"/>
      <c r="G1841" s="68"/>
      <c r="H1841" s="68"/>
    </row>
    <row r="1842" spans="1:8" x14ac:dyDescent="0.3">
      <c r="A1842" s="68"/>
      <c r="B1842" s="68"/>
      <c r="C1842" s="68"/>
      <c r="D1842" s="68"/>
      <c r="E1842" s="68"/>
      <c r="F1842" s="68"/>
      <c r="G1842" s="68"/>
      <c r="H1842" s="68"/>
    </row>
    <row r="1843" spans="1:8" x14ac:dyDescent="0.3">
      <c r="A1843" s="68"/>
      <c r="B1843" s="68"/>
      <c r="C1843" s="68"/>
      <c r="D1843" s="68"/>
      <c r="E1843" s="68"/>
      <c r="F1843" s="68"/>
      <c r="G1843" s="68"/>
      <c r="H1843" s="68"/>
    </row>
    <row r="1844" spans="1:8" x14ac:dyDescent="0.3">
      <c r="A1844" s="68"/>
      <c r="B1844" s="68"/>
      <c r="C1844" s="68"/>
      <c r="D1844" s="68"/>
      <c r="E1844" s="68"/>
      <c r="F1844" s="68"/>
      <c r="G1844" s="68"/>
      <c r="H1844" s="68"/>
    </row>
    <row r="1845" spans="1:8" x14ac:dyDescent="0.3">
      <c r="A1845" s="68"/>
      <c r="B1845" s="68"/>
      <c r="C1845" s="68"/>
      <c r="D1845" s="68"/>
      <c r="E1845" s="68"/>
      <c r="F1845" s="68"/>
      <c r="G1845" s="68"/>
      <c r="H1845" s="68"/>
    </row>
    <row r="1846" spans="1:8" x14ac:dyDescent="0.3">
      <c r="A1846" s="68"/>
      <c r="B1846" s="68"/>
      <c r="C1846" s="68"/>
      <c r="D1846" s="68"/>
      <c r="E1846" s="68"/>
      <c r="F1846" s="68"/>
      <c r="G1846" s="68"/>
      <c r="H1846" s="68"/>
    </row>
    <row r="1847" spans="1:8" x14ac:dyDescent="0.3">
      <c r="A1847" s="68"/>
      <c r="B1847" s="68"/>
      <c r="C1847" s="68"/>
      <c r="D1847" s="68"/>
      <c r="E1847" s="68"/>
      <c r="F1847" s="68"/>
      <c r="G1847" s="68"/>
      <c r="H1847" s="68"/>
    </row>
    <row r="1848" spans="1:8" x14ac:dyDescent="0.3">
      <c r="A1848" s="68"/>
      <c r="B1848" s="68"/>
      <c r="C1848" s="68"/>
      <c r="D1848" s="68"/>
      <c r="E1848" s="68"/>
      <c r="F1848" s="68"/>
      <c r="G1848" s="68"/>
      <c r="H1848" s="68"/>
    </row>
    <row r="1849" spans="1:8" x14ac:dyDescent="0.3">
      <c r="A1849" s="68"/>
      <c r="B1849" s="68"/>
      <c r="C1849" s="68"/>
      <c r="D1849" s="68"/>
      <c r="E1849" s="68"/>
      <c r="F1849" s="68"/>
      <c r="G1849" s="68"/>
      <c r="H1849" s="68"/>
    </row>
    <row r="1850" spans="1:8" x14ac:dyDescent="0.3">
      <c r="A1850" s="68"/>
      <c r="B1850" s="68"/>
      <c r="C1850" s="68"/>
      <c r="D1850" s="68"/>
      <c r="E1850" s="68"/>
      <c r="F1850" s="68"/>
      <c r="G1850" s="68"/>
      <c r="H1850" s="68"/>
    </row>
    <row r="1851" spans="1:8" x14ac:dyDescent="0.3">
      <c r="A1851" s="68"/>
      <c r="B1851" s="68"/>
      <c r="C1851" s="68"/>
      <c r="D1851" s="68"/>
      <c r="E1851" s="68"/>
      <c r="F1851" s="68"/>
      <c r="G1851" s="68"/>
      <c r="H1851" s="68"/>
    </row>
    <row r="1852" spans="1:8" x14ac:dyDescent="0.3">
      <c r="A1852" s="68"/>
      <c r="B1852" s="68"/>
      <c r="C1852" s="68"/>
      <c r="D1852" s="68"/>
      <c r="E1852" s="68"/>
      <c r="F1852" s="68"/>
      <c r="G1852" s="68"/>
      <c r="H1852" s="68"/>
    </row>
    <row r="1853" spans="1:8" x14ac:dyDescent="0.3">
      <c r="A1853" s="68"/>
      <c r="B1853" s="68"/>
      <c r="C1853" s="68"/>
      <c r="D1853" s="68"/>
      <c r="E1853" s="68"/>
      <c r="F1853" s="68"/>
      <c r="G1853" s="68"/>
      <c r="H1853" s="68"/>
    </row>
    <row r="1854" spans="1:8" x14ac:dyDescent="0.3">
      <c r="A1854" s="68"/>
      <c r="B1854" s="68"/>
      <c r="C1854" s="68"/>
      <c r="D1854" s="68"/>
      <c r="E1854" s="68"/>
      <c r="F1854" s="68"/>
      <c r="G1854" s="68"/>
      <c r="H1854" s="68"/>
    </row>
    <row r="1855" spans="1:8" x14ac:dyDescent="0.3">
      <c r="A1855" s="68"/>
      <c r="B1855" s="68"/>
      <c r="C1855" s="68"/>
      <c r="D1855" s="68"/>
      <c r="E1855" s="68"/>
      <c r="F1855" s="68"/>
      <c r="G1855" s="68"/>
      <c r="H1855" s="68"/>
    </row>
    <row r="1856" spans="1:8" x14ac:dyDescent="0.3">
      <c r="A1856" s="68"/>
      <c r="B1856" s="68"/>
      <c r="C1856" s="68"/>
      <c r="D1856" s="68"/>
      <c r="E1856" s="68"/>
      <c r="F1856" s="68"/>
      <c r="G1856" s="68"/>
      <c r="H1856" s="68"/>
    </row>
    <row r="1857" spans="1:8" x14ac:dyDescent="0.3">
      <c r="A1857" s="68"/>
      <c r="B1857" s="68"/>
      <c r="C1857" s="68"/>
      <c r="D1857" s="68"/>
      <c r="E1857" s="68"/>
      <c r="F1857" s="68"/>
      <c r="G1857" s="68"/>
      <c r="H1857" s="68"/>
    </row>
    <row r="1858" spans="1:8" x14ac:dyDescent="0.3">
      <c r="A1858" s="68"/>
      <c r="B1858" s="68"/>
      <c r="C1858" s="68"/>
      <c r="D1858" s="68"/>
      <c r="E1858" s="68"/>
      <c r="F1858" s="68"/>
      <c r="G1858" s="68"/>
      <c r="H1858" s="68"/>
    </row>
    <row r="1859" spans="1:8" x14ac:dyDescent="0.3">
      <c r="A1859" s="68"/>
      <c r="B1859" s="68"/>
      <c r="C1859" s="68"/>
      <c r="D1859" s="68"/>
      <c r="E1859" s="68"/>
      <c r="F1859" s="68"/>
      <c r="G1859" s="68"/>
      <c r="H1859" s="68"/>
    </row>
    <row r="1860" spans="1:8" x14ac:dyDescent="0.3">
      <c r="A1860" s="68"/>
      <c r="B1860" s="68"/>
      <c r="C1860" s="68"/>
      <c r="D1860" s="68"/>
      <c r="E1860" s="68"/>
      <c r="F1860" s="68"/>
      <c r="G1860" s="68"/>
      <c r="H1860" s="68"/>
    </row>
    <row r="1861" spans="1:8" x14ac:dyDescent="0.3">
      <c r="A1861" s="68"/>
      <c r="B1861" s="68"/>
      <c r="C1861" s="68"/>
      <c r="D1861" s="68"/>
      <c r="E1861" s="68"/>
      <c r="F1861" s="68"/>
      <c r="G1861" s="68"/>
      <c r="H1861" s="68"/>
    </row>
    <row r="1862" spans="1:8" x14ac:dyDescent="0.3">
      <c r="A1862" s="68"/>
      <c r="B1862" s="68"/>
      <c r="C1862" s="68"/>
      <c r="D1862" s="68"/>
      <c r="E1862" s="68"/>
      <c r="F1862" s="68"/>
      <c r="G1862" s="68"/>
      <c r="H1862" s="68"/>
    </row>
    <row r="1863" spans="1:8" x14ac:dyDescent="0.3">
      <c r="A1863" s="68"/>
      <c r="B1863" s="68"/>
      <c r="C1863" s="68"/>
      <c r="D1863" s="68"/>
      <c r="E1863" s="68"/>
      <c r="F1863" s="68"/>
      <c r="G1863" s="68"/>
      <c r="H1863" s="68"/>
    </row>
    <row r="1864" spans="1:8" x14ac:dyDescent="0.3">
      <c r="A1864" s="68"/>
      <c r="B1864" s="68"/>
      <c r="C1864" s="68"/>
      <c r="D1864" s="68"/>
      <c r="E1864" s="68"/>
      <c r="F1864" s="68"/>
      <c r="G1864" s="68"/>
      <c r="H1864" s="68"/>
    </row>
    <row r="1865" spans="1:8" x14ac:dyDescent="0.3">
      <c r="A1865" s="68"/>
      <c r="B1865" s="68"/>
      <c r="C1865" s="68"/>
      <c r="D1865" s="68"/>
      <c r="E1865" s="68"/>
      <c r="F1865" s="68"/>
      <c r="G1865" s="68"/>
      <c r="H1865" s="68"/>
    </row>
    <row r="1866" spans="1:8" x14ac:dyDescent="0.3">
      <c r="A1866" s="68"/>
      <c r="B1866" s="68"/>
      <c r="C1866" s="68"/>
      <c r="D1866" s="68"/>
      <c r="E1866" s="68"/>
      <c r="F1866" s="68"/>
      <c r="G1866" s="68"/>
      <c r="H1866" s="68"/>
    </row>
    <row r="1867" spans="1:8" x14ac:dyDescent="0.3">
      <c r="A1867" s="68"/>
      <c r="B1867" s="68"/>
      <c r="C1867" s="68"/>
      <c r="D1867" s="68"/>
      <c r="E1867" s="68"/>
      <c r="F1867" s="68"/>
      <c r="G1867" s="68"/>
      <c r="H1867" s="68"/>
    </row>
    <row r="1868" spans="1:8" x14ac:dyDescent="0.3">
      <c r="A1868" s="68"/>
      <c r="B1868" s="68"/>
      <c r="C1868" s="68"/>
      <c r="D1868" s="68"/>
      <c r="E1868" s="68"/>
      <c r="F1868" s="68"/>
      <c r="G1868" s="68"/>
      <c r="H1868" s="68"/>
    </row>
    <row r="1869" spans="1:8" x14ac:dyDescent="0.3">
      <c r="A1869" s="68"/>
      <c r="B1869" s="68"/>
      <c r="C1869" s="68"/>
      <c r="D1869" s="68"/>
      <c r="E1869" s="68"/>
      <c r="F1869" s="68"/>
      <c r="G1869" s="68"/>
      <c r="H1869" s="68"/>
    </row>
    <row r="1870" spans="1:8" x14ac:dyDescent="0.3">
      <c r="A1870" s="68"/>
      <c r="B1870" s="68"/>
      <c r="C1870" s="68"/>
      <c r="D1870" s="68"/>
      <c r="E1870" s="68"/>
      <c r="F1870" s="68"/>
      <c r="G1870" s="68"/>
      <c r="H1870" s="68"/>
    </row>
    <row r="1871" spans="1:8" x14ac:dyDescent="0.3">
      <c r="A1871" s="68"/>
      <c r="B1871" s="68"/>
      <c r="C1871" s="68"/>
      <c r="D1871" s="68"/>
      <c r="E1871" s="68"/>
      <c r="F1871" s="68"/>
      <c r="G1871" s="68"/>
      <c r="H1871" s="68"/>
    </row>
    <row r="1872" spans="1:8" x14ac:dyDescent="0.3">
      <c r="A1872" s="68"/>
      <c r="B1872" s="68"/>
      <c r="C1872" s="68"/>
      <c r="D1872" s="68"/>
      <c r="E1872" s="68"/>
      <c r="F1872" s="68"/>
      <c r="G1872" s="68"/>
      <c r="H1872" s="68"/>
    </row>
    <row r="1873" spans="1:8" x14ac:dyDescent="0.3">
      <c r="A1873" s="68"/>
      <c r="B1873" s="68"/>
      <c r="C1873" s="68"/>
      <c r="D1873" s="68"/>
      <c r="E1873" s="68"/>
      <c r="F1873" s="68"/>
      <c r="G1873" s="68"/>
      <c r="H1873" s="68"/>
    </row>
    <row r="1874" spans="1:8" x14ac:dyDescent="0.3">
      <c r="A1874" s="68"/>
      <c r="B1874" s="68"/>
      <c r="C1874" s="68"/>
      <c r="D1874" s="68"/>
      <c r="E1874" s="68"/>
      <c r="F1874" s="68"/>
      <c r="G1874" s="68"/>
      <c r="H1874" s="68"/>
    </row>
    <row r="1875" spans="1:8" x14ac:dyDescent="0.3">
      <c r="A1875" s="68"/>
      <c r="B1875" s="68"/>
      <c r="C1875" s="68"/>
      <c r="D1875" s="68"/>
      <c r="E1875" s="68"/>
      <c r="F1875" s="68"/>
      <c r="G1875" s="68"/>
      <c r="H1875" s="68"/>
    </row>
    <row r="1876" spans="1:8" x14ac:dyDescent="0.3">
      <c r="A1876" s="68"/>
      <c r="B1876" s="68"/>
      <c r="C1876" s="68"/>
      <c r="D1876" s="68"/>
      <c r="E1876" s="68"/>
      <c r="F1876" s="68"/>
      <c r="G1876" s="68"/>
      <c r="H1876" s="68"/>
    </row>
    <row r="1877" spans="1:8" x14ac:dyDescent="0.3">
      <c r="A1877" s="68"/>
      <c r="B1877" s="68"/>
      <c r="C1877" s="68"/>
      <c r="D1877" s="68"/>
      <c r="E1877" s="68"/>
      <c r="F1877" s="68"/>
      <c r="G1877" s="68"/>
      <c r="H1877" s="68"/>
    </row>
    <row r="1878" spans="1:8" x14ac:dyDescent="0.3">
      <c r="A1878" s="68"/>
      <c r="B1878" s="68"/>
      <c r="C1878" s="68"/>
      <c r="D1878" s="68"/>
      <c r="E1878" s="68"/>
      <c r="F1878" s="68"/>
      <c r="G1878" s="68"/>
      <c r="H1878" s="68"/>
    </row>
    <row r="1879" spans="1:8" x14ac:dyDescent="0.3">
      <c r="A1879" s="68"/>
      <c r="B1879" s="68"/>
      <c r="C1879" s="68"/>
      <c r="D1879" s="68"/>
      <c r="E1879" s="68"/>
      <c r="F1879" s="68"/>
      <c r="G1879" s="68"/>
      <c r="H1879" s="68"/>
    </row>
    <row r="1880" spans="1:8" x14ac:dyDescent="0.3">
      <c r="A1880" s="68"/>
      <c r="B1880" s="68"/>
      <c r="C1880" s="68"/>
      <c r="D1880" s="68"/>
      <c r="E1880" s="68"/>
      <c r="F1880" s="68"/>
      <c r="G1880" s="68"/>
      <c r="H1880" s="68"/>
    </row>
    <row r="1881" spans="1:8" x14ac:dyDescent="0.3">
      <c r="A1881" s="68"/>
      <c r="B1881" s="68"/>
      <c r="C1881" s="68"/>
      <c r="D1881" s="68"/>
      <c r="E1881" s="68"/>
      <c r="F1881" s="68"/>
      <c r="G1881" s="68"/>
      <c r="H1881" s="68"/>
    </row>
    <row r="1882" spans="1:8" x14ac:dyDescent="0.3">
      <c r="A1882" s="68"/>
      <c r="B1882" s="68"/>
      <c r="C1882" s="68"/>
      <c r="D1882" s="68"/>
      <c r="E1882" s="68"/>
      <c r="F1882" s="68"/>
      <c r="G1882" s="68"/>
      <c r="H1882" s="68"/>
    </row>
    <row r="1883" spans="1:8" x14ac:dyDescent="0.3">
      <c r="A1883" s="68"/>
      <c r="B1883" s="68"/>
      <c r="C1883" s="68"/>
      <c r="D1883" s="68"/>
      <c r="E1883" s="68"/>
      <c r="F1883" s="68"/>
      <c r="G1883" s="68"/>
      <c r="H1883" s="68"/>
    </row>
    <row r="1884" spans="1:8" x14ac:dyDescent="0.3">
      <c r="A1884" s="68"/>
      <c r="B1884" s="68"/>
      <c r="C1884" s="68"/>
      <c r="D1884" s="68"/>
      <c r="E1884" s="68"/>
      <c r="F1884" s="68"/>
      <c r="G1884" s="68"/>
      <c r="H1884" s="68"/>
    </row>
    <row r="1885" spans="1:8" x14ac:dyDescent="0.3">
      <c r="A1885" s="68"/>
      <c r="B1885" s="68"/>
      <c r="C1885" s="68"/>
      <c r="D1885" s="68"/>
      <c r="E1885" s="68"/>
      <c r="F1885" s="68"/>
      <c r="G1885" s="68"/>
      <c r="H1885" s="68"/>
    </row>
    <row r="1886" spans="1:8" x14ac:dyDescent="0.3">
      <c r="A1886" s="68"/>
      <c r="B1886" s="68"/>
      <c r="C1886" s="68"/>
      <c r="D1886" s="68"/>
      <c r="E1886" s="68"/>
      <c r="F1886" s="68"/>
      <c r="G1886" s="68"/>
      <c r="H1886" s="68"/>
    </row>
    <row r="1887" spans="1:8" x14ac:dyDescent="0.3">
      <c r="A1887" s="68"/>
      <c r="B1887" s="68"/>
      <c r="C1887" s="68"/>
      <c r="D1887" s="68"/>
      <c r="E1887" s="68"/>
      <c r="F1887" s="68"/>
      <c r="G1887" s="68"/>
      <c r="H1887" s="68"/>
    </row>
    <row r="1888" spans="1:8" x14ac:dyDescent="0.3">
      <c r="A1888" s="68"/>
      <c r="B1888" s="68"/>
      <c r="C1888" s="68"/>
      <c r="D1888" s="68"/>
      <c r="E1888" s="68"/>
      <c r="F1888" s="68"/>
      <c r="G1888" s="68"/>
      <c r="H1888" s="68"/>
    </row>
    <row r="1889" spans="1:8" x14ac:dyDescent="0.3">
      <c r="A1889" s="68"/>
      <c r="B1889" s="68"/>
      <c r="C1889" s="68"/>
      <c r="D1889" s="68"/>
      <c r="E1889" s="68"/>
      <c r="F1889" s="68"/>
      <c r="G1889" s="68"/>
      <c r="H1889" s="68"/>
    </row>
    <row r="1890" spans="1:8" x14ac:dyDescent="0.3">
      <c r="A1890" s="68"/>
      <c r="B1890" s="68"/>
      <c r="C1890" s="68"/>
      <c r="D1890" s="68"/>
      <c r="E1890" s="68"/>
      <c r="F1890" s="68"/>
      <c r="G1890" s="68"/>
      <c r="H1890" s="68"/>
    </row>
    <row r="1891" spans="1:8" x14ac:dyDescent="0.3">
      <c r="A1891" s="68"/>
      <c r="B1891" s="68"/>
      <c r="C1891" s="68"/>
      <c r="D1891" s="68"/>
      <c r="E1891" s="68"/>
      <c r="F1891" s="68"/>
      <c r="G1891" s="68"/>
      <c r="H1891" s="68"/>
    </row>
    <row r="1892" spans="1:8" x14ac:dyDescent="0.3">
      <c r="A1892" s="68"/>
      <c r="B1892" s="68"/>
      <c r="C1892" s="68"/>
      <c r="D1892" s="68"/>
      <c r="E1892" s="68"/>
      <c r="F1892" s="68"/>
      <c r="G1892" s="68"/>
      <c r="H1892" s="68"/>
    </row>
    <row r="1893" spans="1:8" x14ac:dyDescent="0.3">
      <c r="A1893" s="68"/>
      <c r="B1893" s="68"/>
      <c r="C1893" s="68"/>
      <c r="D1893" s="68"/>
      <c r="E1893" s="68"/>
      <c r="F1893" s="68"/>
      <c r="G1893" s="68"/>
      <c r="H1893" s="68"/>
    </row>
    <row r="1894" spans="1:8" x14ac:dyDescent="0.3">
      <c r="A1894" s="68"/>
      <c r="B1894" s="68"/>
      <c r="C1894" s="68"/>
      <c r="D1894" s="68"/>
      <c r="E1894" s="68"/>
      <c r="F1894" s="68"/>
      <c r="G1894" s="68"/>
      <c r="H1894" s="68"/>
    </row>
    <row r="1895" spans="1:8" x14ac:dyDescent="0.3">
      <c r="A1895" s="68"/>
      <c r="B1895" s="68"/>
      <c r="C1895" s="68"/>
      <c r="D1895" s="68"/>
      <c r="E1895" s="68"/>
      <c r="F1895" s="68"/>
      <c r="G1895" s="68"/>
      <c r="H1895" s="68"/>
    </row>
    <row r="1896" spans="1:8" x14ac:dyDescent="0.3">
      <c r="A1896" s="68"/>
      <c r="B1896" s="68"/>
      <c r="C1896" s="68"/>
      <c r="D1896" s="68"/>
      <c r="E1896" s="68"/>
      <c r="F1896" s="68"/>
      <c r="G1896" s="68"/>
      <c r="H1896" s="68"/>
    </row>
    <row r="1897" spans="1:8" x14ac:dyDescent="0.3">
      <c r="A1897" s="68"/>
      <c r="B1897" s="68"/>
      <c r="C1897" s="68"/>
      <c r="D1897" s="68"/>
      <c r="E1897" s="68"/>
      <c r="F1897" s="68"/>
      <c r="G1897" s="68"/>
      <c r="H1897" s="68"/>
    </row>
    <row r="1898" spans="1:8" x14ac:dyDescent="0.3">
      <c r="A1898" s="68"/>
      <c r="B1898" s="68"/>
      <c r="C1898" s="68"/>
      <c r="D1898" s="68"/>
      <c r="E1898" s="68"/>
      <c r="F1898" s="68"/>
      <c r="G1898" s="68"/>
      <c r="H1898" s="68"/>
    </row>
    <row r="1899" spans="1:8" x14ac:dyDescent="0.3">
      <c r="A1899" s="68"/>
      <c r="B1899" s="68"/>
      <c r="C1899" s="68"/>
      <c r="D1899" s="68"/>
      <c r="E1899" s="68"/>
      <c r="F1899" s="68"/>
      <c r="G1899" s="68"/>
      <c r="H1899" s="68"/>
    </row>
    <row r="1900" spans="1:8" x14ac:dyDescent="0.3">
      <c r="A1900" s="68"/>
      <c r="B1900" s="68"/>
      <c r="C1900" s="68"/>
      <c r="D1900" s="68"/>
      <c r="E1900" s="68"/>
      <c r="F1900" s="68"/>
      <c r="G1900" s="68"/>
      <c r="H1900" s="68"/>
    </row>
    <row r="1901" spans="1:8" x14ac:dyDescent="0.3">
      <c r="A1901" s="68"/>
      <c r="B1901" s="68"/>
      <c r="C1901" s="68"/>
      <c r="D1901" s="68"/>
      <c r="E1901" s="68"/>
      <c r="F1901" s="68"/>
      <c r="G1901" s="68"/>
      <c r="H1901" s="68"/>
    </row>
    <row r="1902" spans="1:8" x14ac:dyDescent="0.3">
      <c r="A1902" s="68"/>
      <c r="B1902" s="68"/>
      <c r="C1902" s="68"/>
      <c r="D1902" s="68"/>
      <c r="E1902" s="68"/>
      <c r="F1902" s="68"/>
      <c r="G1902" s="68"/>
      <c r="H1902" s="68"/>
    </row>
    <row r="1903" spans="1:8" x14ac:dyDescent="0.3">
      <c r="A1903" s="68"/>
      <c r="B1903" s="68"/>
      <c r="C1903" s="68"/>
      <c r="D1903" s="68"/>
      <c r="E1903" s="68"/>
      <c r="F1903" s="68"/>
      <c r="G1903" s="68"/>
      <c r="H1903" s="68"/>
    </row>
    <row r="1904" spans="1:8" x14ac:dyDescent="0.3">
      <c r="A1904" s="68"/>
      <c r="B1904" s="68"/>
      <c r="C1904" s="68"/>
      <c r="D1904" s="68"/>
      <c r="E1904" s="68"/>
      <c r="F1904" s="68"/>
      <c r="G1904" s="68"/>
      <c r="H1904" s="68"/>
    </row>
    <row r="1905" spans="1:8" x14ac:dyDescent="0.3">
      <c r="A1905" s="68"/>
      <c r="B1905" s="68"/>
      <c r="C1905" s="68"/>
      <c r="D1905" s="68"/>
      <c r="E1905" s="68"/>
      <c r="F1905" s="68"/>
      <c r="G1905" s="68"/>
      <c r="H1905" s="68"/>
    </row>
    <row r="1906" spans="1:8" x14ac:dyDescent="0.3">
      <c r="A1906" s="68"/>
      <c r="B1906" s="68"/>
      <c r="C1906" s="68"/>
      <c r="D1906" s="68"/>
      <c r="E1906" s="68"/>
      <c r="F1906" s="68"/>
      <c r="G1906" s="68"/>
      <c r="H1906" s="68"/>
    </row>
    <row r="1907" spans="1:8" x14ac:dyDescent="0.3">
      <c r="A1907" s="68"/>
      <c r="B1907" s="68"/>
      <c r="C1907" s="68"/>
      <c r="D1907" s="68"/>
      <c r="E1907" s="68"/>
      <c r="F1907" s="68"/>
      <c r="G1907" s="68"/>
      <c r="H1907" s="68"/>
    </row>
    <row r="1908" spans="1:8" x14ac:dyDescent="0.3">
      <c r="A1908" s="68"/>
      <c r="B1908" s="68"/>
      <c r="C1908" s="68"/>
      <c r="D1908" s="68"/>
      <c r="E1908" s="68"/>
      <c r="F1908" s="68"/>
      <c r="G1908" s="68"/>
      <c r="H1908" s="68"/>
    </row>
    <row r="1909" spans="1:8" x14ac:dyDescent="0.3">
      <c r="A1909" s="68"/>
      <c r="B1909" s="68"/>
      <c r="C1909" s="68"/>
      <c r="D1909" s="68"/>
      <c r="E1909" s="68"/>
      <c r="F1909" s="68"/>
      <c r="G1909" s="68"/>
      <c r="H1909" s="68"/>
    </row>
    <row r="1910" spans="1:8" x14ac:dyDescent="0.3">
      <c r="A1910" s="68"/>
      <c r="B1910" s="68"/>
      <c r="C1910" s="68"/>
      <c r="D1910" s="68"/>
      <c r="E1910" s="68"/>
      <c r="F1910" s="68"/>
      <c r="G1910" s="68"/>
      <c r="H1910" s="68"/>
    </row>
    <row r="1911" spans="1:8" x14ac:dyDescent="0.3">
      <c r="A1911" s="68"/>
      <c r="B1911" s="68"/>
      <c r="C1911" s="68"/>
      <c r="D1911" s="68"/>
      <c r="E1911" s="68"/>
      <c r="F1911" s="68"/>
      <c r="G1911" s="68"/>
      <c r="H1911" s="68"/>
    </row>
    <row r="1912" spans="1:8" x14ac:dyDescent="0.3">
      <c r="A1912" s="68"/>
      <c r="B1912" s="68"/>
      <c r="C1912" s="68"/>
      <c r="D1912" s="68"/>
      <c r="E1912" s="68"/>
      <c r="F1912" s="68"/>
      <c r="G1912" s="68"/>
      <c r="H1912" s="68"/>
    </row>
    <row r="1913" spans="1:8" x14ac:dyDescent="0.3">
      <c r="A1913" s="68"/>
      <c r="B1913" s="68"/>
      <c r="C1913" s="68"/>
      <c r="D1913" s="68"/>
      <c r="E1913" s="68"/>
      <c r="F1913" s="68"/>
      <c r="G1913" s="68"/>
      <c r="H1913" s="68"/>
    </row>
    <row r="1914" spans="1:8" x14ac:dyDescent="0.3">
      <c r="A1914" s="68"/>
      <c r="B1914" s="68"/>
      <c r="C1914" s="68"/>
      <c r="D1914" s="68"/>
      <c r="E1914" s="68"/>
      <c r="F1914" s="68"/>
      <c r="G1914" s="68"/>
      <c r="H1914" s="68"/>
    </row>
    <row r="1915" spans="1:8" x14ac:dyDescent="0.3">
      <c r="A1915" s="68"/>
      <c r="B1915" s="68"/>
      <c r="C1915" s="68"/>
      <c r="D1915" s="68"/>
      <c r="E1915" s="68"/>
      <c r="F1915" s="68"/>
      <c r="G1915" s="68"/>
      <c r="H1915" s="68"/>
    </row>
    <row r="1916" spans="1:8" x14ac:dyDescent="0.3">
      <c r="A1916" s="68"/>
      <c r="B1916" s="68"/>
      <c r="C1916" s="68"/>
      <c r="D1916" s="68"/>
      <c r="E1916" s="68"/>
      <c r="F1916" s="68"/>
      <c r="G1916" s="68"/>
      <c r="H1916" s="68"/>
    </row>
    <row r="1917" spans="1:8" x14ac:dyDescent="0.3">
      <c r="A1917" s="68"/>
      <c r="B1917" s="68"/>
      <c r="C1917" s="68"/>
      <c r="D1917" s="68"/>
      <c r="E1917" s="68"/>
      <c r="F1917" s="68"/>
      <c r="G1917" s="68"/>
      <c r="H1917" s="68"/>
    </row>
    <row r="1918" spans="1:8" x14ac:dyDescent="0.3">
      <c r="A1918" s="68"/>
      <c r="B1918" s="68"/>
      <c r="C1918" s="68"/>
      <c r="D1918" s="68"/>
      <c r="E1918" s="68"/>
      <c r="F1918" s="68"/>
      <c r="G1918" s="68"/>
      <c r="H1918" s="68"/>
    </row>
    <row r="1919" spans="1:8" x14ac:dyDescent="0.3">
      <c r="A1919" s="68"/>
      <c r="B1919" s="68"/>
      <c r="C1919" s="68"/>
      <c r="D1919" s="68"/>
      <c r="E1919" s="68"/>
      <c r="F1919" s="68"/>
      <c r="G1919" s="68"/>
      <c r="H1919" s="68"/>
    </row>
    <row r="1920" spans="1:8" x14ac:dyDescent="0.3">
      <c r="A1920" s="68"/>
      <c r="B1920" s="68"/>
      <c r="C1920" s="68"/>
      <c r="D1920" s="68"/>
      <c r="E1920" s="68"/>
      <c r="F1920" s="68"/>
      <c r="G1920" s="68"/>
      <c r="H1920" s="68"/>
    </row>
    <row r="1921" spans="1:8" x14ac:dyDescent="0.3">
      <c r="A1921" s="68"/>
      <c r="B1921" s="68"/>
      <c r="C1921" s="68"/>
      <c r="D1921" s="68"/>
      <c r="E1921" s="68"/>
      <c r="F1921" s="68"/>
      <c r="G1921" s="68"/>
      <c r="H1921" s="68"/>
    </row>
    <row r="1922" spans="1:8" x14ac:dyDescent="0.3">
      <c r="A1922" s="68"/>
      <c r="B1922" s="68"/>
      <c r="C1922" s="68"/>
      <c r="D1922" s="68"/>
      <c r="E1922" s="68"/>
      <c r="F1922" s="68"/>
      <c r="G1922" s="68"/>
      <c r="H1922" s="68"/>
    </row>
    <row r="1923" spans="1:8" x14ac:dyDescent="0.3">
      <c r="A1923" s="68"/>
      <c r="B1923" s="68"/>
      <c r="C1923" s="68"/>
      <c r="D1923" s="68"/>
      <c r="E1923" s="68"/>
      <c r="F1923" s="68"/>
      <c r="G1923" s="68"/>
      <c r="H1923" s="68"/>
    </row>
    <row r="1924" spans="1:8" x14ac:dyDescent="0.3">
      <c r="A1924" s="68"/>
      <c r="B1924" s="68"/>
      <c r="C1924" s="68"/>
      <c r="D1924" s="68"/>
      <c r="E1924" s="68"/>
      <c r="F1924" s="68"/>
      <c r="G1924" s="68"/>
      <c r="H1924" s="68"/>
    </row>
    <row r="1925" spans="1:8" x14ac:dyDescent="0.3">
      <c r="A1925" s="68"/>
      <c r="B1925" s="68"/>
      <c r="C1925" s="68"/>
      <c r="D1925" s="68"/>
      <c r="E1925" s="68"/>
      <c r="F1925" s="68"/>
      <c r="G1925" s="68"/>
      <c r="H1925" s="68"/>
    </row>
    <row r="1926" spans="1:8" x14ac:dyDescent="0.3">
      <c r="A1926" s="68"/>
      <c r="B1926" s="68"/>
      <c r="C1926" s="68"/>
      <c r="D1926" s="68"/>
      <c r="E1926" s="68"/>
      <c r="F1926" s="68"/>
      <c r="G1926" s="68"/>
      <c r="H1926" s="68"/>
    </row>
    <row r="1927" spans="1:8" x14ac:dyDescent="0.3">
      <c r="A1927" s="68"/>
      <c r="B1927" s="68"/>
      <c r="C1927" s="68"/>
      <c r="D1927" s="68"/>
      <c r="E1927" s="68"/>
      <c r="F1927" s="68"/>
      <c r="G1927" s="68"/>
      <c r="H1927" s="68"/>
    </row>
    <row r="1928" spans="1:8" x14ac:dyDescent="0.3">
      <c r="A1928" s="68"/>
      <c r="B1928" s="68"/>
      <c r="C1928" s="68"/>
      <c r="D1928" s="68"/>
      <c r="E1928" s="68"/>
      <c r="F1928" s="68"/>
      <c r="G1928" s="68"/>
      <c r="H1928" s="68"/>
    </row>
    <row r="1929" spans="1:8" x14ac:dyDescent="0.3">
      <c r="A1929" s="68"/>
      <c r="B1929" s="68"/>
      <c r="C1929" s="68"/>
      <c r="D1929" s="68"/>
      <c r="E1929" s="68"/>
      <c r="F1929" s="68"/>
      <c r="G1929" s="68"/>
      <c r="H1929" s="68"/>
    </row>
    <row r="1930" spans="1:8" x14ac:dyDescent="0.3">
      <c r="A1930" s="68"/>
      <c r="B1930" s="68"/>
      <c r="C1930" s="68"/>
      <c r="D1930" s="68"/>
      <c r="E1930" s="68"/>
      <c r="F1930" s="68"/>
      <c r="G1930" s="68"/>
      <c r="H1930" s="68"/>
    </row>
    <row r="1931" spans="1:8" x14ac:dyDescent="0.3">
      <c r="A1931" s="68"/>
      <c r="B1931" s="68"/>
      <c r="C1931" s="68"/>
      <c r="D1931" s="68"/>
      <c r="E1931" s="68"/>
      <c r="F1931" s="68"/>
      <c r="G1931" s="68"/>
      <c r="H1931" s="68"/>
    </row>
    <row r="1932" spans="1:8" x14ac:dyDescent="0.3">
      <c r="A1932" s="68"/>
      <c r="B1932" s="68"/>
      <c r="C1932" s="68"/>
      <c r="D1932" s="68"/>
      <c r="E1932" s="68"/>
      <c r="F1932" s="68"/>
      <c r="G1932" s="68"/>
      <c r="H1932" s="68"/>
    </row>
    <row r="1933" spans="1:8" x14ac:dyDescent="0.3">
      <c r="A1933" s="68"/>
      <c r="B1933" s="68"/>
      <c r="C1933" s="68"/>
      <c r="D1933" s="68"/>
      <c r="E1933" s="68"/>
      <c r="F1933" s="68"/>
      <c r="G1933" s="68"/>
      <c r="H1933" s="68"/>
    </row>
    <row r="1934" spans="1:8" x14ac:dyDescent="0.3">
      <c r="A1934" s="68"/>
      <c r="B1934" s="68"/>
      <c r="C1934" s="68"/>
      <c r="D1934" s="68"/>
      <c r="E1934" s="68"/>
      <c r="F1934" s="68"/>
      <c r="G1934" s="68"/>
      <c r="H1934" s="68"/>
    </row>
    <row r="1935" spans="1:8" x14ac:dyDescent="0.3">
      <c r="A1935" s="68"/>
      <c r="B1935" s="68"/>
      <c r="C1935" s="68"/>
      <c r="D1935" s="68"/>
      <c r="E1935" s="68"/>
      <c r="F1935" s="68"/>
      <c r="G1935" s="68"/>
      <c r="H1935" s="68"/>
    </row>
    <row r="1936" spans="1:8" x14ac:dyDescent="0.3">
      <c r="A1936" s="68"/>
      <c r="B1936" s="68"/>
      <c r="C1936" s="68"/>
      <c r="D1936" s="68"/>
      <c r="E1936" s="68"/>
      <c r="F1936" s="68"/>
      <c r="G1936" s="68"/>
      <c r="H1936" s="68"/>
    </row>
    <row r="1937" spans="1:8" x14ac:dyDescent="0.3">
      <c r="A1937" s="68"/>
      <c r="B1937" s="68"/>
      <c r="C1937" s="68"/>
      <c r="D1937" s="68"/>
      <c r="E1937" s="68"/>
      <c r="F1937" s="68"/>
      <c r="G1937" s="68"/>
      <c r="H1937" s="68"/>
    </row>
    <row r="1938" spans="1:8" x14ac:dyDescent="0.3">
      <c r="A1938" s="68"/>
      <c r="B1938" s="68"/>
      <c r="C1938" s="68"/>
      <c r="D1938" s="68"/>
      <c r="E1938" s="68"/>
      <c r="F1938" s="68"/>
      <c r="G1938" s="68"/>
      <c r="H1938" s="68"/>
    </row>
    <row r="1939" spans="1:8" x14ac:dyDescent="0.3">
      <c r="A1939" s="68"/>
      <c r="B1939" s="68"/>
      <c r="C1939" s="68"/>
      <c r="D1939" s="68"/>
      <c r="E1939" s="68"/>
      <c r="F1939" s="68"/>
      <c r="G1939" s="68"/>
      <c r="H1939" s="68"/>
    </row>
    <row r="1940" spans="1:8" x14ac:dyDescent="0.3">
      <c r="A1940" s="68"/>
      <c r="B1940" s="68"/>
      <c r="C1940" s="68"/>
      <c r="D1940" s="68"/>
      <c r="E1940" s="68"/>
      <c r="F1940" s="68"/>
      <c r="G1940" s="68"/>
      <c r="H1940" s="68"/>
    </row>
    <row r="1941" spans="1:8" x14ac:dyDescent="0.3">
      <c r="A1941" s="68"/>
      <c r="B1941" s="68"/>
      <c r="C1941" s="68"/>
      <c r="D1941" s="68"/>
      <c r="E1941" s="68"/>
      <c r="F1941" s="68"/>
      <c r="G1941" s="68"/>
      <c r="H1941" s="68"/>
    </row>
    <row r="1942" spans="1:8" x14ac:dyDescent="0.3">
      <c r="A1942" s="68"/>
      <c r="B1942" s="68"/>
      <c r="C1942" s="68"/>
      <c r="D1942" s="68"/>
      <c r="E1942" s="68"/>
      <c r="F1942" s="68"/>
      <c r="G1942" s="68"/>
      <c r="H1942" s="68"/>
    </row>
    <row r="1943" spans="1:8" x14ac:dyDescent="0.3">
      <c r="A1943" s="68"/>
      <c r="B1943" s="68"/>
      <c r="C1943" s="68"/>
      <c r="D1943" s="68"/>
      <c r="E1943" s="68"/>
      <c r="F1943" s="68"/>
      <c r="G1943" s="68"/>
      <c r="H1943" s="68"/>
    </row>
    <row r="1944" spans="1:8" x14ac:dyDescent="0.3">
      <c r="A1944" s="68"/>
      <c r="B1944" s="68"/>
      <c r="C1944" s="68"/>
      <c r="D1944" s="68"/>
      <c r="E1944" s="68"/>
      <c r="F1944" s="68"/>
      <c r="G1944" s="68"/>
      <c r="H1944" s="68"/>
    </row>
    <row r="1945" spans="1:8" x14ac:dyDescent="0.3">
      <c r="A1945" s="68"/>
      <c r="B1945" s="68"/>
      <c r="C1945" s="68"/>
      <c r="D1945" s="68"/>
      <c r="E1945" s="68"/>
      <c r="F1945" s="68"/>
      <c r="G1945" s="68"/>
      <c r="H1945" s="68"/>
    </row>
    <row r="1946" spans="1:8" x14ac:dyDescent="0.3">
      <c r="A1946" s="68"/>
      <c r="B1946" s="68"/>
      <c r="C1946" s="68"/>
      <c r="D1946" s="68"/>
      <c r="E1946" s="68"/>
      <c r="F1946" s="68"/>
      <c r="G1946" s="68"/>
      <c r="H1946" s="68"/>
    </row>
    <row r="1947" spans="1:8" x14ac:dyDescent="0.3">
      <c r="A1947" s="68"/>
      <c r="B1947" s="68"/>
      <c r="C1947" s="68"/>
      <c r="D1947" s="68"/>
      <c r="E1947" s="68"/>
      <c r="F1947" s="68"/>
      <c r="G1947" s="68"/>
      <c r="H1947" s="68"/>
    </row>
    <row r="1948" spans="1:8" x14ac:dyDescent="0.3">
      <c r="A1948" s="68"/>
      <c r="B1948" s="68"/>
      <c r="C1948" s="68"/>
      <c r="D1948" s="68"/>
      <c r="E1948" s="68"/>
      <c r="F1948" s="68"/>
      <c r="G1948" s="68"/>
      <c r="H1948" s="68"/>
    </row>
    <row r="1949" spans="1:8" x14ac:dyDescent="0.3">
      <c r="A1949" s="68"/>
      <c r="B1949" s="68"/>
      <c r="C1949" s="68"/>
      <c r="D1949" s="68"/>
      <c r="E1949" s="68"/>
      <c r="F1949" s="68"/>
      <c r="G1949" s="68"/>
      <c r="H1949" s="68"/>
    </row>
    <row r="1950" spans="1:8" x14ac:dyDescent="0.3">
      <c r="A1950" s="68"/>
      <c r="B1950" s="68"/>
      <c r="C1950" s="68"/>
      <c r="D1950" s="68"/>
      <c r="E1950" s="68"/>
      <c r="F1950" s="68"/>
      <c r="G1950" s="68"/>
      <c r="H1950" s="68"/>
    </row>
    <row r="1951" spans="1:8" x14ac:dyDescent="0.3">
      <c r="A1951" s="68"/>
      <c r="B1951" s="68"/>
      <c r="C1951" s="68"/>
      <c r="D1951" s="68"/>
      <c r="E1951" s="68"/>
      <c r="F1951" s="68"/>
      <c r="G1951" s="68"/>
      <c r="H1951" s="68"/>
    </row>
    <row r="1952" spans="1:8" x14ac:dyDescent="0.3">
      <c r="A1952" s="68"/>
      <c r="B1952" s="68"/>
      <c r="C1952" s="68"/>
      <c r="D1952" s="68"/>
      <c r="E1952" s="68"/>
      <c r="F1952" s="68"/>
      <c r="G1952" s="68"/>
      <c r="H1952" s="68"/>
    </row>
    <row r="1953" spans="1:8" x14ac:dyDescent="0.3">
      <c r="A1953" s="68"/>
      <c r="B1953" s="68"/>
      <c r="C1953" s="68"/>
      <c r="D1953" s="68"/>
      <c r="E1953" s="68"/>
      <c r="F1953" s="68"/>
      <c r="G1953" s="68"/>
      <c r="H1953" s="68"/>
    </row>
    <row r="1954" spans="1:8" x14ac:dyDescent="0.3">
      <c r="A1954" s="68"/>
      <c r="B1954" s="68"/>
      <c r="C1954" s="68"/>
      <c r="D1954" s="68"/>
      <c r="E1954" s="68"/>
      <c r="F1954" s="68"/>
      <c r="G1954" s="68"/>
      <c r="H1954" s="68"/>
    </row>
    <row r="1955" spans="1:8" x14ac:dyDescent="0.3">
      <c r="A1955" s="68"/>
      <c r="B1955" s="68"/>
      <c r="C1955" s="68"/>
      <c r="D1955" s="68"/>
      <c r="E1955" s="68"/>
      <c r="F1955" s="68"/>
      <c r="G1955" s="68"/>
      <c r="H1955" s="68"/>
    </row>
    <row r="1956" spans="1:8" x14ac:dyDescent="0.3">
      <c r="A1956" s="68"/>
      <c r="B1956" s="68"/>
      <c r="C1956" s="68"/>
      <c r="D1956" s="68"/>
      <c r="E1956" s="68"/>
      <c r="F1956" s="68"/>
      <c r="G1956" s="68"/>
      <c r="H1956" s="68"/>
    </row>
    <row r="1957" spans="1:8" x14ac:dyDescent="0.3">
      <c r="A1957" s="68"/>
      <c r="B1957" s="68"/>
      <c r="C1957" s="68"/>
      <c r="D1957" s="68"/>
      <c r="E1957" s="68"/>
      <c r="F1957" s="68"/>
      <c r="G1957" s="68"/>
      <c r="H1957" s="68"/>
    </row>
    <row r="1958" spans="1:8" x14ac:dyDescent="0.3">
      <c r="A1958" s="68"/>
      <c r="B1958" s="68"/>
      <c r="C1958" s="68"/>
      <c r="D1958" s="68"/>
      <c r="E1958" s="68"/>
      <c r="F1958" s="68"/>
      <c r="G1958" s="68"/>
      <c r="H1958" s="68"/>
    </row>
    <row r="1959" spans="1:8" x14ac:dyDescent="0.3">
      <c r="A1959" s="68"/>
      <c r="B1959" s="68"/>
      <c r="C1959" s="68"/>
      <c r="D1959" s="68"/>
      <c r="E1959" s="68"/>
      <c r="F1959" s="68"/>
      <c r="G1959" s="68"/>
      <c r="H1959" s="68"/>
    </row>
    <row r="1960" spans="1:8" x14ac:dyDescent="0.3">
      <c r="A1960" s="68"/>
      <c r="B1960" s="68"/>
      <c r="C1960" s="68"/>
      <c r="D1960" s="68"/>
      <c r="E1960" s="68"/>
      <c r="F1960" s="68"/>
      <c r="G1960" s="68"/>
      <c r="H1960" s="68"/>
    </row>
    <row r="1961" spans="1:8" x14ac:dyDescent="0.3">
      <c r="A1961" s="68"/>
      <c r="B1961" s="68"/>
      <c r="C1961" s="68"/>
      <c r="D1961" s="68"/>
      <c r="E1961" s="68"/>
      <c r="F1961" s="68"/>
      <c r="G1961" s="68"/>
      <c r="H1961" s="68"/>
    </row>
    <row r="1962" spans="1:8" x14ac:dyDescent="0.3">
      <c r="A1962" s="68"/>
      <c r="B1962" s="68"/>
      <c r="C1962" s="68"/>
      <c r="D1962" s="68"/>
      <c r="E1962" s="68"/>
      <c r="F1962" s="68"/>
      <c r="G1962" s="68"/>
      <c r="H1962" s="68"/>
    </row>
    <row r="1963" spans="1:8" x14ac:dyDescent="0.3">
      <c r="A1963" s="68"/>
      <c r="B1963" s="68"/>
      <c r="C1963" s="68"/>
      <c r="D1963" s="68"/>
      <c r="E1963" s="68"/>
      <c r="F1963" s="68"/>
      <c r="G1963" s="68"/>
      <c r="H1963" s="68"/>
    </row>
    <row r="1964" spans="1:8" x14ac:dyDescent="0.3">
      <c r="A1964" s="68"/>
      <c r="B1964" s="68"/>
      <c r="C1964" s="68"/>
      <c r="D1964" s="68"/>
      <c r="E1964" s="68"/>
      <c r="F1964" s="68"/>
      <c r="G1964" s="68"/>
      <c r="H1964" s="68"/>
    </row>
    <row r="1965" spans="1:8" x14ac:dyDescent="0.3">
      <c r="A1965" s="68"/>
      <c r="B1965" s="68"/>
      <c r="C1965" s="68"/>
      <c r="D1965" s="68"/>
      <c r="E1965" s="68"/>
      <c r="F1965" s="68"/>
      <c r="G1965" s="68"/>
      <c r="H1965" s="68"/>
    </row>
    <row r="1966" spans="1:8" x14ac:dyDescent="0.3">
      <c r="A1966" s="68"/>
      <c r="B1966" s="68"/>
      <c r="C1966" s="68"/>
      <c r="D1966" s="68"/>
      <c r="E1966" s="68"/>
      <c r="F1966" s="68"/>
      <c r="G1966" s="68"/>
      <c r="H1966" s="68"/>
    </row>
    <row r="1967" spans="1:8" x14ac:dyDescent="0.3">
      <c r="A1967" s="68"/>
      <c r="B1967" s="68"/>
      <c r="C1967" s="68"/>
      <c r="D1967" s="68"/>
      <c r="E1967" s="68"/>
      <c r="F1967" s="68"/>
      <c r="G1967" s="68"/>
      <c r="H1967" s="68"/>
    </row>
    <row r="1968" spans="1:8" x14ac:dyDescent="0.3">
      <c r="A1968" s="68"/>
      <c r="B1968" s="68"/>
      <c r="C1968" s="68"/>
      <c r="D1968" s="68"/>
      <c r="E1968" s="68"/>
      <c r="F1968" s="68"/>
      <c r="G1968" s="68"/>
      <c r="H1968" s="68"/>
    </row>
    <row r="1969" spans="1:8" x14ac:dyDescent="0.3">
      <c r="A1969" s="68"/>
      <c r="B1969" s="68"/>
      <c r="C1969" s="68"/>
      <c r="D1969" s="68"/>
      <c r="E1969" s="68"/>
      <c r="F1969" s="68"/>
      <c r="G1969" s="68"/>
      <c r="H1969" s="68"/>
    </row>
    <row r="1970" spans="1:8" x14ac:dyDescent="0.3">
      <c r="A1970" s="68"/>
      <c r="B1970" s="68"/>
      <c r="C1970" s="68"/>
      <c r="D1970" s="68"/>
      <c r="E1970" s="68"/>
      <c r="F1970" s="68"/>
      <c r="G1970" s="68"/>
      <c r="H1970" s="68"/>
    </row>
    <row r="1971" spans="1:8" x14ac:dyDescent="0.3">
      <c r="A1971" s="68"/>
      <c r="B1971" s="68"/>
      <c r="C1971" s="68"/>
      <c r="D1971" s="68"/>
      <c r="E1971" s="68"/>
      <c r="F1971" s="68"/>
      <c r="G1971" s="68"/>
      <c r="H1971" s="68"/>
    </row>
    <row r="1972" spans="1:8" x14ac:dyDescent="0.3">
      <c r="A1972" s="68"/>
      <c r="B1972" s="68"/>
      <c r="C1972" s="68"/>
      <c r="D1972" s="68"/>
      <c r="E1972" s="68"/>
      <c r="F1972" s="68"/>
      <c r="G1972" s="68"/>
      <c r="H1972" s="68"/>
    </row>
    <row r="1973" spans="1:8" x14ac:dyDescent="0.3">
      <c r="A1973" s="68"/>
      <c r="B1973" s="68"/>
      <c r="C1973" s="68"/>
      <c r="D1973" s="68"/>
      <c r="E1973" s="68"/>
      <c r="F1973" s="68"/>
      <c r="G1973" s="68"/>
      <c r="H1973" s="68"/>
    </row>
    <row r="1974" spans="1:8" x14ac:dyDescent="0.3">
      <c r="A1974" s="68"/>
      <c r="B1974" s="68"/>
      <c r="C1974" s="68"/>
      <c r="D1974" s="68"/>
      <c r="E1974" s="68"/>
      <c r="F1974" s="68"/>
      <c r="G1974" s="68"/>
      <c r="H1974" s="68"/>
    </row>
    <row r="1975" spans="1:8" x14ac:dyDescent="0.3">
      <c r="A1975" s="68"/>
      <c r="B1975" s="68"/>
      <c r="C1975" s="68"/>
      <c r="D1975" s="68"/>
      <c r="E1975" s="68"/>
      <c r="F1975" s="68"/>
      <c r="G1975" s="68"/>
      <c r="H1975" s="68"/>
    </row>
    <row r="1976" spans="1:8" x14ac:dyDescent="0.3">
      <c r="A1976" s="68"/>
      <c r="B1976" s="68"/>
      <c r="C1976" s="68"/>
      <c r="D1976" s="68"/>
      <c r="E1976" s="68"/>
      <c r="F1976" s="68"/>
      <c r="G1976" s="68"/>
      <c r="H1976" s="68"/>
    </row>
    <row r="1977" spans="1:8" x14ac:dyDescent="0.3">
      <c r="A1977" s="68"/>
      <c r="B1977" s="68"/>
      <c r="C1977" s="68"/>
      <c r="D1977" s="68"/>
      <c r="E1977" s="68"/>
      <c r="F1977" s="68"/>
      <c r="G1977" s="68"/>
      <c r="H1977" s="68"/>
    </row>
    <row r="1978" spans="1:8" x14ac:dyDescent="0.3">
      <c r="A1978" s="68"/>
      <c r="B1978" s="68"/>
      <c r="C1978" s="68"/>
      <c r="D1978" s="68"/>
      <c r="E1978" s="68"/>
      <c r="F1978" s="68"/>
      <c r="G1978" s="68"/>
      <c r="H1978" s="68"/>
    </row>
    <row r="1979" spans="1:8" x14ac:dyDescent="0.3">
      <c r="A1979" s="68"/>
      <c r="B1979" s="68"/>
      <c r="C1979" s="68"/>
      <c r="D1979" s="68"/>
      <c r="E1979" s="68"/>
      <c r="F1979" s="68"/>
      <c r="G1979" s="68"/>
      <c r="H1979" s="68"/>
    </row>
    <row r="1980" spans="1:8" x14ac:dyDescent="0.3">
      <c r="A1980" s="68"/>
      <c r="B1980" s="68"/>
      <c r="C1980" s="68"/>
      <c r="D1980" s="68"/>
      <c r="E1980" s="68"/>
      <c r="F1980" s="68"/>
      <c r="G1980" s="68"/>
      <c r="H1980" s="68"/>
    </row>
    <row r="1981" spans="1:8" x14ac:dyDescent="0.3">
      <c r="A1981" s="68"/>
      <c r="B1981" s="68"/>
      <c r="C1981" s="68"/>
      <c r="D1981" s="68"/>
      <c r="E1981" s="68"/>
      <c r="F1981" s="68"/>
      <c r="G1981" s="68"/>
      <c r="H1981" s="68"/>
    </row>
    <row r="1982" spans="1:8" x14ac:dyDescent="0.3">
      <c r="A1982" s="68"/>
      <c r="B1982" s="68"/>
      <c r="C1982" s="68"/>
      <c r="D1982" s="68"/>
      <c r="E1982" s="68"/>
      <c r="F1982" s="68"/>
      <c r="G1982" s="68"/>
      <c r="H1982" s="68"/>
    </row>
    <row r="1983" spans="1:8" x14ac:dyDescent="0.3">
      <c r="A1983" s="68"/>
      <c r="B1983" s="68"/>
      <c r="C1983" s="68"/>
      <c r="D1983" s="68"/>
      <c r="E1983" s="68"/>
      <c r="F1983" s="68"/>
      <c r="G1983" s="68"/>
      <c r="H1983" s="68"/>
    </row>
    <row r="1984" spans="1:8" x14ac:dyDescent="0.3">
      <c r="A1984" s="68"/>
      <c r="B1984" s="68"/>
      <c r="C1984" s="68"/>
      <c r="D1984" s="68"/>
      <c r="E1984" s="68"/>
      <c r="F1984" s="68"/>
      <c r="G1984" s="68"/>
      <c r="H1984" s="68"/>
    </row>
    <row r="1985" spans="1:8" x14ac:dyDescent="0.3">
      <c r="A1985" s="68"/>
      <c r="B1985" s="68"/>
      <c r="C1985" s="68"/>
      <c r="D1985" s="68"/>
      <c r="E1985" s="68"/>
      <c r="F1985" s="68"/>
      <c r="G1985" s="68"/>
      <c r="H1985" s="68"/>
    </row>
    <row r="1986" spans="1:8" x14ac:dyDescent="0.3">
      <c r="A1986" s="68"/>
      <c r="B1986" s="68"/>
      <c r="C1986" s="68"/>
      <c r="D1986" s="68"/>
      <c r="E1986" s="68"/>
      <c r="F1986" s="68"/>
      <c r="G1986" s="68"/>
      <c r="H1986" s="68"/>
    </row>
    <row r="1987" spans="1:8" x14ac:dyDescent="0.3">
      <c r="A1987" s="68"/>
      <c r="B1987" s="68"/>
      <c r="C1987" s="68"/>
      <c r="D1987" s="68"/>
      <c r="E1987" s="68"/>
      <c r="F1987" s="68"/>
      <c r="G1987" s="68"/>
      <c r="H1987" s="68"/>
    </row>
    <row r="1988" spans="1:8" x14ac:dyDescent="0.3">
      <c r="A1988" s="68"/>
      <c r="B1988" s="68"/>
      <c r="C1988" s="68"/>
      <c r="D1988" s="68"/>
      <c r="E1988" s="68"/>
      <c r="F1988" s="68"/>
      <c r="G1988" s="68"/>
      <c r="H1988" s="68"/>
    </row>
    <row r="1989" spans="1:8" x14ac:dyDescent="0.3">
      <c r="A1989" s="68"/>
      <c r="B1989" s="68"/>
      <c r="C1989" s="68"/>
      <c r="D1989" s="68"/>
      <c r="E1989" s="68"/>
      <c r="F1989" s="68"/>
      <c r="G1989" s="68"/>
      <c r="H1989" s="68"/>
    </row>
    <row r="1990" spans="1:8" x14ac:dyDescent="0.3">
      <c r="A1990" s="68"/>
      <c r="B1990" s="68"/>
      <c r="C1990" s="68"/>
      <c r="D1990" s="68"/>
      <c r="E1990" s="68"/>
      <c r="F1990" s="68"/>
      <c r="G1990" s="68"/>
      <c r="H1990" s="68"/>
    </row>
    <row r="1991" spans="1:8" x14ac:dyDescent="0.3">
      <c r="A1991" s="68"/>
      <c r="B1991" s="68"/>
      <c r="C1991" s="68"/>
      <c r="D1991" s="68"/>
      <c r="E1991" s="68"/>
      <c r="F1991" s="68"/>
      <c r="G1991" s="68"/>
      <c r="H1991" s="68"/>
    </row>
    <row r="1992" spans="1:8" x14ac:dyDescent="0.3">
      <c r="A1992" s="68"/>
      <c r="B1992" s="68"/>
      <c r="C1992" s="68"/>
      <c r="D1992" s="68"/>
      <c r="E1992" s="68"/>
      <c r="F1992" s="68"/>
      <c r="G1992" s="68"/>
      <c r="H1992" s="68"/>
    </row>
    <row r="1993" spans="1:8" x14ac:dyDescent="0.3">
      <c r="A1993" s="68"/>
      <c r="B1993" s="68"/>
      <c r="C1993" s="68"/>
      <c r="D1993" s="68"/>
      <c r="E1993" s="68"/>
      <c r="F1993" s="68"/>
      <c r="G1993" s="68"/>
      <c r="H1993" s="68"/>
    </row>
    <row r="1994" spans="1:8" x14ac:dyDescent="0.3">
      <c r="A1994" s="68"/>
      <c r="B1994" s="68"/>
      <c r="C1994" s="68"/>
      <c r="D1994" s="68"/>
      <c r="E1994" s="68"/>
      <c r="F1994" s="68"/>
      <c r="G1994" s="68"/>
      <c r="H1994" s="68"/>
    </row>
    <row r="1995" spans="1:8" x14ac:dyDescent="0.3">
      <c r="A1995" s="68"/>
      <c r="B1995" s="68"/>
      <c r="C1995" s="68"/>
      <c r="D1995" s="68"/>
      <c r="E1995" s="68"/>
      <c r="F1995" s="68"/>
      <c r="G1995" s="68"/>
      <c r="H1995" s="68"/>
    </row>
    <row r="1996" spans="1:8" x14ac:dyDescent="0.3">
      <c r="A1996" s="68"/>
      <c r="B1996" s="68"/>
      <c r="C1996" s="68"/>
      <c r="D1996" s="68"/>
      <c r="E1996" s="68"/>
      <c r="F1996" s="68"/>
      <c r="G1996" s="68"/>
      <c r="H1996" s="68"/>
    </row>
    <row r="1997" spans="1:8" x14ac:dyDescent="0.3">
      <c r="A1997" s="68"/>
      <c r="B1997" s="68"/>
      <c r="C1997" s="68"/>
      <c r="D1997" s="68"/>
      <c r="E1997" s="68"/>
      <c r="F1997" s="68"/>
      <c r="G1997" s="68"/>
      <c r="H1997" s="68"/>
    </row>
    <row r="1998" spans="1:8" x14ac:dyDescent="0.3">
      <c r="A1998" s="68"/>
      <c r="B1998" s="68"/>
      <c r="C1998" s="68"/>
      <c r="D1998" s="68"/>
      <c r="E1998" s="68"/>
      <c r="F1998" s="68"/>
      <c r="G1998" s="68"/>
      <c r="H1998" s="68"/>
    </row>
    <row r="1999" spans="1:8" x14ac:dyDescent="0.3">
      <c r="A1999" s="68"/>
      <c r="B1999" s="68"/>
      <c r="C1999" s="68"/>
      <c r="D1999" s="68"/>
      <c r="E1999" s="68"/>
      <c r="F1999" s="68"/>
      <c r="G1999" s="68"/>
      <c r="H1999" s="68"/>
    </row>
    <row r="2000" spans="1:8" x14ac:dyDescent="0.3">
      <c r="A2000" s="68"/>
      <c r="B2000" s="68"/>
      <c r="C2000" s="68"/>
      <c r="D2000" s="68"/>
      <c r="E2000" s="68"/>
      <c r="F2000" s="68"/>
      <c r="G2000" s="68"/>
      <c r="H2000" s="68"/>
    </row>
    <row r="2001" spans="1:8" x14ac:dyDescent="0.3">
      <c r="A2001" s="68"/>
      <c r="B2001" s="68"/>
      <c r="C2001" s="68"/>
      <c r="D2001" s="68"/>
      <c r="E2001" s="68"/>
      <c r="F2001" s="68"/>
      <c r="G2001" s="68"/>
      <c r="H2001" s="68"/>
    </row>
    <row r="2002" spans="1:8" x14ac:dyDescent="0.3">
      <c r="A2002" s="68"/>
      <c r="B2002" s="68"/>
      <c r="C2002" s="68"/>
      <c r="D2002" s="68"/>
      <c r="E2002" s="68"/>
      <c r="F2002" s="68"/>
      <c r="G2002" s="68"/>
      <c r="H2002" s="68"/>
    </row>
    <row r="2003" spans="1:8" x14ac:dyDescent="0.3">
      <c r="A2003" s="68"/>
      <c r="B2003" s="68"/>
      <c r="C2003" s="68"/>
      <c r="D2003" s="68"/>
      <c r="E2003" s="68"/>
      <c r="F2003" s="68"/>
      <c r="G2003" s="68"/>
      <c r="H2003" s="68"/>
    </row>
    <row r="2004" spans="1:8" x14ac:dyDescent="0.3">
      <c r="A2004" s="68"/>
      <c r="B2004" s="68"/>
      <c r="C2004" s="68"/>
      <c r="D2004" s="68"/>
      <c r="E2004" s="68"/>
      <c r="F2004" s="68"/>
      <c r="G2004" s="68"/>
      <c r="H2004" s="68"/>
    </row>
    <row r="2005" spans="1:8" x14ac:dyDescent="0.3">
      <c r="A2005" s="68"/>
      <c r="B2005" s="68"/>
      <c r="C2005" s="68"/>
      <c r="D2005" s="68"/>
      <c r="E2005" s="68"/>
      <c r="F2005" s="68"/>
      <c r="G2005" s="68"/>
      <c r="H2005" s="68"/>
    </row>
    <row r="2006" spans="1:8" x14ac:dyDescent="0.3">
      <c r="A2006" s="68"/>
      <c r="B2006" s="68"/>
      <c r="C2006" s="68"/>
      <c r="D2006" s="68"/>
      <c r="E2006" s="68"/>
      <c r="F2006" s="68"/>
      <c r="G2006" s="68"/>
      <c r="H2006" s="68"/>
    </row>
    <row r="2007" spans="1:8" x14ac:dyDescent="0.3">
      <c r="A2007" s="68"/>
      <c r="B2007" s="68"/>
      <c r="C2007" s="68"/>
      <c r="D2007" s="68"/>
      <c r="E2007" s="68"/>
      <c r="F2007" s="68"/>
      <c r="G2007" s="68"/>
      <c r="H2007" s="68"/>
    </row>
    <row r="2008" spans="1:8" x14ac:dyDescent="0.3">
      <c r="A2008" s="68"/>
      <c r="B2008" s="68"/>
      <c r="C2008" s="68"/>
      <c r="D2008" s="68"/>
      <c r="E2008" s="68"/>
      <c r="F2008" s="68"/>
      <c r="G2008" s="68"/>
      <c r="H2008" s="68"/>
    </row>
    <row r="2009" spans="1:8" x14ac:dyDescent="0.3">
      <c r="A2009" s="68"/>
      <c r="B2009" s="68"/>
      <c r="C2009" s="68"/>
      <c r="D2009" s="68"/>
      <c r="E2009" s="68"/>
      <c r="F2009" s="68"/>
      <c r="G2009" s="68"/>
      <c r="H2009" s="68"/>
    </row>
    <row r="2010" spans="1:8" x14ac:dyDescent="0.3">
      <c r="A2010" s="68"/>
      <c r="B2010" s="68"/>
      <c r="C2010" s="68"/>
      <c r="D2010" s="68"/>
      <c r="E2010" s="68"/>
      <c r="F2010" s="68"/>
      <c r="G2010" s="68"/>
      <c r="H2010" s="68"/>
    </row>
    <row r="2011" spans="1:8" x14ac:dyDescent="0.3">
      <c r="A2011" s="68"/>
      <c r="B2011" s="68"/>
      <c r="C2011" s="68"/>
      <c r="D2011" s="68"/>
      <c r="E2011" s="68"/>
      <c r="F2011" s="68"/>
      <c r="G2011" s="68"/>
      <c r="H2011" s="68"/>
    </row>
    <row r="2012" spans="1:8" x14ac:dyDescent="0.3">
      <c r="A2012" s="68"/>
      <c r="B2012" s="68"/>
      <c r="C2012" s="68"/>
      <c r="D2012" s="68"/>
      <c r="E2012" s="68"/>
      <c r="F2012" s="68"/>
      <c r="G2012" s="68"/>
      <c r="H2012" s="68"/>
    </row>
    <row r="2013" spans="1:8" x14ac:dyDescent="0.3">
      <c r="A2013" s="68"/>
      <c r="B2013" s="68"/>
      <c r="C2013" s="68"/>
      <c r="D2013" s="68"/>
      <c r="E2013" s="68"/>
      <c r="F2013" s="68"/>
      <c r="G2013" s="68"/>
      <c r="H2013" s="68"/>
    </row>
    <row r="2014" spans="1:8" x14ac:dyDescent="0.3">
      <c r="A2014" s="68"/>
      <c r="B2014" s="68"/>
      <c r="C2014" s="68"/>
      <c r="D2014" s="68"/>
      <c r="E2014" s="68"/>
      <c r="F2014" s="68"/>
      <c r="G2014" s="68"/>
      <c r="H2014" s="68"/>
    </row>
    <row r="2015" spans="1:8" x14ac:dyDescent="0.3">
      <c r="A2015" s="68"/>
      <c r="B2015" s="68"/>
      <c r="C2015" s="68"/>
      <c r="D2015" s="68"/>
      <c r="E2015" s="68"/>
      <c r="F2015" s="68"/>
      <c r="G2015" s="68"/>
      <c r="H2015" s="68"/>
    </row>
    <row r="2016" spans="1:8" x14ac:dyDescent="0.3">
      <c r="A2016" s="68"/>
      <c r="B2016" s="68"/>
      <c r="C2016" s="68"/>
      <c r="D2016" s="68"/>
      <c r="E2016" s="68"/>
      <c r="F2016" s="68"/>
      <c r="G2016" s="68"/>
      <c r="H2016" s="68"/>
    </row>
    <row r="2017" spans="1:8" x14ac:dyDescent="0.3">
      <c r="A2017" s="68"/>
      <c r="B2017" s="68"/>
      <c r="C2017" s="68"/>
      <c r="D2017" s="68"/>
      <c r="E2017" s="68"/>
      <c r="F2017" s="68"/>
      <c r="G2017" s="68"/>
      <c r="H2017" s="68"/>
    </row>
    <row r="2018" spans="1:8" x14ac:dyDescent="0.3">
      <c r="A2018" s="68"/>
      <c r="B2018" s="68"/>
      <c r="C2018" s="68"/>
      <c r="D2018" s="68"/>
      <c r="E2018" s="68"/>
      <c r="F2018" s="68"/>
      <c r="G2018" s="68"/>
      <c r="H2018" s="68"/>
    </row>
    <row r="2019" spans="1:8" x14ac:dyDescent="0.3">
      <c r="A2019" s="68"/>
      <c r="B2019" s="68"/>
      <c r="C2019" s="68"/>
      <c r="D2019" s="68"/>
      <c r="E2019" s="68"/>
      <c r="F2019" s="68"/>
      <c r="G2019" s="68"/>
      <c r="H2019" s="68"/>
    </row>
    <row r="2020" spans="1:8" x14ac:dyDescent="0.3">
      <c r="A2020" s="68"/>
      <c r="B2020" s="68"/>
      <c r="C2020" s="68"/>
      <c r="D2020" s="68"/>
      <c r="E2020" s="68"/>
      <c r="F2020" s="68"/>
      <c r="G2020" s="68"/>
      <c r="H2020" s="68"/>
    </row>
    <row r="2021" spans="1:8" x14ac:dyDescent="0.3">
      <c r="A2021" s="68"/>
      <c r="B2021" s="68"/>
      <c r="C2021" s="68"/>
      <c r="D2021" s="68"/>
      <c r="E2021" s="68"/>
      <c r="F2021" s="68"/>
      <c r="G2021" s="68"/>
      <c r="H2021" s="68"/>
    </row>
    <row r="2022" spans="1:8" x14ac:dyDescent="0.3">
      <c r="A2022" s="68"/>
      <c r="B2022" s="68"/>
      <c r="C2022" s="68"/>
      <c r="D2022" s="68"/>
      <c r="E2022" s="68"/>
      <c r="F2022" s="68"/>
      <c r="G2022" s="68"/>
      <c r="H2022" s="68"/>
    </row>
    <row r="2023" spans="1:8" x14ac:dyDescent="0.3">
      <c r="A2023" s="68"/>
      <c r="B2023" s="68"/>
      <c r="C2023" s="68"/>
      <c r="D2023" s="68"/>
      <c r="E2023" s="68"/>
      <c r="F2023" s="68"/>
      <c r="G2023" s="68"/>
      <c r="H2023" s="68"/>
    </row>
    <row r="2024" spans="1:8" x14ac:dyDescent="0.3">
      <c r="A2024" s="68"/>
      <c r="B2024" s="68"/>
      <c r="C2024" s="68"/>
      <c r="D2024" s="68"/>
      <c r="E2024" s="68"/>
      <c r="F2024" s="68"/>
      <c r="G2024" s="68"/>
      <c r="H2024" s="68"/>
    </row>
    <row r="2025" spans="1:8" x14ac:dyDescent="0.3">
      <c r="A2025" s="68"/>
      <c r="B2025" s="68"/>
      <c r="C2025" s="68"/>
      <c r="D2025" s="68"/>
      <c r="E2025" s="68"/>
      <c r="F2025" s="68"/>
      <c r="G2025" s="68"/>
      <c r="H2025" s="68"/>
    </row>
    <row r="2026" spans="1:8" x14ac:dyDescent="0.3">
      <c r="A2026" s="68"/>
      <c r="B2026" s="68"/>
      <c r="C2026" s="68"/>
      <c r="D2026" s="68"/>
      <c r="E2026" s="68"/>
      <c r="F2026" s="68"/>
      <c r="G2026" s="68"/>
      <c r="H2026" s="68"/>
    </row>
    <row r="2027" spans="1:8" x14ac:dyDescent="0.3">
      <c r="A2027" s="68"/>
      <c r="B2027" s="68"/>
      <c r="C2027" s="68"/>
      <c r="D2027" s="68"/>
      <c r="E2027" s="68"/>
      <c r="F2027" s="68"/>
      <c r="G2027" s="68"/>
      <c r="H2027" s="68"/>
    </row>
    <row r="2028" spans="1:8" x14ac:dyDescent="0.3">
      <c r="A2028" s="68"/>
      <c r="B2028" s="68"/>
      <c r="C2028" s="68"/>
      <c r="D2028" s="68"/>
      <c r="E2028" s="68"/>
      <c r="F2028" s="68"/>
      <c r="G2028" s="68"/>
      <c r="H2028" s="68"/>
    </row>
    <row r="2029" spans="1:8" x14ac:dyDescent="0.3">
      <c r="A2029" s="68"/>
      <c r="B2029" s="68"/>
      <c r="C2029" s="68"/>
      <c r="D2029" s="68"/>
      <c r="E2029" s="68"/>
      <c r="F2029" s="68"/>
      <c r="G2029" s="68"/>
      <c r="H2029" s="68"/>
    </row>
    <row r="2030" spans="1:8" x14ac:dyDescent="0.3">
      <c r="A2030" s="68"/>
      <c r="B2030" s="68"/>
      <c r="C2030" s="68"/>
      <c r="D2030" s="68"/>
      <c r="E2030" s="68"/>
      <c r="F2030" s="68"/>
      <c r="G2030" s="68"/>
      <c r="H2030" s="68"/>
    </row>
    <row r="2031" spans="1:8" x14ac:dyDescent="0.3">
      <c r="A2031" s="68"/>
      <c r="B2031" s="68"/>
      <c r="C2031" s="68"/>
      <c r="D2031" s="68"/>
      <c r="E2031" s="68"/>
      <c r="F2031" s="68"/>
      <c r="G2031" s="68"/>
      <c r="H2031" s="68"/>
    </row>
    <row r="2032" spans="1:8" x14ac:dyDescent="0.3">
      <c r="A2032" s="68"/>
      <c r="B2032" s="68"/>
      <c r="C2032" s="68"/>
      <c r="D2032" s="68"/>
      <c r="E2032" s="68"/>
      <c r="F2032" s="68"/>
      <c r="G2032" s="68"/>
      <c r="H2032" s="68"/>
    </row>
    <row r="2033" spans="1:8" x14ac:dyDescent="0.3">
      <c r="A2033" s="68"/>
      <c r="B2033" s="68"/>
      <c r="C2033" s="68"/>
      <c r="D2033" s="68"/>
      <c r="E2033" s="68"/>
      <c r="F2033" s="68"/>
      <c r="G2033" s="68"/>
      <c r="H2033" s="68"/>
    </row>
    <row r="2034" spans="1:8" x14ac:dyDescent="0.3">
      <c r="A2034" s="68"/>
      <c r="B2034" s="68"/>
      <c r="C2034" s="68"/>
      <c r="D2034" s="68"/>
      <c r="E2034" s="68"/>
      <c r="F2034" s="68"/>
      <c r="G2034" s="68"/>
      <c r="H2034" s="68"/>
    </row>
    <row r="2035" spans="1:8" x14ac:dyDescent="0.3">
      <c r="A2035" s="68"/>
      <c r="B2035" s="68"/>
      <c r="C2035" s="68"/>
      <c r="D2035" s="68"/>
      <c r="E2035" s="68"/>
      <c r="F2035" s="68"/>
      <c r="G2035" s="68"/>
      <c r="H2035" s="68"/>
    </row>
    <row r="2036" spans="1:8" x14ac:dyDescent="0.3">
      <c r="A2036" s="68"/>
      <c r="B2036" s="68"/>
      <c r="C2036" s="68"/>
      <c r="D2036" s="68"/>
      <c r="E2036" s="68"/>
      <c r="F2036" s="68"/>
      <c r="G2036" s="68"/>
      <c r="H2036" s="68"/>
    </row>
    <row r="2037" spans="1:8" x14ac:dyDescent="0.3">
      <c r="A2037" s="68"/>
      <c r="B2037" s="68"/>
      <c r="C2037" s="68"/>
      <c r="D2037" s="68"/>
      <c r="E2037" s="68"/>
      <c r="F2037" s="68"/>
      <c r="G2037" s="68"/>
      <c r="H2037" s="68"/>
    </row>
    <row r="2038" spans="1:8" x14ac:dyDescent="0.3">
      <c r="A2038" s="68"/>
      <c r="B2038" s="68"/>
      <c r="C2038" s="68"/>
      <c r="D2038" s="68"/>
      <c r="E2038" s="68"/>
      <c r="F2038" s="68"/>
      <c r="G2038" s="68"/>
      <c r="H2038" s="68"/>
    </row>
    <row r="2039" spans="1:8" x14ac:dyDescent="0.3">
      <c r="A2039" s="68"/>
      <c r="B2039" s="68"/>
      <c r="C2039" s="68"/>
      <c r="D2039" s="68"/>
      <c r="E2039" s="68"/>
      <c r="F2039" s="68"/>
      <c r="G2039" s="68"/>
      <c r="H2039" s="68"/>
    </row>
    <row r="2040" spans="1:8" x14ac:dyDescent="0.3">
      <c r="A2040" s="68"/>
      <c r="B2040" s="68"/>
      <c r="C2040" s="68"/>
      <c r="D2040" s="68"/>
      <c r="E2040" s="68"/>
      <c r="F2040" s="68"/>
      <c r="G2040" s="68"/>
      <c r="H2040" s="68"/>
    </row>
    <row r="2041" spans="1:8" x14ac:dyDescent="0.3">
      <c r="A2041" s="68"/>
      <c r="B2041" s="68"/>
      <c r="C2041" s="68"/>
      <c r="D2041" s="68"/>
      <c r="E2041" s="68"/>
      <c r="F2041" s="68"/>
      <c r="G2041" s="68"/>
      <c r="H2041" s="68"/>
    </row>
    <row r="2042" spans="1:8" x14ac:dyDescent="0.3">
      <c r="A2042" s="68"/>
      <c r="B2042" s="68"/>
      <c r="C2042" s="68"/>
      <c r="D2042" s="68"/>
      <c r="E2042" s="68"/>
      <c r="F2042" s="68"/>
      <c r="G2042" s="68"/>
      <c r="H2042" s="68"/>
    </row>
    <row r="2043" spans="1:8" x14ac:dyDescent="0.3">
      <c r="A2043" s="68"/>
      <c r="B2043" s="68"/>
      <c r="C2043" s="68"/>
      <c r="D2043" s="68"/>
      <c r="E2043" s="68"/>
      <c r="F2043" s="68"/>
      <c r="G2043" s="68"/>
      <c r="H2043" s="68"/>
    </row>
    <row r="2044" spans="1:8" x14ac:dyDescent="0.3">
      <c r="A2044" s="68"/>
      <c r="B2044" s="68"/>
      <c r="C2044" s="68"/>
      <c r="D2044" s="68"/>
      <c r="E2044" s="68"/>
      <c r="F2044" s="68"/>
      <c r="G2044" s="68"/>
      <c r="H2044" s="68"/>
    </row>
    <row r="2045" spans="1:8" x14ac:dyDescent="0.3">
      <c r="A2045" s="68"/>
      <c r="B2045" s="68"/>
      <c r="C2045" s="68"/>
      <c r="D2045" s="68"/>
      <c r="E2045" s="68"/>
      <c r="F2045" s="68"/>
      <c r="G2045" s="68"/>
      <c r="H2045" s="68"/>
    </row>
    <row r="2046" spans="1:8" x14ac:dyDescent="0.3">
      <c r="A2046" s="68"/>
      <c r="B2046" s="68"/>
      <c r="C2046" s="68"/>
      <c r="D2046" s="68"/>
      <c r="E2046" s="68"/>
      <c r="F2046" s="68"/>
      <c r="G2046" s="68"/>
      <c r="H2046" s="68"/>
    </row>
    <row r="2047" spans="1:8" x14ac:dyDescent="0.3">
      <c r="A2047" s="68"/>
      <c r="B2047" s="68"/>
      <c r="C2047" s="68"/>
      <c r="D2047" s="68"/>
      <c r="E2047" s="68"/>
      <c r="F2047" s="68"/>
      <c r="G2047" s="68"/>
      <c r="H2047" s="68"/>
    </row>
    <row r="2048" spans="1:8" x14ac:dyDescent="0.3">
      <c r="A2048" s="68"/>
      <c r="B2048" s="68"/>
      <c r="C2048" s="68"/>
      <c r="D2048" s="68"/>
      <c r="E2048" s="68"/>
      <c r="F2048" s="68"/>
      <c r="G2048" s="68"/>
      <c r="H2048" s="68"/>
    </row>
    <row r="2049" spans="1:8" x14ac:dyDescent="0.3">
      <c r="A2049" s="68"/>
      <c r="B2049" s="68"/>
      <c r="C2049" s="68"/>
      <c r="D2049" s="68"/>
      <c r="E2049" s="68"/>
      <c r="F2049" s="68"/>
      <c r="G2049" s="68"/>
      <c r="H2049" s="68"/>
    </row>
    <row r="2050" spans="1:8" x14ac:dyDescent="0.3">
      <c r="A2050" s="68"/>
      <c r="B2050" s="68"/>
      <c r="C2050" s="68"/>
      <c r="D2050" s="68"/>
      <c r="E2050" s="68"/>
      <c r="F2050" s="68"/>
      <c r="G2050" s="68"/>
      <c r="H2050" s="68"/>
    </row>
    <row r="2051" spans="1:8" x14ac:dyDescent="0.3">
      <c r="A2051" s="68"/>
      <c r="B2051" s="68"/>
      <c r="C2051" s="68"/>
      <c r="D2051" s="68"/>
      <c r="E2051" s="68"/>
      <c r="F2051" s="68"/>
      <c r="G2051" s="68"/>
      <c r="H2051" s="68"/>
    </row>
    <row r="2052" spans="1:8" x14ac:dyDescent="0.3">
      <c r="A2052" s="68"/>
      <c r="B2052" s="68"/>
      <c r="C2052" s="68"/>
      <c r="D2052" s="68"/>
      <c r="E2052" s="68"/>
      <c r="F2052" s="68"/>
      <c r="G2052" s="68"/>
      <c r="H2052" s="68"/>
    </row>
    <row r="2053" spans="1:8" x14ac:dyDescent="0.3">
      <c r="A2053" s="68"/>
      <c r="B2053" s="68"/>
      <c r="C2053" s="68"/>
      <c r="D2053" s="68"/>
      <c r="E2053" s="68"/>
      <c r="F2053" s="68"/>
      <c r="G2053" s="68"/>
      <c r="H2053" s="68"/>
    </row>
    <row r="2054" spans="1:8" x14ac:dyDescent="0.3">
      <c r="A2054" s="68"/>
      <c r="B2054" s="68"/>
      <c r="C2054" s="68"/>
      <c r="D2054" s="68"/>
      <c r="E2054" s="68"/>
      <c r="F2054" s="68"/>
      <c r="G2054" s="68"/>
      <c r="H2054" s="68"/>
    </row>
    <row r="2055" spans="1:8" x14ac:dyDescent="0.3">
      <c r="A2055" s="68"/>
      <c r="B2055" s="68"/>
      <c r="C2055" s="68"/>
      <c r="D2055" s="68"/>
      <c r="E2055" s="68"/>
      <c r="F2055" s="68"/>
      <c r="G2055" s="68"/>
      <c r="H2055" s="68"/>
    </row>
    <row r="2056" spans="1:8" x14ac:dyDescent="0.3">
      <c r="A2056" s="68"/>
      <c r="B2056" s="68"/>
      <c r="C2056" s="68"/>
      <c r="D2056" s="68"/>
      <c r="E2056" s="68"/>
      <c r="F2056" s="68"/>
      <c r="G2056" s="68"/>
      <c r="H2056" s="68"/>
    </row>
    <row r="2057" spans="1:8" x14ac:dyDescent="0.3">
      <c r="A2057" s="68"/>
      <c r="B2057" s="68"/>
      <c r="C2057" s="68"/>
      <c r="D2057" s="68"/>
      <c r="E2057" s="68"/>
      <c r="F2057" s="68"/>
      <c r="G2057" s="68"/>
      <c r="H2057" s="68"/>
    </row>
    <row r="2058" spans="1:8" x14ac:dyDescent="0.3">
      <c r="A2058" s="68"/>
      <c r="B2058" s="68"/>
      <c r="C2058" s="68"/>
      <c r="D2058" s="68"/>
      <c r="E2058" s="68"/>
      <c r="F2058" s="68"/>
      <c r="G2058" s="68"/>
      <c r="H2058" s="68"/>
    </row>
    <row r="2059" spans="1:8" x14ac:dyDescent="0.3">
      <c r="A2059" s="68"/>
      <c r="B2059" s="68"/>
      <c r="C2059" s="68"/>
      <c r="D2059" s="68"/>
      <c r="E2059" s="68"/>
      <c r="F2059" s="68"/>
      <c r="G2059" s="68"/>
      <c r="H2059" s="68"/>
    </row>
    <row r="2060" spans="1:8" x14ac:dyDescent="0.3">
      <c r="A2060" s="68"/>
      <c r="B2060" s="68"/>
      <c r="C2060" s="68"/>
      <c r="D2060" s="68"/>
      <c r="E2060" s="68"/>
      <c r="F2060" s="68"/>
      <c r="G2060" s="68"/>
      <c r="H2060" s="68"/>
    </row>
    <row r="2061" spans="1:8" x14ac:dyDescent="0.3">
      <c r="A2061" s="68"/>
      <c r="B2061" s="68"/>
      <c r="C2061" s="68"/>
      <c r="D2061" s="68"/>
      <c r="E2061" s="68"/>
      <c r="F2061" s="68"/>
      <c r="G2061" s="68"/>
      <c r="H2061" s="68"/>
    </row>
    <row r="2062" spans="1:8" x14ac:dyDescent="0.3">
      <c r="A2062" s="68"/>
      <c r="B2062" s="68"/>
      <c r="C2062" s="68"/>
      <c r="D2062" s="68"/>
      <c r="E2062" s="68"/>
      <c r="F2062" s="68"/>
      <c r="G2062" s="68"/>
      <c r="H2062" s="68"/>
    </row>
    <row r="2063" spans="1:8" x14ac:dyDescent="0.3">
      <c r="A2063" s="68"/>
      <c r="B2063" s="68"/>
      <c r="C2063" s="68"/>
      <c r="D2063" s="68"/>
      <c r="E2063" s="68"/>
      <c r="F2063" s="68"/>
      <c r="G2063" s="68"/>
      <c r="H2063" s="68"/>
    </row>
    <row r="2064" spans="1:8" x14ac:dyDescent="0.3">
      <c r="A2064" s="68"/>
      <c r="B2064" s="68"/>
      <c r="C2064" s="68"/>
      <c r="D2064" s="68"/>
      <c r="E2064" s="68"/>
      <c r="F2064" s="68"/>
      <c r="G2064" s="68"/>
      <c r="H2064" s="68"/>
    </row>
    <row r="2065" spans="1:8" x14ac:dyDescent="0.3">
      <c r="A2065" s="68"/>
      <c r="B2065" s="68"/>
      <c r="C2065" s="68"/>
      <c r="D2065" s="68"/>
      <c r="E2065" s="68"/>
      <c r="F2065" s="68"/>
      <c r="G2065" s="68"/>
      <c r="H2065" s="68"/>
    </row>
    <row r="2066" spans="1:8" x14ac:dyDescent="0.3">
      <c r="A2066" s="68"/>
      <c r="B2066" s="68"/>
      <c r="C2066" s="68"/>
      <c r="D2066" s="68"/>
      <c r="E2066" s="68"/>
      <c r="F2066" s="68"/>
      <c r="G2066" s="68"/>
      <c r="H2066" s="68"/>
    </row>
    <row r="2067" spans="1:8" x14ac:dyDescent="0.3">
      <c r="A2067" s="68"/>
      <c r="B2067" s="68"/>
      <c r="C2067" s="68"/>
      <c r="D2067" s="68"/>
      <c r="E2067" s="68"/>
      <c r="F2067" s="68"/>
      <c r="G2067" s="68"/>
      <c r="H2067" s="68"/>
    </row>
    <row r="2068" spans="1:8" x14ac:dyDescent="0.3">
      <c r="A2068" s="68"/>
      <c r="B2068" s="68"/>
      <c r="C2068" s="68"/>
      <c r="D2068" s="68"/>
      <c r="E2068" s="68"/>
      <c r="F2068" s="68"/>
      <c r="G2068" s="68"/>
      <c r="H2068" s="68"/>
    </row>
    <row r="2069" spans="1:8" x14ac:dyDescent="0.3">
      <c r="A2069" s="68"/>
      <c r="B2069" s="68"/>
      <c r="C2069" s="68"/>
      <c r="D2069" s="68"/>
      <c r="E2069" s="68"/>
      <c r="F2069" s="68"/>
      <c r="G2069" s="68"/>
      <c r="H2069" s="68"/>
    </row>
    <row r="2070" spans="1:8" x14ac:dyDescent="0.3">
      <c r="A2070" s="68"/>
      <c r="B2070" s="68"/>
      <c r="C2070" s="68"/>
      <c r="D2070" s="68"/>
      <c r="E2070" s="68"/>
      <c r="F2070" s="68"/>
      <c r="G2070" s="68"/>
      <c r="H2070" s="68"/>
    </row>
    <row r="2071" spans="1:8" x14ac:dyDescent="0.3">
      <c r="A2071" s="68"/>
      <c r="B2071" s="68"/>
      <c r="C2071" s="68"/>
      <c r="D2071" s="68"/>
      <c r="E2071" s="68"/>
      <c r="F2071" s="68"/>
      <c r="G2071" s="68"/>
      <c r="H2071" s="68"/>
    </row>
    <row r="2072" spans="1:8" x14ac:dyDescent="0.3">
      <c r="A2072" s="68"/>
      <c r="B2072" s="68"/>
      <c r="C2072" s="68"/>
      <c r="D2072" s="68"/>
      <c r="E2072" s="68"/>
      <c r="F2072" s="68"/>
      <c r="G2072" s="68"/>
      <c r="H2072" s="68"/>
    </row>
    <row r="2073" spans="1:8" x14ac:dyDescent="0.3">
      <c r="A2073" s="68"/>
      <c r="B2073" s="68"/>
      <c r="C2073" s="68"/>
      <c r="D2073" s="68"/>
      <c r="E2073" s="68"/>
      <c r="F2073" s="68"/>
      <c r="G2073" s="68"/>
      <c r="H2073" s="68"/>
    </row>
    <row r="2074" spans="1:8" x14ac:dyDescent="0.3">
      <c r="A2074" s="68"/>
      <c r="B2074" s="68"/>
      <c r="C2074" s="68"/>
      <c r="D2074" s="68"/>
      <c r="E2074" s="68"/>
      <c r="F2074" s="68"/>
      <c r="G2074" s="68"/>
      <c r="H2074" s="68"/>
    </row>
    <row r="2075" spans="1:8" x14ac:dyDescent="0.3">
      <c r="A2075" s="68"/>
      <c r="B2075" s="68"/>
      <c r="C2075" s="68"/>
      <c r="D2075" s="68"/>
      <c r="E2075" s="68"/>
      <c r="F2075" s="68"/>
      <c r="G2075" s="68"/>
      <c r="H2075" s="68"/>
    </row>
    <row r="2076" spans="1:8" x14ac:dyDescent="0.3">
      <c r="A2076" s="68"/>
      <c r="B2076" s="68"/>
      <c r="C2076" s="68"/>
      <c r="D2076" s="68"/>
      <c r="E2076" s="68"/>
      <c r="F2076" s="68"/>
      <c r="G2076" s="68"/>
      <c r="H2076" s="68"/>
    </row>
    <row r="2077" spans="1:8" x14ac:dyDescent="0.3">
      <c r="A2077" s="68"/>
      <c r="B2077" s="68"/>
      <c r="C2077" s="68"/>
      <c r="D2077" s="68"/>
      <c r="E2077" s="68"/>
      <c r="F2077" s="68"/>
      <c r="G2077" s="68"/>
      <c r="H2077" s="68"/>
    </row>
    <row r="2078" spans="1:8" x14ac:dyDescent="0.3">
      <c r="A2078" s="68"/>
      <c r="B2078" s="68"/>
      <c r="C2078" s="68"/>
      <c r="D2078" s="68"/>
      <c r="E2078" s="68"/>
      <c r="F2078" s="68"/>
      <c r="G2078" s="68"/>
      <c r="H2078" s="68"/>
    </row>
    <row r="2079" spans="1:8" x14ac:dyDescent="0.3">
      <c r="A2079" s="68"/>
      <c r="B2079" s="68"/>
      <c r="C2079" s="68"/>
      <c r="D2079" s="68"/>
      <c r="E2079" s="68"/>
      <c r="F2079" s="68"/>
      <c r="G2079" s="68"/>
      <c r="H2079" s="68"/>
    </row>
    <row r="2080" spans="1:8" x14ac:dyDescent="0.3">
      <c r="A2080" s="68"/>
      <c r="B2080" s="68"/>
      <c r="C2080" s="68"/>
      <c r="D2080" s="68"/>
      <c r="E2080" s="68"/>
      <c r="F2080" s="68"/>
      <c r="G2080" s="68"/>
      <c r="H2080" s="68"/>
    </row>
    <row r="2081" spans="1:8" x14ac:dyDescent="0.3">
      <c r="A2081" s="68"/>
      <c r="B2081" s="68"/>
      <c r="C2081" s="68"/>
      <c r="D2081" s="68"/>
      <c r="E2081" s="68"/>
      <c r="F2081" s="68"/>
      <c r="G2081" s="68"/>
      <c r="H2081" s="68"/>
    </row>
    <row r="2082" spans="1:8" x14ac:dyDescent="0.3">
      <c r="A2082" s="68"/>
      <c r="B2082" s="68"/>
      <c r="C2082" s="68"/>
      <c r="D2082" s="68"/>
      <c r="E2082" s="68"/>
      <c r="F2082" s="68"/>
      <c r="G2082" s="68"/>
      <c r="H2082" s="68"/>
    </row>
    <row r="2083" spans="1:8" x14ac:dyDescent="0.3">
      <c r="A2083" s="68"/>
      <c r="B2083" s="68"/>
      <c r="C2083" s="68"/>
      <c r="D2083" s="68"/>
      <c r="E2083" s="68"/>
      <c r="F2083" s="68"/>
      <c r="G2083" s="68"/>
      <c r="H2083" s="68"/>
    </row>
    <row r="2084" spans="1:8" x14ac:dyDescent="0.3">
      <c r="A2084" s="68"/>
      <c r="B2084" s="68"/>
      <c r="C2084" s="68"/>
      <c r="D2084" s="68"/>
      <c r="E2084" s="68"/>
      <c r="F2084" s="68"/>
      <c r="G2084" s="68"/>
      <c r="H2084" s="68"/>
    </row>
    <row r="2085" spans="1:8" x14ac:dyDescent="0.3">
      <c r="A2085" s="68"/>
      <c r="B2085" s="68"/>
      <c r="C2085" s="68"/>
      <c r="D2085" s="68"/>
      <c r="E2085" s="68"/>
      <c r="F2085" s="68"/>
      <c r="G2085" s="68"/>
      <c r="H2085" s="68"/>
    </row>
    <row r="2086" spans="1:8" x14ac:dyDescent="0.3">
      <c r="A2086" s="68"/>
      <c r="B2086" s="68"/>
      <c r="C2086" s="68"/>
      <c r="D2086" s="68"/>
      <c r="E2086" s="68"/>
      <c r="F2086" s="68"/>
      <c r="G2086" s="68"/>
      <c r="H2086" s="68"/>
    </row>
    <row r="2087" spans="1:8" x14ac:dyDescent="0.3">
      <c r="A2087" s="68"/>
      <c r="B2087" s="68"/>
      <c r="C2087" s="68"/>
      <c r="D2087" s="68"/>
      <c r="E2087" s="68"/>
      <c r="F2087" s="68"/>
      <c r="G2087" s="68"/>
      <c r="H2087" s="68"/>
    </row>
    <row r="2088" spans="1:8" x14ac:dyDescent="0.3">
      <c r="A2088" s="68"/>
      <c r="B2088" s="68"/>
      <c r="C2088" s="68"/>
      <c r="D2088" s="68"/>
      <c r="E2088" s="68"/>
      <c r="F2088" s="68"/>
      <c r="G2088" s="68"/>
      <c r="H2088" s="68"/>
    </row>
    <row r="2089" spans="1:8" x14ac:dyDescent="0.3">
      <c r="A2089" s="68"/>
      <c r="B2089" s="68"/>
      <c r="C2089" s="68"/>
      <c r="D2089" s="68"/>
      <c r="E2089" s="68"/>
      <c r="F2089" s="68"/>
      <c r="G2089" s="68"/>
      <c r="H2089" s="68"/>
    </row>
    <row r="2090" spans="1:8" x14ac:dyDescent="0.3">
      <c r="A2090" s="68"/>
      <c r="B2090" s="68"/>
      <c r="C2090" s="68"/>
      <c r="D2090" s="68"/>
      <c r="E2090" s="68"/>
      <c r="F2090" s="68"/>
      <c r="G2090" s="68"/>
      <c r="H2090" s="68"/>
    </row>
    <row r="2091" spans="1:8" x14ac:dyDescent="0.3">
      <c r="A2091" s="68"/>
      <c r="B2091" s="68"/>
      <c r="C2091" s="68"/>
      <c r="D2091" s="68"/>
      <c r="E2091" s="68"/>
      <c r="F2091" s="68"/>
      <c r="G2091" s="68"/>
      <c r="H2091" s="68"/>
    </row>
    <row r="2092" spans="1:8" x14ac:dyDescent="0.3">
      <c r="A2092" s="68"/>
      <c r="B2092" s="68"/>
      <c r="C2092" s="68"/>
      <c r="D2092" s="68"/>
      <c r="E2092" s="68"/>
      <c r="F2092" s="68"/>
      <c r="G2092" s="68"/>
      <c r="H2092" s="68"/>
    </row>
    <row r="2093" spans="1:8" x14ac:dyDescent="0.3">
      <c r="A2093" s="68"/>
      <c r="B2093" s="68"/>
      <c r="C2093" s="68"/>
      <c r="D2093" s="68"/>
      <c r="E2093" s="68"/>
      <c r="F2093" s="68"/>
      <c r="G2093" s="68"/>
      <c r="H2093" s="68"/>
    </row>
    <row r="2094" spans="1:8" x14ac:dyDescent="0.3">
      <c r="A2094" s="68"/>
      <c r="B2094" s="68"/>
      <c r="C2094" s="68"/>
      <c r="D2094" s="68"/>
      <c r="E2094" s="68"/>
      <c r="F2094" s="68"/>
      <c r="G2094" s="68"/>
      <c r="H2094" s="68"/>
    </row>
    <row r="2095" spans="1:8" x14ac:dyDescent="0.3">
      <c r="A2095" s="68"/>
      <c r="B2095" s="68"/>
      <c r="C2095" s="68"/>
      <c r="D2095" s="68"/>
      <c r="E2095" s="68"/>
      <c r="F2095" s="68"/>
      <c r="G2095" s="68"/>
      <c r="H2095" s="68"/>
    </row>
    <row r="2096" spans="1:8" x14ac:dyDescent="0.3">
      <c r="A2096" s="68"/>
      <c r="B2096" s="68"/>
      <c r="C2096" s="68"/>
      <c r="D2096" s="68"/>
      <c r="E2096" s="68"/>
      <c r="F2096" s="68"/>
      <c r="G2096" s="68"/>
      <c r="H2096" s="68"/>
    </row>
    <row r="2097" spans="1:8" x14ac:dyDescent="0.3">
      <c r="A2097" s="68"/>
      <c r="B2097" s="68"/>
      <c r="C2097" s="68"/>
      <c r="D2097" s="68"/>
      <c r="E2097" s="68"/>
      <c r="F2097" s="68"/>
      <c r="G2097" s="68"/>
      <c r="H2097" s="68"/>
    </row>
    <row r="2098" spans="1:8" x14ac:dyDescent="0.3">
      <c r="A2098" s="68"/>
      <c r="B2098" s="68"/>
      <c r="C2098" s="68"/>
      <c r="D2098" s="68"/>
      <c r="E2098" s="68"/>
      <c r="F2098" s="68"/>
      <c r="G2098" s="68"/>
      <c r="H2098" s="68"/>
    </row>
    <row r="2099" spans="1:8" x14ac:dyDescent="0.3">
      <c r="A2099" s="68"/>
      <c r="B2099" s="68"/>
      <c r="C2099" s="68"/>
      <c r="D2099" s="68"/>
      <c r="E2099" s="68"/>
      <c r="F2099" s="68"/>
      <c r="G2099" s="68"/>
      <c r="H2099" s="68"/>
    </row>
    <row r="2100" spans="1:8" x14ac:dyDescent="0.3">
      <c r="A2100" s="68"/>
      <c r="B2100" s="68"/>
      <c r="C2100" s="68"/>
      <c r="D2100" s="68"/>
      <c r="E2100" s="68"/>
      <c r="F2100" s="68"/>
      <c r="G2100" s="68"/>
      <c r="H2100" s="68"/>
    </row>
    <row r="2101" spans="1:8" x14ac:dyDescent="0.3">
      <c r="A2101" s="68"/>
      <c r="B2101" s="68"/>
      <c r="C2101" s="68"/>
      <c r="D2101" s="68"/>
      <c r="E2101" s="68"/>
      <c r="F2101" s="68"/>
      <c r="G2101" s="68"/>
      <c r="H2101" s="68"/>
    </row>
    <row r="2102" spans="1:8" x14ac:dyDescent="0.3">
      <c r="A2102" s="68"/>
      <c r="B2102" s="68"/>
      <c r="C2102" s="68"/>
      <c r="D2102" s="68"/>
      <c r="E2102" s="68"/>
      <c r="F2102" s="68"/>
      <c r="G2102" s="68"/>
      <c r="H2102" s="68"/>
    </row>
    <row r="2103" spans="1:8" x14ac:dyDescent="0.3">
      <c r="A2103" s="68"/>
      <c r="B2103" s="68"/>
      <c r="C2103" s="68"/>
      <c r="D2103" s="68"/>
      <c r="E2103" s="68"/>
      <c r="F2103" s="68"/>
      <c r="G2103" s="68"/>
      <c r="H2103" s="68"/>
    </row>
    <row r="2104" spans="1:8" x14ac:dyDescent="0.3">
      <c r="A2104" s="68"/>
      <c r="B2104" s="68"/>
      <c r="C2104" s="68"/>
      <c r="D2104" s="68"/>
      <c r="E2104" s="68"/>
      <c r="F2104" s="68"/>
      <c r="G2104" s="68"/>
      <c r="H2104" s="68"/>
    </row>
    <row r="2105" spans="1:8" x14ac:dyDescent="0.3">
      <c r="A2105" s="68"/>
      <c r="B2105" s="68"/>
      <c r="C2105" s="68"/>
      <c r="D2105" s="68"/>
      <c r="E2105" s="68"/>
      <c r="F2105" s="68"/>
      <c r="G2105" s="68"/>
      <c r="H2105" s="68"/>
    </row>
    <row r="2106" spans="1:8" x14ac:dyDescent="0.3">
      <c r="A2106" s="68"/>
      <c r="B2106" s="68"/>
      <c r="C2106" s="68"/>
      <c r="D2106" s="68"/>
      <c r="E2106" s="68"/>
      <c r="F2106" s="68"/>
      <c r="G2106" s="68"/>
      <c r="H2106" s="68"/>
    </row>
    <row r="2107" spans="1:8" x14ac:dyDescent="0.3">
      <c r="A2107" s="68"/>
      <c r="B2107" s="68"/>
      <c r="C2107" s="68"/>
      <c r="D2107" s="68"/>
      <c r="E2107" s="68"/>
      <c r="F2107" s="68"/>
      <c r="G2107" s="68"/>
      <c r="H2107" s="68"/>
    </row>
    <row r="2108" spans="1:8" x14ac:dyDescent="0.3">
      <c r="A2108" s="68"/>
      <c r="B2108" s="68"/>
      <c r="C2108" s="68"/>
      <c r="D2108" s="68"/>
      <c r="E2108" s="68"/>
      <c r="F2108" s="68"/>
      <c r="G2108" s="68"/>
      <c r="H2108" s="68"/>
    </row>
    <row r="2109" spans="1:8" x14ac:dyDescent="0.3">
      <c r="A2109" s="68"/>
      <c r="B2109" s="68"/>
      <c r="C2109" s="68"/>
      <c r="D2109" s="68"/>
      <c r="E2109" s="68"/>
      <c r="F2109" s="68"/>
      <c r="G2109" s="68"/>
      <c r="H2109" s="68"/>
    </row>
    <row r="2110" spans="1:8" x14ac:dyDescent="0.3">
      <c r="A2110" s="68"/>
      <c r="B2110" s="68"/>
      <c r="C2110" s="68"/>
      <c r="D2110" s="68"/>
      <c r="E2110" s="68"/>
      <c r="F2110" s="68"/>
      <c r="G2110" s="68"/>
      <c r="H2110" s="68"/>
    </row>
    <row r="2111" spans="1:8" x14ac:dyDescent="0.3">
      <c r="A2111" s="68"/>
      <c r="B2111" s="68"/>
      <c r="C2111" s="68"/>
      <c r="D2111" s="68"/>
      <c r="E2111" s="68"/>
      <c r="F2111" s="68"/>
      <c r="G2111" s="68"/>
      <c r="H2111" s="68"/>
    </row>
    <row r="2112" spans="1:8" x14ac:dyDescent="0.3">
      <c r="A2112" s="68"/>
      <c r="B2112" s="68"/>
      <c r="C2112" s="68"/>
      <c r="D2112" s="68"/>
      <c r="E2112" s="68"/>
      <c r="F2112" s="68"/>
      <c r="G2112" s="68"/>
      <c r="H2112" s="68"/>
    </row>
    <row r="2113" spans="1:8" x14ac:dyDescent="0.3">
      <c r="A2113" s="68"/>
      <c r="B2113" s="68"/>
      <c r="C2113" s="68"/>
      <c r="D2113" s="68"/>
      <c r="E2113" s="68"/>
      <c r="F2113" s="68"/>
      <c r="G2113" s="68"/>
      <c r="H2113" s="68"/>
    </row>
    <row r="2114" spans="1:8" x14ac:dyDescent="0.3">
      <c r="A2114" s="68"/>
      <c r="B2114" s="68"/>
      <c r="C2114" s="68"/>
      <c r="D2114" s="68"/>
      <c r="E2114" s="68"/>
      <c r="F2114" s="68"/>
      <c r="G2114" s="68"/>
      <c r="H2114" s="68"/>
    </row>
    <row r="2115" spans="1:8" x14ac:dyDescent="0.3">
      <c r="A2115" s="68"/>
      <c r="B2115" s="68"/>
      <c r="C2115" s="68"/>
      <c r="D2115" s="68"/>
      <c r="E2115" s="68"/>
      <c r="F2115" s="68"/>
      <c r="G2115" s="68"/>
      <c r="H2115" s="68"/>
    </row>
    <row r="2116" spans="1:8" x14ac:dyDescent="0.3">
      <c r="A2116" s="68"/>
      <c r="B2116" s="68"/>
      <c r="C2116" s="68"/>
      <c r="D2116" s="68"/>
      <c r="E2116" s="68"/>
      <c r="F2116" s="68"/>
      <c r="G2116" s="68"/>
      <c r="H2116" s="68"/>
    </row>
    <row r="2117" spans="1:8" x14ac:dyDescent="0.3">
      <c r="A2117" s="68"/>
      <c r="B2117" s="68"/>
      <c r="C2117" s="68"/>
      <c r="D2117" s="68"/>
      <c r="E2117" s="68"/>
      <c r="F2117" s="68"/>
      <c r="G2117" s="68"/>
      <c r="H2117" s="68"/>
    </row>
    <row r="2118" spans="1:8" x14ac:dyDescent="0.3">
      <c r="A2118" s="68"/>
      <c r="B2118" s="68"/>
      <c r="C2118" s="68"/>
      <c r="D2118" s="68"/>
      <c r="E2118" s="68"/>
      <c r="F2118" s="68"/>
      <c r="G2118" s="68"/>
      <c r="H2118" s="68"/>
    </row>
    <row r="2119" spans="1:8" x14ac:dyDescent="0.3">
      <c r="A2119" s="68"/>
      <c r="B2119" s="68"/>
      <c r="C2119" s="68"/>
      <c r="D2119" s="68"/>
      <c r="E2119" s="68"/>
      <c r="F2119" s="68"/>
      <c r="G2119" s="68"/>
      <c r="H2119" s="68"/>
    </row>
    <row r="2120" spans="1:8" x14ac:dyDescent="0.3">
      <c r="A2120" s="68"/>
      <c r="B2120" s="68"/>
      <c r="C2120" s="68"/>
      <c r="D2120" s="68"/>
      <c r="E2120" s="68"/>
      <c r="F2120" s="68"/>
      <c r="G2120" s="68"/>
      <c r="H2120" s="68"/>
    </row>
    <row r="2121" spans="1:8" x14ac:dyDescent="0.3">
      <c r="A2121" s="68"/>
      <c r="B2121" s="68"/>
      <c r="C2121" s="68"/>
      <c r="D2121" s="68"/>
      <c r="E2121" s="68"/>
      <c r="F2121" s="68"/>
      <c r="G2121" s="68"/>
      <c r="H2121" s="68"/>
    </row>
    <row r="2122" spans="1:8" x14ac:dyDescent="0.3">
      <c r="A2122" s="68"/>
      <c r="B2122" s="68"/>
      <c r="C2122" s="68"/>
      <c r="D2122" s="68"/>
      <c r="E2122" s="68"/>
      <c r="F2122" s="68"/>
      <c r="G2122" s="68"/>
      <c r="H2122" s="68"/>
    </row>
    <row r="2123" spans="1:8" x14ac:dyDescent="0.3">
      <c r="A2123" s="68"/>
      <c r="B2123" s="68"/>
      <c r="C2123" s="68"/>
      <c r="D2123" s="68"/>
      <c r="E2123" s="68"/>
      <c r="F2123" s="68"/>
      <c r="G2123" s="68"/>
      <c r="H2123" s="68"/>
    </row>
    <row r="2124" spans="1:8" x14ac:dyDescent="0.3">
      <c r="A2124" s="68"/>
      <c r="B2124" s="68"/>
      <c r="C2124" s="68"/>
      <c r="D2124" s="68"/>
      <c r="E2124" s="68"/>
      <c r="F2124" s="68"/>
      <c r="G2124" s="68"/>
      <c r="H2124" s="68"/>
    </row>
    <row r="2125" spans="1:8" x14ac:dyDescent="0.3">
      <c r="A2125" s="68"/>
      <c r="B2125" s="68"/>
      <c r="C2125" s="68"/>
      <c r="D2125" s="68"/>
      <c r="E2125" s="68"/>
      <c r="F2125" s="68"/>
      <c r="G2125" s="68"/>
      <c r="H2125" s="68"/>
    </row>
    <row r="2126" spans="1:8" x14ac:dyDescent="0.3">
      <c r="A2126" s="68"/>
      <c r="B2126" s="68"/>
      <c r="C2126" s="68"/>
      <c r="D2126" s="68"/>
      <c r="E2126" s="68"/>
      <c r="F2126" s="68"/>
      <c r="G2126" s="68"/>
      <c r="H2126" s="68"/>
    </row>
    <row r="2127" spans="1:8" x14ac:dyDescent="0.3">
      <c r="A2127" s="68"/>
      <c r="B2127" s="68"/>
      <c r="C2127" s="68"/>
      <c r="D2127" s="68"/>
      <c r="E2127" s="68"/>
      <c r="F2127" s="68"/>
      <c r="G2127" s="68"/>
      <c r="H2127" s="68"/>
    </row>
    <row r="2128" spans="1:8" x14ac:dyDescent="0.3">
      <c r="A2128" s="68"/>
      <c r="B2128" s="68"/>
      <c r="C2128" s="68"/>
      <c r="D2128" s="68"/>
      <c r="E2128" s="68"/>
      <c r="F2128" s="68"/>
      <c r="G2128" s="68"/>
      <c r="H2128" s="68"/>
    </row>
    <row r="2129" spans="1:8" x14ac:dyDescent="0.3">
      <c r="A2129" s="68"/>
      <c r="B2129" s="68"/>
      <c r="C2129" s="68"/>
      <c r="D2129" s="68"/>
      <c r="E2129" s="68"/>
      <c r="F2129" s="68"/>
      <c r="G2129" s="68"/>
      <c r="H2129" s="68"/>
    </row>
    <row r="2130" spans="1:8" x14ac:dyDescent="0.3">
      <c r="A2130" s="68"/>
      <c r="B2130" s="68"/>
      <c r="C2130" s="68"/>
      <c r="D2130" s="68"/>
      <c r="E2130" s="68"/>
      <c r="F2130" s="68"/>
      <c r="G2130" s="68"/>
      <c r="H2130" s="68"/>
    </row>
    <row r="2131" spans="1:8" x14ac:dyDescent="0.3">
      <c r="A2131" s="68"/>
      <c r="B2131" s="68"/>
      <c r="C2131" s="68"/>
      <c r="D2131" s="68"/>
      <c r="E2131" s="68"/>
      <c r="F2131" s="68"/>
      <c r="G2131" s="68"/>
      <c r="H2131" s="68"/>
    </row>
    <row r="2132" spans="1:8" x14ac:dyDescent="0.3">
      <c r="A2132" s="68"/>
      <c r="B2132" s="68"/>
      <c r="C2132" s="68"/>
      <c r="D2132" s="68"/>
      <c r="E2132" s="68"/>
      <c r="F2132" s="68"/>
      <c r="G2132" s="68"/>
      <c r="H2132" s="68"/>
    </row>
    <row r="2133" spans="1:8" x14ac:dyDescent="0.3">
      <c r="A2133" s="68"/>
      <c r="B2133" s="68"/>
      <c r="C2133" s="68"/>
      <c r="D2133" s="68"/>
      <c r="E2133" s="68"/>
      <c r="F2133" s="68"/>
      <c r="G2133" s="68"/>
      <c r="H2133" s="68"/>
    </row>
    <row r="2134" spans="1:8" x14ac:dyDescent="0.3">
      <c r="A2134" s="68"/>
      <c r="B2134" s="68"/>
      <c r="C2134" s="68"/>
      <c r="D2134" s="68"/>
      <c r="E2134" s="68"/>
      <c r="F2134" s="68"/>
      <c r="G2134" s="68"/>
      <c r="H2134" s="68"/>
    </row>
    <row r="2135" spans="1:8" x14ac:dyDescent="0.3">
      <c r="A2135" s="68"/>
      <c r="B2135" s="68"/>
      <c r="C2135" s="68"/>
      <c r="D2135" s="68"/>
      <c r="E2135" s="68"/>
      <c r="F2135" s="68"/>
      <c r="G2135" s="68"/>
      <c r="H2135" s="68"/>
    </row>
    <row r="2136" spans="1:8" x14ac:dyDescent="0.3">
      <c r="A2136" s="68"/>
      <c r="B2136" s="68"/>
      <c r="C2136" s="68"/>
      <c r="D2136" s="68"/>
      <c r="E2136" s="68"/>
      <c r="F2136" s="68"/>
      <c r="G2136" s="68"/>
      <c r="H2136" s="68"/>
    </row>
    <row r="2137" spans="1:8" x14ac:dyDescent="0.3">
      <c r="A2137" s="68"/>
      <c r="B2137" s="68"/>
      <c r="C2137" s="68"/>
      <c r="D2137" s="68"/>
      <c r="E2137" s="68"/>
      <c r="F2137" s="68"/>
      <c r="G2137" s="68"/>
      <c r="H2137" s="68"/>
    </row>
    <row r="2138" spans="1:8" x14ac:dyDescent="0.3">
      <c r="A2138" s="68"/>
      <c r="B2138" s="68"/>
      <c r="C2138" s="68"/>
      <c r="D2138" s="68"/>
      <c r="E2138" s="68"/>
      <c r="F2138" s="68"/>
      <c r="G2138" s="68"/>
      <c r="H2138" s="68"/>
    </row>
    <row r="2139" spans="1:8" x14ac:dyDescent="0.3">
      <c r="A2139" s="68"/>
      <c r="B2139" s="68"/>
      <c r="C2139" s="68"/>
      <c r="D2139" s="68"/>
      <c r="E2139" s="68"/>
      <c r="F2139" s="68"/>
      <c r="G2139" s="68"/>
      <c r="H2139" s="68"/>
    </row>
    <row r="2140" spans="1:8" x14ac:dyDescent="0.3">
      <c r="A2140" s="68"/>
      <c r="B2140" s="68"/>
      <c r="C2140" s="68"/>
      <c r="D2140" s="68"/>
      <c r="E2140" s="68"/>
      <c r="F2140" s="68"/>
      <c r="G2140" s="68"/>
      <c r="H2140" s="68"/>
    </row>
    <row r="2141" spans="1:8" x14ac:dyDescent="0.3">
      <c r="A2141" s="68"/>
      <c r="B2141" s="68"/>
      <c r="C2141" s="68"/>
      <c r="D2141" s="68"/>
      <c r="E2141" s="68"/>
      <c r="F2141" s="68"/>
      <c r="G2141" s="68"/>
      <c r="H2141" s="68"/>
    </row>
    <row r="2142" spans="1:8" x14ac:dyDescent="0.3">
      <c r="A2142" s="68"/>
      <c r="B2142" s="68"/>
      <c r="C2142" s="68"/>
      <c r="D2142" s="68"/>
      <c r="E2142" s="68"/>
      <c r="F2142" s="68"/>
      <c r="G2142" s="68"/>
      <c r="H2142" s="68"/>
    </row>
    <row r="2143" spans="1:8" x14ac:dyDescent="0.3">
      <c r="A2143" s="68"/>
      <c r="B2143" s="68"/>
      <c r="C2143" s="68"/>
      <c r="D2143" s="68"/>
      <c r="E2143" s="68"/>
      <c r="F2143" s="68"/>
      <c r="G2143" s="68"/>
      <c r="H2143" s="68"/>
    </row>
    <row r="2144" spans="1:8" x14ac:dyDescent="0.3">
      <c r="A2144" s="68"/>
      <c r="B2144" s="68"/>
      <c r="C2144" s="68"/>
      <c r="D2144" s="68"/>
      <c r="E2144" s="68"/>
      <c r="F2144" s="68"/>
      <c r="G2144" s="68"/>
      <c r="H2144" s="68"/>
    </row>
    <row r="2145" spans="1:8" x14ac:dyDescent="0.3">
      <c r="A2145" s="68"/>
      <c r="B2145" s="68"/>
      <c r="C2145" s="68"/>
      <c r="D2145" s="68"/>
      <c r="E2145" s="68"/>
      <c r="F2145" s="68"/>
      <c r="G2145" s="68"/>
      <c r="H2145" s="68"/>
    </row>
    <row r="2146" spans="1:8" x14ac:dyDescent="0.3">
      <c r="A2146" s="68"/>
      <c r="B2146" s="68"/>
      <c r="C2146" s="68"/>
      <c r="D2146" s="68"/>
      <c r="E2146" s="68"/>
      <c r="F2146" s="68"/>
      <c r="G2146" s="68"/>
      <c r="H2146" s="68"/>
    </row>
    <row r="2147" spans="1:8" x14ac:dyDescent="0.3">
      <c r="A2147" s="68"/>
      <c r="B2147" s="68"/>
      <c r="C2147" s="68"/>
      <c r="D2147" s="68"/>
      <c r="E2147" s="68"/>
      <c r="F2147" s="68"/>
      <c r="G2147" s="68"/>
      <c r="H2147" s="68"/>
    </row>
    <row r="2148" spans="1:8" x14ac:dyDescent="0.3">
      <c r="A2148" s="68"/>
      <c r="B2148" s="68"/>
      <c r="C2148" s="68"/>
      <c r="D2148" s="68"/>
      <c r="E2148" s="68"/>
      <c r="F2148" s="68"/>
      <c r="G2148" s="68"/>
      <c r="H2148" s="68"/>
    </row>
    <row r="2149" spans="1:8" x14ac:dyDescent="0.3">
      <c r="A2149" s="68"/>
      <c r="B2149" s="68"/>
      <c r="C2149" s="68"/>
      <c r="D2149" s="68"/>
      <c r="E2149" s="68"/>
      <c r="F2149" s="68"/>
      <c r="G2149" s="68"/>
      <c r="H2149" s="68"/>
    </row>
    <row r="2150" spans="1:8" x14ac:dyDescent="0.3">
      <c r="A2150" s="68"/>
      <c r="B2150" s="68"/>
      <c r="C2150" s="68"/>
      <c r="D2150" s="68"/>
      <c r="E2150" s="68"/>
      <c r="F2150" s="68"/>
      <c r="G2150" s="68"/>
      <c r="H2150" s="68"/>
    </row>
    <row r="2151" spans="1:8" x14ac:dyDescent="0.3">
      <c r="A2151" s="68"/>
      <c r="B2151" s="68"/>
      <c r="C2151" s="68"/>
      <c r="D2151" s="68"/>
      <c r="E2151" s="68"/>
      <c r="F2151" s="68"/>
      <c r="G2151" s="68"/>
      <c r="H2151" s="68"/>
    </row>
    <row r="2152" spans="1:8" x14ac:dyDescent="0.3">
      <c r="A2152" s="68"/>
      <c r="B2152" s="68"/>
      <c r="C2152" s="68"/>
      <c r="D2152" s="68"/>
      <c r="E2152" s="68"/>
      <c r="F2152" s="68"/>
      <c r="G2152" s="68"/>
      <c r="H2152" s="68"/>
    </row>
    <row r="2153" spans="1:8" x14ac:dyDescent="0.3">
      <c r="A2153" s="68"/>
      <c r="B2153" s="68"/>
      <c r="C2153" s="68"/>
      <c r="D2153" s="68"/>
      <c r="E2153" s="68"/>
      <c r="F2153" s="68"/>
      <c r="G2153" s="68"/>
      <c r="H2153" s="68"/>
    </row>
    <row r="2154" spans="1:8" x14ac:dyDescent="0.3">
      <c r="A2154" s="68"/>
      <c r="B2154" s="68"/>
      <c r="C2154" s="68"/>
      <c r="D2154" s="68"/>
      <c r="E2154" s="68"/>
      <c r="F2154" s="68"/>
      <c r="G2154" s="68"/>
      <c r="H2154" s="68"/>
    </row>
    <row r="2155" spans="1:8" x14ac:dyDescent="0.3">
      <c r="A2155" s="68"/>
      <c r="B2155" s="68"/>
      <c r="C2155" s="68"/>
      <c r="D2155" s="68"/>
      <c r="E2155" s="68"/>
      <c r="F2155" s="68"/>
      <c r="G2155" s="68"/>
      <c r="H2155" s="68"/>
    </row>
    <row r="2156" spans="1:8" x14ac:dyDescent="0.3">
      <c r="A2156" s="68"/>
      <c r="B2156" s="68"/>
      <c r="C2156" s="68"/>
      <c r="D2156" s="68"/>
      <c r="E2156" s="68"/>
      <c r="F2156" s="68"/>
      <c r="G2156" s="68"/>
      <c r="H2156" s="68"/>
    </row>
    <row r="2157" spans="1:8" x14ac:dyDescent="0.3">
      <c r="A2157" s="68"/>
      <c r="B2157" s="68"/>
      <c r="C2157" s="68"/>
      <c r="D2157" s="68"/>
      <c r="E2157" s="68"/>
      <c r="F2157" s="68"/>
      <c r="G2157" s="68"/>
      <c r="H2157" s="68"/>
    </row>
    <row r="2158" spans="1:8" x14ac:dyDescent="0.3">
      <c r="A2158" s="68"/>
      <c r="B2158" s="68"/>
      <c r="C2158" s="68"/>
      <c r="D2158" s="68"/>
      <c r="E2158" s="68"/>
      <c r="F2158" s="68"/>
      <c r="G2158" s="68"/>
      <c r="H2158" s="68"/>
    </row>
    <row r="2159" spans="1:8" x14ac:dyDescent="0.3">
      <c r="A2159" s="68"/>
      <c r="B2159" s="68"/>
      <c r="C2159" s="68"/>
      <c r="D2159" s="68"/>
      <c r="E2159" s="68"/>
      <c r="F2159" s="68"/>
      <c r="G2159" s="68"/>
      <c r="H2159" s="68"/>
    </row>
    <row r="2160" spans="1:8" x14ac:dyDescent="0.3">
      <c r="A2160" s="68"/>
      <c r="B2160" s="68"/>
      <c r="C2160" s="68"/>
      <c r="D2160" s="68"/>
      <c r="E2160" s="68"/>
      <c r="F2160" s="68"/>
      <c r="G2160" s="68"/>
      <c r="H2160" s="68"/>
    </row>
    <row r="2161" spans="1:8" x14ac:dyDescent="0.3">
      <c r="A2161" s="68"/>
      <c r="B2161" s="68"/>
      <c r="C2161" s="68"/>
      <c r="D2161" s="68"/>
      <c r="E2161" s="68"/>
      <c r="F2161" s="68"/>
      <c r="G2161" s="68"/>
      <c r="H2161" s="68"/>
    </row>
    <row r="2162" spans="1:8" x14ac:dyDescent="0.3">
      <c r="A2162" s="68"/>
      <c r="B2162" s="68"/>
      <c r="C2162" s="68"/>
      <c r="D2162" s="68"/>
      <c r="E2162" s="68"/>
      <c r="F2162" s="68"/>
      <c r="G2162" s="68"/>
      <c r="H2162" s="68"/>
    </row>
    <row r="2163" spans="1:8" x14ac:dyDescent="0.3">
      <c r="A2163" s="68"/>
      <c r="B2163" s="68"/>
      <c r="C2163" s="68"/>
      <c r="D2163" s="68"/>
      <c r="E2163" s="68"/>
      <c r="F2163" s="68"/>
      <c r="G2163" s="68"/>
      <c r="H2163" s="68"/>
    </row>
    <row r="2164" spans="1:8" x14ac:dyDescent="0.3">
      <c r="A2164" s="68"/>
      <c r="B2164" s="68"/>
      <c r="C2164" s="68"/>
      <c r="D2164" s="68"/>
      <c r="E2164" s="68"/>
      <c r="F2164" s="68"/>
      <c r="G2164" s="68"/>
      <c r="H2164" s="68"/>
    </row>
    <row r="2165" spans="1:8" x14ac:dyDescent="0.3">
      <c r="A2165" s="68"/>
      <c r="B2165" s="68"/>
      <c r="C2165" s="68"/>
      <c r="D2165" s="68"/>
      <c r="E2165" s="68"/>
      <c r="F2165" s="68"/>
      <c r="G2165" s="68"/>
      <c r="H2165" s="68"/>
    </row>
    <row r="2166" spans="1:8" x14ac:dyDescent="0.3">
      <c r="A2166" s="68"/>
      <c r="B2166" s="68"/>
      <c r="C2166" s="68"/>
      <c r="D2166" s="68"/>
      <c r="E2166" s="68"/>
      <c r="F2166" s="68"/>
      <c r="G2166" s="68"/>
      <c r="H2166" s="68"/>
    </row>
    <row r="2167" spans="1:8" x14ac:dyDescent="0.3">
      <c r="A2167" s="68"/>
      <c r="B2167" s="68"/>
      <c r="C2167" s="68"/>
      <c r="D2167" s="68"/>
      <c r="E2167" s="68"/>
      <c r="F2167" s="68"/>
      <c r="G2167" s="68"/>
      <c r="H2167" s="68"/>
    </row>
    <row r="2168" spans="1:8" x14ac:dyDescent="0.3">
      <c r="A2168" s="68"/>
      <c r="B2168" s="68"/>
      <c r="C2168" s="68"/>
      <c r="D2168" s="68"/>
      <c r="E2168" s="68"/>
      <c r="F2168" s="68"/>
      <c r="G2168" s="68"/>
      <c r="H2168" s="68"/>
    </row>
    <row r="2169" spans="1:8" x14ac:dyDescent="0.3">
      <c r="A2169" s="68"/>
      <c r="B2169" s="68"/>
      <c r="C2169" s="68"/>
      <c r="D2169" s="68"/>
      <c r="E2169" s="68"/>
      <c r="F2169" s="68"/>
      <c r="G2169" s="68"/>
      <c r="H2169" s="68"/>
    </row>
    <row r="2170" spans="1:8" x14ac:dyDescent="0.3">
      <c r="A2170" s="68"/>
      <c r="B2170" s="68"/>
      <c r="C2170" s="68"/>
      <c r="D2170" s="68"/>
      <c r="E2170" s="68"/>
      <c r="F2170" s="68"/>
      <c r="G2170" s="68"/>
      <c r="H2170" s="68"/>
    </row>
    <row r="2171" spans="1:8" x14ac:dyDescent="0.3">
      <c r="A2171" s="68"/>
      <c r="B2171" s="68"/>
      <c r="C2171" s="68"/>
      <c r="D2171" s="68"/>
      <c r="E2171" s="68"/>
      <c r="F2171" s="68"/>
      <c r="G2171" s="68"/>
      <c r="H2171" s="68"/>
    </row>
    <row r="2172" spans="1:8" x14ac:dyDescent="0.3">
      <c r="A2172" s="68"/>
      <c r="B2172" s="68"/>
      <c r="C2172" s="68"/>
      <c r="D2172" s="68"/>
      <c r="E2172" s="68"/>
      <c r="F2172" s="68"/>
      <c r="G2172" s="68"/>
      <c r="H2172" s="68"/>
    </row>
    <row r="2173" spans="1:8" x14ac:dyDescent="0.3">
      <c r="A2173" s="68"/>
      <c r="B2173" s="68"/>
      <c r="C2173" s="68"/>
      <c r="D2173" s="68"/>
      <c r="E2173" s="68"/>
      <c r="F2173" s="68"/>
      <c r="G2173" s="68"/>
      <c r="H2173" s="68"/>
    </row>
    <row r="2174" spans="1:8" x14ac:dyDescent="0.3">
      <c r="A2174" s="68"/>
      <c r="B2174" s="68"/>
      <c r="C2174" s="68"/>
      <c r="D2174" s="68"/>
      <c r="E2174" s="68"/>
      <c r="F2174" s="68"/>
      <c r="G2174" s="68"/>
      <c r="H2174" s="68"/>
    </row>
    <row r="2175" spans="1:8" x14ac:dyDescent="0.3">
      <c r="A2175" s="68"/>
      <c r="B2175" s="68"/>
      <c r="C2175" s="68"/>
      <c r="D2175" s="68"/>
      <c r="E2175" s="68"/>
      <c r="F2175" s="68"/>
      <c r="G2175" s="68"/>
      <c r="H2175" s="68"/>
    </row>
    <row r="2176" spans="1:8" x14ac:dyDescent="0.3">
      <c r="A2176" s="68"/>
      <c r="B2176" s="68"/>
      <c r="C2176" s="68"/>
      <c r="D2176" s="68"/>
      <c r="E2176" s="68"/>
      <c r="F2176" s="68"/>
      <c r="G2176" s="68"/>
      <c r="H2176" s="68"/>
    </row>
    <row r="2177" spans="1:8" x14ac:dyDescent="0.3">
      <c r="A2177" s="68"/>
      <c r="B2177" s="68"/>
      <c r="C2177" s="68"/>
      <c r="D2177" s="68"/>
      <c r="E2177" s="68"/>
      <c r="F2177" s="68"/>
      <c r="G2177" s="68"/>
      <c r="H2177" s="68"/>
    </row>
    <row r="2178" spans="1:8" x14ac:dyDescent="0.3">
      <c r="A2178" s="68"/>
      <c r="B2178" s="68"/>
      <c r="C2178" s="68"/>
      <c r="D2178" s="68"/>
      <c r="E2178" s="68"/>
      <c r="F2178" s="68"/>
      <c r="G2178" s="68"/>
      <c r="H2178" s="68"/>
    </row>
    <row r="2179" spans="1:8" x14ac:dyDescent="0.3">
      <c r="A2179" s="68"/>
      <c r="B2179" s="68"/>
      <c r="C2179" s="68"/>
      <c r="D2179" s="68"/>
      <c r="E2179" s="68"/>
      <c r="F2179" s="68"/>
      <c r="G2179" s="68"/>
      <c r="H2179" s="68"/>
    </row>
    <row r="2180" spans="1:8" x14ac:dyDescent="0.3">
      <c r="A2180" s="68"/>
      <c r="B2180" s="68"/>
      <c r="C2180" s="68"/>
      <c r="D2180" s="68"/>
      <c r="E2180" s="68"/>
      <c r="F2180" s="68"/>
      <c r="G2180" s="68"/>
      <c r="H2180" s="68"/>
    </row>
    <row r="2181" spans="1:8" x14ac:dyDescent="0.3">
      <c r="A2181" s="68"/>
      <c r="B2181" s="68"/>
      <c r="C2181" s="68"/>
      <c r="D2181" s="68"/>
      <c r="E2181" s="68"/>
      <c r="F2181" s="68"/>
      <c r="G2181" s="68"/>
      <c r="H2181" s="68"/>
    </row>
    <row r="2182" spans="1:8" x14ac:dyDescent="0.3">
      <c r="A2182" s="68"/>
      <c r="B2182" s="68"/>
      <c r="C2182" s="68"/>
      <c r="D2182" s="68"/>
      <c r="E2182" s="68"/>
      <c r="F2182" s="68"/>
      <c r="G2182" s="68"/>
      <c r="H2182" s="68"/>
    </row>
    <row r="2183" spans="1:8" x14ac:dyDescent="0.3">
      <c r="A2183" s="68"/>
      <c r="B2183" s="68"/>
      <c r="C2183" s="68"/>
      <c r="D2183" s="68"/>
      <c r="E2183" s="68"/>
      <c r="F2183" s="68"/>
      <c r="G2183" s="68"/>
      <c r="H2183" s="68"/>
    </row>
    <row r="2184" spans="1:8" x14ac:dyDescent="0.3">
      <c r="A2184" s="68"/>
      <c r="B2184" s="68"/>
      <c r="C2184" s="68"/>
      <c r="D2184" s="68"/>
      <c r="E2184" s="68"/>
      <c r="F2184" s="68"/>
      <c r="G2184" s="68"/>
      <c r="H2184" s="68"/>
    </row>
    <row r="2185" spans="1:8" x14ac:dyDescent="0.3">
      <c r="A2185" s="68"/>
      <c r="B2185" s="68"/>
      <c r="C2185" s="68"/>
      <c r="D2185" s="68"/>
      <c r="E2185" s="68"/>
      <c r="F2185" s="68"/>
      <c r="G2185" s="68"/>
      <c r="H2185" s="68"/>
    </row>
    <row r="2186" spans="1:8" x14ac:dyDescent="0.3">
      <c r="A2186" s="68"/>
      <c r="B2186" s="68"/>
      <c r="C2186" s="68"/>
      <c r="D2186" s="68"/>
      <c r="E2186" s="68"/>
      <c r="F2186" s="68"/>
      <c r="G2186" s="68"/>
      <c r="H2186" s="68"/>
    </row>
    <row r="2187" spans="1:8" x14ac:dyDescent="0.3">
      <c r="A2187" s="68"/>
      <c r="B2187" s="68"/>
      <c r="C2187" s="68"/>
      <c r="D2187" s="68"/>
      <c r="E2187" s="68"/>
      <c r="F2187" s="68"/>
      <c r="G2187" s="68"/>
      <c r="H2187" s="68"/>
    </row>
    <row r="2188" spans="1:8" x14ac:dyDescent="0.3">
      <c r="A2188" s="68"/>
      <c r="B2188" s="68"/>
      <c r="C2188" s="68"/>
      <c r="D2188" s="68"/>
      <c r="E2188" s="68"/>
      <c r="F2188" s="68"/>
      <c r="G2188" s="68"/>
      <c r="H2188" s="68"/>
    </row>
    <row r="2189" spans="1:8" x14ac:dyDescent="0.3">
      <c r="A2189" s="68"/>
      <c r="B2189" s="68"/>
      <c r="C2189" s="68"/>
      <c r="D2189" s="68"/>
      <c r="E2189" s="68"/>
      <c r="F2189" s="68"/>
      <c r="G2189" s="68"/>
      <c r="H2189" s="68"/>
    </row>
    <row r="2190" spans="1:8" x14ac:dyDescent="0.3">
      <c r="A2190" s="68"/>
      <c r="B2190" s="68"/>
      <c r="C2190" s="68"/>
      <c r="D2190" s="68"/>
      <c r="E2190" s="68"/>
      <c r="F2190" s="68"/>
      <c r="G2190" s="68"/>
      <c r="H2190" s="68"/>
    </row>
    <row r="2191" spans="1:8" x14ac:dyDescent="0.3">
      <c r="A2191" s="68"/>
      <c r="B2191" s="68"/>
      <c r="C2191" s="68"/>
      <c r="D2191" s="68"/>
      <c r="E2191" s="68"/>
      <c r="F2191" s="68"/>
      <c r="G2191" s="68"/>
      <c r="H2191" s="68"/>
    </row>
    <row r="2192" spans="1:8" x14ac:dyDescent="0.3">
      <c r="A2192" s="68"/>
      <c r="B2192" s="68"/>
      <c r="C2192" s="68"/>
      <c r="D2192" s="68"/>
      <c r="E2192" s="68"/>
      <c r="F2192" s="68"/>
      <c r="G2192" s="68"/>
      <c r="H2192" s="68"/>
    </row>
    <row r="2193" spans="1:8" x14ac:dyDescent="0.3">
      <c r="A2193" s="68"/>
      <c r="B2193" s="68"/>
      <c r="C2193" s="68"/>
      <c r="D2193" s="68"/>
      <c r="E2193" s="68"/>
      <c r="F2193" s="68"/>
      <c r="G2193" s="68"/>
      <c r="H2193" s="68"/>
    </row>
    <row r="2194" spans="1:8" x14ac:dyDescent="0.3">
      <c r="A2194" s="68"/>
      <c r="B2194" s="68"/>
      <c r="C2194" s="68"/>
      <c r="D2194" s="68"/>
      <c r="E2194" s="68"/>
      <c r="F2194" s="68"/>
      <c r="G2194" s="68"/>
      <c r="H2194" s="68"/>
    </row>
    <row r="2195" spans="1:8" x14ac:dyDescent="0.3">
      <c r="A2195" s="68"/>
      <c r="B2195" s="68"/>
      <c r="C2195" s="68"/>
      <c r="D2195" s="68"/>
      <c r="E2195" s="68"/>
      <c r="F2195" s="68"/>
      <c r="G2195" s="68"/>
      <c r="H2195" s="68"/>
    </row>
    <row r="2196" spans="1:8" x14ac:dyDescent="0.3">
      <c r="A2196" s="68"/>
      <c r="B2196" s="68"/>
      <c r="C2196" s="68"/>
      <c r="D2196" s="68"/>
      <c r="E2196" s="68"/>
      <c r="F2196" s="68"/>
      <c r="G2196" s="68"/>
      <c r="H2196" s="68"/>
    </row>
    <row r="2197" spans="1:8" x14ac:dyDescent="0.3">
      <c r="A2197" s="68"/>
      <c r="B2197" s="68"/>
      <c r="C2197" s="68"/>
      <c r="D2197" s="68"/>
      <c r="E2197" s="68"/>
      <c r="F2197" s="68"/>
      <c r="G2197" s="68"/>
      <c r="H2197" s="68"/>
    </row>
    <row r="2198" spans="1:8" x14ac:dyDescent="0.3">
      <c r="A2198" s="68"/>
      <c r="B2198" s="68"/>
      <c r="C2198" s="68"/>
      <c r="D2198" s="68"/>
      <c r="E2198" s="68"/>
      <c r="F2198" s="68"/>
      <c r="G2198" s="68"/>
      <c r="H2198" s="68"/>
    </row>
    <row r="2199" spans="1:8" x14ac:dyDescent="0.3">
      <c r="A2199" s="68"/>
      <c r="B2199" s="68"/>
      <c r="C2199" s="68"/>
      <c r="D2199" s="68"/>
      <c r="E2199" s="68"/>
      <c r="F2199" s="68"/>
      <c r="G2199" s="68"/>
      <c r="H2199" s="68"/>
    </row>
    <row r="2200" spans="1:8" x14ac:dyDescent="0.3">
      <c r="A2200" s="68"/>
      <c r="B2200" s="68"/>
      <c r="C2200" s="68"/>
      <c r="D2200" s="68"/>
      <c r="E2200" s="68"/>
      <c r="F2200" s="68"/>
      <c r="G2200" s="68"/>
      <c r="H2200" s="68"/>
    </row>
    <row r="2201" spans="1:8" x14ac:dyDescent="0.3">
      <c r="A2201" s="68"/>
      <c r="B2201" s="68"/>
      <c r="C2201" s="68"/>
      <c r="D2201" s="68"/>
      <c r="E2201" s="68"/>
      <c r="F2201" s="68"/>
      <c r="G2201" s="68"/>
      <c r="H2201" s="68"/>
    </row>
    <row r="2202" spans="1:8" x14ac:dyDescent="0.3">
      <c r="A2202" s="68"/>
      <c r="B2202" s="68"/>
      <c r="C2202" s="68"/>
      <c r="D2202" s="68"/>
      <c r="E2202" s="68"/>
      <c r="F2202" s="68"/>
      <c r="G2202" s="68"/>
      <c r="H2202" s="68"/>
    </row>
    <row r="2203" spans="1:8" x14ac:dyDescent="0.3">
      <c r="A2203" s="68"/>
      <c r="B2203" s="68"/>
      <c r="C2203" s="68"/>
      <c r="D2203" s="68"/>
      <c r="E2203" s="68"/>
      <c r="F2203" s="68"/>
      <c r="G2203" s="68"/>
      <c r="H2203" s="68"/>
    </row>
    <row r="2204" spans="1:8" x14ac:dyDescent="0.3">
      <c r="A2204" s="68"/>
      <c r="B2204" s="68"/>
      <c r="C2204" s="68"/>
      <c r="D2204" s="68"/>
      <c r="E2204" s="68"/>
      <c r="F2204" s="68"/>
      <c r="G2204" s="68"/>
      <c r="H2204" s="68"/>
    </row>
    <row r="2205" spans="1:8" x14ac:dyDescent="0.3">
      <c r="A2205" s="68"/>
      <c r="B2205" s="68"/>
      <c r="C2205" s="68"/>
      <c r="D2205" s="68"/>
      <c r="E2205" s="68"/>
      <c r="F2205" s="68"/>
      <c r="G2205" s="68"/>
      <c r="H2205" s="68"/>
    </row>
    <row r="2206" spans="1:8" x14ac:dyDescent="0.3">
      <c r="A2206" s="68"/>
      <c r="B2206" s="68"/>
      <c r="C2206" s="68"/>
      <c r="D2206" s="68"/>
      <c r="E2206" s="68"/>
      <c r="F2206" s="68"/>
      <c r="G2206" s="68"/>
      <c r="H2206" s="68"/>
    </row>
    <row r="2207" spans="1:8" x14ac:dyDescent="0.3">
      <c r="A2207" s="68"/>
      <c r="B2207" s="68"/>
      <c r="C2207" s="68"/>
      <c r="D2207" s="68"/>
      <c r="E2207" s="68"/>
      <c r="F2207" s="68"/>
      <c r="G2207" s="68"/>
      <c r="H2207" s="68"/>
    </row>
    <row r="2208" spans="1:8" x14ac:dyDescent="0.3">
      <c r="A2208" s="68"/>
      <c r="B2208" s="68"/>
      <c r="C2208" s="68"/>
      <c r="D2208" s="68"/>
      <c r="E2208" s="68"/>
      <c r="F2208" s="68"/>
      <c r="G2208" s="68"/>
      <c r="H2208" s="68"/>
    </row>
    <row r="2209" spans="1:8" x14ac:dyDescent="0.3">
      <c r="A2209" s="68"/>
      <c r="B2209" s="68"/>
      <c r="C2209" s="68"/>
      <c r="D2209" s="68"/>
      <c r="E2209" s="68"/>
      <c r="F2209" s="68"/>
      <c r="G2209" s="68"/>
      <c r="H2209" s="68"/>
    </row>
    <row r="2210" spans="1:8" x14ac:dyDescent="0.3">
      <c r="A2210" s="68"/>
      <c r="B2210" s="68"/>
      <c r="C2210" s="68"/>
      <c r="D2210" s="68"/>
      <c r="E2210" s="68"/>
      <c r="F2210" s="68"/>
      <c r="G2210" s="68"/>
      <c r="H2210" s="68"/>
    </row>
    <row r="2211" spans="1:8" x14ac:dyDescent="0.3">
      <c r="A2211" s="68"/>
      <c r="B2211" s="68"/>
      <c r="C2211" s="68"/>
      <c r="D2211" s="68"/>
      <c r="E2211" s="68"/>
      <c r="F2211" s="68"/>
      <c r="G2211" s="68"/>
      <c r="H2211" s="68"/>
    </row>
    <row r="2212" spans="1:8" x14ac:dyDescent="0.3">
      <c r="A2212" s="68"/>
      <c r="B2212" s="68"/>
      <c r="C2212" s="68"/>
      <c r="D2212" s="68"/>
      <c r="E2212" s="68"/>
      <c r="F2212" s="68"/>
      <c r="G2212" s="68"/>
      <c r="H2212" s="68"/>
    </row>
    <row r="2213" spans="1:8" x14ac:dyDescent="0.3">
      <c r="A2213" s="68"/>
      <c r="B2213" s="68"/>
      <c r="C2213" s="68"/>
      <c r="D2213" s="68"/>
      <c r="E2213" s="68"/>
      <c r="F2213" s="68"/>
      <c r="G2213" s="68"/>
      <c r="H2213" s="68"/>
    </row>
    <row r="2214" spans="1:8" x14ac:dyDescent="0.3">
      <c r="A2214" s="68"/>
      <c r="B2214" s="68"/>
      <c r="C2214" s="68"/>
      <c r="D2214" s="68"/>
      <c r="E2214" s="68"/>
      <c r="F2214" s="68"/>
      <c r="G2214" s="68"/>
      <c r="H2214" s="68"/>
    </row>
    <row r="2215" spans="1:8" x14ac:dyDescent="0.3">
      <c r="A2215" s="68"/>
      <c r="B2215" s="68"/>
      <c r="C2215" s="68"/>
      <c r="D2215" s="68"/>
      <c r="E2215" s="68"/>
      <c r="F2215" s="68"/>
      <c r="G2215" s="68"/>
      <c r="H2215" s="68"/>
    </row>
    <row r="2216" spans="1:8" x14ac:dyDescent="0.3">
      <c r="A2216" s="68"/>
      <c r="B2216" s="68"/>
      <c r="C2216" s="68"/>
      <c r="D2216" s="68"/>
      <c r="E2216" s="68"/>
      <c r="F2216" s="68"/>
      <c r="G2216" s="68"/>
      <c r="H2216" s="68"/>
    </row>
    <row r="2217" spans="1:8" x14ac:dyDescent="0.3">
      <c r="A2217" s="68"/>
      <c r="B2217" s="68"/>
      <c r="C2217" s="68"/>
      <c r="D2217" s="68"/>
      <c r="E2217" s="68"/>
      <c r="F2217" s="68"/>
      <c r="G2217" s="68"/>
      <c r="H2217" s="68"/>
    </row>
    <row r="2218" spans="1:8" x14ac:dyDescent="0.3">
      <c r="A2218" s="68"/>
      <c r="B2218" s="68"/>
      <c r="C2218" s="68"/>
      <c r="D2218" s="68"/>
      <c r="E2218" s="68"/>
      <c r="F2218" s="68"/>
      <c r="G2218" s="68"/>
      <c r="H2218" s="68"/>
    </row>
    <row r="2219" spans="1:8" x14ac:dyDescent="0.3">
      <c r="A2219" s="68"/>
      <c r="B2219" s="68"/>
      <c r="C2219" s="68"/>
      <c r="D2219" s="68"/>
      <c r="E2219" s="68"/>
      <c r="F2219" s="68"/>
      <c r="G2219" s="68"/>
      <c r="H2219" s="68"/>
    </row>
    <row r="2220" spans="1:8" x14ac:dyDescent="0.3">
      <c r="A2220" s="68"/>
      <c r="B2220" s="68"/>
      <c r="C2220" s="68"/>
      <c r="D2220" s="68"/>
      <c r="E2220" s="68"/>
      <c r="F2220" s="68"/>
      <c r="G2220" s="68"/>
      <c r="H2220" s="68"/>
    </row>
    <row r="2221" spans="1:8" x14ac:dyDescent="0.3">
      <c r="A2221" s="68"/>
      <c r="B2221" s="68"/>
      <c r="C2221" s="68"/>
      <c r="D2221" s="68"/>
      <c r="E2221" s="68"/>
      <c r="F2221" s="68"/>
      <c r="G2221" s="68"/>
      <c r="H2221" s="68"/>
    </row>
    <row r="2222" spans="1:8" x14ac:dyDescent="0.3">
      <c r="A2222" s="68"/>
      <c r="B2222" s="68"/>
      <c r="C2222" s="68"/>
      <c r="D2222" s="68"/>
      <c r="E2222" s="68"/>
      <c r="F2222" s="68"/>
      <c r="G2222" s="68"/>
      <c r="H2222" s="68"/>
    </row>
    <row r="2223" spans="1:8" x14ac:dyDescent="0.3">
      <c r="A2223" s="68"/>
      <c r="B2223" s="68"/>
      <c r="C2223" s="68"/>
      <c r="D2223" s="68"/>
      <c r="E2223" s="68"/>
      <c r="F2223" s="68"/>
      <c r="G2223" s="68"/>
      <c r="H2223" s="68"/>
    </row>
    <row r="2224" spans="1:8" x14ac:dyDescent="0.3">
      <c r="A2224" s="68"/>
      <c r="B2224" s="68"/>
      <c r="C2224" s="68"/>
      <c r="D2224" s="68"/>
      <c r="E2224" s="68"/>
      <c r="F2224" s="68"/>
      <c r="G2224" s="68"/>
      <c r="H2224" s="68"/>
    </row>
    <row r="2225" spans="1:8" x14ac:dyDescent="0.3">
      <c r="A2225" s="68"/>
      <c r="B2225" s="68"/>
      <c r="C2225" s="68"/>
      <c r="D2225" s="68"/>
      <c r="E2225" s="68"/>
      <c r="F2225" s="68"/>
      <c r="G2225" s="68"/>
      <c r="H2225" s="68"/>
    </row>
    <row r="2226" spans="1:8" x14ac:dyDescent="0.3">
      <c r="A2226" s="68"/>
      <c r="B2226" s="68"/>
      <c r="C2226" s="68"/>
      <c r="D2226" s="68"/>
      <c r="E2226" s="68"/>
      <c r="F2226" s="68"/>
      <c r="G2226" s="68"/>
      <c r="H2226" s="68"/>
    </row>
    <row r="2227" spans="1:8" x14ac:dyDescent="0.3">
      <c r="A2227" s="68"/>
      <c r="B2227" s="68"/>
      <c r="C2227" s="68"/>
      <c r="D2227" s="68"/>
      <c r="E2227" s="68"/>
      <c r="F2227" s="68"/>
      <c r="G2227" s="68"/>
      <c r="H2227" s="68"/>
    </row>
    <row r="2228" spans="1:8" x14ac:dyDescent="0.3">
      <c r="A2228" s="68"/>
      <c r="B2228" s="68"/>
      <c r="C2228" s="68"/>
      <c r="D2228" s="68"/>
      <c r="E2228" s="68"/>
      <c r="F2228" s="68"/>
      <c r="G2228" s="68"/>
      <c r="H2228" s="68"/>
    </row>
    <row r="2229" spans="1:8" x14ac:dyDescent="0.3">
      <c r="A2229" s="68"/>
      <c r="B2229" s="68"/>
      <c r="C2229" s="68"/>
      <c r="D2229" s="68"/>
      <c r="E2229" s="68"/>
      <c r="F2229" s="68"/>
      <c r="G2229" s="68"/>
      <c r="H2229" s="68"/>
    </row>
    <row r="2230" spans="1:8" x14ac:dyDescent="0.3">
      <c r="A2230" s="68"/>
      <c r="B2230" s="68"/>
      <c r="C2230" s="68"/>
      <c r="D2230" s="68"/>
      <c r="E2230" s="68"/>
      <c r="F2230" s="68"/>
      <c r="G2230" s="68"/>
      <c r="H2230" s="68"/>
    </row>
    <row r="2231" spans="1:8" x14ac:dyDescent="0.3">
      <c r="A2231" s="68"/>
      <c r="B2231" s="68"/>
      <c r="C2231" s="68"/>
      <c r="D2231" s="68"/>
      <c r="E2231" s="68"/>
      <c r="F2231" s="68"/>
      <c r="G2231" s="68"/>
      <c r="H2231" s="68"/>
    </row>
    <row r="2232" spans="1:8" x14ac:dyDescent="0.3">
      <c r="A2232" s="68"/>
      <c r="B2232" s="68"/>
      <c r="C2232" s="68"/>
      <c r="D2232" s="68"/>
      <c r="E2232" s="68"/>
      <c r="F2232" s="68"/>
      <c r="G2232" s="68"/>
      <c r="H2232" s="68"/>
    </row>
    <row r="2233" spans="1:8" x14ac:dyDescent="0.3">
      <c r="A2233" s="68"/>
      <c r="B2233" s="68"/>
      <c r="C2233" s="68"/>
      <c r="D2233" s="68"/>
      <c r="E2233" s="68"/>
      <c r="F2233" s="68"/>
      <c r="G2233" s="68"/>
      <c r="H2233" s="68"/>
    </row>
    <row r="2234" spans="1:8" x14ac:dyDescent="0.3">
      <c r="A2234" s="68"/>
      <c r="B2234" s="68"/>
      <c r="C2234" s="68"/>
      <c r="D2234" s="68"/>
      <c r="E2234" s="68"/>
      <c r="F2234" s="68"/>
      <c r="G2234" s="68"/>
      <c r="H2234" s="68"/>
    </row>
    <row r="2235" spans="1:8" x14ac:dyDescent="0.3">
      <c r="A2235" s="68"/>
      <c r="B2235" s="68"/>
      <c r="C2235" s="68"/>
      <c r="D2235" s="68"/>
      <c r="E2235" s="68"/>
      <c r="F2235" s="68"/>
      <c r="G2235" s="68"/>
      <c r="H2235" s="68"/>
    </row>
    <row r="2236" spans="1:8" x14ac:dyDescent="0.3">
      <c r="A2236" s="68"/>
      <c r="B2236" s="68"/>
      <c r="C2236" s="68"/>
      <c r="D2236" s="68"/>
      <c r="E2236" s="68"/>
      <c r="F2236" s="68"/>
      <c r="G2236" s="68"/>
      <c r="H2236" s="68"/>
    </row>
    <row r="2237" spans="1:8" x14ac:dyDescent="0.3">
      <c r="A2237" s="68"/>
      <c r="B2237" s="68"/>
      <c r="C2237" s="68"/>
      <c r="D2237" s="68"/>
      <c r="E2237" s="68"/>
      <c r="F2237" s="68"/>
      <c r="G2237" s="68"/>
      <c r="H2237" s="68"/>
    </row>
    <row r="2238" spans="1:8" x14ac:dyDescent="0.3">
      <c r="A2238" s="68"/>
      <c r="B2238" s="68"/>
      <c r="C2238" s="68"/>
      <c r="D2238" s="68"/>
      <c r="E2238" s="68"/>
      <c r="F2238" s="68"/>
      <c r="G2238" s="68"/>
      <c r="H2238" s="68"/>
    </row>
    <row r="2239" spans="1:8" x14ac:dyDescent="0.3">
      <c r="A2239" s="68"/>
      <c r="B2239" s="68"/>
      <c r="C2239" s="68"/>
      <c r="D2239" s="68"/>
      <c r="E2239" s="68"/>
      <c r="F2239" s="68"/>
      <c r="G2239" s="68"/>
      <c r="H2239" s="68"/>
    </row>
    <row r="2240" spans="1:8" x14ac:dyDescent="0.3">
      <c r="A2240" s="68"/>
      <c r="B2240" s="68"/>
      <c r="C2240" s="68"/>
      <c r="D2240" s="68"/>
      <c r="E2240" s="68"/>
      <c r="F2240" s="68"/>
      <c r="G2240" s="68"/>
      <c r="H2240" s="68"/>
    </row>
    <row r="2241" spans="1:8" x14ac:dyDescent="0.3">
      <c r="A2241" s="68"/>
      <c r="B2241" s="68"/>
      <c r="C2241" s="68"/>
      <c r="D2241" s="68"/>
      <c r="E2241" s="68"/>
      <c r="F2241" s="68"/>
      <c r="G2241" s="68"/>
      <c r="H2241" s="68"/>
    </row>
    <row r="2242" spans="1:8" x14ac:dyDescent="0.3">
      <c r="A2242" s="68"/>
      <c r="B2242" s="68"/>
      <c r="C2242" s="68"/>
      <c r="D2242" s="68"/>
      <c r="E2242" s="68"/>
      <c r="F2242" s="68"/>
      <c r="G2242" s="68"/>
      <c r="H2242" s="68"/>
    </row>
    <row r="2243" spans="1:8" x14ac:dyDescent="0.3">
      <c r="A2243" s="68"/>
      <c r="B2243" s="68"/>
      <c r="C2243" s="68"/>
      <c r="D2243" s="68"/>
      <c r="E2243" s="68"/>
      <c r="F2243" s="68"/>
      <c r="G2243" s="68"/>
      <c r="H2243" s="68"/>
    </row>
    <row r="2244" spans="1:8" x14ac:dyDescent="0.3">
      <c r="A2244" s="68"/>
      <c r="B2244" s="68"/>
      <c r="C2244" s="68"/>
      <c r="D2244" s="68"/>
      <c r="E2244" s="68"/>
      <c r="F2244" s="68"/>
      <c r="G2244" s="68"/>
      <c r="H2244" s="68"/>
    </row>
    <row r="2245" spans="1:8" x14ac:dyDescent="0.3">
      <c r="A2245" s="68"/>
      <c r="B2245" s="68"/>
      <c r="C2245" s="68"/>
      <c r="D2245" s="68"/>
      <c r="E2245" s="68"/>
      <c r="F2245" s="68"/>
      <c r="G2245" s="68"/>
      <c r="H2245" s="68"/>
    </row>
    <row r="2246" spans="1:8" x14ac:dyDescent="0.3">
      <c r="A2246" s="68"/>
      <c r="B2246" s="68"/>
      <c r="C2246" s="68"/>
      <c r="D2246" s="68"/>
      <c r="E2246" s="68"/>
      <c r="F2246" s="68"/>
      <c r="G2246" s="68"/>
      <c r="H2246" s="68"/>
    </row>
    <row r="2247" spans="1:8" x14ac:dyDescent="0.3">
      <c r="A2247" s="68"/>
      <c r="B2247" s="68"/>
      <c r="C2247" s="68"/>
      <c r="D2247" s="68"/>
      <c r="E2247" s="68"/>
      <c r="F2247" s="68"/>
      <c r="G2247" s="68"/>
      <c r="H2247" s="68"/>
    </row>
    <row r="2248" spans="1:8" x14ac:dyDescent="0.3">
      <c r="A2248" s="68"/>
      <c r="B2248" s="68"/>
      <c r="C2248" s="68"/>
      <c r="D2248" s="68"/>
      <c r="E2248" s="68"/>
      <c r="F2248" s="68"/>
      <c r="G2248" s="68"/>
      <c r="H2248" s="68"/>
    </row>
    <row r="2249" spans="1:8" x14ac:dyDescent="0.3">
      <c r="A2249" s="68"/>
      <c r="B2249" s="68"/>
      <c r="C2249" s="68"/>
      <c r="D2249" s="68"/>
      <c r="E2249" s="68"/>
      <c r="F2249" s="68"/>
      <c r="G2249" s="68"/>
      <c r="H2249" s="68"/>
    </row>
    <row r="2250" spans="1:8" x14ac:dyDescent="0.3">
      <c r="A2250" s="68"/>
      <c r="B2250" s="68"/>
      <c r="C2250" s="68"/>
      <c r="D2250" s="68"/>
      <c r="E2250" s="68"/>
      <c r="F2250" s="68"/>
      <c r="G2250" s="68"/>
      <c r="H2250" s="68"/>
    </row>
    <row r="2251" spans="1:8" x14ac:dyDescent="0.3">
      <c r="A2251" s="68"/>
      <c r="B2251" s="68"/>
      <c r="C2251" s="68"/>
      <c r="D2251" s="68"/>
      <c r="E2251" s="68"/>
      <c r="F2251" s="68"/>
      <c r="G2251" s="68"/>
      <c r="H2251" s="68"/>
    </row>
    <row r="2252" spans="1:8" x14ac:dyDescent="0.3">
      <c r="A2252" s="68"/>
      <c r="B2252" s="68"/>
      <c r="C2252" s="68"/>
      <c r="D2252" s="68"/>
      <c r="E2252" s="68"/>
      <c r="F2252" s="68"/>
      <c r="G2252" s="68"/>
      <c r="H2252" s="68"/>
    </row>
    <row r="2253" spans="1:8" x14ac:dyDescent="0.3">
      <c r="A2253" s="68"/>
      <c r="B2253" s="68"/>
      <c r="C2253" s="68"/>
      <c r="D2253" s="68"/>
      <c r="E2253" s="68"/>
      <c r="F2253" s="68"/>
      <c r="G2253" s="68"/>
      <c r="H2253" s="68"/>
    </row>
    <row r="2254" spans="1:8" x14ac:dyDescent="0.3">
      <c r="A2254" s="68"/>
      <c r="B2254" s="68"/>
      <c r="C2254" s="68"/>
      <c r="D2254" s="68"/>
      <c r="E2254" s="68"/>
      <c r="F2254" s="68"/>
      <c r="G2254" s="68"/>
      <c r="H2254" s="68"/>
    </row>
    <row r="2255" spans="1:8" x14ac:dyDescent="0.3">
      <c r="A2255" s="68"/>
      <c r="B2255" s="68"/>
      <c r="C2255" s="68"/>
      <c r="D2255" s="68"/>
      <c r="E2255" s="68"/>
      <c r="F2255" s="68"/>
      <c r="G2255" s="68"/>
      <c r="H2255" s="68"/>
    </row>
    <row r="2256" spans="1:8" x14ac:dyDescent="0.3">
      <c r="A2256" s="68"/>
      <c r="B2256" s="68"/>
      <c r="C2256" s="68"/>
      <c r="D2256" s="68"/>
      <c r="E2256" s="68"/>
      <c r="F2256" s="68"/>
      <c r="G2256" s="68"/>
      <c r="H2256" s="68"/>
    </row>
    <row r="2257" spans="1:8" x14ac:dyDescent="0.3">
      <c r="A2257" s="68"/>
      <c r="B2257" s="68"/>
      <c r="C2257" s="68"/>
      <c r="D2257" s="68"/>
      <c r="E2257" s="68"/>
      <c r="F2257" s="68"/>
      <c r="G2257" s="68"/>
      <c r="H2257" s="68"/>
    </row>
    <row r="2258" spans="1:8" x14ac:dyDescent="0.3">
      <c r="A2258" s="68"/>
      <c r="B2258" s="68"/>
      <c r="C2258" s="68"/>
      <c r="D2258" s="68"/>
      <c r="E2258" s="68"/>
      <c r="F2258" s="68"/>
      <c r="G2258" s="68"/>
      <c r="H2258" s="68"/>
    </row>
    <row r="2259" spans="1:8" x14ac:dyDescent="0.3">
      <c r="A2259" s="68"/>
      <c r="B2259" s="68"/>
      <c r="C2259" s="68"/>
      <c r="D2259" s="68"/>
      <c r="E2259" s="68"/>
      <c r="F2259" s="68"/>
      <c r="G2259" s="68"/>
      <c r="H2259" s="68"/>
    </row>
    <row r="2260" spans="1:8" x14ac:dyDescent="0.3">
      <c r="A2260" s="68"/>
      <c r="B2260" s="68"/>
      <c r="C2260" s="68"/>
      <c r="D2260" s="68"/>
      <c r="E2260" s="68"/>
      <c r="F2260" s="68"/>
      <c r="G2260" s="68"/>
      <c r="H2260" s="68"/>
    </row>
    <row r="2261" spans="1:8" x14ac:dyDescent="0.3">
      <c r="A2261" s="68"/>
      <c r="B2261" s="68"/>
      <c r="C2261" s="68"/>
      <c r="D2261" s="68"/>
      <c r="E2261" s="68"/>
      <c r="F2261" s="68"/>
      <c r="G2261" s="68"/>
      <c r="H2261" s="68"/>
    </row>
    <row r="2262" spans="1:8" x14ac:dyDescent="0.3">
      <c r="A2262" s="68"/>
      <c r="B2262" s="68"/>
      <c r="C2262" s="68"/>
      <c r="D2262" s="68"/>
      <c r="E2262" s="68"/>
      <c r="F2262" s="68"/>
      <c r="G2262" s="68"/>
      <c r="H2262" s="68"/>
    </row>
    <row r="2263" spans="1:8" x14ac:dyDescent="0.3">
      <c r="A2263" s="68"/>
      <c r="B2263" s="68"/>
      <c r="C2263" s="68"/>
      <c r="D2263" s="68"/>
      <c r="E2263" s="68"/>
      <c r="F2263" s="68"/>
      <c r="G2263" s="68"/>
      <c r="H2263" s="68"/>
    </row>
    <row r="2264" spans="1:8" x14ac:dyDescent="0.3">
      <c r="A2264" s="68"/>
      <c r="B2264" s="68"/>
      <c r="C2264" s="68"/>
      <c r="D2264" s="68"/>
      <c r="E2264" s="68"/>
      <c r="F2264" s="68"/>
      <c r="G2264" s="68"/>
      <c r="H2264" s="68"/>
    </row>
    <row r="2265" spans="1:8" x14ac:dyDescent="0.3">
      <c r="A2265" s="68"/>
      <c r="B2265" s="68"/>
      <c r="C2265" s="68"/>
      <c r="D2265" s="68"/>
      <c r="E2265" s="68"/>
      <c r="F2265" s="68"/>
      <c r="G2265" s="68"/>
      <c r="H2265" s="68"/>
    </row>
    <row r="2266" spans="1:8" x14ac:dyDescent="0.3">
      <c r="A2266" s="68"/>
      <c r="B2266" s="68"/>
      <c r="C2266" s="68"/>
      <c r="D2266" s="68"/>
      <c r="E2266" s="68"/>
      <c r="F2266" s="68"/>
      <c r="G2266" s="68"/>
      <c r="H2266" s="68"/>
    </row>
    <row r="2267" spans="1:8" x14ac:dyDescent="0.3">
      <c r="A2267" s="68"/>
      <c r="B2267" s="68"/>
      <c r="C2267" s="68"/>
      <c r="D2267" s="68"/>
      <c r="E2267" s="68"/>
      <c r="F2267" s="68"/>
      <c r="G2267" s="68"/>
      <c r="H2267" s="68"/>
    </row>
    <row r="2268" spans="1:8" x14ac:dyDescent="0.3">
      <c r="A2268" s="68"/>
      <c r="B2268" s="68"/>
      <c r="C2268" s="68"/>
      <c r="D2268" s="68"/>
      <c r="E2268" s="68"/>
      <c r="F2268" s="68"/>
      <c r="G2268" s="68"/>
      <c r="H2268" s="68"/>
    </row>
    <row r="2269" spans="1:8" x14ac:dyDescent="0.3">
      <c r="A2269" s="68"/>
      <c r="B2269" s="68"/>
      <c r="C2269" s="68"/>
      <c r="D2269" s="68"/>
      <c r="E2269" s="68"/>
      <c r="F2269" s="68"/>
      <c r="G2269" s="68"/>
      <c r="H2269" s="68"/>
    </row>
    <row r="2270" spans="1:8" x14ac:dyDescent="0.3">
      <c r="A2270" s="68"/>
      <c r="B2270" s="68"/>
      <c r="C2270" s="68"/>
      <c r="D2270" s="68"/>
      <c r="E2270" s="68"/>
      <c r="F2270" s="68"/>
      <c r="G2270" s="68"/>
      <c r="H2270" s="68"/>
    </row>
    <row r="2271" spans="1:8" x14ac:dyDescent="0.3">
      <c r="A2271" s="68"/>
      <c r="B2271" s="68"/>
      <c r="C2271" s="68"/>
      <c r="D2271" s="68"/>
      <c r="E2271" s="68"/>
      <c r="F2271" s="68"/>
      <c r="G2271" s="68"/>
      <c r="H2271" s="68"/>
    </row>
    <row r="2272" spans="1:8" x14ac:dyDescent="0.3">
      <c r="A2272" s="68"/>
      <c r="B2272" s="68"/>
      <c r="C2272" s="68"/>
      <c r="D2272" s="68"/>
      <c r="E2272" s="68"/>
      <c r="F2272" s="68"/>
      <c r="G2272" s="68"/>
      <c r="H2272" s="68"/>
    </row>
    <row r="2273" spans="1:8" x14ac:dyDescent="0.3">
      <c r="A2273" s="68"/>
      <c r="B2273" s="68"/>
      <c r="C2273" s="68"/>
      <c r="D2273" s="68"/>
      <c r="E2273" s="68"/>
      <c r="F2273" s="68"/>
      <c r="G2273" s="68"/>
      <c r="H2273" s="68"/>
    </row>
    <row r="2274" spans="1:8" x14ac:dyDescent="0.3">
      <c r="A2274" s="68"/>
      <c r="B2274" s="68"/>
      <c r="C2274" s="68"/>
      <c r="D2274" s="68"/>
      <c r="E2274" s="68"/>
      <c r="F2274" s="68"/>
      <c r="G2274" s="68"/>
      <c r="H2274" s="68"/>
    </row>
    <row r="2275" spans="1:8" x14ac:dyDescent="0.3">
      <c r="A2275" s="68"/>
      <c r="B2275" s="68"/>
      <c r="C2275" s="68"/>
      <c r="D2275" s="68"/>
      <c r="E2275" s="68"/>
      <c r="F2275" s="68"/>
      <c r="G2275" s="68"/>
      <c r="H2275" s="68"/>
    </row>
    <row r="2276" spans="1:8" x14ac:dyDescent="0.3">
      <c r="A2276" s="68"/>
      <c r="B2276" s="68"/>
      <c r="C2276" s="68"/>
      <c r="D2276" s="68"/>
      <c r="E2276" s="68"/>
      <c r="F2276" s="68"/>
      <c r="G2276" s="68"/>
      <c r="H2276" s="68"/>
    </row>
    <row r="2277" spans="1:8" x14ac:dyDescent="0.3">
      <c r="A2277" s="68"/>
      <c r="B2277" s="68"/>
      <c r="C2277" s="68"/>
      <c r="D2277" s="68"/>
      <c r="E2277" s="68"/>
      <c r="F2277" s="68"/>
      <c r="G2277" s="68"/>
      <c r="H2277" s="68"/>
    </row>
    <row r="2278" spans="1:8" x14ac:dyDescent="0.3">
      <c r="A2278" s="68"/>
      <c r="B2278" s="68"/>
      <c r="C2278" s="68"/>
      <c r="D2278" s="68"/>
      <c r="E2278" s="68"/>
      <c r="F2278" s="68"/>
      <c r="G2278" s="68"/>
      <c r="H2278" s="68"/>
    </row>
    <row r="2279" spans="1:8" x14ac:dyDescent="0.3">
      <c r="A2279" s="68"/>
      <c r="B2279" s="68"/>
      <c r="C2279" s="68"/>
      <c r="D2279" s="68"/>
      <c r="E2279" s="68"/>
      <c r="F2279" s="68"/>
      <c r="G2279" s="68"/>
      <c r="H2279" s="68"/>
    </row>
    <row r="2280" spans="1:8" x14ac:dyDescent="0.3">
      <c r="A2280" s="68"/>
      <c r="B2280" s="68"/>
      <c r="C2280" s="68"/>
      <c r="D2280" s="68"/>
      <c r="E2280" s="68"/>
      <c r="F2280" s="68"/>
      <c r="G2280" s="68"/>
      <c r="H2280" s="68"/>
    </row>
    <row r="2281" spans="1:8" x14ac:dyDescent="0.3">
      <c r="A2281" s="68"/>
      <c r="B2281" s="68"/>
      <c r="C2281" s="68"/>
      <c r="D2281" s="68"/>
      <c r="E2281" s="68"/>
      <c r="F2281" s="68"/>
      <c r="G2281" s="68"/>
      <c r="H2281" s="68"/>
    </row>
    <row r="2282" spans="1:8" x14ac:dyDescent="0.3">
      <c r="A2282" s="68"/>
      <c r="B2282" s="68"/>
      <c r="C2282" s="68"/>
      <c r="D2282" s="68"/>
      <c r="E2282" s="68"/>
      <c r="F2282" s="68"/>
      <c r="G2282" s="68"/>
      <c r="H2282" s="68"/>
    </row>
    <row r="2283" spans="1:8" x14ac:dyDescent="0.3">
      <c r="A2283" s="68"/>
      <c r="B2283" s="68"/>
      <c r="C2283" s="68"/>
      <c r="D2283" s="68"/>
      <c r="E2283" s="68"/>
      <c r="F2283" s="68"/>
      <c r="G2283" s="68"/>
      <c r="H2283" s="68"/>
    </row>
    <row r="2284" spans="1:8" x14ac:dyDescent="0.3">
      <c r="A2284" s="68"/>
      <c r="B2284" s="68"/>
      <c r="C2284" s="68"/>
      <c r="D2284" s="68"/>
      <c r="E2284" s="68"/>
      <c r="F2284" s="68"/>
      <c r="G2284" s="68"/>
      <c r="H2284" s="68"/>
    </row>
    <row r="2285" spans="1:8" x14ac:dyDescent="0.3">
      <c r="A2285" s="68"/>
      <c r="B2285" s="68"/>
      <c r="C2285" s="68"/>
      <c r="D2285" s="68"/>
      <c r="E2285" s="68"/>
      <c r="F2285" s="68"/>
      <c r="G2285" s="68"/>
      <c r="H2285" s="68"/>
    </row>
    <row r="2286" spans="1:8" x14ac:dyDescent="0.3">
      <c r="A2286" s="68"/>
      <c r="B2286" s="68"/>
      <c r="C2286" s="68"/>
      <c r="D2286" s="68"/>
      <c r="E2286" s="68"/>
      <c r="F2286" s="68"/>
      <c r="G2286" s="68"/>
      <c r="H2286" s="68"/>
    </row>
    <row r="2287" spans="1:8" x14ac:dyDescent="0.3">
      <c r="A2287" s="68"/>
      <c r="B2287" s="68"/>
      <c r="C2287" s="68"/>
      <c r="D2287" s="68"/>
      <c r="E2287" s="68"/>
      <c r="F2287" s="68"/>
      <c r="G2287" s="68"/>
      <c r="H2287" s="68"/>
    </row>
    <row r="2288" spans="1:8" x14ac:dyDescent="0.3">
      <c r="A2288" s="68"/>
      <c r="B2288" s="68"/>
      <c r="C2288" s="68"/>
      <c r="D2288" s="68"/>
      <c r="E2288" s="68"/>
      <c r="F2288" s="68"/>
      <c r="G2288" s="68"/>
      <c r="H2288" s="68"/>
    </row>
    <row r="2289" spans="1:8" x14ac:dyDescent="0.3">
      <c r="A2289" s="68"/>
      <c r="B2289" s="68"/>
      <c r="C2289" s="68"/>
      <c r="D2289" s="68"/>
      <c r="E2289" s="68"/>
      <c r="F2289" s="68"/>
      <c r="G2289" s="68"/>
      <c r="H2289" s="68"/>
    </row>
    <row r="2290" spans="1:8" x14ac:dyDescent="0.3">
      <c r="A2290" s="68"/>
      <c r="B2290" s="68"/>
      <c r="C2290" s="68"/>
      <c r="D2290" s="68"/>
      <c r="E2290" s="68"/>
      <c r="F2290" s="68"/>
      <c r="G2290" s="68"/>
      <c r="H2290" s="68"/>
    </row>
    <row r="2291" spans="1:8" x14ac:dyDescent="0.3">
      <c r="A2291" s="68"/>
      <c r="B2291" s="68"/>
      <c r="C2291" s="68"/>
      <c r="D2291" s="68"/>
      <c r="E2291" s="68"/>
      <c r="F2291" s="68"/>
      <c r="G2291" s="68"/>
      <c r="H2291" s="68"/>
    </row>
    <row r="2292" spans="1:8" x14ac:dyDescent="0.3">
      <c r="A2292" s="68"/>
      <c r="B2292" s="68"/>
      <c r="C2292" s="68"/>
      <c r="D2292" s="68"/>
      <c r="E2292" s="68"/>
      <c r="F2292" s="68"/>
      <c r="G2292" s="68"/>
      <c r="H2292" s="68"/>
    </row>
    <row r="2293" spans="1:8" x14ac:dyDescent="0.3">
      <c r="A2293" s="68"/>
      <c r="B2293" s="68"/>
      <c r="C2293" s="68"/>
      <c r="D2293" s="68"/>
      <c r="E2293" s="68"/>
      <c r="F2293" s="68"/>
      <c r="G2293" s="68"/>
      <c r="H2293" s="68"/>
    </row>
    <row r="2294" spans="1:8" x14ac:dyDescent="0.3">
      <c r="A2294" s="68"/>
      <c r="B2294" s="68"/>
      <c r="C2294" s="68"/>
      <c r="D2294" s="68"/>
      <c r="E2294" s="68"/>
      <c r="F2294" s="68"/>
      <c r="G2294" s="68"/>
      <c r="H2294" s="68"/>
    </row>
    <row r="2295" spans="1:8" x14ac:dyDescent="0.3">
      <c r="A2295" s="68"/>
      <c r="B2295" s="68"/>
      <c r="C2295" s="68"/>
      <c r="D2295" s="68"/>
      <c r="E2295" s="68"/>
      <c r="F2295" s="68"/>
      <c r="G2295" s="68"/>
      <c r="H2295" s="68"/>
    </row>
    <row r="2296" spans="1:8" x14ac:dyDescent="0.3">
      <c r="A2296" s="68"/>
      <c r="B2296" s="68"/>
      <c r="C2296" s="68"/>
      <c r="D2296" s="68"/>
      <c r="E2296" s="68"/>
      <c r="F2296" s="68"/>
      <c r="G2296" s="68"/>
      <c r="H2296" s="68"/>
    </row>
    <row r="2297" spans="1:8" x14ac:dyDescent="0.3">
      <c r="A2297" s="68"/>
      <c r="B2297" s="68"/>
      <c r="C2297" s="68"/>
      <c r="D2297" s="68"/>
      <c r="E2297" s="68"/>
      <c r="F2297" s="68"/>
      <c r="G2297" s="68"/>
      <c r="H2297" s="68"/>
    </row>
    <row r="2298" spans="1:8" x14ac:dyDescent="0.3">
      <c r="A2298" s="68"/>
      <c r="B2298" s="68"/>
      <c r="C2298" s="68"/>
      <c r="D2298" s="68"/>
      <c r="E2298" s="68"/>
      <c r="F2298" s="68"/>
      <c r="G2298" s="68"/>
      <c r="H2298" s="68"/>
    </row>
    <row r="2299" spans="1:8" x14ac:dyDescent="0.3">
      <c r="A2299" s="68"/>
      <c r="B2299" s="68"/>
      <c r="C2299" s="68"/>
      <c r="D2299" s="68"/>
      <c r="E2299" s="68"/>
      <c r="F2299" s="68"/>
      <c r="G2299" s="68"/>
      <c r="H2299" s="68"/>
    </row>
    <row r="2300" spans="1:8" x14ac:dyDescent="0.3">
      <c r="A2300" s="68"/>
      <c r="B2300" s="68"/>
      <c r="C2300" s="68"/>
      <c r="D2300" s="68"/>
      <c r="E2300" s="68"/>
      <c r="F2300" s="68"/>
      <c r="G2300" s="68"/>
      <c r="H2300" s="68"/>
    </row>
    <row r="2301" spans="1:8" x14ac:dyDescent="0.3">
      <c r="A2301" s="68"/>
      <c r="B2301" s="68"/>
      <c r="C2301" s="68"/>
      <c r="D2301" s="68"/>
      <c r="E2301" s="68"/>
      <c r="F2301" s="68"/>
      <c r="G2301" s="68"/>
      <c r="H2301" s="68"/>
    </row>
    <row r="2302" spans="1:8" x14ac:dyDescent="0.3">
      <c r="A2302" s="68"/>
      <c r="B2302" s="68"/>
      <c r="C2302" s="68"/>
      <c r="D2302" s="68"/>
      <c r="E2302" s="68"/>
      <c r="F2302" s="68"/>
      <c r="G2302" s="68"/>
      <c r="H2302" s="68"/>
    </row>
    <row r="2303" spans="1:8" x14ac:dyDescent="0.3">
      <c r="A2303" s="68"/>
      <c r="B2303" s="68"/>
      <c r="C2303" s="68"/>
      <c r="D2303" s="68"/>
      <c r="E2303" s="68"/>
      <c r="F2303" s="68"/>
      <c r="G2303" s="68"/>
      <c r="H2303" s="68"/>
    </row>
    <row r="2304" spans="1:8" x14ac:dyDescent="0.3">
      <c r="A2304" s="68"/>
      <c r="B2304" s="68"/>
      <c r="C2304" s="68"/>
      <c r="D2304" s="68"/>
      <c r="E2304" s="68"/>
      <c r="F2304" s="68"/>
      <c r="G2304" s="68"/>
      <c r="H2304" s="68"/>
    </row>
    <row r="2305" spans="1:8" x14ac:dyDescent="0.3">
      <c r="A2305" s="68"/>
      <c r="B2305" s="68"/>
      <c r="C2305" s="68"/>
      <c r="D2305" s="68"/>
      <c r="E2305" s="68"/>
      <c r="F2305" s="68"/>
      <c r="G2305" s="68"/>
      <c r="H2305" s="68"/>
    </row>
    <row r="2306" spans="1:8" x14ac:dyDescent="0.3">
      <c r="A2306" s="68"/>
      <c r="B2306" s="68"/>
      <c r="C2306" s="68"/>
      <c r="D2306" s="68"/>
      <c r="E2306" s="68"/>
      <c r="F2306" s="68"/>
      <c r="G2306" s="68"/>
      <c r="H2306" s="68"/>
    </row>
    <row r="2307" spans="1:8" x14ac:dyDescent="0.3">
      <c r="A2307" s="68"/>
      <c r="B2307" s="68"/>
      <c r="C2307" s="68"/>
      <c r="D2307" s="68"/>
      <c r="E2307" s="68"/>
      <c r="F2307" s="68"/>
      <c r="G2307" s="68"/>
      <c r="H2307" s="68"/>
    </row>
    <row r="2308" spans="1:8" x14ac:dyDescent="0.3">
      <c r="A2308" s="68"/>
      <c r="B2308" s="68"/>
      <c r="C2308" s="68"/>
      <c r="D2308" s="68"/>
      <c r="E2308" s="68"/>
      <c r="F2308" s="68"/>
      <c r="G2308" s="68"/>
      <c r="H2308" s="68"/>
    </row>
    <row r="2309" spans="1:8" x14ac:dyDescent="0.3">
      <c r="A2309" s="68"/>
      <c r="B2309" s="68"/>
      <c r="C2309" s="68"/>
      <c r="D2309" s="68"/>
      <c r="E2309" s="68"/>
      <c r="F2309" s="68"/>
      <c r="G2309" s="68"/>
      <c r="H2309" s="68"/>
    </row>
    <row r="2310" spans="1:8" x14ac:dyDescent="0.3">
      <c r="A2310" s="68"/>
      <c r="B2310" s="68"/>
      <c r="C2310" s="68"/>
      <c r="D2310" s="68"/>
      <c r="E2310" s="68"/>
      <c r="F2310" s="68"/>
      <c r="G2310" s="68"/>
      <c r="H2310" s="68"/>
    </row>
    <row r="2311" spans="1:8" x14ac:dyDescent="0.3">
      <c r="A2311" s="68"/>
      <c r="B2311" s="68"/>
      <c r="C2311" s="68"/>
      <c r="D2311" s="68"/>
      <c r="E2311" s="68"/>
      <c r="F2311" s="68"/>
      <c r="G2311" s="68"/>
      <c r="H2311" s="68"/>
    </row>
    <row r="2312" spans="1:8" x14ac:dyDescent="0.3">
      <c r="A2312" s="68"/>
      <c r="B2312" s="68"/>
      <c r="C2312" s="68"/>
      <c r="D2312" s="68"/>
      <c r="E2312" s="68"/>
      <c r="F2312" s="68"/>
      <c r="G2312" s="68"/>
      <c r="H2312" s="68"/>
    </row>
    <row r="2313" spans="1:8" x14ac:dyDescent="0.3">
      <c r="A2313" s="68"/>
      <c r="B2313" s="68"/>
      <c r="C2313" s="68"/>
      <c r="D2313" s="68"/>
      <c r="E2313" s="68"/>
      <c r="F2313" s="68"/>
      <c r="G2313" s="68"/>
      <c r="H2313" s="68"/>
    </row>
    <row r="2314" spans="1:8" x14ac:dyDescent="0.3">
      <c r="A2314" s="68"/>
      <c r="B2314" s="68"/>
      <c r="C2314" s="68"/>
      <c r="D2314" s="68"/>
      <c r="E2314" s="68"/>
      <c r="F2314" s="68"/>
      <c r="G2314" s="68"/>
      <c r="H2314" s="68"/>
    </row>
    <row r="2315" spans="1:8" x14ac:dyDescent="0.3">
      <c r="A2315" s="68"/>
      <c r="B2315" s="68"/>
      <c r="C2315" s="68"/>
      <c r="D2315" s="68"/>
      <c r="E2315" s="68"/>
      <c r="F2315" s="68"/>
      <c r="G2315" s="68"/>
      <c r="H2315" s="68"/>
    </row>
    <row r="2316" spans="1:8" x14ac:dyDescent="0.3">
      <c r="A2316" s="68"/>
      <c r="B2316" s="68"/>
      <c r="C2316" s="68"/>
      <c r="D2316" s="68"/>
      <c r="E2316" s="68"/>
      <c r="F2316" s="68"/>
      <c r="G2316" s="68"/>
      <c r="H2316" s="68"/>
    </row>
    <row r="2317" spans="1:8" x14ac:dyDescent="0.3">
      <c r="A2317" s="68"/>
      <c r="B2317" s="68"/>
      <c r="C2317" s="68"/>
      <c r="D2317" s="68"/>
      <c r="E2317" s="68"/>
      <c r="F2317" s="68"/>
      <c r="G2317" s="68"/>
      <c r="H2317" s="68"/>
    </row>
    <row r="2318" spans="1:8" x14ac:dyDescent="0.3">
      <c r="A2318" s="68"/>
      <c r="B2318" s="68"/>
      <c r="C2318" s="68"/>
      <c r="D2318" s="68"/>
      <c r="E2318" s="68"/>
      <c r="F2318" s="68"/>
      <c r="G2318" s="68"/>
      <c r="H2318" s="68"/>
    </row>
    <row r="2319" spans="1:8" x14ac:dyDescent="0.3">
      <c r="A2319" s="68"/>
      <c r="B2319" s="68"/>
      <c r="C2319" s="68"/>
      <c r="D2319" s="68"/>
      <c r="E2319" s="68"/>
      <c r="F2319" s="68"/>
      <c r="G2319" s="68"/>
      <c r="H2319" s="68"/>
    </row>
    <row r="2320" spans="1:8" x14ac:dyDescent="0.3">
      <c r="A2320" s="68"/>
      <c r="B2320" s="68"/>
      <c r="C2320" s="68"/>
      <c r="D2320" s="68"/>
      <c r="E2320" s="68"/>
      <c r="F2320" s="68"/>
      <c r="G2320" s="68"/>
      <c r="H2320" s="68"/>
    </row>
    <row r="2321" spans="1:8" x14ac:dyDescent="0.3">
      <c r="A2321" s="68"/>
      <c r="B2321" s="68"/>
      <c r="C2321" s="68"/>
      <c r="D2321" s="68"/>
      <c r="E2321" s="68"/>
      <c r="F2321" s="68"/>
      <c r="G2321" s="68"/>
      <c r="H2321" s="68"/>
    </row>
    <row r="2322" spans="1:8" x14ac:dyDescent="0.3">
      <c r="A2322" s="68"/>
      <c r="B2322" s="68"/>
      <c r="C2322" s="68"/>
      <c r="D2322" s="68"/>
      <c r="E2322" s="68"/>
      <c r="F2322" s="68"/>
      <c r="G2322" s="68"/>
      <c r="H2322" s="68"/>
    </row>
    <row r="2323" spans="1:8" x14ac:dyDescent="0.3">
      <c r="A2323" s="68"/>
      <c r="B2323" s="68"/>
      <c r="C2323" s="68"/>
      <c r="D2323" s="68"/>
      <c r="E2323" s="68"/>
      <c r="F2323" s="68"/>
      <c r="G2323" s="68"/>
      <c r="H2323" s="68"/>
    </row>
    <row r="2324" spans="1:8" x14ac:dyDescent="0.3">
      <c r="A2324" s="68"/>
      <c r="B2324" s="68"/>
      <c r="C2324" s="68"/>
      <c r="D2324" s="68"/>
      <c r="E2324" s="68"/>
      <c r="F2324" s="68"/>
      <c r="G2324" s="68"/>
      <c r="H2324" s="68"/>
    </row>
    <row r="2325" spans="1:8" x14ac:dyDescent="0.3">
      <c r="A2325" s="68"/>
      <c r="B2325" s="68"/>
      <c r="C2325" s="68"/>
      <c r="D2325" s="68"/>
      <c r="E2325" s="68"/>
      <c r="F2325" s="68"/>
      <c r="G2325" s="68"/>
      <c r="H2325" s="68"/>
    </row>
    <row r="2326" spans="1:8" x14ac:dyDescent="0.3">
      <c r="A2326" s="68"/>
      <c r="B2326" s="68"/>
      <c r="C2326" s="68"/>
      <c r="D2326" s="68"/>
      <c r="E2326" s="68"/>
      <c r="F2326" s="68"/>
      <c r="G2326" s="68"/>
      <c r="H2326" s="68"/>
    </row>
    <row r="2327" spans="1:8" x14ac:dyDescent="0.3">
      <c r="A2327" s="68"/>
      <c r="B2327" s="68"/>
      <c r="C2327" s="68"/>
      <c r="D2327" s="68"/>
      <c r="E2327" s="68"/>
      <c r="F2327" s="68"/>
      <c r="G2327" s="68"/>
      <c r="H2327" s="68"/>
    </row>
    <row r="2328" spans="1:8" x14ac:dyDescent="0.3">
      <c r="A2328" s="68"/>
      <c r="B2328" s="68"/>
      <c r="C2328" s="68"/>
      <c r="D2328" s="68"/>
      <c r="E2328" s="68"/>
      <c r="F2328" s="68"/>
      <c r="G2328" s="68"/>
      <c r="H2328" s="68"/>
    </row>
    <row r="2329" spans="1:8" x14ac:dyDescent="0.3">
      <c r="A2329" s="68"/>
      <c r="B2329" s="68"/>
      <c r="C2329" s="68"/>
      <c r="D2329" s="68"/>
      <c r="E2329" s="68"/>
      <c r="F2329" s="68"/>
      <c r="G2329" s="68"/>
      <c r="H2329" s="68"/>
    </row>
    <row r="2330" spans="1:8" x14ac:dyDescent="0.3">
      <c r="A2330" s="68"/>
      <c r="B2330" s="68"/>
      <c r="C2330" s="68"/>
      <c r="D2330" s="68"/>
      <c r="E2330" s="68"/>
      <c r="F2330" s="68"/>
      <c r="G2330" s="68"/>
      <c r="H2330" s="68"/>
    </row>
    <row r="2331" spans="1:8" x14ac:dyDescent="0.3">
      <c r="A2331" s="68"/>
      <c r="B2331" s="68"/>
      <c r="C2331" s="68"/>
      <c r="D2331" s="68"/>
      <c r="E2331" s="68"/>
      <c r="F2331" s="68"/>
      <c r="G2331" s="68"/>
      <c r="H2331" s="68"/>
    </row>
    <row r="2332" spans="1:8" x14ac:dyDescent="0.3">
      <c r="A2332" s="68"/>
      <c r="B2332" s="68"/>
      <c r="C2332" s="68"/>
      <c r="D2332" s="68"/>
      <c r="E2332" s="68"/>
      <c r="F2332" s="68"/>
      <c r="G2332" s="68"/>
      <c r="H2332" s="68"/>
    </row>
    <row r="2333" spans="1:8" x14ac:dyDescent="0.3">
      <c r="A2333" s="68"/>
      <c r="B2333" s="68"/>
      <c r="C2333" s="68"/>
      <c r="D2333" s="68"/>
      <c r="E2333" s="68"/>
      <c r="F2333" s="68"/>
      <c r="G2333" s="68"/>
      <c r="H2333" s="68"/>
    </row>
    <row r="2334" spans="1:8" x14ac:dyDescent="0.3">
      <c r="A2334" s="68"/>
      <c r="B2334" s="68"/>
      <c r="C2334" s="68"/>
      <c r="D2334" s="68"/>
      <c r="E2334" s="68"/>
      <c r="F2334" s="68"/>
      <c r="G2334" s="68"/>
      <c r="H2334" s="68"/>
    </row>
    <row r="2335" spans="1:8" x14ac:dyDescent="0.3">
      <c r="A2335" s="68"/>
      <c r="B2335" s="68"/>
      <c r="C2335" s="68"/>
      <c r="D2335" s="68"/>
      <c r="E2335" s="68"/>
      <c r="F2335" s="68"/>
      <c r="G2335" s="68"/>
      <c r="H2335" s="68"/>
    </row>
    <row r="2336" spans="1:8" x14ac:dyDescent="0.3">
      <c r="A2336" s="68"/>
      <c r="B2336" s="68"/>
      <c r="C2336" s="68"/>
      <c r="D2336" s="68"/>
      <c r="E2336" s="68"/>
      <c r="F2336" s="68"/>
      <c r="G2336" s="68"/>
      <c r="H2336" s="68"/>
    </row>
    <row r="2337" spans="1:8" x14ac:dyDescent="0.3">
      <c r="A2337" s="68"/>
      <c r="B2337" s="68"/>
      <c r="C2337" s="68"/>
      <c r="D2337" s="68"/>
      <c r="E2337" s="68"/>
      <c r="F2337" s="68"/>
      <c r="G2337" s="68"/>
      <c r="H2337" s="68"/>
    </row>
    <row r="2338" spans="1:8" x14ac:dyDescent="0.3">
      <c r="A2338" s="68"/>
      <c r="B2338" s="68"/>
      <c r="C2338" s="68"/>
      <c r="D2338" s="68"/>
      <c r="E2338" s="68"/>
      <c r="F2338" s="68"/>
      <c r="G2338" s="68"/>
      <c r="H2338" s="68"/>
    </row>
    <row r="2339" spans="1:8" x14ac:dyDescent="0.3">
      <c r="A2339" s="68"/>
      <c r="B2339" s="68"/>
      <c r="C2339" s="68"/>
      <c r="D2339" s="68"/>
      <c r="E2339" s="68"/>
      <c r="F2339" s="68"/>
      <c r="G2339" s="68"/>
      <c r="H2339" s="68"/>
    </row>
    <row r="2340" spans="1:8" x14ac:dyDescent="0.3">
      <c r="A2340" s="68"/>
      <c r="B2340" s="68"/>
      <c r="C2340" s="68"/>
      <c r="D2340" s="68"/>
      <c r="E2340" s="68"/>
      <c r="F2340" s="68"/>
      <c r="G2340" s="68"/>
      <c r="H2340" s="68"/>
    </row>
    <row r="2341" spans="1:8" x14ac:dyDescent="0.3">
      <c r="A2341" s="68"/>
      <c r="B2341" s="68"/>
      <c r="C2341" s="68"/>
      <c r="D2341" s="68"/>
      <c r="E2341" s="68"/>
      <c r="F2341" s="68"/>
      <c r="G2341" s="68"/>
      <c r="H2341" s="68"/>
    </row>
    <row r="2342" spans="1:8" x14ac:dyDescent="0.3">
      <c r="A2342" s="68"/>
      <c r="B2342" s="68"/>
      <c r="C2342" s="68"/>
      <c r="D2342" s="68"/>
      <c r="E2342" s="68"/>
      <c r="F2342" s="68"/>
      <c r="G2342" s="68"/>
      <c r="H2342" s="68"/>
    </row>
    <row r="2343" spans="1:8" x14ac:dyDescent="0.3">
      <c r="A2343" s="68"/>
      <c r="B2343" s="68"/>
      <c r="C2343" s="68"/>
      <c r="D2343" s="68"/>
      <c r="E2343" s="68"/>
      <c r="F2343" s="68"/>
      <c r="G2343" s="68"/>
      <c r="H2343" s="68"/>
    </row>
    <row r="2344" spans="1:8" x14ac:dyDescent="0.3">
      <c r="A2344" s="68"/>
      <c r="B2344" s="68"/>
      <c r="C2344" s="68"/>
      <c r="D2344" s="68"/>
      <c r="E2344" s="68"/>
      <c r="F2344" s="68"/>
      <c r="G2344" s="68"/>
      <c r="H2344" s="68"/>
    </row>
    <row r="2345" spans="1:8" x14ac:dyDescent="0.3">
      <c r="A2345" s="68"/>
      <c r="B2345" s="68"/>
      <c r="C2345" s="68"/>
      <c r="D2345" s="68"/>
      <c r="E2345" s="68"/>
      <c r="F2345" s="68"/>
      <c r="G2345" s="68"/>
      <c r="H2345" s="68"/>
    </row>
    <row r="2346" spans="1:8" x14ac:dyDescent="0.3">
      <c r="A2346" s="68"/>
      <c r="B2346" s="68"/>
      <c r="C2346" s="68"/>
      <c r="D2346" s="68"/>
      <c r="E2346" s="68"/>
      <c r="F2346" s="68"/>
      <c r="G2346" s="68"/>
      <c r="H2346" s="68"/>
    </row>
    <row r="2347" spans="1:8" x14ac:dyDescent="0.3">
      <c r="A2347" s="68"/>
      <c r="B2347" s="68"/>
      <c r="C2347" s="68"/>
      <c r="D2347" s="68"/>
      <c r="E2347" s="68"/>
      <c r="F2347" s="68"/>
      <c r="G2347" s="68"/>
      <c r="H2347" s="68"/>
    </row>
    <row r="2348" spans="1:8" x14ac:dyDescent="0.3">
      <c r="A2348" s="68"/>
      <c r="B2348" s="68"/>
      <c r="C2348" s="68"/>
      <c r="D2348" s="68"/>
      <c r="E2348" s="68"/>
      <c r="F2348" s="68"/>
      <c r="G2348" s="68"/>
      <c r="H2348" s="68"/>
    </row>
    <row r="2349" spans="1:8" x14ac:dyDescent="0.3">
      <c r="A2349" s="68"/>
      <c r="B2349" s="68"/>
      <c r="C2349" s="68"/>
      <c r="D2349" s="68"/>
      <c r="E2349" s="68"/>
      <c r="F2349" s="68"/>
      <c r="G2349" s="68"/>
      <c r="H2349" s="68"/>
    </row>
    <row r="2350" spans="1:8" x14ac:dyDescent="0.3">
      <c r="A2350" s="68"/>
      <c r="B2350" s="68"/>
      <c r="C2350" s="68"/>
      <c r="D2350" s="68"/>
      <c r="E2350" s="68"/>
      <c r="F2350" s="68"/>
      <c r="G2350" s="68"/>
      <c r="H2350" s="68"/>
    </row>
    <row r="2351" spans="1:8" x14ac:dyDescent="0.3">
      <c r="A2351" s="68"/>
      <c r="B2351" s="68"/>
      <c r="C2351" s="68"/>
      <c r="D2351" s="68"/>
      <c r="E2351" s="68"/>
      <c r="F2351" s="68"/>
      <c r="G2351" s="68"/>
      <c r="H2351" s="68"/>
    </row>
    <row r="2352" spans="1:8" x14ac:dyDescent="0.3">
      <c r="A2352" s="68"/>
      <c r="B2352" s="68"/>
      <c r="C2352" s="68"/>
      <c r="D2352" s="68"/>
      <c r="E2352" s="68"/>
      <c r="F2352" s="68"/>
      <c r="G2352" s="68"/>
      <c r="H2352" s="68"/>
    </row>
    <row r="2353" spans="1:8" x14ac:dyDescent="0.3">
      <c r="A2353" s="68"/>
      <c r="B2353" s="68"/>
      <c r="C2353" s="68"/>
      <c r="D2353" s="68"/>
      <c r="E2353" s="68"/>
      <c r="F2353" s="68"/>
      <c r="G2353" s="68"/>
      <c r="H2353" s="68"/>
    </row>
    <row r="2354" spans="1:8" x14ac:dyDescent="0.3">
      <c r="A2354" s="68"/>
      <c r="B2354" s="68"/>
      <c r="C2354" s="68"/>
      <c r="D2354" s="68"/>
      <c r="E2354" s="68"/>
      <c r="F2354" s="68"/>
      <c r="G2354" s="68"/>
      <c r="H2354" s="68"/>
    </row>
    <row r="2355" spans="1:8" x14ac:dyDescent="0.3">
      <c r="A2355" s="68"/>
      <c r="B2355" s="68"/>
      <c r="C2355" s="68"/>
      <c r="D2355" s="68"/>
      <c r="E2355" s="68"/>
      <c r="F2355" s="68"/>
      <c r="G2355" s="68"/>
      <c r="H2355" s="68"/>
    </row>
    <row r="2356" spans="1:8" x14ac:dyDescent="0.3">
      <c r="A2356" s="68"/>
      <c r="B2356" s="68"/>
      <c r="C2356" s="68"/>
      <c r="D2356" s="68"/>
      <c r="E2356" s="68"/>
      <c r="F2356" s="68"/>
      <c r="G2356" s="68"/>
      <c r="H2356" s="68"/>
    </row>
    <row r="2357" spans="1:8" x14ac:dyDescent="0.3">
      <c r="A2357" s="68"/>
      <c r="B2357" s="68"/>
      <c r="C2357" s="68"/>
      <c r="D2357" s="68"/>
      <c r="E2357" s="68"/>
      <c r="F2357" s="68"/>
      <c r="G2357" s="68"/>
      <c r="H2357" s="68"/>
    </row>
    <row r="2358" spans="1:8" x14ac:dyDescent="0.3">
      <c r="A2358" s="68"/>
      <c r="B2358" s="68"/>
      <c r="C2358" s="68"/>
      <c r="D2358" s="68"/>
      <c r="E2358" s="68"/>
      <c r="F2358" s="68"/>
      <c r="G2358" s="68"/>
      <c r="H2358" s="68"/>
    </row>
    <row r="2359" spans="1:8" x14ac:dyDescent="0.3">
      <c r="A2359" s="68"/>
      <c r="B2359" s="68"/>
      <c r="C2359" s="68"/>
      <c r="D2359" s="68"/>
      <c r="E2359" s="68"/>
      <c r="F2359" s="68"/>
      <c r="G2359" s="68"/>
      <c r="H2359" s="68"/>
    </row>
    <row r="2360" spans="1:8" x14ac:dyDescent="0.3">
      <c r="A2360" s="68"/>
      <c r="B2360" s="68"/>
      <c r="C2360" s="68"/>
      <c r="D2360" s="68"/>
      <c r="E2360" s="68"/>
      <c r="F2360" s="68"/>
      <c r="G2360" s="68"/>
      <c r="H2360" s="68"/>
    </row>
    <row r="2361" spans="1:8" x14ac:dyDescent="0.3">
      <c r="A2361" s="68"/>
      <c r="B2361" s="68"/>
      <c r="C2361" s="68"/>
      <c r="D2361" s="68"/>
      <c r="E2361" s="68"/>
      <c r="F2361" s="68"/>
      <c r="G2361" s="68"/>
      <c r="H2361" s="68"/>
    </row>
    <row r="2362" spans="1:8" x14ac:dyDescent="0.3">
      <c r="A2362" s="68"/>
      <c r="B2362" s="68"/>
      <c r="C2362" s="68"/>
      <c r="D2362" s="68"/>
      <c r="E2362" s="68"/>
      <c r="F2362" s="68"/>
      <c r="G2362" s="68"/>
      <c r="H2362" s="68"/>
    </row>
    <row r="2363" spans="1:8" x14ac:dyDescent="0.3">
      <c r="A2363" s="68"/>
      <c r="B2363" s="68"/>
      <c r="C2363" s="68"/>
      <c r="D2363" s="68"/>
      <c r="E2363" s="68"/>
      <c r="F2363" s="68"/>
      <c r="G2363" s="68"/>
      <c r="H2363" s="68"/>
    </row>
    <row r="2364" spans="1:8" x14ac:dyDescent="0.3">
      <c r="A2364" s="68"/>
      <c r="B2364" s="68"/>
      <c r="C2364" s="68"/>
      <c r="D2364" s="68"/>
      <c r="E2364" s="68"/>
      <c r="F2364" s="68"/>
      <c r="G2364" s="68"/>
      <c r="H2364" s="68"/>
    </row>
    <row r="2365" spans="1:8" x14ac:dyDescent="0.3">
      <c r="A2365" s="68"/>
      <c r="B2365" s="68"/>
      <c r="C2365" s="68"/>
      <c r="D2365" s="68"/>
      <c r="E2365" s="68"/>
      <c r="F2365" s="68"/>
      <c r="G2365" s="68"/>
      <c r="H2365" s="68"/>
    </row>
    <row r="2366" spans="1:8" x14ac:dyDescent="0.3">
      <c r="A2366" s="68"/>
      <c r="B2366" s="68"/>
      <c r="C2366" s="68"/>
      <c r="D2366" s="68"/>
      <c r="E2366" s="68"/>
      <c r="F2366" s="68"/>
      <c r="G2366" s="68"/>
      <c r="H2366" s="68"/>
    </row>
    <row r="2367" spans="1:8" x14ac:dyDescent="0.3">
      <c r="A2367" s="68"/>
      <c r="B2367" s="68"/>
      <c r="C2367" s="68"/>
      <c r="D2367" s="68"/>
      <c r="E2367" s="68"/>
      <c r="F2367" s="68"/>
      <c r="G2367" s="68"/>
      <c r="H2367" s="68"/>
    </row>
    <row r="2368" spans="1:8" x14ac:dyDescent="0.3">
      <c r="A2368" s="68"/>
      <c r="B2368" s="68"/>
      <c r="C2368" s="68"/>
      <c r="D2368" s="68"/>
      <c r="E2368" s="68"/>
      <c r="F2368" s="68"/>
      <c r="G2368" s="68"/>
      <c r="H2368" s="68"/>
    </row>
    <row r="2369" spans="1:8" x14ac:dyDescent="0.3">
      <c r="A2369" s="68"/>
      <c r="B2369" s="68"/>
      <c r="C2369" s="68"/>
      <c r="D2369" s="68"/>
      <c r="E2369" s="68"/>
      <c r="F2369" s="68"/>
      <c r="G2369" s="68"/>
      <c r="H2369" s="68"/>
    </row>
    <row r="2370" spans="1:8" x14ac:dyDescent="0.3">
      <c r="A2370" s="68"/>
      <c r="B2370" s="68"/>
      <c r="C2370" s="68"/>
      <c r="D2370" s="68"/>
      <c r="E2370" s="68"/>
      <c r="F2370" s="68"/>
      <c r="G2370" s="68"/>
      <c r="H2370" s="68"/>
    </row>
    <row r="2371" spans="1:8" x14ac:dyDescent="0.3">
      <c r="A2371" s="68"/>
      <c r="B2371" s="68"/>
      <c r="C2371" s="68"/>
      <c r="D2371" s="68"/>
      <c r="E2371" s="68"/>
      <c r="F2371" s="68"/>
      <c r="G2371" s="68"/>
      <c r="H2371" s="68"/>
    </row>
    <row r="2372" spans="1:8" x14ac:dyDescent="0.3">
      <c r="A2372" s="68"/>
      <c r="B2372" s="68"/>
      <c r="C2372" s="68"/>
      <c r="D2372" s="68"/>
      <c r="E2372" s="68"/>
      <c r="F2372" s="68"/>
      <c r="G2372" s="68"/>
      <c r="H2372" s="68"/>
    </row>
    <row r="2373" spans="1:8" x14ac:dyDescent="0.3">
      <c r="A2373" s="68"/>
      <c r="B2373" s="68"/>
      <c r="C2373" s="68"/>
      <c r="D2373" s="68"/>
      <c r="E2373" s="68"/>
      <c r="F2373" s="68"/>
      <c r="G2373" s="68"/>
      <c r="H2373" s="68"/>
    </row>
    <row r="2374" spans="1:8" x14ac:dyDescent="0.3">
      <c r="A2374" s="68"/>
      <c r="B2374" s="68"/>
      <c r="C2374" s="68"/>
      <c r="D2374" s="68"/>
      <c r="E2374" s="68"/>
      <c r="F2374" s="68"/>
      <c r="G2374" s="68"/>
      <c r="H2374" s="68"/>
    </row>
    <row r="2375" spans="1:8" x14ac:dyDescent="0.3">
      <c r="A2375" s="68"/>
      <c r="B2375" s="68"/>
      <c r="C2375" s="68"/>
      <c r="D2375" s="68"/>
      <c r="E2375" s="68"/>
      <c r="F2375" s="68"/>
      <c r="G2375" s="68"/>
      <c r="H2375" s="68"/>
    </row>
    <row r="2376" spans="1:8" x14ac:dyDescent="0.3">
      <c r="A2376" s="68"/>
      <c r="B2376" s="68"/>
      <c r="C2376" s="68"/>
      <c r="D2376" s="68"/>
      <c r="E2376" s="68"/>
      <c r="F2376" s="68"/>
      <c r="G2376" s="68"/>
      <c r="H2376" s="68"/>
    </row>
    <row r="2377" spans="1:8" x14ac:dyDescent="0.3">
      <c r="A2377" s="68"/>
      <c r="B2377" s="68"/>
      <c r="C2377" s="68"/>
      <c r="D2377" s="68"/>
      <c r="E2377" s="68"/>
      <c r="F2377" s="68"/>
      <c r="G2377" s="68"/>
      <c r="H2377" s="68"/>
    </row>
    <row r="2378" spans="1:8" x14ac:dyDescent="0.3">
      <c r="A2378" s="68"/>
      <c r="B2378" s="68"/>
      <c r="C2378" s="68"/>
      <c r="D2378" s="68"/>
      <c r="E2378" s="68"/>
      <c r="F2378" s="68"/>
      <c r="G2378" s="68"/>
      <c r="H2378" s="68"/>
    </row>
    <row r="2379" spans="1:8" x14ac:dyDescent="0.3">
      <c r="A2379" s="68"/>
      <c r="B2379" s="68"/>
      <c r="C2379" s="68"/>
      <c r="D2379" s="68"/>
      <c r="E2379" s="68"/>
      <c r="F2379" s="68"/>
      <c r="G2379" s="68"/>
      <c r="H2379" s="68"/>
    </row>
    <row r="2380" spans="1:8" x14ac:dyDescent="0.3">
      <c r="A2380" s="68"/>
      <c r="B2380" s="68"/>
      <c r="C2380" s="68"/>
      <c r="D2380" s="68"/>
      <c r="E2380" s="68"/>
      <c r="F2380" s="68"/>
      <c r="G2380" s="68"/>
      <c r="H2380" s="68"/>
    </row>
    <row r="2381" spans="1:8" x14ac:dyDescent="0.3">
      <c r="A2381" s="68"/>
      <c r="B2381" s="68"/>
      <c r="C2381" s="68"/>
      <c r="D2381" s="68"/>
      <c r="E2381" s="68"/>
      <c r="F2381" s="68"/>
      <c r="G2381" s="68"/>
      <c r="H2381" s="68"/>
    </row>
    <row r="2382" spans="1:8" x14ac:dyDescent="0.3">
      <c r="A2382" s="68"/>
      <c r="B2382" s="68"/>
      <c r="C2382" s="68"/>
      <c r="D2382" s="68"/>
      <c r="E2382" s="68"/>
      <c r="F2382" s="68"/>
      <c r="G2382" s="68"/>
      <c r="H2382" s="68"/>
    </row>
    <row r="2383" spans="1:8" x14ac:dyDescent="0.3">
      <c r="A2383" s="68"/>
      <c r="B2383" s="68"/>
      <c r="C2383" s="68"/>
      <c r="D2383" s="68"/>
      <c r="E2383" s="68"/>
      <c r="F2383" s="68"/>
      <c r="G2383" s="68"/>
      <c r="H2383" s="68"/>
    </row>
    <row r="2384" spans="1:8" x14ac:dyDescent="0.3">
      <c r="A2384" s="68"/>
      <c r="B2384" s="68"/>
      <c r="C2384" s="68"/>
      <c r="D2384" s="68"/>
      <c r="E2384" s="68"/>
      <c r="F2384" s="68"/>
      <c r="G2384" s="68"/>
      <c r="H2384" s="68"/>
    </row>
    <row r="2385" spans="1:8" x14ac:dyDescent="0.3">
      <c r="A2385" s="68"/>
      <c r="B2385" s="68"/>
      <c r="C2385" s="68"/>
      <c r="D2385" s="68"/>
      <c r="E2385" s="68"/>
      <c r="F2385" s="68"/>
      <c r="G2385" s="68"/>
      <c r="H2385" s="68"/>
    </row>
    <row r="2386" spans="1:8" x14ac:dyDescent="0.3">
      <c r="A2386" s="68"/>
      <c r="B2386" s="68"/>
      <c r="C2386" s="68"/>
      <c r="D2386" s="68"/>
      <c r="E2386" s="68"/>
      <c r="F2386" s="68"/>
      <c r="G2386" s="68"/>
      <c r="H2386" s="68"/>
    </row>
    <row r="2387" spans="1:8" x14ac:dyDescent="0.3">
      <c r="A2387" s="68"/>
      <c r="B2387" s="68"/>
      <c r="C2387" s="68"/>
      <c r="D2387" s="68"/>
      <c r="E2387" s="68"/>
      <c r="F2387" s="68"/>
      <c r="G2387" s="68"/>
      <c r="H2387" s="68"/>
    </row>
    <row r="2388" spans="1:8" x14ac:dyDescent="0.3">
      <c r="A2388" s="68"/>
      <c r="B2388" s="68"/>
      <c r="C2388" s="68"/>
      <c r="D2388" s="68"/>
      <c r="E2388" s="68"/>
      <c r="F2388" s="68"/>
      <c r="G2388" s="68"/>
      <c r="H2388" s="68"/>
    </row>
    <row r="2389" spans="1:8" x14ac:dyDescent="0.3">
      <c r="A2389" s="68"/>
      <c r="B2389" s="68"/>
      <c r="C2389" s="68"/>
      <c r="D2389" s="68"/>
      <c r="E2389" s="68"/>
      <c r="F2389" s="68"/>
      <c r="G2389" s="68"/>
      <c r="H2389" s="68"/>
    </row>
    <row r="2390" spans="1:8" x14ac:dyDescent="0.3">
      <c r="A2390" s="68"/>
      <c r="B2390" s="68"/>
      <c r="C2390" s="68"/>
      <c r="D2390" s="68"/>
      <c r="E2390" s="68"/>
      <c r="F2390" s="68"/>
      <c r="G2390" s="68"/>
      <c r="H2390" s="68"/>
    </row>
    <row r="2391" spans="1:8" x14ac:dyDescent="0.3">
      <c r="A2391" s="68"/>
      <c r="B2391" s="68"/>
      <c r="C2391" s="68"/>
      <c r="D2391" s="68"/>
      <c r="E2391" s="68"/>
      <c r="F2391" s="68"/>
      <c r="G2391" s="68"/>
      <c r="H2391" s="68"/>
    </row>
    <row r="2392" spans="1:8" x14ac:dyDescent="0.3">
      <c r="A2392" s="68"/>
      <c r="B2392" s="68"/>
      <c r="C2392" s="68"/>
      <c r="D2392" s="68"/>
      <c r="E2392" s="68"/>
      <c r="F2392" s="68"/>
      <c r="G2392" s="68"/>
      <c r="H2392" s="68"/>
    </row>
    <row r="2393" spans="1:8" x14ac:dyDescent="0.3">
      <c r="A2393" s="68"/>
      <c r="B2393" s="68"/>
      <c r="C2393" s="68"/>
      <c r="D2393" s="68"/>
      <c r="E2393" s="68"/>
      <c r="F2393" s="68"/>
      <c r="G2393" s="68"/>
      <c r="H2393" s="68"/>
    </row>
    <row r="2394" spans="1:8" x14ac:dyDescent="0.3">
      <c r="A2394" s="68"/>
      <c r="B2394" s="68"/>
      <c r="C2394" s="68"/>
      <c r="D2394" s="68"/>
      <c r="E2394" s="68"/>
      <c r="F2394" s="68"/>
      <c r="G2394" s="68"/>
      <c r="H2394" s="68"/>
    </row>
    <row r="2395" spans="1:8" x14ac:dyDescent="0.3">
      <c r="A2395" s="68"/>
      <c r="B2395" s="68"/>
      <c r="C2395" s="68"/>
      <c r="D2395" s="68"/>
      <c r="E2395" s="68"/>
      <c r="F2395" s="68"/>
      <c r="G2395" s="68"/>
      <c r="H2395" s="68"/>
    </row>
    <row r="2396" spans="1:8" x14ac:dyDescent="0.3">
      <c r="A2396" s="68"/>
      <c r="B2396" s="68"/>
      <c r="C2396" s="68"/>
      <c r="D2396" s="68"/>
      <c r="E2396" s="68"/>
      <c r="F2396" s="68"/>
      <c r="G2396" s="68"/>
      <c r="H2396" s="68"/>
    </row>
    <row r="2397" spans="1:8" x14ac:dyDescent="0.3">
      <c r="A2397" s="68"/>
      <c r="B2397" s="68"/>
      <c r="C2397" s="68"/>
      <c r="D2397" s="68"/>
      <c r="E2397" s="68"/>
      <c r="F2397" s="68"/>
      <c r="G2397" s="68"/>
      <c r="H2397" s="68"/>
    </row>
    <row r="2398" spans="1:8" x14ac:dyDescent="0.3">
      <c r="A2398" s="68"/>
      <c r="B2398" s="68"/>
      <c r="C2398" s="68"/>
      <c r="D2398" s="68"/>
      <c r="E2398" s="68"/>
      <c r="F2398" s="68"/>
      <c r="G2398" s="68"/>
      <c r="H2398" s="68"/>
    </row>
    <row r="2399" spans="1:8" x14ac:dyDescent="0.3">
      <c r="A2399" s="68"/>
      <c r="B2399" s="68"/>
      <c r="C2399" s="68"/>
      <c r="D2399" s="68"/>
      <c r="E2399" s="68"/>
      <c r="F2399" s="68"/>
      <c r="G2399" s="68"/>
      <c r="H2399" s="68"/>
    </row>
    <row r="2400" spans="1:8" x14ac:dyDescent="0.3">
      <c r="A2400" s="68"/>
      <c r="B2400" s="68"/>
      <c r="C2400" s="68"/>
      <c r="D2400" s="68"/>
      <c r="E2400" s="68"/>
      <c r="F2400" s="68"/>
      <c r="G2400" s="68"/>
      <c r="H2400" s="68"/>
    </row>
    <row r="2401" spans="1:8" x14ac:dyDescent="0.3">
      <c r="A2401" s="68"/>
      <c r="B2401" s="68"/>
      <c r="C2401" s="68"/>
      <c r="D2401" s="68"/>
      <c r="E2401" s="68"/>
      <c r="F2401" s="68"/>
      <c r="G2401" s="68"/>
      <c r="H2401" s="68"/>
    </row>
    <row r="2402" spans="1:8" x14ac:dyDescent="0.3">
      <c r="A2402" s="68"/>
      <c r="B2402" s="68"/>
      <c r="C2402" s="68"/>
      <c r="D2402" s="68"/>
      <c r="E2402" s="68"/>
      <c r="F2402" s="68"/>
      <c r="G2402" s="68"/>
      <c r="H2402" s="68"/>
    </row>
    <row r="2403" spans="1:8" x14ac:dyDescent="0.3">
      <c r="A2403" s="68"/>
      <c r="B2403" s="68"/>
      <c r="C2403" s="68"/>
      <c r="D2403" s="68"/>
      <c r="E2403" s="68"/>
      <c r="F2403" s="68"/>
      <c r="G2403" s="68"/>
      <c r="H2403" s="68"/>
    </row>
    <row r="2404" spans="1:8" x14ac:dyDescent="0.3">
      <c r="A2404" s="68"/>
      <c r="B2404" s="68"/>
      <c r="C2404" s="68"/>
      <c r="D2404" s="68"/>
      <c r="E2404" s="68"/>
      <c r="F2404" s="68"/>
      <c r="G2404" s="68"/>
      <c r="H2404" s="68"/>
    </row>
    <row r="2405" spans="1:8" x14ac:dyDescent="0.3">
      <c r="A2405" s="68"/>
      <c r="B2405" s="68"/>
      <c r="C2405" s="68"/>
      <c r="D2405" s="68"/>
      <c r="E2405" s="68"/>
      <c r="F2405" s="68"/>
      <c r="G2405" s="68"/>
      <c r="H2405" s="68"/>
    </row>
    <row r="2406" spans="1:8" x14ac:dyDescent="0.3">
      <c r="A2406" s="68"/>
      <c r="B2406" s="68"/>
      <c r="C2406" s="68"/>
      <c r="D2406" s="68"/>
      <c r="E2406" s="68"/>
      <c r="F2406" s="68"/>
      <c r="G2406" s="68"/>
      <c r="H2406" s="68"/>
    </row>
    <row r="2407" spans="1:8" x14ac:dyDescent="0.3">
      <c r="A2407" s="68"/>
      <c r="B2407" s="68"/>
      <c r="C2407" s="68"/>
      <c r="D2407" s="68"/>
      <c r="E2407" s="68"/>
      <c r="F2407" s="68"/>
      <c r="G2407" s="68"/>
      <c r="H2407" s="68"/>
    </row>
    <row r="2408" spans="1:8" x14ac:dyDescent="0.3">
      <c r="A2408" s="68"/>
      <c r="B2408" s="68"/>
      <c r="C2408" s="68"/>
      <c r="D2408" s="68"/>
      <c r="E2408" s="68"/>
      <c r="F2408" s="68"/>
      <c r="G2408" s="68"/>
      <c r="H2408" s="68"/>
    </row>
    <row r="2409" spans="1:8" x14ac:dyDescent="0.3">
      <c r="A2409" s="68"/>
      <c r="B2409" s="68"/>
      <c r="C2409" s="68"/>
      <c r="D2409" s="68"/>
      <c r="E2409" s="68"/>
      <c r="F2409" s="68"/>
      <c r="G2409" s="68"/>
      <c r="H2409" s="68"/>
    </row>
    <row r="2410" spans="1:8" x14ac:dyDescent="0.3">
      <c r="A2410" s="68"/>
      <c r="B2410" s="68"/>
      <c r="C2410" s="68"/>
      <c r="D2410" s="68"/>
      <c r="E2410" s="68"/>
      <c r="F2410" s="68"/>
      <c r="G2410" s="68"/>
      <c r="H2410" s="68"/>
    </row>
    <row r="2411" spans="1:8" x14ac:dyDescent="0.3">
      <c r="A2411" s="68"/>
      <c r="B2411" s="68"/>
      <c r="C2411" s="68"/>
      <c r="D2411" s="68"/>
      <c r="E2411" s="68"/>
      <c r="F2411" s="68"/>
      <c r="G2411" s="68"/>
      <c r="H2411" s="68"/>
    </row>
    <row r="2412" spans="1:8" x14ac:dyDescent="0.3">
      <c r="A2412" s="68"/>
      <c r="B2412" s="68"/>
      <c r="C2412" s="68"/>
      <c r="D2412" s="68"/>
      <c r="E2412" s="68"/>
      <c r="F2412" s="68"/>
      <c r="G2412" s="68"/>
      <c r="H2412" s="68"/>
    </row>
    <row r="2413" spans="1:8" x14ac:dyDescent="0.3">
      <c r="A2413" s="68"/>
      <c r="B2413" s="68"/>
      <c r="C2413" s="68"/>
      <c r="D2413" s="68"/>
      <c r="E2413" s="68"/>
      <c r="F2413" s="68"/>
      <c r="G2413" s="68"/>
      <c r="H2413" s="68"/>
    </row>
    <row r="2414" spans="1:8" x14ac:dyDescent="0.3">
      <c r="A2414" s="68"/>
      <c r="B2414" s="68"/>
      <c r="C2414" s="68"/>
      <c r="D2414" s="68"/>
      <c r="E2414" s="68"/>
      <c r="F2414" s="68"/>
      <c r="G2414" s="68"/>
      <c r="H2414" s="68"/>
    </row>
    <row r="2415" spans="1:8" x14ac:dyDescent="0.3">
      <c r="A2415" s="68"/>
      <c r="B2415" s="68"/>
      <c r="C2415" s="68"/>
      <c r="D2415" s="68"/>
      <c r="E2415" s="68"/>
      <c r="F2415" s="68"/>
      <c r="G2415" s="68"/>
      <c r="H2415" s="68"/>
    </row>
    <row r="2416" spans="1:8" x14ac:dyDescent="0.3">
      <c r="A2416" s="68"/>
      <c r="B2416" s="68"/>
      <c r="C2416" s="68"/>
      <c r="D2416" s="68"/>
      <c r="E2416" s="68"/>
      <c r="F2416" s="68"/>
      <c r="G2416" s="68"/>
      <c r="H2416" s="68"/>
    </row>
    <row r="2417" spans="1:8" x14ac:dyDescent="0.3">
      <c r="A2417" s="68"/>
      <c r="B2417" s="68"/>
      <c r="C2417" s="68"/>
      <c r="D2417" s="68"/>
      <c r="E2417" s="68"/>
      <c r="F2417" s="68"/>
      <c r="G2417" s="68"/>
      <c r="H2417" s="68"/>
    </row>
    <row r="2418" spans="1:8" x14ac:dyDescent="0.3">
      <c r="A2418" s="68"/>
      <c r="B2418" s="68"/>
      <c r="C2418" s="68"/>
      <c r="D2418" s="68"/>
      <c r="E2418" s="68"/>
      <c r="F2418" s="68"/>
      <c r="G2418" s="68"/>
      <c r="H2418" s="68"/>
    </row>
    <row r="2419" spans="1:8" x14ac:dyDescent="0.3">
      <c r="A2419" s="68"/>
      <c r="B2419" s="68"/>
      <c r="C2419" s="68"/>
      <c r="D2419" s="68"/>
      <c r="E2419" s="68"/>
      <c r="F2419" s="68"/>
      <c r="G2419" s="68"/>
      <c r="H2419" s="68"/>
    </row>
    <row r="2420" spans="1:8" x14ac:dyDescent="0.3">
      <c r="A2420" s="68"/>
      <c r="B2420" s="68"/>
      <c r="C2420" s="68"/>
      <c r="D2420" s="68"/>
      <c r="E2420" s="68"/>
      <c r="F2420" s="68"/>
      <c r="G2420" s="68"/>
      <c r="H2420" s="68"/>
    </row>
    <row r="2421" spans="1:8" x14ac:dyDescent="0.3">
      <c r="A2421" s="68"/>
      <c r="B2421" s="68"/>
      <c r="C2421" s="68"/>
      <c r="D2421" s="68"/>
      <c r="E2421" s="68"/>
      <c r="F2421" s="68"/>
      <c r="G2421" s="68"/>
      <c r="H2421" s="68"/>
    </row>
    <row r="2422" spans="1:8" x14ac:dyDescent="0.3">
      <c r="A2422" s="68"/>
      <c r="B2422" s="68"/>
      <c r="C2422" s="68"/>
      <c r="D2422" s="68"/>
      <c r="E2422" s="68"/>
      <c r="F2422" s="68"/>
      <c r="G2422" s="68"/>
      <c r="H2422" s="68"/>
    </row>
    <row r="2423" spans="1:8" x14ac:dyDescent="0.3">
      <c r="A2423" s="68"/>
      <c r="B2423" s="68"/>
      <c r="C2423" s="68"/>
      <c r="D2423" s="68"/>
      <c r="E2423" s="68"/>
      <c r="F2423" s="68"/>
      <c r="G2423" s="68"/>
      <c r="H2423" s="68"/>
    </row>
    <row r="2424" spans="1:8" x14ac:dyDescent="0.3">
      <c r="A2424" s="68"/>
      <c r="B2424" s="68"/>
      <c r="C2424" s="68"/>
      <c r="D2424" s="68"/>
      <c r="E2424" s="68"/>
      <c r="F2424" s="68"/>
      <c r="G2424" s="68"/>
      <c r="H2424" s="68"/>
    </row>
    <row r="2425" spans="1:8" x14ac:dyDescent="0.3">
      <c r="A2425" s="68"/>
      <c r="B2425" s="68"/>
      <c r="C2425" s="68"/>
      <c r="D2425" s="68"/>
      <c r="E2425" s="68"/>
      <c r="F2425" s="68"/>
      <c r="G2425" s="68"/>
      <c r="H2425" s="68"/>
    </row>
    <row r="2426" spans="1:8" x14ac:dyDescent="0.3">
      <c r="A2426" s="68"/>
      <c r="B2426" s="68"/>
      <c r="C2426" s="68"/>
      <c r="D2426" s="68"/>
      <c r="E2426" s="68"/>
      <c r="F2426" s="68"/>
      <c r="G2426" s="68"/>
      <c r="H2426" s="68"/>
    </row>
    <row r="2427" spans="1:8" x14ac:dyDescent="0.3">
      <c r="A2427" s="68"/>
      <c r="B2427" s="68"/>
      <c r="C2427" s="68"/>
      <c r="D2427" s="68"/>
      <c r="E2427" s="68"/>
      <c r="F2427" s="68"/>
      <c r="G2427" s="68"/>
      <c r="H2427" s="68"/>
    </row>
    <row r="2428" spans="1:8" x14ac:dyDescent="0.3">
      <c r="A2428" s="68"/>
      <c r="B2428" s="68"/>
      <c r="C2428" s="68"/>
      <c r="D2428" s="68"/>
      <c r="E2428" s="68"/>
      <c r="F2428" s="68"/>
      <c r="G2428" s="68"/>
      <c r="H2428" s="68"/>
    </row>
    <row r="2429" spans="1:8" x14ac:dyDescent="0.3">
      <c r="A2429" s="68"/>
      <c r="B2429" s="68"/>
      <c r="C2429" s="68"/>
      <c r="D2429" s="68"/>
      <c r="E2429" s="68"/>
      <c r="F2429" s="68"/>
      <c r="G2429" s="68"/>
      <c r="H2429" s="68"/>
    </row>
    <row r="2430" spans="1:8" x14ac:dyDescent="0.3">
      <c r="A2430" s="68"/>
      <c r="B2430" s="68"/>
      <c r="C2430" s="68"/>
      <c r="D2430" s="68"/>
      <c r="E2430" s="68"/>
      <c r="F2430" s="68"/>
      <c r="G2430" s="68"/>
      <c r="H2430" s="68"/>
    </row>
    <row r="2431" spans="1:8" x14ac:dyDescent="0.3">
      <c r="A2431" s="68"/>
      <c r="B2431" s="68"/>
      <c r="C2431" s="68"/>
      <c r="D2431" s="68"/>
      <c r="E2431" s="68"/>
      <c r="F2431" s="68"/>
      <c r="G2431" s="68"/>
      <c r="H2431" s="68"/>
    </row>
    <row r="2432" spans="1:8" x14ac:dyDescent="0.3">
      <c r="A2432" s="68"/>
      <c r="B2432" s="68"/>
      <c r="C2432" s="68"/>
      <c r="D2432" s="68"/>
      <c r="E2432" s="68"/>
      <c r="F2432" s="68"/>
      <c r="G2432" s="68"/>
      <c r="H2432" s="68"/>
    </row>
    <row r="2433" spans="1:8" x14ac:dyDescent="0.3">
      <c r="A2433" s="68"/>
      <c r="B2433" s="68"/>
      <c r="C2433" s="68"/>
      <c r="D2433" s="68"/>
      <c r="E2433" s="68"/>
      <c r="F2433" s="68"/>
      <c r="G2433" s="68"/>
      <c r="H2433" s="68"/>
    </row>
    <row r="2434" spans="1:8" x14ac:dyDescent="0.3">
      <c r="A2434" s="68"/>
      <c r="B2434" s="68"/>
      <c r="C2434" s="68"/>
      <c r="D2434" s="68"/>
      <c r="E2434" s="68"/>
      <c r="F2434" s="68"/>
      <c r="G2434" s="68"/>
      <c r="H2434" s="68"/>
    </row>
    <row r="2435" spans="1:8" x14ac:dyDescent="0.3">
      <c r="A2435" s="68"/>
      <c r="B2435" s="68"/>
      <c r="C2435" s="68"/>
      <c r="D2435" s="68"/>
      <c r="E2435" s="68"/>
      <c r="F2435" s="68"/>
      <c r="G2435" s="68"/>
      <c r="H2435" s="68"/>
    </row>
    <row r="2436" spans="1:8" x14ac:dyDescent="0.3">
      <c r="A2436" s="68"/>
      <c r="B2436" s="68"/>
      <c r="C2436" s="68"/>
      <c r="D2436" s="68"/>
      <c r="E2436" s="68"/>
      <c r="F2436" s="68"/>
      <c r="G2436" s="68"/>
      <c r="H2436" s="68"/>
    </row>
    <row r="2437" spans="1:8" x14ac:dyDescent="0.3">
      <c r="A2437" s="68"/>
      <c r="B2437" s="68"/>
      <c r="C2437" s="68"/>
      <c r="D2437" s="68"/>
      <c r="E2437" s="68"/>
      <c r="F2437" s="68"/>
      <c r="G2437" s="68"/>
      <c r="H2437" s="68"/>
    </row>
    <row r="2438" spans="1:8" x14ac:dyDescent="0.3">
      <c r="A2438" s="68"/>
      <c r="B2438" s="68"/>
      <c r="C2438" s="68"/>
      <c r="D2438" s="68"/>
      <c r="E2438" s="68"/>
      <c r="F2438" s="68"/>
      <c r="G2438" s="68"/>
      <c r="H2438" s="68"/>
    </row>
    <row r="2439" spans="1:8" x14ac:dyDescent="0.3">
      <c r="A2439" s="68"/>
      <c r="B2439" s="68"/>
      <c r="C2439" s="68"/>
      <c r="D2439" s="68"/>
      <c r="E2439" s="68"/>
      <c r="F2439" s="68"/>
      <c r="G2439" s="68"/>
      <c r="H2439" s="68"/>
    </row>
    <row r="2440" spans="1:8" x14ac:dyDescent="0.3">
      <c r="A2440" s="68"/>
      <c r="B2440" s="68"/>
      <c r="C2440" s="68"/>
      <c r="D2440" s="68"/>
      <c r="E2440" s="68"/>
      <c r="F2440" s="68"/>
      <c r="G2440" s="68"/>
      <c r="H2440" s="68"/>
    </row>
    <row r="2441" spans="1:8" x14ac:dyDescent="0.3">
      <c r="A2441" s="68"/>
      <c r="B2441" s="68"/>
      <c r="C2441" s="68"/>
      <c r="D2441" s="68"/>
      <c r="E2441" s="68"/>
      <c r="F2441" s="68"/>
      <c r="G2441" s="68"/>
      <c r="H2441" s="68"/>
    </row>
    <row r="2442" spans="1:8" x14ac:dyDescent="0.3">
      <c r="A2442" s="68"/>
      <c r="B2442" s="68"/>
      <c r="C2442" s="68"/>
      <c r="D2442" s="68"/>
      <c r="E2442" s="68"/>
      <c r="F2442" s="68"/>
      <c r="G2442" s="68"/>
      <c r="H2442" s="68"/>
    </row>
    <row r="2443" spans="1:8" x14ac:dyDescent="0.3">
      <c r="A2443" s="68"/>
      <c r="B2443" s="68"/>
      <c r="C2443" s="68"/>
      <c r="D2443" s="68"/>
      <c r="E2443" s="68"/>
      <c r="F2443" s="68"/>
      <c r="G2443" s="68"/>
      <c r="H2443" s="68"/>
    </row>
    <row r="2444" spans="1:8" x14ac:dyDescent="0.3">
      <c r="A2444" s="68"/>
      <c r="B2444" s="68"/>
      <c r="C2444" s="68"/>
      <c r="D2444" s="68"/>
      <c r="E2444" s="68"/>
      <c r="F2444" s="68"/>
      <c r="G2444" s="68"/>
      <c r="H2444" s="68"/>
    </row>
    <row r="2445" spans="1:8" x14ac:dyDescent="0.3">
      <c r="A2445" s="68"/>
      <c r="B2445" s="68"/>
      <c r="C2445" s="68"/>
      <c r="D2445" s="68"/>
      <c r="E2445" s="68"/>
      <c r="F2445" s="68"/>
      <c r="G2445" s="68"/>
      <c r="H2445" s="68"/>
    </row>
    <row r="2446" spans="1:8" x14ac:dyDescent="0.3">
      <c r="A2446" s="68"/>
      <c r="B2446" s="68"/>
      <c r="C2446" s="68"/>
      <c r="D2446" s="68"/>
      <c r="E2446" s="68"/>
      <c r="F2446" s="68"/>
      <c r="G2446" s="68"/>
      <c r="H2446" s="68"/>
    </row>
    <row r="2447" spans="1:8" x14ac:dyDescent="0.3">
      <c r="A2447" s="68"/>
      <c r="B2447" s="68"/>
      <c r="C2447" s="68"/>
      <c r="D2447" s="68"/>
      <c r="E2447" s="68"/>
      <c r="F2447" s="68"/>
      <c r="G2447" s="68"/>
      <c r="H2447" s="68"/>
    </row>
    <row r="2448" spans="1:8" x14ac:dyDescent="0.3">
      <c r="A2448" s="68"/>
      <c r="B2448" s="68"/>
      <c r="C2448" s="68"/>
      <c r="D2448" s="68"/>
      <c r="E2448" s="68"/>
      <c r="F2448" s="68"/>
      <c r="G2448" s="68"/>
      <c r="H2448" s="68"/>
    </row>
    <row r="2449" spans="1:8" x14ac:dyDescent="0.3">
      <c r="A2449" s="68"/>
      <c r="B2449" s="68"/>
      <c r="C2449" s="68"/>
      <c r="D2449" s="68"/>
      <c r="E2449" s="68"/>
      <c r="F2449" s="68"/>
      <c r="G2449" s="68"/>
      <c r="H2449" s="68"/>
    </row>
    <row r="2450" spans="1:8" x14ac:dyDescent="0.3">
      <c r="A2450" s="68"/>
      <c r="B2450" s="68"/>
      <c r="C2450" s="68"/>
      <c r="D2450" s="68"/>
      <c r="E2450" s="68"/>
      <c r="F2450" s="68"/>
      <c r="G2450" s="68"/>
      <c r="H2450" s="68"/>
    </row>
    <row r="2451" spans="1:8" x14ac:dyDescent="0.3">
      <c r="A2451" s="68"/>
      <c r="B2451" s="68"/>
      <c r="C2451" s="68"/>
      <c r="D2451" s="68"/>
      <c r="E2451" s="68"/>
      <c r="F2451" s="68"/>
      <c r="G2451" s="68"/>
      <c r="H2451" s="68"/>
    </row>
    <row r="2452" spans="1:8" x14ac:dyDescent="0.3">
      <c r="A2452" s="68"/>
      <c r="B2452" s="68"/>
      <c r="C2452" s="68"/>
      <c r="D2452" s="68"/>
      <c r="E2452" s="68"/>
      <c r="F2452" s="68"/>
      <c r="G2452" s="68"/>
      <c r="H2452" s="68"/>
    </row>
    <row r="2453" spans="1:8" x14ac:dyDescent="0.3">
      <c r="A2453" s="68"/>
      <c r="B2453" s="68"/>
      <c r="C2453" s="68"/>
      <c r="D2453" s="68"/>
      <c r="E2453" s="68"/>
      <c r="F2453" s="68"/>
      <c r="G2453" s="68"/>
      <c r="H2453" s="68"/>
    </row>
    <row r="2454" spans="1:8" x14ac:dyDescent="0.3">
      <c r="A2454" s="68"/>
      <c r="B2454" s="68"/>
      <c r="C2454" s="68"/>
      <c r="D2454" s="68"/>
      <c r="E2454" s="68"/>
      <c r="F2454" s="68"/>
      <c r="G2454" s="68"/>
      <c r="H2454" s="68"/>
    </row>
    <row r="2455" spans="1:8" x14ac:dyDescent="0.3">
      <c r="A2455" s="68"/>
      <c r="B2455" s="68"/>
      <c r="C2455" s="68"/>
      <c r="D2455" s="68"/>
      <c r="E2455" s="68"/>
      <c r="F2455" s="68"/>
      <c r="G2455" s="68"/>
      <c r="H2455" s="68"/>
    </row>
    <row r="2456" spans="1:8" x14ac:dyDescent="0.3">
      <c r="A2456" s="68"/>
      <c r="B2456" s="68"/>
      <c r="C2456" s="68"/>
      <c r="D2456" s="68"/>
      <c r="E2456" s="68"/>
      <c r="F2456" s="68"/>
      <c r="G2456" s="68"/>
      <c r="H2456" s="68"/>
    </row>
    <row r="2457" spans="1:8" x14ac:dyDescent="0.3">
      <c r="A2457" s="68"/>
      <c r="B2457" s="68"/>
      <c r="C2457" s="68"/>
      <c r="D2457" s="68"/>
      <c r="E2457" s="68"/>
      <c r="F2457" s="68"/>
      <c r="G2457" s="68"/>
      <c r="H2457" s="68"/>
    </row>
    <row r="2458" spans="1:8" x14ac:dyDescent="0.3">
      <c r="A2458" s="68"/>
      <c r="B2458" s="68"/>
      <c r="C2458" s="68"/>
      <c r="D2458" s="68"/>
      <c r="E2458" s="68"/>
      <c r="F2458" s="68"/>
      <c r="G2458" s="68"/>
      <c r="H2458" s="68"/>
    </row>
    <row r="2459" spans="1:8" x14ac:dyDescent="0.3">
      <c r="A2459" s="68"/>
      <c r="B2459" s="68"/>
      <c r="C2459" s="68"/>
      <c r="D2459" s="68"/>
      <c r="E2459" s="68"/>
      <c r="F2459" s="68"/>
      <c r="G2459" s="68"/>
      <c r="H2459" s="68"/>
    </row>
    <row r="2460" spans="1:8" x14ac:dyDescent="0.3">
      <c r="A2460" s="68"/>
      <c r="B2460" s="68"/>
      <c r="C2460" s="68"/>
      <c r="D2460" s="68"/>
      <c r="E2460" s="68"/>
      <c r="F2460" s="68"/>
      <c r="G2460" s="68"/>
      <c r="H2460" s="68"/>
    </row>
    <row r="2461" spans="1:8" x14ac:dyDescent="0.3">
      <c r="A2461" s="68"/>
      <c r="B2461" s="68"/>
      <c r="C2461" s="68"/>
      <c r="D2461" s="68"/>
      <c r="E2461" s="68"/>
      <c r="F2461" s="68"/>
      <c r="G2461" s="68"/>
      <c r="H2461" s="68"/>
    </row>
    <row r="2462" spans="1:8" x14ac:dyDescent="0.3">
      <c r="A2462" s="68"/>
      <c r="B2462" s="68"/>
      <c r="C2462" s="68"/>
      <c r="D2462" s="68"/>
      <c r="E2462" s="68"/>
      <c r="F2462" s="68"/>
      <c r="G2462" s="68"/>
      <c r="H2462" s="68"/>
    </row>
    <row r="2463" spans="1:8" x14ac:dyDescent="0.3">
      <c r="A2463" s="68"/>
      <c r="B2463" s="68"/>
      <c r="C2463" s="68"/>
      <c r="D2463" s="68"/>
      <c r="E2463" s="68"/>
      <c r="F2463" s="68"/>
      <c r="G2463" s="68"/>
      <c r="H2463" s="68"/>
    </row>
    <row r="2464" spans="1:8" x14ac:dyDescent="0.3">
      <c r="A2464" s="68"/>
      <c r="B2464" s="68"/>
      <c r="C2464" s="68"/>
      <c r="D2464" s="68"/>
      <c r="E2464" s="68"/>
      <c r="F2464" s="68"/>
      <c r="G2464" s="68"/>
      <c r="H2464" s="68"/>
    </row>
    <row r="2465" spans="1:8" x14ac:dyDescent="0.3">
      <c r="A2465" s="68"/>
      <c r="B2465" s="68"/>
      <c r="C2465" s="68"/>
      <c r="D2465" s="68"/>
      <c r="E2465" s="68"/>
      <c r="F2465" s="68"/>
      <c r="G2465" s="68"/>
      <c r="H2465" s="68"/>
    </row>
    <row r="2466" spans="1:8" x14ac:dyDescent="0.3">
      <c r="A2466" s="68"/>
      <c r="B2466" s="68"/>
      <c r="C2466" s="68"/>
      <c r="D2466" s="68"/>
      <c r="E2466" s="68"/>
      <c r="F2466" s="68"/>
      <c r="G2466" s="68"/>
      <c r="H2466" s="68"/>
    </row>
    <row r="2467" spans="1:8" x14ac:dyDescent="0.3">
      <c r="A2467" s="68"/>
      <c r="B2467" s="68"/>
      <c r="C2467" s="68"/>
      <c r="D2467" s="68"/>
      <c r="E2467" s="68"/>
      <c r="F2467" s="68"/>
      <c r="G2467" s="68"/>
      <c r="H2467" s="68"/>
    </row>
    <row r="2468" spans="1:8" x14ac:dyDescent="0.3">
      <c r="A2468" s="68"/>
      <c r="B2468" s="68"/>
      <c r="C2468" s="68"/>
      <c r="D2468" s="68"/>
      <c r="E2468" s="68"/>
      <c r="F2468" s="68"/>
      <c r="G2468" s="68"/>
      <c r="H2468" s="68"/>
    </row>
    <row r="2469" spans="1:8" x14ac:dyDescent="0.3">
      <c r="A2469" s="68"/>
      <c r="B2469" s="68"/>
      <c r="C2469" s="68"/>
      <c r="D2469" s="68"/>
      <c r="E2469" s="68"/>
      <c r="F2469" s="68"/>
      <c r="G2469" s="68"/>
      <c r="H2469" s="68"/>
    </row>
    <row r="2470" spans="1:8" x14ac:dyDescent="0.3">
      <c r="A2470" s="68"/>
      <c r="B2470" s="68"/>
      <c r="C2470" s="68"/>
      <c r="D2470" s="68"/>
      <c r="E2470" s="68"/>
      <c r="F2470" s="68"/>
      <c r="G2470" s="68"/>
      <c r="H2470" s="68"/>
    </row>
    <row r="2471" spans="1:8" x14ac:dyDescent="0.3">
      <c r="A2471" s="68"/>
      <c r="B2471" s="68"/>
      <c r="C2471" s="68"/>
      <c r="D2471" s="68"/>
      <c r="E2471" s="68"/>
      <c r="F2471" s="68"/>
      <c r="G2471" s="68"/>
      <c r="H2471" s="68"/>
    </row>
    <row r="2472" spans="1:8" x14ac:dyDescent="0.3">
      <c r="A2472" s="68"/>
      <c r="B2472" s="68"/>
      <c r="C2472" s="68"/>
      <c r="D2472" s="68"/>
      <c r="E2472" s="68"/>
      <c r="F2472" s="68"/>
      <c r="G2472" s="68"/>
      <c r="H2472" s="68"/>
    </row>
    <row r="2473" spans="1:8" x14ac:dyDescent="0.3">
      <c r="A2473" s="68"/>
      <c r="B2473" s="68"/>
      <c r="C2473" s="68"/>
      <c r="D2473" s="68"/>
      <c r="E2473" s="68"/>
      <c r="F2473" s="68"/>
      <c r="G2473" s="68"/>
      <c r="H2473" s="68"/>
    </row>
    <row r="2474" spans="1:8" x14ac:dyDescent="0.3">
      <c r="A2474" s="68"/>
      <c r="B2474" s="68"/>
      <c r="C2474" s="68"/>
      <c r="D2474" s="68"/>
      <c r="E2474" s="68"/>
      <c r="F2474" s="68"/>
      <c r="G2474" s="68"/>
      <c r="H2474" s="68"/>
    </row>
    <row r="2475" spans="1:8" x14ac:dyDescent="0.3">
      <c r="A2475" s="68"/>
      <c r="B2475" s="68"/>
      <c r="C2475" s="68"/>
      <c r="D2475" s="68"/>
      <c r="E2475" s="68"/>
      <c r="F2475" s="68"/>
      <c r="G2475" s="68"/>
      <c r="H2475" s="68"/>
    </row>
    <row r="2476" spans="1:8" x14ac:dyDescent="0.3">
      <c r="A2476" s="68"/>
      <c r="B2476" s="68"/>
      <c r="C2476" s="68"/>
      <c r="D2476" s="68"/>
      <c r="E2476" s="68"/>
      <c r="F2476" s="68"/>
      <c r="G2476" s="68"/>
      <c r="H2476" s="68"/>
    </row>
    <row r="2477" spans="1:8" x14ac:dyDescent="0.3">
      <c r="A2477" s="68"/>
      <c r="B2477" s="68"/>
      <c r="C2477" s="68"/>
      <c r="D2477" s="68"/>
      <c r="E2477" s="68"/>
      <c r="F2477" s="68"/>
      <c r="G2477" s="68"/>
      <c r="H2477" s="68"/>
    </row>
    <row r="2478" spans="1:8" x14ac:dyDescent="0.3">
      <c r="A2478" s="68"/>
      <c r="B2478" s="68"/>
      <c r="C2478" s="68"/>
      <c r="D2478" s="68"/>
      <c r="E2478" s="68"/>
      <c r="F2478" s="68"/>
      <c r="G2478" s="68"/>
      <c r="H2478" s="68"/>
    </row>
    <row r="2479" spans="1:8" x14ac:dyDescent="0.3">
      <c r="A2479" s="68"/>
      <c r="B2479" s="68"/>
      <c r="C2479" s="68"/>
      <c r="D2479" s="68"/>
      <c r="E2479" s="68"/>
      <c r="F2479" s="68"/>
      <c r="G2479" s="68"/>
      <c r="H2479" s="68"/>
    </row>
    <row r="2480" spans="1:8" x14ac:dyDescent="0.3">
      <c r="A2480" s="68"/>
      <c r="B2480" s="68"/>
      <c r="C2480" s="68"/>
      <c r="D2480" s="68"/>
      <c r="E2480" s="68"/>
      <c r="F2480" s="68"/>
      <c r="G2480" s="68"/>
      <c r="H2480" s="68"/>
    </row>
    <row r="2481" spans="1:8" x14ac:dyDescent="0.3">
      <c r="A2481" s="68"/>
      <c r="B2481" s="68"/>
      <c r="C2481" s="68"/>
      <c r="D2481" s="68"/>
      <c r="E2481" s="68"/>
      <c r="F2481" s="68"/>
      <c r="G2481" s="68"/>
      <c r="H2481" s="68"/>
    </row>
    <row r="2482" spans="1:8" x14ac:dyDescent="0.3">
      <c r="A2482" s="68"/>
      <c r="B2482" s="68"/>
      <c r="C2482" s="68"/>
      <c r="D2482" s="68"/>
      <c r="E2482" s="68"/>
      <c r="F2482" s="68"/>
      <c r="G2482" s="68"/>
      <c r="H2482" s="68"/>
    </row>
    <row r="2483" spans="1:8" x14ac:dyDescent="0.3">
      <c r="A2483" s="68"/>
      <c r="B2483" s="68"/>
      <c r="C2483" s="68"/>
      <c r="D2483" s="68"/>
      <c r="E2483" s="68"/>
      <c r="F2483" s="68"/>
      <c r="G2483" s="68"/>
      <c r="H2483" s="68"/>
    </row>
    <row r="2484" spans="1:8" x14ac:dyDescent="0.3">
      <c r="A2484" s="68"/>
      <c r="B2484" s="68"/>
      <c r="C2484" s="68"/>
      <c r="D2484" s="68"/>
      <c r="E2484" s="68"/>
      <c r="F2484" s="68"/>
      <c r="G2484" s="68"/>
      <c r="H2484" s="68"/>
    </row>
    <row r="2485" spans="1:8" x14ac:dyDescent="0.3">
      <c r="A2485" s="68"/>
      <c r="B2485" s="68"/>
      <c r="C2485" s="68"/>
      <c r="D2485" s="68"/>
      <c r="E2485" s="68"/>
      <c r="F2485" s="68"/>
      <c r="G2485" s="68"/>
      <c r="H2485" s="68"/>
    </row>
    <row r="2486" spans="1:8" x14ac:dyDescent="0.3">
      <c r="A2486" s="68"/>
      <c r="B2486" s="68"/>
      <c r="C2486" s="68"/>
      <c r="D2486" s="68"/>
      <c r="E2486" s="68"/>
      <c r="F2486" s="68"/>
      <c r="G2486" s="68"/>
      <c r="H2486" s="68"/>
    </row>
    <row r="2487" spans="1:8" x14ac:dyDescent="0.3">
      <c r="A2487" s="68"/>
      <c r="B2487" s="68"/>
      <c r="C2487" s="68"/>
      <c r="D2487" s="68"/>
      <c r="E2487" s="68"/>
      <c r="F2487" s="68"/>
      <c r="G2487" s="68"/>
      <c r="H2487" s="68"/>
    </row>
    <row r="2488" spans="1:8" x14ac:dyDescent="0.3">
      <c r="A2488" s="68"/>
      <c r="B2488" s="68"/>
      <c r="C2488" s="68"/>
      <c r="D2488" s="68"/>
      <c r="E2488" s="68"/>
      <c r="F2488" s="68"/>
      <c r="G2488" s="68"/>
      <c r="H2488" s="68"/>
    </row>
    <row r="2489" spans="1:8" x14ac:dyDescent="0.3">
      <c r="A2489" s="68"/>
      <c r="B2489" s="68"/>
      <c r="C2489" s="68"/>
      <c r="D2489" s="68"/>
      <c r="E2489" s="68"/>
      <c r="F2489" s="68"/>
      <c r="G2489" s="68"/>
      <c r="H2489" s="68"/>
    </row>
    <row r="2490" spans="1:8" x14ac:dyDescent="0.3">
      <c r="A2490" s="68"/>
      <c r="B2490" s="68"/>
      <c r="C2490" s="68"/>
      <c r="D2490" s="68"/>
      <c r="E2490" s="68"/>
      <c r="F2490" s="68"/>
      <c r="G2490" s="68"/>
      <c r="H2490" s="68"/>
    </row>
    <row r="2491" spans="1:8" x14ac:dyDescent="0.3">
      <c r="A2491" s="68"/>
      <c r="B2491" s="68"/>
      <c r="C2491" s="68"/>
      <c r="D2491" s="68"/>
      <c r="E2491" s="68"/>
      <c r="F2491" s="68"/>
      <c r="G2491" s="68"/>
      <c r="H2491" s="68"/>
    </row>
    <row r="2492" spans="1:8" x14ac:dyDescent="0.3">
      <c r="A2492" s="68"/>
      <c r="B2492" s="68"/>
      <c r="C2492" s="68"/>
      <c r="D2492" s="68"/>
      <c r="E2492" s="68"/>
      <c r="F2492" s="68"/>
      <c r="G2492" s="68"/>
      <c r="H2492" s="68"/>
    </row>
    <row r="2493" spans="1:8" x14ac:dyDescent="0.3">
      <c r="A2493" s="68"/>
      <c r="B2493" s="68"/>
      <c r="C2493" s="68"/>
      <c r="D2493" s="68"/>
      <c r="E2493" s="68"/>
      <c r="F2493" s="68"/>
      <c r="G2493" s="68"/>
      <c r="H2493" s="68"/>
    </row>
    <row r="2494" spans="1:8" x14ac:dyDescent="0.3">
      <c r="A2494" s="68"/>
      <c r="B2494" s="68"/>
      <c r="C2494" s="68"/>
      <c r="D2494" s="68"/>
      <c r="E2494" s="68"/>
      <c r="F2494" s="68"/>
      <c r="G2494" s="68"/>
      <c r="H2494" s="68"/>
    </row>
    <row r="2495" spans="1:8" x14ac:dyDescent="0.3">
      <c r="A2495" s="68"/>
      <c r="B2495" s="68"/>
      <c r="C2495" s="68"/>
      <c r="D2495" s="68"/>
      <c r="E2495" s="68"/>
      <c r="F2495" s="68"/>
      <c r="G2495" s="68"/>
      <c r="H2495" s="68"/>
    </row>
    <row r="2496" spans="1:8" x14ac:dyDescent="0.3">
      <c r="A2496" s="68"/>
      <c r="B2496" s="68"/>
      <c r="C2496" s="68"/>
      <c r="D2496" s="68"/>
      <c r="E2496" s="68"/>
      <c r="F2496" s="68"/>
      <c r="G2496" s="68"/>
      <c r="H2496" s="68"/>
    </row>
    <row r="2497" spans="1:8" x14ac:dyDescent="0.3">
      <c r="A2497" s="68"/>
      <c r="B2497" s="68"/>
      <c r="C2497" s="68"/>
      <c r="D2497" s="68"/>
      <c r="E2497" s="68"/>
      <c r="F2497" s="68"/>
      <c r="G2497" s="68"/>
      <c r="H2497" s="68"/>
    </row>
    <row r="2498" spans="1:8" x14ac:dyDescent="0.3">
      <c r="A2498" s="68"/>
      <c r="B2498" s="68"/>
      <c r="C2498" s="68"/>
      <c r="D2498" s="68"/>
      <c r="E2498" s="68"/>
      <c r="F2498" s="68"/>
      <c r="G2498" s="68"/>
      <c r="H2498" s="68"/>
    </row>
    <row r="2499" spans="1:8" x14ac:dyDescent="0.3">
      <c r="A2499" s="68"/>
      <c r="B2499" s="68"/>
      <c r="C2499" s="68"/>
      <c r="D2499" s="68"/>
      <c r="E2499" s="68"/>
      <c r="F2499" s="68"/>
      <c r="G2499" s="68"/>
      <c r="H2499" s="68"/>
    </row>
    <row r="2500" spans="1:8" x14ac:dyDescent="0.3">
      <c r="A2500" s="68"/>
      <c r="B2500" s="68"/>
      <c r="C2500" s="68"/>
      <c r="D2500" s="68"/>
      <c r="E2500" s="68"/>
      <c r="F2500" s="68"/>
      <c r="G2500" s="68"/>
      <c r="H2500" s="68"/>
    </row>
    <row r="2501" spans="1:8" x14ac:dyDescent="0.3">
      <c r="A2501" s="68"/>
      <c r="B2501" s="68"/>
      <c r="C2501" s="68"/>
      <c r="D2501" s="68"/>
      <c r="E2501" s="68"/>
      <c r="F2501" s="68"/>
      <c r="G2501" s="68"/>
      <c r="H2501" s="68"/>
    </row>
    <row r="2502" spans="1:8" x14ac:dyDescent="0.3">
      <c r="A2502" s="68"/>
      <c r="B2502" s="68"/>
      <c r="C2502" s="68"/>
      <c r="D2502" s="68"/>
      <c r="E2502" s="68"/>
      <c r="F2502" s="68"/>
      <c r="G2502" s="68"/>
      <c r="H2502" s="68"/>
    </row>
    <row r="2503" spans="1:8" x14ac:dyDescent="0.3">
      <c r="A2503" s="68"/>
      <c r="B2503" s="68"/>
      <c r="C2503" s="68"/>
      <c r="D2503" s="68"/>
      <c r="E2503" s="68"/>
      <c r="F2503" s="68"/>
      <c r="G2503" s="68"/>
      <c r="H2503" s="68"/>
    </row>
    <row r="2504" spans="1:8" x14ac:dyDescent="0.3">
      <c r="A2504" s="68"/>
      <c r="B2504" s="68"/>
      <c r="C2504" s="68"/>
      <c r="D2504" s="68"/>
      <c r="E2504" s="68"/>
      <c r="F2504" s="68"/>
      <c r="G2504" s="68"/>
      <c r="H2504" s="68"/>
    </row>
    <row r="2505" spans="1:8" x14ac:dyDescent="0.3">
      <c r="A2505" s="68"/>
      <c r="B2505" s="68"/>
      <c r="C2505" s="68"/>
      <c r="D2505" s="68"/>
      <c r="E2505" s="68"/>
      <c r="F2505" s="68"/>
      <c r="G2505" s="68"/>
      <c r="H2505" s="68"/>
    </row>
    <row r="2506" spans="1:8" x14ac:dyDescent="0.3">
      <c r="A2506" s="68"/>
      <c r="B2506" s="68"/>
      <c r="C2506" s="68"/>
      <c r="D2506" s="68"/>
      <c r="E2506" s="68"/>
      <c r="F2506" s="68"/>
      <c r="G2506" s="68"/>
      <c r="H2506" s="68"/>
    </row>
    <row r="2507" spans="1:8" x14ac:dyDescent="0.3">
      <c r="A2507" s="68"/>
      <c r="B2507" s="68"/>
      <c r="C2507" s="68"/>
      <c r="D2507" s="68"/>
      <c r="E2507" s="68"/>
      <c r="F2507" s="68"/>
      <c r="G2507" s="68"/>
      <c r="H2507" s="68"/>
    </row>
    <row r="2508" spans="1:8" x14ac:dyDescent="0.3">
      <c r="A2508" s="68"/>
      <c r="B2508" s="68"/>
      <c r="C2508" s="68"/>
      <c r="D2508" s="68"/>
      <c r="E2508" s="68"/>
      <c r="F2508" s="68"/>
      <c r="G2508" s="68"/>
      <c r="H2508" s="68"/>
    </row>
    <row r="2509" spans="1:8" x14ac:dyDescent="0.3">
      <c r="A2509" s="68"/>
      <c r="B2509" s="68"/>
      <c r="C2509" s="68"/>
      <c r="D2509" s="68"/>
      <c r="E2509" s="68"/>
      <c r="F2509" s="68"/>
      <c r="G2509" s="68"/>
      <c r="H2509" s="68"/>
    </row>
    <row r="2510" spans="1:8" x14ac:dyDescent="0.3">
      <c r="A2510" s="68"/>
      <c r="B2510" s="68"/>
      <c r="C2510" s="68"/>
      <c r="D2510" s="68"/>
      <c r="E2510" s="68"/>
      <c r="F2510" s="68"/>
      <c r="G2510" s="68"/>
      <c r="H2510" s="68"/>
    </row>
    <row r="2511" spans="1:8" x14ac:dyDescent="0.3">
      <c r="A2511" s="68"/>
      <c r="B2511" s="68"/>
      <c r="C2511" s="68"/>
      <c r="D2511" s="68"/>
      <c r="E2511" s="68"/>
      <c r="F2511" s="68"/>
      <c r="G2511" s="68"/>
      <c r="H2511" s="68"/>
    </row>
    <row r="2512" spans="1:8" x14ac:dyDescent="0.3">
      <c r="A2512" s="68"/>
      <c r="B2512" s="68"/>
      <c r="C2512" s="68"/>
      <c r="D2512" s="68"/>
      <c r="E2512" s="68"/>
      <c r="F2512" s="68"/>
      <c r="G2512" s="68"/>
      <c r="H2512" s="68"/>
    </row>
    <row r="2513" spans="1:8" x14ac:dyDescent="0.3">
      <c r="A2513" s="68"/>
      <c r="B2513" s="68"/>
      <c r="C2513" s="68"/>
      <c r="D2513" s="68"/>
      <c r="E2513" s="68"/>
      <c r="F2513" s="68"/>
      <c r="G2513" s="68"/>
      <c r="H2513" s="68"/>
    </row>
    <row r="2514" spans="1:8" x14ac:dyDescent="0.3">
      <c r="A2514" s="68"/>
      <c r="B2514" s="68"/>
      <c r="C2514" s="68"/>
      <c r="D2514" s="68"/>
      <c r="E2514" s="68"/>
      <c r="F2514" s="68"/>
      <c r="G2514" s="68"/>
      <c r="H2514" s="68"/>
    </row>
    <row r="2515" spans="1:8" x14ac:dyDescent="0.3">
      <c r="A2515" s="68"/>
      <c r="B2515" s="68"/>
      <c r="C2515" s="68"/>
      <c r="D2515" s="68"/>
      <c r="E2515" s="68"/>
      <c r="F2515" s="68"/>
      <c r="G2515" s="68"/>
      <c r="H2515" s="68"/>
    </row>
    <row r="2516" spans="1:8" x14ac:dyDescent="0.3">
      <c r="A2516" s="68"/>
      <c r="B2516" s="68"/>
      <c r="C2516" s="68"/>
      <c r="D2516" s="68"/>
      <c r="E2516" s="68"/>
      <c r="F2516" s="68"/>
      <c r="G2516" s="68"/>
      <c r="H2516" s="68"/>
    </row>
    <row r="2517" spans="1:8" x14ac:dyDescent="0.3">
      <c r="A2517" s="68"/>
      <c r="B2517" s="68"/>
      <c r="C2517" s="68"/>
      <c r="D2517" s="68"/>
      <c r="E2517" s="68"/>
      <c r="F2517" s="68"/>
      <c r="G2517" s="68"/>
      <c r="H2517" s="68"/>
    </row>
    <row r="2518" spans="1:8" x14ac:dyDescent="0.3">
      <c r="A2518" s="68"/>
      <c r="B2518" s="68"/>
      <c r="C2518" s="68"/>
      <c r="D2518" s="68"/>
      <c r="E2518" s="68"/>
      <c r="F2518" s="68"/>
      <c r="G2518" s="68"/>
      <c r="H2518" s="68"/>
    </row>
    <row r="2519" spans="1:8" x14ac:dyDescent="0.3">
      <c r="A2519" s="68"/>
      <c r="B2519" s="68"/>
      <c r="C2519" s="68"/>
      <c r="D2519" s="68"/>
      <c r="E2519" s="68"/>
      <c r="F2519" s="68"/>
      <c r="G2519" s="68"/>
      <c r="H2519" s="68"/>
    </row>
    <row r="2520" spans="1:8" x14ac:dyDescent="0.3">
      <c r="A2520" s="68"/>
      <c r="B2520" s="68"/>
      <c r="C2520" s="68"/>
      <c r="D2520" s="68"/>
      <c r="E2520" s="68"/>
      <c r="F2520" s="68"/>
      <c r="G2520" s="68"/>
      <c r="H2520" s="68"/>
    </row>
    <row r="2521" spans="1:8" x14ac:dyDescent="0.3">
      <c r="A2521" s="68"/>
      <c r="B2521" s="68"/>
      <c r="C2521" s="68"/>
      <c r="D2521" s="68"/>
      <c r="E2521" s="68"/>
      <c r="F2521" s="68"/>
      <c r="G2521" s="68"/>
      <c r="H2521" s="68"/>
    </row>
    <row r="2522" spans="1:8" x14ac:dyDescent="0.3">
      <c r="A2522" s="68"/>
      <c r="B2522" s="68"/>
      <c r="C2522" s="68"/>
      <c r="D2522" s="68"/>
      <c r="E2522" s="68"/>
      <c r="F2522" s="68"/>
      <c r="G2522" s="68"/>
      <c r="H2522" s="68"/>
    </row>
    <row r="2523" spans="1:8" x14ac:dyDescent="0.3">
      <c r="A2523" s="68"/>
      <c r="B2523" s="68"/>
      <c r="C2523" s="68"/>
      <c r="D2523" s="68"/>
      <c r="E2523" s="68"/>
      <c r="F2523" s="68"/>
      <c r="G2523" s="68"/>
      <c r="H2523" s="68"/>
    </row>
    <row r="2524" spans="1:8" x14ac:dyDescent="0.3">
      <c r="A2524" s="68"/>
      <c r="B2524" s="68"/>
      <c r="C2524" s="68"/>
      <c r="D2524" s="68"/>
      <c r="E2524" s="68"/>
      <c r="F2524" s="68"/>
      <c r="G2524" s="68"/>
      <c r="H2524" s="68"/>
    </row>
    <row r="2525" spans="1:8" x14ac:dyDescent="0.3">
      <c r="A2525" s="68"/>
      <c r="B2525" s="68"/>
      <c r="C2525" s="68"/>
      <c r="D2525" s="68"/>
      <c r="E2525" s="68"/>
      <c r="F2525" s="68"/>
      <c r="G2525" s="68"/>
      <c r="H2525" s="68"/>
    </row>
    <row r="2526" spans="1:8" x14ac:dyDescent="0.3">
      <c r="A2526" s="68"/>
      <c r="B2526" s="68"/>
      <c r="C2526" s="68"/>
      <c r="D2526" s="68"/>
      <c r="E2526" s="68"/>
      <c r="F2526" s="68"/>
      <c r="G2526" s="68"/>
      <c r="H2526" s="68"/>
    </row>
    <row r="2527" spans="1:8" x14ac:dyDescent="0.3">
      <c r="A2527" s="68"/>
      <c r="B2527" s="68"/>
      <c r="C2527" s="68"/>
      <c r="D2527" s="68"/>
      <c r="E2527" s="68"/>
      <c r="F2527" s="68"/>
      <c r="G2527" s="68"/>
      <c r="H2527" s="68"/>
    </row>
    <row r="2528" spans="1:8" x14ac:dyDescent="0.3">
      <c r="A2528" s="68"/>
      <c r="B2528" s="68"/>
      <c r="C2528" s="68"/>
      <c r="D2528" s="68"/>
      <c r="E2528" s="68"/>
      <c r="F2528" s="68"/>
      <c r="G2528" s="68"/>
      <c r="H2528" s="68"/>
    </row>
    <row r="2529" spans="1:8" x14ac:dyDescent="0.3">
      <c r="A2529" s="68"/>
      <c r="B2529" s="68"/>
      <c r="C2529" s="68"/>
      <c r="D2529" s="68"/>
      <c r="E2529" s="68"/>
      <c r="F2529" s="68"/>
      <c r="G2529" s="68"/>
      <c r="H2529" s="68"/>
    </row>
    <row r="2530" spans="1:8" x14ac:dyDescent="0.3">
      <c r="A2530" s="68"/>
      <c r="B2530" s="68"/>
      <c r="C2530" s="68"/>
      <c r="D2530" s="68"/>
      <c r="E2530" s="68"/>
      <c r="F2530" s="68"/>
      <c r="G2530" s="68"/>
      <c r="H2530" s="68"/>
    </row>
    <row r="2531" spans="1:8" x14ac:dyDescent="0.3">
      <c r="A2531" s="68"/>
      <c r="B2531" s="68"/>
      <c r="C2531" s="68"/>
      <c r="D2531" s="68"/>
      <c r="E2531" s="68"/>
      <c r="F2531" s="68"/>
      <c r="G2531" s="68"/>
      <c r="H2531" s="68"/>
    </row>
    <row r="2532" spans="1:8" x14ac:dyDescent="0.3">
      <c r="A2532" s="68"/>
      <c r="B2532" s="68"/>
      <c r="C2532" s="68"/>
      <c r="D2532" s="68"/>
      <c r="E2532" s="68"/>
      <c r="F2532" s="68"/>
      <c r="G2532" s="68"/>
      <c r="H2532" s="68"/>
    </row>
    <row r="2533" spans="1:8" x14ac:dyDescent="0.3">
      <c r="A2533" s="68"/>
      <c r="B2533" s="68"/>
      <c r="C2533" s="68"/>
      <c r="D2533" s="68"/>
      <c r="E2533" s="68"/>
      <c r="F2533" s="68"/>
      <c r="G2533" s="68"/>
      <c r="H2533" s="68"/>
    </row>
    <row r="2534" spans="1:8" x14ac:dyDescent="0.3">
      <c r="A2534" s="68"/>
      <c r="B2534" s="68"/>
      <c r="C2534" s="68"/>
      <c r="D2534" s="68"/>
      <c r="E2534" s="68"/>
      <c r="F2534" s="68"/>
      <c r="G2534" s="68"/>
      <c r="H2534" s="68"/>
    </row>
    <row r="2535" spans="1:8" x14ac:dyDescent="0.3">
      <c r="A2535" s="68"/>
      <c r="B2535" s="68"/>
      <c r="C2535" s="68"/>
      <c r="D2535" s="68"/>
      <c r="E2535" s="68"/>
      <c r="F2535" s="68"/>
      <c r="G2535" s="68"/>
      <c r="H2535" s="68"/>
    </row>
    <row r="2536" spans="1:8" x14ac:dyDescent="0.3">
      <c r="A2536" s="68"/>
      <c r="B2536" s="68"/>
      <c r="C2536" s="68"/>
      <c r="D2536" s="68"/>
      <c r="E2536" s="68"/>
      <c r="F2536" s="68"/>
      <c r="G2536" s="68"/>
      <c r="H2536" s="68"/>
    </row>
    <row r="2537" spans="1:8" x14ac:dyDescent="0.3">
      <c r="A2537" s="68"/>
      <c r="B2537" s="68"/>
      <c r="C2537" s="68"/>
      <c r="D2537" s="68"/>
      <c r="E2537" s="68"/>
      <c r="F2537" s="68"/>
      <c r="G2537" s="68"/>
      <c r="H2537" s="68"/>
    </row>
    <row r="2538" spans="1:8" x14ac:dyDescent="0.3">
      <c r="A2538" s="68"/>
      <c r="B2538" s="68"/>
      <c r="C2538" s="68"/>
      <c r="D2538" s="68"/>
      <c r="E2538" s="68"/>
      <c r="F2538" s="68"/>
      <c r="G2538" s="68"/>
      <c r="H2538" s="68"/>
    </row>
    <row r="2539" spans="1:8" x14ac:dyDescent="0.3">
      <c r="A2539" s="68"/>
      <c r="B2539" s="68"/>
      <c r="C2539" s="68"/>
      <c r="D2539" s="68"/>
      <c r="E2539" s="68"/>
      <c r="F2539" s="68"/>
      <c r="G2539" s="68"/>
      <c r="H2539" s="68"/>
    </row>
    <row r="2540" spans="1:8" x14ac:dyDescent="0.3">
      <c r="A2540" s="68"/>
      <c r="B2540" s="68"/>
      <c r="C2540" s="68"/>
      <c r="D2540" s="68"/>
      <c r="E2540" s="68"/>
      <c r="F2540" s="68"/>
      <c r="G2540" s="68"/>
      <c r="H2540" s="68"/>
    </row>
    <row r="2541" spans="1:8" x14ac:dyDescent="0.3">
      <c r="A2541" s="68"/>
      <c r="B2541" s="68"/>
      <c r="C2541" s="68"/>
      <c r="D2541" s="68"/>
      <c r="E2541" s="68"/>
      <c r="F2541" s="68"/>
      <c r="G2541" s="68"/>
      <c r="H2541" s="68"/>
    </row>
    <row r="2542" spans="1:8" x14ac:dyDescent="0.3">
      <c r="A2542" s="68"/>
      <c r="B2542" s="68"/>
      <c r="C2542" s="68"/>
      <c r="D2542" s="68"/>
      <c r="E2542" s="68"/>
      <c r="F2542" s="68"/>
      <c r="G2542" s="68"/>
      <c r="H2542" s="68"/>
    </row>
    <row r="2543" spans="1:8" x14ac:dyDescent="0.3">
      <c r="A2543" s="68"/>
      <c r="B2543" s="68"/>
      <c r="C2543" s="68"/>
      <c r="D2543" s="68"/>
      <c r="E2543" s="68"/>
      <c r="F2543" s="68"/>
      <c r="G2543" s="68"/>
      <c r="H2543" s="68"/>
    </row>
    <row r="2544" spans="1:8" x14ac:dyDescent="0.3">
      <c r="A2544" s="68"/>
      <c r="B2544" s="68"/>
      <c r="C2544" s="68"/>
      <c r="D2544" s="68"/>
      <c r="E2544" s="68"/>
      <c r="F2544" s="68"/>
      <c r="G2544" s="68"/>
      <c r="H2544" s="68"/>
    </row>
    <row r="2545" spans="1:8" x14ac:dyDescent="0.3">
      <c r="A2545" s="68"/>
      <c r="B2545" s="68"/>
      <c r="C2545" s="68"/>
      <c r="D2545" s="68"/>
      <c r="E2545" s="68"/>
      <c r="F2545" s="68"/>
      <c r="G2545" s="68"/>
      <c r="H2545" s="68"/>
    </row>
    <row r="2546" spans="1:8" x14ac:dyDescent="0.3">
      <c r="A2546" s="68"/>
      <c r="B2546" s="68"/>
      <c r="C2546" s="68"/>
      <c r="D2546" s="68"/>
      <c r="E2546" s="68"/>
      <c r="F2546" s="68"/>
      <c r="G2546" s="68"/>
      <c r="H2546" s="68"/>
    </row>
    <row r="2547" spans="1:8" x14ac:dyDescent="0.3">
      <c r="A2547" s="68"/>
      <c r="B2547" s="68"/>
      <c r="C2547" s="68"/>
      <c r="D2547" s="68"/>
      <c r="E2547" s="68"/>
      <c r="F2547" s="68"/>
      <c r="G2547" s="68"/>
      <c r="H2547" s="68"/>
    </row>
    <row r="2548" spans="1:8" x14ac:dyDescent="0.3">
      <c r="A2548" s="68"/>
      <c r="B2548" s="68"/>
      <c r="C2548" s="68"/>
      <c r="D2548" s="68"/>
      <c r="E2548" s="68"/>
      <c r="F2548" s="68"/>
      <c r="G2548" s="68"/>
      <c r="H2548" s="68"/>
    </row>
    <row r="2549" spans="1:8" x14ac:dyDescent="0.3">
      <c r="A2549" s="68"/>
      <c r="B2549" s="68"/>
      <c r="C2549" s="68"/>
      <c r="D2549" s="68"/>
      <c r="E2549" s="68"/>
      <c r="F2549" s="68"/>
      <c r="G2549" s="68"/>
      <c r="H2549" s="68"/>
    </row>
    <row r="2550" spans="1:8" x14ac:dyDescent="0.3">
      <c r="A2550" s="68"/>
      <c r="B2550" s="68"/>
      <c r="C2550" s="68"/>
      <c r="D2550" s="68"/>
      <c r="E2550" s="68"/>
      <c r="F2550" s="68"/>
      <c r="G2550" s="68"/>
      <c r="H2550" s="68"/>
    </row>
    <row r="2551" spans="1:8" x14ac:dyDescent="0.3">
      <c r="A2551" s="68"/>
      <c r="B2551" s="68"/>
      <c r="C2551" s="68"/>
      <c r="D2551" s="68"/>
      <c r="E2551" s="68"/>
      <c r="F2551" s="68"/>
      <c r="G2551" s="68"/>
      <c r="H2551" s="68"/>
    </row>
    <row r="2552" spans="1:8" x14ac:dyDescent="0.3">
      <c r="A2552" s="68"/>
      <c r="B2552" s="68"/>
      <c r="C2552" s="68"/>
      <c r="D2552" s="68"/>
      <c r="E2552" s="68"/>
      <c r="F2552" s="68"/>
      <c r="G2552" s="68"/>
      <c r="H2552" s="68"/>
    </row>
    <row r="2553" spans="1:8" x14ac:dyDescent="0.3">
      <c r="A2553" s="68"/>
      <c r="B2553" s="68"/>
      <c r="C2553" s="68"/>
      <c r="D2553" s="68"/>
      <c r="E2553" s="68"/>
      <c r="F2553" s="68"/>
      <c r="G2553" s="68"/>
      <c r="H2553" s="68"/>
    </row>
    <row r="2554" spans="1:8" x14ac:dyDescent="0.3">
      <c r="A2554" s="68"/>
      <c r="B2554" s="68"/>
      <c r="C2554" s="68"/>
      <c r="D2554" s="68"/>
      <c r="E2554" s="68"/>
      <c r="F2554" s="68"/>
      <c r="G2554" s="68"/>
      <c r="H2554" s="68"/>
    </row>
    <row r="2555" spans="1:8" x14ac:dyDescent="0.3">
      <c r="A2555" s="68"/>
      <c r="B2555" s="68"/>
      <c r="C2555" s="68"/>
      <c r="D2555" s="68"/>
      <c r="E2555" s="68"/>
      <c r="F2555" s="68"/>
      <c r="G2555" s="68"/>
      <c r="H2555" s="68"/>
    </row>
    <row r="2556" spans="1:8" x14ac:dyDescent="0.3">
      <c r="A2556" s="68"/>
      <c r="B2556" s="68"/>
      <c r="C2556" s="68"/>
      <c r="D2556" s="68"/>
      <c r="E2556" s="68"/>
      <c r="F2556" s="68"/>
      <c r="G2556" s="68"/>
      <c r="H2556" s="68"/>
    </row>
    <row r="2557" spans="1:8" x14ac:dyDescent="0.3">
      <c r="A2557" s="68"/>
      <c r="B2557" s="68"/>
      <c r="C2557" s="68"/>
      <c r="D2557" s="68"/>
      <c r="E2557" s="68"/>
      <c r="F2557" s="68"/>
      <c r="G2557" s="68"/>
      <c r="H2557" s="68"/>
    </row>
    <row r="2558" spans="1:8" x14ac:dyDescent="0.3">
      <c r="A2558" s="68"/>
      <c r="B2558" s="68"/>
      <c r="C2558" s="68"/>
      <c r="D2558" s="68"/>
      <c r="E2558" s="68"/>
      <c r="F2558" s="68"/>
      <c r="G2558" s="68"/>
      <c r="H2558" s="68"/>
    </row>
    <row r="2559" spans="1:8" x14ac:dyDescent="0.3">
      <c r="A2559" s="68"/>
      <c r="B2559" s="68"/>
      <c r="C2559" s="68"/>
      <c r="D2559" s="68"/>
      <c r="E2559" s="68"/>
      <c r="F2559" s="68"/>
      <c r="G2559" s="68"/>
      <c r="H2559" s="68"/>
    </row>
    <row r="2560" spans="1:8" x14ac:dyDescent="0.3">
      <c r="A2560" s="68"/>
      <c r="B2560" s="68"/>
      <c r="C2560" s="68"/>
      <c r="D2560" s="68"/>
      <c r="E2560" s="68"/>
      <c r="F2560" s="68"/>
      <c r="G2560" s="68"/>
      <c r="H2560" s="68"/>
    </row>
    <row r="2561" spans="1:8" x14ac:dyDescent="0.3">
      <c r="A2561" s="68"/>
      <c r="B2561" s="68"/>
      <c r="C2561" s="68"/>
      <c r="D2561" s="68"/>
      <c r="E2561" s="68"/>
      <c r="F2561" s="68"/>
      <c r="G2561" s="68"/>
      <c r="H2561" s="68"/>
    </row>
    <row r="2562" spans="1:8" x14ac:dyDescent="0.3">
      <c r="A2562" s="68"/>
      <c r="B2562" s="68"/>
      <c r="C2562" s="68"/>
      <c r="D2562" s="68"/>
      <c r="E2562" s="68"/>
      <c r="F2562" s="68"/>
      <c r="G2562" s="68"/>
      <c r="H2562" s="68"/>
    </row>
    <row r="2563" spans="1:8" x14ac:dyDescent="0.3">
      <c r="A2563" s="68"/>
      <c r="B2563" s="68"/>
      <c r="C2563" s="68"/>
      <c r="D2563" s="68"/>
      <c r="E2563" s="68"/>
      <c r="F2563" s="68"/>
      <c r="G2563" s="68"/>
      <c r="H2563" s="68"/>
    </row>
    <row r="2564" spans="1:8" x14ac:dyDescent="0.3">
      <c r="A2564" s="68"/>
      <c r="B2564" s="68"/>
      <c r="C2564" s="68"/>
      <c r="D2564" s="68"/>
      <c r="E2564" s="68"/>
      <c r="F2564" s="68"/>
      <c r="G2564" s="68"/>
      <c r="H2564" s="68"/>
    </row>
    <row r="2565" spans="1:8" x14ac:dyDescent="0.3">
      <c r="A2565" s="68"/>
      <c r="B2565" s="68"/>
      <c r="C2565" s="68"/>
      <c r="D2565" s="68"/>
      <c r="E2565" s="68"/>
      <c r="F2565" s="68"/>
      <c r="G2565" s="68"/>
      <c r="H2565" s="68"/>
    </row>
    <row r="2566" spans="1:8" x14ac:dyDescent="0.3">
      <c r="A2566" s="68"/>
      <c r="B2566" s="68"/>
      <c r="C2566" s="68"/>
      <c r="D2566" s="68"/>
      <c r="E2566" s="68"/>
      <c r="F2566" s="68"/>
      <c r="G2566" s="68"/>
      <c r="H2566" s="68"/>
    </row>
    <row r="2567" spans="1:8" x14ac:dyDescent="0.3">
      <c r="A2567" s="68"/>
      <c r="B2567" s="68"/>
      <c r="C2567" s="68"/>
      <c r="D2567" s="68"/>
      <c r="E2567" s="68"/>
      <c r="F2567" s="68"/>
      <c r="G2567" s="68"/>
      <c r="H2567" s="68"/>
    </row>
    <row r="2568" spans="1:8" x14ac:dyDescent="0.3">
      <c r="A2568" s="68"/>
      <c r="B2568" s="68"/>
      <c r="C2568" s="68"/>
      <c r="D2568" s="68"/>
      <c r="E2568" s="68"/>
      <c r="F2568" s="68"/>
      <c r="G2568" s="68"/>
      <c r="H2568" s="68"/>
    </row>
    <row r="2569" spans="1:8" x14ac:dyDescent="0.3">
      <c r="A2569" s="68"/>
      <c r="B2569" s="68"/>
      <c r="C2569" s="68"/>
      <c r="D2569" s="68"/>
      <c r="E2569" s="68"/>
      <c r="F2569" s="68"/>
      <c r="G2569" s="68"/>
      <c r="H2569" s="68"/>
    </row>
    <row r="2570" spans="1:8" x14ac:dyDescent="0.3">
      <c r="A2570" s="68"/>
      <c r="B2570" s="68"/>
      <c r="C2570" s="68"/>
      <c r="D2570" s="68"/>
      <c r="E2570" s="68"/>
      <c r="F2570" s="68"/>
      <c r="G2570" s="68"/>
      <c r="H2570" s="68"/>
    </row>
    <row r="2571" spans="1:8" x14ac:dyDescent="0.3">
      <c r="A2571" s="68"/>
      <c r="B2571" s="68"/>
      <c r="C2571" s="68"/>
      <c r="D2571" s="68"/>
      <c r="E2571" s="68"/>
      <c r="F2571" s="68"/>
      <c r="G2571" s="68"/>
      <c r="H2571" s="68"/>
    </row>
    <row r="2572" spans="1:8" x14ac:dyDescent="0.3">
      <c r="A2572" s="68"/>
      <c r="B2572" s="68"/>
      <c r="C2572" s="68"/>
      <c r="D2572" s="68"/>
      <c r="E2572" s="68"/>
      <c r="F2572" s="68"/>
      <c r="G2572" s="68"/>
      <c r="H2572" s="68"/>
    </row>
    <row r="2573" spans="1:8" x14ac:dyDescent="0.3">
      <c r="A2573" s="68"/>
      <c r="B2573" s="68"/>
      <c r="C2573" s="68"/>
      <c r="D2573" s="68"/>
      <c r="E2573" s="68"/>
      <c r="F2573" s="68"/>
      <c r="G2573" s="68"/>
      <c r="H2573" s="68"/>
    </row>
    <row r="2574" spans="1:8" x14ac:dyDescent="0.3">
      <c r="A2574" s="68"/>
      <c r="B2574" s="68"/>
      <c r="C2574" s="68"/>
      <c r="D2574" s="68"/>
      <c r="E2574" s="68"/>
      <c r="F2574" s="68"/>
      <c r="G2574" s="68"/>
      <c r="H2574" s="68"/>
    </row>
    <row r="2575" spans="1:8" x14ac:dyDescent="0.3">
      <c r="A2575" s="68"/>
      <c r="B2575" s="68"/>
      <c r="C2575" s="68"/>
      <c r="D2575" s="68"/>
      <c r="E2575" s="68"/>
      <c r="F2575" s="68"/>
      <c r="G2575" s="68"/>
      <c r="H2575" s="68"/>
    </row>
    <row r="2576" spans="1:8" x14ac:dyDescent="0.3">
      <c r="A2576" s="68"/>
      <c r="B2576" s="68"/>
      <c r="C2576" s="68"/>
      <c r="D2576" s="68"/>
      <c r="E2576" s="68"/>
      <c r="F2576" s="68"/>
      <c r="G2576" s="68"/>
      <c r="H2576" s="68"/>
    </row>
    <row r="2577" spans="1:8" x14ac:dyDescent="0.3">
      <c r="A2577" s="68"/>
      <c r="B2577" s="68"/>
      <c r="C2577" s="68"/>
      <c r="D2577" s="68"/>
      <c r="E2577" s="68"/>
      <c r="F2577" s="68"/>
      <c r="G2577" s="68"/>
      <c r="H2577" s="68"/>
    </row>
    <row r="2578" spans="1:8" x14ac:dyDescent="0.3">
      <c r="A2578" s="68"/>
      <c r="B2578" s="68"/>
      <c r="C2578" s="68"/>
      <c r="D2578" s="68"/>
      <c r="E2578" s="68"/>
      <c r="F2578" s="68"/>
      <c r="G2578" s="68"/>
      <c r="H2578" s="68"/>
    </row>
    <row r="2579" spans="1:8" x14ac:dyDescent="0.3">
      <c r="A2579" s="68"/>
      <c r="B2579" s="68"/>
      <c r="C2579" s="68"/>
      <c r="D2579" s="68"/>
      <c r="E2579" s="68"/>
      <c r="F2579" s="68"/>
      <c r="G2579" s="68"/>
      <c r="H2579" s="68"/>
    </row>
    <row r="2580" spans="1:8" x14ac:dyDescent="0.3">
      <c r="A2580" s="68"/>
      <c r="B2580" s="68"/>
      <c r="C2580" s="68"/>
      <c r="D2580" s="68"/>
      <c r="E2580" s="68"/>
      <c r="F2580" s="68"/>
      <c r="G2580" s="68"/>
      <c r="H2580" s="68"/>
    </row>
    <row r="2581" spans="1:8" x14ac:dyDescent="0.3">
      <c r="A2581" s="68"/>
      <c r="B2581" s="68"/>
      <c r="C2581" s="68"/>
      <c r="D2581" s="68"/>
      <c r="E2581" s="68"/>
      <c r="F2581" s="68"/>
      <c r="G2581" s="68"/>
      <c r="H2581" s="68"/>
    </row>
    <row r="2582" spans="1:8" x14ac:dyDescent="0.3">
      <c r="A2582" s="68"/>
      <c r="B2582" s="68"/>
      <c r="C2582" s="68"/>
      <c r="D2582" s="68"/>
      <c r="E2582" s="68"/>
      <c r="F2582" s="68"/>
      <c r="G2582" s="68"/>
      <c r="H2582" s="68"/>
    </row>
    <row r="2583" spans="1:8" x14ac:dyDescent="0.3">
      <c r="A2583" s="68"/>
      <c r="B2583" s="68"/>
      <c r="C2583" s="68"/>
      <c r="D2583" s="68"/>
      <c r="E2583" s="68"/>
      <c r="F2583" s="68"/>
      <c r="G2583" s="68"/>
      <c r="H2583" s="68"/>
    </row>
    <row r="2584" spans="1:8" x14ac:dyDescent="0.3">
      <c r="A2584" s="68"/>
      <c r="B2584" s="68"/>
      <c r="C2584" s="68"/>
      <c r="D2584" s="68"/>
      <c r="E2584" s="68"/>
      <c r="F2584" s="68"/>
      <c r="G2584" s="68"/>
      <c r="H2584" s="68"/>
    </row>
    <row r="2585" spans="1:8" x14ac:dyDescent="0.3">
      <c r="A2585" s="68"/>
      <c r="B2585" s="68"/>
      <c r="C2585" s="68"/>
      <c r="D2585" s="68"/>
      <c r="E2585" s="68"/>
      <c r="F2585" s="68"/>
      <c r="G2585" s="68"/>
      <c r="H2585" s="68"/>
    </row>
    <row r="2586" spans="1:8" x14ac:dyDescent="0.3">
      <c r="A2586" s="68"/>
      <c r="B2586" s="68"/>
      <c r="C2586" s="68"/>
      <c r="D2586" s="68"/>
      <c r="E2586" s="68"/>
      <c r="F2586" s="68"/>
      <c r="G2586" s="68"/>
      <c r="H2586" s="68"/>
    </row>
    <row r="2587" spans="1:8" x14ac:dyDescent="0.3">
      <c r="A2587" s="68"/>
      <c r="B2587" s="68"/>
      <c r="C2587" s="68"/>
      <c r="D2587" s="68"/>
      <c r="E2587" s="68"/>
      <c r="F2587" s="68"/>
      <c r="G2587" s="68"/>
      <c r="H2587" s="68"/>
    </row>
    <row r="2588" spans="1:8" x14ac:dyDescent="0.3">
      <c r="A2588" s="68"/>
      <c r="B2588" s="68"/>
      <c r="C2588" s="68"/>
      <c r="D2588" s="68"/>
      <c r="E2588" s="68"/>
      <c r="F2588" s="68"/>
      <c r="G2588" s="68"/>
      <c r="H2588" s="68"/>
    </row>
    <row r="2589" spans="1:8" x14ac:dyDescent="0.3">
      <c r="A2589" s="68"/>
      <c r="B2589" s="68"/>
      <c r="C2589" s="68"/>
      <c r="D2589" s="68"/>
      <c r="E2589" s="68"/>
      <c r="F2589" s="68"/>
      <c r="G2589" s="68"/>
      <c r="H2589" s="68"/>
    </row>
    <row r="2590" spans="1:8" x14ac:dyDescent="0.3">
      <c r="A2590" s="68"/>
      <c r="B2590" s="68"/>
      <c r="C2590" s="68"/>
      <c r="D2590" s="68"/>
      <c r="E2590" s="68"/>
      <c r="F2590" s="68"/>
      <c r="G2590" s="68"/>
      <c r="H2590" s="68"/>
    </row>
    <row r="2591" spans="1:8" x14ac:dyDescent="0.3">
      <c r="A2591" s="68"/>
      <c r="B2591" s="68"/>
      <c r="C2591" s="68"/>
      <c r="D2591" s="68"/>
      <c r="E2591" s="68"/>
      <c r="F2591" s="68"/>
      <c r="G2591" s="68"/>
      <c r="H2591" s="68"/>
    </row>
    <row r="2592" spans="1:8" x14ac:dyDescent="0.3">
      <c r="A2592" s="68"/>
      <c r="B2592" s="68"/>
      <c r="C2592" s="68"/>
      <c r="D2592" s="68"/>
      <c r="E2592" s="68"/>
      <c r="F2592" s="68"/>
      <c r="G2592" s="68"/>
      <c r="H2592" s="68"/>
    </row>
    <row r="2593" spans="1:8" x14ac:dyDescent="0.3">
      <c r="A2593" s="68"/>
      <c r="B2593" s="68"/>
      <c r="C2593" s="68"/>
      <c r="D2593" s="68"/>
      <c r="E2593" s="68"/>
      <c r="F2593" s="68"/>
      <c r="G2593" s="68"/>
      <c r="H2593" s="68"/>
    </row>
    <row r="2594" spans="1:8" x14ac:dyDescent="0.3">
      <c r="A2594" s="68"/>
      <c r="B2594" s="68"/>
      <c r="C2594" s="68"/>
      <c r="D2594" s="68"/>
      <c r="E2594" s="68"/>
      <c r="F2594" s="68"/>
      <c r="G2594" s="68"/>
      <c r="H2594" s="68"/>
    </row>
    <row r="2595" spans="1:8" x14ac:dyDescent="0.3">
      <c r="A2595" s="68"/>
      <c r="B2595" s="68"/>
      <c r="C2595" s="68"/>
      <c r="D2595" s="68"/>
      <c r="E2595" s="68"/>
      <c r="F2595" s="68"/>
      <c r="G2595" s="68"/>
      <c r="H2595" s="68"/>
    </row>
    <row r="2596" spans="1:8" x14ac:dyDescent="0.3">
      <c r="A2596" s="68"/>
      <c r="B2596" s="68"/>
      <c r="C2596" s="68"/>
      <c r="D2596" s="68"/>
      <c r="E2596" s="68"/>
      <c r="F2596" s="68"/>
      <c r="G2596" s="68"/>
      <c r="H2596" s="68"/>
    </row>
    <row r="2597" spans="1:8" x14ac:dyDescent="0.3">
      <c r="A2597" s="68"/>
      <c r="B2597" s="68"/>
      <c r="C2597" s="68"/>
      <c r="D2597" s="68"/>
      <c r="E2597" s="68"/>
      <c r="F2597" s="68"/>
      <c r="G2597" s="68"/>
      <c r="H2597" s="68"/>
    </row>
    <row r="2598" spans="1:8" x14ac:dyDescent="0.3">
      <c r="A2598" s="68"/>
      <c r="B2598" s="68"/>
      <c r="C2598" s="68"/>
      <c r="D2598" s="68"/>
      <c r="E2598" s="68"/>
      <c r="F2598" s="68"/>
      <c r="G2598" s="68"/>
      <c r="H2598" s="68"/>
    </row>
    <row r="2599" spans="1:8" x14ac:dyDescent="0.3">
      <c r="A2599" s="68"/>
      <c r="B2599" s="68"/>
      <c r="C2599" s="68"/>
      <c r="D2599" s="68"/>
      <c r="E2599" s="68"/>
      <c r="F2599" s="68"/>
      <c r="G2599" s="68"/>
      <c r="H2599" s="68"/>
    </row>
    <row r="2600" spans="1:8" x14ac:dyDescent="0.3">
      <c r="A2600" s="68"/>
      <c r="B2600" s="68"/>
      <c r="C2600" s="68"/>
      <c r="D2600" s="68"/>
      <c r="E2600" s="68"/>
      <c r="F2600" s="68"/>
      <c r="G2600" s="68"/>
      <c r="H2600" s="68"/>
    </row>
    <row r="2601" spans="1:8" x14ac:dyDescent="0.3">
      <c r="A2601" s="68"/>
      <c r="B2601" s="68"/>
      <c r="C2601" s="68"/>
      <c r="D2601" s="68"/>
      <c r="E2601" s="68"/>
      <c r="F2601" s="68"/>
      <c r="G2601" s="68"/>
      <c r="H2601" s="68"/>
    </row>
    <row r="2602" spans="1:8" x14ac:dyDescent="0.3">
      <c r="A2602" s="68"/>
      <c r="B2602" s="68"/>
      <c r="C2602" s="68"/>
      <c r="D2602" s="68"/>
      <c r="E2602" s="68"/>
      <c r="F2602" s="68"/>
      <c r="G2602" s="68"/>
      <c r="H2602" s="68"/>
    </row>
    <row r="2603" spans="1:8" x14ac:dyDescent="0.3">
      <c r="A2603" s="68"/>
      <c r="B2603" s="68"/>
      <c r="C2603" s="68"/>
      <c r="D2603" s="68"/>
      <c r="E2603" s="68"/>
      <c r="F2603" s="68"/>
      <c r="G2603" s="68"/>
      <c r="H2603" s="68"/>
    </row>
    <row r="2604" spans="1:8" x14ac:dyDescent="0.3">
      <c r="A2604" s="68"/>
      <c r="B2604" s="68"/>
      <c r="C2604" s="68"/>
      <c r="D2604" s="68"/>
      <c r="E2604" s="68"/>
      <c r="F2604" s="68"/>
      <c r="G2604" s="68"/>
      <c r="H2604" s="68"/>
    </row>
    <row r="2605" spans="1:8" x14ac:dyDescent="0.3">
      <c r="A2605" s="68"/>
      <c r="B2605" s="68"/>
      <c r="C2605" s="68"/>
      <c r="D2605" s="68"/>
      <c r="E2605" s="68"/>
      <c r="F2605" s="68"/>
      <c r="G2605" s="68"/>
      <c r="H2605" s="68"/>
    </row>
    <row r="2606" spans="1:8" x14ac:dyDescent="0.3">
      <c r="A2606" s="68"/>
      <c r="B2606" s="68"/>
      <c r="C2606" s="68"/>
      <c r="D2606" s="68"/>
      <c r="E2606" s="68"/>
      <c r="F2606" s="68"/>
      <c r="G2606" s="68"/>
      <c r="H2606" s="68"/>
    </row>
    <row r="2607" spans="1:8" x14ac:dyDescent="0.3">
      <c r="A2607" s="68"/>
      <c r="B2607" s="68"/>
      <c r="C2607" s="68"/>
      <c r="D2607" s="68"/>
      <c r="E2607" s="68"/>
      <c r="F2607" s="68"/>
      <c r="G2607" s="68"/>
      <c r="H2607" s="68"/>
    </row>
    <row r="2608" spans="1:8" x14ac:dyDescent="0.3">
      <c r="A2608" s="68"/>
      <c r="B2608" s="68"/>
      <c r="C2608" s="68"/>
      <c r="D2608" s="68"/>
      <c r="E2608" s="68"/>
      <c r="F2608" s="68"/>
      <c r="G2608" s="68"/>
      <c r="H2608" s="68"/>
    </row>
    <row r="2609" spans="1:8" x14ac:dyDescent="0.3">
      <c r="A2609" s="68"/>
      <c r="B2609" s="68"/>
      <c r="C2609" s="68"/>
      <c r="D2609" s="68"/>
      <c r="E2609" s="68"/>
      <c r="F2609" s="68"/>
      <c r="G2609" s="68"/>
      <c r="H2609" s="68"/>
    </row>
    <row r="2610" spans="1:8" x14ac:dyDescent="0.3">
      <c r="A2610" s="68"/>
      <c r="B2610" s="68"/>
      <c r="C2610" s="68"/>
      <c r="D2610" s="68"/>
      <c r="E2610" s="68"/>
      <c r="F2610" s="68"/>
      <c r="G2610" s="68"/>
      <c r="H2610" s="68"/>
    </row>
    <row r="2611" spans="1:8" x14ac:dyDescent="0.3">
      <c r="A2611" s="68"/>
      <c r="B2611" s="68"/>
      <c r="C2611" s="68"/>
      <c r="D2611" s="68"/>
      <c r="E2611" s="68"/>
      <c r="F2611" s="68"/>
      <c r="G2611" s="68"/>
      <c r="H2611" s="68"/>
    </row>
    <row r="2612" spans="1:8" x14ac:dyDescent="0.3">
      <c r="A2612" s="68"/>
      <c r="B2612" s="68"/>
      <c r="C2612" s="68"/>
      <c r="D2612" s="68"/>
      <c r="E2612" s="68"/>
      <c r="F2612" s="68"/>
      <c r="G2612" s="68"/>
      <c r="H2612" s="68"/>
    </row>
    <row r="2613" spans="1:8" x14ac:dyDescent="0.3">
      <c r="A2613" s="68"/>
      <c r="B2613" s="68"/>
      <c r="C2613" s="68"/>
      <c r="D2613" s="68"/>
      <c r="E2613" s="68"/>
      <c r="F2613" s="68"/>
      <c r="G2613" s="68"/>
      <c r="H2613" s="68"/>
    </row>
    <row r="2614" spans="1:8" x14ac:dyDescent="0.3">
      <c r="A2614" s="68"/>
      <c r="B2614" s="68"/>
      <c r="C2614" s="68"/>
      <c r="D2614" s="68"/>
      <c r="E2614" s="68"/>
      <c r="F2614" s="68"/>
      <c r="G2614" s="68"/>
      <c r="H2614" s="68"/>
    </row>
    <row r="2615" spans="1:8" x14ac:dyDescent="0.3">
      <c r="A2615" s="68"/>
      <c r="B2615" s="68"/>
      <c r="C2615" s="68"/>
      <c r="D2615" s="68"/>
      <c r="E2615" s="68"/>
      <c r="F2615" s="68"/>
      <c r="G2615" s="68"/>
      <c r="H2615" s="68"/>
    </row>
    <row r="2616" spans="1:8" x14ac:dyDescent="0.3">
      <c r="A2616" s="68"/>
      <c r="B2616" s="68"/>
      <c r="C2616" s="68"/>
      <c r="D2616" s="68"/>
      <c r="E2616" s="68"/>
      <c r="F2616" s="68"/>
      <c r="G2616" s="68"/>
      <c r="H2616" s="68"/>
    </row>
    <row r="2617" spans="1:8" x14ac:dyDescent="0.3">
      <c r="A2617" s="68"/>
      <c r="B2617" s="68"/>
      <c r="C2617" s="68"/>
      <c r="D2617" s="68"/>
      <c r="E2617" s="68"/>
      <c r="F2617" s="68"/>
      <c r="G2617" s="68"/>
      <c r="H2617" s="68"/>
    </row>
    <row r="2618" spans="1:8" x14ac:dyDescent="0.3">
      <c r="A2618" s="68"/>
      <c r="B2618" s="68"/>
      <c r="C2618" s="68"/>
      <c r="D2618" s="68"/>
      <c r="E2618" s="68"/>
      <c r="F2618" s="68"/>
      <c r="G2618" s="68"/>
      <c r="H2618" s="68"/>
    </row>
    <row r="2619" spans="1:8" x14ac:dyDescent="0.3">
      <c r="A2619" s="68"/>
      <c r="B2619" s="68"/>
      <c r="C2619" s="68"/>
      <c r="D2619" s="68"/>
      <c r="E2619" s="68"/>
      <c r="F2619" s="68"/>
      <c r="G2619" s="68"/>
      <c r="H2619" s="68"/>
    </row>
    <row r="2620" spans="1:8" x14ac:dyDescent="0.3">
      <c r="A2620" s="68"/>
      <c r="B2620" s="68"/>
      <c r="C2620" s="68"/>
      <c r="D2620" s="68"/>
      <c r="E2620" s="68"/>
      <c r="F2620" s="68"/>
      <c r="G2620" s="68"/>
      <c r="H2620" s="68"/>
    </row>
    <row r="2621" spans="1:8" x14ac:dyDescent="0.3">
      <c r="A2621" s="68"/>
      <c r="B2621" s="68"/>
      <c r="C2621" s="68"/>
      <c r="D2621" s="68"/>
      <c r="E2621" s="68"/>
      <c r="F2621" s="68"/>
      <c r="G2621" s="68"/>
      <c r="H2621" s="68"/>
    </row>
    <row r="2622" spans="1:8" x14ac:dyDescent="0.3">
      <c r="A2622" s="68"/>
      <c r="B2622" s="68"/>
      <c r="C2622" s="68"/>
      <c r="D2622" s="68"/>
      <c r="E2622" s="68"/>
      <c r="F2622" s="68"/>
      <c r="G2622" s="68"/>
      <c r="H2622" s="68"/>
    </row>
    <row r="2623" spans="1:8" x14ac:dyDescent="0.3">
      <c r="A2623" s="68"/>
      <c r="B2623" s="68"/>
      <c r="C2623" s="68"/>
      <c r="D2623" s="68"/>
      <c r="E2623" s="68"/>
      <c r="F2623" s="68"/>
      <c r="G2623" s="68"/>
      <c r="H2623" s="68"/>
    </row>
    <row r="2624" spans="1:8" x14ac:dyDescent="0.3">
      <c r="A2624" s="68"/>
      <c r="B2624" s="68"/>
      <c r="C2624" s="68"/>
      <c r="D2624" s="68"/>
      <c r="E2624" s="68"/>
      <c r="F2624" s="68"/>
      <c r="G2624" s="68"/>
      <c r="H2624" s="68"/>
    </row>
    <row r="2625" spans="1:8" x14ac:dyDescent="0.3">
      <c r="A2625" s="68"/>
      <c r="B2625" s="68"/>
      <c r="C2625" s="68"/>
      <c r="D2625" s="68"/>
      <c r="E2625" s="68"/>
      <c r="F2625" s="68"/>
      <c r="G2625" s="68"/>
      <c r="H2625" s="68"/>
    </row>
    <row r="2626" spans="1:8" x14ac:dyDescent="0.3">
      <c r="A2626" s="68"/>
      <c r="B2626" s="68"/>
      <c r="C2626" s="68"/>
      <c r="D2626" s="68"/>
      <c r="E2626" s="68"/>
      <c r="F2626" s="68"/>
      <c r="G2626" s="68"/>
      <c r="H2626" s="68"/>
    </row>
    <row r="2627" spans="1:8" x14ac:dyDescent="0.3">
      <c r="A2627" s="68"/>
      <c r="B2627" s="68"/>
      <c r="C2627" s="68"/>
      <c r="D2627" s="68"/>
      <c r="E2627" s="68"/>
      <c r="F2627" s="68"/>
      <c r="G2627" s="68"/>
      <c r="H2627" s="68"/>
    </row>
    <row r="2628" spans="1:8" x14ac:dyDescent="0.3">
      <c r="A2628" s="68"/>
      <c r="B2628" s="68"/>
      <c r="C2628" s="68"/>
      <c r="D2628" s="68"/>
      <c r="E2628" s="68"/>
      <c r="F2628" s="68"/>
      <c r="G2628" s="68"/>
      <c r="H2628" s="68"/>
    </row>
    <row r="2629" spans="1:8" x14ac:dyDescent="0.3">
      <c r="A2629" s="68"/>
      <c r="B2629" s="68"/>
      <c r="C2629" s="68"/>
      <c r="D2629" s="68"/>
      <c r="E2629" s="68"/>
      <c r="F2629" s="68"/>
      <c r="G2629" s="68"/>
      <c r="H2629" s="68"/>
    </row>
    <row r="2630" spans="1:8" x14ac:dyDescent="0.3">
      <c r="A2630" s="68"/>
      <c r="B2630" s="68"/>
      <c r="C2630" s="68"/>
      <c r="D2630" s="68"/>
      <c r="E2630" s="68"/>
      <c r="F2630" s="68"/>
      <c r="G2630" s="68"/>
      <c r="H2630" s="68"/>
    </row>
    <row r="2631" spans="1:8" x14ac:dyDescent="0.3">
      <c r="A2631" s="68"/>
      <c r="B2631" s="68"/>
      <c r="C2631" s="68"/>
      <c r="D2631" s="68"/>
      <c r="E2631" s="68"/>
      <c r="F2631" s="68"/>
      <c r="G2631" s="68"/>
      <c r="H2631" s="68"/>
    </row>
    <row r="2632" spans="1:8" x14ac:dyDescent="0.3">
      <c r="A2632" s="68"/>
      <c r="B2632" s="68"/>
      <c r="C2632" s="68"/>
      <c r="D2632" s="68"/>
      <c r="E2632" s="68"/>
      <c r="F2632" s="68"/>
      <c r="G2632" s="68"/>
      <c r="H2632" s="68"/>
    </row>
    <row r="2633" spans="1:8" x14ac:dyDescent="0.3">
      <c r="A2633" s="68"/>
      <c r="B2633" s="68"/>
      <c r="C2633" s="68"/>
      <c r="D2633" s="68"/>
      <c r="E2633" s="68"/>
      <c r="F2633" s="68"/>
      <c r="G2633" s="68"/>
      <c r="H2633" s="68"/>
    </row>
    <row r="2634" spans="1:8" x14ac:dyDescent="0.3">
      <c r="A2634" s="68"/>
      <c r="B2634" s="68"/>
      <c r="C2634" s="68"/>
      <c r="D2634" s="68"/>
      <c r="E2634" s="68"/>
      <c r="F2634" s="68"/>
      <c r="G2634" s="68"/>
      <c r="H2634" s="68"/>
    </row>
    <row r="2635" spans="1:8" x14ac:dyDescent="0.3">
      <c r="A2635" s="68"/>
      <c r="B2635" s="68"/>
      <c r="C2635" s="68"/>
      <c r="D2635" s="68"/>
      <c r="E2635" s="68"/>
      <c r="F2635" s="68"/>
      <c r="G2635" s="68"/>
      <c r="H2635" s="68"/>
    </row>
    <row r="2636" spans="1:8" x14ac:dyDescent="0.3">
      <c r="A2636" s="68"/>
      <c r="B2636" s="68"/>
      <c r="C2636" s="68"/>
      <c r="D2636" s="68"/>
      <c r="E2636" s="68"/>
      <c r="F2636" s="68"/>
      <c r="G2636" s="68"/>
      <c r="H2636" s="68"/>
    </row>
    <row r="2637" spans="1:8" x14ac:dyDescent="0.3">
      <c r="A2637" s="68"/>
      <c r="B2637" s="68"/>
      <c r="C2637" s="68"/>
      <c r="D2637" s="68"/>
      <c r="E2637" s="68"/>
      <c r="F2637" s="68"/>
      <c r="G2637" s="68"/>
      <c r="H2637" s="68"/>
    </row>
    <row r="2638" spans="1:8" x14ac:dyDescent="0.3">
      <c r="A2638" s="68"/>
      <c r="B2638" s="68"/>
      <c r="C2638" s="68"/>
      <c r="D2638" s="68"/>
      <c r="E2638" s="68"/>
      <c r="F2638" s="68"/>
      <c r="G2638" s="68"/>
      <c r="H2638" s="68"/>
    </row>
    <row r="2639" spans="1:8" x14ac:dyDescent="0.3">
      <c r="A2639" s="68"/>
      <c r="B2639" s="68"/>
      <c r="C2639" s="68"/>
      <c r="D2639" s="68"/>
      <c r="E2639" s="68"/>
      <c r="F2639" s="68"/>
      <c r="G2639" s="68"/>
      <c r="H2639" s="68"/>
    </row>
    <row r="2640" spans="1:8" x14ac:dyDescent="0.3">
      <c r="A2640" s="68"/>
      <c r="B2640" s="68"/>
      <c r="C2640" s="68"/>
      <c r="D2640" s="68"/>
      <c r="E2640" s="68"/>
      <c r="F2640" s="68"/>
      <c r="G2640" s="68"/>
      <c r="H2640" s="68"/>
    </row>
    <row r="2641" spans="1:8" x14ac:dyDescent="0.3">
      <c r="A2641" s="68"/>
      <c r="B2641" s="68"/>
      <c r="C2641" s="68"/>
      <c r="D2641" s="68"/>
      <c r="E2641" s="68"/>
      <c r="F2641" s="68"/>
      <c r="G2641" s="68"/>
      <c r="H2641" s="68"/>
    </row>
    <row r="2642" spans="1:8" x14ac:dyDescent="0.3">
      <c r="A2642" s="68"/>
      <c r="B2642" s="68"/>
      <c r="C2642" s="68"/>
      <c r="D2642" s="68"/>
      <c r="E2642" s="68"/>
      <c r="F2642" s="68"/>
      <c r="G2642" s="68"/>
      <c r="H2642" s="68"/>
    </row>
    <row r="2643" spans="1:8" x14ac:dyDescent="0.3">
      <c r="A2643" s="68"/>
      <c r="B2643" s="68"/>
      <c r="C2643" s="68"/>
      <c r="D2643" s="68"/>
      <c r="E2643" s="68"/>
      <c r="F2643" s="68"/>
      <c r="G2643" s="68"/>
      <c r="H2643" s="68"/>
    </row>
    <row r="2644" spans="1:8" x14ac:dyDescent="0.3">
      <c r="A2644" s="68"/>
      <c r="B2644" s="68"/>
      <c r="C2644" s="68"/>
      <c r="D2644" s="68"/>
      <c r="E2644" s="68"/>
      <c r="F2644" s="68"/>
      <c r="G2644" s="68"/>
      <c r="H2644" s="68"/>
    </row>
    <row r="2645" spans="1:8" x14ac:dyDescent="0.3">
      <c r="A2645" s="68"/>
      <c r="B2645" s="68"/>
      <c r="C2645" s="68"/>
      <c r="D2645" s="68"/>
      <c r="E2645" s="68"/>
      <c r="F2645" s="68"/>
      <c r="G2645" s="68"/>
      <c r="H2645" s="68"/>
    </row>
    <row r="2646" spans="1:8" x14ac:dyDescent="0.3">
      <c r="A2646" s="68"/>
      <c r="B2646" s="68"/>
      <c r="C2646" s="68"/>
      <c r="D2646" s="68"/>
      <c r="E2646" s="68"/>
      <c r="F2646" s="68"/>
      <c r="G2646" s="68"/>
      <c r="H2646" s="68"/>
    </row>
    <row r="2647" spans="1:8" x14ac:dyDescent="0.3">
      <c r="A2647" s="68"/>
      <c r="B2647" s="68"/>
      <c r="C2647" s="68"/>
      <c r="D2647" s="68"/>
      <c r="E2647" s="68"/>
      <c r="F2647" s="68"/>
      <c r="G2647" s="68"/>
      <c r="H2647" s="68"/>
    </row>
    <row r="2648" spans="1:8" x14ac:dyDescent="0.3">
      <c r="A2648" s="68"/>
      <c r="B2648" s="68"/>
      <c r="C2648" s="68"/>
      <c r="D2648" s="68"/>
      <c r="E2648" s="68"/>
      <c r="F2648" s="68"/>
      <c r="G2648" s="68"/>
      <c r="H2648" s="68"/>
    </row>
    <row r="2649" spans="1:8" x14ac:dyDescent="0.3">
      <c r="A2649" s="68"/>
      <c r="B2649" s="68"/>
      <c r="C2649" s="68"/>
      <c r="D2649" s="68"/>
      <c r="E2649" s="68"/>
      <c r="F2649" s="68"/>
      <c r="G2649" s="68"/>
      <c r="H2649" s="68"/>
    </row>
    <row r="2650" spans="1:8" x14ac:dyDescent="0.3">
      <c r="A2650" s="68"/>
      <c r="B2650" s="68"/>
      <c r="C2650" s="68"/>
      <c r="D2650" s="68"/>
      <c r="E2650" s="68"/>
      <c r="F2650" s="68"/>
      <c r="G2650" s="68"/>
      <c r="H2650" s="68"/>
    </row>
    <row r="2651" spans="1:8" x14ac:dyDescent="0.3">
      <c r="A2651" s="68"/>
      <c r="B2651" s="68"/>
      <c r="C2651" s="68"/>
      <c r="D2651" s="68"/>
      <c r="E2651" s="68"/>
      <c r="F2651" s="68"/>
      <c r="G2651" s="68"/>
      <c r="H2651" s="68"/>
    </row>
    <row r="2652" spans="1:8" x14ac:dyDescent="0.3">
      <c r="A2652" s="68"/>
      <c r="B2652" s="68"/>
      <c r="C2652" s="68"/>
      <c r="D2652" s="68"/>
      <c r="E2652" s="68"/>
      <c r="F2652" s="68"/>
      <c r="G2652" s="68"/>
      <c r="H2652" s="68"/>
    </row>
    <row r="2653" spans="1:8" x14ac:dyDescent="0.3">
      <c r="A2653" s="68"/>
      <c r="B2653" s="68"/>
      <c r="C2653" s="68"/>
      <c r="D2653" s="68"/>
      <c r="E2653" s="68"/>
      <c r="F2653" s="68"/>
      <c r="G2653" s="68"/>
      <c r="H2653" s="68"/>
    </row>
    <row r="2654" spans="1:8" x14ac:dyDescent="0.3">
      <c r="A2654" s="68"/>
      <c r="B2654" s="68"/>
      <c r="C2654" s="68"/>
      <c r="D2654" s="68"/>
      <c r="E2654" s="68"/>
      <c r="F2654" s="68"/>
      <c r="G2654" s="68"/>
      <c r="H2654" s="68"/>
    </row>
    <row r="2655" spans="1:8" x14ac:dyDescent="0.3">
      <c r="A2655" s="68"/>
      <c r="B2655" s="68"/>
      <c r="C2655" s="68"/>
      <c r="D2655" s="68"/>
      <c r="E2655" s="68"/>
      <c r="F2655" s="68"/>
      <c r="G2655" s="68"/>
      <c r="H2655" s="68"/>
    </row>
    <row r="2656" spans="1:8" x14ac:dyDescent="0.3">
      <c r="A2656" s="68"/>
      <c r="B2656" s="68"/>
      <c r="C2656" s="68"/>
      <c r="D2656" s="68"/>
      <c r="E2656" s="68"/>
      <c r="F2656" s="68"/>
      <c r="G2656" s="68"/>
      <c r="H2656" s="68"/>
    </row>
    <row r="2657" spans="1:8" x14ac:dyDescent="0.3">
      <c r="A2657" s="68"/>
      <c r="B2657" s="68"/>
      <c r="C2657" s="68"/>
      <c r="D2657" s="68"/>
      <c r="E2657" s="68"/>
      <c r="F2657" s="68"/>
      <c r="G2657" s="68"/>
      <c r="H2657" s="68"/>
    </row>
    <row r="2658" spans="1:8" x14ac:dyDescent="0.3">
      <c r="A2658" s="68"/>
      <c r="B2658" s="68"/>
      <c r="C2658" s="68"/>
      <c r="D2658" s="68"/>
      <c r="E2658" s="68"/>
      <c r="F2658" s="68"/>
      <c r="G2658" s="68"/>
      <c r="H2658" s="68"/>
    </row>
    <row r="2659" spans="1:8" x14ac:dyDescent="0.3">
      <c r="A2659" s="68"/>
      <c r="B2659" s="68"/>
      <c r="C2659" s="68"/>
      <c r="D2659" s="68"/>
      <c r="E2659" s="68"/>
      <c r="F2659" s="68"/>
      <c r="G2659" s="68"/>
      <c r="H2659" s="68"/>
    </row>
    <row r="2660" spans="1:8" x14ac:dyDescent="0.3">
      <c r="A2660" s="68"/>
      <c r="B2660" s="68"/>
      <c r="C2660" s="68"/>
      <c r="D2660" s="68"/>
      <c r="E2660" s="68"/>
      <c r="F2660" s="68"/>
      <c r="G2660" s="68"/>
      <c r="H2660" s="68"/>
    </row>
    <row r="2661" spans="1:8" x14ac:dyDescent="0.3">
      <c r="A2661" s="68"/>
      <c r="B2661" s="68"/>
      <c r="C2661" s="68"/>
      <c r="D2661" s="68"/>
      <c r="E2661" s="68"/>
      <c r="F2661" s="68"/>
      <c r="G2661" s="68"/>
      <c r="H2661" s="68"/>
    </row>
    <row r="2662" spans="1:8" x14ac:dyDescent="0.3">
      <c r="A2662" s="68"/>
      <c r="B2662" s="68"/>
      <c r="C2662" s="68"/>
      <c r="D2662" s="68"/>
      <c r="E2662" s="68"/>
      <c r="F2662" s="68"/>
      <c r="G2662" s="68"/>
      <c r="H2662" s="68"/>
    </row>
    <row r="2663" spans="1:8" x14ac:dyDescent="0.3">
      <c r="A2663" s="68"/>
      <c r="B2663" s="68"/>
      <c r="C2663" s="68"/>
      <c r="D2663" s="68"/>
      <c r="E2663" s="68"/>
      <c r="F2663" s="68"/>
      <c r="G2663" s="68"/>
      <c r="H2663" s="68"/>
    </row>
    <row r="2664" spans="1:8" x14ac:dyDescent="0.3">
      <c r="A2664" s="68"/>
      <c r="B2664" s="68"/>
      <c r="C2664" s="68"/>
      <c r="D2664" s="68"/>
      <c r="E2664" s="68"/>
      <c r="F2664" s="68"/>
      <c r="G2664" s="68"/>
      <c r="H2664" s="68"/>
    </row>
    <row r="2665" spans="1:8" x14ac:dyDescent="0.3">
      <c r="A2665" s="68"/>
      <c r="B2665" s="68"/>
      <c r="C2665" s="68"/>
      <c r="D2665" s="68"/>
      <c r="E2665" s="68"/>
      <c r="F2665" s="68"/>
      <c r="G2665" s="68"/>
      <c r="H2665" s="68"/>
    </row>
    <row r="2666" spans="1:8" x14ac:dyDescent="0.3">
      <c r="A2666" s="68"/>
      <c r="B2666" s="68"/>
      <c r="C2666" s="68"/>
      <c r="D2666" s="68"/>
      <c r="E2666" s="68"/>
      <c r="F2666" s="68"/>
      <c r="G2666" s="68"/>
      <c r="H2666" s="68"/>
    </row>
    <row r="2667" spans="1:8" x14ac:dyDescent="0.3">
      <c r="A2667" s="68"/>
      <c r="B2667" s="68"/>
      <c r="C2667" s="68"/>
      <c r="D2667" s="68"/>
      <c r="E2667" s="68"/>
      <c r="F2667" s="68"/>
      <c r="G2667" s="68"/>
      <c r="H2667" s="68"/>
    </row>
    <row r="2668" spans="1:8" x14ac:dyDescent="0.3">
      <c r="A2668" s="68"/>
      <c r="B2668" s="68"/>
      <c r="C2668" s="68"/>
      <c r="D2668" s="68"/>
      <c r="E2668" s="68"/>
      <c r="F2668" s="68"/>
      <c r="G2668" s="68"/>
      <c r="H2668" s="68"/>
    </row>
    <row r="2669" spans="1:8" x14ac:dyDescent="0.3">
      <c r="A2669" s="68"/>
      <c r="B2669" s="68"/>
      <c r="C2669" s="68"/>
      <c r="D2669" s="68"/>
      <c r="E2669" s="68"/>
      <c r="F2669" s="68"/>
      <c r="G2669" s="68"/>
      <c r="H2669" s="68"/>
    </row>
    <row r="2670" spans="1:8" x14ac:dyDescent="0.3">
      <c r="A2670" s="68"/>
      <c r="B2670" s="68"/>
      <c r="C2670" s="68"/>
      <c r="D2670" s="68"/>
      <c r="E2670" s="68"/>
      <c r="F2670" s="68"/>
      <c r="G2670" s="68"/>
      <c r="H2670" s="68"/>
    </row>
    <row r="2671" spans="1:8" x14ac:dyDescent="0.3">
      <c r="A2671" s="68"/>
      <c r="B2671" s="68"/>
      <c r="C2671" s="68"/>
      <c r="D2671" s="68"/>
      <c r="E2671" s="68"/>
      <c r="F2671" s="68"/>
      <c r="G2671" s="68"/>
      <c r="H2671" s="68"/>
    </row>
    <row r="2672" spans="1:8" x14ac:dyDescent="0.3">
      <c r="A2672" s="68"/>
      <c r="B2672" s="68"/>
      <c r="C2672" s="68"/>
      <c r="D2672" s="68"/>
      <c r="E2672" s="68"/>
      <c r="F2672" s="68"/>
      <c r="G2672" s="68"/>
      <c r="H2672" s="68"/>
    </row>
    <row r="2673" spans="1:8" x14ac:dyDescent="0.3">
      <c r="A2673" s="68"/>
      <c r="B2673" s="68"/>
      <c r="C2673" s="68"/>
      <c r="D2673" s="68"/>
      <c r="E2673" s="68"/>
      <c r="F2673" s="68"/>
      <c r="G2673" s="68"/>
      <c r="H2673" s="68"/>
    </row>
    <row r="2674" spans="1:8" x14ac:dyDescent="0.3">
      <c r="A2674" s="68"/>
      <c r="B2674" s="68"/>
      <c r="C2674" s="68"/>
      <c r="D2674" s="68"/>
      <c r="E2674" s="68"/>
      <c r="F2674" s="68"/>
      <c r="G2674" s="68"/>
      <c r="H2674" s="68"/>
    </row>
    <row r="2675" spans="1:8" x14ac:dyDescent="0.3">
      <c r="A2675" s="68"/>
      <c r="B2675" s="68"/>
      <c r="C2675" s="68"/>
      <c r="D2675" s="68"/>
      <c r="E2675" s="68"/>
      <c r="F2675" s="68"/>
      <c r="G2675" s="68"/>
      <c r="H2675" s="68"/>
    </row>
    <row r="2676" spans="1:8" x14ac:dyDescent="0.3">
      <c r="A2676" s="68"/>
      <c r="B2676" s="68"/>
      <c r="C2676" s="68"/>
      <c r="D2676" s="68"/>
      <c r="E2676" s="68"/>
      <c r="F2676" s="68"/>
      <c r="G2676" s="68"/>
      <c r="H2676" s="68"/>
    </row>
    <row r="2677" spans="1:8" x14ac:dyDescent="0.3">
      <c r="A2677" s="68"/>
      <c r="B2677" s="68"/>
      <c r="C2677" s="68"/>
      <c r="D2677" s="68"/>
      <c r="E2677" s="68"/>
      <c r="F2677" s="68"/>
      <c r="G2677" s="68"/>
      <c r="H2677" s="68"/>
    </row>
    <row r="2678" spans="1:8" x14ac:dyDescent="0.3">
      <c r="A2678" s="68"/>
      <c r="B2678" s="68"/>
      <c r="C2678" s="68"/>
      <c r="D2678" s="68"/>
      <c r="E2678" s="68"/>
      <c r="F2678" s="68"/>
      <c r="G2678" s="68"/>
      <c r="H2678" s="68"/>
    </row>
    <row r="2679" spans="1:8" x14ac:dyDescent="0.3">
      <c r="A2679" s="68"/>
      <c r="B2679" s="68"/>
      <c r="C2679" s="68"/>
      <c r="D2679" s="68"/>
      <c r="E2679" s="68"/>
      <c r="F2679" s="68"/>
      <c r="G2679" s="68"/>
      <c r="H2679" s="68"/>
    </row>
    <row r="2680" spans="1:8" x14ac:dyDescent="0.3">
      <c r="A2680" s="68"/>
      <c r="B2680" s="68"/>
      <c r="C2680" s="68"/>
      <c r="D2680" s="68"/>
      <c r="E2680" s="68"/>
      <c r="F2680" s="68"/>
      <c r="G2680" s="68"/>
      <c r="H2680" s="68"/>
    </row>
    <row r="2681" spans="1:8" x14ac:dyDescent="0.3">
      <c r="A2681" s="68"/>
      <c r="B2681" s="68"/>
      <c r="C2681" s="68"/>
      <c r="D2681" s="68"/>
      <c r="E2681" s="68"/>
      <c r="F2681" s="68"/>
      <c r="G2681" s="68"/>
      <c r="H2681" s="68"/>
    </row>
    <row r="2682" spans="1:8" x14ac:dyDescent="0.3">
      <c r="A2682" s="68"/>
      <c r="B2682" s="68"/>
      <c r="C2682" s="68"/>
      <c r="D2682" s="68"/>
      <c r="E2682" s="68"/>
      <c r="F2682" s="68"/>
      <c r="G2682" s="68"/>
      <c r="H2682" s="68"/>
    </row>
    <row r="2683" spans="1:8" x14ac:dyDescent="0.3">
      <c r="A2683" s="68"/>
      <c r="B2683" s="68"/>
      <c r="C2683" s="68"/>
      <c r="D2683" s="68"/>
      <c r="E2683" s="68"/>
      <c r="F2683" s="68"/>
      <c r="G2683" s="68"/>
      <c r="H2683" s="68"/>
    </row>
    <row r="2684" spans="1:8" x14ac:dyDescent="0.3">
      <c r="A2684" s="68"/>
      <c r="B2684" s="68"/>
      <c r="C2684" s="68"/>
      <c r="D2684" s="68"/>
      <c r="E2684" s="68"/>
      <c r="F2684" s="68"/>
      <c r="G2684" s="68"/>
      <c r="H2684" s="68"/>
    </row>
    <row r="2685" spans="1:8" x14ac:dyDescent="0.3">
      <c r="A2685" s="68"/>
      <c r="B2685" s="68"/>
      <c r="C2685" s="68"/>
      <c r="D2685" s="68"/>
      <c r="E2685" s="68"/>
      <c r="F2685" s="68"/>
      <c r="G2685" s="68"/>
      <c r="H2685" s="68"/>
    </row>
    <row r="2686" spans="1:8" x14ac:dyDescent="0.3">
      <c r="A2686" s="68"/>
      <c r="B2686" s="68"/>
      <c r="C2686" s="68"/>
      <c r="D2686" s="68"/>
      <c r="E2686" s="68"/>
      <c r="F2686" s="68"/>
      <c r="G2686" s="68"/>
      <c r="H2686" s="68"/>
    </row>
    <row r="2687" spans="1:8" x14ac:dyDescent="0.3">
      <c r="A2687" s="68"/>
      <c r="B2687" s="68"/>
      <c r="C2687" s="68"/>
      <c r="D2687" s="68"/>
      <c r="E2687" s="68"/>
      <c r="F2687" s="68"/>
      <c r="G2687" s="68"/>
      <c r="H2687" s="68"/>
    </row>
    <row r="2688" spans="1:8" x14ac:dyDescent="0.3">
      <c r="A2688" s="68"/>
      <c r="B2688" s="68"/>
      <c r="C2688" s="68"/>
      <c r="D2688" s="68"/>
      <c r="E2688" s="68"/>
      <c r="F2688" s="68"/>
      <c r="G2688" s="68"/>
      <c r="H2688" s="68"/>
    </row>
    <row r="2689" spans="1:8" x14ac:dyDescent="0.3">
      <c r="A2689" s="68"/>
      <c r="B2689" s="68"/>
      <c r="C2689" s="68"/>
      <c r="D2689" s="68"/>
      <c r="E2689" s="68"/>
      <c r="F2689" s="68"/>
      <c r="G2689" s="68"/>
      <c r="H2689" s="68"/>
    </row>
    <row r="2690" spans="1:8" x14ac:dyDescent="0.3">
      <c r="A2690" s="68"/>
      <c r="B2690" s="68"/>
      <c r="C2690" s="68"/>
      <c r="D2690" s="68"/>
      <c r="E2690" s="68"/>
      <c r="F2690" s="68"/>
      <c r="G2690" s="68"/>
      <c r="H2690" s="68"/>
    </row>
    <row r="2691" spans="1:8" x14ac:dyDescent="0.3">
      <c r="A2691" s="68"/>
      <c r="B2691" s="68"/>
      <c r="C2691" s="68"/>
      <c r="D2691" s="68"/>
      <c r="E2691" s="68"/>
      <c r="F2691" s="68"/>
      <c r="G2691" s="68"/>
      <c r="H2691" s="68"/>
    </row>
    <row r="2692" spans="1:8" x14ac:dyDescent="0.3">
      <c r="A2692" s="68"/>
      <c r="B2692" s="68"/>
      <c r="C2692" s="68"/>
      <c r="D2692" s="68"/>
      <c r="E2692" s="68"/>
      <c r="F2692" s="68"/>
      <c r="G2692" s="68"/>
      <c r="H2692" s="68"/>
    </row>
    <row r="2693" spans="1:8" x14ac:dyDescent="0.3">
      <c r="A2693" s="68"/>
      <c r="B2693" s="68"/>
      <c r="C2693" s="68"/>
      <c r="D2693" s="68"/>
      <c r="E2693" s="68"/>
      <c r="F2693" s="68"/>
      <c r="G2693" s="68"/>
      <c r="H2693" s="68"/>
    </row>
    <row r="2694" spans="1:8" x14ac:dyDescent="0.3">
      <c r="A2694" s="68"/>
      <c r="B2694" s="68"/>
      <c r="C2694" s="68"/>
      <c r="D2694" s="68"/>
      <c r="E2694" s="68"/>
      <c r="F2694" s="68"/>
      <c r="G2694" s="68"/>
      <c r="H2694" s="68"/>
    </row>
    <row r="2695" spans="1:8" x14ac:dyDescent="0.3">
      <c r="A2695" s="68"/>
      <c r="B2695" s="68"/>
      <c r="C2695" s="68"/>
      <c r="D2695" s="68"/>
      <c r="E2695" s="68"/>
      <c r="F2695" s="68"/>
      <c r="G2695" s="68"/>
      <c r="H2695" s="68"/>
    </row>
    <row r="2696" spans="1:8" x14ac:dyDescent="0.3">
      <c r="A2696" s="68"/>
      <c r="B2696" s="68"/>
      <c r="C2696" s="68"/>
      <c r="D2696" s="68"/>
      <c r="E2696" s="68"/>
      <c r="F2696" s="68"/>
      <c r="G2696" s="68"/>
      <c r="H2696" s="68"/>
    </row>
    <row r="2697" spans="1:8" x14ac:dyDescent="0.3">
      <c r="A2697" s="68"/>
      <c r="B2697" s="68"/>
      <c r="C2697" s="68"/>
      <c r="D2697" s="68"/>
      <c r="E2697" s="68"/>
      <c r="F2697" s="68"/>
      <c r="G2697" s="68"/>
      <c r="H2697" s="68"/>
    </row>
    <row r="2698" spans="1:8" x14ac:dyDescent="0.3">
      <c r="A2698" s="68"/>
      <c r="B2698" s="68"/>
      <c r="C2698" s="68"/>
      <c r="D2698" s="68"/>
      <c r="E2698" s="68"/>
      <c r="F2698" s="68"/>
      <c r="G2698" s="68"/>
      <c r="H2698" s="68"/>
    </row>
    <row r="2699" spans="1:8" x14ac:dyDescent="0.3">
      <c r="A2699" s="68"/>
      <c r="B2699" s="68"/>
      <c r="C2699" s="68"/>
      <c r="D2699" s="68"/>
      <c r="E2699" s="68"/>
      <c r="F2699" s="68"/>
      <c r="G2699" s="68"/>
      <c r="H2699" s="68"/>
    </row>
    <row r="2700" spans="1:8" x14ac:dyDescent="0.3">
      <c r="A2700" s="68"/>
      <c r="B2700" s="68"/>
      <c r="C2700" s="68"/>
      <c r="D2700" s="68"/>
      <c r="E2700" s="68"/>
      <c r="F2700" s="68"/>
      <c r="G2700" s="68"/>
      <c r="H2700" s="68"/>
    </row>
    <row r="2701" spans="1:8" x14ac:dyDescent="0.3">
      <c r="A2701" s="68"/>
      <c r="B2701" s="68"/>
      <c r="C2701" s="68"/>
      <c r="D2701" s="68"/>
      <c r="E2701" s="68"/>
      <c r="F2701" s="68"/>
      <c r="G2701" s="68"/>
      <c r="H2701" s="68"/>
    </row>
    <row r="2702" spans="1:8" x14ac:dyDescent="0.3">
      <c r="A2702" s="68"/>
      <c r="B2702" s="68"/>
      <c r="C2702" s="68"/>
      <c r="D2702" s="68"/>
      <c r="E2702" s="68"/>
      <c r="F2702" s="68"/>
      <c r="G2702" s="68"/>
      <c r="H2702" s="68"/>
    </row>
    <row r="2703" spans="1:8" x14ac:dyDescent="0.3">
      <c r="A2703" s="68"/>
      <c r="B2703" s="68"/>
      <c r="C2703" s="68"/>
      <c r="D2703" s="68"/>
      <c r="E2703" s="68"/>
      <c r="F2703" s="68"/>
      <c r="G2703" s="68"/>
      <c r="H2703" s="68"/>
    </row>
    <row r="2704" spans="1:8" x14ac:dyDescent="0.3">
      <c r="A2704" s="68"/>
      <c r="B2704" s="68"/>
      <c r="C2704" s="68"/>
      <c r="D2704" s="68"/>
      <c r="E2704" s="68"/>
      <c r="F2704" s="68"/>
      <c r="G2704" s="68"/>
      <c r="H2704" s="68"/>
    </row>
    <row r="2705" spans="1:8" x14ac:dyDescent="0.3">
      <c r="A2705" s="68"/>
      <c r="B2705" s="68"/>
      <c r="C2705" s="68"/>
      <c r="D2705" s="68"/>
      <c r="E2705" s="68"/>
      <c r="F2705" s="68"/>
      <c r="G2705" s="68"/>
      <c r="H2705" s="68"/>
    </row>
    <row r="2706" spans="1:8" x14ac:dyDescent="0.3">
      <c r="A2706" s="68"/>
      <c r="B2706" s="68"/>
      <c r="C2706" s="68"/>
      <c r="D2706" s="68"/>
      <c r="E2706" s="68"/>
      <c r="F2706" s="68"/>
      <c r="G2706" s="68"/>
      <c r="H2706" s="68"/>
    </row>
    <row r="2707" spans="1:8" x14ac:dyDescent="0.3">
      <c r="A2707" s="68"/>
      <c r="B2707" s="68"/>
      <c r="C2707" s="68"/>
      <c r="D2707" s="68"/>
      <c r="E2707" s="68"/>
      <c r="F2707" s="68"/>
      <c r="G2707" s="68"/>
      <c r="H2707" s="68"/>
    </row>
    <row r="2708" spans="1:8" x14ac:dyDescent="0.3">
      <c r="A2708" s="68"/>
      <c r="B2708" s="68"/>
      <c r="C2708" s="68"/>
      <c r="D2708" s="68"/>
      <c r="E2708" s="68"/>
      <c r="F2708" s="68"/>
      <c r="G2708" s="68"/>
      <c r="H2708" s="68"/>
    </row>
    <row r="2709" spans="1:8" x14ac:dyDescent="0.3">
      <c r="A2709" s="68"/>
      <c r="B2709" s="68"/>
      <c r="C2709" s="68"/>
      <c r="D2709" s="68"/>
      <c r="E2709" s="68"/>
      <c r="F2709" s="68"/>
      <c r="G2709" s="68"/>
      <c r="H2709" s="68"/>
    </row>
    <row r="2710" spans="1:8" x14ac:dyDescent="0.3">
      <c r="A2710" s="68"/>
      <c r="B2710" s="68"/>
      <c r="C2710" s="68"/>
      <c r="D2710" s="68"/>
      <c r="E2710" s="68"/>
      <c r="F2710" s="68"/>
      <c r="G2710" s="68"/>
      <c r="H2710" s="68"/>
    </row>
    <row r="2711" spans="1:8" x14ac:dyDescent="0.3">
      <c r="A2711" s="68"/>
      <c r="B2711" s="68"/>
      <c r="C2711" s="68"/>
      <c r="D2711" s="68"/>
      <c r="E2711" s="68"/>
      <c r="F2711" s="68"/>
      <c r="G2711" s="68"/>
      <c r="H2711" s="68"/>
    </row>
    <row r="2712" spans="1:8" x14ac:dyDescent="0.3">
      <c r="A2712" s="68"/>
      <c r="B2712" s="68"/>
      <c r="C2712" s="68"/>
      <c r="D2712" s="68"/>
      <c r="E2712" s="68"/>
      <c r="F2712" s="68"/>
      <c r="G2712" s="68"/>
      <c r="H2712" s="68"/>
    </row>
    <row r="2713" spans="1:8" x14ac:dyDescent="0.3">
      <c r="A2713" s="68"/>
      <c r="B2713" s="68"/>
      <c r="C2713" s="68"/>
      <c r="D2713" s="68"/>
      <c r="E2713" s="68"/>
      <c r="F2713" s="68"/>
      <c r="G2713" s="68"/>
      <c r="H2713" s="68"/>
    </row>
    <row r="2714" spans="1:8" x14ac:dyDescent="0.3">
      <c r="A2714" s="68"/>
      <c r="B2714" s="68"/>
      <c r="C2714" s="68"/>
      <c r="D2714" s="68"/>
      <c r="E2714" s="68"/>
      <c r="F2714" s="68"/>
      <c r="G2714" s="68"/>
      <c r="H2714" s="68"/>
    </row>
    <row r="2715" spans="1:8" x14ac:dyDescent="0.3">
      <c r="A2715" s="68"/>
      <c r="B2715" s="68"/>
      <c r="C2715" s="68"/>
      <c r="D2715" s="68"/>
      <c r="E2715" s="68"/>
      <c r="F2715" s="68"/>
      <c r="G2715" s="68"/>
      <c r="H2715" s="68"/>
    </row>
    <row r="2716" spans="1:8" x14ac:dyDescent="0.3">
      <c r="A2716" s="68"/>
      <c r="B2716" s="68"/>
      <c r="C2716" s="68"/>
      <c r="D2716" s="68"/>
      <c r="E2716" s="68"/>
      <c r="F2716" s="68"/>
      <c r="G2716" s="68"/>
      <c r="H2716" s="68"/>
    </row>
    <row r="2717" spans="1:8" x14ac:dyDescent="0.3">
      <c r="A2717" s="68"/>
      <c r="B2717" s="68"/>
      <c r="C2717" s="68"/>
      <c r="D2717" s="68"/>
      <c r="E2717" s="68"/>
      <c r="F2717" s="68"/>
      <c r="G2717" s="68"/>
      <c r="H2717" s="68"/>
    </row>
    <row r="2718" spans="1:8" x14ac:dyDescent="0.3">
      <c r="A2718" s="68"/>
      <c r="B2718" s="68"/>
      <c r="C2718" s="68"/>
      <c r="D2718" s="68"/>
      <c r="E2718" s="68"/>
      <c r="F2718" s="68"/>
      <c r="G2718" s="68"/>
      <c r="H2718" s="68"/>
    </row>
    <row r="2719" spans="1:8" x14ac:dyDescent="0.3">
      <c r="A2719" s="68"/>
      <c r="B2719" s="68"/>
      <c r="C2719" s="68"/>
      <c r="D2719" s="68"/>
      <c r="E2719" s="68"/>
      <c r="F2719" s="68"/>
      <c r="G2719" s="68"/>
      <c r="H2719" s="68"/>
    </row>
    <row r="2720" spans="1:8" x14ac:dyDescent="0.3">
      <c r="A2720" s="68"/>
      <c r="B2720" s="68"/>
      <c r="C2720" s="68"/>
      <c r="D2720" s="68"/>
      <c r="E2720" s="68"/>
      <c r="F2720" s="68"/>
      <c r="G2720" s="68"/>
      <c r="H2720" s="68"/>
    </row>
    <row r="2721" spans="1:8" x14ac:dyDescent="0.3">
      <c r="A2721" s="68"/>
      <c r="B2721" s="68"/>
      <c r="C2721" s="68"/>
      <c r="D2721" s="68"/>
      <c r="E2721" s="68"/>
      <c r="F2721" s="68"/>
      <c r="G2721" s="68"/>
      <c r="H2721" s="68"/>
    </row>
    <row r="2722" spans="1:8" x14ac:dyDescent="0.3">
      <c r="A2722" s="68"/>
      <c r="B2722" s="68"/>
      <c r="C2722" s="68"/>
      <c r="D2722" s="68"/>
      <c r="E2722" s="68"/>
      <c r="F2722" s="68"/>
      <c r="G2722" s="68"/>
      <c r="H2722" s="68"/>
    </row>
    <row r="2723" spans="1:8" x14ac:dyDescent="0.3">
      <c r="A2723" s="68"/>
      <c r="B2723" s="68"/>
      <c r="C2723" s="68"/>
      <c r="D2723" s="68"/>
      <c r="E2723" s="68"/>
      <c r="F2723" s="68"/>
      <c r="G2723" s="68"/>
      <c r="H2723" s="68"/>
    </row>
    <row r="2724" spans="1:8" x14ac:dyDescent="0.3">
      <c r="A2724" s="68"/>
      <c r="B2724" s="68"/>
      <c r="C2724" s="68"/>
      <c r="D2724" s="68"/>
      <c r="E2724" s="68"/>
      <c r="F2724" s="68"/>
      <c r="G2724" s="68"/>
      <c r="H2724" s="68"/>
    </row>
    <row r="2725" spans="1:8" x14ac:dyDescent="0.3">
      <c r="A2725" s="68"/>
      <c r="B2725" s="68"/>
      <c r="C2725" s="68"/>
      <c r="D2725" s="68"/>
      <c r="E2725" s="68"/>
      <c r="F2725" s="68"/>
      <c r="G2725" s="68"/>
      <c r="H2725" s="68"/>
    </row>
    <row r="2726" spans="1:8" x14ac:dyDescent="0.3">
      <c r="A2726" s="68"/>
      <c r="B2726" s="68"/>
      <c r="C2726" s="68"/>
      <c r="D2726" s="68"/>
      <c r="E2726" s="68"/>
      <c r="F2726" s="68"/>
      <c r="G2726" s="68"/>
      <c r="H2726" s="68"/>
    </row>
    <row r="2727" spans="1:8" x14ac:dyDescent="0.3">
      <c r="A2727" s="68"/>
      <c r="B2727" s="68"/>
      <c r="C2727" s="68"/>
      <c r="D2727" s="68"/>
      <c r="E2727" s="68"/>
      <c r="F2727" s="68"/>
      <c r="G2727" s="68"/>
      <c r="H2727" s="68"/>
    </row>
    <row r="2728" spans="1:8" x14ac:dyDescent="0.3">
      <c r="A2728" s="68"/>
      <c r="B2728" s="68"/>
      <c r="C2728" s="68"/>
      <c r="D2728" s="68"/>
      <c r="E2728" s="68"/>
      <c r="F2728" s="68"/>
      <c r="G2728" s="68"/>
      <c r="H2728" s="68"/>
    </row>
    <row r="2729" spans="1:8" x14ac:dyDescent="0.3">
      <c r="A2729" s="68"/>
      <c r="B2729" s="68"/>
      <c r="C2729" s="68"/>
      <c r="D2729" s="68"/>
      <c r="E2729" s="68"/>
      <c r="F2729" s="68"/>
      <c r="G2729" s="68"/>
      <c r="H2729" s="68"/>
    </row>
    <row r="2730" spans="1:8" x14ac:dyDescent="0.3">
      <c r="A2730" s="68"/>
      <c r="B2730" s="68"/>
      <c r="C2730" s="68"/>
      <c r="D2730" s="68"/>
      <c r="E2730" s="68"/>
      <c r="F2730" s="68"/>
      <c r="G2730" s="68"/>
      <c r="H2730" s="68"/>
    </row>
    <row r="2731" spans="1:8" x14ac:dyDescent="0.3">
      <c r="A2731" s="68"/>
      <c r="B2731" s="68"/>
      <c r="C2731" s="68"/>
      <c r="D2731" s="68"/>
      <c r="E2731" s="68"/>
      <c r="F2731" s="68"/>
      <c r="G2731" s="68"/>
      <c r="H2731" s="68"/>
    </row>
    <row r="2732" spans="1:8" x14ac:dyDescent="0.3">
      <c r="A2732" s="68"/>
      <c r="B2732" s="68"/>
      <c r="C2732" s="68"/>
      <c r="D2732" s="68"/>
      <c r="E2732" s="68"/>
      <c r="F2732" s="68"/>
      <c r="G2732" s="68"/>
      <c r="H2732" s="68"/>
    </row>
    <row r="2733" spans="1:8" x14ac:dyDescent="0.3">
      <c r="A2733" s="68"/>
      <c r="B2733" s="68"/>
      <c r="C2733" s="68"/>
      <c r="D2733" s="68"/>
      <c r="E2733" s="68"/>
      <c r="F2733" s="68"/>
      <c r="G2733" s="68"/>
      <c r="H2733" s="68"/>
    </row>
    <row r="2734" spans="1:8" x14ac:dyDescent="0.3">
      <c r="A2734" s="68"/>
      <c r="B2734" s="68"/>
      <c r="C2734" s="68"/>
      <c r="D2734" s="68"/>
      <c r="E2734" s="68"/>
      <c r="F2734" s="68"/>
      <c r="G2734" s="68"/>
      <c r="H2734" s="68"/>
    </row>
    <row r="2735" spans="1:8" x14ac:dyDescent="0.3">
      <c r="A2735" s="68"/>
      <c r="B2735" s="68"/>
      <c r="C2735" s="68"/>
      <c r="D2735" s="68"/>
      <c r="E2735" s="68"/>
      <c r="F2735" s="68"/>
      <c r="G2735" s="68"/>
      <c r="H2735" s="68"/>
    </row>
    <row r="2736" spans="1:8" x14ac:dyDescent="0.3">
      <c r="A2736" s="68"/>
      <c r="B2736" s="68"/>
      <c r="C2736" s="68"/>
      <c r="D2736" s="68"/>
      <c r="E2736" s="68"/>
      <c r="F2736" s="68"/>
      <c r="G2736" s="68"/>
      <c r="H2736" s="68"/>
    </row>
    <row r="2737" spans="1:8" x14ac:dyDescent="0.3">
      <c r="A2737" s="68"/>
      <c r="B2737" s="68"/>
      <c r="C2737" s="68"/>
      <c r="D2737" s="68"/>
      <c r="E2737" s="68"/>
      <c r="F2737" s="68"/>
      <c r="G2737" s="68"/>
      <c r="H2737" s="68"/>
    </row>
    <row r="2738" spans="1:8" x14ac:dyDescent="0.3">
      <c r="A2738" s="68"/>
      <c r="B2738" s="68"/>
      <c r="C2738" s="68"/>
      <c r="D2738" s="68"/>
      <c r="E2738" s="68"/>
      <c r="F2738" s="68"/>
      <c r="G2738" s="68"/>
      <c r="H2738" s="68"/>
    </row>
    <row r="2739" spans="1:8" x14ac:dyDescent="0.3">
      <c r="A2739" s="68"/>
      <c r="B2739" s="68"/>
      <c r="C2739" s="68"/>
      <c r="D2739" s="68"/>
      <c r="E2739" s="68"/>
      <c r="F2739" s="68"/>
      <c r="G2739" s="68"/>
      <c r="H2739" s="68"/>
    </row>
    <row r="2740" spans="1:8" x14ac:dyDescent="0.3">
      <c r="A2740" s="68"/>
      <c r="B2740" s="68"/>
      <c r="C2740" s="68"/>
      <c r="D2740" s="68"/>
      <c r="E2740" s="68"/>
      <c r="F2740" s="68"/>
      <c r="G2740" s="68"/>
      <c r="H2740" s="68"/>
    </row>
    <row r="2741" spans="1:8" x14ac:dyDescent="0.3">
      <c r="A2741" s="68"/>
      <c r="B2741" s="68"/>
      <c r="C2741" s="68"/>
      <c r="D2741" s="68"/>
      <c r="E2741" s="68"/>
      <c r="F2741" s="68"/>
      <c r="G2741" s="68"/>
      <c r="H2741" s="68"/>
    </row>
    <row r="2742" spans="1:8" x14ac:dyDescent="0.3">
      <c r="A2742" s="68"/>
      <c r="B2742" s="68"/>
      <c r="C2742" s="68"/>
      <c r="D2742" s="68"/>
      <c r="E2742" s="68"/>
      <c r="F2742" s="68"/>
      <c r="G2742" s="68"/>
      <c r="H2742" s="68"/>
    </row>
    <row r="2743" spans="1:8" x14ac:dyDescent="0.3">
      <c r="A2743" s="68"/>
      <c r="B2743" s="68"/>
      <c r="C2743" s="68"/>
      <c r="D2743" s="68"/>
      <c r="E2743" s="68"/>
      <c r="F2743" s="68"/>
      <c r="G2743" s="68"/>
      <c r="H2743" s="68"/>
    </row>
    <row r="2744" spans="1:8" x14ac:dyDescent="0.3">
      <c r="A2744" s="68"/>
      <c r="B2744" s="68"/>
      <c r="C2744" s="68"/>
      <c r="D2744" s="68"/>
      <c r="E2744" s="68"/>
      <c r="F2744" s="68"/>
      <c r="G2744" s="68"/>
      <c r="H2744" s="68"/>
    </row>
    <row r="2745" spans="1:8" x14ac:dyDescent="0.3">
      <c r="A2745" s="68"/>
      <c r="B2745" s="68"/>
      <c r="C2745" s="68"/>
      <c r="D2745" s="68"/>
      <c r="E2745" s="68"/>
      <c r="F2745" s="68"/>
      <c r="G2745" s="68"/>
      <c r="H2745" s="68"/>
    </row>
    <row r="2746" spans="1:8" x14ac:dyDescent="0.3">
      <c r="A2746" s="68"/>
      <c r="B2746" s="68"/>
      <c r="C2746" s="68"/>
      <c r="D2746" s="68"/>
      <c r="E2746" s="68"/>
      <c r="F2746" s="68"/>
      <c r="G2746" s="68"/>
      <c r="H2746" s="68"/>
    </row>
    <row r="2747" spans="1:8" x14ac:dyDescent="0.3">
      <c r="A2747" s="68"/>
      <c r="B2747" s="68"/>
      <c r="C2747" s="68"/>
      <c r="D2747" s="68"/>
      <c r="E2747" s="68"/>
      <c r="F2747" s="68"/>
      <c r="G2747" s="68"/>
      <c r="H2747" s="68"/>
    </row>
    <row r="2748" spans="1:8" x14ac:dyDescent="0.3">
      <c r="A2748" s="68"/>
      <c r="B2748" s="68"/>
      <c r="C2748" s="68"/>
      <c r="D2748" s="68"/>
      <c r="E2748" s="68"/>
      <c r="F2748" s="68"/>
      <c r="G2748" s="68"/>
      <c r="H2748" s="68"/>
    </row>
    <row r="2749" spans="1:8" x14ac:dyDescent="0.3">
      <c r="A2749" s="68"/>
      <c r="B2749" s="68"/>
      <c r="C2749" s="68"/>
      <c r="D2749" s="68"/>
      <c r="E2749" s="68"/>
      <c r="F2749" s="68"/>
      <c r="G2749" s="68"/>
      <c r="H2749" s="68"/>
    </row>
    <row r="2750" spans="1:8" x14ac:dyDescent="0.3">
      <c r="A2750" s="68"/>
      <c r="B2750" s="68"/>
      <c r="C2750" s="68"/>
      <c r="D2750" s="68"/>
      <c r="E2750" s="68"/>
      <c r="F2750" s="68"/>
      <c r="G2750" s="68"/>
      <c r="H2750" s="68"/>
    </row>
    <row r="2751" spans="1:8" x14ac:dyDescent="0.3">
      <c r="A2751" s="68"/>
      <c r="B2751" s="68"/>
      <c r="C2751" s="68"/>
      <c r="D2751" s="68"/>
      <c r="E2751" s="68"/>
      <c r="F2751" s="68"/>
      <c r="G2751" s="68"/>
      <c r="H2751" s="68"/>
    </row>
    <row r="2752" spans="1:8" x14ac:dyDescent="0.3">
      <c r="A2752" s="68"/>
      <c r="B2752" s="68"/>
      <c r="C2752" s="68"/>
      <c r="D2752" s="68"/>
      <c r="E2752" s="68"/>
      <c r="F2752" s="68"/>
      <c r="G2752" s="68"/>
      <c r="H2752" s="68"/>
    </row>
    <row r="2753" spans="1:8" x14ac:dyDescent="0.3">
      <c r="A2753" s="68"/>
      <c r="B2753" s="68"/>
      <c r="C2753" s="68"/>
      <c r="D2753" s="68"/>
      <c r="E2753" s="68"/>
      <c r="F2753" s="68"/>
      <c r="G2753" s="68"/>
      <c r="H2753" s="68"/>
    </row>
    <row r="2754" spans="1:8" x14ac:dyDescent="0.3">
      <c r="A2754" s="68"/>
      <c r="B2754" s="68"/>
      <c r="C2754" s="68"/>
      <c r="D2754" s="68"/>
      <c r="E2754" s="68"/>
      <c r="F2754" s="68"/>
      <c r="G2754" s="68"/>
      <c r="H2754" s="68"/>
    </row>
    <row r="2755" spans="1:8" x14ac:dyDescent="0.3">
      <c r="A2755" s="68"/>
      <c r="B2755" s="68"/>
      <c r="C2755" s="68"/>
      <c r="D2755" s="68"/>
      <c r="E2755" s="68"/>
      <c r="F2755" s="68"/>
      <c r="G2755" s="68"/>
      <c r="H2755" s="68"/>
    </row>
    <row r="2756" spans="1:8" x14ac:dyDescent="0.3">
      <c r="A2756" s="68"/>
      <c r="B2756" s="68"/>
      <c r="C2756" s="68"/>
      <c r="D2756" s="68"/>
      <c r="E2756" s="68"/>
      <c r="F2756" s="68"/>
      <c r="G2756" s="68"/>
      <c r="H2756" s="68"/>
    </row>
    <row r="2757" spans="1:8" x14ac:dyDescent="0.3">
      <c r="A2757" s="68"/>
      <c r="B2757" s="68"/>
      <c r="C2757" s="68"/>
      <c r="D2757" s="68"/>
      <c r="E2757" s="68"/>
      <c r="F2757" s="68"/>
      <c r="G2757" s="68"/>
      <c r="H2757" s="68"/>
    </row>
    <row r="2758" spans="1:8" x14ac:dyDescent="0.3">
      <c r="A2758" s="68"/>
      <c r="B2758" s="68"/>
      <c r="C2758" s="68"/>
      <c r="D2758" s="68"/>
      <c r="E2758" s="68"/>
      <c r="F2758" s="68"/>
      <c r="G2758" s="68"/>
      <c r="H2758" s="68"/>
    </row>
    <row r="2759" spans="1:8" x14ac:dyDescent="0.3">
      <c r="A2759" s="68"/>
      <c r="B2759" s="68"/>
      <c r="C2759" s="68"/>
      <c r="D2759" s="68"/>
      <c r="E2759" s="68"/>
      <c r="F2759" s="68"/>
      <c r="G2759" s="68"/>
      <c r="H2759" s="68"/>
    </row>
    <row r="2760" spans="1:8" x14ac:dyDescent="0.3">
      <c r="A2760" s="68"/>
      <c r="B2760" s="68"/>
      <c r="C2760" s="68"/>
      <c r="D2760" s="68"/>
      <c r="E2760" s="68"/>
      <c r="F2760" s="68"/>
      <c r="G2760" s="68"/>
      <c r="H2760" s="68"/>
    </row>
    <row r="2761" spans="1:8" x14ac:dyDescent="0.3">
      <c r="A2761" s="68"/>
      <c r="B2761" s="68"/>
      <c r="C2761" s="68"/>
      <c r="D2761" s="68"/>
      <c r="E2761" s="68"/>
      <c r="F2761" s="68"/>
      <c r="G2761" s="68"/>
      <c r="H2761" s="68"/>
    </row>
    <row r="2762" spans="1:8" x14ac:dyDescent="0.3">
      <c r="A2762" s="68"/>
      <c r="B2762" s="68"/>
      <c r="C2762" s="68"/>
      <c r="D2762" s="68"/>
      <c r="E2762" s="68"/>
      <c r="F2762" s="68"/>
      <c r="G2762" s="68"/>
      <c r="H2762" s="68"/>
    </row>
    <row r="2763" spans="1:8" x14ac:dyDescent="0.3">
      <c r="A2763" s="68"/>
      <c r="B2763" s="68"/>
      <c r="C2763" s="68"/>
      <c r="D2763" s="68"/>
      <c r="E2763" s="68"/>
      <c r="F2763" s="68"/>
      <c r="G2763" s="68"/>
      <c r="H2763" s="68"/>
    </row>
    <row r="2764" spans="1:8" x14ac:dyDescent="0.3">
      <c r="A2764" s="68"/>
      <c r="B2764" s="68"/>
      <c r="C2764" s="68"/>
      <c r="D2764" s="68"/>
      <c r="E2764" s="68"/>
      <c r="F2764" s="68"/>
      <c r="G2764" s="68"/>
      <c r="H2764" s="68"/>
    </row>
    <row r="2765" spans="1:8" x14ac:dyDescent="0.3">
      <c r="A2765" s="68"/>
      <c r="B2765" s="68"/>
      <c r="C2765" s="68"/>
      <c r="D2765" s="68"/>
      <c r="E2765" s="68"/>
      <c r="F2765" s="68"/>
      <c r="G2765" s="68"/>
      <c r="H2765" s="68"/>
    </row>
    <row r="2766" spans="1:8" x14ac:dyDescent="0.3">
      <c r="A2766" s="68"/>
      <c r="B2766" s="68"/>
      <c r="C2766" s="68"/>
      <c r="D2766" s="68"/>
      <c r="E2766" s="68"/>
      <c r="F2766" s="68"/>
      <c r="G2766" s="68"/>
      <c r="H2766" s="68"/>
    </row>
    <row r="2767" spans="1:8" x14ac:dyDescent="0.3">
      <c r="A2767" s="68"/>
      <c r="B2767" s="68"/>
      <c r="C2767" s="68"/>
      <c r="D2767" s="68"/>
      <c r="E2767" s="68"/>
      <c r="F2767" s="68"/>
      <c r="G2767" s="68"/>
      <c r="H2767" s="68"/>
    </row>
    <row r="2768" spans="1:8" x14ac:dyDescent="0.3">
      <c r="A2768" s="68"/>
      <c r="B2768" s="68"/>
      <c r="C2768" s="68"/>
      <c r="D2768" s="68"/>
      <c r="E2768" s="68"/>
      <c r="F2768" s="68"/>
      <c r="G2768" s="68"/>
      <c r="H2768" s="68"/>
    </row>
    <row r="2769" spans="1:8" x14ac:dyDescent="0.3">
      <c r="A2769" s="68"/>
      <c r="B2769" s="68"/>
      <c r="C2769" s="68"/>
      <c r="D2769" s="68"/>
      <c r="E2769" s="68"/>
      <c r="F2769" s="68"/>
      <c r="G2769" s="68"/>
      <c r="H2769" s="68"/>
    </row>
    <row r="2770" spans="1:8" x14ac:dyDescent="0.3">
      <c r="A2770" s="68"/>
      <c r="B2770" s="68"/>
      <c r="C2770" s="68"/>
      <c r="D2770" s="68"/>
      <c r="E2770" s="68"/>
      <c r="F2770" s="68"/>
      <c r="G2770" s="68"/>
      <c r="H2770" s="68"/>
    </row>
    <row r="2771" spans="1:8" x14ac:dyDescent="0.3">
      <c r="A2771" s="68"/>
      <c r="B2771" s="68"/>
      <c r="C2771" s="68"/>
      <c r="D2771" s="68"/>
      <c r="E2771" s="68"/>
      <c r="F2771" s="68"/>
      <c r="G2771" s="68"/>
      <c r="H2771" s="68"/>
    </row>
    <row r="2772" spans="1:8" x14ac:dyDescent="0.3">
      <c r="A2772" s="68"/>
      <c r="B2772" s="68"/>
      <c r="C2772" s="68"/>
      <c r="D2772" s="68"/>
      <c r="E2772" s="68"/>
      <c r="F2772" s="68"/>
      <c r="G2772" s="68"/>
      <c r="H2772" s="68"/>
    </row>
    <row r="2773" spans="1:8" x14ac:dyDescent="0.3">
      <c r="A2773" s="68"/>
      <c r="B2773" s="68"/>
      <c r="C2773" s="68"/>
      <c r="D2773" s="68"/>
      <c r="E2773" s="68"/>
      <c r="F2773" s="68"/>
      <c r="G2773" s="68"/>
      <c r="H2773" s="68"/>
    </row>
    <row r="2774" spans="1:8" x14ac:dyDescent="0.3">
      <c r="A2774" s="68"/>
      <c r="B2774" s="68"/>
      <c r="C2774" s="68"/>
      <c r="D2774" s="68"/>
      <c r="E2774" s="68"/>
      <c r="F2774" s="68"/>
      <c r="G2774" s="68"/>
      <c r="H2774" s="68"/>
    </row>
    <row r="2775" spans="1:8" x14ac:dyDescent="0.3">
      <c r="A2775" s="68"/>
      <c r="B2775" s="68"/>
      <c r="C2775" s="68"/>
      <c r="D2775" s="68"/>
      <c r="E2775" s="68"/>
      <c r="F2775" s="68"/>
      <c r="G2775" s="68"/>
      <c r="H2775" s="68"/>
    </row>
    <row r="2776" spans="1:8" x14ac:dyDescent="0.3">
      <c r="A2776" s="68"/>
      <c r="B2776" s="68"/>
      <c r="C2776" s="68"/>
      <c r="D2776" s="68"/>
      <c r="E2776" s="68"/>
      <c r="F2776" s="68"/>
      <c r="G2776" s="68"/>
      <c r="H2776" s="68"/>
    </row>
    <row r="2777" spans="1:8" x14ac:dyDescent="0.3">
      <c r="A2777" s="68"/>
      <c r="B2777" s="68"/>
      <c r="C2777" s="68"/>
      <c r="D2777" s="68"/>
      <c r="E2777" s="68"/>
      <c r="F2777" s="68"/>
      <c r="G2777" s="68"/>
      <c r="H2777" s="68"/>
    </row>
    <row r="2778" spans="1:8" x14ac:dyDescent="0.3">
      <c r="A2778" s="68"/>
      <c r="B2778" s="68"/>
      <c r="C2778" s="68"/>
      <c r="D2778" s="68"/>
      <c r="E2778" s="68"/>
      <c r="F2778" s="68"/>
      <c r="G2778" s="68"/>
      <c r="H2778" s="68"/>
    </row>
    <row r="2779" spans="1:8" x14ac:dyDescent="0.3">
      <c r="A2779" s="68"/>
      <c r="B2779" s="68"/>
      <c r="C2779" s="68"/>
      <c r="D2779" s="68"/>
      <c r="E2779" s="68"/>
      <c r="F2779" s="68"/>
      <c r="G2779" s="68"/>
      <c r="H2779" s="68"/>
    </row>
    <row r="2780" spans="1:8" x14ac:dyDescent="0.3">
      <c r="A2780" s="68"/>
      <c r="B2780" s="68"/>
      <c r="C2780" s="68"/>
      <c r="D2780" s="68"/>
      <c r="E2780" s="68"/>
      <c r="F2780" s="68"/>
      <c r="G2780" s="68"/>
      <c r="H2780" s="68"/>
    </row>
    <row r="2781" spans="1:8" x14ac:dyDescent="0.3">
      <c r="A2781" s="68"/>
      <c r="B2781" s="68"/>
      <c r="C2781" s="68"/>
      <c r="D2781" s="68"/>
      <c r="E2781" s="68"/>
      <c r="F2781" s="68"/>
      <c r="G2781" s="68"/>
      <c r="H2781" s="68"/>
    </row>
    <row r="2782" spans="1:8" x14ac:dyDescent="0.3">
      <c r="A2782" s="68"/>
      <c r="B2782" s="68"/>
      <c r="C2782" s="68"/>
      <c r="D2782" s="68"/>
      <c r="E2782" s="68"/>
      <c r="F2782" s="68"/>
      <c r="G2782" s="68"/>
      <c r="H2782" s="68"/>
    </row>
    <row r="2783" spans="1:8" x14ac:dyDescent="0.3">
      <c r="A2783" s="68"/>
      <c r="B2783" s="68"/>
      <c r="C2783" s="68"/>
      <c r="D2783" s="68"/>
      <c r="E2783" s="68"/>
      <c r="F2783" s="68"/>
      <c r="G2783" s="68"/>
      <c r="H2783" s="68"/>
    </row>
    <row r="2784" spans="1:8" x14ac:dyDescent="0.3">
      <c r="A2784" s="68"/>
      <c r="B2784" s="68"/>
      <c r="C2784" s="68"/>
      <c r="D2784" s="68"/>
      <c r="E2784" s="68"/>
      <c r="F2784" s="68"/>
      <c r="G2784" s="68"/>
      <c r="H2784" s="68"/>
    </row>
    <row r="2785" spans="1:8" x14ac:dyDescent="0.3">
      <c r="A2785" s="68"/>
      <c r="B2785" s="68"/>
      <c r="C2785" s="68"/>
      <c r="D2785" s="68"/>
      <c r="E2785" s="68"/>
      <c r="F2785" s="68"/>
      <c r="G2785" s="68"/>
      <c r="H2785" s="68"/>
    </row>
    <row r="2786" spans="1:8" x14ac:dyDescent="0.3">
      <c r="A2786" s="68"/>
      <c r="B2786" s="68"/>
      <c r="C2786" s="68"/>
      <c r="D2786" s="68"/>
      <c r="E2786" s="68"/>
      <c r="F2786" s="68"/>
      <c r="G2786" s="68"/>
      <c r="H2786" s="68"/>
    </row>
    <row r="2787" spans="1:8" x14ac:dyDescent="0.3">
      <c r="A2787" s="68"/>
      <c r="B2787" s="68"/>
      <c r="C2787" s="68"/>
      <c r="D2787" s="68"/>
      <c r="E2787" s="68"/>
      <c r="F2787" s="68"/>
      <c r="G2787" s="68"/>
      <c r="H2787" s="68"/>
    </row>
    <row r="2788" spans="1:8" x14ac:dyDescent="0.3">
      <c r="A2788" s="68"/>
      <c r="B2788" s="68"/>
      <c r="C2788" s="68"/>
      <c r="D2788" s="68"/>
      <c r="E2788" s="68"/>
      <c r="F2788" s="68"/>
      <c r="G2788" s="68"/>
      <c r="H2788" s="68"/>
    </row>
    <row r="2789" spans="1:8" x14ac:dyDescent="0.3">
      <c r="A2789" s="68"/>
      <c r="B2789" s="68"/>
      <c r="C2789" s="68"/>
      <c r="D2789" s="68"/>
      <c r="E2789" s="68"/>
      <c r="F2789" s="68"/>
      <c r="G2789" s="68"/>
      <c r="H2789" s="68"/>
    </row>
    <row r="2790" spans="1:8" x14ac:dyDescent="0.3">
      <c r="A2790" s="68"/>
      <c r="B2790" s="68"/>
      <c r="C2790" s="68"/>
      <c r="D2790" s="68"/>
      <c r="E2790" s="68"/>
      <c r="F2790" s="68"/>
      <c r="G2790" s="68"/>
      <c r="H2790" s="68"/>
    </row>
    <row r="2791" spans="1:8" x14ac:dyDescent="0.3">
      <c r="A2791" s="68"/>
      <c r="B2791" s="68"/>
      <c r="C2791" s="68"/>
      <c r="D2791" s="68"/>
      <c r="E2791" s="68"/>
      <c r="F2791" s="68"/>
      <c r="G2791" s="68"/>
      <c r="H2791" s="68"/>
    </row>
    <row r="2792" spans="1:8" x14ac:dyDescent="0.3">
      <c r="A2792" s="68"/>
      <c r="B2792" s="68"/>
      <c r="C2792" s="68"/>
      <c r="D2792" s="68"/>
      <c r="E2792" s="68"/>
      <c r="F2792" s="68"/>
      <c r="G2792" s="68"/>
      <c r="H2792" s="68"/>
    </row>
    <row r="2793" spans="1:8" x14ac:dyDescent="0.3">
      <c r="A2793" s="68"/>
      <c r="B2793" s="68"/>
      <c r="C2793" s="68"/>
      <c r="D2793" s="68"/>
      <c r="E2793" s="68"/>
      <c r="F2793" s="68"/>
      <c r="G2793" s="68"/>
      <c r="H2793" s="68"/>
    </row>
    <row r="2794" spans="1:8" x14ac:dyDescent="0.3">
      <c r="A2794" s="68"/>
      <c r="B2794" s="68"/>
      <c r="C2794" s="68"/>
      <c r="D2794" s="68"/>
      <c r="E2794" s="68"/>
      <c r="F2794" s="68"/>
      <c r="G2794" s="68"/>
      <c r="H2794" s="68"/>
    </row>
    <row r="2795" spans="1:8" x14ac:dyDescent="0.3">
      <c r="A2795" s="68"/>
      <c r="B2795" s="68"/>
      <c r="C2795" s="68"/>
      <c r="D2795" s="68"/>
      <c r="E2795" s="68"/>
      <c r="F2795" s="68"/>
      <c r="G2795" s="68"/>
      <c r="H2795" s="68"/>
    </row>
    <row r="2796" spans="1:8" x14ac:dyDescent="0.3">
      <c r="A2796" s="68"/>
      <c r="B2796" s="68"/>
      <c r="C2796" s="68"/>
      <c r="D2796" s="68"/>
      <c r="E2796" s="68"/>
      <c r="F2796" s="68"/>
      <c r="G2796" s="68"/>
      <c r="H2796" s="68"/>
    </row>
    <row r="2797" spans="1:8" x14ac:dyDescent="0.3">
      <c r="A2797" s="68"/>
      <c r="B2797" s="68"/>
      <c r="C2797" s="68"/>
      <c r="D2797" s="68"/>
      <c r="E2797" s="68"/>
      <c r="F2797" s="68"/>
      <c r="G2797" s="68"/>
      <c r="H2797" s="68"/>
    </row>
    <row r="2798" spans="1:8" x14ac:dyDescent="0.3">
      <c r="A2798" s="68"/>
      <c r="B2798" s="68"/>
      <c r="C2798" s="68"/>
      <c r="D2798" s="68"/>
      <c r="E2798" s="68"/>
      <c r="F2798" s="68"/>
      <c r="G2798" s="68"/>
      <c r="H2798" s="68"/>
    </row>
    <row r="2799" spans="1:8" x14ac:dyDescent="0.3">
      <c r="A2799" s="68"/>
      <c r="B2799" s="68"/>
      <c r="C2799" s="68"/>
      <c r="D2799" s="68"/>
      <c r="E2799" s="68"/>
      <c r="F2799" s="68"/>
      <c r="G2799" s="68"/>
      <c r="H2799" s="68"/>
    </row>
    <row r="2800" spans="1:8" x14ac:dyDescent="0.3">
      <c r="A2800" s="68"/>
      <c r="B2800" s="68"/>
      <c r="C2800" s="68"/>
      <c r="D2800" s="68"/>
      <c r="E2800" s="68"/>
      <c r="F2800" s="68"/>
      <c r="G2800" s="68"/>
      <c r="H2800" s="68"/>
    </row>
    <row r="2801" spans="1:8" x14ac:dyDescent="0.3">
      <c r="A2801" s="68"/>
      <c r="B2801" s="68"/>
      <c r="C2801" s="68"/>
      <c r="D2801" s="68"/>
      <c r="E2801" s="68"/>
      <c r="F2801" s="68"/>
      <c r="G2801" s="68"/>
      <c r="H2801" s="68"/>
    </row>
    <row r="2802" spans="1:8" x14ac:dyDescent="0.3">
      <c r="A2802" s="68"/>
      <c r="B2802" s="68"/>
      <c r="C2802" s="68"/>
      <c r="D2802" s="68"/>
      <c r="E2802" s="68"/>
      <c r="F2802" s="68"/>
      <c r="G2802" s="68"/>
      <c r="H2802" s="68"/>
    </row>
    <row r="2803" spans="1:8" x14ac:dyDescent="0.3">
      <c r="A2803" s="68"/>
      <c r="B2803" s="68"/>
      <c r="C2803" s="68"/>
      <c r="D2803" s="68"/>
      <c r="E2803" s="68"/>
      <c r="F2803" s="68"/>
      <c r="G2803" s="68"/>
      <c r="H2803" s="68"/>
    </row>
    <row r="2804" spans="1:8" x14ac:dyDescent="0.3">
      <c r="A2804" s="68"/>
      <c r="B2804" s="68"/>
      <c r="C2804" s="68"/>
      <c r="D2804" s="68"/>
      <c r="E2804" s="68"/>
      <c r="F2804" s="68"/>
      <c r="G2804" s="68"/>
      <c r="H2804" s="68"/>
    </row>
    <row r="2805" spans="1:8" x14ac:dyDescent="0.3">
      <c r="A2805" s="68"/>
      <c r="B2805" s="68"/>
      <c r="C2805" s="68"/>
      <c r="D2805" s="68"/>
      <c r="E2805" s="68"/>
      <c r="F2805" s="68"/>
      <c r="G2805" s="68"/>
      <c r="H2805" s="68"/>
    </row>
    <row r="2806" spans="1:8" x14ac:dyDescent="0.3">
      <c r="A2806" s="68"/>
      <c r="B2806" s="68"/>
      <c r="C2806" s="68"/>
      <c r="D2806" s="68"/>
      <c r="E2806" s="68"/>
      <c r="F2806" s="68"/>
      <c r="G2806" s="68"/>
      <c r="H2806" s="68"/>
    </row>
    <row r="2807" spans="1:8" x14ac:dyDescent="0.3">
      <c r="A2807" s="68"/>
      <c r="B2807" s="68"/>
      <c r="C2807" s="68"/>
      <c r="D2807" s="68"/>
      <c r="E2807" s="68"/>
      <c r="F2807" s="68"/>
      <c r="G2807" s="68"/>
      <c r="H2807" s="68"/>
    </row>
    <row r="2808" spans="1:8" x14ac:dyDescent="0.3">
      <c r="A2808" s="68"/>
      <c r="B2808" s="68"/>
      <c r="C2808" s="68"/>
      <c r="D2808" s="68"/>
      <c r="E2808" s="68"/>
      <c r="F2808" s="68"/>
      <c r="G2808" s="68"/>
      <c r="H2808" s="68"/>
    </row>
    <row r="2809" spans="1:8" x14ac:dyDescent="0.3">
      <c r="A2809" s="68"/>
      <c r="B2809" s="68"/>
      <c r="C2809" s="68"/>
      <c r="D2809" s="68"/>
      <c r="E2809" s="68"/>
      <c r="F2809" s="68"/>
      <c r="G2809" s="68"/>
      <c r="H2809" s="68"/>
    </row>
    <row r="2810" spans="1:8" x14ac:dyDescent="0.3">
      <c r="A2810" s="68"/>
      <c r="B2810" s="68"/>
      <c r="C2810" s="68"/>
      <c r="D2810" s="68"/>
      <c r="E2810" s="68"/>
      <c r="F2810" s="68"/>
      <c r="G2810" s="68"/>
      <c r="H2810" s="68"/>
    </row>
    <row r="2811" spans="1:8" x14ac:dyDescent="0.3">
      <c r="A2811" s="68"/>
      <c r="B2811" s="68"/>
      <c r="C2811" s="68"/>
      <c r="D2811" s="68"/>
      <c r="E2811" s="68"/>
      <c r="F2811" s="68"/>
      <c r="G2811" s="68"/>
      <c r="H2811" s="68"/>
    </row>
    <row r="2812" spans="1:8" x14ac:dyDescent="0.3">
      <c r="A2812" s="68"/>
      <c r="B2812" s="68"/>
      <c r="C2812" s="68"/>
      <c r="D2812" s="68"/>
      <c r="E2812" s="68"/>
      <c r="F2812" s="68"/>
      <c r="G2812" s="68"/>
      <c r="H2812" s="68"/>
    </row>
    <row r="2813" spans="1:8" x14ac:dyDescent="0.3">
      <c r="A2813" s="68"/>
      <c r="B2813" s="68"/>
      <c r="C2813" s="68"/>
      <c r="D2813" s="68"/>
      <c r="E2813" s="68"/>
      <c r="F2813" s="68"/>
      <c r="G2813" s="68"/>
      <c r="H2813" s="68"/>
    </row>
    <row r="2814" spans="1:8" x14ac:dyDescent="0.3">
      <c r="A2814" s="68"/>
      <c r="B2814" s="68"/>
      <c r="C2814" s="68"/>
      <c r="D2814" s="68"/>
      <c r="E2814" s="68"/>
      <c r="F2814" s="68"/>
      <c r="G2814" s="68"/>
      <c r="H2814" s="68"/>
    </row>
    <row r="2815" spans="1:8" x14ac:dyDescent="0.3">
      <c r="A2815" s="68"/>
      <c r="B2815" s="68"/>
      <c r="C2815" s="68"/>
      <c r="D2815" s="68"/>
      <c r="E2815" s="68"/>
      <c r="F2815" s="68"/>
      <c r="G2815" s="68"/>
      <c r="H2815" s="68"/>
    </row>
    <row r="2816" spans="1:8" x14ac:dyDescent="0.3">
      <c r="A2816" s="68"/>
      <c r="B2816" s="68"/>
      <c r="C2816" s="68"/>
      <c r="D2816" s="68"/>
      <c r="E2816" s="68"/>
      <c r="F2816" s="68"/>
      <c r="G2816" s="68"/>
      <c r="H2816" s="68"/>
    </row>
    <row r="2817" spans="1:8" x14ac:dyDescent="0.3">
      <c r="A2817" s="68"/>
      <c r="B2817" s="68"/>
      <c r="C2817" s="68"/>
      <c r="D2817" s="68"/>
      <c r="E2817" s="68"/>
      <c r="F2817" s="68"/>
      <c r="G2817" s="68"/>
      <c r="H2817" s="68"/>
    </row>
    <row r="2818" spans="1:8" x14ac:dyDescent="0.3">
      <c r="A2818" s="68"/>
      <c r="B2818" s="68"/>
      <c r="C2818" s="68"/>
      <c r="D2818" s="68"/>
      <c r="E2818" s="68"/>
      <c r="F2818" s="68"/>
      <c r="G2818" s="68"/>
      <c r="H2818" s="68"/>
    </row>
    <row r="2819" spans="1:8" x14ac:dyDescent="0.3">
      <c r="A2819" s="68"/>
      <c r="B2819" s="68"/>
      <c r="C2819" s="68"/>
      <c r="D2819" s="68"/>
      <c r="E2819" s="68"/>
      <c r="F2819" s="68"/>
      <c r="G2819" s="68"/>
      <c r="H2819" s="68"/>
    </row>
    <row r="2820" spans="1:8" x14ac:dyDescent="0.3">
      <c r="A2820" s="68"/>
      <c r="B2820" s="68"/>
      <c r="C2820" s="68"/>
      <c r="D2820" s="68"/>
      <c r="E2820" s="68"/>
      <c r="F2820" s="68"/>
      <c r="G2820" s="68"/>
      <c r="H2820" s="68"/>
    </row>
    <row r="2821" spans="1:8" x14ac:dyDescent="0.3">
      <c r="A2821" s="68"/>
      <c r="B2821" s="68"/>
      <c r="C2821" s="68"/>
      <c r="D2821" s="68"/>
      <c r="E2821" s="68"/>
      <c r="F2821" s="68"/>
      <c r="G2821" s="68"/>
      <c r="H2821" s="68"/>
    </row>
    <row r="2822" spans="1:8" x14ac:dyDescent="0.3">
      <c r="A2822" s="68"/>
      <c r="B2822" s="68"/>
      <c r="C2822" s="68"/>
      <c r="D2822" s="68"/>
      <c r="E2822" s="68"/>
      <c r="F2822" s="68"/>
      <c r="G2822" s="68"/>
      <c r="H2822" s="68"/>
    </row>
    <row r="2823" spans="1:8" x14ac:dyDescent="0.3">
      <c r="A2823" s="68"/>
      <c r="B2823" s="68"/>
      <c r="C2823" s="68"/>
      <c r="D2823" s="68"/>
      <c r="E2823" s="68"/>
      <c r="F2823" s="68"/>
      <c r="G2823" s="68"/>
      <c r="H2823" s="68"/>
    </row>
    <row r="2824" spans="1:8" x14ac:dyDescent="0.3">
      <c r="A2824" s="68"/>
      <c r="B2824" s="68"/>
      <c r="C2824" s="68"/>
      <c r="D2824" s="68"/>
      <c r="E2824" s="68"/>
      <c r="F2824" s="68"/>
      <c r="G2824" s="68"/>
      <c r="H2824" s="68"/>
    </row>
    <row r="2825" spans="1:8" x14ac:dyDescent="0.3">
      <c r="A2825" s="68"/>
      <c r="B2825" s="68"/>
      <c r="C2825" s="68"/>
      <c r="D2825" s="68"/>
      <c r="E2825" s="68"/>
      <c r="F2825" s="68"/>
      <c r="G2825" s="68"/>
      <c r="H2825" s="68"/>
    </row>
    <row r="2826" spans="1:8" x14ac:dyDescent="0.3">
      <c r="A2826" s="68"/>
      <c r="B2826" s="68"/>
      <c r="C2826" s="68"/>
      <c r="D2826" s="68"/>
      <c r="E2826" s="68"/>
      <c r="F2826" s="68"/>
      <c r="G2826" s="68"/>
      <c r="H2826" s="68"/>
    </row>
    <row r="2827" spans="1:8" x14ac:dyDescent="0.3">
      <c r="A2827" s="68"/>
      <c r="B2827" s="68"/>
      <c r="C2827" s="68"/>
      <c r="D2827" s="68"/>
      <c r="E2827" s="68"/>
      <c r="F2827" s="68"/>
      <c r="G2827" s="68"/>
      <c r="H2827" s="68"/>
    </row>
    <row r="2828" spans="1:8" x14ac:dyDescent="0.3">
      <c r="A2828" s="68"/>
      <c r="B2828" s="68"/>
      <c r="C2828" s="68"/>
      <c r="D2828" s="68"/>
      <c r="E2828" s="68"/>
      <c r="F2828" s="68"/>
      <c r="G2828" s="68"/>
      <c r="H2828" s="68"/>
    </row>
    <row r="2829" spans="1:8" x14ac:dyDescent="0.3">
      <c r="A2829" s="68"/>
      <c r="B2829" s="68"/>
      <c r="C2829" s="68"/>
      <c r="D2829" s="68"/>
      <c r="E2829" s="68"/>
      <c r="F2829" s="68"/>
      <c r="G2829" s="68"/>
      <c r="H2829" s="68"/>
    </row>
    <row r="2830" spans="1:8" x14ac:dyDescent="0.3">
      <c r="A2830" s="68"/>
      <c r="B2830" s="68"/>
      <c r="C2830" s="68"/>
      <c r="D2830" s="68"/>
      <c r="E2830" s="68"/>
      <c r="F2830" s="68"/>
      <c r="G2830" s="68"/>
      <c r="H2830" s="68"/>
    </row>
    <row r="2831" spans="1:8" x14ac:dyDescent="0.3">
      <c r="A2831" s="68"/>
      <c r="B2831" s="68"/>
      <c r="C2831" s="68"/>
      <c r="D2831" s="68"/>
      <c r="E2831" s="68"/>
      <c r="F2831" s="68"/>
      <c r="G2831" s="68"/>
      <c r="H2831" s="68"/>
    </row>
    <row r="2832" spans="1:8" x14ac:dyDescent="0.3">
      <c r="A2832" s="68"/>
      <c r="B2832" s="68"/>
      <c r="C2832" s="68"/>
      <c r="D2832" s="68"/>
      <c r="E2832" s="68"/>
      <c r="F2832" s="68"/>
      <c r="G2832" s="68"/>
      <c r="H2832" s="68"/>
    </row>
    <row r="2833" spans="1:8" x14ac:dyDescent="0.3">
      <c r="A2833" s="68"/>
      <c r="B2833" s="68"/>
      <c r="C2833" s="68"/>
      <c r="D2833" s="68"/>
      <c r="E2833" s="68"/>
      <c r="F2833" s="68"/>
      <c r="G2833" s="68"/>
      <c r="H2833" s="68"/>
    </row>
    <row r="2834" spans="1:8" x14ac:dyDescent="0.3">
      <c r="A2834" s="68"/>
      <c r="B2834" s="68"/>
      <c r="C2834" s="68"/>
      <c r="D2834" s="68"/>
      <c r="E2834" s="68"/>
      <c r="F2834" s="68"/>
      <c r="G2834" s="68"/>
      <c r="H2834" s="68"/>
    </row>
    <row r="2835" spans="1:8" x14ac:dyDescent="0.3">
      <c r="A2835" s="68"/>
      <c r="B2835" s="68"/>
      <c r="C2835" s="68"/>
      <c r="D2835" s="68"/>
      <c r="E2835" s="68"/>
      <c r="F2835" s="68"/>
      <c r="G2835" s="68"/>
      <c r="H2835" s="68"/>
    </row>
    <row r="2836" spans="1:8" x14ac:dyDescent="0.3">
      <c r="A2836" s="68"/>
      <c r="B2836" s="68"/>
      <c r="C2836" s="68"/>
      <c r="D2836" s="68"/>
      <c r="E2836" s="68"/>
      <c r="F2836" s="68"/>
      <c r="G2836" s="68"/>
      <c r="H2836" s="68"/>
    </row>
    <row r="2837" spans="1:8" x14ac:dyDescent="0.3">
      <c r="A2837" s="68"/>
      <c r="B2837" s="68"/>
      <c r="C2837" s="68"/>
      <c r="D2837" s="68"/>
      <c r="E2837" s="68"/>
      <c r="F2837" s="68"/>
      <c r="G2837" s="68"/>
      <c r="H2837" s="68"/>
    </row>
    <row r="2838" spans="1:8" x14ac:dyDescent="0.3">
      <c r="A2838" s="68"/>
      <c r="B2838" s="68"/>
      <c r="C2838" s="68"/>
      <c r="D2838" s="68"/>
      <c r="E2838" s="68"/>
      <c r="F2838" s="68"/>
      <c r="G2838" s="68"/>
      <c r="H2838" s="68"/>
    </row>
    <row r="2839" spans="1:8" x14ac:dyDescent="0.3">
      <c r="A2839" s="68"/>
      <c r="B2839" s="68"/>
      <c r="C2839" s="68"/>
      <c r="D2839" s="68"/>
      <c r="E2839" s="68"/>
      <c r="F2839" s="68"/>
      <c r="G2839" s="68"/>
      <c r="H2839" s="68"/>
    </row>
    <row r="2840" spans="1:8" x14ac:dyDescent="0.3">
      <c r="A2840" s="68"/>
      <c r="B2840" s="68"/>
      <c r="C2840" s="68"/>
      <c r="D2840" s="68"/>
      <c r="E2840" s="68"/>
      <c r="F2840" s="68"/>
      <c r="G2840" s="68"/>
      <c r="H2840" s="68"/>
    </row>
    <row r="2841" spans="1:8" x14ac:dyDescent="0.3">
      <c r="A2841" s="68"/>
      <c r="B2841" s="68"/>
      <c r="C2841" s="68"/>
      <c r="D2841" s="68"/>
      <c r="E2841" s="68"/>
      <c r="F2841" s="68"/>
      <c r="G2841" s="68"/>
      <c r="H2841" s="68"/>
    </row>
    <row r="2842" spans="1:8" x14ac:dyDescent="0.3">
      <c r="A2842" s="68"/>
      <c r="B2842" s="68"/>
      <c r="C2842" s="68"/>
      <c r="D2842" s="68"/>
      <c r="E2842" s="68"/>
      <c r="F2842" s="68"/>
      <c r="G2842" s="68"/>
      <c r="H2842" s="68"/>
    </row>
    <row r="2843" spans="1:8" x14ac:dyDescent="0.3">
      <c r="A2843" s="68"/>
      <c r="B2843" s="68"/>
      <c r="C2843" s="68"/>
      <c r="D2843" s="68"/>
      <c r="E2843" s="68"/>
      <c r="F2843" s="68"/>
      <c r="G2843" s="68"/>
      <c r="H2843" s="68"/>
    </row>
    <row r="2844" spans="1:8" x14ac:dyDescent="0.3">
      <c r="A2844" s="68"/>
      <c r="B2844" s="68"/>
      <c r="C2844" s="68"/>
      <c r="D2844" s="68"/>
      <c r="E2844" s="68"/>
      <c r="F2844" s="68"/>
      <c r="G2844" s="68"/>
      <c r="H2844" s="68"/>
    </row>
    <row r="2845" spans="1:8" x14ac:dyDescent="0.3">
      <c r="A2845" s="68"/>
      <c r="B2845" s="68"/>
      <c r="C2845" s="68"/>
      <c r="D2845" s="68"/>
      <c r="E2845" s="68"/>
      <c r="F2845" s="68"/>
      <c r="G2845" s="68"/>
      <c r="H2845" s="68"/>
    </row>
    <row r="2846" spans="1:8" x14ac:dyDescent="0.3">
      <c r="A2846" s="68"/>
      <c r="B2846" s="68"/>
      <c r="C2846" s="68"/>
      <c r="D2846" s="68"/>
      <c r="E2846" s="68"/>
      <c r="F2846" s="68"/>
      <c r="G2846" s="68"/>
      <c r="H2846" s="68"/>
    </row>
    <row r="2847" spans="1:8" x14ac:dyDescent="0.3">
      <c r="A2847" s="68"/>
      <c r="B2847" s="68"/>
      <c r="C2847" s="68"/>
      <c r="D2847" s="68"/>
      <c r="E2847" s="68"/>
      <c r="F2847" s="68"/>
      <c r="G2847" s="68"/>
      <c r="H2847" s="68"/>
    </row>
    <row r="2848" spans="1:8" x14ac:dyDescent="0.3">
      <c r="A2848" s="68"/>
      <c r="B2848" s="68"/>
      <c r="C2848" s="68"/>
      <c r="D2848" s="68"/>
      <c r="E2848" s="68"/>
      <c r="F2848" s="68"/>
      <c r="G2848" s="68"/>
      <c r="H2848" s="68"/>
    </row>
    <row r="2849" spans="1:8" x14ac:dyDescent="0.3">
      <c r="A2849" s="68"/>
      <c r="B2849" s="68"/>
      <c r="C2849" s="68"/>
      <c r="D2849" s="68"/>
      <c r="E2849" s="68"/>
      <c r="F2849" s="68"/>
      <c r="G2849" s="68"/>
      <c r="H2849" s="68"/>
    </row>
    <row r="2850" spans="1:8" x14ac:dyDescent="0.3">
      <c r="A2850" s="68"/>
      <c r="B2850" s="68"/>
      <c r="C2850" s="68"/>
      <c r="D2850" s="68"/>
      <c r="E2850" s="68"/>
      <c r="F2850" s="68"/>
      <c r="G2850" s="68"/>
      <c r="H2850" s="68"/>
    </row>
    <row r="2851" spans="1:8" x14ac:dyDescent="0.3">
      <c r="A2851" s="68"/>
      <c r="B2851" s="68"/>
      <c r="C2851" s="68"/>
      <c r="D2851" s="68"/>
      <c r="E2851" s="68"/>
      <c r="F2851" s="68"/>
      <c r="G2851" s="68"/>
      <c r="H2851" s="68"/>
    </row>
    <row r="2852" spans="1:8" x14ac:dyDescent="0.3">
      <c r="A2852" s="68"/>
      <c r="B2852" s="68"/>
      <c r="C2852" s="68"/>
      <c r="D2852" s="68"/>
      <c r="E2852" s="68"/>
      <c r="F2852" s="68"/>
      <c r="G2852" s="68"/>
      <c r="H2852" s="68"/>
    </row>
    <row r="2853" spans="1:8" x14ac:dyDescent="0.3">
      <c r="A2853" s="68"/>
      <c r="B2853" s="68"/>
      <c r="C2853" s="68"/>
      <c r="D2853" s="68"/>
      <c r="E2853" s="68"/>
      <c r="F2853" s="68"/>
      <c r="G2853" s="68"/>
      <c r="H2853" s="68"/>
    </row>
    <row r="2854" spans="1:8" x14ac:dyDescent="0.3">
      <c r="A2854" s="68"/>
      <c r="B2854" s="68"/>
      <c r="C2854" s="68"/>
      <c r="D2854" s="68"/>
      <c r="E2854" s="68"/>
      <c r="F2854" s="68"/>
      <c r="G2854" s="68"/>
      <c r="H2854" s="68"/>
    </row>
    <row r="2855" spans="1:8" x14ac:dyDescent="0.3">
      <c r="A2855" s="68"/>
      <c r="B2855" s="68"/>
      <c r="C2855" s="68"/>
      <c r="D2855" s="68"/>
      <c r="E2855" s="68"/>
      <c r="F2855" s="68"/>
      <c r="G2855" s="68"/>
      <c r="H2855" s="68"/>
    </row>
    <row r="2856" spans="1:8" x14ac:dyDescent="0.3">
      <c r="A2856" s="68"/>
      <c r="B2856" s="68"/>
      <c r="C2856" s="68"/>
      <c r="D2856" s="68"/>
      <c r="E2856" s="68"/>
      <c r="F2856" s="68"/>
      <c r="G2856" s="68"/>
      <c r="H2856" s="68"/>
    </row>
    <row r="2857" spans="1:8" x14ac:dyDescent="0.3">
      <c r="A2857" s="68"/>
      <c r="B2857" s="68"/>
      <c r="C2857" s="68"/>
      <c r="D2857" s="68"/>
      <c r="E2857" s="68"/>
      <c r="F2857" s="68"/>
      <c r="G2857" s="68"/>
      <c r="H2857" s="68"/>
    </row>
    <row r="2858" spans="1:8" x14ac:dyDescent="0.3">
      <c r="A2858" s="68"/>
      <c r="B2858" s="68"/>
      <c r="C2858" s="68"/>
      <c r="D2858" s="68"/>
      <c r="E2858" s="68"/>
      <c r="F2858" s="68"/>
      <c r="G2858" s="68"/>
      <c r="H2858" s="68"/>
    </row>
    <row r="2859" spans="1:8" x14ac:dyDescent="0.3">
      <c r="A2859" s="68"/>
      <c r="B2859" s="68"/>
      <c r="C2859" s="68"/>
      <c r="D2859" s="68"/>
      <c r="E2859" s="68"/>
      <c r="F2859" s="68"/>
      <c r="G2859" s="68"/>
      <c r="H2859" s="68"/>
    </row>
    <row r="2860" spans="1:8" x14ac:dyDescent="0.3">
      <c r="A2860" s="68"/>
      <c r="B2860" s="68"/>
      <c r="C2860" s="68"/>
      <c r="D2860" s="68"/>
      <c r="E2860" s="68"/>
      <c r="F2860" s="68"/>
      <c r="G2860" s="68"/>
      <c r="H2860" s="68"/>
    </row>
    <row r="2861" spans="1:8" x14ac:dyDescent="0.3">
      <c r="A2861" s="68"/>
      <c r="B2861" s="68"/>
      <c r="C2861" s="68"/>
      <c r="D2861" s="68"/>
      <c r="E2861" s="68"/>
      <c r="F2861" s="68"/>
      <c r="G2861" s="68"/>
      <c r="H2861" s="68"/>
    </row>
    <row r="2862" spans="1:8" x14ac:dyDescent="0.3">
      <c r="A2862" s="68"/>
      <c r="B2862" s="68"/>
      <c r="C2862" s="68"/>
      <c r="D2862" s="68"/>
      <c r="E2862" s="68"/>
      <c r="F2862" s="68"/>
      <c r="G2862" s="68"/>
      <c r="H2862" s="68"/>
    </row>
    <row r="2863" spans="1:8" x14ac:dyDescent="0.3">
      <c r="A2863" s="68"/>
      <c r="B2863" s="68"/>
      <c r="C2863" s="68"/>
      <c r="D2863" s="68"/>
      <c r="E2863" s="68"/>
      <c r="F2863" s="68"/>
      <c r="G2863" s="68"/>
      <c r="H2863" s="68"/>
    </row>
    <row r="2864" spans="1:8" x14ac:dyDescent="0.3">
      <c r="A2864" s="68"/>
      <c r="B2864" s="68"/>
      <c r="C2864" s="68"/>
      <c r="D2864" s="68"/>
      <c r="E2864" s="68"/>
      <c r="F2864" s="68"/>
      <c r="G2864" s="68"/>
      <c r="H2864" s="68"/>
    </row>
    <row r="2865" spans="1:8" x14ac:dyDescent="0.3">
      <c r="A2865" s="68"/>
      <c r="B2865" s="68"/>
      <c r="C2865" s="68"/>
      <c r="D2865" s="68"/>
      <c r="E2865" s="68"/>
      <c r="F2865" s="68"/>
      <c r="G2865" s="68"/>
      <c r="H2865" s="68"/>
    </row>
    <row r="2866" spans="1:8" x14ac:dyDescent="0.3">
      <c r="A2866" s="68"/>
      <c r="B2866" s="68"/>
      <c r="C2866" s="68"/>
      <c r="D2866" s="68"/>
      <c r="E2866" s="68"/>
      <c r="F2866" s="68"/>
      <c r="G2866" s="68"/>
      <c r="H2866" s="68"/>
    </row>
    <row r="2867" spans="1:8" x14ac:dyDescent="0.3">
      <c r="A2867" s="68"/>
      <c r="B2867" s="68"/>
      <c r="C2867" s="68"/>
      <c r="D2867" s="68"/>
      <c r="E2867" s="68"/>
      <c r="F2867" s="68"/>
      <c r="G2867" s="68"/>
      <c r="H2867" s="68"/>
    </row>
    <row r="2868" spans="1:8" x14ac:dyDescent="0.3">
      <c r="A2868" s="68"/>
      <c r="B2868" s="68"/>
      <c r="C2868" s="68"/>
      <c r="D2868" s="68"/>
      <c r="E2868" s="68"/>
      <c r="F2868" s="68"/>
      <c r="G2868" s="68"/>
      <c r="H2868" s="68"/>
    </row>
    <row r="2869" spans="1:8" x14ac:dyDescent="0.3">
      <c r="A2869" s="68"/>
      <c r="B2869" s="68"/>
      <c r="C2869" s="68"/>
      <c r="D2869" s="68"/>
      <c r="E2869" s="68"/>
      <c r="F2869" s="68"/>
      <c r="G2869" s="68"/>
      <c r="H2869" s="68"/>
    </row>
    <row r="2870" spans="1:8" x14ac:dyDescent="0.3">
      <c r="A2870" s="68"/>
      <c r="B2870" s="68"/>
      <c r="C2870" s="68"/>
      <c r="D2870" s="68"/>
      <c r="E2870" s="68"/>
      <c r="F2870" s="68"/>
      <c r="G2870" s="68"/>
      <c r="H2870" s="68"/>
    </row>
    <row r="2871" spans="1:8" x14ac:dyDescent="0.3">
      <c r="A2871" s="68"/>
      <c r="B2871" s="68"/>
      <c r="C2871" s="68"/>
      <c r="D2871" s="68"/>
      <c r="E2871" s="68"/>
      <c r="F2871" s="68"/>
      <c r="G2871" s="68"/>
      <c r="H2871" s="68"/>
    </row>
    <row r="2872" spans="1:8" x14ac:dyDescent="0.3">
      <c r="A2872" s="68"/>
      <c r="B2872" s="68"/>
      <c r="C2872" s="68"/>
      <c r="D2872" s="68"/>
      <c r="E2872" s="68"/>
      <c r="F2872" s="68"/>
      <c r="G2872" s="68"/>
      <c r="H2872" s="68"/>
    </row>
    <row r="2873" spans="1:8" x14ac:dyDescent="0.3">
      <c r="A2873" s="68"/>
      <c r="B2873" s="68"/>
      <c r="C2873" s="68"/>
      <c r="D2873" s="68"/>
      <c r="E2873" s="68"/>
      <c r="F2873" s="68"/>
      <c r="G2873" s="68"/>
      <c r="H2873" s="68"/>
    </row>
    <row r="2874" spans="1:8" x14ac:dyDescent="0.3">
      <c r="A2874" s="68"/>
      <c r="B2874" s="68"/>
      <c r="C2874" s="68"/>
      <c r="D2874" s="68"/>
      <c r="E2874" s="68"/>
      <c r="F2874" s="68"/>
      <c r="G2874" s="68"/>
      <c r="H2874" s="68"/>
    </row>
    <row r="2875" spans="1:8" x14ac:dyDescent="0.3">
      <c r="A2875" s="68"/>
      <c r="B2875" s="68"/>
      <c r="C2875" s="68"/>
      <c r="D2875" s="68"/>
      <c r="E2875" s="68"/>
      <c r="F2875" s="68"/>
      <c r="G2875" s="68"/>
      <c r="H2875" s="68"/>
    </row>
    <row r="2876" spans="1:8" x14ac:dyDescent="0.3">
      <c r="A2876" s="68"/>
      <c r="B2876" s="68"/>
      <c r="C2876" s="68"/>
      <c r="D2876" s="68"/>
      <c r="E2876" s="68"/>
      <c r="F2876" s="68"/>
      <c r="G2876" s="68"/>
      <c r="H2876" s="68"/>
    </row>
    <row r="2877" spans="1:8" x14ac:dyDescent="0.3">
      <c r="A2877" s="68"/>
      <c r="B2877" s="68"/>
      <c r="C2877" s="68"/>
      <c r="D2877" s="68"/>
      <c r="E2877" s="68"/>
      <c r="F2877" s="68"/>
      <c r="G2877" s="68"/>
      <c r="H2877" s="68"/>
    </row>
    <row r="2878" spans="1:8" x14ac:dyDescent="0.3">
      <c r="A2878" s="68"/>
      <c r="B2878" s="68"/>
      <c r="C2878" s="68"/>
      <c r="D2878" s="68"/>
      <c r="E2878" s="68"/>
      <c r="F2878" s="68"/>
      <c r="G2878" s="68"/>
      <c r="H2878" s="68"/>
    </row>
    <row r="2879" spans="1:8" x14ac:dyDescent="0.3">
      <c r="A2879" s="68"/>
      <c r="B2879" s="68"/>
      <c r="C2879" s="68"/>
      <c r="D2879" s="68"/>
      <c r="E2879" s="68"/>
      <c r="F2879" s="68"/>
      <c r="G2879" s="68"/>
      <c r="H2879" s="68"/>
    </row>
    <row r="2880" spans="1:8" x14ac:dyDescent="0.3">
      <c r="A2880" s="68"/>
      <c r="B2880" s="68"/>
      <c r="C2880" s="68"/>
      <c r="D2880" s="68"/>
      <c r="E2880" s="68"/>
      <c r="F2880" s="68"/>
      <c r="G2880" s="68"/>
      <c r="H2880" s="68"/>
    </row>
    <row r="2881" spans="1:8" x14ac:dyDescent="0.3">
      <c r="A2881" s="68"/>
      <c r="B2881" s="68"/>
      <c r="C2881" s="68"/>
      <c r="D2881" s="68"/>
      <c r="E2881" s="68"/>
      <c r="F2881" s="68"/>
      <c r="G2881" s="68"/>
      <c r="H2881" s="68"/>
    </row>
    <row r="2882" spans="1:8" x14ac:dyDescent="0.3">
      <c r="A2882" s="68"/>
      <c r="B2882" s="68"/>
      <c r="C2882" s="68"/>
      <c r="D2882" s="68"/>
      <c r="E2882" s="68"/>
      <c r="F2882" s="68"/>
      <c r="G2882" s="68"/>
      <c r="H2882" s="68"/>
    </row>
    <row r="2883" spans="1:8" x14ac:dyDescent="0.3">
      <c r="A2883" s="68"/>
      <c r="B2883" s="68"/>
      <c r="C2883" s="68"/>
      <c r="D2883" s="68"/>
      <c r="E2883" s="68"/>
      <c r="F2883" s="68"/>
      <c r="G2883" s="68"/>
      <c r="H2883" s="68"/>
    </row>
    <row r="2884" spans="1:8" x14ac:dyDescent="0.3">
      <c r="A2884" s="68"/>
      <c r="B2884" s="68"/>
      <c r="C2884" s="68"/>
      <c r="D2884" s="68"/>
      <c r="E2884" s="68"/>
      <c r="F2884" s="68"/>
      <c r="G2884" s="68"/>
      <c r="H2884" s="68"/>
    </row>
    <row r="2885" spans="1:8" x14ac:dyDescent="0.3">
      <c r="A2885" s="68"/>
      <c r="B2885" s="68"/>
      <c r="C2885" s="68"/>
      <c r="D2885" s="68"/>
      <c r="E2885" s="68"/>
      <c r="F2885" s="68"/>
      <c r="G2885" s="68"/>
      <c r="H2885" s="68"/>
    </row>
    <row r="2886" spans="1:8" x14ac:dyDescent="0.3">
      <c r="A2886" s="68"/>
      <c r="B2886" s="68"/>
      <c r="C2886" s="68"/>
      <c r="D2886" s="68"/>
      <c r="E2886" s="68"/>
      <c r="F2886" s="68"/>
      <c r="G2886" s="68"/>
      <c r="H2886" s="68"/>
    </row>
    <row r="2887" spans="1:8" x14ac:dyDescent="0.3">
      <c r="A2887" s="68"/>
      <c r="B2887" s="68"/>
      <c r="C2887" s="68"/>
      <c r="D2887" s="68"/>
      <c r="E2887" s="68"/>
      <c r="F2887" s="68"/>
      <c r="G2887" s="68"/>
      <c r="H2887" s="68"/>
    </row>
    <row r="2888" spans="1:8" x14ac:dyDescent="0.3">
      <c r="A2888" s="68"/>
      <c r="B2888" s="68"/>
      <c r="C2888" s="68"/>
      <c r="D2888" s="68"/>
      <c r="E2888" s="68"/>
      <c r="F2888" s="68"/>
      <c r="G2888" s="68"/>
      <c r="H2888" s="68"/>
    </row>
    <row r="2889" spans="1:8" x14ac:dyDescent="0.3">
      <c r="A2889" s="68"/>
      <c r="B2889" s="68"/>
      <c r="C2889" s="68"/>
      <c r="D2889" s="68"/>
      <c r="E2889" s="68"/>
      <c r="F2889" s="68"/>
      <c r="G2889" s="68"/>
      <c r="H2889" s="68"/>
    </row>
    <row r="2890" spans="1:8" x14ac:dyDescent="0.3">
      <c r="A2890" s="68"/>
      <c r="B2890" s="68"/>
      <c r="C2890" s="68"/>
      <c r="D2890" s="68"/>
      <c r="E2890" s="68"/>
      <c r="F2890" s="68"/>
      <c r="G2890" s="68"/>
      <c r="H2890" s="68"/>
    </row>
    <row r="2891" spans="1:8" x14ac:dyDescent="0.3">
      <c r="A2891" s="68"/>
      <c r="B2891" s="68"/>
      <c r="C2891" s="68"/>
      <c r="D2891" s="68"/>
      <c r="E2891" s="68"/>
      <c r="F2891" s="68"/>
      <c r="G2891" s="68"/>
      <c r="H2891" s="68"/>
    </row>
    <row r="2892" spans="1:8" x14ac:dyDescent="0.3">
      <c r="A2892" s="68"/>
      <c r="B2892" s="68"/>
      <c r="C2892" s="68"/>
      <c r="D2892" s="68"/>
      <c r="E2892" s="68"/>
      <c r="F2892" s="68"/>
      <c r="G2892" s="68"/>
      <c r="H2892" s="68"/>
    </row>
    <row r="2893" spans="1:8" x14ac:dyDescent="0.3">
      <c r="A2893" s="68"/>
      <c r="B2893" s="68"/>
      <c r="C2893" s="68"/>
      <c r="D2893" s="68"/>
      <c r="E2893" s="68"/>
      <c r="F2893" s="68"/>
      <c r="G2893" s="68"/>
      <c r="H2893" s="68"/>
    </row>
    <row r="2894" spans="1:8" x14ac:dyDescent="0.3">
      <c r="A2894" s="68"/>
      <c r="B2894" s="68"/>
      <c r="C2894" s="68"/>
      <c r="D2894" s="68"/>
      <c r="E2894" s="68"/>
      <c r="F2894" s="68"/>
      <c r="G2894" s="68"/>
      <c r="H2894" s="68"/>
    </row>
    <row r="2895" spans="1:8" x14ac:dyDescent="0.3">
      <c r="A2895" s="68"/>
      <c r="B2895" s="68"/>
      <c r="C2895" s="68"/>
      <c r="D2895" s="68"/>
      <c r="E2895" s="68"/>
      <c r="F2895" s="68"/>
      <c r="G2895" s="68"/>
      <c r="H2895" s="68"/>
    </row>
    <row r="2896" spans="1:8" x14ac:dyDescent="0.3">
      <c r="A2896" s="68"/>
      <c r="B2896" s="68"/>
      <c r="C2896" s="68"/>
      <c r="D2896" s="68"/>
      <c r="E2896" s="68"/>
      <c r="F2896" s="68"/>
      <c r="G2896" s="68"/>
      <c r="H2896" s="68"/>
    </row>
    <row r="2897" spans="1:8" x14ac:dyDescent="0.3">
      <c r="A2897" s="68"/>
      <c r="B2897" s="68"/>
      <c r="C2897" s="68"/>
      <c r="D2897" s="68"/>
      <c r="E2897" s="68"/>
      <c r="F2897" s="68"/>
      <c r="G2897" s="68"/>
      <c r="H2897" s="68"/>
    </row>
    <row r="2898" spans="1:8" x14ac:dyDescent="0.3">
      <c r="A2898" s="68"/>
      <c r="B2898" s="68"/>
      <c r="C2898" s="68"/>
      <c r="D2898" s="68"/>
      <c r="E2898" s="68"/>
      <c r="F2898" s="68"/>
      <c r="G2898" s="68"/>
      <c r="H2898" s="68"/>
    </row>
    <row r="2899" spans="1:8" x14ac:dyDescent="0.3">
      <c r="A2899" s="68"/>
      <c r="B2899" s="68"/>
      <c r="C2899" s="68"/>
      <c r="D2899" s="68"/>
      <c r="E2899" s="68"/>
      <c r="F2899" s="68"/>
      <c r="G2899" s="68"/>
      <c r="H2899" s="68"/>
    </row>
    <row r="2900" spans="1:8" x14ac:dyDescent="0.3">
      <c r="A2900" s="68"/>
      <c r="B2900" s="68"/>
      <c r="C2900" s="68"/>
      <c r="D2900" s="68"/>
      <c r="E2900" s="68"/>
      <c r="F2900" s="68"/>
      <c r="G2900" s="68"/>
      <c r="H2900" s="68"/>
    </row>
    <row r="2901" spans="1:8" x14ac:dyDescent="0.3">
      <c r="A2901" s="68"/>
      <c r="B2901" s="68"/>
      <c r="C2901" s="68"/>
      <c r="D2901" s="68"/>
      <c r="E2901" s="68"/>
      <c r="F2901" s="68"/>
      <c r="G2901" s="68"/>
      <c r="H2901" s="68"/>
    </row>
    <row r="2902" spans="1:8" x14ac:dyDescent="0.3">
      <c r="A2902" s="68"/>
      <c r="B2902" s="68"/>
      <c r="C2902" s="68"/>
      <c r="D2902" s="68"/>
      <c r="E2902" s="68"/>
      <c r="F2902" s="68"/>
      <c r="G2902" s="68"/>
      <c r="H2902" s="68"/>
    </row>
    <row r="2903" spans="1:8" x14ac:dyDescent="0.3">
      <c r="A2903" s="68"/>
      <c r="B2903" s="68"/>
      <c r="C2903" s="68"/>
      <c r="D2903" s="68"/>
      <c r="E2903" s="68"/>
      <c r="F2903" s="68"/>
      <c r="G2903" s="68"/>
      <c r="H2903" s="68"/>
    </row>
    <row r="2904" spans="1:8" x14ac:dyDescent="0.3">
      <c r="A2904" s="68"/>
      <c r="B2904" s="68"/>
      <c r="C2904" s="68"/>
      <c r="D2904" s="68"/>
      <c r="E2904" s="68"/>
      <c r="F2904" s="68"/>
      <c r="G2904" s="68"/>
      <c r="H2904" s="68"/>
    </row>
    <row r="2905" spans="1:8" x14ac:dyDescent="0.3">
      <c r="A2905" s="68"/>
      <c r="B2905" s="68"/>
      <c r="C2905" s="68"/>
      <c r="D2905" s="68"/>
      <c r="E2905" s="68"/>
      <c r="F2905" s="68"/>
      <c r="G2905" s="68"/>
      <c r="H2905" s="68"/>
    </row>
    <row r="2906" spans="1:8" x14ac:dyDescent="0.3">
      <c r="A2906" s="68"/>
      <c r="B2906" s="68"/>
      <c r="C2906" s="68"/>
      <c r="D2906" s="68"/>
      <c r="E2906" s="68"/>
      <c r="F2906" s="68"/>
      <c r="G2906" s="68"/>
      <c r="H2906" s="68"/>
    </row>
    <row r="2907" spans="1:8" x14ac:dyDescent="0.3">
      <c r="A2907" s="68"/>
      <c r="B2907" s="68"/>
      <c r="C2907" s="68"/>
      <c r="D2907" s="68"/>
      <c r="E2907" s="68"/>
      <c r="F2907" s="68"/>
      <c r="G2907" s="68"/>
      <c r="H2907" s="68"/>
    </row>
    <row r="2908" spans="1:8" x14ac:dyDescent="0.3">
      <c r="A2908" s="68"/>
      <c r="B2908" s="68"/>
      <c r="C2908" s="68"/>
      <c r="D2908" s="68"/>
      <c r="E2908" s="68"/>
      <c r="F2908" s="68"/>
      <c r="G2908" s="68"/>
      <c r="H2908" s="68"/>
    </row>
    <row r="2909" spans="1:8" x14ac:dyDescent="0.3">
      <c r="A2909" s="68"/>
      <c r="B2909" s="68"/>
      <c r="C2909" s="68"/>
      <c r="D2909" s="68"/>
      <c r="E2909" s="68"/>
      <c r="F2909" s="68"/>
      <c r="G2909" s="68"/>
      <c r="H2909" s="68"/>
    </row>
    <row r="2910" spans="1:8" x14ac:dyDescent="0.3">
      <c r="A2910" s="68"/>
      <c r="B2910" s="68"/>
      <c r="C2910" s="68"/>
      <c r="D2910" s="68"/>
      <c r="E2910" s="68"/>
      <c r="F2910" s="68"/>
      <c r="G2910" s="68"/>
      <c r="H2910" s="68"/>
    </row>
    <row r="2911" spans="1:8" x14ac:dyDescent="0.3">
      <c r="A2911" s="68"/>
      <c r="B2911" s="68"/>
      <c r="C2911" s="68"/>
      <c r="D2911" s="68"/>
      <c r="E2911" s="68"/>
      <c r="F2911" s="68"/>
      <c r="G2911" s="68"/>
      <c r="H2911" s="68"/>
    </row>
    <row r="2912" spans="1:8" x14ac:dyDescent="0.3">
      <c r="A2912" s="68"/>
      <c r="B2912" s="68"/>
      <c r="C2912" s="68"/>
      <c r="D2912" s="68"/>
      <c r="E2912" s="68"/>
      <c r="F2912" s="68"/>
      <c r="G2912" s="68"/>
      <c r="H2912" s="68"/>
    </row>
    <row r="2913" spans="1:8" x14ac:dyDescent="0.3">
      <c r="A2913" s="68"/>
      <c r="B2913" s="68"/>
      <c r="C2913" s="68"/>
      <c r="D2913" s="68"/>
      <c r="E2913" s="68"/>
      <c r="F2913" s="68"/>
      <c r="G2913" s="68"/>
      <c r="H2913" s="68"/>
    </row>
    <row r="2914" spans="1:8" x14ac:dyDescent="0.3">
      <c r="A2914" s="68"/>
      <c r="B2914" s="68"/>
      <c r="C2914" s="68"/>
      <c r="D2914" s="68"/>
      <c r="E2914" s="68"/>
      <c r="F2914" s="68"/>
      <c r="G2914" s="68"/>
      <c r="H2914" s="68"/>
    </row>
    <row r="2915" spans="1:8" x14ac:dyDescent="0.3">
      <c r="A2915" s="68"/>
      <c r="B2915" s="68"/>
      <c r="C2915" s="68"/>
      <c r="D2915" s="68"/>
      <c r="E2915" s="68"/>
      <c r="F2915" s="68"/>
      <c r="G2915" s="68"/>
      <c r="H2915" s="68"/>
    </row>
    <row r="2916" spans="1:8" x14ac:dyDescent="0.3">
      <c r="A2916" s="68"/>
      <c r="B2916" s="68"/>
      <c r="C2916" s="68"/>
      <c r="D2916" s="68"/>
      <c r="E2916" s="68"/>
      <c r="F2916" s="68"/>
      <c r="G2916" s="68"/>
      <c r="H2916" s="68"/>
    </row>
    <row r="2917" spans="1:8" x14ac:dyDescent="0.3">
      <c r="A2917" s="68"/>
      <c r="B2917" s="68"/>
      <c r="C2917" s="68"/>
      <c r="D2917" s="68"/>
      <c r="E2917" s="68"/>
      <c r="F2917" s="68"/>
      <c r="G2917" s="68"/>
      <c r="H2917" s="68"/>
    </row>
    <row r="2918" spans="1:8" x14ac:dyDescent="0.3">
      <c r="A2918" s="68"/>
      <c r="B2918" s="68"/>
      <c r="C2918" s="68"/>
      <c r="D2918" s="68"/>
      <c r="E2918" s="68"/>
      <c r="F2918" s="68"/>
      <c r="G2918" s="68"/>
      <c r="H2918" s="68"/>
    </row>
    <row r="2919" spans="1:8" x14ac:dyDescent="0.3">
      <c r="A2919" s="68"/>
      <c r="B2919" s="68"/>
      <c r="C2919" s="68"/>
      <c r="D2919" s="68"/>
      <c r="E2919" s="68"/>
      <c r="F2919" s="68"/>
      <c r="G2919" s="68"/>
      <c r="H2919" s="68"/>
    </row>
    <row r="2920" spans="1:8" x14ac:dyDescent="0.3">
      <c r="A2920" s="68"/>
      <c r="B2920" s="68"/>
      <c r="C2920" s="68"/>
      <c r="D2920" s="68"/>
      <c r="E2920" s="68"/>
      <c r="F2920" s="68"/>
      <c r="G2920" s="68"/>
      <c r="H2920" s="68"/>
    </row>
    <row r="2921" spans="1:8" x14ac:dyDescent="0.3">
      <c r="A2921" s="68"/>
      <c r="B2921" s="68"/>
      <c r="C2921" s="68"/>
      <c r="D2921" s="68"/>
      <c r="E2921" s="68"/>
      <c r="F2921" s="68"/>
      <c r="G2921" s="68"/>
      <c r="H2921" s="68"/>
    </row>
    <row r="2922" spans="1:8" x14ac:dyDescent="0.3">
      <c r="A2922" s="68"/>
      <c r="B2922" s="68"/>
      <c r="C2922" s="68"/>
      <c r="D2922" s="68"/>
      <c r="E2922" s="68"/>
      <c r="F2922" s="68"/>
      <c r="G2922" s="68"/>
      <c r="H2922" s="68"/>
    </row>
    <row r="2923" spans="1:8" x14ac:dyDescent="0.3">
      <c r="A2923" s="68"/>
      <c r="B2923" s="68"/>
      <c r="C2923" s="68"/>
      <c r="D2923" s="68"/>
      <c r="E2923" s="68"/>
      <c r="F2923" s="68"/>
      <c r="G2923" s="68"/>
      <c r="H2923" s="68"/>
    </row>
    <row r="2924" spans="1:8" x14ac:dyDescent="0.3">
      <c r="A2924" s="68"/>
      <c r="B2924" s="68"/>
      <c r="C2924" s="68"/>
      <c r="D2924" s="68"/>
      <c r="E2924" s="68"/>
      <c r="F2924" s="68"/>
      <c r="G2924" s="68"/>
      <c r="H2924" s="68"/>
    </row>
    <row r="2925" spans="1:8" x14ac:dyDescent="0.3">
      <c r="A2925" s="68"/>
      <c r="B2925" s="68"/>
      <c r="C2925" s="68"/>
      <c r="D2925" s="68"/>
      <c r="E2925" s="68"/>
      <c r="F2925" s="68"/>
      <c r="G2925" s="68"/>
      <c r="H2925" s="68"/>
    </row>
    <row r="2926" spans="1:8" x14ac:dyDescent="0.3">
      <c r="A2926" s="68"/>
      <c r="B2926" s="68"/>
      <c r="C2926" s="68"/>
      <c r="D2926" s="68"/>
      <c r="E2926" s="68"/>
      <c r="F2926" s="68"/>
      <c r="G2926" s="68"/>
      <c r="H2926" s="68"/>
    </row>
    <row r="2927" spans="1:8" x14ac:dyDescent="0.3">
      <c r="A2927" s="68"/>
      <c r="B2927" s="68"/>
      <c r="C2927" s="68"/>
      <c r="D2927" s="68"/>
      <c r="E2927" s="68"/>
      <c r="F2927" s="68"/>
      <c r="G2927" s="68"/>
      <c r="H2927" s="68"/>
    </row>
    <row r="2928" spans="1:8" x14ac:dyDescent="0.3">
      <c r="A2928" s="68"/>
      <c r="B2928" s="68"/>
      <c r="C2928" s="68"/>
      <c r="D2928" s="68"/>
      <c r="E2928" s="68"/>
      <c r="F2928" s="68"/>
      <c r="G2928" s="68"/>
      <c r="H2928" s="68"/>
    </row>
    <row r="2929" spans="1:8" x14ac:dyDescent="0.3">
      <c r="A2929" s="68"/>
      <c r="B2929" s="68"/>
      <c r="C2929" s="68"/>
      <c r="D2929" s="68"/>
      <c r="E2929" s="68"/>
      <c r="F2929" s="68"/>
      <c r="G2929" s="68"/>
      <c r="H2929" s="68"/>
    </row>
    <row r="2930" spans="1:8" x14ac:dyDescent="0.3">
      <c r="A2930" s="68"/>
      <c r="B2930" s="68"/>
      <c r="C2930" s="68"/>
      <c r="D2930" s="68"/>
      <c r="E2930" s="68"/>
      <c r="F2930" s="68"/>
      <c r="G2930" s="68"/>
      <c r="H2930" s="68"/>
    </row>
    <row r="2931" spans="1:8" x14ac:dyDescent="0.3">
      <c r="A2931" s="68"/>
      <c r="B2931" s="68"/>
      <c r="C2931" s="68"/>
      <c r="D2931" s="68"/>
      <c r="E2931" s="68"/>
      <c r="F2931" s="68"/>
      <c r="G2931" s="68"/>
      <c r="H2931" s="68"/>
    </row>
    <row r="2932" spans="1:8" x14ac:dyDescent="0.3">
      <c r="A2932" s="68"/>
      <c r="B2932" s="68"/>
      <c r="C2932" s="68"/>
      <c r="D2932" s="68"/>
      <c r="E2932" s="68"/>
      <c r="F2932" s="68"/>
      <c r="G2932" s="68"/>
      <c r="H2932" s="68"/>
    </row>
    <row r="2933" spans="1:8" x14ac:dyDescent="0.3">
      <c r="A2933" s="68"/>
      <c r="B2933" s="68"/>
      <c r="C2933" s="68"/>
      <c r="D2933" s="68"/>
      <c r="E2933" s="68"/>
      <c r="F2933" s="68"/>
      <c r="G2933" s="68"/>
      <c r="H2933" s="68"/>
    </row>
    <row r="2934" spans="1:8" x14ac:dyDescent="0.3">
      <c r="A2934" s="68"/>
      <c r="B2934" s="68"/>
      <c r="C2934" s="68"/>
      <c r="D2934" s="68"/>
      <c r="E2934" s="68"/>
      <c r="F2934" s="68"/>
      <c r="G2934" s="68"/>
      <c r="H2934" s="68"/>
    </row>
    <row r="2935" spans="1:8" x14ac:dyDescent="0.3">
      <c r="A2935" s="68"/>
      <c r="B2935" s="68"/>
      <c r="C2935" s="68"/>
      <c r="D2935" s="68"/>
      <c r="E2935" s="68"/>
      <c r="F2935" s="68"/>
      <c r="G2935" s="68"/>
      <c r="H2935" s="68"/>
    </row>
    <row r="2936" spans="1:8" x14ac:dyDescent="0.3">
      <c r="A2936" s="68"/>
      <c r="B2936" s="68"/>
      <c r="C2936" s="68"/>
      <c r="D2936" s="68"/>
      <c r="E2936" s="68"/>
      <c r="F2936" s="68"/>
      <c r="G2936" s="68"/>
      <c r="H2936" s="68"/>
    </row>
    <row r="2937" spans="1:8" x14ac:dyDescent="0.3">
      <c r="A2937" s="68"/>
      <c r="B2937" s="68"/>
      <c r="C2937" s="68"/>
      <c r="D2937" s="68"/>
      <c r="E2937" s="68"/>
      <c r="F2937" s="68"/>
      <c r="G2937" s="68"/>
      <c r="H2937" s="68"/>
    </row>
    <row r="2938" spans="1:8" x14ac:dyDescent="0.3">
      <c r="A2938" s="68"/>
      <c r="B2938" s="68"/>
      <c r="C2938" s="68"/>
      <c r="D2938" s="68"/>
      <c r="E2938" s="68"/>
      <c r="F2938" s="68"/>
      <c r="G2938" s="68"/>
      <c r="H2938" s="68"/>
    </row>
    <row r="2939" spans="1:8" x14ac:dyDescent="0.3">
      <c r="A2939" s="68"/>
      <c r="B2939" s="68"/>
      <c r="C2939" s="68"/>
      <c r="D2939" s="68"/>
      <c r="E2939" s="68"/>
      <c r="F2939" s="68"/>
      <c r="G2939" s="68"/>
      <c r="H2939" s="68"/>
    </row>
    <row r="2940" spans="1:8" x14ac:dyDescent="0.3">
      <c r="A2940" s="68"/>
      <c r="B2940" s="68"/>
      <c r="C2940" s="68"/>
      <c r="D2940" s="68"/>
      <c r="E2940" s="68"/>
      <c r="F2940" s="68"/>
      <c r="G2940" s="68"/>
      <c r="H2940" s="68"/>
    </row>
    <row r="2941" spans="1:8" x14ac:dyDescent="0.3">
      <c r="A2941" s="68"/>
      <c r="B2941" s="68"/>
      <c r="C2941" s="68"/>
      <c r="D2941" s="68"/>
      <c r="E2941" s="68"/>
      <c r="F2941" s="68"/>
      <c r="G2941" s="68"/>
      <c r="H2941" s="68"/>
    </row>
    <row r="2942" spans="1:8" x14ac:dyDescent="0.3">
      <c r="A2942" s="68"/>
      <c r="B2942" s="68"/>
      <c r="C2942" s="68"/>
      <c r="D2942" s="68"/>
      <c r="E2942" s="68"/>
      <c r="F2942" s="68"/>
      <c r="G2942" s="68"/>
      <c r="H2942" s="68"/>
    </row>
    <row r="2943" spans="1:8" x14ac:dyDescent="0.3">
      <c r="A2943" s="68"/>
      <c r="B2943" s="68"/>
      <c r="C2943" s="68"/>
      <c r="D2943" s="68"/>
      <c r="E2943" s="68"/>
      <c r="F2943" s="68"/>
      <c r="G2943" s="68"/>
      <c r="H2943" s="68"/>
    </row>
    <row r="2944" spans="1:8" x14ac:dyDescent="0.3">
      <c r="A2944" s="68"/>
      <c r="B2944" s="68"/>
      <c r="C2944" s="68"/>
      <c r="D2944" s="68"/>
      <c r="E2944" s="68"/>
      <c r="F2944" s="68"/>
      <c r="G2944" s="68"/>
      <c r="H2944" s="68"/>
    </row>
    <row r="2945" spans="1:8" x14ac:dyDescent="0.3">
      <c r="A2945" s="68"/>
      <c r="B2945" s="68"/>
      <c r="C2945" s="68"/>
      <c r="D2945" s="68"/>
      <c r="E2945" s="68"/>
      <c r="F2945" s="68"/>
      <c r="G2945" s="68"/>
      <c r="H2945" s="68"/>
    </row>
    <row r="2946" spans="1:8" x14ac:dyDescent="0.3">
      <c r="A2946" s="68"/>
      <c r="B2946" s="68"/>
      <c r="C2946" s="68"/>
      <c r="D2946" s="68"/>
      <c r="E2946" s="68"/>
      <c r="F2946" s="68"/>
      <c r="G2946" s="68"/>
      <c r="H2946" s="68"/>
    </row>
    <row r="2947" spans="1:8" x14ac:dyDescent="0.3">
      <c r="A2947" s="68"/>
      <c r="B2947" s="68"/>
      <c r="C2947" s="68"/>
      <c r="D2947" s="68"/>
      <c r="E2947" s="68"/>
      <c r="F2947" s="68"/>
      <c r="G2947" s="68"/>
      <c r="H2947" s="68"/>
    </row>
    <row r="2948" spans="1:8" x14ac:dyDescent="0.3">
      <c r="A2948" s="68"/>
      <c r="B2948" s="68"/>
      <c r="C2948" s="68"/>
      <c r="D2948" s="68"/>
      <c r="E2948" s="68"/>
      <c r="F2948" s="68"/>
      <c r="G2948" s="68"/>
      <c r="H2948" s="68"/>
    </row>
    <row r="2949" spans="1:8" x14ac:dyDescent="0.3">
      <c r="A2949" s="68"/>
      <c r="B2949" s="68"/>
      <c r="C2949" s="68"/>
      <c r="D2949" s="68"/>
      <c r="E2949" s="68"/>
      <c r="F2949" s="68"/>
      <c r="G2949" s="68"/>
      <c r="H2949" s="68"/>
    </row>
    <row r="2950" spans="1:8" x14ac:dyDescent="0.3">
      <c r="A2950" s="68"/>
      <c r="B2950" s="68"/>
      <c r="C2950" s="68"/>
      <c r="D2950" s="68"/>
      <c r="E2950" s="68"/>
      <c r="F2950" s="68"/>
      <c r="G2950" s="68"/>
      <c r="H2950" s="68"/>
    </row>
    <row r="2951" spans="1:8" x14ac:dyDescent="0.3">
      <c r="A2951" s="68"/>
      <c r="B2951" s="68"/>
      <c r="C2951" s="68"/>
      <c r="D2951" s="68"/>
      <c r="E2951" s="68"/>
      <c r="F2951" s="68"/>
      <c r="G2951" s="68"/>
      <c r="H2951" s="68"/>
    </row>
    <row r="2952" spans="1:8" x14ac:dyDescent="0.3">
      <c r="A2952" s="68"/>
      <c r="B2952" s="68"/>
      <c r="C2952" s="68"/>
      <c r="D2952" s="68"/>
      <c r="E2952" s="68"/>
      <c r="F2952" s="68"/>
      <c r="G2952" s="68"/>
      <c r="H2952" s="68"/>
    </row>
    <row r="2953" spans="1:8" x14ac:dyDescent="0.3">
      <c r="A2953" s="68"/>
      <c r="B2953" s="68"/>
      <c r="C2953" s="68"/>
      <c r="D2953" s="68"/>
      <c r="E2953" s="68"/>
      <c r="F2953" s="68"/>
      <c r="G2953" s="68"/>
      <c r="H2953" s="68"/>
    </row>
    <row r="2954" spans="1:8" x14ac:dyDescent="0.3">
      <c r="A2954" s="68"/>
      <c r="B2954" s="68"/>
      <c r="C2954" s="68"/>
      <c r="D2954" s="68"/>
      <c r="E2954" s="68"/>
      <c r="F2954" s="68"/>
      <c r="G2954" s="68"/>
      <c r="H2954" s="68"/>
    </row>
    <row r="2955" spans="1:8" x14ac:dyDescent="0.3">
      <c r="A2955" s="68"/>
      <c r="B2955" s="68"/>
      <c r="C2955" s="68"/>
      <c r="D2955" s="68"/>
      <c r="E2955" s="68"/>
      <c r="F2955" s="68"/>
      <c r="G2955" s="68"/>
      <c r="H2955" s="68"/>
    </row>
    <row r="2956" spans="1:8" x14ac:dyDescent="0.3">
      <c r="A2956" s="68"/>
      <c r="B2956" s="68"/>
      <c r="C2956" s="68"/>
      <c r="D2956" s="68"/>
      <c r="E2956" s="68"/>
      <c r="F2956" s="68"/>
      <c r="G2956" s="68"/>
      <c r="H2956" s="68"/>
    </row>
    <row r="2957" spans="1:8" x14ac:dyDescent="0.3">
      <c r="A2957" s="68"/>
      <c r="B2957" s="68"/>
      <c r="C2957" s="68"/>
      <c r="D2957" s="68"/>
      <c r="E2957" s="68"/>
      <c r="F2957" s="68"/>
      <c r="G2957" s="68"/>
      <c r="H2957" s="68"/>
    </row>
    <row r="2958" spans="1:8" x14ac:dyDescent="0.3">
      <c r="A2958" s="68"/>
      <c r="B2958" s="68"/>
      <c r="C2958" s="68"/>
      <c r="D2958" s="68"/>
      <c r="E2958" s="68"/>
      <c r="F2958" s="68"/>
      <c r="G2958" s="68"/>
      <c r="H2958" s="68"/>
    </row>
    <row r="2959" spans="1:8" x14ac:dyDescent="0.3">
      <c r="A2959" s="68"/>
      <c r="B2959" s="68"/>
      <c r="C2959" s="68"/>
      <c r="D2959" s="68"/>
      <c r="E2959" s="68"/>
      <c r="F2959" s="68"/>
      <c r="G2959" s="68"/>
      <c r="H2959" s="68"/>
    </row>
    <row r="2960" spans="1:8" x14ac:dyDescent="0.3">
      <c r="A2960" s="68"/>
      <c r="B2960" s="68"/>
      <c r="C2960" s="68"/>
      <c r="D2960" s="68"/>
      <c r="E2960" s="68"/>
      <c r="F2960" s="68"/>
      <c r="G2960" s="68"/>
      <c r="H2960" s="68"/>
    </row>
    <row r="2961" spans="1:8" x14ac:dyDescent="0.3">
      <c r="A2961" s="68"/>
      <c r="B2961" s="68"/>
      <c r="C2961" s="68"/>
      <c r="D2961" s="68"/>
      <c r="E2961" s="68"/>
      <c r="F2961" s="68"/>
      <c r="G2961" s="68"/>
      <c r="H2961" s="68"/>
    </row>
    <row r="2962" spans="1:8" x14ac:dyDescent="0.3">
      <c r="A2962" s="68"/>
      <c r="B2962" s="68"/>
      <c r="C2962" s="68"/>
      <c r="D2962" s="68"/>
      <c r="E2962" s="68"/>
      <c r="F2962" s="68"/>
      <c r="G2962" s="68"/>
      <c r="H2962" s="68"/>
    </row>
    <row r="2963" spans="1:8" x14ac:dyDescent="0.3">
      <c r="A2963" s="68"/>
      <c r="B2963" s="68"/>
      <c r="C2963" s="68"/>
      <c r="D2963" s="68"/>
      <c r="E2963" s="68"/>
      <c r="F2963" s="68"/>
      <c r="G2963" s="68"/>
      <c r="H2963" s="68"/>
    </row>
    <row r="2964" spans="1:8" x14ac:dyDescent="0.3">
      <c r="A2964" s="68"/>
      <c r="B2964" s="68"/>
      <c r="C2964" s="68"/>
      <c r="D2964" s="68"/>
      <c r="E2964" s="68"/>
      <c r="F2964" s="68"/>
      <c r="G2964" s="68"/>
      <c r="H2964" s="68"/>
    </row>
    <row r="2965" spans="1:8" x14ac:dyDescent="0.3">
      <c r="A2965" s="68"/>
      <c r="B2965" s="68"/>
      <c r="C2965" s="68"/>
      <c r="D2965" s="68"/>
      <c r="E2965" s="68"/>
      <c r="F2965" s="68"/>
      <c r="G2965" s="68"/>
      <c r="H2965" s="68"/>
    </row>
    <row r="2966" spans="1:8" x14ac:dyDescent="0.3">
      <c r="A2966" s="68"/>
      <c r="B2966" s="68"/>
      <c r="C2966" s="68"/>
      <c r="D2966" s="68"/>
      <c r="E2966" s="68"/>
      <c r="F2966" s="68"/>
      <c r="G2966" s="68"/>
      <c r="H2966" s="68"/>
    </row>
    <row r="2967" spans="1:8" x14ac:dyDescent="0.3">
      <c r="A2967" s="68"/>
      <c r="B2967" s="68"/>
      <c r="C2967" s="68"/>
      <c r="D2967" s="68"/>
      <c r="E2967" s="68"/>
      <c r="F2967" s="68"/>
      <c r="G2967" s="68"/>
      <c r="H2967" s="68"/>
    </row>
    <row r="2968" spans="1:8" x14ac:dyDescent="0.3">
      <c r="A2968" s="68"/>
      <c r="B2968" s="68"/>
      <c r="C2968" s="68"/>
      <c r="D2968" s="68"/>
      <c r="E2968" s="68"/>
      <c r="F2968" s="68"/>
      <c r="G2968" s="68"/>
      <c r="H2968" s="68"/>
    </row>
    <row r="2969" spans="1:8" x14ac:dyDescent="0.3">
      <c r="A2969" s="68"/>
      <c r="B2969" s="68"/>
      <c r="C2969" s="68"/>
      <c r="D2969" s="68"/>
      <c r="E2969" s="68"/>
      <c r="F2969" s="68"/>
      <c r="G2969" s="68"/>
      <c r="H2969" s="68"/>
    </row>
    <row r="2970" spans="1:8" x14ac:dyDescent="0.3">
      <c r="A2970" s="68"/>
      <c r="B2970" s="68"/>
      <c r="C2970" s="68"/>
      <c r="D2970" s="68"/>
      <c r="E2970" s="68"/>
      <c r="F2970" s="68"/>
      <c r="G2970" s="68"/>
      <c r="H2970" s="68"/>
    </row>
    <row r="2971" spans="1:8" x14ac:dyDescent="0.3">
      <c r="A2971" s="68"/>
      <c r="B2971" s="68"/>
      <c r="C2971" s="68"/>
      <c r="D2971" s="68"/>
      <c r="E2971" s="68"/>
      <c r="F2971" s="68"/>
      <c r="G2971" s="68"/>
      <c r="H2971" s="68"/>
    </row>
    <row r="2972" spans="1:8" x14ac:dyDescent="0.3">
      <c r="A2972" s="68"/>
      <c r="B2972" s="68"/>
      <c r="C2972" s="68"/>
      <c r="D2972" s="68"/>
      <c r="E2972" s="68"/>
      <c r="F2972" s="68"/>
      <c r="G2972" s="68"/>
      <c r="H2972" s="68"/>
    </row>
    <row r="2973" spans="1:8" x14ac:dyDescent="0.3">
      <c r="A2973" s="68"/>
      <c r="B2973" s="68"/>
      <c r="C2973" s="68"/>
      <c r="D2973" s="68"/>
      <c r="E2973" s="68"/>
      <c r="F2973" s="68"/>
      <c r="G2973" s="68"/>
      <c r="H2973" s="68"/>
    </row>
    <row r="2974" spans="1:8" x14ac:dyDescent="0.3">
      <c r="A2974" s="68"/>
      <c r="B2974" s="68"/>
      <c r="C2974" s="68"/>
      <c r="D2974" s="68"/>
      <c r="E2974" s="68"/>
      <c r="F2974" s="68"/>
      <c r="G2974" s="68"/>
      <c r="H2974" s="68"/>
    </row>
    <row r="2975" spans="1:8" x14ac:dyDescent="0.3">
      <c r="A2975" s="68"/>
      <c r="B2975" s="68"/>
      <c r="C2975" s="68"/>
      <c r="D2975" s="68"/>
      <c r="E2975" s="68"/>
      <c r="F2975" s="68"/>
      <c r="G2975" s="68"/>
      <c r="H2975" s="68"/>
    </row>
    <row r="2976" spans="1:8" x14ac:dyDescent="0.3">
      <c r="A2976" s="68"/>
      <c r="B2976" s="68"/>
      <c r="C2976" s="68"/>
      <c r="D2976" s="68"/>
      <c r="E2976" s="68"/>
      <c r="F2976" s="68"/>
      <c r="G2976" s="68"/>
      <c r="H2976" s="68"/>
    </row>
    <row r="2977" spans="1:8" x14ac:dyDescent="0.3">
      <c r="A2977" s="68"/>
      <c r="B2977" s="68"/>
      <c r="C2977" s="68"/>
      <c r="D2977" s="68"/>
      <c r="E2977" s="68"/>
      <c r="F2977" s="68"/>
      <c r="G2977" s="68"/>
      <c r="H2977" s="68"/>
    </row>
    <row r="2978" spans="1:8" x14ac:dyDescent="0.3">
      <c r="A2978" s="68"/>
      <c r="B2978" s="68"/>
      <c r="C2978" s="68"/>
      <c r="D2978" s="68"/>
      <c r="E2978" s="68"/>
      <c r="F2978" s="68"/>
      <c r="G2978" s="68"/>
      <c r="H2978" s="68"/>
    </row>
    <row r="2979" spans="1:8" x14ac:dyDescent="0.3">
      <c r="A2979" s="68"/>
      <c r="B2979" s="68"/>
      <c r="C2979" s="68"/>
      <c r="D2979" s="68"/>
      <c r="E2979" s="68"/>
      <c r="F2979" s="68"/>
      <c r="G2979" s="68"/>
      <c r="H2979" s="68"/>
    </row>
    <row r="2980" spans="1:8" x14ac:dyDescent="0.3">
      <c r="A2980" s="68"/>
      <c r="B2980" s="68"/>
      <c r="C2980" s="68"/>
      <c r="D2980" s="68"/>
      <c r="E2980" s="68"/>
      <c r="F2980" s="68"/>
      <c r="G2980" s="68"/>
      <c r="H2980" s="68"/>
    </row>
    <row r="2981" spans="1:8" x14ac:dyDescent="0.3">
      <c r="A2981" s="68"/>
      <c r="B2981" s="68"/>
      <c r="C2981" s="68"/>
      <c r="D2981" s="68"/>
      <c r="E2981" s="68"/>
      <c r="F2981" s="68"/>
      <c r="G2981" s="68"/>
      <c r="H2981" s="68"/>
    </row>
    <row r="2982" spans="1:8" x14ac:dyDescent="0.3">
      <c r="A2982" s="68"/>
      <c r="B2982" s="68"/>
      <c r="C2982" s="68"/>
      <c r="D2982" s="68"/>
      <c r="E2982" s="68"/>
      <c r="F2982" s="68"/>
      <c r="G2982" s="68"/>
      <c r="H2982" s="68"/>
    </row>
    <row r="2983" spans="1:8" x14ac:dyDescent="0.3">
      <c r="A2983" s="68"/>
      <c r="B2983" s="68"/>
      <c r="C2983" s="68"/>
      <c r="D2983" s="68"/>
      <c r="E2983" s="68"/>
      <c r="F2983" s="68"/>
      <c r="G2983" s="68"/>
      <c r="H2983" s="68"/>
    </row>
    <row r="2984" spans="1:8" x14ac:dyDescent="0.3">
      <c r="A2984" s="68"/>
      <c r="B2984" s="68"/>
      <c r="C2984" s="68"/>
      <c r="D2984" s="68"/>
      <c r="E2984" s="68"/>
      <c r="F2984" s="68"/>
      <c r="G2984" s="68"/>
      <c r="H2984" s="68"/>
    </row>
    <row r="2985" spans="1:8" x14ac:dyDescent="0.3">
      <c r="A2985" s="68"/>
      <c r="B2985" s="68"/>
      <c r="C2985" s="68"/>
      <c r="D2985" s="68"/>
      <c r="E2985" s="68"/>
      <c r="F2985" s="68"/>
      <c r="G2985" s="68"/>
      <c r="H2985" s="68"/>
    </row>
    <row r="2986" spans="1:8" x14ac:dyDescent="0.3">
      <c r="A2986" s="68"/>
      <c r="B2986" s="68"/>
      <c r="C2986" s="68"/>
      <c r="D2986" s="68"/>
      <c r="E2986" s="68"/>
      <c r="F2986" s="68"/>
      <c r="G2986" s="68"/>
      <c r="H2986" s="68"/>
    </row>
    <row r="2987" spans="1:8" x14ac:dyDescent="0.3">
      <c r="A2987" s="68"/>
      <c r="B2987" s="68"/>
      <c r="C2987" s="68"/>
      <c r="D2987" s="68"/>
      <c r="E2987" s="68"/>
      <c r="F2987" s="68"/>
      <c r="G2987" s="68"/>
      <c r="H2987" s="68"/>
    </row>
    <row r="2988" spans="1:8" x14ac:dyDescent="0.3">
      <c r="A2988" s="68"/>
      <c r="B2988" s="68"/>
      <c r="C2988" s="68"/>
      <c r="D2988" s="68"/>
      <c r="E2988" s="68"/>
      <c r="F2988" s="68"/>
      <c r="G2988" s="68"/>
      <c r="H2988" s="68"/>
    </row>
    <row r="2989" spans="1:8" x14ac:dyDescent="0.3">
      <c r="A2989" s="68"/>
      <c r="B2989" s="68"/>
      <c r="C2989" s="68"/>
      <c r="D2989" s="68"/>
      <c r="E2989" s="68"/>
      <c r="F2989" s="68"/>
      <c r="G2989" s="68"/>
      <c r="H2989" s="68"/>
    </row>
    <row r="2990" spans="1:8" x14ac:dyDescent="0.3">
      <c r="A2990" s="68"/>
      <c r="B2990" s="68"/>
      <c r="C2990" s="68"/>
      <c r="D2990" s="68"/>
      <c r="E2990" s="68"/>
      <c r="F2990" s="68"/>
      <c r="G2990" s="68"/>
      <c r="H2990" s="68"/>
    </row>
    <row r="2991" spans="1:8" x14ac:dyDescent="0.3">
      <c r="A2991" s="68"/>
      <c r="B2991" s="68"/>
      <c r="C2991" s="68"/>
      <c r="D2991" s="68"/>
      <c r="E2991" s="68"/>
      <c r="F2991" s="68"/>
      <c r="G2991" s="68"/>
      <c r="H2991" s="68"/>
    </row>
    <row r="2992" spans="1:8" x14ac:dyDescent="0.3">
      <c r="A2992" s="68"/>
      <c r="B2992" s="68"/>
      <c r="C2992" s="68"/>
      <c r="D2992" s="68"/>
      <c r="E2992" s="68"/>
      <c r="F2992" s="68"/>
      <c r="G2992" s="68"/>
      <c r="H2992" s="68"/>
    </row>
    <row r="2993" spans="1:8" x14ac:dyDescent="0.3">
      <c r="A2993" s="68"/>
      <c r="B2993" s="68"/>
      <c r="C2993" s="68"/>
      <c r="D2993" s="68"/>
      <c r="E2993" s="68"/>
      <c r="F2993" s="68"/>
      <c r="G2993" s="68"/>
      <c r="H2993" s="68"/>
    </row>
    <row r="2994" spans="1:8" x14ac:dyDescent="0.3">
      <c r="A2994" s="68"/>
      <c r="B2994" s="68"/>
      <c r="C2994" s="68"/>
      <c r="D2994" s="68"/>
      <c r="E2994" s="68"/>
      <c r="F2994" s="68"/>
      <c r="G2994" s="68"/>
      <c r="H2994" s="68"/>
    </row>
    <row r="2995" spans="1:8" x14ac:dyDescent="0.3">
      <c r="A2995" s="68"/>
      <c r="B2995" s="68"/>
      <c r="C2995" s="68"/>
      <c r="D2995" s="68"/>
      <c r="E2995" s="68"/>
      <c r="F2995" s="68"/>
      <c r="G2995" s="68"/>
      <c r="H2995" s="68"/>
    </row>
    <row r="2996" spans="1:8" x14ac:dyDescent="0.3">
      <c r="A2996" s="68"/>
      <c r="B2996" s="68"/>
      <c r="C2996" s="68"/>
      <c r="D2996" s="68"/>
      <c r="E2996" s="68"/>
      <c r="F2996" s="68"/>
      <c r="G2996" s="68"/>
      <c r="H2996" s="68"/>
    </row>
    <row r="2997" spans="1:8" x14ac:dyDescent="0.3">
      <c r="A2997" s="68"/>
      <c r="B2997" s="68"/>
      <c r="C2997" s="68"/>
      <c r="D2997" s="68"/>
      <c r="E2997" s="68"/>
      <c r="F2997" s="68"/>
      <c r="G2997" s="68"/>
      <c r="H2997" s="68"/>
    </row>
    <row r="2998" spans="1:8" x14ac:dyDescent="0.3">
      <c r="A2998" s="68"/>
      <c r="B2998" s="68"/>
      <c r="C2998" s="68"/>
      <c r="D2998" s="68"/>
      <c r="E2998" s="68"/>
      <c r="F2998" s="68"/>
      <c r="G2998" s="68"/>
      <c r="H2998" s="68"/>
    </row>
    <row r="2999" spans="1:8" x14ac:dyDescent="0.3">
      <c r="A2999" s="68"/>
      <c r="B2999" s="68"/>
      <c r="C2999" s="68"/>
      <c r="D2999" s="68"/>
      <c r="E2999" s="68"/>
      <c r="F2999" s="68"/>
      <c r="G2999" s="68"/>
      <c r="H2999" s="68"/>
    </row>
    <row r="3000" spans="1:8" x14ac:dyDescent="0.3">
      <c r="A3000" s="68"/>
      <c r="B3000" s="68"/>
      <c r="C3000" s="68"/>
      <c r="D3000" s="68"/>
      <c r="E3000" s="68"/>
      <c r="F3000" s="68"/>
      <c r="G3000" s="68"/>
      <c r="H3000" s="68"/>
    </row>
    <row r="3001" spans="1:8" x14ac:dyDescent="0.3">
      <c r="A3001" s="68"/>
      <c r="B3001" s="68"/>
      <c r="C3001" s="68"/>
      <c r="D3001" s="68"/>
      <c r="E3001" s="68"/>
      <c r="F3001" s="68"/>
      <c r="G3001" s="68"/>
      <c r="H3001" s="68"/>
    </row>
    <row r="3002" spans="1:8" x14ac:dyDescent="0.3">
      <c r="A3002" s="68"/>
      <c r="B3002" s="68"/>
      <c r="C3002" s="68"/>
      <c r="D3002" s="68"/>
      <c r="E3002" s="68"/>
      <c r="F3002" s="68"/>
      <c r="G3002" s="68"/>
      <c r="H3002" s="68"/>
    </row>
    <row r="3003" spans="1:8" x14ac:dyDescent="0.3">
      <c r="A3003" s="68"/>
      <c r="B3003" s="68"/>
      <c r="C3003" s="68"/>
      <c r="D3003" s="68"/>
      <c r="E3003" s="68"/>
      <c r="F3003" s="68"/>
      <c r="G3003" s="68"/>
      <c r="H3003" s="68"/>
    </row>
    <row r="3004" spans="1:8" x14ac:dyDescent="0.3">
      <c r="A3004" s="68"/>
      <c r="B3004" s="68"/>
      <c r="C3004" s="68"/>
      <c r="D3004" s="68"/>
      <c r="E3004" s="68"/>
      <c r="F3004" s="68"/>
      <c r="G3004" s="68"/>
      <c r="H3004" s="68"/>
    </row>
    <row r="3005" spans="1:8" x14ac:dyDescent="0.3">
      <c r="A3005" s="68"/>
      <c r="B3005" s="68"/>
      <c r="C3005" s="68"/>
      <c r="D3005" s="68"/>
      <c r="E3005" s="68"/>
      <c r="F3005" s="68"/>
      <c r="G3005" s="68"/>
      <c r="H3005" s="68"/>
    </row>
    <row r="3006" spans="1:8" x14ac:dyDescent="0.3">
      <c r="A3006" s="68"/>
      <c r="B3006" s="68"/>
      <c r="C3006" s="68"/>
      <c r="D3006" s="68"/>
      <c r="E3006" s="68"/>
      <c r="F3006" s="68"/>
      <c r="G3006" s="68"/>
      <c r="H3006" s="68"/>
    </row>
    <row r="3007" spans="1:8" x14ac:dyDescent="0.3">
      <c r="A3007" s="68"/>
      <c r="B3007" s="68"/>
      <c r="C3007" s="68"/>
      <c r="D3007" s="68"/>
      <c r="E3007" s="68"/>
      <c r="F3007" s="68"/>
      <c r="G3007" s="68"/>
      <c r="H3007" s="68"/>
    </row>
    <row r="3008" spans="1:8" x14ac:dyDescent="0.3">
      <c r="A3008" s="68"/>
      <c r="B3008" s="68"/>
      <c r="C3008" s="68"/>
      <c r="D3008" s="68"/>
      <c r="E3008" s="68"/>
      <c r="F3008" s="68"/>
      <c r="G3008" s="68"/>
      <c r="H3008" s="68"/>
    </row>
    <row r="3009" spans="1:8" x14ac:dyDescent="0.3">
      <c r="A3009" s="68"/>
      <c r="B3009" s="68"/>
      <c r="C3009" s="68"/>
      <c r="D3009" s="68"/>
      <c r="E3009" s="68"/>
      <c r="F3009" s="68"/>
      <c r="G3009" s="68"/>
      <c r="H3009" s="68"/>
    </row>
    <row r="3010" spans="1:8" x14ac:dyDescent="0.3">
      <c r="A3010" s="68"/>
      <c r="B3010" s="68"/>
      <c r="C3010" s="68"/>
      <c r="D3010" s="68"/>
      <c r="E3010" s="68"/>
      <c r="F3010" s="68"/>
      <c r="G3010" s="68"/>
      <c r="H3010" s="68"/>
    </row>
    <row r="3011" spans="1:8" x14ac:dyDescent="0.3">
      <c r="A3011" s="68"/>
      <c r="B3011" s="68"/>
      <c r="C3011" s="68"/>
      <c r="D3011" s="68"/>
      <c r="E3011" s="68"/>
      <c r="F3011" s="68"/>
      <c r="G3011" s="68"/>
      <c r="H3011" s="68"/>
    </row>
    <row r="3012" spans="1:8" x14ac:dyDescent="0.3">
      <c r="A3012" s="68"/>
      <c r="B3012" s="68"/>
      <c r="C3012" s="68"/>
      <c r="D3012" s="68"/>
      <c r="E3012" s="68"/>
      <c r="F3012" s="68"/>
      <c r="G3012" s="68"/>
      <c r="H3012" s="68"/>
    </row>
    <row r="3013" spans="1:8" x14ac:dyDescent="0.3">
      <c r="A3013" s="68"/>
      <c r="B3013" s="68"/>
      <c r="C3013" s="68"/>
      <c r="D3013" s="68"/>
      <c r="E3013" s="68"/>
      <c r="F3013" s="68"/>
      <c r="G3013" s="68"/>
      <c r="H3013" s="68"/>
    </row>
    <row r="3014" spans="1:8" x14ac:dyDescent="0.3">
      <c r="A3014" s="68"/>
      <c r="B3014" s="68"/>
      <c r="C3014" s="68"/>
      <c r="D3014" s="68"/>
      <c r="E3014" s="68"/>
      <c r="F3014" s="68"/>
      <c r="G3014" s="68"/>
      <c r="H3014" s="68"/>
    </row>
    <row r="3015" spans="1:8" x14ac:dyDescent="0.3">
      <c r="A3015" s="68"/>
      <c r="B3015" s="68"/>
      <c r="C3015" s="68"/>
      <c r="D3015" s="68"/>
      <c r="E3015" s="68"/>
      <c r="F3015" s="68"/>
      <c r="G3015" s="68"/>
      <c r="H3015" s="68"/>
    </row>
    <row r="3016" spans="1:8" x14ac:dyDescent="0.3">
      <c r="A3016" s="68"/>
      <c r="B3016" s="68"/>
      <c r="C3016" s="68"/>
      <c r="D3016" s="68"/>
      <c r="E3016" s="68"/>
      <c r="F3016" s="68"/>
      <c r="G3016" s="68"/>
      <c r="H3016" s="68"/>
    </row>
    <row r="3017" spans="1:8" x14ac:dyDescent="0.3">
      <c r="A3017" s="68"/>
      <c r="B3017" s="68"/>
      <c r="C3017" s="68"/>
      <c r="D3017" s="68"/>
      <c r="E3017" s="68"/>
      <c r="F3017" s="68"/>
      <c r="G3017" s="68"/>
      <c r="H3017" s="68"/>
    </row>
    <row r="3018" spans="1:8" x14ac:dyDescent="0.3">
      <c r="A3018" s="68"/>
      <c r="B3018" s="68"/>
      <c r="C3018" s="68"/>
      <c r="D3018" s="68"/>
      <c r="E3018" s="68"/>
      <c r="F3018" s="68"/>
      <c r="G3018" s="68"/>
      <c r="H3018" s="68"/>
    </row>
    <row r="3019" spans="1:8" x14ac:dyDescent="0.3">
      <c r="A3019" s="68"/>
      <c r="B3019" s="68"/>
      <c r="C3019" s="68"/>
      <c r="D3019" s="68"/>
      <c r="E3019" s="68"/>
      <c r="F3019" s="68"/>
      <c r="G3019" s="68"/>
      <c r="H3019" s="68"/>
    </row>
    <row r="3020" spans="1:8" x14ac:dyDescent="0.3">
      <c r="A3020" s="68"/>
      <c r="B3020" s="68"/>
      <c r="C3020" s="68"/>
      <c r="D3020" s="68"/>
      <c r="E3020" s="68"/>
      <c r="F3020" s="68"/>
      <c r="G3020" s="68"/>
      <c r="H3020" s="68"/>
    </row>
    <row r="3021" spans="1:8" x14ac:dyDescent="0.3">
      <c r="A3021" s="68"/>
      <c r="B3021" s="68"/>
      <c r="C3021" s="68"/>
      <c r="D3021" s="68"/>
      <c r="E3021" s="68"/>
      <c r="F3021" s="68"/>
      <c r="G3021" s="68"/>
      <c r="H3021" s="68"/>
    </row>
    <row r="3022" spans="1:8" x14ac:dyDescent="0.3">
      <c r="A3022" s="68"/>
      <c r="B3022" s="68"/>
      <c r="C3022" s="68"/>
      <c r="D3022" s="68"/>
      <c r="E3022" s="68"/>
      <c r="F3022" s="68"/>
      <c r="G3022" s="68"/>
      <c r="H3022" s="68"/>
    </row>
    <row r="3023" spans="1:8" x14ac:dyDescent="0.3">
      <c r="A3023" s="68"/>
      <c r="B3023" s="68"/>
      <c r="C3023" s="68"/>
      <c r="D3023" s="68"/>
      <c r="E3023" s="68"/>
      <c r="F3023" s="68"/>
      <c r="G3023" s="68"/>
      <c r="H3023" s="68"/>
    </row>
    <row r="3024" spans="1:8" x14ac:dyDescent="0.3">
      <c r="A3024" s="68"/>
      <c r="B3024" s="68"/>
      <c r="C3024" s="68"/>
      <c r="D3024" s="68"/>
      <c r="E3024" s="68"/>
      <c r="F3024" s="68"/>
      <c r="G3024" s="68"/>
      <c r="H3024" s="68"/>
    </row>
    <row r="3025" spans="1:8" x14ac:dyDescent="0.3">
      <c r="A3025" s="68"/>
      <c r="B3025" s="68"/>
      <c r="C3025" s="68"/>
      <c r="D3025" s="68"/>
      <c r="E3025" s="68"/>
      <c r="F3025" s="68"/>
      <c r="G3025" s="68"/>
      <c r="H3025" s="68"/>
    </row>
    <row r="3026" spans="1:8" x14ac:dyDescent="0.3">
      <c r="A3026" s="68"/>
      <c r="B3026" s="68"/>
      <c r="C3026" s="68"/>
      <c r="D3026" s="68"/>
      <c r="E3026" s="68"/>
      <c r="F3026" s="68"/>
      <c r="G3026" s="68"/>
      <c r="H3026" s="68"/>
    </row>
    <row r="3027" spans="1:8" x14ac:dyDescent="0.3">
      <c r="A3027" s="68"/>
      <c r="B3027" s="68"/>
      <c r="C3027" s="68"/>
      <c r="D3027" s="68"/>
      <c r="E3027" s="68"/>
      <c r="F3027" s="68"/>
      <c r="G3027" s="68"/>
      <c r="H3027" s="68"/>
    </row>
    <row r="3028" spans="1:8" x14ac:dyDescent="0.3">
      <c r="A3028" s="68"/>
      <c r="B3028" s="68"/>
      <c r="C3028" s="68"/>
      <c r="D3028" s="68"/>
      <c r="E3028" s="68"/>
      <c r="F3028" s="68"/>
      <c r="G3028" s="68"/>
      <c r="H3028" s="68"/>
    </row>
    <row r="3029" spans="1:8" x14ac:dyDescent="0.3">
      <c r="A3029" s="68"/>
      <c r="B3029" s="68"/>
      <c r="C3029" s="68"/>
      <c r="D3029" s="68"/>
      <c r="E3029" s="68"/>
      <c r="F3029" s="68"/>
      <c r="G3029" s="68"/>
      <c r="H3029" s="68"/>
    </row>
    <row r="3030" spans="1:8" x14ac:dyDescent="0.3">
      <c r="A3030" s="68"/>
      <c r="B3030" s="68"/>
      <c r="C3030" s="68"/>
      <c r="D3030" s="68"/>
      <c r="E3030" s="68"/>
      <c r="F3030" s="68"/>
      <c r="G3030" s="68"/>
      <c r="H3030" s="68"/>
    </row>
    <row r="3031" spans="1:8" x14ac:dyDescent="0.3">
      <c r="A3031" s="68"/>
      <c r="B3031" s="68"/>
      <c r="C3031" s="68"/>
      <c r="D3031" s="68"/>
      <c r="E3031" s="68"/>
      <c r="F3031" s="68"/>
      <c r="G3031" s="68"/>
      <c r="H3031" s="68"/>
    </row>
    <row r="3032" spans="1:8" x14ac:dyDescent="0.3">
      <c r="A3032" s="68"/>
      <c r="B3032" s="68"/>
      <c r="C3032" s="68"/>
      <c r="D3032" s="68"/>
      <c r="E3032" s="68"/>
      <c r="F3032" s="68"/>
      <c r="G3032" s="68"/>
      <c r="H3032" s="68"/>
    </row>
    <row r="3033" spans="1:8" x14ac:dyDescent="0.3">
      <c r="A3033" s="68"/>
      <c r="B3033" s="68"/>
      <c r="C3033" s="68"/>
      <c r="D3033" s="68"/>
      <c r="E3033" s="68"/>
      <c r="F3033" s="68"/>
      <c r="G3033" s="68"/>
      <c r="H3033" s="68"/>
    </row>
    <row r="3034" spans="1:8" x14ac:dyDescent="0.3">
      <c r="A3034" s="68"/>
      <c r="B3034" s="68"/>
      <c r="C3034" s="68"/>
      <c r="D3034" s="68"/>
      <c r="E3034" s="68"/>
      <c r="F3034" s="68"/>
      <c r="G3034" s="68"/>
      <c r="H3034" s="68"/>
    </row>
    <row r="3035" spans="1:8" x14ac:dyDescent="0.3">
      <c r="A3035" s="68"/>
      <c r="B3035" s="68"/>
      <c r="C3035" s="68"/>
      <c r="D3035" s="68"/>
      <c r="E3035" s="68"/>
      <c r="F3035" s="68"/>
      <c r="G3035" s="68"/>
      <c r="H3035" s="68"/>
    </row>
    <row r="3036" spans="1:8" x14ac:dyDescent="0.3">
      <c r="A3036" s="68"/>
      <c r="B3036" s="68"/>
      <c r="C3036" s="68"/>
      <c r="D3036" s="68"/>
      <c r="E3036" s="68"/>
      <c r="F3036" s="68"/>
      <c r="G3036" s="68"/>
      <c r="H3036" s="68"/>
    </row>
    <row r="3037" spans="1:8" x14ac:dyDescent="0.3">
      <c r="A3037" s="68"/>
      <c r="B3037" s="68"/>
      <c r="C3037" s="68"/>
      <c r="D3037" s="68"/>
      <c r="E3037" s="68"/>
      <c r="F3037" s="68"/>
      <c r="G3037" s="68"/>
      <c r="H3037" s="68"/>
    </row>
    <row r="3038" spans="1:8" x14ac:dyDescent="0.3">
      <c r="A3038" s="68"/>
      <c r="B3038" s="68"/>
      <c r="C3038" s="68"/>
      <c r="D3038" s="68"/>
      <c r="E3038" s="68"/>
      <c r="F3038" s="68"/>
      <c r="G3038" s="68"/>
      <c r="H3038" s="68"/>
    </row>
    <row r="3039" spans="1:8" x14ac:dyDescent="0.3">
      <c r="A3039" s="68"/>
      <c r="B3039" s="68"/>
      <c r="C3039" s="68"/>
      <c r="D3039" s="68"/>
      <c r="E3039" s="68"/>
      <c r="F3039" s="68"/>
      <c r="G3039" s="68"/>
      <c r="H3039" s="68"/>
    </row>
    <row r="3040" spans="1:8" x14ac:dyDescent="0.3">
      <c r="A3040" s="68"/>
      <c r="B3040" s="68"/>
      <c r="C3040" s="68"/>
      <c r="D3040" s="68"/>
      <c r="E3040" s="68"/>
      <c r="F3040" s="68"/>
      <c r="G3040" s="68"/>
      <c r="H3040" s="68"/>
    </row>
    <row r="3041" spans="1:8" x14ac:dyDescent="0.3">
      <c r="A3041" s="68"/>
      <c r="B3041" s="68"/>
      <c r="C3041" s="68"/>
      <c r="D3041" s="68"/>
      <c r="E3041" s="68"/>
      <c r="F3041" s="68"/>
      <c r="G3041" s="68"/>
      <c r="H3041" s="68"/>
    </row>
    <row r="3042" spans="1:8" x14ac:dyDescent="0.3">
      <c r="A3042" s="68"/>
      <c r="B3042" s="68"/>
      <c r="C3042" s="68"/>
      <c r="D3042" s="68"/>
      <c r="E3042" s="68"/>
      <c r="F3042" s="68"/>
      <c r="G3042" s="68"/>
      <c r="H3042" s="68"/>
    </row>
    <row r="3043" spans="1:8" x14ac:dyDescent="0.3">
      <c r="A3043" s="68"/>
      <c r="B3043" s="68"/>
      <c r="C3043" s="68"/>
      <c r="D3043" s="68"/>
      <c r="E3043" s="68"/>
      <c r="F3043" s="68"/>
      <c r="G3043" s="68"/>
      <c r="H3043" s="68"/>
    </row>
    <row r="3044" spans="1:8" x14ac:dyDescent="0.3">
      <c r="A3044" s="68"/>
      <c r="B3044" s="68"/>
      <c r="C3044" s="68"/>
      <c r="D3044" s="68"/>
      <c r="E3044" s="68"/>
      <c r="F3044" s="68"/>
      <c r="G3044" s="68"/>
      <c r="H3044" s="68"/>
    </row>
    <row r="3045" spans="1:8" x14ac:dyDescent="0.3">
      <c r="A3045" s="68"/>
      <c r="B3045" s="68"/>
      <c r="C3045" s="68"/>
      <c r="D3045" s="68"/>
      <c r="E3045" s="68"/>
      <c r="F3045" s="68"/>
      <c r="G3045" s="68"/>
      <c r="H3045" s="68"/>
    </row>
    <row r="3046" spans="1:8" x14ac:dyDescent="0.3">
      <c r="A3046" s="68"/>
      <c r="B3046" s="68"/>
      <c r="C3046" s="68"/>
      <c r="D3046" s="68"/>
      <c r="E3046" s="68"/>
      <c r="F3046" s="68"/>
      <c r="G3046" s="68"/>
      <c r="H3046" s="68"/>
    </row>
    <row r="3047" spans="1:8" x14ac:dyDescent="0.3">
      <c r="A3047" s="68"/>
      <c r="B3047" s="68"/>
      <c r="C3047" s="68"/>
      <c r="D3047" s="68"/>
      <c r="E3047" s="68"/>
      <c r="F3047" s="68"/>
      <c r="G3047" s="68"/>
      <c r="H3047" s="68"/>
    </row>
    <row r="3048" spans="1:8" x14ac:dyDescent="0.3">
      <c r="A3048" s="68"/>
      <c r="B3048" s="68"/>
      <c r="C3048" s="68"/>
      <c r="D3048" s="68"/>
      <c r="E3048" s="68"/>
      <c r="F3048" s="68"/>
      <c r="G3048" s="68"/>
      <c r="H3048" s="68"/>
    </row>
    <row r="3049" spans="1:8" x14ac:dyDescent="0.3">
      <c r="A3049" s="68"/>
      <c r="B3049" s="68"/>
      <c r="C3049" s="68"/>
      <c r="D3049" s="68"/>
      <c r="E3049" s="68"/>
      <c r="F3049" s="68"/>
      <c r="G3049" s="68"/>
      <c r="H3049" s="68"/>
    </row>
    <row r="3050" spans="1:8" x14ac:dyDescent="0.3">
      <c r="A3050" s="68"/>
      <c r="B3050" s="68"/>
      <c r="C3050" s="68"/>
      <c r="D3050" s="68"/>
      <c r="E3050" s="68"/>
      <c r="F3050" s="68"/>
      <c r="G3050" s="68"/>
      <c r="H3050" s="68"/>
    </row>
    <row r="3051" spans="1:8" x14ac:dyDescent="0.3">
      <c r="A3051" s="68"/>
      <c r="B3051" s="68"/>
      <c r="C3051" s="68"/>
      <c r="D3051" s="68"/>
      <c r="E3051" s="68"/>
      <c r="F3051" s="68"/>
      <c r="G3051" s="68"/>
      <c r="H3051" s="68"/>
    </row>
    <row r="3052" spans="1:8" x14ac:dyDescent="0.3">
      <c r="A3052" s="68"/>
      <c r="B3052" s="68"/>
      <c r="C3052" s="68"/>
      <c r="D3052" s="68"/>
      <c r="E3052" s="68"/>
      <c r="F3052" s="68"/>
      <c r="G3052" s="68"/>
      <c r="H3052" s="68"/>
    </row>
    <row r="3053" spans="1:8" x14ac:dyDescent="0.3">
      <c r="A3053" s="68"/>
      <c r="B3053" s="68"/>
      <c r="C3053" s="68"/>
      <c r="D3053" s="68"/>
      <c r="E3053" s="68"/>
      <c r="F3053" s="68"/>
      <c r="G3053" s="68"/>
      <c r="H3053" s="68"/>
    </row>
    <row r="3054" spans="1:8" x14ac:dyDescent="0.3">
      <c r="A3054" s="68"/>
      <c r="B3054" s="68"/>
      <c r="C3054" s="68"/>
      <c r="D3054" s="68"/>
      <c r="E3054" s="68"/>
      <c r="F3054" s="68"/>
      <c r="G3054" s="68"/>
      <c r="H3054" s="68"/>
    </row>
    <row r="3055" spans="1:8" x14ac:dyDescent="0.3">
      <c r="A3055" s="68"/>
      <c r="B3055" s="68"/>
      <c r="C3055" s="68"/>
      <c r="D3055" s="68"/>
      <c r="E3055" s="68"/>
      <c r="F3055" s="68"/>
      <c r="G3055" s="68"/>
      <c r="H3055" s="68"/>
    </row>
    <row r="3056" spans="1:8" x14ac:dyDescent="0.3">
      <c r="A3056" s="68"/>
      <c r="B3056" s="68"/>
      <c r="C3056" s="68"/>
      <c r="D3056" s="68"/>
      <c r="E3056" s="68"/>
      <c r="F3056" s="68"/>
      <c r="G3056" s="68"/>
      <c r="H3056" s="68"/>
    </row>
    <row r="3057" spans="1:8" x14ac:dyDescent="0.3">
      <c r="A3057" s="68"/>
      <c r="B3057" s="68"/>
      <c r="C3057" s="68"/>
      <c r="D3057" s="68"/>
      <c r="E3057" s="68"/>
      <c r="F3057" s="68"/>
      <c r="G3057" s="68"/>
      <c r="H3057" s="68"/>
    </row>
    <row r="3058" spans="1:8" x14ac:dyDescent="0.3">
      <c r="A3058" s="68"/>
      <c r="B3058" s="68"/>
      <c r="C3058" s="68"/>
      <c r="D3058" s="68"/>
      <c r="E3058" s="68"/>
      <c r="F3058" s="68"/>
      <c r="G3058" s="68"/>
      <c r="H3058" s="68"/>
    </row>
    <row r="3059" spans="1:8" x14ac:dyDescent="0.3">
      <c r="A3059" s="68"/>
      <c r="B3059" s="68"/>
      <c r="C3059" s="68"/>
      <c r="D3059" s="68"/>
      <c r="E3059" s="68"/>
      <c r="F3059" s="68"/>
      <c r="G3059" s="68"/>
      <c r="H3059" s="68"/>
    </row>
    <row r="3060" spans="1:8" x14ac:dyDescent="0.3">
      <c r="A3060" s="68"/>
      <c r="B3060" s="68"/>
      <c r="C3060" s="68"/>
      <c r="D3060" s="68"/>
      <c r="E3060" s="68"/>
      <c r="F3060" s="68"/>
      <c r="G3060" s="68"/>
      <c r="H3060" s="68"/>
    </row>
    <row r="3061" spans="1:8" x14ac:dyDescent="0.3">
      <c r="A3061" s="68"/>
      <c r="B3061" s="68"/>
      <c r="C3061" s="68"/>
      <c r="D3061" s="68"/>
      <c r="E3061" s="68"/>
      <c r="F3061" s="68"/>
      <c r="G3061" s="68"/>
      <c r="H3061" s="68"/>
    </row>
    <row r="3062" spans="1:8" x14ac:dyDescent="0.3">
      <c r="A3062" s="68"/>
      <c r="B3062" s="68"/>
      <c r="C3062" s="68"/>
      <c r="D3062" s="68"/>
      <c r="E3062" s="68"/>
      <c r="F3062" s="68"/>
      <c r="G3062" s="68"/>
      <c r="H3062" s="68"/>
    </row>
    <row r="3063" spans="1:8" x14ac:dyDescent="0.3">
      <c r="A3063" s="68"/>
      <c r="B3063" s="68"/>
      <c r="C3063" s="68"/>
      <c r="D3063" s="68"/>
      <c r="E3063" s="68"/>
      <c r="F3063" s="68"/>
      <c r="G3063" s="68"/>
      <c r="H3063" s="68"/>
    </row>
    <row r="3064" spans="1:8" x14ac:dyDescent="0.3">
      <c r="A3064" s="68"/>
      <c r="B3064" s="68"/>
      <c r="C3064" s="68"/>
      <c r="D3064" s="68"/>
      <c r="E3064" s="68"/>
      <c r="F3064" s="68"/>
      <c r="G3064" s="68"/>
      <c r="H3064" s="68"/>
    </row>
    <row r="3065" spans="1:8" x14ac:dyDescent="0.3">
      <c r="A3065" s="68"/>
      <c r="B3065" s="68"/>
      <c r="C3065" s="68"/>
      <c r="D3065" s="68"/>
      <c r="E3065" s="68"/>
      <c r="F3065" s="68"/>
      <c r="G3065" s="68"/>
      <c r="H3065" s="68"/>
    </row>
    <row r="3066" spans="1:8" x14ac:dyDescent="0.3">
      <c r="A3066" s="68"/>
      <c r="B3066" s="68"/>
      <c r="C3066" s="68"/>
      <c r="D3066" s="68"/>
      <c r="E3066" s="68"/>
      <c r="F3066" s="68"/>
      <c r="G3066" s="68"/>
      <c r="H3066" s="68"/>
    </row>
    <row r="3067" spans="1:8" x14ac:dyDescent="0.3">
      <c r="A3067" s="68"/>
      <c r="B3067" s="68"/>
      <c r="C3067" s="68"/>
      <c r="D3067" s="68"/>
      <c r="E3067" s="68"/>
      <c r="F3067" s="68"/>
      <c r="G3067" s="68"/>
      <c r="H3067" s="68"/>
    </row>
    <row r="3068" spans="1:8" x14ac:dyDescent="0.3">
      <c r="A3068" s="68"/>
      <c r="B3068" s="68"/>
      <c r="C3068" s="68"/>
      <c r="D3068" s="68"/>
      <c r="E3068" s="68"/>
      <c r="F3068" s="68"/>
      <c r="G3068" s="68"/>
      <c r="H3068" s="68"/>
    </row>
    <row r="3069" spans="1:8" x14ac:dyDescent="0.3">
      <c r="A3069" s="68"/>
      <c r="B3069" s="68"/>
      <c r="C3069" s="68"/>
      <c r="D3069" s="68"/>
      <c r="E3069" s="68"/>
      <c r="F3069" s="68"/>
      <c r="G3069" s="68"/>
      <c r="H3069" s="68"/>
    </row>
    <row r="3070" spans="1:8" x14ac:dyDescent="0.3">
      <c r="A3070" s="68"/>
      <c r="B3070" s="68"/>
      <c r="C3070" s="68"/>
      <c r="D3070" s="68"/>
      <c r="E3070" s="68"/>
      <c r="F3070" s="68"/>
      <c r="G3070" s="68"/>
      <c r="H3070" s="68"/>
    </row>
    <row r="3071" spans="1:8" x14ac:dyDescent="0.3">
      <c r="A3071" s="68"/>
      <c r="B3071" s="68"/>
      <c r="C3071" s="68"/>
      <c r="D3071" s="68"/>
      <c r="E3071" s="68"/>
      <c r="F3071" s="68"/>
      <c r="G3071" s="68"/>
      <c r="H3071" s="68"/>
    </row>
    <row r="3072" spans="1:8" x14ac:dyDescent="0.3">
      <c r="A3072" s="68"/>
      <c r="B3072" s="68"/>
      <c r="C3072" s="68"/>
      <c r="D3072" s="68"/>
      <c r="E3072" s="68"/>
      <c r="F3072" s="68"/>
      <c r="G3072" s="68"/>
      <c r="H3072" s="68"/>
    </row>
    <row r="3073" spans="1:8" x14ac:dyDescent="0.3">
      <c r="A3073" s="68"/>
      <c r="B3073" s="68"/>
      <c r="C3073" s="68"/>
      <c r="D3073" s="68"/>
      <c r="E3073" s="68"/>
      <c r="F3073" s="68"/>
      <c r="G3073" s="68"/>
      <c r="H3073" s="68"/>
    </row>
    <row r="3074" spans="1:8" x14ac:dyDescent="0.3">
      <c r="A3074" s="68"/>
      <c r="B3074" s="68"/>
      <c r="C3074" s="68"/>
      <c r="D3074" s="68"/>
      <c r="E3074" s="68"/>
      <c r="F3074" s="68"/>
      <c r="G3074" s="68"/>
      <c r="H3074" s="68"/>
    </row>
    <row r="3075" spans="1:8" x14ac:dyDescent="0.3">
      <c r="A3075" s="68"/>
      <c r="B3075" s="68"/>
      <c r="C3075" s="68"/>
      <c r="D3075" s="68"/>
      <c r="E3075" s="68"/>
      <c r="F3075" s="68"/>
      <c r="G3075" s="68"/>
      <c r="H3075" s="68"/>
    </row>
    <row r="3076" spans="1:8" x14ac:dyDescent="0.3">
      <c r="A3076" s="68"/>
      <c r="B3076" s="68"/>
      <c r="C3076" s="68"/>
      <c r="D3076" s="68"/>
      <c r="E3076" s="68"/>
      <c r="F3076" s="68"/>
      <c r="G3076" s="68"/>
      <c r="H3076" s="68"/>
    </row>
    <row r="3077" spans="1:8" x14ac:dyDescent="0.3">
      <c r="A3077" s="68"/>
      <c r="B3077" s="68"/>
      <c r="C3077" s="68"/>
      <c r="D3077" s="68"/>
      <c r="E3077" s="68"/>
      <c r="F3077" s="68"/>
      <c r="G3077" s="68"/>
      <c r="H3077" s="68"/>
    </row>
    <row r="3078" spans="1:8" x14ac:dyDescent="0.3">
      <c r="A3078" s="68"/>
      <c r="B3078" s="68"/>
      <c r="C3078" s="68"/>
      <c r="D3078" s="68"/>
      <c r="E3078" s="68"/>
      <c r="F3078" s="68"/>
      <c r="G3078" s="68"/>
      <c r="H3078" s="68"/>
    </row>
    <row r="3079" spans="1:8" x14ac:dyDescent="0.3">
      <c r="A3079" s="68"/>
      <c r="B3079" s="68"/>
      <c r="C3079" s="68"/>
      <c r="D3079" s="68"/>
      <c r="E3079" s="68"/>
      <c r="F3079" s="68"/>
      <c r="G3079" s="68"/>
      <c r="H3079" s="68"/>
    </row>
    <row r="3080" spans="1:8" x14ac:dyDescent="0.3">
      <c r="A3080" s="68"/>
      <c r="B3080" s="68"/>
      <c r="C3080" s="68"/>
      <c r="D3080" s="68"/>
      <c r="E3080" s="68"/>
      <c r="F3080" s="68"/>
      <c r="G3080" s="68"/>
      <c r="H3080" s="68"/>
    </row>
    <row r="3081" spans="1:8" x14ac:dyDescent="0.3">
      <c r="A3081" s="68"/>
      <c r="B3081" s="68"/>
      <c r="C3081" s="68"/>
      <c r="D3081" s="68"/>
      <c r="E3081" s="68"/>
      <c r="F3081" s="68"/>
      <c r="G3081" s="68"/>
      <c r="H3081" s="68"/>
    </row>
    <row r="3082" spans="1:8" x14ac:dyDescent="0.3">
      <c r="A3082" s="68"/>
      <c r="B3082" s="68"/>
      <c r="C3082" s="68"/>
      <c r="D3082" s="68"/>
      <c r="E3082" s="68"/>
      <c r="F3082" s="68"/>
      <c r="G3082" s="68"/>
      <c r="H3082" s="68"/>
    </row>
    <row r="3083" spans="1:8" x14ac:dyDescent="0.3">
      <c r="A3083" s="68"/>
      <c r="B3083" s="68"/>
      <c r="C3083" s="68"/>
      <c r="D3083" s="68"/>
      <c r="E3083" s="68"/>
      <c r="F3083" s="68"/>
      <c r="G3083" s="68"/>
      <c r="H3083" s="68"/>
    </row>
    <row r="3084" spans="1:8" x14ac:dyDescent="0.3">
      <c r="A3084" s="68"/>
      <c r="B3084" s="68"/>
      <c r="C3084" s="68"/>
      <c r="D3084" s="68"/>
      <c r="E3084" s="68"/>
      <c r="F3084" s="68"/>
      <c r="G3084" s="68"/>
      <c r="H3084" s="68"/>
    </row>
    <row r="3085" spans="1:8" x14ac:dyDescent="0.3">
      <c r="A3085" s="68"/>
      <c r="B3085" s="68"/>
      <c r="C3085" s="68"/>
      <c r="D3085" s="68"/>
      <c r="E3085" s="68"/>
      <c r="F3085" s="68"/>
      <c r="G3085" s="68"/>
      <c r="H3085" s="68"/>
    </row>
    <row r="3086" spans="1:8" x14ac:dyDescent="0.3">
      <c r="A3086" s="68"/>
      <c r="B3086" s="68"/>
      <c r="C3086" s="68"/>
      <c r="D3086" s="68"/>
      <c r="E3086" s="68"/>
      <c r="F3086" s="68"/>
      <c r="G3086" s="68"/>
      <c r="H3086" s="68"/>
    </row>
    <row r="3087" spans="1:8" x14ac:dyDescent="0.3">
      <c r="A3087" s="68"/>
      <c r="B3087" s="68"/>
      <c r="C3087" s="68"/>
      <c r="D3087" s="68"/>
      <c r="E3087" s="68"/>
      <c r="F3087" s="68"/>
      <c r="G3087" s="68"/>
      <c r="H3087" s="68"/>
    </row>
    <row r="3088" spans="1:8" x14ac:dyDescent="0.3">
      <c r="A3088" s="68"/>
      <c r="B3088" s="68"/>
      <c r="C3088" s="68"/>
      <c r="D3088" s="68"/>
      <c r="E3088" s="68"/>
      <c r="F3088" s="68"/>
      <c r="G3088" s="68"/>
      <c r="H3088" s="68"/>
    </row>
    <row r="3089" spans="1:8" x14ac:dyDescent="0.3">
      <c r="A3089" s="68"/>
      <c r="B3089" s="68"/>
      <c r="C3089" s="68"/>
      <c r="D3089" s="68"/>
      <c r="E3089" s="68"/>
      <c r="F3089" s="68"/>
      <c r="G3089" s="68"/>
      <c r="H3089" s="68"/>
    </row>
    <row r="3090" spans="1:8" x14ac:dyDescent="0.3">
      <c r="A3090" s="68"/>
      <c r="B3090" s="68"/>
      <c r="C3090" s="68"/>
      <c r="D3090" s="68"/>
      <c r="E3090" s="68"/>
      <c r="F3090" s="68"/>
      <c r="G3090" s="68"/>
      <c r="H3090" s="68"/>
    </row>
    <row r="3091" spans="1:8" x14ac:dyDescent="0.3">
      <c r="A3091" s="68"/>
      <c r="B3091" s="68"/>
      <c r="C3091" s="68"/>
      <c r="D3091" s="68"/>
      <c r="E3091" s="68"/>
      <c r="F3091" s="68"/>
      <c r="G3091" s="68"/>
      <c r="H3091" s="68"/>
    </row>
    <row r="3092" spans="1:8" x14ac:dyDescent="0.3">
      <c r="A3092" s="68"/>
      <c r="B3092" s="68"/>
      <c r="C3092" s="68"/>
      <c r="D3092" s="68"/>
      <c r="E3092" s="68"/>
      <c r="F3092" s="68"/>
      <c r="G3092" s="68"/>
      <c r="H3092" s="68"/>
    </row>
    <row r="3093" spans="1:8" x14ac:dyDescent="0.3">
      <c r="A3093" s="68"/>
      <c r="B3093" s="68"/>
      <c r="C3093" s="68"/>
      <c r="D3093" s="68"/>
      <c r="E3093" s="68"/>
      <c r="F3093" s="68"/>
      <c r="G3093" s="68"/>
      <c r="H3093" s="68"/>
    </row>
    <row r="3094" spans="1:8" x14ac:dyDescent="0.3">
      <c r="A3094" s="68"/>
      <c r="B3094" s="68"/>
      <c r="C3094" s="68"/>
      <c r="D3094" s="68"/>
      <c r="E3094" s="68"/>
      <c r="F3094" s="68"/>
      <c r="G3094" s="68"/>
      <c r="H3094" s="68"/>
    </row>
    <row r="3095" spans="1:8" x14ac:dyDescent="0.3">
      <c r="A3095" s="68"/>
      <c r="B3095" s="68"/>
      <c r="C3095" s="68"/>
      <c r="D3095" s="68"/>
      <c r="E3095" s="68"/>
      <c r="F3095" s="68"/>
      <c r="G3095" s="68"/>
      <c r="H3095" s="68"/>
    </row>
    <row r="3096" spans="1:8" x14ac:dyDescent="0.3">
      <c r="A3096" s="68"/>
      <c r="B3096" s="68"/>
      <c r="C3096" s="68"/>
      <c r="D3096" s="68"/>
      <c r="E3096" s="68"/>
      <c r="F3096" s="68"/>
      <c r="G3096" s="68"/>
      <c r="H3096" s="68"/>
    </row>
    <row r="3097" spans="1:8" x14ac:dyDescent="0.3">
      <c r="A3097" s="68"/>
      <c r="B3097" s="68"/>
      <c r="C3097" s="68"/>
      <c r="D3097" s="68"/>
      <c r="E3097" s="68"/>
      <c r="F3097" s="68"/>
      <c r="G3097" s="68"/>
      <c r="H3097" s="68"/>
    </row>
    <row r="3098" spans="1:8" x14ac:dyDescent="0.3">
      <c r="A3098" s="68"/>
      <c r="B3098" s="68"/>
      <c r="C3098" s="68"/>
      <c r="D3098" s="68"/>
      <c r="E3098" s="68"/>
      <c r="F3098" s="68"/>
      <c r="G3098" s="68"/>
      <c r="H3098" s="68"/>
    </row>
    <row r="3099" spans="1:8" x14ac:dyDescent="0.3">
      <c r="A3099" s="68"/>
      <c r="B3099" s="68"/>
      <c r="C3099" s="68"/>
      <c r="D3099" s="68"/>
      <c r="E3099" s="68"/>
      <c r="F3099" s="68"/>
      <c r="G3099" s="68"/>
      <c r="H3099" s="68"/>
    </row>
    <row r="3100" spans="1:8" x14ac:dyDescent="0.3">
      <c r="A3100" s="68"/>
      <c r="B3100" s="68"/>
      <c r="C3100" s="68"/>
      <c r="D3100" s="68"/>
      <c r="E3100" s="68"/>
      <c r="F3100" s="68"/>
      <c r="G3100" s="68"/>
      <c r="H3100" s="68"/>
    </row>
    <row r="3101" spans="1:8" x14ac:dyDescent="0.3">
      <c r="A3101" s="68"/>
      <c r="B3101" s="68"/>
      <c r="C3101" s="68"/>
      <c r="D3101" s="68"/>
      <c r="E3101" s="68"/>
      <c r="F3101" s="68"/>
      <c r="G3101" s="68"/>
      <c r="H3101" s="68"/>
    </row>
    <row r="3102" spans="1:8" x14ac:dyDescent="0.3">
      <c r="A3102" s="68"/>
      <c r="B3102" s="68"/>
      <c r="C3102" s="68"/>
      <c r="D3102" s="68"/>
      <c r="E3102" s="68"/>
      <c r="F3102" s="68"/>
      <c r="G3102" s="68"/>
      <c r="H3102" s="68"/>
    </row>
    <row r="3103" spans="1:8" x14ac:dyDescent="0.3">
      <c r="A3103" s="68"/>
      <c r="B3103" s="68"/>
      <c r="C3103" s="68"/>
      <c r="D3103" s="68"/>
      <c r="E3103" s="68"/>
      <c r="F3103" s="68"/>
      <c r="G3103" s="68"/>
      <c r="H3103" s="68"/>
    </row>
    <row r="3104" spans="1:8" x14ac:dyDescent="0.3">
      <c r="A3104" s="68"/>
      <c r="B3104" s="68"/>
      <c r="C3104" s="68"/>
      <c r="D3104" s="68"/>
      <c r="E3104" s="68"/>
      <c r="F3104" s="68"/>
      <c r="G3104" s="68"/>
      <c r="H3104" s="68"/>
    </row>
    <row r="3105" spans="1:8" x14ac:dyDescent="0.3">
      <c r="A3105" s="68"/>
      <c r="B3105" s="68"/>
      <c r="C3105" s="68"/>
      <c r="D3105" s="68"/>
      <c r="E3105" s="68"/>
      <c r="F3105" s="68"/>
      <c r="G3105" s="68"/>
      <c r="H3105" s="68"/>
    </row>
    <row r="3106" spans="1:8" x14ac:dyDescent="0.3">
      <c r="A3106" s="68"/>
      <c r="B3106" s="68"/>
      <c r="C3106" s="68"/>
      <c r="D3106" s="68"/>
      <c r="E3106" s="68"/>
      <c r="F3106" s="68"/>
      <c r="G3106" s="68"/>
      <c r="H3106" s="68"/>
    </row>
    <row r="3107" spans="1:8" x14ac:dyDescent="0.3">
      <c r="A3107" s="68"/>
      <c r="B3107" s="68"/>
      <c r="C3107" s="68"/>
      <c r="D3107" s="68"/>
      <c r="E3107" s="68"/>
      <c r="F3107" s="68"/>
      <c r="G3107" s="68"/>
      <c r="H3107" s="68"/>
    </row>
    <row r="3108" spans="1:8" x14ac:dyDescent="0.3">
      <c r="A3108" s="68"/>
      <c r="B3108" s="68"/>
      <c r="C3108" s="68"/>
      <c r="D3108" s="68"/>
      <c r="E3108" s="68"/>
      <c r="F3108" s="68"/>
      <c r="G3108" s="68"/>
      <c r="H3108" s="68"/>
    </row>
    <row r="3109" spans="1:8" x14ac:dyDescent="0.3">
      <c r="A3109" s="68"/>
      <c r="B3109" s="68"/>
      <c r="C3109" s="68"/>
      <c r="D3109" s="68"/>
      <c r="E3109" s="68"/>
      <c r="F3109" s="68"/>
      <c r="G3109" s="68"/>
      <c r="H3109" s="68"/>
    </row>
    <row r="3110" spans="1:8" x14ac:dyDescent="0.3">
      <c r="A3110" s="68"/>
      <c r="B3110" s="68"/>
      <c r="C3110" s="68"/>
      <c r="D3110" s="68"/>
      <c r="E3110" s="68"/>
      <c r="F3110" s="68"/>
      <c r="G3110" s="68"/>
      <c r="H3110" s="68"/>
    </row>
    <row r="3111" spans="1:8" x14ac:dyDescent="0.3">
      <c r="A3111" s="68"/>
      <c r="B3111" s="68"/>
      <c r="C3111" s="68"/>
      <c r="D3111" s="68"/>
      <c r="E3111" s="68"/>
      <c r="F3111" s="68"/>
      <c r="G3111" s="68"/>
      <c r="H3111" s="68"/>
    </row>
    <row r="3112" spans="1:8" x14ac:dyDescent="0.3">
      <c r="A3112" s="68"/>
      <c r="B3112" s="68"/>
      <c r="C3112" s="68"/>
      <c r="D3112" s="68"/>
      <c r="E3112" s="68"/>
      <c r="F3112" s="68"/>
      <c r="G3112" s="68"/>
      <c r="H3112" s="68"/>
    </row>
    <row r="3113" spans="1:8" x14ac:dyDescent="0.3">
      <c r="A3113" s="68"/>
      <c r="B3113" s="68"/>
      <c r="C3113" s="68"/>
      <c r="D3113" s="68"/>
      <c r="E3113" s="68"/>
      <c r="F3113" s="68"/>
      <c r="G3113" s="68"/>
      <c r="H3113" s="68"/>
    </row>
    <row r="3114" spans="1:8" x14ac:dyDescent="0.3">
      <c r="A3114" s="68"/>
      <c r="B3114" s="68"/>
      <c r="C3114" s="68"/>
      <c r="D3114" s="68"/>
      <c r="E3114" s="68"/>
      <c r="F3114" s="68"/>
      <c r="G3114" s="68"/>
      <c r="H3114" s="68"/>
    </row>
    <row r="3115" spans="1:8" x14ac:dyDescent="0.3">
      <c r="A3115" s="68"/>
      <c r="B3115" s="68"/>
      <c r="C3115" s="68"/>
      <c r="D3115" s="68"/>
      <c r="E3115" s="68"/>
      <c r="F3115" s="68"/>
      <c r="G3115" s="68"/>
      <c r="H3115" s="68"/>
    </row>
    <row r="3116" spans="1:8" x14ac:dyDescent="0.3">
      <c r="A3116" s="68"/>
      <c r="B3116" s="68"/>
      <c r="C3116" s="68"/>
      <c r="D3116" s="68"/>
      <c r="E3116" s="68"/>
      <c r="F3116" s="68"/>
      <c r="G3116" s="68"/>
      <c r="H3116" s="68"/>
    </row>
    <row r="3117" spans="1:8" x14ac:dyDescent="0.3">
      <c r="A3117" s="68"/>
      <c r="B3117" s="68"/>
      <c r="C3117" s="68"/>
      <c r="D3117" s="68"/>
      <c r="E3117" s="68"/>
      <c r="F3117" s="68"/>
      <c r="G3117" s="68"/>
      <c r="H3117" s="68"/>
    </row>
    <row r="3118" spans="1:8" x14ac:dyDescent="0.3">
      <c r="A3118" s="68"/>
      <c r="B3118" s="68"/>
      <c r="C3118" s="68"/>
      <c r="D3118" s="68"/>
      <c r="E3118" s="68"/>
      <c r="F3118" s="68"/>
      <c r="G3118" s="68"/>
      <c r="H3118" s="68"/>
    </row>
    <row r="3119" spans="1:8" x14ac:dyDescent="0.3">
      <c r="A3119" s="68"/>
      <c r="B3119" s="68"/>
      <c r="C3119" s="68"/>
      <c r="D3119" s="68"/>
      <c r="E3119" s="68"/>
      <c r="F3119" s="68"/>
      <c r="G3119" s="68"/>
      <c r="H3119" s="68"/>
    </row>
    <row r="3120" spans="1:8" x14ac:dyDescent="0.3">
      <c r="A3120" s="68"/>
      <c r="B3120" s="68"/>
      <c r="C3120" s="68"/>
      <c r="D3120" s="68"/>
      <c r="E3120" s="68"/>
      <c r="F3120" s="68"/>
      <c r="G3120" s="68"/>
      <c r="H3120" s="68"/>
    </row>
    <row r="3121" spans="1:8" x14ac:dyDescent="0.3">
      <c r="A3121" s="68"/>
      <c r="B3121" s="68"/>
      <c r="C3121" s="68"/>
      <c r="D3121" s="68"/>
      <c r="E3121" s="68"/>
      <c r="F3121" s="68"/>
      <c r="G3121" s="68"/>
      <c r="H3121" s="68"/>
    </row>
    <row r="3122" spans="1:8" x14ac:dyDescent="0.3">
      <c r="A3122" s="68"/>
      <c r="B3122" s="68"/>
      <c r="C3122" s="68"/>
      <c r="D3122" s="68"/>
      <c r="E3122" s="68"/>
      <c r="F3122" s="68"/>
      <c r="G3122" s="68"/>
      <c r="H3122" s="68"/>
    </row>
    <row r="3123" spans="1:8" x14ac:dyDescent="0.3">
      <c r="A3123" s="68"/>
      <c r="B3123" s="68"/>
      <c r="C3123" s="68"/>
      <c r="D3123" s="68"/>
      <c r="E3123" s="68"/>
      <c r="F3123" s="68"/>
      <c r="G3123" s="68"/>
      <c r="H3123" s="68"/>
    </row>
    <row r="3124" spans="1:8" x14ac:dyDescent="0.3">
      <c r="A3124" s="68"/>
      <c r="B3124" s="68"/>
      <c r="C3124" s="68"/>
      <c r="D3124" s="68"/>
      <c r="E3124" s="68"/>
      <c r="F3124" s="68"/>
      <c r="G3124" s="68"/>
      <c r="H3124" s="68"/>
    </row>
    <row r="3125" spans="1:8" x14ac:dyDescent="0.3">
      <c r="A3125" s="68"/>
      <c r="B3125" s="68"/>
      <c r="C3125" s="68"/>
      <c r="D3125" s="68"/>
      <c r="E3125" s="68"/>
      <c r="F3125" s="68"/>
      <c r="G3125" s="68"/>
      <c r="H3125" s="68"/>
    </row>
    <row r="3126" spans="1:8" x14ac:dyDescent="0.3">
      <c r="A3126" s="68"/>
      <c r="B3126" s="68"/>
      <c r="C3126" s="68"/>
      <c r="D3126" s="68"/>
      <c r="E3126" s="68"/>
      <c r="F3126" s="68"/>
      <c r="G3126" s="68"/>
      <c r="H3126" s="68"/>
    </row>
    <row r="3127" spans="1:8" x14ac:dyDescent="0.3">
      <c r="A3127" s="68"/>
      <c r="B3127" s="68"/>
      <c r="C3127" s="68"/>
      <c r="D3127" s="68"/>
      <c r="E3127" s="68"/>
      <c r="F3127" s="68"/>
      <c r="G3127" s="68"/>
      <c r="H3127" s="68"/>
    </row>
    <row r="3128" spans="1:8" x14ac:dyDescent="0.3">
      <c r="A3128" s="68"/>
      <c r="B3128" s="68"/>
      <c r="C3128" s="68"/>
      <c r="D3128" s="68"/>
      <c r="E3128" s="68"/>
      <c r="F3128" s="68"/>
      <c r="G3128" s="68"/>
      <c r="H3128" s="68"/>
    </row>
    <row r="3129" spans="1:8" x14ac:dyDescent="0.3">
      <c r="A3129" s="68"/>
      <c r="B3129" s="68"/>
      <c r="C3129" s="68"/>
      <c r="D3129" s="68"/>
      <c r="E3129" s="68"/>
      <c r="F3129" s="68"/>
      <c r="G3129" s="68"/>
      <c r="H3129" s="68"/>
    </row>
    <row r="3130" spans="1:8" x14ac:dyDescent="0.3">
      <c r="A3130" s="68"/>
      <c r="B3130" s="68"/>
      <c r="C3130" s="68"/>
      <c r="D3130" s="68"/>
      <c r="E3130" s="68"/>
      <c r="F3130" s="68"/>
      <c r="G3130" s="68"/>
      <c r="H3130" s="68"/>
    </row>
    <row r="3131" spans="1:8" x14ac:dyDescent="0.3">
      <c r="A3131" s="68"/>
      <c r="B3131" s="68"/>
      <c r="C3131" s="68"/>
      <c r="D3131" s="68"/>
      <c r="E3131" s="68"/>
      <c r="F3131" s="68"/>
      <c r="G3131" s="68"/>
      <c r="H3131" s="68"/>
    </row>
    <row r="3132" spans="1:8" x14ac:dyDescent="0.3">
      <c r="A3132" s="68"/>
      <c r="B3132" s="68"/>
      <c r="C3132" s="68"/>
      <c r="D3132" s="68"/>
      <c r="E3132" s="68"/>
      <c r="F3132" s="68"/>
      <c r="G3132" s="68"/>
      <c r="H3132" s="68"/>
    </row>
    <row r="3133" spans="1:8" x14ac:dyDescent="0.3">
      <c r="A3133" s="68"/>
      <c r="B3133" s="68"/>
      <c r="C3133" s="68"/>
      <c r="D3133" s="68"/>
      <c r="E3133" s="68"/>
      <c r="F3133" s="68"/>
      <c r="G3133" s="68"/>
      <c r="H3133" s="68"/>
    </row>
    <row r="3134" spans="1:8" x14ac:dyDescent="0.3">
      <c r="A3134" s="68"/>
      <c r="B3134" s="68"/>
      <c r="C3134" s="68"/>
      <c r="D3134" s="68"/>
      <c r="E3134" s="68"/>
      <c r="F3134" s="68"/>
      <c r="G3134" s="68"/>
      <c r="H3134" s="68"/>
    </row>
    <row r="3135" spans="1:8" x14ac:dyDescent="0.3">
      <c r="A3135" s="68"/>
      <c r="B3135" s="68"/>
      <c r="C3135" s="68"/>
      <c r="D3135" s="68"/>
      <c r="E3135" s="68"/>
      <c r="F3135" s="68"/>
      <c r="G3135" s="68"/>
      <c r="H3135" s="68"/>
    </row>
    <row r="3136" spans="1:8" x14ac:dyDescent="0.3">
      <c r="A3136" s="68"/>
      <c r="B3136" s="68"/>
      <c r="C3136" s="68"/>
      <c r="D3136" s="68"/>
      <c r="E3136" s="68"/>
      <c r="F3136" s="68"/>
      <c r="G3136" s="68"/>
      <c r="H3136" s="68"/>
    </row>
    <row r="3137" spans="1:8" x14ac:dyDescent="0.3">
      <c r="A3137" s="68"/>
      <c r="B3137" s="68"/>
      <c r="C3137" s="68"/>
      <c r="D3137" s="68"/>
      <c r="E3137" s="68"/>
      <c r="F3137" s="68"/>
      <c r="G3137" s="68"/>
      <c r="H3137" s="68"/>
    </row>
    <row r="3138" spans="1:8" x14ac:dyDescent="0.3">
      <c r="A3138" s="68"/>
      <c r="B3138" s="68"/>
      <c r="C3138" s="68"/>
      <c r="D3138" s="68"/>
      <c r="E3138" s="68"/>
      <c r="F3138" s="68"/>
      <c r="G3138" s="68"/>
      <c r="H3138" s="68"/>
    </row>
    <row r="3139" spans="1:8" x14ac:dyDescent="0.3">
      <c r="A3139" s="68"/>
      <c r="B3139" s="68"/>
      <c r="C3139" s="68"/>
      <c r="D3139" s="68"/>
      <c r="E3139" s="68"/>
      <c r="F3139" s="68"/>
      <c r="G3139" s="68"/>
      <c r="H3139" s="68"/>
    </row>
    <row r="3140" spans="1:8" x14ac:dyDescent="0.3">
      <c r="A3140" s="68"/>
      <c r="B3140" s="68"/>
      <c r="C3140" s="68"/>
      <c r="D3140" s="68"/>
      <c r="E3140" s="68"/>
      <c r="F3140" s="68"/>
      <c r="G3140" s="68"/>
      <c r="H3140" s="68"/>
    </row>
    <row r="3141" spans="1:8" x14ac:dyDescent="0.3">
      <c r="A3141" s="68"/>
      <c r="B3141" s="68"/>
      <c r="C3141" s="68"/>
      <c r="D3141" s="68"/>
      <c r="E3141" s="68"/>
      <c r="F3141" s="68"/>
      <c r="G3141" s="68"/>
      <c r="H3141" s="68"/>
    </row>
    <row r="3142" spans="1:8" x14ac:dyDescent="0.3">
      <c r="A3142" s="68"/>
      <c r="B3142" s="68"/>
      <c r="C3142" s="68"/>
      <c r="D3142" s="68"/>
      <c r="E3142" s="68"/>
      <c r="F3142" s="68"/>
      <c r="G3142" s="68"/>
      <c r="H3142" s="68"/>
    </row>
    <row r="3143" spans="1:8" x14ac:dyDescent="0.3">
      <c r="A3143" s="68"/>
      <c r="B3143" s="68"/>
      <c r="C3143" s="68"/>
      <c r="D3143" s="68"/>
      <c r="E3143" s="68"/>
      <c r="F3143" s="68"/>
      <c r="G3143" s="68"/>
      <c r="H3143" s="68"/>
    </row>
    <row r="3144" spans="1:8" x14ac:dyDescent="0.3">
      <c r="A3144" s="68"/>
      <c r="B3144" s="68"/>
      <c r="C3144" s="68"/>
      <c r="D3144" s="68"/>
      <c r="E3144" s="68"/>
      <c r="F3144" s="68"/>
      <c r="G3144" s="68"/>
      <c r="H3144" s="68"/>
    </row>
    <row r="3145" spans="1:8" x14ac:dyDescent="0.3">
      <c r="A3145" s="68"/>
      <c r="B3145" s="68"/>
      <c r="C3145" s="68"/>
      <c r="D3145" s="68"/>
      <c r="E3145" s="68"/>
      <c r="F3145" s="68"/>
      <c r="G3145" s="68"/>
      <c r="H3145" s="68"/>
    </row>
    <row r="3146" spans="1:8" x14ac:dyDescent="0.3">
      <c r="A3146" s="68"/>
      <c r="B3146" s="68"/>
      <c r="C3146" s="68"/>
      <c r="D3146" s="68"/>
      <c r="E3146" s="68"/>
      <c r="F3146" s="68"/>
      <c r="G3146" s="68"/>
      <c r="H3146" s="68"/>
    </row>
    <row r="3147" spans="1:8" x14ac:dyDescent="0.3">
      <c r="A3147" s="68"/>
      <c r="B3147" s="68"/>
      <c r="C3147" s="68"/>
      <c r="D3147" s="68"/>
      <c r="E3147" s="68"/>
      <c r="F3147" s="68"/>
      <c r="G3147" s="68"/>
      <c r="H3147" s="68"/>
    </row>
    <row r="3148" spans="1:8" x14ac:dyDescent="0.3">
      <c r="A3148" s="68"/>
      <c r="B3148" s="68"/>
      <c r="C3148" s="68"/>
      <c r="D3148" s="68"/>
      <c r="E3148" s="68"/>
      <c r="F3148" s="68"/>
      <c r="G3148" s="68"/>
      <c r="H3148" s="68"/>
    </row>
    <row r="3149" spans="1:8" x14ac:dyDescent="0.3">
      <c r="A3149" s="68"/>
      <c r="B3149" s="68"/>
      <c r="C3149" s="68"/>
      <c r="D3149" s="68"/>
      <c r="E3149" s="68"/>
      <c r="F3149" s="68"/>
      <c r="G3149" s="68"/>
      <c r="H3149" s="68"/>
    </row>
    <row r="3150" spans="1:8" x14ac:dyDescent="0.3">
      <c r="A3150" s="68"/>
      <c r="B3150" s="68"/>
      <c r="C3150" s="68"/>
      <c r="D3150" s="68"/>
      <c r="E3150" s="68"/>
      <c r="F3150" s="68"/>
      <c r="G3150" s="68"/>
      <c r="H3150" s="68"/>
    </row>
    <row r="3151" spans="1:8" x14ac:dyDescent="0.3">
      <c r="A3151" s="68"/>
      <c r="B3151" s="68"/>
      <c r="C3151" s="68"/>
      <c r="D3151" s="68"/>
      <c r="E3151" s="68"/>
      <c r="F3151" s="68"/>
      <c r="G3151" s="68"/>
      <c r="H3151" s="68"/>
    </row>
    <row r="3152" spans="1:8" x14ac:dyDescent="0.3">
      <c r="A3152" s="68"/>
      <c r="B3152" s="68"/>
      <c r="C3152" s="68"/>
      <c r="D3152" s="68"/>
      <c r="E3152" s="68"/>
      <c r="F3152" s="68"/>
      <c r="G3152" s="68"/>
      <c r="H3152" s="68"/>
    </row>
    <row r="3153" spans="1:8" x14ac:dyDescent="0.3">
      <c r="A3153" s="68"/>
      <c r="B3153" s="68"/>
      <c r="C3153" s="68"/>
      <c r="D3153" s="68"/>
      <c r="E3153" s="68"/>
      <c r="F3153" s="68"/>
      <c r="G3153" s="68"/>
      <c r="H3153" s="68"/>
    </row>
    <row r="3154" spans="1:8" x14ac:dyDescent="0.3">
      <c r="A3154" s="68"/>
      <c r="B3154" s="68"/>
      <c r="C3154" s="68"/>
      <c r="D3154" s="68"/>
      <c r="E3154" s="68"/>
      <c r="F3154" s="68"/>
      <c r="G3154" s="68"/>
      <c r="H3154" s="68"/>
    </row>
    <row r="3155" spans="1:8" x14ac:dyDescent="0.3">
      <c r="A3155" s="68"/>
      <c r="B3155" s="68"/>
      <c r="C3155" s="68"/>
      <c r="D3155" s="68"/>
      <c r="E3155" s="68"/>
      <c r="F3155" s="68"/>
      <c r="G3155" s="68"/>
      <c r="H3155" s="68"/>
    </row>
    <row r="3156" spans="1:8" x14ac:dyDescent="0.3">
      <c r="A3156" s="68"/>
      <c r="B3156" s="68"/>
      <c r="C3156" s="68"/>
      <c r="D3156" s="68"/>
      <c r="E3156" s="68"/>
      <c r="F3156" s="68"/>
      <c r="G3156" s="68"/>
      <c r="H3156" s="68"/>
    </row>
    <row r="3157" spans="1:8" x14ac:dyDescent="0.3">
      <c r="A3157" s="68"/>
      <c r="B3157" s="68"/>
      <c r="C3157" s="68"/>
      <c r="D3157" s="68"/>
      <c r="E3157" s="68"/>
      <c r="F3157" s="68"/>
      <c r="G3157" s="68"/>
      <c r="H3157" s="68"/>
    </row>
    <row r="3158" spans="1:8" x14ac:dyDescent="0.3">
      <c r="A3158" s="68"/>
      <c r="B3158" s="68"/>
      <c r="C3158" s="68"/>
      <c r="D3158" s="68"/>
      <c r="E3158" s="68"/>
      <c r="F3158" s="68"/>
      <c r="G3158" s="68"/>
      <c r="H3158" s="68"/>
    </row>
    <row r="3159" spans="1:8" x14ac:dyDescent="0.3">
      <c r="A3159" s="68"/>
      <c r="B3159" s="68"/>
      <c r="C3159" s="68"/>
      <c r="D3159" s="68"/>
      <c r="E3159" s="68"/>
      <c r="F3159" s="68"/>
      <c r="G3159" s="68"/>
      <c r="H3159" s="68"/>
    </row>
    <row r="3160" spans="1:8" x14ac:dyDescent="0.3">
      <c r="A3160" s="68"/>
      <c r="B3160" s="68"/>
      <c r="C3160" s="68"/>
      <c r="D3160" s="68"/>
      <c r="E3160" s="68"/>
      <c r="F3160" s="68"/>
      <c r="G3160" s="68"/>
      <c r="H3160" s="68"/>
    </row>
    <row r="3161" spans="1:8" x14ac:dyDescent="0.3">
      <c r="A3161" s="68"/>
      <c r="B3161" s="68"/>
      <c r="C3161" s="68"/>
      <c r="D3161" s="68"/>
      <c r="E3161" s="68"/>
      <c r="F3161" s="68"/>
      <c r="G3161" s="68"/>
      <c r="H3161" s="68"/>
    </row>
    <row r="3162" spans="1:8" x14ac:dyDescent="0.3">
      <c r="A3162" s="68"/>
      <c r="B3162" s="68"/>
      <c r="C3162" s="68"/>
      <c r="D3162" s="68"/>
      <c r="E3162" s="68"/>
      <c r="F3162" s="68"/>
      <c r="G3162" s="68"/>
      <c r="H3162" s="68"/>
    </row>
    <row r="3163" spans="1:8" x14ac:dyDescent="0.3">
      <c r="A3163" s="68"/>
      <c r="B3163" s="68"/>
      <c r="C3163" s="68"/>
      <c r="D3163" s="68"/>
      <c r="E3163" s="68"/>
      <c r="F3163" s="68"/>
      <c r="G3163" s="68"/>
      <c r="H3163" s="68"/>
    </row>
    <row r="3164" spans="1:8" x14ac:dyDescent="0.3">
      <c r="A3164" s="68"/>
      <c r="B3164" s="68"/>
      <c r="C3164" s="68"/>
      <c r="D3164" s="68"/>
      <c r="E3164" s="68"/>
      <c r="F3164" s="68"/>
      <c r="G3164" s="68"/>
      <c r="H3164" s="68"/>
    </row>
    <row r="3165" spans="1:8" x14ac:dyDescent="0.3">
      <c r="A3165" s="68"/>
      <c r="B3165" s="68"/>
      <c r="C3165" s="68"/>
      <c r="D3165" s="68"/>
      <c r="E3165" s="68"/>
      <c r="F3165" s="68"/>
      <c r="G3165" s="68"/>
      <c r="H3165" s="68"/>
    </row>
    <row r="3166" spans="1:8" x14ac:dyDescent="0.3">
      <c r="A3166" s="68"/>
      <c r="B3166" s="68"/>
      <c r="C3166" s="68"/>
      <c r="D3166" s="68"/>
      <c r="E3166" s="68"/>
      <c r="F3166" s="68"/>
      <c r="G3166" s="68"/>
      <c r="H3166" s="68"/>
    </row>
    <row r="3167" spans="1:8" x14ac:dyDescent="0.3">
      <c r="A3167" s="68"/>
      <c r="B3167" s="68"/>
      <c r="C3167" s="68"/>
      <c r="D3167" s="68"/>
      <c r="E3167" s="68"/>
      <c r="F3167" s="68"/>
      <c r="G3167" s="68"/>
      <c r="H3167" s="68"/>
    </row>
    <row r="3168" spans="1:8" x14ac:dyDescent="0.3">
      <c r="A3168" s="68"/>
      <c r="B3168" s="68"/>
      <c r="C3168" s="68"/>
      <c r="D3168" s="68"/>
      <c r="E3168" s="68"/>
      <c r="F3168" s="68"/>
      <c r="G3168" s="68"/>
      <c r="H3168" s="68"/>
    </row>
    <row r="3169" spans="1:8" x14ac:dyDescent="0.3">
      <c r="A3169" s="68"/>
      <c r="B3169" s="68"/>
      <c r="C3169" s="68"/>
      <c r="D3169" s="68"/>
      <c r="E3169" s="68"/>
      <c r="F3169" s="68"/>
      <c r="G3169" s="68"/>
      <c r="H3169" s="68"/>
    </row>
    <row r="3170" spans="1:8" x14ac:dyDescent="0.3">
      <c r="A3170" s="68"/>
      <c r="B3170" s="68"/>
      <c r="C3170" s="68"/>
      <c r="D3170" s="68"/>
      <c r="E3170" s="68"/>
      <c r="F3170" s="68"/>
      <c r="G3170" s="68"/>
      <c r="H3170" s="68"/>
    </row>
    <row r="3171" spans="1:8" x14ac:dyDescent="0.3">
      <c r="A3171" s="68"/>
      <c r="B3171" s="68"/>
      <c r="C3171" s="68"/>
      <c r="D3171" s="68"/>
      <c r="E3171" s="68"/>
      <c r="F3171" s="68"/>
      <c r="G3171" s="68"/>
      <c r="H3171" s="68"/>
    </row>
    <row r="3172" spans="1:8" x14ac:dyDescent="0.3">
      <c r="A3172" s="68"/>
      <c r="B3172" s="68"/>
      <c r="C3172" s="68"/>
      <c r="D3172" s="68"/>
      <c r="E3172" s="68"/>
      <c r="F3172" s="68"/>
      <c r="G3172" s="68"/>
      <c r="H3172" s="68"/>
    </row>
    <row r="3173" spans="1:8" x14ac:dyDescent="0.3">
      <c r="A3173" s="68"/>
      <c r="B3173" s="68"/>
      <c r="C3173" s="68"/>
      <c r="D3173" s="68"/>
      <c r="E3173" s="68"/>
      <c r="F3173" s="68"/>
      <c r="G3173" s="68"/>
      <c r="H3173" s="68"/>
    </row>
    <row r="3174" spans="1:8" x14ac:dyDescent="0.3">
      <c r="A3174" s="68"/>
      <c r="B3174" s="68"/>
      <c r="C3174" s="68"/>
      <c r="D3174" s="68"/>
      <c r="E3174" s="68"/>
      <c r="F3174" s="68"/>
      <c r="G3174" s="68"/>
      <c r="H3174" s="68"/>
    </row>
    <row r="3175" spans="1:8" x14ac:dyDescent="0.3">
      <c r="A3175" s="68"/>
      <c r="B3175" s="68"/>
      <c r="C3175" s="68"/>
      <c r="D3175" s="68"/>
      <c r="E3175" s="68"/>
      <c r="F3175" s="68"/>
      <c r="G3175" s="68"/>
      <c r="H3175" s="68"/>
    </row>
    <row r="3176" spans="1:8" x14ac:dyDescent="0.3">
      <c r="A3176" s="68"/>
      <c r="B3176" s="68"/>
      <c r="C3176" s="68"/>
      <c r="D3176" s="68"/>
      <c r="E3176" s="68"/>
      <c r="F3176" s="68"/>
      <c r="G3176" s="68"/>
      <c r="H3176" s="68"/>
    </row>
    <row r="3177" spans="1:8" x14ac:dyDescent="0.3">
      <c r="A3177" s="68"/>
      <c r="B3177" s="68"/>
      <c r="C3177" s="68"/>
      <c r="D3177" s="68"/>
      <c r="E3177" s="68"/>
      <c r="F3177" s="68"/>
      <c r="G3177" s="68"/>
      <c r="H3177" s="68"/>
    </row>
    <row r="3178" spans="1:8" x14ac:dyDescent="0.3">
      <c r="A3178" s="68"/>
      <c r="B3178" s="68"/>
      <c r="C3178" s="68"/>
      <c r="D3178" s="68"/>
      <c r="E3178" s="68"/>
      <c r="F3178" s="68"/>
      <c r="G3178" s="68"/>
      <c r="H3178" s="68"/>
    </row>
    <row r="3179" spans="1:8" x14ac:dyDescent="0.3">
      <c r="A3179" s="68"/>
      <c r="B3179" s="68"/>
      <c r="C3179" s="68"/>
      <c r="D3179" s="68"/>
      <c r="E3179" s="68"/>
      <c r="F3179" s="68"/>
      <c r="G3179" s="68"/>
      <c r="H3179" s="68"/>
    </row>
    <row r="3180" spans="1:8" x14ac:dyDescent="0.3">
      <c r="A3180" s="68"/>
      <c r="B3180" s="68"/>
      <c r="C3180" s="68"/>
      <c r="D3180" s="68"/>
      <c r="E3180" s="68"/>
      <c r="F3180" s="68"/>
      <c r="G3180" s="68"/>
      <c r="H3180" s="68"/>
    </row>
    <row r="3181" spans="1:8" x14ac:dyDescent="0.3">
      <c r="A3181" s="68"/>
      <c r="B3181" s="68"/>
      <c r="C3181" s="68"/>
      <c r="D3181" s="68"/>
      <c r="E3181" s="68"/>
      <c r="F3181" s="68"/>
      <c r="G3181" s="68"/>
      <c r="H3181" s="68"/>
    </row>
    <row r="3182" spans="1:8" x14ac:dyDescent="0.3">
      <c r="A3182" s="68"/>
      <c r="B3182" s="68"/>
      <c r="C3182" s="68"/>
      <c r="D3182" s="68"/>
      <c r="E3182" s="68"/>
      <c r="F3182" s="68"/>
      <c r="G3182" s="68"/>
      <c r="H3182" s="68"/>
    </row>
    <row r="3183" spans="1:8" x14ac:dyDescent="0.3">
      <c r="A3183" s="68"/>
      <c r="B3183" s="68"/>
      <c r="C3183" s="68"/>
      <c r="D3183" s="68"/>
      <c r="E3183" s="68"/>
      <c r="F3183" s="68"/>
      <c r="G3183" s="68"/>
      <c r="H3183" s="68"/>
    </row>
    <row r="3184" spans="1:8" x14ac:dyDescent="0.3">
      <c r="A3184" s="68"/>
      <c r="B3184" s="68"/>
      <c r="C3184" s="68"/>
      <c r="D3184" s="68"/>
      <c r="E3184" s="68"/>
      <c r="F3184" s="68"/>
      <c r="G3184" s="68"/>
      <c r="H3184" s="68"/>
    </row>
    <row r="3185" spans="1:8" x14ac:dyDescent="0.3">
      <c r="A3185" s="68"/>
      <c r="B3185" s="68"/>
      <c r="C3185" s="68"/>
      <c r="D3185" s="68"/>
      <c r="E3185" s="68"/>
      <c r="F3185" s="68"/>
      <c r="G3185" s="68"/>
      <c r="H3185" s="68"/>
    </row>
    <row r="3186" spans="1:8" x14ac:dyDescent="0.3">
      <c r="A3186" s="68"/>
      <c r="B3186" s="68"/>
      <c r="C3186" s="68"/>
      <c r="D3186" s="68"/>
      <c r="E3186" s="68"/>
      <c r="F3186" s="68"/>
      <c r="G3186" s="68"/>
      <c r="H3186" s="68"/>
    </row>
    <row r="3187" spans="1:8" x14ac:dyDescent="0.3">
      <c r="A3187" s="68"/>
      <c r="B3187" s="68"/>
      <c r="C3187" s="68"/>
      <c r="D3187" s="68"/>
      <c r="E3187" s="68"/>
      <c r="F3187" s="68"/>
      <c r="G3187" s="68"/>
      <c r="H3187" s="68"/>
    </row>
    <row r="3188" spans="1:8" x14ac:dyDescent="0.3">
      <c r="A3188" s="68"/>
      <c r="B3188" s="68"/>
      <c r="C3188" s="68"/>
      <c r="D3188" s="68"/>
      <c r="E3188" s="68"/>
      <c r="F3188" s="68"/>
      <c r="G3188" s="68"/>
      <c r="H3188" s="68"/>
    </row>
    <row r="3189" spans="1:8" x14ac:dyDescent="0.3">
      <c r="A3189" s="68"/>
      <c r="B3189" s="68"/>
      <c r="C3189" s="68"/>
      <c r="D3189" s="68"/>
      <c r="E3189" s="68"/>
      <c r="F3189" s="68"/>
      <c r="G3189" s="68"/>
      <c r="H3189" s="68"/>
    </row>
    <row r="3190" spans="1:8" x14ac:dyDescent="0.3">
      <c r="A3190" s="68"/>
      <c r="B3190" s="68"/>
      <c r="C3190" s="68"/>
      <c r="D3190" s="68"/>
      <c r="E3190" s="68"/>
      <c r="F3190" s="68"/>
      <c r="G3190" s="68"/>
      <c r="H3190" s="68"/>
    </row>
    <row r="3191" spans="1:8" x14ac:dyDescent="0.3">
      <c r="A3191" s="68"/>
      <c r="B3191" s="68"/>
      <c r="C3191" s="68"/>
      <c r="D3191" s="68"/>
      <c r="E3191" s="68"/>
      <c r="F3191" s="68"/>
      <c r="G3191" s="68"/>
      <c r="H3191" s="68"/>
    </row>
    <row r="3192" spans="1:8" x14ac:dyDescent="0.3">
      <c r="A3192" s="68"/>
      <c r="B3192" s="68"/>
      <c r="C3192" s="68"/>
      <c r="D3192" s="68"/>
      <c r="E3192" s="68"/>
      <c r="F3192" s="68"/>
      <c r="G3192" s="68"/>
      <c r="H3192" s="68"/>
    </row>
    <row r="3193" spans="1:8" x14ac:dyDescent="0.3">
      <c r="A3193" s="68"/>
      <c r="B3193" s="68"/>
      <c r="C3193" s="68"/>
      <c r="D3193" s="68"/>
      <c r="E3193" s="68"/>
      <c r="F3193" s="68"/>
      <c r="G3193" s="68"/>
      <c r="H3193" s="68"/>
    </row>
    <row r="3194" spans="1:8" x14ac:dyDescent="0.3">
      <c r="A3194" s="68"/>
      <c r="B3194" s="68"/>
      <c r="C3194" s="68"/>
      <c r="D3194" s="68"/>
      <c r="E3194" s="68"/>
      <c r="F3194" s="68"/>
      <c r="G3194" s="68"/>
      <c r="H3194" s="68"/>
    </row>
    <row r="3195" spans="1:8" x14ac:dyDescent="0.3">
      <c r="A3195" s="68"/>
      <c r="B3195" s="68"/>
      <c r="C3195" s="68"/>
      <c r="D3195" s="68"/>
      <c r="E3195" s="68"/>
      <c r="F3195" s="68"/>
      <c r="G3195" s="68"/>
      <c r="H3195" s="68"/>
    </row>
    <row r="3196" spans="1:8" x14ac:dyDescent="0.3">
      <c r="A3196" s="68"/>
      <c r="B3196" s="68"/>
      <c r="C3196" s="68"/>
      <c r="D3196" s="68"/>
      <c r="E3196" s="68"/>
      <c r="F3196" s="68"/>
      <c r="G3196" s="68"/>
      <c r="H3196" s="68"/>
    </row>
    <row r="3197" spans="1:8" x14ac:dyDescent="0.3">
      <c r="A3197" s="68"/>
      <c r="B3197" s="68"/>
      <c r="C3197" s="68"/>
      <c r="D3197" s="68"/>
      <c r="E3197" s="68"/>
      <c r="F3197" s="68"/>
      <c r="G3197" s="68"/>
      <c r="H3197" s="68"/>
    </row>
    <row r="3198" spans="1:8" x14ac:dyDescent="0.3">
      <c r="A3198" s="68"/>
      <c r="B3198" s="68"/>
      <c r="C3198" s="68"/>
      <c r="D3198" s="68"/>
      <c r="E3198" s="68"/>
      <c r="F3198" s="68"/>
      <c r="G3198" s="68"/>
      <c r="H3198" s="68"/>
    </row>
    <row r="3199" spans="1:8" x14ac:dyDescent="0.3">
      <c r="A3199" s="68"/>
      <c r="B3199" s="68"/>
      <c r="C3199" s="68"/>
      <c r="D3199" s="68"/>
      <c r="E3199" s="68"/>
      <c r="F3199" s="68"/>
      <c r="G3199" s="68"/>
      <c r="H3199" s="68"/>
    </row>
    <row r="3200" spans="1:8" x14ac:dyDescent="0.3">
      <c r="A3200" s="68"/>
      <c r="B3200" s="68"/>
      <c r="C3200" s="68"/>
      <c r="D3200" s="68"/>
      <c r="E3200" s="68"/>
      <c r="F3200" s="68"/>
      <c r="G3200" s="68"/>
      <c r="H3200" s="68"/>
    </row>
    <row r="3201" spans="1:8" x14ac:dyDescent="0.3">
      <c r="A3201" s="68"/>
      <c r="B3201" s="68"/>
      <c r="C3201" s="68"/>
      <c r="D3201" s="68"/>
      <c r="E3201" s="68"/>
      <c r="F3201" s="68"/>
      <c r="G3201" s="68"/>
      <c r="H3201" s="68"/>
    </row>
    <row r="3202" spans="1:8" x14ac:dyDescent="0.3">
      <c r="A3202" s="68"/>
      <c r="B3202" s="68"/>
      <c r="C3202" s="68"/>
      <c r="D3202" s="68"/>
      <c r="E3202" s="68"/>
      <c r="F3202" s="68"/>
      <c r="G3202" s="68"/>
      <c r="H3202" s="68"/>
    </row>
    <row r="3203" spans="1:8" x14ac:dyDescent="0.3">
      <c r="A3203" s="68"/>
      <c r="B3203" s="68"/>
      <c r="C3203" s="68"/>
      <c r="D3203" s="68"/>
      <c r="E3203" s="68"/>
      <c r="F3203" s="68"/>
      <c r="G3203" s="68"/>
      <c r="H3203" s="68"/>
    </row>
    <row r="3204" spans="1:8" x14ac:dyDescent="0.3">
      <c r="A3204" s="68"/>
      <c r="B3204" s="68"/>
      <c r="C3204" s="68"/>
      <c r="D3204" s="68"/>
      <c r="E3204" s="68"/>
      <c r="F3204" s="68"/>
      <c r="G3204" s="68"/>
      <c r="H3204" s="68"/>
    </row>
    <row r="3205" spans="1:8" x14ac:dyDescent="0.3">
      <c r="A3205" s="68"/>
      <c r="B3205" s="68"/>
      <c r="C3205" s="68"/>
      <c r="D3205" s="68"/>
      <c r="E3205" s="68"/>
      <c r="F3205" s="68"/>
      <c r="G3205" s="68"/>
      <c r="H3205" s="68"/>
    </row>
    <row r="3206" spans="1:8" x14ac:dyDescent="0.3">
      <c r="A3206" s="68"/>
      <c r="B3206" s="68"/>
      <c r="C3206" s="68"/>
      <c r="D3206" s="68"/>
      <c r="E3206" s="68"/>
      <c r="F3206" s="68"/>
      <c r="G3206" s="68"/>
      <c r="H3206" s="68"/>
    </row>
    <row r="3207" spans="1:8" x14ac:dyDescent="0.3">
      <c r="A3207" s="68"/>
      <c r="B3207" s="68"/>
      <c r="C3207" s="68"/>
      <c r="D3207" s="68"/>
      <c r="E3207" s="68"/>
      <c r="F3207" s="68"/>
      <c r="G3207" s="68"/>
      <c r="H3207" s="68"/>
    </row>
    <row r="3208" spans="1:8" x14ac:dyDescent="0.3">
      <c r="A3208" s="68"/>
      <c r="B3208" s="68"/>
      <c r="C3208" s="68"/>
      <c r="D3208" s="68"/>
      <c r="E3208" s="68"/>
      <c r="F3208" s="68"/>
      <c r="G3208" s="68"/>
      <c r="H3208" s="68"/>
    </row>
    <row r="3209" spans="1:8" x14ac:dyDescent="0.3">
      <c r="A3209" s="68"/>
      <c r="B3209" s="68"/>
      <c r="C3209" s="68"/>
      <c r="D3209" s="68"/>
      <c r="E3209" s="68"/>
      <c r="F3209" s="68"/>
      <c r="G3209" s="68"/>
      <c r="H3209" s="68"/>
    </row>
    <row r="3210" spans="1:8" x14ac:dyDescent="0.3">
      <c r="A3210" s="68"/>
      <c r="B3210" s="68"/>
      <c r="C3210" s="68"/>
      <c r="D3210" s="68"/>
      <c r="E3210" s="68"/>
      <c r="F3210" s="68"/>
      <c r="G3210" s="68"/>
      <c r="H3210" s="68"/>
    </row>
    <row r="3211" spans="1:8" x14ac:dyDescent="0.3">
      <c r="A3211" s="68"/>
      <c r="B3211" s="68"/>
      <c r="C3211" s="68"/>
      <c r="D3211" s="68"/>
      <c r="E3211" s="68"/>
      <c r="F3211" s="68"/>
      <c r="G3211" s="68"/>
      <c r="H3211" s="68"/>
    </row>
    <row r="3212" spans="1:8" x14ac:dyDescent="0.3">
      <c r="A3212" s="68"/>
      <c r="B3212" s="68"/>
      <c r="C3212" s="68"/>
      <c r="D3212" s="68"/>
      <c r="E3212" s="68"/>
      <c r="F3212" s="68"/>
      <c r="G3212" s="68"/>
      <c r="H3212" s="68"/>
    </row>
    <row r="3213" spans="1:8" x14ac:dyDescent="0.3">
      <c r="A3213" s="68"/>
      <c r="B3213" s="68"/>
      <c r="C3213" s="68"/>
      <c r="D3213" s="68"/>
      <c r="E3213" s="68"/>
      <c r="F3213" s="68"/>
      <c r="G3213" s="68"/>
      <c r="H3213" s="68"/>
    </row>
    <row r="3214" spans="1:8" x14ac:dyDescent="0.3">
      <c r="A3214" s="68"/>
      <c r="B3214" s="68"/>
      <c r="C3214" s="68"/>
      <c r="D3214" s="68"/>
      <c r="E3214" s="68"/>
      <c r="F3214" s="68"/>
      <c r="G3214" s="68"/>
      <c r="H3214" s="68"/>
    </row>
    <row r="3215" spans="1:8" x14ac:dyDescent="0.3">
      <c r="A3215" s="68"/>
      <c r="B3215" s="68"/>
      <c r="C3215" s="68"/>
      <c r="D3215" s="68"/>
      <c r="E3215" s="68"/>
      <c r="F3215" s="68"/>
      <c r="G3215" s="68"/>
      <c r="H3215" s="68"/>
    </row>
    <row r="3216" spans="1:8" x14ac:dyDescent="0.3">
      <c r="A3216" s="68"/>
      <c r="B3216" s="68"/>
      <c r="C3216" s="68"/>
      <c r="D3216" s="68"/>
      <c r="E3216" s="68"/>
      <c r="F3216" s="68"/>
      <c r="G3216" s="68"/>
      <c r="H3216" s="68"/>
    </row>
    <row r="3217" spans="1:8" x14ac:dyDescent="0.3">
      <c r="A3217" s="68"/>
      <c r="B3217" s="68"/>
      <c r="C3217" s="68"/>
      <c r="D3217" s="68"/>
      <c r="E3217" s="68"/>
      <c r="F3217" s="68"/>
      <c r="G3217" s="68"/>
      <c r="H3217" s="68"/>
    </row>
    <row r="3218" spans="1:8" x14ac:dyDescent="0.3">
      <c r="A3218" s="68"/>
      <c r="B3218" s="68"/>
      <c r="C3218" s="68"/>
      <c r="D3218" s="68"/>
      <c r="E3218" s="68"/>
      <c r="F3218" s="68"/>
      <c r="G3218" s="68"/>
      <c r="H3218" s="68"/>
    </row>
    <row r="3219" spans="1:8" x14ac:dyDescent="0.3">
      <c r="A3219" s="68"/>
      <c r="B3219" s="68"/>
      <c r="C3219" s="68"/>
      <c r="D3219" s="68"/>
      <c r="E3219" s="68"/>
      <c r="F3219" s="68"/>
      <c r="G3219" s="68"/>
      <c r="H3219" s="68"/>
    </row>
    <row r="3220" spans="1:8" x14ac:dyDescent="0.3">
      <c r="A3220" s="68"/>
      <c r="B3220" s="68"/>
      <c r="C3220" s="68"/>
      <c r="D3220" s="68"/>
      <c r="E3220" s="68"/>
      <c r="F3220" s="68"/>
      <c r="G3220" s="68"/>
      <c r="H3220" s="68"/>
    </row>
    <row r="3221" spans="1:8" x14ac:dyDescent="0.3">
      <c r="A3221" s="68"/>
      <c r="B3221" s="68"/>
      <c r="C3221" s="68"/>
      <c r="D3221" s="68"/>
      <c r="E3221" s="68"/>
      <c r="F3221" s="68"/>
      <c r="G3221" s="68"/>
      <c r="H3221" s="68"/>
    </row>
    <row r="3222" spans="1:8" x14ac:dyDescent="0.3">
      <c r="A3222" s="68"/>
      <c r="B3222" s="68"/>
      <c r="C3222" s="68"/>
      <c r="D3222" s="68"/>
      <c r="E3222" s="68"/>
      <c r="F3222" s="68"/>
      <c r="G3222" s="68"/>
      <c r="H3222" s="68"/>
    </row>
    <row r="3223" spans="1:8" x14ac:dyDescent="0.3">
      <c r="A3223" s="68"/>
      <c r="B3223" s="68"/>
      <c r="C3223" s="68"/>
      <c r="D3223" s="68"/>
      <c r="E3223" s="68"/>
      <c r="F3223" s="68"/>
      <c r="G3223" s="68"/>
      <c r="H3223" s="68"/>
    </row>
    <row r="3224" spans="1:8" x14ac:dyDescent="0.3">
      <c r="A3224" s="68"/>
      <c r="B3224" s="68"/>
      <c r="C3224" s="68"/>
      <c r="D3224" s="68"/>
      <c r="E3224" s="68"/>
      <c r="F3224" s="68"/>
      <c r="G3224" s="68"/>
      <c r="H3224" s="68"/>
    </row>
    <row r="3225" spans="1:8" x14ac:dyDescent="0.3">
      <c r="A3225" s="68"/>
      <c r="B3225" s="68"/>
      <c r="C3225" s="68"/>
      <c r="D3225" s="68"/>
      <c r="E3225" s="68"/>
      <c r="F3225" s="68"/>
      <c r="G3225" s="68"/>
      <c r="H3225" s="68"/>
    </row>
    <row r="3226" spans="1:8" x14ac:dyDescent="0.3">
      <c r="A3226" s="68"/>
      <c r="B3226" s="68"/>
      <c r="C3226" s="68"/>
      <c r="D3226" s="68"/>
      <c r="E3226" s="68"/>
      <c r="F3226" s="68"/>
      <c r="G3226" s="68"/>
      <c r="H3226" s="68"/>
    </row>
    <row r="3227" spans="1:8" x14ac:dyDescent="0.3">
      <c r="A3227" s="68"/>
      <c r="B3227" s="68"/>
      <c r="C3227" s="68"/>
      <c r="D3227" s="68"/>
      <c r="E3227" s="68"/>
      <c r="F3227" s="68"/>
      <c r="G3227" s="68"/>
      <c r="H3227" s="68"/>
    </row>
    <row r="3228" spans="1:8" x14ac:dyDescent="0.3">
      <c r="A3228" s="68"/>
      <c r="B3228" s="68"/>
      <c r="C3228" s="68"/>
      <c r="D3228" s="68"/>
      <c r="E3228" s="68"/>
      <c r="F3228" s="68"/>
      <c r="G3228" s="68"/>
      <c r="H3228" s="68"/>
    </row>
    <row r="3229" spans="1:8" x14ac:dyDescent="0.3">
      <c r="A3229" s="68"/>
      <c r="B3229" s="68"/>
      <c r="C3229" s="68"/>
      <c r="D3229" s="68"/>
      <c r="E3229" s="68"/>
      <c r="F3229" s="68"/>
      <c r="G3229" s="68"/>
      <c r="H3229" s="68"/>
    </row>
    <row r="3230" spans="1:8" x14ac:dyDescent="0.3">
      <c r="A3230" s="68"/>
      <c r="B3230" s="68"/>
      <c r="C3230" s="68"/>
      <c r="D3230" s="68"/>
      <c r="E3230" s="68"/>
      <c r="F3230" s="68"/>
      <c r="G3230" s="68"/>
      <c r="H3230" s="68"/>
    </row>
    <row r="3231" spans="1:8" x14ac:dyDescent="0.3">
      <c r="A3231" s="68"/>
      <c r="B3231" s="68"/>
      <c r="C3231" s="68"/>
      <c r="D3231" s="68"/>
      <c r="E3231" s="68"/>
      <c r="F3231" s="68"/>
      <c r="G3231" s="68"/>
      <c r="H3231" s="68"/>
    </row>
    <row r="3232" spans="1:8" x14ac:dyDescent="0.3">
      <c r="A3232" s="68"/>
      <c r="B3232" s="68"/>
      <c r="C3232" s="68"/>
      <c r="D3232" s="68"/>
      <c r="E3232" s="68"/>
      <c r="F3232" s="68"/>
      <c r="G3232" s="68"/>
      <c r="H3232" s="68"/>
    </row>
    <row r="3233" spans="1:8" x14ac:dyDescent="0.3">
      <c r="A3233" s="68"/>
      <c r="B3233" s="68"/>
      <c r="C3233" s="68"/>
      <c r="D3233" s="68"/>
      <c r="E3233" s="68"/>
      <c r="F3233" s="68"/>
      <c r="G3233" s="68"/>
      <c r="H3233" s="68"/>
    </row>
    <row r="3234" spans="1:8" x14ac:dyDescent="0.3">
      <c r="A3234" s="68"/>
      <c r="B3234" s="68"/>
      <c r="C3234" s="68"/>
      <c r="D3234" s="68"/>
      <c r="E3234" s="68"/>
      <c r="F3234" s="68"/>
      <c r="G3234" s="68"/>
      <c r="H3234" s="68"/>
    </row>
    <row r="3235" spans="1:8" x14ac:dyDescent="0.3">
      <c r="A3235" s="68"/>
      <c r="B3235" s="68"/>
      <c r="C3235" s="68"/>
      <c r="D3235" s="68"/>
      <c r="E3235" s="68"/>
      <c r="F3235" s="68"/>
      <c r="G3235" s="68"/>
      <c r="H3235" s="68"/>
    </row>
    <row r="3236" spans="1:8" x14ac:dyDescent="0.3">
      <c r="A3236" s="68"/>
      <c r="B3236" s="68"/>
      <c r="C3236" s="68"/>
      <c r="D3236" s="68"/>
      <c r="E3236" s="68"/>
      <c r="F3236" s="68"/>
      <c r="G3236" s="68"/>
      <c r="H3236" s="68"/>
    </row>
    <row r="3237" spans="1:8" x14ac:dyDescent="0.3">
      <c r="A3237" s="68"/>
      <c r="B3237" s="68"/>
      <c r="C3237" s="68"/>
      <c r="D3237" s="68"/>
      <c r="E3237" s="68"/>
      <c r="F3237" s="68"/>
      <c r="G3237" s="68"/>
      <c r="H3237" s="68"/>
    </row>
    <row r="3238" spans="1:8" x14ac:dyDescent="0.3">
      <c r="A3238" s="68"/>
      <c r="B3238" s="68"/>
      <c r="C3238" s="68"/>
      <c r="D3238" s="68"/>
      <c r="E3238" s="68"/>
      <c r="F3238" s="68"/>
      <c r="G3238" s="68"/>
      <c r="H3238" s="68"/>
    </row>
    <row r="3239" spans="1:8" x14ac:dyDescent="0.3">
      <c r="A3239" s="68"/>
      <c r="B3239" s="68"/>
      <c r="C3239" s="68"/>
      <c r="D3239" s="68"/>
      <c r="E3239" s="68"/>
      <c r="F3239" s="68"/>
      <c r="G3239" s="68"/>
      <c r="H3239" s="68"/>
    </row>
    <row r="3240" spans="1:8" x14ac:dyDescent="0.3">
      <c r="A3240" s="68"/>
      <c r="B3240" s="68"/>
      <c r="C3240" s="68"/>
      <c r="D3240" s="68"/>
      <c r="E3240" s="68"/>
      <c r="F3240" s="68"/>
      <c r="G3240" s="68"/>
      <c r="H3240" s="68"/>
    </row>
    <row r="3241" spans="1:8" x14ac:dyDescent="0.3">
      <c r="A3241" s="68"/>
      <c r="B3241" s="68"/>
      <c r="C3241" s="68"/>
      <c r="D3241" s="68"/>
      <c r="E3241" s="68"/>
      <c r="F3241" s="68"/>
      <c r="G3241" s="68"/>
      <c r="H3241" s="68"/>
    </row>
    <row r="3242" spans="1:8" x14ac:dyDescent="0.3">
      <c r="A3242" s="68"/>
      <c r="B3242" s="68"/>
      <c r="C3242" s="68"/>
      <c r="D3242" s="68"/>
      <c r="E3242" s="68"/>
      <c r="F3242" s="68"/>
      <c r="G3242" s="68"/>
      <c r="H3242" s="68"/>
    </row>
    <row r="3243" spans="1:8" x14ac:dyDescent="0.3">
      <c r="A3243" s="68"/>
      <c r="B3243" s="68"/>
      <c r="C3243" s="68"/>
      <c r="D3243" s="68"/>
      <c r="E3243" s="68"/>
      <c r="F3243" s="68"/>
      <c r="G3243" s="68"/>
      <c r="H3243" s="68"/>
    </row>
    <row r="3244" spans="1:8" x14ac:dyDescent="0.3">
      <c r="A3244" s="68"/>
      <c r="B3244" s="68"/>
      <c r="C3244" s="68"/>
      <c r="D3244" s="68"/>
      <c r="E3244" s="68"/>
      <c r="F3244" s="68"/>
      <c r="G3244" s="68"/>
      <c r="H3244" s="68"/>
    </row>
    <row r="3245" spans="1:8" x14ac:dyDescent="0.3">
      <c r="A3245" s="68"/>
      <c r="B3245" s="68"/>
      <c r="C3245" s="68"/>
      <c r="D3245" s="68"/>
      <c r="E3245" s="68"/>
      <c r="F3245" s="68"/>
      <c r="G3245" s="68"/>
      <c r="H3245" s="68"/>
    </row>
    <row r="3246" spans="1:8" x14ac:dyDescent="0.3">
      <c r="A3246" s="68"/>
      <c r="B3246" s="68"/>
      <c r="C3246" s="68"/>
      <c r="D3246" s="68"/>
      <c r="E3246" s="68"/>
      <c r="F3246" s="68"/>
      <c r="G3246" s="68"/>
      <c r="H3246" s="68"/>
    </row>
    <row r="3247" spans="1:8" x14ac:dyDescent="0.3">
      <c r="A3247" s="68"/>
      <c r="B3247" s="68"/>
      <c r="C3247" s="68"/>
      <c r="D3247" s="68"/>
      <c r="E3247" s="68"/>
      <c r="F3247" s="68"/>
      <c r="G3247" s="68"/>
      <c r="H3247" s="68"/>
    </row>
    <row r="3248" spans="1:8" x14ac:dyDescent="0.3">
      <c r="A3248" s="68"/>
      <c r="B3248" s="68"/>
      <c r="C3248" s="68"/>
      <c r="D3248" s="68"/>
      <c r="E3248" s="68"/>
      <c r="F3248" s="68"/>
      <c r="G3248" s="68"/>
      <c r="H3248" s="68"/>
    </row>
    <row r="3249" spans="1:8" x14ac:dyDescent="0.3">
      <c r="A3249" s="68"/>
      <c r="B3249" s="68"/>
      <c r="C3249" s="68"/>
      <c r="D3249" s="68"/>
      <c r="E3249" s="68"/>
      <c r="F3249" s="68"/>
      <c r="G3249" s="68"/>
      <c r="H3249" s="68"/>
    </row>
    <row r="3250" spans="1:8" x14ac:dyDescent="0.3">
      <c r="A3250" s="68"/>
      <c r="B3250" s="68"/>
      <c r="C3250" s="68"/>
      <c r="D3250" s="68"/>
      <c r="E3250" s="68"/>
      <c r="F3250" s="68"/>
      <c r="G3250" s="68"/>
      <c r="H3250" s="68"/>
    </row>
    <row r="3251" spans="1:8" x14ac:dyDescent="0.3">
      <c r="A3251" s="68"/>
      <c r="B3251" s="68"/>
      <c r="C3251" s="68"/>
      <c r="D3251" s="68"/>
      <c r="E3251" s="68"/>
      <c r="F3251" s="68"/>
      <c r="G3251" s="68"/>
      <c r="H3251" s="68"/>
    </row>
    <row r="3252" spans="1:8" x14ac:dyDescent="0.3">
      <c r="A3252" s="68"/>
      <c r="B3252" s="68"/>
      <c r="C3252" s="68"/>
      <c r="D3252" s="68"/>
      <c r="E3252" s="68"/>
      <c r="F3252" s="68"/>
      <c r="G3252" s="68"/>
      <c r="H3252" s="68"/>
    </row>
    <row r="3253" spans="1:8" x14ac:dyDescent="0.3">
      <c r="A3253" s="68"/>
      <c r="B3253" s="68"/>
      <c r="C3253" s="68"/>
      <c r="D3253" s="68"/>
      <c r="E3253" s="68"/>
      <c r="F3253" s="68"/>
      <c r="G3253" s="68"/>
      <c r="H3253" s="68"/>
    </row>
    <row r="3254" spans="1:8" x14ac:dyDescent="0.3">
      <c r="A3254" s="68"/>
      <c r="B3254" s="68"/>
      <c r="C3254" s="68"/>
      <c r="D3254" s="68"/>
      <c r="E3254" s="68"/>
      <c r="F3254" s="68"/>
      <c r="G3254" s="68"/>
      <c r="H3254" s="68"/>
    </row>
    <row r="3255" spans="1:8" x14ac:dyDescent="0.3">
      <c r="A3255" s="68"/>
      <c r="B3255" s="68"/>
      <c r="C3255" s="68"/>
      <c r="D3255" s="68"/>
      <c r="E3255" s="68"/>
      <c r="F3255" s="68"/>
      <c r="G3255" s="68"/>
      <c r="H3255" s="68"/>
    </row>
    <row r="3256" spans="1:8" x14ac:dyDescent="0.3">
      <c r="A3256" s="68"/>
      <c r="B3256" s="68"/>
      <c r="C3256" s="68"/>
      <c r="D3256" s="68"/>
      <c r="E3256" s="68"/>
      <c r="F3256" s="68"/>
      <c r="G3256" s="68"/>
      <c r="H3256" s="68"/>
    </row>
    <row r="3257" spans="1:8" x14ac:dyDescent="0.3">
      <c r="A3257" s="68"/>
      <c r="B3257" s="68"/>
      <c r="C3257" s="68"/>
      <c r="D3257" s="68"/>
      <c r="E3257" s="68"/>
      <c r="F3257" s="68"/>
      <c r="G3257" s="68"/>
      <c r="H3257" s="68"/>
    </row>
    <row r="3258" spans="1:8" x14ac:dyDescent="0.3">
      <c r="A3258" s="68"/>
      <c r="B3258" s="68"/>
      <c r="C3258" s="68"/>
      <c r="D3258" s="68"/>
      <c r="E3258" s="68"/>
      <c r="F3258" s="68"/>
      <c r="G3258" s="68"/>
      <c r="H3258" s="68"/>
    </row>
    <row r="3259" spans="1:8" x14ac:dyDescent="0.3">
      <c r="A3259" s="68"/>
      <c r="B3259" s="68"/>
      <c r="C3259" s="68"/>
      <c r="D3259" s="68"/>
      <c r="E3259" s="68"/>
      <c r="F3259" s="68"/>
      <c r="G3259" s="68"/>
      <c r="H3259" s="68"/>
    </row>
    <row r="3260" spans="1:8" x14ac:dyDescent="0.3">
      <c r="A3260" s="68"/>
      <c r="B3260" s="68"/>
      <c r="C3260" s="68"/>
      <c r="D3260" s="68"/>
      <c r="E3260" s="68"/>
      <c r="F3260" s="68"/>
      <c r="G3260" s="68"/>
      <c r="H3260" s="68"/>
    </row>
    <row r="3261" spans="1:8" x14ac:dyDescent="0.3">
      <c r="A3261" s="68"/>
      <c r="B3261" s="68"/>
      <c r="C3261" s="68"/>
      <c r="D3261" s="68"/>
      <c r="E3261" s="68"/>
      <c r="F3261" s="68"/>
      <c r="G3261" s="68"/>
      <c r="H3261" s="68"/>
    </row>
    <row r="3262" spans="1:8" x14ac:dyDescent="0.3">
      <c r="A3262" s="68"/>
      <c r="B3262" s="68"/>
      <c r="C3262" s="68"/>
      <c r="D3262" s="68"/>
      <c r="E3262" s="68"/>
      <c r="F3262" s="68"/>
      <c r="G3262" s="68"/>
      <c r="H3262" s="68"/>
    </row>
    <row r="3263" spans="1:8" x14ac:dyDescent="0.3">
      <c r="A3263" s="68"/>
      <c r="B3263" s="68"/>
      <c r="C3263" s="68"/>
      <c r="D3263" s="68"/>
      <c r="E3263" s="68"/>
      <c r="F3263" s="68"/>
      <c r="G3263" s="68"/>
      <c r="H3263" s="68"/>
    </row>
    <row r="3264" spans="1:8" x14ac:dyDescent="0.3">
      <c r="A3264" s="68"/>
      <c r="B3264" s="68"/>
      <c r="C3264" s="68"/>
      <c r="D3264" s="68"/>
      <c r="E3264" s="68"/>
      <c r="F3264" s="68"/>
      <c r="G3264" s="68"/>
      <c r="H3264" s="68"/>
    </row>
    <row r="3265" spans="1:8" x14ac:dyDescent="0.3">
      <c r="A3265" s="68"/>
      <c r="B3265" s="68"/>
      <c r="C3265" s="68"/>
      <c r="D3265" s="68"/>
      <c r="E3265" s="68"/>
      <c r="F3265" s="68"/>
      <c r="G3265" s="68"/>
      <c r="H3265" s="68"/>
    </row>
    <row r="3266" spans="1:8" x14ac:dyDescent="0.3">
      <c r="A3266" s="68"/>
      <c r="B3266" s="68"/>
      <c r="C3266" s="68"/>
      <c r="D3266" s="68"/>
      <c r="E3266" s="68"/>
      <c r="F3266" s="68"/>
      <c r="G3266" s="68"/>
      <c r="H3266" s="68"/>
    </row>
    <row r="3267" spans="1:8" x14ac:dyDescent="0.3">
      <c r="A3267" s="68"/>
      <c r="B3267" s="68"/>
      <c r="C3267" s="68"/>
      <c r="D3267" s="68"/>
      <c r="E3267" s="68"/>
      <c r="F3267" s="68"/>
      <c r="G3267" s="68"/>
      <c r="H3267" s="68"/>
    </row>
    <row r="3268" spans="1:8" x14ac:dyDescent="0.3">
      <c r="A3268" s="68"/>
      <c r="B3268" s="68"/>
      <c r="C3268" s="68"/>
      <c r="D3268" s="68"/>
      <c r="E3268" s="68"/>
      <c r="F3268" s="68"/>
      <c r="G3268" s="68"/>
      <c r="H3268" s="68"/>
    </row>
    <row r="3269" spans="1:8" x14ac:dyDescent="0.3">
      <c r="A3269" s="68"/>
      <c r="B3269" s="68"/>
      <c r="C3269" s="68"/>
      <c r="D3269" s="68"/>
      <c r="E3269" s="68"/>
      <c r="F3269" s="68"/>
      <c r="G3269" s="68"/>
      <c r="H3269" s="68"/>
    </row>
    <row r="3270" spans="1:8" x14ac:dyDescent="0.3">
      <c r="A3270" s="68"/>
      <c r="B3270" s="68"/>
      <c r="C3270" s="68"/>
      <c r="D3270" s="68"/>
      <c r="E3270" s="68"/>
      <c r="F3270" s="68"/>
      <c r="G3270" s="68"/>
      <c r="H3270" s="68"/>
    </row>
    <row r="3271" spans="1:8" x14ac:dyDescent="0.3">
      <c r="A3271" s="68"/>
      <c r="B3271" s="68"/>
      <c r="C3271" s="68"/>
      <c r="D3271" s="68"/>
      <c r="E3271" s="68"/>
      <c r="F3271" s="68"/>
      <c r="G3271" s="68"/>
      <c r="H3271" s="68"/>
    </row>
    <row r="3272" spans="1:8" x14ac:dyDescent="0.3">
      <c r="A3272" s="68"/>
      <c r="B3272" s="68"/>
      <c r="C3272" s="68"/>
      <c r="D3272" s="68"/>
      <c r="E3272" s="68"/>
      <c r="F3272" s="68"/>
      <c r="G3272" s="68"/>
      <c r="H3272" s="68"/>
    </row>
    <row r="3273" spans="1:8" x14ac:dyDescent="0.3">
      <c r="A3273" s="68"/>
      <c r="B3273" s="68"/>
      <c r="C3273" s="68"/>
      <c r="D3273" s="68"/>
      <c r="E3273" s="68"/>
      <c r="F3273" s="68"/>
      <c r="G3273" s="68"/>
      <c r="H3273" s="68"/>
    </row>
    <row r="3274" spans="1:8" x14ac:dyDescent="0.3">
      <c r="A3274" s="68"/>
      <c r="B3274" s="68"/>
      <c r="C3274" s="68"/>
      <c r="D3274" s="68"/>
      <c r="E3274" s="68"/>
      <c r="F3274" s="68"/>
      <c r="G3274" s="68"/>
      <c r="H3274" s="68"/>
    </row>
    <row r="3275" spans="1:8" x14ac:dyDescent="0.3">
      <c r="A3275" s="68"/>
      <c r="B3275" s="68"/>
      <c r="C3275" s="68"/>
      <c r="D3275" s="68"/>
      <c r="E3275" s="68"/>
      <c r="F3275" s="68"/>
      <c r="G3275" s="68"/>
      <c r="H3275" s="68"/>
    </row>
    <row r="3276" spans="1:8" x14ac:dyDescent="0.3">
      <c r="A3276" s="68"/>
      <c r="B3276" s="68"/>
      <c r="C3276" s="68"/>
      <c r="D3276" s="68"/>
      <c r="E3276" s="68"/>
      <c r="F3276" s="68"/>
      <c r="G3276" s="68"/>
      <c r="H3276" s="68"/>
    </row>
    <row r="3277" spans="1:8" x14ac:dyDescent="0.3">
      <c r="A3277" s="68"/>
      <c r="B3277" s="68"/>
      <c r="C3277" s="68"/>
      <c r="D3277" s="68"/>
      <c r="E3277" s="68"/>
      <c r="F3277" s="68"/>
      <c r="G3277" s="68"/>
      <c r="H3277" s="68"/>
    </row>
    <row r="3278" spans="1:8" x14ac:dyDescent="0.3">
      <c r="A3278" s="68"/>
      <c r="B3278" s="68"/>
      <c r="C3278" s="68"/>
      <c r="D3278" s="68"/>
      <c r="E3278" s="68"/>
      <c r="F3278" s="68"/>
      <c r="G3278" s="68"/>
      <c r="H3278" s="68"/>
    </row>
    <row r="3279" spans="1:8" x14ac:dyDescent="0.3">
      <c r="A3279" s="68"/>
      <c r="B3279" s="68"/>
      <c r="C3279" s="68"/>
      <c r="D3279" s="68"/>
      <c r="E3279" s="68"/>
      <c r="F3279" s="68"/>
      <c r="G3279" s="68"/>
      <c r="H3279" s="68"/>
    </row>
    <row r="3280" spans="1:8" x14ac:dyDescent="0.3">
      <c r="A3280" s="68"/>
      <c r="B3280" s="68"/>
      <c r="C3280" s="68"/>
      <c r="D3280" s="68"/>
      <c r="E3280" s="68"/>
      <c r="F3280" s="68"/>
      <c r="G3280" s="68"/>
      <c r="H3280" s="68"/>
    </row>
    <row r="3281" spans="1:8" x14ac:dyDescent="0.3">
      <c r="A3281" s="68"/>
      <c r="B3281" s="68"/>
      <c r="C3281" s="68"/>
      <c r="D3281" s="68"/>
      <c r="E3281" s="68"/>
      <c r="F3281" s="68"/>
      <c r="G3281" s="68"/>
      <c r="H3281" s="68"/>
    </row>
    <row r="3282" spans="1:8" x14ac:dyDescent="0.3">
      <c r="A3282" s="68"/>
      <c r="B3282" s="68"/>
      <c r="C3282" s="68"/>
      <c r="D3282" s="68"/>
      <c r="E3282" s="68"/>
      <c r="F3282" s="68"/>
      <c r="G3282" s="68"/>
      <c r="H3282" s="68"/>
    </row>
    <row r="3283" spans="1:8" x14ac:dyDescent="0.3">
      <c r="A3283" s="68"/>
      <c r="B3283" s="68"/>
      <c r="C3283" s="68"/>
      <c r="D3283" s="68"/>
      <c r="E3283" s="68"/>
      <c r="F3283" s="68"/>
      <c r="G3283" s="68"/>
      <c r="H3283" s="68"/>
    </row>
    <row r="3284" spans="1:8" x14ac:dyDescent="0.3">
      <c r="A3284" s="68"/>
      <c r="B3284" s="68"/>
      <c r="C3284" s="68"/>
      <c r="D3284" s="68"/>
      <c r="E3284" s="68"/>
      <c r="F3284" s="68"/>
      <c r="G3284" s="68"/>
      <c r="H3284" s="68"/>
    </row>
    <row r="3285" spans="1:8" x14ac:dyDescent="0.3">
      <c r="A3285" s="68"/>
      <c r="B3285" s="68"/>
      <c r="C3285" s="68"/>
      <c r="D3285" s="68"/>
      <c r="E3285" s="68"/>
      <c r="F3285" s="68"/>
      <c r="G3285" s="68"/>
      <c r="H3285" s="68"/>
    </row>
    <row r="3286" spans="1:8" x14ac:dyDescent="0.3">
      <c r="A3286" s="68"/>
      <c r="B3286" s="68"/>
      <c r="C3286" s="68"/>
      <c r="D3286" s="68"/>
      <c r="E3286" s="68"/>
      <c r="F3286" s="68"/>
      <c r="G3286" s="68"/>
      <c r="H3286" s="68"/>
    </row>
    <row r="3287" spans="1:8" x14ac:dyDescent="0.3">
      <c r="A3287" s="68"/>
      <c r="B3287" s="68"/>
      <c r="C3287" s="68"/>
      <c r="D3287" s="68"/>
      <c r="E3287" s="68"/>
      <c r="F3287" s="68"/>
      <c r="G3287" s="68"/>
      <c r="H3287" s="68"/>
    </row>
    <row r="3288" spans="1:8" x14ac:dyDescent="0.3">
      <c r="A3288" s="68"/>
      <c r="B3288" s="68"/>
      <c r="C3288" s="68"/>
      <c r="D3288" s="68"/>
      <c r="E3288" s="68"/>
      <c r="F3288" s="68"/>
      <c r="G3288" s="68"/>
      <c r="H3288" s="68"/>
    </row>
    <row r="3289" spans="1:8" x14ac:dyDescent="0.3">
      <c r="A3289" s="68"/>
      <c r="B3289" s="68"/>
      <c r="C3289" s="68"/>
      <c r="D3289" s="68"/>
      <c r="E3289" s="68"/>
      <c r="F3289" s="68"/>
      <c r="G3289" s="68"/>
      <c r="H3289" s="68"/>
    </row>
    <row r="3290" spans="1:8" x14ac:dyDescent="0.3">
      <c r="A3290" s="68"/>
      <c r="B3290" s="68"/>
      <c r="C3290" s="68"/>
      <c r="D3290" s="68"/>
      <c r="E3290" s="68"/>
      <c r="F3290" s="68"/>
      <c r="G3290" s="68"/>
      <c r="H3290" s="68"/>
    </row>
    <row r="3291" spans="1:8" x14ac:dyDescent="0.3">
      <c r="A3291" s="68"/>
      <c r="B3291" s="68"/>
      <c r="C3291" s="68"/>
      <c r="D3291" s="68"/>
      <c r="E3291" s="68"/>
      <c r="F3291" s="68"/>
      <c r="G3291" s="68"/>
      <c r="H3291" s="68"/>
    </row>
    <row r="3292" spans="1:8" x14ac:dyDescent="0.3">
      <c r="A3292" s="68"/>
      <c r="B3292" s="68"/>
      <c r="C3292" s="68"/>
      <c r="D3292" s="68"/>
      <c r="E3292" s="68"/>
      <c r="F3292" s="68"/>
      <c r="G3292" s="68"/>
      <c r="H3292" s="68"/>
    </row>
    <row r="3293" spans="1:8" x14ac:dyDescent="0.3">
      <c r="A3293" s="68"/>
      <c r="B3293" s="68"/>
      <c r="C3293" s="68"/>
      <c r="D3293" s="68"/>
      <c r="E3293" s="68"/>
      <c r="F3293" s="68"/>
      <c r="G3293" s="68"/>
      <c r="H3293" s="68"/>
    </row>
    <row r="3294" spans="1:8" x14ac:dyDescent="0.3">
      <c r="A3294" s="68"/>
      <c r="B3294" s="68"/>
      <c r="C3294" s="68"/>
      <c r="D3294" s="68"/>
      <c r="E3294" s="68"/>
      <c r="F3294" s="68"/>
      <c r="G3294" s="68"/>
      <c r="H3294" s="68"/>
    </row>
    <row r="3295" spans="1:8" x14ac:dyDescent="0.3">
      <c r="A3295" s="68"/>
      <c r="B3295" s="68"/>
      <c r="C3295" s="68"/>
      <c r="D3295" s="68"/>
      <c r="E3295" s="68"/>
      <c r="F3295" s="68"/>
      <c r="G3295" s="68"/>
      <c r="H3295" s="68"/>
    </row>
    <row r="3296" spans="1:8" x14ac:dyDescent="0.3">
      <c r="A3296" s="68"/>
      <c r="B3296" s="68"/>
      <c r="C3296" s="68"/>
      <c r="D3296" s="68"/>
      <c r="E3296" s="68"/>
      <c r="F3296" s="68"/>
      <c r="G3296" s="68"/>
      <c r="H3296" s="68"/>
    </row>
    <row r="3297" spans="1:8" x14ac:dyDescent="0.3">
      <c r="A3297" s="68"/>
      <c r="B3297" s="68"/>
      <c r="C3297" s="68"/>
      <c r="D3297" s="68"/>
      <c r="E3297" s="68"/>
      <c r="F3297" s="68"/>
      <c r="G3297" s="68"/>
      <c r="H3297" s="68"/>
    </row>
    <row r="3298" spans="1:8" x14ac:dyDescent="0.3">
      <c r="A3298" s="68"/>
      <c r="B3298" s="68"/>
      <c r="C3298" s="68"/>
      <c r="D3298" s="68"/>
      <c r="E3298" s="68"/>
      <c r="F3298" s="68"/>
      <c r="G3298" s="68"/>
      <c r="H3298" s="68"/>
    </row>
    <row r="3299" spans="1:8" x14ac:dyDescent="0.3">
      <c r="A3299" s="68"/>
      <c r="B3299" s="68"/>
      <c r="C3299" s="68"/>
      <c r="D3299" s="68"/>
      <c r="E3299" s="68"/>
      <c r="F3299" s="68"/>
      <c r="G3299" s="68"/>
      <c r="H3299" s="68"/>
    </row>
    <row r="3300" spans="1:8" x14ac:dyDescent="0.3">
      <c r="A3300" s="68"/>
      <c r="B3300" s="68"/>
      <c r="C3300" s="68"/>
      <c r="D3300" s="68"/>
      <c r="E3300" s="68"/>
      <c r="F3300" s="68"/>
      <c r="G3300" s="68"/>
      <c r="H3300" s="68"/>
    </row>
    <row r="3301" spans="1:8" x14ac:dyDescent="0.3">
      <c r="A3301" s="68"/>
      <c r="B3301" s="68"/>
      <c r="C3301" s="68"/>
      <c r="D3301" s="68"/>
      <c r="E3301" s="68"/>
      <c r="F3301" s="68"/>
      <c r="G3301" s="68"/>
      <c r="H3301" s="68"/>
    </row>
    <row r="3302" spans="1:8" x14ac:dyDescent="0.3">
      <c r="A3302" s="68"/>
      <c r="B3302" s="68"/>
      <c r="C3302" s="68"/>
      <c r="D3302" s="68"/>
      <c r="E3302" s="68"/>
      <c r="F3302" s="68"/>
      <c r="G3302" s="68"/>
      <c r="H3302" s="68"/>
    </row>
    <row r="3303" spans="1:8" x14ac:dyDescent="0.3">
      <c r="A3303" s="68"/>
      <c r="B3303" s="68"/>
      <c r="C3303" s="68"/>
      <c r="D3303" s="68"/>
      <c r="E3303" s="68"/>
      <c r="F3303" s="68"/>
      <c r="G3303" s="68"/>
      <c r="H3303" s="68"/>
    </row>
    <row r="3304" spans="1:8" x14ac:dyDescent="0.3">
      <c r="A3304" s="68"/>
      <c r="B3304" s="68"/>
      <c r="C3304" s="68"/>
      <c r="D3304" s="68"/>
      <c r="E3304" s="68"/>
      <c r="F3304" s="68"/>
      <c r="G3304" s="68"/>
      <c r="H3304" s="68"/>
    </row>
    <row r="3305" spans="1:8" x14ac:dyDescent="0.3">
      <c r="A3305" s="68"/>
      <c r="B3305" s="68"/>
      <c r="C3305" s="68"/>
      <c r="D3305" s="68"/>
      <c r="E3305" s="68"/>
      <c r="F3305" s="68"/>
      <c r="G3305" s="68"/>
      <c r="H3305" s="68"/>
    </row>
    <row r="3306" spans="1:8" x14ac:dyDescent="0.3">
      <c r="A3306" s="68"/>
      <c r="B3306" s="68"/>
      <c r="C3306" s="68"/>
      <c r="D3306" s="68"/>
      <c r="E3306" s="68"/>
      <c r="F3306" s="68"/>
      <c r="G3306" s="68"/>
      <c r="H3306" s="68"/>
    </row>
    <row r="3307" spans="1:8" x14ac:dyDescent="0.3">
      <c r="A3307" s="68"/>
      <c r="B3307" s="68"/>
      <c r="C3307" s="68"/>
      <c r="D3307" s="68"/>
      <c r="E3307" s="68"/>
      <c r="F3307" s="68"/>
      <c r="G3307" s="68"/>
      <c r="H3307" s="68"/>
    </row>
    <row r="3308" spans="1:8" x14ac:dyDescent="0.3">
      <c r="A3308" s="68"/>
      <c r="B3308" s="68"/>
      <c r="C3308" s="68"/>
      <c r="D3308" s="68"/>
      <c r="E3308" s="68"/>
      <c r="F3308" s="68"/>
      <c r="G3308" s="68"/>
      <c r="H3308" s="68"/>
    </row>
    <row r="3309" spans="1:8" x14ac:dyDescent="0.3">
      <c r="A3309" s="68"/>
      <c r="B3309" s="68"/>
      <c r="C3309" s="68"/>
      <c r="D3309" s="68"/>
      <c r="E3309" s="68"/>
      <c r="F3309" s="68"/>
      <c r="G3309" s="68"/>
      <c r="H3309" s="68"/>
    </row>
    <row r="3310" spans="1:8" x14ac:dyDescent="0.3">
      <c r="A3310" s="68"/>
      <c r="B3310" s="68"/>
      <c r="C3310" s="68"/>
      <c r="D3310" s="68"/>
      <c r="E3310" s="68"/>
      <c r="F3310" s="68"/>
      <c r="G3310" s="68"/>
      <c r="H3310" s="68"/>
    </row>
    <row r="3311" spans="1:8" x14ac:dyDescent="0.3">
      <c r="A3311" s="68"/>
      <c r="B3311" s="68"/>
      <c r="C3311" s="68"/>
      <c r="D3311" s="68"/>
      <c r="E3311" s="68"/>
      <c r="F3311" s="68"/>
      <c r="G3311" s="68"/>
      <c r="H3311" s="68"/>
    </row>
    <row r="3312" spans="1:8" x14ac:dyDescent="0.3">
      <c r="A3312" s="68"/>
      <c r="B3312" s="68"/>
      <c r="C3312" s="68"/>
      <c r="D3312" s="68"/>
      <c r="E3312" s="68"/>
      <c r="F3312" s="68"/>
      <c r="G3312" s="68"/>
      <c r="H3312" s="68"/>
    </row>
    <row r="3313" spans="1:8" x14ac:dyDescent="0.3">
      <c r="A3313" s="68"/>
      <c r="B3313" s="68"/>
      <c r="C3313" s="68"/>
      <c r="D3313" s="68"/>
      <c r="E3313" s="68"/>
      <c r="F3313" s="68"/>
      <c r="G3313" s="68"/>
      <c r="H3313" s="68"/>
    </row>
    <row r="3314" spans="1:8" x14ac:dyDescent="0.3">
      <c r="A3314" s="68"/>
      <c r="B3314" s="68"/>
      <c r="C3314" s="68"/>
      <c r="D3314" s="68"/>
      <c r="E3314" s="68"/>
      <c r="F3314" s="68"/>
      <c r="G3314" s="68"/>
      <c r="H3314" s="68"/>
    </row>
    <row r="3315" spans="1:8" x14ac:dyDescent="0.3">
      <c r="A3315" s="68"/>
      <c r="B3315" s="68"/>
      <c r="C3315" s="68"/>
      <c r="D3315" s="68"/>
      <c r="E3315" s="68"/>
      <c r="F3315" s="68"/>
      <c r="G3315" s="68"/>
      <c r="H3315" s="68"/>
    </row>
    <row r="3316" spans="1:8" x14ac:dyDescent="0.3">
      <c r="A3316" s="68"/>
      <c r="B3316" s="68"/>
      <c r="C3316" s="68"/>
      <c r="D3316" s="68"/>
      <c r="E3316" s="68"/>
      <c r="F3316" s="68"/>
      <c r="G3316" s="68"/>
      <c r="H3316" s="68"/>
    </row>
    <row r="3317" spans="1:8" x14ac:dyDescent="0.3">
      <c r="A3317" s="68"/>
      <c r="B3317" s="68"/>
      <c r="C3317" s="68"/>
      <c r="D3317" s="68"/>
      <c r="E3317" s="68"/>
      <c r="F3317" s="68"/>
      <c r="G3317" s="68"/>
      <c r="H3317" s="68"/>
    </row>
    <row r="3318" spans="1:8" x14ac:dyDescent="0.3">
      <c r="A3318" s="68"/>
      <c r="B3318" s="68"/>
      <c r="C3318" s="68"/>
      <c r="D3318" s="68"/>
      <c r="E3318" s="68"/>
      <c r="F3318" s="68"/>
      <c r="G3318" s="68"/>
      <c r="H3318" s="68"/>
    </row>
    <row r="3319" spans="1:8" x14ac:dyDescent="0.3">
      <c r="A3319" s="68"/>
      <c r="B3319" s="68"/>
      <c r="C3319" s="68"/>
      <c r="D3319" s="68"/>
      <c r="E3319" s="68"/>
      <c r="F3319" s="68"/>
      <c r="G3319" s="68"/>
      <c r="H3319" s="68"/>
    </row>
    <row r="3320" spans="1:8" x14ac:dyDescent="0.3">
      <c r="A3320" s="68"/>
      <c r="B3320" s="68"/>
      <c r="C3320" s="68"/>
      <c r="D3320" s="68"/>
      <c r="E3320" s="68"/>
      <c r="F3320" s="68"/>
      <c r="G3320" s="68"/>
      <c r="H3320" s="68"/>
    </row>
    <row r="3321" spans="1:8" x14ac:dyDescent="0.3">
      <c r="A3321" s="68"/>
      <c r="B3321" s="68"/>
      <c r="C3321" s="68"/>
      <c r="D3321" s="68"/>
      <c r="E3321" s="68"/>
      <c r="F3321" s="68"/>
      <c r="G3321" s="68"/>
      <c r="H3321" s="68"/>
    </row>
    <row r="3322" spans="1:8" x14ac:dyDescent="0.3">
      <c r="A3322" s="68"/>
      <c r="B3322" s="68"/>
      <c r="C3322" s="68"/>
      <c r="D3322" s="68"/>
      <c r="E3322" s="68"/>
      <c r="F3322" s="68"/>
      <c r="G3322" s="68"/>
      <c r="H3322" s="68"/>
    </row>
    <row r="3323" spans="1:8" x14ac:dyDescent="0.3">
      <c r="A3323" s="68"/>
      <c r="B3323" s="68"/>
      <c r="C3323" s="68"/>
      <c r="D3323" s="68"/>
      <c r="E3323" s="68"/>
      <c r="F3323" s="68"/>
      <c r="G3323" s="68"/>
      <c r="H3323" s="68"/>
    </row>
    <row r="3324" spans="1:8" x14ac:dyDescent="0.3">
      <c r="A3324" s="68"/>
      <c r="B3324" s="68"/>
      <c r="C3324" s="68"/>
      <c r="D3324" s="68"/>
      <c r="E3324" s="68"/>
      <c r="F3324" s="68"/>
      <c r="G3324" s="68"/>
      <c r="H3324" s="68"/>
    </row>
    <row r="3325" spans="1:8" x14ac:dyDescent="0.3">
      <c r="A3325" s="68"/>
      <c r="B3325" s="68"/>
      <c r="C3325" s="68"/>
      <c r="D3325" s="68"/>
      <c r="E3325" s="68"/>
      <c r="F3325" s="68"/>
      <c r="G3325" s="68"/>
      <c r="H3325" s="68"/>
    </row>
    <row r="3326" spans="1:8" x14ac:dyDescent="0.3">
      <c r="A3326" s="68"/>
      <c r="B3326" s="68"/>
      <c r="C3326" s="68"/>
      <c r="D3326" s="68"/>
      <c r="E3326" s="68"/>
      <c r="F3326" s="68"/>
      <c r="G3326" s="68"/>
      <c r="H3326" s="68"/>
    </row>
    <row r="3327" spans="1:8" x14ac:dyDescent="0.3">
      <c r="A3327" s="68"/>
      <c r="B3327" s="68"/>
      <c r="C3327" s="68"/>
      <c r="D3327" s="68"/>
      <c r="E3327" s="68"/>
      <c r="F3327" s="68"/>
      <c r="G3327" s="68"/>
      <c r="H3327" s="68"/>
    </row>
    <row r="3328" spans="1:8" x14ac:dyDescent="0.3">
      <c r="A3328" s="68"/>
      <c r="B3328" s="68"/>
      <c r="C3328" s="68"/>
      <c r="D3328" s="68"/>
      <c r="E3328" s="68"/>
      <c r="F3328" s="68"/>
      <c r="G3328" s="68"/>
      <c r="H3328" s="68"/>
    </row>
    <row r="3329" spans="1:8" x14ac:dyDescent="0.3">
      <c r="A3329" s="68"/>
      <c r="B3329" s="68"/>
      <c r="C3329" s="68"/>
      <c r="D3329" s="68"/>
      <c r="E3329" s="68"/>
      <c r="F3329" s="68"/>
      <c r="G3329" s="68"/>
      <c r="H3329" s="68"/>
    </row>
    <row r="3330" spans="1:8" x14ac:dyDescent="0.3">
      <c r="A3330" s="68"/>
      <c r="B3330" s="68"/>
      <c r="C3330" s="68"/>
      <c r="D3330" s="68"/>
      <c r="E3330" s="68"/>
      <c r="F3330" s="68"/>
      <c r="G3330" s="68"/>
      <c r="H3330" s="68"/>
    </row>
    <row r="3331" spans="1:8" x14ac:dyDescent="0.3">
      <c r="A3331" s="68"/>
      <c r="B3331" s="68"/>
      <c r="C3331" s="68"/>
      <c r="D3331" s="68"/>
      <c r="E3331" s="68"/>
      <c r="F3331" s="68"/>
      <c r="G3331" s="68"/>
      <c r="H3331" s="68"/>
    </row>
    <row r="3332" spans="1:8" x14ac:dyDescent="0.3">
      <c r="A3332" s="68"/>
      <c r="B3332" s="68"/>
      <c r="C3332" s="68"/>
      <c r="D3332" s="68"/>
      <c r="E3332" s="68"/>
      <c r="F3332" s="68"/>
      <c r="G3332" s="68"/>
      <c r="H3332" s="68"/>
    </row>
    <row r="3333" spans="1:8" x14ac:dyDescent="0.3">
      <c r="A3333" s="68"/>
      <c r="B3333" s="68"/>
      <c r="C3333" s="68"/>
      <c r="D3333" s="68"/>
      <c r="E3333" s="68"/>
      <c r="F3333" s="68"/>
      <c r="G3333" s="68"/>
      <c r="H3333" s="68"/>
    </row>
    <row r="3334" spans="1:8" x14ac:dyDescent="0.3">
      <c r="A3334" s="68"/>
      <c r="B3334" s="68"/>
      <c r="C3334" s="68"/>
      <c r="D3334" s="68"/>
      <c r="E3334" s="68"/>
      <c r="F3334" s="68"/>
      <c r="G3334" s="68"/>
      <c r="H3334" s="68"/>
    </row>
    <row r="3335" spans="1:8" x14ac:dyDescent="0.3">
      <c r="A3335" s="68"/>
      <c r="B3335" s="68"/>
      <c r="C3335" s="68"/>
      <c r="D3335" s="68"/>
      <c r="E3335" s="68"/>
      <c r="F3335" s="68"/>
      <c r="G3335" s="68"/>
      <c r="H3335" s="68"/>
    </row>
    <row r="3336" spans="1:8" x14ac:dyDescent="0.3">
      <c r="A3336" s="68"/>
      <c r="B3336" s="68"/>
      <c r="C3336" s="68"/>
      <c r="D3336" s="68"/>
      <c r="E3336" s="68"/>
      <c r="F3336" s="68"/>
      <c r="G3336" s="68"/>
      <c r="H3336" s="68"/>
    </row>
    <row r="3337" spans="1:8" x14ac:dyDescent="0.3">
      <c r="A3337" s="68"/>
      <c r="B3337" s="68"/>
      <c r="C3337" s="68"/>
      <c r="D3337" s="68"/>
      <c r="E3337" s="68"/>
      <c r="F3337" s="68"/>
      <c r="G3337" s="68"/>
      <c r="H3337" s="68"/>
    </row>
    <row r="3338" spans="1:8" x14ac:dyDescent="0.3">
      <c r="A3338" s="68"/>
      <c r="B3338" s="68"/>
      <c r="C3338" s="68"/>
      <c r="D3338" s="68"/>
      <c r="E3338" s="68"/>
      <c r="F3338" s="68"/>
      <c r="G3338" s="68"/>
      <c r="H3338" s="68"/>
    </row>
    <row r="3339" spans="1:8" x14ac:dyDescent="0.3">
      <c r="A3339" s="68"/>
      <c r="B3339" s="68"/>
      <c r="C3339" s="68"/>
      <c r="D3339" s="68"/>
      <c r="E3339" s="68"/>
      <c r="F3339" s="68"/>
      <c r="G3339" s="68"/>
      <c r="H3339" s="68"/>
    </row>
    <row r="3340" spans="1:8" x14ac:dyDescent="0.3">
      <c r="A3340" s="68"/>
      <c r="B3340" s="68"/>
      <c r="C3340" s="68"/>
      <c r="D3340" s="68"/>
      <c r="E3340" s="68"/>
      <c r="F3340" s="68"/>
      <c r="G3340" s="68"/>
      <c r="H3340" s="68"/>
    </row>
    <row r="3341" spans="1:8" x14ac:dyDescent="0.3">
      <c r="A3341" s="68"/>
      <c r="B3341" s="68"/>
      <c r="C3341" s="68"/>
      <c r="D3341" s="68"/>
      <c r="E3341" s="68"/>
      <c r="F3341" s="68"/>
      <c r="G3341" s="68"/>
      <c r="H3341" s="68"/>
    </row>
    <row r="3342" spans="1:8" x14ac:dyDescent="0.3">
      <c r="A3342" s="68"/>
      <c r="B3342" s="68"/>
      <c r="C3342" s="68"/>
      <c r="D3342" s="68"/>
      <c r="E3342" s="68"/>
      <c r="F3342" s="68"/>
      <c r="G3342" s="68"/>
      <c r="H3342" s="68"/>
    </row>
    <row r="3343" spans="1:8" x14ac:dyDescent="0.3">
      <c r="A3343" s="68"/>
      <c r="B3343" s="68"/>
      <c r="C3343" s="68"/>
      <c r="D3343" s="68"/>
      <c r="E3343" s="68"/>
      <c r="F3343" s="68"/>
      <c r="G3343" s="68"/>
      <c r="H3343" s="68"/>
    </row>
    <row r="3344" spans="1:8" x14ac:dyDescent="0.3">
      <c r="A3344" s="68"/>
      <c r="B3344" s="68"/>
      <c r="C3344" s="68"/>
      <c r="D3344" s="68"/>
      <c r="E3344" s="68"/>
      <c r="F3344" s="68"/>
      <c r="G3344" s="68"/>
      <c r="H3344" s="68"/>
    </row>
    <row r="3345" spans="1:8" x14ac:dyDescent="0.3">
      <c r="A3345" s="68"/>
      <c r="B3345" s="68"/>
      <c r="C3345" s="68"/>
      <c r="D3345" s="68"/>
      <c r="E3345" s="68"/>
      <c r="F3345" s="68"/>
      <c r="G3345" s="68"/>
      <c r="H3345" s="68"/>
    </row>
    <row r="3346" spans="1:8" x14ac:dyDescent="0.3">
      <c r="A3346" s="68"/>
      <c r="B3346" s="68"/>
      <c r="C3346" s="68"/>
      <c r="D3346" s="68"/>
      <c r="E3346" s="68"/>
      <c r="F3346" s="68"/>
      <c r="G3346" s="68"/>
      <c r="H3346" s="68"/>
    </row>
    <row r="3347" spans="1:8" x14ac:dyDescent="0.3">
      <c r="A3347" s="68"/>
      <c r="B3347" s="68"/>
      <c r="C3347" s="68"/>
      <c r="D3347" s="68"/>
      <c r="E3347" s="68"/>
      <c r="F3347" s="68"/>
      <c r="G3347" s="68"/>
      <c r="H3347" s="68"/>
    </row>
    <row r="3348" spans="1:8" x14ac:dyDescent="0.3">
      <c r="A3348" s="68"/>
      <c r="B3348" s="68"/>
      <c r="C3348" s="68"/>
      <c r="D3348" s="68"/>
      <c r="E3348" s="68"/>
      <c r="F3348" s="68"/>
      <c r="G3348" s="68"/>
      <c r="H3348" s="68"/>
    </row>
    <row r="3349" spans="1:8" x14ac:dyDescent="0.3">
      <c r="A3349" s="68"/>
      <c r="B3349" s="68"/>
      <c r="C3349" s="68"/>
      <c r="D3349" s="68"/>
      <c r="E3349" s="68"/>
      <c r="F3349" s="68"/>
      <c r="G3349" s="68"/>
      <c r="H3349" s="68"/>
    </row>
    <row r="3350" spans="1:8" x14ac:dyDescent="0.3">
      <c r="A3350" s="68"/>
      <c r="B3350" s="68"/>
      <c r="C3350" s="68"/>
      <c r="D3350" s="68"/>
      <c r="E3350" s="68"/>
      <c r="F3350" s="68"/>
      <c r="G3350" s="68"/>
      <c r="H3350" s="68"/>
    </row>
    <row r="3351" spans="1:8" x14ac:dyDescent="0.3">
      <c r="A3351" s="68"/>
      <c r="B3351" s="68"/>
      <c r="C3351" s="68"/>
      <c r="D3351" s="68"/>
      <c r="E3351" s="68"/>
      <c r="F3351" s="68"/>
      <c r="G3351" s="68"/>
      <c r="H3351" s="68"/>
    </row>
    <row r="3352" spans="1:8" x14ac:dyDescent="0.3">
      <c r="A3352" s="68"/>
      <c r="B3352" s="68"/>
      <c r="C3352" s="68"/>
      <c r="D3352" s="68"/>
      <c r="E3352" s="68"/>
      <c r="F3352" s="68"/>
      <c r="G3352" s="68"/>
      <c r="H3352" s="68"/>
    </row>
    <row r="3353" spans="1:8" x14ac:dyDescent="0.3">
      <c r="A3353" s="68"/>
      <c r="B3353" s="68"/>
      <c r="C3353" s="68"/>
      <c r="D3353" s="68"/>
      <c r="E3353" s="68"/>
      <c r="F3353" s="68"/>
      <c r="G3353" s="68"/>
      <c r="H3353" s="68"/>
    </row>
    <row r="3354" spans="1:8" x14ac:dyDescent="0.3">
      <c r="A3354" s="68"/>
      <c r="B3354" s="68"/>
      <c r="C3354" s="68"/>
      <c r="D3354" s="68"/>
      <c r="E3354" s="68"/>
      <c r="F3354" s="68"/>
      <c r="G3354" s="68"/>
      <c r="H3354" s="68"/>
    </row>
    <row r="3355" spans="1:8" x14ac:dyDescent="0.3">
      <c r="A3355" s="68"/>
      <c r="B3355" s="68"/>
      <c r="C3355" s="68"/>
      <c r="D3355" s="68"/>
      <c r="E3355" s="68"/>
      <c r="F3355" s="68"/>
      <c r="G3355" s="68"/>
      <c r="H3355" s="68"/>
    </row>
    <row r="3356" spans="1:8" x14ac:dyDescent="0.3">
      <c r="A3356" s="68"/>
      <c r="B3356" s="68"/>
      <c r="C3356" s="68"/>
      <c r="D3356" s="68"/>
      <c r="E3356" s="68"/>
      <c r="F3356" s="68"/>
      <c r="G3356" s="68"/>
      <c r="H3356" s="68"/>
    </row>
    <row r="3357" spans="1:8" x14ac:dyDescent="0.3">
      <c r="A3357" s="68"/>
      <c r="B3357" s="68"/>
      <c r="C3357" s="68"/>
      <c r="D3357" s="68"/>
      <c r="E3357" s="68"/>
      <c r="F3357" s="68"/>
      <c r="G3357" s="68"/>
      <c r="H3357" s="68"/>
    </row>
    <row r="3358" spans="1:8" x14ac:dyDescent="0.3">
      <c r="A3358" s="68"/>
      <c r="B3358" s="68"/>
      <c r="C3358" s="68"/>
      <c r="D3358" s="68"/>
      <c r="E3358" s="68"/>
      <c r="F3358" s="68"/>
      <c r="G3358" s="68"/>
      <c r="H3358" s="68"/>
    </row>
    <row r="3359" spans="1:8" x14ac:dyDescent="0.3">
      <c r="A3359" s="68"/>
      <c r="B3359" s="68"/>
      <c r="C3359" s="68"/>
      <c r="D3359" s="68"/>
      <c r="E3359" s="68"/>
      <c r="F3359" s="68"/>
      <c r="G3359" s="68"/>
      <c r="H3359" s="68"/>
    </row>
    <row r="3360" spans="1:8" x14ac:dyDescent="0.3">
      <c r="A3360" s="68"/>
      <c r="B3360" s="68"/>
      <c r="C3360" s="68"/>
      <c r="D3360" s="68"/>
      <c r="E3360" s="68"/>
      <c r="F3360" s="68"/>
      <c r="G3360" s="68"/>
      <c r="H3360" s="68"/>
    </row>
    <row r="3361" spans="1:8" x14ac:dyDescent="0.3">
      <c r="A3361" s="68"/>
      <c r="B3361" s="68"/>
      <c r="C3361" s="68"/>
      <c r="D3361" s="68"/>
      <c r="E3361" s="68"/>
      <c r="F3361" s="68"/>
      <c r="G3361" s="68"/>
      <c r="H3361" s="68"/>
    </row>
    <row r="3362" spans="1:8" x14ac:dyDescent="0.3">
      <c r="A3362" s="68"/>
      <c r="B3362" s="68"/>
      <c r="C3362" s="68"/>
      <c r="D3362" s="68"/>
      <c r="E3362" s="68"/>
      <c r="F3362" s="68"/>
      <c r="G3362" s="68"/>
      <c r="H3362" s="68"/>
    </row>
    <row r="3363" spans="1:8" x14ac:dyDescent="0.3">
      <c r="A3363" s="68"/>
      <c r="B3363" s="68"/>
      <c r="C3363" s="68"/>
      <c r="D3363" s="68"/>
      <c r="E3363" s="68"/>
      <c r="F3363" s="68"/>
      <c r="G3363" s="68"/>
      <c r="H3363" s="68"/>
    </row>
    <row r="3364" spans="1:8" x14ac:dyDescent="0.3">
      <c r="A3364" s="68"/>
      <c r="B3364" s="68"/>
      <c r="C3364" s="68"/>
      <c r="D3364" s="68"/>
      <c r="E3364" s="68"/>
      <c r="F3364" s="68"/>
      <c r="G3364" s="68"/>
      <c r="H3364" s="68"/>
    </row>
    <row r="3365" spans="1:8" x14ac:dyDescent="0.3">
      <c r="A3365" s="68"/>
      <c r="B3365" s="68"/>
      <c r="C3365" s="68"/>
      <c r="D3365" s="68"/>
      <c r="E3365" s="68"/>
      <c r="F3365" s="68"/>
      <c r="G3365" s="68"/>
      <c r="H3365" s="68"/>
    </row>
    <row r="3366" spans="1:8" x14ac:dyDescent="0.3">
      <c r="A3366" s="68"/>
      <c r="B3366" s="68"/>
      <c r="C3366" s="68"/>
      <c r="D3366" s="68"/>
      <c r="E3366" s="68"/>
      <c r="F3366" s="68"/>
      <c r="G3366" s="68"/>
      <c r="H3366" s="68"/>
    </row>
    <row r="3367" spans="1:8" x14ac:dyDescent="0.3">
      <c r="A3367" s="68"/>
      <c r="B3367" s="68"/>
      <c r="C3367" s="68"/>
      <c r="D3367" s="68"/>
      <c r="E3367" s="68"/>
      <c r="F3367" s="68"/>
      <c r="G3367" s="68"/>
      <c r="H3367" s="68"/>
    </row>
    <row r="3368" spans="1:8" x14ac:dyDescent="0.3">
      <c r="A3368" s="68"/>
      <c r="B3368" s="68"/>
      <c r="C3368" s="68"/>
      <c r="D3368" s="68"/>
      <c r="E3368" s="68"/>
      <c r="F3368" s="68"/>
      <c r="G3368" s="68"/>
      <c r="H3368" s="68"/>
    </row>
    <row r="3369" spans="1:8" x14ac:dyDescent="0.3">
      <c r="A3369" s="68"/>
      <c r="B3369" s="68"/>
      <c r="C3369" s="68"/>
      <c r="D3369" s="68"/>
      <c r="E3369" s="68"/>
      <c r="F3369" s="68"/>
      <c r="G3369" s="68"/>
      <c r="H3369" s="68"/>
    </row>
    <row r="3370" spans="1:8" x14ac:dyDescent="0.3">
      <c r="A3370" s="68"/>
      <c r="B3370" s="68"/>
      <c r="C3370" s="68"/>
      <c r="D3370" s="68"/>
      <c r="E3370" s="68"/>
      <c r="F3370" s="68"/>
      <c r="G3370" s="68"/>
      <c r="H3370" s="68"/>
    </row>
    <row r="3371" spans="1:8" x14ac:dyDescent="0.3">
      <c r="A3371" s="68"/>
      <c r="B3371" s="68"/>
      <c r="C3371" s="68"/>
      <c r="D3371" s="68"/>
      <c r="E3371" s="68"/>
      <c r="F3371" s="68"/>
      <c r="G3371" s="68"/>
      <c r="H3371" s="68"/>
    </row>
    <row r="3372" spans="1:8" x14ac:dyDescent="0.3">
      <c r="A3372" s="68"/>
      <c r="B3372" s="68"/>
      <c r="C3372" s="68"/>
      <c r="D3372" s="68"/>
      <c r="E3372" s="68"/>
      <c r="F3372" s="68"/>
      <c r="G3372" s="68"/>
      <c r="H3372" s="68"/>
    </row>
    <row r="3373" spans="1:8" x14ac:dyDescent="0.3">
      <c r="A3373" s="68"/>
      <c r="B3373" s="68"/>
      <c r="C3373" s="68"/>
      <c r="D3373" s="68"/>
      <c r="E3373" s="68"/>
      <c r="F3373" s="68"/>
      <c r="G3373" s="68"/>
      <c r="H3373" s="68"/>
    </row>
    <row r="3374" spans="1:8" x14ac:dyDescent="0.3">
      <c r="A3374" s="68"/>
      <c r="B3374" s="68"/>
      <c r="C3374" s="68"/>
      <c r="D3374" s="68"/>
      <c r="E3374" s="68"/>
      <c r="F3374" s="68"/>
      <c r="G3374" s="68"/>
      <c r="H3374" s="68"/>
    </row>
    <row r="3375" spans="1:8" x14ac:dyDescent="0.3">
      <c r="A3375" s="68"/>
      <c r="B3375" s="68"/>
      <c r="C3375" s="68"/>
      <c r="D3375" s="68"/>
      <c r="E3375" s="68"/>
      <c r="F3375" s="68"/>
      <c r="G3375" s="68"/>
      <c r="H3375" s="68"/>
    </row>
    <row r="3376" spans="1:8" x14ac:dyDescent="0.3">
      <c r="A3376" s="68"/>
      <c r="B3376" s="68"/>
      <c r="C3376" s="68"/>
      <c r="D3376" s="68"/>
      <c r="E3376" s="68"/>
      <c r="F3376" s="68"/>
      <c r="G3376" s="68"/>
      <c r="H3376" s="68"/>
    </row>
    <row r="3377" spans="1:8" x14ac:dyDescent="0.3">
      <c r="A3377" s="68"/>
      <c r="B3377" s="68"/>
      <c r="C3377" s="68"/>
      <c r="D3377" s="68"/>
      <c r="E3377" s="68"/>
      <c r="F3377" s="68"/>
      <c r="G3377" s="68"/>
      <c r="H3377" s="68"/>
    </row>
    <row r="3378" spans="1:8" x14ac:dyDescent="0.3">
      <c r="A3378" s="68"/>
      <c r="B3378" s="68"/>
      <c r="C3378" s="68"/>
      <c r="D3378" s="68"/>
      <c r="E3378" s="68"/>
      <c r="F3378" s="68"/>
      <c r="G3378" s="68"/>
      <c r="H3378" s="68"/>
    </row>
    <row r="3379" spans="1:8" x14ac:dyDescent="0.3">
      <c r="A3379" s="68"/>
      <c r="B3379" s="68"/>
      <c r="C3379" s="68"/>
      <c r="D3379" s="68"/>
      <c r="E3379" s="68"/>
      <c r="F3379" s="68"/>
      <c r="G3379" s="68"/>
      <c r="H3379" s="68"/>
    </row>
    <row r="3380" spans="1:8" x14ac:dyDescent="0.3">
      <c r="A3380" s="68"/>
      <c r="B3380" s="68"/>
      <c r="C3380" s="68"/>
      <c r="D3380" s="68"/>
      <c r="E3380" s="68"/>
      <c r="F3380" s="68"/>
      <c r="G3380" s="68"/>
      <c r="H3380" s="68"/>
    </row>
    <row r="3381" spans="1:8" x14ac:dyDescent="0.3">
      <c r="A3381" s="68"/>
      <c r="B3381" s="68"/>
      <c r="C3381" s="68"/>
      <c r="D3381" s="68"/>
      <c r="E3381" s="68"/>
      <c r="F3381" s="68"/>
      <c r="G3381" s="68"/>
      <c r="H3381" s="68"/>
    </row>
    <row r="3382" spans="1:8" x14ac:dyDescent="0.3">
      <c r="A3382" s="68"/>
      <c r="B3382" s="68"/>
      <c r="C3382" s="68"/>
      <c r="D3382" s="68"/>
      <c r="E3382" s="68"/>
      <c r="F3382" s="68"/>
      <c r="G3382" s="68"/>
      <c r="H3382" s="68"/>
    </row>
    <row r="3383" spans="1:8" x14ac:dyDescent="0.3">
      <c r="A3383" s="68"/>
      <c r="B3383" s="68"/>
      <c r="C3383" s="68"/>
      <c r="D3383" s="68"/>
      <c r="E3383" s="68"/>
      <c r="F3383" s="68"/>
      <c r="G3383" s="68"/>
      <c r="H3383" s="68"/>
    </row>
    <row r="3384" spans="1:8" x14ac:dyDescent="0.3">
      <c r="A3384" s="68"/>
      <c r="B3384" s="68"/>
      <c r="C3384" s="68"/>
      <c r="D3384" s="68"/>
      <c r="E3384" s="68"/>
      <c r="F3384" s="68"/>
      <c r="G3384" s="68"/>
      <c r="H3384" s="68"/>
    </row>
    <row r="3385" spans="1:8" x14ac:dyDescent="0.3">
      <c r="A3385" s="68"/>
      <c r="B3385" s="68"/>
      <c r="C3385" s="68"/>
      <c r="D3385" s="68"/>
      <c r="E3385" s="68"/>
      <c r="F3385" s="68"/>
      <c r="G3385" s="68"/>
      <c r="H3385" s="68"/>
    </row>
    <row r="3386" spans="1:8" x14ac:dyDescent="0.3">
      <c r="A3386" s="68"/>
      <c r="B3386" s="68"/>
      <c r="C3386" s="68"/>
      <c r="D3386" s="68"/>
      <c r="E3386" s="68"/>
      <c r="F3386" s="68"/>
      <c r="G3386" s="68"/>
      <c r="H3386" s="68"/>
    </row>
    <row r="3387" spans="1:8" x14ac:dyDescent="0.3">
      <c r="A3387" s="68"/>
      <c r="B3387" s="68"/>
      <c r="C3387" s="68"/>
      <c r="D3387" s="68"/>
      <c r="E3387" s="68"/>
      <c r="F3387" s="68"/>
      <c r="G3387" s="68"/>
      <c r="H3387" s="68"/>
    </row>
    <row r="3388" spans="1:8" x14ac:dyDescent="0.3">
      <c r="A3388" s="68"/>
      <c r="B3388" s="68"/>
      <c r="C3388" s="68"/>
      <c r="D3388" s="68"/>
      <c r="E3388" s="68"/>
      <c r="F3388" s="68"/>
      <c r="G3388" s="68"/>
      <c r="H3388" s="68"/>
    </row>
    <row r="3389" spans="1:8" x14ac:dyDescent="0.3">
      <c r="A3389" s="68"/>
      <c r="B3389" s="68"/>
      <c r="C3389" s="68"/>
      <c r="D3389" s="68"/>
      <c r="E3389" s="68"/>
      <c r="F3389" s="68"/>
      <c r="G3389" s="68"/>
      <c r="H3389" s="68"/>
    </row>
    <row r="3390" spans="1:8" x14ac:dyDescent="0.3">
      <c r="A3390" s="68"/>
      <c r="B3390" s="68"/>
      <c r="C3390" s="68"/>
      <c r="D3390" s="68"/>
      <c r="E3390" s="68"/>
      <c r="F3390" s="68"/>
      <c r="G3390" s="68"/>
      <c r="H3390" s="68"/>
    </row>
    <row r="3391" spans="1:8" x14ac:dyDescent="0.3">
      <c r="A3391" s="68"/>
      <c r="B3391" s="68"/>
      <c r="C3391" s="68"/>
      <c r="D3391" s="68"/>
      <c r="E3391" s="68"/>
      <c r="F3391" s="68"/>
      <c r="G3391" s="68"/>
      <c r="H3391" s="68"/>
    </row>
    <row r="3392" spans="1:8" x14ac:dyDescent="0.3">
      <c r="A3392" s="68"/>
      <c r="B3392" s="68"/>
      <c r="C3392" s="68"/>
      <c r="D3392" s="68"/>
      <c r="E3392" s="68"/>
      <c r="F3392" s="68"/>
      <c r="G3392" s="68"/>
      <c r="H3392" s="68"/>
    </row>
    <row r="3393" spans="1:8" x14ac:dyDescent="0.3">
      <c r="A3393" s="68"/>
      <c r="B3393" s="68"/>
      <c r="C3393" s="68"/>
      <c r="D3393" s="68"/>
      <c r="E3393" s="68"/>
      <c r="F3393" s="68"/>
      <c r="G3393" s="68"/>
      <c r="H3393" s="68"/>
    </row>
    <row r="3394" spans="1:8" x14ac:dyDescent="0.3">
      <c r="A3394" s="68"/>
      <c r="B3394" s="68"/>
      <c r="C3394" s="68"/>
      <c r="D3394" s="68"/>
      <c r="E3394" s="68"/>
      <c r="F3394" s="68"/>
      <c r="G3394" s="68"/>
      <c r="H3394" s="68"/>
    </row>
    <row r="3395" spans="1:8" x14ac:dyDescent="0.3">
      <c r="A3395" s="68"/>
      <c r="B3395" s="68"/>
      <c r="C3395" s="68"/>
      <c r="D3395" s="68"/>
      <c r="E3395" s="68"/>
      <c r="F3395" s="68"/>
      <c r="G3395" s="68"/>
      <c r="H3395" s="68"/>
    </row>
    <row r="3396" spans="1:8" x14ac:dyDescent="0.3">
      <c r="A3396" s="68"/>
      <c r="B3396" s="68"/>
      <c r="C3396" s="68"/>
      <c r="D3396" s="68"/>
      <c r="E3396" s="68"/>
      <c r="F3396" s="68"/>
      <c r="G3396" s="68"/>
      <c r="H3396" s="68"/>
    </row>
    <row r="3397" spans="1:8" x14ac:dyDescent="0.3">
      <c r="A3397" s="68"/>
      <c r="B3397" s="68"/>
      <c r="C3397" s="68"/>
      <c r="D3397" s="68"/>
      <c r="E3397" s="68"/>
      <c r="F3397" s="68"/>
      <c r="G3397" s="68"/>
      <c r="H3397" s="68"/>
    </row>
    <row r="3398" spans="1:8" x14ac:dyDescent="0.3">
      <c r="A3398" s="68"/>
      <c r="B3398" s="68"/>
      <c r="C3398" s="68"/>
      <c r="D3398" s="68"/>
      <c r="E3398" s="68"/>
      <c r="F3398" s="68"/>
      <c r="G3398" s="68"/>
      <c r="H3398" s="68"/>
    </row>
    <row r="3399" spans="1:8" x14ac:dyDescent="0.3">
      <c r="A3399" s="68"/>
      <c r="B3399" s="68"/>
      <c r="C3399" s="68"/>
      <c r="D3399" s="68"/>
      <c r="E3399" s="68"/>
      <c r="F3399" s="68"/>
      <c r="G3399" s="68"/>
      <c r="H3399" s="68"/>
    </row>
    <row r="3400" spans="1:8" x14ac:dyDescent="0.3">
      <c r="A3400" s="68"/>
      <c r="B3400" s="68"/>
      <c r="C3400" s="68"/>
      <c r="D3400" s="68"/>
      <c r="E3400" s="68"/>
      <c r="F3400" s="68"/>
      <c r="G3400" s="68"/>
      <c r="H3400" s="68"/>
    </row>
    <row r="3401" spans="1:8" x14ac:dyDescent="0.3">
      <c r="A3401" s="68"/>
      <c r="B3401" s="68"/>
      <c r="C3401" s="68"/>
      <c r="D3401" s="68"/>
      <c r="E3401" s="68"/>
      <c r="F3401" s="68"/>
      <c r="G3401" s="68"/>
      <c r="H3401" s="68"/>
    </row>
    <row r="3402" spans="1:8" x14ac:dyDescent="0.3">
      <c r="A3402" s="68"/>
      <c r="B3402" s="68"/>
      <c r="C3402" s="68"/>
      <c r="D3402" s="68"/>
      <c r="E3402" s="68"/>
      <c r="F3402" s="68"/>
      <c r="G3402" s="68"/>
      <c r="H3402" s="68"/>
    </row>
    <row r="3403" spans="1:8" x14ac:dyDescent="0.3">
      <c r="A3403" s="68"/>
      <c r="B3403" s="68"/>
      <c r="C3403" s="68"/>
      <c r="D3403" s="68"/>
      <c r="E3403" s="68"/>
      <c r="F3403" s="68"/>
      <c r="G3403" s="68"/>
      <c r="H3403" s="68"/>
    </row>
    <row r="3404" spans="1:8" x14ac:dyDescent="0.3">
      <c r="A3404" s="68"/>
      <c r="B3404" s="68"/>
      <c r="C3404" s="68"/>
      <c r="D3404" s="68"/>
      <c r="E3404" s="68"/>
      <c r="F3404" s="68"/>
      <c r="G3404" s="68"/>
      <c r="H3404" s="68"/>
    </row>
    <row r="3405" spans="1:8" x14ac:dyDescent="0.3">
      <c r="A3405" s="68"/>
      <c r="B3405" s="68"/>
      <c r="C3405" s="68"/>
      <c r="D3405" s="68"/>
      <c r="E3405" s="68"/>
      <c r="F3405" s="68"/>
      <c r="G3405" s="68"/>
      <c r="H3405" s="68"/>
    </row>
    <row r="3406" spans="1:8" x14ac:dyDescent="0.3">
      <c r="A3406" s="68"/>
      <c r="B3406" s="68"/>
      <c r="C3406" s="68"/>
      <c r="D3406" s="68"/>
      <c r="E3406" s="68"/>
      <c r="F3406" s="68"/>
      <c r="G3406" s="68"/>
      <c r="H3406" s="68"/>
    </row>
    <row r="3407" spans="1:8" x14ac:dyDescent="0.3">
      <c r="A3407" s="68"/>
      <c r="B3407" s="68"/>
      <c r="C3407" s="68"/>
      <c r="D3407" s="68"/>
      <c r="E3407" s="68"/>
      <c r="F3407" s="68"/>
      <c r="G3407" s="68"/>
      <c r="H3407" s="68"/>
    </row>
    <row r="3408" spans="1:8" x14ac:dyDescent="0.3">
      <c r="A3408" s="68"/>
      <c r="B3408" s="68"/>
      <c r="C3408" s="68"/>
      <c r="D3408" s="68"/>
      <c r="E3408" s="68"/>
      <c r="F3408" s="68"/>
      <c r="G3408" s="68"/>
      <c r="H3408" s="68"/>
    </row>
    <row r="3409" spans="1:8" x14ac:dyDescent="0.3">
      <c r="A3409" s="68"/>
      <c r="B3409" s="68"/>
      <c r="C3409" s="68"/>
      <c r="D3409" s="68"/>
      <c r="E3409" s="68"/>
      <c r="F3409" s="68"/>
      <c r="G3409" s="68"/>
      <c r="H3409" s="68"/>
    </row>
    <row r="3410" spans="1:8" x14ac:dyDescent="0.3">
      <c r="A3410" s="68"/>
      <c r="B3410" s="68"/>
      <c r="C3410" s="68"/>
      <c r="D3410" s="68"/>
      <c r="E3410" s="68"/>
      <c r="F3410" s="68"/>
      <c r="G3410" s="68"/>
      <c r="H3410" s="68"/>
    </row>
    <row r="3411" spans="1:8" x14ac:dyDescent="0.3">
      <c r="A3411" s="68"/>
      <c r="B3411" s="68"/>
      <c r="C3411" s="68"/>
      <c r="D3411" s="68"/>
      <c r="E3411" s="68"/>
      <c r="F3411" s="68"/>
      <c r="G3411" s="68"/>
      <c r="H3411" s="68"/>
    </row>
    <row r="3412" spans="1:8" x14ac:dyDescent="0.3">
      <c r="A3412" s="68"/>
      <c r="B3412" s="68"/>
      <c r="C3412" s="68"/>
      <c r="D3412" s="68"/>
      <c r="E3412" s="68"/>
      <c r="F3412" s="68"/>
      <c r="G3412" s="68"/>
      <c r="H3412" s="68"/>
    </row>
    <row r="3413" spans="1:8" x14ac:dyDescent="0.3">
      <c r="A3413" s="68"/>
      <c r="B3413" s="68"/>
      <c r="C3413" s="68"/>
      <c r="D3413" s="68"/>
      <c r="E3413" s="68"/>
      <c r="F3413" s="68"/>
      <c r="G3413" s="68"/>
      <c r="H3413" s="68"/>
    </row>
    <row r="3414" spans="1:8" x14ac:dyDescent="0.3">
      <c r="A3414" s="68"/>
      <c r="B3414" s="68"/>
      <c r="C3414" s="68"/>
      <c r="D3414" s="68"/>
      <c r="E3414" s="68"/>
      <c r="F3414" s="68"/>
      <c r="G3414" s="68"/>
      <c r="H3414" s="68"/>
    </row>
    <row r="3415" spans="1:8" x14ac:dyDescent="0.3">
      <c r="A3415" s="68"/>
      <c r="B3415" s="68"/>
      <c r="C3415" s="68"/>
      <c r="D3415" s="68"/>
      <c r="E3415" s="68"/>
      <c r="F3415" s="68"/>
      <c r="G3415" s="68"/>
      <c r="H3415" s="68"/>
    </row>
    <row r="3416" spans="1:8" x14ac:dyDescent="0.3">
      <c r="A3416" s="68"/>
      <c r="B3416" s="68"/>
      <c r="C3416" s="68"/>
      <c r="D3416" s="68"/>
      <c r="E3416" s="68"/>
      <c r="F3416" s="68"/>
      <c r="G3416" s="68"/>
      <c r="H3416" s="68"/>
    </row>
    <row r="3417" spans="1:8" x14ac:dyDescent="0.3">
      <c r="A3417" s="68"/>
      <c r="B3417" s="68"/>
      <c r="C3417" s="68"/>
      <c r="D3417" s="68"/>
      <c r="E3417" s="68"/>
      <c r="F3417" s="68"/>
      <c r="G3417" s="68"/>
      <c r="H3417" s="68"/>
    </row>
    <row r="3418" spans="1:8" x14ac:dyDescent="0.3">
      <c r="A3418" s="68"/>
      <c r="B3418" s="68"/>
      <c r="C3418" s="68"/>
      <c r="D3418" s="68"/>
      <c r="E3418" s="68"/>
      <c r="F3418" s="68"/>
      <c r="G3418" s="68"/>
      <c r="H3418" s="68"/>
    </row>
    <row r="3419" spans="1:8" x14ac:dyDescent="0.3">
      <c r="A3419" s="68"/>
      <c r="B3419" s="68"/>
      <c r="C3419" s="68"/>
      <c r="D3419" s="68"/>
      <c r="E3419" s="68"/>
      <c r="F3419" s="68"/>
      <c r="G3419" s="68"/>
      <c r="H3419" s="68"/>
    </row>
    <row r="3420" spans="1:8" x14ac:dyDescent="0.3">
      <c r="A3420" s="68"/>
      <c r="B3420" s="68"/>
      <c r="C3420" s="68"/>
      <c r="D3420" s="68"/>
      <c r="E3420" s="68"/>
      <c r="F3420" s="68"/>
      <c r="G3420" s="68"/>
      <c r="H3420" s="68"/>
    </row>
    <row r="3421" spans="1:8" x14ac:dyDescent="0.3">
      <c r="A3421" s="68"/>
      <c r="B3421" s="68"/>
      <c r="C3421" s="68"/>
      <c r="D3421" s="68"/>
      <c r="E3421" s="68"/>
      <c r="F3421" s="68"/>
      <c r="G3421" s="68"/>
      <c r="H3421" s="68"/>
    </row>
    <row r="3422" spans="1:8" x14ac:dyDescent="0.3">
      <c r="A3422" s="68"/>
      <c r="B3422" s="68"/>
      <c r="C3422" s="68"/>
      <c r="D3422" s="68"/>
      <c r="E3422" s="68"/>
      <c r="F3422" s="68"/>
      <c r="G3422" s="68"/>
      <c r="H3422" s="68"/>
    </row>
    <row r="3423" spans="1:8" x14ac:dyDescent="0.3">
      <c r="A3423" s="68"/>
      <c r="B3423" s="68"/>
      <c r="C3423" s="68"/>
      <c r="D3423" s="68"/>
      <c r="E3423" s="68"/>
      <c r="F3423" s="68"/>
      <c r="G3423" s="68"/>
      <c r="H3423" s="68"/>
    </row>
    <row r="3424" spans="1:8" x14ac:dyDescent="0.3">
      <c r="A3424" s="68"/>
      <c r="B3424" s="68"/>
      <c r="C3424" s="68"/>
      <c r="D3424" s="68"/>
      <c r="E3424" s="68"/>
      <c r="F3424" s="68"/>
      <c r="G3424" s="68"/>
      <c r="H3424" s="68"/>
    </row>
    <row r="3425" spans="1:8" x14ac:dyDescent="0.3">
      <c r="A3425" s="68"/>
      <c r="B3425" s="68"/>
      <c r="C3425" s="68"/>
      <c r="D3425" s="68"/>
      <c r="E3425" s="68"/>
      <c r="F3425" s="68"/>
      <c r="G3425" s="68"/>
      <c r="H3425" s="68"/>
    </row>
    <row r="3426" spans="1:8" x14ac:dyDescent="0.3">
      <c r="A3426" s="68"/>
      <c r="B3426" s="68"/>
      <c r="C3426" s="68"/>
      <c r="D3426" s="68"/>
      <c r="E3426" s="68"/>
      <c r="F3426" s="68"/>
      <c r="G3426" s="68"/>
      <c r="H3426" s="68"/>
    </row>
    <row r="3427" spans="1:8" x14ac:dyDescent="0.3">
      <c r="A3427" s="68"/>
      <c r="B3427" s="68"/>
      <c r="C3427" s="68"/>
      <c r="D3427" s="68"/>
      <c r="E3427" s="68"/>
      <c r="F3427" s="68"/>
      <c r="G3427" s="68"/>
      <c r="H3427" s="68"/>
    </row>
    <row r="3428" spans="1:8" x14ac:dyDescent="0.3">
      <c r="A3428" s="68"/>
      <c r="B3428" s="68"/>
      <c r="C3428" s="68"/>
      <c r="D3428" s="68"/>
      <c r="E3428" s="68"/>
      <c r="F3428" s="68"/>
      <c r="G3428" s="68"/>
      <c r="H3428" s="68"/>
    </row>
    <row r="3429" spans="1:8" x14ac:dyDescent="0.3">
      <c r="A3429" s="68"/>
      <c r="B3429" s="68"/>
      <c r="C3429" s="68"/>
      <c r="D3429" s="68"/>
      <c r="E3429" s="68"/>
      <c r="F3429" s="68"/>
      <c r="G3429" s="68"/>
      <c r="H3429" s="68"/>
    </row>
    <row r="3430" spans="1:8" x14ac:dyDescent="0.3">
      <c r="A3430" s="68"/>
      <c r="B3430" s="68"/>
      <c r="C3430" s="68"/>
      <c r="D3430" s="68"/>
      <c r="E3430" s="68"/>
      <c r="F3430" s="68"/>
      <c r="G3430" s="68"/>
      <c r="H3430" s="68"/>
    </row>
    <row r="3431" spans="1:8" x14ac:dyDescent="0.3">
      <c r="A3431" s="68"/>
      <c r="B3431" s="68"/>
      <c r="C3431" s="68"/>
      <c r="D3431" s="68"/>
      <c r="E3431" s="68"/>
      <c r="F3431" s="68"/>
      <c r="G3431" s="68"/>
      <c r="H3431" s="68"/>
    </row>
    <row r="3432" spans="1:8" x14ac:dyDescent="0.3">
      <c r="A3432" s="68"/>
      <c r="B3432" s="68"/>
      <c r="C3432" s="68"/>
      <c r="D3432" s="68"/>
      <c r="E3432" s="68"/>
      <c r="F3432" s="68"/>
      <c r="G3432" s="68"/>
      <c r="H3432" s="68"/>
    </row>
    <row r="3433" spans="1:8" x14ac:dyDescent="0.3">
      <c r="A3433" s="68"/>
      <c r="B3433" s="68"/>
      <c r="C3433" s="68"/>
      <c r="D3433" s="68"/>
      <c r="E3433" s="68"/>
      <c r="F3433" s="68"/>
      <c r="G3433" s="68"/>
      <c r="H3433" s="68"/>
    </row>
    <row r="3434" spans="1:8" x14ac:dyDescent="0.3">
      <c r="A3434" s="68"/>
      <c r="B3434" s="68"/>
      <c r="C3434" s="68"/>
      <c r="D3434" s="68"/>
      <c r="E3434" s="68"/>
      <c r="F3434" s="68"/>
      <c r="G3434" s="68"/>
      <c r="H3434" s="68"/>
    </row>
    <row r="3435" spans="1:8" x14ac:dyDescent="0.3">
      <c r="A3435" s="68"/>
      <c r="B3435" s="68"/>
      <c r="C3435" s="68"/>
      <c r="D3435" s="68"/>
      <c r="E3435" s="68"/>
      <c r="F3435" s="68"/>
      <c r="G3435" s="68"/>
      <c r="H3435" s="68"/>
    </row>
    <row r="3436" spans="1:8" x14ac:dyDescent="0.3">
      <c r="A3436" s="68"/>
      <c r="B3436" s="68"/>
      <c r="C3436" s="68"/>
      <c r="D3436" s="68"/>
      <c r="E3436" s="68"/>
      <c r="F3436" s="68"/>
      <c r="G3436" s="68"/>
      <c r="H3436" s="68"/>
    </row>
    <row r="3437" spans="1:8" x14ac:dyDescent="0.3">
      <c r="A3437" s="68"/>
      <c r="B3437" s="68"/>
      <c r="C3437" s="68"/>
      <c r="D3437" s="68"/>
      <c r="E3437" s="68"/>
      <c r="F3437" s="68"/>
      <c r="G3437" s="68"/>
      <c r="H3437" s="68"/>
    </row>
    <row r="3438" spans="1:8" x14ac:dyDescent="0.3">
      <c r="A3438" s="68"/>
      <c r="B3438" s="68"/>
      <c r="C3438" s="68"/>
      <c r="D3438" s="68"/>
      <c r="E3438" s="68"/>
      <c r="F3438" s="68"/>
      <c r="G3438" s="68"/>
      <c r="H3438" s="68"/>
    </row>
    <row r="3439" spans="1:8" x14ac:dyDescent="0.3">
      <c r="A3439" s="68"/>
      <c r="B3439" s="68"/>
      <c r="C3439" s="68"/>
      <c r="D3439" s="68"/>
      <c r="E3439" s="68"/>
      <c r="F3439" s="68"/>
      <c r="G3439" s="68"/>
      <c r="H3439" s="68"/>
    </row>
    <row r="3440" spans="1:8" x14ac:dyDescent="0.3">
      <c r="A3440" s="68"/>
      <c r="B3440" s="68"/>
      <c r="C3440" s="68"/>
      <c r="D3440" s="68"/>
      <c r="E3440" s="68"/>
      <c r="F3440" s="68"/>
      <c r="G3440" s="68"/>
      <c r="H3440" s="68"/>
    </row>
    <row r="3441" spans="1:8" x14ac:dyDescent="0.3">
      <c r="A3441" s="68"/>
      <c r="B3441" s="68"/>
      <c r="C3441" s="68"/>
      <c r="D3441" s="68"/>
      <c r="E3441" s="68"/>
      <c r="F3441" s="68"/>
      <c r="G3441" s="68"/>
      <c r="H3441" s="68"/>
    </row>
    <row r="3442" spans="1:8" x14ac:dyDescent="0.3">
      <c r="A3442" s="68"/>
      <c r="B3442" s="68"/>
      <c r="C3442" s="68"/>
      <c r="D3442" s="68"/>
      <c r="E3442" s="68"/>
      <c r="F3442" s="68"/>
      <c r="G3442" s="68"/>
      <c r="H3442" s="68"/>
    </row>
    <row r="3443" spans="1:8" x14ac:dyDescent="0.3">
      <c r="A3443" s="68"/>
      <c r="B3443" s="68"/>
      <c r="C3443" s="68"/>
      <c r="D3443" s="68"/>
      <c r="E3443" s="68"/>
      <c r="F3443" s="68"/>
      <c r="G3443" s="68"/>
      <c r="H3443" s="68"/>
    </row>
    <row r="3444" spans="1:8" x14ac:dyDescent="0.3">
      <c r="A3444" s="68"/>
      <c r="B3444" s="68"/>
      <c r="C3444" s="68"/>
      <c r="D3444" s="68"/>
      <c r="E3444" s="68"/>
      <c r="F3444" s="68"/>
      <c r="G3444" s="68"/>
      <c r="H3444" s="68"/>
    </row>
    <row r="3445" spans="1:8" x14ac:dyDescent="0.3">
      <c r="A3445" s="68"/>
      <c r="B3445" s="68"/>
      <c r="C3445" s="68"/>
      <c r="D3445" s="68"/>
      <c r="E3445" s="68"/>
      <c r="F3445" s="68"/>
      <c r="G3445" s="68"/>
      <c r="H3445" s="68"/>
    </row>
    <row r="3446" spans="1:8" x14ac:dyDescent="0.3">
      <c r="A3446" s="68"/>
      <c r="B3446" s="68"/>
      <c r="C3446" s="68"/>
      <c r="D3446" s="68"/>
      <c r="E3446" s="68"/>
      <c r="F3446" s="68"/>
      <c r="G3446" s="68"/>
      <c r="H3446" s="68"/>
    </row>
    <row r="3447" spans="1:8" x14ac:dyDescent="0.3">
      <c r="A3447" s="68"/>
      <c r="B3447" s="68"/>
      <c r="C3447" s="68"/>
      <c r="D3447" s="68"/>
      <c r="E3447" s="68"/>
      <c r="F3447" s="68"/>
      <c r="G3447" s="68"/>
      <c r="H3447" s="68"/>
    </row>
    <row r="3448" spans="1:8" x14ac:dyDescent="0.3">
      <c r="A3448" s="68"/>
      <c r="B3448" s="68"/>
      <c r="C3448" s="68"/>
      <c r="D3448" s="68"/>
      <c r="E3448" s="68"/>
      <c r="F3448" s="68"/>
      <c r="G3448" s="68"/>
      <c r="H3448" s="68"/>
    </row>
    <row r="3449" spans="1:8" x14ac:dyDescent="0.3">
      <c r="A3449" s="68"/>
      <c r="B3449" s="68"/>
      <c r="C3449" s="68"/>
      <c r="D3449" s="68"/>
      <c r="E3449" s="68"/>
      <c r="F3449" s="68"/>
      <c r="G3449" s="68"/>
      <c r="H3449" s="68"/>
    </row>
    <row r="3450" spans="1:8" x14ac:dyDescent="0.3">
      <c r="A3450" s="68"/>
      <c r="B3450" s="68"/>
      <c r="C3450" s="68"/>
      <c r="D3450" s="68"/>
      <c r="E3450" s="68"/>
      <c r="F3450" s="68"/>
      <c r="G3450" s="68"/>
      <c r="H3450" s="68"/>
    </row>
    <row r="3451" spans="1:8" x14ac:dyDescent="0.3">
      <c r="A3451" s="68"/>
      <c r="B3451" s="68"/>
      <c r="C3451" s="68"/>
      <c r="D3451" s="68"/>
      <c r="E3451" s="68"/>
      <c r="F3451" s="68"/>
      <c r="G3451" s="68"/>
      <c r="H3451" s="68"/>
    </row>
    <row r="3452" spans="1:8" x14ac:dyDescent="0.3">
      <c r="A3452" s="68"/>
      <c r="B3452" s="68"/>
      <c r="C3452" s="68"/>
      <c r="D3452" s="68"/>
      <c r="E3452" s="68"/>
      <c r="F3452" s="68"/>
      <c r="G3452" s="68"/>
      <c r="H3452" s="68"/>
    </row>
    <row r="3453" spans="1:8" x14ac:dyDescent="0.3">
      <c r="A3453" s="68"/>
      <c r="B3453" s="68"/>
      <c r="C3453" s="68"/>
      <c r="D3453" s="68"/>
      <c r="E3453" s="68"/>
      <c r="F3453" s="68"/>
      <c r="G3453" s="68"/>
      <c r="H3453" s="68"/>
    </row>
    <row r="3454" spans="1:8" x14ac:dyDescent="0.3">
      <c r="A3454" s="68"/>
      <c r="B3454" s="68"/>
      <c r="C3454" s="68"/>
      <c r="D3454" s="68"/>
      <c r="E3454" s="68"/>
      <c r="F3454" s="68"/>
      <c r="G3454" s="68"/>
      <c r="H3454" s="68"/>
    </row>
    <row r="3455" spans="1:8" x14ac:dyDescent="0.3">
      <c r="A3455" s="68"/>
      <c r="B3455" s="68"/>
      <c r="C3455" s="68"/>
      <c r="D3455" s="68"/>
      <c r="E3455" s="68"/>
      <c r="F3455" s="68"/>
      <c r="G3455" s="68"/>
      <c r="H3455" s="68"/>
    </row>
    <row r="3456" spans="1:8" x14ac:dyDescent="0.3">
      <c r="A3456" s="68"/>
      <c r="B3456" s="68"/>
      <c r="C3456" s="68"/>
      <c r="D3456" s="68"/>
      <c r="E3456" s="68"/>
      <c r="F3456" s="68"/>
      <c r="G3456" s="68"/>
      <c r="H3456" s="68"/>
    </row>
    <row r="3457" spans="1:8" x14ac:dyDescent="0.3">
      <c r="A3457" s="68"/>
      <c r="B3457" s="68"/>
      <c r="C3457" s="68"/>
      <c r="D3457" s="68"/>
      <c r="E3457" s="68"/>
      <c r="F3457" s="68"/>
      <c r="G3457" s="68"/>
      <c r="H3457" s="68"/>
    </row>
    <row r="3458" spans="1:8" x14ac:dyDescent="0.3">
      <c r="A3458" s="68"/>
      <c r="B3458" s="68"/>
      <c r="C3458" s="68"/>
      <c r="D3458" s="68"/>
      <c r="E3458" s="68"/>
      <c r="F3458" s="68"/>
      <c r="G3458" s="68"/>
      <c r="H3458" s="68"/>
    </row>
    <row r="3459" spans="1:8" x14ac:dyDescent="0.3">
      <c r="A3459" s="68"/>
      <c r="B3459" s="68"/>
      <c r="C3459" s="68"/>
      <c r="D3459" s="68"/>
      <c r="E3459" s="68"/>
      <c r="F3459" s="68"/>
      <c r="G3459" s="68"/>
      <c r="H3459" s="68"/>
    </row>
    <row r="3460" spans="1:8" x14ac:dyDescent="0.3">
      <c r="A3460" s="68"/>
      <c r="B3460" s="68"/>
      <c r="C3460" s="68"/>
      <c r="D3460" s="68"/>
      <c r="E3460" s="68"/>
      <c r="F3460" s="68"/>
      <c r="G3460" s="68"/>
      <c r="H3460" s="68"/>
    </row>
    <row r="3461" spans="1:8" x14ac:dyDescent="0.3">
      <c r="A3461" s="68"/>
      <c r="B3461" s="68"/>
      <c r="C3461" s="68"/>
      <c r="D3461" s="68"/>
      <c r="E3461" s="68"/>
      <c r="F3461" s="68"/>
      <c r="G3461" s="68"/>
      <c r="H3461" s="68"/>
    </row>
    <row r="3462" spans="1:8" x14ac:dyDescent="0.3">
      <c r="A3462" s="68"/>
      <c r="B3462" s="68"/>
      <c r="C3462" s="68"/>
      <c r="D3462" s="68"/>
      <c r="E3462" s="68"/>
      <c r="F3462" s="68"/>
      <c r="G3462" s="68"/>
      <c r="H3462" s="68"/>
    </row>
    <row r="3463" spans="1:8" x14ac:dyDescent="0.3">
      <c r="A3463" s="68"/>
      <c r="B3463" s="68"/>
      <c r="C3463" s="68"/>
      <c r="D3463" s="68"/>
      <c r="E3463" s="68"/>
      <c r="F3463" s="68"/>
      <c r="G3463" s="68"/>
      <c r="H3463" s="68"/>
    </row>
    <row r="3464" spans="1:8" x14ac:dyDescent="0.3">
      <c r="A3464" s="68"/>
      <c r="B3464" s="68"/>
      <c r="C3464" s="68"/>
      <c r="D3464" s="68"/>
      <c r="E3464" s="68"/>
      <c r="F3464" s="68"/>
      <c r="G3464" s="68"/>
      <c r="H3464" s="68"/>
    </row>
    <row r="3465" spans="1:8" x14ac:dyDescent="0.3">
      <c r="A3465" s="68"/>
      <c r="B3465" s="68"/>
      <c r="C3465" s="68"/>
      <c r="D3465" s="68"/>
      <c r="E3465" s="68"/>
      <c r="F3465" s="68"/>
      <c r="G3465" s="68"/>
      <c r="H3465" s="68"/>
    </row>
    <row r="3466" spans="1:8" x14ac:dyDescent="0.3">
      <c r="A3466" s="68"/>
      <c r="B3466" s="68"/>
      <c r="C3466" s="68"/>
      <c r="D3466" s="68"/>
      <c r="E3466" s="68"/>
      <c r="F3466" s="68"/>
      <c r="G3466" s="68"/>
      <c r="H3466" s="68"/>
    </row>
    <row r="3467" spans="1:8" x14ac:dyDescent="0.3">
      <c r="A3467" s="68"/>
      <c r="B3467" s="68"/>
      <c r="C3467" s="68"/>
      <c r="D3467" s="68"/>
      <c r="E3467" s="68"/>
      <c r="F3467" s="68"/>
      <c r="G3467" s="68"/>
      <c r="H3467" s="68"/>
    </row>
    <row r="3468" spans="1:8" x14ac:dyDescent="0.3">
      <c r="A3468" s="68"/>
      <c r="B3468" s="68"/>
      <c r="C3468" s="68"/>
      <c r="D3468" s="68"/>
      <c r="E3468" s="68"/>
      <c r="F3468" s="68"/>
      <c r="G3468" s="68"/>
      <c r="H3468" s="68"/>
    </row>
    <row r="3469" spans="1:8" x14ac:dyDescent="0.3">
      <c r="A3469" s="68"/>
      <c r="B3469" s="68"/>
      <c r="C3469" s="68"/>
      <c r="D3469" s="68"/>
      <c r="E3469" s="68"/>
      <c r="F3469" s="68"/>
      <c r="G3469" s="68"/>
      <c r="H3469" s="68"/>
    </row>
    <row r="3470" spans="1:8" x14ac:dyDescent="0.3">
      <c r="A3470" s="68"/>
      <c r="B3470" s="68"/>
      <c r="C3470" s="68"/>
      <c r="D3470" s="68"/>
      <c r="E3470" s="68"/>
      <c r="F3470" s="68"/>
      <c r="G3470" s="68"/>
      <c r="H3470" s="68"/>
    </row>
    <row r="3471" spans="1:8" x14ac:dyDescent="0.3">
      <c r="A3471" s="68"/>
      <c r="B3471" s="68"/>
      <c r="C3471" s="68"/>
      <c r="D3471" s="68"/>
      <c r="E3471" s="68"/>
      <c r="F3471" s="68"/>
      <c r="G3471" s="68"/>
      <c r="H3471" s="68"/>
    </row>
    <row r="3472" spans="1:8" x14ac:dyDescent="0.3">
      <c r="A3472" s="68"/>
      <c r="B3472" s="68"/>
      <c r="C3472" s="68"/>
      <c r="D3472" s="68"/>
      <c r="E3472" s="68"/>
      <c r="F3472" s="68"/>
      <c r="G3472" s="68"/>
      <c r="H3472" s="68"/>
    </row>
    <row r="3473" spans="1:8" x14ac:dyDescent="0.3">
      <c r="A3473" s="68"/>
      <c r="B3473" s="68"/>
      <c r="C3473" s="68"/>
      <c r="D3473" s="68"/>
      <c r="E3473" s="68"/>
      <c r="F3473" s="68"/>
      <c r="G3473" s="68"/>
      <c r="H3473" s="68"/>
    </row>
    <row r="3474" spans="1:8" x14ac:dyDescent="0.3">
      <c r="A3474" s="68"/>
      <c r="B3474" s="68"/>
      <c r="C3474" s="68"/>
      <c r="D3474" s="68"/>
      <c r="E3474" s="68"/>
      <c r="F3474" s="68"/>
      <c r="G3474" s="68"/>
      <c r="H3474" s="68"/>
    </row>
    <row r="3475" spans="1:8" x14ac:dyDescent="0.3">
      <c r="A3475" s="68"/>
      <c r="B3475" s="68"/>
      <c r="C3475" s="68"/>
      <c r="D3475" s="68"/>
      <c r="E3475" s="68"/>
      <c r="F3475" s="68"/>
      <c r="G3475" s="68"/>
      <c r="H3475" s="68"/>
    </row>
    <row r="3476" spans="1:8" x14ac:dyDescent="0.3">
      <c r="A3476" s="68"/>
      <c r="B3476" s="68"/>
      <c r="C3476" s="68"/>
      <c r="D3476" s="68"/>
      <c r="E3476" s="68"/>
      <c r="F3476" s="68"/>
      <c r="G3476" s="68"/>
      <c r="H3476" s="68"/>
    </row>
    <row r="3477" spans="1:8" x14ac:dyDescent="0.3">
      <c r="A3477" s="68"/>
      <c r="B3477" s="68"/>
      <c r="C3477" s="68"/>
      <c r="D3477" s="68"/>
      <c r="E3477" s="68"/>
      <c r="F3477" s="68"/>
      <c r="G3477" s="68"/>
      <c r="H3477" s="68"/>
    </row>
    <row r="3478" spans="1:8" x14ac:dyDescent="0.3">
      <c r="A3478" s="68"/>
      <c r="B3478" s="68"/>
      <c r="C3478" s="68"/>
      <c r="D3478" s="68"/>
      <c r="E3478" s="68"/>
      <c r="F3478" s="68"/>
      <c r="G3478" s="68"/>
      <c r="H3478" s="68"/>
    </row>
    <row r="3479" spans="1:8" x14ac:dyDescent="0.3">
      <c r="A3479" s="68"/>
      <c r="B3479" s="68"/>
      <c r="C3479" s="68"/>
      <c r="D3479" s="68"/>
      <c r="E3479" s="68"/>
      <c r="F3479" s="68"/>
      <c r="G3479" s="68"/>
      <c r="H3479" s="68"/>
    </row>
    <row r="3480" spans="1:8" x14ac:dyDescent="0.3">
      <c r="A3480" s="68"/>
      <c r="B3480" s="68"/>
      <c r="C3480" s="68"/>
      <c r="D3480" s="68"/>
      <c r="E3480" s="68"/>
      <c r="F3480" s="68"/>
      <c r="G3480" s="68"/>
      <c r="H3480" s="68"/>
    </row>
    <row r="3481" spans="1:8" x14ac:dyDescent="0.3">
      <c r="A3481" s="68"/>
      <c r="B3481" s="68"/>
      <c r="C3481" s="68"/>
      <c r="D3481" s="68"/>
      <c r="E3481" s="68"/>
      <c r="F3481" s="68"/>
      <c r="G3481" s="68"/>
      <c r="H3481" s="68"/>
    </row>
    <row r="3482" spans="1:8" x14ac:dyDescent="0.3">
      <c r="A3482" s="68"/>
      <c r="B3482" s="68"/>
      <c r="C3482" s="68"/>
      <c r="D3482" s="68"/>
      <c r="E3482" s="68"/>
      <c r="F3482" s="68"/>
      <c r="G3482" s="68"/>
      <c r="H3482" s="68"/>
    </row>
    <row r="3483" spans="1:8" x14ac:dyDescent="0.3">
      <c r="A3483" s="68"/>
      <c r="B3483" s="68"/>
      <c r="C3483" s="68"/>
      <c r="D3483" s="68"/>
      <c r="E3483" s="68"/>
      <c r="F3483" s="68"/>
      <c r="G3483" s="68"/>
      <c r="H3483" s="68"/>
    </row>
    <row r="3484" spans="1:8" x14ac:dyDescent="0.3">
      <c r="A3484" s="68"/>
      <c r="B3484" s="68"/>
      <c r="C3484" s="68"/>
      <c r="D3484" s="68"/>
      <c r="E3484" s="68"/>
      <c r="F3484" s="68"/>
      <c r="G3484" s="68"/>
      <c r="H3484" s="68"/>
    </row>
    <row r="3485" spans="1:8" x14ac:dyDescent="0.3">
      <c r="A3485" s="68"/>
      <c r="B3485" s="68"/>
      <c r="C3485" s="68"/>
      <c r="D3485" s="68"/>
      <c r="E3485" s="68"/>
      <c r="F3485" s="68"/>
      <c r="G3485" s="68"/>
      <c r="H3485" s="68"/>
    </row>
    <row r="3486" spans="1:8" x14ac:dyDescent="0.3">
      <c r="A3486" s="68"/>
      <c r="B3486" s="68"/>
      <c r="C3486" s="68"/>
      <c r="D3486" s="68"/>
      <c r="E3486" s="68"/>
      <c r="F3486" s="68"/>
      <c r="G3486" s="68"/>
      <c r="H3486" s="68"/>
    </row>
    <row r="3487" spans="1:8" x14ac:dyDescent="0.3">
      <c r="A3487" s="68"/>
      <c r="B3487" s="68"/>
      <c r="C3487" s="68"/>
      <c r="D3487" s="68"/>
      <c r="E3487" s="68"/>
      <c r="F3487" s="68"/>
      <c r="G3487" s="68"/>
      <c r="H3487" s="68"/>
    </row>
    <row r="3488" spans="1:8" x14ac:dyDescent="0.3">
      <c r="A3488" s="68"/>
      <c r="B3488" s="68"/>
      <c r="C3488" s="68"/>
      <c r="D3488" s="68"/>
      <c r="E3488" s="68"/>
      <c r="F3488" s="68"/>
      <c r="G3488" s="68"/>
      <c r="H3488" s="68"/>
    </row>
    <row r="3489" spans="1:8" x14ac:dyDescent="0.3">
      <c r="A3489" s="68"/>
      <c r="B3489" s="68"/>
      <c r="C3489" s="68"/>
      <c r="D3489" s="68"/>
      <c r="E3489" s="68"/>
      <c r="F3489" s="68"/>
      <c r="G3489" s="68"/>
      <c r="H3489" s="68"/>
    </row>
    <row r="3490" spans="1:8" x14ac:dyDescent="0.3">
      <c r="A3490" s="68"/>
      <c r="B3490" s="68"/>
      <c r="C3490" s="68"/>
      <c r="D3490" s="68"/>
      <c r="E3490" s="68"/>
      <c r="F3490" s="68"/>
      <c r="G3490" s="68"/>
      <c r="H3490" s="68"/>
    </row>
    <row r="3491" spans="1:8" x14ac:dyDescent="0.3">
      <c r="A3491" s="68"/>
      <c r="B3491" s="68"/>
      <c r="C3491" s="68"/>
      <c r="D3491" s="68"/>
      <c r="E3491" s="68"/>
      <c r="F3491" s="68"/>
      <c r="G3491" s="68"/>
      <c r="H3491" s="68"/>
    </row>
    <row r="3492" spans="1:8" x14ac:dyDescent="0.3">
      <c r="A3492" s="68"/>
      <c r="B3492" s="68"/>
      <c r="C3492" s="68"/>
      <c r="D3492" s="68"/>
      <c r="E3492" s="68"/>
      <c r="F3492" s="68"/>
      <c r="G3492" s="68"/>
      <c r="H3492" s="68"/>
    </row>
    <row r="3493" spans="1:8" x14ac:dyDescent="0.3">
      <c r="A3493" s="68"/>
      <c r="B3493" s="68"/>
      <c r="C3493" s="68"/>
      <c r="D3493" s="68"/>
      <c r="E3493" s="68"/>
      <c r="F3493" s="68"/>
      <c r="G3493" s="68"/>
      <c r="H3493" s="68"/>
    </row>
    <row r="3494" spans="1:8" x14ac:dyDescent="0.3">
      <c r="A3494" s="68"/>
      <c r="B3494" s="68"/>
      <c r="C3494" s="68"/>
      <c r="D3494" s="68"/>
      <c r="E3494" s="68"/>
      <c r="F3494" s="68"/>
      <c r="G3494" s="68"/>
      <c r="H3494" s="68"/>
    </row>
    <row r="3495" spans="1:8" x14ac:dyDescent="0.3">
      <c r="A3495" s="68"/>
      <c r="B3495" s="68"/>
      <c r="C3495" s="68"/>
      <c r="D3495" s="68"/>
      <c r="E3495" s="68"/>
      <c r="F3495" s="68"/>
      <c r="G3495" s="68"/>
      <c r="H3495" s="68"/>
    </row>
    <row r="3496" spans="1:8" x14ac:dyDescent="0.3">
      <c r="A3496" s="68"/>
      <c r="B3496" s="68"/>
      <c r="C3496" s="68"/>
      <c r="D3496" s="68"/>
      <c r="E3496" s="68"/>
      <c r="F3496" s="68"/>
      <c r="G3496" s="68"/>
      <c r="H3496" s="68"/>
    </row>
    <row r="3497" spans="1:8" x14ac:dyDescent="0.3">
      <c r="A3497" s="68"/>
      <c r="B3497" s="68"/>
      <c r="C3497" s="68"/>
      <c r="D3497" s="68"/>
      <c r="E3497" s="68"/>
      <c r="F3497" s="68"/>
      <c r="G3497" s="68"/>
      <c r="H3497" s="68"/>
    </row>
    <row r="3498" spans="1:8" x14ac:dyDescent="0.3">
      <c r="A3498" s="68"/>
      <c r="B3498" s="68"/>
      <c r="C3498" s="68"/>
      <c r="D3498" s="68"/>
      <c r="E3498" s="68"/>
      <c r="F3498" s="68"/>
      <c r="G3498" s="68"/>
      <c r="H3498" s="68"/>
    </row>
    <row r="3499" spans="1:8" x14ac:dyDescent="0.3">
      <c r="A3499" s="68"/>
      <c r="B3499" s="68"/>
      <c r="C3499" s="68"/>
      <c r="D3499" s="68"/>
      <c r="E3499" s="68"/>
      <c r="F3499" s="68"/>
      <c r="G3499" s="68"/>
      <c r="H3499" s="68"/>
    </row>
    <row r="3500" spans="1:8" x14ac:dyDescent="0.3">
      <c r="A3500" s="68"/>
      <c r="B3500" s="68"/>
      <c r="C3500" s="68"/>
      <c r="D3500" s="68"/>
      <c r="E3500" s="68"/>
      <c r="F3500" s="68"/>
      <c r="G3500" s="68"/>
      <c r="H3500" s="68"/>
    </row>
    <row r="3501" spans="1:8" x14ac:dyDescent="0.3">
      <c r="A3501" s="68"/>
      <c r="B3501" s="68"/>
      <c r="C3501" s="68"/>
      <c r="D3501" s="68"/>
      <c r="E3501" s="68"/>
      <c r="F3501" s="68"/>
      <c r="G3501" s="68"/>
      <c r="H3501" s="68"/>
    </row>
    <row r="3502" spans="1:8" x14ac:dyDescent="0.3">
      <c r="A3502" s="68"/>
      <c r="B3502" s="68"/>
      <c r="C3502" s="68"/>
      <c r="D3502" s="68"/>
      <c r="E3502" s="68"/>
      <c r="F3502" s="68"/>
      <c r="G3502" s="68"/>
      <c r="H3502" s="68"/>
    </row>
    <row r="3503" spans="1:8" x14ac:dyDescent="0.3">
      <c r="A3503" s="68"/>
      <c r="B3503" s="68"/>
      <c r="C3503" s="68"/>
      <c r="D3503" s="68"/>
      <c r="E3503" s="68"/>
      <c r="F3503" s="68"/>
      <c r="G3503" s="68"/>
      <c r="H3503" s="68"/>
    </row>
    <row r="3504" spans="1:8" x14ac:dyDescent="0.3">
      <c r="A3504" s="68"/>
      <c r="B3504" s="68"/>
      <c r="C3504" s="68"/>
      <c r="D3504" s="68"/>
      <c r="E3504" s="68"/>
      <c r="F3504" s="68"/>
      <c r="G3504" s="68"/>
      <c r="H3504" s="68"/>
    </row>
    <row r="3505" spans="1:8" x14ac:dyDescent="0.3">
      <c r="A3505" s="68"/>
      <c r="B3505" s="68"/>
      <c r="C3505" s="68"/>
      <c r="D3505" s="68"/>
      <c r="E3505" s="68"/>
      <c r="F3505" s="68"/>
      <c r="G3505" s="68"/>
      <c r="H3505" s="68"/>
    </row>
    <row r="3506" spans="1:8" x14ac:dyDescent="0.3">
      <c r="A3506" s="68"/>
      <c r="B3506" s="68"/>
      <c r="C3506" s="68"/>
      <c r="D3506" s="68"/>
      <c r="E3506" s="68"/>
      <c r="F3506" s="68"/>
      <c r="G3506" s="68"/>
      <c r="H3506" s="68"/>
    </row>
    <row r="3507" spans="1:8" x14ac:dyDescent="0.3">
      <c r="A3507" s="68"/>
      <c r="B3507" s="68"/>
      <c r="C3507" s="68"/>
      <c r="D3507" s="68"/>
      <c r="E3507" s="68"/>
      <c r="F3507" s="68"/>
      <c r="G3507" s="68"/>
      <c r="H3507" s="68"/>
    </row>
    <row r="3508" spans="1:8" x14ac:dyDescent="0.3">
      <c r="A3508" s="68"/>
      <c r="B3508" s="68"/>
      <c r="C3508" s="68"/>
      <c r="D3508" s="68"/>
      <c r="E3508" s="68"/>
      <c r="F3508" s="68"/>
      <c r="G3508" s="68"/>
      <c r="H3508" s="68"/>
    </row>
    <row r="3509" spans="1:8" x14ac:dyDescent="0.3">
      <c r="A3509" s="68"/>
      <c r="B3509" s="68"/>
      <c r="C3509" s="68"/>
      <c r="D3509" s="68"/>
      <c r="E3509" s="68"/>
      <c r="F3509" s="68"/>
      <c r="G3509" s="68"/>
      <c r="H3509" s="68"/>
    </row>
    <row r="3510" spans="1:8" x14ac:dyDescent="0.3">
      <c r="A3510" s="68"/>
      <c r="B3510" s="68"/>
      <c r="C3510" s="68"/>
      <c r="D3510" s="68"/>
      <c r="E3510" s="68"/>
      <c r="F3510" s="68"/>
      <c r="G3510" s="68"/>
      <c r="H3510" s="68"/>
    </row>
    <row r="3511" spans="1:8" x14ac:dyDescent="0.3">
      <c r="A3511" s="68"/>
      <c r="B3511" s="68"/>
      <c r="C3511" s="68"/>
      <c r="D3511" s="68"/>
      <c r="E3511" s="68"/>
      <c r="F3511" s="68"/>
      <c r="G3511" s="68"/>
      <c r="H3511" s="68"/>
    </row>
    <row r="3512" spans="1:8" x14ac:dyDescent="0.3">
      <c r="A3512" s="68"/>
      <c r="B3512" s="68"/>
      <c r="C3512" s="68"/>
      <c r="D3512" s="68"/>
      <c r="E3512" s="68"/>
      <c r="F3512" s="68"/>
      <c r="G3512" s="68"/>
      <c r="H3512" s="68"/>
    </row>
    <row r="3513" spans="1:8" x14ac:dyDescent="0.3">
      <c r="A3513" s="68"/>
      <c r="B3513" s="68"/>
      <c r="C3513" s="68"/>
      <c r="D3513" s="68"/>
      <c r="E3513" s="68"/>
      <c r="F3513" s="68"/>
      <c r="G3513" s="68"/>
      <c r="H3513" s="68"/>
    </row>
    <row r="3514" spans="1:8" x14ac:dyDescent="0.3">
      <c r="A3514" s="68"/>
      <c r="B3514" s="68"/>
      <c r="C3514" s="68"/>
      <c r="D3514" s="68"/>
      <c r="E3514" s="68"/>
      <c r="F3514" s="68"/>
      <c r="G3514" s="68"/>
      <c r="H3514" s="68"/>
    </row>
    <row r="3515" spans="1:8" x14ac:dyDescent="0.3">
      <c r="A3515" s="68"/>
      <c r="B3515" s="68"/>
      <c r="C3515" s="68"/>
      <c r="D3515" s="68"/>
      <c r="E3515" s="68"/>
      <c r="F3515" s="68"/>
      <c r="G3515" s="68"/>
      <c r="H3515" s="68"/>
    </row>
    <row r="3516" spans="1:8" x14ac:dyDescent="0.3">
      <c r="A3516" s="68"/>
      <c r="B3516" s="68"/>
      <c r="C3516" s="68"/>
      <c r="D3516" s="68"/>
      <c r="E3516" s="68"/>
      <c r="F3516" s="68"/>
      <c r="G3516" s="68"/>
      <c r="H3516" s="68"/>
    </row>
    <row r="3517" spans="1:8" x14ac:dyDescent="0.3">
      <c r="A3517" s="68"/>
      <c r="B3517" s="68"/>
      <c r="C3517" s="68"/>
      <c r="D3517" s="68"/>
      <c r="E3517" s="68"/>
      <c r="F3517" s="68"/>
      <c r="G3517" s="68"/>
      <c r="H3517" s="68"/>
    </row>
    <row r="3518" spans="1:8" x14ac:dyDescent="0.3">
      <c r="A3518" s="68"/>
      <c r="B3518" s="68"/>
      <c r="C3518" s="68"/>
      <c r="D3518" s="68"/>
      <c r="E3518" s="68"/>
      <c r="F3518" s="68"/>
      <c r="G3518" s="68"/>
      <c r="H3518" s="68"/>
    </row>
    <row r="3519" spans="1:8" x14ac:dyDescent="0.3">
      <c r="A3519" s="68"/>
      <c r="B3519" s="68"/>
      <c r="C3519" s="68"/>
      <c r="D3519" s="68"/>
      <c r="E3519" s="68"/>
      <c r="F3519" s="68"/>
      <c r="G3519" s="68"/>
      <c r="H3519" s="68"/>
    </row>
    <row r="3520" spans="1:8" x14ac:dyDescent="0.3">
      <c r="A3520" s="68"/>
      <c r="B3520" s="68"/>
      <c r="C3520" s="68"/>
      <c r="D3520" s="68"/>
      <c r="E3520" s="68"/>
      <c r="F3520" s="68"/>
      <c r="G3520" s="68"/>
      <c r="H3520" s="68"/>
    </row>
    <row r="3521" spans="1:8" x14ac:dyDescent="0.3">
      <c r="A3521" s="68"/>
      <c r="B3521" s="68"/>
      <c r="C3521" s="68"/>
      <c r="D3521" s="68"/>
      <c r="E3521" s="68"/>
      <c r="F3521" s="68"/>
      <c r="G3521" s="68"/>
      <c r="H3521" s="68"/>
    </row>
    <row r="3522" spans="1:8" x14ac:dyDescent="0.3">
      <c r="A3522" s="68"/>
      <c r="B3522" s="68"/>
      <c r="C3522" s="68"/>
      <c r="D3522" s="68"/>
      <c r="E3522" s="68"/>
      <c r="F3522" s="68"/>
      <c r="G3522" s="68"/>
      <c r="H3522" s="68"/>
    </row>
    <row r="3523" spans="1:8" x14ac:dyDescent="0.3">
      <c r="A3523" s="68"/>
      <c r="B3523" s="68"/>
      <c r="C3523" s="68"/>
      <c r="D3523" s="68"/>
      <c r="E3523" s="68"/>
      <c r="F3523" s="68"/>
      <c r="G3523" s="68"/>
      <c r="H3523" s="68"/>
    </row>
    <row r="3524" spans="1:8" x14ac:dyDescent="0.3">
      <c r="A3524" s="68"/>
      <c r="B3524" s="68"/>
      <c r="C3524" s="68"/>
      <c r="D3524" s="68"/>
      <c r="E3524" s="68"/>
      <c r="F3524" s="68"/>
      <c r="G3524" s="68"/>
      <c r="H3524" s="68"/>
    </row>
    <row r="3525" spans="1:8" x14ac:dyDescent="0.3">
      <c r="A3525" s="68"/>
      <c r="B3525" s="68"/>
      <c r="C3525" s="68"/>
      <c r="D3525" s="68"/>
      <c r="E3525" s="68"/>
      <c r="F3525" s="68"/>
      <c r="G3525" s="68"/>
      <c r="H3525" s="68"/>
    </row>
    <row r="3526" spans="1:8" x14ac:dyDescent="0.3">
      <c r="A3526" s="68"/>
      <c r="B3526" s="68"/>
      <c r="C3526" s="68"/>
      <c r="D3526" s="68"/>
      <c r="E3526" s="68"/>
      <c r="F3526" s="68"/>
      <c r="G3526" s="68"/>
      <c r="H3526" s="68"/>
    </row>
    <row r="3527" spans="1:8" x14ac:dyDescent="0.3">
      <c r="A3527" s="68"/>
      <c r="B3527" s="68"/>
      <c r="C3527" s="68"/>
      <c r="D3527" s="68"/>
      <c r="E3527" s="68"/>
      <c r="F3527" s="68"/>
      <c r="G3527" s="68"/>
      <c r="H3527" s="68"/>
    </row>
    <row r="3528" spans="1:8" x14ac:dyDescent="0.3">
      <c r="A3528" s="68"/>
      <c r="B3528" s="68"/>
      <c r="C3528" s="68"/>
      <c r="D3528" s="68"/>
      <c r="E3528" s="68"/>
      <c r="F3528" s="68"/>
      <c r="G3528" s="68"/>
      <c r="H3528" s="68"/>
    </row>
    <row r="3529" spans="1:8" x14ac:dyDescent="0.3">
      <c r="A3529" s="68"/>
      <c r="B3529" s="68"/>
      <c r="C3529" s="68"/>
      <c r="D3529" s="68"/>
      <c r="E3529" s="68"/>
      <c r="F3529" s="68"/>
      <c r="G3529" s="68"/>
      <c r="H3529" s="68"/>
    </row>
    <row r="3530" spans="1:8" x14ac:dyDescent="0.3">
      <c r="A3530" s="68"/>
      <c r="B3530" s="68"/>
      <c r="C3530" s="68"/>
      <c r="D3530" s="68"/>
      <c r="E3530" s="68"/>
      <c r="F3530" s="68"/>
      <c r="G3530" s="68"/>
      <c r="H3530" s="68"/>
    </row>
    <row r="3531" spans="1:8" x14ac:dyDescent="0.3">
      <c r="A3531" s="68"/>
      <c r="B3531" s="68"/>
      <c r="C3531" s="68"/>
      <c r="D3531" s="68"/>
      <c r="E3531" s="68"/>
      <c r="F3531" s="68"/>
      <c r="G3531" s="68"/>
      <c r="H3531" s="68"/>
    </row>
    <row r="3532" spans="1:8" x14ac:dyDescent="0.3">
      <c r="A3532" s="68"/>
      <c r="B3532" s="68"/>
      <c r="C3532" s="68"/>
      <c r="D3532" s="68"/>
      <c r="E3532" s="68"/>
      <c r="F3532" s="68"/>
      <c r="G3532" s="68"/>
      <c r="H3532" s="68"/>
    </row>
    <row r="3533" spans="1:8" x14ac:dyDescent="0.3">
      <c r="A3533" s="68"/>
      <c r="B3533" s="68"/>
      <c r="C3533" s="68"/>
      <c r="D3533" s="68"/>
      <c r="E3533" s="68"/>
      <c r="F3533" s="68"/>
      <c r="G3533" s="68"/>
      <c r="H3533" s="68"/>
    </row>
    <row r="3534" spans="1:8" x14ac:dyDescent="0.3">
      <c r="A3534" s="68"/>
      <c r="B3534" s="68"/>
      <c r="C3534" s="68"/>
      <c r="D3534" s="68"/>
      <c r="E3534" s="68"/>
      <c r="F3534" s="68"/>
      <c r="G3534" s="68"/>
      <c r="H3534" s="68"/>
    </row>
    <row r="3535" spans="1:8" x14ac:dyDescent="0.3">
      <c r="A3535" s="68"/>
      <c r="B3535" s="68"/>
      <c r="C3535" s="68"/>
      <c r="D3535" s="68"/>
      <c r="E3535" s="68"/>
      <c r="F3535" s="68"/>
      <c r="G3535" s="68"/>
      <c r="H3535" s="68"/>
    </row>
    <row r="3536" spans="1:8" x14ac:dyDescent="0.3">
      <c r="A3536" s="68"/>
      <c r="B3536" s="68"/>
      <c r="C3536" s="68"/>
      <c r="D3536" s="68"/>
      <c r="E3536" s="68"/>
      <c r="F3536" s="68"/>
      <c r="G3536" s="68"/>
      <c r="H3536" s="68"/>
    </row>
    <row r="3537" spans="1:8" x14ac:dyDescent="0.3">
      <c r="A3537" s="68"/>
      <c r="B3537" s="68"/>
      <c r="C3537" s="68"/>
      <c r="D3537" s="68"/>
      <c r="E3537" s="68"/>
      <c r="F3537" s="68"/>
      <c r="G3537" s="68"/>
      <c r="H3537" s="68"/>
    </row>
    <row r="3538" spans="1:8" x14ac:dyDescent="0.3">
      <c r="A3538" s="68"/>
      <c r="B3538" s="68"/>
      <c r="C3538" s="68"/>
      <c r="D3538" s="68"/>
      <c r="E3538" s="68"/>
      <c r="F3538" s="68"/>
      <c r="G3538" s="68"/>
      <c r="H3538" s="68"/>
    </row>
    <row r="3539" spans="1:8" x14ac:dyDescent="0.3">
      <c r="A3539" s="68"/>
      <c r="B3539" s="68"/>
      <c r="C3539" s="68"/>
      <c r="D3539" s="68"/>
      <c r="E3539" s="68"/>
      <c r="F3539" s="68"/>
      <c r="G3539" s="68"/>
      <c r="H3539" s="68"/>
    </row>
    <row r="3540" spans="1:8" x14ac:dyDescent="0.3">
      <c r="A3540" s="68"/>
      <c r="B3540" s="68"/>
      <c r="C3540" s="68"/>
      <c r="D3540" s="68"/>
      <c r="E3540" s="68"/>
      <c r="F3540" s="68"/>
      <c r="G3540" s="68"/>
      <c r="H3540" s="68"/>
    </row>
    <row r="3541" spans="1:8" x14ac:dyDescent="0.3">
      <c r="A3541" s="68"/>
      <c r="B3541" s="68"/>
      <c r="C3541" s="68"/>
      <c r="D3541" s="68"/>
      <c r="E3541" s="68"/>
      <c r="F3541" s="68"/>
      <c r="G3541" s="68"/>
      <c r="H3541" s="68"/>
    </row>
    <row r="3542" spans="1:8" x14ac:dyDescent="0.3">
      <c r="A3542" s="68"/>
      <c r="B3542" s="68"/>
      <c r="C3542" s="68"/>
      <c r="D3542" s="68"/>
      <c r="E3542" s="68"/>
      <c r="F3542" s="68"/>
      <c r="G3542" s="68"/>
      <c r="H3542" s="68"/>
    </row>
    <row r="3543" spans="1:8" x14ac:dyDescent="0.3">
      <c r="A3543" s="68"/>
      <c r="B3543" s="68"/>
      <c r="C3543" s="68"/>
      <c r="D3543" s="68"/>
      <c r="E3543" s="68"/>
      <c r="F3543" s="68"/>
      <c r="G3543" s="68"/>
      <c r="H3543" s="68"/>
    </row>
    <row r="3544" spans="1:8" x14ac:dyDescent="0.3">
      <c r="A3544" s="68"/>
      <c r="B3544" s="68"/>
      <c r="C3544" s="68"/>
      <c r="D3544" s="68"/>
      <c r="E3544" s="68"/>
      <c r="F3544" s="68"/>
      <c r="G3544" s="68"/>
      <c r="H3544" s="68"/>
    </row>
    <row r="3545" spans="1:8" x14ac:dyDescent="0.3">
      <c r="A3545" s="68"/>
      <c r="B3545" s="68"/>
      <c r="C3545" s="68"/>
      <c r="D3545" s="68"/>
      <c r="E3545" s="68"/>
      <c r="F3545" s="68"/>
      <c r="G3545" s="68"/>
      <c r="H3545" s="68"/>
    </row>
    <row r="3546" spans="1:8" x14ac:dyDescent="0.3">
      <c r="A3546" s="68"/>
      <c r="B3546" s="68"/>
      <c r="C3546" s="68"/>
      <c r="D3546" s="68"/>
      <c r="E3546" s="68"/>
      <c r="F3546" s="68"/>
      <c r="G3546" s="68"/>
      <c r="H3546" s="68"/>
    </row>
    <row r="3547" spans="1:8" x14ac:dyDescent="0.3">
      <c r="A3547" s="68"/>
      <c r="B3547" s="68"/>
      <c r="C3547" s="68"/>
      <c r="D3547" s="68"/>
      <c r="E3547" s="68"/>
      <c r="F3547" s="68"/>
      <c r="G3547" s="68"/>
      <c r="H3547" s="68"/>
    </row>
    <row r="3548" spans="1:8" x14ac:dyDescent="0.3">
      <c r="A3548" s="68"/>
      <c r="B3548" s="68"/>
      <c r="C3548" s="68"/>
      <c r="D3548" s="68"/>
      <c r="E3548" s="68"/>
      <c r="F3548" s="68"/>
      <c r="G3548" s="68"/>
      <c r="H3548" s="68"/>
    </row>
    <row r="3549" spans="1:8" x14ac:dyDescent="0.3">
      <c r="A3549" s="68"/>
      <c r="B3549" s="68"/>
      <c r="C3549" s="68"/>
      <c r="D3549" s="68"/>
      <c r="E3549" s="68"/>
      <c r="F3549" s="68"/>
      <c r="G3549" s="68"/>
      <c r="H3549" s="68"/>
    </row>
    <row r="3550" spans="1:8" x14ac:dyDescent="0.3">
      <c r="A3550" s="68"/>
      <c r="B3550" s="68"/>
      <c r="C3550" s="68"/>
      <c r="D3550" s="68"/>
      <c r="E3550" s="68"/>
      <c r="F3550" s="68"/>
      <c r="G3550" s="68"/>
      <c r="H3550" s="68"/>
    </row>
    <row r="3551" spans="1:8" x14ac:dyDescent="0.3">
      <c r="A3551" s="68"/>
      <c r="B3551" s="68"/>
      <c r="C3551" s="68"/>
      <c r="D3551" s="68"/>
      <c r="E3551" s="68"/>
      <c r="F3551" s="68"/>
      <c r="G3551" s="68"/>
      <c r="H3551" s="68"/>
    </row>
    <row r="3552" spans="1:8" x14ac:dyDescent="0.3">
      <c r="A3552" s="68"/>
      <c r="B3552" s="68"/>
      <c r="C3552" s="68"/>
      <c r="D3552" s="68"/>
      <c r="E3552" s="68"/>
      <c r="F3552" s="68"/>
      <c r="G3552" s="68"/>
      <c r="H3552" s="68"/>
    </row>
    <row r="3553" spans="1:8" x14ac:dyDescent="0.3">
      <c r="A3553" s="68"/>
      <c r="B3553" s="68"/>
      <c r="C3553" s="68"/>
      <c r="D3553" s="68"/>
      <c r="E3553" s="68"/>
      <c r="F3553" s="68"/>
      <c r="G3553" s="68"/>
      <c r="H3553" s="68"/>
    </row>
    <row r="3554" spans="1:8" x14ac:dyDescent="0.3">
      <c r="A3554" s="68"/>
      <c r="B3554" s="68"/>
      <c r="C3554" s="68"/>
      <c r="D3554" s="68"/>
      <c r="E3554" s="68"/>
      <c r="F3554" s="68"/>
      <c r="G3554" s="68"/>
      <c r="H3554" s="68"/>
    </row>
    <row r="3555" spans="1:8" x14ac:dyDescent="0.3">
      <c r="A3555" s="68"/>
      <c r="B3555" s="68"/>
      <c r="C3555" s="68"/>
      <c r="D3555" s="68"/>
      <c r="E3555" s="68"/>
      <c r="F3555" s="68"/>
      <c r="G3555" s="68"/>
      <c r="H3555" s="68"/>
    </row>
    <row r="3556" spans="1:8" x14ac:dyDescent="0.3">
      <c r="A3556" s="68"/>
      <c r="B3556" s="68"/>
      <c r="C3556" s="68"/>
      <c r="D3556" s="68"/>
      <c r="E3556" s="68"/>
      <c r="F3556" s="68"/>
      <c r="G3556" s="68"/>
      <c r="H3556" s="68"/>
    </row>
    <row r="3557" spans="1:8" x14ac:dyDescent="0.3">
      <c r="A3557" s="68"/>
      <c r="B3557" s="68"/>
      <c r="C3557" s="68"/>
      <c r="D3557" s="68"/>
      <c r="E3557" s="68"/>
      <c r="F3557" s="68"/>
      <c r="G3557" s="68"/>
      <c r="H3557" s="68"/>
    </row>
    <row r="3558" spans="1:8" x14ac:dyDescent="0.3">
      <c r="A3558" s="68"/>
      <c r="B3558" s="68"/>
      <c r="C3558" s="68"/>
      <c r="D3558" s="68"/>
      <c r="E3558" s="68"/>
      <c r="F3558" s="68"/>
      <c r="G3558" s="68"/>
      <c r="H3558" s="68"/>
    </row>
    <row r="3559" spans="1:8" x14ac:dyDescent="0.3">
      <c r="A3559" s="68"/>
      <c r="B3559" s="68"/>
      <c r="C3559" s="68"/>
      <c r="D3559" s="68"/>
      <c r="E3559" s="68"/>
      <c r="F3559" s="68"/>
      <c r="G3559" s="68"/>
      <c r="H3559" s="68"/>
    </row>
    <row r="3560" spans="1:8" x14ac:dyDescent="0.3">
      <c r="A3560" s="68"/>
      <c r="B3560" s="68"/>
      <c r="C3560" s="68"/>
      <c r="D3560" s="68"/>
      <c r="E3560" s="68"/>
      <c r="F3560" s="68"/>
      <c r="G3560" s="68"/>
      <c r="H3560" s="68"/>
    </row>
    <row r="3561" spans="1:8" x14ac:dyDescent="0.3">
      <c r="A3561" s="68"/>
      <c r="B3561" s="68"/>
      <c r="C3561" s="68"/>
      <c r="D3561" s="68"/>
      <c r="E3561" s="68"/>
      <c r="F3561" s="68"/>
      <c r="G3561" s="68"/>
      <c r="H3561" s="68"/>
    </row>
    <row r="3562" spans="1:8" x14ac:dyDescent="0.3">
      <c r="A3562" s="68"/>
      <c r="B3562" s="68"/>
      <c r="C3562" s="68"/>
      <c r="D3562" s="68"/>
      <c r="E3562" s="68"/>
      <c r="F3562" s="68"/>
      <c r="G3562" s="68"/>
      <c r="H3562" s="68"/>
    </row>
    <row r="3563" spans="1:8" x14ac:dyDescent="0.3">
      <c r="A3563" s="68"/>
      <c r="B3563" s="68"/>
      <c r="C3563" s="68"/>
      <c r="D3563" s="68"/>
      <c r="E3563" s="68"/>
      <c r="F3563" s="68"/>
      <c r="G3563" s="68"/>
      <c r="H3563" s="68"/>
    </row>
    <row r="3564" spans="1:8" x14ac:dyDescent="0.3">
      <c r="A3564" s="68"/>
      <c r="B3564" s="68"/>
      <c r="C3564" s="68"/>
      <c r="D3564" s="68"/>
      <c r="E3564" s="68"/>
      <c r="F3564" s="68"/>
      <c r="G3564" s="68"/>
      <c r="H3564" s="68"/>
    </row>
    <row r="3565" spans="1:8" x14ac:dyDescent="0.3">
      <c r="A3565" s="68"/>
      <c r="B3565" s="68"/>
      <c r="C3565" s="68"/>
      <c r="D3565" s="68"/>
      <c r="E3565" s="68"/>
      <c r="F3565" s="68"/>
      <c r="G3565" s="68"/>
      <c r="H3565" s="68"/>
    </row>
    <row r="3566" spans="1:8" x14ac:dyDescent="0.3">
      <c r="A3566" s="68"/>
      <c r="B3566" s="68"/>
      <c r="C3566" s="68"/>
      <c r="D3566" s="68"/>
      <c r="E3566" s="68"/>
      <c r="F3566" s="68"/>
      <c r="G3566" s="68"/>
      <c r="H3566" s="68"/>
    </row>
    <row r="3567" spans="1:8" x14ac:dyDescent="0.3">
      <c r="A3567" s="68"/>
      <c r="B3567" s="68"/>
      <c r="C3567" s="68"/>
      <c r="D3567" s="68"/>
      <c r="E3567" s="68"/>
      <c r="F3567" s="68"/>
      <c r="G3567" s="68"/>
      <c r="H3567" s="68"/>
    </row>
    <row r="3568" spans="1:8" x14ac:dyDescent="0.3">
      <c r="A3568" s="68"/>
      <c r="B3568" s="68"/>
      <c r="C3568" s="68"/>
      <c r="D3568" s="68"/>
      <c r="E3568" s="68"/>
      <c r="F3568" s="68"/>
      <c r="G3568" s="68"/>
      <c r="H3568" s="68"/>
    </row>
    <row r="3569" spans="1:8" x14ac:dyDescent="0.3">
      <c r="A3569" s="68"/>
      <c r="B3569" s="68"/>
      <c r="C3569" s="68"/>
      <c r="D3569" s="68"/>
      <c r="E3569" s="68"/>
      <c r="F3569" s="68"/>
      <c r="G3569" s="68"/>
      <c r="H3569" s="68"/>
    </row>
    <row r="3570" spans="1:8" x14ac:dyDescent="0.3">
      <c r="A3570" s="68"/>
      <c r="B3570" s="68"/>
      <c r="C3570" s="68"/>
      <c r="D3570" s="68"/>
      <c r="E3570" s="68"/>
      <c r="F3570" s="68"/>
      <c r="G3570" s="68"/>
      <c r="H3570" s="68"/>
    </row>
    <row r="3571" spans="1:8" x14ac:dyDescent="0.3">
      <c r="A3571" s="68"/>
      <c r="B3571" s="68"/>
      <c r="C3571" s="68"/>
      <c r="D3571" s="68"/>
      <c r="E3571" s="68"/>
      <c r="F3571" s="68"/>
      <c r="G3571" s="68"/>
      <c r="H3571" s="68"/>
    </row>
    <row r="3572" spans="1:8" x14ac:dyDescent="0.3">
      <c r="A3572" s="68"/>
      <c r="B3572" s="68"/>
      <c r="C3572" s="68"/>
      <c r="D3572" s="68"/>
      <c r="E3572" s="68"/>
      <c r="F3572" s="68"/>
      <c r="G3572" s="68"/>
      <c r="H3572" s="68"/>
    </row>
    <row r="3573" spans="1:8" x14ac:dyDescent="0.3">
      <c r="A3573" s="68"/>
      <c r="B3573" s="68"/>
      <c r="C3573" s="68"/>
      <c r="D3573" s="68"/>
      <c r="E3573" s="68"/>
      <c r="F3573" s="68"/>
      <c r="G3573" s="68"/>
      <c r="H3573" s="68"/>
    </row>
    <row r="3574" spans="1:8" x14ac:dyDescent="0.3">
      <c r="A3574" s="68"/>
      <c r="B3574" s="68"/>
      <c r="C3574" s="68"/>
      <c r="D3574" s="68"/>
      <c r="E3574" s="68"/>
      <c r="F3574" s="68"/>
      <c r="G3574" s="68"/>
      <c r="H3574" s="68"/>
    </row>
    <row r="3575" spans="1:8" x14ac:dyDescent="0.3">
      <c r="A3575" s="68"/>
      <c r="B3575" s="68"/>
      <c r="C3575" s="68"/>
      <c r="D3575" s="68"/>
      <c r="E3575" s="68"/>
      <c r="F3575" s="68"/>
      <c r="G3575" s="68"/>
      <c r="H3575" s="68"/>
    </row>
    <row r="3576" spans="1:8" x14ac:dyDescent="0.3">
      <c r="A3576" s="68"/>
      <c r="B3576" s="68"/>
      <c r="C3576" s="68"/>
      <c r="D3576" s="68"/>
      <c r="E3576" s="68"/>
      <c r="F3576" s="68"/>
      <c r="G3576" s="68"/>
      <c r="H3576" s="68"/>
    </row>
    <row r="3577" spans="1:8" x14ac:dyDescent="0.3">
      <c r="A3577" s="68"/>
      <c r="B3577" s="68"/>
      <c r="C3577" s="68"/>
      <c r="D3577" s="68"/>
      <c r="E3577" s="68"/>
      <c r="F3577" s="68"/>
      <c r="G3577" s="68"/>
      <c r="H3577" s="68"/>
    </row>
    <row r="3578" spans="1:8" x14ac:dyDescent="0.3">
      <c r="A3578" s="68"/>
      <c r="B3578" s="68"/>
      <c r="C3578" s="68"/>
      <c r="D3578" s="68"/>
      <c r="E3578" s="68"/>
      <c r="F3578" s="68"/>
      <c r="G3578" s="68"/>
      <c r="H3578" s="68"/>
    </row>
    <row r="3579" spans="1:8" x14ac:dyDescent="0.3">
      <c r="A3579" s="68"/>
      <c r="B3579" s="68"/>
      <c r="C3579" s="68"/>
      <c r="D3579" s="68"/>
      <c r="E3579" s="68"/>
      <c r="F3579" s="68"/>
      <c r="G3579" s="68"/>
      <c r="H3579" s="68"/>
    </row>
    <row r="3580" spans="1:8" x14ac:dyDescent="0.3">
      <c r="A3580" s="68"/>
      <c r="B3580" s="68"/>
      <c r="C3580" s="68"/>
      <c r="D3580" s="68"/>
      <c r="E3580" s="68"/>
      <c r="F3580" s="68"/>
      <c r="G3580" s="68"/>
      <c r="H3580" s="68"/>
    </row>
    <row r="3581" spans="1:8" x14ac:dyDescent="0.3">
      <c r="A3581" s="68"/>
      <c r="B3581" s="68"/>
      <c r="C3581" s="68"/>
      <c r="D3581" s="68"/>
      <c r="E3581" s="68"/>
      <c r="F3581" s="68"/>
      <c r="G3581" s="68"/>
      <c r="H3581" s="68"/>
    </row>
    <row r="3582" spans="1:8" x14ac:dyDescent="0.3">
      <c r="A3582" s="68"/>
      <c r="B3582" s="68"/>
      <c r="C3582" s="68"/>
      <c r="D3582" s="68"/>
      <c r="E3582" s="68"/>
      <c r="F3582" s="68"/>
      <c r="G3582" s="68"/>
      <c r="H3582" s="68"/>
    </row>
    <row r="3583" spans="1:8" x14ac:dyDescent="0.3">
      <c r="A3583" s="68"/>
      <c r="B3583" s="68"/>
      <c r="C3583" s="68"/>
      <c r="D3583" s="68"/>
      <c r="E3583" s="68"/>
      <c r="F3583" s="68"/>
      <c r="G3583" s="68"/>
      <c r="H3583" s="68"/>
    </row>
    <row r="3584" spans="1:8" x14ac:dyDescent="0.3">
      <c r="A3584" s="68"/>
      <c r="B3584" s="68"/>
      <c r="C3584" s="68"/>
      <c r="D3584" s="68"/>
      <c r="E3584" s="68"/>
      <c r="F3584" s="68"/>
      <c r="G3584" s="68"/>
      <c r="H3584" s="68"/>
    </row>
    <row r="3585" spans="1:8" x14ac:dyDescent="0.3">
      <c r="A3585" s="68"/>
      <c r="B3585" s="68"/>
      <c r="C3585" s="68"/>
      <c r="D3585" s="68"/>
      <c r="E3585" s="68"/>
      <c r="F3585" s="68"/>
      <c r="G3585" s="68"/>
      <c r="H3585" s="68"/>
    </row>
    <row r="3586" spans="1:8" x14ac:dyDescent="0.3">
      <c r="A3586" s="68"/>
      <c r="B3586" s="68"/>
      <c r="C3586" s="68"/>
      <c r="D3586" s="68"/>
      <c r="E3586" s="68"/>
      <c r="F3586" s="68"/>
      <c r="G3586" s="68"/>
      <c r="H3586" s="68"/>
    </row>
    <row r="3587" spans="1:8" x14ac:dyDescent="0.3">
      <c r="A3587" s="68"/>
      <c r="B3587" s="68"/>
      <c r="C3587" s="68"/>
      <c r="D3587" s="68"/>
      <c r="E3587" s="68"/>
      <c r="F3587" s="68"/>
      <c r="G3587" s="68"/>
      <c r="H3587" s="68"/>
    </row>
    <row r="3588" spans="1:8" x14ac:dyDescent="0.3">
      <c r="A3588" s="68"/>
      <c r="B3588" s="68"/>
      <c r="C3588" s="68"/>
      <c r="D3588" s="68"/>
      <c r="E3588" s="68"/>
      <c r="F3588" s="68"/>
      <c r="G3588" s="68"/>
      <c r="H3588" s="68"/>
    </row>
    <row r="3589" spans="1:8" x14ac:dyDescent="0.3">
      <c r="A3589" s="68"/>
      <c r="B3589" s="68"/>
      <c r="C3589" s="68"/>
      <c r="D3589" s="68"/>
      <c r="E3589" s="68"/>
      <c r="F3589" s="68"/>
      <c r="G3589" s="68"/>
      <c r="H3589" s="68"/>
    </row>
    <row r="3590" spans="1:8" x14ac:dyDescent="0.3">
      <c r="A3590" s="68"/>
      <c r="B3590" s="68"/>
      <c r="C3590" s="68"/>
      <c r="D3590" s="68"/>
      <c r="E3590" s="68"/>
      <c r="F3590" s="68"/>
      <c r="G3590" s="68"/>
      <c r="H3590" s="68"/>
    </row>
    <row r="3591" spans="1:8" x14ac:dyDescent="0.3">
      <c r="A3591" s="68"/>
      <c r="B3591" s="68"/>
      <c r="C3591" s="68"/>
      <c r="D3591" s="68"/>
      <c r="E3591" s="68"/>
      <c r="F3591" s="68"/>
      <c r="G3591" s="68"/>
      <c r="H3591" s="68"/>
    </row>
    <row r="3592" spans="1:8" x14ac:dyDescent="0.3">
      <c r="A3592" s="68"/>
      <c r="B3592" s="68"/>
      <c r="C3592" s="68"/>
      <c r="D3592" s="68"/>
      <c r="E3592" s="68"/>
      <c r="F3592" s="68"/>
      <c r="G3592" s="68"/>
      <c r="H3592" s="68"/>
    </row>
    <row r="3593" spans="1:8" x14ac:dyDescent="0.3">
      <c r="A3593" s="68"/>
      <c r="B3593" s="68"/>
      <c r="C3593" s="68"/>
      <c r="D3593" s="68"/>
      <c r="E3593" s="68"/>
      <c r="F3593" s="68"/>
      <c r="G3593" s="68"/>
      <c r="H3593" s="68"/>
    </row>
    <row r="3594" spans="1:8" x14ac:dyDescent="0.3">
      <c r="A3594" s="68"/>
      <c r="B3594" s="68"/>
      <c r="C3594" s="68"/>
      <c r="D3594" s="68"/>
      <c r="E3594" s="68"/>
      <c r="F3594" s="68"/>
      <c r="G3594" s="68"/>
      <c r="H3594" s="68"/>
    </row>
    <row r="3595" spans="1:8" x14ac:dyDescent="0.3">
      <c r="A3595" s="68"/>
      <c r="B3595" s="68"/>
      <c r="C3595" s="68"/>
      <c r="D3595" s="68"/>
      <c r="E3595" s="68"/>
      <c r="F3595" s="68"/>
      <c r="G3595" s="68"/>
      <c r="H3595" s="68"/>
    </row>
    <row r="3596" spans="1:8" x14ac:dyDescent="0.3">
      <c r="A3596" s="68"/>
      <c r="B3596" s="68"/>
      <c r="C3596" s="68"/>
      <c r="D3596" s="68"/>
      <c r="E3596" s="68"/>
      <c r="F3596" s="68"/>
      <c r="G3596" s="68"/>
      <c r="H3596" s="68"/>
    </row>
    <row r="3597" spans="1:8" x14ac:dyDescent="0.3">
      <c r="A3597" s="68"/>
      <c r="B3597" s="68"/>
      <c r="C3597" s="68"/>
      <c r="D3597" s="68"/>
      <c r="E3597" s="68"/>
      <c r="F3597" s="68"/>
      <c r="G3597" s="68"/>
      <c r="H3597" s="68"/>
    </row>
    <row r="3598" spans="1:8" x14ac:dyDescent="0.3">
      <c r="A3598" s="68"/>
      <c r="B3598" s="68"/>
      <c r="C3598" s="68"/>
      <c r="D3598" s="68"/>
      <c r="E3598" s="68"/>
      <c r="F3598" s="68"/>
      <c r="G3598" s="68"/>
      <c r="H3598" s="68"/>
    </row>
    <row r="3599" spans="1:8" x14ac:dyDescent="0.3">
      <c r="A3599" s="68"/>
      <c r="B3599" s="68"/>
      <c r="C3599" s="68"/>
      <c r="D3599" s="68"/>
      <c r="E3599" s="68"/>
      <c r="F3599" s="68"/>
      <c r="G3599" s="68"/>
      <c r="H3599" s="68"/>
    </row>
    <row r="3600" spans="1:8" x14ac:dyDescent="0.3">
      <c r="A3600" s="68"/>
      <c r="B3600" s="68"/>
      <c r="C3600" s="68"/>
      <c r="D3600" s="68"/>
      <c r="E3600" s="68"/>
      <c r="F3600" s="68"/>
      <c r="G3600" s="68"/>
      <c r="H3600" s="68"/>
    </row>
    <row r="3601" spans="1:8" x14ac:dyDescent="0.3">
      <c r="A3601" s="68"/>
      <c r="B3601" s="68"/>
      <c r="C3601" s="68"/>
      <c r="D3601" s="68"/>
      <c r="E3601" s="68"/>
      <c r="F3601" s="68"/>
      <c r="G3601" s="68"/>
      <c r="H3601" s="68"/>
    </row>
    <row r="3602" spans="1:8" x14ac:dyDescent="0.3">
      <c r="A3602" s="68"/>
      <c r="B3602" s="68"/>
      <c r="C3602" s="68"/>
      <c r="D3602" s="68"/>
      <c r="E3602" s="68"/>
      <c r="F3602" s="68"/>
      <c r="G3602" s="68"/>
      <c r="H3602" s="68"/>
    </row>
    <row r="3603" spans="1:8" x14ac:dyDescent="0.3">
      <c r="A3603" s="68"/>
      <c r="B3603" s="68"/>
      <c r="C3603" s="68"/>
      <c r="D3603" s="68"/>
      <c r="E3603" s="68"/>
      <c r="F3603" s="68"/>
      <c r="G3603" s="68"/>
      <c r="H3603" s="68"/>
    </row>
    <row r="3604" spans="1:8" x14ac:dyDescent="0.3">
      <c r="A3604" s="68"/>
      <c r="B3604" s="68"/>
      <c r="C3604" s="68"/>
      <c r="D3604" s="68"/>
      <c r="E3604" s="68"/>
      <c r="F3604" s="68"/>
      <c r="G3604" s="68"/>
      <c r="H3604" s="68"/>
    </row>
    <row r="3605" spans="1:8" x14ac:dyDescent="0.3">
      <c r="A3605" s="68"/>
      <c r="B3605" s="68"/>
      <c r="C3605" s="68"/>
      <c r="D3605" s="68"/>
      <c r="E3605" s="68"/>
      <c r="F3605" s="68"/>
      <c r="G3605" s="68"/>
      <c r="H3605" s="68"/>
    </row>
    <row r="3606" spans="1:8" x14ac:dyDescent="0.3">
      <c r="A3606" s="68"/>
      <c r="B3606" s="68"/>
      <c r="C3606" s="68"/>
      <c r="D3606" s="68"/>
      <c r="E3606" s="68"/>
      <c r="F3606" s="68"/>
      <c r="G3606" s="68"/>
      <c r="H3606" s="68"/>
    </row>
    <row r="3607" spans="1:8" x14ac:dyDescent="0.3">
      <c r="A3607" s="68"/>
      <c r="B3607" s="68"/>
      <c r="C3607" s="68"/>
      <c r="D3607" s="68"/>
      <c r="E3607" s="68"/>
      <c r="F3607" s="68"/>
      <c r="G3607" s="68"/>
      <c r="H3607" s="68"/>
    </row>
    <row r="3608" spans="1:8" x14ac:dyDescent="0.3">
      <c r="A3608" s="68"/>
      <c r="B3608" s="68"/>
      <c r="C3608" s="68"/>
      <c r="D3608" s="68"/>
      <c r="E3608" s="68"/>
      <c r="F3608" s="68"/>
      <c r="G3608" s="68"/>
      <c r="H3608" s="68"/>
    </row>
    <row r="3609" spans="1:8" x14ac:dyDescent="0.3">
      <c r="A3609" s="68"/>
      <c r="B3609" s="68"/>
      <c r="C3609" s="68"/>
      <c r="D3609" s="68"/>
      <c r="E3609" s="68"/>
      <c r="F3609" s="68"/>
      <c r="G3609" s="68"/>
      <c r="H3609" s="68"/>
    </row>
    <row r="3610" spans="1:8" x14ac:dyDescent="0.3">
      <c r="A3610" s="68"/>
      <c r="B3610" s="68"/>
      <c r="C3610" s="68"/>
      <c r="D3610" s="68"/>
      <c r="E3610" s="68"/>
      <c r="F3610" s="68"/>
      <c r="G3610" s="68"/>
      <c r="H3610" s="68"/>
    </row>
    <row r="3611" spans="1:8" x14ac:dyDescent="0.3">
      <c r="A3611" s="68"/>
      <c r="B3611" s="68"/>
      <c r="C3611" s="68"/>
      <c r="D3611" s="68"/>
      <c r="E3611" s="68"/>
      <c r="F3611" s="68"/>
      <c r="G3611" s="68"/>
      <c r="H3611" s="68"/>
    </row>
    <row r="3612" spans="1:8" x14ac:dyDescent="0.3">
      <c r="A3612" s="68"/>
      <c r="B3612" s="68"/>
      <c r="C3612" s="68"/>
      <c r="D3612" s="68"/>
      <c r="E3612" s="68"/>
      <c r="F3612" s="68"/>
      <c r="G3612" s="68"/>
      <c r="H3612" s="68"/>
    </row>
    <row r="3613" spans="1:8" x14ac:dyDescent="0.3">
      <c r="A3613" s="68"/>
      <c r="B3613" s="68"/>
      <c r="C3613" s="68"/>
      <c r="D3613" s="68"/>
      <c r="E3613" s="68"/>
      <c r="F3613" s="68"/>
      <c r="G3613" s="68"/>
      <c r="H3613" s="68"/>
    </row>
    <row r="3614" spans="1:8" x14ac:dyDescent="0.3">
      <c r="A3614" s="68"/>
      <c r="B3614" s="68"/>
      <c r="C3614" s="68"/>
      <c r="D3614" s="68"/>
      <c r="E3614" s="68"/>
      <c r="F3614" s="68"/>
      <c r="G3614" s="68"/>
      <c r="H3614" s="68"/>
    </row>
    <row r="3615" spans="1:8" x14ac:dyDescent="0.3">
      <c r="A3615" s="68"/>
      <c r="B3615" s="68"/>
      <c r="C3615" s="68"/>
      <c r="D3615" s="68"/>
      <c r="E3615" s="68"/>
      <c r="F3615" s="68"/>
      <c r="G3615" s="68"/>
      <c r="H3615" s="68"/>
    </row>
    <row r="3616" spans="1:8" x14ac:dyDescent="0.3">
      <c r="A3616" s="68"/>
      <c r="B3616" s="68"/>
      <c r="C3616" s="68"/>
      <c r="D3616" s="68"/>
      <c r="E3616" s="68"/>
      <c r="F3616" s="68"/>
      <c r="G3616" s="68"/>
      <c r="H3616" s="68"/>
    </row>
    <row r="3617" spans="1:8" x14ac:dyDescent="0.3">
      <c r="A3617" s="68"/>
      <c r="B3617" s="68"/>
      <c r="C3617" s="68"/>
      <c r="D3617" s="68"/>
      <c r="E3617" s="68"/>
      <c r="F3617" s="68"/>
      <c r="G3617" s="68"/>
      <c r="H3617" s="68"/>
    </row>
    <row r="3618" spans="1:8" x14ac:dyDescent="0.3">
      <c r="A3618" s="68"/>
      <c r="B3618" s="68"/>
      <c r="C3618" s="68"/>
      <c r="D3618" s="68"/>
      <c r="E3618" s="68"/>
      <c r="F3618" s="68"/>
      <c r="G3618" s="68"/>
      <c r="H3618" s="68"/>
    </row>
    <row r="3619" spans="1:8" x14ac:dyDescent="0.3">
      <c r="A3619" s="68"/>
      <c r="B3619" s="68"/>
      <c r="C3619" s="68"/>
      <c r="D3619" s="68"/>
      <c r="E3619" s="68"/>
      <c r="F3619" s="68"/>
      <c r="G3619" s="68"/>
      <c r="H3619" s="68"/>
    </row>
    <row r="3620" spans="1:8" x14ac:dyDescent="0.3">
      <c r="A3620" s="68"/>
      <c r="B3620" s="68"/>
      <c r="C3620" s="68"/>
      <c r="D3620" s="68"/>
      <c r="E3620" s="68"/>
      <c r="F3620" s="68"/>
      <c r="G3620" s="68"/>
      <c r="H3620" s="68"/>
    </row>
    <row r="3621" spans="1:8" x14ac:dyDescent="0.3">
      <c r="A3621" s="68"/>
      <c r="B3621" s="68"/>
      <c r="C3621" s="68"/>
      <c r="D3621" s="68"/>
      <c r="E3621" s="68"/>
      <c r="F3621" s="68"/>
      <c r="G3621" s="68"/>
      <c r="H3621" s="68"/>
    </row>
    <row r="3622" spans="1:8" x14ac:dyDescent="0.3">
      <c r="A3622" s="68"/>
      <c r="B3622" s="68"/>
      <c r="C3622" s="68"/>
      <c r="D3622" s="68"/>
      <c r="E3622" s="68"/>
      <c r="F3622" s="68"/>
      <c r="G3622" s="68"/>
      <c r="H3622" s="68"/>
    </row>
    <row r="3623" spans="1:8" x14ac:dyDescent="0.3">
      <c r="A3623" s="68"/>
      <c r="B3623" s="68"/>
      <c r="C3623" s="68"/>
      <c r="D3623" s="68"/>
      <c r="E3623" s="68"/>
      <c r="F3623" s="68"/>
      <c r="G3623" s="68"/>
      <c r="H3623" s="68"/>
    </row>
    <row r="3624" spans="1:8" x14ac:dyDescent="0.3">
      <c r="A3624" s="68"/>
      <c r="B3624" s="68"/>
      <c r="C3624" s="68"/>
      <c r="D3624" s="68"/>
      <c r="E3624" s="68"/>
      <c r="F3624" s="68"/>
      <c r="G3624" s="68"/>
      <c r="H3624" s="68"/>
    </row>
    <row r="3625" spans="1:8" x14ac:dyDescent="0.3">
      <c r="A3625" s="68"/>
      <c r="B3625" s="68"/>
      <c r="C3625" s="68"/>
      <c r="D3625" s="68"/>
      <c r="E3625" s="68"/>
      <c r="F3625" s="68"/>
      <c r="G3625" s="68"/>
      <c r="H3625" s="68"/>
    </row>
    <row r="3626" spans="1:8" x14ac:dyDescent="0.3">
      <c r="A3626" s="68"/>
      <c r="B3626" s="68"/>
      <c r="C3626" s="68"/>
      <c r="D3626" s="68"/>
      <c r="E3626" s="68"/>
      <c r="F3626" s="68"/>
      <c r="G3626" s="68"/>
      <c r="H3626" s="68"/>
    </row>
    <row r="3627" spans="1:8" x14ac:dyDescent="0.3">
      <c r="A3627" s="68"/>
      <c r="B3627" s="68"/>
      <c r="C3627" s="68"/>
      <c r="D3627" s="68"/>
      <c r="E3627" s="68"/>
      <c r="F3627" s="68"/>
      <c r="G3627" s="68"/>
      <c r="H3627" s="68"/>
    </row>
    <row r="3628" spans="1:8" x14ac:dyDescent="0.3">
      <c r="A3628" s="68"/>
      <c r="B3628" s="68"/>
      <c r="C3628" s="68"/>
      <c r="D3628" s="68"/>
      <c r="E3628" s="68"/>
      <c r="F3628" s="68"/>
      <c r="G3628" s="68"/>
      <c r="H3628" s="68"/>
    </row>
    <row r="3629" spans="1:8" x14ac:dyDescent="0.3">
      <c r="A3629" s="68"/>
      <c r="B3629" s="68"/>
      <c r="C3629" s="68"/>
      <c r="D3629" s="68"/>
      <c r="E3629" s="68"/>
      <c r="F3629" s="68"/>
      <c r="G3629" s="68"/>
      <c r="H3629" s="68"/>
    </row>
    <row r="3630" spans="1:8" x14ac:dyDescent="0.3">
      <c r="A3630" s="68"/>
      <c r="B3630" s="68"/>
      <c r="C3630" s="68"/>
      <c r="D3630" s="68"/>
      <c r="E3630" s="68"/>
      <c r="F3630" s="68"/>
      <c r="G3630" s="68"/>
      <c r="H3630" s="68"/>
    </row>
    <row r="3631" spans="1:8" x14ac:dyDescent="0.3">
      <c r="A3631" s="68"/>
      <c r="B3631" s="68"/>
      <c r="C3631" s="68"/>
      <c r="D3631" s="68"/>
      <c r="E3631" s="68"/>
      <c r="F3631" s="68"/>
      <c r="G3631" s="68"/>
      <c r="H3631" s="68"/>
    </row>
    <row r="3632" spans="1:8" x14ac:dyDescent="0.3">
      <c r="A3632" s="68"/>
      <c r="B3632" s="68"/>
      <c r="C3632" s="68"/>
      <c r="D3632" s="68"/>
      <c r="E3632" s="68"/>
      <c r="F3632" s="68"/>
      <c r="G3632" s="68"/>
      <c r="H3632" s="68"/>
    </row>
    <row r="3633" spans="1:8" x14ac:dyDescent="0.3">
      <c r="A3633" s="68"/>
      <c r="B3633" s="68"/>
      <c r="C3633" s="68"/>
      <c r="D3633" s="68"/>
      <c r="E3633" s="68"/>
      <c r="F3633" s="68"/>
      <c r="G3633" s="68"/>
      <c r="H3633" s="68"/>
    </row>
    <row r="3634" spans="1:8" x14ac:dyDescent="0.3">
      <c r="A3634" s="68"/>
      <c r="B3634" s="68"/>
      <c r="C3634" s="68"/>
      <c r="D3634" s="68"/>
      <c r="E3634" s="68"/>
      <c r="F3634" s="68"/>
      <c r="G3634" s="68"/>
      <c r="H3634" s="68"/>
    </row>
    <row r="3635" spans="1:8" x14ac:dyDescent="0.3">
      <c r="A3635" s="68"/>
      <c r="B3635" s="68"/>
      <c r="C3635" s="68"/>
      <c r="D3635" s="68"/>
      <c r="E3635" s="68"/>
      <c r="F3635" s="68"/>
      <c r="G3635" s="68"/>
      <c r="H3635" s="68"/>
    </row>
    <row r="3636" spans="1:8" x14ac:dyDescent="0.3">
      <c r="A3636" s="68"/>
      <c r="B3636" s="68"/>
      <c r="C3636" s="68"/>
      <c r="D3636" s="68"/>
      <c r="E3636" s="68"/>
      <c r="F3636" s="68"/>
      <c r="G3636" s="68"/>
      <c r="H3636" s="68"/>
    </row>
    <row r="3637" spans="1:8" x14ac:dyDescent="0.3">
      <c r="A3637" s="68"/>
      <c r="B3637" s="68"/>
      <c r="C3637" s="68"/>
      <c r="D3637" s="68"/>
      <c r="E3637" s="68"/>
      <c r="F3637" s="68"/>
      <c r="G3637" s="68"/>
      <c r="H3637" s="68"/>
    </row>
    <row r="3638" spans="1:8" x14ac:dyDescent="0.3">
      <c r="A3638" s="68"/>
      <c r="B3638" s="68"/>
      <c r="C3638" s="68"/>
      <c r="D3638" s="68"/>
      <c r="E3638" s="68"/>
      <c r="F3638" s="68"/>
      <c r="G3638" s="68"/>
      <c r="H3638" s="68"/>
    </row>
    <row r="3639" spans="1:8" x14ac:dyDescent="0.3">
      <c r="A3639" s="68"/>
      <c r="B3639" s="68"/>
      <c r="C3639" s="68"/>
      <c r="D3639" s="68"/>
      <c r="E3639" s="68"/>
      <c r="F3639" s="68"/>
      <c r="G3639" s="68"/>
      <c r="H3639" s="68"/>
    </row>
    <row r="3640" spans="1:8" x14ac:dyDescent="0.3">
      <c r="A3640" s="68"/>
      <c r="B3640" s="68"/>
      <c r="C3640" s="68"/>
      <c r="D3640" s="68"/>
      <c r="E3640" s="68"/>
      <c r="F3640" s="68"/>
      <c r="G3640" s="68"/>
      <c r="H3640" s="68"/>
    </row>
    <row r="3641" spans="1:8" x14ac:dyDescent="0.3">
      <c r="A3641" s="68"/>
      <c r="B3641" s="68"/>
      <c r="C3641" s="68"/>
      <c r="D3641" s="68"/>
      <c r="E3641" s="68"/>
      <c r="F3641" s="68"/>
      <c r="G3641" s="68"/>
      <c r="H3641" s="68"/>
    </row>
    <row r="3642" spans="1:8" x14ac:dyDescent="0.3">
      <c r="A3642" s="68"/>
      <c r="B3642" s="68"/>
      <c r="C3642" s="68"/>
      <c r="D3642" s="68"/>
      <c r="E3642" s="68"/>
      <c r="F3642" s="68"/>
      <c r="G3642" s="68"/>
      <c r="H3642" s="68"/>
    </row>
    <row r="3643" spans="1:8" x14ac:dyDescent="0.3">
      <c r="A3643" s="68"/>
      <c r="B3643" s="68"/>
      <c r="C3643" s="68"/>
      <c r="D3643" s="68"/>
      <c r="E3643" s="68"/>
      <c r="F3643" s="68"/>
      <c r="G3643" s="68"/>
      <c r="H3643" s="68"/>
    </row>
    <row r="3644" spans="1:8" x14ac:dyDescent="0.3">
      <c r="A3644" s="68"/>
      <c r="B3644" s="68"/>
      <c r="C3644" s="68"/>
      <c r="D3644" s="68"/>
      <c r="E3644" s="68"/>
      <c r="F3644" s="68"/>
      <c r="G3644" s="68"/>
      <c r="H3644" s="68"/>
    </row>
    <row r="3645" spans="1:8" x14ac:dyDescent="0.3">
      <c r="A3645" s="68"/>
      <c r="B3645" s="68"/>
      <c r="C3645" s="68"/>
      <c r="D3645" s="68"/>
      <c r="E3645" s="68"/>
      <c r="F3645" s="68"/>
      <c r="G3645" s="68"/>
      <c r="H3645" s="68"/>
    </row>
    <row r="3646" spans="1:8" x14ac:dyDescent="0.3">
      <c r="A3646" s="68"/>
      <c r="B3646" s="68"/>
      <c r="C3646" s="68"/>
      <c r="D3646" s="68"/>
      <c r="E3646" s="68"/>
      <c r="F3646" s="68"/>
      <c r="G3646" s="68"/>
      <c r="H3646" s="68"/>
    </row>
    <row r="3647" spans="1:8" x14ac:dyDescent="0.3">
      <c r="A3647" s="68"/>
      <c r="B3647" s="68"/>
      <c r="C3647" s="68"/>
      <c r="D3647" s="68"/>
      <c r="E3647" s="68"/>
      <c r="F3647" s="68"/>
      <c r="G3647" s="68"/>
      <c r="H3647" s="68"/>
    </row>
    <row r="3648" spans="1:8" x14ac:dyDescent="0.3">
      <c r="A3648" s="68"/>
      <c r="B3648" s="68"/>
      <c r="C3648" s="68"/>
      <c r="D3648" s="68"/>
      <c r="E3648" s="68"/>
      <c r="F3648" s="68"/>
      <c r="G3648" s="68"/>
      <c r="H3648" s="68"/>
    </row>
    <row r="3649" spans="1:8" x14ac:dyDescent="0.3">
      <c r="A3649" s="68"/>
      <c r="B3649" s="68"/>
      <c r="C3649" s="68"/>
      <c r="D3649" s="68"/>
      <c r="E3649" s="68"/>
      <c r="F3649" s="68"/>
      <c r="G3649" s="68"/>
      <c r="H3649" s="68"/>
    </row>
    <row r="3650" spans="1:8" x14ac:dyDescent="0.3">
      <c r="A3650" s="68"/>
      <c r="B3650" s="68"/>
      <c r="C3650" s="68"/>
      <c r="D3650" s="68"/>
      <c r="E3650" s="68"/>
      <c r="F3650" s="68"/>
      <c r="G3650" s="68"/>
      <c r="H3650" s="68"/>
    </row>
    <row r="3651" spans="1:8" x14ac:dyDescent="0.3">
      <c r="A3651" s="68"/>
      <c r="B3651" s="68"/>
      <c r="C3651" s="68"/>
      <c r="D3651" s="68"/>
      <c r="E3651" s="68"/>
      <c r="F3651" s="68"/>
      <c r="G3651" s="68"/>
      <c r="H3651" s="68"/>
    </row>
    <row r="3652" spans="1:8" x14ac:dyDescent="0.3">
      <c r="A3652" s="68"/>
      <c r="B3652" s="68"/>
      <c r="C3652" s="68"/>
      <c r="D3652" s="68"/>
      <c r="E3652" s="68"/>
      <c r="F3652" s="68"/>
      <c r="G3652" s="68"/>
      <c r="H3652" s="68"/>
    </row>
    <row r="3653" spans="1:8" x14ac:dyDescent="0.3">
      <c r="A3653" s="68"/>
      <c r="B3653" s="68"/>
      <c r="C3653" s="68"/>
      <c r="D3653" s="68"/>
      <c r="E3653" s="68"/>
      <c r="F3653" s="68"/>
      <c r="G3653" s="68"/>
      <c r="H3653" s="68"/>
    </row>
    <row r="3654" spans="1:8" x14ac:dyDescent="0.3">
      <c r="A3654" s="68"/>
      <c r="B3654" s="68"/>
      <c r="C3654" s="68"/>
      <c r="D3654" s="68"/>
      <c r="E3654" s="68"/>
      <c r="F3654" s="68"/>
      <c r="G3654" s="68"/>
      <c r="H3654" s="68"/>
    </row>
    <row r="3655" spans="1:8" x14ac:dyDescent="0.3">
      <c r="A3655" s="68"/>
      <c r="B3655" s="68"/>
      <c r="C3655" s="68"/>
      <c r="D3655" s="68"/>
      <c r="E3655" s="68"/>
      <c r="F3655" s="68"/>
      <c r="G3655" s="68"/>
      <c r="H3655" s="68"/>
    </row>
    <row r="3656" spans="1:8" x14ac:dyDescent="0.3">
      <c r="A3656" s="68"/>
      <c r="B3656" s="68"/>
      <c r="C3656" s="68"/>
      <c r="D3656" s="68"/>
      <c r="E3656" s="68"/>
      <c r="F3656" s="68"/>
      <c r="G3656" s="68"/>
      <c r="H3656" s="68"/>
    </row>
    <row r="3657" spans="1:8" x14ac:dyDescent="0.3">
      <c r="A3657" s="68"/>
      <c r="B3657" s="68"/>
      <c r="C3657" s="68"/>
      <c r="D3657" s="68"/>
      <c r="E3657" s="68"/>
      <c r="F3657" s="68"/>
      <c r="G3657" s="68"/>
      <c r="H3657" s="68"/>
    </row>
    <row r="3658" spans="1:8" x14ac:dyDescent="0.3">
      <c r="A3658" s="68"/>
      <c r="B3658" s="68"/>
      <c r="C3658" s="68"/>
      <c r="D3658" s="68"/>
      <c r="E3658" s="68"/>
      <c r="F3658" s="68"/>
      <c r="G3658" s="68"/>
      <c r="H3658" s="68"/>
    </row>
    <row r="3659" spans="1:8" x14ac:dyDescent="0.3">
      <c r="A3659" s="68"/>
      <c r="B3659" s="68"/>
      <c r="C3659" s="68"/>
      <c r="D3659" s="68"/>
      <c r="E3659" s="68"/>
      <c r="F3659" s="68"/>
      <c r="G3659" s="68"/>
      <c r="H3659" s="68"/>
    </row>
    <row r="3660" spans="1:8" x14ac:dyDescent="0.3">
      <c r="A3660" s="68"/>
      <c r="B3660" s="68"/>
      <c r="C3660" s="68"/>
      <c r="D3660" s="68"/>
      <c r="E3660" s="68"/>
      <c r="F3660" s="68"/>
      <c r="G3660" s="68"/>
      <c r="H3660" s="68"/>
    </row>
    <row r="3661" spans="1:8" x14ac:dyDescent="0.3">
      <c r="A3661" s="68"/>
      <c r="B3661" s="68"/>
      <c r="C3661" s="68"/>
      <c r="D3661" s="68"/>
      <c r="E3661" s="68"/>
      <c r="F3661" s="68"/>
      <c r="G3661" s="68"/>
      <c r="H3661" s="68"/>
    </row>
    <row r="3662" spans="1:8" x14ac:dyDescent="0.3">
      <c r="A3662" s="68"/>
      <c r="B3662" s="68"/>
      <c r="C3662" s="68"/>
      <c r="D3662" s="68"/>
      <c r="E3662" s="68"/>
      <c r="F3662" s="68"/>
      <c r="G3662" s="68"/>
      <c r="H3662" s="68"/>
    </row>
    <row r="3663" spans="1:8" x14ac:dyDescent="0.3">
      <c r="A3663" s="68"/>
      <c r="B3663" s="68"/>
      <c r="C3663" s="68"/>
      <c r="D3663" s="68"/>
      <c r="E3663" s="68"/>
      <c r="F3663" s="68"/>
      <c r="G3663" s="68"/>
      <c r="H3663" s="68"/>
    </row>
    <row r="3664" spans="1:8" x14ac:dyDescent="0.3">
      <c r="A3664" s="68"/>
      <c r="B3664" s="68"/>
      <c r="C3664" s="68"/>
      <c r="D3664" s="68"/>
      <c r="E3664" s="68"/>
      <c r="F3664" s="68"/>
      <c r="G3664" s="68"/>
      <c r="H3664" s="68"/>
    </row>
    <row r="3665" spans="1:8" x14ac:dyDescent="0.3">
      <c r="A3665" s="68"/>
      <c r="B3665" s="68"/>
      <c r="C3665" s="68"/>
      <c r="D3665" s="68"/>
      <c r="E3665" s="68"/>
      <c r="F3665" s="68"/>
      <c r="G3665" s="68"/>
      <c r="H3665" s="68"/>
    </row>
    <row r="3666" spans="1:8" x14ac:dyDescent="0.3">
      <c r="A3666" s="68"/>
      <c r="B3666" s="68"/>
      <c r="C3666" s="68"/>
      <c r="D3666" s="68"/>
      <c r="E3666" s="68"/>
      <c r="F3666" s="68"/>
      <c r="G3666" s="68"/>
      <c r="H3666" s="68"/>
    </row>
    <row r="3667" spans="1:8" x14ac:dyDescent="0.3">
      <c r="A3667" s="68"/>
      <c r="B3667" s="68"/>
      <c r="C3667" s="68"/>
      <c r="D3667" s="68"/>
      <c r="E3667" s="68"/>
      <c r="F3667" s="68"/>
      <c r="G3667" s="68"/>
      <c r="H3667" s="68"/>
    </row>
    <row r="3668" spans="1:8" x14ac:dyDescent="0.3">
      <c r="A3668" s="68"/>
      <c r="B3668" s="68"/>
      <c r="C3668" s="68"/>
      <c r="D3668" s="68"/>
      <c r="E3668" s="68"/>
      <c r="F3668" s="68"/>
      <c r="G3668" s="68"/>
      <c r="H3668" s="68"/>
    </row>
    <row r="3669" spans="1:8" x14ac:dyDescent="0.3">
      <c r="A3669" s="68"/>
      <c r="B3669" s="68"/>
      <c r="C3669" s="68"/>
      <c r="D3669" s="68"/>
      <c r="E3669" s="68"/>
      <c r="F3669" s="68"/>
      <c r="G3669" s="68"/>
      <c r="H3669" s="68"/>
    </row>
    <row r="3670" spans="1:8" x14ac:dyDescent="0.3">
      <c r="A3670" s="68"/>
      <c r="B3670" s="68"/>
      <c r="C3670" s="68"/>
      <c r="D3670" s="68"/>
      <c r="E3670" s="68"/>
      <c r="F3670" s="68"/>
      <c r="G3670" s="68"/>
      <c r="H3670" s="68"/>
    </row>
    <row r="3671" spans="1:8" x14ac:dyDescent="0.3">
      <c r="A3671" s="68"/>
      <c r="B3671" s="68"/>
      <c r="C3671" s="68"/>
      <c r="D3671" s="68"/>
      <c r="E3671" s="68"/>
      <c r="F3671" s="68"/>
      <c r="G3671" s="68"/>
      <c r="H3671" s="68"/>
    </row>
    <row r="3672" spans="1:8" x14ac:dyDescent="0.3">
      <c r="A3672" s="68"/>
      <c r="B3672" s="68"/>
      <c r="C3672" s="68"/>
      <c r="D3672" s="68"/>
      <c r="E3672" s="68"/>
      <c r="F3672" s="68"/>
      <c r="G3672" s="68"/>
      <c r="H3672" s="68"/>
    </row>
    <row r="3673" spans="1:8" x14ac:dyDescent="0.3">
      <c r="A3673" s="68"/>
      <c r="B3673" s="68"/>
      <c r="C3673" s="68"/>
      <c r="D3673" s="68"/>
      <c r="E3673" s="68"/>
      <c r="F3673" s="68"/>
      <c r="G3673" s="68"/>
      <c r="H3673" s="68"/>
    </row>
    <row r="3674" spans="1:8" x14ac:dyDescent="0.3">
      <c r="A3674" s="68"/>
      <c r="B3674" s="68"/>
      <c r="C3674" s="68"/>
      <c r="D3674" s="68"/>
      <c r="E3674" s="68"/>
      <c r="F3674" s="68"/>
      <c r="G3674" s="68"/>
      <c r="H3674" s="68"/>
    </row>
    <row r="3675" spans="1:8" x14ac:dyDescent="0.3">
      <c r="A3675" s="68"/>
      <c r="B3675" s="68"/>
      <c r="C3675" s="68"/>
      <c r="D3675" s="68"/>
      <c r="E3675" s="68"/>
      <c r="F3675" s="68"/>
      <c r="G3675" s="68"/>
      <c r="H3675" s="68"/>
    </row>
    <row r="3676" spans="1:8" x14ac:dyDescent="0.3">
      <c r="A3676" s="68"/>
      <c r="B3676" s="68"/>
      <c r="C3676" s="68"/>
      <c r="D3676" s="68"/>
      <c r="E3676" s="68"/>
      <c r="F3676" s="68"/>
      <c r="G3676" s="68"/>
      <c r="H3676" s="68"/>
    </row>
    <row r="3677" spans="1:8" x14ac:dyDescent="0.3">
      <c r="A3677" s="68"/>
      <c r="B3677" s="68"/>
      <c r="C3677" s="68"/>
      <c r="D3677" s="68"/>
      <c r="E3677" s="68"/>
      <c r="F3677" s="68"/>
      <c r="G3677" s="68"/>
      <c r="H3677" s="68"/>
    </row>
    <row r="3678" spans="1:8" x14ac:dyDescent="0.3">
      <c r="A3678" s="68"/>
      <c r="B3678" s="68"/>
      <c r="C3678" s="68"/>
      <c r="D3678" s="68"/>
      <c r="E3678" s="68"/>
      <c r="F3678" s="68"/>
      <c r="G3678" s="68"/>
      <c r="H3678" s="68"/>
    </row>
    <row r="3679" spans="1:8" x14ac:dyDescent="0.3">
      <c r="A3679" s="68"/>
      <c r="B3679" s="68"/>
      <c r="C3679" s="68"/>
      <c r="D3679" s="68"/>
      <c r="E3679" s="68"/>
      <c r="F3679" s="68"/>
      <c r="G3679" s="68"/>
      <c r="H3679" s="68"/>
    </row>
    <row r="3680" spans="1:8" x14ac:dyDescent="0.3">
      <c r="A3680" s="68"/>
      <c r="B3680" s="68"/>
      <c r="C3680" s="68"/>
      <c r="D3680" s="68"/>
      <c r="E3680" s="68"/>
      <c r="F3680" s="68"/>
      <c r="G3680" s="68"/>
      <c r="H3680" s="68"/>
    </row>
    <row r="3681" spans="1:8" x14ac:dyDescent="0.3">
      <c r="A3681" s="68"/>
      <c r="B3681" s="68"/>
      <c r="C3681" s="68"/>
      <c r="D3681" s="68"/>
      <c r="E3681" s="68"/>
      <c r="F3681" s="68"/>
      <c r="G3681" s="68"/>
      <c r="H3681" s="68"/>
    </row>
    <row r="3682" spans="1:8" x14ac:dyDescent="0.3">
      <c r="A3682" s="68"/>
      <c r="B3682" s="68"/>
      <c r="C3682" s="68"/>
      <c r="D3682" s="68"/>
      <c r="E3682" s="68"/>
      <c r="F3682" s="68"/>
      <c r="G3682" s="68"/>
      <c r="H3682" s="68"/>
    </row>
    <row r="3683" spans="1:8" x14ac:dyDescent="0.3">
      <c r="A3683" s="68"/>
      <c r="B3683" s="68"/>
      <c r="C3683" s="68"/>
      <c r="D3683" s="68"/>
      <c r="E3683" s="68"/>
      <c r="F3683" s="68"/>
      <c r="G3683" s="68"/>
      <c r="H3683" s="68"/>
    </row>
    <row r="3684" spans="1:8" x14ac:dyDescent="0.3">
      <c r="A3684" s="68"/>
      <c r="B3684" s="68"/>
      <c r="C3684" s="68"/>
      <c r="D3684" s="68"/>
      <c r="E3684" s="68"/>
      <c r="F3684" s="68"/>
      <c r="G3684" s="68"/>
      <c r="H3684" s="68"/>
    </row>
    <row r="3685" spans="1:8" x14ac:dyDescent="0.3">
      <c r="A3685" s="68"/>
      <c r="B3685" s="68"/>
      <c r="C3685" s="68"/>
      <c r="D3685" s="68"/>
      <c r="E3685" s="68"/>
      <c r="F3685" s="68"/>
      <c r="G3685" s="68"/>
      <c r="H3685" s="68"/>
    </row>
    <row r="3686" spans="1:8" x14ac:dyDescent="0.3">
      <c r="A3686" s="68"/>
      <c r="B3686" s="68"/>
      <c r="C3686" s="68"/>
      <c r="D3686" s="68"/>
      <c r="E3686" s="68"/>
      <c r="F3686" s="68"/>
      <c r="G3686" s="68"/>
      <c r="H3686" s="68"/>
    </row>
    <row r="3687" spans="1:8" x14ac:dyDescent="0.3">
      <c r="A3687" s="68"/>
      <c r="B3687" s="68"/>
      <c r="C3687" s="68"/>
      <c r="D3687" s="68"/>
      <c r="E3687" s="68"/>
      <c r="F3687" s="68"/>
      <c r="G3687" s="68"/>
      <c r="H3687" s="68"/>
    </row>
    <row r="3688" spans="1:8" x14ac:dyDescent="0.3">
      <c r="A3688" s="68"/>
      <c r="B3688" s="68"/>
      <c r="C3688" s="68"/>
      <c r="D3688" s="68"/>
      <c r="E3688" s="68"/>
      <c r="F3688" s="68"/>
      <c r="G3688" s="68"/>
      <c r="H3688" s="68"/>
    </row>
    <row r="3689" spans="1:8" x14ac:dyDescent="0.3">
      <c r="A3689" s="68"/>
      <c r="B3689" s="68"/>
      <c r="C3689" s="68"/>
      <c r="D3689" s="68"/>
      <c r="E3689" s="68"/>
      <c r="F3689" s="68"/>
      <c r="G3689" s="68"/>
      <c r="H3689" s="68"/>
    </row>
    <row r="3690" spans="1:8" x14ac:dyDescent="0.3">
      <c r="A3690" s="68"/>
      <c r="B3690" s="68"/>
      <c r="C3690" s="68"/>
      <c r="D3690" s="68"/>
      <c r="E3690" s="68"/>
      <c r="F3690" s="68"/>
      <c r="G3690" s="68"/>
      <c r="H3690" s="68"/>
    </row>
    <row r="3691" spans="1:8" x14ac:dyDescent="0.3">
      <c r="A3691" s="68"/>
      <c r="B3691" s="68"/>
      <c r="C3691" s="68"/>
      <c r="D3691" s="68"/>
      <c r="E3691" s="68"/>
      <c r="F3691" s="68"/>
      <c r="G3691" s="68"/>
      <c r="H3691" s="68"/>
    </row>
    <row r="3692" spans="1:8" x14ac:dyDescent="0.3">
      <c r="A3692" s="68"/>
      <c r="B3692" s="68"/>
      <c r="C3692" s="68"/>
      <c r="D3692" s="68"/>
      <c r="E3692" s="68"/>
      <c r="F3692" s="68"/>
      <c r="G3692" s="68"/>
      <c r="H3692" s="68"/>
    </row>
    <row r="3693" spans="1:8" x14ac:dyDescent="0.3">
      <c r="A3693" s="68"/>
      <c r="B3693" s="68"/>
      <c r="C3693" s="68"/>
      <c r="D3693" s="68"/>
      <c r="E3693" s="68"/>
      <c r="F3693" s="68"/>
      <c r="G3693" s="68"/>
      <c r="H3693" s="68"/>
    </row>
    <row r="3694" spans="1:8" x14ac:dyDescent="0.3">
      <c r="A3694" s="68"/>
      <c r="B3694" s="68"/>
      <c r="C3694" s="68"/>
      <c r="D3694" s="68"/>
      <c r="E3694" s="68"/>
      <c r="F3694" s="68"/>
      <c r="G3694" s="68"/>
      <c r="H3694" s="68"/>
    </row>
    <row r="3695" spans="1:8" x14ac:dyDescent="0.3">
      <c r="A3695" s="68"/>
      <c r="B3695" s="68"/>
      <c r="C3695" s="68"/>
      <c r="D3695" s="68"/>
      <c r="E3695" s="68"/>
      <c r="F3695" s="68"/>
      <c r="G3695" s="68"/>
      <c r="H3695" s="68"/>
    </row>
    <row r="3696" spans="1:8" x14ac:dyDescent="0.3">
      <c r="A3696" s="68"/>
      <c r="B3696" s="68"/>
      <c r="C3696" s="68"/>
      <c r="D3696" s="68"/>
      <c r="E3696" s="68"/>
      <c r="F3696" s="68"/>
      <c r="G3696" s="68"/>
      <c r="H3696" s="68"/>
    </row>
    <row r="3697" spans="1:8" x14ac:dyDescent="0.3">
      <c r="A3697" s="68"/>
      <c r="B3697" s="68"/>
      <c r="C3697" s="68"/>
      <c r="D3697" s="68"/>
      <c r="E3697" s="68"/>
      <c r="F3697" s="68"/>
      <c r="G3697" s="68"/>
      <c r="H3697" s="68"/>
    </row>
    <row r="3698" spans="1:8" x14ac:dyDescent="0.3">
      <c r="A3698" s="68"/>
      <c r="B3698" s="68"/>
      <c r="C3698" s="68"/>
      <c r="D3698" s="68"/>
      <c r="E3698" s="68"/>
      <c r="F3698" s="68"/>
      <c r="G3698" s="68"/>
      <c r="H3698" s="68"/>
    </row>
    <row r="3699" spans="1:8" x14ac:dyDescent="0.3">
      <c r="A3699" s="68"/>
      <c r="B3699" s="68"/>
      <c r="C3699" s="68"/>
      <c r="D3699" s="68"/>
      <c r="E3699" s="68"/>
      <c r="F3699" s="68"/>
      <c r="G3699" s="68"/>
      <c r="H3699" s="68"/>
    </row>
    <row r="3700" spans="1:8" x14ac:dyDescent="0.3">
      <c r="A3700" s="68"/>
      <c r="B3700" s="68"/>
      <c r="C3700" s="68"/>
      <c r="D3700" s="68"/>
      <c r="E3700" s="68"/>
      <c r="F3700" s="68"/>
      <c r="G3700" s="68"/>
      <c r="H3700" s="68"/>
    </row>
    <row r="3701" spans="1:8" x14ac:dyDescent="0.3">
      <c r="A3701" s="68"/>
      <c r="B3701" s="68"/>
      <c r="C3701" s="68"/>
      <c r="D3701" s="68"/>
      <c r="E3701" s="68"/>
      <c r="F3701" s="68"/>
      <c r="G3701" s="68"/>
      <c r="H3701" s="68"/>
    </row>
    <row r="3702" spans="1:8" x14ac:dyDescent="0.3">
      <c r="A3702" s="68"/>
      <c r="B3702" s="68"/>
      <c r="C3702" s="68"/>
      <c r="D3702" s="68"/>
      <c r="E3702" s="68"/>
      <c r="F3702" s="68"/>
      <c r="G3702" s="68"/>
      <c r="H3702" s="68"/>
    </row>
    <row r="3703" spans="1:8" x14ac:dyDescent="0.3">
      <c r="A3703" s="68"/>
      <c r="B3703" s="68"/>
      <c r="C3703" s="68"/>
      <c r="D3703" s="68"/>
      <c r="E3703" s="68"/>
      <c r="F3703" s="68"/>
      <c r="G3703" s="68"/>
      <c r="H3703" s="68"/>
    </row>
    <row r="3704" spans="1:8" x14ac:dyDescent="0.3">
      <c r="A3704" s="68"/>
      <c r="B3704" s="68"/>
      <c r="C3704" s="68"/>
      <c r="D3704" s="68"/>
      <c r="E3704" s="68"/>
      <c r="F3704" s="68"/>
      <c r="G3704" s="68"/>
      <c r="H3704" s="68"/>
    </row>
    <row r="3705" spans="1:8" x14ac:dyDescent="0.3">
      <c r="A3705" s="68"/>
      <c r="B3705" s="68"/>
      <c r="C3705" s="68"/>
      <c r="D3705" s="68"/>
      <c r="E3705" s="68"/>
      <c r="F3705" s="68"/>
      <c r="G3705" s="68"/>
      <c r="H3705" s="68"/>
    </row>
    <row r="3706" spans="1:8" x14ac:dyDescent="0.3">
      <c r="A3706" s="68"/>
      <c r="B3706" s="68"/>
      <c r="C3706" s="68"/>
      <c r="D3706" s="68"/>
      <c r="E3706" s="68"/>
      <c r="F3706" s="68"/>
      <c r="G3706" s="68"/>
      <c r="H3706" s="68"/>
    </row>
    <row r="3707" spans="1:8" x14ac:dyDescent="0.3">
      <c r="A3707" s="68"/>
      <c r="B3707" s="68"/>
      <c r="C3707" s="68"/>
      <c r="D3707" s="68"/>
      <c r="E3707" s="68"/>
      <c r="F3707" s="68"/>
      <c r="G3707" s="68"/>
      <c r="H3707" s="68"/>
    </row>
    <row r="3708" spans="1:8" x14ac:dyDescent="0.3">
      <c r="A3708" s="68"/>
      <c r="B3708" s="68"/>
      <c r="C3708" s="68"/>
      <c r="D3708" s="68"/>
      <c r="E3708" s="68"/>
      <c r="F3708" s="68"/>
      <c r="G3708" s="68"/>
      <c r="H3708" s="68"/>
    </row>
    <row r="3709" spans="1:8" x14ac:dyDescent="0.3">
      <c r="A3709" s="68"/>
      <c r="B3709" s="68"/>
      <c r="C3709" s="68"/>
      <c r="D3709" s="68"/>
      <c r="E3709" s="68"/>
      <c r="F3709" s="68"/>
      <c r="G3709" s="68"/>
      <c r="H3709" s="68"/>
    </row>
    <row r="3710" spans="1:8" x14ac:dyDescent="0.3">
      <c r="A3710" s="68"/>
      <c r="B3710" s="68"/>
      <c r="C3710" s="68"/>
      <c r="D3710" s="68"/>
      <c r="E3710" s="68"/>
      <c r="F3710" s="68"/>
      <c r="G3710" s="68"/>
      <c r="H3710" s="68"/>
    </row>
    <row r="3711" spans="1:8" x14ac:dyDescent="0.3">
      <c r="A3711" s="68"/>
      <c r="B3711" s="68"/>
      <c r="C3711" s="68"/>
      <c r="D3711" s="68"/>
      <c r="E3711" s="68"/>
      <c r="F3711" s="68"/>
      <c r="G3711" s="68"/>
      <c r="H3711" s="68"/>
    </row>
    <row r="3712" spans="1:8" x14ac:dyDescent="0.3">
      <c r="A3712" s="68"/>
      <c r="B3712" s="68"/>
      <c r="C3712" s="68"/>
      <c r="D3712" s="68"/>
      <c r="E3712" s="68"/>
      <c r="F3712" s="68"/>
      <c r="G3712" s="68"/>
      <c r="H3712" s="68"/>
    </row>
    <row r="3713" spans="1:8" x14ac:dyDescent="0.3">
      <c r="A3713" s="68"/>
      <c r="B3713" s="68"/>
      <c r="C3713" s="68"/>
      <c r="D3713" s="68"/>
      <c r="E3713" s="68"/>
      <c r="F3713" s="68"/>
      <c r="G3713" s="68"/>
      <c r="H3713" s="68"/>
    </row>
    <row r="3714" spans="1:8" x14ac:dyDescent="0.3">
      <c r="A3714" s="68"/>
      <c r="B3714" s="68"/>
      <c r="C3714" s="68"/>
      <c r="D3714" s="68"/>
      <c r="E3714" s="68"/>
      <c r="F3714" s="68"/>
      <c r="G3714" s="68"/>
      <c r="H3714" s="68"/>
    </row>
    <row r="3715" spans="1:8" x14ac:dyDescent="0.3">
      <c r="A3715" s="68"/>
      <c r="B3715" s="68"/>
      <c r="C3715" s="68"/>
      <c r="D3715" s="68"/>
      <c r="E3715" s="68"/>
      <c r="F3715" s="68"/>
      <c r="G3715" s="68"/>
      <c r="H3715" s="68"/>
    </row>
    <row r="3716" spans="1:8" x14ac:dyDescent="0.3">
      <c r="A3716" s="68"/>
      <c r="B3716" s="68"/>
      <c r="C3716" s="68"/>
      <c r="D3716" s="68"/>
      <c r="E3716" s="68"/>
      <c r="F3716" s="68"/>
      <c r="G3716" s="68"/>
      <c r="H3716" s="68"/>
    </row>
    <row r="3717" spans="1:8" x14ac:dyDescent="0.3">
      <c r="A3717" s="68"/>
      <c r="B3717" s="68"/>
      <c r="C3717" s="68"/>
      <c r="D3717" s="68"/>
      <c r="E3717" s="68"/>
      <c r="F3717" s="68"/>
      <c r="G3717" s="68"/>
      <c r="H3717" s="68"/>
    </row>
    <row r="3718" spans="1:8" x14ac:dyDescent="0.3">
      <c r="A3718" s="68"/>
      <c r="B3718" s="68"/>
      <c r="C3718" s="68"/>
      <c r="D3718" s="68"/>
      <c r="E3718" s="68"/>
      <c r="F3718" s="68"/>
      <c r="G3718" s="68"/>
      <c r="H3718" s="68"/>
    </row>
    <row r="3719" spans="1:8" x14ac:dyDescent="0.3">
      <c r="A3719" s="68"/>
      <c r="B3719" s="68"/>
      <c r="C3719" s="68"/>
      <c r="D3719" s="68"/>
      <c r="E3719" s="68"/>
      <c r="F3719" s="68"/>
      <c r="G3719" s="68"/>
      <c r="H3719" s="68"/>
    </row>
    <row r="3720" spans="1:8" x14ac:dyDescent="0.3">
      <c r="A3720" s="68"/>
      <c r="B3720" s="68"/>
      <c r="C3720" s="68"/>
      <c r="D3720" s="68"/>
      <c r="E3720" s="68"/>
      <c r="F3720" s="68"/>
      <c r="G3720" s="68"/>
      <c r="H3720" s="68"/>
    </row>
    <row r="3721" spans="1:8" x14ac:dyDescent="0.3">
      <c r="A3721" s="68"/>
      <c r="B3721" s="68"/>
      <c r="C3721" s="68"/>
      <c r="D3721" s="68"/>
      <c r="E3721" s="68"/>
      <c r="F3721" s="68"/>
      <c r="G3721" s="68"/>
      <c r="H3721" s="68"/>
    </row>
    <row r="3722" spans="1:8" x14ac:dyDescent="0.3">
      <c r="A3722" s="68"/>
      <c r="B3722" s="68"/>
      <c r="C3722" s="68"/>
      <c r="D3722" s="68"/>
      <c r="E3722" s="68"/>
      <c r="F3722" s="68"/>
      <c r="G3722" s="68"/>
      <c r="H3722" s="68"/>
    </row>
    <row r="3723" spans="1:8" x14ac:dyDescent="0.3">
      <c r="A3723" s="68"/>
      <c r="B3723" s="68"/>
      <c r="C3723" s="68"/>
      <c r="D3723" s="68"/>
      <c r="E3723" s="68"/>
      <c r="F3723" s="68"/>
      <c r="G3723" s="68"/>
      <c r="H3723" s="68"/>
    </row>
    <row r="3724" spans="1:8" x14ac:dyDescent="0.3">
      <c r="A3724" s="68"/>
      <c r="B3724" s="68"/>
      <c r="C3724" s="68"/>
      <c r="D3724" s="68"/>
      <c r="E3724" s="68"/>
      <c r="F3724" s="68"/>
      <c r="G3724" s="68"/>
      <c r="H3724" s="68"/>
    </row>
    <row r="3725" spans="1:8" x14ac:dyDescent="0.3">
      <c r="A3725" s="68"/>
      <c r="B3725" s="68"/>
      <c r="C3725" s="68"/>
      <c r="D3725" s="68"/>
      <c r="E3725" s="68"/>
      <c r="F3725" s="68"/>
      <c r="G3725" s="68"/>
      <c r="H3725" s="68"/>
    </row>
    <row r="3726" spans="1:8" x14ac:dyDescent="0.3">
      <c r="A3726" s="68"/>
      <c r="B3726" s="68"/>
      <c r="C3726" s="68"/>
      <c r="D3726" s="68"/>
      <c r="E3726" s="68"/>
      <c r="F3726" s="68"/>
      <c r="G3726" s="68"/>
      <c r="H3726" s="68"/>
    </row>
    <row r="3727" spans="1:8" x14ac:dyDescent="0.3">
      <c r="A3727" s="68"/>
      <c r="B3727" s="68"/>
      <c r="C3727" s="68"/>
      <c r="D3727" s="68"/>
      <c r="E3727" s="68"/>
      <c r="F3727" s="68"/>
      <c r="G3727" s="68"/>
      <c r="H3727" s="68"/>
    </row>
    <row r="3728" spans="1:8" x14ac:dyDescent="0.3">
      <c r="A3728" s="68"/>
      <c r="B3728" s="68"/>
      <c r="C3728" s="68"/>
      <c r="D3728" s="68"/>
      <c r="E3728" s="68"/>
      <c r="F3728" s="68"/>
      <c r="G3728" s="68"/>
      <c r="H3728" s="68"/>
    </row>
    <row r="3729" spans="1:8" x14ac:dyDescent="0.3">
      <c r="A3729" s="68"/>
      <c r="B3729" s="68"/>
      <c r="C3729" s="68"/>
      <c r="D3729" s="68"/>
      <c r="E3729" s="68"/>
      <c r="F3729" s="68"/>
      <c r="G3729" s="68"/>
      <c r="H3729" s="68"/>
    </row>
    <row r="3730" spans="1:8" x14ac:dyDescent="0.3">
      <c r="A3730" s="68"/>
      <c r="B3730" s="68"/>
      <c r="C3730" s="68"/>
      <c r="D3730" s="68"/>
      <c r="E3730" s="68"/>
      <c r="F3730" s="68"/>
      <c r="G3730" s="68"/>
      <c r="H3730" s="68"/>
    </row>
    <row r="3731" spans="1:8" x14ac:dyDescent="0.3">
      <c r="A3731" s="68"/>
      <c r="B3731" s="68"/>
      <c r="C3731" s="68"/>
      <c r="D3731" s="68"/>
      <c r="E3731" s="68"/>
      <c r="F3731" s="68"/>
      <c r="G3731" s="68"/>
      <c r="H3731" s="68"/>
    </row>
    <row r="3732" spans="1:8" x14ac:dyDescent="0.3">
      <c r="A3732" s="68"/>
      <c r="B3732" s="68"/>
      <c r="C3732" s="68"/>
      <c r="D3732" s="68"/>
      <c r="E3732" s="68"/>
      <c r="F3732" s="68"/>
      <c r="G3732" s="68"/>
      <c r="H3732" s="68"/>
    </row>
    <row r="3733" spans="1:8" x14ac:dyDescent="0.3">
      <c r="A3733" s="68"/>
      <c r="B3733" s="68"/>
      <c r="C3733" s="68"/>
      <c r="D3733" s="68"/>
      <c r="E3733" s="68"/>
      <c r="F3733" s="68"/>
      <c r="G3733" s="68"/>
      <c r="H3733" s="68"/>
    </row>
    <row r="3734" spans="1:8" x14ac:dyDescent="0.3">
      <c r="A3734" s="68"/>
      <c r="B3734" s="68"/>
      <c r="C3734" s="68"/>
      <c r="D3734" s="68"/>
      <c r="E3734" s="68"/>
      <c r="F3734" s="68"/>
      <c r="G3734" s="68"/>
      <c r="H3734" s="68"/>
    </row>
    <row r="3735" spans="1:8" x14ac:dyDescent="0.3">
      <c r="A3735" s="68"/>
      <c r="B3735" s="68"/>
      <c r="C3735" s="68"/>
      <c r="D3735" s="68"/>
      <c r="E3735" s="68"/>
      <c r="F3735" s="68"/>
      <c r="G3735" s="68"/>
      <c r="H3735" s="68"/>
    </row>
    <row r="3736" spans="1:8" x14ac:dyDescent="0.3">
      <c r="A3736" s="68"/>
      <c r="B3736" s="68"/>
      <c r="C3736" s="68"/>
      <c r="D3736" s="68"/>
      <c r="E3736" s="68"/>
      <c r="F3736" s="68"/>
      <c r="G3736" s="68"/>
      <c r="H3736" s="68"/>
    </row>
    <row r="3737" spans="1:8" x14ac:dyDescent="0.3">
      <c r="A3737" s="68"/>
      <c r="B3737" s="68"/>
      <c r="C3737" s="68"/>
      <c r="D3737" s="68"/>
      <c r="E3737" s="68"/>
      <c r="F3737" s="68"/>
      <c r="G3737" s="68"/>
      <c r="H3737" s="68"/>
    </row>
    <row r="3738" spans="1:8" x14ac:dyDescent="0.3">
      <c r="A3738" s="68"/>
      <c r="B3738" s="68"/>
      <c r="C3738" s="68"/>
      <c r="D3738" s="68"/>
      <c r="E3738" s="68"/>
      <c r="F3738" s="68"/>
      <c r="G3738" s="68"/>
      <c r="H3738" s="68"/>
    </row>
    <row r="3739" spans="1:8" x14ac:dyDescent="0.3">
      <c r="A3739" s="68"/>
      <c r="B3739" s="68"/>
      <c r="C3739" s="68"/>
      <c r="D3739" s="68"/>
      <c r="E3739" s="68"/>
      <c r="F3739" s="68"/>
      <c r="G3739" s="68"/>
      <c r="H3739" s="68"/>
    </row>
    <row r="3740" spans="1:8" x14ac:dyDescent="0.3">
      <c r="A3740" s="68"/>
      <c r="B3740" s="68"/>
      <c r="C3740" s="68"/>
      <c r="D3740" s="68"/>
      <c r="E3740" s="68"/>
      <c r="F3740" s="68"/>
      <c r="G3740" s="68"/>
      <c r="H3740" s="68"/>
    </row>
    <row r="3741" spans="1:8" x14ac:dyDescent="0.3">
      <c r="A3741" s="68"/>
      <c r="B3741" s="68"/>
      <c r="C3741" s="68"/>
      <c r="D3741" s="68"/>
      <c r="E3741" s="68"/>
      <c r="F3741" s="68"/>
      <c r="G3741" s="68"/>
      <c r="H3741" s="68"/>
    </row>
    <row r="3742" spans="1:8" x14ac:dyDescent="0.3">
      <c r="A3742" s="68"/>
      <c r="B3742" s="68"/>
      <c r="C3742" s="68"/>
      <c r="D3742" s="68"/>
      <c r="E3742" s="68"/>
      <c r="F3742" s="68"/>
      <c r="G3742" s="68"/>
      <c r="H3742" s="68"/>
    </row>
    <row r="3743" spans="1:8" x14ac:dyDescent="0.3">
      <c r="A3743" s="68"/>
      <c r="B3743" s="68"/>
      <c r="C3743" s="68"/>
      <c r="D3743" s="68"/>
      <c r="E3743" s="68"/>
      <c r="F3743" s="68"/>
      <c r="G3743" s="68"/>
      <c r="H3743" s="68"/>
    </row>
    <row r="3744" spans="1:8" x14ac:dyDescent="0.3">
      <c r="A3744" s="68"/>
      <c r="B3744" s="68"/>
      <c r="C3744" s="68"/>
      <c r="D3744" s="68"/>
      <c r="E3744" s="68"/>
      <c r="F3744" s="68"/>
      <c r="G3744" s="68"/>
      <c r="H3744" s="68"/>
    </row>
    <row r="3745" spans="1:8" x14ac:dyDescent="0.3">
      <c r="A3745" s="68"/>
      <c r="B3745" s="68"/>
      <c r="C3745" s="68"/>
      <c r="D3745" s="68"/>
      <c r="E3745" s="68"/>
      <c r="F3745" s="68"/>
      <c r="G3745" s="68"/>
      <c r="H3745" s="68"/>
    </row>
    <row r="3746" spans="1:8" x14ac:dyDescent="0.3">
      <c r="A3746" s="68"/>
      <c r="B3746" s="68"/>
      <c r="C3746" s="68"/>
      <c r="D3746" s="68"/>
      <c r="E3746" s="68"/>
      <c r="F3746" s="68"/>
      <c r="G3746" s="68"/>
      <c r="H3746" s="68"/>
    </row>
    <row r="3747" spans="1:8" x14ac:dyDescent="0.3">
      <c r="A3747" s="68"/>
      <c r="B3747" s="68"/>
      <c r="C3747" s="68"/>
      <c r="D3747" s="68"/>
      <c r="E3747" s="68"/>
      <c r="F3747" s="68"/>
      <c r="G3747" s="68"/>
      <c r="H3747" s="68"/>
    </row>
    <row r="3748" spans="1:8" x14ac:dyDescent="0.3">
      <c r="A3748" s="68"/>
      <c r="B3748" s="68"/>
      <c r="C3748" s="68"/>
      <c r="D3748" s="68"/>
      <c r="E3748" s="68"/>
      <c r="F3748" s="68"/>
      <c r="G3748" s="68"/>
      <c r="H3748" s="68"/>
    </row>
    <row r="3749" spans="1:8" x14ac:dyDescent="0.3">
      <c r="A3749" s="68"/>
      <c r="B3749" s="68"/>
      <c r="C3749" s="68"/>
      <c r="D3749" s="68"/>
      <c r="E3749" s="68"/>
      <c r="F3749" s="68"/>
      <c r="G3749" s="68"/>
      <c r="H3749" s="68"/>
    </row>
    <row r="3750" spans="1:8" x14ac:dyDescent="0.3">
      <c r="A3750" s="68"/>
      <c r="B3750" s="68"/>
      <c r="C3750" s="68"/>
      <c r="D3750" s="68"/>
      <c r="E3750" s="68"/>
      <c r="F3750" s="68"/>
      <c r="G3750" s="68"/>
      <c r="H3750" s="68"/>
    </row>
    <row r="3751" spans="1:8" x14ac:dyDescent="0.3">
      <c r="A3751" s="68"/>
      <c r="B3751" s="68"/>
      <c r="C3751" s="68"/>
      <c r="D3751" s="68"/>
      <c r="E3751" s="68"/>
      <c r="F3751" s="68"/>
      <c r="G3751" s="68"/>
      <c r="H3751" s="68"/>
    </row>
    <row r="3752" spans="1:8" x14ac:dyDescent="0.3">
      <c r="A3752" s="68"/>
      <c r="B3752" s="68"/>
      <c r="C3752" s="68"/>
      <c r="D3752" s="68"/>
      <c r="E3752" s="68"/>
      <c r="F3752" s="68"/>
      <c r="G3752" s="68"/>
      <c r="H3752" s="68"/>
    </row>
    <row r="3753" spans="1:8" x14ac:dyDescent="0.3">
      <c r="A3753" s="68"/>
      <c r="B3753" s="68"/>
      <c r="C3753" s="68"/>
      <c r="D3753" s="68"/>
      <c r="E3753" s="68"/>
      <c r="F3753" s="68"/>
      <c r="G3753" s="68"/>
      <c r="H3753" s="68"/>
    </row>
    <row r="3754" spans="1:8" x14ac:dyDescent="0.3">
      <c r="A3754" s="68"/>
      <c r="B3754" s="68"/>
      <c r="C3754" s="68"/>
      <c r="D3754" s="68"/>
      <c r="E3754" s="68"/>
      <c r="F3754" s="68"/>
      <c r="G3754" s="68"/>
      <c r="H3754" s="68"/>
    </row>
    <row r="3755" spans="1:8" x14ac:dyDescent="0.3">
      <c r="A3755" s="68"/>
      <c r="B3755" s="68"/>
      <c r="C3755" s="68"/>
      <c r="D3755" s="68"/>
      <c r="E3755" s="68"/>
      <c r="F3755" s="68"/>
      <c r="G3755" s="68"/>
      <c r="H3755" s="68"/>
    </row>
    <row r="3756" spans="1:8" x14ac:dyDescent="0.3">
      <c r="A3756" s="68"/>
      <c r="B3756" s="68"/>
      <c r="C3756" s="68"/>
      <c r="D3756" s="68"/>
      <c r="E3756" s="68"/>
      <c r="F3756" s="68"/>
      <c r="G3756" s="68"/>
      <c r="H3756" s="68"/>
    </row>
    <row r="3757" spans="1:8" x14ac:dyDescent="0.3">
      <c r="A3757" s="68"/>
      <c r="B3757" s="68"/>
      <c r="C3757" s="68"/>
      <c r="D3757" s="68"/>
      <c r="E3757" s="68"/>
      <c r="F3757" s="68"/>
      <c r="G3757" s="68"/>
      <c r="H3757" s="68"/>
    </row>
    <row r="3758" spans="1:8" x14ac:dyDescent="0.3">
      <c r="A3758" s="68"/>
      <c r="B3758" s="68"/>
      <c r="C3758" s="68"/>
      <c r="D3758" s="68"/>
      <c r="E3758" s="68"/>
      <c r="F3758" s="68"/>
      <c r="G3758" s="68"/>
      <c r="H3758" s="68"/>
    </row>
    <row r="3759" spans="1:8" x14ac:dyDescent="0.3">
      <c r="A3759" s="68"/>
      <c r="B3759" s="68"/>
      <c r="C3759" s="68"/>
      <c r="D3759" s="68"/>
      <c r="E3759" s="68"/>
      <c r="F3759" s="68"/>
      <c r="G3759" s="68"/>
      <c r="H3759" s="68"/>
    </row>
    <row r="3760" spans="1:8" x14ac:dyDescent="0.3">
      <c r="A3760" s="68"/>
      <c r="B3760" s="68"/>
      <c r="C3760" s="68"/>
      <c r="D3760" s="68"/>
      <c r="E3760" s="68"/>
      <c r="F3760" s="68"/>
      <c r="G3760" s="68"/>
      <c r="H3760" s="68"/>
    </row>
    <row r="3761" spans="1:8" x14ac:dyDescent="0.3">
      <c r="A3761" s="68"/>
      <c r="B3761" s="68"/>
      <c r="C3761" s="68"/>
      <c r="D3761" s="68"/>
      <c r="E3761" s="68"/>
      <c r="F3761" s="68"/>
      <c r="G3761" s="68"/>
      <c r="H3761" s="68"/>
    </row>
    <row r="3762" spans="1:8" x14ac:dyDescent="0.3">
      <c r="A3762" s="68"/>
      <c r="B3762" s="68"/>
      <c r="C3762" s="68"/>
      <c r="D3762" s="68"/>
      <c r="E3762" s="68"/>
      <c r="F3762" s="68"/>
      <c r="G3762" s="68"/>
      <c r="H3762" s="68"/>
    </row>
    <row r="3763" spans="1:8" x14ac:dyDescent="0.3">
      <c r="A3763" s="68"/>
      <c r="B3763" s="68"/>
      <c r="C3763" s="68"/>
      <c r="D3763" s="68"/>
      <c r="E3763" s="68"/>
      <c r="F3763" s="68"/>
      <c r="G3763" s="68"/>
      <c r="H3763" s="68"/>
    </row>
    <row r="3764" spans="1:8" x14ac:dyDescent="0.3">
      <c r="A3764" s="68"/>
      <c r="B3764" s="68"/>
      <c r="C3764" s="68"/>
      <c r="D3764" s="68"/>
      <c r="E3764" s="68"/>
      <c r="F3764" s="68"/>
      <c r="G3764" s="68"/>
      <c r="H3764" s="68"/>
    </row>
    <row r="3765" spans="1:8" x14ac:dyDescent="0.3">
      <c r="A3765" s="68"/>
      <c r="B3765" s="68"/>
      <c r="C3765" s="68"/>
      <c r="D3765" s="68"/>
      <c r="E3765" s="68"/>
      <c r="F3765" s="68"/>
      <c r="G3765" s="68"/>
      <c r="H3765" s="68"/>
    </row>
    <row r="3766" spans="1:8" x14ac:dyDescent="0.3">
      <c r="A3766" s="68"/>
      <c r="B3766" s="68"/>
      <c r="C3766" s="68"/>
      <c r="D3766" s="68"/>
      <c r="E3766" s="68"/>
      <c r="F3766" s="68"/>
      <c r="G3766" s="68"/>
      <c r="H3766" s="68"/>
    </row>
    <row r="3767" spans="1:8" x14ac:dyDescent="0.3">
      <c r="A3767" s="68"/>
      <c r="B3767" s="68"/>
      <c r="C3767" s="68"/>
      <c r="D3767" s="68"/>
      <c r="E3767" s="68"/>
      <c r="F3767" s="68"/>
      <c r="G3767" s="68"/>
      <c r="H3767" s="68"/>
    </row>
    <row r="3768" spans="1:8" x14ac:dyDescent="0.3">
      <c r="A3768" s="68"/>
      <c r="B3768" s="68"/>
      <c r="C3768" s="68"/>
      <c r="D3768" s="68"/>
      <c r="E3768" s="68"/>
      <c r="F3768" s="68"/>
      <c r="G3768" s="68"/>
      <c r="H3768" s="68"/>
    </row>
    <row r="3769" spans="1:8" x14ac:dyDescent="0.3">
      <c r="A3769" s="68"/>
      <c r="B3769" s="68"/>
      <c r="C3769" s="68"/>
      <c r="D3769" s="68"/>
      <c r="E3769" s="68"/>
      <c r="F3769" s="68"/>
      <c r="G3769" s="68"/>
      <c r="H3769" s="68"/>
    </row>
    <row r="3770" spans="1:8" x14ac:dyDescent="0.3">
      <c r="A3770" s="68"/>
      <c r="B3770" s="68"/>
      <c r="C3770" s="68"/>
      <c r="D3770" s="68"/>
      <c r="E3770" s="68"/>
      <c r="F3770" s="68"/>
      <c r="G3770" s="68"/>
      <c r="H3770" s="68"/>
    </row>
    <row r="3771" spans="1:8" x14ac:dyDescent="0.3">
      <c r="A3771" s="68"/>
      <c r="B3771" s="68"/>
      <c r="C3771" s="68"/>
      <c r="D3771" s="68"/>
      <c r="E3771" s="68"/>
      <c r="F3771" s="68"/>
      <c r="G3771" s="68"/>
      <c r="H3771" s="68"/>
    </row>
    <row r="3772" spans="1:8" x14ac:dyDescent="0.3">
      <c r="A3772" s="68"/>
      <c r="B3772" s="68"/>
      <c r="C3772" s="68"/>
      <c r="D3772" s="68"/>
      <c r="E3772" s="68"/>
      <c r="F3772" s="68"/>
      <c r="G3772" s="68"/>
      <c r="H3772" s="68"/>
    </row>
    <row r="3773" spans="1:8" x14ac:dyDescent="0.3">
      <c r="A3773" s="68"/>
      <c r="B3773" s="68"/>
      <c r="C3773" s="68"/>
      <c r="D3773" s="68"/>
      <c r="E3773" s="68"/>
      <c r="F3773" s="68"/>
      <c r="G3773" s="68"/>
      <c r="H3773" s="68"/>
    </row>
    <row r="3774" spans="1:8" x14ac:dyDescent="0.3">
      <c r="A3774" s="68"/>
      <c r="B3774" s="68"/>
      <c r="C3774" s="68"/>
      <c r="D3774" s="68"/>
      <c r="E3774" s="68"/>
      <c r="F3774" s="68"/>
      <c r="G3774" s="68"/>
      <c r="H3774" s="68"/>
    </row>
    <row r="3775" spans="1:8" x14ac:dyDescent="0.3">
      <c r="A3775" s="68"/>
      <c r="B3775" s="68"/>
      <c r="C3775" s="68"/>
      <c r="D3775" s="68"/>
      <c r="E3775" s="68"/>
      <c r="F3775" s="68"/>
      <c r="G3775" s="68"/>
      <c r="H3775" s="68"/>
    </row>
    <row r="3776" spans="1:8" x14ac:dyDescent="0.3">
      <c r="A3776" s="68"/>
      <c r="B3776" s="68"/>
      <c r="C3776" s="68"/>
      <c r="D3776" s="68"/>
      <c r="E3776" s="68"/>
      <c r="F3776" s="68"/>
      <c r="G3776" s="68"/>
      <c r="H3776" s="68"/>
    </row>
    <row r="3777" spans="1:8" x14ac:dyDescent="0.3">
      <c r="A3777" s="68"/>
      <c r="B3777" s="68"/>
      <c r="C3777" s="68"/>
      <c r="D3777" s="68"/>
      <c r="E3777" s="68"/>
      <c r="F3777" s="68"/>
      <c r="G3777" s="68"/>
      <c r="H3777" s="68"/>
    </row>
    <row r="3778" spans="1:8" x14ac:dyDescent="0.3">
      <c r="A3778" s="68"/>
      <c r="B3778" s="68"/>
      <c r="C3778" s="68"/>
      <c r="D3778" s="68"/>
      <c r="E3778" s="68"/>
      <c r="F3778" s="68"/>
      <c r="G3778" s="68"/>
      <c r="H3778" s="68"/>
    </row>
    <row r="3779" spans="1:8" x14ac:dyDescent="0.3">
      <c r="A3779" s="68"/>
      <c r="B3779" s="68"/>
      <c r="C3779" s="68"/>
      <c r="D3779" s="68"/>
      <c r="E3779" s="68"/>
      <c r="F3779" s="68"/>
      <c r="G3779" s="68"/>
      <c r="H3779" s="68"/>
    </row>
    <row r="3780" spans="1:8" x14ac:dyDescent="0.3">
      <c r="A3780" s="68"/>
      <c r="B3780" s="68"/>
      <c r="C3780" s="68"/>
      <c r="D3780" s="68"/>
      <c r="E3780" s="68"/>
      <c r="F3780" s="68"/>
      <c r="G3780" s="68"/>
      <c r="H3780" s="68"/>
    </row>
    <row r="3781" spans="1:8" x14ac:dyDescent="0.3">
      <c r="A3781" s="68"/>
      <c r="B3781" s="68"/>
      <c r="C3781" s="68"/>
      <c r="D3781" s="68"/>
      <c r="E3781" s="68"/>
      <c r="F3781" s="68"/>
      <c r="G3781" s="68"/>
      <c r="H3781" s="68"/>
    </row>
    <row r="3782" spans="1:8" x14ac:dyDescent="0.3">
      <c r="A3782" s="68"/>
      <c r="B3782" s="68"/>
      <c r="C3782" s="68"/>
      <c r="D3782" s="68"/>
      <c r="E3782" s="68"/>
      <c r="F3782" s="68"/>
      <c r="G3782" s="68"/>
      <c r="H3782" s="68"/>
    </row>
    <row r="3783" spans="1:8" x14ac:dyDescent="0.3">
      <c r="A3783" s="68"/>
      <c r="B3783" s="68"/>
      <c r="C3783" s="68"/>
      <c r="D3783" s="68"/>
      <c r="E3783" s="68"/>
      <c r="F3783" s="68"/>
      <c r="G3783" s="68"/>
      <c r="H3783" s="68"/>
    </row>
    <row r="3784" spans="1:8" x14ac:dyDescent="0.3">
      <c r="A3784" s="68"/>
      <c r="B3784" s="68"/>
      <c r="C3784" s="68"/>
      <c r="D3784" s="68"/>
      <c r="E3784" s="68"/>
      <c r="F3784" s="68"/>
      <c r="G3784" s="68"/>
      <c r="H3784" s="68"/>
    </row>
    <row r="3785" spans="1:8" x14ac:dyDescent="0.3">
      <c r="A3785" s="68"/>
      <c r="B3785" s="68"/>
      <c r="C3785" s="68"/>
      <c r="D3785" s="68"/>
      <c r="E3785" s="68"/>
      <c r="F3785" s="68"/>
      <c r="G3785" s="68"/>
      <c r="H3785" s="68"/>
    </row>
    <row r="3786" spans="1:8" x14ac:dyDescent="0.3">
      <c r="A3786" s="68"/>
      <c r="B3786" s="68"/>
      <c r="C3786" s="68"/>
      <c r="D3786" s="68"/>
      <c r="E3786" s="68"/>
      <c r="F3786" s="68"/>
      <c r="G3786" s="68"/>
      <c r="H3786" s="68"/>
    </row>
    <row r="3787" spans="1:8" x14ac:dyDescent="0.3">
      <c r="A3787" s="68"/>
      <c r="B3787" s="68"/>
      <c r="C3787" s="68"/>
      <c r="D3787" s="68"/>
      <c r="E3787" s="68"/>
      <c r="F3787" s="68"/>
      <c r="G3787" s="68"/>
      <c r="H3787" s="68"/>
    </row>
    <row r="3788" spans="1:8" x14ac:dyDescent="0.3">
      <c r="A3788" s="68"/>
      <c r="B3788" s="68"/>
      <c r="C3788" s="68"/>
      <c r="D3788" s="68"/>
      <c r="E3788" s="68"/>
      <c r="F3788" s="68"/>
      <c r="G3788" s="68"/>
      <c r="H3788" s="68"/>
    </row>
    <row r="3789" spans="1:8" x14ac:dyDescent="0.3">
      <c r="A3789" s="68"/>
      <c r="B3789" s="68"/>
      <c r="C3789" s="68"/>
      <c r="D3789" s="68"/>
      <c r="E3789" s="68"/>
      <c r="F3789" s="68"/>
      <c r="G3789" s="68"/>
      <c r="H3789" s="68"/>
    </row>
    <row r="3790" spans="1:8" x14ac:dyDescent="0.3">
      <c r="A3790" s="68"/>
      <c r="B3790" s="68"/>
      <c r="C3790" s="68"/>
      <c r="D3790" s="68"/>
      <c r="E3790" s="68"/>
      <c r="F3790" s="68"/>
      <c r="G3790" s="68"/>
      <c r="H3790" s="68"/>
    </row>
    <row r="3791" spans="1:8" x14ac:dyDescent="0.3">
      <c r="A3791" s="68"/>
      <c r="B3791" s="68"/>
      <c r="C3791" s="68"/>
      <c r="D3791" s="68"/>
      <c r="E3791" s="68"/>
      <c r="F3791" s="68"/>
      <c r="G3791" s="68"/>
      <c r="H3791" s="68"/>
    </row>
    <row r="3792" spans="1:8" x14ac:dyDescent="0.3">
      <c r="A3792" s="68"/>
      <c r="B3792" s="68"/>
      <c r="C3792" s="68"/>
      <c r="D3792" s="68"/>
      <c r="E3792" s="68"/>
      <c r="F3792" s="68"/>
      <c r="G3792" s="68"/>
      <c r="H3792" s="68"/>
    </row>
    <row r="3793" spans="1:8" x14ac:dyDescent="0.3">
      <c r="A3793" s="68"/>
      <c r="B3793" s="68"/>
      <c r="C3793" s="68"/>
      <c r="D3793" s="68"/>
      <c r="E3793" s="68"/>
      <c r="F3793" s="68"/>
      <c r="G3793" s="68"/>
      <c r="H3793" s="68"/>
    </row>
    <row r="3794" spans="1:8" x14ac:dyDescent="0.3">
      <c r="A3794" s="68"/>
      <c r="B3794" s="68"/>
      <c r="C3794" s="68"/>
      <c r="D3794" s="68"/>
      <c r="E3794" s="68"/>
      <c r="F3794" s="68"/>
      <c r="G3794" s="68"/>
      <c r="H3794" s="68"/>
    </row>
    <row r="3795" spans="1:8" x14ac:dyDescent="0.3">
      <c r="A3795" s="68"/>
      <c r="B3795" s="68"/>
      <c r="C3795" s="68"/>
      <c r="D3795" s="68"/>
      <c r="E3795" s="68"/>
      <c r="F3795" s="68"/>
      <c r="G3795" s="68"/>
      <c r="H3795" s="68"/>
    </row>
    <row r="3796" spans="1:8" x14ac:dyDescent="0.3">
      <c r="A3796" s="68"/>
      <c r="B3796" s="68"/>
      <c r="C3796" s="68"/>
      <c r="D3796" s="68"/>
      <c r="E3796" s="68"/>
      <c r="F3796" s="68"/>
      <c r="G3796" s="68"/>
      <c r="H3796" s="68"/>
    </row>
    <row r="3797" spans="1:8" x14ac:dyDescent="0.3">
      <c r="A3797" s="68"/>
      <c r="B3797" s="68"/>
      <c r="C3797" s="68"/>
      <c r="D3797" s="68"/>
      <c r="E3797" s="68"/>
      <c r="F3797" s="68"/>
      <c r="G3797" s="68"/>
      <c r="H3797" s="68"/>
    </row>
    <row r="3798" spans="1:8" x14ac:dyDescent="0.3">
      <c r="A3798" s="68"/>
      <c r="B3798" s="68"/>
      <c r="C3798" s="68"/>
      <c r="D3798" s="68"/>
      <c r="E3798" s="68"/>
      <c r="F3798" s="68"/>
      <c r="G3798" s="68"/>
      <c r="H3798" s="68"/>
    </row>
    <row r="3799" spans="1:8" x14ac:dyDescent="0.3">
      <c r="A3799" s="68"/>
      <c r="B3799" s="68"/>
      <c r="C3799" s="68"/>
      <c r="D3799" s="68"/>
      <c r="E3799" s="68"/>
      <c r="F3799" s="68"/>
      <c r="G3799" s="68"/>
      <c r="H3799" s="68"/>
    </row>
    <row r="3800" spans="1:8" x14ac:dyDescent="0.3">
      <c r="A3800" s="68"/>
      <c r="B3800" s="68"/>
      <c r="C3800" s="68"/>
      <c r="D3800" s="68"/>
      <c r="E3800" s="68"/>
      <c r="F3800" s="68"/>
      <c r="G3800" s="68"/>
      <c r="H3800" s="68"/>
    </row>
    <row r="3801" spans="1:8" x14ac:dyDescent="0.3">
      <c r="A3801" s="68"/>
      <c r="B3801" s="68"/>
      <c r="C3801" s="68"/>
      <c r="D3801" s="68"/>
      <c r="E3801" s="68"/>
      <c r="F3801" s="68"/>
      <c r="G3801" s="68"/>
      <c r="H3801" s="68"/>
    </row>
    <row r="3802" spans="1:8" x14ac:dyDescent="0.3">
      <c r="A3802" s="68"/>
      <c r="B3802" s="68"/>
      <c r="C3802" s="68"/>
      <c r="D3802" s="68"/>
      <c r="E3802" s="68"/>
      <c r="F3802" s="68"/>
      <c r="G3802" s="68"/>
      <c r="H3802" s="68"/>
    </row>
    <row r="3803" spans="1:8" x14ac:dyDescent="0.3">
      <c r="A3803" s="68"/>
      <c r="B3803" s="68"/>
      <c r="C3803" s="68"/>
      <c r="D3803" s="68"/>
      <c r="E3803" s="68"/>
      <c r="F3803" s="68"/>
      <c r="G3803" s="68"/>
      <c r="H3803" s="68"/>
    </row>
    <row r="3804" spans="1:8" x14ac:dyDescent="0.3">
      <c r="A3804" s="68"/>
      <c r="B3804" s="68"/>
      <c r="C3804" s="68"/>
      <c r="D3804" s="68"/>
      <c r="E3804" s="68"/>
      <c r="F3804" s="68"/>
      <c r="G3804" s="68"/>
      <c r="H3804" s="68"/>
    </row>
    <row r="3805" spans="1:8" x14ac:dyDescent="0.3">
      <c r="A3805" s="68"/>
      <c r="B3805" s="68"/>
      <c r="C3805" s="68"/>
      <c r="D3805" s="68"/>
      <c r="E3805" s="68"/>
      <c r="F3805" s="68"/>
      <c r="G3805" s="68"/>
      <c r="H3805" s="68"/>
    </row>
    <row r="3806" spans="1:8" x14ac:dyDescent="0.3">
      <c r="A3806" s="68"/>
      <c r="B3806" s="68"/>
      <c r="C3806" s="68"/>
      <c r="D3806" s="68"/>
      <c r="E3806" s="68"/>
      <c r="F3806" s="68"/>
      <c r="G3806" s="68"/>
      <c r="H3806" s="68"/>
    </row>
    <row r="3807" spans="1:8" x14ac:dyDescent="0.3">
      <c r="A3807" s="68"/>
      <c r="B3807" s="68"/>
      <c r="C3807" s="68"/>
      <c r="D3807" s="68"/>
      <c r="E3807" s="68"/>
      <c r="F3807" s="68"/>
      <c r="G3807" s="68"/>
      <c r="H3807" s="68"/>
    </row>
    <row r="3808" spans="1:8" x14ac:dyDescent="0.3">
      <c r="A3808" s="68"/>
      <c r="B3808" s="68"/>
      <c r="C3808" s="68"/>
      <c r="D3808" s="68"/>
      <c r="E3808" s="68"/>
      <c r="F3808" s="68"/>
      <c r="G3808" s="68"/>
      <c r="H3808" s="68"/>
    </row>
    <row r="3809" spans="1:8" x14ac:dyDescent="0.3">
      <c r="A3809" s="68"/>
      <c r="B3809" s="68"/>
      <c r="C3809" s="68"/>
      <c r="D3809" s="68"/>
      <c r="E3809" s="68"/>
      <c r="F3809" s="68"/>
      <c r="G3809" s="68"/>
      <c r="H3809" s="68"/>
    </row>
    <row r="3810" spans="1:8" x14ac:dyDescent="0.3">
      <c r="A3810" s="68"/>
      <c r="B3810" s="68"/>
      <c r="C3810" s="68"/>
      <c r="D3810" s="68"/>
      <c r="E3810" s="68"/>
      <c r="F3810" s="68"/>
      <c r="G3810" s="68"/>
      <c r="H3810" s="68"/>
    </row>
    <row r="3811" spans="1:8" x14ac:dyDescent="0.3">
      <c r="A3811" s="68"/>
      <c r="B3811" s="68"/>
      <c r="C3811" s="68"/>
      <c r="D3811" s="68"/>
      <c r="E3811" s="68"/>
      <c r="F3811" s="68"/>
      <c r="G3811" s="68"/>
      <c r="H3811" s="68"/>
    </row>
    <row r="3812" spans="1:8" x14ac:dyDescent="0.3">
      <c r="A3812" s="68"/>
      <c r="B3812" s="68"/>
      <c r="C3812" s="68"/>
      <c r="D3812" s="68"/>
      <c r="E3812" s="68"/>
      <c r="F3812" s="68"/>
      <c r="G3812" s="68"/>
      <c r="H3812" s="68"/>
    </row>
    <row r="3813" spans="1:8" x14ac:dyDescent="0.3">
      <c r="A3813" s="68"/>
      <c r="B3813" s="68"/>
      <c r="C3813" s="68"/>
      <c r="D3813" s="68"/>
      <c r="E3813" s="68"/>
      <c r="F3813" s="68"/>
      <c r="G3813" s="68"/>
      <c r="H3813" s="68"/>
    </row>
    <row r="3814" spans="1:8" x14ac:dyDescent="0.3">
      <c r="A3814" s="68"/>
      <c r="B3814" s="68"/>
      <c r="C3814" s="68"/>
      <c r="D3814" s="68"/>
      <c r="E3814" s="68"/>
      <c r="F3814" s="68"/>
      <c r="G3814" s="68"/>
      <c r="H3814" s="68"/>
    </row>
    <row r="3815" spans="1:8" x14ac:dyDescent="0.3">
      <c r="A3815" s="68"/>
      <c r="B3815" s="68"/>
      <c r="C3815" s="68"/>
      <c r="D3815" s="68"/>
      <c r="E3815" s="68"/>
      <c r="F3815" s="68"/>
      <c r="G3815" s="68"/>
      <c r="H3815" s="68"/>
    </row>
    <row r="3816" spans="1:8" x14ac:dyDescent="0.3">
      <c r="A3816" s="68"/>
      <c r="B3816" s="68"/>
      <c r="C3816" s="68"/>
      <c r="D3816" s="68"/>
      <c r="E3816" s="68"/>
      <c r="F3816" s="68"/>
      <c r="G3816" s="68"/>
      <c r="H3816" s="68"/>
    </row>
    <row r="3817" spans="1:8" x14ac:dyDescent="0.3">
      <c r="A3817" s="68"/>
      <c r="B3817" s="68"/>
      <c r="C3817" s="68"/>
      <c r="D3817" s="68"/>
      <c r="E3817" s="68"/>
      <c r="F3817" s="68"/>
      <c r="G3817" s="68"/>
      <c r="H3817" s="68"/>
    </row>
    <row r="3818" spans="1:8" x14ac:dyDescent="0.3">
      <c r="A3818" s="68"/>
      <c r="B3818" s="68"/>
      <c r="C3818" s="68"/>
      <c r="D3818" s="68"/>
      <c r="E3818" s="68"/>
      <c r="F3818" s="68"/>
      <c r="G3818" s="68"/>
      <c r="H3818" s="68"/>
    </row>
    <row r="3819" spans="1:8" x14ac:dyDescent="0.3">
      <c r="A3819" s="68"/>
      <c r="B3819" s="68"/>
      <c r="C3819" s="68"/>
      <c r="D3819" s="68"/>
      <c r="E3819" s="68"/>
      <c r="F3819" s="68"/>
      <c r="G3819" s="68"/>
      <c r="H3819" s="68"/>
    </row>
    <row r="3820" spans="1:8" x14ac:dyDescent="0.3">
      <c r="A3820" s="68"/>
      <c r="B3820" s="68"/>
      <c r="C3820" s="68"/>
      <c r="D3820" s="68"/>
      <c r="E3820" s="68"/>
      <c r="F3820" s="68"/>
      <c r="G3820" s="68"/>
      <c r="H3820" s="68"/>
    </row>
    <row r="3821" spans="1:8" x14ac:dyDescent="0.3">
      <c r="A3821" s="68"/>
      <c r="B3821" s="68"/>
      <c r="C3821" s="68"/>
      <c r="D3821" s="68"/>
      <c r="E3821" s="68"/>
      <c r="F3821" s="68"/>
      <c r="G3821" s="68"/>
      <c r="H3821" s="68"/>
    </row>
    <row r="3822" spans="1:8" x14ac:dyDescent="0.3">
      <c r="A3822" s="68"/>
      <c r="B3822" s="68"/>
      <c r="C3822" s="68"/>
      <c r="D3822" s="68"/>
      <c r="E3822" s="68"/>
      <c r="F3822" s="68"/>
      <c r="G3822" s="68"/>
      <c r="H3822" s="68"/>
    </row>
    <row r="3823" spans="1:8" x14ac:dyDescent="0.3">
      <c r="A3823" s="68"/>
      <c r="B3823" s="68"/>
      <c r="C3823" s="68"/>
      <c r="D3823" s="68"/>
      <c r="E3823" s="68"/>
      <c r="F3823" s="68"/>
      <c r="G3823" s="68"/>
      <c r="H3823" s="68"/>
    </row>
    <row r="3824" spans="1:8" x14ac:dyDescent="0.3">
      <c r="A3824" s="68"/>
      <c r="B3824" s="68"/>
      <c r="C3824" s="68"/>
      <c r="D3824" s="68"/>
      <c r="E3824" s="68"/>
      <c r="F3824" s="68"/>
      <c r="G3824" s="68"/>
      <c r="H3824" s="68"/>
    </row>
    <row r="3825" spans="1:8" x14ac:dyDescent="0.3">
      <c r="A3825" s="68"/>
      <c r="B3825" s="68"/>
      <c r="C3825" s="68"/>
      <c r="D3825" s="68"/>
      <c r="E3825" s="68"/>
      <c r="F3825" s="68"/>
      <c r="G3825" s="68"/>
      <c r="H3825" s="68"/>
    </row>
    <row r="3826" spans="1:8" x14ac:dyDescent="0.3">
      <c r="A3826" s="68"/>
      <c r="B3826" s="68"/>
      <c r="C3826" s="68"/>
      <c r="D3826" s="68"/>
      <c r="E3826" s="68"/>
      <c r="F3826" s="68"/>
      <c r="G3826" s="68"/>
      <c r="H3826" s="68"/>
    </row>
    <row r="3827" spans="1:8" x14ac:dyDescent="0.3">
      <c r="A3827" s="68"/>
      <c r="B3827" s="68"/>
      <c r="C3827" s="68"/>
      <c r="D3827" s="68"/>
      <c r="E3827" s="68"/>
      <c r="F3827" s="68"/>
      <c r="G3827" s="68"/>
      <c r="H3827" s="68"/>
    </row>
    <row r="3828" spans="1:8" x14ac:dyDescent="0.3">
      <c r="A3828" s="68"/>
      <c r="B3828" s="68"/>
      <c r="C3828" s="68"/>
      <c r="D3828" s="68"/>
      <c r="E3828" s="68"/>
      <c r="F3828" s="68"/>
      <c r="G3828" s="68"/>
      <c r="H3828" s="68"/>
    </row>
    <row r="3829" spans="1:8" x14ac:dyDescent="0.3">
      <c r="A3829" s="68"/>
      <c r="B3829" s="68"/>
      <c r="C3829" s="68"/>
      <c r="D3829" s="68"/>
      <c r="E3829" s="68"/>
      <c r="F3829" s="68"/>
      <c r="G3829" s="68"/>
      <c r="H3829" s="68"/>
    </row>
    <row r="3830" spans="1:8" x14ac:dyDescent="0.3">
      <c r="A3830" s="68"/>
      <c r="B3830" s="68"/>
      <c r="C3830" s="68"/>
      <c r="D3830" s="68"/>
      <c r="E3830" s="68"/>
      <c r="F3830" s="68"/>
      <c r="G3830" s="68"/>
      <c r="H3830" s="68"/>
    </row>
    <row r="3831" spans="1:8" x14ac:dyDescent="0.3">
      <c r="A3831" s="68"/>
      <c r="B3831" s="68"/>
      <c r="C3831" s="68"/>
      <c r="D3831" s="68"/>
      <c r="E3831" s="68"/>
      <c r="F3831" s="68"/>
      <c r="G3831" s="68"/>
      <c r="H3831" s="68"/>
    </row>
    <row r="3832" spans="1:8" x14ac:dyDescent="0.3">
      <c r="A3832" s="68"/>
      <c r="B3832" s="68"/>
      <c r="C3832" s="68"/>
      <c r="D3832" s="68"/>
      <c r="E3832" s="68"/>
      <c r="F3832" s="68"/>
      <c r="G3832" s="68"/>
      <c r="H3832" s="68"/>
    </row>
    <row r="3833" spans="1:8" x14ac:dyDescent="0.3">
      <c r="A3833" s="68"/>
      <c r="B3833" s="68"/>
      <c r="C3833" s="68"/>
      <c r="D3833" s="68"/>
      <c r="E3833" s="68"/>
      <c r="F3833" s="68"/>
      <c r="G3833" s="68"/>
      <c r="H3833" s="68"/>
    </row>
    <row r="3834" spans="1:8" x14ac:dyDescent="0.3">
      <c r="A3834" s="68"/>
      <c r="B3834" s="68"/>
      <c r="C3834" s="68"/>
      <c r="D3834" s="68"/>
      <c r="E3834" s="68"/>
      <c r="F3834" s="68"/>
      <c r="G3834" s="68"/>
      <c r="H3834" s="68"/>
    </row>
    <row r="3835" spans="1:8" x14ac:dyDescent="0.3">
      <c r="A3835" s="68"/>
      <c r="B3835" s="68"/>
      <c r="C3835" s="68"/>
      <c r="D3835" s="68"/>
      <c r="E3835" s="68"/>
      <c r="F3835" s="68"/>
      <c r="G3835" s="68"/>
      <c r="H3835" s="68"/>
    </row>
    <row r="3836" spans="1:8" x14ac:dyDescent="0.3">
      <c r="A3836" s="68"/>
      <c r="B3836" s="68"/>
      <c r="C3836" s="68"/>
      <c r="D3836" s="68"/>
      <c r="E3836" s="68"/>
      <c r="F3836" s="68"/>
      <c r="G3836" s="68"/>
      <c r="H3836" s="68"/>
    </row>
    <row r="3837" spans="1:8" x14ac:dyDescent="0.3">
      <c r="A3837" s="68"/>
      <c r="B3837" s="68"/>
      <c r="C3837" s="68"/>
      <c r="D3837" s="68"/>
      <c r="E3837" s="68"/>
      <c r="F3837" s="68"/>
      <c r="G3837" s="68"/>
      <c r="H3837" s="68"/>
    </row>
    <row r="3838" spans="1:8" x14ac:dyDescent="0.3">
      <c r="A3838" s="68"/>
      <c r="B3838" s="68"/>
      <c r="C3838" s="68"/>
      <c r="D3838" s="68"/>
      <c r="E3838" s="68"/>
      <c r="F3838" s="68"/>
      <c r="G3838" s="68"/>
      <c r="H3838" s="68"/>
    </row>
    <row r="3839" spans="1:8" x14ac:dyDescent="0.3">
      <c r="A3839" s="68"/>
      <c r="B3839" s="68"/>
      <c r="C3839" s="68"/>
      <c r="D3839" s="68"/>
      <c r="E3839" s="68"/>
      <c r="F3839" s="68"/>
      <c r="G3839" s="68"/>
      <c r="H3839" s="68"/>
    </row>
    <row r="3840" spans="1:8" x14ac:dyDescent="0.3">
      <c r="A3840" s="68"/>
      <c r="B3840" s="68"/>
      <c r="C3840" s="68"/>
      <c r="D3840" s="68"/>
      <c r="E3840" s="68"/>
      <c r="F3840" s="68"/>
      <c r="G3840" s="68"/>
      <c r="H3840" s="68"/>
    </row>
    <row r="3841" spans="1:8" x14ac:dyDescent="0.3">
      <c r="A3841" s="68"/>
      <c r="B3841" s="68"/>
      <c r="C3841" s="68"/>
      <c r="D3841" s="68"/>
      <c r="E3841" s="68"/>
      <c r="F3841" s="68"/>
      <c r="G3841" s="68"/>
      <c r="H3841" s="68"/>
    </row>
    <row r="3842" spans="1:8" x14ac:dyDescent="0.3">
      <c r="A3842" s="68"/>
      <c r="B3842" s="68"/>
      <c r="C3842" s="68"/>
      <c r="D3842" s="68"/>
      <c r="E3842" s="68"/>
      <c r="F3842" s="68"/>
      <c r="G3842" s="68"/>
      <c r="H3842" s="68"/>
    </row>
    <row r="3843" spans="1:8" x14ac:dyDescent="0.3">
      <c r="A3843" s="68"/>
      <c r="B3843" s="68"/>
      <c r="C3843" s="68"/>
      <c r="D3843" s="68"/>
      <c r="E3843" s="68"/>
      <c r="F3843" s="68"/>
      <c r="G3843" s="68"/>
      <c r="H3843" s="68"/>
    </row>
    <row r="3844" spans="1:8" x14ac:dyDescent="0.3">
      <c r="A3844" s="68"/>
      <c r="B3844" s="68"/>
      <c r="C3844" s="68"/>
      <c r="D3844" s="68"/>
      <c r="E3844" s="68"/>
      <c r="F3844" s="68"/>
      <c r="G3844" s="68"/>
      <c r="H3844" s="68"/>
    </row>
    <row r="3845" spans="1:8" x14ac:dyDescent="0.3">
      <c r="A3845" s="68"/>
      <c r="B3845" s="68"/>
      <c r="C3845" s="68"/>
      <c r="D3845" s="68"/>
      <c r="E3845" s="68"/>
      <c r="F3845" s="68"/>
      <c r="G3845" s="68"/>
      <c r="H3845" s="68"/>
    </row>
    <row r="3846" spans="1:8" x14ac:dyDescent="0.3">
      <c r="A3846" s="68"/>
      <c r="B3846" s="68"/>
      <c r="C3846" s="68"/>
      <c r="D3846" s="68"/>
      <c r="E3846" s="68"/>
      <c r="F3846" s="68"/>
      <c r="G3846" s="68"/>
      <c r="H3846" s="68"/>
    </row>
    <row r="3847" spans="1:8" x14ac:dyDescent="0.3">
      <c r="A3847" s="68"/>
      <c r="B3847" s="68"/>
      <c r="C3847" s="68"/>
      <c r="D3847" s="68"/>
      <c r="E3847" s="68"/>
      <c r="F3847" s="68"/>
      <c r="G3847" s="68"/>
      <c r="H3847" s="68"/>
    </row>
    <row r="3848" spans="1:8" x14ac:dyDescent="0.3">
      <c r="A3848" s="68"/>
      <c r="B3848" s="68"/>
      <c r="C3848" s="68"/>
      <c r="D3848" s="68"/>
      <c r="E3848" s="68"/>
      <c r="F3848" s="68"/>
      <c r="G3848" s="68"/>
      <c r="H3848" s="68"/>
    </row>
    <row r="3849" spans="1:8" x14ac:dyDescent="0.3">
      <c r="A3849" s="68"/>
      <c r="B3849" s="68"/>
      <c r="C3849" s="68"/>
      <c r="D3849" s="68"/>
      <c r="E3849" s="68"/>
      <c r="F3849" s="68"/>
      <c r="G3849" s="68"/>
      <c r="H3849" s="68"/>
    </row>
    <row r="3850" spans="1:8" x14ac:dyDescent="0.3">
      <c r="A3850" s="68"/>
      <c r="B3850" s="68"/>
      <c r="C3850" s="68"/>
      <c r="D3850" s="68"/>
      <c r="E3850" s="68"/>
      <c r="F3850" s="68"/>
      <c r="G3850" s="68"/>
      <c r="H3850" s="68"/>
    </row>
    <row r="3851" spans="1:8" x14ac:dyDescent="0.3">
      <c r="A3851" s="68"/>
      <c r="B3851" s="68"/>
      <c r="C3851" s="68"/>
      <c r="D3851" s="68"/>
      <c r="E3851" s="68"/>
      <c r="F3851" s="68"/>
      <c r="G3851" s="68"/>
      <c r="H3851" s="68"/>
    </row>
    <row r="3852" spans="1:8" x14ac:dyDescent="0.3">
      <c r="A3852" s="68"/>
      <c r="B3852" s="68"/>
      <c r="C3852" s="68"/>
      <c r="D3852" s="68"/>
      <c r="E3852" s="68"/>
      <c r="F3852" s="68"/>
      <c r="G3852" s="68"/>
      <c r="H3852" s="68"/>
    </row>
    <row r="3853" spans="1:8" x14ac:dyDescent="0.3">
      <c r="A3853" s="68"/>
      <c r="B3853" s="68"/>
      <c r="C3853" s="68"/>
      <c r="D3853" s="68"/>
      <c r="E3853" s="68"/>
      <c r="F3853" s="68"/>
      <c r="G3853" s="68"/>
      <c r="H3853" s="68"/>
    </row>
    <row r="3854" spans="1:8" x14ac:dyDescent="0.3">
      <c r="A3854" s="68"/>
      <c r="B3854" s="68"/>
      <c r="C3854" s="68"/>
      <c r="D3854" s="68"/>
      <c r="E3854" s="68"/>
      <c r="F3854" s="68"/>
      <c r="G3854" s="68"/>
      <c r="H3854" s="68"/>
    </row>
    <row r="3855" spans="1:8" x14ac:dyDescent="0.3">
      <c r="A3855" s="68"/>
      <c r="B3855" s="68"/>
      <c r="C3855" s="68"/>
      <c r="D3855" s="68"/>
      <c r="E3855" s="68"/>
      <c r="F3855" s="68"/>
      <c r="G3855" s="68"/>
      <c r="H3855" s="68"/>
    </row>
    <row r="3856" spans="1:8" x14ac:dyDescent="0.3">
      <c r="A3856" s="68"/>
      <c r="B3856" s="68"/>
      <c r="C3856" s="68"/>
      <c r="D3856" s="68"/>
      <c r="E3856" s="68"/>
      <c r="F3856" s="68"/>
      <c r="G3856" s="68"/>
      <c r="H3856" s="68"/>
    </row>
    <row r="3857" spans="1:8" x14ac:dyDescent="0.3">
      <c r="A3857" s="68"/>
      <c r="B3857" s="68"/>
      <c r="C3857" s="68"/>
      <c r="D3857" s="68"/>
      <c r="E3857" s="68"/>
      <c r="F3857" s="68"/>
      <c r="G3857" s="68"/>
      <c r="H3857" s="68"/>
    </row>
    <row r="3858" spans="1:8" x14ac:dyDescent="0.3">
      <c r="A3858" s="68"/>
      <c r="B3858" s="68"/>
      <c r="C3858" s="68"/>
      <c r="D3858" s="68"/>
      <c r="E3858" s="68"/>
      <c r="F3858" s="68"/>
      <c r="G3858" s="68"/>
      <c r="H3858" s="68"/>
    </row>
    <row r="3859" spans="1:8" x14ac:dyDescent="0.3">
      <c r="A3859" s="68"/>
      <c r="B3859" s="68"/>
      <c r="C3859" s="68"/>
      <c r="D3859" s="68"/>
      <c r="E3859" s="68"/>
      <c r="F3859" s="68"/>
      <c r="G3859" s="68"/>
      <c r="H3859" s="68"/>
    </row>
    <row r="3860" spans="1:8" x14ac:dyDescent="0.3">
      <c r="A3860" s="68"/>
      <c r="B3860" s="68"/>
      <c r="C3860" s="68"/>
      <c r="D3860" s="68"/>
      <c r="E3860" s="68"/>
      <c r="F3860" s="68"/>
      <c r="G3860" s="68"/>
      <c r="H3860" s="68"/>
    </row>
    <row r="3861" spans="1:8" x14ac:dyDescent="0.3">
      <c r="A3861" s="68"/>
      <c r="B3861" s="68"/>
      <c r="C3861" s="68"/>
      <c r="D3861" s="68"/>
      <c r="E3861" s="68"/>
      <c r="F3861" s="68"/>
      <c r="G3861" s="68"/>
      <c r="H3861" s="68"/>
    </row>
    <row r="3862" spans="1:8" x14ac:dyDescent="0.3">
      <c r="A3862" s="68"/>
      <c r="B3862" s="68"/>
      <c r="C3862" s="68"/>
      <c r="D3862" s="68"/>
      <c r="E3862" s="68"/>
      <c r="F3862" s="68"/>
      <c r="G3862" s="68"/>
      <c r="H3862" s="68"/>
    </row>
    <row r="3863" spans="1:8" x14ac:dyDescent="0.3">
      <c r="A3863" s="68"/>
      <c r="B3863" s="68"/>
      <c r="C3863" s="68"/>
      <c r="D3863" s="68"/>
      <c r="E3863" s="68"/>
      <c r="F3863" s="68"/>
      <c r="G3863" s="68"/>
      <c r="H3863" s="68"/>
    </row>
    <row r="3864" spans="1:8" x14ac:dyDescent="0.3">
      <c r="A3864" s="68"/>
      <c r="B3864" s="68"/>
      <c r="C3864" s="68"/>
      <c r="D3864" s="68"/>
      <c r="E3864" s="68"/>
      <c r="F3864" s="68"/>
      <c r="G3864" s="68"/>
      <c r="H3864" s="68"/>
    </row>
    <row r="3865" spans="1:8" x14ac:dyDescent="0.3">
      <c r="A3865" s="68"/>
      <c r="B3865" s="68"/>
      <c r="C3865" s="68"/>
      <c r="D3865" s="68"/>
      <c r="E3865" s="68"/>
      <c r="F3865" s="68"/>
      <c r="G3865" s="68"/>
      <c r="H3865" s="68"/>
    </row>
    <row r="3866" spans="1:8" x14ac:dyDescent="0.3">
      <c r="A3866" s="68"/>
      <c r="B3866" s="68"/>
      <c r="C3866" s="68"/>
      <c r="D3866" s="68"/>
      <c r="E3866" s="68"/>
      <c r="F3866" s="68"/>
      <c r="G3866" s="68"/>
      <c r="H3866" s="68"/>
    </row>
    <row r="3867" spans="1:8" x14ac:dyDescent="0.3">
      <c r="A3867" s="68"/>
      <c r="B3867" s="68"/>
      <c r="C3867" s="68"/>
      <c r="D3867" s="68"/>
      <c r="E3867" s="68"/>
      <c r="F3867" s="68"/>
      <c r="G3867" s="68"/>
      <c r="H3867" s="68"/>
    </row>
    <row r="3868" spans="1:8" x14ac:dyDescent="0.3">
      <c r="A3868" s="68"/>
      <c r="B3868" s="68"/>
      <c r="C3868" s="68"/>
      <c r="D3868" s="68"/>
      <c r="E3868" s="68"/>
      <c r="F3868" s="68"/>
      <c r="G3868" s="68"/>
      <c r="H3868" s="68"/>
    </row>
    <row r="3869" spans="1:8" x14ac:dyDescent="0.3">
      <c r="A3869" s="68"/>
      <c r="B3869" s="68"/>
      <c r="C3869" s="68"/>
      <c r="D3869" s="68"/>
      <c r="E3869" s="68"/>
      <c r="F3869" s="68"/>
      <c r="G3869" s="68"/>
      <c r="H3869" s="68"/>
    </row>
    <row r="3870" spans="1:8" x14ac:dyDescent="0.3">
      <c r="A3870" s="68"/>
      <c r="B3870" s="68"/>
      <c r="C3870" s="68"/>
      <c r="D3870" s="68"/>
      <c r="E3870" s="68"/>
      <c r="F3870" s="68"/>
      <c r="G3870" s="68"/>
      <c r="H3870" s="68"/>
    </row>
    <row r="3871" spans="1:8" x14ac:dyDescent="0.3">
      <c r="A3871" s="68"/>
      <c r="B3871" s="68"/>
      <c r="C3871" s="68"/>
      <c r="D3871" s="68"/>
      <c r="E3871" s="68"/>
      <c r="F3871" s="68"/>
      <c r="G3871" s="68"/>
      <c r="H3871" s="68"/>
    </row>
    <row r="3872" spans="1:8" x14ac:dyDescent="0.3">
      <c r="A3872" s="68"/>
      <c r="B3872" s="68"/>
      <c r="C3872" s="68"/>
      <c r="D3872" s="68"/>
      <c r="E3872" s="68"/>
      <c r="F3872" s="68"/>
      <c r="G3872" s="68"/>
      <c r="H3872" s="68"/>
    </row>
    <row r="3873" spans="1:8" x14ac:dyDescent="0.3">
      <c r="A3873" s="68"/>
      <c r="B3873" s="68"/>
      <c r="C3873" s="68"/>
      <c r="D3873" s="68"/>
      <c r="E3873" s="68"/>
      <c r="F3873" s="68"/>
      <c r="G3873" s="68"/>
      <c r="H3873" s="68"/>
    </row>
    <row r="3874" spans="1:8" x14ac:dyDescent="0.3">
      <c r="A3874" s="68"/>
      <c r="B3874" s="68"/>
      <c r="C3874" s="68"/>
      <c r="D3874" s="68"/>
      <c r="E3874" s="68"/>
      <c r="F3874" s="68"/>
      <c r="G3874" s="68"/>
      <c r="H3874" s="68"/>
    </row>
    <row r="3875" spans="1:8" x14ac:dyDescent="0.3">
      <c r="A3875" s="68"/>
      <c r="B3875" s="68"/>
      <c r="C3875" s="68"/>
      <c r="D3875" s="68"/>
      <c r="E3875" s="68"/>
      <c r="F3875" s="68"/>
      <c r="G3875" s="68"/>
      <c r="H3875" s="68"/>
    </row>
    <row r="3876" spans="1:8" x14ac:dyDescent="0.3">
      <c r="A3876" s="68"/>
      <c r="B3876" s="68"/>
      <c r="C3876" s="68"/>
      <c r="D3876" s="68"/>
      <c r="E3876" s="68"/>
      <c r="F3876" s="68"/>
      <c r="G3876" s="68"/>
      <c r="H3876" s="68"/>
    </row>
    <row r="3877" spans="1:8" x14ac:dyDescent="0.3">
      <c r="A3877" s="68"/>
      <c r="B3877" s="68"/>
      <c r="C3877" s="68"/>
      <c r="D3877" s="68"/>
      <c r="E3877" s="68"/>
      <c r="F3877" s="68"/>
      <c r="G3877" s="68"/>
      <c r="H3877" s="68"/>
    </row>
    <row r="3878" spans="1:8" x14ac:dyDescent="0.3">
      <c r="A3878" s="68"/>
      <c r="B3878" s="68"/>
      <c r="C3878" s="68"/>
      <c r="D3878" s="68"/>
      <c r="E3878" s="68"/>
      <c r="F3878" s="68"/>
      <c r="G3878" s="68"/>
      <c r="H3878" s="68"/>
    </row>
    <row r="3879" spans="1:8" x14ac:dyDescent="0.3">
      <c r="A3879" s="68"/>
      <c r="B3879" s="68"/>
      <c r="C3879" s="68"/>
      <c r="D3879" s="68"/>
      <c r="E3879" s="68"/>
      <c r="F3879" s="68"/>
      <c r="G3879" s="68"/>
      <c r="H3879" s="68"/>
    </row>
    <row r="3880" spans="1:8" x14ac:dyDescent="0.3">
      <c r="A3880" s="68"/>
      <c r="B3880" s="68"/>
      <c r="C3880" s="68"/>
      <c r="D3880" s="68"/>
      <c r="E3880" s="68"/>
      <c r="F3880" s="68"/>
      <c r="G3880" s="68"/>
      <c r="H3880" s="68"/>
    </row>
    <row r="3881" spans="1:8" x14ac:dyDescent="0.3">
      <c r="A3881" s="68"/>
      <c r="B3881" s="68"/>
      <c r="C3881" s="68"/>
      <c r="D3881" s="68"/>
      <c r="E3881" s="68"/>
      <c r="F3881" s="68"/>
      <c r="G3881" s="68"/>
      <c r="H3881" s="68"/>
    </row>
    <row r="3882" spans="1:8" x14ac:dyDescent="0.3">
      <c r="A3882" s="68"/>
      <c r="B3882" s="68"/>
      <c r="C3882" s="68"/>
      <c r="D3882" s="68"/>
      <c r="E3882" s="68"/>
      <c r="F3882" s="68"/>
      <c r="G3882" s="68"/>
      <c r="H3882" s="68"/>
    </row>
    <row r="3883" spans="1:8" x14ac:dyDescent="0.3">
      <c r="A3883" s="68"/>
      <c r="B3883" s="68"/>
      <c r="C3883" s="68"/>
      <c r="D3883" s="68"/>
      <c r="E3883" s="68"/>
      <c r="F3883" s="68"/>
      <c r="G3883" s="68"/>
      <c r="H3883" s="68"/>
    </row>
    <row r="3884" spans="1:8" x14ac:dyDescent="0.3">
      <c r="A3884" s="68"/>
      <c r="B3884" s="68"/>
      <c r="C3884" s="68"/>
      <c r="D3884" s="68"/>
      <c r="E3884" s="68"/>
      <c r="F3884" s="68"/>
      <c r="G3884" s="68"/>
      <c r="H3884" s="68"/>
    </row>
    <row r="3885" spans="1:8" x14ac:dyDescent="0.3">
      <c r="A3885" s="68"/>
      <c r="B3885" s="68"/>
      <c r="C3885" s="68"/>
      <c r="D3885" s="68"/>
      <c r="E3885" s="68"/>
      <c r="F3885" s="68"/>
      <c r="G3885" s="68"/>
      <c r="H3885" s="68"/>
    </row>
    <row r="3886" spans="1:8" x14ac:dyDescent="0.3">
      <c r="A3886" s="68"/>
      <c r="B3886" s="68"/>
      <c r="C3886" s="68"/>
      <c r="D3886" s="68"/>
      <c r="E3886" s="68"/>
      <c r="F3886" s="68"/>
      <c r="G3886" s="68"/>
      <c r="H3886" s="68"/>
    </row>
    <row r="3887" spans="1:8" x14ac:dyDescent="0.3">
      <c r="A3887" s="68"/>
      <c r="B3887" s="68"/>
      <c r="C3887" s="68"/>
      <c r="D3887" s="68"/>
      <c r="E3887" s="68"/>
      <c r="F3887" s="68"/>
      <c r="G3887" s="68"/>
      <c r="H3887" s="68"/>
    </row>
    <row r="3888" spans="1:8" x14ac:dyDescent="0.3">
      <c r="A3888" s="68"/>
      <c r="B3888" s="68"/>
      <c r="C3888" s="68"/>
      <c r="D3888" s="68"/>
      <c r="E3888" s="68"/>
      <c r="F3888" s="68"/>
      <c r="G3888" s="68"/>
      <c r="H3888" s="68"/>
    </row>
    <row r="3889" spans="1:8" x14ac:dyDescent="0.3">
      <c r="A3889" s="68"/>
      <c r="B3889" s="68"/>
      <c r="C3889" s="68"/>
      <c r="D3889" s="68"/>
      <c r="E3889" s="68"/>
      <c r="F3889" s="68"/>
      <c r="G3889" s="68"/>
      <c r="H3889" s="68"/>
    </row>
    <row r="3890" spans="1:8" x14ac:dyDescent="0.3">
      <c r="A3890" s="68"/>
      <c r="B3890" s="68"/>
      <c r="C3890" s="68"/>
      <c r="D3890" s="68"/>
      <c r="E3890" s="68"/>
      <c r="F3890" s="68"/>
      <c r="G3890" s="68"/>
      <c r="H3890" s="68"/>
    </row>
    <row r="3891" spans="1:8" x14ac:dyDescent="0.3">
      <c r="A3891" s="68"/>
      <c r="B3891" s="68"/>
      <c r="C3891" s="68"/>
      <c r="D3891" s="68"/>
      <c r="E3891" s="68"/>
      <c r="F3891" s="68"/>
      <c r="G3891" s="68"/>
      <c r="H3891" s="68"/>
    </row>
    <row r="3892" spans="1:8" x14ac:dyDescent="0.3">
      <c r="A3892" s="68"/>
      <c r="B3892" s="68"/>
      <c r="C3892" s="68"/>
      <c r="D3892" s="68"/>
      <c r="E3892" s="68"/>
      <c r="F3892" s="68"/>
      <c r="G3892" s="68"/>
      <c r="H3892" s="68"/>
    </row>
    <row r="3893" spans="1:8" x14ac:dyDescent="0.3">
      <c r="A3893" s="68"/>
      <c r="B3893" s="68"/>
      <c r="C3893" s="68"/>
      <c r="D3893" s="68"/>
      <c r="E3893" s="68"/>
      <c r="F3893" s="68"/>
      <c r="G3893" s="68"/>
      <c r="H3893" s="68"/>
    </row>
    <row r="3894" spans="1:8" x14ac:dyDescent="0.3">
      <c r="A3894" s="68"/>
      <c r="B3894" s="68"/>
      <c r="C3894" s="68"/>
      <c r="D3894" s="68"/>
      <c r="E3894" s="68"/>
      <c r="F3894" s="68"/>
      <c r="G3894" s="68"/>
      <c r="H3894" s="68"/>
    </row>
    <row r="3895" spans="1:8" x14ac:dyDescent="0.3">
      <c r="A3895" s="68"/>
      <c r="B3895" s="68"/>
      <c r="C3895" s="68"/>
      <c r="D3895" s="68"/>
      <c r="E3895" s="68"/>
      <c r="F3895" s="68"/>
      <c r="G3895" s="68"/>
      <c r="H3895" s="68"/>
    </row>
    <row r="3896" spans="1:8" x14ac:dyDescent="0.3">
      <c r="A3896" s="68"/>
      <c r="B3896" s="68"/>
      <c r="C3896" s="68"/>
      <c r="D3896" s="68"/>
      <c r="E3896" s="68"/>
      <c r="F3896" s="68"/>
      <c r="G3896" s="68"/>
      <c r="H3896" s="68"/>
    </row>
    <row r="3897" spans="1:8" x14ac:dyDescent="0.3">
      <c r="A3897" s="68"/>
      <c r="B3897" s="68"/>
      <c r="C3897" s="68"/>
      <c r="D3897" s="68"/>
      <c r="E3897" s="68"/>
      <c r="F3897" s="68"/>
      <c r="G3897" s="68"/>
      <c r="H3897" s="68"/>
    </row>
    <row r="3898" spans="1:8" x14ac:dyDescent="0.3">
      <c r="A3898" s="68"/>
      <c r="B3898" s="68"/>
      <c r="C3898" s="68"/>
      <c r="D3898" s="68"/>
      <c r="E3898" s="68"/>
      <c r="F3898" s="68"/>
      <c r="G3898" s="68"/>
      <c r="H3898" s="68"/>
    </row>
    <row r="3899" spans="1:8" x14ac:dyDescent="0.3">
      <c r="A3899" s="68"/>
      <c r="B3899" s="68"/>
      <c r="C3899" s="68"/>
      <c r="D3899" s="68"/>
      <c r="E3899" s="68"/>
      <c r="F3899" s="68"/>
      <c r="G3899" s="68"/>
      <c r="H3899" s="68"/>
    </row>
    <row r="3900" spans="1:8" x14ac:dyDescent="0.3">
      <c r="A3900" s="68"/>
      <c r="B3900" s="68"/>
      <c r="C3900" s="68"/>
      <c r="D3900" s="68"/>
      <c r="E3900" s="68"/>
      <c r="F3900" s="68"/>
      <c r="G3900" s="68"/>
      <c r="H3900" s="68"/>
    </row>
    <row r="3901" spans="1:8" x14ac:dyDescent="0.3">
      <c r="A3901" s="68"/>
      <c r="B3901" s="68"/>
      <c r="C3901" s="68"/>
      <c r="D3901" s="68"/>
      <c r="E3901" s="68"/>
      <c r="F3901" s="68"/>
      <c r="G3901" s="68"/>
      <c r="H3901" s="68"/>
    </row>
    <row r="3902" spans="1:8" x14ac:dyDescent="0.3">
      <c r="A3902" s="68"/>
      <c r="B3902" s="68"/>
      <c r="C3902" s="68"/>
      <c r="D3902" s="68"/>
      <c r="E3902" s="68"/>
      <c r="F3902" s="68"/>
      <c r="G3902" s="68"/>
      <c r="H3902" s="68"/>
    </row>
    <row r="3903" spans="1:8" x14ac:dyDescent="0.3">
      <c r="A3903" s="68"/>
      <c r="B3903" s="68"/>
      <c r="C3903" s="68"/>
      <c r="D3903" s="68"/>
      <c r="E3903" s="68"/>
      <c r="F3903" s="68"/>
      <c r="G3903" s="68"/>
      <c r="H3903" s="68"/>
    </row>
    <row r="3904" spans="1:8" x14ac:dyDescent="0.3">
      <c r="A3904" s="68"/>
      <c r="B3904" s="68"/>
      <c r="C3904" s="68"/>
      <c r="D3904" s="68"/>
      <c r="E3904" s="68"/>
      <c r="F3904" s="68"/>
      <c r="G3904" s="68"/>
      <c r="H3904" s="68"/>
    </row>
    <row r="3905" spans="1:8" x14ac:dyDescent="0.3">
      <c r="A3905" s="68"/>
      <c r="B3905" s="68"/>
      <c r="C3905" s="68"/>
      <c r="D3905" s="68"/>
      <c r="E3905" s="68"/>
      <c r="F3905" s="68"/>
      <c r="G3905" s="68"/>
      <c r="H3905" s="68"/>
    </row>
    <row r="3906" spans="1:8" x14ac:dyDescent="0.3">
      <c r="A3906" s="68"/>
      <c r="B3906" s="68"/>
      <c r="C3906" s="68"/>
      <c r="D3906" s="68"/>
      <c r="E3906" s="68"/>
      <c r="F3906" s="68"/>
      <c r="G3906" s="68"/>
      <c r="H3906" s="68"/>
    </row>
    <row r="3907" spans="1:8" x14ac:dyDescent="0.3">
      <c r="A3907" s="68"/>
      <c r="B3907" s="68"/>
      <c r="C3907" s="68"/>
      <c r="D3907" s="68"/>
      <c r="E3907" s="68"/>
      <c r="F3907" s="68"/>
      <c r="G3907" s="68"/>
      <c r="H3907" s="68"/>
    </row>
    <row r="3908" spans="1:8" x14ac:dyDescent="0.3">
      <c r="A3908" s="68"/>
      <c r="B3908" s="68"/>
      <c r="C3908" s="68"/>
      <c r="D3908" s="68"/>
      <c r="E3908" s="68"/>
      <c r="F3908" s="68"/>
      <c r="G3908" s="68"/>
      <c r="H3908" s="68"/>
    </row>
    <row r="3909" spans="1:8" x14ac:dyDescent="0.3">
      <c r="A3909" s="68"/>
      <c r="B3909" s="68"/>
      <c r="C3909" s="68"/>
      <c r="D3909" s="68"/>
      <c r="E3909" s="68"/>
      <c r="F3909" s="68"/>
      <c r="G3909" s="68"/>
      <c r="H3909" s="68"/>
    </row>
    <row r="3910" spans="1:8" x14ac:dyDescent="0.3">
      <c r="A3910" s="68"/>
      <c r="B3910" s="68"/>
      <c r="C3910" s="68"/>
      <c r="D3910" s="68"/>
      <c r="E3910" s="68"/>
      <c r="F3910" s="68"/>
      <c r="G3910" s="68"/>
      <c r="H3910" s="68"/>
    </row>
    <row r="3911" spans="1:8" x14ac:dyDescent="0.3">
      <c r="A3911" s="68"/>
      <c r="B3911" s="68"/>
      <c r="C3911" s="68"/>
      <c r="D3911" s="68"/>
      <c r="E3911" s="68"/>
      <c r="F3911" s="68"/>
      <c r="G3911" s="68"/>
      <c r="H3911" s="68"/>
    </row>
    <row r="3912" spans="1:8" x14ac:dyDescent="0.3">
      <c r="A3912" s="68"/>
      <c r="B3912" s="68"/>
      <c r="C3912" s="68"/>
      <c r="D3912" s="68"/>
      <c r="E3912" s="68"/>
      <c r="F3912" s="68"/>
      <c r="G3912" s="68"/>
      <c r="H3912" s="68"/>
    </row>
    <row r="3913" spans="1:8" x14ac:dyDescent="0.3">
      <c r="A3913" s="68"/>
      <c r="B3913" s="68"/>
      <c r="C3913" s="68"/>
      <c r="D3913" s="68"/>
      <c r="E3913" s="68"/>
      <c r="F3913" s="68"/>
      <c r="G3913" s="68"/>
      <c r="H3913" s="68"/>
    </row>
    <row r="3914" spans="1:8" x14ac:dyDescent="0.3">
      <c r="A3914" s="68"/>
      <c r="B3914" s="68"/>
      <c r="C3914" s="68"/>
      <c r="D3914" s="68"/>
      <c r="E3914" s="68"/>
      <c r="F3914" s="68"/>
      <c r="G3914" s="68"/>
      <c r="H3914" s="68"/>
    </row>
    <row r="3915" spans="1:8" x14ac:dyDescent="0.3">
      <c r="A3915" s="68"/>
      <c r="B3915" s="68"/>
      <c r="C3915" s="68"/>
      <c r="D3915" s="68"/>
      <c r="E3915" s="68"/>
      <c r="F3915" s="68"/>
      <c r="G3915" s="68"/>
      <c r="H3915" s="68"/>
    </row>
    <row r="3916" spans="1:8" x14ac:dyDescent="0.3">
      <c r="A3916" s="68"/>
      <c r="B3916" s="68"/>
      <c r="C3916" s="68"/>
      <c r="D3916" s="68"/>
      <c r="E3916" s="68"/>
      <c r="F3916" s="68"/>
      <c r="G3916" s="68"/>
      <c r="H3916" s="68"/>
    </row>
    <row r="3917" spans="1:8" x14ac:dyDescent="0.3">
      <c r="A3917" s="68"/>
      <c r="B3917" s="68"/>
      <c r="C3917" s="68"/>
      <c r="D3917" s="68"/>
      <c r="E3917" s="68"/>
      <c r="F3917" s="68"/>
      <c r="G3917" s="68"/>
      <c r="H3917" s="68"/>
    </row>
    <row r="3918" spans="1:8" x14ac:dyDescent="0.3">
      <c r="A3918" s="68"/>
      <c r="B3918" s="68"/>
      <c r="C3918" s="68"/>
      <c r="D3918" s="68"/>
      <c r="E3918" s="68"/>
      <c r="F3918" s="68"/>
      <c r="G3918" s="68"/>
      <c r="H3918" s="68"/>
    </row>
    <row r="3919" spans="1:8" x14ac:dyDescent="0.3">
      <c r="A3919" s="68"/>
      <c r="B3919" s="68"/>
      <c r="C3919" s="68"/>
      <c r="D3919" s="68"/>
      <c r="E3919" s="68"/>
      <c r="F3919" s="68"/>
      <c r="G3919" s="68"/>
      <c r="H3919" s="68"/>
    </row>
    <row r="3920" spans="1:8" x14ac:dyDescent="0.3">
      <c r="A3920" s="68"/>
      <c r="B3920" s="68"/>
      <c r="C3920" s="68"/>
      <c r="D3920" s="68"/>
      <c r="E3920" s="68"/>
      <c r="F3920" s="68"/>
      <c r="G3920" s="68"/>
      <c r="H3920" s="68"/>
    </row>
    <row r="3921" spans="1:8" x14ac:dyDescent="0.3">
      <c r="A3921" s="68"/>
      <c r="B3921" s="68"/>
      <c r="C3921" s="68"/>
      <c r="D3921" s="68"/>
      <c r="E3921" s="68"/>
      <c r="F3921" s="68"/>
      <c r="G3921" s="68"/>
      <c r="H3921" s="68"/>
    </row>
    <row r="3922" spans="1:8" x14ac:dyDescent="0.3">
      <c r="A3922" s="68"/>
      <c r="B3922" s="68"/>
      <c r="C3922" s="68"/>
      <c r="D3922" s="68"/>
      <c r="E3922" s="68"/>
      <c r="F3922" s="68"/>
      <c r="G3922" s="68"/>
      <c r="H3922" s="68"/>
    </row>
    <row r="3923" spans="1:8" x14ac:dyDescent="0.3">
      <c r="A3923" s="68"/>
      <c r="B3923" s="68"/>
      <c r="C3923" s="68"/>
      <c r="D3923" s="68"/>
      <c r="E3923" s="68"/>
      <c r="F3923" s="68"/>
      <c r="G3923" s="68"/>
      <c r="H3923" s="68"/>
    </row>
    <row r="3924" spans="1:8" x14ac:dyDescent="0.3">
      <c r="A3924" s="68"/>
      <c r="B3924" s="68"/>
      <c r="C3924" s="68"/>
      <c r="D3924" s="68"/>
      <c r="E3924" s="68"/>
      <c r="F3924" s="68"/>
      <c r="G3924" s="68"/>
      <c r="H3924" s="68"/>
    </row>
    <row r="3925" spans="1:8" x14ac:dyDescent="0.3">
      <c r="A3925" s="68"/>
      <c r="B3925" s="68"/>
      <c r="C3925" s="68"/>
      <c r="D3925" s="68"/>
      <c r="E3925" s="68"/>
      <c r="F3925" s="68"/>
      <c r="G3925" s="68"/>
      <c r="H3925" s="68"/>
    </row>
    <row r="3926" spans="1:8" x14ac:dyDescent="0.3">
      <c r="A3926" s="68"/>
      <c r="B3926" s="68"/>
      <c r="C3926" s="68"/>
      <c r="D3926" s="68"/>
      <c r="E3926" s="68"/>
      <c r="F3926" s="68"/>
      <c r="G3926" s="68"/>
      <c r="H3926" s="68"/>
    </row>
    <row r="3927" spans="1:8" x14ac:dyDescent="0.3">
      <c r="A3927" s="68"/>
      <c r="B3927" s="68"/>
      <c r="C3927" s="68"/>
      <c r="D3927" s="68"/>
      <c r="E3927" s="68"/>
      <c r="F3927" s="68"/>
      <c r="G3927" s="68"/>
      <c r="H3927" s="68"/>
    </row>
    <row r="3928" spans="1:8" x14ac:dyDescent="0.3">
      <c r="A3928" s="68"/>
      <c r="B3928" s="68"/>
      <c r="C3928" s="68"/>
      <c r="D3928" s="68"/>
      <c r="E3928" s="68"/>
      <c r="F3928" s="68"/>
      <c r="G3928" s="68"/>
      <c r="H3928" s="68"/>
    </row>
    <row r="3929" spans="1:8" x14ac:dyDescent="0.3">
      <c r="A3929" s="68"/>
      <c r="B3929" s="68"/>
      <c r="C3929" s="68"/>
      <c r="D3929" s="68"/>
      <c r="E3929" s="68"/>
      <c r="F3929" s="68"/>
      <c r="G3929" s="68"/>
      <c r="H3929" s="68"/>
    </row>
    <row r="3930" spans="1:8" x14ac:dyDescent="0.3">
      <c r="A3930" s="68"/>
      <c r="B3930" s="68"/>
      <c r="C3930" s="68"/>
      <c r="D3930" s="68"/>
      <c r="E3930" s="68"/>
      <c r="F3930" s="68"/>
      <c r="G3930" s="68"/>
      <c r="H3930" s="68"/>
    </row>
    <row r="3931" spans="1:8" x14ac:dyDescent="0.3">
      <c r="A3931" s="68"/>
      <c r="B3931" s="68"/>
      <c r="C3931" s="68"/>
      <c r="D3931" s="68"/>
      <c r="E3931" s="68"/>
      <c r="F3931" s="68"/>
      <c r="G3931" s="68"/>
      <c r="H3931" s="68"/>
    </row>
    <row r="3932" spans="1:8" x14ac:dyDescent="0.3">
      <c r="A3932" s="68"/>
      <c r="B3932" s="68"/>
      <c r="C3932" s="68"/>
      <c r="D3932" s="68"/>
      <c r="E3932" s="68"/>
      <c r="F3932" s="68"/>
      <c r="G3932" s="68"/>
      <c r="H3932" s="68"/>
    </row>
    <row r="3933" spans="1:8" x14ac:dyDescent="0.3">
      <c r="A3933" s="68"/>
      <c r="B3933" s="68"/>
      <c r="C3933" s="68"/>
      <c r="D3933" s="68"/>
      <c r="E3933" s="68"/>
      <c r="F3933" s="68"/>
      <c r="G3933" s="68"/>
      <c r="H3933" s="68"/>
    </row>
    <row r="3934" spans="1:8" x14ac:dyDescent="0.3">
      <c r="A3934" s="68"/>
      <c r="B3934" s="68"/>
      <c r="C3934" s="68"/>
      <c r="D3934" s="68"/>
      <c r="E3934" s="68"/>
      <c r="F3934" s="68"/>
      <c r="G3934" s="68"/>
      <c r="H3934" s="68"/>
    </row>
    <row r="3935" spans="1:8" x14ac:dyDescent="0.3">
      <c r="A3935" s="68"/>
      <c r="B3935" s="68"/>
      <c r="C3935" s="68"/>
      <c r="D3935" s="68"/>
      <c r="E3935" s="68"/>
      <c r="F3935" s="68"/>
      <c r="G3935" s="68"/>
      <c r="H3935" s="68"/>
    </row>
    <row r="3936" spans="1:8" x14ac:dyDescent="0.3">
      <c r="A3936" s="68"/>
      <c r="B3936" s="68"/>
      <c r="C3936" s="68"/>
      <c r="D3936" s="68"/>
      <c r="E3936" s="68"/>
      <c r="F3936" s="68"/>
      <c r="G3936" s="68"/>
      <c r="H3936" s="68"/>
    </row>
    <row r="3937" spans="1:8" x14ac:dyDescent="0.3">
      <c r="A3937" s="68"/>
      <c r="B3937" s="68"/>
      <c r="C3937" s="68"/>
      <c r="D3937" s="68"/>
      <c r="E3937" s="68"/>
      <c r="F3937" s="68"/>
      <c r="G3937" s="68"/>
      <c r="H3937" s="68"/>
    </row>
    <row r="3938" spans="1:8" x14ac:dyDescent="0.3">
      <c r="A3938" s="68"/>
      <c r="B3938" s="68"/>
      <c r="C3938" s="68"/>
      <c r="D3938" s="68"/>
      <c r="E3938" s="68"/>
      <c r="F3938" s="68"/>
      <c r="G3938" s="68"/>
      <c r="H3938" s="68"/>
    </row>
    <row r="3939" spans="1:8" x14ac:dyDescent="0.3">
      <c r="A3939" s="68"/>
      <c r="B3939" s="68"/>
      <c r="C3939" s="68"/>
      <c r="D3939" s="68"/>
      <c r="E3939" s="68"/>
      <c r="F3939" s="68"/>
      <c r="G3939" s="68"/>
      <c r="H3939" s="68"/>
    </row>
    <row r="3940" spans="1:8" x14ac:dyDescent="0.3">
      <c r="A3940" s="68"/>
      <c r="B3940" s="68"/>
      <c r="C3940" s="68"/>
      <c r="D3940" s="68"/>
      <c r="E3940" s="68"/>
      <c r="F3940" s="68"/>
      <c r="G3940" s="68"/>
      <c r="H3940" s="68"/>
    </row>
    <row r="3941" spans="1:8" x14ac:dyDescent="0.3">
      <c r="A3941" s="68"/>
      <c r="B3941" s="68"/>
      <c r="C3941" s="68"/>
      <c r="D3941" s="68"/>
      <c r="E3941" s="68"/>
      <c r="F3941" s="68"/>
      <c r="G3941" s="68"/>
      <c r="H3941" s="68"/>
    </row>
    <row r="3942" spans="1:8" x14ac:dyDescent="0.3">
      <c r="A3942" s="68"/>
      <c r="B3942" s="68"/>
      <c r="C3942" s="68"/>
      <c r="D3942" s="68"/>
      <c r="E3942" s="68"/>
      <c r="F3942" s="68"/>
      <c r="G3942" s="68"/>
      <c r="H3942" s="68"/>
    </row>
    <row r="3943" spans="1:8" x14ac:dyDescent="0.3">
      <c r="A3943" s="68"/>
      <c r="B3943" s="68"/>
      <c r="C3943" s="68"/>
      <c r="D3943" s="68"/>
      <c r="E3943" s="68"/>
      <c r="F3943" s="68"/>
      <c r="G3943" s="68"/>
      <c r="H3943" s="68"/>
    </row>
    <row r="3944" spans="1:8" x14ac:dyDescent="0.3">
      <c r="A3944" s="68"/>
      <c r="B3944" s="68"/>
      <c r="C3944" s="68"/>
      <c r="D3944" s="68"/>
      <c r="E3944" s="68"/>
      <c r="F3944" s="68"/>
      <c r="G3944" s="68"/>
      <c r="H3944" s="68"/>
    </row>
    <row r="3945" spans="1:8" x14ac:dyDescent="0.3">
      <c r="A3945" s="68"/>
      <c r="B3945" s="68"/>
      <c r="C3945" s="68"/>
      <c r="D3945" s="68"/>
      <c r="E3945" s="68"/>
      <c r="F3945" s="68"/>
      <c r="G3945" s="68"/>
      <c r="H3945" s="68"/>
    </row>
    <row r="3946" spans="1:8" x14ac:dyDescent="0.3">
      <c r="A3946" s="68"/>
      <c r="B3946" s="68"/>
      <c r="C3946" s="68"/>
      <c r="D3946" s="68"/>
      <c r="E3946" s="68"/>
      <c r="F3946" s="68"/>
      <c r="G3946" s="68"/>
      <c r="H3946" s="68"/>
    </row>
    <row r="3947" spans="1:8" x14ac:dyDescent="0.3">
      <c r="A3947" s="68"/>
      <c r="B3947" s="68"/>
      <c r="C3947" s="68"/>
      <c r="D3947" s="68"/>
      <c r="E3947" s="68"/>
      <c r="F3947" s="68"/>
      <c r="G3947" s="68"/>
      <c r="H3947" s="68"/>
    </row>
    <row r="3948" spans="1:8" x14ac:dyDescent="0.3">
      <c r="A3948" s="68"/>
      <c r="B3948" s="68"/>
      <c r="C3948" s="68"/>
      <c r="D3948" s="68"/>
      <c r="E3948" s="68"/>
      <c r="F3948" s="68"/>
      <c r="G3948" s="68"/>
      <c r="H3948" s="68"/>
    </row>
    <row r="3949" spans="1:8" x14ac:dyDescent="0.3">
      <c r="A3949" s="68"/>
      <c r="B3949" s="68"/>
      <c r="C3949" s="68"/>
      <c r="D3949" s="68"/>
      <c r="E3949" s="68"/>
      <c r="F3949" s="68"/>
      <c r="G3949" s="68"/>
      <c r="H3949" s="68"/>
    </row>
    <row r="3950" spans="1:8" x14ac:dyDescent="0.3">
      <c r="A3950" s="68"/>
      <c r="B3950" s="68"/>
      <c r="C3950" s="68"/>
      <c r="D3950" s="68"/>
      <c r="E3950" s="68"/>
      <c r="F3950" s="68"/>
      <c r="G3950" s="68"/>
      <c r="H3950" s="68"/>
    </row>
    <row r="3951" spans="1:8" x14ac:dyDescent="0.3">
      <c r="A3951" s="68"/>
      <c r="B3951" s="68"/>
      <c r="C3951" s="68"/>
      <c r="D3951" s="68"/>
      <c r="E3951" s="68"/>
      <c r="F3951" s="68"/>
      <c r="G3951" s="68"/>
      <c r="H3951" s="68"/>
    </row>
    <row r="3952" spans="1:8" x14ac:dyDescent="0.3">
      <c r="A3952" s="68"/>
      <c r="B3952" s="68"/>
      <c r="C3952" s="68"/>
      <c r="D3952" s="68"/>
      <c r="E3952" s="68"/>
      <c r="F3952" s="68"/>
      <c r="G3952" s="68"/>
      <c r="H3952" s="68"/>
    </row>
    <row r="3953" spans="1:8" x14ac:dyDescent="0.3">
      <c r="A3953" s="68"/>
      <c r="B3953" s="68"/>
      <c r="C3953" s="68"/>
      <c r="D3953" s="68"/>
      <c r="E3953" s="68"/>
      <c r="F3953" s="68"/>
      <c r="G3953" s="68"/>
      <c r="H3953" s="68"/>
    </row>
    <row r="3954" spans="1:8" x14ac:dyDescent="0.3">
      <c r="A3954" s="68"/>
      <c r="B3954" s="68"/>
      <c r="C3954" s="68"/>
      <c r="D3954" s="68"/>
      <c r="E3954" s="68"/>
      <c r="F3954" s="68"/>
      <c r="G3954" s="68"/>
      <c r="H3954" s="68"/>
    </row>
    <row r="3955" spans="1:8" x14ac:dyDescent="0.3">
      <c r="A3955" s="68"/>
      <c r="B3955" s="68"/>
      <c r="C3955" s="68"/>
      <c r="D3955" s="68"/>
      <c r="E3955" s="68"/>
      <c r="F3955" s="68"/>
      <c r="G3955" s="68"/>
      <c r="H3955" s="68"/>
    </row>
    <row r="3956" spans="1:8" x14ac:dyDescent="0.3">
      <c r="A3956" s="68"/>
      <c r="B3956" s="68"/>
      <c r="C3956" s="68"/>
      <c r="D3956" s="68"/>
      <c r="E3956" s="68"/>
      <c r="F3956" s="68"/>
      <c r="G3956" s="68"/>
      <c r="H3956" s="68"/>
    </row>
    <row r="3957" spans="1:8" x14ac:dyDescent="0.3">
      <c r="A3957" s="68"/>
      <c r="B3957" s="68"/>
      <c r="C3957" s="68"/>
      <c r="D3957" s="68"/>
      <c r="E3957" s="68"/>
      <c r="F3957" s="68"/>
      <c r="G3957" s="68"/>
      <c r="H3957" s="68"/>
    </row>
    <row r="3958" spans="1:8" x14ac:dyDescent="0.3">
      <c r="A3958" s="68"/>
      <c r="B3958" s="68"/>
      <c r="C3958" s="68"/>
      <c r="D3958" s="68"/>
      <c r="E3958" s="68"/>
      <c r="F3958" s="68"/>
      <c r="G3958" s="68"/>
      <c r="H3958" s="68"/>
    </row>
    <row r="3959" spans="1:8" x14ac:dyDescent="0.3">
      <c r="A3959" s="68"/>
      <c r="B3959" s="68"/>
      <c r="C3959" s="68"/>
      <c r="D3959" s="68"/>
      <c r="E3959" s="68"/>
      <c r="F3959" s="68"/>
      <c r="G3959" s="68"/>
      <c r="H3959" s="68"/>
    </row>
    <row r="3960" spans="1:8" x14ac:dyDescent="0.3">
      <c r="A3960" s="68"/>
      <c r="B3960" s="68"/>
      <c r="C3960" s="68"/>
      <c r="D3960" s="68"/>
      <c r="E3960" s="68"/>
      <c r="F3960" s="68"/>
      <c r="G3960" s="68"/>
      <c r="H3960" s="68"/>
    </row>
    <row r="3961" spans="1:8" x14ac:dyDescent="0.3">
      <c r="A3961" s="68"/>
      <c r="B3961" s="68"/>
      <c r="C3961" s="68"/>
      <c r="D3961" s="68"/>
      <c r="E3961" s="68"/>
      <c r="F3961" s="68"/>
      <c r="G3961" s="68"/>
      <c r="H3961" s="68"/>
    </row>
    <row r="3962" spans="1:8" x14ac:dyDescent="0.3">
      <c r="A3962" s="68"/>
      <c r="B3962" s="68"/>
      <c r="C3962" s="68"/>
      <c r="D3962" s="68"/>
      <c r="E3962" s="68"/>
      <c r="F3962" s="68"/>
      <c r="G3962" s="68"/>
      <c r="H3962" s="68"/>
    </row>
    <row r="3963" spans="1:8" x14ac:dyDescent="0.3">
      <c r="A3963" s="68"/>
      <c r="B3963" s="68"/>
      <c r="C3963" s="68"/>
      <c r="D3963" s="68"/>
      <c r="E3963" s="68"/>
      <c r="F3963" s="68"/>
      <c r="G3963" s="68"/>
      <c r="H3963" s="68"/>
    </row>
    <row r="3964" spans="1:8" x14ac:dyDescent="0.3">
      <c r="A3964" s="68"/>
      <c r="B3964" s="68"/>
      <c r="C3964" s="68"/>
      <c r="D3964" s="68"/>
      <c r="E3964" s="68"/>
      <c r="F3964" s="68"/>
      <c r="G3964" s="68"/>
      <c r="H3964" s="68"/>
    </row>
    <row r="3965" spans="1:8" x14ac:dyDescent="0.3">
      <c r="A3965" s="68"/>
      <c r="B3965" s="68"/>
      <c r="C3965" s="68"/>
      <c r="D3965" s="68"/>
      <c r="E3965" s="68"/>
      <c r="F3965" s="68"/>
      <c r="G3965" s="68"/>
      <c r="H3965" s="68"/>
    </row>
    <row r="3966" spans="1:8" x14ac:dyDescent="0.3">
      <c r="A3966" s="68"/>
      <c r="B3966" s="68"/>
      <c r="C3966" s="68"/>
      <c r="D3966" s="68"/>
      <c r="E3966" s="68"/>
      <c r="F3966" s="68"/>
      <c r="G3966" s="68"/>
      <c r="H3966" s="68"/>
    </row>
    <row r="3967" spans="1:8" x14ac:dyDescent="0.3">
      <c r="A3967" s="68"/>
      <c r="B3967" s="68"/>
      <c r="C3967" s="68"/>
      <c r="D3967" s="68"/>
      <c r="E3967" s="68"/>
      <c r="F3967" s="68"/>
      <c r="G3967" s="68"/>
      <c r="H3967" s="68"/>
    </row>
    <row r="3968" spans="1:8" x14ac:dyDescent="0.3">
      <c r="A3968" s="68"/>
      <c r="B3968" s="68"/>
      <c r="C3968" s="68"/>
      <c r="D3968" s="68"/>
      <c r="E3968" s="68"/>
      <c r="F3968" s="68"/>
      <c r="G3968" s="68"/>
      <c r="H3968" s="68"/>
    </row>
    <row r="3969" spans="1:8" x14ac:dyDescent="0.3">
      <c r="A3969" s="68"/>
      <c r="B3969" s="68"/>
      <c r="C3969" s="68"/>
      <c r="D3969" s="68"/>
      <c r="E3969" s="68"/>
      <c r="F3969" s="68"/>
      <c r="G3969" s="68"/>
      <c r="H3969" s="68"/>
    </row>
    <row r="3970" spans="1:8" x14ac:dyDescent="0.3">
      <c r="A3970" s="68"/>
      <c r="B3970" s="68"/>
      <c r="C3970" s="68"/>
      <c r="D3970" s="68"/>
      <c r="E3970" s="68"/>
      <c r="F3970" s="68"/>
      <c r="G3970" s="68"/>
      <c r="H3970" s="68"/>
    </row>
    <row r="3971" spans="1:8" x14ac:dyDescent="0.3">
      <c r="A3971" s="68"/>
      <c r="B3971" s="68"/>
      <c r="C3971" s="68"/>
      <c r="D3971" s="68"/>
      <c r="E3971" s="68"/>
      <c r="F3971" s="68"/>
      <c r="G3971" s="68"/>
      <c r="H3971" s="68"/>
    </row>
    <row r="3972" spans="1:8" x14ac:dyDescent="0.3">
      <c r="A3972" s="68"/>
      <c r="B3972" s="68"/>
      <c r="C3972" s="68"/>
      <c r="D3972" s="68"/>
      <c r="E3972" s="68"/>
      <c r="F3972" s="68"/>
      <c r="G3972" s="68"/>
      <c r="H3972" s="68"/>
    </row>
    <row r="3973" spans="1:8" x14ac:dyDescent="0.3">
      <c r="A3973" s="68"/>
      <c r="B3973" s="68"/>
      <c r="C3973" s="68"/>
      <c r="D3973" s="68"/>
      <c r="E3973" s="68"/>
      <c r="F3973" s="68"/>
      <c r="G3973" s="68"/>
      <c r="H3973" s="68"/>
    </row>
    <row r="3974" spans="1:8" x14ac:dyDescent="0.3">
      <c r="A3974" s="68"/>
      <c r="B3974" s="68"/>
      <c r="C3974" s="68"/>
      <c r="D3974" s="68"/>
      <c r="E3974" s="68"/>
      <c r="F3974" s="68"/>
      <c r="G3974" s="68"/>
      <c r="H3974" s="68"/>
    </row>
    <row r="3975" spans="1:8" x14ac:dyDescent="0.3">
      <c r="A3975" s="68"/>
      <c r="B3975" s="68"/>
      <c r="C3975" s="68"/>
      <c r="D3975" s="68"/>
      <c r="E3975" s="68"/>
      <c r="F3975" s="68"/>
      <c r="G3975" s="68"/>
      <c r="H3975" s="68"/>
    </row>
    <row r="3976" spans="1:8" x14ac:dyDescent="0.3">
      <c r="A3976" s="68"/>
      <c r="B3976" s="68"/>
      <c r="C3976" s="68"/>
      <c r="D3976" s="68"/>
      <c r="E3976" s="68"/>
      <c r="F3976" s="68"/>
      <c r="G3976" s="68"/>
      <c r="H3976" s="68"/>
    </row>
    <row r="3977" spans="1:8" x14ac:dyDescent="0.3">
      <c r="A3977" s="68"/>
      <c r="B3977" s="68"/>
      <c r="C3977" s="68"/>
      <c r="D3977" s="68"/>
      <c r="E3977" s="68"/>
      <c r="F3977" s="68"/>
      <c r="G3977" s="68"/>
      <c r="H3977" s="68"/>
    </row>
    <row r="3978" spans="1:8" x14ac:dyDescent="0.3">
      <c r="A3978" s="68"/>
      <c r="B3978" s="68"/>
      <c r="C3978" s="68"/>
      <c r="D3978" s="68"/>
      <c r="E3978" s="68"/>
      <c r="F3978" s="68"/>
      <c r="G3978" s="68"/>
      <c r="H3978" s="68"/>
    </row>
    <row r="3979" spans="1:8" x14ac:dyDescent="0.3">
      <c r="A3979" s="68"/>
      <c r="B3979" s="68"/>
      <c r="C3979" s="68"/>
      <c r="D3979" s="68"/>
      <c r="E3979" s="68"/>
      <c r="F3979" s="68"/>
      <c r="G3979" s="68"/>
      <c r="H3979" s="68"/>
    </row>
    <row r="3980" spans="1:8" x14ac:dyDescent="0.3">
      <c r="A3980" s="68"/>
      <c r="B3980" s="68"/>
      <c r="C3980" s="68"/>
      <c r="D3980" s="68"/>
      <c r="E3980" s="68"/>
      <c r="F3980" s="68"/>
      <c r="G3980" s="68"/>
      <c r="H3980" s="68"/>
    </row>
    <row r="3981" spans="1:8" x14ac:dyDescent="0.3">
      <c r="A3981" s="68"/>
      <c r="B3981" s="68"/>
      <c r="C3981" s="68"/>
      <c r="D3981" s="68"/>
      <c r="E3981" s="68"/>
      <c r="F3981" s="68"/>
      <c r="G3981" s="68"/>
      <c r="H3981" s="68"/>
    </row>
    <row r="3982" spans="1:8" x14ac:dyDescent="0.3">
      <c r="A3982" s="68"/>
      <c r="B3982" s="68"/>
      <c r="C3982" s="68"/>
      <c r="D3982" s="68"/>
      <c r="E3982" s="68"/>
      <c r="F3982" s="68"/>
      <c r="G3982" s="68"/>
      <c r="H3982" s="68"/>
    </row>
    <row r="3983" spans="1:8" x14ac:dyDescent="0.3">
      <c r="A3983" s="68"/>
      <c r="B3983" s="68"/>
      <c r="C3983" s="68"/>
      <c r="D3983" s="68"/>
      <c r="E3983" s="68"/>
      <c r="F3983" s="68"/>
      <c r="G3983" s="68"/>
      <c r="H3983" s="68"/>
    </row>
    <row r="3984" spans="1:8" x14ac:dyDescent="0.3">
      <c r="A3984" s="68"/>
      <c r="B3984" s="68"/>
      <c r="C3984" s="68"/>
      <c r="D3984" s="68"/>
      <c r="E3984" s="68"/>
      <c r="F3984" s="68"/>
      <c r="G3984" s="68"/>
      <c r="H3984" s="68"/>
    </row>
    <row r="3985" spans="1:8" x14ac:dyDescent="0.3">
      <c r="A3985" s="68"/>
      <c r="B3985" s="68"/>
      <c r="C3985" s="68"/>
      <c r="D3985" s="68"/>
      <c r="E3985" s="68"/>
      <c r="F3985" s="68"/>
      <c r="G3985" s="68"/>
      <c r="H3985" s="68"/>
    </row>
    <row r="3986" spans="1:8" x14ac:dyDescent="0.3">
      <c r="A3986" s="68"/>
      <c r="B3986" s="68"/>
      <c r="C3986" s="68"/>
      <c r="D3986" s="68"/>
      <c r="E3986" s="68"/>
      <c r="F3986" s="68"/>
      <c r="G3986" s="68"/>
      <c r="H3986" s="68"/>
    </row>
    <row r="3987" spans="1:8" x14ac:dyDescent="0.3">
      <c r="A3987" s="68"/>
      <c r="B3987" s="68"/>
      <c r="C3987" s="68"/>
      <c r="D3987" s="68"/>
      <c r="E3987" s="68"/>
      <c r="F3987" s="68"/>
      <c r="G3987" s="68"/>
      <c r="H3987" s="68"/>
    </row>
    <row r="3988" spans="1:8" x14ac:dyDescent="0.3">
      <c r="A3988" s="68"/>
      <c r="B3988" s="68"/>
      <c r="C3988" s="68"/>
      <c r="D3988" s="68"/>
      <c r="E3988" s="68"/>
      <c r="F3988" s="68"/>
      <c r="G3988" s="68"/>
      <c r="H3988" s="68"/>
    </row>
    <row r="3989" spans="1:8" x14ac:dyDescent="0.3">
      <c r="A3989" s="68"/>
      <c r="B3989" s="68"/>
      <c r="C3989" s="68"/>
      <c r="D3989" s="68"/>
      <c r="E3989" s="68"/>
      <c r="F3989" s="68"/>
      <c r="G3989" s="68"/>
      <c r="H3989" s="68"/>
    </row>
    <row r="3990" spans="1:8" x14ac:dyDescent="0.3">
      <c r="A3990" s="68"/>
      <c r="B3990" s="68"/>
      <c r="C3990" s="68"/>
      <c r="D3990" s="68"/>
      <c r="E3990" s="68"/>
      <c r="F3990" s="68"/>
      <c r="G3990" s="68"/>
      <c r="H3990" s="68"/>
    </row>
    <row r="3991" spans="1:8" x14ac:dyDescent="0.3">
      <c r="A3991" s="68"/>
      <c r="B3991" s="68"/>
      <c r="C3991" s="68"/>
      <c r="D3991" s="68"/>
      <c r="E3991" s="68"/>
      <c r="F3991" s="68"/>
      <c r="G3991" s="68"/>
      <c r="H3991" s="68"/>
    </row>
    <row r="3992" spans="1:8" x14ac:dyDescent="0.3">
      <c r="A3992" s="68"/>
      <c r="B3992" s="68"/>
      <c r="C3992" s="68"/>
      <c r="D3992" s="68"/>
      <c r="E3992" s="68"/>
      <c r="F3992" s="68"/>
      <c r="G3992" s="68"/>
      <c r="H3992" s="68"/>
    </row>
    <row r="3993" spans="1:8" x14ac:dyDescent="0.3">
      <c r="A3993" s="68"/>
      <c r="B3993" s="68"/>
      <c r="C3993" s="68"/>
      <c r="D3993" s="68"/>
      <c r="E3993" s="68"/>
      <c r="F3993" s="68"/>
      <c r="G3993" s="68"/>
      <c r="H3993" s="68"/>
    </row>
    <row r="3994" spans="1:8" x14ac:dyDescent="0.3">
      <c r="A3994" s="68"/>
      <c r="B3994" s="68"/>
      <c r="C3994" s="68"/>
      <c r="D3994" s="68"/>
      <c r="E3994" s="68"/>
      <c r="F3994" s="68"/>
      <c r="G3994" s="68"/>
      <c r="H3994" s="68"/>
    </row>
    <row r="3995" spans="1:8" x14ac:dyDescent="0.3">
      <c r="A3995" s="68"/>
      <c r="B3995" s="68"/>
      <c r="C3995" s="68"/>
      <c r="D3995" s="68"/>
      <c r="E3995" s="68"/>
      <c r="F3995" s="68"/>
      <c r="G3995" s="68"/>
      <c r="H3995" s="68"/>
    </row>
    <row r="3996" spans="1:8" x14ac:dyDescent="0.3">
      <c r="A3996" s="68"/>
      <c r="B3996" s="68"/>
      <c r="C3996" s="68"/>
      <c r="D3996" s="68"/>
      <c r="E3996" s="68"/>
      <c r="F3996" s="68"/>
      <c r="G3996" s="68"/>
      <c r="H3996" s="68"/>
    </row>
    <row r="3997" spans="1:8" x14ac:dyDescent="0.3">
      <c r="A3997" s="68"/>
      <c r="B3997" s="68"/>
      <c r="C3997" s="68"/>
      <c r="D3997" s="68"/>
      <c r="E3997" s="68"/>
      <c r="F3997" s="68"/>
      <c r="G3997" s="68"/>
      <c r="H3997" s="68"/>
    </row>
    <row r="3998" spans="1:8" x14ac:dyDescent="0.3">
      <c r="A3998" s="68"/>
      <c r="B3998" s="68"/>
      <c r="C3998" s="68"/>
      <c r="D3998" s="68"/>
      <c r="E3998" s="68"/>
      <c r="F3998" s="68"/>
      <c r="G3998" s="68"/>
      <c r="H3998" s="68"/>
    </row>
    <row r="3999" spans="1:8" x14ac:dyDescent="0.3">
      <c r="A3999" s="68"/>
      <c r="B3999" s="68"/>
      <c r="C3999" s="68"/>
      <c r="D3999" s="68"/>
      <c r="E3999" s="68"/>
      <c r="F3999" s="68"/>
      <c r="G3999" s="68"/>
      <c r="H3999" s="68"/>
    </row>
    <row r="4000" spans="1:8" x14ac:dyDescent="0.3">
      <c r="A4000" s="68"/>
      <c r="B4000" s="68"/>
      <c r="C4000" s="68"/>
      <c r="D4000" s="68"/>
      <c r="E4000" s="68"/>
      <c r="F4000" s="68"/>
      <c r="G4000" s="68"/>
      <c r="H4000" s="68"/>
    </row>
    <row r="4001" spans="1:8" x14ac:dyDescent="0.3">
      <c r="A4001" s="68"/>
      <c r="B4001" s="68"/>
      <c r="C4001" s="68"/>
      <c r="D4001" s="68"/>
      <c r="E4001" s="68"/>
      <c r="F4001" s="68"/>
      <c r="G4001" s="68"/>
      <c r="H4001" s="68"/>
    </row>
    <row r="4002" spans="1:8" x14ac:dyDescent="0.3">
      <c r="A4002" s="68"/>
      <c r="B4002" s="68"/>
      <c r="C4002" s="68"/>
      <c r="D4002" s="68"/>
      <c r="E4002" s="68"/>
      <c r="F4002" s="68"/>
      <c r="G4002" s="68"/>
      <c r="H4002" s="68"/>
    </row>
    <row r="4003" spans="1:8" x14ac:dyDescent="0.3">
      <c r="A4003" s="68"/>
      <c r="B4003" s="68"/>
      <c r="C4003" s="68"/>
      <c r="D4003" s="68"/>
      <c r="E4003" s="68"/>
      <c r="F4003" s="68"/>
      <c r="G4003" s="68"/>
      <c r="H4003" s="68"/>
    </row>
    <row r="4004" spans="1:8" x14ac:dyDescent="0.3">
      <c r="A4004" s="68"/>
      <c r="B4004" s="68"/>
      <c r="C4004" s="68"/>
      <c r="D4004" s="68"/>
      <c r="E4004" s="68"/>
      <c r="F4004" s="68"/>
      <c r="G4004" s="68"/>
      <c r="H4004" s="68"/>
    </row>
    <row r="4005" spans="1:8" x14ac:dyDescent="0.3">
      <c r="A4005" s="68"/>
      <c r="B4005" s="68"/>
      <c r="C4005" s="68"/>
      <c r="D4005" s="68"/>
      <c r="E4005" s="68"/>
      <c r="F4005" s="68"/>
      <c r="G4005" s="68"/>
      <c r="H4005" s="68"/>
    </row>
    <row r="4006" spans="1:8" x14ac:dyDescent="0.3">
      <c r="A4006" s="68"/>
      <c r="B4006" s="68"/>
      <c r="C4006" s="68"/>
      <c r="D4006" s="68"/>
      <c r="E4006" s="68"/>
      <c r="F4006" s="68"/>
      <c r="G4006" s="68"/>
      <c r="H4006" s="68"/>
    </row>
    <row r="4007" spans="1:8" x14ac:dyDescent="0.3">
      <c r="A4007" s="68"/>
      <c r="B4007" s="68"/>
      <c r="C4007" s="68"/>
      <c r="D4007" s="68"/>
      <c r="E4007" s="68"/>
      <c r="F4007" s="68"/>
      <c r="G4007" s="68"/>
      <c r="H4007" s="68"/>
    </row>
    <row r="4008" spans="1:8" x14ac:dyDescent="0.3">
      <c r="A4008" s="68"/>
      <c r="B4008" s="68"/>
      <c r="C4008" s="68"/>
      <c r="D4008" s="68"/>
      <c r="E4008" s="68"/>
      <c r="F4008" s="68"/>
      <c r="G4008" s="68"/>
      <c r="H4008" s="68"/>
    </row>
    <row r="4009" spans="1:8" x14ac:dyDescent="0.3">
      <c r="A4009" s="68"/>
      <c r="B4009" s="68"/>
      <c r="C4009" s="68"/>
      <c r="D4009" s="68"/>
      <c r="E4009" s="68"/>
      <c r="F4009" s="68"/>
      <c r="G4009" s="68"/>
      <c r="H4009" s="68"/>
    </row>
    <row r="4010" spans="1:8" x14ac:dyDescent="0.3">
      <c r="A4010" s="68"/>
      <c r="B4010" s="68"/>
      <c r="C4010" s="68"/>
      <c r="D4010" s="68"/>
      <c r="E4010" s="68"/>
      <c r="F4010" s="68"/>
      <c r="G4010" s="68"/>
      <c r="H4010" s="68"/>
    </row>
    <row r="4011" spans="1:8" x14ac:dyDescent="0.3">
      <c r="A4011" s="68"/>
      <c r="B4011" s="68"/>
      <c r="C4011" s="68"/>
      <c r="D4011" s="68"/>
      <c r="E4011" s="68"/>
      <c r="F4011" s="68"/>
      <c r="G4011" s="68"/>
      <c r="H4011" s="68"/>
    </row>
    <row r="4012" spans="1:8" x14ac:dyDescent="0.3">
      <c r="A4012" s="68"/>
      <c r="B4012" s="68"/>
      <c r="C4012" s="68"/>
      <c r="D4012" s="68"/>
      <c r="E4012" s="68"/>
      <c r="F4012" s="68"/>
      <c r="G4012" s="68"/>
      <c r="H4012" s="68"/>
    </row>
    <row r="4013" spans="1:8" x14ac:dyDescent="0.3">
      <c r="A4013" s="68"/>
      <c r="B4013" s="68"/>
      <c r="C4013" s="68"/>
      <c r="D4013" s="68"/>
      <c r="E4013" s="68"/>
      <c r="F4013" s="68"/>
      <c r="G4013" s="68"/>
      <c r="H4013" s="68"/>
    </row>
    <row r="4014" spans="1:8" x14ac:dyDescent="0.3">
      <c r="A4014" s="68"/>
      <c r="B4014" s="68"/>
      <c r="C4014" s="68"/>
      <c r="D4014" s="68"/>
      <c r="E4014" s="68"/>
      <c r="F4014" s="68"/>
      <c r="G4014" s="68"/>
      <c r="H4014" s="68"/>
    </row>
    <row r="4015" spans="1:8" x14ac:dyDescent="0.3">
      <c r="A4015" s="68"/>
      <c r="B4015" s="68"/>
      <c r="C4015" s="68"/>
      <c r="D4015" s="68"/>
      <c r="E4015" s="68"/>
      <c r="F4015" s="68"/>
      <c r="G4015" s="68"/>
      <c r="H4015" s="68"/>
    </row>
    <row r="4016" spans="1:8" x14ac:dyDescent="0.3">
      <c r="A4016" s="68"/>
      <c r="B4016" s="68"/>
      <c r="C4016" s="68"/>
      <c r="D4016" s="68"/>
      <c r="E4016" s="68"/>
      <c r="F4016" s="68"/>
      <c r="G4016" s="68"/>
      <c r="H4016" s="68"/>
    </row>
    <row r="4017" spans="1:8" x14ac:dyDescent="0.3">
      <c r="A4017" s="68"/>
      <c r="B4017" s="68"/>
      <c r="C4017" s="68"/>
      <c r="D4017" s="68"/>
      <c r="E4017" s="68"/>
      <c r="F4017" s="68"/>
      <c r="G4017" s="68"/>
      <c r="H4017" s="68"/>
    </row>
    <row r="4018" spans="1:8" x14ac:dyDescent="0.3">
      <c r="A4018" s="68"/>
      <c r="B4018" s="68"/>
      <c r="C4018" s="68"/>
      <c r="D4018" s="68"/>
      <c r="E4018" s="68"/>
      <c r="F4018" s="68"/>
      <c r="G4018" s="68"/>
      <c r="H4018" s="68"/>
    </row>
    <row r="4019" spans="1:8" x14ac:dyDescent="0.3">
      <c r="A4019" s="68"/>
      <c r="B4019" s="68"/>
      <c r="C4019" s="68"/>
      <c r="D4019" s="68"/>
      <c r="E4019" s="68"/>
      <c r="F4019" s="68"/>
      <c r="G4019" s="68"/>
      <c r="H4019" s="68"/>
    </row>
    <row r="4020" spans="1:8" x14ac:dyDescent="0.3">
      <c r="A4020" s="68"/>
      <c r="B4020" s="68"/>
      <c r="C4020" s="68"/>
      <c r="D4020" s="68"/>
      <c r="E4020" s="68"/>
      <c r="F4020" s="68"/>
      <c r="G4020" s="68"/>
      <c r="H4020" s="68"/>
    </row>
    <row r="4021" spans="1:8" x14ac:dyDescent="0.3">
      <c r="A4021" s="68"/>
      <c r="B4021" s="68"/>
      <c r="C4021" s="68"/>
      <c r="D4021" s="68"/>
      <c r="E4021" s="68"/>
      <c r="F4021" s="68"/>
      <c r="G4021" s="68"/>
      <c r="H4021" s="68"/>
    </row>
    <row r="4022" spans="1:8" x14ac:dyDescent="0.3">
      <c r="A4022" s="68"/>
      <c r="B4022" s="68"/>
      <c r="C4022" s="68"/>
      <c r="D4022" s="68"/>
      <c r="E4022" s="68"/>
      <c r="F4022" s="68"/>
      <c r="G4022" s="68"/>
      <c r="H4022" s="68"/>
    </row>
    <row r="4023" spans="1:8" x14ac:dyDescent="0.3">
      <c r="A4023" s="68"/>
      <c r="B4023" s="68"/>
      <c r="C4023" s="68"/>
      <c r="D4023" s="68"/>
      <c r="E4023" s="68"/>
      <c r="F4023" s="68"/>
      <c r="G4023" s="68"/>
      <c r="H4023" s="68"/>
    </row>
    <row r="4024" spans="1:8" x14ac:dyDescent="0.3">
      <c r="A4024" s="68"/>
      <c r="B4024" s="68"/>
      <c r="C4024" s="68"/>
      <c r="D4024" s="68"/>
      <c r="E4024" s="68"/>
      <c r="F4024" s="68"/>
      <c r="G4024" s="68"/>
      <c r="H4024" s="68"/>
    </row>
    <row r="4025" spans="1:8" x14ac:dyDescent="0.3">
      <c r="A4025" s="68"/>
      <c r="B4025" s="68"/>
      <c r="C4025" s="68"/>
      <c r="D4025" s="68"/>
      <c r="E4025" s="68"/>
      <c r="F4025" s="68"/>
      <c r="G4025" s="68"/>
      <c r="H4025" s="68"/>
    </row>
    <row r="4026" spans="1:8" x14ac:dyDescent="0.3">
      <c r="A4026" s="68"/>
      <c r="B4026" s="68"/>
      <c r="C4026" s="68"/>
      <c r="D4026" s="68"/>
      <c r="E4026" s="68"/>
      <c r="F4026" s="68"/>
      <c r="G4026" s="68"/>
      <c r="H4026" s="68"/>
    </row>
    <row r="4027" spans="1:8" x14ac:dyDescent="0.3">
      <c r="A4027" s="68"/>
      <c r="B4027" s="68"/>
      <c r="C4027" s="68"/>
      <c r="D4027" s="68"/>
      <c r="E4027" s="68"/>
      <c r="F4027" s="68"/>
      <c r="G4027" s="68"/>
      <c r="H4027" s="68"/>
    </row>
    <row r="4028" spans="1:8" x14ac:dyDescent="0.3">
      <c r="A4028" s="68"/>
      <c r="B4028" s="68"/>
      <c r="C4028" s="68"/>
      <c r="D4028" s="68"/>
      <c r="E4028" s="68"/>
      <c r="F4028" s="68"/>
      <c r="G4028" s="68"/>
      <c r="H4028" s="68"/>
    </row>
    <row r="4029" spans="1:8" x14ac:dyDescent="0.3">
      <c r="A4029" s="68"/>
      <c r="B4029" s="68"/>
      <c r="C4029" s="68"/>
      <c r="D4029" s="68"/>
      <c r="E4029" s="68"/>
      <c r="F4029" s="68"/>
      <c r="G4029" s="68"/>
      <c r="H4029" s="68"/>
    </row>
    <row r="4030" spans="1:8" x14ac:dyDescent="0.3">
      <c r="A4030" s="68"/>
      <c r="B4030" s="68"/>
      <c r="C4030" s="68"/>
      <c r="D4030" s="68"/>
      <c r="E4030" s="68"/>
      <c r="F4030" s="68"/>
      <c r="G4030" s="68"/>
      <c r="H4030" s="68"/>
    </row>
    <row r="4031" spans="1:8" x14ac:dyDescent="0.3">
      <c r="A4031" s="68"/>
      <c r="B4031" s="68"/>
      <c r="C4031" s="68"/>
      <c r="D4031" s="68"/>
      <c r="E4031" s="68"/>
      <c r="F4031" s="68"/>
      <c r="G4031" s="68"/>
      <c r="H4031" s="68"/>
    </row>
    <row r="4032" spans="1:8" x14ac:dyDescent="0.3">
      <c r="A4032" s="68"/>
      <c r="B4032" s="68"/>
      <c r="C4032" s="68"/>
      <c r="D4032" s="68"/>
      <c r="E4032" s="68"/>
      <c r="F4032" s="68"/>
      <c r="G4032" s="68"/>
      <c r="H4032" s="68"/>
    </row>
    <row r="4033" spans="1:8" x14ac:dyDescent="0.3">
      <c r="A4033" s="68"/>
      <c r="B4033" s="68"/>
      <c r="C4033" s="68"/>
      <c r="D4033" s="68"/>
      <c r="E4033" s="68"/>
      <c r="F4033" s="68"/>
      <c r="G4033" s="68"/>
      <c r="H4033" s="68"/>
    </row>
    <row r="4034" spans="1:8" x14ac:dyDescent="0.3">
      <c r="A4034" s="68"/>
      <c r="B4034" s="68"/>
      <c r="C4034" s="68"/>
      <c r="D4034" s="68"/>
      <c r="E4034" s="68"/>
      <c r="F4034" s="68"/>
      <c r="G4034" s="68"/>
      <c r="H4034" s="68"/>
    </row>
    <row r="4035" spans="1:8" x14ac:dyDescent="0.3">
      <c r="A4035" s="68"/>
      <c r="B4035" s="68"/>
      <c r="C4035" s="68"/>
      <c r="D4035" s="68"/>
      <c r="E4035" s="68"/>
      <c r="F4035" s="68"/>
      <c r="G4035" s="68"/>
      <c r="H4035" s="68"/>
    </row>
    <row r="4036" spans="1:8" x14ac:dyDescent="0.3">
      <c r="A4036" s="68"/>
      <c r="B4036" s="68"/>
      <c r="C4036" s="68"/>
      <c r="D4036" s="68"/>
      <c r="E4036" s="68"/>
      <c r="F4036" s="68"/>
      <c r="G4036" s="68"/>
      <c r="H4036" s="68"/>
    </row>
    <row r="4037" spans="1:8" x14ac:dyDescent="0.3">
      <c r="A4037" s="68"/>
      <c r="B4037" s="68"/>
      <c r="C4037" s="68"/>
      <c r="D4037" s="68"/>
      <c r="E4037" s="68"/>
      <c r="F4037" s="68"/>
      <c r="G4037" s="68"/>
      <c r="H4037" s="68"/>
    </row>
    <row r="4038" spans="1:8" x14ac:dyDescent="0.3">
      <c r="A4038" s="68"/>
      <c r="B4038" s="68"/>
      <c r="C4038" s="68"/>
      <c r="D4038" s="68"/>
      <c r="E4038" s="68"/>
      <c r="F4038" s="68"/>
      <c r="G4038" s="68"/>
      <c r="H4038" s="68"/>
    </row>
    <row r="4039" spans="1:8" x14ac:dyDescent="0.3">
      <c r="A4039" s="68"/>
      <c r="B4039" s="68"/>
      <c r="C4039" s="68"/>
      <c r="D4039" s="68"/>
      <c r="E4039" s="68"/>
      <c r="F4039" s="68"/>
      <c r="G4039" s="68"/>
      <c r="H4039" s="68"/>
    </row>
    <row r="4040" spans="1:8" x14ac:dyDescent="0.3">
      <c r="A4040" s="68"/>
      <c r="B4040" s="68"/>
      <c r="C4040" s="68"/>
      <c r="D4040" s="68"/>
      <c r="E4040" s="68"/>
      <c r="F4040" s="68"/>
      <c r="G4040" s="68"/>
      <c r="H4040" s="68"/>
    </row>
    <row r="4041" spans="1:8" x14ac:dyDescent="0.3">
      <c r="A4041" s="68"/>
      <c r="B4041" s="68"/>
      <c r="C4041" s="68"/>
      <c r="D4041" s="68"/>
      <c r="E4041" s="68"/>
      <c r="F4041" s="68"/>
      <c r="G4041" s="68"/>
      <c r="H4041" s="68"/>
    </row>
    <row r="4042" spans="1:8" x14ac:dyDescent="0.3">
      <c r="A4042" s="68"/>
      <c r="B4042" s="68"/>
      <c r="C4042" s="68"/>
      <c r="D4042" s="68"/>
      <c r="E4042" s="68"/>
      <c r="F4042" s="68"/>
      <c r="G4042" s="68"/>
      <c r="H4042" s="68"/>
    </row>
    <row r="4043" spans="1:8" x14ac:dyDescent="0.3">
      <c r="A4043" s="68"/>
      <c r="B4043" s="68"/>
      <c r="C4043" s="68"/>
      <c r="D4043" s="68"/>
      <c r="E4043" s="68"/>
      <c r="F4043" s="68"/>
      <c r="G4043" s="68"/>
      <c r="H4043" s="68"/>
    </row>
    <row r="4044" spans="1:8" x14ac:dyDescent="0.3">
      <c r="A4044" s="68"/>
      <c r="B4044" s="68"/>
      <c r="C4044" s="68"/>
      <c r="D4044" s="68"/>
      <c r="E4044" s="68"/>
      <c r="F4044" s="68"/>
      <c r="G4044" s="68"/>
      <c r="H4044" s="68"/>
    </row>
    <row r="4045" spans="1:8" x14ac:dyDescent="0.3">
      <c r="A4045" s="68"/>
      <c r="B4045" s="68"/>
      <c r="C4045" s="68"/>
      <c r="D4045" s="68"/>
      <c r="E4045" s="68"/>
      <c r="F4045" s="68"/>
      <c r="G4045" s="68"/>
      <c r="H4045" s="68"/>
    </row>
    <row r="4046" spans="1:8" x14ac:dyDescent="0.3">
      <c r="A4046" s="68"/>
      <c r="B4046" s="68"/>
      <c r="C4046" s="68"/>
      <c r="D4046" s="68"/>
      <c r="E4046" s="68"/>
      <c r="F4046" s="68"/>
      <c r="G4046" s="68"/>
      <c r="H4046" s="68"/>
    </row>
    <row r="4047" spans="1:8" x14ac:dyDescent="0.3">
      <c r="A4047" s="68"/>
      <c r="B4047" s="68"/>
      <c r="C4047" s="68"/>
      <c r="D4047" s="68"/>
      <c r="E4047" s="68"/>
      <c r="F4047" s="68"/>
      <c r="G4047" s="68"/>
      <c r="H4047" s="68"/>
    </row>
    <row r="4048" spans="1:8" x14ac:dyDescent="0.3">
      <c r="A4048" s="68"/>
      <c r="B4048" s="68"/>
      <c r="C4048" s="68"/>
      <c r="D4048" s="68"/>
      <c r="E4048" s="68"/>
      <c r="F4048" s="68"/>
      <c r="G4048" s="68"/>
      <c r="H4048" s="68"/>
    </row>
    <row r="4049" spans="1:8" x14ac:dyDescent="0.3">
      <c r="A4049" s="68"/>
      <c r="B4049" s="68"/>
      <c r="C4049" s="68"/>
      <c r="D4049" s="68"/>
      <c r="E4049" s="68"/>
      <c r="F4049" s="68"/>
      <c r="G4049" s="68"/>
      <c r="H4049" s="68"/>
    </row>
    <row r="4050" spans="1:8" x14ac:dyDescent="0.3">
      <c r="A4050" s="68"/>
      <c r="B4050" s="68"/>
      <c r="C4050" s="68"/>
      <c r="D4050" s="68"/>
      <c r="E4050" s="68"/>
      <c r="F4050" s="68"/>
      <c r="G4050" s="68"/>
      <c r="H4050" s="68"/>
    </row>
    <row r="4051" spans="1:8" x14ac:dyDescent="0.3">
      <c r="A4051" s="68"/>
      <c r="B4051" s="68"/>
      <c r="C4051" s="68"/>
      <c r="D4051" s="68"/>
      <c r="E4051" s="68"/>
      <c r="F4051" s="68"/>
      <c r="G4051" s="68"/>
      <c r="H4051" s="68"/>
    </row>
    <row r="4052" spans="1:8" x14ac:dyDescent="0.3">
      <c r="A4052" s="68"/>
      <c r="B4052" s="68"/>
      <c r="C4052" s="68"/>
      <c r="D4052" s="68"/>
      <c r="E4052" s="68"/>
      <c r="F4052" s="68"/>
      <c r="G4052" s="68"/>
      <c r="H4052" s="68"/>
    </row>
    <row r="4053" spans="1:8" x14ac:dyDescent="0.3">
      <c r="A4053" s="68"/>
      <c r="B4053" s="68"/>
      <c r="C4053" s="68"/>
      <c r="D4053" s="68"/>
      <c r="E4053" s="68"/>
      <c r="F4053" s="68"/>
      <c r="G4053" s="68"/>
      <c r="H4053" s="68"/>
    </row>
    <row r="4054" spans="1:8" x14ac:dyDescent="0.3">
      <c r="A4054" s="68"/>
      <c r="B4054" s="68"/>
      <c r="C4054" s="68"/>
      <c r="D4054" s="68"/>
      <c r="E4054" s="68"/>
      <c r="F4054" s="68"/>
      <c r="G4054" s="68"/>
      <c r="H4054" s="68"/>
    </row>
    <row r="4055" spans="1:8" x14ac:dyDescent="0.3">
      <c r="A4055" s="68"/>
      <c r="B4055" s="68"/>
      <c r="C4055" s="68"/>
      <c r="D4055" s="68"/>
      <c r="E4055" s="68"/>
      <c r="F4055" s="68"/>
      <c r="G4055" s="68"/>
      <c r="H4055" s="68"/>
    </row>
    <row r="4056" spans="1:8" x14ac:dyDescent="0.3">
      <c r="A4056" s="68"/>
      <c r="B4056" s="68"/>
      <c r="C4056" s="68"/>
      <c r="D4056" s="68"/>
      <c r="E4056" s="68"/>
      <c r="F4056" s="68"/>
      <c r="G4056" s="68"/>
      <c r="H4056" s="68"/>
    </row>
    <row r="4057" spans="1:8" x14ac:dyDescent="0.3">
      <c r="A4057" s="68"/>
      <c r="B4057" s="68"/>
      <c r="C4057" s="68"/>
      <c r="D4057" s="68"/>
      <c r="E4057" s="68"/>
      <c r="F4057" s="68"/>
      <c r="G4057" s="68"/>
      <c r="H4057" s="68"/>
    </row>
    <row r="4058" spans="1:8" x14ac:dyDescent="0.3">
      <c r="A4058" s="68"/>
      <c r="B4058" s="68"/>
      <c r="C4058" s="68"/>
      <c r="D4058" s="68"/>
      <c r="E4058" s="68"/>
      <c r="F4058" s="68"/>
      <c r="G4058" s="68"/>
      <c r="H4058" s="68"/>
    </row>
    <row r="4059" spans="1:8" x14ac:dyDescent="0.3">
      <c r="A4059" s="68"/>
      <c r="B4059" s="68"/>
      <c r="C4059" s="68"/>
      <c r="D4059" s="68"/>
      <c r="E4059" s="68"/>
      <c r="F4059" s="68"/>
      <c r="G4059" s="68"/>
      <c r="H4059" s="68"/>
    </row>
    <row r="4060" spans="1:8" x14ac:dyDescent="0.3">
      <c r="A4060" s="68"/>
      <c r="B4060" s="68"/>
      <c r="C4060" s="68"/>
      <c r="D4060" s="68"/>
      <c r="E4060" s="68"/>
      <c r="F4060" s="68"/>
      <c r="G4060" s="68"/>
      <c r="H4060" s="68"/>
    </row>
    <row r="4061" spans="1:8" x14ac:dyDescent="0.3">
      <c r="A4061" s="68"/>
      <c r="B4061" s="68"/>
      <c r="C4061" s="68"/>
      <c r="D4061" s="68"/>
      <c r="E4061" s="68"/>
      <c r="F4061" s="68"/>
      <c r="G4061" s="68"/>
      <c r="H4061" s="68"/>
    </row>
    <row r="4062" spans="1:8" x14ac:dyDescent="0.3">
      <c r="A4062" s="68"/>
      <c r="B4062" s="68"/>
      <c r="C4062" s="68"/>
      <c r="D4062" s="68"/>
      <c r="E4062" s="68"/>
      <c r="F4062" s="68"/>
      <c r="G4062" s="68"/>
      <c r="H4062" s="68"/>
    </row>
    <row r="4063" spans="1:8" x14ac:dyDescent="0.3">
      <c r="A4063" s="68"/>
      <c r="B4063" s="68"/>
      <c r="C4063" s="68"/>
      <c r="D4063" s="68"/>
      <c r="E4063" s="68"/>
      <c r="F4063" s="68"/>
      <c r="G4063" s="68"/>
      <c r="H4063" s="68"/>
    </row>
    <row r="4064" spans="1:8" x14ac:dyDescent="0.3">
      <c r="A4064" s="68"/>
      <c r="B4064" s="68"/>
      <c r="C4064" s="68"/>
      <c r="D4064" s="68"/>
      <c r="E4064" s="68"/>
      <c r="F4064" s="68"/>
      <c r="G4064" s="68"/>
      <c r="H4064" s="68"/>
    </row>
    <row r="4065" spans="1:8" x14ac:dyDescent="0.3">
      <c r="A4065" s="68"/>
      <c r="B4065" s="68"/>
      <c r="C4065" s="68"/>
      <c r="D4065" s="68"/>
      <c r="E4065" s="68"/>
      <c r="F4065" s="68"/>
      <c r="G4065" s="68"/>
      <c r="H4065" s="68"/>
    </row>
    <row r="4066" spans="1:8" x14ac:dyDescent="0.3">
      <c r="A4066" s="68"/>
      <c r="B4066" s="68"/>
      <c r="C4066" s="68"/>
      <c r="D4066" s="68"/>
      <c r="E4066" s="68"/>
      <c r="F4066" s="68"/>
      <c r="G4066" s="68"/>
      <c r="H4066" s="68"/>
    </row>
    <row r="4067" spans="1:8" x14ac:dyDescent="0.3">
      <c r="A4067" s="68"/>
      <c r="B4067" s="68"/>
      <c r="C4067" s="68"/>
      <c r="D4067" s="68"/>
      <c r="E4067" s="68"/>
      <c r="F4067" s="68"/>
      <c r="G4067" s="68"/>
      <c r="H4067" s="68"/>
    </row>
    <row r="4068" spans="1:8" x14ac:dyDescent="0.3">
      <c r="A4068" s="68"/>
      <c r="B4068" s="68"/>
      <c r="C4068" s="68"/>
      <c r="D4068" s="68"/>
      <c r="E4068" s="68"/>
      <c r="F4068" s="68"/>
      <c r="G4068" s="68"/>
      <c r="H4068" s="68"/>
    </row>
    <row r="4069" spans="1:8" x14ac:dyDescent="0.3">
      <c r="A4069" s="68"/>
      <c r="B4069" s="68"/>
      <c r="C4069" s="68"/>
      <c r="D4069" s="68"/>
      <c r="E4069" s="68"/>
      <c r="F4069" s="68"/>
      <c r="G4069" s="68"/>
      <c r="H4069" s="68"/>
    </row>
    <row r="4070" spans="1:8" x14ac:dyDescent="0.3">
      <c r="A4070" s="68"/>
      <c r="B4070" s="68"/>
      <c r="C4070" s="68"/>
      <c r="D4070" s="68"/>
      <c r="E4070" s="68"/>
      <c r="F4070" s="68"/>
      <c r="G4070" s="68"/>
      <c r="H4070" s="68"/>
    </row>
    <row r="4071" spans="1:8" x14ac:dyDescent="0.3">
      <c r="A4071" s="68"/>
      <c r="B4071" s="68"/>
      <c r="C4071" s="68"/>
      <c r="D4071" s="68"/>
      <c r="E4071" s="68"/>
      <c r="F4071" s="68"/>
      <c r="G4071" s="68"/>
      <c r="H4071" s="68"/>
    </row>
    <row r="4072" spans="1:8" x14ac:dyDescent="0.3">
      <c r="A4072" s="68"/>
      <c r="B4072" s="68"/>
      <c r="C4072" s="68"/>
      <c r="D4072" s="68"/>
      <c r="E4072" s="68"/>
      <c r="F4072" s="68"/>
      <c r="G4072" s="68"/>
      <c r="H4072" s="68"/>
    </row>
    <row r="4073" spans="1:8" x14ac:dyDescent="0.3">
      <c r="A4073" s="68"/>
      <c r="B4073" s="68"/>
      <c r="C4073" s="68"/>
      <c r="D4073" s="68"/>
      <c r="E4073" s="68"/>
      <c r="F4073" s="68"/>
      <c r="G4073" s="68"/>
      <c r="H4073" s="68"/>
    </row>
    <row r="4074" spans="1:8" x14ac:dyDescent="0.3">
      <c r="A4074" s="68"/>
      <c r="B4074" s="68"/>
      <c r="C4074" s="68"/>
      <c r="D4074" s="68"/>
      <c r="E4074" s="68"/>
      <c r="F4074" s="68"/>
      <c r="G4074" s="68"/>
      <c r="H4074" s="68"/>
    </row>
    <row r="4075" spans="1:8" x14ac:dyDescent="0.3">
      <c r="A4075" s="68"/>
      <c r="B4075" s="68"/>
      <c r="C4075" s="68"/>
      <c r="D4075" s="68"/>
      <c r="E4075" s="68"/>
      <c r="F4075" s="68"/>
      <c r="G4075" s="68"/>
      <c r="H4075" s="68"/>
    </row>
    <row r="4076" spans="1:8" x14ac:dyDescent="0.3">
      <c r="A4076" s="68"/>
      <c r="B4076" s="68"/>
      <c r="C4076" s="68"/>
      <c r="D4076" s="68"/>
      <c r="E4076" s="68"/>
      <c r="F4076" s="68"/>
      <c r="G4076" s="68"/>
      <c r="H4076" s="68"/>
    </row>
    <row r="4077" spans="1:8" x14ac:dyDescent="0.3">
      <c r="A4077" s="68"/>
      <c r="B4077" s="68"/>
      <c r="C4077" s="68"/>
      <c r="D4077" s="68"/>
      <c r="E4077" s="68"/>
      <c r="F4077" s="68"/>
      <c r="G4077" s="68"/>
      <c r="H4077" s="68"/>
    </row>
    <row r="4078" spans="1:8" x14ac:dyDescent="0.3">
      <c r="A4078" s="68"/>
      <c r="B4078" s="68"/>
      <c r="C4078" s="68"/>
      <c r="D4078" s="68"/>
      <c r="E4078" s="68"/>
      <c r="F4078" s="68"/>
      <c r="G4078" s="68"/>
      <c r="H4078" s="68"/>
    </row>
    <row r="4079" spans="1:8" x14ac:dyDescent="0.3">
      <c r="A4079" s="68"/>
      <c r="B4079" s="68"/>
      <c r="C4079" s="68"/>
      <c r="D4079" s="68"/>
      <c r="E4079" s="68"/>
      <c r="F4079" s="68"/>
      <c r="G4079" s="68"/>
      <c r="H4079" s="68"/>
    </row>
    <row r="4080" spans="1:8" x14ac:dyDescent="0.3">
      <c r="A4080" s="68"/>
      <c r="B4080" s="68"/>
      <c r="C4080" s="68"/>
      <c r="D4080" s="68"/>
      <c r="E4080" s="68"/>
      <c r="F4080" s="68"/>
      <c r="G4080" s="68"/>
      <c r="H4080" s="68"/>
    </row>
    <row r="4081" spans="1:8" x14ac:dyDescent="0.3">
      <c r="A4081" s="68"/>
      <c r="B4081" s="68"/>
      <c r="C4081" s="68"/>
      <c r="D4081" s="68"/>
      <c r="E4081" s="68"/>
      <c r="F4081" s="68"/>
      <c r="G4081" s="68"/>
      <c r="H4081" s="68"/>
    </row>
    <row r="4082" spans="1:8" x14ac:dyDescent="0.3">
      <c r="A4082" s="68"/>
      <c r="B4082" s="68"/>
      <c r="C4082" s="68"/>
      <c r="D4082" s="68"/>
      <c r="E4082" s="68"/>
      <c r="F4082" s="68"/>
      <c r="G4082" s="68"/>
      <c r="H4082" s="68"/>
    </row>
    <row r="4083" spans="1:8" x14ac:dyDescent="0.3">
      <c r="A4083" s="68"/>
      <c r="B4083" s="68"/>
      <c r="C4083" s="68"/>
      <c r="D4083" s="68"/>
      <c r="E4083" s="68"/>
      <c r="F4083" s="68"/>
      <c r="G4083" s="68"/>
      <c r="H4083" s="68"/>
    </row>
    <row r="4084" spans="1:8" x14ac:dyDescent="0.3">
      <c r="A4084" s="68"/>
      <c r="B4084" s="68"/>
      <c r="C4084" s="68"/>
      <c r="D4084" s="68"/>
      <c r="E4084" s="68"/>
      <c r="F4084" s="68"/>
      <c r="G4084" s="68"/>
      <c r="H4084" s="68"/>
    </row>
    <row r="4085" spans="1:8" x14ac:dyDescent="0.3">
      <c r="A4085" s="68"/>
      <c r="B4085" s="68"/>
      <c r="C4085" s="68"/>
      <c r="D4085" s="68"/>
      <c r="E4085" s="68"/>
      <c r="F4085" s="68"/>
      <c r="G4085" s="68"/>
      <c r="H4085" s="68"/>
    </row>
    <row r="4086" spans="1:8" x14ac:dyDescent="0.3">
      <c r="A4086" s="68"/>
      <c r="B4086" s="68"/>
      <c r="C4086" s="68"/>
      <c r="D4086" s="68"/>
      <c r="E4086" s="68"/>
      <c r="F4086" s="68"/>
      <c r="G4086" s="68"/>
      <c r="H4086" s="68"/>
    </row>
    <row r="4087" spans="1:8" x14ac:dyDescent="0.3">
      <c r="A4087" s="68"/>
      <c r="B4087" s="68"/>
      <c r="C4087" s="68"/>
      <c r="D4087" s="68"/>
      <c r="E4087" s="68"/>
      <c r="F4087" s="68"/>
      <c r="G4087" s="68"/>
      <c r="H4087" s="68"/>
    </row>
    <row r="4088" spans="1:8" x14ac:dyDescent="0.3">
      <c r="A4088" s="68"/>
      <c r="B4088" s="68"/>
      <c r="C4088" s="68"/>
      <c r="D4088" s="68"/>
      <c r="E4088" s="68"/>
      <c r="F4088" s="68"/>
      <c r="G4088" s="68"/>
      <c r="H4088" s="68"/>
    </row>
    <row r="4089" spans="1:8" x14ac:dyDescent="0.3">
      <c r="A4089" s="68"/>
      <c r="B4089" s="68"/>
      <c r="C4089" s="68"/>
      <c r="D4089" s="68"/>
      <c r="E4089" s="68"/>
      <c r="F4089" s="68"/>
      <c r="G4089" s="68"/>
      <c r="H4089" s="68"/>
    </row>
    <row r="4090" spans="1:8" x14ac:dyDescent="0.3">
      <c r="A4090" s="68"/>
      <c r="B4090" s="68"/>
      <c r="C4090" s="68"/>
      <c r="D4090" s="68"/>
      <c r="E4090" s="68"/>
      <c r="F4090" s="68"/>
      <c r="G4090" s="68"/>
      <c r="H4090" s="68"/>
    </row>
    <row r="4091" spans="1:8" x14ac:dyDescent="0.3">
      <c r="A4091" s="68"/>
      <c r="B4091" s="68"/>
      <c r="C4091" s="68"/>
      <c r="D4091" s="68"/>
      <c r="E4091" s="68"/>
      <c r="F4091" s="68"/>
      <c r="G4091" s="68"/>
      <c r="H4091" s="68"/>
    </row>
    <row r="4092" spans="1:8" x14ac:dyDescent="0.3">
      <c r="A4092" s="68"/>
      <c r="B4092" s="68"/>
      <c r="C4092" s="68"/>
      <c r="D4092" s="68"/>
      <c r="E4092" s="68"/>
      <c r="F4092" s="68"/>
      <c r="G4092" s="68"/>
      <c r="H4092" s="68"/>
    </row>
    <row r="4093" spans="1:8" x14ac:dyDescent="0.3">
      <c r="A4093" s="68"/>
      <c r="B4093" s="68"/>
      <c r="C4093" s="68"/>
      <c r="D4093" s="68"/>
      <c r="E4093" s="68"/>
      <c r="F4093" s="68"/>
      <c r="G4093" s="68"/>
      <c r="H4093" s="68"/>
    </row>
    <row r="4094" spans="1:8" x14ac:dyDescent="0.3">
      <c r="A4094" s="68"/>
      <c r="B4094" s="68"/>
      <c r="C4094" s="68"/>
      <c r="D4094" s="68"/>
      <c r="E4094" s="68"/>
      <c r="F4094" s="68"/>
      <c r="G4094" s="68"/>
      <c r="H4094" s="68"/>
    </row>
    <row r="4095" spans="1:8" x14ac:dyDescent="0.3">
      <c r="A4095" s="68"/>
      <c r="B4095" s="68"/>
      <c r="C4095" s="68"/>
      <c r="D4095" s="68"/>
      <c r="E4095" s="68"/>
      <c r="F4095" s="68"/>
      <c r="G4095" s="68"/>
      <c r="H4095" s="68"/>
    </row>
    <row r="4096" spans="1:8" x14ac:dyDescent="0.3">
      <c r="A4096" s="68"/>
      <c r="B4096" s="68"/>
      <c r="C4096" s="68"/>
      <c r="D4096" s="68"/>
      <c r="E4096" s="68"/>
      <c r="F4096" s="68"/>
      <c r="G4096" s="68"/>
      <c r="H4096" s="68"/>
    </row>
    <row r="4097" spans="1:8" x14ac:dyDescent="0.3">
      <c r="A4097" s="68"/>
      <c r="B4097" s="68"/>
      <c r="C4097" s="68"/>
      <c r="D4097" s="68"/>
      <c r="E4097" s="68"/>
      <c r="F4097" s="68"/>
      <c r="G4097" s="68"/>
      <c r="H4097" s="68"/>
    </row>
    <row r="4098" spans="1:8" x14ac:dyDescent="0.3">
      <c r="A4098" s="68"/>
      <c r="B4098" s="68"/>
      <c r="C4098" s="68"/>
      <c r="D4098" s="68"/>
      <c r="E4098" s="68"/>
      <c r="F4098" s="68"/>
      <c r="G4098" s="68"/>
      <c r="H4098" s="68"/>
    </row>
    <row r="4099" spans="1:8" x14ac:dyDescent="0.3">
      <c r="A4099" s="68"/>
      <c r="B4099" s="68"/>
      <c r="C4099" s="68"/>
      <c r="D4099" s="68"/>
      <c r="E4099" s="68"/>
      <c r="F4099" s="68"/>
      <c r="G4099" s="68"/>
      <c r="H4099" s="68"/>
    </row>
    <row r="4100" spans="1:8" x14ac:dyDescent="0.3">
      <c r="A4100" s="68"/>
      <c r="B4100" s="68"/>
      <c r="C4100" s="68"/>
      <c r="D4100" s="68"/>
      <c r="E4100" s="68"/>
      <c r="F4100" s="68"/>
      <c r="G4100" s="68"/>
      <c r="H4100" s="68"/>
    </row>
    <row r="4101" spans="1:8" x14ac:dyDescent="0.3">
      <c r="A4101" s="68"/>
      <c r="B4101" s="68"/>
      <c r="C4101" s="68"/>
      <c r="D4101" s="68"/>
      <c r="E4101" s="68"/>
      <c r="F4101" s="68"/>
      <c r="G4101" s="68"/>
      <c r="H4101" s="68"/>
    </row>
    <row r="4102" spans="1:8" x14ac:dyDescent="0.3">
      <c r="A4102" s="68"/>
      <c r="B4102" s="68"/>
      <c r="C4102" s="68"/>
      <c r="D4102" s="68"/>
      <c r="E4102" s="68"/>
      <c r="F4102" s="68"/>
      <c r="G4102" s="68"/>
      <c r="H4102" s="68"/>
    </row>
    <row r="4103" spans="1:8" x14ac:dyDescent="0.3">
      <c r="A4103" s="68"/>
      <c r="B4103" s="68"/>
      <c r="C4103" s="68"/>
      <c r="D4103" s="68"/>
      <c r="E4103" s="68"/>
      <c r="F4103" s="68"/>
      <c r="G4103" s="68"/>
      <c r="H4103" s="68"/>
    </row>
    <row r="4104" spans="1:8" x14ac:dyDescent="0.3">
      <c r="A4104" s="68"/>
      <c r="B4104" s="68"/>
      <c r="C4104" s="68"/>
      <c r="D4104" s="68"/>
      <c r="E4104" s="68"/>
      <c r="F4104" s="68"/>
      <c r="G4104" s="68"/>
      <c r="H4104" s="68"/>
    </row>
    <row r="4105" spans="1:8" x14ac:dyDescent="0.3">
      <c r="A4105" s="68"/>
      <c r="B4105" s="68"/>
      <c r="C4105" s="68"/>
      <c r="D4105" s="68"/>
      <c r="E4105" s="68"/>
      <c r="F4105" s="68"/>
      <c r="G4105" s="68"/>
      <c r="H4105" s="68"/>
    </row>
    <row r="4106" spans="1:8" x14ac:dyDescent="0.3">
      <c r="A4106" s="68"/>
      <c r="B4106" s="68"/>
      <c r="C4106" s="68"/>
      <c r="D4106" s="68"/>
      <c r="E4106" s="68"/>
      <c r="F4106" s="68"/>
      <c r="G4106" s="68"/>
      <c r="H4106" s="68"/>
    </row>
    <row r="4107" spans="1:8" x14ac:dyDescent="0.3">
      <c r="A4107" s="68"/>
      <c r="B4107" s="68"/>
      <c r="C4107" s="68"/>
      <c r="D4107" s="68"/>
      <c r="E4107" s="68"/>
      <c r="F4107" s="68"/>
      <c r="G4107" s="68"/>
      <c r="H4107" s="68"/>
    </row>
    <row r="4108" spans="1:8" x14ac:dyDescent="0.3">
      <c r="A4108" s="68"/>
      <c r="B4108" s="68"/>
      <c r="C4108" s="68"/>
      <c r="D4108" s="68"/>
      <c r="E4108" s="68"/>
      <c r="F4108" s="68"/>
      <c r="G4108" s="68"/>
      <c r="H4108" s="68"/>
    </row>
    <row r="4109" spans="1:8" x14ac:dyDescent="0.3">
      <c r="A4109" s="68"/>
      <c r="B4109" s="68"/>
      <c r="C4109" s="68"/>
      <c r="D4109" s="68"/>
      <c r="E4109" s="68"/>
      <c r="F4109" s="68"/>
      <c r="G4109" s="68"/>
      <c r="H4109" s="68"/>
    </row>
    <row r="4110" spans="1:8" x14ac:dyDescent="0.3">
      <c r="A4110" s="68"/>
      <c r="B4110" s="68"/>
      <c r="C4110" s="68"/>
      <c r="D4110" s="68"/>
      <c r="E4110" s="68"/>
      <c r="F4110" s="68"/>
      <c r="G4110" s="68"/>
      <c r="H4110" s="68"/>
    </row>
    <row r="4111" spans="1:8" x14ac:dyDescent="0.3">
      <c r="A4111" s="68"/>
      <c r="B4111" s="68"/>
      <c r="C4111" s="68"/>
      <c r="D4111" s="68"/>
      <c r="E4111" s="68"/>
      <c r="F4111" s="68"/>
      <c r="G4111" s="68"/>
      <c r="H4111" s="68"/>
    </row>
    <row r="4112" spans="1:8" x14ac:dyDescent="0.3">
      <c r="A4112" s="68"/>
      <c r="B4112" s="68"/>
      <c r="C4112" s="68"/>
      <c r="D4112" s="68"/>
      <c r="E4112" s="68"/>
      <c r="F4112" s="68"/>
      <c r="G4112" s="68"/>
      <c r="H4112" s="68"/>
    </row>
    <row r="4113" spans="1:8" x14ac:dyDescent="0.3">
      <c r="A4113" s="68"/>
      <c r="B4113" s="68"/>
      <c r="C4113" s="68"/>
      <c r="D4113" s="68"/>
      <c r="E4113" s="68"/>
      <c r="F4113" s="68"/>
      <c r="G4113" s="68"/>
      <c r="H4113" s="68"/>
    </row>
    <row r="4114" spans="1:8" x14ac:dyDescent="0.3">
      <c r="A4114" s="68"/>
      <c r="B4114" s="68"/>
      <c r="C4114" s="68"/>
      <c r="D4114" s="68"/>
      <c r="E4114" s="68"/>
      <c r="F4114" s="68"/>
      <c r="G4114" s="68"/>
      <c r="H4114" s="68"/>
    </row>
    <row r="4115" spans="1:8" x14ac:dyDescent="0.3">
      <c r="A4115" s="68"/>
      <c r="B4115" s="68"/>
      <c r="C4115" s="68"/>
      <c r="D4115" s="68"/>
      <c r="E4115" s="68"/>
      <c r="F4115" s="68"/>
      <c r="G4115" s="68"/>
      <c r="H4115" s="68"/>
    </row>
    <row r="4116" spans="1:8" x14ac:dyDescent="0.3">
      <c r="A4116" s="68"/>
      <c r="B4116" s="68"/>
      <c r="C4116" s="68"/>
      <c r="D4116" s="68"/>
      <c r="E4116" s="68"/>
      <c r="F4116" s="68"/>
      <c r="G4116" s="68"/>
      <c r="H4116" s="68"/>
    </row>
    <row r="4117" spans="1:8" x14ac:dyDescent="0.3">
      <c r="A4117" s="68"/>
      <c r="B4117" s="68"/>
      <c r="C4117" s="68"/>
      <c r="D4117" s="68"/>
      <c r="E4117" s="68"/>
      <c r="F4117" s="68"/>
      <c r="G4117" s="68"/>
      <c r="H4117" s="68"/>
    </row>
    <row r="4118" spans="1:8" x14ac:dyDescent="0.3">
      <c r="A4118" s="68"/>
      <c r="B4118" s="68"/>
      <c r="C4118" s="68"/>
      <c r="D4118" s="68"/>
      <c r="E4118" s="68"/>
      <c r="F4118" s="68"/>
      <c r="G4118" s="68"/>
      <c r="H4118" s="68"/>
    </row>
    <row r="4119" spans="1:8" x14ac:dyDescent="0.3">
      <c r="A4119" s="68"/>
      <c r="B4119" s="68"/>
      <c r="C4119" s="68"/>
      <c r="D4119" s="68"/>
      <c r="E4119" s="68"/>
      <c r="F4119" s="68"/>
      <c r="G4119" s="68"/>
      <c r="H4119" s="68"/>
    </row>
    <row r="4120" spans="1:8" x14ac:dyDescent="0.3">
      <c r="A4120" s="68"/>
      <c r="B4120" s="68"/>
      <c r="C4120" s="68"/>
      <c r="D4120" s="68"/>
      <c r="E4120" s="68"/>
      <c r="F4120" s="68"/>
      <c r="G4120" s="68"/>
      <c r="H4120" s="68"/>
    </row>
    <row r="4121" spans="1:8" x14ac:dyDescent="0.3">
      <c r="A4121" s="68"/>
      <c r="B4121" s="68"/>
      <c r="C4121" s="68"/>
      <c r="D4121" s="68"/>
      <c r="E4121" s="68"/>
      <c r="F4121" s="68"/>
      <c r="G4121" s="68"/>
      <c r="H4121" s="68"/>
    </row>
    <row r="4122" spans="1:8" x14ac:dyDescent="0.3">
      <c r="A4122" s="68"/>
      <c r="B4122" s="68"/>
      <c r="C4122" s="68"/>
      <c r="D4122" s="68"/>
      <c r="E4122" s="68"/>
      <c r="F4122" s="68"/>
      <c r="G4122" s="68"/>
      <c r="H4122" s="68"/>
    </row>
    <row r="4123" spans="1:8" x14ac:dyDescent="0.3">
      <c r="A4123" s="68"/>
      <c r="B4123" s="68"/>
      <c r="C4123" s="68"/>
      <c r="D4123" s="68"/>
      <c r="E4123" s="68"/>
      <c r="F4123" s="68"/>
      <c r="G4123" s="68"/>
      <c r="H4123" s="68"/>
    </row>
    <row r="4124" spans="1:8" x14ac:dyDescent="0.3">
      <c r="A4124" s="68"/>
      <c r="B4124" s="68"/>
      <c r="C4124" s="68"/>
      <c r="D4124" s="68"/>
      <c r="E4124" s="68"/>
      <c r="F4124" s="68"/>
      <c r="G4124" s="68"/>
      <c r="H4124" s="68"/>
    </row>
    <row r="4125" spans="1:8" x14ac:dyDescent="0.3">
      <c r="A4125" s="68"/>
      <c r="B4125" s="68"/>
      <c r="C4125" s="68"/>
      <c r="D4125" s="68"/>
      <c r="E4125" s="68"/>
      <c r="F4125" s="68"/>
      <c r="G4125" s="68"/>
      <c r="H4125" s="68"/>
    </row>
    <row r="4126" spans="1:8" x14ac:dyDescent="0.3">
      <c r="A4126" s="68"/>
      <c r="B4126" s="68"/>
      <c r="C4126" s="68"/>
      <c r="D4126" s="68"/>
      <c r="E4126" s="68"/>
      <c r="F4126" s="68"/>
      <c r="G4126" s="68"/>
      <c r="H4126" s="68"/>
    </row>
    <row r="4127" spans="1:8" x14ac:dyDescent="0.3">
      <c r="A4127" s="68"/>
      <c r="B4127" s="68"/>
      <c r="C4127" s="68"/>
      <c r="D4127" s="68"/>
      <c r="E4127" s="68"/>
      <c r="F4127" s="68"/>
      <c r="G4127" s="68"/>
      <c r="H4127" s="68"/>
    </row>
    <row r="4128" spans="1:8" x14ac:dyDescent="0.3">
      <c r="A4128" s="68"/>
      <c r="B4128" s="68"/>
      <c r="C4128" s="68"/>
      <c r="D4128" s="68"/>
      <c r="E4128" s="68"/>
      <c r="F4128" s="68"/>
      <c r="G4128" s="68"/>
      <c r="H4128" s="68"/>
    </row>
    <row r="4129" spans="1:8" x14ac:dyDescent="0.3">
      <c r="A4129" s="68"/>
      <c r="B4129" s="68"/>
      <c r="C4129" s="68"/>
      <c r="D4129" s="68"/>
      <c r="E4129" s="68"/>
      <c r="F4129" s="68"/>
      <c r="G4129" s="68"/>
      <c r="H4129" s="68"/>
    </row>
    <row r="4130" spans="1:8" x14ac:dyDescent="0.3">
      <c r="A4130" s="68"/>
      <c r="B4130" s="68"/>
      <c r="C4130" s="68"/>
      <c r="D4130" s="68"/>
      <c r="E4130" s="68"/>
      <c r="F4130" s="68"/>
      <c r="G4130" s="68"/>
      <c r="H4130" s="68"/>
    </row>
    <row r="4131" spans="1:8" x14ac:dyDescent="0.3">
      <c r="A4131" s="68"/>
      <c r="B4131" s="68"/>
      <c r="C4131" s="68"/>
      <c r="D4131" s="68"/>
      <c r="E4131" s="68"/>
      <c r="F4131" s="68"/>
      <c r="G4131" s="68"/>
      <c r="H4131" s="68"/>
    </row>
    <row r="4132" spans="1:8" x14ac:dyDescent="0.3">
      <c r="A4132" s="68"/>
      <c r="B4132" s="68"/>
      <c r="C4132" s="68"/>
      <c r="D4132" s="68"/>
      <c r="E4132" s="68"/>
      <c r="F4132" s="68"/>
      <c r="G4132" s="68"/>
      <c r="H4132" s="68"/>
    </row>
    <row r="4133" spans="1:8" x14ac:dyDescent="0.3">
      <c r="A4133" s="68"/>
      <c r="B4133" s="68"/>
      <c r="C4133" s="68"/>
      <c r="D4133" s="68"/>
      <c r="E4133" s="68"/>
      <c r="F4133" s="68"/>
      <c r="G4133" s="68"/>
      <c r="H4133" s="68"/>
    </row>
    <row r="4134" spans="1:8" x14ac:dyDescent="0.3">
      <c r="A4134" s="68"/>
      <c r="B4134" s="68"/>
      <c r="C4134" s="68"/>
      <c r="D4134" s="68"/>
      <c r="E4134" s="68"/>
      <c r="F4134" s="68"/>
      <c r="G4134" s="68"/>
      <c r="H4134" s="68"/>
    </row>
    <row r="4135" spans="1:8" x14ac:dyDescent="0.3">
      <c r="A4135" s="68"/>
      <c r="B4135" s="68"/>
      <c r="C4135" s="68"/>
      <c r="D4135" s="68"/>
      <c r="E4135" s="68"/>
      <c r="F4135" s="68"/>
      <c r="G4135" s="68"/>
      <c r="H4135" s="68"/>
    </row>
    <row r="4136" spans="1:8" x14ac:dyDescent="0.3">
      <c r="A4136" s="68"/>
      <c r="B4136" s="68"/>
      <c r="C4136" s="68"/>
      <c r="D4136" s="68"/>
      <c r="E4136" s="68"/>
      <c r="F4136" s="68"/>
      <c r="G4136" s="68"/>
      <c r="H4136" s="68"/>
    </row>
    <row r="4137" spans="1:8" x14ac:dyDescent="0.3">
      <c r="A4137" s="68"/>
      <c r="B4137" s="68"/>
      <c r="C4137" s="68"/>
      <c r="D4137" s="68"/>
      <c r="E4137" s="68"/>
      <c r="F4137" s="68"/>
      <c r="G4137" s="68"/>
      <c r="H4137" s="68"/>
    </row>
    <row r="4138" spans="1:8" x14ac:dyDescent="0.3">
      <c r="A4138" s="68"/>
      <c r="B4138" s="68"/>
      <c r="C4138" s="68"/>
      <c r="D4138" s="68"/>
      <c r="E4138" s="68"/>
      <c r="F4138" s="68"/>
      <c r="G4138" s="68"/>
      <c r="H4138" s="68"/>
    </row>
    <row r="4139" spans="1:8" x14ac:dyDescent="0.3">
      <c r="A4139" s="68"/>
      <c r="B4139" s="68"/>
      <c r="C4139" s="68"/>
      <c r="D4139" s="68"/>
      <c r="E4139" s="68"/>
      <c r="F4139" s="68"/>
      <c r="G4139" s="68"/>
      <c r="H4139" s="68"/>
    </row>
    <row r="4140" spans="1:8" x14ac:dyDescent="0.3">
      <c r="A4140" s="68"/>
      <c r="B4140" s="68"/>
      <c r="C4140" s="68"/>
      <c r="D4140" s="68"/>
      <c r="E4140" s="68"/>
      <c r="F4140" s="68"/>
      <c r="G4140" s="68"/>
      <c r="H4140" s="68"/>
    </row>
    <row r="4141" spans="1:8" x14ac:dyDescent="0.3">
      <c r="A4141" s="68"/>
      <c r="B4141" s="68"/>
      <c r="C4141" s="68"/>
      <c r="D4141" s="68"/>
      <c r="E4141" s="68"/>
      <c r="F4141" s="68"/>
      <c r="G4141" s="68"/>
      <c r="H4141" s="68"/>
    </row>
    <row r="4142" spans="1:8" x14ac:dyDescent="0.3">
      <c r="A4142" s="68"/>
      <c r="B4142" s="68"/>
      <c r="C4142" s="68"/>
      <c r="D4142" s="68"/>
      <c r="E4142" s="68"/>
      <c r="F4142" s="68"/>
      <c r="G4142" s="68"/>
      <c r="H4142" s="68"/>
    </row>
    <row r="4143" spans="1:8" x14ac:dyDescent="0.3">
      <c r="A4143" s="68"/>
      <c r="B4143" s="68"/>
      <c r="C4143" s="68"/>
      <c r="D4143" s="68"/>
      <c r="E4143" s="68"/>
      <c r="F4143" s="68"/>
      <c r="G4143" s="68"/>
      <c r="H4143" s="68"/>
    </row>
    <row r="4144" spans="1:8" x14ac:dyDescent="0.3">
      <c r="A4144" s="68"/>
      <c r="B4144" s="68"/>
      <c r="C4144" s="68"/>
      <c r="D4144" s="68"/>
      <c r="E4144" s="68"/>
      <c r="F4144" s="68"/>
      <c r="G4144" s="68"/>
      <c r="H4144" s="68"/>
    </row>
    <row r="4145" spans="1:8" x14ac:dyDescent="0.3">
      <c r="A4145" s="68"/>
      <c r="B4145" s="68"/>
      <c r="C4145" s="68"/>
      <c r="D4145" s="68"/>
      <c r="E4145" s="68"/>
      <c r="F4145" s="68"/>
      <c r="G4145" s="68"/>
      <c r="H4145" s="68"/>
    </row>
    <row r="4146" spans="1:8" x14ac:dyDescent="0.3">
      <c r="A4146" s="68"/>
      <c r="B4146" s="68"/>
      <c r="C4146" s="68"/>
      <c r="D4146" s="68"/>
      <c r="E4146" s="68"/>
      <c r="F4146" s="68"/>
      <c r="G4146" s="68"/>
      <c r="H4146" s="68"/>
    </row>
    <row r="4147" spans="1:8" x14ac:dyDescent="0.3">
      <c r="A4147" s="68"/>
      <c r="B4147" s="68"/>
      <c r="C4147" s="68"/>
      <c r="D4147" s="68"/>
      <c r="E4147" s="68"/>
      <c r="F4147" s="68"/>
      <c r="G4147" s="68"/>
      <c r="H4147" s="68"/>
    </row>
    <row r="4148" spans="1:8" x14ac:dyDescent="0.3">
      <c r="A4148" s="68"/>
      <c r="B4148" s="68"/>
      <c r="C4148" s="68"/>
      <c r="D4148" s="68"/>
      <c r="E4148" s="68"/>
      <c r="F4148" s="68"/>
      <c r="G4148" s="68"/>
      <c r="H4148" s="68"/>
    </row>
    <row r="4149" spans="1:8" x14ac:dyDescent="0.3">
      <c r="A4149" s="68"/>
      <c r="B4149" s="68"/>
      <c r="C4149" s="68"/>
      <c r="D4149" s="68"/>
      <c r="E4149" s="68"/>
      <c r="F4149" s="68"/>
      <c r="G4149" s="68"/>
      <c r="H4149" s="68"/>
    </row>
    <row r="4150" spans="1:8" x14ac:dyDescent="0.3">
      <c r="A4150" s="68"/>
      <c r="B4150" s="68"/>
      <c r="C4150" s="68"/>
      <c r="D4150" s="68"/>
      <c r="E4150" s="68"/>
      <c r="F4150" s="68"/>
      <c r="G4150" s="68"/>
      <c r="H4150" s="68"/>
    </row>
    <row r="4151" spans="1:8" x14ac:dyDescent="0.3">
      <c r="A4151" s="68"/>
      <c r="B4151" s="68"/>
      <c r="C4151" s="68"/>
      <c r="D4151" s="68"/>
      <c r="E4151" s="68"/>
      <c r="F4151" s="68"/>
      <c r="G4151" s="68"/>
      <c r="H4151" s="68"/>
    </row>
    <row r="4152" spans="1:8" x14ac:dyDescent="0.3">
      <c r="A4152" s="68"/>
      <c r="B4152" s="68"/>
      <c r="C4152" s="68"/>
      <c r="D4152" s="68"/>
      <c r="E4152" s="68"/>
      <c r="F4152" s="68"/>
      <c r="G4152" s="68"/>
      <c r="H4152" s="68"/>
    </row>
    <row r="4153" spans="1:8" x14ac:dyDescent="0.3">
      <c r="A4153" s="68"/>
      <c r="B4153" s="68"/>
      <c r="C4153" s="68"/>
      <c r="D4153" s="68"/>
      <c r="E4153" s="68"/>
      <c r="F4153" s="68"/>
      <c r="G4153" s="68"/>
      <c r="H4153" s="68"/>
    </row>
    <row r="4154" spans="1:8" x14ac:dyDescent="0.3">
      <c r="A4154" s="68"/>
      <c r="B4154" s="68"/>
      <c r="C4154" s="68"/>
      <c r="D4154" s="68"/>
      <c r="E4154" s="68"/>
      <c r="F4154" s="68"/>
      <c r="G4154" s="68"/>
      <c r="H4154" s="68"/>
    </row>
    <row r="4155" spans="1:8" x14ac:dyDescent="0.3">
      <c r="A4155" s="68"/>
      <c r="B4155" s="68"/>
      <c r="C4155" s="68"/>
      <c r="D4155" s="68"/>
      <c r="E4155" s="68"/>
      <c r="F4155" s="68"/>
      <c r="G4155" s="68"/>
      <c r="H4155" s="68"/>
    </row>
    <row r="4156" spans="1:8" x14ac:dyDescent="0.3">
      <c r="A4156" s="68"/>
      <c r="B4156" s="68"/>
      <c r="C4156" s="68"/>
      <c r="D4156" s="68"/>
      <c r="E4156" s="68"/>
      <c r="F4156" s="68"/>
      <c r="G4156" s="68"/>
      <c r="H4156" s="68"/>
    </row>
    <row r="4157" spans="1:8" x14ac:dyDescent="0.3">
      <c r="A4157" s="68"/>
      <c r="B4157" s="68"/>
      <c r="C4157" s="68"/>
      <c r="D4157" s="68"/>
      <c r="E4157" s="68"/>
      <c r="F4157" s="68"/>
      <c r="G4157" s="68"/>
      <c r="H4157" s="68"/>
    </row>
    <row r="4158" spans="1:8" x14ac:dyDescent="0.3">
      <c r="A4158" s="68"/>
      <c r="B4158" s="68"/>
      <c r="C4158" s="68"/>
      <c r="D4158" s="68"/>
      <c r="E4158" s="68"/>
      <c r="F4158" s="68"/>
      <c r="G4158" s="68"/>
      <c r="H4158" s="68"/>
    </row>
    <row r="4159" spans="1:8" x14ac:dyDescent="0.3">
      <c r="A4159" s="68"/>
      <c r="B4159" s="68"/>
      <c r="C4159" s="68"/>
      <c r="D4159" s="68"/>
      <c r="E4159" s="68"/>
      <c r="F4159" s="68"/>
      <c r="G4159" s="68"/>
      <c r="H4159" s="68"/>
    </row>
    <row r="4160" spans="1:8" x14ac:dyDescent="0.3">
      <c r="A4160" s="68"/>
      <c r="B4160" s="68"/>
      <c r="C4160" s="68"/>
      <c r="D4160" s="68"/>
      <c r="E4160" s="68"/>
      <c r="F4160" s="68"/>
      <c r="G4160" s="68"/>
      <c r="H4160" s="68"/>
    </row>
    <row r="4161" spans="1:8" x14ac:dyDescent="0.3">
      <c r="A4161" s="68"/>
      <c r="B4161" s="68"/>
      <c r="C4161" s="68"/>
      <c r="D4161" s="68"/>
      <c r="E4161" s="68"/>
      <c r="F4161" s="68"/>
      <c r="G4161" s="68"/>
      <c r="H4161" s="68"/>
    </row>
    <row r="4162" spans="1:8" x14ac:dyDescent="0.3">
      <c r="A4162" s="68"/>
      <c r="B4162" s="68"/>
      <c r="C4162" s="68"/>
      <c r="D4162" s="68"/>
      <c r="E4162" s="68"/>
      <c r="F4162" s="68"/>
      <c r="G4162" s="68"/>
      <c r="H4162" s="68"/>
    </row>
    <row r="4163" spans="1:8" x14ac:dyDescent="0.3">
      <c r="A4163" s="68"/>
      <c r="B4163" s="68"/>
      <c r="C4163" s="68"/>
      <c r="D4163" s="68"/>
      <c r="E4163" s="68"/>
      <c r="F4163" s="68"/>
      <c r="G4163" s="68"/>
      <c r="H4163" s="68"/>
    </row>
    <row r="4164" spans="1:8" x14ac:dyDescent="0.3">
      <c r="A4164" s="68"/>
      <c r="B4164" s="68"/>
      <c r="C4164" s="68"/>
      <c r="D4164" s="68"/>
      <c r="E4164" s="68"/>
      <c r="F4164" s="68"/>
      <c r="G4164" s="68"/>
      <c r="H4164" s="68"/>
    </row>
    <row r="4165" spans="1:8" x14ac:dyDescent="0.3">
      <c r="A4165" s="68"/>
      <c r="B4165" s="68"/>
      <c r="C4165" s="68"/>
      <c r="D4165" s="68"/>
      <c r="E4165" s="68"/>
      <c r="F4165" s="68"/>
      <c r="G4165" s="68"/>
      <c r="H4165" s="68"/>
    </row>
    <row r="4166" spans="1:8" x14ac:dyDescent="0.3">
      <c r="A4166" s="68"/>
      <c r="B4166" s="68"/>
      <c r="C4166" s="68"/>
      <c r="D4166" s="68"/>
      <c r="E4166" s="68"/>
      <c r="F4166" s="68"/>
      <c r="G4166" s="68"/>
      <c r="H4166" s="68"/>
    </row>
    <row r="4167" spans="1:8" x14ac:dyDescent="0.3">
      <c r="A4167" s="68"/>
      <c r="B4167" s="68"/>
      <c r="C4167" s="68"/>
      <c r="D4167" s="68"/>
      <c r="E4167" s="68"/>
      <c r="F4167" s="68"/>
      <c r="G4167" s="68"/>
      <c r="H4167" s="68"/>
    </row>
    <row r="4168" spans="1:8" x14ac:dyDescent="0.3">
      <c r="A4168" s="68"/>
      <c r="B4168" s="68"/>
      <c r="C4168" s="68"/>
      <c r="D4168" s="68"/>
      <c r="E4168" s="68"/>
      <c r="F4168" s="68"/>
      <c r="G4168" s="68"/>
      <c r="H4168" s="68"/>
    </row>
    <row r="4169" spans="1:8" x14ac:dyDescent="0.3">
      <c r="A4169" s="68"/>
      <c r="B4169" s="68"/>
      <c r="C4169" s="68"/>
      <c r="D4169" s="68"/>
      <c r="E4169" s="68"/>
      <c r="F4169" s="68"/>
      <c r="G4169" s="68"/>
      <c r="H4169" s="68"/>
    </row>
    <row r="4170" spans="1:8" x14ac:dyDescent="0.3">
      <c r="A4170" s="68"/>
      <c r="B4170" s="68"/>
      <c r="C4170" s="68"/>
      <c r="D4170" s="68"/>
      <c r="E4170" s="68"/>
      <c r="F4170" s="68"/>
      <c r="G4170" s="68"/>
      <c r="H4170" s="68"/>
    </row>
    <row r="4171" spans="1:8" x14ac:dyDescent="0.3">
      <c r="A4171" s="68"/>
      <c r="B4171" s="68"/>
      <c r="C4171" s="68"/>
      <c r="D4171" s="68"/>
      <c r="E4171" s="68"/>
      <c r="F4171" s="68"/>
      <c r="G4171" s="68"/>
      <c r="H4171" s="68"/>
    </row>
    <row r="4172" spans="1:8" x14ac:dyDescent="0.3">
      <c r="A4172" s="68"/>
      <c r="B4172" s="68"/>
      <c r="C4172" s="68"/>
      <c r="D4172" s="68"/>
      <c r="E4172" s="68"/>
      <c r="F4172" s="68"/>
      <c r="G4172" s="68"/>
      <c r="H4172" s="68"/>
    </row>
    <row r="4173" spans="1:8" x14ac:dyDescent="0.3">
      <c r="A4173" s="68"/>
      <c r="B4173" s="68"/>
      <c r="C4173" s="68"/>
      <c r="D4173" s="68"/>
      <c r="E4173" s="68"/>
      <c r="F4173" s="68"/>
      <c r="G4173" s="68"/>
      <c r="H4173" s="68"/>
    </row>
    <row r="4174" spans="1:8" x14ac:dyDescent="0.3">
      <c r="A4174" s="68"/>
      <c r="B4174" s="68"/>
      <c r="C4174" s="68"/>
      <c r="D4174" s="68"/>
      <c r="E4174" s="68"/>
      <c r="F4174" s="68"/>
      <c r="G4174" s="68"/>
      <c r="H4174" s="68"/>
    </row>
    <row r="4175" spans="1:8" x14ac:dyDescent="0.3">
      <c r="A4175" s="68"/>
      <c r="B4175" s="68"/>
      <c r="C4175" s="68"/>
      <c r="D4175" s="68"/>
      <c r="E4175" s="68"/>
      <c r="F4175" s="68"/>
      <c r="G4175" s="68"/>
      <c r="H4175" s="68"/>
    </row>
    <row r="4176" spans="1:8" x14ac:dyDescent="0.3">
      <c r="A4176" s="68"/>
      <c r="B4176" s="68"/>
      <c r="C4176" s="68"/>
      <c r="D4176" s="68"/>
      <c r="E4176" s="68"/>
      <c r="F4176" s="68"/>
      <c r="G4176" s="68"/>
      <c r="H4176" s="68"/>
    </row>
    <row r="4177" spans="1:8" x14ac:dyDescent="0.3">
      <c r="A4177" s="68"/>
      <c r="B4177" s="68"/>
      <c r="C4177" s="68"/>
      <c r="D4177" s="68"/>
      <c r="E4177" s="68"/>
      <c r="F4177" s="68"/>
      <c r="G4177" s="68"/>
      <c r="H4177" s="68"/>
    </row>
    <row r="4178" spans="1:8" x14ac:dyDescent="0.3">
      <c r="A4178" s="68"/>
      <c r="B4178" s="68"/>
      <c r="C4178" s="68"/>
      <c r="D4178" s="68"/>
      <c r="E4178" s="68"/>
      <c r="F4178" s="68"/>
      <c r="G4178" s="68"/>
      <c r="H4178" s="68"/>
    </row>
    <row r="4179" spans="1:8" x14ac:dyDescent="0.3">
      <c r="A4179" s="68"/>
      <c r="B4179" s="68"/>
      <c r="C4179" s="68"/>
      <c r="D4179" s="68"/>
      <c r="E4179" s="68"/>
      <c r="F4179" s="68"/>
      <c r="G4179" s="68"/>
      <c r="H4179" s="68"/>
    </row>
    <row r="4180" spans="1:8" x14ac:dyDescent="0.3">
      <c r="A4180" s="68"/>
      <c r="B4180" s="68"/>
      <c r="C4180" s="68"/>
      <c r="D4180" s="68"/>
      <c r="E4180" s="68"/>
      <c r="F4180" s="68"/>
      <c r="G4180" s="68"/>
      <c r="H4180" s="68"/>
    </row>
    <row r="4181" spans="1:8" x14ac:dyDescent="0.3">
      <c r="A4181" s="68"/>
      <c r="B4181" s="68"/>
      <c r="C4181" s="68"/>
      <c r="D4181" s="68"/>
      <c r="E4181" s="68"/>
      <c r="F4181" s="68"/>
      <c r="G4181" s="68"/>
      <c r="H4181" s="68"/>
    </row>
    <row r="4182" spans="1:8" x14ac:dyDescent="0.3">
      <c r="A4182" s="68"/>
      <c r="B4182" s="68"/>
      <c r="C4182" s="68"/>
      <c r="D4182" s="68"/>
      <c r="E4182" s="68"/>
      <c r="F4182" s="68"/>
      <c r="G4182" s="68"/>
      <c r="H4182" s="68"/>
    </row>
    <row r="4183" spans="1:8" x14ac:dyDescent="0.3">
      <c r="A4183" s="68"/>
      <c r="B4183" s="68"/>
      <c r="C4183" s="68"/>
      <c r="D4183" s="68"/>
      <c r="E4183" s="68"/>
      <c r="F4183" s="68"/>
      <c r="G4183" s="68"/>
      <c r="H4183" s="68"/>
    </row>
    <row r="4184" spans="1:8" x14ac:dyDescent="0.3">
      <c r="A4184" s="68"/>
      <c r="B4184" s="68"/>
      <c r="C4184" s="68"/>
      <c r="D4184" s="68"/>
      <c r="E4184" s="68"/>
      <c r="F4184" s="68"/>
      <c r="G4184" s="68"/>
      <c r="H4184" s="68"/>
    </row>
    <row r="4185" spans="1:8" x14ac:dyDescent="0.3">
      <c r="A4185" s="68"/>
      <c r="B4185" s="68"/>
      <c r="C4185" s="68"/>
      <c r="D4185" s="68"/>
      <c r="E4185" s="68"/>
      <c r="F4185" s="68"/>
      <c r="G4185" s="68"/>
      <c r="H4185" s="68"/>
    </row>
    <row r="4186" spans="1:8" x14ac:dyDescent="0.3">
      <c r="A4186" s="68"/>
      <c r="B4186" s="68"/>
      <c r="C4186" s="68"/>
      <c r="D4186" s="68"/>
      <c r="E4186" s="68"/>
      <c r="F4186" s="68"/>
      <c r="G4186" s="68"/>
      <c r="H4186" s="68"/>
    </row>
    <row r="4187" spans="1:8" x14ac:dyDescent="0.3">
      <c r="A4187" s="68"/>
      <c r="B4187" s="68"/>
      <c r="C4187" s="68"/>
      <c r="D4187" s="68"/>
      <c r="E4187" s="68"/>
      <c r="F4187" s="68"/>
      <c r="G4187" s="68"/>
      <c r="H4187" s="68"/>
    </row>
    <row r="4188" spans="1:8" x14ac:dyDescent="0.3">
      <c r="A4188" s="68"/>
      <c r="B4188" s="68"/>
      <c r="C4188" s="68"/>
      <c r="D4188" s="68"/>
      <c r="E4188" s="68"/>
      <c r="F4188" s="68"/>
      <c r="G4188" s="68"/>
      <c r="H4188" s="68"/>
    </row>
    <row r="4189" spans="1:8" x14ac:dyDescent="0.3">
      <c r="A4189" s="68"/>
      <c r="B4189" s="68"/>
      <c r="C4189" s="68"/>
      <c r="D4189" s="68"/>
      <c r="E4189" s="68"/>
      <c r="F4189" s="68"/>
      <c r="G4189" s="68"/>
      <c r="H4189" s="68"/>
    </row>
    <row r="4190" spans="1:8" x14ac:dyDescent="0.3">
      <c r="A4190" s="68"/>
      <c r="B4190" s="68"/>
      <c r="C4190" s="68"/>
      <c r="D4190" s="68"/>
      <c r="E4190" s="68"/>
      <c r="F4190" s="68"/>
      <c r="G4190" s="68"/>
      <c r="H4190" s="68"/>
    </row>
    <row r="4191" spans="1:8" x14ac:dyDescent="0.3">
      <c r="A4191" s="68"/>
      <c r="B4191" s="68"/>
      <c r="C4191" s="68"/>
      <c r="D4191" s="68"/>
      <c r="E4191" s="68"/>
      <c r="F4191" s="68"/>
      <c r="G4191" s="68"/>
      <c r="H4191" s="68"/>
    </row>
    <row r="4192" spans="1:8" x14ac:dyDescent="0.3">
      <c r="A4192" s="68"/>
      <c r="B4192" s="68"/>
      <c r="C4192" s="68"/>
      <c r="D4192" s="68"/>
      <c r="E4192" s="68"/>
      <c r="F4192" s="68"/>
      <c r="G4192" s="68"/>
      <c r="H4192" s="68"/>
    </row>
    <row r="4193" spans="1:8" x14ac:dyDescent="0.3">
      <c r="A4193" s="68"/>
      <c r="B4193" s="68"/>
      <c r="C4193" s="68"/>
      <c r="D4193" s="68"/>
      <c r="E4193" s="68"/>
      <c r="F4193" s="68"/>
      <c r="G4193" s="68"/>
      <c r="H4193" s="68"/>
    </row>
    <row r="4194" spans="1:8" x14ac:dyDescent="0.3">
      <c r="A4194" s="68"/>
      <c r="B4194" s="68"/>
      <c r="C4194" s="68"/>
      <c r="D4194" s="68"/>
      <c r="E4194" s="68"/>
      <c r="F4194" s="68"/>
      <c r="G4194" s="68"/>
      <c r="H4194" s="68"/>
    </row>
    <row r="4195" spans="1:8" x14ac:dyDescent="0.3">
      <c r="A4195" s="68"/>
      <c r="B4195" s="68"/>
      <c r="C4195" s="68"/>
      <c r="D4195" s="68"/>
      <c r="E4195" s="68"/>
      <c r="F4195" s="68"/>
      <c r="G4195" s="68"/>
      <c r="H4195" s="68"/>
    </row>
    <row r="4196" spans="1:8" x14ac:dyDescent="0.3">
      <c r="A4196" s="68"/>
      <c r="B4196" s="68"/>
      <c r="C4196" s="68"/>
      <c r="D4196" s="68"/>
      <c r="E4196" s="68"/>
      <c r="F4196" s="68"/>
      <c r="G4196" s="68"/>
      <c r="H4196" s="68"/>
    </row>
    <row r="4197" spans="1:8" x14ac:dyDescent="0.3">
      <c r="A4197" s="68"/>
      <c r="B4197" s="68"/>
      <c r="C4197" s="68"/>
      <c r="D4197" s="68"/>
      <c r="E4197" s="68"/>
      <c r="F4197" s="68"/>
      <c r="G4197" s="68"/>
      <c r="H4197" s="68"/>
    </row>
    <row r="4198" spans="1:8" x14ac:dyDescent="0.3">
      <c r="A4198" s="68"/>
      <c r="B4198" s="68"/>
      <c r="C4198" s="68"/>
      <c r="D4198" s="68"/>
      <c r="E4198" s="68"/>
      <c r="F4198" s="68"/>
      <c r="G4198" s="68"/>
      <c r="H4198" s="68"/>
    </row>
    <row r="4199" spans="1:8" x14ac:dyDescent="0.3">
      <c r="A4199" s="68"/>
      <c r="B4199" s="68"/>
      <c r="C4199" s="68"/>
      <c r="D4199" s="68"/>
      <c r="E4199" s="68"/>
      <c r="F4199" s="68"/>
      <c r="G4199" s="68"/>
      <c r="H4199" s="68"/>
    </row>
    <row r="4200" spans="1:8" x14ac:dyDescent="0.3">
      <c r="A4200" s="68"/>
      <c r="B4200" s="68"/>
      <c r="C4200" s="68"/>
      <c r="D4200" s="68"/>
      <c r="E4200" s="68"/>
      <c r="F4200" s="68"/>
      <c r="G4200" s="68"/>
      <c r="H4200" s="68"/>
    </row>
    <row r="4201" spans="1:8" x14ac:dyDescent="0.3">
      <c r="A4201" s="68"/>
      <c r="B4201" s="68"/>
      <c r="C4201" s="68"/>
      <c r="D4201" s="68"/>
      <c r="E4201" s="68"/>
      <c r="F4201" s="68"/>
      <c r="G4201" s="68"/>
      <c r="H4201" s="68"/>
    </row>
    <row r="4202" spans="1:8" x14ac:dyDescent="0.3">
      <c r="A4202" s="68"/>
      <c r="B4202" s="68"/>
      <c r="C4202" s="68"/>
      <c r="D4202" s="68"/>
      <c r="E4202" s="68"/>
      <c r="F4202" s="68"/>
      <c r="G4202" s="68"/>
      <c r="H4202" s="68"/>
    </row>
    <row r="4203" spans="1:8" x14ac:dyDescent="0.3">
      <c r="A4203" s="68"/>
      <c r="B4203" s="68"/>
      <c r="C4203" s="68"/>
      <c r="D4203" s="68"/>
      <c r="E4203" s="68"/>
      <c r="F4203" s="68"/>
      <c r="G4203" s="68"/>
      <c r="H4203" s="68"/>
    </row>
    <row r="4204" spans="1:8" x14ac:dyDescent="0.3">
      <c r="A4204" s="68"/>
      <c r="B4204" s="68"/>
      <c r="C4204" s="68"/>
      <c r="D4204" s="68"/>
      <c r="E4204" s="68"/>
      <c r="F4204" s="68"/>
      <c r="G4204" s="68"/>
      <c r="H4204" s="68"/>
    </row>
    <row r="4205" spans="1:8" x14ac:dyDescent="0.3">
      <c r="A4205" s="68"/>
      <c r="B4205" s="68"/>
      <c r="C4205" s="68"/>
      <c r="D4205" s="68"/>
      <c r="E4205" s="68"/>
      <c r="F4205" s="68"/>
      <c r="G4205" s="68"/>
      <c r="H4205" s="68"/>
    </row>
    <row r="4206" spans="1:8" x14ac:dyDescent="0.3">
      <c r="A4206" s="68"/>
      <c r="B4206" s="68"/>
      <c r="C4206" s="68"/>
      <c r="D4206" s="68"/>
      <c r="E4206" s="68"/>
      <c r="F4206" s="68"/>
      <c r="G4206" s="68"/>
      <c r="H4206" s="68"/>
    </row>
    <row r="4207" spans="1:8" x14ac:dyDescent="0.3">
      <c r="A4207" s="68"/>
      <c r="B4207" s="68"/>
      <c r="C4207" s="68"/>
      <c r="D4207" s="68"/>
      <c r="E4207" s="68"/>
      <c r="F4207" s="68"/>
      <c r="G4207" s="68"/>
      <c r="H4207" s="68"/>
    </row>
    <row r="4208" spans="1:8" x14ac:dyDescent="0.3">
      <c r="A4208" s="68"/>
      <c r="B4208" s="68"/>
      <c r="C4208" s="68"/>
      <c r="D4208" s="68"/>
      <c r="E4208" s="68"/>
      <c r="F4208" s="68"/>
      <c r="G4208" s="68"/>
      <c r="H4208" s="68"/>
    </row>
    <row r="4209" spans="1:8" x14ac:dyDescent="0.3">
      <c r="A4209" s="68"/>
      <c r="B4209" s="68"/>
      <c r="C4209" s="68"/>
      <c r="D4209" s="68"/>
      <c r="E4209" s="68"/>
      <c r="F4209" s="68"/>
      <c r="G4209" s="68"/>
      <c r="H4209" s="68"/>
    </row>
    <row r="4210" spans="1:8" x14ac:dyDescent="0.3">
      <c r="A4210" s="68"/>
      <c r="B4210" s="68"/>
      <c r="C4210" s="68"/>
      <c r="D4210" s="68"/>
      <c r="E4210" s="68"/>
      <c r="F4210" s="68"/>
      <c r="G4210" s="68"/>
      <c r="H4210" s="68"/>
    </row>
    <row r="4211" spans="1:8" x14ac:dyDescent="0.3">
      <c r="A4211" s="68"/>
      <c r="B4211" s="68"/>
      <c r="C4211" s="68"/>
      <c r="D4211" s="68"/>
      <c r="E4211" s="68"/>
      <c r="F4211" s="68"/>
      <c r="G4211" s="68"/>
      <c r="H4211" s="68"/>
    </row>
    <row r="4212" spans="1:8" x14ac:dyDescent="0.3">
      <c r="A4212" s="68"/>
      <c r="B4212" s="68"/>
      <c r="C4212" s="68"/>
      <c r="D4212" s="68"/>
      <c r="E4212" s="68"/>
      <c r="F4212" s="68"/>
      <c r="G4212" s="68"/>
      <c r="H4212" s="68"/>
    </row>
    <row r="4213" spans="1:8" x14ac:dyDescent="0.3">
      <c r="A4213" s="68"/>
      <c r="B4213" s="68"/>
      <c r="C4213" s="68"/>
      <c r="D4213" s="68"/>
      <c r="E4213" s="68"/>
      <c r="F4213" s="68"/>
      <c r="G4213" s="68"/>
      <c r="H4213" s="68"/>
    </row>
    <row r="4214" spans="1:8" x14ac:dyDescent="0.3">
      <c r="A4214" s="68"/>
      <c r="B4214" s="68"/>
      <c r="C4214" s="68"/>
      <c r="D4214" s="68"/>
      <c r="E4214" s="68"/>
      <c r="F4214" s="68"/>
      <c r="G4214" s="68"/>
      <c r="H4214" s="68"/>
    </row>
    <row r="4215" spans="1:8" x14ac:dyDescent="0.3">
      <c r="A4215" s="68"/>
      <c r="B4215" s="68"/>
      <c r="C4215" s="68"/>
      <c r="D4215" s="68"/>
      <c r="E4215" s="68"/>
      <c r="F4215" s="68"/>
      <c r="G4215" s="68"/>
      <c r="H4215" s="68"/>
    </row>
    <row r="4216" spans="1:8" x14ac:dyDescent="0.3">
      <c r="A4216" s="68"/>
      <c r="B4216" s="68"/>
      <c r="C4216" s="68"/>
      <c r="D4216" s="68"/>
      <c r="E4216" s="68"/>
      <c r="F4216" s="68"/>
      <c r="G4216" s="68"/>
      <c r="H4216" s="68"/>
    </row>
    <row r="4217" spans="1:8" x14ac:dyDescent="0.3">
      <c r="A4217" s="68"/>
      <c r="B4217" s="68"/>
      <c r="C4217" s="68"/>
      <c r="D4217" s="68"/>
      <c r="E4217" s="68"/>
      <c r="F4217" s="68"/>
      <c r="G4217" s="68"/>
      <c r="H4217" s="68"/>
    </row>
    <row r="4218" spans="1:8" x14ac:dyDescent="0.3">
      <c r="A4218" s="68"/>
      <c r="B4218" s="68"/>
      <c r="C4218" s="68"/>
      <c r="D4218" s="68"/>
      <c r="E4218" s="68"/>
      <c r="F4218" s="68"/>
      <c r="G4218" s="68"/>
      <c r="H4218" s="68"/>
    </row>
    <row r="4219" spans="1:8" x14ac:dyDescent="0.3">
      <c r="A4219" s="68"/>
      <c r="B4219" s="68"/>
      <c r="C4219" s="68"/>
      <c r="D4219" s="68"/>
      <c r="E4219" s="68"/>
      <c r="F4219" s="68"/>
      <c r="G4219" s="68"/>
      <c r="H4219" s="68"/>
    </row>
    <row r="4220" spans="1:8" x14ac:dyDescent="0.3">
      <c r="A4220" s="68"/>
      <c r="B4220" s="68"/>
      <c r="C4220" s="68"/>
      <c r="D4220" s="68"/>
      <c r="E4220" s="68"/>
      <c r="F4220" s="68"/>
      <c r="G4220" s="68"/>
      <c r="H4220" s="68"/>
    </row>
    <row r="4221" spans="1:8" x14ac:dyDescent="0.3">
      <c r="A4221" s="68"/>
      <c r="B4221" s="68"/>
      <c r="C4221" s="68"/>
      <c r="D4221" s="68"/>
      <c r="E4221" s="68"/>
      <c r="F4221" s="68"/>
      <c r="G4221" s="68"/>
      <c r="H4221" s="68"/>
    </row>
    <row r="4222" spans="1:8" x14ac:dyDescent="0.3">
      <c r="A4222" s="68"/>
      <c r="B4222" s="68"/>
      <c r="C4222" s="68"/>
      <c r="D4222" s="68"/>
      <c r="E4222" s="68"/>
      <c r="F4222" s="68"/>
      <c r="G4222" s="68"/>
      <c r="H4222" s="68"/>
    </row>
    <row r="4223" spans="1:8" x14ac:dyDescent="0.3">
      <c r="A4223" s="68"/>
      <c r="B4223" s="68"/>
      <c r="C4223" s="68"/>
      <c r="D4223" s="68"/>
      <c r="E4223" s="68"/>
      <c r="F4223" s="68"/>
      <c r="G4223" s="68"/>
      <c r="H4223" s="68"/>
    </row>
    <row r="4224" spans="1:8" x14ac:dyDescent="0.3">
      <c r="A4224" s="68"/>
      <c r="B4224" s="68"/>
      <c r="C4224" s="68"/>
      <c r="D4224" s="68"/>
      <c r="E4224" s="68"/>
      <c r="F4224" s="68"/>
      <c r="G4224" s="68"/>
      <c r="H4224" s="68"/>
    </row>
    <row r="4225" spans="1:8" x14ac:dyDescent="0.3">
      <c r="A4225" s="68"/>
      <c r="B4225" s="68"/>
      <c r="C4225" s="68"/>
      <c r="D4225" s="68"/>
      <c r="E4225" s="68"/>
      <c r="F4225" s="68"/>
      <c r="G4225" s="68"/>
      <c r="H4225" s="68"/>
    </row>
    <row r="4226" spans="1:8" x14ac:dyDescent="0.3">
      <c r="A4226" s="68"/>
      <c r="B4226" s="68"/>
      <c r="C4226" s="68"/>
      <c r="D4226" s="68"/>
      <c r="E4226" s="68"/>
      <c r="F4226" s="68"/>
      <c r="G4226" s="68"/>
      <c r="H4226" s="68"/>
    </row>
    <row r="4227" spans="1:8" x14ac:dyDescent="0.3">
      <c r="A4227" s="68"/>
      <c r="B4227" s="68"/>
      <c r="C4227" s="68"/>
      <c r="D4227" s="68"/>
      <c r="E4227" s="68"/>
      <c r="F4227" s="68"/>
      <c r="G4227" s="68"/>
      <c r="H4227" s="68"/>
    </row>
    <row r="4228" spans="1:8" x14ac:dyDescent="0.3">
      <c r="A4228" s="68"/>
      <c r="B4228" s="68"/>
      <c r="C4228" s="68"/>
      <c r="D4228" s="68"/>
      <c r="E4228" s="68"/>
      <c r="F4228" s="68"/>
      <c r="G4228" s="68"/>
      <c r="H4228" s="68"/>
    </row>
    <row r="4229" spans="1:8" x14ac:dyDescent="0.3">
      <c r="A4229" s="68"/>
      <c r="B4229" s="68"/>
      <c r="C4229" s="68"/>
      <c r="D4229" s="68"/>
      <c r="E4229" s="68"/>
      <c r="F4229" s="68"/>
      <c r="G4229" s="68"/>
      <c r="H4229" s="68"/>
    </row>
    <row r="4230" spans="1:8" x14ac:dyDescent="0.3">
      <c r="A4230" s="68"/>
      <c r="B4230" s="68"/>
      <c r="C4230" s="68"/>
      <c r="D4230" s="68"/>
      <c r="E4230" s="68"/>
      <c r="F4230" s="68"/>
      <c r="G4230" s="68"/>
      <c r="H4230" s="68"/>
    </row>
    <row r="4231" spans="1:8" x14ac:dyDescent="0.3">
      <c r="A4231" s="68"/>
      <c r="B4231" s="68"/>
      <c r="C4231" s="68"/>
      <c r="D4231" s="68"/>
      <c r="E4231" s="68"/>
      <c r="F4231" s="68"/>
      <c r="G4231" s="68"/>
      <c r="H4231" s="68"/>
    </row>
    <row r="4232" spans="1:8" x14ac:dyDescent="0.3">
      <c r="A4232" s="68"/>
      <c r="B4232" s="68"/>
      <c r="C4232" s="68"/>
      <c r="D4232" s="68"/>
      <c r="E4232" s="68"/>
      <c r="F4232" s="68"/>
      <c r="G4232" s="68"/>
      <c r="H4232" s="68"/>
    </row>
    <row r="4233" spans="1:8" x14ac:dyDescent="0.3">
      <c r="A4233" s="68"/>
      <c r="B4233" s="68"/>
      <c r="C4233" s="68"/>
      <c r="D4233" s="68"/>
      <c r="E4233" s="68"/>
      <c r="F4233" s="68"/>
      <c r="G4233" s="68"/>
      <c r="H4233" s="68"/>
    </row>
    <row r="4234" spans="1:8" x14ac:dyDescent="0.3">
      <c r="A4234" s="68"/>
      <c r="B4234" s="68"/>
      <c r="C4234" s="68"/>
      <c r="D4234" s="68"/>
      <c r="E4234" s="68"/>
      <c r="F4234" s="68"/>
      <c r="G4234" s="68"/>
      <c r="H4234" s="68"/>
    </row>
    <row r="4235" spans="1:8" x14ac:dyDescent="0.3">
      <c r="A4235" s="68"/>
      <c r="B4235" s="68"/>
      <c r="C4235" s="68"/>
      <c r="D4235" s="68"/>
      <c r="E4235" s="68"/>
      <c r="F4235" s="68"/>
      <c r="G4235" s="68"/>
      <c r="H4235" s="68"/>
    </row>
    <row r="4236" spans="1:8" x14ac:dyDescent="0.3">
      <c r="A4236" s="68"/>
      <c r="B4236" s="68"/>
      <c r="C4236" s="68"/>
      <c r="D4236" s="68"/>
      <c r="E4236" s="68"/>
      <c r="F4236" s="68"/>
      <c r="G4236" s="68"/>
      <c r="H4236" s="68"/>
    </row>
    <row r="4237" spans="1:8" x14ac:dyDescent="0.3">
      <c r="A4237" s="68"/>
      <c r="B4237" s="68"/>
      <c r="C4237" s="68"/>
      <c r="D4237" s="68"/>
      <c r="E4237" s="68"/>
      <c r="F4237" s="68"/>
      <c r="G4237" s="68"/>
      <c r="H4237" s="68"/>
    </row>
    <row r="4238" spans="1:8" x14ac:dyDescent="0.3">
      <c r="A4238" s="68"/>
      <c r="B4238" s="68"/>
      <c r="C4238" s="68"/>
      <c r="D4238" s="68"/>
      <c r="E4238" s="68"/>
      <c r="F4238" s="68"/>
      <c r="G4238" s="68"/>
      <c r="H4238" s="68"/>
    </row>
    <row r="4239" spans="1:8" x14ac:dyDescent="0.3">
      <c r="A4239" s="68"/>
      <c r="B4239" s="68"/>
      <c r="C4239" s="68"/>
      <c r="D4239" s="68"/>
      <c r="E4239" s="68"/>
      <c r="F4239" s="68"/>
      <c r="G4239" s="68"/>
      <c r="H4239" s="68"/>
    </row>
    <row r="4240" spans="1:8" x14ac:dyDescent="0.3">
      <c r="A4240" s="68"/>
      <c r="B4240" s="68"/>
      <c r="C4240" s="68"/>
      <c r="D4240" s="68"/>
      <c r="E4240" s="68"/>
      <c r="F4240" s="68"/>
      <c r="G4240" s="68"/>
      <c r="H4240" s="68"/>
    </row>
    <row r="4241" spans="1:8" x14ac:dyDescent="0.3">
      <c r="A4241" s="68"/>
      <c r="B4241" s="68"/>
      <c r="C4241" s="68"/>
      <c r="D4241" s="68"/>
      <c r="E4241" s="68"/>
      <c r="F4241" s="68"/>
      <c r="G4241" s="68"/>
      <c r="H4241" s="68"/>
    </row>
    <row r="4242" spans="1:8" x14ac:dyDescent="0.3">
      <c r="A4242" s="68"/>
      <c r="B4242" s="68"/>
      <c r="C4242" s="68"/>
      <c r="D4242" s="68"/>
      <c r="E4242" s="68"/>
      <c r="F4242" s="68"/>
      <c r="G4242" s="68"/>
      <c r="H4242" s="68"/>
    </row>
    <row r="4243" spans="1:8" x14ac:dyDescent="0.3">
      <c r="A4243" s="68"/>
      <c r="B4243" s="68"/>
      <c r="C4243" s="68"/>
      <c r="D4243" s="68"/>
      <c r="E4243" s="68"/>
      <c r="F4243" s="68"/>
      <c r="G4243" s="68"/>
      <c r="H4243" s="68"/>
    </row>
    <row r="4244" spans="1:8" x14ac:dyDescent="0.3">
      <c r="A4244" s="68"/>
      <c r="B4244" s="68"/>
      <c r="C4244" s="68"/>
      <c r="D4244" s="68"/>
      <c r="E4244" s="68"/>
      <c r="F4244" s="68"/>
      <c r="G4244" s="68"/>
      <c r="H4244" s="68"/>
    </row>
    <row r="4245" spans="1:8" x14ac:dyDescent="0.3">
      <c r="A4245" s="68"/>
      <c r="B4245" s="68"/>
      <c r="C4245" s="68"/>
      <c r="D4245" s="68"/>
      <c r="E4245" s="68"/>
      <c r="F4245" s="68"/>
      <c r="G4245" s="68"/>
      <c r="H4245" s="68"/>
    </row>
    <row r="4246" spans="1:8" x14ac:dyDescent="0.3">
      <c r="A4246" s="68"/>
      <c r="B4246" s="68"/>
      <c r="C4246" s="68"/>
      <c r="D4246" s="68"/>
      <c r="E4246" s="68"/>
      <c r="F4246" s="68"/>
      <c r="G4246" s="68"/>
      <c r="H4246" s="68"/>
    </row>
    <row r="4247" spans="1:8" x14ac:dyDescent="0.3">
      <c r="A4247" s="68"/>
      <c r="B4247" s="68"/>
      <c r="C4247" s="68"/>
      <c r="D4247" s="68"/>
      <c r="E4247" s="68"/>
      <c r="F4247" s="68"/>
      <c r="G4247" s="68"/>
      <c r="H4247" s="68"/>
    </row>
    <row r="4248" spans="1:8" x14ac:dyDescent="0.3">
      <c r="A4248" s="68"/>
      <c r="B4248" s="68"/>
      <c r="C4248" s="68"/>
      <c r="D4248" s="68"/>
      <c r="E4248" s="68"/>
      <c r="F4248" s="68"/>
      <c r="G4248" s="68"/>
      <c r="H4248" s="68"/>
    </row>
    <row r="4249" spans="1:8" x14ac:dyDescent="0.3">
      <c r="A4249" s="68"/>
      <c r="B4249" s="68"/>
      <c r="C4249" s="68"/>
      <c r="D4249" s="68"/>
      <c r="E4249" s="68"/>
      <c r="F4249" s="68"/>
      <c r="G4249" s="68"/>
      <c r="H4249" s="68"/>
    </row>
    <row r="4250" spans="1:8" x14ac:dyDescent="0.3">
      <c r="A4250" s="68"/>
      <c r="B4250" s="68"/>
      <c r="C4250" s="68"/>
      <c r="D4250" s="68"/>
      <c r="E4250" s="68"/>
      <c r="F4250" s="68"/>
      <c r="G4250" s="68"/>
      <c r="H4250" s="68"/>
    </row>
    <row r="4251" spans="1:8" x14ac:dyDescent="0.3">
      <c r="A4251" s="68"/>
      <c r="B4251" s="68"/>
      <c r="C4251" s="68"/>
      <c r="D4251" s="68"/>
      <c r="E4251" s="68"/>
      <c r="F4251" s="68"/>
      <c r="G4251" s="68"/>
      <c r="H4251" s="68"/>
    </row>
    <row r="4252" spans="1:8" x14ac:dyDescent="0.3">
      <c r="A4252" s="68"/>
      <c r="B4252" s="68"/>
      <c r="C4252" s="68"/>
      <c r="D4252" s="68"/>
      <c r="E4252" s="68"/>
      <c r="F4252" s="68"/>
      <c r="G4252" s="68"/>
      <c r="H4252" s="68"/>
    </row>
    <row r="4253" spans="1:8" x14ac:dyDescent="0.3">
      <c r="A4253" s="68"/>
      <c r="B4253" s="68"/>
      <c r="C4253" s="68"/>
      <c r="D4253" s="68"/>
      <c r="E4253" s="68"/>
      <c r="F4253" s="68"/>
      <c r="G4253" s="68"/>
      <c r="H4253" s="68"/>
    </row>
    <row r="4254" spans="1:8" x14ac:dyDescent="0.3">
      <c r="A4254" s="68"/>
      <c r="B4254" s="68"/>
      <c r="C4254" s="68"/>
      <c r="D4254" s="68"/>
      <c r="E4254" s="68"/>
      <c r="F4254" s="68"/>
      <c r="G4254" s="68"/>
      <c r="H4254" s="68"/>
    </row>
    <row r="4255" spans="1:8" x14ac:dyDescent="0.3">
      <c r="A4255" s="68"/>
      <c r="B4255" s="68"/>
      <c r="C4255" s="68"/>
      <c r="D4255" s="68"/>
      <c r="E4255" s="68"/>
      <c r="F4255" s="68"/>
      <c r="G4255" s="68"/>
      <c r="H4255" s="68"/>
    </row>
    <row r="4256" spans="1:8" x14ac:dyDescent="0.3">
      <c r="A4256" s="68"/>
      <c r="B4256" s="68"/>
      <c r="C4256" s="68"/>
      <c r="D4256" s="68"/>
      <c r="E4256" s="68"/>
      <c r="F4256" s="68"/>
      <c r="G4256" s="68"/>
      <c r="H4256" s="68"/>
    </row>
    <row r="4257" spans="1:8" x14ac:dyDescent="0.3">
      <c r="A4257" s="68"/>
      <c r="B4257" s="68"/>
      <c r="C4257" s="68"/>
      <c r="D4257" s="68"/>
      <c r="E4257" s="68"/>
      <c r="F4257" s="68"/>
      <c r="G4257" s="68"/>
      <c r="H4257" s="68"/>
    </row>
    <row r="4258" spans="1:8" x14ac:dyDescent="0.3">
      <c r="A4258" s="68"/>
      <c r="B4258" s="68"/>
      <c r="C4258" s="68"/>
      <c r="D4258" s="68"/>
      <c r="E4258" s="68"/>
      <c r="F4258" s="68"/>
      <c r="G4258" s="68"/>
      <c r="H4258" s="68"/>
    </row>
    <row r="4259" spans="1:8" x14ac:dyDescent="0.3">
      <c r="A4259" s="68"/>
      <c r="B4259" s="68"/>
      <c r="C4259" s="68"/>
      <c r="D4259" s="68"/>
      <c r="E4259" s="68"/>
      <c r="F4259" s="68"/>
      <c r="G4259" s="68"/>
      <c r="H4259" s="68"/>
    </row>
    <row r="4260" spans="1:8" x14ac:dyDescent="0.3">
      <c r="A4260" s="68"/>
      <c r="B4260" s="68"/>
      <c r="C4260" s="68"/>
      <c r="D4260" s="68"/>
      <c r="E4260" s="68"/>
      <c r="F4260" s="68"/>
      <c r="G4260" s="68"/>
      <c r="H4260" s="68"/>
    </row>
    <row r="4261" spans="1:8" x14ac:dyDescent="0.3">
      <c r="A4261" s="68"/>
      <c r="B4261" s="68"/>
      <c r="C4261" s="68"/>
      <c r="D4261" s="68"/>
      <c r="E4261" s="68"/>
      <c r="F4261" s="68"/>
      <c r="G4261" s="68"/>
      <c r="H4261" s="68"/>
    </row>
    <row r="4262" spans="1:8" x14ac:dyDescent="0.3">
      <c r="A4262" s="68"/>
      <c r="B4262" s="68"/>
      <c r="C4262" s="68"/>
      <c r="D4262" s="68"/>
      <c r="E4262" s="68"/>
      <c r="F4262" s="68"/>
      <c r="G4262" s="68"/>
      <c r="H4262" s="68"/>
    </row>
    <row r="4263" spans="1:8" x14ac:dyDescent="0.3">
      <c r="A4263" s="68"/>
      <c r="B4263" s="68"/>
      <c r="C4263" s="68"/>
      <c r="D4263" s="68"/>
      <c r="E4263" s="68"/>
      <c r="F4263" s="68"/>
      <c r="G4263" s="68"/>
      <c r="H4263" s="68"/>
    </row>
    <row r="4264" spans="1:8" x14ac:dyDescent="0.3">
      <c r="A4264" s="68"/>
      <c r="B4264" s="68"/>
      <c r="C4264" s="68"/>
      <c r="D4264" s="68"/>
      <c r="E4264" s="68"/>
      <c r="F4264" s="68"/>
      <c r="G4264" s="68"/>
      <c r="H4264" s="68"/>
    </row>
    <row r="4265" spans="1:8" x14ac:dyDescent="0.3">
      <c r="A4265" s="68"/>
      <c r="B4265" s="68"/>
      <c r="C4265" s="68"/>
      <c r="D4265" s="68"/>
      <c r="E4265" s="68"/>
      <c r="F4265" s="68"/>
      <c r="G4265" s="68"/>
      <c r="H4265" s="68"/>
    </row>
    <row r="4266" spans="1:8" x14ac:dyDescent="0.3">
      <c r="A4266" s="68"/>
      <c r="B4266" s="68"/>
      <c r="C4266" s="68"/>
      <c r="D4266" s="68"/>
      <c r="E4266" s="68"/>
      <c r="F4266" s="68"/>
      <c r="G4266" s="68"/>
      <c r="H4266" s="68"/>
    </row>
    <row r="4267" spans="1:8" x14ac:dyDescent="0.3">
      <c r="A4267" s="68"/>
      <c r="B4267" s="68"/>
      <c r="C4267" s="68"/>
      <c r="D4267" s="68"/>
      <c r="E4267" s="68"/>
      <c r="F4267" s="68"/>
      <c r="G4267" s="68"/>
      <c r="H4267" s="68"/>
    </row>
    <row r="4268" spans="1:8" x14ac:dyDescent="0.3">
      <c r="A4268" s="68"/>
      <c r="B4268" s="68"/>
      <c r="C4268" s="68"/>
      <c r="D4268" s="68"/>
      <c r="E4268" s="68"/>
      <c r="F4268" s="68"/>
      <c r="G4268" s="68"/>
      <c r="H4268" s="68"/>
    </row>
    <row r="4269" spans="1:8" x14ac:dyDescent="0.3">
      <c r="A4269" s="68"/>
      <c r="B4269" s="68"/>
      <c r="C4269" s="68"/>
      <c r="D4269" s="68"/>
      <c r="E4269" s="68"/>
      <c r="F4269" s="68"/>
      <c r="G4269" s="68"/>
      <c r="H4269" s="68"/>
    </row>
    <row r="4270" spans="1:8" x14ac:dyDescent="0.3">
      <c r="A4270" s="68"/>
      <c r="B4270" s="68"/>
      <c r="C4270" s="68"/>
      <c r="D4270" s="68"/>
      <c r="E4270" s="68"/>
      <c r="F4270" s="68"/>
      <c r="G4270" s="68"/>
      <c r="H4270" s="68"/>
    </row>
    <row r="4271" spans="1:8" x14ac:dyDescent="0.3">
      <c r="A4271" s="68"/>
      <c r="B4271" s="68"/>
      <c r="C4271" s="68"/>
      <c r="D4271" s="68"/>
      <c r="E4271" s="68"/>
      <c r="F4271" s="68"/>
      <c r="G4271" s="68"/>
      <c r="H4271" s="68"/>
    </row>
    <row r="4272" spans="1:8" x14ac:dyDescent="0.3">
      <c r="A4272" s="68"/>
      <c r="B4272" s="68"/>
      <c r="C4272" s="68"/>
      <c r="D4272" s="68"/>
      <c r="E4272" s="68"/>
      <c r="F4272" s="68"/>
      <c r="G4272" s="68"/>
      <c r="H4272" s="68"/>
    </row>
    <row r="4273" spans="1:8" x14ac:dyDescent="0.3">
      <c r="A4273" s="68"/>
      <c r="B4273" s="68"/>
      <c r="C4273" s="68"/>
      <c r="D4273" s="68"/>
      <c r="E4273" s="68"/>
      <c r="F4273" s="68"/>
      <c r="G4273" s="68"/>
      <c r="H4273" s="68"/>
    </row>
    <row r="4274" spans="1:8" x14ac:dyDescent="0.3">
      <c r="A4274" s="68"/>
      <c r="B4274" s="68"/>
      <c r="C4274" s="68"/>
      <c r="D4274" s="68"/>
      <c r="E4274" s="68"/>
      <c r="F4274" s="68"/>
      <c r="G4274" s="68"/>
      <c r="H4274" s="68"/>
    </row>
    <row r="4275" spans="1:8" x14ac:dyDescent="0.3">
      <c r="A4275" s="68"/>
      <c r="B4275" s="68"/>
      <c r="C4275" s="68"/>
      <c r="D4275" s="68"/>
      <c r="E4275" s="68"/>
      <c r="F4275" s="68"/>
      <c r="G4275" s="68"/>
      <c r="H4275" s="68"/>
    </row>
    <row r="4276" spans="1:8" x14ac:dyDescent="0.3">
      <c r="A4276" s="68"/>
      <c r="B4276" s="68"/>
      <c r="C4276" s="68"/>
      <c r="D4276" s="68"/>
      <c r="E4276" s="68"/>
      <c r="F4276" s="68"/>
      <c r="G4276" s="68"/>
      <c r="H4276" s="68"/>
    </row>
    <row r="4277" spans="1:8" x14ac:dyDescent="0.3">
      <c r="A4277" s="68"/>
      <c r="B4277" s="68"/>
      <c r="C4277" s="68"/>
      <c r="D4277" s="68"/>
      <c r="E4277" s="68"/>
      <c r="F4277" s="68"/>
      <c r="G4277" s="68"/>
      <c r="H4277" s="68"/>
    </row>
    <row r="4278" spans="1:8" x14ac:dyDescent="0.3">
      <c r="A4278" s="68"/>
      <c r="B4278" s="68"/>
      <c r="C4278" s="68"/>
      <c r="D4278" s="68"/>
      <c r="E4278" s="68"/>
      <c r="F4278" s="68"/>
      <c r="G4278" s="68"/>
      <c r="H4278" s="68"/>
    </row>
    <row r="4279" spans="1:8" x14ac:dyDescent="0.3">
      <c r="A4279" s="68"/>
      <c r="B4279" s="68"/>
      <c r="C4279" s="68"/>
      <c r="D4279" s="68"/>
      <c r="E4279" s="68"/>
      <c r="F4279" s="68"/>
      <c r="G4279" s="68"/>
      <c r="H4279" s="68"/>
    </row>
    <row r="4280" spans="1:8" x14ac:dyDescent="0.3">
      <c r="A4280" s="68"/>
      <c r="B4280" s="68"/>
      <c r="C4280" s="68"/>
      <c r="D4280" s="68"/>
      <c r="E4280" s="68"/>
      <c r="F4280" s="68"/>
      <c r="G4280" s="68"/>
      <c r="H4280" s="68"/>
    </row>
    <row r="4281" spans="1:8" x14ac:dyDescent="0.3">
      <c r="A4281" s="68"/>
      <c r="B4281" s="68"/>
      <c r="C4281" s="68"/>
      <c r="D4281" s="68"/>
      <c r="E4281" s="68"/>
      <c r="F4281" s="68"/>
      <c r="G4281" s="68"/>
      <c r="H4281" s="68"/>
    </row>
    <row r="4282" spans="1:8" x14ac:dyDescent="0.3">
      <c r="A4282" s="68"/>
      <c r="B4282" s="68"/>
      <c r="C4282" s="68"/>
      <c r="D4282" s="68"/>
      <c r="E4282" s="68"/>
      <c r="F4282" s="68"/>
      <c r="G4282" s="68"/>
      <c r="H4282" s="68"/>
    </row>
    <row r="4283" spans="1:8" x14ac:dyDescent="0.3">
      <c r="A4283" s="68"/>
      <c r="B4283" s="68"/>
      <c r="C4283" s="68"/>
      <c r="D4283" s="68"/>
      <c r="E4283" s="68"/>
      <c r="F4283" s="68"/>
      <c r="G4283" s="68"/>
      <c r="H4283" s="68"/>
    </row>
    <row r="4284" spans="1:8" x14ac:dyDescent="0.3">
      <c r="A4284" s="68"/>
      <c r="B4284" s="68"/>
      <c r="C4284" s="68"/>
      <c r="D4284" s="68"/>
      <c r="E4284" s="68"/>
      <c r="F4284" s="68"/>
      <c r="G4284" s="68"/>
      <c r="H4284" s="68"/>
    </row>
    <row r="4285" spans="1:8" x14ac:dyDescent="0.3">
      <c r="A4285" s="68"/>
      <c r="B4285" s="68"/>
      <c r="C4285" s="68"/>
      <c r="D4285" s="68"/>
      <c r="E4285" s="68"/>
      <c r="F4285" s="68"/>
      <c r="G4285" s="68"/>
      <c r="H4285" s="68"/>
    </row>
    <row r="4286" spans="1:8" x14ac:dyDescent="0.3">
      <c r="A4286" s="68"/>
      <c r="B4286" s="68"/>
      <c r="C4286" s="68"/>
      <c r="D4286" s="68"/>
      <c r="E4286" s="68"/>
      <c r="F4286" s="68"/>
      <c r="G4286" s="68"/>
      <c r="H4286" s="68"/>
    </row>
    <row r="4287" spans="1:8" x14ac:dyDescent="0.3">
      <c r="A4287" s="68"/>
      <c r="B4287" s="68"/>
      <c r="C4287" s="68"/>
      <c r="D4287" s="68"/>
      <c r="E4287" s="68"/>
      <c r="F4287" s="68"/>
      <c r="G4287" s="68"/>
      <c r="H4287" s="68"/>
    </row>
    <row r="4288" spans="1:8" x14ac:dyDescent="0.3">
      <c r="A4288" s="68"/>
      <c r="B4288" s="68"/>
      <c r="C4288" s="68"/>
      <c r="D4288" s="68"/>
      <c r="E4288" s="68"/>
      <c r="F4288" s="68"/>
      <c r="G4288" s="68"/>
      <c r="H4288" s="68"/>
    </row>
    <row r="4289" spans="1:8" x14ac:dyDescent="0.3">
      <c r="A4289" s="68"/>
      <c r="B4289" s="68"/>
      <c r="C4289" s="68"/>
      <c r="D4289" s="68"/>
      <c r="E4289" s="68"/>
      <c r="F4289" s="68"/>
      <c r="G4289" s="68"/>
      <c r="H4289" s="68"/>
    </row>
    <row r="4290" spans="1:8" x14ac:dyDescent="0.3">
      <c r="A4290" s="68"/>
      <c r="B4290" s="68"/>
      <c r="C4290" s="68"/>
      <c r="D4290" s="68"/>
      <c r="E4290" s="68"/>
      <c r="F4290" s="68"/>
      <c r="G4290" s="68"/>
      <c r="H4290" s="68"/>
    </row>
    <row r="4291" spans="1:8" x14ac:dyDescent="0.3">
      <c r="A4291" s="68"/>
      <c r="B4291" s="68"/>
      <c r="C4291" s="68"/>
      <c r="D4291" s="68"/>
      <c r="E4291" s="68"/>
      <c r="F4291" s="68"/>
      <c r="G4291" s="68"/>
      <c r="H4291" s="68"/>
    </row>
    <row r="4292" spans="1:8" x14ac:dyDescent="0.3">
      <c r="A4292" s="68"/>
      <c r="B4292" s="68"/>
      <c r="C4292" s="68"/>
      <c r="D4292" s="68"/>
      <c r="E4292" s="68"/>
      <c r="F4292" s="68"/>
      <c r="G4292" s="68"/>
      <c r="H4292" s="68"/>
    </row>
    <row r="4293" spans="1:8" x14ac:dyDescent="0.3">
      <c r="A4293" s="68"/>
      <c r="B4293" s="68"/>
      <c r="C4293" s="68"/>
      <c r="D4293" s="68"/>
      <c r="E4293" s="68"/>
      <c r="F4293" s="68"/>
      <c r="G4293" s="68"/>
      <c r="H4293" s="68"/>
    </row>
    <row r="4294" spans="1:8" x14ac:dyDescent="0.3">
      <c r="A4294" s="68"/>
      <c r="B4294" s="68"/>
      <c r="C4294" s="68"/>
      <c r="D4294" s="68"/>
      <c r="E4294" s="68"/>
      <c r="F4294" s="68"/>
      <c r="G4294" s="68"/>
      <c r="H4294" s="68"/>
    </row>
    <row r="4295" spans="1:8" x14ac:dyDescent="0.3">
      <c r="A4295" s="68"/>
      <c r="B4295" s="68"/>
      <c r="C4295" s="68"/>
      <c r="D4295" s="68"/>
      <c r="E4295" s="68"/>
      <c r="F4295" s="68"/>
      <c r="G4295" s="68"/>
      <c r="H4295" s="68"/>
    </row>
    <row r="4296" spans="1:8" x14ac:dyDescent="0.3">
      <c r="A4296" s="68"/>
      <c r="B4296" s="68"/>
      <c r="C4296" s="68"/>
      <c r="D4296" s="68"/>
      <c r="E4296" s="68"/>
      <c r="F4296" s="68"/>
      <c r="G4296" s="68"/>
      <c r="H4296" s="68"/>
    </row>
    <row r="4297" spans="1:8" x14ac:dyDescent="0.3">
      <c r="A4297" s="68"/>
      <c r="B4297" s="68"/>
      <c r="C4297" s="68"/>
      <c r="D4297" s="68"/>
      <c r="E4297" s="68"/>
      <c r="F4297" s="68"/>
      <c r="G4297" s="68"/>
      <c r="H4297" s="68"/>
    </row>
    <row r="4298" spans="1:8" x14ac:dyDescent="0.3">
      <c r="A4298" s="68"/>
      <c r="B4298" s="68"/>
      <c r="C4298" s="68"/>
      <c r="D4298" s="68"/>
      <c r="E4298" s="68"/>
      <c r="F4298" s="68"/>
      <c r="G4298" s="68"/>
      <c r="H4298" s="68"/>
    </row>
    <row r="4299" spans="1:8" x14ac:dyDescent="0.3">
      <c r="A4299" s="68"/>
      <c r="B4299" s="68"/>
      <c r="C4299" s="68"/>
      <c r="D4299" s="68"/>
      <c r="E4299" s="68"/>
      <c r="F4299" s="68"/>
      <c r="G4299" s="68"/>
      <c r="H4299" s="68"/>
    </row>
    <row r="4300" spans="1:8" x14ac:dyDescent="0.3">
      <c r="A4300" s="68"/>
      <c r="B4300" s="68"/>
      <c r="C4300" s="68"/>
      <c r="D4300" s="68"/>
      <c r="E4300" s="68"/>
      <c r="F4300" s="68"/>
      <c r="G4300" s="68"/>
      <c r="H4300" s="68"/>
    </row>
    <row r="4301" spans="1:8" x14ac:dyDescent="0.3">
      <c r="A4301" s="68"/>
      <c r="B4301" s="68"/>
      <c r="C4301" s="68"/>
      <c r="D4301" s="68"/>
      <c r="E4301" s="68"/>
      <c r="F4301" s="68"/>
      <c r="G4301" s="68"/>
      <c r="H4301" s="68"/>
    </row>
    <row r="4302" spans="1:8" x14ac:dyDescent="0.3">
      <c r="A4302" s="68"/>
      <c r="B4302" s="68"/>
      <c r="C4302" s="68"/>
      <c r="D4302" s="68"/>
      <c r="E4302" s="68"/>
      <c r="F4302" s="68"/>
      <c r="G4302" s="68"/>
      <c r="H4302" s="68"/>
    </row>
    <row r="4303" spans="1:8" x14ac:dyDescent="0.3">
      <c r="A4303" s="68"/>
      <c r="B4303" s="68"/>
      <c r="C4303" s="68"/>
      <c r="D4303" s="68"/>
      <c r="E4303" s="68"/>
      <c r="F4303" s="68"/>
      <c r="G4303" s="68"/>
      <c r="H4303" s="68"/>
    </row>
    <row r="4304" spans="1:8" x14ac:dyDescent="0.3">
      <c r="A4304" s="68"/>
      <c r="B4304" s="68"/>
      <c r="C4304" s="68"/>
      <c r="D4304" s="68"/>
      <c r="E4304" s="68"/>
      <c r="F4304" s="68"/>
      <c r="G4304" s="68"/>
      <c r="H4304" s="68"/>
    </row>
    <row r="4305" spans="1:8" x14ac:dyDescent="0.3">
      <c r="A4305" s="68"/>
      <c r="B4305" s="68"/>
      <c r="C4305" s="68"/>
      <c r="D4305" s="68"/>
      <c r="E4305" s="68"/>
      <c r="F4305" s="68"/>
      <c r="G4305" s="68"/>
      <c r="H4305" s="68"/>
    </row>
    <row r="4306" spans="1:8" x14ac:dyDescent="0.3">
      <c r="A4306" s="68"/>
      <c r="B4306" s="68"/>
      <c r="C4306" s="68"/>
      <c r="D4306" s="68"/>
      <c r="E4306" s="68"/>
      <c r="F4306" s="68"/>
      <c r="G4306" s="68"/>
      <c r="H4306" s="68"/>
    </row>
    <row r="4307" spans="1:8" x14ac:dyDescent="0.3">
      <c r="A4307" s="68"/>
      <c r="B4307" s="68"/>
      <c r="C4307" s="68"/>
      <c r="D4307" s="68"/>
      <c r="E4307" s="68"/>
      <c r="F4307" s="68"/>
      <c r="G4307" s="68"/>
      <c r="H4307" s="68"/>
    </row>
    <row r="4308" spans="1:8" x14ac:dyDescent="0.3">
      <c r="A4308" s="68"/>
      <c r="B4308" s="68"/>
      <c r="C4308" s="68"/>
      <c r="D4308" s="68"/>
      <c r="E4308" s="68"/>
      <c r="F4308" s="68"/>
      <c r="G4308" s="68"/>
      <c r="H4308" s="68"/>
    </row>
    <row r="4309" spans="1:8" x14ac:dyDescent="0.3">
      <c r="A4309" s="68"/>
      <c r="B4309" s="68"/>
      <c r="C4309" s="68"/>
      <c r="D4309" s="68"/>
      <c r="E4309" s="68"/>
      <c r="F4309" s="68"/>
      <c r="G4309" s="68"/>
      <c r="H4309" s="68"/>
    </row>
    <row r="4310" spans="1:8" x14ac:dyDescent="0.3">
      <c r="A4310" s="68"/>
      <c r="B4310" s="68"/>
      <c r="C4310" s="68"/>
      <c r="D4310" s="68"/>
      <c r="E4310" s="68"/>
      <c r="F4310" s="68"/>
      <c r="G4310" s="68"/>
      <c r="H4310" s="68"/>
    </row>
    <row r="4311" spans="1:8" x14ac:dyDescent="0.3">
      <c r="A4311" s="68"/>
      <c r="B4311" s="68"/>
      <c r="C4311" s="68"/>
      <c r="D4311" s="68"/>
      <c r="E4311" s="68"/>
      <c r="F4311" s="68"/>
      <c r="G4311" s="68"/>
      <c r="H4311" s="68"/>
    </row>
    <row r="4312" spans="1:8" x14ac:dyDescent="0.3">
      <c r="A4312" s="68"/>
      <c r="B4312" s="68"/>
      <c r="C4312" s="68"/>
      <c r="D4312" s="68"/>
      <c r="E4312" s="68"/>
      <c r="F4312" s="68"/>
      <c r="G4312" s="68"/>
      <c r="H4312" s="68"/>
    </row>
    <row r="4313" spans="1:8" x14ac:dyDescent="0.3">
      <c r="A4313" s="68"/>
      <c r="B4313" s="68"/>
      <c r="C4313" s="68"/>
      <c r="D4313" s="68"/>
      <c r="E4313" s="68"/>
      <c r="F4313" s="68"/>
      <c r="G4313" s="68"/>
      <c r="H4313" s="68"/>
    </row>
    <row r="4314" spans="1:8" x14ac:dyDescent="0.3">
      <c r="A4314" s="68"/>
      <c r="B4314" s="68"/>
      <c r="C4314" s="68"/>
      <c r="D4314" s="68"/>
      <c r="E4314" s="68"/>
      <c r="F4314" s="68"/>
      <c r="G4314" s="68"/>
      <c r="H4314" s="68"/>
    </row>
    <row r="4315" spans="1:8" x14ac:dyDescent="0.3">
      <c r="A4315" s="68"/>
      <c r="B4315" s="68"/>
      <c r="C4315" s="68"/>
      <c r="D4315" s="68"/>
      <c r="E4315" s="68"/>
      <c r="F4315" s="68"/>
      <c r="G4315" s="68"/>
      <c r="H4315" s="68"/>
    </row>
    <row r="4316" spans="1:8" x14ac:dyDescent="0.3">
      <c r="A4316" s="68"/>
      <c r="B4316" s="68"/>
      <c r="C4316" s="68"/>
      <c r="D4316" s="68"/>
      <c r="E4316" s="68"/>
      <c r="F4316" s="68"/>
      <c r="G4316" s="68"/>
      <c r="H4316" s="68"/>
    </row>
    <row r="4317" spans="1:8" x14ac:dyDescent="0.3">
      <c r="A4317" s="68"/>
      <c r="B4317" s="68"/>
      <c r="C4317" s="68"/>
      <c r="D4317" s="68"/>
      <c r="E4317" s="68"/>
      <c r="F4317" s="68"/>
      <c r="G4317" s="68"/>
      <c r="H4317" s="68"/>
    </row>
    <row r="4318" spans="1:8" x14ac:dyDescent="0.3">
      <c r="A4318" s="68"/>
      <c r="B4318" s="68"/>
      <c r="C4318" s="68"/>
      <c r="D4318" s="68"/>
      <c r="E4318" s="68"/>
      <c r="F4318" s="68"/>
      <c r="G4318" s="68"/>
      <c r="H4318" s="68"/>
    </row>
    <row r="4319" spans="1:8" x14ac:dyDescent="0.3">
      <c r="A4319" s="68"/>
      <c r="B4319" s="68"/>
      <c r="C4319" s="68"/>
      <c r="D4319" s="68"/>
      <c r="E4319" s="68"/>
      <c r="F4319" s="68"/>
      <c r="G4319" s="68"/>
      <c r="H4319" s="68"/>
    </row>
    <row r="4320" spans="1:8" x14ac:dyDescent="0.3">
      <c r="A4320" s="68"/>
      <c r="B4320" s="68"/>
      <c r="C4320" s="68"/>
      <c r="D4320" s="68"/>
      <c r="E4320" s="68"/>
      <c r="F4320" s="68"/>
      <c r="G4320" s="68"/>
      <c r="H4320" s="68"/>
    </row>
    <row r="4321" spans="1:8" x14ac:dyDescent="0.3">
      <c r="A4321" s="68"/>
      <c r="B4321" s="68"/>
      <c r="C4321" s="68"/>
      <c r="D4321" s="68"/>
      <c r="E4321" s="68"/>
      <c r="F4321" s="68"/>
      <c r="G4321" s="68"/>
      <c r="H4321" s="68"/>
    </row>
    <row r="4322" spans="1:8" x14ac:dyDescent="0.3">
      <c r="A4322" s="68"/>
      <c r="B4322" s="68"/>
      <c r="C4322" s="68"/>
      <c r="D4322" s="68"/>
      <c r="E4322" s="68"/>
      <c r="F4322" s="68"/>
      <c r="G4322" s="68"/>
      <c r="H4322" s="68"/>
    </row>
    <row r="4323" spans="1:8" x14ac:dyDescent="0.3">
      <c r="A4323" s="68"/>
      <c r="B4323" s="68"/>
      <c r="C4323" s="68"/>
      <c r="D4323" s="68"/>
      <c r="E4323" s="68"/>
      <c r="F4323" s="68"/>
      <c r="G4323" s="68"/>
      <c r="H4323" s="68"/>
    </row>
    <row r="4324" spans="1:8" x14ac:dyDescent="0.3">
      <c r="A4324" s="68"/>
      <c r="B4324" s="68"/>
      <c r="C4324" s="68"/>
      <c r="D4324" s="68"/>
      <c r="E4324" s="68"/>
      <c r="F4324" s="68"/>
      <c r="G4324" s="68"/>
      <c r="H4324" s="68"/>
    </row>
    <row r="4325" spans="1:8" x14ac:dyDescent="0.3">
      <c r="A4325" s="68"/>
      <c r="B4325" s="68"/>
      <c r="C4325" s="68"/>
      <c r="D4325" s="68"/>
      <c r="E4325" s="68"/>
      <c r="F4325" s="68"/>
      <c r="G4325" s="68"/>
      <c r="H4325" s="68"/>
    </row>
    <row r="4326" spans="1:8" x14ac:dyDescent="0.3">
      <c r="A4326" s="68"/>
      <c r="B4326" s="68"/>
      <c r="C4326" s="68"/>
      <c r="D4326" s="68"/>
      <c r="E4326" s="68"/>
      <c r="F4326" s="68"/>
      <c r="G4326" s="68"/>
      <c r="H4326" s="68"/>
    </row>
    <row r="4327" spans="1:8" x14ac:dyDescent="0.3">
      <c r="A4327" s="68"/>
      <c r="B4327" s="68"/>
      <c r="C4327" s="68"/>
      <c r="D4327" s="68"/>
      <c r="E4327" s="68"/>
      <c r="F4327" s="68"/>
      <c r="G4327" s="68"/>
      <c r="H4327" s="68"/>
    </row>
    <row r="4328" spans="1:8" x14ac:dyDescent="0.3">
      <c r="A4328" s="68"/>
      <c r="B4328" s="68"/>
      <c r="C4328" s="68"/>
      <c r="D4328" s="68"/>
      <c r="E4328" s="68"/>
      <c r="F4328" s="68"/>
      <c r="G4328" s="68"/>
      <c r="H4328" s="68"/>
    </row>
    <row r="4329" spans="1:8" x14ac:dyDescent="0.3">
      <c r="A4329" s="68"/>
      <c r="B4329" s="68"/>
      <c r="C4329" s="68"/>
      <c r="D4329" s="68"/>
      <c r="E4329" s="68"/>
      <c r="F4329" s="68"/>
      <c r="G4329" s="68"/>
      <c r="H4329" s="68"/>
    </row>
    <row r="4330" spans="1:8" x14ac:dyDescent="0.3">
      <c r="A4330" s="68"/>
      <c r="B4330" s="68"/>
      <c r="C4330" s="68"/>
      <c r="D4330" s="68"/>
      <c r="E4330" s="68"/>
      <c r="F4330" s="68"/>
      <c r="G4330" s="68"/>
      <c r="H4330" s="68"/>
    </row>
    <row r="4331" spans="1:8" x14ac:dyDescent="0.3">
      <c r="A4331" s="68"/>
      <c r="B4331" s="68"/>
      <c r="C4331" s="68"/>
      <c r="D4331" s="68"/>
      <c r="E4331" s="68"/>
      <c r="F4331" s="68"/>
      <c r="G4331" s="68"/>
      <c r="H4331" s="68"/>
    </row>
    <row r="4332" spans="1:8" x14ac:dyDescent="0.3">
      <c r="A4332" s="68"/>
      <c r="B4332" s="68"/>
      <c r="C4332" s="68"/>
      <c r="D4332" s="68"/>
      <c r="E4332" s="68"/>
      <c r="F4332" s="68"/>
      <c r="G4332" s="68"/>
      <c r="H4332" s="68"/>
    </row>
    <row r="4333" spans="1:8" x14ac:dyDescent="0.3">
      <c r="A4333" s="68"/>
      <c r="B4333" s="68"/>
      <c r="C4333" s="68"/>
      <c r="D4333" s="68"/>
      <c r="E4333" s="68"/>
      <c r="F4333" s="68"/>
      <c r="G4333" s="68"/>
      <c r="H4333" s="68"/>
    </row>
    <row r="4334" spans="1:8" x14ac:dyDescent="0.3">
      <c r="A4334" s="68"/>
      <c r="B4334" s="68"/>
      <c r="C4334" s="68"/>
      <c r="D4334" s="68"/>
      <c r="E4334" s="68"/>
      <c r="F4334" s="68"/>
      <c r="G4334" s="68"/>
      <c r="H4334" s="68"/>
    </row>
    <row r="4335" spans="1:8" x14ac:dyDescent="0.3">
      <c r="A4335" s="68"/>
      <c r="B4335" s="68"/>
      <c r="C4335" s="68"/>
      <c r="D4335" s="68"/>
      <c r="E4335" s="68"/>
      <c r="F4335" s="68"/>
      <c r="G4335" s="68"/>
      <c r="H4335" s="68"/>
    </row>
    <row r="4336" spans="1:8" x14ac:dyDescent="0.3">
      <c r="A4336" s="68"/>
      <c r="B4336" s="68"/>
      <c r="C4336" s="68"/>
      <c r="D4336" s="68"/>
      <c r="E4336" s="68"/>
      <c r="F4336" s="68"/>
      <c r="G4336" s="68"/>
      <c r="H4336" s="68"/>
    </row>
    <row r="4337" spans="1:8" x14ac:dyDescent="0.3">
      <c r="A4337" s="68"/>
      <c r="B4337" s="68"/>
      <c r="C4337" s="68"/>
      <c r="D4337" s="68"/>
      <c r="E4337" s="68"/>
      <c r="F4337" s="68"/>
      <c r="G4337" s="68"/>
      <c r="H4337" s="68"/>
    </row>
    <row r="4338" spans="1:8" x14ac:dyDescent="0.3">
      <c r="A4338" s="68"/>
      <c r="B4338" s="68"/>
      <c r="C4338" s="68"/>
      <c r="D4338" s="68"/>
      <c r="E4338" s="68"/>
      <c r="F4338" s="68"/>
      <c r="G4338" s="68"/>
      <c r="H4338" s="68"/>
    </row>
    <row r="4339" spans="1:8" x14ac:dyDescent="0.3">
      <c r="A4339" s="68"/>
      <c r="B4339" s="68"/>
      <c r="C4339" s="68"/>
      <c r="D4339" s="68"/>
      <c r="E4339" s="68"/>
      <c r="F4339" s="68"/>
      <c r="G4339" s="68"/>
      <c r="H4339" s="68"/>
    </row>
    <row r="4340" spans="1:8" x14ac:dyDescent="0.3">
      <c r="A4340" s="68"/>
      <c r="B4340" s="68"/>
      <c r="C4340" s="68"/>
      <c r="D4340" s="68"/>
      <c r="E4340" s="68"/>
      <c r="F4340" s="68"/>
      <c r="G4340" s="68"/>
      <c r="H4340" s="68"/>
    </row>
    <row r="4341" spans="1:8" x14ac:dyDescent="0.3">
      <c r="A4341" s="68"/>
      <c r="B4341" s="68"/>
      <c r="C4341" s="68"/>
      <c r="D4341" s="68"/>
      <c r="E4341" s="68"/>
      <c r="F4341" s="68"/>
      <c r="G4341" s="68"/>
      <c r="H4341" s="68"/>
    </row>
    <row r="4342" spans="1:8" x14ac:dyDescent="0.3">
      <c r="A4342" s="68"/>
      <c r="B4342" s="68"/>
      <c r="C4342" s="68"/>
      <c r="D4342" s="68"/>
      <c r="E4342" s="68"/>
      <c r="F4342" s="68"/>
      <c r="G4342" s="68"/>
      <c r="H4342" s="68"/>
    </row>
    <row r="4343" spans="1:8" x14ac:dyDescent="0.3">
      <c r="A4343" s="68"/>
      <c r="B4343" s="68"/>
      <c r="C4343" s="68"/>
      <c r="D4343" s="68"/>
      <c r="E4343" s="68"/>
      <c r="F4343" s="68"/>
      <c r="G4343" s="68"/>
      <c r="H4343" s="68"/>
    </row>
    <row r="4344" spans="1:8" x14ac:dyDescent="0.3">
      <c r="A4344" s="68"/>
      <c r="B4344" s="68"/>
      <c r="C4344" s="68"/>
      <c r="D4344" s="68"/>
      <c r="E4344" s="68"/>
      <c r="F4344" s="68"/>
      <c r="G4344" s="68"/>
      <c r="H4344" s="68"/>
    </row>
    <row r="4345" spans="1:8" x14ac:dyDescent="0.3">
      <c r="A4345" s="68"/>
      <c r="B4345" s="68"/>
      <c r="C4345" s="68"/>
      <c r="D4345" s="68"/>
      <c r="E4345" s="68"/>
      <c r="F4345" s="68"/>
      <c r="G4345" s="68"/>
      <c r="H4345" s="68"/>
    </row>
    <row r="4346" spans="1:8" x14ac:dyDescent="0.3">
      <c r="A4346" s="68"/>
      <c r="B4346" s="68"/>
      <c r="C4346" s="68"/>
      <c r="D4346" s="68"/>
      <c r="E4346" s="68"/>
      <c r="F4346" s="68"/>
      <c r="G4346" s="68"/>
      <c r="H4346" s="68"/>
    </row>
    <row r="4347" spans="1:8" x14ac:dyDescent="0.3">
      <c r="A4347" s="68"/>
      <c r="B4347" s="68"/>
      <c r="C4347" s="68"/>
      <c r="D4347" s="68"/>
      <c r="E4347" s="68"/>
      <c r="F4347" s="68"/>
      <c r="G4347" s="68"/>
      <c r="H4347" s="68"/>
    </row>
    <row r="4348" spans="1:8" x14ac:dyDescent="0.3">
      <c r="A4348" s="68"/>
      <c r="B4348" s="68"/>
      <c r="C4348" s="68"/>
      <c r="D4348" s="68"/>
      <c r="E4348" s="68"/>
      <c r="F4348" s="68"/>
      <c r="G4348" s="68"/>
      <c r="H4348" s="68"/>
    </row>
    <row r="4349" spans="1:8" x14ac:dyDescent="0.3">
      <c r="A4349" s="68"/>
      <c r="B4349" s="68"/>
      <c r="C4349" s="68"/>
      <c r="D4349" s="68"/>
      <c r="E4349" s="68"/>
      <c r="F4349" s="68"/>
      <c r="G4349" s="68"/>
      <c r="H4349" s="68"/>
    </row>
    <row r="4350" spans="1:8" x14ac:dyDescent="0.3">
      <c r="A4350" s="68"/>
      <c r="B4350" s="68"/>
      <c r="C4350" s="68"/>
      <c r="D4350" s="68"/>
      <c r="E4350" s="68"/>
      <c r="F4350" s="68"/>
      <c r="G4350" s="68"/>
      <c r="H4350" s="68"/>
    </row>
    <row r="4351" spans="1:8" x14ac:dyDescent="0.3">
      <c r="A4351" s="68"/>
      <c r="B4351" s="68"/>
      <c r="C4351" s="68"/>
      <c r="D4351" s="68"/>
      <c r="E4351" s="68"/>
      <c r="F4351" s="68"/>
      <c r="G4351" s="68"/>
      <c r="H4351" s="68"/>
    </row>
    <row r="4352" spans="1:8" x14ac:dyDescent="0.3">
      <c r="A4352" s="68"/>
      <c r="B4352" s="68"/>
      <c r="C4352" s="68"/>
      <c r="D4352" s="68"/>
      <c r="E4352" s="68"/>
      <c r="F4352" s="68"/>
      <c r="G4352" s="68"/>
      <c r="H4352" s="68"/>
    </row>
    <row r="4353" spans="1:8" x14ac:dyDescent="0.3">
      <c r="A4353" s="68"/>
      <c r="B4353" s="68"/>
      <c r="C4353" s="68"/>
      <c r="D4353" s="68"/>
      <c r="E4353" s="68"/>
      <c r="F4353" s="68"/>
      <c r="G4353" s="68"/>
      <c r="H4353" s="68"/>
    </row>
    <row r="4354" spans="1:8" x14ac:dyDescent="0.3">
      <c r="A4354" s="68"/>
      <c r="B4354" s="68"/>
      <c r="C4354" s="68"/>
      <c r="D4354" s="68"/>
      <c r="E4354" s="68"/>
      <c r="F4354" s="68"/>
      <c r="G4354" s="68"/>
      <c r="H4354" s="68"/>
    </row>
    <row r="4355" spans="1:8" x14ac:dyDescent="0.3">
      <c r="A4355" s="68"/>
      <c r="B4355" s="68"/>
      <c r="C4355" s="68"/>
      <c r="D4355" s="68"/>
      <c r="E4355" s="68"/>
      <c r="F4355" s="68"/>
      <c r="G4355" s="68"/>
      <c r="H4355" s="68"/>
    </row>
    <row r="4356" spans="1:8" x14ac:dyDescent="0.3">
      <c r="A4356" s="68"/>
      <c r="B4356" s="68"/>
      <c r="C4356" s="68"/>
      <c r="D4356" s="68"/>
      <c r="E4356" s="68"/>
      <c r="F4356" s="68"/>
      <c r="G4356" s="68"/>
      <c r="H4356" s="68"/>
    </row>
    <row r="4357" spans="1:8" x14ac:dyDescent="0.3">
      <c r="A4357" s="68"/>
      <c r="B4357" s="68"/>
      <c r="C4357" s="68"/>
      <c r="D4357" s="68"/>
      <c r="E4357" s="68"/>
      <c r="F4357" s="68"/>
      <c r="G4357" s="68"/>
      <c r="H4357" s="68"/>
    </row>
    <row r="4358" spans="1:8" x14ac:dyDescent="0.3">
      <c r="A4358" s="68"/>
      <c r="B4358" s="68"/>
      <c r="C4358" s="68"/>
      <c r="D4358" s="68"/>
      <c r="E4358" s="68"/>
      <c r="F4358" s="68"/>
      <c r="G4358" s="68"/>
      <c r="H4358" s="68"/>
    </row>
    <row r="4359" spans="1:8" x14ac:dyDescent="0.3">
      <c r="A4359" s="68"/>
      <c r="B4359" s="68"/>
      <c r="C4359" s="68"/>
      <c r="D4359" s="68"/>
      <c r="E4359" s="68"/>
      <c r="F4359" s="68"/>
      <c r="G4359" s="68"/>
      <c r="H4359" s="68"/>
    </row>
    <row r="4360" spans="1:8" x14ac:dyDescent="0.3">
      <c r="A4360" s="68"/>
      <c r="B4360" s="68"/>
      <c r="C4360" s="68"/>
      <c r="D4360" s="68"/>
      <c r="E4360" s="68"/>
      <c r="F4360" s="68"/>
      <c r="G4360" s="68"/>
      <c r="H4360" s="68"/>
    </row>
    <row r="4361" spans="1:8" x14ac:dyDescent="0.3">
      <c r="A4361" s="68"/>
      <c r="B4361" s="68"/>
      <c r="C4361" s="68"/>
      <c r="D4361" s="68"/>
      <c r="E4361" s="68"/>
      <c r="F4361" s="68"/>
      <c r="G4361" s="68"/>
      <c r="H4361" s="68"/>
    </row>
    <row r="4362" spans="1:8" x14ac:dyDescent="0.3">
      <c r="A4362" s="68"/>
      <c r="B4362" s="68"/>
      <c r="C4362" s="68"/>
      <c r="D4362" s="68"/>
      <c r="E4362" s="68"/>
      <c r="F4362" s="68"/>
      <c r="G4362" s="68"/>
      <c r="H4362" s="68"/>
    </row>
    <row r="4363" spans="1:8" x14ac:dyDescent="0.3">
      <c r="A4363" s="68"/>
      <c r="B4363" s="68"/>
      <c r="C4363" s="68"/>
      <c r="D4363" s="68"/>
      <c r="E4363" s="68"/>
      <c r="F4363" s="68"/>
      <c r="G4363" s="68"/>
      <c r="H4363" s="68"/>
    </row>
    <row r="4364" spans="1:8" x14ac:dyDescent="0.3">
      <c r="A4364" s="68"/>
      <c r="B4364" s="68"/>
      <c r="C4364" s="68"/>
      <c r="D4364" s="68"/>
      <c r="E4364" s="68"/>
      <c r="F4364" s="68"/>
      <c r="G4364" s="68"/>
      <c r="H4364" s="68"/>
    </row>
    <row r="4365" spans="1:8" x14ac:dyDescent="0.3">
      <c r="A4365" s="68"/>
      <c r="B4365" s="68"/>
      <c r="C4365" s="68"/>
      <c r="D4365" s="68"/>
      <c r="E4365" s="68"/>
      <c r="F4365" s="68"/>
      <c r="G4365" s="68"/>
      <c r="H4365" s="68"/>
    </row>
    <row r="4366" spans="1:8" x14ac:dyDescent="0.3">
      <c r="A4366" s="68"/>
      <c r="B4366" s="68"/>
      <c r="C4366" s="68"/>
      <c r="D4366" s="68"/>
      <c r="E4366" s="68"/>
      <c r="F4366" s="68"/>
      <c r="G4366" s="68"/>
      <c r="H4366" s="68"/>
    </row>
    <row r="4367" spans="1:8" x14ac:dyDescent="0.3">
      <c r="A4367" s="68"/>
      <c r="B4367" s="68"/>
      <c r="C4367" s="68"/>
      <c r="D4367" s="68"/>
      <c r="E4367" s="68"/>
      <c r="F4367" s="68"/>
      <c r="G4367" s="68"/>
      <c r="H4367" s="68"/>
    </row>
    <row r="4368" spans="1:8" x14ac:dyDescent="0.3">
      <c r="A4368" s="68"/>
      <c r="B4368" s="68"/>
      <c r="C4368" s="68"/>
      <c r="D4368" s="68"/>
      <c r="E4368" s="68"/>
      <c r="F4368" s="68"/>
      <c r="G4368" s="68"/>
      <c r="H4368" s="68"/>
    </row>
    <row r="4369" spans="1:8" x14ac:dyDescent="0.3">
      <c r="A4369" s="68"/>
      <c r="B4369" s="68"/>
      <c r="C4369" s="68"/>
      <c r="D4369" s="68"/>
      <c r="E4369" s="68"/>
      <c r="F4369" s="68"/>
      <c r="G4369" s="68"/>
      <c r="H4369" s="68"/>
    </row>
    <row r="4370" spans="1:8" x14ac:dyDescent="0.3">
      <c r="A4370" s="68"/>
      <c r="B4370" s="68"/>
      <c r="C4370" s="68"/>
      <c r="D4370" s="68"/>
      <c r="E4370" s="68"/>
      <c r="F4370" s="68"/>
      <c r="G4370" s="68"/>
      <c r="H4370" s="68"/>
    </row>
    <row r="4371" spans="1:8" x14ac:dyDescent="0.3">
      <c r="A4371" s="68"/>
      <c r="B4371" s="68"/>
      <c r="C4371" s="68"/>
      <c r="D4371" s="68"/>
      <c r="E4371" s="68"/>
      <c r="F4371" s="68"/>
      <c r="G4371" s="68"/>
      <c r="H4371" s="68"/>
    </row>
    <row r="4372" spans="1:8" x14ac:dyDescent="0.3">
      <c r="A4372" s="68"/>
      <c r="B4372" s="68"/>
      <c r="C4372" s="68"/>
      <c r="D4372" s="68"/>
      <c r="E4372" s="68"/>
      <c r="F4372" s="68"/>
      <c r="G4372" s="68"/>
      <c r="H4372" s="68"/>
    </row>
    <row r="4373" spans="1:8" x14ac:dyDescent="0.3">
      <c r="A4373" s="68"/>
      <c r="B4373" s="68"/>
      <c r="C4373" s="68"/>
      <c r="D4373" s="68"/>
      <c r="E4373" s="68"/>
      <c r="F4373" s="68"/>
      <c r="G4373" s="68"/>
      <c r="H4373" s="68"/>
    </row>
    <row r="4374" spans="1:8" x14ac:dyDescent="0.3">
      <c r="A4374" s="68"/>
      <c r="B4374" s="68"/>
      <c r="C4374" s="68"/>
      <c r="D4374" s="68"/>
      <c r="E4374" s="68"/>
      <c r="F4374" s="68"/>
      <c r="G4374" s="68"/>
      <c r="H4374" s="68"/>
    </row>
    <row r="4375" spans="1:8" x14ac:dyDescent="0.3">
      <c r="A4375" s="68"/>
      <c r="B4375" s="68"/>
      <c r="C4375" s="68"/>
      <c r="D4375" s="68"/>
      <c r="E4375" s="68"/>
      <c r="F4375" s="68"/>
      <c r="G4375" s="68"/>
      <c r="H4375" s="68"/>
    </row>
    <row r="4376" spans="1:8" x14ac:dyDescent="0.3">
      <c r="A4376" s="68"/>
      <c r="B4376" s="68"/>
      <c r="C4376" s="68"/>
      <c r="D4376" s="68"/>
      <c r="E4376" s="68"/>
      <c r="F4376" s="68"/>
      <c r="G4376" s="68"/>
      <c r="H4376" s="68"/>
    </row>
    <row r="4377" spans="1:8" x14ac:dyDescent="0.3">
      <c r="A4377" s="68"/>
      <c r="B4377" s="68"/>
      <c r="C4377" s="68"/>
      <c r="D4377" s="68"/>
      <c r="E4377" s="68"/>
      <c r="F4377" s="68"/>
      <c r="G4377" s="68"/>
      <c r="H4377" s="68"/>
    </row>
    <row r="4378" spans="1:8" x14ac:dyDescent="0.3">
      <c r="A4378" s="68"/>
      <c r="B4378" s="68"/>
      <c r="C4378" s="68"/>
      <c r="D4378" s="68"/>
      <c r="E4378" s="68"/>
      <c r="F4378" s="68"/>
      <c r="G4378" s="68"/>
      <c r="H4378" s="68"/>
    </row>
    <row r="4379" spans="1:8" x14ac:dyDescent="0.3">
      <c r="A4379" s="68"/>
      <c r="B4379" s="68"/>
      <c r="C4379" s="68"/>
      <c r="D4379" s="68"/>
      <c r="E4379" s="68"/>
      <c r="F4379" s="68"/>
      <c r="G4379" s="68"/>
      <c r="H4379" s="68"/>
    </row>
    <row r="4380" spans="1:8" x14ac:dyDescent="0.3">
      <c r="A4380" s="68"/>
      <c r="B4380" s="68"/>
      <c r="C4380" s="68"/>
      <c r="D4380" s="68"/>
      <c r="E4380" s="68"/>
      <c r="F4380" s="68"/>
      <c r="G4380" s="68"/>
      <c r="H4380" s="68"/>
    </row>
    <row r="4381" spans="1:8" x14ac:dyDescent="0.3">
      <c r="A4381" s="68"/>
      <c r="B4381" s="68"/>
      <c r="C4381" s="68"/>
      <c r="D4381" s="68"/>
      <c r="E4381" s="68"/>
      <c r="F4381" s="68"/>
      <c r="G4381" s="68"/>
      <c r="H4381" s="68"/>
    </row>
    <row r="4382" spans="1:8" x14ac:dyDescent="0.3">
      <c r="A4382" s="68"/>
      <c r="B4382" s="68"/>
      <c r="C4382" s="68"/>
      <c r="D4382" s="68"/>
      <c r="E4382" s="68"/>
      <c r="F4382" s="68"/>
      <c r="G4382" s="68"/>
      <c r="H4382" s="68"/>
    </row>
    <row r="4383" spans="1:8" x14ac:dyDescent="0.3">
      <c r="A4383" s="68"/>
      <c r="B4383" s="68"/>
      <c r="C4383" s="68"/>
      <c r="D4383" s="68"/>
      <c r="E4383" s="68"/>
      <c r="F4383" s="68"/>
      <c r="G4383" s="68"/>
      <c r="H4383" s="68"/>
    </row>
    <row r="4384" spans="1:8" x14ac:dyDescent="0.3">
      <c r="A4384" s="68"/>
      <c r="B4384" s="68"/>
      <c r="C4384" s="68"/>
      <c r="D4384" s="68"/>
      <c r="E4384" s="68"/>
      <c r="F4384" s="68"/>
      <c r="G4384" s="68"/>
      <c r="H4384" s="68"/>
    </row>
    <row r="4385" spans="1:8" x14ac:dyDescent="0.3">
      <c r="A4385" s="68"/>
      <c r="B4385" s="68"/>
      <c r="C4385" s="68"/>
      <c r="D4385" s="68"/>
      <c r="E4385" s="68"/>
      <c r="F4385" s="68"/>
      <c r="G4385" s="68"/>
      <c r="H4385" s="68"/>
    </row>
    <row r="4386" spans="1:8" x14ac:dyDescent="0.3">
      <c r="A4386" s="68"/>
      <c r="B4386" s="68"/>
      <c r="C4386" s="68"/>
      <c r="D4386" s="68"/>
      <c r="E4386" s="68"/>
      <c r="F4386" s="68"/>
      <c r="G4386" s="68"/>
      <c r="H4386" s="68"/>
    </row>
    <row r="4387" spans="1:8" x14ac:dyDescent="0.3">
      <c r="A4387" s="68"/>
      <c r="B4387" s="68"/>
      <c r="C4387" s="68"/>
      <c r="D4387" s="68"/>
      <c r="E4387" s="68"/>
      <c r="F4387" s="68"/>
      <c r="G4387" s="68"/>
      <c r="H4387" s="68"/>
    </row>
    <row r="4388" spans="1:8" x14ac:dyDescent="0.3">
      <c r="A4388" s="68"/>
      <c r="B4388" s="68"/>
      <c r="C4388" s="68"/>
      <c r="D4388" s="68"/>
      <c r="E4388" s="68"/>
      <c r="F4388" s="68"/>
      <c r="G4388" s="68"/>
      <c r="H4388" s="68"/>
    </row>
    <row r="4389" spans="1:8" x14ac:dyDescent="0.3">
      <c r="A4389" s="68"/>
      <c r="B4389" s="68"/>
      <c r="C4389" s="68"/>
      <c r="D4389" s="68"/>
      <c r="E4389" s="68"/>
      <c r="F4389" s="68"/>
      <c r="G4389" s="68"/>
      <c r="H4389" s="68"/>
    </row>
    <row r="4390" spans="1:8" x14ac:dyDescent="0.3">
      <c r="A4390" s="68"/>
      <c r="B4390" s="68"/>
      <c r="C4390" s="68"/>
      <c r="D4390" s="68"/>
      <c r="E4390" s="68"/>
      <c r="F4390" s="68"/>
      <c r="G4390" s="68"/>
      <c r="H4390" s="68"/>
    </row>
    <row r="4391" spans="1:8" x14ac:dyDescent="0.3">
      <c r="A4391" s="68"/>
      <c r="B4391" s="68"/>
      <c r="C4391" s="68"/>
      <c r="D4391" s="68"/>
      <c r="E4391" s="68"/>
      <c r="F4391" s="68"/>
      <c r="G4391" s="68"/>
      <c r="H4391" s="68"/>
    </row>
    <row r="4392" spans="1:8" x14ac:dyDescent="0.3">
      <c r="A4392" s="68"/>
      <c r="B4392" s="68"/>
      <c r="C4392" s="68"/>
      <c r="D4392" s="68"/>
      <c r="E4392" s="68"/>
      <c r="F4392" s="68"/>
      <c r="G4392" s="68"/>
      <c r="H4392" s="68"/>
    </row>
    <row r="4393" spans="1:8" x14ac:dyDescent="0.3">
      <c r="A4393" s="68"/>
      <c r="B4393" s="68"/>
      <c r="C4393" s="68"/>
      <c r="D4393" s="68"/>
      <c r="E4393" s="68"/>
      <c r="F4393" s="68"/>
      <c r="G4393" s="68"/>
      <c r="H4393" s="68"/>
    </row>
    <row r="4394" spans="1:8" x14ac:dyDescent="0.3">
      <c r="A4394" s="68"/>
      <c r="B4394" s="68"/>
      <c r="C4394" s="68"/>
      <c r="D4394" s="68"/>
      <c r="E4394" s="68"/>
      <c r="F4394" s="68"/>
      <c r="G4394" s="68"/>
      <c r="H4394" s="68"/>
    </row>
    <row r="4395" spans="1:8" x14ac:dyDescent="0.3">
      <c r="A4395" s="68"/>
      <c r="B4395" s="68"/>
      <c r="C4395" s="68"/>
      <c r="D4395" s="68"/>
      <c r="E4395" s="68"/>
      <c r="F4395" s="68"/>
      <c r="G4395" s="68"/>
      <c r="H4395" s="68"/>
    </row>
    <row r="4396" spans="1:8" x14ac:dyDescent="0.3">
      <c r="A4396" s="68"/>
      <c r="B4396" s="68"/>
      <c r="C4396" s="68"/>
      <c r="D4396" s="68"/>
      <c r="E4396" s="68"/>
      <c r="F4396" s="68"/>
      <c r="G4396" s="68"/>
      <c r="H4396" s="68"/>
    </row>
    <row r="4397" spans="1:8" x14ac:dyDescent="0.3">
      <c r="A4397" s="68"/>
      <c r="B4397" s="68"/>
      <c r="C4397" s="68"/>
      <c r="D4397" s="68"/>
      <c r="E4397" s="68"/>
      <c r="F4397" s="68"/>
      <c r="G4397" s="68"/>
      <c r="H4397" s="68"/>
    </row>
    <row r="4398" spans="1:8" x14ac:dyDescent="0.3">
      <c r="A4398" s="68"/>
      <c r="B4398" s="68"/>
      <c r="C4398" s="68"/>
      <c r="D4398" s="68"/>
      <c r="E4398" s="68"/>
      <c r="F4398" s="68"/>
      <c r="G4398" s="68"/>
      <c r="H4398" s="68"/>
    </row>
    <row r="4399" spans="1:8" x14ac:dyDescent="0.3">
      <c r="A4399" s="68"/>
      <c r="B4399" s="68"/>
      <c r="C4399" s="68"/>
      <c r="D4399" s="68"/>
      <c r="E4399" s="68"/>
      <c r="F4399" s="68"/>
      <c r="G4399" s="68"/>
      <c r="H4399" s="68"/>
    </row>
    <row r="4400" spans="1:8" x14ac:dyDescent="0.3">
      <c r="A4400" s="68"/>
      <c r="B4400" s="68"/>
      <c r="C4400" s="68"/>
      <c r="D4400" s="68"/>
      <c r="E4400" s="68"/>
      <c r="F4400" s="68"/>
      <c r="G4400" s="68"/>
      <c r="H4400" s="68"/>
    </row>
    <row r="4401" spans="1:8" x14ac:dyDescent="0.3">
      <c r="A4401" s="68"/>
      <c r="B4401" s="68"/>
      <c r="C4401" s="68"/>
      <c r="D4401" s="68"/>
      <c r="E4401" s="68"/>
      <c r="F4401" s="68"/>
      <c r="G4401" s="68"/>
      <c r="H4401" s="68"/>
    </row>
    <row r="4402" spans="1:8" x14ac:dyDescent="0.3">
      <c r="A4402" s="68"/>
      <c r="B4402" s="68"/>
      <c r="C4402" s="68"/>
      <c r="D4402" s="68"/>
      <c r="E4402" s="68"/>
      <c r="F4402" s="68"/>
      <c r="G4402" s="68"/>
      <c r="H4402" s="68"/>
    </row>
    <row r="4403" spans="1:8" x14ac:dyDescent="0.3">
      <c r="A4403" s="68"/>
      <c r="B4403" s="68"/>
      <c r="C4403" s="68"/>
      <c r="D4403" s="68"/>
      <c r="E4403" s="68"/>
      <c r="F4403" s="68"/>
      <c r="G4403" s="68"/>
      <c r="H4403" s="68"/>
    </row>
    <row r="4404" spans="1:8" x14ac:dyDescent="0.3">
      <c r="A4404" s="68"/>
      <c r="B4404" s="68"/>
      <c r="C4404" s="68"/>
      <c r="D4404" s="68"/>
      <c r="E4404" s="68"/>
      <c r="F4404" s="68"/>
      <c r="G4404" s="68"/>
      <c r="H4404" s="68"/>
    </row>
    <row r="4405" spans="1:8" x14ac:dyDescent="0.3">
      <c r="A4405" s="68"/>
      <c r="B4405" s="68"/>
      <c r="C4405" s="68"/>
      <c r="D4405" s="68"/>
      <c r="E4405" s="68"/>
      <c r="F4405" s="68"/>
      <c r="G4405" s="68"/>
      <c r="H4405" s="68"/>
    </row>
    <row r="4406" spans="1:8" x14ac:dyDescent="0.3">
      <c r="A4406" s="68"/>
      <c r="B4406" s="68"/>
      <c r="C4406" s="68"/>
      <c r="D4406" s="68"/>
      <c r="E4406" s="68"/>
      <c r="F4406" s="68"/>
      <c r="G4406" s="68"/>
      <c r="H4406" s="68"/>
    </row>
    <row r="4407" spans="1:8" x14ac:dyDescent="0.3">
      <c r="A4407" s="68"/>
      <c r="B4407" s="68"/>
      <c r="C4407" s="68"/>
      <c r="D4407" s="68"/>
      <c r="E4407" s="68"/>
      <c r="F4407" s="68"/>
      <c r="G4407" s="68"/>
      <c r="H4407" s="68"/>
    </row>
    <row r="4408" spans="1:8" x14ac:dyDescent="0.3">
      <c r="A4408" s="68"/>
      <c r="B4408" s="68"/>
      <c r="C4408" s="68"/>
      <c r="D4408" s="68"/>
      <c r="E4408" s="68"/>
      <c r="F4408" s="68"/>
      <c r="G4408" s="68"/>
      <c r="H4408" s="68"/>
    </row>
    <row r="4409" spans="1:8" x14ac:dyDescent="0.3">
      <c r="A4409" s="68"/>
      <c r="B4409" s="68"/>
      <c r="C4409" s="68"/>
      <c r="D4409" s="68"/>
      <c r="E4409" s="68"/>
      <c r="F4409" s="68"/>
      <c r="G4409" s="68"/>
      <c r="H4409" s="68"/>
    </row>
    <row r="4410" spans="1:8" x14ac:dyDescent="0.3">
      <c r="A4410" s="68"/>
      <c r="B4410" s="68"/>
      <c r="C4410" s="68"/>
      <c r="D4410" s="68"/>
      <c r="E4410" s="68"/>
      <c r="F4410" s="68"/>
      <c r="G4410" s="68"/>
      <c r="H4410" s="68"/>
    </row>
    <row r="4411" spans="1:8" x14ac:dyDescent="0.3">
      <c r="A4411" s="68"/>
      <c r="B4411" s="68"/>
      <c r="C4411" s="68"/>
      <c r="D4411" s="68"/>
      <c r="E4411" s="68"/>
      <c r="F4411" s="68"/>
      <c r="G4411" s="68"/>
      <c r="H4411" s="68"/>
    </row>
    <row r="4412" spans="1:8" x14ac:dyDescent="0.3">
      <c r="A4412" s="68"/>
      <c r="B4412" s="68"/>
      <c r="C4412" s="68"/>
      <c r="D4412" s="68"/>
      <c r="E4412" s="68"/>
      <c r="F4412" s="68"/>
      <c r="G4412" s="68"/>
      <c r="H4412" s="68"/>
    </row>
    <row r="4413" spans="1:8" x14ac:dyDescent="0.3">
      <c r="A4413" s="68"/>
      <c r="B4413" s="68"/>
      <c r="C4413" s="68"/>
      <c r="D4413" s="68"/>
      <c r="E4413" s="68"/>
      <c r="F4413" s="68"/>
      <c r="G4413" s="68"/>
      <c r="H4413" s="68"/>
    </row>
    <row r="4414" spans="1:8" x14ac:dyDescent="0.3">
      <c r="A4414" s="68"/>
      <c r="B4414" s="68"/>
      <c r="C4414" s="68"/>
      <c r="D4414" s="68"/>
      <c r="E4414" s="68"/>
      <c r="F4414" s="68"/>
      <c r="G4414" s="68"/>
      <c r="H4414" s="68"/>
    </row>
    <row r="4415" spans="1:8" x14ac:dyDescent="0.3">
      <c r="A4415" s="68"/>
      <c r="B4415" s="68"/>
      <c r="C4415" s="68"/>
      <c r="D4415" s="68"/>
      <c r="E4415" s="68"/>
      <c r="F4415" s="68"/>
      <c r="G4415" s="68"/>
      <c r="H4415" s="68"/>
    </row>
    <row r="4416" spans="1:8" x14ac:dyDescent="0.3">
      <c r="A4416" s="68"/>
      <c r="B4416" s="68"/>
      <c r="C4416" s="68"/>
      <c r="D4416" s="68"/>
      <c r="E4416" s="68"/>
      <c r="F4416" s="68"/>
      <c r="G4416" s="68"/>
      <c r="H4416" s="68"/>
    </row>
    <row r="4417" spans="1:8" x14ac:dyDescent="0.3">
      <c r="A4417" s="68"/>
      <c r="B4417" s="68"/>
      <c r="C4417" s="68"/>
      <c r="D4417" s="68"/>
      <c r="E4417" s="68"/>
      <c r="F4417" s="68"/>
      <c r="G4417" s="68"/>
      <c r="H4417" s="68"/>
    </row>
    <row r="4418" spans="1:8" x14ac:dyDescent="0.3">
      <c r="A4418" s="68"/>
      <c r="B4418" s="68"/>
      <c r="C4418" s="68"/>
      <c r="D4418" s="68"/>
      <c r="E4418" s="68"/>
      <c r="F4418" s="68"/>
      <c r="G4418" s="68"/>
      <c r="H4418" s="68"/>
    </row>
    <row r="4419" spans="1:8" x14ac:dyDescent="0.3">
      <c r="A4419" s="68"/>
      <c r="B4419" s="68"/>
      <c r="C4419" s="68"/>
      <c r="D4419" s="68"/>
      <c r="E4419" s="68"/>
      <c r="F4419" s="68"/>
      <c r="G4419" s="68"/>
      <c r="H4419" s="68"/>
    </row>
    <row r="4420" spans="1:8" x14ac:dyDescent="0.3">
      <c r="A4420" s="68"/>
      <c r="B4420" s="68"/>
      <c r="C4420" s="68"/>
      <c r="D4420" s="68"/>
      <c r="E4420" s="68"/>
      <c r="F4420" s="68"/>
      <c r="G4420" s="68"/>
      <c r="H4420" s="68"/>
    </row>
    <row r="4421" spans="1:8" x14ac:dyDescent="0.3">
      <c r="A4421" s="68"/>
      <c r="B4421" s="68"/>
      <c r="C4421" s="68"/>
      <c r="D4421" s="68"/>
      <c r="E4421" s="68"/>
      <c r="F4421" s="68"/>
      <c r="G4421" s="68"/>
      <c r="H4421" s="68"/>
    </row>
    <row r="4422" spans="1:8" x14ac:dyDescent="0.3">
      <c r="A4422" s="68"/>
      <c r="B4422" s="68"/>
      <c r="C4422" s="68"/>
      <c r="D4422" s="68"/>
      <c r="E4422" s="68"/>
      <c r="F4422" s="68"/>
      <c r="G4422" s="68"/>
      <c r="H4422" s="68"/>
    </row>
    <row r="4423" spans="1:8" x14ac:dyDescent="0.3">
      <c r="A4423" s="68"/>
      <c r="B4423" s="68"/>
      <c r="C4423" s="68"/>
      <c r="D4423" s="68"/>
      <c r="E4423" s="68"/>
      <c r="F4423" s="68"/>
      <c r="G4423" s="68"/>
      <c r="H4423" s="68"/>
    </row>
    <row r="4424" spans="1:8" x14ac:dyDescent="0.3">
      <c r="A4424" s="68"/>
      <c r="B4424" s="68"/>
      <c r="C4424" s="68"/>
      <c r="D4424" s="68"/>
      <c r="E4424" s="68"/>
      <c r="F4424" s="68"/>
      <c r="G4424" s="68"/>
      <c r="H4424" s="68"/>
    </row>
    <row r="4425" spans="1:8" x14ac:dyDescent="0.3">
      <c r="A4425" s="68"/>
      <c r="B4425" s="68"/>
      <c r="C4425" s="68"/>
      <c r="D4425" s="68"/>
      <c r="E4425" s="68"/>
      <c r="F4425" s="68"/>
      <c r="G4425" s="68"/>
      <c r="H4425" s="68"/>
    </row>
    <row r="4426" spans="1:8" x14ac:dyDescent="0.3">
      <c r="A4426" s="68"/>
      <c r="B4426" s="68"/>
      <c r="C4426" s="68"/>
      <c r="D4426" s="68"/>
      <c r="E4426" s="68"/>
      <c r="F4426" s="68"/>
      <c r="G4426" s="68"/>
      <c r="H4426" s="68"/>
    </row>
    <row r="4427" spans="1:8" x14ac:dyDescent="0.3">
      <c r="A4427" s="68"/>
      <c r="B4427" s="68"/>
      <c r="C4427" s="68"/>
      <c r="D4427" s="68"/>
      <c r="E4427" s="68"/>
      <c r="F4427" s="68"/>
      <c r="G4427" s="68"/>
      <c r="H4427" s="68"/>
    </row>
    <row r="4428" spans="1:8" x14ac:dyDescent="0.3">
      <c r="A4428" s="68"/>
      <c r="B4428" s="68"/>
      <c r="C4428" s="68"/>
      <c r="D4428" s="68"/>
      <c r="E4428" s="68"/>
      <c r="F4428" s="68"/>
      <c r="G4428" s="68"/>
      <c r="H4428" s="68"/>
    </row>
    <row r="4429" spans="1:8" x14ac:dyDescent="0.3">
      <c r="A4429" s="68"/>
      <c r="B4429" s="68"/>
      <c r="C4429" s="68"/>
      <c r="D4429" s="68"/>
      <c r="E4429" s="68"/>
      <c r="F4429" s="68"/>
      <c r="G4429" s="68"/>
      <c r="H4429" s="68"/>
    </row>
    <row r="4430" spans="1:8" x14ac:dyDescent="0.3">
      <c r="A4430" s="68"/>
      <c r="B4430" s="68"/>
      <c r="C4430" s="68"/>
      <c r="D4430" s="68"/>
      <c r="E4430" s="68"/>
      <c r="F4430" s="68"/>
      <c r="G4430" s="68"/>
      <c r="H4430" s="68"/>
    </row>
    <row r="4431" spans="1:8" x14ac:dyDescent="0.3">
      <c r="A4431" s="68"/>
      <c r="B4431" s="68"/>
      <c r="C4431" s="68"/>
      <c r="D4431" s="68"/>
      <c r="E4431" s="68"/>
      <c r="F4431" s="68"/>
      <c r="G4431" s="68"/>
      <c r="H4431" s="68"/>
    </row>
    <row r="4432" spans="1:8" x14ac:dyDescent="0.3">
      <c r="A4432" s="68"/>
      <c r="B4432" s="68"/>
      <c r="C4432" s="68"/>
      <c r="D4432" s="68"/>
      <c r="E4432" s="68"/>
      <c r="F4432" s="68"/>
      <c r="G4432" s="68"/>
      <c r="H4432" s="68"/>
    </row>
    <row r="4433" spans="1:8" x14ac:dyDescent="0.3">
      <c r="A4433" s="68"/>
      <c r="B4433" s="68"/>
      <c r="C4433" s="68"/>
      <c r="D4433" s="68"/>
      <c r="E4433" s="68"/>
      <c r="F4433" s="68"/>
      <c r="G4433" s="68"/>
      <c r="H4433" s="68"/>
    </row>
    <row r="4434" spans="1:8" x14ac:dyDescent="0.3">
      <c r="A4434" s="68"/>
      <c r="B4434" s="68"/>
      <c r="C4434" s="68"/>
      <c r="D4434" s="68"/>
      <c r="E4434" s="68"/>
      <c r="F4434" s="68"/>
      <c r="G4434" s="68"/>
      <c r="H4434" s="68"/>
    </row>
    <row r="4435" spans="1:8" x14ac:dyDescent="0.3">
      <c r="A4435" s="68"/>
      <c r="B4435" s="68"/>
      <c r="C4435" s="68"/>
      <c r="D4435" s="68"/>
      <c r="E4435" s="68"/>
      <c r="F4435" s="68"/>
      <c r="G4435" s="68"/>
      <c r="H4435" s="68"/>
    </row>
    <row r="4436" spans="1:8" x14ac:dyDescent="0.3">
      <c r="A4436" s="68"/>
      <c r="B4436" s="68"/>
      <c r="C4436" s="68"/>
      <c r="D4436" s="68"/>
      <c r="E4436" s="68"/>
      <c r="F4436" s="68"/>
      <c r="G4436" s="68"/>
      <c r="H4436" s="68"/>
    </row>
    <row r="4437" spans="1:8" x14ac:dyDescent="0.3">
      <c r="A4437" s="68"/>
      <c r="B4437" s="68"/>
      <c r="C4437" s="68"/>
      <c r="D4437" s="68"/>
      <c r="E4437" s="68"/>
      <c r="F4437" s="68"/>
      <c r="G4437" s="68"/>
      <c r="H4437" s="68"/>
    </row>
    <row r="4438" spans="1:8" x14ac:dyDescent="0.3">
      <c r="A4438" s="68"/>
      <c r="B4438" s="68"/>
      <c r="C4438" s="68"/>
      <c r="D4438" s="68"/>
      <c r="E4438" s="68"/>
      <c r="F4438" s="68"/>
      <c r="G4438" s="68"/>
      <c r="H4438" s="68"/>
    </row>
    <row r="4439" spans="1:8" x14ac:dyDescent="0.3">
      <c r="A4439" s="68"/>
      <c r="B4439" s="68"/>
      <c r="C4439" s="68"/>
      <c r="D4439" s="68"/>
      <c r="E4439" s="68"/>
      <c r="F4439" s="68"/>
      <c r="G4439" s="68"/>
      <c r="H4439" s="68"/>
    </row>
    <row r="4440" spans="1:8" x14ac:dyDescent="0.3">
      <c r="A4440" s="68"/>
      <c r="B4440" s="68"/>
      <c r="C4440" s="68"/>
      <c r="D4440" s="68"/>
      <c r="E4440" s="68"/>
      <c r="F4440" s="68"/>
      <c r="G4440" s="68"/>
      <c r="H4440" s="68"/>
    </row>
    <row r="4441" spans="1:8" x14ac:dyDescent="0.3">
      <c r="A4441" s="68"/>
      <c r="B4441" s="68"/>
      <c r="C4441" s="68"/>
      <c r="D4441" s="68"/>
      <c r="E4441" s="68"/>
      <c r="F4441" s="68"/>
      <c r="G4441" s="68"/>
      <c r="H4441" s="68"/>
    </row>
    <row r="4442" spans="1:8" x14ac:dyDescent="0.3">
      <c r="A4442" s="68"/>
      <c r="B4442" s="68"/>
      <c r="C4442" s="68"/>
      <c r="D4442" s="68"/>
      <c r="E4442" s="68"/>
      <c r="F4442" s="68"/>
      <c r="G4442" s="68"/>
      <c r="H4442" s="68"/>
    </row>
    <row r="4443" spans="1:8" x14ac:dyDescent="0.3">
      <c r="A4443" s="68"/>
      <c r="B4443" s="68"/>
      <c r="C4443" s="68"/>
      <c r="D4443" s="68"/>
      <c r="E4443" s="68"/>
      <c r="F4443" s="68"/>
      <c r="G4443" s="68"/>
      <c r="H4443" s="68"/>
    </row>
    <row r="4444" spans="1:8" x14ac:dyDescent="0.3">
      <c r="A4444" s="68"/>
      <c r="B4444" s="68"/>
      <c r="C4444" s="68"/>
      <c r="D4444" s="68"/>
      <c r="E4444" s="68"/>
      <c r="F4444" s="68"/>
      <c r="G4444" s="68"/>
      <c r="H4444" s="68"/>
    </row>
    <row r="4445" spans="1:8" x14ac:dyDescent="0.3">
      <c r="A4445" s="68"/>
      <c r="B4445" s="68"/>
      <c r="C4445" s="68"/>
      <c r="D4445" s="68"/>
      <c r="E4445" s="68"/>
      <c r="F4445" s="68"/>
      <c r="G4445" s="68"/>
      <c r="H4445" s="68"/>
    </row>
    <row r="4446" spans="1:8" x14ac:dyDescent="0.3">
      <c r="A4446" s="68"/>
      <c r="B4446" s="68"/>
      <c r="C4446" s="68"/>
      <c r="D4446" s="68"/>
      <c r="E4446" s="68"/>
      <c r="F4446" s="68"/>
      <c r="G4446" s="68"/>
      <c r="H4446" s="68"/>
    </row>
    <row r="4447" spans="1:8" x14ac:dyDescent="0.3">
      <c r="A4447" s="68"/>
      <c r="B4447" s="68"/>
      <c r="C4447" s="68"/>
      <c r="D4447" s="68"/>
      <c r="E4447" s="68"/>
      <c r="F4447" s="68"/>
      <c r="G4447" s="68"/>
      <c r="H4447" s="68"/>
    </row>
    <row r="4448" spans="1:8" x14ac:dyDescent="0.3">
      <c r="A4448" s="68"/>
      <c r="B4448" s="68"/>
      <c r="C4448" s="68"/>
      <c r="D4448" s="68"/>
      <c r="E4448" s="68"/>
      <c r="F4448" s="68"/>
      <c r="G4448" s="68"/>
      <c r="H4448" s="68"/>
    </row>
    <row r="4449" spans="1:8" x14ac:dyDescent="0.3">
      <c r="A4449" s="68"/>
      <c r="B4449" s="68"/>
      <c r="C4449" s="68"/>
      <c r="D4449" s="68"/>
      <c r="E4449" s="68"/>
      <c r="F4449" s="68"/>
      <c r="G4449" s="68"/>
      <c r="H4449" s="68"/>
    </row>
    <row r="4450" spans="1:8" x14ac:dyDescent="0.3">
      <c r="A4450" s="68"/>
      <c r="B4450" s="68"/>
      <c r="C4450" s="68"/>
      <c r="D4450" s="68"/>
      <c r="E4450" s="68"/>
      <c r="F4450" s="68"/>
      <c r="G4450" s="68"/>
      <c r="H4450" s="68"/>
    </row>
    <row r="4451" spans="1:8" x14ac:dyDescent="0.3">
      <c r="A4451" s="68"/>
      <c r="B4451" s="68"/>
      <c r="C4451" s="68"/>
      <c r="D4451" s="68"/>
      <c r="E4451" s="68"/>
      <c r="F4451" s="68"/>
      <c r="G4451" s="68"/>
      <c r="H4451" s="68"/>
    </row>
    <row r="4452" spans="1:8" x14ac:dyDescent="0.3">
      <c r="A4452" s="68"/>
      <c r="B4452" s="68"/>
      <c r="C4452" s="68"/>
      <c r="D4452" s="68"/>
      <c r="E4452" s="68"/>
      <c r="F4452" s="68"/>
      <c r="G4452" s="68"/>
      <c r="H4452" s="68"/>
    </row>
    <row r="4453" spans="1:8" x14ac:dyDescent="0.3">
      <c r="A4453" s="68"/>
      <c r="B4453" s="68"/>
      <c r="C4453" s="68"/>
      <c r="D4453" s="68"/>
      <c r="E4453" s="68"/>
      <c r="F4453" s="68"/>
      <c r="G4453" s="68"/>
      <c r="H4453" s="68"/>
    </row>
    <row r="4454" spans="1:8" x14ac:dyDescent="0.3">
      <c r="A4454" s="68"/>
      <c r="B4454" s="68"/>
      <c r="C4454" s="68"/>
      <c r="D4454" s="68"/>
      <c r="E4454" s="68"/>
      <c r="F4454" s="68"/>
      <c r="G4454" s="68"/>
      <c r="H4454" s="68"/>
    </row>
    <row r="4455" spans="1:8" x14ac:dyDescent="0.3">
      <c r="A4455" s="68"/>
      <c r="B4455" s="68"/>
      <c r="C4455" s="68"/>
      <c r="D4455" s="68"/>
      <c r="E4455" s="68"/>
      <c r="F4455" s="68"/>
      <c r="G4455" s="68"/>
      <c r="H4455" s="68"/>
    </row>
    <row r="4456" spans="1:8" x14ac:dyDescent="0.3">
      <c r="A4456" s="68"/>
      <c r="B4456" s="68"/>
      <c r="C4456" s="68"/>
      <c r="D4456" s="68"/>
      <c r="E4456" s="68"/>
      <c r="F4456" s="68"/>
      <c r="G4456" s="68"/>
      <c r="H4456" s="68"/>
    </row>
    <row r="4457" spans="1:8" x14ac:dyDescent="0.3">
      <c r="A4457" s="68"/>
      <c r="B4457" s="68"/>
      <c r="C4457" s="68"/>
      <c r="D4457" s="68"/>
      <c r="E4457" s="68"/>
      <c r="F4457" s="68"/>
      <c r="G4457" s="68"/>
      <c r="H4457" s="68"/>
    </row>
    <row r="4458" spans="1:8" x14ac:dyDescent="0.3">
      <c r="A4458" s="68"/>
      <c r="B4458" s="68"/>
      <c r="C4458" s="68"/>
      <c r="D4458" s="68"/>
      <c r="E4458" s="68"/>
      <c r="F4458" s="68"/>
      <c r="G4458" s="68"/>
      <c r="H4458" s="68"/>
    </row>
    <row r="4459" spans="1:8" x14ac:dyDescent="0.3">
      <c r="A4459" s="68"/>
      <c r="B4459" s="68"/>
      <c r="C4459" s="68"/>
      <c r="D4459" s="68"/>
      <c r="E4459" s="68"/>
      <c r="F4459" s="68"/>
      <c r="G4459" s="68"/>
      <c r="H4459" s="68"/>
    </row>
    <row r="4460" spans="1:8" x14ac:dyDescent="0.3">
      <c r="A4460" s="68"/>
      <c r="B4460" s="68"/>
      <c r="C4460" s="68"/>
      <c r="D4460" s="68"/>
      <c r="E4460" s="68"/>
      <c r="F4460" s="68"/>
      <c r="G4460" s="68"/>
      <c r="H4460" s="68"/>
    </row>
    <row r="4461" spans="1:8" x14ac:dyDescent="0.3">
      <c r="A4461" s="68"/>
      <c r="B4461" s="68"/>
      <c r="C4461" s="68"/>
      <c r="D4461" s="68"/>
      <c r="E4461" s="68"/>
      <c r="F4461" s="68"/>
      <c r="G4461" s="68"/>
      <c r="H4461" s="68"/>
    </row>
    <row r="4462" spans="1:8" x14ac:dyDescent="0.3">
      <c r="A4462" s="68"/>
      <c r="B4462" s="68"/>
      <c r="C4462" s="68"/>
      <c r="D4462" s="68"/>
      <c r="E4462" s="68"/>
      <c r="F4462" s="68"/>
      <c r="G4462" s="68"/>
      <c r="H4462" s="68"/>
    </row>
    <row r="4463" spans="1:8" x14ac:dyDescent="0.3">
      <c r="A4463" s="68"/>
      <c r="B4463" s="68"/>
      <c r="C4463" s="68"/>
      <c r="D4463" s="68"/>
      <c r="E4463" s="68"/>
      <c r="F4463" s="68"/>
      <c r="G4463" s="68"/>
      <c r="H4463" s="68"/>
    </row>
    <row r="4464" spans="1:8" x14ac:dyDescent="0.3">
      <c r="A4464" s="68"/>
      <c r="B4464" s="68"/>
      <c r="C4464" s="68"/>
      <c r="D4464" s="68"/>
      <c r="E4464" s="68"/>
      <c r="F4464" s="68"/>
      <c r="G4464" s="68"/>
      <c r="H4464" s="68"/>
    </row>
    <row r="4465" spans="1:8" x14ac:dyDescent="0.3">
      <c r="A4465" s="68"/>
      <c r="B4465" s="68"/>
      <c r="C4465" s="68"/>
      <c r="D4465" s="68"/>
      <c r="E4465" s="68"/>
      <c r="F4465" s="68"/>
      <c r="G4465" s="68"/>
      <c r="H4465" s="68"/>
    </row>
    <row r="4466" spans="1:8" x14ac:dyDescent="0.3">
      <c r="A4466" s="68"/>
      <c r="B4466" s="68"/>
      <c r="C4466" s="68"/>
      <c r="D4466" s="68"/>
      <c r="E4466" s="68"/>
      <c r="F4466" s="68"/>
      <c r="G4466" s="68"/>
      <c r="H4466" s="68"/>
    </row>
    <row r="4467" spans="1:8" x14ac:dyDescent="0.3">
      <c r="A4467" s="68"/>
      <c r="B4467" s="68"/>
      <c r="C4467" s="68"/>
      <c r="D4467" s="68"/>
      <c r="E4467" s="68"/>
      <c r="F4467" s="68"/>
      <c r="G4467" s="68"/>
      <c r="H4467" s="68"/>
    </row>
    <row r="4468" spans="1:8" x14ac:dyDescent="0.3">
      <c r="A4468" s="68"/>
      <c r="B4468" s="68"/>
      <c r="C4468" s="68"/>
      <c r="D4468" s="68"/>
      <c r="E4468" s="68"/>
      <c r="F4468" s="68"/>
      <c r="G4468" s="68"/>
      <c r="H4468" s="68"/>
    </row>
    <row r="4469" spans="1:8" x14ac:dyDescent="0.3">
      <c r="A4469" s="68"/>
      <c r="B4469" s="68"/>
      <c r="C4469" s="68"/>
      <c r="D4469" s="68"/>
      <c r="E4469" s="68"/>
      <c r="F4469" s="68"/>
      <c r="G4469" s="68"/>
      <c r="H4469" s="68"/>
    </row>
    <row r="4470" spans="1:8" x14ac:dyDescent="0.3">
      <c r="A4470" s="68"/>
      <c r="B4470" s="68"/>
      <c r="C4470" s="68"/>
      <c r="D4470" s="68"/>
      <c r="E4470" s="68"/>
      <c r="F4470" s="68"/>
      <c r="G4470" s="68"/>
      <c r="H4470" s="68"/>
    </row>
    <row r="4471" spans="1:8" x14ac:dyDescent="0.3">
      <c r="A4471" s="68"/>
      <c r="B4471" s="68"/>
      <c r="C4471" s="68"/>
      <c r="D4471" s="68"/>
      <c r="E4471" s="68"/>
      <c r="F4471" s="68"/>
      <c r="G4471" s="68"/>
      <c r="H4471" s="68"/>
    </row>
    <row r="4472" spans="1:8" x14ac:dyDescent="0.3">
      <c r="A4472" s="68"/>
      <c r="B4472" s="68"/>
      <c r="C4472" s="68"/>
      <c r="D4472" s="68"/>
      <c r="E4472" s="68"/>
      <c r="F4472" s="68"/>
      <c r="G4472" s="68"/>
      <c r="H4472" s="68"/>
    </row>
    <row r="4473" spans="1:8" x14ac:dyDescent="0.3">
      <c r="A4473" s="68"/>
      <c r="B4473" s="68"/>
      <c r="C4473" s="68"/>
      <c r="D4473" s="68"/>
      <c r="E4473" s="68"/>
      <c r="F4473" s="68"/>
      <c r="G4473" s="68"/>
      <c r="H4473" s="68"/>
    </row>
    <row r="4474" spans="1:8" x14ac:dyDescent="0.3">
      <c r="A4474" s="68"/>
      <c r="B4474" s="68"/>
      <c r="C4474" s="68"/>
      <c r="D4474" s="68"/>
      <c r="E4474" s="68"/>
      <c r="F4474" s="68"/>
      <c r="G4474" s="68"/>
      <c r="H4474" s="68"/>
    </row>
    <row r="4475" spans="1:8" x14ac:dyDescent="0.3">
      <c r="A4475" s="68"/>
      <c r="B4475" s="68"/>
      <c r="C4475" s="68"/>
      <c r="D4475" s="68"/>
      <c r="E4475" s="68"/>
      <c r="F4475" s="68"/>
      <c r="G4475" s="68"/>
      <c r="H4475" s="68"/>
    </row>
    <row r="4476" spans="1:8" x14ac:dyDescent="0.3">
      <c r="A4476" s="68"/>
      <c r="B4476" s="68"/>
      <c r="C4476" s="68"/>
      <c r="D4476" s="68"/>
      <c r="E4476" s="68"/>
      <c r="F4476" s="68"/>
      <c r="G4476" s="68"/>
      <c r="H4476" s="68"/>
    </row>
    <row r="4477" spans="1:8" x14ac:dyDescent="0.3">
      <c r="A4477" s="68"/>
      <c r="B4477" s="68"/>
      <c r="C4477" s="68"/>
      <c r="D4477" s="68"/>
      <c r="E4477" s="68"/>
      <c r="F4477" s="68"/>
      <c r="G4477" s="68"/>
      <c r="H4477" s="68"/>
    </row>
    <row r="4478" spans="1:8" x14ac:dyDescent="0.3">
      <c r="A4478" s="68"/>
      <c r="B4478" s="68"/>
      <c r="C4478" s="68"/>
      <c r="D4478" s="68"/>
      <c r="E4478" s="68"/>
      <c r="F4478" s="68"/>
      <c r="G4478" s="68"/>
      <c r="H4478" s="68"/>
    </row>
    <row r="4479" spans="1:8" x14ac:dyDescent="0.3">
      <c r="A4479" s="68"/>
      <c r="B4479" s="68"/>
      <c r="C4479" s="68"/>
      <c r="D4479" s="68"/>
      <c r="E4479" s="68"/>
      <c r="F4479" s="68"/>
      <c r="G4479" s="68"/>
      <c r="H4479" s="68"/>
    </row>
    <row r="4480" spans="1:8" x14ac:dyDescent="0.3">
      <c r="A4480" s="68"/>
      <c r="B4480" s="68"/>
      <c r="C4480" s="68"/>
      <c r="D4480" s="68"/>
      <c r="E4480" s="68"/>
      <c r="F4480" s="68"/>
      <c r="G4480" s="68"/>
      <c r="H4480" s="68"/>
    </row>
    <row r="4481" spans="1:8" x14ac:dyDescent="0.3">
      <c r="A4481" s="68"/>
      <c r="B4481" s="68"/>
      <c r="C4481" s="68"/>
      <c r="D4481" s="68"/>
      <c r="E4481" s="68"/>
      <c r="F4481" s="68"/>
      <c r="G4481" s="68"/>
      <c r="H4481" s="68"/>
    </row>
    <row r="4482" spans="1:8" x14ac:dyDescent="0.3">
      <c r="A4482" s="68"/>
      <c r="B4482" s="68"/>
      <c r="C4482" s="68"/>
      <c r="D4482" s="68"/>
      <c r="E4482" s="68"/>
      <c r="F4482" s="68"/>
      <c r="G4482" s="68"/>
      <c r="H4482" s="68"/>
    </row>
    <row r="4483" spans="1:8" x14ac:dyDescent="0.3">
      <c r="A4483" s="68"/>
      <c r="B4483" s="68"/>
      <c r="C4483" s="68"/>
      <c r="D4483" s="68"/>
      <c r="E4483" s="68"/>
      <c r="F4483" s="68"/>
      <c r="G4483" s="68"/>
      <c r="H4483" s="68"/>
    </row>
    <row r="4484" spans="1:8" x14ac:dyDescent="0.3">
      <c r="A4484" s="68"/>
      <c r="B4484" s="68"/>
      <c r="C4484" s="68"/>
      <c r="D4484" s="68"/>
      <c r="E4484" s="68"/>
      <c r="F4484" s="68"/>
      <c r="G4484" s="68"/>
      <c r="H4484" s="68"/>
    </row>
    <row r="4485" spans="1:8" x14ac:dyDescent="0.3">
      <c r="A4485" s="68"/>
      <c r="B4485" s="68"/>
      <c r="C4485" s="68"/>
      <c r="D4485" s="68"/>
      <c r="E4485" s="68"/>
      <c r="F4485" s="68"/>
      <c r="G4485" s="68"/>
      <c r="H4485" s="68"/>
    </row>
    <row r="4486" spans="1:8" x14ac:dyDescent="0.3">
      <c r="A4486" s="68"/>
      <c r="B4486" s="68"/>
      <c r="C4486" s="68"/>
      <c r="D4486" s="68"/>
      <c r="E4486" s="68"/>
      <c r="F4486" s="68"/>
      <c r="G4486" s="68"/>
      <c r="H4486" s="68"/>
    </row>
    <row r="4487" spans="1:8" x14ac:dyDescent="0.3">
      <c r="A4487" s="68"/>
      <c r="B4487" s="68"/>
      <c r="C4487" s="68"/>
      <c r="D4487" s="68"/>
      <c r="E4487" s="68"/>
      <c r="F4487" s="68"/>
      <c r="G4487" s="68"/>
      <c r="H4487" s="68"/>
    </row>
    <row r="4488" spans="1:8" x14ac:dyDescent="0.3">
      <c r="A4488" s="68"/>
      <c r="B4488" s="68"/>
      <c r="C4488" s="68"/>
      <c r="D4488" s="68"/>
      <c r="E4488" s="68"/>
      <c r="F4488" s="68"/>
      <c r="G4488" s="68"/>
      <c r="H4488" s="68"/>
    </row>
    <row r="4489" spans="1:8" x14ac:dyDescent="0.3">
      <c r="A4489" s="68"/>
      <c r="B4489" s="68"/>
      <c r="C4489" s="68"/>
      <c r="D4489" s="68"/>
      <c r="E4489" s="68"/>
      <c r="F4489" s="68"/>
      <c r="G4489" s="68"/>
      <c r="H4489" s="68"/>
    </row>
    <row r="4490" spans="1:8" x14ac:dyDescent="0.3">
      <c r="A4490" s="68"/>
      <c r="B4490" s="68"/>
      <c r="C4490" s="68"/>
      <c r="D4490" s="68"/>
      <c r="E4490" s="68"/>
      <c r="F4490" s="68"/>
      <c r="G4490" s="68"/>
      <c r="H4490" s="68"/>
    </row>
    <row r="4491" spans="1:8" x14ac:dyDescent="0.3">
      <c r="A4491" s="68"/>
      <c r="B4491" s="68"/>
      <c r="C4491" s="68"/>
      <c r="D4491" s="68"/>
      <c r="E4491" s="68"/>
      <c r="F4491" s="68"/>
      <c r="G4491" s="68"/>
      <c r="H4491" s="68"/>
    </row>
    <row r="4492" spans="1:8" x14ac:dyDescent="0.3">
      <c r="A4492" s="68"/>
      <c r="B4492" s="68"/>
      <c r="C4492" s="68"/>
      <c r="D4492" s="68"/>
      <c r="E4492" s="68"/>
      <c r="F4492" s="68"/>
      <c r="G4492" s="68"/>
      <c r="H4492" s="68"/>
    </row>
    <row r="4493" spans="1:8" x14ac:dyDescent="0.3">
      <c r="A4493" s="68"/>
      <c r="B4493" s="68"/>
      <c r="C4493" s="68"/>
      <c r="D4493" s="68"/>
      <c r="E4493" s="68"/>
      <c r="F4493" s="68"/>
      <c r="G4493" s="68"/>
      <c r="H4493" s="68"/>
    </row>
    <row r="4494" spans="1:8" x14ac:dyDescent="0.3">
      <c r="A4494" s="68"/>
      <c r="B4494" s="68"/>
      <c r="C4494" s="68"/>
      <c r="D4494" s="68"/>
      <c r="E4494" s="68"/>
      <c r="F4494" s="68"/>
      <c r="G4494" s="68"/>
      <c r="H4494" s="68"/>
    </row>
    <row r="4495" spans="1:8" x14ac:dyDescent="0.3">
      <c r="A4495" s="68"/>
      <c r="B4495" s="68"/>
      <c r="C4495" s="68"/>
      <c r="D4495" s="68"/>
      <c r="E4495" s="68"/>
      <c r="F4495" s="68"/>
      <c r="G4495" s="68"/>
      <c r="H4495" s="68"/>
    </row>
    <row r="4496" spans="1:8" x14ac:dyDescent="0.3">
      <c r="A4496" s="68"/>
      <c r="B4496" s="68"/>
      <c r="C4496" s="68"/>
      <c r="D4496" s="68"/>
      <c r="E4496" s="68"/>
      <c r="F4496" s="68"/>
      <c r="G4496" s="68"/>
      <c r="H4496" s="68"/>
    </row>
    <row r="4497" spans="1:8" x14ac:dyDescent="0.3">
      <c r="A4497" s="68"/>
      <c r="B4497" s="68"/>
      <c r="C4497" s="68"/>
      <c r="D4497" s="68"/>
      <c r="E4497" s="68"/>
      <c r="F4497" s="68"/>
      <c r="G4497" s="68"/>
      <c r="H4497" s="68"/>
    </row>
    <row r="4498" spans="1:8" x14ac:dyDescent="0.3">
      <c r="A4498" s="68"/>
      <c r="B4498" s="68"/>
      <c r="C4498" s="68"/>
      <c r="D4498" s="68"/>
      <c r="E4498" s="68"/>
      <c r="F4498" s="68"/>
      <c r="G4498" s="68"/>
      <c r="H4498" s="68"/>
    </row>
    <row r="4499" spans="1:8" x14ac:dyDescent="0.3">
      <c r="A4499" s="68"/>
      <c r="B4499" s="68"/>
      <c r="C4499" s="68"/>
      <c r="D4499" s="68"/>
      <c r="E4499" s="68"/>
      <c r="F4499" s="68"/>
      <c r="G4499" s="68"/>
      <c r="H4499" s="68"/>
    </row>
    <row r="4500" spans="1:8" x14ac:dyDescent="0.3">
      <c r="A4500" s="68"/>
      <c r="B4500" s="68"/>
      <c r="C4500" s="68"/>
      <c r="D4500" s="68"/>
      <c r="E4500" s="68"/>
      <c r="F4500" s="68"/>
      <c r="G4500" s="68"/>
      <c r="H4500" s="68"/>
    </row>
    <row r="4501" spans="1:8" x14ac:dyDescent="0.3">
      <c r="A4501" s="68"/>
      <c r="B4501" s="68"/>
      <c r="C4501" s="68"/>
      <c r="D4501" s="68"/>
      <c r="E4501" s="68"/>
      <c r="F4501" s="68"/>
      <c r="G4501" s="68"/>
      <c r="H4501" s="68"/>
    </row>
    <row r="4502" spans="1:8" x14ac:dyDescent="0.3">
      <c r="A4502" s="68"/>
      <c r="B4502" s="68"/>
      <c r="C4502" s="68"/>
      <c r="D4502" s="68"/>
      <c r="E4502" s="68"/>
      <c r="F4502" s="68"/>
      <c r="G4502" s="68"/>
      <c r="H4502" s="68"/>
    </row>
    <row r="4503" spans="1:8" x14ac:dyDescent="0.3">
      <c r="A4503" s="68"/>
      <c r="B4503" s="68"/>
      <c r="C4503" s="68"/>
      <c r="D4503" s="68"/>
      <c r="E4503" s="68"/>
      <c r="F4503" s="68"/>
      <c r="G4503" s="68"/>
      <c r="H4503" s="68"/>
    </row>
    <row r="4504" spans="1:8" x14ac:dyDescent="0.3">
      <c r="A4504" s="68"/>
      <c r="B4504" s="68"/>
      <c r="C4504" s="68"/>
      <c r="D4504" s="68"/>
      <c r="E4504" s="68"/>
      <c r="F4504" s="68"/>
      <c r="G4504" s="68"/>
      <c r="H4504" s="68"/>
    </row>
    <row r="4505" spans="1:8" x14ac:dyDescent="0.3">
      <c r="A4505" s="68"/>
      <c r="B4505" s="68"/>
      <c r="C4505" s="68"/>
      <c r="D4505" s="68"/>
      <c r="E4505" s="68"/>
      <c r="F4505" s="68"/>
      <c r="G4505" s="68"/>
      <c r="H4505" s="68"/>
    </row>
    <row r="4506" spans="1:8" x14ac:dyDescent="0.3">
      <c r="A4506" s="68"/>
      <c r="B4506" s="68"/>
      <c r="C4506" s="68"/>
      <c r="D4506" s="68"/>
      <c r="E4506" s="68"/>
      <c r="F4506" s="68"/>
      <c r="G4506" s="68"/>
      <c r="H4506" s="68"/>
    </row>
    <row r="4507" spans="1:8" x14ac:dyDescent="0.3">
      <c r="A4507" s="68"/>
      <c r="B4507" s="68"/>
      <c r="C4507" s="68"/>
      <c r="D4507" s="68"/>
      <c r="E4507" s="68"/>
      <c r="F4507" s="68"/>
      <c r="G4507" s="68"/>
      <c r="H4507" s="68"/>
    </row>
    <row r="4508" spans="1:8" x14ac:dyDescent="0.3">
      <c r="A4508" s="68"/>
      <c r="B4508" s="68"/>
      <c r="C4508" s="68"/>
      <c r="D4508" s="68"/>
      <c r="E4508" s="68"/>
      <c r="F4508" s="68"/>
      <c r="G4508" s="68"/>
      <c r="H4508" s="68"/>
    </row>
    <row r="4509" spans="1:8" x14ac:dyDescent="0.3">
      <c r="A4509" s="68"/>
      <c r="B4509" s="68"/>
      <c r="C4509" s="68"/>
      <c r="D4509" s="68"/>
      <c r="E4509" s="68"/>
      <c r="F4509" s="68"/>
      <c r="G4509" s="68"/>
      <c r="H4509" s="68"/>
    </row>
    <row r="4510" spans="1:8" x14ac:dyDescent="0.3">
      <c r="A4510" s="68"/>
      <c r="B4510" s="68"/>
      <c r="C4510" s="68"/>
      <c r="D4510" s="68"/>
      <c r="E4510" s="68"/>
      <c r="F4510" s="68"/>
      <c r="G4510" s="68"/>
      <c r="H4510" s="68"/>
    </row>
    <row r="4511" spans="1:8" x14ac:dyDescent="0.3">
      <c r="A4511" s="68"/>
      <c r="B4511" s="68"/>
      <c r="C4511" s="68"/>
      <c r="D4511" s="68"/>
      <c r="E4511" s="68"/>
      <c r="F4511" s="68"/>
      <c r="G4511" s="68"/>
      <c r="H4511" s="68"/>
    </row>
    <row r="4512" spans="1:8" x14ac:dyDescent="0.3">
      <c r="A4512" s="68"/>
      <c r="B4512" s="68"/>
      <c r="C4512" s="68"/>
      <c r="D4512" s="68"/>
      <c r="E4512" s="68"/>
      <c r="F4512" s="68"/>
      <c r="G4512" s="68"/>
      <c r="H4512" s="68"/>
    </row>
    <row r="4513" spans="1:8" x14ac:dyDescent="0.3">
      <c r="A4513" s="68"/>
      <c r="B4513" s="68"/>
      <c r="C4513" s="68"/>
      <c r="D4513" s="68"/>
      <c r="E4513" s="68"/>
      <c r="F4513" s="68"/>
      <c r="G4513" s="68"/>
      <c r="H4513" s="68"/>
    </row>
    <row r="4514" spans="1:8" x14ac:dyDescent="0.3">
      <c r="A4514" s="68"/>
      <c r="B4514" s="68"/>
      <c r="C4514" s="68"/>
      <c r="D4514" s="68"/>
      <c r="E4514" s="68"/>
      <c r="F4514" s="68"/>
      <c r="G4514" s="68"/>
      <c r="H4514" s="68"/>
    </row>
    <row r="4515" spans="1:8" x14ac:dyDescent="0.3">
      <c r="A4515" s="68"/>
      <c r="B4515" s="68"/>
      <c r="C4515" s="68"/>
      <c r="D4515" s="68"/>
      <c r="E4515" s="68"/>
      <c r="F4515" s="68"/>
      <c r="G4515" s="68"/>
      <c r="H4515" s="68"/>
    </row>
    <row r="4516" spans="1:8" x14ac:dyDescent="0.3">
      <c r="A4516" s="68"/>
      <c r="B4516" s="68"/>
      <c r="C4516" s="68"/>
      <c r="D4516" s="68"/>
      <c r="E4516" s="68"/>
      <c r="F4516" s="68"/>
      <c r="G4516" s="68"/>
      <c r="H4516" s="68"/>
    </row>
    <row r="4517" spans="1:8" x14ac:dyDescent="0.3">
      <c r="A4517" s="68"/>
      <c r="B4517" s="68"/>
      <c r="C4517" s="68"/>
      <c r="D4517" s="68"/>
      <c r="E4517" s="68"/>
      <c r="F4517" s="68"/>
      <c r="G4517" s="68"/>
      <c r="H4517" s="68"/>
    </row>
    <row r="4518" spans="1:8" x14ac:dyDescent="0.3">
      <c r="A4518" s="68"/>
      <c r="B4518" s="68"/>
      <c r="C4518" s="68"/>
      <c r="D4518" s="68"/>
      <c r="E4518" s="68"/>
      <c r="F4518" s="68"/>
      <c r="G4518" s="68"/>
      <c r="H4518" s="68"/>
    </row>
    <row r="4519" spans="1:8" x14ac:dyDescent="0.3">
      <c r="A4519" s="68"/>
      <c r="B4519" s="68"/>
      <c r="C4519" s="68"/>
      <c r="D4519" s="68"/>
      <c r="E4519" s="68"/>
      <c r="F4519" s="68"/>
      <c r="G4519" s="68"/>
      <c r="H4519" s="68"/>
    </row>
    <row r="4520" spans="1:8" x14ac:dyDescent="0.3">
      <c r="A4520" s="68"/>
      <c r="B4520" s="68"/>
      <c r="C4520" s="68"/>
      <c r="D4520" s="68"/>
      <c r="E4520" s="68"/>
      <c r="F4520" s="68"/>
      <c r="G4520" s="68"/>
      <c r="H4520" s="68"/>
    </row>
    <row r="4521" spans="1:8" x14ac:dyDescent="0.3">
      <c r="A4521" s="68"/>
      <c r="B4521" s="68"/>
      <c r="C4521" s="68"/>
      <c r="D4521" s="68"/>
      <c r="E4521" s="68"/>
      <c r="F4521" s="68"/>
      <c r="G4521" s="68"/>
      <c r="H4521" s="68"/>
    </row>
    <row r="4522" spans="1:8" x14ac:dyDescent="0.3">
      <c r="A4522" s="68"/>
      <c r="B4522" s="68"/>
      <c r="C4522" s="68"/>
      <c r="D4522" s="68"/>
      <c r="E4522" s="68"/>
      <c r="F4522" s="68"/>
      <c r="G4522" s="68"/>
      <c r="H4522" s="68"/>
    </row>
    <row r="4523" spans="1:8" x14ac:dyDescent="0.3">
      <c r="A4523" s="68"/>
      <c r="B4523" s="68"/>
      <c r="C4523" s="68"/>
      <c r="D4523" s="68"/>
      <c r="E4523" s="68"/>
      <c r="F4523" s="68"/>
      <c r="G4523" s="68"/>
      <c r="H4523" s="68"/>
    </row>
    <row r="4524" spans="1:8" x14ac:dyDescent="0.3">
      <c r="A4524" s="68"/>
      <c r="B4524" s="68"/>
      <c r="C4524" s="68"/>
      <c r="D4524" s="68"/>
      <c r="E4524" s="68"/>
      <c r="F4524" s="68"/>
      <c r="G4524" s="68"/>
      <c r="H4524" s="68"/>
    </row>
    <row r="4525" spans="1:8" x14ac:dyDescent="0.3">
      <c r="A4525" s="68"/>
      <c r="B4525" s="68"/>
      <c r="C4525" s="68"/>
      <c r="D4525" s="68"/>
      <c r="E4525" s="68"/>
      <c r="F4525" s="68"/>
      <c r="G4525" s="68"/>
      <c r="H4525" s="68"/>
    </row>
    <row r="4526" spans="1:8" x14ac:dyDescent="0.3">
      <c r="A4526" s="68"/>
      <c r="B4526" s="68"/>
      <c r="C4526" s="68"/>
      <c r="D4526" s="68"/>
      <c r="E4526" s="68"/>
      <c r="F4526" s="68"/>
      <c r="G4526" s="68"/>
      <c r="H4526" s="68"/>
    </row>
    <row r="4527" spans="1:8" x14ac:dyDescent="0.3">
      <c r="A4527" s="68"/>
      <c r="B4527" s="68"/>
      <c r="C4527" s="68"/>
      <c r="D4527" s="68"/>
      <c r="E4527" s="68"/>
      <c r="F4527" s="68"/>
      <c r="G4527" s="68"/>
      <c r="H4527" s="68"/>
    </row>
    <row r="4528" spans="1:8" x14ac:dyDescent="0.3">
      <c r="A4528" s="68"/>
      <c r="B4528" s="68"/>
      <c r="C4528" s="68"/>
      <c r="D4528" s="68"/>
      <c r="E4528" s="68"/>
      <c r="F4528" s="68"/>
      <c r="G4528" s="68"/>
      <c r="H4528" s="68"/>
    </row>
    <row r="4529" spans="1:8" x14ac:dyDescent="0.3">
      <c r="A4529" s="68"/>
      <c r="B4529" s="68"/>
      <c r="C4529" s="68"/>
      <c r="D4529" s="68"/>
      <c r="E4529" s="68"/>
      <c r="F4529" s="68"/>
      <c r="G4529" s="68"/>
      <c r="H4529" s="68"/>
    </row>
    <row r="4530" spans="1:8" x14ac:dyDescent="0.3">
      <c r="A4530" s="68"/>
      <c r="B4530" s="68"/>
      <c r="C4530" s="68"/>
      <c r="D4530" s="68"/>
      <c r="E4530" s="68"/>
      <c r="F4530" s="68"/>
      <c r="G4530" s="68"/>
      <c r="H4530" s="68"/>
    </row>
    <row r="4531" spans="1:8" x14ac:dyDescent="0.3">
      <c r="A4531" s="68"/>
      <c r="B4531" s="68"/>
      <c r="C4531" s="68"/>
      <c r="D4531" s="68"/>
      <c r="E4531" s="68"/>
      <c r="F4531" s="68"/>
      <c r="G4531" s="68"/>
      <c r="H4531" s="68"/>
    </row>
    <row r="4532" spans="1:8" x14ac:dyDescent="0.3">
      <c r="A4532" s="68"/>
      <c r="B4532" s="68"/>
      <c r="C4532" s="68"/>
      <c r="D4532" s="68"/>
      <c r="E4532" s="68"/>
      <c r="F4532" s="68"/>
      <c r="G4532" s="68"/>
      <c r="H4532" s="68"/>
    </row>
    <row r="4533" spans="1:8" x14ac:dyDescent="0.3">
      <c r="A4533" s="68"/>
      <c r="B4533" s="68"/>
      <c r="C4533" s="68"/>
      <c r="D4533" s="68"/>
      <c r="E4533" s="68"/>
      <c r="F4533" s="68"/>
      <c r="G4533" s="68"/>
      <c r="H4533" s="68"/>
    </row>
    <row r="4534" spans="1:8" x14ac:dyDescent="0.3">
      <c r="A4534" s="68"/>
      <c r="B4534" s="68"/>
      <c r="C4534" s="68"/>
      <c r="D4534" s="68"/>
      <c r="E4534" s="68"/>
      <c r="F4534" s="68"/>
      <c r="G4534" s="68"/>
      <c r="H4534" s="68"/>
    </row>
    <row r="4535" spans="1:8" x14ac:dyDescent="0.3">
      <c r="A4535" s="68"/>
      <c r="B4535" s="68"/>
      <c r="C4535" s="68"/>
      <c r="D4535" s="68"/>
      <c r="E4535" s="68"/>
      <c r="F4535" s="68"/>
      <c r="G4535" s="68"/>
      <c r="H4535" s="68"/>
    </row>
    <row r="4536" spans="1:8" x14ac:dyDescent="0.3">
      <c r="A4536" s="68"/>
      <c r="B4536" s="68"/>
      <c r="C4536" s="68"/>
      <c r="D4536" s="68"/>
      <c r="E4536" s="68"/>
      <c r="F4536" s="68"/>
      <c r="G4536" s="68"/>
      <c r="H4536" s="68"/>
    </row>
    <row r="4537" spans="1:8" x14ac:dyDescent="0.3">
      <c r="A4537" s="68"/>
      <c r="B4537" s="68"/>
      <c r="C4537" s="68"/>
      <c r="D4537" s="68"/>
      <c r="E4537" s="68"/>
      <c r="F4537" s="68"/>
      <c r="G4537" s="68"/>
      <c r="H4537" s="68"/>
    </row>
    <row r="4538" spans="1:8" x14ac:dyDescent="0.3">
      <c r="A4538" s="68"/>
      <c r="B4538" s="68"/>
      <c r="C4538" s="68"/>
      <c r="D4538" s="68"/>
      <c r="E4538" s="68"/>
      <c r="F4538" s="68"/>
      <c r="G4538" s="68"/>
      <c r="H4538" s="68"/>
    </row>
    <row r="4539" spans="1:8" x14ac:dyDescent="0.3">
      <c r="A4539" s="68"/>
      <c r="B4539" s="68"/>
      <c r="C4539" s="68"/>
      <c r="D4539" s="68"/>
      <c r="E4539" s="68"/>
      <c r="F4539" s="68"/>
      <c r="G4539" s="68"/>
      <c r="H4539" s="68"/>
    </row>
    <row r="4540" spans="1:8" x14ac:dyDescent="0.3">
      <c r="A4540" s="68"/>
      <c r="B4540" s="68"/>
      <c r="C4540" s="68"/>
      <c r="D4540" s="68"/>
      <c r="E4540" s="68"/>
      <c r="F4540" s="68"/>
      <c r="G4540" s="68"/>
      <c r="H4540" s="68"/>
    </row>
    <row r="4541" spans="1:8" x14ac:dyDescent="0.3">
      <c r="A4541" s="68"/>
      <c r="B4541" s="68"/>
      <c r="C4541" s="68"/>
      <c r="D4541" s="68"/>
      <c r="E4541" s="68"/>
      <c r="F4541" s="68"/>
      <c r="G4541" s="68"/>
      <c r="H4541" s="68"/>
    </row>
    <row r="4542" spans="1:8" x14ac:dyDescent="0.3">
      <c r="A4542" s="68"/>
      <c r="B4542" s="68"/>
      <c r="C4542" s="68"/>
      <c r="D4542" s="68"/>
      <c r="E4542" s="68"/>
      <c r="F4542" s="68"/>
      <c r="G4542" s="68"/>
      <c r="H4542" s="68"/>
    </row>
    <row r="4543" spans="1:8" x14ac:dyDescent="0.3">
      <c r="A4543" s="68"/>
      <c r="B4543" s="68"/>
      <c r="C4543" s="68"/>
      <c r="D4543" s="68"/>
      <c r="E4543" s="68"/>
      <c r="F4543" s="68"/>
      <c r="G4543" s="68"/>
      <c r="H4543" s="68"/>
    </row>
    <row r="4544" spans="1:8" x14ac:dyDescent="0.3">
      <c r="A4544" s="68"/>
      <c r="B4544" s="68"/>
      <c r="C4544" s="68"/>
      <c r="D4544" s="68"/>
      <c r="E4544" s="68"/>
      <c r="F4544" s="68"/>
      <c r="G4544" s="68"/>
      <c r="H4544" s="68"/>
    </row>
    <row r="4545" spans="1:8" x14ac:dyDescent="0.3">
      <c r="A4545" s="68"/>
      <c r="B4545" s="68"/>
      <c r="C4545" s="68"/>
      <c r="D4545" s="68"/>
      <c r="E4545" s="68"/>
      <c r="F4545" s="68"/>
      <c r="G4545" s="68"/>
      <c r="H4545" s="68"/>
    </row>
    <row r="4546" spans="1:8" x14ac:dyDescent="0.3">
      <c r="A4546" s="68"/>
      <c r="B4546" s="68"/>
      <c r="C4546" s="68"/>
      <c r="D4546" s="68"/>
      <c r="E4546" s="68"/>
      <c r="F4546" s="68"/>
      <c r="G4546" s="68"/>
      <c r="H4546" s="68"/>
    </row>
    <row r="4547" spans="1:8" x14ac:dyDescent="0.3">
      <c r="A4547" s="68"/>
      <c r="B4547" s="68"/>
      <c r="C4547" s="68"/>
      <c r="D4547" s="68"/>
      <c r="E4547" s="68"/>
      <c r="F4547" s="68"/>
      <c r="G4547" s="68"/>
      <c r="H4547" s="68"/>
    </row>
    <row r="4548" spans="1:8" x14ac:dyDescent="0.3">
      <c r="A4548" s="68"/>
      <c r="B4548" s="68"/>
      <c r="C4548" s="68"/>
      <c r="D4548" s="68"/>
      <c r="E4548" s="68"/>
      <c r="F4548" s="68"/>
      <c r="G4548" s="68"/>
      <c r="H4548" s="68"/>
    </row>
    <row r="4549" spans="1:8" x14ac:dyDescent="0.3">
      <c r="A4549" s="68"/>
      <c r="B4549" s="68"/>
      <c r="C4549" s="68"/>
      <c r="D4549" s="68"/>
      <c r="E4549" s="68"/>
      <c r="F4549" s="68"/>
      <c r="G4549" s="68"/>
      <c r="H4549" s="68"/>
    </row>
    <row r="4550" spans="1:8" x14ac:dyDescent="0.3">
      <c r="A4550" s="68"/>
      <c r="B4550" s="68"/>
      <c r="C4550" s="68"/>
      <c r="D4550" s="68"/>
      <c r="E4550" s="68"/>
      <c r="F4550" s="68"/>
      <c r="G4550" s="68"/>
      <c r="H4550" s="68"/>
    </row>
    <row r="4551" spans="1:8" x14ac:dyDescent="0.3">
      <c r="A4551" s="68"/>
      <c r="B4551" s="68"/>
      <c r="C4551" s="68"/>
      <c r="D4551" s="68"/>
      <c r="E4551" s="68"/>
      <c r="F4551" s="68"/>
      <c r="G4551" s="68"/>
      <c r="H4551" s="68"/>
    </row>
    <row r="4552" spans="1:8" x14ac:dyDescent="0.3">
      <c r="A4552" s="68"/>
      <c r="B4552" s="68"/>
      <c r="C4552" s="68"/>
      <c r="D4552" s="68"/>
      <c r="E4552" s="68"/>
      <c r="F4552" s="68"/>
      <c r="G4552" s="68"/>
      <c r="H4552" s="68"/>
    </row>
    <row r="4553" spans="1:8" x14ac:dyDescent="0.3">
      <c r="A4553" s="68"/>
      <c r="B4553" s="68"/>
      <c r="C4553" s="68"/>
      <c r="D4553" s="68"/>
      <c r="E4553" s="68"/>
      <c r="F4553" s="68"/>
      <c r="G4553" s="68"/>
      <c r="H4553" s="68"/>
    </row>
    <row r="4554" spans="1:8" x14ac:dyDescent="0.3">
      <c r="A4554" s="68"/>
      <c r="B4554" s="68"/>
      <c r="C4554" s="68"/>
      <c r="D4554" s="68"/>
      <c r="E4554" s="68"/>
      <c r="F4554" s="68"/>
      <c r="G4554" s="68"/>
      <c r="H4554" s="68"/>
    </row>
    <row r="4555" spans="1:8" x14ac:dyDescent="0.3">
      <c r="A4555" s="68"/>
      <c r="B4555" s="68"/>
      <c r="C4555" s="68"/>
      <c r="D4555" s="68"/>
      <c r="E4555" s="68"/>
      <c r="F4555" s="68"/>
      <c r="G4555" s="68"/>
      <c r="H4555" s="68"/>
    </row>
    <row r="4556" spans="1:8" x14ac:dyDescent="0.3">
      <c r="A4556" s="68"/>
      <c r="B4556" s="68"/>
      <c r="C4556" s="68"/>
      <c r="D4556" s="68"/>
      <c r="E4556" s="68"/>
      <c r="F4556" s="68"/>
      <c r="G4556" s="68"/>
      <c r="H4556" s="68"/>
    </row>
    <row r="4557" spans="1:8" x14ac:dyDescent="0.3">
      <c r="A4557" s="68"/>
      <c r="B4557" s="68"/>
      <c r="C4557" s="68"/>
      <c r="D4557" s="68"/>
      <c r="E4557" s="68"/>
      <c r="F4557" s="68"/>
      <c r="G4557" s="68"/>
      <c r="H4557" s="68"/>
    </row>
    <row r="4558" spans="1:8" x14ac:dyDescent="0.3">
      <c r="A4558" s="68"/>
      <c r="B4558" s="68"/>
      <c r="C4558" s="68"/>
      <c r="D4558" s="68"/>
      <c r="E4558" s="68"/>
      <c r="F4558" s="68"/>
      <c r="G4558" s="68"/>
      <c r="H4558" s="68"/>
    </row>
    <row r="4559" spans="1:8" x14ac:dyDescent="0.3">
      <c r="A4559" s="68"/>
      <c r="B4559" s="68"/>
      <c r="C4559" s="68"/>
      <c r="D4559" s="68"/>
      <c r="E4559" s="68"/>
      <c r="F4559" s="68"/>
      <c r="G4559" s="68"/>
      <c r="H4559" s="68"/>
    </row>
    <row r="4560" spans="1:8" x14ac:dyDescent="0.3">
      <c r="A4560" s="68"/>
      <c r="B4560" s="68"/>
      <c r="C4560" s="68"/>
      <c r="D4560" s="68"/>
      <c r="E4560" s="68"/>
      <c r="F4560" s="68"/>
      <c r="G4560" s="68"/>
      <c r="H4560" s="68"/>
    </row>
    <row r="4561" spans="1:8" x14ac:dyDescent="0.3">
      <c r="A4561" s="68"/>
      <c r="B4561" s="68"/>
      <c r="C4561" s="68"/>
      <c r="D4561" s="68"/>
      <c r="E4561" s="68"/>
      <c r="F4561" s="68"/>
      <c r="G4561" s="68"/>
      <c r="H4561" s="68"/>
    </row>
    <row r="4562" spans="1:8" x14ac:dyDescent="0.3">
      <c r="A4562" s="68"/>
      <c r="B4562" s="68"/>
      <c r="C4562" s="68"/>
      <c r="D4562" s="68"/>
      <c r="E4562" s="68"/>
      <c r="F4562" s="68"/>
      <c r="G4562" s="68"/>
      <c r="H4562" s="68"/>
    </row>
    <row r="4563" spans="1:8" x14ac:dyDescent="0.3">
      <c r="A4563" s="68"/>
      <c r="B4563" s="68"/>
      <c r="C4563" s="68"/>
      <c r="D4563" s="68"/>
      <c r="E4563" s="68"/>
      <c r="F4563" s="68"/>
      <c r="G4563" s="68"/>
      <c r="H4563" s="68"/>
    </row>
    <row r="4564" spans="1:8" x14ac:dyDescent="0.3">
      <c r="A4564" s="68"/>
      <c r="B4564" s="68"/>
      <c r="C4564" s="68"/>
      <c r="D4564" s="68"/>
      <c r="E4564" s="68"/>
      <c r="F4564" s="68"/>
      <c r="G4564" s="68"/>
      <c r="H4564" s="68"/>
    </row>
    <row r="4565" spans="1:8" x14ac:dyDescent="0.3">
      <c r="A4565" s="68"/>
      <c r="B4565" s="68"/>
      <c r="C4565" s="68"/>
      <c r="D4565" s="68"/>
      <c r="E4565" s="68"/>
      <c r="F4565" s="68"/>
      <c r="G4565" s="68"/>
      <c r="H4565" s="68"/>
    </row>
    <row r="4566" spans="1:8" x14ac:dyDescent="0.3">
      <c r="A4566" s="68"/>
      <c r="B4566" s="68"/>
      <c r="C4566" s="68"/>
      <c r="D4566" s="68"/>
      <c r="E4566" s="68"/>
      <c r="F4566" s="68"/>
      <c r="G4566" s="68"/>
      <c r="H4566" s="68"/>
    </row>
    <row r="4567" spans="1:8" x14ac:dyDescent="0.3">
      <c r="A4567" s="68"/>
      <c r="B4567" s="68"/>
      <c r="C4567" s="68"/>
      <c r="D4567" s="68"/>
      <c r="E4567" s="68"/>
      <c r="F4567" s="68"/>
      <c r="G4567" s="68"/>
      <c r="H4567" s="68"/>
    </row>
    <row r="4568" spans="1:8" x14ac:dyDescent="0.3">
      <c r="A4568" s="68"/>
      <c r="B4568" s="68"/>
      <c r="C4568" s="68"/>
      <c r="D4568" s="68"/>
      <c r="E4568" s="68"/>
      <c r="F4568" s="68"/>
      <c r="G4568" s="68"/>
      <c r="H4568" s="68"/>
    </row>
    <row r="4569" spans="1:8" x14ac:dyDescent="0.3">
      <c r="A4569" s="68"/>
      <c r="B4569" s="68"/>
      <c r="C4569" s="68"/>
      <c r="D4569" s="68"/>
      <c r="E4569" s="68"/>
      <c r="F4569" s="68"/>
      <c r="G4569" s="68"/>
      <c r="H4569" s="68"/>
    </row>
    <row r="4570" spans="1:8" x14ac:dyDescent="0.3">
      <c r="A4570" s="68"/>
      <c r="B4570" s="68"/>
      <c r="C4570" s="68"/>
      <c r="D4570" s="68"/>
      <c r="E4570" s="68"/>
      <c r="F4570" s="68"/>
      <c r="G4570" s="68"/>
      <c r="H4570" s="68"/>
    </row>
    <row r="4571" spans="1:8" x14ac:dyDescent="0.3">
      <c r="A4571" s="68"/>
      <c r="B4571" s="68"/>
      <c r="C4571" s="68"/>
      <c r="D4571" s="68"/>
      <c r="E4571" s="68"/>
      <c r="F4571" s="68"/>
      <c r="G4571" s="68"/>
      <c r="H4571" s="68"/>
    </row>
    <row r="4572" spans="1:8" x14ac:dyDescent="0.3">
      <c r="A4572" s="68"/>
      <c r="B4572" s="68"/>
      <c r="C4572" s="68"/>
      <c r="D4572" s="68"/>
      <c r="E4572" s="68"/>
      <c r="F4572" s="68"/>
      <c r="G4572" s="68"/>
      <c r="H4572" s="68"/>
    </row>
    <row r="4573" spans="1:8" x14ac:dyDescent="0.3">
      <c r="A4573" s="68"/>
      <c r="B4573" s="68"/>
      <c r="C4573" s="68"/>
      <c r="D4573" s="68"/>
      <c r="E4573" s="68"/>
      <c r="F4573" s="68"/>
      <c r="G4573" s="68"/>
      <c r="H4573" s="68"/>
    </row>
    <row r="4574" spans="1:8" x14ac:dyDescent="0.3">
      <c r="A4574" s="68"/>
      <c r="B4574" s="68"/>
      <c r="C4574" s="68"/>
      <c r="D4574" s="68"/>
      <c r="E4574" s="68"/>
      <c r="F4574" s="68"/>
      <c r="G4574" s="68"/>
      <c r="H4574" s="68"/>
    </row>
    <row r="4575" spans="1:8" x14ac:dyDescent="0.3">
      <c r="A4575" s="68"/>
      <c r="B4575" s="68"/>
      <c r="C4575" s="68"/>
      <c r="D4575" s="68"/>
      <c r="E4575" s="68"/>
      <c r="F4575" s="68"/>
      <c r="G4575" s="68"/>
      <c r="H4575" s="68"/>
    </row>
    <row r="4576" spans="1:8" x14ac:dyDescent="0.3">
      <c r="A4576" s="68"/>
      <c r="B4576" s="68"/>
      <c r="C4576" s="68"/>
      <c r="D4576" s="68"/>
      <c r="E4576" s="68"/>
      <c r="F4576" s="68"/>
      <c r="G4576" s="68"/>
      <c r="H4576" s="68"/>
    </row>
    <row r="4577" spans="1:8" x14ac:dyDescent="0.3">
      <c r="A4577" s="68"/>
      <c r="B4577" s="68"/>
      <c r="C4577" s="68"/>
      <c r="D4577" s="68"/>
      <c r="E4577" s="68"/>
      <c r="F4577" s="68"/>
      <c r="G4577" s="68"/>
      <c r="H4577" s="68"/>
    </row>
    <row r="4578" spans="1:8" x14ac:dyDescent="0.3">
      <c r="A4578" s="68"/>
      <c r="B4578" s="68"/>
      <c r="C4578" s="68"/>
      <c r="D4578" s="68"/>
      <c r="E4578" s="68"/>
      <c r="F4578" s="68"/>
      <c r="G4578" s="68"/>
      <c r="H4578" s="68"/>
    </row>
    <row r="4579" spans="1:8" x14ac:dyDescent="0.3">
      <c r="A4579" s="68"/>
      <c r="B4579" s="68"/>
      <c r="C4579" s="68"/>
      <c r="D4579" s="68"/>
      <c r="E4579" s="68"/>
      <c r="F4579" s="68"/>
      <c r="G4579" s="68"/>
      <c r="H4579" s="68"/>
    </row>
    <row r="4580" spans="1:8" x14ac:dyDescent="0.3">
      <c r="A4580" s="68"/>
      <c r="B4580" s="68"/>
      <c r="C4580" s="68"/>
      <c r="D4580" s="68"/>
      <c r="E4580" s="68"/>
      <c r="F4580" s="68"/>
      <c r="G4580" s="68"/>
      <c r="H4580" s="68"/>
    </row>
    <row r="4581" spans="1:8" x14ac:dyDescent="0.3">
      <c r="A4581" s="68"/>
      <c r="B4581" s="68"/>
      <c r="C4581" s="68"/>
      <c r="D4581" s="68"/>
      <c r="E4581" s="68"/>
      <c r="F4581" s="68"/>
      <c r="G4581" s="68"/>
      <c r="H4581" s="68"/>
    </row>
    <row r="4582" spans="1:8" x14ac:dyDescent="0.3">
      <c r="A4582" s="68"/>
      <c r="B4582" s="68"/>
      <c r="C4582" s="68"/>
      <c r="D4582" s="68"/>
      <c r="E4582" s="68"/>
      <c r="F4582" s="68"/>
      <c r="G4582" s="68"/>
      <c r="H4582" s="68"/>
    </row>
    <row r="4583" spans="1:8" x14ac:dyDescent="0.3">
      <c r="A4583" s="68"/>
      <c r="B4583" s="68"/>
      <c r="C4583" s="68"/>
      <c r="D4583" s="68"/>
      <c r="E4583" s="68"/>
      <c r="F4583" s="68"/>
      <c r="G4583" s="68"/>
      <c r="H4583" s="68"/>
    </row>
    <row r="4584" spans="1:8" x14ac:dyDescent="0.3">
      <c r="A4584" s="68"/>
      <c r="B4584" s="68"/>
      <c r="C4584" s="68"/>
      <c r="D4584" s="68"/>
      <c r="E4584" s="68"/>
      <c r="F4584" s="68"/>
      <c r="G4584" s="68"/>
      <c r="H4584" s="68"/>
    </row>
    <row r="4585" spans="1:8" x14ac:dyDescent="0.3">
      <c r="A4585" s="68"/>
      <c r="B4585" s="68"/>
      <c r="C4585" s="68"/>
      <c r="D4585" s="68"/>
      <c r="E4585" s="68"/>
      <c r="F4585" s="68"/>
      <c r="G4585" s="68"/>
      <c r="H4585" s="68"/>
    </row>
    <row r="4586" spans="1:8" x14ac:dyDescent="0.3">
      <c r="A4586" s="68"/>
      <c r="B4586" s="68"/>
      <c r="C4586" s="68"/>
      <c r="D4586" s="68"/>
      <c r="E4586" s="68"/>
      <c r="F4586" s="68"/>
      <c r="G4586" s="68"/>
      <c r="H4586" s="68"/>
    </row>
    <row r="4587" spans="1:8" x14ac:dyDescent="0.3">
      <c r="A4587" s="68"/>
      <c r="B4587" s="68"/>
      <c r="C4587" s="68"/>
      <c r="D4587" s="68"/>
      <c r="E4587" s="68"/>
      <c r="F4587" s="68"/>
      <c r="G4587" s="68"/>
      <c r="H4587" s="68"/>
    </row>
    <row r="4588" spans="1:8" x14ac:dyDescent="0.3">
      <c r="A4588" s="68"/>
      <c r="B4588" s="68"/>
      <c r="C4588" s="68"/>
      <c r="D4588" s="68"/>
      <c r="E4588" s="68"/>
      <c r="F4588" s="68"/>
      <c r="G4588" s="68"/>
      <c r="H4588" s="68"/>
    </row>
    <row r="4589" spans="1:8" x14ac:dyDescent="0.3">
      <c r="A4589" s="68"/>
      <c r="B4589" s="68"/>
      <c r="C4589" s="68"/>
      <c r="D4589" s="68"/>
      <c r="E4589" s="68"/>
      <c r="F4589" s="68"/>
      <c r="G4589" s="68"/>
      <c r="H4589" s="68"/>
    </row>
    <row r="4590" spans="1:8" x14ac:dyDescent="0.3">
      <c r="A4590" s="68"/>
      <c r="B4590" s="68"/>
      <c r="C4590" s="68"/>
      <c r="D4590" s="68"/>
      <c r="E4590" s="68"/>
      <c r="F4590" s="68"/>
      <c r="G4590" s="68"/>
      <c r="H4590" s="68"/>
    </row>
    <row r="4591" spans="1:8" x14ac:dyDescent="0.3">
      <c r="A4591" s="68"/>
      <c r="B4591" s="68"/>
      <c r="C4591" s="68"/>
      <c r="D4591" s="68"/>
      <c r="E4591" s="68"/>
      <c r="F4591" s="68"/>
      <c r="G4591" s="68"/>
      <c r="H4591" s="68"/>
    </row>
    <row r="4592" spans="1:8" x14ac:dyDescent="0.3">
      <c r="A4592" s="68"/>
      <c r="B4592" s="68"/>
      <c r="C4592" s="68"/>
      <c r="D4592" s="68"/>
      <c r="E4592" s="68"/>
      <c r="F4592" s="68"/>
      <c r="G4592" s="68"/>
      <c r="H4592" s="68"/>
    </row>
    <row r="4593" spans="1:8" x14ac:dyDescent="0.3">
      <c r="A4593" s="68"/>
      <c r="B4593" s="68"/>
      <c r="C4593" s="68"/>
      <c r="D4593" s="68"/>
      <c r="E4593" s="68"/>
      <c r="F4593" s="68"/>
      <c r="G4593" s="68"/>
      <c r="H4593" s="68"/>
    </row>
    <row r="4594" spans="1:8" x14ac:dyDescent="0.3">
      <c r="A4594" s="68"/>
      <c r="B4594" s="68"/>
      <c r="C4594" s="68"/>
      <c r="D4594" s="68"/>
      <c r="E4594" s="68"/>
      <c r="F4594" s="68"/>
      <c r="G4594" s="68"/>
      <c r="H4594" s="68"/>
    </row>
    <row r="4595" spans="1:8" x14ac:dyDescent="0.3">
      <c r="A4595" s="68"/>
      <c r="B4595" s="68"/>
      <c r="C4595" s="68"/>
      <c r="D4595" s="68"/>
      <c r="E4595" s="68"/>
      <c r="F4595" s="68"/>
      <c r="G4595" s="68"/>
      <c r="H4595" s="68"/>
    </row>
    <row r="4596" spans="1:8" x14ac:dyDescent="0.3">
      <c r="A4596" s="68"/>
      <c r="B4596" s="68"/>
      <c r="C4596" s="68"/>
      <c r="D4596" s="68"/>
      <c r="E4596" s="68"/>
      <c r="F4596" s="68"/>
      <c r="G4596" s="68"/>
      <c r="H4596" s="68"/>
    </row>
    <row r="4597" spans="1:8" x14ac:dyDescent="0.3">
      <c r="A4597" s="68"/>
      <c r="B4597" s="68"/>
      <c r="C4597" s="68"/>
      <c r="D4597" s="68"/>
      <c r="E4597" s="68"/>
      <c r="F4597" s="68"/>
      <c r="G4597" s="68"/>
      <c r="H4597" s="68"/>
    </row>
    <row r="4598" spans="1:8" x14ac:dyDescent="0.3">
      <c r="A4598" s="68"/>
      <c r="B4598" s="68"/>
      <c r="C4598" s="68"/>
      <c r="D4598" s="68"/>
      <c r="E4598" s="68"/>
      <c r="F4598" s="68"/>
      <c r="G4598" s="68"/>
      <c r="H4598" s="68"/>
    </row>
    <row r="4599" spans="1:8" x14ac:dyDescent="0.3">
      <c r="A4599" s="68"/>
      <c r="B4599" s="68"/>
      <c r="C4599" s="68"/>
      <c r="D4599" s="68"/>
      <c r="E4599" s="68"/>
      <c r="F4599" s="68"/>
      <c r="G4599" s="68"/>
      <c r="H4599" s="68"/>
    </row>
    <row r="4600" spans="1:8" x14ac:dyDescent="0.3">
      <c r="A4600" s="68"/>
      <c r="B4600" s="68"/>
      <c r="C4600" s="68"/>
      <c r="D4600" s="68"/>
      <c r="E4600" s="68"/>
      <c r="F4600" s="68"/>
      <c r="G4600" s="68"/>
      <c r="H4600" s="68"/>
    </row>
    <row r="4601" spans="1:8" x14ac:dyDescent="0.3">
      <c r="A4601" s="68"/>
      <c r="B4601" s="68"/>
      <c r="C4601" s="68"/>
      <c r="D4601" s="68"/>
      <c r="E4601" s="68"/>
      <c r="F4601" s="68"/>
      <c r="G4601" s="68"/>
      <c r="H4601" s="68"/>
    </row>
    <row r="4602" spans="1:8" x14ac:dyDescent="0.3">
      <c r="A4602" s="68"/>
      <c r="B4602" s="68"/>
      <c r="C4602" s="68"/>
      <c r="D4602" s="68"/>
      <c r="E4602" s="68"/>
      <c r="F4602" s="68"/>
      <c r="G4602" s="68"/>
      <c r="H4602" s="68"/>
    </row>
    <row r="4603" spans="1:8" x14ac:dyDescent="0.3">
      <c r="A4603" s="68"/>
      <c r="B4603" s="68"/>
      <c r="C4603" s="68"/>
      <c r="D4603" s="68"/>
      <c r="E4603" s="68"/>
      <c r="F4603" s="68"/>
      <c r="G4603" s="68"/>
      <c r="H4603" s="68"/>
    </row>
    <row r="4604" spans="1:8" x14ac:dyDescent="0.3">
      <c r="A4604" s="68"/>
      <c r="B4604" s="68"/>
      <c r="C4604" s="68"/>
      <c r="D4604" s="68"/>
      <c r="E4604" s="68"/>
      <c r="F4604" s="68"/>
      <c r="G4604" s="68"/>
      <c r="H4604" s="68"/>
    </row>
    <row r="4605" spans="1:8" x14ac:dyDescent="0.3">
      <c r="A4605" s="68"/>
      <c r="B4605" s="68"/>
      <c r="C4605" s="68"/>
      <c r="D4605" s="68"/>
      <c r="E4605" s="68"/>
      <c r="F4605" s="68"/>
      <c r="G4605" s="68"/>
      <c r="H4605" s="68"/>
    </row>
    <row r="4606" spans="1:8" x14ac:dyDescent="0.3">
      <c r="A4606" s="68"/>
      <c r="B4606" s="68"/>
      <c r="C4606" s="68"/>
      <c r="D4606" s="68"/>
      <c r="E4606" s="68"/>
      <c r="F4606" s="68"/>
      <c r="G4606" s="68"/>
      <c r="H4606" s="68"/>
    </row>
    <row r="4607" spans="1:8" x14ac:dyDescent="0.3">
      <c r="A4607" s="68"/>
      <c r="B4607" s="68"/>
      <c r="C4607" s="68"/>
      <c r="D4607" s="68"/>
      <c r="E4607" s="68"/>
      <c r="F4607" s="68"/>
      <c r="G4607" s="68"/>
      <c r="H4607" s="68"/>
    </row>
    <row r="4608" spans="1:8" x14ac:dyDescent="0.3">
      <c r="A4608" s="68"/>
      <c r="B4608" s="68"/>
      <c r="C4608" s="68"/>
      <c r="D4608" s="68"/>
      <c r="E4608" s="68"/>
      <c r="F4608" s="68"/>
      <c r="G4608" s="68"/>
      <c r="H4608" s="68"/>
    </row>
    <row r="4609" spans="1:8" x14ac:dyDescent="0.3">
      <c r="A4609" s="68"/>
      <c r="B4609" s="68"/>
      <c r="C4609" s="68"/>
      <c r="D4609" s="68"/>
      <c r="E4609" s="68"/>
      <c r="F4609" s="68"/>
      <c r="G4609" s="68"/>
      <c r="H4609" s="68"/>
    </row>
    <row r="4610" spans="1:8" x14ac:dyDescent="0.3">
      <c r="A4610" s="68"/>
      <c r="B4610" s="68"/>
      <c r="C4610" s="68"/>
      <c r="D4610" s="68"/>
      <c r="E4610" s="68"/>
      <c r="F4610" s="68"/>
      <c r="G4610" s="68"/>
      <c r="H4610" s="68"/>
    </row>
    <row r="4611" spans="1:8" x14ac:dyDescent="0.3">
      <c r="A4611" s="68"/>
      <c r="B4611" s="68"/>
      <c r="C4611" s="68"/>
      <c r="D4611" s="68"/>
      <c r="E4611" s="68"/>
      <c r="F4611" s="68"/>
      <c r="G4611" s="68"/>
      <c r="H4611" s="68"/>
    </row>
    <row r="4612" spans="1:8" x14ac:dyDescent="0.3">
      <c r="A4612" s="68"/>
      <c r="B4612" s="68"/>
      <c r="C4612" s="68"/>
      <c r="D4612" s="68"/>
      <c r="E4612" s="68"/>
      <c r="F4612" s="68"/>
      <c r="G4612" s="68"/>
      <c r="H4612" s="68"/>
    </row>
    <row r="4613" spans="1:8" x14ac:dyDescent="0.3">
      <c r="A4613" s="68"/>
      <c r="B4613" s="68"/>
      <c r="C4613" s="68"/>
      <c r="D4613" s="68"/>
      <c r="E4613" s="68"/>
      <c r="F4613" s="68"/>
      <c r="G4613" s="68"/>
      <c r="H4613" s="68"/>
    </row>
    <row r="4614" spans="1:8" x14ac:dyDescent="0.3">
      <c r="A4614" s="68"/>
      <c r="B4614" s="68"/>
      <c r="C4614" s="68"/>
      <c r="D4614" s="68"/>
      <c r="E4614" s="68"/>
      <c r="F4614" s="68"/>
      <c r="G4614" s="68"/>
      <c r="H4614" s="68"/>
    </row>
    <row r="4615" spans="1:8" x14ac:dyDescent="0.3">
      <c r="A4615" s="68"/>
      <c r="B4615" s="68"/>
      <c r="C4615" s="68"/>
      <c r="D4615" s="68"/>
      <c r="E4615" s="68"/>
      <c r="F4615" s="68"/>
      <c r="G4615" s="68"/>
      <c r="H4615" s="68"/>
    </row>
    <row r="4616" spans="1:8" x14ac:dyDescent="0.3">
      <c r="A4616" s="68"/>
      <c r="B4616" s="68"/>
      <c r="C4616" s="68"/>
      <c r="D4616" s="68"/>
      <c r="E4616" s="68"/>
      <c r="F4616" s="68"/>
      <c r="G4616" s="68"/>
      <c r="H4616" s="68"/>
    </row>
    <row r="4617" spans="1:8" x14ac:dyDescent="0.3">
      <c r="A4617" s="68"/>
      <c r="B4617" s="68"/>
      <c r="C4617" s="68"/>
      <c r="D4617" s="68"/>
      <c r="E4617" s="68"/>
      <c r="F4617" s="68"/>
      <c r="G4617" s="68"/>
      <c r="H4617" s="68"/>
    </row>
    <row r="4618" spans="1:8" x14ac:dyDescent="0.3">
      <c r="A4618" s="68"/>
      <c r="B4618" s="68"/>
      <c r="C4618" s="68"/>
      <c r="D4618" s="68"/>
      <c r="E4618" s="68"/>
      <c r="F4618" s="68"/>
      <c r="G4618" s="68"/>
      <c r="H4618" s="68"/>
    </row>
    <row r="4619" spans="1:8" x14ac:dyDescent="0.3">
      <c r="A4619" s="68"/>
      <c r="B4619" s="68"/>
      <c r="C4619" s="68"/>
      <c r="D4619" s="68"/>
      <c r="E4619" s="68"/>
      <c r="F4619" s="68"/>
      <c r="G4619" s="68"/>
      <c r="H4619" s="68"/>
    </row>
    <row r="4620" spans="1:8" x14ac:dyDescent="0.3">
      <c r="A4620" s="68"/>
      <c r="B4620" s="68"/>
      <c r="C4620" s="68"/>
      <c r="D4620" s="68"/>
      <c r="E4620" s="68"/>
      <c r="F4620" s="68"/>
      <c r="G4620" s="68"/>
      <c r="H4620" s="68"/>
    </row>
    <row r="4621" spans="1:8" x14ac:dyDescent="0.3">
      <c r="A4621" s="68"/>
      <c r="B4621" s="68"/>
      <c r="C4621" s="68"/>
      <c r="D4621" s="68"/>
      <c r="E4621" s="68"/>
      <c r="F4621" s="68"/>
      <c r="G4621" s="68"/>
      <c r="H4621" s="68"/>
    </row>
    <row r="4622" spans="1:8" x14ac:dyDescent="0.3">
      <c r="A4622" s="68"/>
      <c r="B4622" s="68"/>
      <c r="C4622" s="68"/>
      <c r="D4622" s="68"/>
      <c r="E4622" s="68"/>
      <c r="F4622" s="68"/>
      <c r="G4622" s="68"/>
      <c r="H4622" s="68"/>
    </row>
    <row r="4623" spans="1:8" x14ac:dyDescent="0.3">
      <c r="A4623" s="68"/>
      <c r="B4623" s="68"/>
      <c r="C4623" s="68"/>
      <c r="D4623" s="68"/>
      <c r="E4623" s="68"/>
      <c r="F4623" s="68"/>
      <c r="G4623" s="68"/>
      <c r="H4623" s="68"/>
    </row>
    <row r="4624" spans="1:8" x14ac:dyDescent="0.3">
      <c r="A4624" s="68"/>
      <c r="B4624" s="68"/>
      <c r="C4624" s="68"/>
      <c r="D4624" s="68"/>
      <c r="E4624" s="68"/>
      <c r="F4624" s="68"/>
      <c r="G4624" s="68"/>
      <c r="H4624" s="68"/>
    </row>
    <row r="4625" spans="1:8" x14ac:dyDescent="0.3">
      <c r="A4625" s="68"/>
      <c r="B4625" s="68"/>
      <c r="C4625" s="68"/>
      <c r="D4625" s="68"/>
      <c r="E4625" s="68"/>
      <c r="F4625" s="68"/>
      <c r="G4625" s="68"/>
      <c r="H4625" s="68"/>
    </row>
    <row r="4626" spans="1:8" x14ac:dyDescent="0.3">
      <c r="A4626" s="68"/>
      <c r="B4626" s="68"/>
      <c r="C4626" s="68"/>
      <c r="D4626" s="68"/>
      <c r="E4626" s="68"/>
      <c r="F4626" s="68"/>
      <c r="G4626" s="68"/>
      <c r="H4626" s="68"/>
    </row>
    <row r="4627" spans="1:8" x14ac:dyDescent="0.3">
      <c r="A4627" s="68"/>
      <c r="B4627" s="68"/>
      <c r="C4627" s="68"/>
      <c r="D4627" s="68"/>
      <c r="E4627" s="68"/>
      <c r="F4627" s="68"/>
      <c r="G4627" s="68"/>
      <c r="H4627" s="68"/>
    </row>
    <row r="4628" spans="1:8" x14ac:dyDescent="0.3">
      <c r="A4628" s="68"/>
      <c r="B4628" s="68"/>
      <c r="C4628" s="68"/>
      <c r="D4628" s="68"/>
      <c r="E4628" s="68"/>
      <c r="F4628" s="68"/>
      <c r="G4628" s="68"/>
      <c r="H4628" s="68"/>
    </row>
    <row r="4629" spans="1:8" x14ac:dyDescent="0.3">
      <c r="A4629" s="68"/>
      <c r="B4629" s="68"/>
      <c r="C4629" s="68"/>
      <c r="D4629" s="68"/>
      <c r="E4629" s="68"/>
      <c r="F4629" s="68"/>
      <c r="G4629" s="68"/>
      <c r="H4629" s="68"/>
    </row>
    <row r="4630" spans="1:8" x14ac:dyDescent="0.3">
      <c r="A4630" s="68"/>
      <c r="B4630" s="68"/>
      <c r="C4630" s="68"/>
      <c r="D4630" s="68"/>
      <c r="E4630" s="68"/>
      <c r="F4630" s="68"/>
      <c r="G4630" s="68"/>
      <c r="H4630" s="68"/>
    </row>
    <row r="4631" spans="1:8" x14ac:dyDescent="0.3">
      <c r="A4631" s="68"/>
      <c r="B4631" s="68"/>
      <c r="C4631" s="68"/>
      <c r="D4631" s="68"/>
      <c r="E4631" s="68"/>
      <c r="F4631" s="68"/>
      <c r="G4631" s="68"/>
      <c r="H4631" s="68"/>
    </row>
    <row r="4632" spans="1:8" x14ac:dyDescent="0.3">
      <c r="A4632" s="68"/>
      <c r="B4632" s="68"/>
      <c r="C4632" s="68"/>
      <c r="D4632" s="68"/>
      <c r="E4632" s="68"/>
      <c r="F4632" s="68"/>
      <c r="G4632" s="68"/>
      <c r="H4632" s="68"/>
    </row>
    <row r="4633" spans="1:8" x14ac:dyDescent="0.3">
      <c r="A4633" s="68"/>
      <c r="B4633" s="68"/>
      <c r="C4633" s="68"/>
      <c r="D4633" s="68"/>
      <c r="E4633" s="68"/>
      <c r="F4633" s="68"/>
      <c r="G4633" s="68"/>
      <c r="H4633" s="68"/>
    </row>
    <row r="4634" spans="1:8" x14ac:dyDescent="0.3">
      <c r="A4634" s="68"/>
      <c r="B4634" s="68"/>
      <c r="C4634" s="68"/>
      <c r="D4634" s="68"/>
      <c r="E4634" s="68"/>
      <c r="F4634" s="68"/>
      <c r="G4634" s="68"/>
      <c r="H4634" s="68"/>
    </row>
    <row r="4635" spans="1:8" x14ac:dyDescent="0.3">
      <c r="A4635" s="68"/>
      <c r="B4635" s="68"/>
      <c r="C4635" s="68"/>
      <c r="D4635" s="68"/>
      <c r="E4635" s="68"/>
      <c r="F4635" s="68"/>
      <c r="G4635" s="68"/>
      <c r="H4635" s="68"/>
    </row>
    <row r="4636" spans="1:8" x14ac:dyDescent="0.3">
      <c r="A4636" s="68"/>
      <c r="B4636" s="68"/>
      <c r="C4636" s="68"/>
      <c r="D4636" s="68"/>
      <c r="E4636" s="68"/>
      <c r="F4636" s="68"/>
      <c r="G4636" s="68"/>
      <c r="H4636" s="68"/>
    </row>
    <row r="4637" spans="1:8" x14ac:dyDescent="0.3">
      <c r="A4637" s="68"/>
      <c r="B4637" s="68"/>
      <c r="C4637" s="68"/>
      <c r="D4637" s="68"/>
      <c r="E4637" s="68"/>
      <c r="F4637" s="68"/>
      <c r="G4637" s="68"/>
      <c r="H4637" s="68"/>
    </row>
    <row r="4638" spans="1:8" x14ac:dyDescent="0.3">
      <c r="A4638" s="68"/>
      <c r="B4638" s="68"/>
      <c r="C4638" s="68"/>
      <c r="D4638" s="68"/>
      <c r="E4638" s="68"/>
      <c r="F4638" s="68"/>
      <c r="G4638" s="68"/>
      <c r="H4638" s="68"/>
    </row>
    <row r="4639" spans="1:8" x14ac:dyDescent="0.3">
      <c r="A4639" s="68"/>
      <c r="B4639" s="68"/>
      <c r="C4639" s="68"/>
      <c r="D4639" s="68"/>
      <c r="E4639" s="68"/>
      <c r="F4639" s="68"/>
      <c r="G4639" s="68"/>
      <c r="H4639" s="68"/>
    </row>
    <row r="4640" spans="1:8" x14ac:dyDescent="0.3">
      <c r="A4640" s="68"/>
      <c r="B4640" s="68"/>
      <c r="C4640" s="68"/>
      <c r="D4640" s="68"/>
      <c r="E4640" s="68"/>
      <c r="F4640" s="68"/>
      <c r="G4640" s="68"/>
      <c r="H4640" s="68"/>
    </row>
    <row r="4641" spans="1:8" x14ac:dyDescent="0.3">
      <c r="A4641" s="68"/>
      <c r="B4641" s="68"/>
      <c r="C4641" s="68"/>
      <c r="D4641" s="68"/>
      <c r="E4641" s="68"/>
      <c r="F4641" s="68"/>
      <c r="G4641" s="68"/>
      <c r="H4641" s="68"/>
    </row>
    <row r="4642" spans="1:8" x14ac:dyDescent="0.3">
      <c r="A4642" s="68"/>
      <c r="B4642" s="68"/>
      <c r="C4642" s="68"/>
      <c r="D4642" s="68"/>
      <c r="E4642" s="68"/>
      <c r="F4642" s="68"/>
      <c r="G4642" s="68"/>
      <c r="H4642" s="68"/>
    </row>
    <row r="4643" spans="1:8" x14ac:dyDescent="0.3">
      <c r="A4643" s="68"/>
      <c r="B4643" s="68"/>
      <c r="C4643" s="68"/>
      <c r="D4643" s="68"/>
      <c r="E4643" s="68"/>
      <c r="F4643" s="68"/>
      <c r="G4643" s="68"/>
      <c r="H4643" s="68"/>
    </row>
    <row r="4644" spans="1:8" x14ac:dyDescent="0.3">
      <c r="A4644" s="68"/>
      <c r="B4644" s="68"/>
      <c r="C4644" s="68"/>
      <c r="D4644" s="68"/>
      <c r="E4644" s="68"/>
      <c r="F4644" s="68"/>
      <c r="G4644" s="68"/>
      <c r="H4644" s="68"/>
    </row>
    <row r="4645" spans="1:8" x14ac:dyDescent="0.3">
      <c r="A4645" s="68"/>
      <c r="B4645" s="68"/>
      <c r="C4645" s="68"/>
      <c r="D4645" s="68"/>
      <c r="E4645" s="68"/>
      <c r="F4645" s="68"/>
      <c r="G4645" s="68"/>
      <c r="H4645" s="68"/>
    </row>
    <row r="4646" spans="1:8" x14ac:dyDescent="0.3">
      <c r="A4646" s="68"/>
      <c r="B4646" s="68"/>
      <c r="C4646" s="68"/>
      <c r="D4646" s="68"/>
      <c r="E4646" s="68"/>
      <c r="F4646" s="68"/>
      <c r="G4646" s="68"/>
      <c r="H4646" s="68"/>
    </row>
    <row r="4647" spans="1:8" x14ac:dyDescent="0.3">
      <c r="A4647" s="68"/>
      <c r="B4647" s="68"/>
      <c r="C4647" s="68"/>
      <c r="D4647" s="68"/>
      <c r="E4647" s="68"/>
      <c r="F4647" s="68"/>
      <c r="G4647" s="68"/>
      <c r="H4647" s="68"/>
    </row>
    <row r="4648" spans="1:8" x14ac:dyDescent="0.3">
      <c r="A4648" s="68"/>
      <c r="B4648" s="68"/>
      <c r="C4648" s="68"/>
      <c r="D4648" s="68"/>
      <c r="E4648" s="68"/>
      <c r="F4648" s="68"/>
      <c r="G4648" s="68"/>
      <c r="H4648" s="68"/>
    </row>
    <row r="4649" spans="1:8" x14ac:dyDescent="0.3">
      <c r="A4649" s="68"/>
      <c r="B4649" s="68"/>
      <c r="C4649" s="68"/>
      <c r="D4649" s="68"/>
      <c r="E4649" s="68"/>
      <c r="F4649" s="68"/>
      <c r="G4649" s="68"/>
      <c r="H4649" s="68"/>
    </row>
    <row r="4650" spans="1:8" x14ac:dyDescent="0.3">
      <c r="A4650" s="68"/>
      <c r="B4650" s="68"/>
      <c r="C4650" s="68"/>
      <c r="D4650" s="68"/>
      <c r="E4650" s="68"/>
      <c r="F4650" s="68"/>
      <c r="G4650" s="68"/>
      <c r="H4650" s="68"/>
    </row>
    <row r="4651" spans="1:8" x14ac:dyDescent="0.3">
      <c r="A4651" s="68"/>
      <c r="B4651" s="68"/>
      <c r="C4651" s="68"/>
      <c r="D4651" s="68"/>
      <c r="E4651" s="68"/>
      <c r="F4651" s="68"/>
      <c r="G4651" s="68"/>
      <c r="H4651" s="68"/>
    </row>
    <row r="4652" spans="1:8" x14ac:dyDescent="0.3">
      <c r="A4652" s="68"/>
      <c r="B4652" s="68"/>
      <c r="C4652" s="68"/>
      <c r="D4652" s="68"/>
      <c r="E4652" s="68"/>
      <c r="F4652" s="68"/>
      <c r="G4652" s="68"/>
      <c r="H4652" s="68"/>
    </row>
    <row r="4653" spans="1:8" x14ac:dyDescent="0.3">
      <c r="A4653" s="68"/>
      <c r="B4653" s="68"/>
      <c r="C4653" s="68"/>
      <c r="D4653" s="68"/>
      <c r="E4653" s="68"/>
      <c r="F4653" s="68"/>
      <c r="G4653" s="68"/>
      <c r="H4653" s="68"/>
    </row>
    <row r="4654" spans="1:8" x14ac:dyDescent="0.3">
      <c r="A4654" s="68"/>
      <c r="B4654" s="68"/>
      <c r="C4654" s="68"/>
      <c r="D4654" s="68"/>
      <c r="E4654" s="68"/>
      <c r="F4654" s="68"/>
      <c r="G4654" s="68"/>
      <c r="H4654" s="68"/>
    </row>
    <row r="4655" spans="1:8" x14ac:dyDescent="0.3">
      <c r="A4655" s="68"/>
      <c r="B4655" s="68"/>
      <c r="C4655" s="68"/>
      <c r="D4655" s="68"/>
      <c r="E4655" s="68"/>
      <c r="F4655" s="68"/>
      <c r="G4655" s="68"/>
      <c r="H4655" s="68"/>
    </row>
    <row r="4656" spans="1:8" x14ac:dyDescent="0.3">
      <c r="A4656" s="68"/>
      <c r="B4656" s="68"/>
      <c r="C4656" s="68"/>
      <c r="D4656" s="68"/>
      <c r="E4656" s="68"/>
      <c r="F4656" s="68"/>
      <c r="G4656" s="68"/>
      <c r="H4656" s="68"/>
    </row>
    <row r="4657" spans="1:8" x14ac:dyDescent="0.3">
      <c r="A4657" s="68"/>
      <c r="B4657" s="68"/>
      <c r="C4657" s="68"/>
      <c r="D4657" s="68"/>
      <c r="E4657" s="68"/>
      <c r="F4657" s="68"/>
      <c r="G4657" s="68"/>
      <c r="H4657" s="68"/>
    </row>
    <row r="4658" spans="1:8" x14ac:dyDescent="0.3">
      <c r="A4658" s="68"/>
      <c r="B4658" s="68"/>
      <c r="C4658" s="68"/>
      <c r="D4658" s="68"/>
      <c r="E4658" s="68"/>
      <c r="F4658" s="68"/>
      <c r="G4658" s="68"/>
      <c r="H4658" s="68"/>
    </row>
    <row r="4659" spans="1:8" x14ac:dyDescent="0.3">
      <c r="A4659" s="68"/>
      <c r="B4659" s="68"/>
      <c r="C4659" s="68"/>
      <c r="D4659" s="68"/>
      <c r="E4659" s="68"/>
      <c r="F4659" s="68"/>
      <c r="G4659" s="68"/>
      <c r="H4659" s="68"/>
    </row>
    <row r="4660" spans="1:8" x14ac:dyDescent="0.3">
      <c r="A4660" s="68"/>
      <c r="B4660" s="68"/>
      <c r="C4660" s="68"/>
      <c r="D4660" s="68"/>
      <c r="E4660" s="68"/>
      <c r="F4660" s="68"/>
      <c r="G4660" s="68"/>
      <c r="H4660" s="68"/>
    </row>
    <row r="4661" spans="1:8" x14ac:dyDescent="0.3">
      <c r="A4661" s="68"/>
      <c r="B4661" s="68"/>
      <c r="C4661" s="68"/>
      <c r="D4661" s="68"/>
      <c r="E4661" s="68"/>
      <c r="F4661" s="68"/>
      <c r="G4661" s="68"/>
      <c r="H4661" s="68"/>
    </row>
    <row r="4662" spans="1:8" x14ac:dyDescent="0.3">
      <c r="A4662" s="68"/>
      <c r="B4662" s="68"/>
      <c r="C4662" s="68"/>
      <c r="D4662" s="68"/>
      <c r="E4662" s="68"/>
      <c r="F4662" s="68"/>
      <c r="G4662" s="68"/>
      <c r="H4662" s="68"/>
    </row>
    <row r="4663" spans="1:8" x14ac:dyDescent="0.3">
      <c r="A4663" s="68"/>
      <c r="B4663" s="68"/>
      <c r="C4663" s="68"/>
      <c r="D4663" s="68"/>
      <c r="E4663" s="68"/>
      <c r="F4663" s="68"/>
      <c r="G4663" s="68"/>
      <c r="H4663" s="68"/>
    </row>
    <row r="4664" spans="1:8" x14ac:dyDescent="0.3">
      <c r="A4664" s="68"/>
      <c r="B4664" s="68"/>
      <c r="C4664" s="68"/>
      <c r="D4664" s="68"/>
      <c r="E4664" s="68"/>
      <c r="F4664" s="68"/>
      <c r="G4664" s="68"/>
      <c r="H4664" s="68"/>
    </row>
    <row r="4665" spans="1:8" x14ac:dyDescent="0.3">
      <c r="A4665" s="68"/>
      <c r="B4665" s="68"/>
      <c r="C4665" s="68"/>
      <c r="D4665" s="68"/>
      <c r="E4665" s="68"/>
      <c r="F4665" s="68"/>
      <c r="G4665" s="68"/>
      <c r="H4665" s="68"/>
    </row>
    <row r="4666" spans="1:8" x14ac:dyDescent="0.3">
      <c r="A4666" s="68"/>
      <c r="B4666" s="68"/>
      <c r="C4666" s="68"/>
      <c r="D4666" s="68"/>
      <c r="E4666" s="68"/>
      <c r="F4666" s="68"/>
      <c r="G4666" s="68"/>
      <c r="H4666" s="68"/>
    </row>
    <row r="4667" spans="1:8" x14ac:dyDescent="0.3">
      <c r="A4667" s="68"/>
      <c r="B4667" s="68"/>
      <c r="C4667" s="68"/>
      <c r="D4667" s="68"/>
      <c r="E4667" s="68"/>
      <c r="F4667" s="68"/>
      <c r="G4667" s="68"/>
      <c r="H4667" s="68"/>
    </row>
    <row r="4668" spans="1:8" x14ac:dyDescent="0.3">
      <c r="A4668" s="68"/>
      <c r="B4668" s="68"/>
      <c r="C4668" s="68"/>
      <c r="D4668" s="68"/>
      <c r="E4668" s="68"/>
      <c r="F4668" s="68"/>
      <c r="G4668" s="68"/>
      <c r="H4668" s="68"/>
    </row>
    <row r="4669" spans="1:8" x14ac:dyDescent="0.3">
      <c r="A4669" s="68"/>
      <c r="B4669" s="68"/>
      <c r="C4669" s="68"/>
      <c r="D4669" s="68"/>
      <c r="E4669" s="68"/>
      <c r="F4669" s="68"/>
      <c r="G4669" s="68"/>
      <c r="H4669" s="68"/>
    </row>
    <row r="4670" spans="1:8" x14ac:dyDescent="0.3">
      <c r="A4670" s="68"/>
      <c r="B4670" s="68"/>
      <c r="C4670" s="68"/>
      <c r="D4670" s="68"/>
      <c r="E4670" s="68"/>
      <c r="F4670" s="68"/>
      <c r="G4670" s="68"/>
      <c r="H4670" s="68"/>
    </row>
    <row r="4671" spans="1:8" x14ac:dyDescent="0.3">
      <c r="A4671" s="68"/>
      <c r="B4671" s="68"/>
      <c r="C4671" s="68"/>
      <c r="D4671" s="68"/>
      <c r="E4671" s="68"/>
      <c r="F4671" s="68"/>
      <c r="G4671" s="68"/>
      <c r="H4671" s="68"/>
    </row>
    <row r="4672" spans="1:8" x14ac:dyDescent="0.3">
      <c r="A4672" s="68"/>
      <c r="B4672" s="68"/>
      <c r="C4672" s="68"/>
      <c r="D4672" s="68"/>
      <c r="E4672" s="68"/>
      <c r="F4672" s="68"/>
      <c r="G4672" s="68"/>
      <c r="H4672" s="68"/>
    </row>
    <row r="4673" spans="1:8" x14ac:dyDescent="0.3">
      <c r="A4673" s="68"/>
      <c r="B4673" s="68"/>
      <c r="C4673" s="68"/>
      <c r="D4673" s="68"/>
      <c r="E4673" s="68"/>
      <c r="F4673" s="68"/>
      <c r="G4673" s="68"/>
      <c r="H4673" s="68"/>
    </row>
    <row r="4674" spans="1:8" x14ac:dyDescent="0.3">
      <c r="A4674" s="68"/>
      <c r="B4674" s="68"/>
      <c r="C4674" s="68"/>
      <c r="D4674" s="68"/>
      <c r="E4674" s="68"/>
      <c r="F4674" s="68"/>
      <c r="G4674" s="68"/>
      <c r="H4674" s="68"/>
    </row>
    <row r="4675" spans="1:8" x14ac:dyDescent="0.3">
      <c r="A4675" s="68"/>
      <c r="B4675" s="68"/>
      <c r="C4675" s="68"/>
      <c r="D4675" s="68"/>
      <c r="E4675" s="68"/>
      <c r="F4675" s="68"/>
      <c r="G4675" s="68"/>
      <c r="H4675" s="68"/>
    </row>
    <row r="4676" spans="1:8" x14ac:dyDescent="0.3">
      <c r="A4676" s="68"/>
      <c r="B4676" s="68"/>
      <c r="C4676" s="68"/>
      <c r="D4676" s="68"/>
      <c r="E4676" s="68"/>
      <c r="F4676" s="68"/>
      <c r="G4676" s="68"/>
      <c r="H4676" s="68"/>
    </row>
    <row r="4677" spans="1:8" x14ac:dyDescent="0.3">
      <c r="A4677" s="68"/>
      <c r="B4677" s="68"/>
      <c r="C4677" s="68"/>
      <c r="D4677" s="68"/>
      <c r="E4677" s="68"/>
      <c r="F4677" s="68"/>
      <c r="G4677" s="68"/>
      <c r="H4677" s="68"/>
    </row>
    <row r="4678" spans="1:8" x14ac:dyDescent="0.3">
      <c r="A4678" s="68"/>
      <c r="B4678" s="68"/>
      <c r="C4678" s="68"/>
      <c r="D4678" s="68"/>
      <c r="E4678" s="68"/>
      <c r="F4678" s="68"/>
      <c r="G4678" s="68"/>
      <c r="H4678" s="68"/>
    </row>
    <row r="4679" spans="1:8" x14ac:dyDescent="0.3">
      <c r="A4679" s="68"/>
      <c r="B4679" s="68"/>
      <c r="C4679" s="68"/>
      <c r="D4679" s="68"/>
      <c r="E4679" s="68"/>
      <c r="F4679" s="68"/>
      <c r="G4679" s="68"/>
      <c r="H4679" s="68"/>
    </row>
    <row r="4680" spans="1:8" x14ac:dyDescent="0.3">
      <c r="A4680" s="68"/>
      <c r="B4680" s="68"/>
      <c r="C4680" s="68"/>
      <c r="D4680" s="68"/>
      <c r="E4680" s="68"/>
      <c r="F4680" s="68"/>
      <c r="G4680" s="68"/>
      <c r="H4680" s="68"/>
    </row>
    <row r="4681" spans="1:8" x14ac:dyDescent="0.3">
      <c r="A4681" s="68"/>
      <c r="B4681" s="68"/>
      <c r="C4681" s="68"/>
      <c r="D4681" s="68"/>
      <c r="E4681" s="68"/>
      <c r="F4681" s="68"/>
      <c r="G4681" s="68"/>
      <c r="H4681" s="68"/>
    </row>
    <row r="4682" spans="1:8" x14ac:dyDescent="0.3">
      <c r="A4682" s="68"/>
      <c r="B4682" s="68"/>
      <c r="C4682" s="68"/>
      <c r="D4682" s="68"/>
      <c r="E4682" s="68"/>
      <c r="F4682" s="68"/>
      <c r="G4682" s="68"/>
      <c r="H4682" s="68"/>
    </row>
    <row r="4683" spans="1:8" x14ac:dyDescent="0.3">
      <c r="A4683" s="68"/>
      <c r="B4683" s="68"/>
      <c r="C4683" s="68"/>
      <c r="D4683" s="68"/>
      <c r="E4683" s="68"/>
      <c r="F4683" s="68"/>
      <c r="G4683" s="68"/>
      <c r="H4683" s="68"/>
    </row>
    <row r="4684" spans="1:8" x14ac:dyDescent="0.3">
      <c r="A4684" s="68"/>
      <c r="B4684" s="68"/>
      <c r="C4684" s="68"/>
      <c r="D4684" s="68"/>
      <c r="E4684" s="68"/>
      <c r="F4684" s="68"/>
      <c r="G4684" s="68"/>
      <c r="H4684" s="68"/>
    </row>
    <row r="4685" spans="1:8" x14ac:dyDescent="0.3">
      <c r="A4685" s="68"/>
      <c r="B4685" s="68"/>
      <c r="C4685" s="68"/>
      <c r="D4685" s="68"/>
      <c r="E4685" s="68"/>
      <c r="F4685" s="68"/>
      <c r="G4685" s="68"/>
      <c r="H4685" s="68"/>
    </row>
    <row r="4686" spans="1:8" x14ac:dyDescent="0.3">
      <c r="A4686" s="68"/>
      <c r="B4686" s="68"/>
      <c r="C4686" s="68"/>
      <c r="D4686" s="68"/>
      <c r="E4686" s="68"/>
      <c r="F4686" s="68"/>
      <c r="G4686" s="68"/>
      <c r="H4686" s="68"/>
    </row>
    <row r="4687" spans="1:8" x14ac:dyDescent="0.3">
      <c r="A4687" s="68"/>
      <c r="B4687" s="68"/>
      <c r="C4687" s="68"/>
      <c r="D4687" s="68"/>
      <c r="E4687" s="68"/>
      <c r="F4687" s="68"/>
      <c r="G4687" s="68"/>
      <c r="H4687" s="68"/>
    </row>
    <row r="4688" spans="1:8" x14ac:dyDescent="0.3">
      <c r="A4688" s="68"/>
      <c r="B4688" s="68"/>
      <c r="C4688" s="68"/>
      <c r="D4688" s="68"/>
      <c r="E4688" s="68"/>
      <c r="F4688" s="68"/>
      <c r="G4688" s="68"/>
      <c r="H4688" s="68"/>
    </row>
    <row r="4689" spans="1:8" x14ac:dyDescent="0.3">
      <c r="A4689" s="68"/>
      <c r="B4689" s="68"/>
      <c r="C4689" s="68"/>
      <c r="D4689" s="68"/>
      <c r="E4689" s="68"/>
      <c r="F4689" s="68"/>
      <c r="G4689" s="68"/>
      <c r="H4689" s="68"/>
    </row>
    <row r="4690" spans="1:8" x14ac:dyDescent="0.3">
      <c r="A4690" s="68"/>
      <c r="B4690" s="68"/>
      <c r="C4690" s="68"/>
      <c r="D4690" s="68"/>
      <c r="E4690" s="68"/>
      <c r="F4690" s="68"/>
      <c r="G4690" s="68"/>
      <c r="H4690" s="68"/>
    </row>
    <row r="4691" spans="1:8" x14ac:dyDescent="0.3">
      <c r="A4691" s="68"/>
      <c r="B4691" s="68"/>
      <c r="C4691" s="68"/>
      <c r="D4691" s="68"/>
      <c r="E4691" s="68"/>
      <c r="F4691" s="68"/>
      <c r="G4691" s="68"/>
      <c r="H4691" s="68"/>
    </row>
    <row r="4692" spans="1:8" x14ac:dyDescent="0.3">
      <c r="A4692" s="68"/>
      <c r="B4692" s="68"/>
      <c r="C4692" s="68"/>
      <c r="D4692" s="68"/>
      <c r="E4692" s="68"/>
      <c r="F4692" s="68"/>
      <c r="G4692" s="68"/>
      <c r="H4692" s="68"/>
    </row>
    <row r="4693" spans="1:8" x14ac:dyDescent="0.3">
      <c r="A4693" s="68"/>
      <c r="B4693" s="68"/>
      <c r="C4693" s="68"/>
      <c r="D4693" s="68"/>
      <c r="E4693" s="68"/>
      <c r="F4693" s="68"/>
      <c r="G4693" s="68"/>
      <c r="H4693" s="68"/>
    </row>
    <row r="4694" spans="1:8" x14ac:dyDescent="0.3">
      <c r="A4694" s="68"/>
      <c r="B4694" s="68"/>
      <c r="C4694" s="68"/>
      <c r="D4694" s="68"/>
      <c r="E4694" s="68"/>
      <c r="F4694" s="68"/>
      <c r="G4694" s="68"/>
      <c r="H4694" s="68"/>
    </row>
    <row r="4695" spans="1:8" x14ac:dyDescent="0.3">
      <c r="A4695" s="68"/>
      <c r="B4695" s="68"/>
      <c r="C4695" s="68"/>
      <c r="D4695" s="68"/>
      <c r="E4695" s="68"/>
      <c r="F4695" s="68"/>
      <c r="G4695" s="68"/>
      <c r="H4695" s="68"/>
    </row>
    <row r="4696" spans="1:8" x14ac:dyDescent="0.3">
      <c r="A4696" s="68"/>
      <c r="B4696" s="68"/>
      <c r="C4696" s="68"/>
      <c r="D4696" s="68"/>
      <c r="E4696" s="68"/>
      <c r="F4696" s="68"/>
      <c r="G4696" s="68"/>
      <c r="H4696" s="68"/>
    </row>
    <row r="4697" spans="1:8" x14ac:dyDescent="0.3">
      <c r="A4697" s="68"/>
      <c r="B4697" s="68"/>
      <c r="C4697" s="68"/>
      <c r="D4697" s="68"/>
      <c r="E4697" s="68"/>
      <c r="F4697" s="68"/>
      <c r="G4697" s="68"/>
      <c r="H4697" s="68"/>
    </row>
    <row r="4698" spans="1:8" x14ac:dyDescent="0.3">
      <c r="A4698" s="68"/>
      <c r="B4698" s="68"/>
      <c r="C4698" s="68"/>
      <c r="D4698" s="68"/>
      <c r="E4698" s="68"/>
      <c r="F4698" s="68"/>
      <c r="G4698" s="68"/>
      <c r="H4698" s="68"/>
    </row>
    <row r="4699" spans="1:8" x14ac:dyDescent="0.3">
      <c r="A4699" s="68"/>
      <c r="B4699" s="68"/>
      <c r="C4699" s="68"/>
      <c r="D4699" s="68"/>
      <c r="E4699" s="68"/>
      <c r="F4699" s="68"/>
      <c r="G4699" s="68"/>
      <c r="H4699" s="68"/>
    </row>
    <row r="4700" spans="1:8" x14ac:dyDescent="0.3">
      <c r="A4700" s="68"/>
      <c r="B4700" s="68"/>
      <c r="C4700" s="68"/>
      <c r="D4700" s="68"/>
      <c r="E4700" s="68"/>
      <c r="F4700" s="68"/>
      <c r="G4700" s="68"/>
      <c r="H4700" s="68"/>
    </row>
    <row r="4701" spans="1:8" x14ac:dyDescent="0.3">
      <c r="A4701" s="68"/>
      <c r="B4701" s="68"/>
      <c r="C4701" s="68"/>
      <c r="D4701" s="68"/>
      <c r="E4701" s="68"/>
      <c r="F4701" s="68"/>
      <c r="G4701" s="68"/>
      <c r="H4701" s="68"/>
    </row>
    <row r="4702" spans="1:8" x14ac:dyDescent="0.3">
      <c r="A4702" s="68"/>
      <c r="B4702" s="68"/>
      <c r="C4702" s="68"/>
      <c r="D4702" s="68"/>
      <c r="E4702" s="68"/>
      <c r="F4702" s="68"/>
      <c r="G4702" s="68"/>
      <c r="H4702" s="68"/>
    </row>
    <row r="4703" spans="1:8" x14ac:dyDescent="0.3">
      <c r="A4703" s="68"/>
      <c r="B4703" s="68"/>
      <c r="C4703" s="68"/>
      <c r="D4703" s="68"/>
      <c r="E4703" s="68"/>
      <c r="F4703" s="68"/>
      <c r="G4703" s="68"/>
      <c r="H4703" s="68"/>
    </row>
    <row r="4704" spans="1:8" x14ac:dyDescent="0.3">
      <c r="A4704" s="68"/>
      <c r="B4704" s="68"/>
      <c r="C4704" s="68"/>
      <c r="D4704" s="68"/>
      <c r="E4704" s="68"/>
      <c r="F4704" s="68"/>
      <c r="G4704" s="68"/>
      <c r="H4704" s="68"/>
    </row>
    <row r="4705" spans="1:8" x14ac:dyDescent="0.3">
      <c r="A4705" s="68"/>
      <c r="B4705" s="68"/>
      <c r="C4705" s="68"/>
      <c r="D4705" s="68"/>
      <c r="E4705" s="68"/>
      <c r="F4705" s="68"/>
      <c r="G4705" s="68"/>
      <c r="H4705" s="68"/>
    </row>
    <row r="4706" spans="1:8" x14ac:dyDescent="0.3">
      <c r="A4706" s="68"/>
      <c r="B4706" s="68"/>
      <c r="C4706" s="68"/>
      <c r="D4706" s="68"/>
      <c r="E4706" s="68"/>
      <c r="F4706" s="68"/>
      <c r="G4706" s="68"/>
      <c r="H4706" s="68"/>
    </row>
    <row r="4707" spans="1:8" x14ac:dyDescent="0.3">
      <c r="A4707" s="68"/>
      <c r="B4707" s="68"/>
      <c r="C4707" s="68"/>
      <c r="D4707" s="68"/>
      <c r="E4707" s="68"/>
      <c r="F4707" s="68"/>
      <c r="G4707" s="68"/>
      <c r="H4707" s="68"/>
    </row>
    <row r="4708" spans="1:8" x14ac:dyDescent="0.3">
      <c r="A4708" s="68"/>
      <c r="B4708" s="68"/>
      <c r="C4708" s="68"/>
      <c r="D4708" s="68"/>
      <c r="E4708" s="68"/>
      <c r="F4708" s="68"/>
      <c r="G4708" s="68"/>
      <c r="H4708" s="68"/>
    </row>
    <row r="4709" spans="1:8" x14ac:dyDescent="0.3">
      <c r="A4709" s="68"/>
      <c r="B4709" s="68"/>
      <c r="C4709" s="68"/>
      <c r="D4709" s="68"/>
      <c r="E4709" s="68"/>
      <c r="F4709" s="68"/>
      <c r="G4709" s="68"/>
      <c r="H4709" s="68"/>
    </row>
    <row r="4710" spans="1:8" x14ac:dyDescent="0.3">
      <c r="A4710" s="68"/>
      <c r="B4710" s="68"/>
      <c r="C4710" s="68"/>
      <c r="D4710" s="68"/>
      <c r="E4710" s="68"/>
      <c r="F4710" s="68"/>
      <c r="G4710" s="68"/>
      <c r="H4710" s="68"/>
    </row>
    <row r="4711" spans="1:8" x14ac:dyDescent="0.3">
      <c r="A4711" s="68"/>
      <c r="B4711" s="68"/>
      <c r="C4711" s="68"/>
      <c r="D4711" s="68"/>
      <c r="E4711" s="68"/>
      <c r="F4711" s="68"/>
      <c r="G4711" s="68"/>
      <c r="H4711" s="68"/>
    </row>
    <row r="4712" spans="1:8" x14ac:dyDescent="0.3">
      <c r="A4712" s="68"/>
      <c r="B4712" s="68"/>
      <c r="C4712" s="68"/>
      <c r="D4712" s="68"/>
      <c r="E4712" s="68"/>
      <c r="F4712" s="68"/>
      <c r="G4712" s="68"/>
      <c r="H4712" s="68"/>
    </row>
    <row r="4713" spans="1:8" x14ac:dyDescent="0.3">
      <c r="A4713" s="68"/>
      <c r="B4713" s="68"/>
      <c r="C4713" s="68"/>
      <c r="D4713" s="68"/>
      <c r="E4713" s="68"/>
      <c r="F4713" s="68"/>
      <c r="G4713" s="68"/>
      <c r="H4713" s="68"/>
    </row>
    <row r="4714" spans="1:8" x14ac:dyDescent="0.3">
      <c r="A4714" s="68"/>
      <c r="B4714" s="68"/>
      <c r="C4714" s="68"/>
      <c r="D4714" s="68"/>
      <c r="E4714" s="68"/>
      <c r="F4714" s="68"/>
      <c r="G4714" s="68"/>
      <c r="H4714" s="68"/>
    </row>
    <row r="4715" spans="1:8" x14ac:dyDescent="0.3">
      <c r="A4715" s="68"/>
      <c r="B4715" s="68"/>
      <c r="C4715" s="68"/>
      <c r="D4715" s="68"/>
      <c r="E4715" s="68"/>
      <c r="F4715" s="68"/>
      <c r="G4715" s="68"/>
      <c r="H4715" s="68"/>
    </row>
    <row r="4716" spans="1:8" x14ac:dyDescent="0.3">
      <c r="A4716" s="68"/>
      <c r="B4716" s="68"/>
      <c r="C4716" s="68"/>
      <c r="D4716" s="68"/>
      <c r="E4716" s="68"/>
      <c r="F4716" s="68"/>
      <c r="G4716" s="68"/>
      <c r="H4716" s="68"/>
    </row>
    <row r="4717" spans="1:8" x14ac:dyDescent="0.3">
      <c r="A4717" s="68"/>
      <c r="B4717" s="68"/>
      <c r="C4717" s="68"/>
      <c r="D4717" s="68"/>
      <c r="E4717" s="68"/>
      <c r="F4717" s="68"/>
      <c r="G4717" s="68"/>
      <c r="H4717" s="68"/>
    </row>
    <row r="4718" spans="1:8" x14ac:dyDescent="0.3">
      <c r="A4718" s="68"/>
      <c r="B4718" s="68"/>
      <c r="C4718" s="68"/>
      <c r="D4718" s="68"/>
      <c r="E4718" s="68"/>
      <c r="F4718" s="68"/>
      <c r="G4718" s="68"/>
      <c r="H4718" s="68"/>
    </row>
    <row r="4719" spans="1:8" x14ac:dyDescent="0.3">
      <c r="A4719" s="68"/>
      <c r="B4719" s="68"/>
      <c r="C4719" s="68"/>
      <c r="D4719" s="68"/>
      <c r="E4719" s="68"/>
      <c r="F4719" s="68"/>
      <c r="G4719" s="68"/>
      <c r="H4719" s="68"/>
    </row>
    <row r="4720" spans="1:8" x14ac:dyDescent="0.3">
      <c r="A4720" s="68"/>
      <c r="B4720" s="68"/>
      <c r="C4720" s="68"/>
      <c r="D4720" s="68"/>
      <c r="E4720" s="68"/>
      <c r="F4720" s="68"/>
      <c r="G4720" s="68"/>
      <c r="H4720" s="68"/>
    </row>
    <row r="4721" spans="1:8" x14ac:dyDescent="0.3">
      <c r="A4721" s="68"/>
      <c r="B4721" s="68"/>
      <c r="C4721" s="68"/>
      <c r="D4721" s="68"/>
      <c r="E4721" s="68"/>
      <c r="F4721" s="68"/>
      <c r="G4721" s="68"/>
      <c r="H4721" s="68"/>
    </row>
    <row r="4722" spans="1:8" x14ac:dyDescent="0.3">
      <c r="A4722" s="68"/>
      <c r="B4722" s="68"/>
      <c r="C4722" s="68"/>
      <c r="D4722" s="68"/>
      <c r="E4722" s="68"/>
      <c r="F4722" s="68"/>
      <c r="G4722" s="68"/>
      <c r="H4722" s="68"/>
    </row>
    <row r="4723" spans="1:8" x14ac:dyDescent="0.3">
      <c r="A4723" s="68"/>
      <c r="B4723" s="68"/>
      <c r="C4723" s="68"/>
      <c r="D4723" s="68"/>
      <c r="E4723" s="68"/>
      <c r="F4723" s="68"/>
      <c r="G4723" s="68"/>
      <c r="H4723" s="68"/>
    </row>
    <row r="4724" spans="1:8" x14ac:dyDescent="0.3">
      <c r="A4724" s="68"/>
      <c r="B4724" s="68"/>
      <c r="C4724" s="68"/>
      <c r="D4724" s="68"/>
      <c r="E4724" s="68"/>
      <c r="F4724" s="68"/>
      <c r="G4724" s="68"/>
      <c r="H4724" s="68"/>
    </row>
    <row r="4725" spans="1:8" x14ac:dyDescent="0.3">
      <c r="A4725" s="68"/>
      <c r="B4725" s="68"/>
      <c r="C4725" s="68"/>
      <c r="D4725" s="68"/>
      <c r="E4725" s="68"/>
      <c r="F4725" s="68"/>
      <c r="G4725" s="68"/>
      <c r="H4725" s="68"/>
    </row>
    <row r="4726" spans="1:8" x14ac:dyDescent="0.3">
      <c r="A4726" s="68"/>
      <c r="B4726" s="68"/>
      <c r="C4726" s="68"/>
      <c r="D4726" s="68"/>
      <c r="E4726" s="68"/>
      <c r="F4726" s="68"/>
      <c r="G4726" s="68"/>
      <c r="H4726" s="68"/>
    </row>
    <row r="4727" spans="1:8" x14ac:dyDescent="0.3">
      <c r="A4727" s="68"/>
      <c r="B4727" s="68"/>
      <c r="C4727" s="68"/>
      <c r="D4727" s="68"/>
      <c r="E4727" s="68"/>
      <c r="F4727" s="68"/>
      <c r="G4727" s="68"/>
      <c r="H4727" s="68"/>
    </row>
    <row r="4728" spans="1:8" x14ac:dyDescent="0.3">
      <c r="A4728" s="68"/>
      <c r="B4728" s="68"/>
      <c r="C4728" s="68"/>
      <c r="D4728" s="68"/>
      <c r="E4728" s="68"/>
      <c r="F4728" s="68"/>
      <c r="G4728" s="68"/>
      <c r="H4728" s="68"/>
    </row>
    <row r="4729" spans="1:8" x14ac:dyDescent="0.3">
      <c r="A4729" s="68"/>
      <c r="B4729" s="68"/>
      <c r="C4729" s="68"/>
      <c r="D4729" s="68"/>
      <c r="E4729" s="68"/>
      <c r="F4729" s="68"/>
      <c r="G4729" s="68"/>
      <c r="H4729" s="68"/>
    </row>
    <row r="4730" spans="1:8" x14ac:dyDescent="0.3">
      <c r="A4730" s="68"/>
      <c r="B4730" s="68"/>
      <c r="C4730" s="68"/>
      <c r="D4730" s="68"/>
      <c r="E4730" s="68"/>
      <c r="F4730" s="68"/>
      <c r="G4730" s="68"/>
      <c r="H4730" s="68"/>
    </row>
    <row r="4731" spans="1:8" x14ac:dyDescent="0.3">
      <c r="A4731" s="68"/>
      <c r="B4731" s="68"/>
      <c r="C4731" s="68"/>
      <c r="D4731" s="68"/>
      <c r="E4731" s="68"/>
      <c r="F4731" s="68"/>
      <c r="G4731" s="68"/>
      <c r="H4731" s="68"/>
    </row>
    <row r="4732" spans="1:8" x14ac:dyDescent="0.3">
      <c r="A4732" s="68"/>
      <c r="B4732" s="68"/>
      <c r="C4732" s="68"/>
      <c r="D4732" s="68"/>
      <c r="E4732" s="68"/>
      <c r="F4732" s="68"/>
      <c r="G4732" s="68"/>
      <c r="H4732" s="68"/>
    </row>
    <row r="4733" spans="1:8" x14ac:dyDescent="0.3">
      <c r="A4733" s="68"/>
      <c r="B4733" s="68"/>
      <c r="C4733" s="68"/>
      <c r="D4733" s="68"/>
      <c r="E4733" s="68"/>
      <c r="F4733" s="68"/>
      <c r="G4733" s="68"/>
      <c r="H4733" s="68"/>
    </row>
    <row r="4734" spans="1:8" x14ac:dyDescent="0.3">
      <c r="A4734" s="68"/>
      <c r="B4734" s="68"/>
      <c r="C4734" s="68"/>
      <c r="D4734" s="68"/>
      <c r="E4734" s="68"/>
      <c r="F4734" s="68"/>
      <c r="G4734" s="68"/>
      <c r="H4734" s="68"/>
    </row>
    <row r="4735" spans="1:8" x14ac:dyDescent="0.3">
      <c r="A4735" s="68"/>
      <c r="B4735" s="68"/>
      <c r="C4735" s="68"/>
      <c r="D4735" s="68"/>
      <c r="E4735" s="68"/>
      <c r="F4735" s="68"/>
      <c r="G4735" s="68"/>
      <c r="H4735" s="68"/>
    </row>
    <row r="4736" spans="1:8" x14ac:dyDescent="0.3">
      <c r="A4736" s="68"/>
      <c r="B4736" s="68"/>
      <c r="C4736" s="68"/>
      <c r="D4736" s="68"/>
      <c r="E4736" s="68"/>
      <c r="F4736" s="68"/>
      <c r="G4736" s="68"/>
      <c r="H4736" s="68"/>
    </row>
    <row r="4737" spans="1:8" x14ac:dyDescent="0.3">
      <c r="A4737" s="68"/>
      <c r="B4737" s="68"/>
      <c r="C4737" s="68"/>
      <c r="D4737" s="68"/>
      <c r="E4737" s="68"/>
      <c r="F4737" s="68"/>
      <c r="G4737" s="68"/>
      <c r="H4737" s="68"/>
    </row>
    <row r="4738" spans="1:8" x14ac:dyDescent="0.3">
      <c r="A4738" s="68"/>
      <c r="B4738" s="68"/>
      <c r="C4738" s="68"/>
      <c r="D4738" s="68"/>
      <c r="E4738" s="68"/>
      <c r="F4738" s="68"/>
      <c r="G4738" s="68"/>
      <c r="H4738" s="68"/>
    </row>
    <row r="4739" spans="1:8" x14ac:dyDescent="0.3">
      <c r="A4739" s="68"/>
      <c r="B4739" s="68"/>
      <c r="C4739" s="68"/>
      <c r="D4739" s="68"/>
      <c r="E4739" s="68"/>
      <c r="F4739" s="68"/>
      <c r="G4739" s="68"/>
      <c r="H4739" s="68"/>
    </row>
    <row r="4740" spans="1:8" x14ac:dyDescent="0.3">
      <c r="A4740" s="68"/>
      <c r="B4740" s="68"/>
      <c r="C4740" s="68"/>
      <c r="D4740" s="68"/>
      <c r="E4740" s="68"/>
      <c r="F4740" s="68"/>
      <c r="G4740" s="68"/>
      <c r="H4740" s="68"/>
    </row>
    <row r="4741" spans="1:8" x14ac:dyDescent="0.3">
      <c r="A4741" s="68"/>
      <c r="B4741" s="68"/>
      <c r="C4741" s="68"/>
      <c r="D4741" s="68"/>
      <c r="E4741" s="68"/>
      <c r="F4741" s="68"/>
      <c r="G4741" s="68"/>
      <c r="H4741" s="68"/>
    </row>
    <row r="4742" spans="1:8" x14ac:dyDescent="0.3">
      <c r="A4742" s="68"/>
      <c r="B4742" s="68"/>
      <c r="C4742" s="68"/>
      <c r="D4742" s="68"/>
      <c r="E4742" s="68"/>
      <c r="F4742" s="68"/>
      <c r="G4742" s="68"/>
      <c r="H4742" s="68"/>
    </row>
    <row r="4743" spans="1:8" x14ac:dyDescent="0.3">
      <c r="A4743" s="68"/>
      <c r="B4743" s="68"/>
      <c r="C4743" s="68"/>
      <c r="D4743" s="68"/>
      <c r="E4743" s="68"/>
      <c r="F4743" s="68"/>
      <c r="G4743" s="68"/>
      <c r="H4743" s="68"/>
    </row>
    <row r="4744" spans="1:8" x14ac:dyDescent="0.3">
      <c r="A4744" s="68"/>
      <c r="B4744" s="68"/>
      <c r="C4744" s="68"/>
      <c r="D4744" s="68"/>
      <c r="E4744" s="68"/>
      <c r="F4744" s="68"/>
      <c r="G4744" s="68"/>
      <c r="H4744" s="68"/>
    </row>
    <row r="4745" spans="1:8" x14ac:dyDescent="0.3">
      <c r="A4745" s="68"/>
      <c r="B4745" s="68"/>
      <c r="C4745" s="68"/>
      <c r="D4745" s="68"/>
      <c r="E4745" s="68"/>
      <c r="F4745" s="68"/>
      <c r="G4745" s="68"/>
      <c r="H4745" s="68"/>
    </row>
    <row r="4746" spans="1:8" x14ac:dyDescent="0.3">
      <c r="A4746" s="68"/>
      <c r="B4746" s="68"/>
      <c r="C4746" s="68"/>
      <c r="D4746" s="68"/>
      <c r="E4746" s="68"/>
      <c r="F4746" s="68"/>
      <c r="G4746" s="68"/>
      <c r="H4746" s="68"/>
    </row>
    <row r="4747" spans="1:8" x14ac:dyDescent="0.3">
      <c r="A4747" s="68"/>
      <c r="B4747" s="68"/>
      <c r="C4747" s="68"/>
      <c r="D4747" s="68"/>
      <c r="E4747" s="68"/>
      <c r="F4747" s="68"/>
      <c r="G4747" s="68"/>
      <c r="H4747" s="68"/>
    </row>
    <row r="4748" spans="1:8" x14ac:dyDescent="0.3">
      <c r="A4748" s="68"/>
      <c r="B4748" s="68"/>
      <c r="C4748" s="68"/>
      <c r="D4748" s="68"/>
      <c r="E4748" s="68"/>
      <c r="F4748" s="68"/>
      <c r="G4748" s="68"/>
      <c r="H4748" s="68"/>
    </row>
    <row r="4749" spans="1:8" x14ac:dyDescent="0.3">
      <c r="A4749" s="68"/>
      <c r="B4749" s="68"/>
      <c r="C4749" s="68"/>
      <c r="D4749" s="68"/>
      <c r="E4749" s="68"/>
      <c r="F4749" s="68"/>
      <c r="G4749" s="68"/>
      <c r="H4749" s="68"/>
    </row>
    <row r="4750" spans="1:8" x14ac:dyDescent="0.3">
      <c r="A4750" s="68"/>
      <c r="B4750" s="68"/>
      <c r="C4750" s="68"/>
      <c r="D4750" s="68"/>
      <c r="E4750" s="68"/>
      <c r="F4750" s="68"/>
      <c r="G4750" s="68"/>
      <c r="H4750" s="68"/>
    </row>
    <row r="4751" spans="1:8" x14ac:dyDescent="0.3">
      <c r="A4751" s="68"/>
      <c r="B4751" s="68"/>
      <c r="C4751" s="68"/>
      <c r="D4751" s="68"/>
      <c r="E4751" s="68"/>
      <c r="F4751" s="68"/>
      <c r="G4751" s="68"/>
      <c r="H4751" s="68"/>
    </row>
    <row r="4752" spans="1:8" x14ac:dyDescent="0.3">
      <c r="A4752" s="68"/>
      <c r="B4752" s="68"/>
      <c r="C4752" s="68"/>
      <c r="D4752" s="68"/>
      <c r="E4752" s="68"/>
      <c r="F4752" s="68"/>
      <c r="G4752" s="68"/>
      <c r="H4752" s="68"/>
    </row>
    <row r="4753" spans="1:8" x14ac:dyDescent="0.3">
      <c r="A4753" s="68"/>
      <c r="B4753" s="68"/>
      <c r="C4753" s="68"/>
      <c r="D4753" s="68"/>
      <c r="E4753" s="68"/>
      <c r="F4753" s="68"/>
      <c r="G4753" s="68"/>
      <c r="H4753" s="68"/>
    </row>
    <row r="4754" spans="1:8" x14ac:dyDescent="0.3">
      <c r="A4754" s="68"/>
      <c r="B4754" s="68"/>
      <c r="C4754" s="68"/>
      <c r="D4754" s="68"/>
      <c r="E4754" s="68"/>
      <c r="F4754" s="68"/>
      <c r="G4754" s="68"/>
      <c r="H4754" s="68"/>
    </row>
    <row r="4755" spans="1:8" x14ac:dyDescent="0.3">
      <c r="A4755" s="68"/>
      <c r="B4755" s="68"/>
      <c r="C4755" s="68"/>
      <c r="D4755" s="68"/>
      <c r="E4755" s="68"/>
      <c r="F4755" s="68"/>
      <c r="G4755" s="68"/>
      <c r="H4755" s="68"/>
    </row>
    <row r="4756" spans="1:8" x14ac:dyDescent="0.3">
      <c r="A4756" s="68"/>
      <c r="B4756" s="68"/>
      <c r="C4756" s="68"/>
      <c r="D4756" s="68"/>
      <c r="E4756" s="68"/>
      <c r="F4756" s="68"/>
      <c r="G4756" s="68"/>
      <c r="H4756" s="68"/>
    </row>
    <row r="4757" spans="1:8" x14ac:dyDescent="0.3">
      <c r="A4757" s="68"/>
      <c r="B4757" s="68"/>
      <c r="C4757" s="68"/>
      <c r="D4757" s="68"/>
      <c r="E4757" s="68"/>
      <c r="F4757" s="68"/>
      <c r="G4757" s="68"/>
      <c r="H4757" s="68"/>
    </row>
    <row r="4758" spans="1:8" x14ac:dyDescent="0.3">
      <c r="A4758" s="68"/>
      <c r="B4758" s="68"/>
      <c r="C4758" s="68"/>
      <c r="D4758" s="68"/>
      <c r="E4758" s="68"/>
      <c r="F4758" s="68"/>
      <c r="G4758" s="68"/>
      <c r="H4758" s="68"/>
    </row>
    <row r="4759" spans="1:8" x14ac:dyDescent="0.3">
      <c r="A4759" s="68"/>
      <c r="B4759" s="68"/>
      <c r="C4759" s="68"/>
      <c r="D4759" s="68"/>
      <c r="E4759" s="68"/>
      <c r="F4759" s="68"/>
      <c r="G4759" s="68"/>
      <c r="H4759" s="68"/>
    </row>
    <row r="4760" spans="1:8" x14ac:dyDescent="0.3">
      <c r="A4760" s="68"/>
      <c r="B4760" s="68"/>
      <c r="C4760" s="68"/>
      <c r="D4760" s="68"/>
      <c r="E4760" s="68"/>
      <c r="F4760" s="68"/>
      <c r="G4760" s="68"/>
      <c r="H4760" s="68"/>
    </row>
    <row r="4761" spans="1:8" x14ac:dyDescent="0.3">
      <c r="A4761" s="68"/>
      <c r="B4761" s="68"/>
      <c r="C4761" s="68"/>
      <c r="D4761" s="68"/>
      <c r="E4761" s="68"/>
      <c r="F4761" s="68"/>
      <c r="G4761" s="68"/>
      <c r="H4761" s="68"/>
    </row>
    <row r="4762" spans="1:8" x14ac:dyDescent="0.3">
      <c r="A4762" s="68"/>
      <c r="B4762" s="68"/>
      <c r="C4762" s="68"/>
      <c r="D4762" s="68"/>
      <c r="E4762" s="68"/>
      <c r="F4762" s="68"/>
      <c r="G4762" s="68"/>
      <c r="H4762" s="68"/>
    </row>
    <row r="4763" spans="1:8" x14ac:dyDescent="0.3">
      <c r="A4763" s="68"/>
      <c r="B4763" s="68"/>
      <c r="C4763" s="68"/>
      <c r="D4763" s="68"/>
      <c r="E4763" s="68"/>
      <c r="F4763" s="68"/>
      <c r="G4763" s="68"/>
      <c r="H4763" s="68"/>
    </row>
    <row r="4764" spans="1:8" x14ac:dyDescent="0.3">
      <c r="A4764" s="68"/>
      <c r="B4764" s="68"/>
      <c r="C4764" s="68"/>
      <c r="D4764" s="68"/>
      <c r="E4764" s="68"/>
      <c r="F4764" s="68"/>
      <c r="G4764" s="68"/>
      <c r="H4764" s="68"/>
    </row>
    <row r="4765" spans="1:8" x14ac:dyDescent="0.3">
      <c r="A4765" s="68"/>
      <c r="B4765" s="68"/>
      <c r="C4765" s="68"/>
      <c r="D4765" s="68"/>
      <c r="E4765" s="68"/>
      <c r="F4765" s="68"/>
      <c r="G4765" s="68"/>
      <c r="H4765" s="68"/>
    </row>
    <row r="4766" spans="1:8" x14ac:dyDescent="0.3">
      <c r="A4766" s="68"/>
      <c r="B4766" s="68"/>
      <c r="C4766" s="68"/>
      <c r="D4766" s="68"/>
      <c r="E4766" s="68"/>
      <c r="F4766" s="68"/>
      <c r="G4766" s="68"/>
      <c r="H4766" s="68"/>
    </row>
    <row r="4767" spans="1:8" x14ac:dyDescent="0.3">
      <c r="A4767" s="68"/>
      <c r="B4767" s="68"/>
      <c r="C4767" s="68"/>
      <c r="D4767" s="68"/>
      <c r="E4767" s="68"/>
      <c r="F4767" s="68"/>
      <c r="G4767" s="68"/>
      <c r="H4767" s="68"/>
    </row>
    <row r="4768" spans="1:8" x14ac:dyDescent="0.3">
      <c r="A4768" s="68"/>
      <c r="B4768" s="68"/>
      <c r="C4768" s="68"/>
      <c r="D4768" s="68"/>
      <c r="E4768" s="68"/>
      <c r="F4768" s="68"/>
      <c r="G4768" s="68"/>
      <c r="H4768" s="68"/>
    </row>
    <row r="4769" spans="1:8" x14ac:dyDescent="0.3">
      <c r="A4769" s="68"/>
      <c r="B4769" s="68"/>
      <c r="C4769" s="68"/>
      <c r="D4769" s="68"/>
      <c r="E4769" s="68"/>
      <c r="F4769" s="68"/>
      <c r="G4769" s="68"/>
      <c r="H4769" s="68"/>
    </row>
    <row r="4770" spans="1:8" x14ac:dyDescent="0.3">
      <c r="A4770" s="68"/>
      <c r="B4770" s="68"/>
      <c r="C4770" s="68"/>
      <c r="D4770" s="68"/>
      <c r="E4770" s="68"/>
      <c r="F4770" s="68"/>
      <c r="G4770" s="68"/>
      <c r="H4770" s="68"/>
    </row>
    <row r="4771" spans="1:8" x14ac:dyDescent="0.3">
      <c r="A4771" s="68"/>
      <c r="B4771" s="68"/>
      <c r="C4771" s="68"/>
      <c r="D4771" s="68"/>
      <c r="E4771" s="68"/>
      <c r="F4771" s="68"/>
      <c r="G4771" s="68"/>
      <c r="H4771" s="68"/>
    </row>
    <row r="4772" spans="1:8" x14ac:dyDescent="0.3">
      <c r="A4772" s="68"/>
      <c r="B4772" s="68"/>
      <c r="C4772" s="68"/>
      <c r="D4772" s="68"/>
      <c r="E4772" s="68"/>
      <c r="F4772" s="68"/>
      <c r="G4772" s="68"/>
      <c r="H4772" s="68"/>
    </row>
    <row r="4773" spans="1:8" x14ac:dyDescent="0.3">
      <c r="A4773" s="68"/>
      <c r="B4773" s="68"/>
      <c r="C4773" s="68"/>
      <c r="D4773" s="68"/>
      <c r="E4773" s="68"/>
      <c r="F4773" s="68"/>
      <c r="G4773" s="68"/>
      <c r="H4773" s="68"/>
    </row>
    <row r="4774" spans="1:8" x14ac:dyDescent="0.3">
      <c r="A4774" s="68"/>
      <c r="B4774" s="68"/>
      <c r="C4774" s="68"/>
      <c r="D4774" s="68"/>
      <c r="E4774" s="68"/>
      <c r="F4774" s="68"/>
      <c r="G4774" s="68"/>
      <c r="H4774" s="68"/>
    </row>
    <row r="4775" spans="1:8" x14ac:dyDescent="0.3">
      <c r="A4775" s="68"/>
      <c r="B4775" s="68"/>
      <c r="C4775" s="68"/>
      <c r="D4775" s="68"/>
      <c r="E4775" s="68"/>
      <c r="F4775" s="68"/>
      <c r="G4775" s="68"/>
      <c r="H4775" s="68"/>
    </row>
    <row r="4776" spans="1:8" x14ac:dyDescent="0.3">
      <c r="A4776" s="68"/>
      <c r="B4776" s="68"/>
      <c r="C4776" s="68"/>
      <c r="D4776" s="68"/>
      <c r="E4776" s="68"/>
      <c r="F4776" s="68"/>
      <c r="G4776" s="68"/>
      <c r="H4776" s="68"/>
    </row>
    <row r="4777" spans="1:8" x14ac:dyDescent="0.3">
      <c r="A4777" s="68"/>
      <c r="B4777" s="68"/>
      <c r="C4777" s="68"/>
      <c r="D4777" s="68"/>
      <c r="E4777" s="68"/>
      <c r="F4777" s="68"/>
      <c r="G4777" s="68"/>
      <c r="H4777" s="68"/>
    </row>
    <row r="4778" spans="1:8" x14ac:dyDescent="0.3">
      <c r="A4778" s="68"/>
      <c r="B4778" s="68"/>
      <c r="C4778" s="68"/>
      <c r="D4778" s="68"/>
      <c r="E4778" s="68"/>
      <c r="F4778" s="68"/>
      <c r="G4778" s="68"/>
      <c r="H4778" s="68"/>
    </row>
    <row r="4779" spans="1:8" x14ac:dyDescent="0.3">
      <c r="A4779" s="68"/>
      <c r="B4779" s="68"/>
      <c r="C4779" s="68"/>
      <c r="D4779" s="68"/>
      <c r="E4779" s="68"/>
      <c r="F4779" s="68"/>
      <c r="G4779" s="68"/>
      <c r="H4779" s="68"/>
    </row>
    <row r="4780" spans="1:8" x14ac:dyDescent="0.3">
      <c r="A4780" s="68"/>
      <c r="B4780" s="68"/>
      <c r="C4780" s="68"/>
      <c r="D4780" s="68"/>
      <c r="E4780" s="68"/>
      <c r="F4780" s="68"/>
      <c r="G4780" s="68"/>
      <c r="H4780" s="68"/>
    </row>
    <row r="4781" spans="1:8" x14ac:dyDescent="0.3">
      <c r="A4781" s="68"/>
      <c r="B4781" s="68"/>
      <c r="C4781" s="68"/>
      <c r="D4781" s="68"/>
      <c r="E4781" s="68"/>
      <c r="F4781" s="68"/>
      <c r="G4781" s="68"/>
      <c r="H4781" s="68"/>
    </row>
    <row r="4782" spans="1:8" x14ac:dyDescent="0.3">
      <c r="A4782" s="68"/>
      <c r="B4782" s="68"/>
      <c r="C4782" s="68"/>
      <c r="D4782" s="68"/>
      <c r="E4782" s="68"/>
      <c r="F4782" s="68"/>
      <c r="G4782" s="68"/>
      <c r="H4782" s="68"/>
    </row>
    <row r="4783" spans="1:8" x14ac:dyDescent="0.3">
      <c r="A4783" s="68"/>
      <c r="B4783" s="68"/>
      <c r="C4783" s="68"/>
      <c r="D4783" s="68"/>
      <c r="E4783" s="68"/>
      <c r="F4783" s="68"/>
      <c r="G4783" s="68"/>
      <c r="H4783" s="68"/>
    </row>
    <row r="4784" spans="1:8" x14ac:dyDescent="0.3">
      <c r="A4784" s="68"/>
      <c r="B4784" s="68"/>
      <c r="C4784" s="68"/>
      <c r="D4784" s="68"/>
      <c r="E4784" s="68"/>
      <c r="F4784" s="68"/>
      <c r="G4784" s="68"/>
      <c r="H4784" s="68"/>
    </row>
    <row r="4785" spans="1:8" x14ac:dyDescent="0.3">
      <c r="A4785" s="68"/>
      <c r="B4785" s="68"/>
      <c r="C4785" s="68"/>
      <c r="D4785" s="68"/>
      <c r="E4785" s="68"/>
      <c r="F4785" s="68"/>
      <c r="G4785" s="68"/>
      <c r="H4785" s="68"/>
    </row>
    <row r="4786" spans="1:8" x14ac:dyDescent="0.3">
      <c r="A4786" s="68"/>
      <c r="B4786" s="68"/>
      <c r="C4786" s="68"/>
      <c r="D4786" s="68"/>
      <c r="E4786" s="68"/>
      <c r="F4786" s="68"/>
      <c r="G4786" s="68"/>
      <c r="H4786" s="68"/>
    </row>
    <row r="4787" spans="1:8" x14ac:dyDescent="0.3">
      <c r="A4787" s="68"/>
      <c r="B4787" s="68"/>
      <c r="C4787" s="68"/>
      <c r="D4787" s="68"/>
      <c r="E4787" s="68"/>
      <c r="F4787" s="68"/>
      <c r="G4787" s="68"/>
      <c r="H4787" s="68"/>
    </row>
    <row r="4788" spans="1:8" x14ac:dyDescent="0.3">
      <c r="A4788" s="68"/>
      <c r="B4788" s="68"/>
      <c r="C4788" s="68"/>
      <c r="D4788" s="68"/>
      <c r="E4788" s="68"/>
      <c r="F4788" s="68"/>
      <c r="G4788" s="68"/>
      <c r="H4788" s="68"/>
    </row>
    <row r="4789" spans="1:8" x14ac:dyDescent="0.3">
      <c r="A4789" s="68"/>
      <c r="B4789" s="68"/>
      <c r="C4789" s="68"/>
      <c r="D4789" s="68"/>
      <c r="E4789" s="68"/>
      <c r="F4789" s="68"/>
      <c r="G4789" s="68"/>
      <c r="H4789" s="68"/>
    </row>
    <row r="4790" spans="1:8" x14ac:dyDescent="0.3">
      <c r="A4790" s="68"/>
      <c r="B4790" s="68"/>
      <c r="C4790" s="68"/>
      <c r="D4790" s="68"/>
      <c r="E4790" s="68"/>
      <c r="F4790" s="68"/>
      <c r="G4790" s="68"/>
      <c r="H4790" s="68"/>
    </row>
    <row r="4791" spans="1:8" x14ac:dyDescent="0.3">
      <c r="A4791" s="68"/>
      <c r="B4791" s="68"/>
      <c r="C4791" s="68"/>
      <c r="D4791" s="68"/>
      <c r="E4791" s="68"/>
      <c r="F4791" s="68"/>
      <c r="G4791" s="68"/>
      <c r="H4791" s="68"/>
    </row>
    <row r="4792" spans="1:8" x14ac:dyDescent="0.3">
      <c r="A4792" s="68"/>
      <c r="B4792" s="68"/>
      <c r="C4792" s="68"/>
      <c r="D4792" s="68"/>
      <c r="E4792" s="68"/>
      <c r="F4792" s="68"/>
      <c r="G4792" s="68"/>
      <c r="H4792" s="68"/>
    </row>
    <row r="4793" spans="1:8" x14ac:dyDescent="0.3">
      <c r="A4793" s="68"/>
      <c r="B4793" s="68"/>
      <c r="C4793" s="68"/>
      <c r="D4793" s="68"/>
      <c r="E4793" s="68"/>
      <c r="F4793" s="68"/>
      <c r="G4793" s="68"/>
      <c r="H4793" s="68"/>
    </row>
    <row r="4794" spans="1:8" x14ac:dyDescent="0.3">
      <c r="A4794" s="68"/>
      <c r="B4794" s="68"/>
      <c r="C4794" s="68"/>
      <c r="D4794" s="68"/>
      <c r="E4794" s="68"/>
      <c r="F4794" s="68"/>
      <c r="G4794" s="68"/>
      <c r="H4794" s="68"/>
    </row>
    <row r="4795" spans="1:8" x14ac:dyDescent="0.3">
      <c r="A4795" s="68"/>
      <c r="B4795" s="68"/>
      <c r="C4795" s="68"/>
      <c r="D4795" s="68"/>
      <c r="E4795" s="68"/>
      <c r="F4795" s="68"/>
      <c r="G4795" s="68"/>
      <c r="H4795" s="68"/>
    </row>
    <row r="4796" spans="1:8" x14ac:dyDescent="0.3">
      <c r="A4796" s="68"/>
      <c r="B4796" s="68"/>
      <c r="C4796" s="68"/>
      <c r="D4796" s="68"/>
      <c r="E4796" s="68"/>
      <c r="F4796" s="68"/>
      <c r="G4796" s="68"/>
      <c r="H4796" s="68"/>
    </row>
    <row r="4797" spans="1:8" x14ac:dyDescent="0.3">
      <c r="A4797" s="68"/>
      <c r="B4797" s="68"/>
      <c r="C4797" s="68"/>
      <c r="D4797" s="68"/>
      <c r="E4797" s="68"/>
      <c r="F4797" s="68"/>
      <c r="G4797" s="68"/>
      <c r="H4797" s="68"/>
    </row>
    <row r="4798" spans="1:8" x14ac:dyDescent="0.3">
      <c r="A4798" s="68"/>
      <c r="B4798" s="68"/>
      <c r="C4798" s="68"/>
      <c r="D4798" s="68"/>
      <c r="E4798" s="68"/>
      <c r="F4798" s="68"/>
      <c r="G4798" s="68"/>
      <c r="H4798" s="68"/>
    </row>
    <row r="4799" spans="1:8" x14ac:dyDescent="0.3">
      <c r="A4799" s="68"/>
      <c r="B4799" s="68"/>
      <c r="C4799" s="68"/>
      <c r="D4799" s="68"/>
      <c r="E4799" s="68"/>
      <c r="F4799" s="68"/>
      <c r="G4799" s="68"/>
      <c r="H4799" s="68"/>
    </row>
    <row r="4800" spans="1:8" x14ac:dyDescent="0.3">
      <c r="A4800" s="68"/>
      <c r="B4800" s="68"/>
      <c r="C4800" s="68"/>
      <c r="D4800" s="68"/>
      <c r="E4800" s="68"/>
      <c r="F4800" s="68"/>
      <c r="G4800" s="68"/>
      <c r="H4800" s="68"/>
    </row>
    <row r="4801" spans="1:8" x14ac:dyDescent="0.3">
      <c r="A4801" s="68"/>
      <c r="B4801" s="68"/>
      <c r="C4801" s="68"/>
      <c r="D4801" s="68"/>
      <c r="E4801" s="68"/>
      <c r="F4801" s="68"/>
      <c r="G4801" s="68"/>
      <c r="H4801" s="68"/>
    </row>
    <row r="4802" spans="1:8" x14ac:dyDescent="0.3">
      <c r="A4802" s="68"/>
      <c r="B4802" s="68"/>
      <c r="C4802" s="68"/>
      <c r="D4802" s="68"/>
      <c r="E4802" s="68"/>
      <c r="F4802" s="68"/>
      <c r="G4802" s="68"/>
      <c r="H4802" s="68"/>
    </row>
    <row r="4803" spans="1:8" x14ac:dyDescent="0.3">
      <c r="A4803" s="68"/>
      <c r="B4803" s="68"/>
      <c r="C4803" s="68"/>
      <c r="D4803" s="68"/>
      <c r="E4803" s="68"/>
      <c r="F4803" s="68"/>
      <c r="G4803" s="68"/>
      <c r="H4803" s="68"/>
    </row>
    <row r="4804" spans="1:8" x14ac:dyDescent="0.3">
      <c r="A4804" s="68"/>
      <c r="B4804" s="68"/>
      <c r="C4804" s="68"/>
      <c r="D4804" s="68"/>
      <c r="E4804" s="68"/>
      <c r="F4804" s="68"/>
      <c r="G4804" s="68"/>
      <c r="H4804" s="68"/>
    </row>
    <row r="4805" spans="1:8" x14ac:dyDescent="0.3">
      <c r="A4805" s="68"/>
      <c r="B4805" s="68"/>
      <c r="C4805" s="68"/>
      <c r="D4805" s="68"/>
      <c r="E4805" s="68"/>
      <c r="F4805" s="68"/>
      <c r="G4805" s="68"/>
      <c r="H4805" s="68"/>
    </row>
    <row r="4806" spans="1:8" x14ac:dyDescent="0.3">
      <c r="A4806" s="68"/>
      <c r="B4806" s="68"/>
      <c r="C4806" s="68"/>
      <c r="D4806" s="68"/>
      <c r="E4806" s="68"/>
      <c r="F4806" s="68"/>
      <c r="G4806" s="68"/>
      <c r="H4806" s="68"/>
    </row>
    <row r="4807" spans="1:8" x14ac:dyDescent="0.3">
      <c r="A4807" s="68"/>
      <c r="B4807" s="68"/>
      <c r="C4807" s="68"/>
      <c r="D4807" s="68"/>
      <c r="E4807" s="68"/>
      <c r="F4807" s="68"/>
      <c r="G4807" s="68"/>
      <c r="H4807" s="68"/>
    </row>
    <row r="4808" spans="1:8" x14ac:dyDescent="0.3">
      <c r="A4808" s="68"/>
      <c r="B4808" s="68"/>
      <c r="C4808" s="68"/>
      <c r="D4808" s="68"/>
      <c r="E4808" s="68"/>
      <c r="F4808" s="68"/>
      <c r="G4808" s="68"/>
      <c r="H4808" s="68"/>
    </row>
    <row r="4809" spans="1:8" x14ac:dyDescent="0.3">
      <c r="A4809" s="68"/>
      <c r="B4809" s="68"/>
      <c r="C4809" s="68"/>
      <c r="D4809" s="68"/>
      <c r="E4809" s="68"/>
      <c r="F4809" s="68"/>
      <c r="G4809" s="68"/>
      <c r="H4809" s="68"/>
    </row>
    <row r="4810" spans="1:8" x14ac:dyDescent="0.3">
      <c r="A4810" s="68"/>
      <c r="B4810" s="68"/>
      <c r="C4810" s="68"/>
      <c r="D4810" s="68"/>
      <c r="E4810" s="68"/>
      <c r="F4810" s="68"/>
      <c r="G4810" s="68"/>
      <c r="H4810" s="68"/>
    </row>
    <row r="4811" spans="1:8" x14ac:dyDescent="0.3">
      <c r="A4811" s="68"/>
      <c r="B4811" s="68"/>
      <c r="C4811" s="68"/>
      <c r="D4811" s="68"/>
      <c r="E4811" s="68"/>
      <c r="F4811" s="68"/>
      <c r="G4811" s="68"/>
      <c r="H4811" s="68"/>
    </row>
    <row r="4812" spans="1:8" x14ac:dyDescent="0.3">
      <c r="A4812" s="68"/>
      <c r="B4812" s="68"/>
      <c r="C4812" s="68"/>
      <c r="D4812" s="68"/>
      <c r="E4812" s="68"/>
      <c r="F4812" s="68"/>
      <c r="G4812" s="68"/>
      <c r="H4812" s="68"/>
    </row>
    <row r="4813" spans="1:8" x14ac:dyDescent="0.3">
      <c r="A4813" s="68"/>
      <c r="B4813" s="68"/>
      <c r="C4813" s="68"/>
      <c r="D4813" s="68"/>
      <c r="E4813" s="68"/>
      <c r="F4813" s="68"/>
      <c r="G4813" s="68"/>
      <c r="H4813" s="68"/>
    </row>
    <row r="4814" spans="1:8" x14ac:dyDescent="0.3">
      <c r="A4814" s="68"/>
      <c r="B4814" s="68"/>
      <c r="C4814" s="68"/>
      <c r="D4814" s="68"/>
      <c r="E4814" s="68"/>
      <c r="F4814" s="68"/>
      <c r="G4814" s="68"/>
      <c r="H4814" s="68"/>
    </row>
    <row r="4815" spans="1:8" x14ac:dyDescent="0.3">
      <c r="A4815" s="68"/>
      <c r="B4815" s="68"/>
      <c r="C4815" s="68"/>
      <c r="D4815" s="68"/>
      <c r="E4815" s="68"/>
      <c r="F4815" s="68"/>
      <c r="G4815" s="68"/>
      <c r="H4815" s="68"/>
    </row>
    <row r="4816" spans="1:8" x14ac:dyDescent="0.3">
      <c r="A4816" s="68"/>
      <c r="B4816" s="68"/>
      <c r="C4816" s="68"/>
      <c r="D4816" s="68"/>
      <c r="E4816" s="68"/>
      <c r="F4816" s="68"/>
      <c r="G4816" s="68"/>
      <c r="H4816" s="68"/>
    </row>
    <row r="4817" spans="1:8" x14ac:dyDescent="0.3">
      <c r="A4817" s="68"/>
      <c r="B4817" s="68"/>
      <c r="C4817" s="68"/>
      <c r="D4817" s="68"/>
      <c r="E4817" s="68"/>
      <c r="F4817" s="68"/>
      <c r="G4817" s="68"/>
      <c r="H4817" s="68"/>
    </row>
    <row r="4818" spans="1:8" x14ac:dyDescent="0.3">
      <c r="A4818" s="68"/>
      <c r="B4818" s="68"/>
      <c r="C4818" s="68"/>
      <c r="D4818" s="68"/>
      <c r="E4818" s="68"/>
      <c r="F4818" s="68"/>
      <c r="G4818" s="68"/>
      <c r="H4818" s="68"/>
    </row>
    <row r="4819" spans="1:8" x14ac:dyDescent="0.3">
      <c r="A4819" s="68"/>
      <c r="B4819" s="68"/>
      <c r="C4819" s="68"/>
      <c r="D4819" s="68"/>
      <c r="E4819" s="68"/>
      <c r="F4819" s="68"/>
      <c r="G4819" s="68"/>
      <c r="H4819" s="68"/>
    </row>
    <row r="4820" spans="1:8" x14ac:dyDescent="0.3">
      <c r="A4820" s="68"/>
      <c r="B4820" s="68"/>
      <c r="C4820" s="68"/>
      <c r="D4820" s="68"/>
      <c r="E4820" s="68"/>
      <c r="F4820" s="68"/>
      <c r="G4820" s="68"/>
      <c r="H4820" s="68"/>
    </row>
    <row r="4821" spans="1:8" x14ac:dyDescent="0.3">
      <c r="A4821" s="68"/>
      <c r="B4821" s="68"/>
      <c r="C4821" s="68"/>
      <c r="D4821" s="68"/>
      <c r="E4821" s="68"/>
      <c r="F4821" s="68"/>
      <c r="G4821" s="68"/>
      <c r="H4821" s="68"/>
    </row>
    <row r="4822" spans="1:8" x14ac:dyDescent="0.3">
      <c r="A4822" s="68"/>
      <c r="B4822" s="68"/>
      <c r="C4822" s="68"/>
      <c r="D4822" s="68"/>
      <c r="E4822" s="68"/>
      <c r="F4822" s="68"/>
      <c r="G4822" s="68"/>
      <c r="H4822" s="68"/>
    </row>
    <row r="4823" spans="1:8" x14ac:dyDescent="0.3">
      <c r="A4823" s="68"/>
      <c r="B4823" s="68"/>
      <c r="C4823" s="68"/>
      <c r="D4823" s="68"/>
      <c r="E4823" s="68"/>
      <c r="F4823" s="68"/>
      <c r="G4823" s="68"/>
      <c r="H4823" s="68"/>
    </row>
    <row r="4824" spans="1:8" x14ac:dyDescent="0.3">
      <c r="A4824" s="68"/>
      <c r="B4824" s="68"/>
      <c r="C4824" s="68"/>
      <c r="D4824" s="68"/>
      <c r="E4824" s="68"/>
      <c r="F4824" s="68"/>
      <c r="G4824" s="68"/>
      <c r="H4824" s="68"/>
    </row>
    <row r="4825" spans="1:8" x14ac:dyDescent="0.3">
      <c r="A4825" s="68"/>
      <c r="B4825" s="68"/>
      <c r="C4825" s="68"/>
      <c r="D4825" s="68"/>
      <c r="E4825" s="68"/>
      <c r="F4825" s="68"/>
      <c r="G4825" s="68"/>
      <c r="H4825" s="68"/>
    </row>
    <row r="4826" spans="1:8" x14ac:dyDescent="0.3">
      <c r="A4826" s="68"/>
      <c r="B4826" s="68"/>
      <c r="C4826" s="68"/>
      <c r="D4826" s="68"/>
      <c r="E4826" s="68"/>
      <c r="F4826" s="68"/>
      <c r="G4826" s="68"/>
      <c r="H4826" s="68"/>
    </row>
    <row r="4827" spans="1:8" x14ac:dyDescent="0.3">
      <c r="A4827" s="68"/>
      <c r="B4827" s="68"/>
      <c r="C4827" s="68"/>
      <c r="D4827" s="68"/>
      <c r="E4827" s="68"/>
      <c r="F4827" s="68"/>
      <c r="G4827" s="68"/>
      <c r="H4827" s="68"/>
    </row>
    <row r="4828" spans="1:8" x14ac:dyDescent="0.3">
      <c r="A4828" s="68"/>
      <c r="B4828" s="68"/>
      <c r="C4828" s="68"/>
      <c r="D4828" s="68"/>
      <c r="E4828" s="68"/>
      <c r="F4828" s="68"/>
      <c r="G4828" s="68"/>
      <c r="H4828" s="68"/>
    </row>
    <row r="4829" spans="1:8" x14ac:dyDescent="0.3">
      <c r="A4829" s="68"/>
      <c r="B4829" s="68"/>
      <c r="C4829" s="68"/>
      <c r="D4829" s="68"/>
      <c r="E4829" s="68"/>
      <c r="F4829" s="68"/>
      <c r="G4829" s="68"/>
      <c r="H4829" s="68"/>
    </row>
    <row r="4830" spans="1:8" x14ac:dyDescent="0.3">
      <c r="A4830" s="68"/>
      <c r="B4830" s="68"/>
      <c r="C4830" s="68"/>
      <c r="D4830" s="68"/>
      <c r="E4830" s="68"/>
      <c r="F4830" s="68"/>
      <c r="G4830" s="68"/>
      <c r="H4830" s="68"/>
    </row>
    <row r="4831" spans="1:8" x14ac:dyDescent="0.3">
      <c r="A4831" s="68"/>
      <c r="B4831" s="68"/>
      <c r="C4831" s="68"/>
      <c r="D4831" s="68"/>
      <c r="E4831" s="68"/>
      <c r="F4831" s="68"/>
      <c r="G4831" s="68"/>
      <c r="H4831" s="68"/>
    </row>
    <row r="4832" spans="1:8" x14ac:dyDescent="0.3">
      <c r="A4832" s="68"/>
      <c r="B4832" s="68"/>
      <c r="C4832" s="68"/>
      <c r="D4832" s="68"/>
      <c r="E4832" s="68"/>
      <c r="F4832" s="68"/>
      <c r="G4832" s="68"/>
      <c r="H4832" s="68"/>
    </row>
    <row r="4833" spans="1:8" x14ac:dyDescent="0.3">
      <c r="A4833" s="68"/>
      <c r="B4833" s="68"/>
      <c r="C4833" s="68"/>
      <c r="D4833" s="68"/>
      <c r="E4833" s="68"/>
      <c r="F4833" s="68"/>
      <c r="G4833" s="68"/>
      <c r="H4833" s="68"/>
    </row>
    <row r="4834" spans="1:8" x14ac:dyDescent="0.3">
      <c r="A4834" s="68"/>
      <c r="B4834" s="68"/>
      <c r="C4834" s="68"/>
      <c r="D4834" s="68"/>
      <c r="E4834" s="68"/>
      <c r="F4834" s="68"/>
      <c r="G4834" s="68"/>
      <c r="H4834" s="68"/>
    </row>
    <row r="4835" spans="1:8" x14ac:dyDescent="0.3">
      <c r="A4835" s="68"/>
      <c r="B4835" s="68"/>
      <c r="C4835" s="68"/>
      <c r="D4835" s="68"/>
      <c r="E4835" s="68"/>
      <c r="F4835" s="68"/>
      <c r="G4835" s="68"/>
      <c r="H4835" s="68"/>
    </row>
    <row r="4836" spans="1:8" x14ac:dyDescent="0.3">
      <c r="A4836" s="68"/>
      <c r="B4836" s="68"/>
      <c r="C4836" s="68"/>
      <c r="D4836" s="68"/>
      <c r="E4836" s="68"/>
      <c r="F4836" s="68"/>
      <c r="G4836" s="68"/>
      <c r="H4836" s="68"/>
    </row>
    <row r="4837" spans="1:8" x14ac:dyDescent="0.3">
      <c r="A4837" s="68"/>
      <c r="B4837" s="68"/>
      <c r="C4837" s="68"/>
      <c r="D4837" s="68"/>
      <c r="E4837" s="68"/>
      <c r="F4837" s="68"/>
      <c r="G4837" s="68"/>
      <c r="H4837" s="68"/>
    </row>
    <row r="4838" spans="1:8" x14ac:dyDescent="0.3">
      <c r="A4838" s="68"/>
      <c r="B4838" s="68"/>
      <c r="C4838" s="68"/>
      <c r="D4838" s="68"/>
      <c r="E4838" s="68"/>
      <c r="F4838" s="68"/>
      <c r="G4838" s="68"/>
      <c r="H4838" s="68"/>
    </row>
    <row r="4839" spans="1:8" x14ac:dyDescent="0.3">
      <c r="A4839" s="68"/>
      <c r="B4839" s="68"/>
      <c r="C4839" s="68"/>
      <c r="D4839" s="68"/>
      <c r="E4839" s="68"/>
      <c r="F4839" s="68"/>
      <c r="G4839" s="68"/>
      <c r="H4839" s="68"/>
    </row>
    <row r="4840" spans="1:8" x14ac:dyDescent="0.3">
      <c r="A4840" s="68"/>
      <c r="B4840" s="68"/>
      <c r="C4840" s="68"/>
      <c r="D4840" s="68"/>
      <c r="E4840" s="68"/>
      <c r="F4840" s="68"/>
      <c r="G4840" s="68"/>
      <c r="H4840" s="68"/>
    </row>
    <row r="4841" spans="1:8" x14ac:dyDescent="0.3">
      <c r="A4841" s="68"/>
      <c r="B4841" s="68"/>
      <c r="C4841" s="68"/>
      <c r="D4841" s="68"/>
      <c r="E4841" s="68"/>
      <c r="F4841" s="68"/>
      <c r="G4841" s="68"/>
      <c r="H4841" s="68"/>
    </row>
    <row r="4842" spans="1:8" x14ac:dyDescent="0.3">
      <c r="A4842" s="68"/>
      <c r="B4842" s="68"/>
      <c r="C4842" s="68"/>
      <c r="D4842" s="68"/>
      <c r="E4842" s="68"/>
      <c r="F4842" s="68"/>
      <c r="G4842" s="68"/>
      <c r="H4842" s="68"/>
    </row>
    <row r="4843" spans="1:8" x14ac:dyDescent="0.3">
      <c r="A4843" s="68"/>
      <c r="B4843" s="68"/>
      <c r="C4843" s="68"/>
      <c r="D4843" s="68"/>
      <c r="E4843" s="68"/>
      <c r="F4843" s="68"/>
      <c r="G4843" s="68"/>
      <c r="H4843" s="68"/>
    </row>
    <row r="4844" spans="1:8" x14ac:dyDescent="0.3">
      <c r="A4844" s="68"/>
      <c r="B4844" s="68"/>
      <c r="C4844" s="68"/>
      <c r="D4844" s="68"/>
      <c r="E4844" s="68"/>
      <c r="F4844" s="68"/>
      <c r="G4844" s="68"/>
      <c r="H4844" s="68"/>
    </row>
    <row r="4845" spans="1:8" x14ac:dyDescent="0.3">
      <c r="A4845" s="68"/>
      <c r="B4845" s="68"/>
      <c r="C4845" s="68"/>
      <c r="D4845" s="68"/>
      <c r="E4845" s="68"/>
      <c r="F4845" s="68"/>
      <c r="G4845" s="68"/>
      <c r="H4845" s="68"/>
    </row>
    <row r="4846" spans="1:8" x14ac:dyDescent="0.3">
      <c r="A4846" s="68"/>
      <c r="B4846" s="68"/>
      <c r="C4846" s="68"/>
      <c r="D4846" s="68"/>
      <c r="E4846" s="68"/>
      <c r="F4846" s="68"/>
      <c r="G4846" s="68"/>
      <c r="H4846" s="68"/>
    </row>
    <row r="4847" spans="1:8" x14ac:dyDescent="0.3">
      <c r="A4847" s="68"/>
      <c r="B4847" s="68"/>
      <c r="C4847" s="68"/>
      <c r="D4847" s="68"/>
      <c r="E4847" s="68"/>
      <c r="F4847" s="68"/>
      <c r="G4847" s="68"/>
      <c r="H4847" s="68"/>
    </row>
    <row r="4848" spans="1:8" x14ac:dyDescent="0.3">
      <c r="A4848" s="68"/>
      <c r="B4848" s="68"/>
      <c r="C4848" s="68"/>
      <c r="D4848" s="68"/>
      <c r="E4848" s="68"/>
      <c r="F4848" s="68"/>
      <c r="G4848" s="68"/>
      <c r="H4848" s="68"/>
    </row>
    <row r="4849" spans="1:8" x14ac:dyDescent="0.3">
      <c r="A4849" s="68"/>
      <c r="B4849" s="68"/>
      <c r="C4849" s="68"/>
      <c r="D4849" s="68"/>
      <c r="E4849" s="68"/>
      <c r="F4849" s="68"/>
      <c r="G4849" s="68"/>
      <c r="H4849" s="68"/>
    </row>
    <row r="4850" spans="1:8" x14ac:dyDescent="0.3">
      <c r="A4850" s="68"/>
      <c r="B4850" s="68"/>
      <c r="C4850" s="68"/>
      <c r="D4850" s="68"/>
      <c r="E4850" s="68"/>
      <c r="F4850" s="68"/>
      <c r="G4850" s="68"/>
      <c r="H4850" s="68"/>
    </row>
    <row r="4851" spans="1:8" x14ac:dyDescent="0.3">
      <c r="A4851" s="68"/>
      <c r="B4851" s="68"/>
      <c r="C4851" s="68"/>
      <c r="D4851" s="68"/>
      <c r="E4851" s="68"/>
      <c r="F4851" s="68"/>
      <c r="G4851" s="68"/>
      <c r="H4851" s="68"/>
    </row>
    <row r="4852" spans="1:8" x14ac:dyDescent="0.3">
      <c r="A4852" s="68"/>
      <c r="B4852" s="68"/>
      <c r="C4852" s="68"/>
      <c r="D4852" s="68"/>
      <c r="E4852" s="68"/>
      <c r="F4852" s="68"/>
      <c r="G4852" s="68"/>
      <c r="H4852" s="68"/>
    </row>
    <row r="4853" spans="1:8" x14ac:dyDescent="0.3">
      <c r="A4853" s="68"/>
      <c r="B4853" s="68"/>
      <c r="C4853" s="68"/>
      <c r="D4853" s="68"/>
      <c r="E4853" s="68"/>
      <c r="F4853" s="68"/>
      <c r="G4853" s="68"/>
      <c r="H4853" s="68"/>
    </row>
    <row r="4854" spans="1:8" x14ac:dyDescent="0.3">
      <c r="A4854" s="68"/>
      <c r="B4854" s="68"/>
      <c r="C4854" s="68"/>
      <c r="D4854" s="68"/>
      <c r="E4854" s="68"/>
      <c r="F4854" s="68"/>
      <c r="G4854" s="68"/>
      <c r="H4854" s="68"/>
    </row>
    <row r="4855" spans="1:8" x14ac:dyDescent="0.3">
      <c r="A4855" s="68"/>
      <c r="B4855" s="68"/>
      <c r="C4855" s="68"/>
      <c r="D4855" s="68"/>
      <c r="E4855" s="68"/>
      <c r="F4855" s="68"/>
      <c r="G4855" s="68"/>
      <c r="H4855" s="68"/>
    </row>
    <row r="4856" spans="1:8" x14ac:dyDescent="0.3">
      <c r="A4856" s="68"/>
      <c r="B4856" s="68"/>
      <c r="C4856" s="68"/>
      <c r="D4856" s="68"/>
      <c r="E4856" s="68"/>
      <c r="F4856" s="68"/>
      <c r="G4856" s="68"/>
      <c r="H4856" s="68"/>
    </row>
    <row r="4857" spans="1:8" x14ac:dyDescent="0.3">
      <c r="A4857" s="68"/>
      <c r="B4857" s="68"/>
      <c r="C4857" s="68"/>
      <c r="D4857" s="68"/>
      <c r="E4857" s="68"/>
      <c r="F4857" s="68"/>
      <c r="G4857" s="68"/>
      <c r="H4857" s="68"/>
    </row>
    <row r="4858" spans="1:8" x14ac:dyDescent="0.3">
      <c r="A4858" s="68"/>
      <c r="B4858" s="68"/>
      <c r="C4858" s="68"/>
      <c r="D4858" s="68"/>
      <c r="E4858" s="68"/>
      <c r="F4858" s="68"/>
      <c r="G4858" s="68"/>
      <c r="H4858" s="68"/>
    </row>
    <row r="4859" spans="1:8" x14ac:dyDescent="0.3">
      <c r="A4859" s="68"/>
      <c r="B4859" s="68"/>
      <c r="C4859" s="68"/>
      <c r="D4859" s="68"/>
      <c r="E4859" s="68"/>
      <c r="F4859" s="68"/>
      <c r="G4859" s="68"/>
      <c r="H4859" s="68"/>
    </row>
    <row r="4860" spans="1:8" x14ac:dyDescent="0.3">
      <c r="A4860" s="68"/>
      <c r="B4860" s="68"/>
      <c r="C4860" s="68"/>
      <c r="D4860" s="68"/>
      <c r="E4860" s="68"/>
      <c r="F4860" s="68"/>
      <c r="G4860" s="68"/>
      <c r="H4860" s="68"/>
    </row>
    <row r="4861" spans="1:8" x14ac:dyDescent="0.3">
      <c r="A4861" s="68"/>
      <c r="B4861" s="68"/>
      <c r="C4861" s="68"/>
      <c r="D4861" s="68"/>
      <c r="E4861" s="68"/>
      <c r="F4861" s="68"/>
      <c r="G4861" s="68"/>
      <c r="H4861" s="68"/>
    </row>
    <row r="4862" spans="1:8" x14ac:dyDescent="0.3">
      <c r="A4862" s="68"/>
      <c r="B4862" s="68"/>
      <c r="C4862" s="68"/>
      <c r="D4862" s="68"/>
      <c r="E4862" s="68"/>
      <c r="F4862" s="68"/>
      <c r="G4862" s="68"/>
      <c r="H4862" s="68"/>
    </row>
    <row r="4863" spans="1:8" x14ac:dyDescent="0.3">
      <c r="A4863" s="68"/>
      <c r="B4863" s="68"/>
      <c r="C4863" s="68"/>
      <c r="D4863" s="68"/>
      <c r="E4863" s="68"/>
      <c r="F4863" s="68"/>
      <c r="G4863" s="68"/>
      <c r="H4863" s="68"/>
    </row>
    <row r="4864" spans="1:8" x14ac:dyDescent="0.3">
      <c r="A4864" s="68"/>
      <c r="B4864" s="68"/>
      <c r="C4864" s="68"/>
      <c r="D4864" s="68"/>
      <c r="E4864" s="68"/>
      <c r="F4864" s="68"/>
      <c r="G4864" s="68"/>
      <c r="H4864" s="68"/>
    </row>
    <row r="4865" spans="1:8" x14ac:dyDescent="0.3">
      <c r="A4865" s="68"/>
      <c r="B4865" s="68"/>
      <c r="C4865" s="68"/>
      <c r="D4865" s="68"/>
      <c r="E4865" s="68"/>
      <c r="F4865" s="68"/>
      <c r="G4865" s="68"/>
      <c r="H4865" s="68"/>
    </row>
    <row r="4866" spans="1:8" x14ac:dyDescent="0.3">
      <c r="A4866" s="68"/>
      <c r="B4866" s="68"/>
      <c r="C4866" s="68"/>
      <c r="D4866" s="68"/>
      <c r="E4866" s="68"/>
      <c r="F4866" s="68"/>
      <c r="G4866" s="68"/>
      <c r="H4866" s="68"/>
    </row>
    <row r="4867" spans="1:8" x14ac:dyDescent="0.3">
      <c r="A4867" s="68"/>
      <c r="B4867" s="68"/>
      <c r="C4867" s="68"/>
      <c r="D4867" s="68"/>
      <c r="E4867" s="68"/>
      <c r="F4867" s="68"/>
      <c r="G4867" s="68"/>
      <c r="H4867" s="68"/>
    </row>
    <row r="4868" spans="1:8" x14ac:dyDescent="0.3">
      <c r="A4868" s="68"/>
      <c r="B4868" s="68"/>
      <c r="C4868" s="68"/>
      <c r="D4868" s="68"/>
      <c r="E4868" s="68"/>
      <c r="F4868" s="68"/>
      <c r="G4868" s="68"/>
      <c r="H4868" s="68"/>
    </row>
    <row r="4869" spans="1:8" x14ac:dyDescent="0.3">
      <c r="A4869" s="68"/>
      <c r="B4869" s="68"/>
      <c r="C4869" s="68"/>
      <c r="D4869" s="68"/>
      <c r="E4869" s="68"/>
      <c r="F4869" s="68"/>
      <c r="G4869" s="68"/>
      <c r="H4869" s="68"/>
    </row>
    <row r="4870" spans="1:8" x14ac:dyDescent="0.3">
      <c r="A4870" s="68"/>
      <c r="B4870" s="68"/>
      <c r="C4870" s="68"/>
      <c r="D4870" s="68"/>
      <c r="E4870" s="68"/>
      <c r="F4870" s="68"/>
      <c r="G4870" s="68"/>
      <c r="H4870" s="68"/>
    </row>
    <row r="4871" spans="1:8" x14ac:dyDescent="0.3">
      <c r="A4871" s="68"/>
      <c r="B4871" s="68"/>
      <c r="C4871" s="68"/>
      <c r="D4871" s="68"/>
      <c r="E4871" s="68"/>
      <c r="F4871" s="68"/>
      <c r="G4871" s="68"/>
      <c r="H4871" s="68"/>
    </row>
    <row r="4872" spans="1:8" x14ac:dyDescent="0.3">
      <c r="A4872" s="68"/>
      <c r="B4872" s="68"/>
      <c r="C4872" s="68"/>
      <c r="D4872" s="68"/>
      <c r="E4872" s="68"/>
      <c r="F4872" s="68"/>
      <c r="G4872" s="68"/>
      <c r="H4872" s="68"/>
    </row>
    <row r="4873" spans="1:8" x14ac:dyDescent="0.3">
      <c r="A4873" s="68"/>
      <c r="B4873" s="68"/>
      <c r="C4873" s="68"/>
      <c r="D4873" s="68"/>
      <c r="E4873" s="68"/>
      <c r="F4873" s="68"/>
      <c r="G4873" s="68"/>
      <c r="H4873" s="68"/>
    </row>
    <row r="4874" spans="1:8" x14ac:dyDescent="0.3">
      <c r="A4874" s="68"/>
      <c r="B4874" s="68"/>
      <c r="C4874" s="68"/>
      <c r="D4874" s="68"/>
      <c r="E4874" s="68"/>
      <c r="F4874" s="68"/>
      <c r="G4874" s="68"/>
      <c r="H4874" s="68"/>
    </row>
    <row r="4875" spans="1:8" x14ac:dyDescent="0.3">
      <c r="A4875" s="68"/>
      <c r="B4875" s="68"/>
      <c r="C4875" s="68"/>
      <c r="D4875" s="68"/>
      <c r="E4875" s="68"/>
      <c r="F4875" s="68"/>
      <c r="G4875" s="68"/>
      <c r="H4875" s="68"/>
    </row>
    <row r="4876" spans="1:8" x14ac:dyDescent="0.3">
      <c r="A4876" s="68"/>
      <c r="B4876" s="68"/>
      <c r="C4876" s="68"/>
      <c r="D4876" s="68"/>
      <c r="E4876" s="68"/>
      <c r="F4876" s="68"/>
      <c r="G4876" s="68"/>
      <c r="H4876" s="68"/>
    </row>
    <row r="4877" spans="1:8" x14ac:dyDescent="0.3">
      <c r="A4877" s="68"/>
      <c r="B4877" s="68"/>
      <c r="C4877" s="68"/>
      <c r="D4877" s="68"/>
      <c r="E4877" s="68"/>
      <c r="F4877" s="68"/>
      <c r="G4877" s="68"/>
      <c r="H4877" s="68"/>
    </row>
    <row r="4878" spans="1:8" x14ac:dyDescent="0.3">
      <c r="A4878" s="68"/>
      <c r="B4878" s="68"/>
      <c r="C4878" s="68"/>
      <c r="D4878" s="68"/>
      <c r="E4878" s="68"/>
      <c r="F4878" s="68"/>
      <c r="G4878" s="68"/>
      <c r="H4878" s="68"/>
    </row>
    <row r="4879" spans="1:8" x14ac:dyDescent="0.3">
      <c r="A4879" s="68"/>
      <c r="B4879" s="68"/>
      <c r="C4879" s="68"/>
      <c r="D4879" s="68"/>
      <c r="E4879" s="68"/>
      <c r="F4879" s="68"/>
      <c r="G4879" s="68"/>
      <c r="H4879" s="68"/>
    </row>
    <row r="4880" spans="1:8" x14ac:dyDescent="0.3">
      <c r="A4880" s="68"/>
      <c r="B4880" s="68"/>
      <c r="C4880" s="68"/>
      <c r="D4880" s="68"/>
      <c r="E4880" s="68"/>
      <c r="F4880" s="68"/>
      <c r="G4880" s="68"/>
      <c r="H4880" s="68"/>
    </row>
    <row r="4881" spans="1:8" x14ac:dyDescent="0.3">
      <c r="A4881" s="68"/>
      <c r="B4881" s="68"/>
      <c r="C4881" s="68"/>
      <c r="D4881" s="68"/>
      <c r="E4881" s="68"/>
      <c r="F4881" s="68"/>
      <c r="G4881" s="68"/>
      <c r="H4881" s="68"/>
    </row>
    <row r="4882" spans="1:8" x14ac:dyDescent="0.3">
      <c r="A4882" s="68"/>
      <c r="B4882" s="68"/>
      <c r="C4882" s="68"/>
      <c r="D4882" s="68"/>
      <c r="E4882" s="68"/>
      <c r="F4882" s="68"/>
      <c r="G4882" s="68"/>
      <c r="H4882" s="68"/>
    </row>
    <row r="4883" spans="1:8" x14ac:dyDescent="0.3">
      <c r="A4883" s="68"/>
      <c r="B4883" s="68"/>
      <c r="C4883" s="68"/>
      <c r="D4883" s="68"/>
      <c r="E4883" s="68"/>
      <c r="F4883" s="68"/>
      <c r="G4883" s="68"/>
      <c r="H4883" s="68"/>
    </row>
    <row r="4884" spans="1:8" x14ac:dyDescent="0.3">
      <c r="A4884" s="68"/>
      <c r="B4884" s="68"/>
      <c r="C4884" s="68"/>
      <c r="D4884" s="68"/>
      <c r="E4884" s="68"/>
      <c r="F4884" s="68"/>
      <c r="G4884" s="68"/>
      <c r="H4884" s="68"/>
    </row>
    <row r="4885" spans="1:8" x14ac:dyDescent="0.3">
      <c r="A4885" s="68"/>
      <c r="B4885" s="68"/>
      <c r="C4885" s="68"/>
      <c r="D4885" s="68"/>
      <c r="E4885" s="68"/>
      <c r="F4885" s="68"/>
      <c r="G4885" s="68"/>
      <c r="H4885" s="68"/>
    </row>
    <row r="4886" spans="1:8" x14ac:dyDescent="0.3">
      <c r="A4886" s="68"/>
      <c r="B4886" s="68"/>
      <c r="C4886" s="68"/>
      <c r="D4886" s="68"/>
      <c r="E4886" s="68"/>
      <c r="F4886" s="68"/>
      <c r="G4886" s="68"/>
      <c r="H4886" s="68"/>
    </row>
    <row r="4887" spans="1:8" x14ac:dyDescent="0.3">
      <c r="A4887" s="68"/>
      <c r="B4887" s="68"/>
      <c r="C4887" s="68"/>
      <c r="D4887" s="68"/>
      <c r="E4887" s="68"/>
      <c r="F4887" s="68"/>
      <c r="G4887" s="68"/>
      <c r="H4887" s="68"/>
    </row>
    <row r="4888" spans="1:8" x14ac:dyDescent="0.3">
      <c r="A4888" s="68"/>
      <c r="B4888" s="68"/>
      <c r="C4888" s="68"/>
      <c r="D4888" s="68"/>
      <c r="E4888" s="68"/>
      <c r="F4888" s="68"/>
      <c r="G4888" s="68"/>
      <c r="H4888" s="68"/>
    </row>
    <row r="4889" spans="1:8" x14ac:dyDescent="0.3">
      <c r="A4889" s="68"/>
      <c r="B4889" s="68"/>
      <c r="C4889" s="68"/>
      <c r="D4889" s="68"/>
      <c r="E4889" s="68"/>
      <c r="F4889" s="68"/>
      <c r="G4889" s="68"/>
      <c r="H4889" s="68"/>
    </row>
    <row r="4890" spans="1:8" x14ac:dyDescent="0.3">
      <c r="A4890" s="68"/>
      <c r="B4890" s="68"/>
      <c r="C4890" s="68"/>
      <c r="D4890" s="68"/>
      <c r="E4890" s="68"/>
      <c r="F4890" s="68"/>
      <c r="G4890" s="68"/>
      <c r="H4890" s="68"/>
    </row>
    <row r="4891" spans="1:8" x14ac:dyDescent="0.3">
      <c r="A4891" s="68"/>
      <c r="B4891" s="68"/>
      <c r="C4891" s="68"/>
      <c r="D4891" s="68"/>
      <c r="E4891" s="68"/>
      <c r="F4891" s="68"/>
      <c r="G4891" s="68"/>
      <c r="H4891" s="68"/>
    </row>
    <row r="4892" spans="1:8" x14ac:dyDescent="0.3">
      <c r="A4892" s="68"/>
      <c r="B4892" s="68"/>
      <c r="C4892" s="68"/>
      <c r="D4892" s="68"/>
      <c r="E4892" s="68"/>
      <c r="F4892" s="68"/>
      <c r="G4892" s="68"/>
      <c r="H4892" s="68"/>
    </row>
    <row r="4893" spans="1:8" x14ac:dyDescent="0.3">
      <c r="A4893" s="68"/>
      <c r="B4893" s="68"/>
      <c r="C4893" s="68"/>
      <c r="D4893" s="68"/>
      <c r="E4893" s="68"/>
      <c r="F4893" s="68"/>
      <c r="G4893" s="68"/>
      <c r="H4893" s="68"/>
    </row>
    <row r="4894" spans="1:8" x14ac:dyDescent="0.3">
      <c r="A4894" s="68"/>
      <c r="B4894" s="68"/>
      <c r="C4894" s="68"/>
      <c r="D4894" s="68"/>
      <c r="E4894" s="68"/>
      <c r="F4894" s="68"/>
      <c r="G4894" s="68"/>
      <c r="H4894" s="68"/>
    </row>
    <row r="4895" spans="1:8" x14ac:dyDescent="0.3">
      <c r="A4895" s="68"/>
      <c r="B4895" s="68"/>
      <c r="C4895" s="68"/>
      <c r="D4895" s="68"/>
      <c r="E4895" s="68"/>
      <c r="F4895" s="68"/>
      <c r="G4895" s="68"/>
      <c r="H4895" s="68"/>
    </row>
    <row r="4896" spans="1:8" x14ac:dyDescent="0.3">
      <c r="A4896" s="68"/>
      <c r="B4896" s="68"/>
      <c r="C4896" s="68"/>
      <c r="D4896" s="68"/>
      <c r="E4896" s="68"/>
      <c r="F4896" s="68"/>
      <c r="G4896" s="68"/>
      <c r="H4896" s="68"/>
    </row>
    <row r="4897" spans="1:8" x14ac:dyDescent="0.3">
      <c r="A4897" s="68"/>
      <c r="B4897" s="68"/>
      <c r="C4897" s="68"/>
      <c r="D4897" s="68"/>
      <c r="E4897" s="68"/>
      <c r="F4897" s="68"/>
      <c r="G4897" s="68"/>
      <c r="H4897" s="68"/>
    </row>
    <row r="4898" spans="1:8" x14ac:dyDescent="0.3">
      <c r="A4898" s="68"/>
      <c r="B4898" s="68"/>
      <c r="C4898" s="68"/>
      <c r="D4898" s="68"/>
      <c r="E4898" s="68"/>
      <c r="F4898" s="68"/>
      <c r="G4898" s="68"/>
      <c r="H4898" s="68"/>
    </row>
    <row r="4899" spans="1:8" x14ac:dyDescent="0.3">
      <c r="A4899" s="68"/>
      <c r="B4899" s="68"/>
      <c r="C4899" s="68"/>
      <c r="D4899" s="68"/>
      <c r="E4899" s="68"/>
      <c r="F4899" s="68"/>
      <c r="G4899" s="68"/>
      <c r="H4899" s="68"/>
    </row>
    <row r="4900" spans="1:8" x14ac:dyDescent="0.3">
      <c r="A4900" s="68"/>
      <c r="B4900" s="68"/>
      <c r="C4900" s="68"/>
      <c r="D4900" s="68"/>
      <c r="E4900" s="68"/>
      <c r="F4900" s="68"/>
      <c r="G4900" s="68"/>
      <c r="H4900" s="68"/>
    </row>
    <row r="4901" spans="1:8" x14ac:dyDescent="0.3">
      <c r="A4901" s="68"/>
      <c r="B4901" s="68"/>
      <c r="C4901" s="68"/>
      <c r="D4901" s="68"/>
      <c r="E4901" s="68"/>
      <c r="F4901" s="68"/>
      <c r="G4901" s="68"/>
      <c r="H4901" s="68"/>
    </row>
    <row r="4902" spans="1:8" x14ac:dyDescent="0.3">
      <c r="A4902" s="68"/>
      <c r="B4902" s="68"/>
      <c r="C4902" s="68"/>
      <c r="D4902" s="68"/>
      <c r="E4902" s="68"/>
      <c r="F4902" s="68"/>
      <c r="G4902" s="68"/>
      <c r="H4902" s="68"/>
    </row>
    <row r="4903" spans="1:8" x14ac:dyDescent="0.3">
      <c r="A4903" s="68"/>
      <c r="B4903" s="68"/>
      <c r="C4903" s="68"/>
      <c r="D4903" s="68"/>
      <c r="E4903" s="68"/>
      <c r="F4903" s="68"/>
      <c r="G4903" s="68"/>
      <c r="H4903" s="68"/>
    </row>
    <row r="4904" spans="1:8" x14ac:dyDescent="0.3">
      <c r="A4904" s="68"/>
      <c r="B4904" s="68"/>
      <c r="C4904" s="68"/>
      <c r="D4904" s="68"/>
      <c r="E4904" s="68"/>
      <c r="F4904" s="68"/>
      <c r="G4904" s="68"/>
      <c r="H4904" s="68"/>
    </row>
    <row r="4905" spans="1:8" x14ac:dyDescent="0.3">
      <c r="A4905" s="68"/>
      <c r="B4905" s="68"/>
      <c r="C4905" s="68"/>
      <c r="D4905" s="68"/>
      <c r="E4905" s="68"/>
      <c r="F4905" s="68"/>
      <c r="G4905" s="68"/>
      <c r="H4905" s="68"/>
    </row>
    <row r="4906" spans="1:8" x14ac:dyDescent="0.3">
      <c r="A4906" s="68"/>
      <c r="B4906" s="68"/>
      <c r="C4906" s="68"/>
      <c r="D4906" s="68"/>
      <c r="E4906" s="68"/>
      <c r="F4906" s="68"/>
      <c r="G4906" s="68"/>
      <c r="H4906" s="68"/>
    </row>
    <row r="4907" spans="1:8" x14ac:dyDescent="0.3">
      <c r="A4907" s="68"/>
      <c r="B4907" s="68"/>
      <c r="C4907" s="68"/>
      <c r="D4907" s="68"/>
      <c r="E4907" s="68"/>
      <c r="F4907" s="68"/>
      <c r="G4907" s="68"/>
      <c r="H4907" s="68"/>
    </row>
    <row r="4908" spans="1:8" x14ac:dyDescent="0.3">
      <c r="A4908" s="68"/>
      <c r="B4908" s="68"/>
      <c r="C4908" s="68"/>
      <c r="D4908" s="68"/>
      <c r="E4908" s="68"/>
      <c r="F4908" s="68"/>
      <c r="G4908" s="68"/>
      <c r="H4908" s="68"/>
    </row>
    <row r="4909" spans="1:8" x14ac:dyDescent="0.3">
      <c r="A4909" s="68"/>
      <c r="B4909" s="68"/>
      <c r="C4909" s="68"/>
      <c r="D4909" s="68"/>
      <c r="E4909" s="68"/>
      <c r="F4909" s="68"/>
      <c r="G4909" s="68"/>
      <c r="H4909" s="68"/>
    </row>
    <row r="4910" spans="1:8" x14ac:dyDescent="0.3">
      <c r="A4910" s="68"/>
      <c r="B4910" s="68"/>
      <c r="C4910" s="68"/>
      <c r="D4910" s="68"/>
      <c r="E4910" s="68"/>
      <c r="F4910" s="68"/>
      <c r="G4910" s="68"/>
      <c r="H4910" s="68"/>
    </row>
    <row r="4911" spans="1:8" x14ac:dyDescent="0.3">
      <c r="A4911" s="68"/>
      <c r="B4911" s="68"/>
      <c r="C4911" s="68"/>
      <c r="D4911" s="68"/>
      <c r="E4911" s="68"/>
      <c r="F4911" s="68"/>
      <c r="G4911" s="68"/>
      <c r="H4911" s="68"/>
    </row>
    <row r="4912" spans="1:8" x14ac:dyDescent="0.3">
      <c r="A4912" s="68"/>
      <c r="B4912" s="68"/>
      <c r="C4912" s="68"/>
      <c r="D4912" s="68"/>
      <c r="E4912" s="68"/>
      <c r="F4912" s="68"/>
      <c r="G4912" s="68"/>
      <c r="H4912" s="68"/>
    </row>
    <row r="4913" spans="1:8" x14ac:dyDescent="0.3">
      <c r="A4913" s="68"/>
      <c r="B4913" s="68"/>
      <c r="C4913" s="68"/>
      <c r="D4913" s="68"/>
      <c r="E4913" s="68"/>
      <c r="F4913" s="68"/>
      <c r="G4913" s="68"/>
      <c r="H4913" s="68"/>
    </row>
    <row r="4914" spans="1:8" x14ac:dyDescent="0.3">
      <c r="A4914" s="68"/>
      <c r="B4914" s="68"/>
      <c r="C4914" s="68"/>
      <c r="D4914" s="68"/>
      <c r="E4914" s="68"/>
      <c r="F4914" s="68"/>
      <c r="G4914" s="68"/>
      <c r="H4914" s="68"/>
    </row>
    <row r="4915" spans="1:8" x14ac:dyDescent="0.3">
      <c r="A4915" s="68"/>
      <c r="B4915" s="68"/>
      <c r="C4915" s="68"/>
      <c r="D4915" s="68"/>
      <c r="E4915" s="68"/>
      <c r="F4915" s="68"/>
      <c r="G4915" s="68"/>
      <c r="H4915" s="68"/>
    </row>
    <row r="4916" spans="1:8" x14ac:dyDescent="0.3">
      <c r="A4916" s="68"/>
      <c r="B4916" s="68"/>
      <c r="C4916" s="68"/>
      <c r="D4916" s="68"/>
      <c r="E4916" s="68"/>
      <c r="F4916" s="68"/>
      <c r="G4916" s="68"/>
      <c r="H4916" s="68"/>
    </row>
    <row r="4917" spans="1:8" x14ac:dyDescent="0.3">
      <c r="A4917" s="68"/>
      <c r="B4917" s="68"/>
      <c r="C4917" s="68"/>
      <c r="D4917" s="68"/>
      <c r="E4917" s="68"/>
      <c r="F4917" s="68"/>
      <c r="G4917" s="68"/>
      <c r="H4917" s="68"/>
    </row>
    <row r="4918" spans="1:8" x14ac:dyDescent="0.3">
      <c r="A4918" s="68"/>
      <c r="B4918" s="68"/>
      <c r="C4918" s="68"/>
      <c r="D4918" s="68"/>
      <c r="E4918" s="68"/>
      <c r="F4918" s="68"/>
      <c r="G4918" s="68"/>
      <c r="H4918" s="68"/>
    </row>
    <row r="4919" spans="1:8" x14ac:dyDescent="0.3">
      <c r="A4919" s="68"/>
      <c r="B4919" s="68"/>
      <c r="C4919" s="68"/>
      <c r="D4919" s="68"/>
      <c r="E4919" s="68"/>
      <c r="F4919" s="68"/>
      <c r="G4919" s="68"/>
      <c r="H4919" s="68"/>
    </row>
    <row r="4920" spans="1:8" x14ac:dyDescent="0.3">
      <c r="A4920" s="68"/>
      <c r="B4920" s="68"/>
      <c r="C4920" s="68"/>
      <c r="D4920" s="68"/>
      <c r="E4920" s="68"/>
      <c r="F4920" s="68"/>
      <c r="G4920" s="68"/>
      <c r="H4920" s="68"/>
    </row>
    <row r="4921" spans="1:8" x14ac:dyDescent="0.3">
      <c r="A4921" s="68"/>
      <c r="B4921" s="68"/>
      <c r="C4921" s="68"/>
      <c r="D4921" s="68"/>
      <c r="E4921" s="68"/>
      <c r="F4921" s="68"/>
      <c r="G4921" s="68"/>
      <c r="H4921" s="68"/>
    </row>
    <row r="4922" spans="1:8" x14ac:dyDescent="0.3">
      <c r="A4922" s="68"/>
      <c r="B4922" s="68"/>
      <c r="C4922" s="68"/>
      <c r="D4922" s="68"/>
      <c r="E4922" s="68"/>
      <c r="F4922" s="68"/>
      <c r="G4922" s="68"/>
      <c r="H4922" s="68"/>
    </row>
    <row r="4923" spans="1:8" x14ac:dyDescent="0.3">
      <c r="A4923" s="68"/>
      <c r="B4923" s="68"/>
      <c r="C4923" s="68"/>
      <c r="D4923" s="68"/>
      <c r="E4923" s="68"/>
      <c r="F4923" s="68"/>
      <c r="G4923" s="68"/>
      <c r="H4923" s="68"/>
    </row>
    <row r="4924" spans="1:8" x14ac:dyDescent="0.3">
      <c r="A4924" s="68"/>
      <c r="B4924" s="68"/>
      <c r="C4924" s="68"/>
      <c r="D4924" s="68"/>
      <c r="E4924" s="68"/>
      <c r="F4924" s="68"/>
      <c r="G4924" s="68"/>
      <c r="H4924" s="68"/>
    </row>
    <row r="4925" spans="1:8" x14ac:dyDescent="0.3">
      <c r="A4925" s="68"/>
      <c r="B4925" s="68"/>
      <c r="C4925" s="68"/>
      <c r="D4925" s="68"/>
      <c r="E4925" s="68"/>
      <c r="F4925" s="68"/>
      <c r="G4925" s="68"/>
      <c r="H4925" s="68"/>
    </row>
    <row r="4926" spans="1:8" x14ac:dyDescent="0.3">
      <c r="A4926" s="68"/>
      <c r="B4926" s="68"/>
      <c r="C4926" s="68"/>
      <c r="D4926" s="68"/>
      <c r="E4926" s="68"/>
      <c r="F4926" s="68"/>
      <c r="G4926" s="68"/>
      <c r="H4926" s="68"/>
    </row>
    <row r="4927" spans="1:8" x14ac:dyDescent="0.3">
      <c r="A4927" s="68"/>
      <c r="B4927" s="68"/>
      <c r="C4927" s="68"/>
      <c r="D4927" s="68"/>
      <c r="E4927" s="68"/>
      <c r="F4927" s="68"/>
      <c r="G4927" s="68"/>
      <c r="H4927" s="68"/>
    </row>
    <row r="4928" spans="1:8" x14ac:dyDescent="0.3">
      <c r="A4928" s="68"/>
      <c r="B4928" s="68"/>
      <c r="C4928" s="68"/>
      <c r="D4928" s="68"/>
      <c r="E4928" s="68"/>
      <c r="F4928" s="68"/>
      <c r="G4928" s="68"/>
      <c r="H4928" s="68"/>
    </row>
    <row r="4929" spans="1:8" x14ac:dyDescent="0.3">
      <c r="A4929" s="68"/>
      <c r="B4929" s="68"/>
      <c r="C4929" s="68"/>
      <c r="D4929" s="68"/>
      <c r="E4929" s="68"/>
      <c r="F4929" s="68"/>
      <c r="G4929" s="68"/>
      <c r="H4929" s="68"/>
    </row>
    <row r="4930" spans="1:8" x14ac:dyDescent="0.3">
      <c r="A4930" s="68"/>
      <c r="B4930" s="68"/>
      <c r="C4930" s="68"/>
      <c r="D4930" s="68"/>
      <c r="E4930" s="68"/>
      <c r="F4930" s="68"/>
      <c r="G4930" s="68"/>
      <c r="H4930" s="68"/>
    </row>
    <row r="4931" spans="1:8" x14ac:dyDescent="0.3">
      <c r="A4931" s="68"/>
      <c r="B4931" s="68"/>
      <c r="C4931" s="68"/>
      <c r="D4931" s="68"/>
      <c r="E4931" s="68"/>
      <c r="F4931" s="68"/>
      <c r="G4931" s="68"/>
      <c r="H4931" s="68"/>
    </row>
    <row r="4932" spans="1:8" x14ac:dyDescent="0.3">
      <c r="A4932" s="68"/>
      <c r="B4932" s="68"/>
      <c r="C4932" s="68"/>
      <c r="D4932" s="68"/>
      <c r="E4932" s="68"/>
      <c r="F4932" s="68"/>
      <c r="G4932" s="68"/>
      <c r="H4932" s="68"/>
    </row>
    <row r="4933" spans="1:8" x14ac:dyDescent="0.3">
      <c r="A4933" s="68"/>
      <c r="B4933" s="68"/>
      <c r="C4933" s="68"/>
      <c r="D4933" s="68"/>
      <c r="E4933" s="68"/>
      <c r="F4933" s="68"/>
      <c r="G4933" s="68"/>
      <c r="H4933" s="68"/>
    </row>
    <row r="4934" spans="1:8" x14ac:dyDescent="0.3">
      <c r="A4934" s="68"/>
      <c r="B4934" s="68"/>
      <c r="C4934" s="68"/>
      <c r="D4934" s="68"/>
      <c r="E4934" s="68"/>
      <c r="F4934" s="68"/>
      <c r="G4934" s="68"/>
      <c r="H4934" s="68"/>
    </row>
    <row r="4935" spans="1:8" x14ac:dyDescent="0.3">
      <c r="A4935" s="68"/>
      <c r="B4935" s="68"/>
      <c r="C4935" s="68"/>
      <c r="D4935" s="68"/>
      <c r="E4935" s="68"/>
      <c r="F4935" s="68"/>
      <c r="G4935" s="68"/>
      <c r="H4935" s="68"/>
    </row>
    <row r="4936" spans="1:8" x14ac:dyDescent="0.3">
      <c r="A4936" s="68"/>
      <c r="B4936" s="68"/>
      <c r="C4936" s="68"/>
      <c r="D4936" s="68"/>
      <c r="E4936" s="68"/>
      <c r="F4936" s="68"/>
      <c r="G4936" s="68"/>
      <c r="H4936" s="68"/>
    </row>
    <row r="4937" spans="1:8" x14ac:dyDescent="0.3">
      <c r="A4937" s="68"/>
      <c r="B4937" s="68"/>
      <c r="C4937" s="68"/>
      <c r="D4937" s="68"/>
      <c r="E4937" s="68"/>
      <c r="F4937" s="68"/>
      <c r="G4937" s="68"/>
      <c r="H4937" s="68"/>
    </row>
    <row r="4938" spans="1:8" x14ac:dyDescent="0.3">
      <c r="A4938" s="68"/>
      <c r="B4938" s="68"/>
      <c r="C4938" s="68"/>
      <c r="D4938" s="68"/>
      <c r="E4938" s="68"/>
      <c r="F4938" s="68"/>
      <c r="G4938" s="68"/>
      <c r="H4938" s="68"/>
    </row>
    <row r="4939" spans="1:8" x14ac:dyDescent="0.3">
      <c r="A4939" s="68"/>
      <c r="B4939" s="68"/>
      <c r="C4939" s="68"/>
      <c r="D4939" s="68"/>
      <c r="E4939" s="68"/>
      <c r="F4939" s="68"/>
      <c r="G4939" s="68"/>
      <c r="H4939" s="68"/>
    </row>
    <row r="4940" spans="1:8" x14ac:dyDescent="0.3">
      <c r="A4940" s="68"/>
      <c r="B4940" s="68"/>
      <c r="C4940" s="68"/>
      <c r="D4940" s="68"/>
      <c r="E4940" s="68"/>
      <c r="F4940" s="68"/>
      <c r="G4940" s="68"/>
      <c r="H4940" s="68"/>
    </row>
    <row r="4941" spans="1:8" x14ac:dyDescent="0.3">
      <c r="A4941" s="68"/>
      <c r="B4941" s="68"/>
      <c r="C4941" s="68"/>
      <c r="D4941" s="68"/>
      <c r="E4941" s="68"/>
      <c r="F4941" s="68"/>
      <c r="G4941" s="68"/>
      <c r="H4941" s="68"/>
    </row>
    <row r="4942" spans="1:8" x14ac:dyDescent="0.3">
      <c r="A4942" s="68"/>
      <c r="B4942" s="68"/>
      <c r="C4942" s="68"/>
      <c r="D4942" s="68"/>
      <c r="E4942" s="68"/>
      <c r="F4942" s="68"/>
      <c r="G4942" s="68"/>
      <c r="H4942" s="68"/>
    </row>
    <row r="4943" spans="1:8" x14ac:dyDescent="0.3">
      <c r="A4943" s="68"/>
      <c r="B4943" s="68"/>
      <c r="C4943" s="68"/>
      <c r="D4943" s="68"/>
      <c r="E4943" s="68"/>
      <c r="F4943" s="68"/>
      <c r="G4943" s="68"/>
      <c r="H4943" s="68"/>
    </row>
    <row r="4944" spans="1:8" x14ac:dyDescent="0.3">
      <c r="A4944" s="68"/>
      <c r="B4944" s="68"/>
      <c r="C4944" s="68"/>
      <c r="D4944" s="68"/>
      <c r="E4944" s="68"/>
      <c r="F4944" s="68"/>
      <c r="G4944" s="68"/>
      <c r="H4944" s="68"/>
    </row>
    <row r="4945" spans="1:8" x14ac:dyDescent="0.3">
      <c r="A4945" s="68"/>
      <c r="B4945" s="68"/>
      <c r="C4945" s="68"/>
      <c r="D4945" s="68"/>
      <c r="E4945" s="68"/>
      <c r="F4945" s="68"/>
      <c r="G4945" s="68"/>
      <c r="H4945" s="68"/>
    </row>
    <row r="4946" spans="1:8" x14ac:dyDescent="0.3">
      <c r="A4946" s="68"/>
      <c r="B4946" s="68"/>
      <c r="C4946" s="68"/>
      <c r="D4946" s="68"/>
      <c r="E4946" s="68"/>
      <c r="F4946" s="68"/>
      <c r="G4946" s="68"/>
      <c r="H4946" s="68"/>
    </row>
    <row r="4947" spans="1:8" x14ac:dyDescent="0.3">
      <c r="A4947" s="68"/>
      <c r="B4947" s="68"/>
      <c r="C4947" s="68"/>
      <c r="D4947" s="68"/>
      <c r="E4947" s="68"/>
      <c r="F4947" s="68"/>
      <c r="G4947" s="68"/>
      <c r="H4947" s="68"/>
    </row>
    <row r="4948" spans="1:8" x14ac:dyDescent="0.3">
      <c r="A4948" s="68"/>
      <c r="B4948" s="68"/>
      <c r="C4948" s="68"/>
      <c r="D4948" s="68"/>
      <c r="E4948" s="68"/>
      <c r="F4948" s="68"/>
      <c r="G4948" s="68"/>
      <c r="H4948" s="68"/>
    </row>
    <row r="4949" spans="1:8" x14ac:dyDescent="0.3">
      <c r="A4949" s="68"/>
      <c r="B4949" s="68"/>
      <c r="C4949" s="68"/>
      <c r="D4949" s="68"/>
      <c r="E4949" s="68"/>
      <c r="F4949" s="68"/>
      <c r="G4949" s="68"/>
      <c r="H4949" s="68"/>
    </row>
    <row r="4950" spans="1:8" x14ac:dyDescent="0.3">
      <c r="A4950" s="68"/>
      <c r="B4950" s="68"/>
      <c r="C4950" s="68"/>
      <c r="D4950" s="68"/>
      <c r="E4950" s="68"/>
      <c r="F4950" s="68"/>
      <c r="G4950" s="68"/>
      <c r="H4950" s="68"/>
    </row>
    <row r="4951" spans="1:8" x14ac:dyDescent="0.3">
      <c r="A4951" s="68"/>
      <c r="B4951" s="68"/>
      <c r="C4951" s="68"/>
      <c r="D4951" s="68"/>
      <c r="E4951" s="68"/>
      <c r="F4951" s="68"/>
      <c r="G4951" s="68"/>
      <c r="H4951" s="68"/>
    </row>
    <row r="4952" spans="1:8" x14ac:dyDescent="0.3">
      <c r="A4952" s="68"/>
      <c r="B4952" s="68"/>
      <c r="C4952" s="68"/>
      <c r="D4952" s="68"/>
      <c r="E4952" s="68"/>
      <c r="F4952" s="68"/>
      <c r="G4952" s="68"/>
      <c r="H4952" s="68"/>
    </row>
    <row r="4953" spans="1:8" x14ac:dyDescent="0.3">
      <c r="A4953" s="68"/>
      <c r="B4953" s="68"/>
      <c r="C4953" s="68"/>
      <c r="D4953" s="68"/>
      <c r="E4953" s="68"/>
      <c r="F4953" s="68"/>
      <c r="G4953" s="68"/>
      <c r="H4953" s="68"/>
    </row>
    <row r="4954" spans="1:8" x14ac:dyDescent="0.3">
      <c r="A4954" s="68"/>
      <c r="B4954" s="68"/>
      <c r="C4954" s="68"/>
      <c r="D4954" s="68"/>
      <c r="E4954" s="68"/>
      <c r="F4954" s="68"/>
      <c r="G4954" s="68"/>
      <c r="H4954" s="68"/>
    </row>
    <row r="4955" spans="1:8" x14ac:dyDescent="0.3">
      <c r="A4955" s="68"/>
      <c r="B4955" s="68"/>
      <c r="C4955" s="68"/>
      <c r="D4955" s="68"/>
      <c r="E4955" s="68"/>
      <c r="F4955" s="68"/>
      <c r="G4955" s="68"/>
      <c r="H4955" s="68"/>
    </row>
    <row r="4956" spans="1:8" x14ac:dyDescent="0.3">
      <c r="A4956" s="68"/>
      <c r="B4956" s="68"/>
      <c r="C4956" s="68"/>
      <c r="D4956" s="68"/>
      <c r="E4956" s="68"/>
      <c r="F4956" s="68"/>
      <c r="G4956" s="68"/>
      <c r="H4956" s="68"/>
    </row>
    <row r="4957" spans="1:8" x14ac:dyDescent="0.3">
      <c r="A4957" s="68"/>
      <c r="B4957" s="68"/>
      <c r="C4957" s="68"/>
      <c r="D4957" s="68"/>
      <c r="E4957" s="68"/>
      <c r="F4957" s="68"/>
      <c r="G4957" s="68"/>
      <c r="H4957" s="68"/>
    </row>
    <row r="4958" spans="1:8" x14ac:dyDescent="0.3">
      <c r="A4958" s="68"/>
      <c r="B4958" s="68"/>
      <c r="C4958" s="68"/>
      <c r="D4958" s="68"/>
      <c r="E4958" s="68"/>
      <c r="F4958" s="68"/>
      <c r="G4958" s="68"/>
      <c r="H4958" s="68"/>
    </row>
    <row r="4959" spans="1:8" x14ac:dyDescent="0.3">
      <c r="A4959" s="68"/>
      <c r="B4959" s="68"/>
      <c r="C4959" s="68"/>
      <c r="D4959" s="68"/>
      <c r="E4959" s="68"/>
      <c r="F4959" s="68"/>
      <c r="G4959" s="68"/>
      <c r="H4959" s="68"/>
    </row>
    <row r="4960" spans="1:8" x14ac:dyDescent="0.3">
      <c r="A4960" s="68"/>
      <c r="B4960" s="68"/>
      <c r="C4960" s="68"/>
      <c r="D4960" s="68"/>
      <c r="E4960" s="68"/>
      <c r="F4960" s="68"/>
      <c r="G4960" s="68"/>
      <c r="H4960" s="68"/>
    </row>
    <row r="4961" spans="1:8" x14ac:dyDescent="0.3">
      <c r="A4961" s="68"/>
      <c r="B4961" s="68"/>
      <c r="C4961" s="68"/>
      <c r="D4961" s="68"/>
      <c r="E4961" s="68"/>
      <c r="F4961" s="68"/>
      <c r="G4961" s="68"/>
      <c r="H4961" s="68"/>
    </row>
    <row r="4962" spans="1:8" x14ac:dyDescent="0.3">
      <c r="A4962" s="68"/>
      <c r="B4962" s="68"/>
      <c r="C4962" s="68"/>
      <c r="D4962" s="68"/>
      <c r="E4962" s="68"/>
      <c r="F4962" s="68"/>
      <c r="G4962" s="68"/>
      <c r="H4962" s="68"/>
    </row>
    <row r="4963" spans="1:8" x14ac:dyDescent="0.3">
      <c r="A4963" s="68"/>
      <c r="B4963" s="68"/>
      <c r="C4963" s="68"/>
      <c r="D4963" s="68"/>
      <c r="E4963" s="68"/>
      <c r="F4963" s="68"/>
      <c r="G4963" s="68"/>
      <c r="H4963" s="68"/>
    </row>
    <row r="4964" spans="1:8" x14ac:dyDescent="0.3">
      <c r="A4964" s="68"/>
      <c r="B4964" s="68"/>
      <c r="C4964" s="68"/>
      <c r="D4964" s="68"/>
      <c r="E4964" s="68"/>
      <c r="F4964" s="68"/>
      <c r="G4964" s="68"/>
      <c r="H4964" s="68"/>
    </row>
    <row r="4965" spans="1:8" x14ac:dyDescent="0.3">
      <c r="A4965" s="68"/>
      <c r="B4965" s="68"/>
      <c r="C4965" s="68"/>
      <c r="D4965" s="68"/>
      <c r="E4965" s="68"/>
      <c r="F4965" s="68"/>
      <c r="G4965" s="68"/>
      <c r="H4965" s="68"/>
    </row>
    <row r="4966" spans="1:8" x14ac:dyDescent="0.3">
      <c r="A4966" s="68"/>
      <c r="B4966" s="68"/>
      <c r="C4966" s="68"/>
      <c r="D4966" s="68"/>
      <c r="E4966" s="68"/>
      <c r="F4966" s="68"/>
      <c r="G4966" s="68"/>
      <c r="H4966" s="68"/>
    </row>
    <row r="4967" spans="1:8" x14ac:dyDescent="0.3">
      <c r="A4967" s="68"/>
      <c r="B4967" s="68"/>
      <c r="C4967" s="68"/>
      <c r="D4967" s="68"/>
      <c r="E4967" s="68"/>
      <c r="F4967" s="68"/>
      <c r="G4967" s="68"/>
      <c r="H4967" s="68"/>
    </row>
    <row r="4968" spans="1:8" x14ac:dyDescent="0.3">
      <c r="A4968" s="68"/>
      <c r="B4968" s="68"/>
      <c r="C4968" s="68"/>
      <c r="D4968" s="68"/>
      <c r="E4968" s="68"/>
      <c r="F4968" s="68"/>
      <c r="G4968" s="68"/>
      <c r="H4968" s="68"/>
    </row>
    <row r="4969" spans="1:8" x14ac:dyDescent="0.3">
      <c r="A4969" s="68"/>
      <c r="B4969" s="68"/>
      <c r="C4969" s="68"/>
      <c r="D4969" s="68"/>
      <c r="E4969" s="68"/>
      <c r="F4969" s="68"/>
      <c r="G4969" s="68"/>
      <c r="H4969" s="68"/>
    </row>
    <row r="4970" spans="1:8" x14ac:dyDescent="0.3">
      <c r="A4970" s="68"/>
      <c r="B4970" s="68"/>
      <c r="C4970" s="68"/>
      <c r="D4970" s="68"/>
      <c r="E4970" s="68"/>
      <c r="F4970" s="68"/>
      <c r="G4970" s="68"/>
      <c r="H4970" s="68"/>
    </row>
    <row r="4971" spans="1:8" x14ac:dyDescent="0.3">
      <c r="A4971" s="68"/>
      <c r="B4971" s="68"/>
      <c r="C4971" s="68"/>
      <c r="D4971" s="68"/>
      <c r="E4971" s="68"/>
      <c r="F4971" s="68"/>
      <c r="G4971" s="68"/>
      <c r="H4971" s="68"/>
    </row>
    <row r="4972" spans="1:8" x14ac:dyDescent="0.3">
      <c r="A4972" s="68"/>
      <c r="B4972" s="68"/>
      <c r="C4972" s="68"/>
      <c r="D4972" s="68"/>
      <c r="E4972" s="68"/>
      <c r="F4972" s="68"/>
      <c r="G4972" s="68"/>
      <c r="H4972" s="68"/>
    </row>
    <row r="4973" spans="1:8" x14ac:dyDescent="0.3">
      <c r="A4973" s="68"/>
      <c r="B4973" s="68"/>
      <c r="C4973" s="68"/>
      <c r="D4973" s="68"/>
      <c r="E4973" s="68"/>
      <c r="F4973" s="68"/>
      <c r="G4973" s="68"/>
      <c r="H4973" s="68"/>
    </row>
    <row r="4974" spans="1:8" x14ac:dyDescent="0.3">
      <c r="A4974" s="68"/>
      <c r="B4974" s="68"/>
      <c r="C4974" s="68"/>
      <c r="D4974" s="68"/>
      <c r="E4974" s="68"/>
      <c r="F4974" s="68"/>
      <c r="G4974" s="68"/>
      <c r="H4974" s="68"/>
    </row>
    <row r="4975" spans="1:8" x14ac:dyDescent="0.3">
      <c r="A4975" s="68"/>
      <c r="B4975" s="68"/>
      <c r="C4975" s="68"/>
      <c r="D4975" s="68"/>
      <c r="E4975" s="68"/>
      <c r="F4975" s="68"/>
      <c r="G4975" s="68"/>
      <c r="H4975" s="68"/>
    </row>
    <row r="4976" spans="1:8" x14ac:dyDescent="0.3">
      <c r="A4976" s="68"/>
      <c r="B4976" s="68"/>
      <c r="C4976" s="68"/>
      <c r="D4976" s="68"/>
      <c r="E4976" s="68"/>
      <c r="F4976" s="68"/>
      <c r="G4976" s="68"/>
      <c r="H4976" s="68"/>
    </row>
    <row r="4977" spans="1:8" x14ac:dyDescent="0.3">
      <c r="A4977" s="68"/>
      <c r="B4977" s="68"/>
      <c r="C4977" s="68"/>
      <c r="D4977" s="68"/>
      <c r="E4977" s="68"/>
      <c r="F4977" s="68"/>
      <c r="G4977" s="68"/>
      <c r="H4977" s="68"/>
    </row>
    <row r="4978" spans="1:8" x14ac:dyDescent="0.3">
      <c r="A4978" s="68"/>
      <c r="B4978" s="68"/>
      <c r="C4978" s="68"/>
      <c r="D4978" s="68"/>
      <c r="E4978" s="68"/>
      <c r="F4978" s="68"/>
      <c r="G4978" s="68"/>
      <c r="H4978" s="68"/>
    </row>
    <row r="4979" spans="1:8" x14ac:dyDescent="0.3">
      <c r="A4979" s="68"/>
      <c r="B4979" s="68"/>
      <c r="C4979" s="68"/>
      <c r="D4979" s="68"/>
      <c r="E4979" s="68"/>
      <c r="F4979" s="68"/>
      <c r="G4979" s="68"/>
      <c r="H4979" s="68"/>
    </row>
    <row r="4980" spans="1:8" x14ac:dyDescent="0.3">
      <c r="A4980" s="68"/>
      <c r="B4980" s="68"/>
      <c r="C4980" s="68"/>
      <c r="D4980" s="68"/>
      <c r="E4980" s="68"/>
      <c r="F4980" s="68"/>
      <c r="G4980" s="68"/>
      <c r="H4980" s="68"/>
    </row>
    <row r="4981" spans="1:8" x14ac:dyDescent="0.3">
      <c r="A4981" s="68"/>
      <c r="B4981" s="68"/>
      <c r="C4981" s="68"/>
      <c r="D4981" s="68"/>
      <c r="E4981" s="68"/>
      <c r="F4981" s="68"/>
      <c r="G4981" s="68"/>
      <c r="H4981" s="68"/>
    </row>
    <row r="4982" spans="1:8" x14ac:dyDescent="0.3">
      <c r="A4982" s="68"/>
      <c r="B4982" s="68"/>
      <c r="C4982" s="68"/>
      <c r="D4982" s="68"/>
      <c r="E4982" s="68"/>
      <c r="F4982" s="68"/>
      <c r="G4982" s="68"/>
      <c r="H4982" s="68"/>
    </row>
    <row r="4983" spans="1:8" x14ac:dyDescent="0.3">
      <c r="A4983" s="68"/>
      <c r="B4983" s="68"/>
      <c r="C4983" s="68"/>
      <c r="D4983" s="68"/>
      <c r="E4983" s="68"/>
      <c r="F4983" s="68"/>
      <c r="G4983" s="68"/>
      <c r="H4983" s="68"/>
    </row>
    <row r="4984" spans="1:8" x14ac:dyDescent="0.3">
      <c r="A4984" s="68"/>
      <c r="B4984" s="68"/>
      <c r="C4984" s="68"/>
      <c r="D4984" s="68"/>
      <c r="E4984" s="68"/>
      <c r="F4984" s="68"/>
      <c r="G4984" s="68"/>
      <c r="H4984" s="68"/>
    </row>
    <row r="4985" spans="1:8" x14ac:dyDescent="0.3">
      <c r="A4985" s="68"/>
      <c r="B4985" s="68"/>
      <c r="C4985" s="68"/>
      <c r="D4985" s="68"/>
      <c r="E4985" s="68"/>
      <c r="F4985" s="68"/>
      <c r="G4985" s="68"/>
      <c r="H4985" s="68"/>
    </row>
    <row r="4986" spans="1:8" x14ac:dyDescent="0.3">
      <c r="A4986" s="68"/>
      <c r="B4986" s="68"/>
      <c r="C4986" s="68"/>
      <c r="D4986" s="68"/>
      <c r="E4986" s="68"/>
      <c r="F4986" s="68"/>
      <c r="G4986" s="68"/>
      <c r="H4986" s="68"/>
    </row>
    <row r="4987" spans="1:8" x14ac:dyDescent="0.3">
      <c r="A4987" s="68"/>
      <c r="B4987" s="68"/>
      <c r="C4987" s="68"/>
      <c r="D4987" s="68"/>
      <c r="E4987" s="68"/>
      <c r="F4987" s="68"/>
      <c r="G4987" s="68"/>
      <c r="H4987" s="68"/>
    </row>
    <row r="4988" spans="1:8" x14ac:dyDescent="0.3">
      <c r="A4988" s="68"/>
      <c r="B4988" s="68"/>
      <c r="C4988" s="68"/>
      <c r="D4988" s="68"/>
      <c r="E4988" s="68"/>
      <c r="F4988" s="68"/>
      <c r="G4988" s="68"/>
      <c r="H4988" s="68"/>
    </row>
    <row r="4989" spans="1:8" x14ac:dyDescent="0.3">
      <c r="A4989" s="68"/>
      <c r="B4989" s="68"/>
      <c r="C4989" s="68"/>
      <c r="D4989" s="68"/>
      <c r="E4989" s="68"/>
      <c r="F4989" s="68"/>
      <c r="G4989" s="68"/>
      <c r="H4989" s="68"/>
    </row>
    <row r="4990" spans="1:8" x14ac:dyDescent="0.3">
      <c r="A4990" s="68"/>
      <c r="B4990" s="68"/>
      <c r="C4990" s="68"/>
      <c r="D4990" s="68"/>
      <c r="E4990" s="68"/>
      <c r="F4990" s="68"/>
      <c r="G4990" s="68"/>
      <c r="H4990" s="68"/>
    </row>
    <row r="4991" spans="1:8" x14ac:dyDescent="0.3">
      <c r="A4991" s="68"/>
      <c r="B4991" s="68"/>
      <c r="C4991" s="68"/>
      <c r="D4991" s="68"/>
      <c r="E4991" s="68"/>
      <c r="F4991" s="68"/>
      <c r="G4991" s="68"/>
      <c r="H4991" s="68"/>
    </row>
    <row r="4992" spans="1:8" x14ac:dyDescent="0.3">
      <c r="A4992" s="68"/>
      <c r="B4992" s="68"/>
      <c r="C4992" s="68"/>
      <c r="D4992" s="68"/>
      <c r="E4992" s="68"/>
      <c r="F4992" s="68"/>
      <c r="G4992" s="68"/>
      <c r="H4992" s="68"/>
    </row>
    <row r="4993" spans="1:8" x14ac:dyDescent="0.3">
      <c r="A4993" s="68"/>
      <c r="B4993" s="68"/>
      <c r="C4993" s="68"/>
      <c r="D4993" s="68"/>
      <c r="E4993" s="68"/>
      <c r="F4993" s="68"/>
      <c r="G4993" s="68"/>
      <c r="H4993" s="68"/>
    </row>
    <row r="4994" spans="1:8" x14ac:dyDescent="0.3">
      <c r="A4994" s="68"/>
      <c r="B4994" s="68"/>
      <c r="C4994" s="68"/>
      <c r="D4994" s="68"/>
      <c r="E4994" s="68"/>
      <c r="F4994" s="68"/>
      <c r="G4994" s="68"/>
      <c r="H4994" s="68"/>
    </row>
    <row r="4995" spans="1:8" x14ac:dyDescent="0.3">
      <c r="A4995" s="68"/>
      <c r="B4995" s="68"/>
      <c r="C4995" s="68"/>
      <c r="D4995" s="68"/>
      <c r="E4995" s="68"/>
      <c r="F4995" s="68"/>
      <c r="G4995" s="68"/>
      <c r="H4995" s="68"/>
    </row>
    <row r="4996" spans="1:8" x14ac:dyDescent="0.3">
      <c r="A4996" s="68"/>
      <c r="B4996" s="68"/>
      <c r="C4996" s="68"/>
      <c r="D4996" s="68"/>
      <c r="E4996" s="68"/>
      <c r="F4996" s="68"/>
      <c r="G4996" s="68"/>
      <c r="H4996" s="68"/>
    </row>
    <row r="4997" spans="1:8" x14ac:dyDescent="0.3">
      <c r="A4997" s="68"/>
      <c r="B4997" s="68"/>
      <c r="C4997" s="68"/>
      <c r="D4997" s="68"/>
      <c r="E4997" s="68"/>
      <c r="F4997" s="68"/>
      <c r="G4997" s="68"/>
      <c r="H4997" s="68"/>
    </row>
    <row r="4998" spans="1:8" x14ac:dyDescent="0.3">
      <c r="A4998" s="68"/>
      <c r="B4998" s="68"/>
      <c r="C4998" s="68"/>
      <c r="D4998" s="68"/>
      <c r="E4998" s="68"/>
      <c r="F4998" s="68"/>
      <c r="G4998" s="68"/>
      <c r="H4998" s="68"/>
    </row>
    <row r="4999" spans="1:8" x14ac:dyDescent="0.3">
      <c r="A4999" s="68"/>
      <c r="B4999" s="68"/>
      <c r="C4999" s="68"/>
      <c r="D4999" s="68"/>
      <c r="E4999" s="68"/>
      <c r="F4999" s="68"/>
      <c r="G4999" s="68"/>
      <c r="H4999" s="68"/>
    </row>
    <row r="5000" spans="1:8" x14ac:dyDescent="0.3">
      <c r="A5000" s="68"/>
      <c r="B5000" s="68"/>
      <c r="C5000" s="68"/>
      <c r="D5000" s="68"/>
      <c r="E5000" s="68"/>
      <c r="F5000" s="68"/>
      <c r="G5000" s="68"/>
      <c r="H5000" s="68"/>
    </row>
    <row r="5001" spans="1:8" x14ac:dyDescent="0.3">
      <c r="A5001" s="68"/>
      <c r="B5001" s="68"/>
      <c r="C5001" s="68"/>
      <c r="D5001" s="68"/>
      <c r="E5001" s="68"/>
      <c r="F5001" s="68"/>
      <c r="G5001" s="68"/>
      <c r="H5001" s="68"/>
    </row>
    <row r="5002" spans="1:8" x14ac:dyDescent="0.3">
      <c r="A5002" s="68"/>
      <c r="B5002" s="68"/>
      <c r="C5002" s="68"/>
      <c r="D5002" s="68"/>
      <c r="E5002" s="68"/>
      <c r="F5002" s="68"/>
      <c r="G5002" s="68"/>
      <c r="H5002" s="68"/>
    </row>
    <row r="5003" spans="1:8" x14ac:dyDescent="0.3">
      <c r="A5003" s="68"/>
      <c r="B5003" s="68"/>
      <c r="C5003" s="68"/>
      <c r="D5003" s="68"/>
      <c r="E5003" s="68"/>
      <c r="F5003" s="68"/>
      <c r="G5003" s="68"/>
      <c r="H5003" s="68"/>
    </row>
    <row r="5004" spans="1:8" x14ac:dyDescent="0.3">
      <c r="A5004" s="68"/>
      <c r="B5004" s="68"/>
      <c r="C5004" s="68"/>
      <c r="D5004" s="68"/>
      <c r="E5004" s="68"/>
      <c r="F5004" s="68"/>
      <c r="G5004" s="68"/>
      <c r="H5004" s="68"/>
    </row>
    <row r="5005" spans="1:8" x14ac:dyDescent="0.3">
      <c r="A5005" s="68"/>
      <c r="B5005" s="68"/>
      <c r="C5005" s="68"/>
      <c r="D5005" s="68"/>
      <c r="E5005" s="68"/>
      <c r="F5005" s="68"/>
      <c r="G5005" s="68"/>
      <c r="H5005" s="68"/>
    </row>
    <row r="5006" spans="1:8" x14ac:dyDescent="0.3">
      <c r="A5006" s="68"/>
      <c r="B5006" s="68"/>
      <c r="C5006" s="68"/>
      <c r="D5006" s="68"/>
      <c r="E5006" s="68"/>
      <c r="F5006" s="68"/>
      <c r="G5006" s="68"/>
      <c r="H5006" s="68"/>
    </row>
    <row r="5007" spans="1:8" x14ac:dyDescent="0.3">
      <c r="A5007" s="68"/>
      <c r="B5007" s="68"/>
      <c r="C5007" s="68"/>
      <c r="D5007" s="68"/>
      <c r="E5007" s="68"/>
      <c r="F5007" s="68"/>
      <c r="G5007" s="68"/>
      <c r="H5007" s="68"/>
    </row>
    <row r="5008" spans="1:8" x14ac:dyDescent="0.3">
      <c r="A5008" s="68"/>
      <c r="B5008" s="68"/>
      <c r="C5008" s="68"/>
      <c r="D5008" s="68"/>
      <c r="E5008" s="68"/>
      <c r="F5008" s="68"/>
      <c r="G5008" s="68"/>
      <c r="H5008" s="68"/>
    </row>
    <row r="5009" spans="1:8" x14ac:dyDescent="0.3">
      <c r="A5009" s="68"/>
      <c r="B5009" s="68"/>
      <c r="C5009" s="68"/>
      <c r="D5009" s="68"/>
      <c r="E5009" s="68"/>
      <c r="F5009" s="68"/>
      <c r="G5009" s="68"/>
      <c r="H5009" s="68"/>
    </row>
    <row r="5010" spans="1:8" x14ac:dyDescent="0.3">
      <c r="A5010" s="68"/>
      <c r="B5010" s="68"/>
      <c r="C5010" s="68"/>
      <c r="D5010" s="68"/>
      <c r="E5010" s="68"/>
      <c r="F5010" s="68"/>
      <c r="G5010" s="68"/>
      <c r="H5010" s="68"/>
    </row>
    <row r="5011" spans="1:8" x14ac:dyDescent="0.3">
      <c r="A5011" s="68"/>
      <c r="B5011" s="68"/>
      <c r="C5011" s="68"/>
      <c r="D5011" s="68"/>
      <c r="E5011" s="68"/>
      <c r="F5011" s="68"/>
      <c r="G5011" s="68"/>
      <c r="H5011" s="68"/>
    </row>
    <row r="5012" spans="1:8" x14ac:dyDescent="0.3">
      <c r="A5012" s="68"/>
      <c r="B5012" s="68"/>
      <c r="C5012" s="68"/>
      <c r="D5012" s="68"/>
      <c r="E5012" s="68"/>
      <c r="F5012" s="68"/>
      <c r="G5012" s="68"/>
      <c r="H5012" s="68"/>
    </row>
    <row r="5013" spans="1:8" x14ac:dyDescent="0.3">
      <c r="A5013" s="68"/>
      <c r="B5013" s="68"/>
      <c r="C5013" s="68"/>
      <c r="D5013" s="68"/>
      <c r="E5013" s="68"/>
      <c r="F5013" s="68"/>
      <c r="G5013" s="68"/>
      <c r="H5013" s="68"/>
    </row>
    <row r="5014" spans="1:8" x14ac:dyDescent="0.3">
      <c r="A5014" s="68"/>
      <c r="B5014" s="68"/>
      <c r="C5014" s="68"/>
      <c r="D5014" s="68"/>
      <c r="E5014" s="68"/>
      <c r="F5014" s="68"/>
      <c r="G5014" s="68"/>
      <c r="H5014" s="68"/>
    </row>
    <row r="5015" spans="1:8" x14ac:dyDescent="0.3">
      <c r="A5015" s="68"/>
      <c r="B5015" s="68"/>
      <c r="C5015" s="68"/>
      <c r="D5015" s="68"/>
      <c r="E5015" s="68"/>
      <c r="F5015" s="68"/>
      <c r="G5015" s="68"/>
      <c r="H5015" s="68"/>
    </row>
    <row r="5016" spans="1:8" x14ac:dyDescent="0.3">
      <c r="A5016" s="68"/>
      <c r="B5016" s="68"/>
      <c r="C5016" s="68"/>
      <c r="D5016" s="68"/>
      <c r="E5016" s="68"/>
      <c r="F5016" s="68"/>
      <c r="G5016" s="68"/>
      <c r="H5016" s="68"/>
    </row>
    <row r="5017" spans="1:8" x14ac:dyDescent="0.3">
      <c r="A5017" s="68"/>
      <c r="B5017" s="68"/>
      <c r="C5017" s="68"/>
      <c r="D5017" s="68"/>
      <c r="E5017" s="68"/>
      <c r="F5017" s="68"/>
      <c r="G5017" s="68"/>
      <c r="H5017" s="68"/>
    </row>
    <row r="5018" spans="1:8" x14ac:dyDescent="0.3">
      <c r="A5018" s="68"/>
      <c r="B5018" s="68"/>
      <c r="C5018" s="68"/>
      <c r="D5018" s="68"/>
      <c r="E5018" s="68"/>
      <c r="F5018" s="68"/>
      <c r="G5018" s="68"/>
      <c r="H5018" s="68"/>
    </row>
    <row r="5019" spans="1:8" x14ac:dyDescent="0.3">
      <c r="A5019" s="68"/>
      <c r="B5019" s="68"/>
      <c r="C5019" s="68"/>
      <c r="D5019" s="68"/>
      <c r="E5019" s="68"/>
      <c r="F5019" s="68"/>
      <c r="G5019" s="68"/>
      <c r="H5019" s="68"/>
    </row>
    <row r="5020" spans="1:8" x14ac:dyDescent="0.3">
      <c r="A5020" s="68"/>
      <c r="B5020" s="68"/>
      <c r="C5020" s="68"/>
      <c r="D5020" s="68"/>
      <c r="E5020" s="68"/>
      <c r="F5020" s="68"/>
      <c r="G5020" s="68"/>
      <c r="H5020" s="68"/>
    </row>
    <row r="5021" spans="1:8" x14ac:dyDescent="0.3">
      <c r="A5021" s="68"/>
      <c r="B5021" s="68"/>
      <c r="C5021" s="68"/>
      <c r="D5021" s="68"/>
      <c r="E5021" s="68"/>
      <c r="F5021" s="68"/>
      <c r="G5021" s="68"/>
      <c r="H5021" s="68"/>
    </row>
    <row r="5022" spans="1:8" x14ac:dyDescent="0.3">
      <c r="A5022" s="68"/>
      <c r="B5022" s="68"/>
      <c r="C5022" s="68"/>
      <c r="D5022" s="68"/>
      <c r="E5022" s="68"/>
      <c r="F5022" s="68"/>
      <c r="G5022" s="68"/>
      <c r="H5022" s="68"/>
    </row>
    <row r="5023" spans="1:8" x14ac:dyDescent="0.3">
      <c r="A5023" s="68"/>
      <c r="B5023" s="68"/>
      <c r="C5023" s="68"/>
      <c r="D5023" s="68"/>
      <c r="E5023" s="68"/>
      <c r="F5023" s="68"/>
      <c r="G5023" s="68"/>
      <c r="H5023" s="68"/>
    </row>
    <row r="5024" spans="1:8" x14ac:dyDescent="0.3">
      <c r="A5024" s="68"/>
      <c r="B5024" s="68"/>
      <c r="C5024" s="68"/>
      <c r="D5024" s="68"/>
      <c r="E5024" s="68"/>
      <c r="F5024" s="68"/>
      <c r="G5024" s="68"/>
      <c r="H5024" s="68"/>
    </row>
    <row r="5025" spans="1:8" x14ac:dyDescent="0.3">
      <c r="A5025" s="68"/>
      <c r="B5025" s="68"/>
      <c r="C5025" s="68"/>
      <c r="D5025" s="68"/>
      <c r="E5025" s="68"/>
      <c r="F5025" s="68"/>
      <c r="G5025" s="68"/>
      <c r="H5025" s="68"/>
    </row>
    <row r="5026" spans="1:8" x14ac:dyDescent="0.3">
      <c r="A5026" s="68"/>
      <c r="B5026" s="68"/>
      <c r="C5026" s="68"/>
      <c r="D5026" s="68"/>
      <c r="E5026" s="68"/>
      <c r="F5026" s="68"/>
      <c r="G5026" s="68"/>
      <c r="H5026" s="68"/>
    </row>
    <row r="5027" spans="1:8" x14ac:dyDescent="0.3">
      <c r="A5027" s="68"/>
      <c r="B5027" s="68"/>
      <c r="C5027" s="68"/>
      <c r="D5027" s="68"/>
      <c r="E5027" s="68"/>
      <c r="F5027" s="68"/>
      <c r="G5027" s="68"/>
      <c r="H5027" s="68"/>
    </row>
    <row r="5028" spans="1:8" x14ac:dyDescent="0.3">
      <c r="A5028" s="68"/>
      <c r="B5028" s="68"/>
      <c r="C5028" s="68"/>
      <c r="D5028" s="68"/>
      <c r="E5028" s="68"/>
      <c r="F5028" s="68"/>
      <c r="G5028" s="68"/>
      <c r="H5028" s="68"/>
    </row>
    <row r="5029" spans="1:8" x14ac:dyDescent="0.3">
      <c r="A5029" s="68"/>
      <c r="B5029" s="68"/>
      <c r="C5029" s="68"/>
      <c r="D5029" s="68"/>
      <c r="E5029" s="68"/>
      <c r="F5029" s="68"/>
      <c r="G5029" s="68"/>
      <c r="H5029" s="68"/>
    </row>
    <row r="5030" spans="1:8" x14ac:dyDescent="0.3">
      <c r="A5030" s="68"/>
      <c r="B5030" s="68"/>
      <c r="C5030" s="68"/>
      <c r="D5030" s="68"/>
      <c r="E5030" s="68"/>
      <c r="F5030" s="68"/>
      <c r="G5030" s="68"/>
      <c r="H5030" s="68"/>
    </row>
    <row r="5031" spans="1:8" x14ac:dyDescent="0.3">
      <c r="A5031" s="68"/>
      <c r="B5031" s="68"/>
      <c r="C5031" s="68"/>
      <c r="D5031" s="68"/>
      <c r="E5031" s="68"/>
      <c r="F5031" s="68"/>
      <c r="G5031" s="68"/>
      <c r="H5031" s="68"/>
    </row>
    <row r="5032" spans="1:8" x14ac:dyDescent="0.3">
      <c r="A5032" s="68"/>
      <c r="B5032" s="68"/>
      <c r="C5032" s="68"/>
      <c r="D5032" s="68"/>
      <c r="E5032" s="68"/>
      <c r="F5032" s="68"/>
      <c r="G5032" s="68"/>
      <c r="H5032" s="68"/>
    </row>
    <row r="5033" spans="1:8" x14ac:dyDescent="0.3">
      <c r="A5033" s="68"/>
      <c r="B5033" s="68"/>
      <c r="C5033" s="68"/>
      <c r="D5033" s="68"/>
      <c r="E5033" s="68"/>
      <c r="F5033" s="68"/>
      <c r="G5033" s="68"/>
      <c r="H5033" s="68"/>
    </row>
    <row r="5034" spans="1:8" x14ac:dyDescent="0.3">
      <c r="A5034" s="68"/>
      <c r="B5034" s="68"/>
      <c r="C5034" s="68"/>
      <c r="D5034" s="68"/>
      <c r="E5034" s="68"/>
      <c r="F5034" s="68"/>
      <c r="G5034" s="68"/>
      <c r="H5034" s="68"/>
    </row>
    <row r="5035" spans="1:8" x14ac:dyDescent="0.3">
      <c r="A5035" s="68"/>
      <c r="B5035" s="68"/>
      <c r="C5035" s="68"/>
      <c r="D5035" s="68"/>
      <c r="E5035" s="68"/>
      <c r="F5035" s="68"/>
      <c r="G5035" s="68"/>
      <c r="H5035" s="68"/>
    </row>
    <row r="5036" spans="1:8" x14ac:dyDescent="0.3">
      <c r="A5036" s="68"/>
      <c r="B5036" s="68"/>
      <c r="C5036" s="68"/>
      <c r="D5036" s="68"/>
      <c r="E5036" s="68"/>
      <c r="F5036" s="68"/>
      <c r="G5036" s="68"/>
      <c r="H5036" s="68"/>
    </row>
    <row r="5037" spans="1:8" x14ac:dyDescent="0.3">
      <c r="A5037" s="68"/>
      <c r="B5037" s="68"/>
      <c r="C5037" s="68"/>
      <c r="D5037" s="68"/>
      <c r="E5037" s="68"/>
      <c r="F5037" s="68"/>
      <c r="G5037" s="68"/>
      <c r="H5037" s="68"/>
    </row>
    <row r="5038" spans="1:8" x14ac:dyDescent="0.3">
      <c r="A5038" s="68"/>
      <c r="B5038" s="68"/>
      <c r="C5038" s="68"/>
      <c r="D5038" s="68"/>
      <c r="E5038" s="68"/>
      <c r="F5038" s="68"/>
      <c r="G5038" s="68"/>
      <c r="H5038" s="68"/>
    </row>
    <row r="5039" spans="1:8" x14ac:dyDescent="0.3">
      <c r="A5039" s="68"/>
      <c r="B5039" s="68"/>
      <c r="C5039" s="68"/>
      <c r="D5039" s="68"/>
      <c r="E5039" s="68"/>
      <c r="F5039" s="68"/>
      <c r="G5039" s="68"/>
      <c r="H5039" s="68"/>
    </row>
    <row r="5040" spans="1:8" x14ac:dyDescent="0.3">
      <c r="A5040" s="68"/>
      <c r="B5040" s="68"/>
      <c r="C5040" s="68"/>
      <c r="D5040" s="68"/>
      <c r="E5040" s="68"/>
      <c r="F5040" s="68"/>
      <c r="G5040" s="68"/>
      <c r="H5040" s="68"/>
    </row>
    <row r="5041" spans="1:8" x14ac:dyDescent="0.3">
      <c r="A5041" s="68"/>
      <c r="B5041" s="68"/>
      <c r="C5041" s="68"/>
      <c r="D5041" s="68"/>
      <c r="E5041" s="68"/>
      <c r="F5041" s="68"/>
      <c r="G5041" s="68"/>
      <c r="H5041" s="68"/>
    </row>
    <row r="5042" spans="1:8" x14ac:dyDescent="0.3">
      <c r="A5042" s="68"/>
      <c r="B5042" s="68"/>
      <c r="C5042" s="68"/>
      <c r="D5042" s="68"/>
      <c r="E5042" s="68"/>
      <c r="F5042" s="68"/>
      <c r="G5042" s="68"/>
      <c r="H5042" s="68"/>
    </row>
    <row r="5043" spans="1:8" x14ac:dyDescent="0.3">
      <c r="A5043" s="68"/>
      <c r="B5043" s="68"/>
      <c r="C5043" s="68"/>
      <c r="D5043" s="68"/>
      <c r="E5043" s="68"/>
      <c r="F5043" s="68"/>
      <c r="G5043" s="68"/>
      <c r="H5043" s="68"/>
    </row>
    <row r="5044" spans="1:8" x14ac:dyDescent="0.3">
      <c r="A5044" s="68"/>
      <c r="B5044" s="68"/>
      <c r="C5044" s="68"/>
      <c r="D5044" s="68"/>
      <c r="E5044" s="68"/>
      <c r="F5044" s="68"/>
      <c r="G5044" s="68"/>
      <c r="H5044" s="68"/>
    </row>
    <row r="5045" spans="1:8" x14ac:dyDescent="0.3">
      <c r="A5045" s="68"/>
      <c r="B5045" s="68"/>
      <c r="C5045" s="68"/>
      <c r="D5045" s="68"/>
      <c r="E5045" s="68"/>
      <c r="F5045" s="68"/>
      <c r="G5045" s="68"/>
      <c r="H5045" s="68"/>
    </row>
    <row r="5046" spans="1:8" x14ac:dyDescent="0.3">
      <c r="A5046" s="68"/>
      <c r="B5046" s="68"/>
      <c r="C5046" s="68"/>
      <c r="D5046" s="68"/>
      <c r="E5046" s="68"/>
      <c r="F5046" s="68"/>
      <c r="G5046" s="68"/>
      <c r="H5046" s="68"/>
    </row>
    <row r="5047" spans="1:8" x14ac:dyDescent="0.3">
      <c r="A5047" s="68"/>
      <c r="B5047" s="68"/>
      <c r="C5047" s="68"/>
      <c r="D5047" s="68"/>
      <c r="E5047" s="68"/>
      <c r="F5047" s="68"/>
      <c r="G5047" s="68"/>
      <c r="H5047" s="68"/>
    </row>
    <row r="5048" spans="1:8" x14ac:dyDescent="0.3">
      <c r="A5048" s="68"/>
      <c r="B5048" s="68"/>
      <c r="C5048" s="68"/>
      <c r="D5048" s="68"/>
      <c r="E5048" s="68"/>
      <c r="F5048" s="68"/>
      <c r="G5048" s="68"/>
      <c r="H5048" s="68"/>
    </row>
    <row r="5049" spans="1:8" x14ac:dyDescent="0.3">
      <c r="A5049" s="68"/>
      <c r="B5049" s="68"/>
      <c r="C5049" s="68"/>
      <c r="D5049" s="68"/>
      <c r="E5049" s="68"/>
      <c r="F5049" s="68"/>
      <c r="G5049" s="68"/>
      <c r="H5049" s="68"/>
    </row>
    <row r="5050" spans="1:8" x14ac:dyDescent="0.3">
      <c r="A5050" s="68"/>
      <c r="B5050" s="68"/>
      <c r="C5050" s="68"/>
      <c r="D5050" s="68"/>
      <c r="E5050" s="68"/>
      <c r="F5050" s="68"/>
      <c r="G5050" s="68"/>
      <c r="H5050" s="68"/>
    </row>
    <row r="5051" spans="1:8" x14ac:dyDescent="0.3">
      <c r="A5051" s="68"/>
      <c r="B5051" s="68"/>
      <c r="C5051" s="68"/>
      <c r="D5051" s="68"/>
      <c r="E5051" s="68"/>
      <c r="F5051" s="68"/>
      <c r="G5051" s="68"/>
      <c r="H5051" s="68"/>
    </row>
    <row r="5052" spans="1:8" x14ac:dyDescent="0.3">
      <c r="A5052" s="68"/>
      <c r="B5052" s="68"/>
      <c r="C5052" s="68"/>
      <c r="D5052" s="68"/>
      <c r="E5052" s="68"/>
      <c r="F5052" s="68"/>
      <c r="G5052" s="68"/>
      <c r="H5052" s="68"/>
    </row>
    <row r="5053" spans="1:8" x14ac:dyDescent="0.3">
      <c r="A5053" s="68"/>
      <c r="B5053" s="68"/>
      <c r="C5053" s="68"/>
      <c r="D5053" s="68"/>
      <c r="E5053" s="68"/>
      <c r="F5053" s="68"/>
      <c r="G5053" s="68"/>
      <c r="H5053" s="68"/>
    </row>
    <row r="5054" spans="1:8" x14ac:dyDescent="0.3">
      <c r="A5054" s="68"/>
      <c r="B5054" s="68"/>
      <c r="C5054" s="68"/>
      <c r="D5054" s="68"/>
      <c r="E5054" s="68"/>
      <c r="F5054" s="68"/>
      <c r="G5054" s="68"/>
      <c r="H5054" s="68"/>
    </row>
    <row r="5055" spans="1:8" x14ac:dyDescent="0.3">
      <c r="A5055" s="68"/>
      <c r="B5055" s="68"/>
      <c r="C5055" s="68"/>
      <c r="D5055" s="68"/>
      <c r="E5055" s="68"/>
      <c r="F5055" s="68"/>
      <c r="G5055" s="68"/>
      <c r="H5055" s="68"/>
    </row>
    <row r="5056" spans="1:8" x14ac:dyDescent="0.3">
      <c r="A5056" s="68"/>
      <c r="B5056" s="68"/>
      <c r="C5056" s="68"/>
      <c r="D5056" s="68"/>
      <c r="E5056" s="68"/>
      <c r="F5056" s="68"/>
      <c r="G5056" s="68"/>
      <c r="H5056" s="68"/>
    </row>
    <row r="5057" spans="1:8" x14ac:dyDescent="0.3">
      <c r="A5057" s="68"/>
      <c r="B5057" s="68"/>
      <c r="C5057" s="68"/>
      <c r="D5057" s="68"/>
      <c r="E5057" s="68"/>
      <c r="F5057" s="68"/>
      <c r="G5057" s="68"/>
      <c r="H5057" s="68"/>
    </row>
    <row r="5058" spans="1:8" x14ac:dyDescent="0.3">
      <c r="A5058" s="68"/>
      <c r="B5058" s="68"/>
      <c r="C5058" s="68"/>
      <c r="D5058" s="68"/>
      <c r="E5058" s="68"/>
      <c r="F5058" s="68"/>
      <c r="G5058" s="68"/>
      <c r="H5058" s="68"/>
    </row>
    <row r="5059" spans="1:8" x14ac:dyDescent="0.3">
      <c r="A5059" s="68"/>
      <c r="B5059" s="68"/>
      <c r="C5059" s="68"/>
      <c r="D5059" s="68"/>
      <c r="E5059" s="68"/>
      <c r="F5059" s="68"/>
      <c r="G5059" s="68"/>
      <c r="H5059" s="68"/>
    </row>
    <row r="5060" spans="1:8" x14ac:dyDescent="0.3">
      <c r="A5060" s="68"/>
      <c r="B5060" s="68"/>
      <c r="C5060" s="68"/>
      <c r="D5060" s="68"/>
      <c r="E5060" s="68"/>
      <c r="F5060" s="68"/>
      <c r="G5060" s="68"/>
      <c r="H5060" s="68"/>
    </row>
    <row r="5061" spans="1:8" x14ac:dyDescent="0.3">
      <c r="A5061" s="68"/>
      <c r="B5061" s="68"/>
      <c r="C5061" s="68"/>
      <c r="D5061" s="68"/>
      <c r="E5061" s="68"/>
      <c r="F5061" s="68"/>
      <c r="G5061" s="68"/>
      <c r="H5061" s="68"/>
    </row>
    <row r="5062" spans="1:8" x14ac:dyDescent="0.3">
      <c r="A5062" s="68"/>
      <c r="B5062" s="68"/>
      <c r="C5062" s="68"/>
      <c r="D5062" s="68"/>
      <c r="E5062" s="68"/>
      <c r="F5062" s="68"/>
      <c r="G5062" s="68"/>
      <c r="H5062" s="68"/>
    </row>
    <row r="5063" spans="1:8" x14ac:dyDescent="0.3">
      <c r="A5063" s="68"/>
      <c r="B5063" s="68"/>
      <c r="C5063" s="68"/>
      <c r="D5063" s="68"/>
      <c r="E5063" s="68"/>
      <c r="F5063" s="68"/>
      <c r="G5063" s="68"/>
      <c r="H5063" s="68"/>
    </row>
    <row r="5064" spans="1:8" x14ac:dyDescent="0.3">
      <c r="A5064" s="68"/>
      <c r="B5064" s="68"/>
      <c r="C5064" s="68"/>
      <c r="D5064" s="68"/>
      <c r="E5064" s="68"/>
      <c r="F5064" s="68"/>
      <c r="G5064" s="68"/>
      <c r="H5064" s="68"/>
    </row>
    <row r="5065" spans="1:8" x14ac:dyDescent="0.3">
      <c r="A5065" s="68"/>
      <c r="B5065" s="68"/>
      <c r="C5065" s="68"/>
      <c r="D5065" s="68"/>
      <c r="E5065" s="68"/>
      <c r="F5065" s="68"/>
      <c r="G5065" s="68"/>
      <c r="H5065" s="68"/>
    </row>
    <row r="5066" spans="1:8" x14ac:dyDescent="0.3">
      <c r="A5066" s="68"/>
      <c r="B5066" s="68"/>
      <c r="C5066" s="68"/>
      <c r="D5066" s="68"/>
      <c r="E5066" s="68"/>
      <c r="F5066" s="68"/>
      <c r="G5066" s="68"/>
      <c r="H5066" s="68"/>
    </row>
    <row r="5067" spans="1:8" x14ac:dyDescent="0.3">
      <c r="A5067" s="68"/>
      <c r="B5067" s="68"/>
      <c r="C5067" s="68"/>
      <c r="D5067" s="68"/>
      <c r="E5067" s="68"/>
      <c r="F5067" s="68"/>
      <c r="G5067" s="68"/>
      <c r="H5067" s="68"/>
    </row>
    <row r="5068" spans="1:8" x14ac:dyDescent="0.3">
      <c r="A5068" s="68"/>
      <c r="B5068" s="68"/>
      <c r="C5068" s="68"/>
      <c r="D5068" s="68"/>
      <c r="E5068" s="68"/>
      <c r="F5068" s="68"/>
      <c r="G5068" s="68"/>
      <c r="H5068" s="68"/>
    </row>
    <row r="5069" spans="1:8" x14ac:dyDescent="0.3">
      <c r="A5069" s="68"/>
      <c r="B5069" s="68"/>
      <c r="C5069" s="68"/>
      <c r="D5069" s="68"/>
      <c r="E5069" s="68"/>
      <c r="F5069" s="68"/>
      <c r="G5069" s="68"/>
      <c r="H5069" s="68"/>
    </row>
    <row r="5070" spans="1:8" x14ac:dyDescent="0.3">
      <c r="A5070" s="68"/>
      <c r="B5070" s="68"/>
      <c r="C5070" s="68"/>
      <c r="D5070" s="68"/>
      <c r="E5070" s="68"/>
      <c r="F5070" s="68"/>
      <c r="G5070" s="68"/>
      <c r="H5070" s="68"/>
    </row>
    <row r="5071" spans="1:8" x14ac:dyDescent="0.3">
      <c r="A5071" s="68"/>
      <c r="B5071" s="68"/>
      <c r="C5071" s="68"/>
      <c r="D5071" s="68"/>
      <c r="E5071" s="68"/>
      <c r="F5071" s="68"/>
      <c r="G5071" s="68"/>
      <c r="H5071" s="68"/>
    </row>
    <row r="5072" spans="1:8" x14ac:dyDescent="0.3">
      <c r="A5072" s="68"/>
      <c r="B5072" s="68"/>
      <c r="C5072" s="68"/>
      <c r="D5072" s="68"/>
      <c r="E5072" s="68"/>
      <c r="F5072" s="68"/>
      <c r="G5072" s="68"/>
      <c r="H5072" s="68"/>
    </row>
    <row r="5073" spans="1:8" x14ac:dyDescent="0.3">
      <c r="A5073" s="68"/>
      <c r="B5073" s="68"/>
      <c r="C5073" s="68"/>
      <c r="D5073" s="68"/>
      <c r="E5073" s="68"/>
      <c r="F5073" s="68"/>
      <c r="G5073" s="68"/>
      <c r="H5073" s="68"/>
    </row>
    <row r="5074" spans="1:8" x14ac:dyDescent="0.3">
      <c r="A5074" s="68"/>
      <c r="B5074" s="68"/>
      <c r="C5074" s="68"/>
      <c r="D5074" s="68"/>
      <c r="E5074" s="68"/>
      <c r="F5074" s="68"/>
      <c r="G5074" s="68"/>
      <c r="H5074" s="68"/>
    </row>
    <row r="5075" spans="1:8" x14ac:dyDescent="0.3">
      <c r="A5075" s="68"/>
      <c r="B5075" s="68"/>
      <c r="C5075" s="68"/>
      <c r="D5075" s="68"/>
      <c r="E5075" s="68"/>
      <c r="F5075" s="68"/>
      <c r="G5075" s="68"/>
      <c r="H5075" s="68"/>
    </row>
    <row r="5076" spans="1:8" x14ac:dyDescent="0.3">
      <c r="A5076" s="68"/>
      <c r="B5076" s="68"/>
      <c r="C5076" s="68"/>
      <c r="D5076" s="68"/>
      <c r="E5076" s="68"/>
      <c r="F5076" s="68"/>
      <c r="G5076" s="68"/>
      <c r="H5076" s="68"/>
    </row>
    <row r="5077" spans="1:8" x14ac:dyDescent="0.3">
      <c r="A5077" s="68"/>
      <c r="B5077" s="68"/>
      <c r="C5077" s="68"/>
      <c r="D5077" s="68"/>
      <c r="E5077" s="68"/>
      <c r="F5077" s="68"/>
      <c r="G5077" s="68"/>
      <c r="H5077" s="68"/>
    </row>
    <row r="5078" spans="1:8" x14ac:dyDescent="0.3">
      <c r="A5078" s="68"/>
      <c r="B5078" s="68"/>
      <c r="C5078" s="68"/>
      <c r="D5078" s="68"/>
      <c r="E5078" s="68"/>
      <c r="F5078" s="68"/>
      <c r="G5078" s="68"/>
      <c r="H5078" s="68"/>
    </row>
    <row r="5079" spans="1:8" x14ac:dyDescent="0.3">
      <c r="A5079" s="68"/>
      <c r="B5079" s="68"/>
      <c r="C5079" s="68"/>
      <c r="D5079" s="68"/>
      <c r="E5079" s="68"/>
      <c r="F5079" s="68"/>
      <c r="G5079" s="68"/>
      <c r="H5079" s="68"/>
    </row>
    <row r="5080" spans="1:8" x14ac:dyDescent="0.3">
      <c r="A5080" s="68"/>
      <c r="B5080" s="68"/>
      <c r="C5080" s="68"/>
      <c r="D5080" s="68"/>
      <c r="E5080" s="68"/>
      <c r="F5080" s="68"/>
      <c r="G5080" s="68"/>
      <c r="H5080" s="68"/>
    </row>
    <row r="5081" spans="1:8" x14ac:dyDescent="0.3">
      <c r="A5081" s="68"/>
      <c r="B5081" s="68"/>
      <c r="C5081" s="68"/>
      <c r="D5081" s="68"/>
      <c r="E5081" s="68"/>
      <c r="F5081" s="68"/>
      <c r="G5081" s="68"/>
      <c r="H5081" s="68"/>
    </row>
    <row r="5082" spans="1:8" x14ac:dyDescent="0.3">
      <c r="A5082" s="68"/>
      <c r="B5082" s="68"/>
      <c r="C5082" s="68"/>
      <c r="D5082" s="68"/>
      <c r="E5082" s="68"/>
      <c r="F5082" s="68"/>
      <c r="G5082" s="68"/>
      <c r="H5082" s="68"/>
    </row>
    <row r="5083" spans="1:8" x14ac:dyDescent="0.3">
      <c r="A5083" s="68"/>
      <c r="B5083" s="68"/>
      <c r="C5083" s="68"/>
      <c r="D5083" s="68"/>
      <c r="E5083" s="68"/>
      <c r="F5083" s="68"/>
      <c r="G5083" s="68"/>
      <c r="H5083" s="68"/>
    </row>
    <row r="5084" spans="1:8" x14ac:dyDescent="0.3">
      <c r="A5084" s="68"/>
      <c r="B5084" s="68"/>
      <c r="C5084" s="68"/>
      <c r="D5084" s="68"/>
      <c r="E5084" s="68"/>
      <c r="F5084" s="68"/>
      <c r="G5084" s="68"/>
      <c r="H5084" s="68"/>
    </row>
    <row r="5085" spans="1:8" x14ac:dyDescent="0.3">
      <c r="A5085" s="68"/>
      <c r="B5085" s="68"/>
      <c r="C5085" s="68"/>
      <c r="D5085" s="68"/>
      <c r="E5085" s="68"/>
      <c r="F5085" s="68"/>
      <c r="G5085" s="68"/>
      <c r="H5085" s="68"/>
    </row>
    <row r="5086" spans="1:8" x14ac:dyDescent="0.3">
      <c r="A5086" s="68"/>
      <c r="B5086" s="68"/>
      <c r="C5086" s="68"/>
      <c r="D5086" s="68"/>
      <c r="E5086" s="68"/>
      <c r="F5086" s="68"/>
      <c r="G5086" s="68"/>
      <c r="H5086" s="68"/>
    </row>
    <row r="5087" spans="1:8" x14ac:dyDescent="0.3">
      <c r="A5087" s="68"/>
      <c r="B5087" s="68"/>
      <c r="C5087" s="68"/>
      <c r="D5087" s="68"/>
      <c r="E5087" s="68"/>
      <c r="F5087" s="68"/>
      <c r="G5087" s="68"/>
      <c r="H5087" s="68"/>
    </row>
    <row r="5088" spans="1:8" x14ac:dyDescent="0.3">
      <c r="A5088" s="68"/>
      <c r="B5088" s="68"/>
      <c r="C5088" s="68"/>
      <c r="D5088" s="68"/>
      <c r="E5088" s="68"/>
      <c r="F5088" s="68"/>
      <c r="G5088" s="68"/>
      <c r="H5088" s="68"/>
    </row>
    <row r="5089" spans="1:8" x14ac:dyDescent="0.3">
      <c r="A5089" s="68"/>
      <c r="B5089" s="68"/>
      <c r="C5089" s="68"/>
      <c r="D5089" s="68"/>
      <c r="E5089" s="68"/>
      <c r="F5089" s="68"/>
      <c r="G5089" s="68"/>
      <c r="H5089" s="68"/>
    </row>
    <row r="5090" spans="1:8" x14ac:dyDescent="0.3">
      <c r="A5090" s="68"/>
      <c r="B5090" s="68"/>
      <c r="C5090" s="68"/>
      <c r="D5090" s="68"/>
      <c r="E5090" s="68"/>
      <c r="F5090" s="68"/>
      <c r="G5090" s="68"/>
      <c r="H5090" s="68"/>
    </row>
    <row r="5091" spans="1:8" x14ac:dyDescent="0.3">
      <c r="A5091" s="68"/>
      <c r="B5091" s="68"/>
      <c r="C5091" s="68"/>
      <c r="D5091" s="68"/>
      <c r="E5091" s="68"/>
      <c r="F5091" s="68"/>
      <c r="G5091" s="68"/>
      <c r="H5091" s="68"/>
    </row>
    <row r="5092" spans="1:8" x14ac:dyDescent="0.3">
      <c r="A5092" s="68"/>
      <c r="B5092" s="68"/>
      <c r="C5092" s="68"/>
      <c r="D5092" s="68"/>
      <c r="E5092" s="68"/>
      <c r="F5092" s="68"/>
      <c r="G5092" s="68"/>
      <c r="H5092" s="68"/>
    </row>
    <row r="5093" spans="1:8" x14ac:dyDescent="0.3">
      <c r="A5093" s="68"/>
      <c r="B5093" s="68"/>
      <c r="C5093" s="68"/>
      <c r="D5093" s="68"/>
      <c r="E5093" s="68"/>
      <c r="F5093" s="68"/>
      <c r="G5093" s="68"/>
      <c r="H5093" s="68"/>
    </row>
    <row r="5094" spans="1:8" x14ac:dyDescent="0.3">
      <c r="A5094" s="68"/>
      <c r="B5094" s="68"/>
      <c r="C5094" s="68"/>
      <c r="D5094" s="68"/>
      <c r="E5094" s="68"/>
      <c r="F5094" s="68"/>
      <c r="G5094" s="68"/>
      <c r="H5094" s="68"/>
    </row>
    <row r="5095" spans="1:8" x14ac:dyDescent="0.3">
      <c r="A5095" s="68"/>
      <c r="B5095" s="68"/>
      <c r="C5095" s="68"/>
      <c r="D5095" s="68"/>
      <c r="E5095" s="68"/>
      <c r="F5095" s="68"/>
      <c r="G5095" s="68"/>
      <c r="H5095" s="68"/>
    </row>
    <row r="5096" spans="1:8" x14ac:dyDescent="0.3">
      <c r="A5096" s="68"/>
      <c r="B5096" s="68"/>
      <c r="C5096" s="68"/>
      <c r="D5096" s="68"/>
      <c r="E5096" s="68"/>
      <c r="F5096" s="68"/>
      <c r="G5096" s="68"/>
      <c r="H5096" s="68"/>
    </row>
    <row r="5097" spans="1:8" x14ac:dyDescent="0.3">
      <c r="A5097" s="68"/>
      <c r="B5097" s="68"/>
      <c r="C5097" s="68"/>
      <c r="D5097" s="68"/>
      <c r="E5097" s="68"/>
      <c r="F5097" s="68"/>
      <c r="G5097" s="68"/>
      <c r="H5097" s="68"/>
    </row>
    <row r="5098" spans="1:8" x14ac:dyDescent="0.3">
      <c r="A5098" s="68"/>
      <c r="B5098" s="68"/>
      <c r="C5098" s="68"/>
      <c r="D5098" s="68"/>
      <c r="E5098" s="68"/>
      <c r="F5098" s="68"/>
      <c r="G5098" s="68"/>
      <c r="H5098" s="68"/>
    </row>
    <row r="5099" spans="1:8" x14ac:dyDescent="0.3">
      <c r="A5099" s="68"/>
      <c r="B5099" s="68"/>
      <c r="C5099" s="68"/>
      <c r="D5099" s="68"/>
      <c r="E5099" s="68"/>
      <c r="F5099" s="68"/>
      <c r="G5099" s="68"/>
      <c r="H5099" s="68"/>
    </row>
    <row r="5100" spans="1:8" x14ac:dyDescent="0.3">
      <c r="A5100" s="68"/>
      <c r="B5100" s="68"/>
      <c r="C5100" s="68"/>
      <c r="D5100" s="68"/>
      <c r="E5100" s="68"/>
      <c r="F5100" s="68"/>
      <c r="G5100" s="68"/>
      <c r="H5100" s="68"/>
    </row>
    <row r="5101" spans="1:8" x14ac:dyDescent="0.3">
      <c r="A5101" s="68"/>
      <c r="B5101" s="68"/>
      <c r="C5101" s="68"/>
      <c r="D5101" s="68"/>
      <c r="E5101" s="68"/>
      <c r="F5101" s="68"/>
      <c r="G5101" s="68"/>
      <c r="H5101" s="68"/>
    </row>
    <row r="5102" spans="1:8" x14ac:dyDescent="0.3">
      <c r="A5102" s="68"/>
      <c r="B5102" s="68"/>
      <c r="C5102" s="68"/>
      <c r="D5102" s="68"/>
      <c r="E5102" s="68"/>
      <c r="F5102" s="68"/>
      <c r="G5102" s="68"/>
      <c r="H5102" s="68"/>
    </row>
    <row r="5103" spans="1:8" x14ac:dyDescent="0.3">
      <c r="A5103" s="68"/>
      <c r="B5103" s="68"/>
      <c r="C5103" s="68"/>
      <c r="D5103" s="68"/>
      <c r="E5103" s="68"/>
      <c r="F5103" s="68"/>
      <c r="G5103" s="68"/>
      <c r="H5103" s="68"/>
    </row>
    <row r="5104" spans="1:8" x14ac:dyDescent="0.3">
      <c r="A5104" s="68"/>
      <c r="B5104" s="68"/>
      <c r="C5104" s="68"/>
      <c r="D5104" s="68"/>
      <c r="E5104" s="68"/>
      <c r="F5104" s="68"/>
      <c r="G5104" s="68"/>
      <c r="H5104" s="68"/>
    </row>
    <row r="5105" spans="1:8" x14ac:dyDescent="0.3">
      <c r="A5105" s="68"/>
      <c r="B5105" s="68"/>
      <c r="C5105" s="68"/>
      <c r="D5105" s="68"/>
      <c r="E5105" s="68"/>
      <c r="F5105" s="68"/>
      <c r="G5105" s="68"/>
      <c r="H5105" s="68"/>
    </row>
    <row r="5106" spans="1:8" x14ac:dyDescent="0.3">
      <c r="A5106" s="68"/>
      <c r="B5106" s="68"/>
      <c r="C5106" s="68"/>
      <c r="D5106" s="68"/>
      <c r="E5106" s="68"/>
      <c r="F5106" s="68"/>
      <c r="G5106" s="68"/>
      <c r="H5106" s="68"/>
    </row>
    <row r="5107" spans="1:8" x14ac:dyDescent="0.3">
      <c r="A5107" s="68"/>
      <c r="B5107" s="68"/>
      <c r="C5107" s="68"/>
      <c r="D5107" s="68"/>
      <c r="E5107" s="68"/>
      <c r="F5107" s="68"/>
      <c r="G5107" s="68"/>
      <c r="H5107" s="68"/>
    </row>
    <row r="5108" spans="1:8" x14ac:dyDescent="0.3">
      <c r="A5108" s="68"/>
      <c r="B5108" s="68"/>
      <c r="C5108" s="68"/>
      <c r="D5108" s="68"/>
      <c r="E5108" s="68"/>
      <c r="F5108" s="68"/>
      <c r="G5108" s="68"/>
      <c r="H5108" s="68"/>
    </row>
    <row r="5109" spans="1:8" x14ac:dyDescent="0.3">
      <c r="A5109" s="68"/>
      <c r="B5109" s="68"/>
      <c r="C5109" s="68"/>
      <c r="D5109" s="68"/>
      <c r="E5109" s="68"/>
      <c r="F5109" s="68"/>
      <c r="G5109" s="68"/>
      <c r="H5109" s="68"/>
    </row>
    <row r="5110" spans="1:8" x14ac:dyDescent="0.3">
      <c r="A5110" s="68"/>
      <c r="B5110" s="68"/>
      <c r="C5110" s="68"/>
      <c r="D5110" s="68"/>
      <c r="E5110" s="68"/>
      <c r="F5110" s="68"/>
      <c r="G5110" s="68"/>
      <c r="H5110" s="68"/>
    </row>
    <row r="5111" spans="1:8" x14ac:dyDescent="0.3">
      <c r="A5111" s="68"/>
      <c r="B5111" s="68"/>
      <c r="C5111" s="68"/>
      <c r="D5111" s="68"/>
      <c r="E5111" s="68"/>
      <c r="F5111" s="68"/>
      <c r="G5111" s="68"/>
      <c r="H5111" s="68"/>
    </row>
    <row r="5112" spans="1:8" x14ac:dyDescent="0.3">
      <c r="A5112" s="68"/>
      <c r="B5112" s="68"/>
      <c r="C5112" s="68"/>
      <c r="D5112" s="68"/>
      <c r="E5112" s="68"/>
      <c r="F5112" s="68"/>
      <c r="G5112" s="68"/>
      <c r="H5112" s="68"/>
    </row>
    <row r="5113" spans="1:8" x14ac:dyDescent="0.3">
      <c r="A5113" s="68"/>
      <c r="B5113" s="68"/>
      <c r="C5113" s="68"/>
      <c r="D5113" s="68"/>
      <c r="E5113" s="68"/>
      <c r="F5113" s="68"/>
      <c r="G5113" s="68"/>
      <c r="H5113" s="68"/>
    </row>
    <row r="5114" spans="1:8" x14ac:dyDescent="0.3">
      <c r="A5114" s="68"/>
      <c r="B5114" s="68"/>
      <c r="C5114" s="68"/>
      <c r="D5114" s="68"/>
      <c r="E5114" s="68"/>
      <c r="F5114" s="68"/>
      <c r="G5114" s="68"/>
      <c r="H5114" s="68"/>
    </row>
    <row r="5115" spans="1:8" x14ac:dyDescent="0.3">
      <c r="A5115" s="68"/>
      <c r="B5115" s="68"/>
      <c r="C5115" s="68"/>
      <c r="D5115" s="68"/>
      <c r="E5115" s="68"/>
      <c r="F5115" s="68"/>
      <c r="G5115" s="68"/>
      <c r="H5115" s="68"/>
    </row>
    <row r="5116" spans="1:8" x14ac:dyDescent="0.3">
      <c r="A5116" s="68"/>
      <c r="B5116" s="68"/>
      <c r="C5116" s="68"/>
      <c r="D5116" s="68"/>
      <c r="E5116" s="68"/>
      <c r="F5116" s="68"/>
      <c r="G5116" s="68"/>
      <c r="H5116" s="68"/>
    </row>
    <row r="5117" spans="1:8" x14ac:dyDescent="0.3">
      <c r="A5117" s="68"/>
      <c r="B5117" s="68"/>
      <c r="C5117" s="68"/>
      <c r="D5117" s="68"/>
      <c r="E5117" s="68"/>
      <c r="F5117" s="68"/>
      <c r="G5117" s="68"/>
      <c r="H5117" s="68"/>
    </row>
    <row r="5118" spans="1:8" x14ac:dyDescent="0.3">
      <c r="A5118" s="68"/>
      <c r="B5118" s="68"/>
      <c r="C5118" s="68"/>
      <c r="D5118" s="68"/>
      <c r="E5118" s="68"/>
      <c r="F5118" s="68"/>
      <c r="G5118" s="68"/>
      <c r="H5118" s="68"/>
    </row>
    <row r="5119" spans="1:8" x14ac:dyDescent="0.3">
      <c r="A5119" s="68"/>
      <c r="B5119" s="68"/>
      <c r="C5119" s="68"/>
      <c r="D5119" s="68"/>
      <c r="E5119" s="68"/>
      <c r="F5119" s="68"/>
      <c r="G5119" s="68"/>
      <c r="H5119" s="68"/>
    </row>
    <row r="5120" spans="1:8" x14ac:dyDescent="0.3">
      <c r="A5120" s="68"/>
      <c r="B5120" s="68"/>
      <c r="C5120" s="68"/>
      <c r="D5120" s="68"/>
      <c r="E5120" s="68"/>
      <c r="F5120" s="68"/>
      <c r="G5120" s="68"/>
      <c r="H5120" s="68"/>
    </row>
    <row r="5121" spans="1:8" x14ac:dyDescent="0.3">
      <c r="A5121" s="68"/>
      <c r="B5121" s="68"/>
      <c r="C5121" s="68"/>
      <c r="D5121" s="68"/>
      <c r="E5121" s="68"/>
      <c r="F5121" s="68"/>
      <c r="G5121" s="68"/>
      <c r="H5121" s="68"/>
    </row>
    <row r="5122" spans="1:8" x14ac:dyDescent="0.3">
      <c r="A5122" s="68"/>
      <c r="B5122" s="68"/>
      <c r="C5122" s="68"/>
      <c r="D5122" s="68"/>
      <c r="E5122" s="68"/>
      <c r="F5122" s="68"/>
      <c r="G5122" s="68"/>
      <c r="H5122" s="68"/>
    </row>
    <row r="5123" spans="1:8" x14ac:dyDescent="0.3">
      <c r="A5123" s="68"/>
      <c r="B5123" s="68"/>
      <c r="C5123" s="68"/>
      <c r="D5123" s="68"/>
      <c r="E5123" s="68"/>
      <c r="F5123" s="68"/>
      <c r="G5123" s="68"/>
      <c r="H5123" s="68"/>
    </row>
    <row r="5124" spans="1:8" x14ac:dyDescent="0.3">
      <c r="A5124" s="68"/>
      <c r="B5124" s="68"/>
      <c r="C5124" s="68"/>
      <c r="D5124" s="68"/>
      <c r="E5124" s="68"/>
      <c r="F5124" s="68"/>
      <c r="G5124" s="68"/>
      <c r="H5124" s="68"/>
    </row>
    <row r="5125" spans="1:8" x14ac:dyDescent="0.3">
      <c r="A5125" s="68"/>
      <c r="B5125" s="68"/>
      <c r="C5125" s="68"/>
      <c r="D5125" s="68"/>
      <c r="E5125" s="68"/>
      <c r="F5125" s="68"/>
      <c r="G5125" s="68"/>
      <c r="H5125" s="68"/>
    </row>
    <row r="5126" spans="1:8" x14ac:dyDescent="0.3">
      <c r="A5126" s="68"/>
      <c r="B5126" s="68"/>
      <c r="C5126" s="68"/>
      <c r="D5126" s="68"/>
      <c r="E5126" s="68"/>
      <c r="F5126" s="68"/>
      <c r="G5126" s="68"/>
      <c r="H5126" s="68"/>
    </row>
    <row r="5127" spans="1:8" x14ac:dyDescent="0.3">
      <c r="A5127" s="68"/>
      <c r="B5127" s="68"/>
      <c r="C5127" s="68"/>
      <c r="D5127" s="68"/>
      <c r="E5127" s="68"/>
      <c r="F5127" s="68"/>
      <c r="G5127" s="68"/>
      <c r="H5127" s="68"/>
    </row>
    <row r="5128" spans="1:8" x14ac:dyDescent="0.3">
      <c r="A5128" s="68"/>
      <c r="B5128" s="68"/>
      <c r="C5128" s="68"/>
      <c r="D5128" s="68"/>
      <c r="E5128" s="68"/>
      <c r="F5128" s="68"/>
      <c r="G5128" s="68"/>
      <c r="H5128" s="68"/>
    </row>
    <row r="5129" spans="1:8" x14ac:dyDescent="0.3">
      <c r="A5129" s="68"/>
      <c r="B5129" s="68"/>
      <c r="C5129" s="68"/>
      <c r="D5129" s="68"/>
      <c r="E5129" s="68"/>
      <c r="F5129" s="68"/>
      <c r="G5129" s="68"/>
      <c r="H5129" s="68"/>
    </row>
    <row r="5130" spans="1:8" x14ac:dyDescent="0.3">
      <c r="A5130" s="68"/>
      <c r="B5130" s="68"/>
      <c r="C5130" s="68"/>
      <c r="D5130" s="68"/>
      <c r="E5130" s="68"/>
      <c r="F5130" s="68"/>
      <c r="G5130" s="68"/>
      <c r="H5130" s="68"/>
    </row>
    <row r="5131" spans="1:8" x14ac:dyDescent="0.3">
      <c r="A5131" s="68"/>
      <c r="B5131" s="68"/>
      <c r="C5131" s="68"/>
      <c r="D5131" s="68"/>
      <c r="E5131" s="68"/>
      <c r="F5131" s="68"/>
      <c r="G5131" s="68"/>
      <c r="H5131" s="68"/>
    </row>
    <row r="5132" spans="1:8" x14ac:dyDescent="0.3">
      <c r="A5132" s="68"/>
      <c r="B5132" s="68"/>
      <c r="C5132" s="68"/>
      <c r="D5132" s="68"/>
      <c r="E5132" s="68"/>
      <c r="F5132" s="68"/>
      <c r="G5132" s="68"/>
      <c r="H5132" s="68"/>
    </row>
    <row r="5133" spans="1:8" x14ac:dyDescent="0.3">
      <c r="A5133" s="68"/>
      <c r="B5133" s="68"/>
      <c r="C5133" s="68"/>
      <c r="D5133" s="68"/>
      <c r="E5133" s="68"/>
      <c r="F5133" s="68"/>
      <c r="G5133" s="68"/>
      <c r="H5133" s="68"/>
    </row>
    <row r="5134" spans="1:8" x14ac:dyDescent="0.3">
      <c r="A5134" s="68"/>
      <c r="B5134" s="68"/>
      <c r="C5134" s="68"/>
      <c r="D5134" s="68"/>
      <c r="E5134" s="68"/>
      <c r="F5134" s="68"/>
      <c r="G5134" s="68"/>
      <c r="H5134" s="68"/>
    </row>
    <row r="5135" spans="1:8" x14ac:dyDescent="0.3">
      <c r="A5135" s="68"/>
      <c r="B5135" s="68"/>
      <c r="C5135" s="68"/>
      <c r="D5135" s="68"/>
      <c r="E5135" s="68"/>
      <c r="F5135" s="68"/>
      <c r="G5135" s="68"/>
      <c r="H5135" s="68"/>
    </row>
    <row r="5136" spans="1:8" x14ac:dyDescent="0.3">
      <c r="A5136" s="68"/>
      <c r="B5136" s="68"/>
      <c r="C5136" s="68"/>
      <c r="D5136" s="68"/>
      <c r="E5136" s="68"/>
      <c r="F5136" s="68"/>
      <c r="G5136" s="68"/>
      <c r="H5136" s="68"/>
    </row>
    <row r="5137" spans="1:8" x14ac:dyDescent="0.3">
      <c r="A5137" s="68"/>
      <c r="B5137" s="68"/>
      <c r="C5137" s="68"/>
      <c r="D5137" s="68"/>
      <c r="E5137" s="68"/>
      <c r="F5137" s="68"/>
      <c r="G5137" s="68"/>
      <c r="H5137" s="68"/>
    </row>
    <row r="5138" spans="1:8" x14ac:dyDescent="0.3">
      <c r="A5138" s="68"/>
      <c r="B5138" s="68"/>
      <c r="C5138" s="68"/>
      <c r="D5138" s="68"/>
      <c r="E5138" s="68"/>
      <c r="F5138" s="68"/>
      <c r="G5138" s="68"/>
      <c r="H5138" s="68"/>
    </row>
    <row r="5139" spans="1:8" x14ac:dyDescent="0.3">
      <c r="A5139" s="68"/>
      <c r="B5139" s="68"/>
      <c r="C5139" s="68"/>
      <c r="D5139" s="68"/>
      <c r="E5139" s="68"/>
      <c r="F5139" s="68"/>
      <c r="G5139" s="68"/>
      <c r="H5139" s="68"/>
    </row>
    <row r="5140" spans="1:8" x14ac:dyDescent="0.3">
      <c r="A5140" s="68"/>
      <c r="B5140" s="68"/>
      <c r="C5140" s="68"/>
      <c r="D5140" s="68"/>
      <c r="E5140" s="68"/>
      <c r="F5140" s="68"/>
      <c r="G5140" s="68"/>
      <c r="H5140" s="68"/>
    </row>
    <row r="5141" spans="1:8" x14ac:dyDescent="0.3">
      <c r="A5141" s="68"/>
      <c r="B5141" s="68"/>
      <c r="C5141" s="68"/>
      <c r="D5141" s="68"/>
      <c r="E5141" s="68"/>
      <c r="F5141" s="68"/>
      <c r="G5141" s="68"/>
      <c r="H5141" s="68"/>
    </row>
    <row r="5142" spans="1:8" x14ac:dyDescent="0.3">
      <c r="A5142" s="68"/>
      <c r="B5142" s="68"/>
      <c r="C5142" s="68"/>
      <c r="D5142" s="68"/>
      <c r="E5142" s="68"/>
      <c r="F5142" s="68"/>
      <c r="G5142" s="68"/>
      <c r="H5142" s="68"/>
    </row>
    <row r="5143" spans="1:8" x14ac:dyDescent="0.3">
      <c r="A5143" s="68"/>
      <c r="B5143" s="68"/>
      <c r="C5143" s="68"/>
      <c r="D5143" s="68"/>
      <c r="E5143" s="68"/>
      <c r="F5143" s="68"/>
      <c r="G5143" s="68"/>
      <c r="H5143" s="68"/>
    </row>
    <row r="5144" spans="1:8" x14ac:dyDescent="0.3">
      <c r="A5144" s="68"/>
      <c r="B5144" s="68"/>
      <c r="C5144" s="68"/>
      <c r="D5144" s="68"/>
      <c r="E5144" s="68"/>
      <c r="F5144" s="68"/>
      <c r="G5144" s="68"/>
      <c r="H5144" s="68"/>
    </row>
    <row r="5145" spans="1:8" x14ac:dyDescent="0.3">
      <c r="A5145" s="68"/>
      <c r="B5145" s="68"/>
      <c r="C5145" s="68"/>
      <c r="D5145" s="68"/>
      <c r="E5145" s="68"/>
      <c r="F5145" s="68"/>
      <c r="G5145" s="68"/>
      <c r="H5145" s="68"/>
    </row>
    <row r="5146" spans="1:8" x14ac:dyDescent="0.3">
      <c r="A5146" s="68"/>
      <c r="B5146" s="68"/>
      <c r="C5146" s="68"/>
      <c r="D5146" s="68"/>
      <c r="E5146" s="68"/>
      <c r="F5146" s="68"/>
      <c r="G5146" s="68"/>
      <c r="H5146" s="68"/>
    </row>
    <row r="5147" spans="1:8" x14ac:dyDescent="0.3">
      <c r="A5147" s="68"/>
      <c r="B5147" s="68"/>
      <c r="C5147" s="68"/>
      <c r="D5147" s="68"/>
      <c r="E5147" s="68"/>
      <c r="F5147" s="68"/>
      <c r="G5147" s="68"/>
      <c r="H5147" s="68"/>
    </row>
    <row r="5148" spans="1:8" x14ac:dyDescent="0.3">
      <c r="A5148" s="68"/>
      <c r="B5148" s="68"/>
      <c r="C5148" s="68"/>
      <c r="D5148" s="68"/>
      <c r="E5148" s="68"/>
      <c r="F5148" s="68"/>
      <c r="G5148" s="68"/>
      <c r="H5148" s="68"/>
    </row>
    <row r="5149" spans="1:8" x14ac:dyDescent="0.3">
      <c r="A5149" s="68"/>
      <c r="B5149" s="68"/>
      <c r="C5149" s="68"/>
      <c r="D5149" s="68"/>
      <c r="E5149" s="68"/>
      <c r="F5149" s="68"/>
      <c r="G5149" s="68"/>
      <c r="H5149" s="68"/>
    </row>
    <row r="5150" spans="1:8" x14ac:dyDescent="0.3">
      <c r="A5150" s="68"/>
      <c r="B5150" s="68"/>
      <c r="C5150" s="68"/>
      <c r="D5150" s="68"/>
      <c r="E5150" s="68"/>
      <c r="F5150" s="68"/>
      <c r="G5150" s="68"/>
      <c r="H5150" s="68"/>
    </row>
    <row r="5151" spans="1:8" x14ac:dyDescent="0.3">
      <c r="A5151" s="68"/>
      <c r="B5151" s="68"/>
      <c r="C5151" s="68"/>
      <c r="D5151" s="68"/>
      <c r="E5151" s="68"/>
      <c r="F5151" s="68"/>
      <c r="G5151" s="68"/>
      <c r="H5151" s="68"/>
    </row>
    <row r="5152" spans="1:8" x14ac:dyDescent="0.3">
      <c r="A5152" s="68"/>
      <c r="B5152" s="68"/>
      <c r="C5152" s="68"/>
      <c r="D5152" s="68"/>
      <c r="E5152" s="68"/>
      <c r="F5152" s="68"/>
      <c r="G5152" s="68"/>
      <c r="H5152" s="68"/>
    </row>
    <row r="5153" spans="1:8" x14ac:dyDescent="0.3">
      <c r="A5153" s="68"/>
      <c r="B5153" s="68"/>
      <c r="C5153" s="68"/>
      <c r="D5153" s="68"/>
      <c r="E5153" s="68"/>
      <c r="F5153" s="68"/>
      <c r="G5153" s="68"/>
      <c r="H5153" s="68"/>
    </row>
    <row r="5154" spans="1:8" x14ac:dyDescent="0.3">
      <c r="A5154" s="68"/>
      <c r="B5154" s="68"/>
      <c r="C5154" s="68"/>
      <c r="D5154" s="68"/>
      <c r="E5154" s="68"/>
      <c r="F5154" s="68"/>
      <c r="G5154" s="68"/>
      <c r="H5154" s="68"/>
    </row>
    <row r="5155" spans="1:8" x14ac:dyDescent="0.3">
      <c r="A5155" s="68"/>
      <c r="B5155" s="68"/>
      <c r="C5155" s="68"/>
      <c r="D5155" s="68"/>
      <c r="E5155" s="68"/>
      <c r="F5155" s="68"/>
      <c r="G5155" s="68"/>
      <c r="H5155" s="68"/>
    </row>
    <row r="5156" spans="1:8" x14ac:dyDescent="0.3">
      <c r="A5156" s="68"/>
      <c r="B5156" s="68"/>
      <c r="C5156" s="68"/>
      <c r="D5156" s="68"/>
      <c r="E5156" s="68"/>
      <c r="F5156" s="68"/>
      <c r="G5156" s="68"/>
      <c r="H5156" s="68"/>
    </row>
    <row r="5157" spans="1:8" x14ac:dyDescent="0.3">
      <c r="A5157" s="68"/>
      <c r="B5157" s="68"/>
      <c r="C5157" s="68"/>
      <c r="D5157" s="68"/>
      <c r="E5157" s="68"/>
      <c r="F5157" s="68"/>
      <c r="G5157" s="68"/>
      <c r="H5157" s="68"/>
    </row>
    <row r="5158" spans="1:8" x14ac:dyDescent="0.3">
      <c r="A5158" s="68"/>
      <c r="B5158" s="68"/>
      <c r="C5158" s="68"/>
      <c r="D5158" s="68"/>
      <c r="E5158" s="68"/>
      <c r="F5158" s="68"/>
      <c r="G5158" s="68"/>
      <c r="H5158" s="68"/>
    </row>
    <row r="5159" spans="1:8" x14ac:dyDescent="0.3">
      <c r="A5159" s="68"/>
      <c r="B5159" s="68"/>
      <c r="C5159" s="68"/>
      <c r="D5159" s="68"/>
      <c r="E5159" s="68"/>
      <c r="F5159" s="68"/>
      <c r="G5159" s="68"/>
      <c r="H5159" s="68"/>
    </row>
    <row r="5160" spans="1:8" x14ac:dyDescent="0.3">
      <c r="A5160" s="68"/>
      <c r="B5160" s="68"/>
      <c r="C5160" s="68"/>
      <c r="D5160" s="68"/>
      <c r="E5160" s="68"/>
      <c r="F5160" s="68"/>
      <c r="G5160" s="68"/>
      <c r="H5160" s="68"/>
    </row>
    <row r="5161" spans="1:8" x14ac:dyDescent="0.3">
      <c r="A5161" s="68"/>
      <c r="B5161" s="68"/>
      <c r="C5161" s="68"/>
      <c r="D5161" s="68"/>
      <c r="E5161" s="68"/>
      <c r="F5161" s="68"/>
      <c r="G5161" s="68"/>
      <c r="H5161" s="68"/>
    </row>
    <row r="5162" spans="1:8" x14ac:dyDescent="0.3">
      <c r="A5162" s="68"/>
      <c r="B5162" s="68"/>
      <c r="C5162" s="68"/>
      <c r="D5162" s="68"/>
      <c r="E5162" s="68"/>
      <c r="F5162" s="68"/>
      <c r="G5162" s="68"/>
      <c r="H5162" s="68"/>
    </row>
    <row r="5163" spans="1:8" x14ac:dyDescent="0.3">
      <c r="A5163" s="68"/>
      <c r="B5163" s="68"/>
      <c r="C5163" s="68"/>
      <c r="D5163" s="68"/>
      <c r="E5163" s="68"/>
      <c r="F5163" s="68"/>
      <c r="G5163" s="68"/>
      <c r="H5163" s="68"/>
    </row>
    <row r="5164" spans="1:8" x14ac:dyDescent="0.3">
      <c r="A5164" s="68"/>
      <c r="B5164" s="68"/>
      <c r="C5164" s="68"/>
      <c r="D5164" s="68"/>
      <c r="E5164" s="68"/>
      <c r="F5164" s="68"/>
      <c r="G5164" s="68"/>
      <c r="H5164" s="68"/>
    </row>
    <row r="5165" spans="1:8" x14ac:dyDescent="0.3">
      <c r="A5165" s="68"/>
      <c r="B5165" s="68"/>
      <c r="C5165" s="68"/>
      <c r="D5165" s="68"/>
      <c r="E5165" s="68"/>
      <c r="F5165" s="68"/>
      <c r="G5165" s="68"/>
      <c r="H5165" s="68"/>
    </row>
    <row r="5166" spans="1:8" x14ac:dyDescent="0.3">
      <c r="A5166" s="68"/>
      <c r="B5166" s="68"/>
      <c r="C5166" s="68"/>
      <c r="D5166" s="68"/>
      <c r="E5166" s="68"/>
      <c r="F5166" s="68"/>
      <c r="G5166" s="68"/>
      <c r="H5166" s="68"/>
    </row>
    <row r="5167" spans="1:8" x14ac:dyDescent="0.3">
      <c r="A5167" s="68"/>
      <c r="B5167" s="68"/>
      <c r="C5167" s="68"/>
      <c r="D5167" s="68"/>
      <c r="E5167" s="68"/>
      <c r="F5167" s="68"/>
      <c r="G5167" s="68"/>
      <c r="H5167" s="68"/>
    </row>
    <row r="5168" spans="1:8" x14ac:dyDescent="0.3">
      <c r="A5168" s="68"/>
      <c r="B5168" s="68"/>
      <c r="C5168" s="68"/>
      <c r="D5168" s="68"/>
      <c r="E5168" s="68"/>
      <c r="F5168" s="68"/>
      <c r="G5168" s="68"/>
      <c r="H5168" s="68"/>
    </row>
    <row r="5169" spans="1:8" x14ac:dyDescent="0.3">
      <c r="A5169" s="68"/>
      <c r="B5169" s="68"/>
      <c r="C5169" s="68"/>
      <c r="D5169" s="68"/>
      <c r="E5169" s="68"/>
      <c r="F5169" s="68"/>
      <c r="G5169" s="68"/>
      <c r="H5169" s="68"/>
    </row>
    <row r="5170" spans="1:8" x14ac:dyDescent="0.3">
      <c r="A5170" s="68"/>
      <c r="B5170" s="68"/>
      <c r="C5170" s="68"/>
      <c r="D5170" s="68"/>
      <c r="E5170" s="68"/>
      <c r="F5170" s="68"/>
      <c r="G5170" s="68"/>
      <c r="H5170" s="68"/>
    </row>
    <row r="5171" spans="1:8" x14ac:dyDescent="0.3">
      <c r="A5171" s="68"/>
      <c r="B5171" s="68"/>
      <c r="C5171" s="68"/>
      <c r="D5171" s="68"/>
      <c r="E5171" s="68"/>
      <c r="F5171" s="68"/>
      <c r="G5171" s="68"/>
      <c r="H5171" s="68"/>
    </row>
    <row r="5172" spans="1:8" x14ac:dyDescent="0.3">
      <c r="A5172" s="68"/>
      <c r="B5172" s="68"/>
      <c r="C5172" s="68"/>
      <c r="D5172" s="68"/>
      <c r="E5172" s="68"/>
      <c r="F5172" s="68"/>
      <c r="G5172" s="68"/>
      <c r="H5172" s="68"/>
    </row>
    <row r="5173" spans="1:8" x14ac:dyDescent="0.3">
      <c r="A5173" s="68"/>
      <c r="B5173" s="68"/>
      <c r="C5173" s="68"/>
      <c r="D5173" s="68"/>
      <c r="E5173" s="68"/>
      <c r="F5173" s="68"/>
      <c r="G5173" s="68"/>
      <c r="H5173" s="68"/>
    </row>
    <row r="5174" spans="1:8" x14ac:dyDescent="0.3">
      <c r="A5174" s="68"/>
      <c r="B5174" s="68"/>
      <c r="C5174" s="68"/>
      <c r="D5174" s="68"/>
      <c r="E5174" s="68"/>
      <c r="F5174" s="68"/>
      <c r="G5174" s="68"/>
      <c r="H5174" s="68"/>
    </row>
    <row r="5175" spans="1:8" x14ac:dyDescent="0.3">
      <c r="A5175" s="68"/>
      <c r="B5175" s="68"/>
      <c r="C5175" s="68"/>
      <c r="D5175" s="68"/>
      <c r="E5175" s="68"/>
      <c r="F5175" s="68"/>
      <c r="G5175" s="68"/>
      <c r="H5175" s="68"/>
    </row>
    <row r="5176" spans="1:8" x14ac:dyDescent="0.3">
      <c r="A5176" s="68"/>
      <c r="B5176" s="68"/>
      <c r="C5176" s="68"/>
      <c r="D5176" s="68"/>
      <c r="E5176" s="68"/>
      <c r="F5176" s="68"/>
      <c r="G5176" s="68"/>
      <c r="H5176" s="68"/>
    </row>
    <row r="5177" spans="1:8" x14ac:dyDescent="0.3">
      <c r="A5177" s="68"/>
      <c r="B5177" s="68"/>
      <c r="C5177" s="68"/>
      <c r="D5177" s="68"/>
      <c r="E5177" s="68"/>
      <c r="F5177" s="68"/>
      <c r="G5177" s="68"/>
      <c r="H5177" s="68"/>
    </row>
    <row r="5178" spans="1:8" x14ac:dyDescent="0.3">
      <c r="A5178" s="68"/>
      <c r="B5178" s="68"/>
      <c r="C5178" s="68"/>
      <c r="D5178" s="68"/>
      <c r="E5178" s="68"/>
      <c r="F5178" s="68"/>
      <c r="G5178" s="68"/>
      <c r="H5178" s="68"/>
    </row>
    <row r="5179" spans="1:8" x14ac:dyDescent="0.3">
      <c r="A5179" s="68"/>
      <c r="B5179" s="68"/>
      <c r="C5179" s="68"/>
      <c r="D5179" s="68"/>
      <c r="E5179" s="68"/>
      <c r="F5179" s="68"/>
      <c r="G5179" s="68"/>
      <c r="H5179" s="68"/>
    </row>
    <row r="5180" spans="1:8" x14ac:dyDescent="0.3">
      <c r="A5180" s="68"/>
      <c r="B5180" s="68"/>
      <c r="C5180" s="68"/>
      <c r="D5180" s="68"/>
      <c r="E5180" s="68"/>
      <c r="F5180" s="68"/>
      <c r="G5180" s="68"/>
      <c r="H5180" s="68"/>
    </row>
    <row r="5181" spans="1:8" x14ac:dyDescent="0.3">
      <c r="A5181" s="68"/>
      <c r="B5181" s="68"/>
      <c r="C5181" s="68"/>
      <c r="D5181" s="68"/>
      <c r="E5181" s="68"/>
      <c r="F5181" s="68"/>
      <c r="G5181" s="68"/>
      <c r="H5181" s="68"/>
    </row>
    <row r="5182" spans="1:8" x14ac:dyDescent="0.3">
      <c r="A5182" s="68"/>
      <c r="B5182" s="68"/>
      <c r="C5182" s="68"/>
      <c r="D5182" s="68"/>
      <c r="E5182" s="68"/>
      <c r="F5182" s="68"/>
      <c r="G5182" s="68"/>
      <c r="H5182" s="68"/>
    </row>
    <row r="5183" spans="1:8" x14ac:dyDescent="0.3">
      <c r="A5183" s="68"/>
      <c r="B5183" s="68"/>
      <c r="C5183" s="68"/>
      <c r="D5183" s="68"/>
      <c r="E5183" s="68"/>
      <c r="F5183" s="68"/>
      <c r="G5183" s="68"/>
      <c r="H5183" s="68"/>
    </row>
    <row r="5184" spans="1:8" x14ac:dyDescent="0.3">
      <c r="A5184" s="68"/>
      <c r="B5184" s="68"/>
      <c r="C5184" s="68"/>
      <c r="D5184" s="68"/>
      <c r="E5184" s="68"/>
      <c r="F5184" s="68"/>
      <c r="G5184" s="68"/>
      <c r="H5184" s="68"/>
    </row>
    <row r="5185" spans="1:8" x14ac:dyDescent="0.3">
      <c r="A5185" s="68"/>
      <c r="B5185" s="68"/>
      <c r="C5185" s="68"/>
      <c r="D5185" s="68"/>
      <c r="E5185" s="68"/>
      <c r="F5185" s="68"/>
      <c r="G5185" s="68"/>
      <c r="H5185" s="68"/>
    </row>
    <row r="5186" spans="1:8" x14ac:dyDescent="0.3">
      <c r="A5186" s="68"/>
      <c r="B5186" s="68"/>
      <c r="C5186" s="68"/>
      <c r="D5186" s="68"/>
      <c r="E5186" s="68"/>
      <c r="F5186" s="68"/>
      <c r="G5186" s="68"/>
      <c r="H5186" s="68"/>
    </row>
    <row r="5187" spans="1:8" x14ac:dyDescent="0.3">
      <c r="A5187" s="68"/>
      <c r="B5187" s="68"/>
      <c r="C5187" s="68"/>
      <c r="D5187" s="68"/>
      <c r="E5187" s="68"/>
      <c r="F5187" s="68"/>
      <c r="G5187" s="68"/>
      <c r="H5187" s="68"/>
    </row>
    <row r="5188" spans="1:8" x14ac:dyDescent="0.3">
      <c r="A5188" s="68"/>
      <c r="B5188" s="68"/>
      <c r="C5188" s="68"/>
      <c r="D5188" s="68"/>
      <c r="E5188" s="68"/>
      <c r="F5188" s="68"/>
      <c r="G5188" s="68"/>
      <c r="H5188" s="68"/>
    </row>
    <row r="5189" spans="1:8" x14ac:dyDescent="0.3">
      <c r="A5189" s="68"/>
      <c r="B5189" s="68"/>
      <c r="C5189" s="68"/>
      <c r="D5189" s="68"/>
      <c r="E5189" s="68"/>
      <c r="F5189" s="68"/>
      <c r="G5189" s="68"/>
      <c r="H5189" s="68"/>
    </row>
    <row r="5190" spans="1:8" x14ac:dyDescent="0.3">
      <c r="A5190" s="68"/>
      <c r="B5190" s="68"/>
      <c r="C5190" s="68"/>
      <c r="D5190" s="68"/>
      <c r="E5190" s="68"/>
      <c r="F5190" s="68"/>
      <c r="G5190" s="68"/>
      <c r="H5190" s="68"/>
    </row>
    <row r="5191" spans="1:8" x14ac:dyDescent="0.3">
      <c r="A5191" s="68"/>
      <c r="B5191" s="68"/>
      <c r="C5191" s="68"/>
      <c r="D5191" s="68"/>
      <c r="E5191" s="68"/>
      <c r="F5191" s="68"/>
      <c r="G5191" s="68"/>
      <c r="H5191" s="68"/>
    </row>
    <row r="5192" spans="1:8" x14ac:dyDescent="0.3">
      <c r="A5192" s="68"/>
      <c r="B5192" s="68"/>
      <c r="C5192" s="68"/>
      <c r="D5192" s="68"/>
      <c r="E5192" s="68"/>
      <c r="F5192" s="68"/>
      <c r="G5192" s="68"/>
      <c r="H5192" s="68"/>
    </row>
    <row r="5193" spans="1:8" x14ac:dyDescent="0.3">
      <c r="A5193" s="68"/>
      <c r="B5193" s="68"/>
      <c r="C5193" s="68"/>
      <c r="D5193" s="68"/>
      <c r="E5193" s="68"/>
      <c r="F5193" s="68"/>
      <c r="G5193" s="68"/>
      <c r="H5193" s="68"/>
    </row>
    <row r="5194" spans="1:8" x14ac:dyDescent="0.3">
      <c r="A5194" s="68"/>
      <c r="B5194" s="68"/>
      <c r="C5194" s="68"/>
      <c r="D5194" s="68"/>
      <c r="E5194" s="68"/>
      <c r="F5194" s="68"/>
      <c r="G5194" s="68"/>
      <c r="H5194" s="68"/>
    </row>
    <row r="5195" spans="1:8" x14ac:dyDescent="0.3">
      <c r="A5195" s="68"/>
      <c r="B5195" s="68"/>
      <c r="C5195" s="68"/>
      <c r="D5195" s="68"/>
      <c r="E5195" s="68"/>
      <c r="F5195" s="68"/>
      <c r="G5195" s="68"/>
      <c r="H5195" s="68"/>
    </row>
    <row r="5196" spans="1:8" x14ac:dyDescent="0.3">
      <c r="A5196" s="68"/>
      <c r="B5196" s="68"/>
      <c r="C5196" s="68"/>
      <c r="D5196" s="68"/>
      <c r="E5196" s="68"/>
      <c r="F5196" s="68"/>
      <c r="G5196" s="68"/>
      <c r="H5196" s="68"/>
    </row>
    <row r="5197" spans="1:8" x14ac:dyDescent="0.3">
      <c r="A5197" s="68"/>
      <c r="B5197" s="68"/>
      <c r="C5197" s="68"/>
      <c r="D5197" s="68"/>
      <c r="E5197" s="68"/>
      <c r="F5197" s="68"/>
      <c r="G5197" s="68"/>
      <c r="H5197" s="68"/>
    </row>
    <row r="5198" spans="1:8" x14ac:dyDescent="0.3">
      <c r="A5198" s="68"/>
      <c r="B5198" s="68"/>
      <c r="C5198" s="68"/>
      <c r="D5198" s="68"/>
      <c r="E5198" s="68"/>
      <c r="F5198" s="68"/>
      <c r="G5198" s="68"/>
      <c r="H5198" s="68"/>
    </row>
    <row r="5199" spans="1:8" x14ac:dyDescent="0.3">
      <c r="A5199" s="68"/>
      <c r="B5199" s="68"/>
      <c r="C5199" s="68"/>
      <c r="D5199" s="68"/>
      <c r="E5199" s="68"/>
      <c r="F5199" s="68"/>
      <c r="G5199" s="68"/>
      <c r="H5199" s="68"/>
    </row>
    <row r="5200" spans="1:8" x14ac:dyDescent="0.3">
      <c r="A5200" s="68"/>
      <c r="B5200" s="68"/>
      <c r="C5200" s="68"/>
      <c r="D5200" s="68"/>
      <c r="E5200" s="68"/>
      <c r="F5200" s="68"/>
      <c r="G5200" s="68"/>
      <c r="H5200" s="68"/>
    </row>
    <row r="5201" spans="1:8" x14ac:dyDescent="0.3">
      <c r="A5201" s="68"/>
      <c r="B5201" s="68"/>
      <c r="C5201" s="68"/>
      <c r="D5201" s="68"/>
      <c r="E5201" s="68"/>
      <c r="F5201" s="68"/>
      <c r="G5201" s="68"/>
      <c r="H5201" s="68"/>
    </row>
    <row r="5202" spans="1:8" x14ac:dyDescent="0.3">
      <c r="A5202" s="68"/>
      <c r="B5202" s="68"/>
      <c r="C5202" s="68"/>
      <c r="D5202" s="68"/>
      <c r="E5202" s="68"/>
      <c r="F5202" s="68"/>
      <c r="G5202" s="68"/>
      <c r="H5202" s="68"/>
    </row>
    <row r="5203" spans="1:8" x14ac:dyDescent="0.3">
      <c r="A5203" s="68"/>
      <c r="B5203" s="68"/>
      <c r="C5203" s="68"/>
      <c r="D5203" s="68"/>
      <c r="E5203" s="68"/>
      <c r="F5203" s="68"/>
      <c r="G5203" s="68"/>
      <c r="H5203" s="68"/>
    </row>
    <row r="5204" spans="1:8" x14ac:dyDescent="0.3">
      <c r="A5204" s="68"/>
      <c r="B5204" s="68"/>
      <c r="C5204" s="68"/>
      <c r="D5204" s="68"/>
      <c r="E5204" s="68"/>
      <c r="F5204" s="68"/>
      <c r="G5204" s="68"/>
      <c r="H5204" s="68"/>
    </row>
    <row r="5205" spans="1:8" x14ac:dyDescent="0.3">
      <c r="A5205" s="68"/>
      <c r="B5205" s="68"/>
      <c r="C5205" s="68"/>
      <c r="D5205" s="68"/>
      <c r="E5205" s="68"/>
      <c r="F5205" s="68"/>
      <c r="G5205" s="68"/>
      <c r="H5205" s="68"/>
    </row>
    <row r="5206" spans="1:8" x14ac:dyDescent="0.3">
      <c r="A5206" s="68"/>
      <c r="B5206" s="68"/>
      <c r="C5206" s="68"/>
      <c r="D5206" s="68"/>
      <c r="E5206" s="68"/>
      <c r="F5206" s="68"/>
      <c r="G5206" s="68"/>
      <c r="H5206" s="68"/>
    </row>
    <row r="5207" spans="1:8" x14ac:dyDescent="0.3">
      <c r="A5207" s="68"/>
      <c r="B5207" s="68"/>
      <c r="C5207" s="68"/>
      <c r="D5207" s="68"/>
      <c r="E5207" s="68"/>
      <c r="F5207" s="68"/>
      <c r="G5207" s="68"/>
      <c r="H5207" s="68"/>
    </row>
    <row r="5208" spans="1:8" x14ac:dyDescent="0.3">
      <c r="A5208" s="68"/>
      <c r="B5208" s="68"/>
      <c r="C5208" s="68"/>
      <c r="D5208" s="68"/>
      <c r="E5208" s="68"/>
      <c r="F5208" s="68"/>
      <c r="G5208" s="68"/>
      <c r="H5208" s="68"/>
    </row>
    <row r="5209" spans="1:8" x14ac:dyDescent="0.3">
      <c r="A5209" s="68"/>
      <c r="B5209" s="68"/>
      <c r="C5209" s="68"/>
      <c r="D5209" s="68"/>
      <c r="E5209" s="68"/>
      <c r="F5209" s="68"/>
      <c r="G5209" s="68"/>
      <c r="H5209" s="68"/>
    </row>
    <row r="5210" spans="1:8" x14ac:dyDescent="0.3">
      <c r="A5210" s="68"/>
      <c r="B5210" s="68"/>
      <c r="C5210" s="68"/>
      <c r="D5210" s="68"/>
      <c r="E5210" s="68"/>
      <c r="F5210" s="68"/>
      <c r="G5210" s="68"/>
      <c r="H5210" s="68"/>
    </row>
    <row r="5211" spans="1:8" x14ac:dyDescent="0.3">
      <c r="A5211" s="68"/>
      <c r="B5211" s="68"/>
      <c r="C5211" s="68"/>
      <c r="D5211" s="68"/>
      <c r="E5211" s="68"/>
      <c r="F5211" s="68"/>
      <c r="G5211" s="68"/>
      <c r="H5211" s="68"/>
    </row>
    <row r="5212" spans="1:8" x14ac:dyDescent="0.3">
      <c r="A5212" s="68"/>
      <c r="B5212" s="68"/>
      <c r="C5212" s="68"/>
      <c r="D5212" s="68"/>
      <c r="E5212" s="68"/>
      <c r="F5212" s="68"/>
      <c r="G5212" s="68"/>
      <c r="H5212" s="68"/>
    </row>
    <row r="5213" spans="1:8" x14ac:dyDescent="0.3">
      <c r="A5213" s="68"/>
      <c r="B5213" s="68"/>
      <c r="C5213" s="68"/>
      <c r="D5213" s="68"/>
      <c r="E5213" s="68"/>
      <c r="F5213" s="68"/>
      <c r="G5213" s="68"/>
      <c r="H5213" s="68"/>
    </row>
    <row r="5214" spans="1:8" x14ac:dyDescent="0.3">
      <c r="A5214" s="68"/>
      <c r="B5214" s="68"/>
      <c r="C5214" s="68"/>
      <c r="D5214" s="68"/>
      <c r="E5214" s="68"/>
      <c r="F5214" s="68"/>
      <c r="G5214" s="68"/>
      <c r="H5214" s="68"/>
    </row>
    <row r="5215" spans="1:8" x14ac:dyDescent="0.3">
      <c r="A5215" s="68"/>
      <c r="B5215" s="68"/>
      <c r="C5215" s="68"/>
      <c r="D5215" s="68"/>
      <c r="E5215" s="68"/>
      <c r="F5215" s="68"/>
      <c r="G5215" s="68"/>
      <c r="H5215" s="68"/>
    </row>
    <row r="5216" spans="1:8" x14ac:dyDescent="0.3">
      <c r="A5216" s="68"/>
      <c r="B5216" s="68"/>
      <c r="C5216" s="68"/>
      <c r="D5216" s="68"/>
      <c r="E5216" s="68"/>
      <c r="F5216" s="68"/>
      <c r="G5216" s="68"/>
      <c r="H5216" s="68"/>
    </row>
    <row r="5217" spans="1:8" x14ac:dyDescent="0.3">
      <c r="A5217" s="68"/>
      <c r="B5217" s="68"/>
      <c r="C5217" s="68"/>
      <c r="D5217" s="68"/>
      <c r="E5217" s="68"/>
      <c r="F5217" s="68"/>
      <c r="G5217" s="68"/>
      <c r="H5217" s="68"/>
    </row>
    <row r="5218" spans="1:8" x14ac:dyDescent="0.3">
      <c r="A5218" s="68"/>
      <c r="B5218" s="68"/>
      <c r="C5218" s="68"/>
      <c r="D5218" s="68"/>
      <c r="E5218" s="68"/>
      <c r="F5218" s="68"/>
      <c r="G5218" s="68"/>
      <c r="H5218" s="68"/>
    </row>
    <row r="5219" spans="1:8" x14ac:dyDescent="0.3">
      <c r="A5219" s="68"/>
      <c r="B5219" s="68"/>
      <c r="C5219" s="68"/>
      <c r="D5219" s="68"/>
      <c r="E5219" s="68"/>
      <c r="F5219" s="68"/>
      <c r="G5219" s="68"/>
      <c r="H5219" s="68"/>
    </row>
    <row r="5220" spans="1:8" x14ac:dyDescent="0.3">
      <c r="A5220" s="68"/>
      <c r="B5220" s="68"/>
      <c r="C5220" s="68"/>
      <c r="D5220" s="68"/>
      <c r="E5220" s="68"/>
      <c r="F5220" s="68"/>
      <c r="G5220" s="68"/>
      <c r="H5220" s="68"/>
    </row>
    <row r="5221" spans="1:8" x14ac:dyDescent="0.3">
      <c r="A5221" s="68"/>
      <c r="B5221" s="68"/>
      <c r="C5221" s="68"/>
      <c r="D5221" s="68"/>
      <c r="E5221" s="68"/>
      <c r="F5221" s="68"/>
      <c r="G5221" s="68"/>
      <c r="H5221" s="68"/>
    </row>
    <row r="5222" spans="1:8" x14ac:dyDescent="0.3">
      <c r="A5222" s="68"/>
      <c r="B5222" s="68"/>
      <c r="C5222" s="68"/>
      <c r="D5222" s="68"/>
      <c r="E5222" s="68"/>
      <c r="F5222" s="68"/>
      <c r="G5222" s="68"/>
      <c r="H5222" s="68"/>
    </row>
    <row r="5223" spans="1:8" x14ac:dyDescent="0.3">
      <c r="A5223" s="68"/>
      <c r="B5223" s="68"/>
      <c r="C5223" s="68"/>
      <c r="D5223" s="68"/>
      <c r="E5223" s="68"/>
      <c r="F5223" s="68"/>
      <c r="G5223" s="68"/>
      <c r="H5223" s="68"/>
    </row>
    <row r="5224" spans="1:8" x14ac:dyDescent="0.3">
      <c r="A5224" s="68"/>
      <c r="B5224" s="68"/>
      <c r="C5224" s="68"/>
      <c r="D5224" s="68"/>
      <c r="E5224" s="68"/>
      <c r="F5224" s="68"/>
      <c r="G5224" s="68"/>
      <c r="H5224" s="68"/>
    </row>
    <row r="5225" spans="1:8" x14ac:dyDescent="0.3">
      <c r="A5225" s="68"/>
      <c r="B5225" s="68"/>
      <c r="C5225" s="68"/>
      <c r="D5225" s="68"/>
      <c r="E5225" s="68"/>
      <c r="F5225" s="68"/>
      <c r="G5225" s="68"/>
      <c r="H5225" s="68"/>
    </row>
    <row r="5226" spans="1:8" x14ac:dyDescent="0.3">
      <c r="A5226" s="68"/>
      <c r="B5226" s="68"/>
      <c r="C5226" s="68"/>
      <c r="D5226" s="68"/>
      <c r="E5226" s="68"/>
      <c r="F5226" s="68"/>
      <c r="G5226" s="68"/>
      <c r="H5226" s="68"/>
    </row>
    <row r="5227" spans="1:8" x14ac:dyDescent="0.3">
      <c r="A5227" s="68"/>
      <c r="B5227" s="68"/>
      <c r="C5227" s="68"/>
      <c r="D5227" s="68"/>
      <c r="E5227" s="68"/>
      <c r="F5227" s="68"/>
      <c r="G5227" s="68"/>
      <c r="H5227" s="68"/>
    </row>
    <row r="5228" spans="1:8" x14ac:dyDescent="0.3">
      <c r="A5228" s="68"/>
      <c r="B5228" s="68"/>
      <c r="C5228" s="68"/>
      <c r="D5228" s="68"/>
      <c r="E5228" s="68"/>
      <c r="F5228" s="68"/>
      <c r="G5228" s="68"/>
      <c r="H5228" s="68"/>
    </row>
    <row r="5229" spans="1:8" x14ac:dyDescent="0.3">
      <c r="A5229" s="68"/>
      <c r="B5229" s="68"/>
      <c r="C5229" s="68"/>
      <c r="D5229" s="68"/>
      <c r="E5229" s="68"/>
      <c r="F5229" s="68"/>
      <c r="G5229" s="68"/>
      <c r="H5229" s="68"/>
    </row>
    <row r="5230" spans="1:8" x14ac:dyDescent="0.3">
      <c r="A5230" s="68"/>
      <c r="B5230" s="68"/>
      <c r="C5230" s="68"/>
      <c r="D5230" s="68"/>
      <c r="E5230" s="68"/>
      <c r="F5230" s="68"/>
      <c r="G5230" s="68"/>
      <c r="H5230" s="68"/>
    </row>
    <row r="5231" spans="1:8" x14ac:dyDescent="0.3">
      <c r="A5231" s="68"/>
      <c r="B5231" s="68"/>
      <c r="C5231" s="68"/>
      <c r="D5231" s="68"/>
      <c r="E5231" s="68"/>
      <c r="F5231" s="68"/>
      <c r="G5231" s="68"/>
      <c r="H5231" s="68"/>
    </row>
    <row r="5232" spans="1:8" x14ac:dyDescent="0.3">
      <c r="A5232" s="68"/>
      <c r="B5232" s="68"/>
      <c r="C5232" s="68"/>
      <c r="D5232" s="68"/>
      <c r="E5232" s="68"/>
      <c r="F5232" s="68"/>
      <c r="G5232" s="68"/>
      <c r="H5232" s="68"/>
    </row>
    <row r="5233" spans="1:8" x14ac:dyDescent="0.3">
      <c r="A5233" s="68"/>
      <c r="B5233" s="68"/>
      <c r="C5233" s="68"/>
      <c r="D5233" s="68"/>
      <c r="E5233" s="68"/>
      <c r="F5233" s="68"/>
      <c r="G5233" s="68"/>
      <c r="H5233" s="68"/>
    </row>
    <row r="5234" spans="1:8" x14ac:dyDescent="0.3">
      <c r="A5234" s="68"/>
      <c r="B5234" s="68"/>
      <c r="C5234" s="68"/>
      <c r="D5234" s="68"/>
      <c r="E5234" s="68"/>
      <c r="F5234" s="68"/>
      <c r="G5234" s="68"/>
      <c r="H5234" s="68"/>
    </row>
    <row r="5235" spans="1:8" x14ac:dyDescent="0.3">
      <c r="A5235" s="68"/>
      <c r="B5235" s="68"/>
      <c r="C5235" s="68"/>
      <c r="D5235" s="68"/>
      <c r="E5235" s="68"/>
      <c r="F5235" s="68"/>
      <c r="G5235" s="68"/>
      <c r="H5235" s="68"/>
    </row>
    <row r="5236" spans="1:8" x14ac:dyDescent="0.3">
      <c r="A5236" s="68"/>
      <c r="B5236" s="68"/>
      <c r="C5236" s="68"/>
      <c r="D5236" s="68"/>
      <c r="E5236" s="68"/>
      <c r="F5236" s="68"/>
      <c r="G5236" s="68"/>
      <c r="H5236" s="68"/>
    </row>
    <row r="5237" spans="1:8" x14ac:dyDescent="0.3">
      <c r="A5237" s="68"/>
      <c r="B5237" s="68"/>
      <c r="C5237" s="68"/>
      <c r="D5237" s="68"/>
      <c r="E5237" s="68"/>
      <c r="F5237" s="68"/>
      <c r="G5237" s="68"/>
      <c r="H5237" s="68"/>
    </row>
    <row r="5238" spans="1:8" x14ac:dyDescent="0.3">
      <c r="A5238" s="68"/>
      <c r="B5238" s="68"/>
      <c r="C5238" s="68"/>
      <c r="D5238" s="68"/>
      <c r="E5238" s="68"/>
      <c r="F5238" s="68"/>
      <c r="G5238" s="68"/>
      <c r="H5238" s="68"/>
    </row>
    <row r="5239" spans="1:8" x14ac:dyDescent="0.3">
      <c r="A5239" s="68"/>
      <c r="B5239" s="68"/>
      <c r="C5239" s="68"/>
      <c r="D5239" s="68"/>
      <c r="E5239" s="68"/>
      <c r="F5239" s="68"/>
      <c r="G5239" s="68"/>
      <c r="H5239" s="68"/>
    </row>
    <row r="5240" spans="1:8" x14ac:dyDescent="0.3">
      <c r="A5240" s="68"/>
      <c r="B5240" s="68"/>
      <c r="C5240" s="68"/>
      <c r="D5240" s="68"/>
      <c r="E5240" s="68"/>
      <c r="F5240" s="68"/>
      <c r="G5240" s="68"/>
      <c r="H5240" s="68"/>
    </row>
    <row r="5241" spans="1:8" x14ac:dyDescent="0.3">
      <c r="A5241" s="68"/>
      <c r="B5241" s="68"/>
      <c r="C5241" s="68"/>
      <c r="D5241" s="68"/>
      <c r="E5241" s="68"/>
      <c r="F5241" s="68"/>
      <c r="G5241" s="68"/>
      <c r="H5241" s="68"/>
    </row>
    <row r="5242" spans="1:8" x14ac:dyDescent="0.3">
      <c r="A5242" s="68"/>
      <c r="B5242" s="68"/>
      <c r="C5242" s="68"/>
      <c r="D5242" s="68"/>
      <c r="E5242" s="68"/>
      <c r="F5242" s="68"/>
      <c r="G5242" s="68"/>
      <c r="H5242" s="68"/>
    </row>
    <row r="5243" spans="1:8" x14ac:dyDescent="0.3">
      <c r="A5243" s="68"/>
      <c r="B5243" s="68"/>
      <c r="C5243" s="68"/>
      <c r="D5243" s="68"/>
      <c r="E5243" s="68"/>
      <c r="F5243" s="68"/>
      <c r="G5243" s="68"/>
      <c r="H5243" s="68"/>
    </row>
    <row r="5244" spans="1:8" x14ac:dyDescent="0.3">
      <c r="A5244" s="68"/>
      <c r="B5244" s="68"/>
      <c r="C5244" s="68"/>
      <c r="D5244" s="68"/>
      <c r="E5244" s="68"/>
      <c r="F5244" s="68"/>
      <c r="G5244" s="68"/>
      <c r="H5244" s="68"/>
    </row>
    <row r="5245" spans="1:8" x14ac:dyDescent="0.3">
      <c r="A5245" s="68"/>
      <c r="B5245" s="68"/>
      <c r="C5245" s="68"/>
      <c r="D5245" s="68"/>
      <c r="E5245" s="68"/>
      <c r="F5245" s="68"/>
      <c r="G5245" s="68"/>
      <c r="H5245" s="68"/>
    </row>
    <row r="5246" spans="1:8" x14ac:dyDescent="0.3">
      <c r="A5246" s="68"/>
      <c r="B5246" s="68"/>
      <c r="C5246" s="68"/>
      <c r="D5246" s="68"/>
      <c r="E5246" s="68"/>
      <c r="F5246" s="68"/>
      <c r="G5246" s="68"/>
      <c r="H5246" s="68"/>
    </row>
    <row r="5247" spans="1:8" x14ac:dyDescent="0.3">
      <c r="A5247" s="68"/>
      <c r="B5247" s="68"/>
      <c r="C5247" s="68"/>
      <c r="D5247" s="68"/>
      <c r="E5247" s="68"/>
      <c r="F5247" s="68"/>
      <c r="G5247" s="68"/>
      <c r="H5247" s="68"/>
    </row>
    <row r="5248" spans="1:8" x14ac:dyDescent="0.3">
      <c r="A5248" s="68"/>
      <c r="B5248" s="68"/>
      <c r="C5248" s="68"/>
      <c r="D5248" s="68"/>
      <c r="E5248" s="68"/>
      <c r="F5248" s="68"/>
      <c r="G5248" s="68"/>
      <c r="H5248" s="68"/>
    </row>
    <row r="5249" spans="1:8" x14ac:dyDescent="0.3">
      <c r="A5249" s="68"/>
      <c r="B5249" s="68"/>
      <c r="C5249" s="68"/>
      <c r="D5249" s="68"/>
      <c r="E5249" s="68"/>
      <c r="F5249" s="68"/>
      <c r="G5249" s="68"/>
      <c r="H5249" s="68"/>
    </row>
    <row r="5250" spans="1:8" x14ac:dyDescent="0.3">
      <c r="A5250" s="68"/>
      <c r="B5250" s="68"/>
      <c r="C5250" s="68"/>
      <c r="D5250" s="68"/>
      <c r="E5250" s="68"/>
      <c r="F5250" s="68"/>
      <c r="G5250" s="68"/>
      <c r="H5250" s="68"/>
    </row>
    <row r="5251" spans="1:8" x14ac:dyDescent="0.3">
      <c r="A5251" s="68"/>
      <c r="B5251" s="68"/>
      <c r="C5251" s="68"/>
      <c r="D5251" s="68"/>
      <c r="E5251" s="68"/>
      <c r="F5251" s="68"/>
      <c r="G5251" s="68"/>
      <c r="H5251" s="68"/>
    </row>
    <row r="5252" spans="1:8" x14ac:dyDescent="0.3">
      <c r="A5252" s="68"/>
      <c r="B5252" s="68"/>
      <c r="C5252" s="68"/>
      <c r="D5252" s="68"/>
      <c r="E5252" s="68"/>
      <c r="F5252" s="68"/>
      <c r="G5252" s="68"/>
      <c r="H5252" s="68"/>
    </row>
    <row r="5253" spans="1:8" x14ac:dyDescent="0.3">
      <c r="A5253" s="68"/>
      <c r="B5253" s="68"/>
      <c r="C5253" s="68"/>
      <c r="D5253" s="68"/>
      <c r="E5253" s="68"/>
      <c r="F5253" s="68"/>
      <c r="G5253" s="68"/>
      <c r="H5253" s="68"/>
    </row>
    <row r="5254" spans="1:8" x14ac:dyDescent="0.3">
      <c r="A5254" s="68"/>
      <c r="B5254" s="68"/>
      <c r="C5254" s="68"/>
      <c r="D5254" s="68"/>
      <c r="E5254" s="68"/>
      <c r="F5254" s="68"/>
      <c r="G5254" s="68"/>
      <c r="H5254" s="68"/>
    </row>
    <row r="5255" spans="1:8" x14ac:dyDescent="0.3">
      <c r="A5255" s="68"/>
      <c r="B5255" s="68"/>
      <c r="C5255" s="68"/>
      <c r="D5255" s="68"/>
      <c r="E5255" s="68"/>
      <c r="F5255" s="68"/>
      <c r="G5255" s="68"/>
      <c r="H5255" s="68"/>
    </row>
    <row r="5256" spans="1:8" x14ac:dyDescent="0.3">
      <c r="A5256" s="68"/>
      <c r="B5256" s="68"/>
      <c r="C5256" s="68"/>
      <c r="D5256" s="68"/>
      <c r="E5256" s="68"/>
      <c r="F5256" s="68"/>
      <c r="G5256" s="68"/>
      <c r="H5256" s="68"/>
    </row>
    <row r="5257" spans="1:8" x14ac:dyDescent="0.3">
      <c r="A5257" s="68"/>
      <c r="B5257" s="68"/>
      <c r="C5257" s="68"/>
      <c r="D5257" s="68"/>
      <c r="E5257" s="68"/>
      <c r="F5257" s="68"/>
      <c r="G5257" s="68"/>
      <c r="H5257" s="68"/>
    </row>
    <row r="5258" spans="1:8" x14ac:dyDescent="0.3">
      <c r="A5258" s="68"/>
      <c r="B5258" s="68"/>
      <c r="C5258" s="68"/>
      <c r="D5258" s="68"/>
      <c r="E5258" s="68"/>
      <c r="F5258" s="68"/>
      <c r="G5258" s="68"/>
      <c r="H5258" s="68"/>
    </row>
    <row r="5259" spans="1:8" x14ac:dyDescent="0.3">
      <c r="A5259" s="68"/>
      <c r="B5259" s="68"/>
      <c r="C5259" s="68"/>
      <c r="D5259" s="68"/>
      <c r="E5259" s="68"/>
      <c r="F5259" s="68"/>
      <c r="G5259" s="68"/>
      <c r="H5259" s="68"/>
    </row>
    <row r="5260" spans="1:8" x14ac:dyDescent="0.3">
      <c r="A5260" s="68"/>
      <c r="B5260" s="68"/>
      <c r="C5260" s="68"/>
      <c r="D5260" s="68"/>
      <c r="E5260" s="68"/>
      <c r="F5260" s="68"/>
      <c r="G5260" s="68"/>
      <c r="H5260" s="68"/>
    </row>
    <row r="5261" spans="1:8" x14ac:dyDescent="0.3">
      <c r="A5261" s="68"/>
      <c r="B5261" s="68"/>
      <c r="C5261" s="68"/>
      <c r="D5261" s="68"/>
      <c r="E5261" s="68"/>
      <c r="F5261" s="68"/>
      <c r="G5261" s="68"/>
      <c r="H5261" s="68"/>
    </row>
    <row r="5262" spans="1:8" x14ac:dyDescent="0.3">
      <c r="A5262" s="68"/>
      <c r="B5262" s="68"/>
      <c r="C5262" s="68"/>
      <c r="D5262" s="68"/>
      <c r="E5262" s="68"/>
      <c r="F5262" s="68"/>
      <c r="G5262" s="68"/>
      <c r="H5262" s="68"/>
    </row>
    <row r="5263" spans="1:8" x14ac:dyDescent="0.3">
      <c r="A5263" s="68"/>
      <c r="B5263" s="68"/>
      <c r="C5263" s="68"/>
      <c r="D5263" s="68"/>
      <c r="E5263" s="68"/>
      <c r="F5263" s="68"/>
      <c r="G5263" s="68"/>
      <c r="H5263" s="68"/>
    </row>
    <row r="5264" spans="1:8" x14ac:dyDescent="0.3">
      <c r="A5264" s="68"/>
      <c r="B5264" s="68"/>
      <c r="C5264" s="68"/>
      <c r="D5264" s="68"/>
      <c r="E5264" s="68"/>
      <c r="F5264" s="68"/>
      <c r="G5264" s="68"/>
      <c r="H5264" s="68"/>
    </row>
    <row r="5265" spans="1:8" x14ac:dyDescent="0.3">
      <c r="A5265" s="68"/>
      <c r="B5265" s="68"/>
      <c r="C5265" s="68"/>
      <c r="D5265" s="68"/>
      <c r="E5265" s="68"/>
      <c r="F5265" s="68"/>
      <c r="G5265" s="68"/>
      <c r="H5265" s="68"/>
    </row>
    <row r="5266" spans="1:8" x14ac:dyDescent="0.3">
      <c r="A5266" s="68"/>
      <c r="B5266" s="68"/>
      <c r="C5266" s="68"/>
      <c r="D5266" s="68"/>
      <c r="E5266" s="68"/>
      <c r="F5266" s="68"/>
      <c r="G5266" s="68"/>
      <c r="H5266" s="68"/>
    </row>
    <row r="5267" spans="1:8" x14ac:dyDescent="0.3">
      <c r="A5267" s="68"/>
      <c r="B5267" s="68"/>
      <c r="C5267" s="68"/>
      <c r="D5267" s="68"/>
      <c r="E5267" s="68"/>
      <c r="F5267" s="68"/>
      <c r="G5267" s="68"/>
      <c r="H5267" s="68"/>
    </row>
    <row r="5268" spans="1:8" x14ac:dyDescent="0.3">
      <c r="A5268" s="68"/>
      <c r="B5268" s="68"/>
      <c r="C5268" s="68"/>
      <c r="D5268" s="68"/>
      <c r="E5268" s="68"/>
      <c r="F5268" s="68"/>
      <c r="G5268" s="68"/>
      <c r="H5268" s="68"/>
    </row>
    <row r="5269" spans="1:8" x14ac:dyDescent="0.3">
      <c r="A5269" s="68"/>
      <c r="B5269" s="68"/>
      <c r="C5269" s="68"/>
      <c r="D5269" s="68"/>
      <c r="E5269" s="68"/>
      <c r="F5269" s="68"/>
      <c r="G5269" s="68"/>
      <c r="H5269" s="68"/>
    </row>
    <row r="5270" spans="1:8" x14ac:dyDescent="0.3">
      <c r="A5270" s="68"/>
      <c r="B5270" s="68"/>
      <c r="C5270" s="68"/>
      <c r="D5270" s="68"/>
      <c r="E5270" s="68"/>
      <c r="F5270" s="68"/>
      <c r="G5270" s="68"/>
      <c r="H5270" s="68"/>
    </row>
    <row r="5271" spans="1:8" x14ac:dyDescent="0.3">
      <c r="A5271" s="68"/>
      <c r="B5271" s="68"/>
      <c r="C5271" s="68"/>
      <c r="D5271" s="68"/>
      <c r="E5271" s="68"/>
      <c r="F5271" s="68"/>
      <c r="G5271" s="68"/>
      <c r="H5271" s="68"/>
    </row>
    <row r="5272" spans="1:8" x14ac:dyDescent="0.3">
      <c r="A5272" s="68"/>
      <c r="B5272" s="68"/>
      <c r="C5272" s="68"/>
      <c r="D5272" s="68"/>
      <c r="E5272" s="68"/>
      <c r="F5272" s="68"/>
      <c r="G5272" s="68"/>
      <c r="H5272" s="68"/>
    </row>
    <row r="5273" spans="1:8" x14ac:dyDescent="0.3">
      <c r="A5273" s="68"/>
      <c r="B5273" s="68"/>
      <c r="C5273" s="68"/>
      <c r="D5273" s="68"/>
      <c r="E5273" s="68"/>
      <c r="F5273" s="68"/>
      <c r="G5273" s="68"/>
      <c r="H5273" s="68"/>
    </row>
    <row r="5274" spans="1:8" x14ac:dyDescent="0.3">
      <c r="A5274" s="68"/>
      <c r="B5274" s="68"/>
      <c r="C5274" s="68"/>
      <c r="D5274" s="68"/>
      <c r="E5274" s="68"/>
      <c r="F5274" s="68"/>
      <c r="G5274" s="68"/>
      <c r="H5274" s="68"/>
    </row>
    <row r="5275" spans="1:8" x14ac:dyDescent="0.3">
      <c r="A5275" s="68"/>
      <c r="B5275" s="68"/>
      <c r="C5275" s="68"/>
      <c r="D5275" s="68"/>
      <c r="E5275" s="68"/>
      <c r="F5275" s="68"/>
      <c r="G5275" s="68"/>
      <c r="H5275" s="68"/>
    </row>
    <row r="5276" spans="1:8" x14ac:dyDescent="0.3">
      <c r="A5276" s="68"/>
      <c r="B5276" s="68"/>
      <c r="C5276" s="68"/>
      <c r="D5276" s="68"/>
      <c r="E5276" s="68"/>
      <c r="F5276" s="68"/>
      <c r="G5276" s="68"/>
      <c r="H5276" s="68"/>
    </row>
    <row r="5277" spans="1:8" x14ac:dyDescent="0.3">
      <c r="A5277" s="68"/>
      <c r="B5277" s="68"/>
      <c r="C5277" s="68"/>
      <c r="D5277" s="68"/>
      <c r="E5277" s="68"/>
      <c r="F5277" s="68"/>
      <c r="G5277" s="68"/>
      <c r="H5277" s="68"/>
    </row>
    <row r="5278" spans="1:8" x14ac:dyDescent="0.3">
      <c r="A5278" s="68"/>
      <c r="B5278" s="68"/>
      <c r="C5278" s="68"/>
      <c r="D5278" s="68"/>
      <c r="E5278" s="68"/>
      <c r="F5278" s="68"/>
      <c r="G5278" s="68"/>
      <c r="H5278" s="68"/>
    </row>
    <row r="5279" spans="1:8" x14ac:dyDescent="0.3">
      <c r="A5279" s="68"/>
      <c r="B5279" s="68"/>
      <c r="C5279" s="68"/>
      <c r="D5279" s="68"/>
      <c r="E5279" s="68"/>
      <c r="F5279" s="68"/>
      <c r="G5279" s="68"/>
      <c r="H5279" s="68"/>
    </row>
    <row r="5280" spans="1:8" x14ac:dyDescent="0.3">
      <c r="A5280" s="68"/>
      <c r="B5280" s="68"/>
      <c r="C5280" s="68"/>
      <c r="D5280" s="68"/>
      <c r="E5280" s="68"/>
      <c r="F5280" s="68"/>
      <c r="G5280" s="68"/>
      <c r="H5280" s="68"/>
    </row>
    <row r="5281" spans="1:8" x14ac:dyDescent="0.3">
      <c r="A5281" s="68"/>
      <c r="B5281" s="68"/>
      <c r="C5281" s="68"/>
      <c r="D5281" s="68"/>
      <c r="E5281" s="68"/>
      <c r="F5281" s="68"/>
      <c r="G5281" s="68"/>
      <c r="H5281" s="68"/>
    </row>
    <row r="5282" spans="1:8" x14ac:dyDescent="0.3">
      <c r="A5282" s="68"/>
      <c r="B5282" s="68"/>
      <c r="C5282" s="68"/>
      <c r="D5282" s="68"/>
      <c r="E5282" s="68"/>
      <c r="F5282" s="68"/>
      <c r="G5282" s="68"/>
      <c r="H5282" s="68"/>
    </row>
    <row r="5283" spans="1:8" x14ac:dyDescent="0.3">
      <c r="A5283" s="68"/>
      <c r="B5283" s="68"/>
      <c r="C5283" s="68"/>
      <c r="D5283" s="68"/>
      <c r="E5283" s="68"/>
      <c r="F5283" s="68"/>
      <c r="G5283" s="68"/>
      <c r="H5283" s="68"/>
    </row>
    <row r="5284" spans="1:8" x14ac:dyDescent="0.3">
      <c r="A5284" s="68"/>
      <c r="B5284" s="68"/>
      <c r="C5284" s="68"/>
      <c r="D5284" s="68"/>
      <c r="E5284" s="68"/>
      <c r="F5284" s="68"/>
      <c r="G5284" s="68"/>
      <c r="H5284" s="68"/>
    </row>
    <row r="5285" spans="1:8" x14ac:dyDescent="0.3">
      <c r="A5285" s="68"/>
      <c r="B5285" s="68"/>
      <c r="C5285" s="68"/>
      <c r="D5285" s="68"/>
      <c r="E5285" s="68"/>
      <c r="F5285" s="68"/>
      <c r="G5285" s="68"/>
      <c r="H5285" s="68"/>
    </row>
    <row r="5286" spans="1:8" x14ac:dyDescent="0.3">
      <c r="A5286" s="68"/>
      <c r="B5286" s="68"/>
      <c r="C5286" s="68"/>
      <c r="D5286" s="68"/>
      <c r="E5286" s="68"/>
      <c r="F5286" s="68"/>
      <c r="G5286" s="68"/>
      <c r="H5286" s="68"/>
    </row>
    <row r="5287" spans="1:8" x14ac:dyDescent="0.3">
      <c r="A5287" s="68"/>
      <c r="B5287" s="68"/>
      <c r="C5287" s="68"/>
      <c r="D5287" s="68"/>
      <c r="E5287" s="68"/>
      <c r="F5287" s="68"/>
      <c r="G5287" s="68"/>
      <c r="H5287" s="68"/>
    </row>
    <row r="5288" spans="1:8" x14ac:dyDescent="0.3">
      <c r="A5288" s="68"/>
      <c r="B5288" s="68"/>
      <c r="C5288" s="68"/>
      <c r="D5288" s="68"/>
      <c r="E5288" s="68"/>
      <c r="F5288" s="68"/>
      <c r="G5288" s="68"/>
      <c r="H5288" s="68"/>
    </row>
    <row r="5289" spans="1:8" x14ac:dyDescent="0.3">
      <c r="A5289" s="68"/>
      <c r="B5289" s="68"/>
      <c r="C5289" s="68"/>
      <c r="D5289" s="68"/>
      <c r="E5289" s="68"/>
      <c r="F5289" s="68"/>
      <c r="G5289" s="68"/>
      <c r="H5289" s="68"/>
    </row>
    <row r="5290" spans="1:8" x14ac:dyDescent="0.3">
      <c r="A5290" s="68"/>
      <c r="B5290" s="68"/>
      <c r="C5290" s="68"/>
      <c r="D5290" s="68"/>
      <c r="E5290" s="68"/>
      <c r="F5290" s="68"/>
      <c r="G5290" s="68"/>
      <c r="H5290" s="68"/>
    </row>
    <row r="5291" spans="1:8" x14ac:dyDescent="0.3">
      <c r="A5291" s="68"/>
      <c r="B5291" s="68"/>
      <c r="C5291" s="68"/>
      <c r="D5291" s="68"/>
      <c r="E5291" s="68"/>
      <c r="F5291" s="68"/>
      <c r="G5291" s="68"/>
      <c r="H5291" s="68"/>
    </row>
    <row r="5292" spans="1:8" x14ac:dyDescent="0.3">
      <c r="A5292" s="68"/>
      <c r="B5292" s="68"/>
      <c r="C5292" s="68"/>
      <c r="D5292" s="68"/>
      <c r="E5292" s="68"/>
      <c r="F5292" s="68"/>
      <c r="G5292" s="68"/>
      <c r="H5292" s="68"/>
    </row>
    <row r="5293" spans="1:8" x14ac:dyDescent="0.3">
      <c r="A5293" s="68"/>
      <c r="B5293" s="68"/>
      <c r="C5293" s="68"/>
      <c r="D5293" s="68"/>
      <c r="E5293" s="68"/>
      <c r="F5293" s="68"/>
      <c r="G5293" s="68"/>
      <c r="H5293" s="68"/>
    </row>
    <row r="5294" spans="1:8" x14ac:dyDescent="0.3">
      <c r="A5294" s="68"/>
      <c r="B5294" s="68"/>
      <c r="C5294" s="68"/>
      <c r="D5294" s="68"/>
      <c r="E5294" s="68"/>
      <c r="F5294" s="68"/>
      <c r="G5294" s="68"/>
      <c r="H5294" s="68"/>
    </row>
    <row r="5295" spans="1:8" x14ac:dyDescent="0.3">
      <c r="A5295" s="68"/>
      <c r="B5295" s="68"/>
      <c r="C5295" s="68"/>
      <c r="D5295" s="68"/>
      <c r="E5295" s="68"/>
      <c r="F5295" s="68"/>
      <c r="G5295" s="68"/>
      <c r="H5295" s="68"/>
    </row>
    <row r="5296" spans="1:8" x14ac:dyDescent="0.3">
      <c r="A5296" s="68"/>
      <c r="B5296" s="68"/>
      <c r="C5296" s="68"/>
      <c r="D5296" s="68"/>
      <c r="E5296" s="68"/>
      <c r="F5296" s="68"/>
      <c r="G5296" s="68"/>
      <c r="H5296" s="68"/>
    </row>
    <row r="5297" spans="1:8" x14ac:dyDescent="0.3">
      <c r="A5297" s="68"/>
      <c r="B5297" s="68"/>
      <c r="C5297" s="68"/>
      <c r="D5297" s="68"/>
      <c r="E5297" s="68"/>
      <c r="F5297" s="68"/>
      <c r="G5297" s="68"/>
      <c r="H5297" s="68"/>
    </row>
    <row r="5298" spans="1:8" x14ac:dyDescent="0.3">
      <c r="A5298" s="68"/>
      <c r="B5298" s="68"/>
      <c r="C5298" s="68"/>
      <c r="D5298" s="68"/>
      <c r="E5298" s="68"/>
      <c r="F5298" s="68"/>
      <c r="G5298" s="68"/>
      <c r="H5298" s="68"/>
    </row>
    <row r="5299" spans="1:8" x14ac:dyDescent="0.3">
      <c r="A5299" s="68"/>
      <c r="B5299" s="68"/>
      <c r="C5299" s="68"/>
      <c r="D5299" s="68"/>
      <c r="E5299" s="68"/>
      <c r="F5299" s="68"/>
      <c r="G5299" s="68"/>
      <c r="H5299" s="68"/>
    </row>
    <row r="5300" spans="1:8" x14ac:dyDescent="0.3">
      <c r="A5300" s="68"/>
      <c r="B5300" s="68"/>
      <c r="C5300" s="68"/>
      <c r="D5300" s="68"/>
      <c r="E5300" s="68"/>
      <c r="F5300" s="68"/>
      <c r="G5300" s="68"/>
      <c r="H5300" s="68"/>
    </row>
    <row r="5301" spans="1:8" x14ac:dyDescent="0.3">
      <c r="A5301" s="68"/>
      <c r="B5301" s="68"/>
      <c r="C5301" s="68"/>
      <c r="D5301" s="68"/>
      <c r="E5301" s="68"/>
      <c r="F5301" s="68"/>
      <c r="G5301" s="68"/>
      <c r="H5301" s="68"/>
    </row>
    <row r="5302" spans="1:8" x14ac:dyDescent="0.3">
      <c r="A5302" s="68"/>
      <c r="B5302" s="68"/>
      <c r="C5302" s="68"/>
      <c r="D5302" s="68"/>
      <c r="E5302" s="68"/>
      <c r="F5302" s="68"/>
      <c r="G5302" s="68"/>
      <c r="H5302" s="68"/>
    </row>
    <row r="5303" spans="1:8" x14ac:dyDescent="0.3">
      <c r="A5303" s="68"/>
      <c r="B5303" s="68"/>
      <c r="C5303" s="68"/>
      <c r="D5303" s="68"/>
      <c r="E5303" s="68"/>
      <c r="F5303" s="68"/>
      <c r="G5303" s="68"/>
      <c r="H5303" s="68"/>
    </row>
    <row r="5304" spans="1:8" x14ac:dyDescent="0.3">
      <c r="A5304" s="68"/>
      <c r="B5304" s="68"/>
      <c r="C5304" s="68"/>
      <c r="D5304" s="68"/>
      <c r="E5304" s="68"/>
      <c r="F5304" s="68"/>
      <c r="G5304" s="68"/>
      <c r="H5304" s="68"/>
    </row>
    <row r="5305" spans="1:8" x14ac:dyDescent="0.3">
      <c r="A5305" s="68"/>
      <c r="B5305" s="68"/>
      <c r="C5305" s="68"/>
      <c r="D5305" s="68"/>
      <c r="E5305" s="68"/>
      <c r="F5305" s="68"/>
      <c r="G5305" s="68"/>
      <c r="H5305" s="68"/>
    </row>
    <row r="5306" spans="1:8" x14ac:dyDescent="0.3">
      <c r="A5306" s="68"/>
      <c r="B5306" s="68"/>
      <c r="C5306" s="68"/>
      <c r="D5306" s="68"/>
      <c r="E5306" s="68"/>
      <c r="F5306" s="68"/>
      <c r="G5306" s="68"/>
      <c r="H5306" s="68"/>
    </row>
    <row r="5307" spans="1:8" x14ac:dyDescent="0.3">
      <c r="A5307" s="68"/>
      <c r="B5307" s="68"/>
      <c r="C5307" s="68"/>
      <c r="D5307" s="68"/>
      <c r="E5307" s="68"/>
      <c r="F5307" s="68"/>
      <c r="G5307" s="68"/>
      <c r="H5307" s="68"/>
    </row>
    <row r="5308" spans="1:8" x14ac:dyDescent="0.3">
      <c r="A5308" s="68"/>
      <c r="B5308" s="68"/>
      <c r="C5308" s="68"/>
      <c r="D5308" s="68"/>
      <c r="E5308" s="68"/>
      <c r="F5308" s="68"/>
      <c r="G5308" s="68"/>
      <c r="H5308" s="68"/>
    </row>
    <row r="5309" spans="1:8" x14ac:dyDescent="0.3">
      <c r="A5309" s="68"/>
      <c r="B5309" s="68"/>
      <c r="C5309" s="68"/>
      <c r="D5309" s="68"/>
      <c r="E5309" s="68"/>
      <c r="F5309" s="68"/>
      <c r="G5309" s="68"/>
      <c r="H5309" s="68"/>
    </row>
    <row r="5310" spans="1:8" x14ac:dyDescent="0.3">
      <c r="A5310" s="68"/>
      <c r="B5310" s="68"/>
      <c r="C5310" s="68"/>
      <c r="D5310" s="68"/>
      <c r="E5310" s="68"/>
      <c r="F5310" s="68"/>
      <c r="G5310" s="68"/>
      <c r="H5310" s="68"/>
    </row>
    <row r="5311" spans="1:8" x14ac:dyDescent="0.3">
      <c r="A5311" s="68"/>
      <c r="B5311" s="68"/>
      <c r="C5311" s="68"/>
      <c r="D5311" s="68"/>
      <c r="E5311" s="68"/>
      <c r="F5311" s="68"/>
      <c r="G5311" s="68"/>
      <c r="H5311" s="68"/>
    </row>
    <row r="5312" spans="1:8" x14ac:dyDescent="0.3">
      <c r="A5312" s="68"/>
      <c r="B5312" s="68"/>
      <c r="C5312" s="68"/>
      <c r="D5312" s="68"/>
      <c r="E5312" s="68"/>
      <c r="F5312" s="68"/>
      <c r="G5312" s="68"/>
      <c r="H5312" s="68"/>
    </row>
    <row r="5313" spans="1:8" x14ac:dyDescent="0.3">
      <c r="A5313" s="68"/>
      <c r="B5313" s="68"/>
      <c r="C5313" s="68"/>
      <c r="D5313" s="68"/>
      <c r="E5313" s="68"/>
      <c r="F5313" s="68"/>
      <c r="G5313" s="68"/>
      <c r="H5313" s="68"/>
    </row>
    <row r="5314" spans="1:8" x14ac:dyDescent="0.3">
      <c r="A5314" s="68"/>
      <c r="B5314" s="68"/>
      <c r="C5314" s="68"/>
      <c r="D5314" s="68"/>
      <c r="E5314" s="68"/>
      <c r="F5314" s="68"/>
      <c r="G5314" s="68"/>
      <c r="H5314" s="68"/>
    </row>
    <row r="5315" spans="1:8" x14ac:dyDescent="0.3">
      <c r="A5315" s="68"/>
      <c r="B5315" s="68"/>
      <c r="C5315" s="68"/>
      <c r="D5315" s="68"/>
      <c r="E5315" s="68"/>
      <c r="F5315" s="68"/>
      <c r="G5315" s="68"/>
      <c r="H5315" s="68"/>
    </row>
    <row r="5316" spans="1:8" x14ac:dyDescent="0.3">
      <c r="A5316" s="68"/>
      <c r="B5316" s="68"/>
      <c r="C5316" s="68"/>
      <c r="D5316" s="68"/>
      <c r="E5316" s="68"/>
      <c r="F5316" s="68"/>
      <c r="G5316" s="68"/>
      <c r="H5316" s="68"/>
    </row>
    <row r="5317" spans="1:8" x14ac:dyDescent="0.3">
      <c r="A5317" s="68"/>
      <c r="B5317" s="68"/>
      <c r="C5317" s="68"/>
      <c r="D5317" s="68"/>
      <c r="E5317" s="68"/>
      <c r="F5317" s="68"/>
      <c r="G5317" s="68"/>
      <c r="H5317" s="68"/>
    </row>
    <row r="5318" spans="1:8" x14ac:dyDescent="0.3">
      <c r="A5318" s="68"/>
      <c r="B5318" s="68"/>
      <c r="C5318" s="68"/>
      <c r="D5318" s="68"/>
      <c r="E5318" s="68"/>
      <c r="F5318" s="68"/>
      <c r="G5318" s="68"/>
      <c r="H5318" s="68"/>
    </row>
    <row r="5319" spans="1:8" x14ac:dyDescent="0.3">
      <c r="A5319" s="68"/>
      <c r="B5319" s="68"/>
      <c r="C5319" s="68"/>
      <c r="D5319" s="68"/>
      <c r="E5319" s="68"/>
      <c r="F5319" s="68"/>
      <c r="G5319" s="68"/>
      <c r="H5319" s="68"/>
    </row>
    <row r="5320" spans="1:8" x14ac:dyDescent="0.3">
      <c r="A5320" s="68"/>
      <c r="B5320" s="68"/>
      <c r="C5320" s="68"/>
      <c r="D5320" s="68"/>
      <c r="E5320" s="68"/>
      <c r="F5320" s="68"/>
      <c r="G5320" s="68"/>
      <c r="H5320" s="68"/>
    </row>
    <row r="5321" spans="1:8" x14ac:dyDescent="0.3">
      <c r="A5321" s="68"/>
      <c r="B5321" s="68"/>
      <c r="C5321" s="68"/>
      <c r="D5321" s="68"/>
      <c r="E5321" s="68"/>
      <c r="F5321" s="68"/>
      <c r="G5321" s="68"/>
      <c r="H5321" s="68"/>
    </row>
    <row r="5322" spans="1:8" x14ac:dyDescent="0.3">
      <c r="A5322" s="68"/>
      <c r="B5322" s="68"/>
      <c r="C5322" s="68"/>
      <c r="D5322" s="68"/>
      <c r="E5322" s="68"/>
      <c r="F5322" s="68"/>
      <c r="G5322" s="68"/>
      <c r="H5322" s="68"/>
    </row>
    <row r="5323" spans="1:8" x14ac:dyDescent="0.3">
      <c r="A5323" s="68"/>
      <c r="B5323" s="68"/>
      <c r="C5323" s="68"/>
      <c r="D5323" s="68"/>
      <c r="E5323" s="68"/>
      <c r="F5323" s="68"/>
      <c r="G5323" s="68"/>
      <c r="H5323" s="68"/>
    </row>
    <row r="5324" spans="1:8" x14ac:dyDescent="0.3">
      <c r="A5324" s="68"/>
      <c r="B5324" s="68"/>
      <c r="C5324" s="68"/>
      <c r="D5324" s="68"/>
      <c r="E5324" s="68"/>
      <c r="F5324" s="68"/>
      <c r="G5324" s="68"/>
      <c r="H5324" s="68"/>
    </row>
    <row r="5325" spans="1:8" x14ac:dyDescent="0.3">
      <c r="A5325" s="68"/>
      <c r="B5325" s="68"/>
      <c r="C5325" s="68"/>
      <c r="D5325" s="68"/>
      <c r="E5325" s="68"/>
      <c r="F5325" s="68"/>
      <c r="G5325" s="68"/>
      <c r="H5325" s="68"/>
    </row>
    <row r="5326" spans="1:8" x14ac:dyDescent="0.3">
      <c r="A5326" s="68"/>
      <c r="B5326" s="68"/>
      <c r="C5326" s="68"/>
      <c r="D5326" s="68"/>
      <c r="E5326" s="68"/>
      <c r="F5326" s="68"/>
      <c r="G5326" s="68"/>
      <c r="H5326" s="68"/>
    </row>
    <row r="5327" spans="1:8" x14ac:dyDescent="0.3">
      <c r="A5327" s="68"/>
      <c r="B5327" s="68"/>
      <c r="C5327" s="68"/>
      <c r="D5327" s="68"/>
      <c r="E5327" s="68"/>
      <c r="F5327" s="68"/>
      <c r="G5327" s="68"/>
      <c r="H5327" s="68"/>
    </row>
    <row r="5328" spans="1:8" x14ac:dyDescent="0.3">
      <c r="A5328" s="68"/>
      <c r="B5328" s="68"/>
      <c r="C5328" s="68"/>
      <c r="D5328" s="68"/>
      <c r="E5328" s="68"/>
      <c r="F5328" s="68"/>
      <c r="G5328" s="68"/>
      <c r="H5328" s="68"/>
    </row>
    <row r="5329" spans="1:8" x14ac:dyDescent="0.3">
      <c r="A5329" s="68"/>
      <c r="B5329" s="68"/>
      <c r="C5329" s="68"/>
      <c r="D5329" s="68"/>
      <c r="E5329" s="68"/>
      <c r="F5329" s="68"/>
      <c r="G5329" s="68"/>
      <c r="H5329" s="68"/>
    </row>
    <row r="5330" spans="1:8" x14ac:dyDescent="0.3">
      <c r="A5330" s="68"/>
      <c r="B5330" s="68"/>
      <c r="C5330" s="68"/>
      <c r="D5330" s="68"/>
      <c r="E5330" s="68"/>
      <c r="F5330" s="68"/>
      <c r="G5330" s="68"/>
      <c r="H5330" s="68"/>
    </row>
    <row r="5331" spans="1:8" x14ac:dyDescent="0.3">
      <c r="A5331" s="68"/>
      <c r="B5331" s="68"/>
      <c r="C5331" s="68"/>
      <c r="D5331" s="68"/>
      <c r="E5331" s="68"/>
      <c r="F5331" s="68"/>
      <c r="G5331" s="68"/>
      <c r="H5331" s="68"/>
    </row>
    <row r="5332" spans="1:8" x14ac:dyDescent="0.3">
      <c r="A5332" s="68"/>
      <c r="B5332" s="68"/>
      <c r="C5332" s="68"/>
      <c r="D5332" s="68"/>
      <c r="E5332" s="68"/>
      <c r="F5332" s="68"/>
      <c r="G5332" s="68"/>
      <c r="H5332" s="68"/>
    </row>
    <row r="5333" spans="1:8" x14ac:dyDescent="0.3">
      <c r="A5333" s="68"/>
      <c r="B5333" s="68"/>
      <c r="C5333" s="68"/>
      <c r="D5333" s="68"/>
      <c r="E5333" s="68"/>
      <c r="F5333" s="68"/>
      <c r="G5333" s="68"/>
      <c r="H5333" s="68"/>
    </row>
    <row r="5334" spans="1:8" x14ac:dyDescent="0.3">
      <c r="A5334" s="68"/>
      <c r="B5334" s="68"/>
      <c r="C5334" s="68"/>
      <c r="D5334" s="68"/>
      <c r="E5334" s="68"/>
      <c r="F5334" s="68"/>
      <c r="G5334" s="68"/>
      <c r="H5334" s="68"/>
    </row>
    <row r="5335" spans="1:8" x14ac:dyDescent="0.3">
      <c r="A5335" s="68"/>
      <c r="B5335" s="68"/>
      <c r="C5335" s="68"/>
      <c r="D5335" s="68"/>
      <c r="E5335" s="68"/>
      <c r="F5335" s="68"/>
      <c r="G5335" s="68"/>
      <c r="H5335" s="68"/>
    </row>
    <row r="5336" spans="1:8" x14ac:dyDescent="0.3">
      <c r="A5336" s="68"/>
      <c r="B5336" s="68"/>
      <c r="C5336" s="68"/>
      <c r="D5336" s="68"/>
      <c r="E5336" s="68"/>
      <c r="F5336" s="68"/>
      <c r="G5336" s="68"/>
      <c r="H5336" s="68"/>
    </row>
    <row r="5337" spans="1:8" x14ac:dyDescent="0.3">
      <c r="A5337" s="68"/>
      <c r="B5337" s="68"/>
      <c r="C5337" s="68"/>
      <c r="D5337" s="68"/>
      <c r="E5337" s="68"/>
      <c r="F5337" s="68"/>
      <c r="G5337" s="68"/>
      <c r="H5337" s="68"/>
    </row>
    <row r="5338" spans="1:8" x14ac:dyDescent="0.3">
      <c r="A5338" s="68"/>
      <c r="B5338" s="68"/>
      <c r="C5338" s="68"/>
      <c r="D5338" s="68"/>
      <c r="E5338" s="68"/>
      <c r="F5338" s="68"/>
      <c r="G5338" s="68"/>
      <c r="H5338" s="68"/>
    </row>
    <row r="5339" spans="1:8" x14ac:dyDescent="0.3">
      <c r="A5339" s="68"/>
      <c r="B5339" s="68"/>
      <c r="C5339" s="68"/>
      <c r="D5339" s="68"/>
      <c r="E5339" s="68"/>
      <c r="F5339" s="68"/>
      <c r="G5339" s="68"/>
      <c r="H5339" s="68"/>
    </row>
    <row r="5340" spans="1:8" x14ac:dyDescent="0.3">
      <c r="A5340" s="68"/>
      <c r="B5340" s="68"/>
      <c r="C5340" s="68"/>
      <c r="D5340" s="68"/>
      <c r="E5340" s="68"/>
      <c r="F5340" s="68"/>
      <c r="G5340" s="68"/>
      <c r="H5340" s="68"/>
    </row>
    <row r="5341" spans="1:8" x14ac:dyDescent="0.3">
      <c r="A5341" s="68"/>
      <c r="B5341" s="68"/>
      <c r="C5341" s="68"/>
      <c r="D5341" s="68"/>
      <c r="E5341" s="68"/>
      <c r="F5341" s="68"/>
      <c r="G5341" s="68"/>
      <c r="H5341" s="68"/>
    </row>
    <row r="5342" spans="1:8" x14ac:dyDescent="0.3">
      <c r="A5342" s="68"/>
      <c r="B5342" s="68"/>
      <c r="C5342" s="68"/>
      <c r="D5342" s="68"/>
      <c r="E5342" s="68"/>
      <c r="F5342" s="68"/>
      <c r="G5342" s="68"/>
      <c r="H5342" s="68"/>
    </row>
    <row r="5343" spans="1:8" x14ac:dyDescent="0.3">
      <c r="A5343" s="68"/>
      <c r="B5343" s="68"/>
      <c r="C5343" s="68"/>
      <c r="D5343" s="68"/>
      <c r="E5343" s="68"/>
      <c r="F5343" s="68"/>
      <c r="G5343" s="68"/>
      <c r="H5343" s="68"/>
    </row>
    <row r="5344" spans="1:8" x14ac:dyDescent="0.3">
      <c r="A5344" s="68"/>
      <c r="B5344" s="68"/>
      <c r="C5344" s="68"/>
      <c r="D5344" s="68"/>
      <c r="E5344" s="68"/>
      <c r="F5344" s="68"/>
      <c r="G5344" s="68"/>
      <c r="H5344" s="68"/>
    </row>
    <row r="5345" spans="1:8" x14ac:dyDescent="0.3">
      <c r="A5345" s="68"/>
      <c r="B5345" s="68"/>
      <c r="C5345" s="68"/>
      <c r="D5345" s="68"/>
      <c r="E5345" s="68"/>
      <c r="F5345" s="68"/>
      <c r="G5345" s="68"/>
      <c r="H5345" s="68"/>
    </row>
    <row r="5346" spans="1:8" x14ac:dyDescent="0.3">
      <c r="A5346" s="68"/>
      <c r="B5346" s="68"/>
      <c r="C5346" s="68"/>
      <c r="D5346" s="68"/>
      <c r="E5346" s="68"/>
      <c r="F5346" s="68"/>
      <c r="G5346" s="68"/>
      <c r="H5346" s="68"/>
    </row>
    <row r="5347" spans="1:8" x14ac:dyDescent="0.3">
      <c r="A5347" s="68"/>
      <c r="B5347" s="68"/>
      <c r="C5347" s="68"/>
      <c r="D5347" s="68"/>
      <c r="E5347" s="68"/>
      <c r="F5347" s="68"/>
      <c r="G5347" s="68"/>
      <c r="H5347" s="68"/>
    </row>
    <row r="5348" spans="1:8" x14ac:dyDescent="0.3">
      <c r="A5348" s="68"/>
      <c r="B5348" s="68"/>
      <c r="C5348" s="68"/>
      <c r="D5348" s="68"/>
      <c r="E5348" s="68"/>
      <c r="F5348" s="68"/>
      <c r="G5348" s="68"/>
      <c r="H5348" s="68"/>
    </row>
    <row r="5349" spans="1:8" x14ac:dyDescent="0.3">
      <c r="A5349" s="68"/>
      <c r="B5349" s="68"/>
      <c r="C5349" s="68"/>
      <c r="D5349" s="68"/>
      <c r="E5349" s="68"/>
      <c r="F5349" s="68"/>
      <c r="G5349" s="68"/>
      <c r="H5349" s="68"/>
    </row>
    <row r="5350" spans="1:8" x14ac:dyDescent="0.3">
      <c r="A5350" s="68"/>
      <c r="B5350" s="68"/>
      <c r="C5350" s="68"/>
      <c r="D5350" s="68"/>
      <c r="E5350" s="68"/>
      <c r="F5350" s="68"/>
      <c r="G5350" s="68"/>
      <c r="H5350" s="68"/>
    </row>
    <row r="5351" spans="1:8" x14ac:dyDescent="0.3">
      <c r="A5351" s="68"/>
      <c r="B5351" s="68"/>
      <c r="C5351" s="68"/>
      <c r="D5351" s="68"/>
      <c r="E5351" s="68"/>
      <c r="F5351" s="68"/>
      <c r="G5351" s="68"/>
      <c r="H5351" s="68"/>
    </row>
    <row r="5352" spans="1:8" x14ac:dyDescent="0.3">
      <c r="A5352" s="68"/>
      <c r="B5352" s="68"/>
      <c r="C5352" s="68"/>
      <c r="D5352" s="68"/>
      <c r="E5352" s="68"/>
      <c r="F5352" s="68"/>
      <c r="G5352" s="68"/>
      <c r="H5352" s="68"/>
    </row>
    <row r="5353" spans="1:8" x14ac:dyDescent="0.3">
      <c r="A5353" s="68"/>
      <c r="B5353" s="68"/>
      <c r="C5353" s="68"/>
      <c r="D5353" s="68"/>
      <c r="E5353" s="68"/>
      <c r="F5353" s="68"/>
      <c r="G5353" s="68"/>
      <c r="H5353" s="68"/>
    </row>
    <row r="5354" spans="1:8" x14ac:dyDescent="0.3">
      <c r="A5354" s="68"/>
      <c r="B5354" s="68"/>
      <c r="C5354" s="68"/>
      <c r="D5354" s="68"/>
      <c r="E5354" s="68"/>
      <c r="F5354" s="68"/>
      <c r="G5354" s="68"/>
      <c r="H5354" s="68"/>
    </row>
    <row r="5355" spans="1:8" x14ac:dyDescent="0.3">
      <c r="A5355" s="68"/>
      <c r="B5355" s="68"/>
      <c r="C5355" s="68"/>
      <c r="D5355" s="68"/>
      <c r="E5355" s="68"/>
      <c r="F5355" s="68"/>
      <c r="G5355" s="68"/>
      <c r="H5355" s="68"/>
    </row>
    <row r="5356" spans="1:8" x14ac:dyDescent="0.3">
      <c r="A5356" s="68"/>
      <c r="B5356" s="68"/>
      <c r="C5356" s="68"/>
      <c r="D5356" s="68"/>
      <c r="E5356" s="68"/>
      <c r="F5356" s="68"/>
      <c r="G5356" s="68"/>
      <c r="H5356" s="68"/>
    </row>
    <row r="5357" spans="1:8" x14ac:dyDescent="0.3">
      <c r="A5357" s="68"/>
      <c r="B5357" s="68"/>
      <c r="C5357" s="68"/>
      <c r="D5357" s="68"/>
      <c r="E5357" s="68"/>
      <c r="F5357" s="68"/>
      <c r="G5357" s="68"/>
      <c r="H5357" s="68"/>
    </row>
    <row r="5358" spans="1:8" x14ac:dyDescent="0.3">
      <c r="A5358" s="68"/>
      <c r="B5358" s="68"/>
      <c r="C5358" s="68"/>
      <c r="D5358" s="68"/>
      <c r="E5358" s="68"/>
      <c r="F5358" s="68"/>
      <c r="G5358" s="68"/>
      <c r="H5358" s="68"/>
    </row>
    <row r="5359" spans="1:8" x14ac:dyDescent="0.3">
      <c r="A5359" s="68"/>
      <c r="B5359" s="68"/>
      <c r="C5359" s="68"/>
      <c r="D5359" s="68"/>
      <c r="E5359" s="68"/>
      <c r="F5359" s="68"/>
      <c r="G5359" s="68"/>
      <c r="H5359" s="68"/>
    </row>
    <row r="5360" spans="1:8" x14ac:dyDescent="0.3">
      <c r="A5360" s="68"/>
      <c r="B5360" s="68"/>
      <c r="C5360" s="68"/>
      <c r="D5360" s="68"/>
      <c r="E5360" s="68"/>
      <c r="F5360" s="68"/>
      <c r="G5360" s="68"/>
      <c r="H5360" s="68"/>
    </row>
    <row r="5361" spans="1:8" x14ac:dyDescent="0.3">
      <c r="A5361" s="68"/>
      <c r="B5361" s="68"/>
      <c r="C5361" s="68"/>
      <c r="D5361" s="68"/>
      <c r="E5361" s="68"/>
      <c r="F5361" s="68"/>
      <c r="G5361" s="68"/>
      <c r="H5361" s="68"/>
    </row>
    <row r="5362" spans="1:8" x14ac:dyDescent="0.3">
      <c r="A5362" s="68"/>
      <c r="B5362" s="68"/>
      <c r="C5362" s="68"/>
      <c r="D5362" s="68"/>
      <c r="E5362" s="68"/>
      <c r="F5362" s="68"/>
      <c r="G5362" s="68"/>
      <c r="H5362" s="68"/>
    </row>
    <row r="5363" spans="1:8" x14ac:dyDescent="0.3">
      <c r="A5363" s="68"/>
      <c r="B5363" s="68"/>
      <c r="C5363" s="68"/>
      <c r="D5363" s="68"/>
      <c r="E5363" s="68"/>
      <c r="F5363" s="68"/>
      <c r="G5363" s="68"/>
      <c r="H5363" s="68"/>
    </row>
    <row r="5364" spans="1:8" x14ac:dyDescent="0.3">
      <c r="A5364" s="68"/>
      <c r="B5364" s="68"/>
      <c r="C5364" s="68"/>
      <c r="D5364" s="68"/>
      <c r="E5364" s="68"/>
      <c r="F5364" s="68"/>
      <c r="G5364" s="68"/>
      <c r="H5364" s="68"/>
    </row>
    <row r="5365" spans="1:8" x14ac:dyDescent="0.3">
      <c r="A5365" s="68"/>
      <c r="B5365" s="68"/>
      <c r="C5365" s="68"/>
      <c r="D5365" s="68"/>
      <c r="E5365" s="68"/>
      <c r="F5365" s="68"/>
      <c r="G5365" s="68"/>
      <c r="H5365" s="68"/>
    </row>
    <row r="5366" spans="1:8" x14ac:dyDescent="0.3">
      <c r="A5366" s="68"/>
      <c r="B5366" s="68"/>
      <c r="C5366" s="68"/>
      <c r="D5366" s="68"/>
      <c r="E5366" s="68"/>
      <c r="F5366" s="68"/>
      <c r="G5366" s="68"/>
      <c r="H5366" s="68"/>
    </row>
    <row r="5367" spans="1:8" x14ac:dyDescent="0.3">
      <c r="A5367" s="68"/>
      <c r="B5367" s="68"/>
      <c r="C5367" s="68"/>
      <c r="D5367" s="68"/>
      <c r="E5367" s="68"/>
      <c r="F5367" s="68"/>
      <c r="G5367" s="68"/>
      <c r="H5367" s="68"/>
    </row>
    <row r="5368" spans="1:8" x14ac:dyDescent="0.3">
      <c r="A5368" s="68"/>
      <c r="B5368" s="68"/>
      <c r="C5368" s="68"/>
      <c r="D5368" s="68"/>
      <c r="E5368" s="68"/>
      <c r="F5368" s="68"/>
      <c r="G5368" s="68"/>
      <c r="H5368" s="68"/>
    </row>
    <row r="5369" spans="1:8" x14ac:dyDescent="0.3">
      <c r="A5369" s="68"/>
      <c r="B5369" s="68"/>
      <c r="C5369" s="68"/>
      <c r="D5369" s="68"/>
      <c r="E5369" s="68"/>
      <c r="F5369" s="68"/>
      <c r="G5369" s="68"/>
      <c r="H5369" s="68"/>
    </row>
    <row r="5370" spans="1:8" x14ac:dyDescent="0.3">
      <c r="A5370" s="68"/>
      <c r="B5370" s="68"/>
      <c r="C5370" s="68"/>
      <c r="D5370" s="68"/>
      <c r="E5370" s="68"/>
      <c r="F5370" s="68"/>
      <c r="G5370" s="68"/>
      <c r="H5370" s="68"/>
    </row>
    <row r="5371" spans="1:8" x14ac:dyDescent="0.3">
      <c r="A5371" s="68"/>
      <c r="B5371" s="68"/>
      <c r="C5371" s="68"/>
      <c r="D5371" s="68"/>
      <c r="E5371" s="68"/>
      <c r="F5371" s="68"/>
      <c r="G5371" s="68"/>
      <c r="H5371" s="68"/>
    </row>
    <row r="5372" spans="1:8" x14ac:dyDescent="0.3">
      <c r="A5372" s="68"/>
      <c r="B5372" s="68"/>
      <c r="C5372" s="68"/>
      <c r="D5372" s="68"/>
      <c r="E5372" s="68"/>
      <c r="F5372" s="68"/>
      <c r="G5372" s="68"/>
      <c r="H5372" s="68"/>
    </row>
    <row r="5373" spans="1:8" x14ac:dyDescent="0.3">
      <c r="A5373" s="68"/>
      <c r="B5373" s="68"/>
      <c r="C5373" s="68"/>
      <c r="D5373" s="68"/>
      <c r="E5373" s="68"/>
      <c r="F5373" s="68"/>
      <c r="G5373" s="68"/>
      <c r="H5373" s="68"/>
    </row>
    <row r="5374" spans="1:8" x14ac:dyDescent="0.3">
      <c r="A5374" s="68"/>
      <c r="B5374" s="68"/>
      <c r="C5374" s="68"/>
      <c r="D5374" s="68"/>
      <c r="E5374" s="68"/>
      <c r="F5374" s="68"/>
      <c r="G5374" s="68"/>
      <c r="H5374" s="68"/>
    </row>
    <row r="5375" spans="1:8" x14ac:dyDescent="0.3">
      <c r="A5375" s="68"/>
      <c r="B5375" s="68"/>
      <c r="C5375" s="68"/>
      <c r="D5375" s="68"/>
      <c r="E5375" s="68"/>
      <c r="F5375" s="68"/>
      <c r="G5375" s="68"/>
      <c r="H5375" s="68"/>
    </row>
    <row r="5376" spans="1:8" x14ac:dyDescent="0.3">
      <c r="A5376" s="68"/>
      <c r="B5376" s="68"/>
      <c r="C5376" s="68"/>
      <c r="D5376" s="68"/>
      <c r="E5376" s="68"/>
      <c r="F5376" s="68"/>
      <c r="G5376" s="68"/>
      <c r="H5376" s="68"/>
    </row>
    <row r="5377" spans="1:8" x14ac:dyDescent="0.3">
      <c r="A5377" s="68"/>
      <c r="B5377" s="68"/>
      <c r="C5377" s="68"/>
      <c r="D5377" s="68"/>
      <c r="E5377" s="68"/>
      <c r="F5377" s="68"/>
      <c r="G5377" s="68"/>
      <c r="H5377" s="68"/>
    </row>
    <row r="5378" spans="1:8" x14ac:dyDescent="0.3">
      <c r="A5378" s="68"/>
      <c r="B5378" s="68"/>
      <c r="C5378" s="68"/>
      <c r="D5378" s="68"/>
      <c r="E5378" s="68"/>
      <c r="F5378" s="68"/>
      <c r="G5378" s="68"/>
      <c r="H5378" s="68"/>
    </row>
    <row r="5379" spans="1:8" x14ac:dyDescent="0.3">
      <c r="A5379" s="68"/>
      <c r="B5379" s="68"/>
      <c r="C5379" s="68"/>
      <c r="D5379" s="68"/>
      <c r="E5379" s="68"/>
      <c r="F5379" s="68"/>
      <c r="G5379" s="68"/>
      <c r="H5379" s="68"/>
    </row>
    <row r="5380" spans="1:8" x14ac:dyDescent="0.3">
      <c r="A5380" s="68"/>
      <c r="B5380" s="68"/>
      <c r="C5380" s="68"/>
      <c r="D5380" s="68"/>
      <c r="E5380" s="68"/>
      <c r="F5380" s="68"/>
      <c r="G5380" s="68"/>
      <c r="H5380" s="68"/>
    </row>
    <row r="5381" spans="1:8" x14ac:dyDescent="0.3">
      <c r="A5381" s="68"/>
      <c r="B5381" s="68"/>
      <c r="C5381" s="68"/>
      <c r="D5381" s="68"/>
      <c r="E5381" s="68"/>
      <c r="F5381" s="68"/>
      <c r="G5381" s="68"/>
      <c r="H5381" s="68"/>
    </row>
    <row r="5382" spans="1:8" x14ac:dyDescent="0.3">
      <c r="A5382" s="68"/>
      <c r="B5382" s="68"/>
      <c r="C5382" s="68"/>
      <c r="D5382" s="68"/>
      <c r="E5382" s="68"/>
      <c r="F5382" s="68"/>
      <c r="G5382" s="68"/>
      <c r="H5382" s="68"/>
    </row>
    <row r="5383" spans="1:8" x14ac:dyDescent="0.3">
      <c r="A5383" s="68"/>
      <c r="B5383" s="68"/>
      <c r="C5383" s="68"/>
      <c r="D5383" s="68"/>
      <c r="E5383" s="68"/>
      <c r="F5383" s="68"/>
      <c r="G5383" s="68"/>
      <c r="H5383" s="68"/>
    </row>
    <row r="5384" spans="1:8" x14ac:dyDescent="0.3">
      <c r="A5384" s="68"/>
      <c r="B5384" s="68"/>
      <c r="C5384" s="68"/>
      <c r="D5384" s="68"/>
      <c r="E5384" s="68"/>
      <c r="F5384" s="68"/>
      <c r="G5384" s="68"/>
      <c r="H5384" s="68"/>
    </row>
    <row r="5385" spans="1:8" x14ac:dyDescent="0.3">
      <c r="A5385" s="68"/>
      <c r="B5385" s="68"/>
      <c r="C5385" s="68"/>
      <c r="D5385" s="68"/>
      <c r="E5385" s="68"/>
      <c r="F5385" s="68"/>
      <c r="G5385" s="68"/>
      <c r="H5385" s="68"/>
    </row>
    <row r="5386" spans="1:8" x14ac:dyDescent="0.3">
      <c r="A5386" s="68"/>
      <c r="B5386" s="68"/>
      <c r="C5386" s="68"/>
      <c r="D5386" s="68"/>
      <c r="E5386" s="68"/>
      <c r="F5386" s="68"/>
      <c r="G5386" s="68"/>
      <c r="H5386" s="68"/>
    </row>
    <row r="5387" spans="1:8" x14ac:dyDescent="0.3">
      <c r="A5387" s="68"/>
      <c r="B5387" s="68"/>
      <c r="C5387" s="68"/>
      <c r="D5387" s="68"/>
      <c r="E5387" s="68"/>
      <c r="F5387" s="68"/>
      <c r="G5387" s="68"/>
      <c r="H5387" s="68"/>
    </row>
    <row r="5388" spans="1:8" x14ac:dyDescent="0.3">
      <c r="A5388" s="68"/>
      <c r="B5388" s="68"/>
      <c r="C5388" s="68"/>
      <c r="D5388" s="68"/>
      <c r="E5388" s="68"/>
      <c r="F5388" s="68"/>
      <c r="G5388" s="68"/>
      <c r="H5388" s="68"/>
    </row>
    <row r="5389" spans="1:8" x14ac:dyDescent="0.3">
      <c r="A5389" s="68"/>
      <c r="B5389" s="68"/>
      <c r="C5389" s="68"/>
      <c r="D5389" s="68"/>
      <c r="E5389" s="68"/>
      <c r="F5389" s="68"/>
      <c r="G5389" s="68"/>
      <c r="H5389" s="68"/>
    </row>
    <row r="5390" spans="1:8" x14ac:dyDescent="0.3">
      <c r="A5390" s="68"/>
      <c r="B5390" s="68"/>
      <c r="C5390" s="68"/>
      <c r="D5390" s="68"/>
      <c r="E5390" s="68"/>
      <c r="F5390" s="68"/>
      <c r="G5390" s="68"/>
      <c r="H5390" s="68"/>
    </row>
    <row r="5391" spans="1:8" x14ac:dyDescent="0.3">
      <c r="A5391" s="68"/>
      <c r="B5391" s="68"/>
      <c r="C5391" s="68"/>
      <c r="D5391" s="68"/>
      <c r="E5391" s="68"/>
      <c r="F5391" s="68"/>
      <c r="G5391" s="68"/>
      <c r="H5391" s="68"/>
    </row>
    <row r="5392" spans="1:8" x14ac:dyDescent="0.3">
      <c r="A5392" s="68"/>
      <c r="B5392" s="68"/>
      <c r="C5392" s="68"/>
      <c r="D5392" s="68"/>
      <c r="E5392" s="68"/>
      <c r="F5392" s="68"/>
      <c r="G5392" s="68"/>
      <c r="H5392" s="68"/>
    </row>
    <row r="5393" spans="1:8" x14ac:dyDescent="0.3">
      <c r="A5393" s="68"/>
      <c r="B5393" s="68"/>
      <c r="C5393" s="68"/>
      <c r="D5393" s="68"/>
      <c r="E5393" s="68"/>
      <c r="F5393" s="68"/>
      <c r="G5393" s="68"/>
      <c r="H5393" s="68"/>
    </row>
    <row r="5394" spans="1:8" x14ac:dyDescent="0.3">
      <c r="A5394" s="68"/>
      <c r="B5394" s="68"/>
      <c r="C5394" s="68"/>
      <c r="D5394" s="68"/>
      <c r="E5394" s="68"/>
      <c r="F5394" s="68"/>
      <c r="G5394" s="68"/>
      <c r="H5394" s="68"/>
    </row>
    <row r="5395" spans="1:8" x14ac:dyDescent="0.3">
      <c r="A5395" s="68"/>
      <c r="B5395" s="68"/>
      <c r="C5395" s="68"/>
      <c r="D5395" s="68"/>
      <c r="E5395" s="68"/>
      <c r="F5395" s="68"/>
      <c r="G5395" s="68"/>
      <c r="H5395" s="68"/>
    </row>
    <row r="5396" spans="1:8" x14ac:dyDescent="0.3">
      <c r="A5396" s="68"/>
      <c r="B5396" s="68"/>
      <c r="C5396" s="68"/>
      <c r="D5396" s="68"/>
      <c r="E5396" s="68"/>
      <c r="F5396" s="68"/>
      <c r="G5396" s="68"/>
      <c r="H5396" s="68"/>
    </row>
    <row r="5397" spans="1:8" x14ac:dyDescent="0.3">
      <c r="A5397" s="68"/>
      <c r="B5397" s="68"/>
      <c r="C5397" s="68"/>
      <c r="D5397" s="68"/>
      <c r="E5397" s="68"/>
      <c r="F5397" s="68"/>
      <c r="G5397" s="68"/>
      <c r="H5397" s="68"/>
    </row>
    <row r="5398" spans="1:8" x14ac:dyDescent="0.3">
      <c r="A5398" s="68"/>
      <c r="B5398" s="68"/>
      <c r="C5398" s="68"/>
      <c r="D5398" s="68"/>
      <c r="E5398" s="68"/>
      <c r="F5398" s="68"/>
      <c r="G5398" s="68"/>
      <c r="H5398" s="68"/>
    </row>
    <row r="5399" spans="1:8" x14ac:dyDescent="0.3">
      <c r="A5399" s="68"/>
      <c r="B5399" s="68"/>
      <c r="C5399" s="68"/>
      <c r="D5399" s="68"/>
      <c r="E5399" s="68"/>
      <c r="F5399" s="68"/>
      <c r="G5399" s="68"/>
      <c r="H5399" s="68"/>
    </row>
    <row r="5400" spans="1:8" x14ac:dyDescent="0.3">
      <c r="A5400" s="68"/>
      <c r="B5400" s="68"/>
      <c r="C5400" s="68"/>
      <c r="D5400" s="68"/>
      <c r="E5400" s="68"/>
      <c r="F5400" s="68"/>
      <c r="G5400" s="68"/>
      <c r="H5400" s="68"/>
    </row>
    <row r="5401" spans="1:8" x14ac:dyDescent="0.3">
      <c r="A5401" s="68"/>
      <c r="B5401" s="68"/>
      <c r="C5401" s="68"/>
      <c r="D5401" s="68"/>
      <c r="E5401" s="68"/>
      <c r="F5401" s="68"/>
      <c r="G5401" s="68"/>
      <c r="H5401" s="68"/>
    </row>
    <row r="5402" spans="1:8" x14ac:dyDescent="0.3">
      <c r="A5402" s="68"/>
      <c r="B5402" s="68"/>
      <c r="C5402" s="68"/>
      <c r="D5402" s="68"/>
      <c r="E5402" s="68"/>
      <c r="F5402" s="68"/>
      <c r="G5402" s="68"/>
      <c r="H5402" s="68"/>
    </row>
    <row r="5403" spans="1:8" x14ac:dyDescent="0.3">
      <c r="A5403" s="68"/>
      <c r="B5403" s="68"/>
      <c r="C5403" s="68"/>
      <c r="D5403" s="68"/>
      <c r="E5403" s="68"/>
      <c r="F5403" s="68"/>
      <c r="G5403" s="68"/>
      <c r="H5403" s="68"/>
    </row>
    <row r="5404" spans="1:8" x14ac:dyDescent="0.3">
      <c r="A5404" s="68"/>
      <c r="B5404" s="68"/>
      <c r="C5404" s="68"/>
      <c r="D5404" s="68"/>
      <c r="E5404" s="68"/>
      <c r="F5404" s="68"/>
      <c r="G5404" s="68"/>
      <c r="H5404" s="68"/>
    </row>
    <row r="5405" spans="1:8" x14ac:dyDescent="0.3">
      <c r="A5405" s="68"/>
      <c r="B5405" s="68"/>
      <c r="C5405" s="68"/>
      <c r="D5405" s="68"/>
      <c r="E5405" s="68"/>
      <c r="F5405" s="68"/>
      <c r="G5405" s="68"/>
      <c r="H5405" s="68"/>
    </row>
    <row r="5406" spans="1:8" x14ac:dyDescent="0.3">
      <c r="A5406" s="68"/>
      <c r="B5406" s="68"/>
      <c r="C5406" s="68"/>
      <c r="D5406" s="68"/>
      <c r="E5406" s="68"/>
      <c r="F5406" s="68"/>
      <c r="G5406" s="68"/>
      <c r="H5406" s="68"/>
    </row>
    <row r="5407" spans="1:8" x14ac:dyDescent="0.3">
      <c r="A5407" s="68"/>
      <c r="B5407" s="68"/>
      <c r="C5407" s="68"/>
      <c r="D5407" s="68"/>
      <c r="E5407" s="68"/>
      <c r="F5407" s="68"/>
      <c r="G5407" s="68"/>
      <c r="H5407" s="68"/>
    </row>
    <row r="5408" spans="1:8" x14ac:dyDescent="0.3">
      <c r="A5408" s="68"/>
      <c r="B5408" s="68"/>
      <c r="C5408" s="68"/>
      <c r="D5408" s="68"/>
      <c r="E5408" s="68"/>
      <c r="F5408" s="68"/>
      <c r="G5408" s="68"/>
      <c r="H5408" s="68"/>
    </row>
    <row r="5409" spans="1:8" x14ac:dyDescent="0.3">
      <c r="A5409" s="68"/>
      <c r="B5409" s="68"/>
      <c r="C5409" s="68"/>
      <c r="D5409" s="68"/>
      <c r="E5409" s="68"/>
      <c r="F5409" s="68"/>
      <c r="G5409" s="68"/>
      <c r="H5409" s="68"/>
    </row>
    <row r="5410" spans="1:8" x14ac:dyDescent="0.3">
      <c r="A5410" s="68"/>
      <c r="B5410" s="68"/>
      <c r="C5410" s="68"/>
      <c r="D5410" s="68"/>
      <c r="E5410" s="68"/>
      <c r="F5410" s="68"/>
      <c r="G5410" s="68"/>
      <c r="H5410" s="68"/>
    </row>
    <row r="5411" spans="1:8" x14ac:dyDescent="0.3">
      <c r="A5411" s="68"/>
      <c r="B5411" s="68"/>
      <c r="C5411" s="68"/>
      <c r="D5411" s="68"/>
      <c r="E5411" s="68"/>
      <c r="F5411" s="68"/>
      <c r="G5411" s="68"/>
      <c r="H5411" s="68"/>
    </row>
    <row r="5412" spans="1:8" x14ac:dyDescent="0.3">
      <c r="A5412" s="68"/>
      <c r="B5412" s="68"/>
      <c r="C5412" s="68"/>
      <c r="D5412" s="68"/>
      <c r="E5412" s="68"/>
      <c r="F5412" s="68"/>
      <c r="G5412" s="68"/>
      <c r="H5412" s="68"/>
    </row>
    <row r="5413" spans="1:8" x14ac:dyDescent="0.3">
      <c r="A5413" s="68"/>
      <c r="B5413" s="68"/>
      <c r="C5413" s="68"/>
      <c r="D5413" s="68"/>
      <c r="E5413" s="68"/>
      <c r="F5413" s="68"/>
      <c r="G5413" s="68"/>
      <c r="H5413" s="68"/>
    </row>
    <row r="5414" spans="1:8" x14ac:dyDescent="0.3">
      <c r="A5414" s="68"/>
      <c r="B5414" s="68"/>
      <c r="C5414" s="68"/>
      <c r="D5414" s="68"/>
      <c r="E5414" s="68"/>
      <c r="F5414" s="68"/>
      <c r="G5414" s="68"/>
      <c r="H5414" s="68"/>
    </row>
    <row r="5415" spans="1:8" x14ac:dyDescent="0.3">
      <c r="A5415" s="68"/>
      <c r="B5415" s="68"/>
      <c r="C5415" s="68"/>
      <c r="D5415" s="68"/>
      <c r="E5415" s="68"/>
      <c r="F5415" s="68"/>
      <c r="G5415" s="68"/>
      <c r="H5415" s="68"/>
    </row>
    <row r="5416" spans="1:8" x14ac:dyDescent="0.3">
      <c r="A5416" s="68"/>
      <c r="B5416" s="68"/>
      <c r="C5416" s="68"/>
      <c r="D5416" s="68"/>
      <c r="E5416" s="68"/>
      <c r="F5416" s="68"/>
      <c r="G5416" s="68"/>
      <c r="H5416" s="68"/>
    </row>
    <row r="5417" spans="1:8" x14ac:dyDescent="0.3">
      <c r="A5417" s="68"/>
      <c r="B5417" s="68"/>
      <c r="C5417" s="68"/>
      <c r="D5417" s="68"/>
      <c r="E5417" s="68"/>
      <c r="F5417" s="68"/>
      <c r="G5417" s="68"/>
      <c r="H5417" s="68"/>
    </row>
    <row r="5418" spans="1:8" x14ac:dyDescent="0.3">
      <c r="A5418" s="68"/>
      <c r="B5418" s="68"/>
      <c r="C5418" s="68"/>
      <c r="D5418" s="68"/>
      <c r="E5418" s="68"/>
      <c r="F5418" s="68"/>
      <c r="G5418" s="68"/>
      <c r="H5418" s="68"/>
    </row>
    <row r="5419" spans="1:8" x14ac:dyDescent="0.3">
      <c r="A5419" s="68"/>
      <c r="B5419" s="68"/>
      <c r="C5419" s="68"/>
      <c r="D5419" s="68"/>
      <c r="E5419" s="68"/>
      <c r="F5419" s="68"/>
      <c r="G5419" s="68"/>
      <c r="H5419" s="68"/>
    </row>
    <row r="5420" spans="1:8" x14ac:dyDescent="0.3">
      <c r="A5420" s="68"/>
      <c r="B5420" s="68"/>
      <c r="C5420" s="68"/>
      <c r="D5420" s="68"/>
      <c r="E5420" s="68"/>
      <c r="F5420" s="68"/>
      <c r="G5420" s="68"/>
      <c r="H5420" s="68"/>
    </row>
    <row r="5421" spans="1:8" x14ac:dyDescent="0.3">
      <c r="A5421" s="68"/>
      <c r="B5421" s="68"/>
      <c r="C5421" s="68"/>
      <c r="D5421" s="68"/>
      <c r="E5421" s="68"/>
      <c r="F5421" s="68"/>
      <c r="G5421" s="68"/>
      <c r="H5421" s="68"/>
    </row>
    <row r="5422" spans="1:8" x14ac:dyDescent="0.3">
      <c r="A5422" s="68"/>
      <c r="B5422" s="68"/>
      <c r="C5422" s="68"/>
      <c r="D5422" s="68"/>
      <c r="E5422" s="68"/>
      <c r="F5422" s="68"/>
      <c r="G5422" s="68"/>
      <c r="H5422" s="68"/>
    </row>
    <row r="5423" spans="1:8" x14ac:dyDescent="0.3">
      <c r="A5423" s="68"/>
      <c r="B5423" s="68"/>
      <c r="C5423" s="68"/>
      <c r="D5423" s="68"/>
      <c r="E5423" s="68"/>
      <c r="F5423" s="68"/>
      <c r="G5423" s="68"/>
      <c r="H5423" s="68"/>
    </row>
    <row r="5424" spans="1:8" x14ac:dyDescent="0.3">
      <c r="A5424" s="68"/>
      <c r="B5424" s="68"/>
      <c r="C5424" s="68"/>
      <c r="D5424" s="68"/>
      <c r="E5424" s="68"/>
      <c r="F5424" s="68"/>
      <c r="G5424" s="68"/>
      <c r="H5424" s="68"/>
    </row>
    <row r="5425" spans="1:8" x14ac:dyDescent="0.3">
      <c r="A5425" s="68"/>
      <c r="B5425" s="68"/>
      <c r="C5425" s="68"/>
      <c r="D5425" s="68"/>
      <c r="E5425" s="68"/>
      <c r="F5425" s="68"/>
      <c r="G5425" s="68"/>
      <c r="H5425" s="68"/>
    </row>
    <row r="5426" spans="1:8" x14ac:dyDescent="0.3">
      <c r="A5426" s="68"/>
      <c r="B5426" s="68"/>
      <c r="C5426" s="68"/>
      <c r="D5426" s="68"/>
      <c r="E5426" s="68"/>
      <c r="F5426" s="68"/>
      <c r="G5426" s="68"/>
      <c r="H5426" s="68"/>
    </row>
    <row r="5427" spans="1:8" x14ac:dyDescent="0.3">
      <c r="A5427" s="68"/>
      <c r="B5427" s="68"/>
      <c r="C5427" s="68"/>
      <c r="D5427" s="68"/>
      <c r="E5427" s="68"/>
      <c r="F5427" s="68"/>
      <c r="G5427" s="68"/>
      <c r="H5427" s="68"/>
    </row>
    <row r="5428" spans="1:8" x14ac:dyDescent="0.3">
      <c r="A5428" s="68"/>
      <c r="B5428" s="68"/>
      <c r="C5428" s="68"/>
      <c r="D5428" s="68"/>
      <c r="E5428" s="68"/>
      <c r="F5428" s="68"/>
      <c r="G5428" s="68"/>
      <c r="H5428" s="68"/>
    </row>
    <row r="5429" spans="1:8" x14ac:dyDescent="0.3">
      <c r="A5429" s="68"/>
      <c r="B5429" s="68"/>
      <c r="C5429" s="68"/>
      <c r="D5429" s="68"/>
      <c r="E5429" s="68"/>
      <c r="F5429" s="68"/>
      <c r="G5429" s="68"/>
      <c r="H5429" s="68"/>
    </row>
    <row r="5430" spans="1:8" x14ac:dyDescent="0.3">
      <c r="A5430" s="68"/>
      <c r="B5430" s="68"/>
      <c r="C5430" s="68"/>
      <c r="D5430" s="68"/>
      <c r="E5430" s="68"/>
      <c r="F5430" s="68"/>
      <c r="G5430" s="68"/>
      <c r="H5430" s="68"/>
    </row>
    <row r="5431" spans="1:8" x14ac:dyDescent="0.3">
      <c r="A5431" s="68"/>
      <c r="B5431" s="68"/>
      <c r="C5431" s="68"/>
      <c r="D5431" s="68"/>
      <c r="E5431" s="68"/>
      <c r="F5431" s="68"/>
      <c r="G5431" s="68"/>
      <c r="H5431" s="68"/>
    </row>
    <row r="5432" spans="1:8" x14ac:dyDescent="0.3">
      <c r="A5432" s="68"/>
      <c r="B5432" s="68"/>
      <c r="C5432" s="68"/>
      <c r="D5432" s="68"/>
      <c r="E5432" s="68"/>
      <c r="F5432" s="68"/>
      <c r="G5432" s="68"/>
      <c r="H5432" s="68"/>
    </row>
    <row r="5433" spans="1:8" x14ac:dyDescent="0.3">
      <c r="A5433" s="68"/>
      <c r="B5433" s="68"/>
      <c r="C5433" s="68"/>
      <c r="D5433" s="68"/>
      <c r="E5433" s="68"/>
      <c r="F5433" s="68"/>
      <c r="G5433" s="68"/>
      <c r="H5433" s="68"/>
    </row>
    <row r="5434" spans="1:8" x14ac:dyDescent="0.3">
      <c r="A5434" s="68"/>
      <c r="B5434" s="68"/>
      <c r="C5434" s="68"/>
      <c r="D5434" s="68"/>
      <c r="E5434" s="68"/>
      <c r="F5434" s="68"/>
      <c r="G5434" s="68"/>
      <c r="H5434" s="68"/>
    </row>
    <row r="5435" spans="1:8" x14ac:dyDescent="0.3">
      <c r="A5435" s="68"/>
      <c r="B5435" s="68"/>
      <c r="C5435" s="68"/>
      <c r="D5435" s="68"/>
      <c r="E5435" s="68"/>
      <c r="F5435" s="68"/>
      <c r="G5435" s="68"/>
      <c r="H5435" s="68"/>
    </row>
    <row r="5436" spans="1:8" x14ac:dyDescent="0.3">
      <c r="A5436" s="68"/>
      <c r="B5436" s="68"/>
      <c r="C5436" s="68"/>
      <c r="D5436" s="68"/>
      <c r="E5436" s="68"/>
      <c r="F5436" s="68"/>
      <c r="G5436" s="68"/>
      <c r="H5436" s="68"/>
    </row>
    <row r="5437" spans="1:8" x14ac:dyDescent="0.3">
      <c r="A5437" s="68"/>
      <c r="B5437" s="68"/>
      <c r="C5437" s="68"/>
      <c r="D5437" s="68"/>
      <c r="E5437" s="68"/>
      <c r="F5437" s="68"/>
      <c r="G5437" s="68"/>
      <c r="H5437" s="68"/>
    </row>
    <row r="5438" spans="1:8" x14ac:dyDescent="0.3">
      <c r="A5438" s="68"/>
      <c r="B5438" s="68"/>
      <c r="C5438" s="68"/>
      <c r="D5438" s="68"/>
      <c r="E5438" s="68"/>
      <c r="F5438" s="68"/>
      <c r="G5438" s="68"/>
      <c r="H5438" s="68"/>
    </row>
    <row r="5439" spans="1:8" x14ac:dyDescent="0.3">
      <c r="A5439" s="68"/>
      <c r="B5439" s="68"/>
      <c r="C5439" s="68"/>
      <c r="D5439" s="68"/>
      <c r="E5439" s="68"/>
      <c r="F5439" s="68"/>
      <c r="G5439" s="68"/>
      <c r="H5439" s="68"/>
    </row>
    <row r="5440" spans="1:8" x14ac:dyDescent="0.3">
      <c r="A5440" s="68"/>
      <c r="B5440" s="68"/>
      <c r="C5440" s="68"/>
      <c r="D5440" s="68"/>
      <c r="E5440" s="68"/>
      <c r="F5440" s="68"/>
      <c r="G5440" s="68"/>
      <c r="H5440" s="68"/>
    </row>
    <row r="5441" spans="1:8" x14ac:dyDescent="0.3">
      <c r="A5441" s="68"/>
      <c r="B5441" s="68"/>
      <c r="C5441" s="68"/>
      <c r="D5441" s="68"/>
      <c r="E5441" s="68"/>
      <c r="F5441" s="68"/>
      <c r="G5441" s="68"/>
      <c r="H5441" s="68"/>
    </row>
    <row r="5442" spans="1:8" x14ac:dyDescent="0.3">
      <c r="A5442" s="68"/>
      <c r="B5442" s="68"/>
      <c r="C5442" s="68"/>
      <c r="D5442" s="68"/>
      <c r="E5442" s="68"/>
      <c r="F5442" s="68"/>
      <c r="G5442" s="68"/>
      <c r="H5442" s="68"/>
    </row>
    <row r="5443" spans="1:8" x14ac:dyDescent="0.3">
      <c r="A5443" s="68"/>
      <c r="B5443" s="68"/>
      <c r="C5443" s="68"/>
      <c r="D5443" s="68"/>
      <c r="E5443" s="68"/>
      <c r="F5443" s="68"/>
      <c r="G5443" s="68"/>
      <c r="H5443" s="68"/>
    </row>
    <row r="5444" spans="1:8" x14ac:dyDescent="0.3">
      <c r="A5444" s="68"/>
      <c r="B5444" s="68"/>
      <c r="C5444" s="68"/>
      <c r="D5444" s="68"/>
      <c r="E5444" s="68"/>
      <c r="F5444" s="68"/>
      <c r="G5444" s="68"/>
      <c r="H5444" s="68"/>
    </row>
    <row r="5445" spans="1:8" x14ac:dyDescent="0.3">
      <c r="A5445" s="68"/>
      <c r="B5445" s="68"/>
      <c r="C5445" s="68"/>
      <c r="D5445" s="68"/>
      <c r="E5445" s="68"/>
      <c r="F5445" s="68"/>
      <c r="G5445" s="68"/>
      <c r="H5445" s="68"/>
    </row>
    <row r="5446" spans="1:8" x14ac:dyDescent="0.3">
      <c r="A5446" s="68"/>
      <c r="B5446" s="68"/>
      <c r="C5446" s="68"/>
      <c r="D5446" s="68"/>
      <c r="E5446" s="68"/>
      <c r="F5446" s="68"/>
      <c r="G5446" s="68"/>
      <c r="H5446" s="68"/>
    </row>
    <row r="5447" spans="1:8" x14ac:dyDescent="0.3">
      <c r="A5447" s="68"/>
      <c r="B5447" s="68"/>
      <c r="C5447" s="68"/>
      <c r="D5447" s="68"/>
      <c r="E5447" s="68"/>
      <c r="F5447" s="68"/>
      <c r="G5447" s="68"/>
      <c r="H5447" s="68"/>
    </row>
    <row r="5448" spans="1:8" x14ac:dyDescent="0.3">
      <c r="A5448" s="68"/>
      <c r="B5448" s="68"/>
      <c r="C5448" s="68"/>
      <c r="D5448" s="68"/>
      <c r="E5448" s="68"/>
      <c r="F5448" s="68"/>
      <c r="G5448" s="68"/>
      <c r="H5448" s="68"/>
    </row>
    <row r="5449" spans="1:8" x14ac:dyDescent="0.3">
      <c r="A5449" s="68"/>
      <c r="B5449" s="68"/>
      <c r="C5449" s="68"/>
      <c r="D5449" s="68"/>
      <c r="E5449" s="68"/>
      <c r="F5449" s="68"/>
      <c r="G5449" s="68"/>
      <c r="H5449" s="68"/>
    </row>
    <row r="5450" spans="1:8" x14ac:dyDescent="0.3">
      <c r="A5450" s="68"/>
      <c r="B5450" s="68"/>
      <c r="C5450" s="68"/>
      <c r="D5450" s="68"/>
      <c r="E5450" s="68"/>
      <c r="F5450" s="68"/>
      <c r="G5450" s="68"/>
      <c r="H5450" s="68"/>
    </row>
    <row r="5451" spans="1:8" x14ac:dyDescent="0.3">
      <c r="A5451" s="68"/>
      <c r="B5451" s="68"/>
      <c r="C5451" s="68"/>
      <c r="D5451" s="68"/>
      <c r="E5451" s="68"/>
      <c r="F5451" s="68"/>
      <c r="G5451" s="68"/>
      <c r="H5451" s="68"/>
    </row>
    <row r="5452" spans="1:8" x14ac:dyDescent="0.3">
      <c r="A5452" s="68"/>
      <c r="B5452" s="68"/>
      <c r="C5452" s="68"/>
      <c r="D5452" s="68"/>
      <c r="E5452" s="68"/>
      <c r="F5452" s="68"/>
      <c r="G5452" s="68"/>
      <c r="H5452" s="68"/>
    </row>
    <row r="5453" spans="1:8" x14ac:dyDescent="0.3">
      <c r="A5453" s="68"/>
      <c r="B5453" s="68"/>
      <c r="C5453" s="68"/>
      <c r="D5453" s="68"/>
      <c r="E5453" s="68"/>
      <c r="F5453" s="68"/>
      <c r="G5453" s="68"/>
      <c r="H5453" s="68"/>
    </row>
    <row r="5454" spans="1:8" x14ac:dyDescent="0.3">
      <c r="A5454" s="68"/>
      <c r="B5454" s="68"/>
      <c r="C5454" s="68"/>
      <c r="D5454" s="68"/>
      <c r="E5454" s="68"/>
      <c r="F5454" s="68"/>
      <c r="G5454" s="68"/>
      <c r="H5454" s="68"/>
    </row>
    <row r="5455" spans="1:8" x14ac:dyDescent="0.3">
      <c r="A5455" s="68"/>
      <c r="B5455" s="68"/>
      <c r="C5455" s="68"/>
      <c r="D5455" s="68"/>
      <c r="E5455" s="68"/>
      <c r="F5455" s="68"/>
      <c r="G5455" s="68"/>
      <c r="H5455" s="68"/>
    </row>
    <row r="5456" spans="1:8" x14ac:dyDescent="0.3">
      <c r="A5456" s="68"/>
      <c r="B5456" s="68"/>
      <c r="C5456" s="68"/>
      <c r="D5456" s="68"/>
      <c r="E5456" s="68"/>
      <c r="F5456" s="68"/>
      <c r="G5456" s="68"/>
      <c r="H5456" s="68"/>
    </row>
    <row r="5457" spans="1:8" x14ac:dyDescent="0.3">
      <c r="A5457" s="68"/>
      <c r="B5457" s="68"/>
      <c r="C5457" s="68"/>
      <c r="D5457" s="68"/>
      <c r="E5457" s="68"/>
      <c r="F5457" s="68"/>
      <c r="G5457" s="68"/>
      <c r="H5457" s="68"/>
    </row>
    <row r="5458" spans="1:8" x14ac:dyDescent="0.3">
      <c r="A5458" s="68"/>
      <c r="B5458" s="68"/>
      <c r="C5458" s="68"/>
      <c r="D5458" s="68"/>
      <c r="E5458" s="68"/>
      <c r="F5458" s="68"/>
      <c r="G5458" s="68"/>
      <c r="H5458" s="68"/>
    </row>
    <row r="5459" spans="1:8" x14ac:dyDescent="0.3">
      <c r="A5459" s="68"/>
      <c r="B5459" s="68"/>
      <c r="C5459" s="68"/>
      <c r="D5459" s="68"/>
      <c r="E5459" s="68"/>
      <c r="F5459" s="68"/>
      <c r="G5459" s="68"/>
      <c r="H5459" s="68"/>
    </row>
    <row r="5460" spans="1:8" x14ac:dyDescent="0.3">
      <c r="A5460" s="68"/>
      <c r="B5460" s="68"/>
      <c r="C5460" s="68"/>
      <c r="D5460" s="68"/>
      <c r="E5460" s="68"/>
      <c r="F5460" s="68"/>
      <c r="G5460" s="68"/>
      <c r="H5460" s="68"/>
    </row>
    <row r="5461" spans="1:8" x14ac:dyDescent="0.3">
      <c r="A5461" s="68"/>
      <c r="B5461" s="68"/>
      <c r="C5461" s="68"/>
      <c r="D5461" s="68"/>
      <c r="E5461" s="68"/>
      <c r="F5461" s="68"/>
      <c r="G5461" s="68"/>
      <c r="H5461" s="68"/>
    </row>
    <row r="5462" spans="1:8" x14ac:dyDescent="0.3">
      <c r="A5462" s="68"/>
      <c r="B5462" s="68"/>
      <c r="C5462" s="68"/>
      <c r="D5462" s="68"/>
      <c r="E5462" s="68"/>
      <c r="F5462" s="68"/>
      <c r="G5462" s="68"/>
      <c r="H5462" s="68"/>
    </row>
    <row r="5463" spans="1:8" x14ac:dyDescent="0.3">
      <c r="A5463" s="68"/>
      <c r="B5463" s="68"/>
      <c r="C5463" s="68"/>
      <c r="D5463" s="68"/>
      <c r="E5463" s="68"/>
      <c r="F5463" s="68"/>
      <c r="G5463" s="68"/>
      <c r="H5463" s="68"/>
    </row>
    <row r="5464" spans="1:8" x14ac:dyDescent="0.3">
      <c r="A5464" s="68"/>
      <c r="B5464" s="68"/>
      <c r="C5464" s="68"/>
      <c r="D5464" s="68"/>
      <c r="E5464" s="68"/>
      <c r="F5464" s="68"/>
      <c r="G5464" s="68"/>
      <c r="H5464" s="68"/>
    </row>
    <row r="5465" spans="1:8" x14ac:dyDescent="0.3">
      <c r="A5465" s="68"/>
      <c r="B5465" s="68"/>
      <c r="C5465" s="68"/>
      <c r="D5465" s="68"/>
      <c r="E5465" s="68"/>
      <c r="F5465" s="68"/>
      <c r="G5465" s="68"/>
      <c r="H5465" s="68"/>
    </row>
    <row r="5466" spans="1:8" x14ac:dyDescent="0.3">
      <c r="A5466" s="68"/>
      <c r="B5466" s="68"/>
      <c r="C5466" s="68"/>
      <c r="D5466" s="68"/>
      <c r="E5466" s="68"/>
      <c r="F5466" s="68"/>
      <c r="G5466" s="68"/>
      <c r="H5466" s="68"/>
    </row>
    <row r="5467" spans="1:8" x14ac:dyDescent="0.3">
      <c r="A5467" s="68"/>
      <c r="B5467" s="68"/>
      <c r="C5467" s="68"/>
      <c r="D5467" s="68"/>
      <c r="E5467" s="68"/>
      <c r="F5467" s="68"/>
      <c r="G5467" s="68"/>
      <c r="H5467" s="68"/>
    </row>
    <row r="5468" spans="1:8" x14ac:dyDescent="0.3">
      <c r="A5468" s="68"/>
      <c r="B5468" s="68"/>
      <c r="C5468" s="68"/>
      <c r="D5468" s="68"/>
      <c r="E5468" s="68"/>
      <c r="F5468" s="68"/>
      <c r="G5468" s="68"/>
      <c r="H5468" s="68"/>
    </row>
    <row r="5469" spans="1:8" x14ac:dyDescent="0.3">
      <c r="A5469" s="68"/>
      <c r="B5469" s="68"/>
      <c r="C5469" s="68"/>
      <c r="D5469" s="68"/>
      <c r="E5469" s="68"/>
      <c r="F5469" s="68"/>
      <c r="G5469" s="68"/>
      <c r="H5469" s="68"/>
    </row>
    <row r="5470" spans="1:8" x14ac:dyDescent="0.3">
      <c r="A5470" s="68"/>
      <c r="B5470" s="68"/>
      <c r="C5470" s="68"/>
      <c r="D5470" s="68"/>
      <c r="E5470" s="68"/>
      <c r="F5470" s="68"/>
      <c r="G5470" s="68"/>
      <c r="H5470" s="68"/>
    </row>
    <row r="5471" spans="1:8" x14ac:dyDescent="0.3">
      <c r="A5471" s="68"/>
      <c r="B5471" s="68"/>
      <c r="C5471" s="68"/>
      <c r="D5471" s="68"/>
      <c r="E5471" s="68"/>
      <c r="F5471" s="68"/>
      <c r="G5471" s="68"/>
      <c r="H5471" s="68"/>
    </row>
    <row r="5472" spans="1:8" x14ac:dyDescent="0.3">
      <c r="A5472" s="68"/>
      <c r="B5472" s="68"/>
      <c r="C5472" s="68"/>
      <c r="D5472" s="68"/>
      <c r="E5472" s="68"/>
      <c r="F5472" s="68"/>
      <c r="G5472" s="68"/>
      <c r="H5472" s="68"/>
    </row>
    <row r="5473" spans="1:8" x14ac:dyDescent="0.3">
      <c r="A5473" s="68"/>
      <c r="B5473" s="68"/>
      <c r="C5473" s="68"/>
      <c r="D5473" s="68"/>
      <c r="E5473" s="68"/>
      <c r="F5473" s="68"/>
      <c r="G5473" s="68"/>
      <c r="H5473" s="68"/>
    </row>
    <row r="5474" spans="1:8" x14ac:dyDescent="0.3">
      <c r="A5474" s="68"/>
      <c r="B5474" s="68"/>
      <c r="C5474" s="68"/>
      <c r="D5474" s="68"/>
      <c r="E5474" s="68"/>
      <c r="F5474" s="68"/>
      <c r="G5474" s="68"/>
      <c r="H5474" s="68"/>
    </row>
    <row r="5475" spans="1:8" x14ac:dyDescent="0.3">
      <c r="A5475" s="68"/>
      <c r="B5475" s="68"/>
      <c r="C5475" s="68"/>
      <c r="D5475" s="68"/>
      <c r="E5475" s="68"/>
      <c r="F5475" s="68"/>
      <c r="G5475" s="68"/>
      <c r="H5475" s="68"/>
    </row>
    <row r="5476" spans="1:8" x14ac:dyDescent="0.3">
      <c r="A5476" s="68"/>
      <c r="B5476" s="68"/>
      <c r="C5476" s="68"/>
      <c r="D5476" s="68"/>
      <c r="E5476" s="68"/>
      <c r="F5476" s="68"/>
      <c r="G5476" s="68"/>
      <c r="H5476" s="68"/>
    </row>
    <row r="5477" spans="1:8" x14ac:dyDescent="0.3">
      <c r="A5477" s="68"/>
      <c r="B5477" s="68"/>
      <c r="C5477" s="68"/>
      <c r="D5477" s="68"/>
      <c r="E5477" s="68"/>
      <c r="F5477" s="68"/>
      <c r="G5477" s="68"/>
      <c r="H5477" s="68"/>
    </row>
    <row r="5478" spans="1:8" x14ac:dyDescent="0.3">
      <c r="A5478" s="68"/>
      <c r="B5478" s="68"/>
      <c r="C5478" s="68"/>
      <c r="D5478" s="68"/>
      <c r="E5478" s="68"/>
      <c r="F5478" s="68"/>
      <c r="G5478" s="68"/>
      <c r="H5478" s="68"/>
    </row>
    <row r="5479" spans="1:8" x14ac:dyDescent="0.3">
      <c r="A5479" s="68"/>
      <c r="B5479" s="68"/>
      <c r="C5479" s="68"/>
      <c r="D5479" s="68"/>
      <c r="E5479" s="68"/>
      <c r="F5479" s="68"/>
      <c r="G5479" s="68"/>
      <c r="H5479" s="68"/>
    </row>
    <row r="5480" spans="1:8" x14ac:dyDescent="0.3">
      <c r="A5480" s="68"/>
      <c r="B5480" s="68"/>
      <c r="C5480" s="68"/>
      <c r="D5480" s="68"/>
      <c r="E5480" s="68"/>
      <c r="F5480" s="68"/>
      <c r="G5480" s="68"/>
      <c r="H5480" s="68"/>
    </row>
    <row r="5481" spans="1:8" x14ac:dyDescent="0.3">
      <c r="A5481" s="68"/>
      <c r="B5481" s="68"/>
      <c r="C5481" s="68"/>
      <c r="D5481" s="68"/>
      <c r="E5481" s="68"/>
      <c r="F5481" s="68"/>
      <c r="G5481" s="68"/>
      <c r="H5481" s="68"/>
    </row>
    <row r="5482" spans="1:8" x14ac:dyDescent="0.3">
      <c r="A5482" s="68"/>
      <c r="B5482" s="68"/>
      <c r="C5482" s="68"/>
      <c r="D5482" s="68"/>
      <c r="E5482" s="68"/>
      <c r="F5482" s="68"/>
      <c r="G5482" s="68"/>
      <c r="H5482" s="68"/>
    </row>
    <row r="5483" spans="1:8" x14ac:dyDescent="0.3">
      <c r="A5483" s="68"/>
      <c r="B5483" s="68"/>
      <c r="C5483" s="68"/>
      <c r="D5483" s="68"/>
      <c r="E5483" s="68"/>
      <c r="F5483" s="68"/>
      <c r="G5483" s="68"/>
      <c r="H5483" s="68"/>
    </row>
    <row r="5484" spans="1:8" x14ac:dyDescent="0.3">
      <c r="A5484" s="68"/>
      <c r="B5484" s="68"/>
      <c r="C5484" s="68"/>
      <c r="D5484" s="68"/>
      <c r="E5484" s="68"/>
      <c r="F5484" s="68"/>
      <c r="G5484" s="68"/>
      <c r="H5484" s="68"/>
    </row>
    <row r="5485" spans="1:8" x14ac:dyDescent="0.3">
      <c r="A5485" s="68"/>
      <c r="B5485" s="68"/>
      <c r="C5485" s="68"/>
      <c r="D5485" s="68"/>
      <c r="E5485" s="68"/>
      <c r="F5485" s="68"/>
      <c r="G5485" s="68"/>
      <c r="H5485" s="68"/>
    </row>
    <row r="5486" spans="1:8" x14ac:dyDescent="0.3">
      <c r="A5486" s="68"/>
      <c r="B5486" s="68"/>
      <c r="C5486" s="68"/>
      <c r="D5486" s="68"/>
      <c r="E5486" s="68"/>
      <c r="F5486" s="68"/>
      <c r="G5486" s="68"/>
      <c r="H5486" s="68"/>
    </row>
    <row r="5487" spans="1:8" x14ac:dyDescent="0.3">
      <c r="A5487" s="68"/>
      <c r="B5487" s="68"/>
      <c r="C5487" s="68"/>
      <c r="D5487" s="68"/>
      <c r="E5487" s="68"/>
      <c r="F5487" s="68"/>
      <c r="G5487" s="68"/>
      <c r="H5487" s="68"/>
    </row>
    <row r="5488" spans="1:8" x14ac:dyDescent="0.3">
      <c r="A5488" s="68"/>
      <c r="B5488" s="68"/>
      <c r="C5488" s="68"/>
      <c r="D5488" s="68"/>
      <c r="E5488" s="68"/>
      <c r="F5488" s="68"/>
      <c r="G5488" s="68"/>
      <c r="H5488" s="68"/>
    </row>
    <row r="5489" spans="1:8" x14ac:dyDescent="0.3">
      <c r="A5489" s="68"/>
      <c r="B5489" s="68"/>
      <c r="C5489" s="68"/>
      <c r="D5489" s="68"/>
      <c r="E5489" s="68"/>
      <c r="F5489" s="68"/>
      <c r="G5489" s="68"/>
      <c r="H5489" s="68"/>
    </row>
    <row r="5490" spans="1:8" x14ac:dyDescent="0.3">
      <c r="A5490" s="68"/>
      <c r="B5490" s="68"/>
      <c r="C5490" s="68"/>
      <c r="D5490" s="68"/>
      <c r="E5490" s="68"/>
      <c r="F5490" s="68"/>
      <c r="G5490" s="68"/>
      <c r="H5490" s="68"/>
    </row>
    <row r="5491" spans="1:8" x14ac:dyDescent="0.3">
      <c r="A5491" s="68"/>
      <c r="B5491" s="68"/>
      <c r="C5491" s="68"/>
      <c r="D5491" s="68"/>
      <c r="E5491" s="68"/>
      <c r="F5491" s="68"/>
      <c r="G5491" s="68"/>
      <c r="H5491" s="68"/>
    </row>
    <row r="5492" spans="1:8" x14ac:dyDescent="0.3">
      <c r="A5492" s="68"/>
      <c r="B5492" s="68"/>
      <c r="C5492" s="68"/>
      <c r="D5492" s="68"/>
      <c r="E5492" s="68"/>
      <c r="F5492" s="68"/>
      <c r="G5492" s="68"/>
      <c r="H5492" s="68"/>
    </row>
    <row r="5493" spans="1:8" x14ac:dyDescent="0.3">
      <c r="A5493" s="68"/>
      <c r="B5493" s="68"/>
      <c r="C5493" s="68"/>
      <c r="D5493" s="68"/>
      <c r="E5493" s="68"/>
      <c r="F5493" s="68"/>
      <c r="G5493" s="68"/>
      <c r="H5493" s="68"/>
    </row>
    <row r="5494" spans="1:8" x14ac:dyDescent="0.3">
      <c r="A5494" s="68"/>
      <c r="B5494" s="68"/>
      <c r="C5494" s="68"/>
      <c r="D5494" s="68"/>
      <c r="E5494" s="68"/>
      <c r="F5494" s="68"/>
      <c r="G5494" s="68"/>
      <c r="H5494" s="68"/>
    </row>
    <row r="5495" spans="1:8" x14ac:dyDescent="0.3">
      <c r="A5495" s="68"/>
      <c r="B5495" s="68"/>
      <c r="C5495" s="68"/>
      <c r="D5495" s="68"/>
      <c r="E5495" s="68"/>
      <c r="F5495" s="68"/>
      <c r="G5495" s="68"/>
      <c r="H5495" s="68"/>
    </row>
    <row r="5496" spans="1:8" x14ac:dyDescent="0.3">
      <c r="A5496" s="68"/>
      <c r="B5496" s="68"/>
      <c r="C5496" s="68"/>
      <c r="D5496" s="68"/>
      <c r="E5496" s="68"/>
      <c r="F5496" s="68"/>
      <c r="G5496" s="68"/>
      <c r="H5496" s="68"/>
    </row>
    <row r="5497" spans="1:8" x14ac:dyDescent="0.3">
      <c r="A5497" s="68"/>
      <c r="B5497" s="68"/>
      <c r="C5497" s="68"/>
      <c r="D5497" s="68"/>
      <c r="E5497" s="68"/>
      <c r="F5497" s="68"/>
      <c r="G5497" s="68"/>
      <c r="H5497" s="68"/>
    </row>
    <row r="5498" spans="1:8" x14ac:dyDescent="0.3">
      <c r="A5498" s="68"/>
      <c r="B5498" s="68"/>
      <c r="C5498" s="68"/>
      <c r="D5498" s="68"/>
      <c r="E5498" s="68"/>
      <c r="F5498" s="68"/>
      <c r="G5498" s="68"/>
      <c r="H5498" s="68"/>
    </row>
    <row r="5499" spans="1:8" x14ac:dyDescent="0.3">
      <c r="A5499" s="68"/>
      <c r="B5499" s="68"/>
      <c r="C5499" s="68"/>
      <c r="D5499" s="68"/>
      <c r="E5499" s="68"/>
      <c r="F5499" s="68"/>
      <c r="G5499" s="68"/>
      <c r="H5499" s="68"/>
    </row>
    <row r="5500" spans="1:8" x14ac:dyDescent="0.3">
      <c r="A5500" s="68"/>
      <c r="B5500" s="68"/>
      <c r="C5500" s="68"/>
      <c r="D5500" s="68"/>
      <c r="E5500" s="68"/>
      <c r="F5500" s="68"/>
      <c r="G5500" s="68"/>
      <c r="H5500" s="68"/>
    </row>
    <row r="5501" spans="1:8" x14ac:dyDescent="0.3">
      <c r="A5501" s="68"/>
      <c r="B5501" s="68"/>
      <c r="C5501" s="68"/>
      <c r="D5501" s="68"/>
      <c r="E5501" s="68"/>
      <c r="F5501" s="68"/>
      <c r="G5501" s="68"/>
      <c r="H5501" s="68"/>
    </row>
    <row r="5502" spans="1:8" x14ac:dyDescent="0.3">
      <c r="A5502" s="68"/>
      <c r="B5502" s="68"/>
      <c r="C5502" s="68"/>
      <c r="D5502" s="68"/>
      <c r="E5502" s="68"/>
      <c r="F5502" s="68"/>
      <c r="G5502" s="68"/>
      <c r="H5502" s="68"/>
    </row>
    <row r="5503" spans="1:8" x14ac:dyDescent="0.3">
      <c r="A5503" s="68"/>
      <c r="B5503" s="68"/>
      <c r="C5503" s="68"/>
      <c r="D5503" s="68"/>
      <c r="E5503" s="68"/>
      <c r="F5503" s="68"/>
      <c r="G5503" s="68"/>
      <c r="H5503" s="68"/>
    </row>
    <row r="5504" spans="1:8" x14ac:dyDescent="0.3">
      <c r="A5504" s="68"/>
      <c r="B5504" s="68"/>
      <c r="C5504" s="68"/>
      <c r="D5504" s="68"/>
      <c r="E5504" s="68"/>
      <c r="F5504" s="68"/>
      <c r="G5504" s="68"/>
      <c r="H5504" s="68"/>
    </row>
    <row r="5505" spans="1:8" x14ac:dyDescent="0.3">
      <c r="A5505" s="68"/>
      <c r="B5505" s="68"/>
      <c r="C5505" s="68"/>
      <c r="D5505" s="68"/>
      <c r="E5505" s="68"/>
      <c r="F5505" s="68"/>
      <c r="G5505" s="68"/>
      <c r="H5505" s="68"/>
    </row>
    <row r="5506" spans="1:8" x14ac:dyDescent="0.3">
      <c r="A5506" s="68"/>
      <c r="B5506" s="68"/>
      <c r="C5506" s="68"/>
      <c r="D5506" s="68"/>
      <c r="E5506" s="68"/>
      <c r="F5506" s="68"/>
      <c r="G5506" s="68"/>
      <c r="H5506" s="68"/>
    </row>
    <row r="5507" spans="1:8" x14ac:dyDescent="0.3">
      <c r="A5507" s="68"/>
      <c r="B5507" s="68"/>
      <c r="C5507" s="68"/>
      <c r="D5507" s="68"/>
      <c r="E5507" s="68"/>
      <c r="F5507" s="68"/>
      <c r="G5507" s="68"/>
      <c r="H5507" s="68"/>
    </row>
    <row r="5508" spans="1:8" x14ac:dyDescent="0.3">
      <c r="A5508" s="68"/>
      <c r="B5508" s="68"/>
      <c r="C5508" s="68"/>
      <c r="D5508" s="68"/>
      <c r="E5508" s="68"/>
      <c r="F5508" s="68"/>
      <c r="G5508" s="68"/>
      <c r="H5508" s="68"/>
    </row>
    <row r="5509" spans="1:8" x14ac:dyDescent="0.3">
      <c r="A5509" s="68"/>
      <c r="B5509" s="68"/>
      <c r="C5509" s="68"/>
      <c r="D5509" s="68"/>
      <c r="E5509" s="68"/>
      <c r="F5509" s="68"/>
      <c r="G5509" s="68"/>
      <c r="H5509" s="68"/>
    </row>
    <row r="5510" spans="1:8" x14ac:dyDescent="0.3">
      <c r="A5510" s="68"/>
      <c r="B5510" s="68"/>
      <c r="C5510" s="68"/>
      <c r="D5510" s="68"/>
      <c r="E5510" s="68"/>
      <c r="F5510" s="68"/>
      <c r="G5510" s="68"/>
      <c r="H5510" s="68"/>
    </row>
    <row r="5511" spans="1:8" x14ac:dyDescent="0.3">
      <c r="A5511" s="68"/>
      <c r="B5511" s="68"/>
      <c r="C5511" s="68"/>
      <c r="D5511" s="68"/>
      <c r="E5511" s="68"/>
      <c r="F5511" s="68"/>
      <c r="G5511" s="68"/>
      <c r="H5511" s="68"/>
    </row>
    <row r="5512" spans="1:8" x14ac:dyDescent="0.3">
      <c r="A5512" s="68"/>
      <c r="B5512" s="68"/>
      <c r="C5512" s="68"/>
      <c r="D5512" s="68"/>
      <c r="E5512" s="68"/>
      <c r="F5512" s="68"/>
      <c r="G5512" s="68"/>
      <c r="H5512" s="68"/>
    </row>
    <row r="5513" spans="1:8" x14ac:dyDescent="0.3">
      <c r="A5513" s="68"/>
      <c r="B5513" s="68"/>
      <c r="C5513" s="68"/>
      <c r="D5513" s="68"/>
      <c r="E5513" s="68"/>
      <c r="F5513" s="68"/>
      <c r="G5513" s="68"/>
      <c r="H5513" s="68"/>
    </row>
    <row r="5514" spans="1:8" x14ac:dyDescent="0.3">
      <c r="A5514" s="68"/>
      <c r="B5514" s="68"/>
      <c r="C5514" s="68"/>
      <c r="D5514" s="68"/>
      <c r="E5514" s="68"/>
      <c r="F5514" s="68"/>
      <c r="G5514" s="68"/>
      <c r="H5514" s="68"/>
    </row>
    <row r="5515" spans="1:8" x14ac:dyDescent="0.3">
      <c r="A5515" s="68"/>
      <c r="B5515" s="68"/>
      <c r="C5515" s="68"/>
      <c r="D5515" s="68"/>
      <c r="E5515" s="68"/>
      <c r="F5515" s="68"/>
      <c r="G5515" s="68"/>
      <c r="H5515" s="68"/>
    </row>
    <row r="5516" spans="1:8" x14ac:dyDescent="0.3">
      <c r="A5516" s="68"/>
      <c r="B5516" s="68"/>
      <c r="C5516" s="68"/>
      <c r="D5516" s="68"/>
      <c r="E5516" s="68"/>
      <c r="F5516" s="68"/>
      <c r="G5516" s="68"/>
      <c r="H5516" s="68"/>
    </row>
    <row r="5517" spans="1:8" x14ac:dyDescent="0.3">
      <c r="A5517" s="68"/>
      <c r="B5517" s="68"/>
      <c r="C5517" s="68"/>
      <c r="D5517" s="68"/>
      <c r="E5517" s="68"/>
      <c r="F5517" s="68"/>
      <c r="G5517" s="68"/>
      <c r="H5517" s="68"/>
    </row>
    <row r="5518" spans="1:8" x14ac:dyDescent="0.3">
      <c r="A5518" s="68"/>
      <c r="B5518" s="68"/>
      <c r="C5518" s="68"/>
      <c r="D5518" s="68"/>
      <c r="E5518" s="68"/>
      <c r="F5518" s="68"/>
      <c r="G5518" s="68"/>
      <c r="H5518" s="68"/>
    </row>
    <row r="5519" spans="1:8" x14ac:dyDescent="0.3">
      <c r="A5519" s="68"/>
      <c r="B5519" s="68"/>
      <c r="C5519" s="68"/>
      <c r="D5519" s="68"/>
      <c r="E5519" s="68"/>
      <c r="F5519" s="68"/>
      <c r="G5519" s="68"/>
      <c r="H5519" s="68"/>
    </row>
    <row r="5520" spans="1:8" x14ac:dyDescent="0.3">
      <c r="A5520" s="68"/>
      <c r="B5520" s="68"/>
      <c r="C5520" s="68"/>
      <c r="D5520" s="68"/>
      <c r="E5520" s="68"/>
      <c r="F5520" s="68"/>
      <c r="G5520" s="68"/>
      <c r="H5520" s="68"/>
    </row>
    <row r="5521" spans="1:8" x14ac:dyDescent="0.3">
      <c r="A5521" s="68"/>
      <c r="B5521" s="68"/>
      <c r="C5521" s="68"/>
      <c r="D5521" s="68"/>
      <c r="E5521" s="68"/>
      <c r="F5521" s="68"/>
      <c r="G5521" s="68"/>
      <c r="H5521" s="68"/>
    </row>
    <row r="5522" spans="1:8" x14ac:dyDescent="0.3">
      <c r="A5522" s="68"/>
      <c r="B5522" s="68"/>
      <c r="C5522" s="68"/>
      <c r="D5522" s="68"/>
      <c r="E5522" s="68"/>
      <c r="F5522" s="68"/>
      <c r="G5522" s="68"/>
      <c r="H5522" s="68"/>
    </row>
    <row r="5523" spans="1:8" x14ac:dyDescent="0.3">
      <c r="A5523" s="68"/>
      <c r="B5523" s="68"/>
      <c r="C5523" s="68"/>
      <c r="D5523" s="68"/>
      <c r="E5523" s="68"/>
      <c r="F5523" s="68"/>
      <c r="G5523" s="68"/>
      <c r="H5523" s="68"/>
    </row>
    <row r="5524" spans="1:8" x14ac:dyDescent="0.3">
      <c r="A5524" s="68"/>
      <c r="B5524" s="68"/>
      <c r="C5524" s="68"/>
      <c r="D5524" s="68"/>
      <c r="E5524" s="68"/>
      <c r="F5524" s="68"/>
      <c r="G5524" s="68"/>
      <c r="H5524" s="68"/>
    </row>
    <row r="5525" spans="1:8" x14ac:dyDescent="0.3">
      <c r="A5525" s="68"/>
      <c r="B5525" s="68"/>
      <c r="C5525" s="68"/>
      <c r="D5525" s="68"/>
      <c r="E5525" s="68"/>
      <c r="F5525" s="68"/>
      <c r="G5525" s="68"/>
      <c r="H5525" s="68"/>
    </row>
    <row r="5526" spans="1:8" x14ac:dyDescent="0.3">
      <c r="A5526" s="68"/>
      <c r="B5526" s="68"/>
      <c r="C5526" s="68"/>
      <c r="D5526" s="68"/>
      <c r="E5526" s="68"/>
      <c r="F5526" s="68"/>
      <c r="G5526" s="68"/>
      <c r="H5526" s="68"/>
    </row>
    <row r="5527" spans="1:8" x14ac:dyDescent="0.3">
      <c r="A5527" s="68"/>
      <c r="B5527" s="68"/>
      <c r="C5527" s="68"/>
      <c r="D5527" s="68"/>
      <c r="E5527" s="68"/>
      <c r="F5527" s="68"/>
      <c r="G5527" s="68"/>
      <c r="H5527" s="68"/>
    </row>
    <row r="5528" spans="1:8" x14ac:dyDescent="0.3">
      <c r="A5528" s="68"/>
      <c r="B5528" s="68"/>
      <c r="C5528" s="68"/>
      <c r="D5528" s="68"/>
      <c r="E5528" s="68"/>
      <c r="F5528" s="68"/>
      <c r="G5528" s="68"/>
      <c r="H5528" s="68"/>
    </row>
    <row r="5529" spans="1:8" x14ac:dyDescent="0.3">
      <c r="A5529" s="68"/>
      <c r="B5529" s="68"/>
      <c r="C5529" s="68"/>
      <c r="D5529" s="68"/>
      <c r="E5529" s="68"/>
      <c r="F5529" s="68"/>
      <c r="G5529" s="68"/>
      <c r="H5529" s="68"/>
    </row>
    <row r="5530" spans="1:8" x14ac:dyDescent="0.3">
      <c r="A5530" s="68"/>
      <c r="B5530" s="68"/>
      <c r="C5530" s="68"/>
      <c r="D5530" s="68"/>
      <c r="E5530" s="68"/>
      <c r="F5530" s="68"/>
      <c r="G5530" s="68"/>
      <c r="H5530" s="68"/>
    </row>
    <row r="5531" spans="1:8" x14ac:dyDescent="0.3">
      <c r="A5531" s="68"/>
      <c r="B5531" s="68"/>
      <c r="C5531" s="68"/>
      <c r="D5531" s="68"/>
      <c r="E5531" s="68"/>
      <c r="F5531" s="68"/>
      <c r="G5531" s="68"/>
      <c r="H5531" s="68"/>
    </row>
    <row r="5532" spans="1:8" x14ac:dyDescent="0.3">
      <c r="A5532" s="68"/>
      <c r="B5532" s="68"/>
      <c r="C5532" s="68"/>
      <c r="D5532" s="68"/>
      <c r="E5532" s="68"/>
      <c r="F5532" s="68"/>
      <c r="G5532" s="68"/>
      <c r="H5532" s="68"/>
    </row>
    <row r="5533" spans="1:8" x14ac:dyDescent="0.3">
      <c r="A5533" s="68"/>
      <c r="B5533" s="68"/>
      <c r="C5533" s="68"/>
      <c r="D5533" s="68"/>
      <c r="E5533" s="68"/>
      <c r="F5533" s="68"/>
      <c r="G5533" s="68"/>
      <c r="H5533" s="68"/>
    </row>
    <row r="5534" spans="1:8" x14ac:dyDescent="0.3">
      <c r="A5534" s="68"/>
      <c r="B5534" s="68"/>
      <c r="C5534" s="68"/>
      <c r="D5534" s="68"/>
      <c r="E5534" s="68"/>
      <c r="F5534" s="68"/>
      <c r="G5534" s="68"/>
      <c r="H5534" s="68"/>
    </row>
    <row r="5535" spans="1:8" x14ac:dyDescent="0.3">
      <c r="A5535" s="68"/>
      <c r="B5535" s="68"/>
      <c r="C5535" s="68"/>
      <c r="D5535" s="68"/>
      <c r="E5535" s="68"/>
      <c r="F5535" s="68"/>
      <c r="G5535" s="68"/>
      <c r="H5535" s="68"/>
    </row>
    <row r="5536" spans="1:8" x14ac:dyDescent="0.3">
      <c r="A5536" s="68"/>
      <c r="B5536" s="68"/>
      <c r="C5536" s="68"/>
      <c r="D5536" s="68"/>
      <c r="E5536" s="68"/>
      <c r="F5536" s="68"/>
      <c r="G5536" s="68"/>
      <c r="H5536" s="68"/>
    </row>
    <row r="5537" spans="1:8" x14ac:dyDescent="0.3">
      <c r="A5537" s="68"/>
      <c r="B5537" s="68"/>
      <c r="C5537" s="68"/>
      <c r="D5537" s="68"/>
      <c r="E5537" s="68"/>
      <c r="F5537" s="68"/>
      <c r="G5537" s="68"/>
      <c r="H5537" s="68"/>
    </row>
    <row r="5538" spans="1:8" x14ac:dyDescent="0.3">
      <c r="A5538" s="68"/>
      <c r="B5538" s="68"/>
      <c r="C5538" s="68"/>
      <c r="D5538" s="68"/>
      <c r="E5538" s="68"/>
      <c r="F5538" s="68"/>
      <c r="G5538" s="68"/>
      <c r="H5538" s="68"/>
    </row>
    <row r="5539" spans="1:8" x14ac:dyDescent="0.3">
      <c r="A5539" s="68"/>
      <c r="B5539" s="68"/>
      <c r="C5539" s="68"/>
      <c r="D5539" s="68"/>
      <c r="E5539" s="68"/>
      <c r="F5539" s="68"/>
      <c r="G5539" s="68"/>
      <c r="H5539" s="68"/>
    </row>
    <row r="5540" spans="1:8" x14ac:dyDescent="0.3">
      <c r="A5540" s="68"/>
      <c r="B5540" s="68"/>
      <c r="C5540" s="68"/>
      <c r="D5540" s="68"/>
      <c r="E5540" s="68"/>
      <c r="F5540" s="68"/>
      <c r="G5540" s="68"/>
      <c r="H5540" s="68"/>
    </row>
    <row r="5541" spans="1:8" x14ac:dyDescent="0.3">
      <c r="A5541" s="68"/>
      <c r="B5541" s="68"/>
      <c r="C5541" s="68"/>
      <c r="D5541" s="68"/>
      <c r="E5541" s="68"/>
      <c r="F5541" s="68"/>
      <c r="G5541" s="68"/>
      <c r="H5541" s="68"/>
    </row>
    <row r="5542" spans="1:8" x14ac:dyDescent="0.3">
      <c r="A5542" s="68"/>
      <c r="B5542" s="68"/>
      <c r="C5542" s="68"/>
      <c r="D5542" s="68"/>
      <c r="E5542" s="68"/>
      <c r="F5542" s="68"/>
      <c r="G5542" s="68"/>
      <c r="H5542" s="68"/>
    </row>
    <row r="5543" spans="1:8" x14ac:dyDescent="0.3">
      <c r="A5543" s="68"/>
      <c r="B5543" s="68"/>
      <c r="C5543" s="68"/>
      <c r="D5543" s="68"/>
      <c r="E5543" s="68"/>
      <c r="F5543" s="68"/>
      <c r="G5543" s="68"/>
      <c r="H5543" s="68"/>
    </row>
    <row r="5544" spans="1:8" x14ac:dyDescent="0.3">
      <c r="A5544" s="68"/>
      <c r="B5544" s="68"/>
      <c r="C5544" s="68"/>
      <c r="D5544" s="68"/>
      <c r="E5544" s="68"/>
      <c r="F5544" s="68"/>
      <c r="G5544" s="68"/>
      <c r="H5544" s="68"/>
    </row>
    <row r="5545" spans="1:8" x14ac:dyDescent="0.3">
      <c r="A5545" s="68"/>
      <c r="B5545" s="68"/>
      <c r="C5545" s="68"/>
      <c r="D5545" s="68"/>
      <c r="E5545" s="68"/>
      <c r="F5545" s="68"/>
      <c r="G5545" s="68"/>
      <c r="H5545" s="68"/>
    </row>
    <row r="5546" spans="1:8" x14ac:dyDescent="0.3">
      <c r="A5546" s="68"/>
      <c r="B5546" s="68"/>
      <c r="C5546" s="68"/>
      <c r="D5546" s="68"/>
      <c r="E5546" s="68"/>
      <c r="F5546" s="68"/>
      <c r="G5546" s="68"/>
      <c r="H5546" s="68"/>
    </row>
    <row r="5547" spans="1:8" x14ac:dyDescent="0.3">
      <c r="A5547" s="68"/>
      <c r="B5547" s="68"/>
      <c r="C5547" s="68"/>
      <c r="D5547" s="68"/>
      <c r="E5547" s="68"/>
      <c r="F5547" s="68"/>
      <c r="G5547" s="68"/>
      <c r="H5547" s="68"/>
    </row>
    <row r="5548" spans="1:8" x14ac:dyDescent="0.3">
      <c r="A5548" s="68"/>
      <c r="B5548" s="68"/>
      <c r="C5548" s="68"/>
      <c r="D5548" s="68"/>
      <c r="E5548" s="68"/>
      <c r="F5548" s="68"/>
      <c r="G5548" s="68"/>
      <c r="H5548" s="68"/>
    </row>
    <row r="5549" spans="1:8" x14ac:dyDescent="0.3">
      <c r="A5549" s="68"/>
      <c r="B5549" s="68"/>
      <c r="C5549" s="68"/>
      <c r="D5549" s="68"/>
      <c r="E5549" s="68"/>
      <c r="F5549" s="68"/>
      <c r="G5549" s="68"/>
      <c r="H5549" s="68"/>
    </row>
    <row r="5550" spans="1:8" x14ac:dyDescent="0.3">
      <c r="A5550" s="68"/>
      <c r="B5550" s="68"/>
      <c r="C5550" s="68"/>
      <c r="D5550" s="68"/>
      <c r="E5550" s="68"/>
      <c r="F5550" s="68"/>
      <c r="G5550" s="68"/>
      <c r="H5550" s="68"/>
    </row>
    <row r="5551" spans="1:8" x14ac:dyDescent="0.3">
      <c r="A5551" s="68"/>
      <c r="B5551" s="68"/>
      <c r="C5551" s="68"/>
      <c r="D5551" s="68"/>
      <c r="E5551" s="68"/>
      <c r="F5551" s="68"/>
      <c r="G5551" s="68"/>
      <c r="H5551" s="68"/>
    </row>
    <row r="5552" spans="1:8" x14ac:dyDescent="0.3">
      <c r="A5552" s="68"/>
      <c r="B5552" s="68"/>
      <c r="C5552" s="68"/>
      <c r="D5552" s="68"/>
      <c r="E5552" s="68"/>
      <c r="F5552" s="68"/>
      <c r="G5552" s="68"/>
      <c r="H5552" s="68"/>
    </row>
    <row r="5553" spans="1:8" x14ac:dyDescent="0.3">
      <c r="A5553" s="68"/>
      <c r="B5553" s="68"/>
      <c r="C5553" s="68"/>
      <c r="D5553" s="68"/>
      <c r="E5553" s="68"/>
      <c r="F5553" s="68"/>
      <c r="G5553" s="68"/>
      <c r="H5553" s="68"/>
    </row>
    <row r="5554" spans="1:8" x14ac:dyDescent="0.3">
      <c r="A5554" s="68"/>
      <c r="B5554" s="68"/>
      <c r="C5554" s="68"/>
      <c r="D5554" s="68"/>
      <c r="E5554" s="68"/>
      <c r="F5554" s="68"/>
      <c r="G5554" s="68"/>
      <c r="H5554" s="68"/>
    </row>
    <row r="5555" spans="1:8" x14ac:dyDescent="0.3">
      <c r="A5555" s="68"/>
      <c r="B5555" s="68"/>
      <c r="C5555" s="68"/>
      <c r="D5555" s="68"/>
      <c r="E5555" s="68"/>
      <c r="F5555" s="68"/>
      <c r="G5555" s="68"/>
      <c r="H5555" s="68"/>
    </row>
    <row r="5556" spans="1:8" x14ac:dyDescent="0.3">
      <c r="A5556" s="68"/>
      <c r="B5556" s="68"/>
      <c r="C5556" s="68"/>
      <c r="D5556" s="68"/>
      <c r="E5556" s="68"/>
      <c r="F5556" s="68"/>
      <c r="G5556" s="68"/>
      <c r="H5556" s="68"/>
    </row>
    <row r="5557" spans="1:8" x14ac:dyDescent="0.3">
      <c r="A5557" s="68"/>
      <c r="B5557" s="68"/>
      <c r="C5557" s="68"/>
      <c r="D5557" s="68"/>
      <c r="E5557" s="68"/>
      <c r="F5557" s="68"/>
      <c r="G5557" s="68"/>
      <c r="H5557" s="68"/>
    </row>
    <row r="5558" spans="1:8" x14ac:dyDescent="0.3">
      <c r="A5558" s="68"/>
      <c r="B5558" s="68"/>
      <c r="C5558" s="68"/>
      <c r="D5558" s="68"/>
      <c r="E5558" s="68"/>
      <c r="F5558" s="68"/>
      <c r="G5558" s="68"/>
      <c r="H5558" s="68"/>
    </row>
    <row r="5559" spans="1:8" x14ac:dyDescent="0.3">
      <c r="A5559" s="68"/>
      <c r="B5559" s="68"/>
      <c r="C5559" s="68"/>
      <c r="D5559" s="68"/>
      <c r="E5559" s="68"/>
      <c r="F5559" s="68"/>
      <c r="G5559" s="68"/>
      <c r="H5559" s="68"/>
    </row>
    <row r="5560" spans="1:8" x14ac:dyDescent="0.3">
      <c r="A5560" s="68"/>
      <c r="B5560" s="68"/>
      <c r="C5560" s="68"/>
      <c r="D5560" s="68"/>
      <c r="E5560" s="68"/>
      <c r="F5560" s="68"/>
      <c r="G5560" s="68"/>
      <c r="H5560" s="68"/>
    </row>
    <row r="5561" spans="1:8" x14ac:dyDescent="0.3">
      <c r="A5561" s="68"/>
      <c r="B5561" s="68"/>
      <c r="C5561" s="68"/>
      <c r="D5561" s="68"/>
      <c r="E5561" s="68"/>
      <c r="F5561" s="68"/>
      <c r="G5561" s="68"/>
      <c r="H5561" s="68"/>
    </row>
    <row r="5562" spans="1:8" x14ac:dyDescent="0.3">
      <c r="A5562" s="68"/>
      <c r="B5562" s="68"/>
      <c r="C5562" s="68"/>
      <c r="D5562" s="68"/>
      <c r="E5562" s="68"/>
      <c r="F5562" s="68"/>
      <c r="G5562" s="68"/>
      <c r="H5562" s="68"/>
    </row>
    <row r="5563" spans="1:8" x14ac:dyDescent="0.3">
      <c r="A5563" s="68"/>
      <c r="B5563" s="68"/>
      <c r="C5563" s="68"/>
      <c r="D5563" s="68"/>
      <c r="E5563" s="68"/>
      <c r="F5563" s="68"/>
      <c r="G5563" s="68"/>
      <c r="H5563" s="68"/>
    </row>
    <row r="5564" spans="1:8" x14ac:dyDescent="0.3">
      <c r="A5564" s="68"/>
      <c r="B5564" s="68"/>
      <c r="C5564" s="68"/>
      <c r="D5564" s="68"/>
      <c r="E5564" s="68"/>
      <c r="F5564" s="68"/>
      <c r="G5564" s="68"/>
      <c r="H5564" s="68"/>
    </row>
    <row r="5565" spans="1:8" x14ac:dyDescent="0.3">
      <c r="A5565" s="68"/>
      <c r="B5565" s="68"/>
      <c r="C5565" s="68"/>
      <c r="D5565" s="68"/>
      <c r="E5565" s="68"/>
      <c r="F5565" s="68"/>
      <c r="G5565" s="68"/>
      <c r="H5565" s="68"/>
    </row>
    <row r="5566" spans="1:8" x14ac:dyDescent="0.3">
      <c r="A5566" s="68"/>
      <c r="B5566" s="68"/>
      <c r="C5566" s="68"/>
      <c r="D5566" s="68"/>
      <c r="E5566" s="68"/>
      <c r="F5566" s="68"/>
      <c r="G5566" s="68"/>
      <c r="H5566" s="68"/>
    </row>
    <row r="5567" spans="1:8" x14ac:dyDescent="0.3">
      <c r="A5567" s="68"/>
      <c r="B5567" s="68"/>
      <c r="C5567" s="68"/>
      <c r="D5567" s="68"/>
      <c r="E5567" s="68"/>
      <c r="F5567" s="68"/>
      <c r="G5567" s="68"/>
      <c r="H5567" s="68"/>
    </row>
    <row r="5568" spans="1:8" x14ac:dyDescent="0.3">
      <c r="A5568" s="68"/>
      <c r="B5568" s="68"/>
      <c r="C5568" s="68"/>
      <c r="D5568" s="68"/>
      <c r="E5568" s="68"/>
      <c r="F5568" s="68"/>
      <c r="G5568" s="68"/>
      <c r="H5568" s="68"/>
    </row>
    <row r="5569" spans="1:8" x14ac:dyDescent="0.3">
      <c r="A5569" s="68"/>
      <c r="B5569" s="68"/>
      <c r="C5569" s="68"/>
      <c r="D5569" s="68"/>
      <c r="E5569" s="68"/>
      <c r="F5569" s="68"/>
      <c r="G5569" s="68"/>
      <c r="H5569" s="68"/>
    </row>
    <row r="5570" spans="1:8" x14ac:dyDescent="0.3">
      <c r="A5570" s="68"/>
      <c r="B5570" s="68"/>
      <c r="C5570" s="68"/>
      <c r="D5570" s="68"/>
      <c r="E5570" s="68"/>
      <c r="F5570" s="68"/>
      <c r="G5570" s="68"/>
      <c r="H5570" s="68"/>
    </row>
    <row r="5571" spans="1:8" x14ac:dyDescent="0.3">
      <c r="A5571" s="68"/>
      <c r="B5571" s="68"/>
      <c r="C5571" s="68"/>
      <c r="D5571" s="68"/>
      <c r="E5571" s="68"/>
      <c r="F5571" s="68"/>
      <c r="G5571" s="68"/>
      <c r="H5571" s="68"/>
    </row>
    <row r="5572" spans="1:8" x14ac:dyDescent="0.3">
      <c r="A5572" s="68"/>
      <c r="B5572" s="68"/>
      <c r="C5572" s="68"/>
      <c r="D5572" s="68"/>
      <c r="E5572" s="68"/>
      <c r="F5572" s="68"/>
      <c r="G5572" s="68"/>
      <c r="H5572" s="68"/>
    </row>
    <row r="5573" spans="1:8" x14ac:dyDescent="0.3">
      <c r="A5573" s="68"/>
      <c r="B5573" s="68"/>
      <c r="C5573" s="68"/>
      <c r="D5573" s="68"/>
      <c r="E5573" s="68"/>
      <c r="F5573" s="68"/>
      <c r="G5573" s="68"/>
      <c r="H5573" s="68"/>
    </row>
    <row r="5574" spans="1:8" x14ac:dyDescent="0.3">
      <c r="A5574" s="68"/>
      <c r="B5574" s="68"/>
      <c r="C5574" s="68"/>
      <c r="D5574" s="68"/>
      <c r="E5574" s="68"/>
      <c r="F5574" s="68"/>
      <c r="G5574" s="68"/>
      <c r="H5574" s="68"/>
    </row>
    <row r="5575" spans="1:8" x14ac:dyDescent="0.3">
      <c r="A5575" s="68"/>
      <c r="B5575" s="68"/>
      <c r="C5575" s="68"/>
      <c r="D5575" s="68"/>
      <c r="E5575" s="68"/>
      <c r="F5575" s="68"/>
      <c r="G5575" s="68"/>
      <c r="H5575" s="68"/>
    </row>
    <row r="5576" spans="1:8" x14ac:dyDescent="0.3">
      <c r="A5576" s="68"/>
      <c r="B5576" s="68"/>
      <c r="C5576" s="68"/>
      <c r="D5576" s="68"/>
      <c r="E5576" s="68"/>
      <c r="F5576" s="68"/>
      <c r="G5576" s="68"/>
      <c r="H5576" s="68"/>
    </row>
    <row r="5577" spans="1:8" x14ac:dyDescent="0.3">
      <c r="A5577" s="68"/>
      <c r="B5577" s="68"/>
      <c r="C5577" s="68"/>
      <c r="D5577" s="68"/>
      <c r="E5577" s="68"/>
      <c r="F5577" s="68"/>
      <c r="G5577" s="68"/>
      <c r="H5577" s="68"/>
    </row>
    <row r="5578" spans="1:8" x14ac:dyDescent="0.3">
      <c r="A5578" s="68"/>
      <c r="B5578" s="68"/>
      <c r="C5578" s="68"/>
      <c r="D5578" s="68"/>
      <c r="E5578" s="68"/>
      <c r="F5578" s="68"/>
      <c r="G5578" s="68"/>
      <c r="H5578" s="68"/>
    </row>
    <row r="5579" spans="1:8" x14ac:dyDescent="0.3">
      <c r="A5579" s="68"/>
      <c r="B5579" s="68"/>
      <c r="C5579" s="68"/>
      <c r="D5579" s="68"/>
      <c r="E5579" s="68"/>
      <c r="F5579" s="68"/>
      <c r="G5579" s="68"/>
      <c r="H5579" s="68"/>
    </row>
    <row r="5580" spans="1:8" x14ac:dyDescent="0.3">
      <c r="A5580" s="68"/>
      <c r="B5580" s="68"/>
      <c r="C5580" s="68"/>
      <c r="D5580" s="68"/>
      <c r="E5580" s="68"/>
      <c r="F5580" s="68"/>
      <c r="G5580" s="68"/>
      <c r="H5580" s="68"/>
    </row>
    <row r="5581" spans="1:8" x14ac:dyDescent="0.3">
      <c r="A5581" s="68"/>
      <c r="B5581" s="68"/>
      <c r="C5581" s="68"/>
      <c r="D5581" s="68"/>
      <c r="E5581" s="68"/>
      <c r="F5581" s="68"/>
      <c r="G5581" s="68"/>
      <c r="H5581" s="68"/>
    </row>
    <row r="5582" spans="1:8" x14ac:dyDescent="0.3">
      <c r="A5582" s="68"/>
      <c r="B5582" s="68"/>
      <c r="C5582" s="68"/>
      <c r="D5582" s="68"/>
      <c r="E5582" s="68"/>
      <c r="F5582" s="68"/>
      <c r="G5582" s="68"/>
      <c r="H5582" s="68"/>
    </row>
    <row r="5583" spans="1:8" x14ac:dyDescent="0.3">
      <c r="A5583" s="68"/>
      <c r="B5583" s="68"/>
      <c r="C5583" s="68"/>
      <c r="D5583" s="68"/>
      <c r="E5583" s="68"/>
      <c r="F5583" s="68"/>
      <c r="G5583" s="68"/>
      <c r="H5583" s="68"/>
    </row>
    <row r="5584" spans="1:8" x14ac:dyDescent="0.3">
      <c r="A5584" s="68"/>
      <c r="B5584" s="68"/>
      <c r="C5584" s="68"/>
      <c r="D5584" s="68"/>
      <c r="E5584" s="68"/>
      <c r="F5584" s="68"/>
      <c r="G5584" s="68"/>
      <c r="H5584" s="68"/>
    </row>
    <row r="5585" spans="1:8" x14ac:dyDescent="0.3">
      <c r="A5585" s="68"/>
      <c r="B5585" s="68"/>
      <c r="C5585" s="68"/>
      <c r="D5585" s="68"/>
      <c r="E5585" s="68"/>
      <c r="F5585" s="68"/>
      <c r="G5585" s="68"/>
      <c r="H5585" s="68"/>
    </row>
    <row r="5586" spans="1:8" x14ac:dyDescent="0.3">
      <c r="A5586" s="68"/>
      <c r="B5586" s="68"/>
      <c r="C5586" s="68"/>
      <c r="D5586" s="68"/>
      <c r="E5586" s="68"/>
      <c r="F5586" s="68"/>
      <c r="G5586" s="68"/>
      <c r="H5586" s="68"/>
    </row>
    <row r="5587" spans="1:8" x14ac:dyDescent="0.3">
      <c r="A5587" s="68"/>
      <c r="B5587" s="68"/>
      <c r="C5587" s="68"/>
      <c r="D5587" s="68"/>
      <c r="E5587" s="68"/>
      <c r="F5587" s="68"/>
      <c r="G5587" s="68"/>
      <c r="H5587" s="68"/>
    </row>
    <row r="5588" spans="1:8" x14ac:dyDescent="0.3">
      <c r="A5588" s="68"/>
      <c r="B5588" s="68"/>
      <c r="C5588" s="68"/>
      <c r="D5588" s="68"/>
      <c r="E5588" s="68"/>
      <c r="F5588" s="68"/>
      <c r="G5588" s="68"/>
      <c r="H5588" s="68"/>
    </row>
    <row r="5589" spans="1:8" x14ac:dyDescent="0.3">
      <c r="A5589" s="68"/>
      <c r="B5589" s="68"/>
      <c r="C5589" s="68"/>
      <c r="D5589" s="68"/>
      <c r="E5589" s="68"/>
      <c r="F5589" s="68"/>
      <c r="G5589" s="68"/>
      <c r="H5589" s="68"/>
    </row>
    <row r="5590" spans="1:8" x14ac:dyDescent="0.3">
      <c r="A5590" s="68"/>
      <c r="B5590" s="68"/>
      <c r="C5590" s="68"/>
      <c r="D5590" s="68"/>
      <c r="E5590" s="68"/>
      <c r="F5590" s="68"/>
      <c r="G5590" s="68"/>
      <c r="H5590" s="68"/>
    </row>
    <row r="5591" spans="1:8" x14ac:dyDescent="0.3">
      <c r="A5591" s="68"/>
      <c r="B5591" s="68"/>
      <c r="C5591" s="68"/>
      <c r="D5591" s="68"/>
      <c r="E5591" s="68"/>
      <c r="F5591" s="68"/>
      <c r="G5591" s="68"/>
      <c r="H5591" s="68"/>
    </row>
    <row r="5592" spans="1:8" x14ac:dyDescent="0.3">
      <c r="A5592" s="68"/>
      <c r="B5592" s="68"/>
      <c r="C5592" s="68"/>
      <c r="D5592" s="68"/>
      <c r="E5592" s="68"/>
      <c r="F5592" s="68"/>
      <c r="G5592" s="68"/>
      <c r="H5592" s="68"/>
    </row>
    <row r="5593" spans="1:8" x14ac:dyDescent="0.3">
      <c r="A5593" s="68"/>
      <c r="B5593" s="68"/>
      <c r="C5593" s="68"/>
      <c r="D5593" s="68"/>
      <c r="E5593" s="68"/>
      <c r="F5593" s="68"/>
      <c r="G5593" s="68"/>
      <c r="H5593" s="68"/>
    </row>
    <row r="5594" spans="1:8" x14ac:dyDescent="0.3">
      <c r="A5594" s="68"/>
      <c r="B5594" s="68"/>
      <c r="C5594" s="68"/>
      <c r="D5594" s="68"/>
      <c r="E5594" s="68"/>
      <c r="F5594" s="68"/>
      <c r="G5594" s="68"/>
      <c r="H5594" s="68"/>
    </row>
    <row r="5595" spans="1:8" x14ac:dyDescent="0.3">
      <c r="A5595" s="68"/>
      <c r="B5595" s="68"/>
      <c r="C5595" s="68"/>
      <c r="D5595" s="68"/>
      <c r="E5595" s="68"/>
      <c r="F5595" s="68"/>
      <c r="G5595" s="68"/>
      <c r="H5595" s="68"/>
    </row>
    <row r="5596" spans="1:8" x14ac:dyDescent="0.3">
      <c r="A5596" s="68"/>
      <c r="B5596" s="68"/>
      <c r="C5596" s="68"/>
      <c r="D5596" s="68"/>
      <c r="E5596" s="68"/>
      <c r="F5596" s="68"/>
      <c r="G5596" s="68"/>
      <c r="H5596" s="68"/>
    </row>
    <row r="5597" spans="1:8" x14ac:dyDescent="0.3">
      <c r="A5597" s="68"/>
      <c r="B5597" s="68"/>
      <c r="C5597" s="68"/>
      <c r="D5597" s="68"/>
      <c r="E5597" s="68"/>
      <c r="F5597" s="68"/>
      <c r="G5597" s="68"/>
      <c r="H5597" s="68"/>
    </row>
    <row r="5598" spans="1:8" x14ac:dyDescent="0.3">
      <c r="A5598" s="68"/>
      <c r="B5598" s="68"/>
      <c r="C5598" s="68"/>
      <c r="D5598" s="68"/>
      <c r="E5598" s="68"/>
      <c r="F5598" s="68"/>
      <c r="G5598" s="68"/>
      <c r="H5598" s="68"/>
    </row>
    <row r="5599" spans="1:8" x14ac:dyDescent="0.3">
      <c r="A5599" s="68"/>
      <c r="B5599" s="68"/>
      <c r="C5599" s="68"/>
      <c r="D5599" s="68"/>
      <c r="E5599" s="68"/>
      <c r="F5599" s="68"/>
      <c r="G5599" s="68"/>
      <c r="H5599" s="68"/>
    </row>
    <row r="5600" spans="1:8" x14ac:dyDescent="0.3">
      <c r="A5600" s="68"/>
      <c r="B5600" s="68"/>
      <c r="C5600" s="68"/>
      <c r="D5600" s="68"/>
      <c r="E5600" s="68"/>
      <c r="F5600" s="68"/>
      <c r="G5600" s="68"/>
      <c r="H5600" s="68"/>
    </row>
    <row r="5601" spans="1:8" x14ac:dyDescent="0.3">
      <c r="A5601" s="68"/>
      <c r="B5601" s="68"/>
      <c r="C5601" s="68"/>
      <c r="D5601" s="68"/>
      <c r="E5601" s="68"/>
      <c r="F5601" s="68"/>
      <c r="G5601" s="68"/>
      <c r="H5601" s="68"/>
    </row>
    <row r="5602" spans="1:8" x14ac:dyDescent="0.3">
      <c r="A5602" s="68"/>
      <c r="B5602" s="68"/>
      <c r="C5602" s="68"/>
      <c r="D5602" s="68"/>
      <c r="E5602" s="68"/>
      <c r="F5602" s="68"/>
      <c r="G5602" s="68"/>
      <c r="H5602" s="68"/>
    </row>
    <row r="5603" spans="1:8" x14ac:dyDescent="0.3">
      <c r="A5603" s="68"/>
      <c r="B5603" s="68"/>
      <c r="C5603" s="68"/>
      <c r="D5603" s="68"/>
      <c r="E5603" s="68"/>
      <c r="F5603" s="68"/>
      <c r="G5603" s="68"/>
      <c r="H5603" s="68"/>
    </row>
    <row r="5604" spans="1:8" x14ac:dyDescent="0.3">
      <c r="A5604" s="68"/>
      <c r="B5604" s="68"/>
      <c r="C5604" s="68"/>
      <c r="D5604" s="68"/>
      <c r="E5604" s="68"/>
      <c r="F5604" s="68"/>
      <c r="G5604" s="68"/>
      <c r="H5604" s="68"/>
    </row>
    <row r="5605" spans="1:8" x14ac:dyDescent="0.3">
      <c r="A5605" s="68"/>
      <c r="B5605" s="68"/>
      <c r="C5605" s="68"/>
      <c r="D5605" s="68"/>
      <c r="E5605" s="68"/>
      <c r="F5605" s="68"/>
      <c r="G5605" s="68"/>
      <c r="H5605" s="68"/>
    </row>
    <row r="5606" spans="1:8" x14ac:dyDescent="0.3">
      <c r="A5606" s="68"/>
      <c r="B5606" s="68"/>
      <c r="C5606" s="68"/>
      <c r="D5606" s="68"/>
      <c r="E5606" s="68"/>
      <c r="F5606" s="68"/>
      <c r="G5606" s="68"/>
      <c r="H5606" s="68"/>
    </row>
    <row r="5607" spans="1:8" x14ac:dyDescent="0.3">
      <c r="A5607" s="68"/>
      <c r="B5607" s="68"/>
      <c r="C5607" s="68"/>
      <c r="D5607" s="68"/>
      <c r="E5607" s="68"/>
      <c r="F5607" s="68"/>
      <c r="G5607" s="68"/>
      <c r="H5607" s="68"/>
    </row>
    <row r="5608" spans="1:8" x14ac:dyDescent="0.3">
      <c r="A5608" s="68"/>
      <c r="B5608" s="68"/>
      <c r="C5608" s="68"/>
      <c r="D5608" s="68"/>
      <c r="E5608" s="68"/>
      <c r="F5608" s="68"/>
      <c r="G5608" s="68"/>
      <c r="H5608" s="68"/>
    </row>
    <row r="5609" spans="1:8" x14ac:dyDescent="0.3">
      <c r="A5609" s="68"/>
      <c r="B5609" s="68"/>
      <c r="C5609" s="68"/>
      <c r="D5609" s="68"/>
      <c r="E5609" s="68"/>
      <c r="F5609" s="68"/>
      <c r="G5609" s="68"/>
      <c r="H5609" s="68"/>
    </row>
    <row r="5610" spans="1:8" x14ac:dyDescent="0.3">
      <c r="A5610" s="68"/>
      <c r="B5610" s="68"/>
      <c r="C5610" s="68"/>
      <c r="D5610" s="68"/>
      <c r="E5610" s="68"/>
      <c r="F5610" s="68"/>
      <c r="G5610" s="68"/>
      <c r="H5610" s="68"/>
    </row>
    <row r="5611" spans="1:8" x14ac:dyDescent="0.3">
      <c r="A5611" s="68"/>
      <c r="B5611" s="68"/>
      <c r="C5611" s="68"/>
      <c r="D5611" s="68"/>
      <c r="E5611" s="68"/>
      <c r="F5611" s="68"/>
      <c r="G5611" s="68"/>
      <c r="H5611" s="68"/>
    </row>
    <row r="5612" spans="1:8" x14ac:dyDescent="0.3">
      <c r="A5612" s="68"/>
      <c r="B5612" s="68"/>
      <c r="C5612" s="68"/>
      <c r="D5612" s="68"/>
      <c r="E5612" s="68"/>
      <c r="F5612" s="68"/>
      <c r="G5612" s="68"/>
      <c r="H5612" s="68"/>
    </row>
    <row r="5613" spans="1:8" x14ac:dyDescent="0.3">
      <c r="A5613" s="68"/>
      <c r="B5613" s="68"/>
      <c r="C5613" s="68"/>
      <c r="D5613" s="68"/>
      <c r="E5613" s="68"/>
      <c r="F5613" s="68"/>
      <c r="G5613" s="68"/>
      <c r="H5613" s="68"/>
    </row>
    <row r="5614" spans="1:8" x14ac:dyDescent="0.3">
      <c r="A5614" s="68"/>
      <c r="B5614" s="68"/>
      <c r="C5614" s="68"/>
      <c r="D5614" s="68"/>
      <c r="E5614" s="68"/>
      <c r="F5614" s="68"/>
      <c r="G5614" s="68"/>
      <c r="H5614" s="68"/>
    </row>
    <row r="5615" spans="1:8" x14ac:dyDescent="0.3">
      <c r="A5615" s="68"/>
      <c r="B5615" s="68"/>
      <c r="C5615" s="68"/>
      <c r="D5615" s="68"/>
      <c r="E5615" s="68"/>
      <c r="F5615" s="68"/>
      <c r="G5615" s="68"/>
      <c r="H5615" s="68"/>
    </row>
    <row r="5616" spans="1:8" x14ac:dyDescent="0.3">
      <c r="A5616" s="68"/>
      <c r="B5616" s="68"/>
      <c r="C5616" s="68"/>
      <c r="D5616" s="68"/>
      <c r="E5616" s="68"/>
      <c r="F5616" s="68"/>
      <c r="G5616" s="68"/>
      <c r="H5616" s="68"/>
    </row>
    <row r="5617" spans="1:8" x14ac:dyDescent="0.3">
      <c r="A5617" s="68"/>
      <c r="B5617" s="68"/>
      <c r="C5617" s="68"/>
      <c r="D5617" s="68"/>
      <c r="E5617" s="68"/>
      <c r="F5617" s="68"/>
      <c r="G5617" s="68"/>
      <c r="H5617" s="68"/>
    </row>
    <row r="5618" spans="1:8" x14ac:dyDescent="0.3">
      <c r="A5618" s="68"/>
      <c r="B5618" s="68"/>
      <c r="C5618" s="68"/>
      <c r="D5618" s="68"/>
      <c r="E5618" s="68"/>
      <c r="F5618" s="68"/>
      <c r="G5618" s="68"/>
      <c r="H5618" s="68"/>
    </row>
    <row r="5619" spans="1:8" x14ac:dyDescent="0.3">
      <c r="A5619" s="68"/>
      <c r="B5619" s="68"/>
      <c r="C5619" s="68"/>
      <c r="D5619" s="68"/>
      <c r="E5619" s="68"/>
      <c r="F5619" s="68"/>
      <c r="G5619" s="68"/>
      <c r="H5619" s="68"/>
    </row>
    <row r="5620" spans="1:8" x14ac:dyDescent="0.3">
      <c r="A5620" s="68"/>
      <c r="B5620" s="68"/>
      <c r="C5620" s="68"/>
      <c r="D5620" s="68"/>
      <c r="E5620" s="68"/>
      <c r="F5620" s="68"/>
      <c r="G5620" s="68"/>
      <c r="H5620" s="68"/>
    </row>
    <row r="5621" spans="1:8" x14ac:dyDescent="0.3">
      <c r="A5621" s="68"/>
      <c r="B5621" s="68"/>
      <c r="C5621" s="68"/>
      <c r="D5621" s="68"/>
      <c r="E5621" s="68"/>
      <c r="F5621" s="68"/>
      <c r="G5621" s="68"/>
      <c r="H5621" s="68"/>
    </row>
    <row r="5622" spans="1:8" x14ac:dyDescent="0.3">
      <c r="A5622" s="68"/>
      <c r="B5622" s="68"/>
      <c r="C5622" s="68"/>
      <c r="D5622" s="68"/>
      <c r="E5622" s="68"/>
      <c r="F5622" s="68"/>
      <c r="G5622" s="68"/>
      <c r="H5622" s="68"/>
    </row>
    <row r="5623" spans="1:8" x14ac:dyDescent="0.3">
      <c r="A5623" s="68"/>
      <c r="B5623" s="68"/>
      <c r="C5623" s="68"/>
      <c r="D5623" s="68"/>
      <c r="E5623" s="68"/>
      <c r="F5623" s="68"/>
      <c r="G5623" s="68"/>
      <c r="H5623" s="68"/>
    </row>
    <row r="5624" spans="1:8" x14ac:dyDescent="0.3">
      <c r="A5624" s="68"/>
      <c r="B5624" s="68"/>
      <c r="C5624" s="68"/>
      <c r="D5624" s="68"/>
      <c r="E5624" s="68"/>
      <c r="F5624" s="68"/>
      <c r="G5624" s="68"/>
      <c r="H5624" s="68"/>
    </row>
    <row r="5625" spans="1:8" x14ac:dyDescent="0.3">
      <c r="A5625" s="68"/>
      <c r="B5625" s="68"/>
      <c r="C5625" s="68"/>
      <c r="D5625" s="68"/>
      <c r="E5625" s="68"/>
      <c r="F5625" s="68"/>
      <c r="G5625" s="68"/>
      <c r="H5625" s="68"/>
    </row>
    <row r="5626" spans="1:8" x14ac:dyDescent="0.3">
      <c r="A5626" s="68"/>
      <c r="B5626" s="68"/>
      <c r="C5626" s="68"/>
      <c r="D5626" s="68"/>
      <c r="E5626" s="68"/>
      <c r="F5626" s="68"/>
      <c r="G5626" s="68"/>
      <c r="H5626" s="68"/>
    </row>
    <row r="5627" spans="1:8" x14ac:dyDescent="0.3">
      <c r="A5627" s="68"/>
      <c r="B5627" s="68"/>
      <c r="C5627" s="68"/>
      <c r="D5627" s="68"/>
      <c r="E5627" s="68"/>
      <c r="F5627" s="68"/>
      <c r="G5627" s="68"/>
      <c r="H5627" s="68"/>
    </row>
    <row r="5628" spans="1:8" x14ac:dyDescent="0.3">
      <c r="A5628" s="68"/>
      <c r="B5628" s="68"/>
      <c r="C5628" s="68"/>
      <c r="D5628" s="68"/>
      <c r="E5628" s="68"/>
      <c r="F5628" s="68"/>
      <c r="G5628" s="68"/>
      <c r="H5628" s="68"/>
    </row>
    <row r="5629" spans="1:8" x14ac:dyDescent="0.3">
      <c r="A5629" s="68"/>
      <c r="B5629" s="68"/>
      <c r="C5629" s="68"/>
      <c r="D5629" s="68"/>
      <c r="E5629" s="68"/>
      <c r="F5629" s="68"/>
      <c r="G5629" s="68"/>
      <c r="H5629" s="68"/>
    </row>
    <row r="5630" spans="1:8" x14ac:dyDescent="0.3">
      <c r="A5630" s="68"/>
      <c r="B5630" s="68"/>
      <c r="C5630" s="68"/>
      <c r="D5630" s="68"/>
      <c r="E5630" s="68"/>
      <c r="F5630" s="68"/>
      <c r="G5630" s="68"/>
      <c r="H5630" s="68"/>
    </row>
    <row r="5631" spans="1:8" x14ac:dyDescent="0.3">
      <c r="A5631" s="68"/>
      <c r="B5631" s="68"/>
      <c r="C5631" s="68"/>
      <c r="D5631" s="68"/>
      <c r="E5631" s="68"/>
      <c r="F5631" s="68"/>
      <c r="G5631" s="68"/>
      <c r="H5631" s="68"/>
    </row>
    <row r="5632" spans="1:8" x14ac:dyDescent="0.3">
      <c r="A5632" s="68"/>
      <c r="B5632" s="68"/>
      <c r="C5632" s="68"/>
      <c r="D5632" s="68"/>
      <c r="E5632" s="68"/>
      <c r="F5632" s="68"/>
      <c r="G5632" s="68"/>
      <c r="H5632" s="68"/>
    </row>
    <row r="5633" spans="1:8" x14ac:dyDescent="0.3">
      <c r="A5633" s="68"/>
      <c r="B5633" s="68"/>
      <c r="C5633" s="68"/>
      <c r="D5633" s="68"/>
      <c r="E5633" s="68"/>
      <c r="F5633" s="68"/>
      <c r="G5633" s="68"/>
      <c r="H5633" s="68"/>
    </row>
    <row r="5634" spans="1:8" x14ac:dyDescent="0.3">
      <c r="A5634" s="68"/>
      <c r="B5634" s="68"/>
      <c r="C5634" s="68"/>
      <c r="D5634" s="68"/>
      <c r="E5634" s="68"/>
      <c r="F5634" s="68"/>
      <c r="G5634" s="68"/>
      <c r="H5634" s="68"/>
    </row>
    <row r="5635" spans="1:8" x14ac:dyDescent="0.3">
      <c r="A5635" s="68"/>
      <c r="B5635" s="68"/>
      <c r="C5635" s="68"/>
      <c r="D5635" s="68"/>
      <c r="E5635" s="68"/>
      <c r="F5635" s="68"/>
      <c r="G5635" s="68"/>
      <c r="H5635" s="68"/>
    </row>
    <row r="5636" spans="1:8" x14ac:dyDescent="0.3">
      <c r="A5636" s="68"/>
      <c r="B5636" s="68"/>
      <c r="C5636" s="68"/>
      <c r="D5636" s="68"/>
      <c r="E5636" s="68"/>
      <c r="F5636" s="68"/>
      <c r="G5636" s="68"/>
      <c r="H5636" s="68"/>
    </row>
    <row r="5637" spans="1:8" x14ac:dyDescent="0.3">
      <c r="A5637" s="68"/>
      <c r="B5637" s="68"/>
      <c r="C5637" s="68"/>
      <c r="D5637" s="68"/>
      <c r="E5637" s="68"/>
      <c r="F5637" s="68"/>
      <c r="G5637" s="68"/>
      <c r="H5637" s="68"/>
    </row>
    <row r="5638" spans="1:8" x14ac:dyDescent="0.3">
      <c r="A5638" s="68"/>
      <c r="B5638" s="68"/>
      <c r="C5638" s="68"/>
      <c r="D5638" s="68"/>
      <c r="E5638" s="68"/>
      <c r="F5638" s="68"/>
      <c r="G5638" s="68"/>
      <c r="H5638" s="68"/>
    </row>
    <row r="5639" spans="1:8" x14ac:dyDescent="0.3">
      <c r="A5639" s="68"/>
      <c r="B5639" s="68"/>
      <c r="C5639" s="68"/>
      <c r="D5639" s="68"/>
      <c r="E5639" s="68"/>
      <c r="F5639" s="68"/>
      <c r="G5639" s="68"/>
      <c r="H5639" s="68"/>
    </row>
    <row r="5640" spans="1:8" x14ac:dyDescent="0.3">
      <c r="A5640" s="68"/>
      <c r="B5640" s="68"/>
      <c r="C5640" s="68"/>
      <c r="D5640" s="68"/>
      <c r="E5640" s="68"/>
      <c r="F5640" s="68"/>
      <c r="G5640" s="68"/>
      <c r="H5640" s="68"/>
    </row>
    <row r="5641" spans="1:8" x14ac:dyDescent="0.3">
      <c r="A5641" s="68"/>
      <c r="B5641" s="68"/>
      <c r="C5641" s="68"/>
      <c r="D5641" s="68"/>
      <c r="E5641" s="68"/>
      <c r="F5641" s="68"/>
      <c r="G5641" s="68"/>
      <c r="H5641" s="68"/>
    </row>
    <row r="5642" spans="1:8" x14ac:dyDescent="0.3">
      <c r="A5642" s="68"/>
      <c r="B5642" s="68"/>
      <c r="C5642" s="68"/>
      <c r="D5642" s="68"/>
      <c r="E5642" s="68"/>
      <c r="F5642" s="68"/>
      <c r="G5642" s="68"/>
      <c r="H5642" s="68"/>
    </row>
    <row r="5643" spans="1:8" x14ac:dyDescent="0.3">
      <c r="A5643" s="68"/>
      <c r="B5643" s="68"/>
      <c r="C5643" s="68"/>
      <c r="D5643" s="68"/>
      <c r="E5643" s="68"/>
      <c r="F5643" s="68"/>
      <c r="G5643" s="68"/>
      <c r="H5643" s="68"/>
    </row>
    <row r="5644" spans="1:8" x14ac:dyDescent="0.3">
      <c r="A5644" s="68"/>
      <c r="B5644" s="68"/>
      <c r="C5644" s="68"/>
      <c r="D5644" s="68"/>
      <c r="E5644" s="68"/>
      <c r="F5644" s="68"/>
      <c r="G5644" s="68"/>
      <c r="H5644" s="68"/>
    </row>
    <row r="5645" spans="1:8" x14ac:dyDescent="0.3">
      <c r="A5645" s="68"/>
      <c r="B5645" s="68"/>
      <c r="C5645" s="68"/>
      <c r="D5645" s="68"/>
      <c r="E5645" s="68"/>
      <c r="F5645" s="68"/>
      <c r="G5645" s="68"/>
      <c r="H5645" s="68"/>
    </row>
    <row r="5646" spans="1:8" x14ac:dyDescent="0.3">
      <c r="A5646" s="68"/>
      <c r="B5646" s="68"/>
      <c r="C5646" s="68"/>
      <c r="D5646" s="68"/>
      <c r="E5646" s="68"/>
      <c r="F5646" s="68"/>
      <c r="G5646" s="68"/>
      <c r="H5646" s="68"/>
    </row>
    <row r="5647" spans="1:8" x14ac:dyDescent="0.3">
      <c r="A5647" s="68"/>
      <c r="B5647" s="68"/>
      <c r="C5647" s="68"/>
      <c r="D5647" s="68"/>
      <c r="E5647" s="68"/>
      <c r="F5647" s="68"/>
      <c r="G5647" s="68"/>
      <c r="H5647" s="68"/>
    </row>
    <row r="5648" spans="1:8" x14ac:dyDescent="0.3">
      <c r="A5648" s="68"/>
      <c r="B5648" s="68"/>
      <c r="C5648" s="68"/>
      <c r="D5648" s="68"/>
      <c r="E5648" s="68"/>
      <c r="F5648" s="68"/>
      <c r="G5648" s="68"/>
      <c r="H5648" s="68"/>
    </row>
    <row r="5649" spans="1:8" x14ac:dyDescent="0.3">
      <c r="A5649" s="68"/>
      <c r="B5649" s="68"/>
      <c r="C5649" s="68"/>
      <c r="D5649" s="68"/>
      <c r="E5649" s="68"/>
      <c r="F5649" s="68"/>
      <c r="G5649" s="68"/>
      <c r="H5649" s="68"/>
    </row>
    <row r="5650" spans="1:8" x14ac:dyDescent="0.3">
      <c r="A5650" s="68"/>
      <c r="B5650" s="68"/>
      <c r="C5650" s="68"/>
      <c r="D5650" s="68"/>
      <c r="E5650" s="68"/>
      <c r="F5650" s="68"/>
      <c r="G5650" s="68"/>
      <c r="H5650" s="68"/>
    </row>
    <row r="5651" spans="1:8" x14ac:dyDescent="0.3">
      <c r="A5651" s="68"/>
      <c r="B5651" s="68"/>
      <c r="C5651" s="68"/>
      <c r="D5651" s="68"/>
      <c r="E5651" s="68"/>
      <c r="F5651" s="68"/>
      <c r="G5651" s="68"/>
      <c r="H5651" s="68"/>
    </row>
    <row r="5652" spans="1:8" x14ac:dyDescent="0.3">
      <c r="A5652" s="68"/>
      <c r="B5652" s="68"/>
      <c r="C5652" s="68"/>
      <c r="D5652" s="68"/>
      <c r="E5652" s="68"/>
      <c r="F5652" s="68"/>
      <c r="G5652" s="68"/>
      <c r="H5652" s="68"/>
    </row>
    <row r="5653" spans="1:8" x14ac:dyDescent="0.3">
      <c r="A5653" s="68"/>
      <c r="B5653" s="68"/>
      <c r="C5653" s="68"/>
      <c r="D5653" s="68"/>
      <c r="E5653" s="68"/>
      <c r="F5653" s="68"/>
      <c r="G5653" s="68"/>
      <c r="H5653" s="68"/>
    </row>
    <row r="5654" spans="1:8" x14ac:dyDescent="0.3">
      <c r="A5654" s="68"/>
      <c r="B5654" s="68"/>
      <c r="C5654" s="68"/>
      <c r="D5654" s="68"/>
      <c r="E5654" s="68"/>
      <c r="F5654" s="68"/>
      <c r="G5654" s="68"/>
      <c r="H5654" s="68"/>
    </row>
    <row r="5655" spans="1:8" x14ac:dyDescent="0.3">
      <c r="A5655" s="68"/>
      <c r="B5655" s="68"/>
      <c r="C5655" s="68"/>
      <c r="D5655" s="68"/>
      <c r="E5655" s="68"/>
      <c r="F5655" s="68"/>
      <c r="G5655" s="68"/>
      <c r="H5655" s="68"/>
    </row>
    <row r="5656" spans="1:8" x14ac:dyDescent="0.3">
      <c r="A5656" s="68"/>
      <c r="B5656" s="68"/>
      <c r="C5656" s="68"/>
      <c r="D5656" s="68"/>
      <c r="E5656" s="68"/>
      <c r="F5656" s="68"/>
      <c r="G5656" s="68"/>
      <c r="H5656" s="68"/>
    </row>
    <row r="5657" spans="1:8" x14ac:dyDescent="0.3">
      <c r="A5657" s="68"/>
      <c r="B5657" s="68"/>
      <c r="C5657" s="68"/>
      <c r="D5657" s="68"/>
      <c r="E5657" s="68"/>
      <c r="F5657" s="68"/>
      <c r="G5657" s="68"/>
      <c r="H5657" s="68"/>
    </row>
    <row r="5658" spans="1:8" x14ac:dyDescent="0.3">
      <c r="A5658" s="68"/>
      <c r="B5658" s="68"/>
      <c r="C5658" s="68"/>
      <c r="D5658" s="68"/>
      <c r="E5658" s="68"/>
      <c r="F5658" s="68"/>
      <c r="G5658" s="68"/>
      <c r="H5658" s="68"/>
    </row>
    <row r="5659" spans="1:8" x14ac:dyDescent="0.3">
      <c r="A5659" s="68"/>
      <c r="B5659" s="68"/>
      <c r="C5659" s="68"/>
      <c r="D5659" s="68"/>
      <c r="E5659" s="68"/>
      <c r="F5659" s="68"/>
      <c r="G5659" s="68"/>
      <c r="H5659" s="68"/>
    </row>
    <row r="5660" spans="1:8" x14ac:dyDescent="0.3">
      <c r="A5660" s="68"/>
      <c r="B5660" s="68"/>
      <c r="C5660" s="68"/>
      <c r="D5660" s="68"/>
      <c r="E5660" s="68"/>
      <c r="F5660" s="68"/>
      <c r="G5660" s="68"/>
      <c r="H5660" s="68"/>
    </row>
    <row r="5661" spans="1:8" x14ac:dyDescent="0.3">
      <c r="A5661" s="68"/>
      <c r="B5661" s="68"/>
      <c r="C5661" s="68"/>
      <c r="D5661" s="68"/>
      <c r="E5661" s="68"/>
      <c r="F5661" s="68"/>
      <c r="G5661" s="68"/>
      <c r="H5661" s="68"/>
    </row>
    <row r="5662" spans="1:8" x14ac:dyDescent="0.3">
      <c r="A5662" s="68"/>
      <c r="B5662" s="68"/>
      <c r="C5662" s="68"/>
      <c r="D5662" s="68"/>
      <c r="E5662" s="68"/>
      <c r="F5662" s="68"/>
      <c r="G5662" s="68"/>
      <c r="H5662" s="68"/>
    </row>
    <row r="5663" spans="1:8" x14ac:dyDescent="0.3">
      <c r="A5663" s="68"/>
      <c r="B5663" s="68"/>
      <c r="C5663" s="68"/>
      <c r="D5663" s="68"/>
      <c r="E5663" s="68"/>
      <c r="F5663" s="68"/>
      <c r="G5663" s="68"/>
      <c r="H5663" s="68"/>
    </row>
    <row r="5664" spans="1:8" x14ac:dyDescent="0.3">
      <c r="A5664" s="68"/>
      <c r="B5664" s="68"/>
      <c r="C5664" s="68"/>
      <c r="D5664" s="68"/>
      <c r="E5664" s="68"/>
      <c r="F5664" s="68"/>
      <c r="G5664" s="68"/>
      <c r="H5664" s="68"/>
    </row>
    <row r="5665" spans="1:8" x14ac:dyDescent="0.3">
      <c r="A5665" s="68"/>
      <c r="B5665" s="68"/>
      <c r="C5665" s="68"/>
      <c r="D5665" s="68"/>
      <c r="E5665" s="68"/>
      <c r="F5665" s="68"/>
      <c r="G5665" s="68"/>
      <c r="H5665" s="68"/>
    </row>
    <row r="5666" spans="1:8" x14ac:dyDescent="0.3">
      <c r="A5666" s="68"/>
      <c r="B5666" s="68"/>
      <c r="C5666" s="68"/>
      <c r="D5666" s="68"/>
      <c r="E5666" s="68"/>
      <c r="F5666" s="68"/>
      <c r="G5666" s="68"/>
      <c r="H5666" s="68"/>
    </row>
    <row r="5667" spans="1:8" x14ac:dyDescent="0.3">
      <c r="A5667" s="68"/>
      <c r="B5667" s="68"/>
      <c r="C5667" s="68"/>
      <c r="D5667" s="68"/>
      <c r="E5667" s="68"/>
      <c r="F5667" s="68"/>
      <c r="G5667" s="68"/>
      <c r="H5667" s="68"/>
    </row>
    <row r="5668" spans="1:8" x14ac:dyDescent="0.3">
      <c r="A5668" s="68"/>
      <c r="B5668" s="68"/>
      <c r="C5668" s="68"/>
      <c r="D5668" s="68"/>
      <c r="E5668" s="68"/>
      <c r="F5668" s="68"/>
      <c r="G5668" s="68"/>
      <c r="H5668" s="68"/>
    </row>
    <row r="5669" spans="1:8" x14ac:dyDescent="0.3">
      <c r="A5669" s="68"/>
      <c r="B5669" s="68"/>
      <c r="C5669" s="68"/>
      <c r="D5669" s="68"/>
      <c r="E5669" s="68"/>
      <c r="F5669" s="68"/>
      <c r="G5669" s="68"/>
      <c r="H5669" s="68"/>
    </row>
    <row r="5670" spans="1:8" x14ac:dyDescent="0.3">
      <c r="A5670" s="68"/>
      <c r="B5670" s="68"/>
      <c r="C5670" s="68"/>
      <c r="D5670" s="68"/>
      <c r="E5670" s="68"/>
      <c r="F5670" s="68"/>
      <c r="G5670" s="68"/>
      <c r="H5670" s="68"/>
    </row>
    <row r="5671" spans="1:8" x14ac:dyDescent="0.3">
      <c r="A5671" s="68"/>
      <c r="B5671" s="68"/>
      <c r="C5671" s="68"/>
      <c r="D5671" s="68"/>
      <c r="E5671" s="68"/>
      <c r="F5671" s="68"/>
      <c r="G5671" s="68"/>
      <c r="H5671" s="68"/>
    </row>
    <row r="5672" spans="1:8" x14ac:dyDescent="0.3">
      <c r="A5672" s="68"/>
      <c r="B5672" s="68"/>
      <c r="C5672" s="68"/>
      <c r="D5672" s="68"/>
      <c r="E5672" s="68"/>
      <c r="F5672" s="68"/>
      <c r="G5672" s="68"/>
      <c r="H5672" s="68"/>
    </row>
    <row r="5673" spans="1:8" x14ac:dyDescent="0.3">
      <c r="A5673" s="68"/>
      <c r="B5673" s="68"/>
      <c r="C5673" s="68"/>
      <c r="D5673" s="68"/>
      <c r="E5673" s="68"/>
      <c r="F5673" s="68"/>
      <c r="G5673" s="68"/>
      <c r="H5673" s="68"/>
    </row>
    <row r="5674" spans="1:8" x14ac:dyDescent="0.3">
      <c r="A5674" s="68"/>
      <c r="B5674" s="68"/>
      <c r="C5674" s="68"/>
      <c r="D5674" s="68"/>
      <c r="E5674" s="68"/>
      <c r="F5674" s="68"/>
      <c r="G5674" s="68"/>
      <c r="H5674" s="68"/>
    </row>
    <row r="5675" spans="1:8" x14ac:dyDescent="0.3">
      <c r="A5675" s="68"/>
      <c r="B5675" s="68"/>
      <c r="C5675" s="68"/>
      <c r="D5675" s="68"/>
      <c r="E5675" s="68"/>
      <c r="F5675" s="68"/>
      <c r="G5675" s="68"/>
      <c r="H5675" s="68"/>
    </row>
    <row r="5676" spans="1:8" x14ac:dyDescent="0.3">
      <c r="A5676" s="68"/>
      <c r="B5676" s="68"/>
      <c r="C5676" s="68"/>
      <c r="D5676" s="68"/>
      <c r="E5676" s="68"/>
      <c r="F5676" s="68"/>
      <c r="G5676" s="68"/>
      <c r="H5676" s="68"/>
    </row>
    <row r="5677" spans="1:8" x14ac:dyDescent="0.3">
      <c r="A5677" s="68"/>
      <c r="B5677" s="68"/>
      <c r="C5677" s="68"/>
      <c r="D5677" s="68"/>
      <c r="E5677" s="68"/>
      <c r="F5677" s="68"/>
      <c r="G5677" s="68"/>
      <c r="H5677" s="68"/>
    </row>
    <row r="5678" spans="1:8" x14ac:dyDescent="0.3">
      <c r="A5678" s="68"/>
      <c r="B5678" s="68"/>
      <c r="C5678" s="68"/>
      <c r="D5678" s="68"/>
      <c r="E5678" s="68"/>
      <c r="F5678" s="68"/>
      <c r="G5678" s="68"/>
      <c r="H5678" s="68"/>
    </row>
    <row r="5679" spans="1:8" x14ac:dyDescent="0.3">
      <c r="A5679" s="68"/>
      <c r="B5679" s="68"/>
      <c r="C5679" s="68"/>
      <c r="D5679" s="68"/>
      <c r="E5679" s="68"/>
      <c r="F5679" s="68"/>
      <c r="G5679" s="68"/>
      <c r="H5679" s="68"/>
    </row>
    <row r="5680" spans="1:8" x14ac:dyDescent="0.3">
      <c r="A5680" s="68"/>
      <c r="B5680" s="68"/>
      <c r="C5680" s="68"/>
      <c r="D5680" s="68"/>
      <c r="E5680" s="68"/>
      <c r="F5680" s="68"/>
      <c r="G5680" s="68"/>
      <c r="H5680" s="68"/>
    </row>
    <row r="5681" spans="1:8" x14ac:dyDescent="0.3">
      <c r="A5681" s="68"/>
      <c r="B5681" s="68"/>
      <c r="C5681" s="68"/>
      <c r="D5681" s="68"/>
      <c r="E5681" s="68"/>
      <c r="F5681" s="68"/>
      <c r="G5681" s="68"/>
      <c r="H5681" s="68"/>
    </row>
    <row r="5682" spans="1:8" x14ac:dyDescent="0.3">
      <c r="A5682" s="68"/>
      <c r="B5682" s="68"/>
      <c r="C5682" s="68"/>
      <c r="D5682" s="68"/>
      <c r="E5682" s="68"/>
      <c r="F5682" s="68"/>
      <c r="G5682" s="68"/>
      <c r="H5682" s="68"/>
    </row>
    <row r="5683" spans="1:8" x14ac:dyDescent="0.3">
      <c r="A5683" s="68"/>
      <c r="B5683" s="68"/>
      <c r="C5683" s="68"/>
      <c r="D5683" s="68"/>
      <c r="E5683" s="68"/>
      <c r="F5683" s="68"/>
      <c r="G5683" s="68"/>
      <c r="H5683" s="68"/>
    </row>
    <row r="5684" spans="1:8" x14ac:dyDescent="0.3">
      <c r="A5684" s="68"/>
      <c r="B5684" s="68"/>
      <c r="C5684" s="68"/>
      <c r="D5684" s="68"/>
      <c r="E5684" s="68"/>
      <c r="F5684" s="68"/>
      <c r="G5684" s="68"/>
      <c r="H5684" s="68"/>
    </row>
    <row r="5685" spans="1:8" x14ac:dyDescent="0.3">
      <c r="A5685" s="68"/>
      <c r="B5685" s="68"/>
      <c r="C5685" s="68"/>
      <c r="D5685" s="68"/>
      <c r="E5685" s="68"/>
      <c r="F5685" s="68"/>
      <c r="G5685" s="68"/>
      <c r="H5685" s="68"/>
    </row>
    <row r="5686" spans="1:8" x14ac:dyDescent="0.3">
      <c r="A5686" s="68"/>
      <c r="B5686" s="68"/>
      <c r="C5686" s="68"/>
      <c r="D5686" s="68"/>
      <c r="E5686" s="68"/>
      <c r="F5686" s="68"/>
      <c r="G5686" s="68"/>
      <c r="H5686" s="68"/>
    </row>
    <row r="5687" spans="1:8" x14ac:dyDescent="0.3">
      <c r="A5687" s="68"/>
      <c r="B5687" s="68"/>
      <c r="C5687" s="68"/>
      <c r="D5687" s="68"/>
      <c r="E5687" s="68"/>
      <c r="F5687" s="68"/>
      <c r="G5687" s="68"/>
      <c r="H5687" s="68"/>
    </row>
    <row r="5688" spans="1:8" x14ac:dyDescent="0.3">
      <c r="A5688" s="68"/>
      <c r="B5688" s="68"/>
      <c r="C5688" s="68"/>
      <c r="D5688" s="68"/>
      <c r="E5688" s="68"/>
      <c r="F5688" s="68"/>
      <c r="G5688" s="68"/>
      <c r="H5688" s="68"/>
    </row>
    <row r="5689" spans="1:8" x14ac:dyDescent="0.3">
      <c r="A5689" s="68"/>
      <c r="B5689" s="68"/>
      <c r="C5689" s="68"/>
      <c r="D5689" s="68"/>
      <c r="E5689" s="68"/>
      <c r="F5689" s="68"/>
      <c r="G5689" s="68"/>
      <c r="H5689" s="68"/>
    </row>
    <row r="5690" spans="1:8" x14ac:dyDescent="0.3">
      <c r="A5690" s="68"/>
      <c r="B5690" s="68"/>
      <c r="C5690" s="68"/>
      <c r="D5690" s="68"/>
      <c r="E5690" s="68"/>
      <c r="F5690" s="68"/>
      <c r="G5690" s="68"/>
      <c r="H5690" s="68"/>
    </row>
    <row r="5691" spans="1:8" x14ac:dyDescent="0.3">
      <c r="A5691" s="68"/>
      <c r="B5691" s="68"/>
      <c r="C5691" s="68"/>
      <c r="D5691" s="68"/>
      <c r="E5691" s="68"/>
      <c r="F5691" s="68"/>
      <c r="G5691" s="68"/>
      <c r="H5691" s="68"/>
    </row>
    <row r="5692" spans="1:8" x14ac:dyDescent="0.3">
      <c r="A5692" s="68"/>
      <c r="B5692" s="68"/>
      <c r="C5692" s="68"/>
      <c r="D5692" s="68"/>
      <c r="E5692" s="68"/>
      <c r="F5692" s="68"/>
      <c r="G5692" s="68"/>
      <c r="H5692" s="68"/>
    </row>
    <row r="5693" spans="1:8" x14ac:dyDescent="0.3">
      <c r="A5693" s="68"/>
      <c r="B5693" s="68"/>
      <c r="C5693" s="68"/>
      <c r="D5693" s="68"/>
      <c r="E5693" s="68"/>
      <c r="F5693" s="68"/>
      <c r="G5693" s="68"/>
      <c r="H5693" s="68"/>
    </row>
    <row r="5694" spans="1:8" x14ac:dyDescent="0.3">
      <c r="A5694" s="68"/>
      <c r="B5694" s="68"/>
      <c r="C5694" s="68"/>
      <c r="D5694" s="68"/>
      <c r="E5694" s="68"/>
      <c r="F5694" s="68"/>
      <c r="G5694" s="68"/>
      <c r="H5694" s="68"/>
    </row>
    <row r="5695" spans="1:8" x14ac:dyDescent="0.3">
      <c r="A5695" s="68"/>
      <c r="B5695" s="68"/>
      <c r="C5695" s="68"/>
      <c r="D5695" s="68"/>
      <c r="E5695" s="68"/>
      <c r="F5695" s="68"/>
      <c r="G5695" s="68"/>
      <c r="H5695" s="68"/>
    </row>
    <row r="5696" spans="1:8" x14ac:dyDescent="0.3">
      <c r="A5696" s="68"/>
      <c r="B5696" s="68"/>
      <c r="C5696" s="68"/>
      <c r="D5696" s="68"/>
      <c r="E5696" s="68"/>
      <c r="F5696" s="68"/>
      <c r="G5696" s="68"/>
      <c r="H5696" s="68"/>
    </row>
    <row r="5697" spans="1:8" x14ac:dyDescent="0.3">
      <c r="A5697" s="68"/>
      <c r="B5697" s="68"/>
      <c r="C5697" s="68"/>
      <c r="D5697" s="68"/>
      <c r="E5697" s="68"/>
      <c r="F5697" s="68"/>
      <c r="G5697" s="68"/>
      <c r="H5697" s="68"/>
    </row>
    <row r="5698" spans="1:8" x14ac:dyDescent="0.3">
      <c r="A5698" s="68"/>
      <c r="B5698" s="68"/>
      <c r="C5698" s="68"/>
      <c r="D5698" s="68"/>
      <c r="E5698" s="68"/>
      <c r="F5698" s="68"/>
      <c r="G5698" s="68"/>
      <c r="H5698" s="68"/>
    </row>
    <row r="5699" spans="1:8" x14ac:dyDescent="0.3">
      <c r="A5699" s="68"/>
      <c r="B5699" s="68"/>
      <c r="C5699" s="68"/>
      <c r="D5699" s="68"/>
      <c r="E5699" s="68"/>
      <c r="F5699" s="68"/>
      <c r="G5699" s="68"/>
      <c r="H5699" s="68"/>
    </row>
    <row r="5700" spans="1:8" x14ac:dyDescent="0.3">
      <c r="A5700" s="68"/>
      <c r="B5700" s="68"/>
      <c r="C5700" s="68"/>
      <c r="D5700" s="68"/>
      <c r="E5700" s="68"/>
      <c r="F5700" s="68"/>
      <c r="G5700" s="68"/>
      <c r="H5700" s="68"/>
    </row>
    <row r="5701" spans="1:8" x14ac:dyDescent="0.3">
      <c r="A5701" s="68"/>
      <c r="B5701" s="68"/>
      <c r="C5701" s="68"/>
      <c r="D5701" s="68"/>
      <c r="E5701" s="68"/>
      <c r="F5701" s="68"/>
      <c r="G5701" s="68"/>
      <c r="H5701" s="68"/>
    </row>
    <row r="5702" spans="1:8" x14ac:dyDescent="0.3">
      <c r="A5702" s="68"/>
      <c r="B5702" s="68"/>
      <c r="C5702" s="68"/>
      <c r="D5702" s="68"/>
      <c r="E5702" s="68"/>
      <c r="F5702" s="68"/>
      <c r="G5702" s="68"/>
      <c r="H5702" s="68"/>
    </row>
    <row r="5703" spans="1:8" x14ac:dyDescent="0.3">
      <c r="A5703" s="68"/>
      <c r="B5703" s="68"/>
      <c r="C5703" s="68"/>
      <c r="D5703" s="68"/>
      <c r="E5703" s="68"/>
      <c r="F5703" s="68"/>
      <c r="G5703" s="68"/>
      <c r="H5703" s="68"/>
    </row>
    <row r="5704" spans="1:8" x14ac:dyDescent="0.3">
      <c r="A5704" s="68"/>
      <c r="B5704" s="68"/>
      <c r="C5704" s="68"/>
      <c r="D5704" s="68"/>
      <c r="E5704" s="68"/>
      <c r="F5704" s="68"/>
      <c r="G5704" s="68"/>
      <c r="H5704" s="68"/>
    </row>
    <row r="5705" spans="1:8" x14ac:dyDescent="0.3">
      <c r="A5705" s="68"/>
      <c r="B5705" s="68"/>
      <c r="C5705" s="68"/>
      <c r="D5705" s="68"/>
      <c r="E5705" s="68"/>
      <c r="F5705" s="68"/>
      <c r="G5705" s="68"/>
      <c r="H5705" s="68"/>
    </row>
    <row r="5706" spans="1:8" x14ac:dyDescent="0.3">
      <c r="A5706" s="68"/>
      <c r="B5706" s="68"/>
      <c r="C5706" s="68"/>
      <c r="D5706" s="68"/>
      <c r="E5706" s="68"/>
      <c r="F5706" s="68"/>
      <c r="G5706" s="68"/>
      <c r="H5706" s="68"/>
    </row>
    <row r="5707" spans="1:8" x14ac:dyDescent="0.3">
      <c r="A5707" s="68"/>
      <c r="B5707" s="68"/>
      <c r="C5707" s="68"/>
      <c r="D5707" s="68"/>
      <c r="E5707" s="68"/>
      <c r="F5707" s="68"/>
      <c r="G5707" s="68"/>
      <c r="H5707" s="68"/>
    </row>
    <row r="5708" spans="1:8" x14ac:dyDescent="0.3">
      <c r="A5708" s="68"/>
      <c r="B5708" s="68"/>
      <c r="C5708" s="68"/>
      <c r="D5708" s="68"/>
      <c r="E5708" s="68"/>
      <c r="F5708" s="68"/>
      <c r="G5708" s="68"/>
      <c r="H5708" s="68"/>
    </row>
    <row r="5709" spans="1:8" x14ac:dyDescent="0.3">
      <c r="A5709" s="68"/>
      <c r="B5709" s="68"/>
      <c r="C5709" s="68"/>
      <c r="D5709" s="68"/>
      <c r="E5709" s="68"/>
      <c r="F5709" s="68"/>
      <c r="G5709" s="68"/>
      <c r="H5709" s="68"/>
    </row>
    <row r="5710" spans="1:8" x14ac:dyDescent="0.3">
      <c r="A5710" s="68"/>
      <c r="B5710" s="68"/>
      <c r="C5710" s="68"/>
      <c r="D5710" s="68"/>
      <c r="E5710" s="68"/>
      <c r="F5710" s="68"/>
      <c r="G5710" s="68"/>
      <c r="H5710" s="68"/>
    </row>
    <row r="5711" spans="1:8" x14ac:dyDescent="0.3">
      <c r="A5711" s="68"/>
      <c r="B5711" s="68"/>
      <c r="C5711" s="68"/>
      <c r="D5711" s="68"/>
      <c r="E5711" s="68"/>
      <c r="F5711" s="68"/>
      <c r="G5711" s="68"/>
      <c r="H5711" s="68"/>
    </row>
    <row r="5712" spans="1:8" x14ac:dyDescent="0.3">
      <c r="A5712" s="68"/>
      <c r="B5712" s="68"/>
      <c r="C5712" s="68"/>
      <c r="D5712" s="68"/>
      <c r="E5712" s="68"/>
      <c r="F5712" s="68"/>
      <c r="G5712" s="68"/>
      <c r="H5712" s="68"/>
    </row>
    <row r="5713" spans="1:8" x14ac:dyDescent="0.3">
      <c r="A5713" s="68"/>
      <c r="B5713" s="68"/>
      <c r="C5713" s="68"/>
      <c r="D5713" s="68"/>
      <c r="E5713" s="68"/>
      <c r="F5713" s="68"/>
      <c r="G5713" s="68"/>
      <c r="H5713" s="68"/>
    </row>
    <row r="5714" spans="1:8" x14ac:dyDescent="0.3">
      <c r="A5714" s="68"/>
      <c r="B5714" s="68"/>
      <c r="C5714" s="68"/>
      <c r="D5714" s="68"/>
      <c r="E5714" s="68"/>
      <c r="F5714" s="68"/>
      <c r="G5714" s="68"/>
      <c r="H5714" s="68"/>
    </row>
    <row r="5715" spans="1:8" x14ac:dyDescent="0.3">
      <c r="A5715" s="68"/>
      <c r="B5715" s="68"/>
      <c r="C5715" s="68"/>
      <c r="D5715" s="68"/>
      <c r="E5715" s="68"/>
      <c r="F5715" s="68"/>
      <c r="G5715" s="68"/>
      <c r="H5715" s="68"/>
    </row>
    <row r="5716" spans="1:8" x14ac:dyDescent="0.3">
      <c r="A5716" s="68"/>
      <c r="B5716" s="68"/>
      <c r="C5716" s="68"/>
      <c r="D5716" s="68"/>
      <c r="E5716" s="68"/>
      <c r="F5716" s="68"/>
      <c r="G5716" s="68"/>
      <c r="H5716" s="68"/>
    </row>
    <row r="5717" spans="1:8" x14ac:dyDescent="0.3">
      <c r="A5717" s="68"/>
      <c r="B5717" s="68"/>
      <c r="C5717" s="68"/>
      <c r="D5717" s="68"/>
      <c r="E5717" s="68"/>
      <c r="F5717" s="68"/>
      <c r="G5717" s="68"/>
      <c r="H5717" s="68"/>
    </row>
    <row r="5718" spans="1:8" x14ac:dyDescent="0.3">
      <c r="A5718" s="68"/>
      <c r="B5718" s="68"/>
      <c r="C5718" s="68"/>
      <c r="D5718" s="68"/>
      <c r="E5718" s="68"/>
      <c r="F5718" s="68"/>
      <c r="G5718" s="68"/>
      <c r="H5718" s="68"/>
    </row>
    <row r="5719" spans="1:8" x14ac:dyDescent="0.3">
      <c r="A5719" s="68"/>
      <c r="B5719" s="68"/>
      <c r="C5719" s="68"/>
      <c r="D5719" s="68"/>
      <c r="E5719" s="68"/>
      <c r="F5719" s="68"/>
      <c r="G5719" s="68"/>
      <c r="H5719" s="68"/>
    </row>
    <row r="5720" spans="1:8" x14ac:dyDescent="0.3">
      <c r="A5720" s="68"/>
      <c r="B5720" s="68"/>
      <c r="C5720" s="68"/>
      <c r="D5720" s="68"/>
      <c r="E5720" s="68"/>
      <c r="F5720" s="68"/>
      <c r="G5720" s="68"/>
      <c r="H5720" s="68"/>
    </row>
    <row r="5721" spans="1:8" x14ac:dyDescent="0.3">
      <c r="A5721" s="68"/>
      <c r="B5721" s="68"/>
      <c r="C5721" s="68"/>
      <c r="D5721" s="68"/>
      <c r="E5721" s="68"/>
      <c r="F5721" s="68"/>
      <c r="G5721" s="68"/>
      <c r="H5721" s="68"/>
    </row>
    <row r="5722" spans="1:8" x14ac:dyDescent="0.3">
      <c r="A5722" s="68"/>
      <c r="B5722" s="68"/>
      <c r="C5722" s="68"/>
      <c r="D5722" s="68"/>
      <c r="E5722" s="68"/>
      <c r="F5722" s="68"/>
      <c r="G5722" s="68"/>
      <c r="H5722" s="68"/>
    </row>
    <row r="5723" spans="1:8" x14ac:dyDescent="0.3">
      <c r="A5723" s="68"/>
      <c r="B5723" s="68"/>
      <c r="C5723" s="68"/>
      <c r="D5723" s="68"/>
      <c r="E5723" s="68"/>
      <c r="F5723" s="68"/>
      <c r="G5723" s="68"/>
      <c r="H5723" s="68"/>
    </row>
    <row r="5724" spans="1:8" x14ac:dyDescent="0.3">
      <c r="A5724" s="68"/>
      <c r="B5724" s="68"/>
      <c r="C5724" s="68"/>
      <c r="D5724" s="68"/>
      <c r="E5724" s="68"/>
      <c r="F5724" s="68"/>
      <c r="G5724" s="68"/>
      <c r="H5724" s="68"/>
    </row>
    <row r="5725" spans="1:8" x14ac:dyDescent="0.3">
      <c r="A5725" s="68"/>
      <c r="B5725" s="68"/>
      <c r="C5725" s="68"/>
      <c r="D5725" s="68"/>
      <c r="E5725" s="68"/>
      <c r="F5725" s="68"/>
      <c r="G5725" s="68"/>
      <c r="H5725" s="68"/>
    </row>
    <row r="5726" spans="1:8" x14ac:dyDescent="0.3">
      <c r="A5726" s="68"/>
      <c r="B5726" s="68"/>
      <c r="C5726" s="68"/>
      <c r="D5726" s="68"/>
      <c r="E5726" s="68"/>
      <c r="F5726" s="68"/>
      <c r="G5726" s="68"/>
      <c r="H5726" s="68"/>
    </row>
    <row r="5727" spans="1:8" x14ac:dyDescent="0.3">
      <c r="A5727" s="68"/>
      <c r="B5727" s="68"/>
      <c r="C5727" s="68"/>
      <c r="D5727" s="68"/>
      <c r="E5727" s="68"/>
      <c r="F5727" s="68"/>
      <c r="G5727" s="68"/>
      <c r="H5727" s="68"/>
    </row>
    <row r="5728" spans="1:8" x14ac:dyDescent="0.3">
      <c r="A5728" s="68"/>
      <c r="B5728" s="68"/>
      <c r="C5728" s="68"/>
      <c r="D5728" s="68"/>
      <c r="E5728" s="68"/>
      <c r="F5728" s="68"/>
      <c r="G5728" s="68"/>
      <c r="H5728" s="68"/>
    </row>
    <row r="5729" spans="1:8" x14ac:dyDescent="0.3">
      <c r="A5729" s="68"/>
      <c r="B5729" s="68"/>
      <c r="C5729" s="68"/>
      <c r="D5729" s="68"/>
      <c r="E5729" s="68"/>
      <c r="F5729" s="68"/>
      <c r="G5729" s="68"/>
      <c r="H5729" s="68"/>
    </row>
    <row r="5730" spans="1:8" x14ac:dyDescent="0.3">
      <c r="A5730" s="68"/>
      <c r="B5730" s="68"/>
      <c r="C5730" s="68"/>
      <c r="D5730" s="68"/>
      <c r="E5730" s="68"/>
      <c r="F5730" s="68"/>
      <c r="G5730" s="68"/>
      <c r="H5730" s="68"/>
    </row>
    <row r="5731" spans="1:8" x14ac:dyDescent="0.3">
      <c r="A5731" s="68"/>
      <c r="B5731" s="68"/>
      <c r="C5731" s="68"/>
      <c r="D5731" s="68"/>
      <c r="E5731" s="68"/>
      <c r="F5731" s="68"/>
      <c r="G5731" s="68"/>
      <c r="H5731" s="68"/>
    </row>
    <row r="5732" spans="1:8" x14ac:dyDescent="0.3">
      <c r="A5732" s="68"/>
      <c r="B5732" s="68"/>
      <c r="C5732" s="68"/>
      <c r="D5732" s="68"/>
      <c r="E5732" s="68"/>
      <c r="F5732" s="68"/>
      <c r="G5732" s="68"/>
      <c r="H5732" s="68"/>
    </row>
    <row r="5733" spans="1:8" x14ac:dyDescent="0.3">
      <c r="A5733" s="68"/>
      <c r="B5733" s="68"/>
      <c r="C5733" s="68"/>
      <c r="D5733" s="68"/>
      <c r="E5733" s="68"/>
      <c r="F5733" s="68"/>
      <c r="G5733" s="68"/>
      <c r="H5733" s="68"/>
    </row>
    <row r="5734" spans="1:8" x14ac:dyDescent="0.3">
      <c r="A5734" s="68"/>
      <c r="B5734" s="68"/>
      <c r="C5734" s="68"/>
      <c r="D5734" s="68"/>
      <c r="E5734" s="68"/>
      <c r="F5734" s="68"/>
      <c r="G5734" s="68"/>
      <c r="H5734" s="68"/>
    </row>
    <row r="5735" spans="1:8" x14ac:dyDescent="0.3">
      <c r="A5735" s="68"/>
      <c r="B5735" s="68"/>
      <c r="C5735" s="68"/>
      <c r="D5735" s="68"/>
      <c r="E5735" s="68"/>
      <c r="F5735" s="68"/>
      <c r="G5735" s="68"/>
      <c r="H5735" s="68"/>
    </row>
    <row r="5736" spans="1:8" x14ac:dyDescent="0.3">
      <c r="A5736" s="68"/>
      <c r="B5736" s="68"/>
      <c r="C5736" s="68"/>
      <c r="D5736" s="68"/>
      <c r="E5736" s="68"/>
      <c r="F5736" s="68"/>
      <c r="G5736" s="68"/>
      <c r="H5736" s="68"/>
    </row>
    <row r="5737" spans="1:8" x14ac:dyDescent="0.3">
      <c r="A5737" s="68"/>
      <c r="B5737" s="68"/>
      <c r="C5737" s="68"/>
      <c r="D5737" s="68"/>
      <c r="E5737" s="68"/>
      <c r="F5737" s="68"/>
      <c r="G5737" s="68"/>
      <c r="H5737" s="68"/>
    </row>
    <row r="5738" spans="1:8" x14ac:dyDescent="0.3">
      <c r="A5738" s="68"/>
      <c r="B5738" s="68"/>
      <c r="C5738" s="68"/>
      <c r="D5738" s="68"/>
      <c r="E5738" s="68"/>
      <c r="F5738" s="68"/>
      <c r="G5738" s="68"/>
      <c r="H5738" s="68"/>
    </row>
    <row r="5739" spans="1:8" x14ac:dyDescent="0.3">
      <c r="A5739" s="68"/>
      <c r="B5739" s="68"/>
      <c r="C5739" s="68"/>
      <c r="D5739" s="68"/>
      <c r="E5739" s="68"/>
      <c r="F5739" s="68"/>
      <c r="G5739" s="68"/>
      <c r="H5739" s="68"/>
    </row>
    <row r="5740" spans="1:8" x14ac:dyDescent="0.3">
      <c r="A5740" s="68"/>
      <c r="B5740" s="68"/>
      <c r="C5740" s="68"/>
      <c r="D5740" s="68"/>
      <c r="E5740" s="68"/>
      <c r="F5740" s="68"/>
      <c r="G5740" s="68"/>
      <c r="H5740" s="68"/>
    </row>
    <row r="5741" spans="1:8" x14ac:dyDescent="0.3">
      <c r="A5741" s="68"/>
      <c r="B5741" s="68"/>
      <c r="C5741" s="68"/>
      <c r="D5741" s="68"/>
      <c r="E5741" s="68"/>
      <c r="F5741" s="68"/>
      <c r="G5741" s="68"/>
      <c r="H5741" s="68"/>
    </row>
    <row r="5742" spans="1:8" x14ac:dyDescent="0.3">
      <c r="A5742" s="68"/>
      <c r="B5742" s="68"/>
      <c r="C5742" s="68"/>
      <c r="D5742" s="68"/>
      <c r="E5742" s="68"/>
      <c r="F5742" s="68"/>
      <c r="G5742" s="68"/>
      <c r="H5742" s="68"/>
    </row>
    <row r="5743" spans="1:8" x14ac:dyDescent="0.3">
      <c r="A5743" s="68"/>
      <c r="B5743" s="68"/>
      <c r="C5743" s="68"/>
      <c r="D5743" s="68"/>
      <c r="E5743" s="68"/>
      <c r="F5743" s="68"/>
      <c r="G5743" s="68"/>
      <c r="H5743" s="68"/>
    </row>
    <row r="5744" spans="1:8" x14ac:dyDescent="0.3">
      <c r="A5744" s="68"/>
      <c r="B5744" s="68"/>
      <c r="C5744" s="68"/>
      <c r="D5744" s="68"/>
      <c r="E5744" s="68"/>
      <c r="F5744" s="68"/>
      <c r="G5744" s="68"/>
      <c r="H5744" s="68"/>
    </row>
    <row r="5745" spans="1:8" x14ac:dyDescent="0.3">
      <c r="A5745" s="68"/>
      <c r="B5745" s="68"/>
      <c r="C5745" s="68"/>
      <c r="D5745" s="68"/>
      <c r="E5745" s="68"/>
      <c r="F5745" s="68"/>
      <c r="G5745" s="68"/>
      <c r="H5745" s="68"/>
    </row>
    <row r="5746" spans="1:8" x14ac:dyDescent="0.3">
      <c r="A5746" s="68"/>
      <c r="B5746" s="68"/>
      <c r="C5746" s="68"/>
      <c r="D5746" s="68"/>
      <c r="E5746" s="68"/>
      <c r="F5746" s="68"/>
      <c r="G5746" s="68"/>
      <c r="H5746" s="68"/>
    </row>
    <row r="5747" spans="1:8" x14ac:dyDescent="0.3">
      <c r="A5747" s="68"/>
      <c r="B5747" s="68"/>
      <c r="C5747" s="68"/>
      <c r="D5747" s="68"/>
      <c r="E5747" s="68"/>
      <c r="F5747" s="68"/>
      <c r="G5747" s="68"/>
      <c r="H5747" s="68"/>
    </row>
    <row r="5748" spans="1:8" x14ac:dyDescent="0.3">
      <c r="A5748" s="68"/>
      <c r="B5748" s="68"/>
      <c r="C5748" s="68"/>
      <c r="D5748" s="68"/>
      <c r="E5748" s="68"/>
      <c r="F5748" s="68"/>
      <c r="G5748" s="68"/>
      <c r="H5748" s="68"/>
    </row>
    <row r="5749" spans="1:8" x14ac:dyDescent="0.3">
      <c r="A5749" s="68"/>
      <c r="B5749" s="68"/>
      <c r="C5749" s="68"/>
      <c r="D5749" s="68"/>
      <c r="E5749" s="68"/>
      <c r="F5749" s="68"/>
      <c r="G5749" s="68"/>
      <c r="H5749" s="68"/>
    </row>
    <row r="5750" spans="1:8" x14ac:dyDescent="0.3">
      <c r="A5750" s="68"/>
      <c r="B5750" s="68"/>
      <c r="C5750" s="68"/>
      <c r="D5750" s="68"/>
      <c r="E5750" s="68"/>
      <c r="F5750" s="68"/>
      <c r="G5750" s="68"/>
      <c r="H5750" s="68"/>
    </row>
    <row r="5751" spans="1:8" x14ac:dyDescent="0.3">
      <c r="A5751" s="68"/>
      <c r="B5751" s="68"/>
      <c r="C5751" s="68"/>
      <c r="D5751" s="68"/>
      <c r="E5751" s="68"/>
      <c r="F5751" s="68"/>
      <c r="G5751" s="68"/>
      <c r="H5751" s="68"/>
    </row>
    <row r="5752" spans="1:8" x14ac:dyDescent="0.3">
      <c r="A5752" s="68"/>
      <c r="B5752" s="68"/>
      <c r="C5752" s="68"/>
      <c r="D5752" s="68"/>
      <c r="E5752" s="68"/>
      <c r="F5752" s="68"/>
      <c r="G5752" s="68"/>
      <c r="H5752" s="68"/>
    </row>
    <row r="5753" spans="1:8" x14ac:dyDescent="0.3">
      <c r="A5753" s="68"/>
      <c r="B5753" s="68"/>
      <c r="C5753" s="68"/>
      <c r="D5753" s="68"/>
      <c r="E5753" s="68"/>
      <c r="F5753" s="68"/>
      <c r="G5753" s="68"/>
      <c r="H5753" s="68"/>
    </row>
    <row r="5754" spans="1:8" x14ac:dyDescent="0.3">
      <c r="A5754" s="68"/>
      <c r="B5754" s="68"/>
      <c r="C5754" s="68"/>
      <c r="D5754" s="68"/>
      <c r="E5754" s="68"/>
      <c r="F5754" s="68"/>
      <c r="G5754" s="68"/>
      <c r="H5754" s="68"/>
    </row>
    <row r="5755" spans="1:8" x14ac:dyDescent="0.3">
      <c r="A5755" s="68"/>
      <c r="B5755" s="68"/>
      <c r="C5755" s="68"/>
      <c r="D5755" s="68"/>
      <c r="E5755" s="68"/>
      <c r="F5755" s="68"/>
      <c r="G5755" s="68"/>
      <c r="H5755" s="68"/>
    </row>
    <row r="5756" spans="1:8" x14ac:dyDescent="0.3">
      <c r="A5756" s="68"/>
      <c r="B5756" s="68"/>
      <c r="C5756" s="68"/>
      <c r="D5756" s="68"/>
      <c r="E5756" s="68"/>
      <c r="F5756" s="68"/>
      <c r="G5756" s="68"/>
      <c r="H5756" s="68"/>
    </row>
    <row r="5757" spans="1:8" x14ac:dyDescent="0.3">
      <c r="A5757" s="68"/>
      <c r="B5757" s="68"/>
      <c r="C5757" s="68"/>
      <c r="D5757" s="68"/>
      <c r="E5757" s="68"/>
      <c r="F5757" s="68"/>
      <c r="G5757" s="68"/>
      <c r="H5757" s="68"/>
    </row>
    <row r="5758" spans="1:8" x14ac:dyDescent="0.3">
      <c r="A5758" s="68"/>
      <c r="B5758" s="68"/>
      <c r="C5758" s="68"/>
      <c r="D5758" s="68"/>
      <c r="E5758" s="68"/>
      <c r="F5758" s="68"/>
      <c r="G5758" s="68"/>
      <c r="H5758" s="68"/>
    </row>
    <row r="5759" spans="1:8" x14ac:dyDescent="0.3">
      <c r="A5759" s="68"/>
      <c r="B5759" s="68"/>
      <c r="C5759" s="68"/>
      <c r="D5759" s="68"/>
      <c r="E5759" s="68"/>
      <c r="F5759" s="68"/>
      <c r="G5759" s="68"/>
      <c r="H5759" s="68"/>
    </row>
    <row r="5760" spans="1:8" x14ac:dyDescent="0.3">
      <c r="A5760" s="68"/>
      <c r="B5760" s="68"/>
      <c r="C5760" s="68"/>
      <c r="D5760" s="68"/>
      <c r="E5760" s="68"/>
      <c r="F5760" s="68"/>
      <c r="G5760" s="68"/>
      <c r="H5760" s="68"/>
    </row>
    <row r="5761" spans="1:8" x14ac:dyDescent="0.3">
      <c r="A5761" s="68"/>
      <c r="B5761" s="68"/>
      <c r="C5761" s="68"/>
      <c r="D5761" s="68"/>
      <c r="E5761" s="68"/>
      <c r="F5761" s="68"/>
      <c r="G5761" s="68"/>
      <c r="H5761" s="68"/>
    </row>
    <row r="5762" spans="1:8" x14ac:dyDescent="0.3">
      <c r="A5762" s="68"/>
      <c r="B5762" s="68"/>
      <c r="C5762" s="68"/>
      <c r="D5762" s="68"/>
      <c r="E5762" s="68"/>
      <c r="F5762" s="68"/>
      <c r="G5762" s="68"/>
      <c r="H5762" s="68"/>
    </row>
    <row r="5763" spans="1:8" x14ac:dyDescent="0.3">
      <c r="A5763" s="68"/>
      <c r="B5763" s="68"/>
      <c r="C5763" s="68"/>
      <c r="D5763" s="68"/>
      <c r="E5763" s="68"/>
      <c r="F5763" s="68"/>
      <c r="G5763" s="68"/>
      <c r="H5763" s="68"/>
    </row>
    <row r="5764" spans="1:8" x14ac:dyDescent="0.3">
      <c r="A5764" s="68"/>
      <c r="B5764" s="68"/>
      <c r="C5764" s="68"/>
      <c r="D5764" s="68"/>
      <c r="E5764" s="68"/>
      <c r="F5764" s="68"/>
      <c r="G5764" s="68"/>
      <c r="H5764" s="68"/>
    </row>
    <row r="5765" spans="1:8" x14ac:dyDescent="0.3">
      <c r="A5765" s="68"/>
      <c r="B5765" s="68"/>
      <c r="C5765" s="68"/>
      <c r="D5765" s="68"/>
      <c r="E5765" s="68"/>
      <c r="F5765" s="68"/>
      <c r="G5765" s="68"/>
      <c r="H5765" s="68"/>
    </row>
    <row r="5766" spans="1:8" x14ac:dyDescent="0.3">
      <c r="A5766" s="68"/>
      <c r="B5766" s="68"/>
      <c r="C5766" s="68"/>
      <c r="D5766" s="68"/>
      <c r="E5766" s="68"/>
      <c r="F5766" s="68"/>
      <c r="G5766" s="68"/>
      <c r="H5766" s="68"/>
    </row>
    <row r="5767" spans="1:8" x14ac:dyDescent="0.3">
      <c r="A5767" s="68"/>
      <c r="B5767" s="68"/>
      <c r="C5767" s="68"/>
      <c r="D5767" s="68"/>
      <c r="E5767" s="68"/>
      <c r="F5767" s="68"/>
      <c r="G5767" s="68"/>
      <c r="H5767" s="68"/>
    </row>
    <row r="5768" spans="1:8" x14ac:dyDescent="0.3">
      <c r="A5768" s="68"/>
      <c r="B5768" s="68"/>
      <c r="C5768" s="68"/>
      <c r="D5768" s="68"/>
      <c r="E5768" s="68"/>
      <c r="F5768" s="68"/>
      <c r="G5768" s="68"/>
      <c r="H5768" s="68"/>
    </row>
    <row r="5769" spans="1:8" x14ac:dyDescent="0.3">
      <c r="A5769" s="68"/>
      <c r="B5769" s="68"/>
      <c r="C5769" s="68"/>
      <c r="D5769" s="68"/>
      <c r="E5769" s="68"/>
      <c r="F5769" s="68"/>
      <c r="G5769" s="68"/>
      <c r="H5769" s="68"/>
    </row>
    <row r="5770" spans="1:8" x14ac:dyDescent="0.3">
      <c r="A5770" s="68"/>
      <c r="B5770" s="68"/>
      <c r="C5770" s="68"/>
      <c r="D5770" s="68"/>
      <c r="E5770" s="68"/>
      <c r="F5770" s="68"/>
      <c r="G5770" s="68"/>
      <c r="H5770" s="68"/>
    </row>
    <row r="5771" spans="1:8" x14ac:dyDescent="0.3">
      <c r="A5771" s="68"/>
      <c r="B5771" s="68"/>
      <c r="C5771" s="68"/>
      <c r="D5771" s="68"/>
      <c r="E5771" s="68"/>
      <c r="F5771" s="68"/>
      <c r="G5771" s="68"/>
      <c r="H5771" s="68"/>
    </row>
    <row r="5772" spans="1:8" x14ac:dyDescent="0.3">
      <c r="A5772" s="68"/>
      <c r="B5772" s="68"/>
      <c r="C5772" s="68"/>
      <c r="D5772" s="68"/>
      <c r="E5772" s="68"/>
      <c r="F5772" s="68"/>
      <c r="G5772" s="68"/>
      <c r="H5772" s="68"/>
    </row>
    <row r="5773" spans="1:8" x14ac:dyDescent="0.3">
      <c r="A5773" s="68"/>
      <c r="B5773" s="68"/>
      <c r="C5773" s="68"/>
      <c r="D5773" s="68"/>
      <c r="E5773" s="68"/>
      <c r="F5773" s="68"/>
      <c r="G5773" s="68"/>
      <c r="H5773" s="68"/>
    </row>
    <row r="5774" spans="1:8" x14ac:dyDescent="0.3">
      <c r="A5774" s="68"/>
      <c r="B5774" s="68"/>
      <c r="C5774" s="68"/>
      <c r="D5774" s="68"/>
      <c r="E5774" s="68"/>
      <c r="F5774" s="68"/>
      <c r="G5774" s="68"/>
      <c r="H5774" s="68"/>
    </row>
    <row r="5775" spans="1:8" x14ac:dyDescent="0.3">
      <c r="A5775" s="68"/>
      <c r="B5775" s="68"/>
      <c r="C5775" s="68"/>
      <c r="D5775" s="68"/>
      <c r="E5775" s="68"/>
      <c r="F5775" s="68"/>
      <c r="G5775" s="68"/>
      <c r="H5775" s="68"/>
    </row>
    <row r="5776" spans="1:8" x14ac:dyDescent="0.3">
      <c r="A5776" s="68"/>
      <c r="B5776" s="68"/>
      <c r="C5776" s="68"/>
      <c r="D5776" s="68"/>
      <c r="E5776" s="68"/>
      <c r="F5776" s="68"/>
      <c r="G5776" s="68"/>
      <c r="H5776" s="68"/>
    </row>
    <row r="5777" spans="1:8" x14ac:dyDescent="0.3">
      <c r="A5777" s="68"/>
      <c r="B5777" s="68"/>
      <c r="C5777" s="68"/>
      <c r="D5777" s="68"/>
      <c r="E5777" s="68"/>
      <c r="F5777" s="68"/>
      <c r="G5777" s="68"/>
      <c r="H5777" s="68"/>
    </row>
    <row r="5778" spans="1:8" x14ac:dyDescent="0.3">
      <c r="A5778" s="68"/>
      <c r="B5778" s="68"/>
      <c r="C5778" s="68"/>
      <c r="D5778" s="68"/>
      <c r="E5778" s="68"/>
      <c r="F5778" s="68"/>
      <c r="G5778" s="68"/>
      <c r="H5778" s="68"/>
    </row>
    <row r="5779" spans="1:8" x14ac:dyDescent="0.3">
      <c r="A5779" s="68"/>
      <c r="B5779" s="68"/>
      <c r="C5779" s="68"/>
      <c r="D5779" s="68"/>
      <c r="E5779" s="68"/>
      <c r="F5779" s="68"/>
      <c r="G5779" s="68"/>
      <c r="H5779" s="68"/>
    </row>
    <row r="5780" spans="1:8" x14ac:dyDescent="0.3">
      <c r="A5780" s="68"/>
      <c r="B5780" s="68"/>
      <c r="C5780" s="68"/>
      <c r="D5780" s="68"/>
      <c r="E5780" s="68"/>
      <c r="F5780" s="68"/>
      <c r="G5780" s="68"/>
      <c r="H5780" s="68"/>
    </row>
    <row r="5781" spans="1:8" x14ac:dyDescent="0.3">
      <c r="A5781" s="68"/>
      <c r="B5781" s="68"/>
      <c r="C5781" s="68"/>
      <c r="D5781" s="68"/>
      <c r="E5781" s="68"/>
      <c r="F5781" s="68"/>
      <c r="G5781" s="68"/>
      <c r="H5781" s="68"/>
    </row>
    <row r="5782" spans="1:8" x14ac:dyDescent="0.3">
      <c r="A5782" s="68"/>
      <c r="B5782" s="68"/>
      <c r="C5782" s="68"/>
      <c r="D5782" s="68"/>
      <c r="E5782" s="68"/>
      <c r="F5782" s="68"/>
      <c r="G5782" s="68"/>
      <c r="H5782" s="68"/>
    </row>
    <row r="5783" spans="1:8" x14ac:dyDescent="0.3">
      <c r="A5783" s="68"/>
      <c r="B5783" s="68"/>
      <c r="C5783" s="68"/>
      <c r="D5783" s="68"/>
      <c r="E5783" s="68"/>
      <c r="F5783" s="68"/>
      <c r="G5783" s="68"/>
      <c r="H5783" s="68"/>
    </row>
    <row r="5784" spans="1:8" x14ac:dyDescent="0.3">
      <c r="A5784" s="68"/>
      <c r="B5784" s="68"/>
      <c r="C5784" s="68"/>
      <c r="D5784" s="68"/>
      <c r="E5784" s="68"/>
      <c r="F5784" s="68"/>
      <c r="G5784" s="68"/>
      <c r="H5784" s="68"/>
    </row>
    <row r="5785" spans="1:8" x14ac:dyDescent="0.3">
      <c r="A5785" s="68"/>
      <c r="B5785" s="68"/>
      <c r="C5785" s="68"/>
      <c r="D5785" s="68"/>
      <c r="E5785" s="68"/>
      <c r="F5785" s="68"/>
      <c r="G5785" s="68"/>
      <c r="H5785" s="68"/>
    </row>
    <row r="5786" spans="1:8" x14ac:dyDescent="0.3">
      <c r="A5786" s="68"/>
      <c r="B5786" s="68"/>
      <c r="C5786" s="68"/>
      <c r="D5786" s="68"/>
      <c r="E5786" s="68"/>
      <c r="F5786" s="68"/>
      <c r="G5786" s="68"/>
      <c r="H5786" s="68"/>
    </row>
    <row r="5787" spans="1:8" x14ac:dyDescent="0.3">
      <c r="A5787" s="68"/>
      <c r="B5787" s="68"/>
      <c r="C5787" s="68"/>
      <c r="D5787" s="68"/>
      <c r="E5787" s="68"/>
      <c r="F5787" s="68"/>
      <c r="G5787" s="68"/>
      <c r="H5787" s="68"/>
    </row>
    <row r="5788" spans="1:8" x14ac:dyDescent="0.3">
      <c r="A5788" s="68"/>
      <c r="B5788" s="68"/>
      <c r="C5788" s="68"/>
      <c r="D5788" s="68"/>
      <c r="E5788" s="68"/>
      <c r="F5788" s="68"/>
      <c r="G5788" s="68"/>
      <c r="H5788" s="68"/>
    </row>
    <row r="5789" spans="1:8" x14ac:dyDescent="0.3">
      <c r="A5789" s="68"/>
      <c r="B5789" s="68"/>
      <c r="C5789" s="68"/>
      <c r="D5789" s="68"/>
      <c r="E5789" s="68"/>
      <c r="F5789" s="68"/>
      <c r="G5789" s="68"/>
      <c r="H5789" s="68"/>
    </row>
    <row r="5790" spans="1:8" x14ac:dyDescent="0.3">
      <c r="A5790" s="68"/>
      <c r="B5790" s="68"/>
      <c r="C5790" s="68"/>
      <c r="D5790" s="68"/>
      <c r="E5790" s="68"/>
      <c r="F5790" s="68"/>
      <c r="G5790" s="68"/>
      <c r="H5790" s="68"/>
    </row>
    <row r="5791" spans="1:8" x14ac:dyDescent="0.3">
      <c r="A5791" s="68"/>
      <c r="B5791" s="68"/>
      <c r="C5791" s="68"/>
      <c r="D5791" s="68"/>
      <c r="E5791" s="68"/>
      <c r="F5791" s="68"/>
      <c r="G5791" s="68"/>
      <c r="H5791" s="68"/>
    </row>
    <row r="5792" spans="1:8" x14ac:dyDescent="0.3">
      <c r="A5792" s="68"/>
      <c r="B5792" s="68"/>
      <c r="C5792" s="68"/>
      <c r="D5792" s="68"/>
      <c r="E5792" s="68"/>
      <c r="F5792" s="68"/>
      <c r="G5792" s="68"/>
      <c r="H5792" s="68"/>
    </row>
    <row r="5793" spans="1:8" x14ac:dyDescent="0.3">
      <c r="A5793" s="68"/>
      <c r="B5793" s="68"/>
      <c r="C5793" s="68"/>
      <c r="D5793" s="68"/>
      <c r="E5793" s="68"/>
      <c r="F5793" s="68"/>
      <c r="G5793" s="68"/>
      <c r="H5793" s="68"/>
    </row>
    <row r="5794" spans="1:8" x14ac:dyDescent="0.3">
      <c r="A5794" s="68"/>
      <c r="B5794" s="68"/>
      <c r="C5794" s="68"/>
      <c r="D5794" s="68"/>
      <c r="E5794" s="68"/>
      <c r="F5794" s="68"/>
      <c r="G5794" s="68"/>
      <c r="H5794" s="68"/>
    </row>
    <row r="5795" spans="1:8" x14ac:dyDescent="0.3">
      <c r="A5795" s="68"/>
      <c r="B5795" s="68"/>
      <c r="C5795" s="68"/>
      <c r="D5795" s="68"/>
      <c r="E5795" s="68"/>
      <c r="F5795" s="68"/>
      <c r="G5795" s="68"/>
      <c r="H5795" s="68"/>
    </row>
    <row r="5796" spans="1:8" x14ac:dyDescent="0.3">
      <c r="A5796" s="68"/>
      <c r="B5796" s="68"/>
      <c r="C5796" s="68"/>
      <c r="D5796" s="68"/>
      <c r="E5796" s="68"/>
      <c r="F5796" s="68"/>
      <c r="G5796" s="68"/>
      <c r="H5796" s="68"/>
    </row>
    <row r="5797" spans="1:8" x14ac:dyDescent="0.3">
      <c r="A5797" s="68"/>
      <c r="B5797" s="68"/>
      <c r="C5797" s="68"/>
      <c r="D5797" s="68"/>
      <c r="E5797" s="68"/>
      <c r="F5797" s="68"/>
      <c r="G5797" s="68"/>
      <c r="H5797" s="68"/>
    </row>
    <row r="5798" spans="1:8" x14ac:dyDescent="0.3">
      <c r="A5798" s="68"/>
      <c r="B5798" s="68"/>
      <c r="C5798" s="68"/>
      <c r="D5798" s="68"/>
      <c r="E5798" s="68"/>
      <c r="F5798" s="68"/>
      <c r="G5798" s="68"/>
      <c r="H5798" s="68"/>
    </row>
    <row r="5799" spans="1:8" x14ac:dyDescent="0.3">
      <c r="A5799" s="68"/>
      <c r="B5799" s="68"/>
      <c r="C5799" s="68"/>
      <c r="D5799" s="68"/>
      <c r="E5799" s="68"/>
      <c r="F5799" s="68"/>
      <c r="G5799" s="68"/>
      <c r="H5799" s="68"/>
    </row>
    <row r="5800" spans="1:8" x14ac:dyDescent="0.3">
      <c r="A5800" s="68"/>
      <c r="B5800" s="68"/>
      <c r="C5800" s="68"/>
      <c r="D5800" s="68"/>
      <c r="E5800" s="68"/>
      <c r="F5800" s="68"/>
      <c r="G5800" s="68"/>
      <c r="H5800" s="68"/>
    </row>
    <row r="5801" spans="1:8" x14ac:dyDescent="0.3">
      <c r="A5801" s="68"/>
      <c r="B5801" s="68"/>
      <c r="C5801" s="68"/>
      <c r="D5801" s="68"/>
      <c r="E5801" s="68"/>
      <c r="F5801" s="68"/>
      <c r="G5801" s="68"/>
      <c r="H5801" s="68"/>
    </row>
    <row r="5802" spans="1:8" x14ac:dyDescent="0.3">
      <c r="A5802" s="68"/>
      <c r="B5802" s="68"/>
      <c r="C5802" s="68"/>
      <c r="D5802" s="68"/>
      <c r="E5802" s="68"/>
      <c r="F5802" s="68"/>
      <c r="G5802" s="68"/>
      <c r="H5802" s="68"/>
    </row>
    <row r="5803" spans="1:8" x14ac:dyDescent="0.3">
      <c r="A5803" s="68"/>
      <c r="B5803" s="68"/>
      <c r="C5803" s="68"/>
      <c r="D5803" s="68"/>
      <c r="E5803" s="68"/>
      <c r="F5803" s="68"/>
      <c r="G5803" s="68"/>
      <c r="H5803" s="68"/>
    </row>
    <row r="5804" spans="1:8" x14ac:dyDescent="0.3">
      <c r="A5804" s="68"/>
      <c r="B5804" s="68"/>
      <c r="C5804" s="68"/>
      <c r="D5804" s="68"/>
      <c r="E5804" s="68"/>
      <c r="F5804" s="68"/>
      <c r="G5804" s="68"/>
      <c r="H5804" s="68"/>
    </row>
    <row r="5805" spans="1:8" x14ac:dyDescent="0.3">
      <c r="A5805" s="68"/>
      <c r="B5805" s="68"/>
      <c r="C5805" s="68"/>
      <c r="D5805" s="68"/>
      <c r="E5805" s="68"/>
      <c r="F5805" s="68"/>
      <c r="G5805" s="68"/>
      <c r="H5805" s="68"/>
    </row>
    <row r="5806" spans="1:8" x14ac:dyDescent="0.3">
      <c r="A5806" s="68"/>
      <c r="B5806" s="68"/>
      <c r="C5806" s="68"/>
      <c r="D5806" s="68"/>
      <c r="E5806" s="68"/>
      <c r="F5806" s="68"/>
      <c r="G5806" s="68"/>
      <c r="H5806" s="68"/>
    </row>
    <row r="5807" spans="1:8" x14ac:dyDescent="0.3">
      <c r="A5807" s="68"/>
      <c r="B5807" s="68"/>
      <c r="C5807" s="68"/>
      <c r="D5807" s="68"/>
      <c r="E5807" s="68"/>
      <c r="F5807" s="68"/>
      <c r="G5807" s="68"/>
      <c r="H5807" s="68"/>
    </row>
    <row r="5808" spans="1:8" x14ac:dyDescent="0.3">
      <c r="A5808" s="68"/>
      <c r="B5808" s="68"/>
      <c r="C5808" s="68"/>
      <c r="D5808" s="68"/>
      <c r="E5808" s="68"/>
      <c r="F5808" s="68"/>
      <c r="G5808" s="68"/>
      <c r="H5808" s="68"/>
    </row>
    <row r="5809" spans="1:8" x14ac:dyDescent="0.3">
      <c r="A5809" s="68"/>
      <c r="B5809" s="68"/>
      <c r="C5809" s="68"/>
      <c r="D5809" s="68"/>
      <c r="E5809" s="68"/>
      <c r="F5809" s="68"/>
      <c r="G5809" s="68"/>
      <c r="H5809" s="68"/>
    </row>
    <row r="5810" spans="1:8" x14ac:dyDescent="0.3">
      <c r="A5810" s="68"/>
      <c r="B5810" s="68"/>
      <c r="C5810" s="68"/>
      <c r="D5810" s="68"/>
      <c r="E5810" s="68"/>
      <c r="F5810" s="68"/>
      <c r="G5810" s="68"/>
      <c r="H5810" s="68"/>
    </row>
    <row r="5811" spans="1:8" x14ac:dyDescent="0.3">
      <c r="A5811" s="68"/>
      <c r="B5811" s="68"/>
      <c r="C5811" s="68"/>
      <c r="D5811" s="68"/>
      <c r="E5811" s="68"/>
      <c r="F5811" s="68"/>
      <c r="G5811" s="68"/>
      <c r="H5811" s="68"/>
    </row>
    <row r="5812" spans="1:8" x14ac:dyDescent="0.3">
      <c r="A5812" s="68"/>
      <c r="B5812" s="68"/>
      <c r="C5812" s="68"/>
      <c r="D5812" s="68"/>
      <c r="E5812" s="68"/>
      <c r="F5812" s="68"/>
      <c r="G5812" s="68"/>
      <c r="H5812" s="68"/>
    </row>
    <row r="5813" spans="1:8" x14ac:dyDescent="0.3">
      <c r="A5813" s="68"/>
      <c r="B5813" s="68"/>
      <c r="C5813" s="68"/>
      <c r="D5813" s="68"/>
      <c r="E5813" s="68"/>
      <c r="F5813" s="68"/>
      <c r="G5813" s="68"/>
      <c r="H5813" s="68"/>
    </row>
    <row r="5814" spans="1:8" x14ac:dyDescent="0.3">
      <c r="A5814" s="68"/>
      <c r="B5814" s="68"/>
      <c r="C5814" s="68"/>
      <c r="D5814" s="68"/>
      <c r="E5814" s="68"/>
      <c r="F5814" s="68"/>
      <c r="G5814" s="68"/>
      <c r="H5814" s="68"/>
    </row>
    <row r="5815" spans="1:8" x14ac:dyDescent="0.3">
      <c r="A5815" s="68"/>
      <c r="B5815" s="68"/>
      <c r="C5815" s="68"/>
      <c r="D5815" s="68"/>
      <c r="E5815" s="68"/>
      <c r="F5815" s="68"/>
      <c r="G5815" s="68"/>
      <c r="H5815" s="68"/>
    </row>
    <row r="5816" spans="1:8" x14ac:dyDescent="0.3">
      <c r="A5816" s="68"/>
      <c r="B5816" s="68"/>
      <c r="C5816" s="68"/>
      <c r="D5816" s="68"/>
      <c r="E5816" s="68"/>
      <c r="F5816" s="68"/>
      <c r="G5816" s="68"/>
      <c r="H5816" s="68"/>
    </row>
    <row r="5817" spans="1:8" x14ac:dyDescent="0.3">
      <c r="A5817" s="68"/>
      <c r="B5817" s="68"/>
      <c r="C5817" s="68"/>
      <c r="D5817" s="68"/>
      <c r="E5817" s="68"/>
      <c r="F5817" s="68"/>
      <c r="G5817" s="68"/>
      <c r="H5817" s="68"/>
    </row>
    <row r="5818" spans="1:8" x14ac:dyDescent="0.3">
      <c r="A5818" s="68"/>
      <c r="B5818" s="68"/>
      <c r="C5818" s="68"/>
      <c r="D5818" s="68"/>
      <c r="E5818" s="68"/>
      <c r="F5818" s="68"/>
      <c r="G5818" s="68"/>
      <c r="H5818" s="68"/>
    </row>
    <row r="5819" spans="1:8" x14ac:dyDescent="0.3">
      <c r="A5819" s="68"/>
      <c r="B5819" s="68"/>
      <c r="C5819" s="68"/>
      <c r="D5819" s="68"/>
      <c r="E5819" s="68"/>
      <c r="F5819" s="68"/>
      <c r="G5819" s="68"/>
      <c r="H5819" s="68"/>
    </row>
    <row r="5820" spans="1:8" x14ac:dyDescent="0.3">
      <c r="A5820" s="68"/>
      <c r="B5820" s="68"/>
      <c r="C5820" s="68"/>
      <c r="D5820" s="68"/>
      <c r="E5820" s="68"/>
      <c r="F5820" s="68"/>
      <c r="G5820" s="68"/>
      <c r="H5820" s="68"/>
    </row>
    <row r="5821" spans="1:8" x14ac:dyDescent="0.3">
      <c r="A5821" s="68"/>
      <c r="B5821" s="68"/>
      <c r="C5821" s="68"/>
      <c r="D5821" s="68"/>
      <c r="E5821" s="68"/>
      <c r="F5821" s="68"/>
      <c r="G5821" s="68"/>
      <c r="H5821" s="68"/>
    </row>
    <row r="5822" spans="1:8" x14ac:dyDescent="0.3">
      <c r="A5822" s="68"/>
      <c r="B5822" s="68"/>
      <c r="C5822" s="68"/>
      <c r="D5822" s="68"/>
      <c r="E5822" s="68"/>
      <c r="F5822" s="68"/>
      <c r="G5822" s="68"/>
      <c r="H5822" s="68"/>
    </row>
    <row r="5823" spans="1:8" x14ac:dyDescent="0.3">
      <c r="A5823" s="68"/>
      <c r="B5823" s="68"/>
      <c r="C5823" s="68"/>
      <c r="D5823" s="68"/>
      <c r="E5823" s="68"/>
      <c r="F5823" s="68"/>
      <c r="G5823" s="68"/>
      <c r="H5823" s="68"/>
    </row>
    <row r="5824" spans="1:8" x14ac:dyDescent="0.3">
      <c r="A5824" s="68"/>
      <c r="B5824" s="68"/>
      <c r="C5824" s="68"/>
      <c r="D5824" s="68"/>
      <c r="E5824" s="68"/>
      <c r="F5824" s="68"/>
      <c r="G5824" s="68"/>
      <c r="H5824" s="68"/>
    </row>
    <row r="5825" spans="1:8" x14ac:dyDescent="0.3">
      <c r="A5825" s="68"/>
      <c r="B5825" s="68"/>
      <c r="C5825" s="68"/>
      <c r="D5825" s="68"/>
      <c r="E5825" s="68"/>
      <c r="F5825" s="68"/>
      <c r="G5825" s="68"/>
      <c r="H5825" s="68"/>
    </row>
    <row r="5826" spans="1:8" x14ac:dyDescent="0.3">
      <c r="A5826" s="68"/>
      <c r="B5826" s="68"/>
      <c r="C5826" s="68"/>
      <c r="D5826" s="68"/>
      <c r="E5826" s="68"/>
      <c r="F5826" s="68"/>
      <c r="G5826" s="68"/>
      <c r="H5826" s="68"/>
    </row>
    <row r="5827" spans="1:8" x14ac:dyDescent="0.3">
      <c r="A5827" s="68"/>
      <c r="B5827" s="68"/>
      <c r="C5827" s="68"/>
      <c r="D5827" s="68"/>
      <c r="E5827" s="68"/>
      <c r="F5827" s="68"/>
      <c r="G5827" s="68"/>
      <c r="H5827" s="68"/>
    </row>
    <row r="5828" spans="1:8" x14ac:dyDescent="0.3">
      <c r="A5828" s="68"/>
      <c r="B5828" s="68"/>
      <c r="C5828" s="68"/>
      <c r="D5828" s="68"/>
      <c r="E5828" s="68"/>
      <c r="F5828" s="68"/>
      <c r="G5828" s="68"/>
      <c r="H5828" s="68"/>
    </row>
    <row r="5829" spans="1:8" x14ac:dyDescent="0.3">
      <c r="A5829" s="68"/>
      <c r="B5829" s="68"/>
      <c r="C5829" s="68"/>
      <c r="D5829" s="68"/>
      <c r="E5829" s="68"/>
      <c r="F5829" s="68"/>
      <c r="G5829" s="68"/>
      <c r="H5829" s="68"/>
    </row>
    <row r="5830" spans="1:8" x14ac:dyDescent="0.3">
      <c r="A5830" s="68"/>
      <c r="B5830" s="68"/>
      <c r="C5830" s="68"/>
      <c r="D5830" s="68"/>
      <c r="E5830" s="68"/>
      <c r="F5830" s="68"/>
      <c r="G5830" s="68"/>
      <c r="H5830" s="68"/>
    </row>
    <row r="5831" spans="1:8" x14ac:dyDescent="0.3">
      <c r="A5831" s="68"/>
      <c r="B5831" s="68"/>
      <c r="C5831" s="68"/>
      <c r="D5831" s="68"/>
      <c r="E5831" s="68"/>
      <c r="F5831" s="68"/>
      <c r="G5831" s="68"/>
      <c r="H5831" s="68"/>
    </row>
    <row r="5832" spans="1:8" x14ac:dyDescent="0.3">
      <c r="A5832" s="68"/>
      <c r="B5832" s="68"/>
      <c r="C5832" s="68"/>
      <c r="D5832" s="68"/>
      <c r="E5832" s="68"/>
      <c r="F5832" s="68"/>
      <c r="G5832" s="68"/>
      <c r="H5832" s="68"/>
    </row>
    <row r="5833" spans="1:8" x14ac:dyDescent="0.3">
      <c r="A5833" s="68"/>
      <c r="B5833" s="68"/>
      <c r="C5833" s="68"/>
      <c r="D5833" s="68"/>
      <c r="E5833" s="68"/>
      <c r="F5833" s="68"/>
      <c r="G5833" s="68"/>
      <c r="H5833" s="68"/>
    </row>
    <row r="5834" spans="1:8" x14ac:dyDescent="0.3">
      <c r="A5834" s="68"/>
      <c r="B5834" s="68"/>
      <c r="C5834" s="68"/>
      <c r="D5834" s="68"/>
      <c r="E5834" s="68"/>
      <c r="F5834" s="68"/>
      <c r="G5834" s="68"/>
      <c r="H5834" s="68"/>
    </row>
    <row r="5835" spans="1:8" x14ac:dyDescent="0.3">
      <c r="A5835" s="68"/>
      <c r="B5835" s="68"/>
      <c r="C5835" s="68"/>
      <c r="D5835" s="68"/>
      <c r="E5835" s="68"/>
      <c r="F5835" s="68"/>
      <c r="G5835" s="68"/>
      <c r="H5835" s="68"/>
    </row>
    <row r="5836" spans="1:8" x14ac:dyDescent="0.3">
      <c r="A5836" s="68"/>
      <c r="B5836" s="68"/>
      <c r="C5836" s="68"/>
      <c r="D5836" s="68"/>
      <c r="E5836" s="68"/>
      <c r="F5836" s="68"/>
      <c r="G5836" s="68"/>
      <c r="H5836" s="68"/>
    </row>
    <row r="5837" spans="1:8" x14ac:dyDescent="0.3">
      <c r="A5837" s="68"/>
      <c r="B5837" s="68"/>
      <c r="C5837" s="68"/>
      <c r="D5837" s="68"/>
      <c r="E5837" s="68"/>
      <c r="F5837" s="68"/>
      <c r="G5837" s="68"/>
      <c r="H5837" s="68"/>
    </row>
    <row r="5838" spans="1:8" x14ac:dyDescent="0.3">
      <c r="A5838" s="68"/>
      <c r="B5838" s="68"/>
      <c r="C5838" s="68"/>
      <c r="D5838" s="68"/>
      <c r="E5838" s="68"/>
      <c r="F5838" s="68"/>
      <c r="G5838" s="68"/>
      <c r="H5838" s="68"/>
    </row>
    <row r="5839" spans="1:8" x14ac:dyDescent="0.3">
      <c r="A5839" s="68"/>
      <c r="B5839" s="68"/>
      <c r="C5839" s="68"/>
      <c r="D5839" s="68"/>
      <c r="E5839" s="68"/>
      <c r="F5839" s="68"/>
      <c r="G5839" s="68"/>
      <c r="H5839" s="68"/>
    </row>
    <row r="5840" spans="1:8" x14ac:dyDescent="0.3">
      <c r="A5840" s="68"/>
      <c r="B5840" s="68"/>
      <c r="C5840" s="68"/>
      <c r="D5840" s="68"/>
      <c r="E5840" s="68"/>
      <c r="F5840" s="68"/>
      <c r="G5840" s="68"/>
      <c r="H5840" s="68"/>
    </row>
    <row r="5841" spans="1:8" x14ac:dyDescent="0.3">
      <c r="A5841" s="68"/>
      <c r="B5841" s="68"/>
      <c r="C5841" s="68"/>
      <c r="D5841" s="68"/>
      <c r="E5841" s="68"/>
      <c r="F5841" s="68"/>
      <c r="G5841" s="68"/>
      <c r="H5841" s="68"/>
    </row>
    <row r="5842" spans="1:8" x14ac:dyDescent="0.3">
      <c r="A5842" s="68"/>
      <c r="B5842" s="68"/>
      <c r="C5842" s="68"/>
      <c r="D5842" s="68"/>
      <c r="E5842" s="68"/>
      <c r="F5842" s="68"/>
      <c r="G5842" s="68"/>
      <c r="H5842" s="68"/>
    </row>
    <row r="5843" spans="1:8" x14ac:dyDescent="0.3">
      <c r="A5843" s="68"/>
      <c r="B5843" s="68"/>
      <c r="C5843" s="68"/>
      <c r="D5843" s="68"/>
      <c r="E5843" s="68"/>
      <c r="F5843" s="68"/>
      <c r="G5843" s="68"/>
      <c r="H5843" s="68"/>
    </row>
    <row r="5844" spans="1:8" x14ac:dyDescent="0.3">
      <c r="A5844" s="68"/>
      <c r="B5844" s="68"/>
      <c r="C5844" s="68"/>
      <c r="D5844" s="68"/>
      <c r="E5844" s="68"/>
      <c r="F5844" s="68"/>
      <c r="G5844" s="68"/>
      <c r="H5844" s="68"/>
    </row>
    <row r="5845" spans="1:8" x14ac:dyDescent="0.3">
      <c r="A5845" s="68"/>
      <c r="B5845" s="68"/>
      <c r="C5845" s="68"/>
      <c r="D5845" s="68"/>
      <c r="E5845" s="68"/>
      <c r="F5845" s="68"/>
      <c r="G5845" s="68"/>
      <c r="H5845" s="68"/>
    </row>
    <row r="5846" spans="1:8" x14ac:dyDescent="0.3">
      <c r="A5846" s="68"/>
      <c r="B5846" s="68"/>
      <c r="C5846" s="68"/>
      <c r="D5846" s="68"/>
      <c r="E5846" s="68"/>
      <c r="F5846" s="68"/>
      <c r="G5846" s="68"/>
      <c r="H5846" s="68"/>
    </row>
    <row r="5847" spans="1:8" x14ac:dyDescent="0.3">
      <c r="A5847" s="68"/>
      <c r="B5847" s="68"/>
      <c r="C5847" s="68"/>
      <c r="D5847" s="68"/>
      <c r="E5847" s="68"/>
      <c r="F5847" s="68"/>
      <c r="G5847" s="68"/>
      <c r="H5847" s="68"/>
    </row>
    <row r="5848" spans="1:8" x14ac:dyDescent="0.3">
      <c r="A5848" s="68"/>
      <c r="B5848" s="68"/>
      <c r="C5848" s="68"/>
      <c r="D5848" s="68"/>
      <c r="E5848" s="68"/>
      <c r="F5848" s="68"/>
      <c r="G5848" s="68"/>
      <c r="H5848" s="68"/>
    </row>
    <row r="5849" spans="1:8" x14ac:dyDescent="0.3">
      <c r="A5849" s="68"/>
      <c r="B5849" s="68"/>
      <c r="C5849" s="68"/>
      <c r="D5849" s="68"/>
      <c r="E5849" s="68"/>
      <c r="F5849" s="68"/>
      <c r="G5849" s="68"/>
      <c r="H5849" s="68"/>
    </row>
    <row r="5850" spans="1:8" x14ac:dyDescent="0.3">
      <c r="A5850" s="68"/>
      <c r="B5850" s="68"/>
      <c r="C5850" s="68"/>
      <c r="D5850" s="68"/>
      <c r="E5850" s="68"/>
      <c r="F5850" s="68"/>
      <c r="G5850" s="68"/>
      <c r="H5850" s="68"/>
    </row>
    <row r="5851" spans="1:8" x14ac:dyDescent="0.3">
      <c r="A5851" s="68"/>
      <c r="B5851" s="68"/>
      <c r="C5851" s="68"/>
      <c r="D5851" s="68"/>
      <c r="E5851" s="68"/>
      <c r="F5851" s="68"/>
      <c r="G5851" s="68"/>
      <c r="H5851" s="68"/>
    </row>
    <row r="5852" spans="1:8" x14ac:dyDescent="0.3">
      <c r="A5852" s="68"/>
      <c r="B5852" s="68"/>
      <c r="C5852" s="68"/>
      <c r="D5852" s="68"/>
      <c r="E5852" s="68"/>
      <c r="F5852" s="68"/>
      <c r="G5852" s="68"/>
      <c r="H5852" s="68"/>
    </row>
    <row r="5853" spans="1:8" x14ac:dyDescent="0.3">
      <c r="A5853" s="68"/>
      <c r="B5853" s="68"/>
      <c r="C5853" s="68"/>
      <c r="D5853" s="68"/>
      <c r="E5853" s="68"/>
      <c r="F5853" s="68"/>
      <c r="G5853" s="68"/>
      <c r="H5853" s="68"/>
    </row>
    <row r="5854" spans="1:8" x14ac:dyDescent="0.3">
      <c r="A5854" s="68"/>
      <c r="B5854" s="68"/>
      <c r="C5854" s="68"/>
      <c r="D5854" s="68"/>
      <c r="E5854" s="68"/>
      <c r="F5854" s="68"/>
      <c r="G5854" s="68"/>
      <c r="H5854" s="68"/>
    </row>
    <row r="5855" spans="1:8" x14ac:dyDescent="0.3">
      <c r="A5855" s="68"/>
      <c r="B5855" s="68"/>
      <c r="C5855" s="68"/>
      <c r="D5855" s="68"/>
      <c r="E5855" s="68"/>
      <c r="F5855" s="68"/>
      <c r="G5855" s="68"/>
      <c r="H5855" s="68"/>
    </row>
    <row r="5856" spans="1:8" x14ac:dyDescent="0.3">
      <c r="A5856" s="68"/>
      <c r="B5856" s="68"/>
      <c r="C5856" s="68"/>
      <c r="D5856" s="68"/>
      <c r="E5856" s="68"/>
      <c r="F5856" s="68"/>
      <c r="G5856" s="68"/>
      <c r="H5856" s="68"/>
    </row>
    <row r="5857" spans="1:8" x14ac:dyDescent="0.3">
      <c r="A5857" s="68"/>
      <c r="B5857" s="68"/>
      <c r="C5857" s="68"/>
      <c r="D5857" s="68"/>
      <c r="E5857" s="68"/>
      <c r="F5857" s="68"/>
      <c r="G5857" s="68"/>
      <c r="H5857" s="68"/>
    </row>
    <row r="5858" spans="1:8" x14ac:dyDescent="0.3">
      <c r="A5858" s="68"/>
      <c r="B5858" s="68"/>
      <c r="C5858" s="68"/>
      <c r="D5858" s="68"/>
      <c r="E5858" s="68"/>
      <c r="F5858" s="68"/>
      <c r="G5858" s="68"/>
      <c r="H5858" s="68"/>
    </row>
    <row r="5859" spans="1:8" x14ac:dyDescent="0.3">
      <c r="A5859" s="68"/>
      <c r="B5859" s="68"/>
      <c r="C5859" s="68"/>
      <c r="D5859" s="68"/>
      <c r="E5859" s="68"/>
      <c r="F5859" s="68"/>
      <c r="G5859" s="68"/>
      <c r="H5859" s="68"/>
    </row>
    <row r="5860" spans="1:8" x14ac:dyDescent="0.3">
      <c r="A5860" s="68"/>
      <c r="B5860" s="68"/>
      <c r="C5860" s="68"/>
      <c r="D5860" s="68"/>
      <c r="E5860" s="68"/>
      <c r="F5860" s="68"/>
      <c r="G5860" s="68"/>
      <c r="H5860" s="68"/>
    </row>
    <row r="5861" spans="1:8" x14ac:dyDescent="0.3">
      <c r="A5861" s="68"/>
      <c r="B5861" s="68"/>
      <c r="C5861" s="68"/>
      <c r="D5861" s="68"/>
      <c r="E5861" s="68"/>
      <c r="F5861" s="68"/>
      <c r="G5861" s="68"/>
      <c r="H5861" s="68"/>
    </row>
    <row r="5862" spans="1:8" x14ac:dyDescent="0.3">
      <c r="A5862" s="68"/>
      <c r="B5862" s="68"/>
      <c r="C5862" s="68"/>
      <c r="D5862" s="68"/>
      <c r="E5862" s="68"/>
      <c r="F5862" s="68"/>
      <c r="G5862" s="68"/>
      <c r="H5862" s="68"/>
    </row>
    <row r="5863" spans="1:8" x14ac:dyDescent="0.3">
      <c r="A5863" s="68"/>
      <c r="B5863" s="68"/>
      <c r="C5863" s="68"/>
      <c r="D5863" s="68"/>
      <c r="E5863" s="68"/>
      <c r="F5863" s="68"/>
      <c r="G5863" s="68"/>
      <c r="H5863" s="68"/>
    </row>
    <row r="5864" spans="1:8" x14ac:dyDescent="0.3">
      <c r="A5864" s="68"/>
      <c r="B5864" s="68"/>
      <c r="C5864" s="68"/>
      <c r="D5864" s="68"/>
      <c r="E5864" s="68"/>
      <c r="F5864" s="68"/>
      <c r="G5864" s="68"/>
      <c r="H5864" s="68"/>
    </row>
    <row r="5865" spans="1:8" x14ac:dyDescent="0.3">
      <c r="A5865" s="68"/>
      <c r="B5865" s="68"/>
      <c r="C5865" s="68"/>
      <c r="D5865" s="68"/>
      <c r="E5865" s="68"/>
      <c r="F5865" s="68"/>
      <c r="G5865" s="68"/>
      <c r="H5865" s="68"/>
    </row>
    <row r="5866" spans="1:8" x14ac:dyDescent="0.3">
      <c r="A5866" s="68"/>
      <c r="B5866" s="68"/>
      <c r="C5866" s="68"/>
      <c r="D5866" s="68"/>
      <c r="E5866" s="68"/>
      <c r="F5866" s="68"/>
      <c r="G5866" s="68"/>
      <c r="H5866" s="68"/>
    </row>
    <row r="5867" spans="1:8" x14ac:dyDescent="0.3">
      <c r="A5867" s="68"/>
      <c r="B5867" s="68"/>
      <c r="C5867" s="68"/>
      <c r="D5867" s="68"/>
      <c r="E5867" s="68"/>
      <c r="F5867" s="68"/>
      <c r="G5867" s="68"/>
      <c r="H5867" s="68"/>
    </row>
    <row r="5868" spans="1:8" x14ac:dyDescent="0.3">
      <c r="A5868" s="68"/>
      <c r="B5868" s="68"/>
      <c r="C5868" s="68"/>
      <c r="D5868" s="68"/>
      <c r="E5868" s="68"/>
      <c r="F5868" s="68"/>
      <c r="G5868" s="68"/>
      <c r="H5868" s="68"/>
    </row>
    <row r="5869" spans="1:8" x14ac:dyDescent="0.3">
      <c r="A5869" s="68"/>
      <c r="B5869" s="68"/>
      <c r="C5869" s="68"/>
      <c r="D5869" s="68"/>
      <c r="E5869" s="68"/>
      <c r="F5869" s="68"/>
      <c r="G5869" s="68"/>
      <c r="H5869" s="68"/>
    </row>
    <row r="5870" spans="1:8" x14ac:dyDescent="0.3">
      <c r="A5870" s="68"/>
      <c r="B5870" s="68"/>
      <c r="C5870" s="68"/>
      <c r="D5870" s="68"/>
      <c r="E5870" s="68"/>
      <c r="F5870" s="68"/>
      <c r="G5870" s="68"/>
      <c r="H5870" s="68"/>
    </row>
    <row r="5871" spans="1:8" x14ac:dyDescent="0.3">
      <c r="A5871" s="68"/>
      <c r="B5871" s="68"/>
      <c r="C5871" s="68"/>
      <c r="D5871" s="68"/>
      <c r="E5871" s="68"/>
      <c r="F5871" s="68"/>
      <c r="G5871" s="68"/>
      <c r="H5871" s="68"/>
    </row>
    <row r="5872" spans="1:8" x14ac:dyDescent="0.3">
      <c r="A5872" s="68"/>
      <c r="B5872" s="68"/>
      <c r="C5872" s="68"/>
      <c r="D5872" s="68"/>
      <c r="E5872" s="68"/>
      <c r="F5872" s="68"/>
      <c r="G5872" s="68"/>
      <c r="H5872" s="68"/>
    </row>
    <row r="5873" spans="1:8" x14ac:dyDescent="0.3">
      <c r="A5873" s="68"/>
      <c r="B5873" s="68"/>
      <c r="C5873" s="68"/>
      <c r="D5873" s="68"/>
      <c r="E5873" s="68"/>
      <c r="F5873" s="68"/>
      <c r="G5873" s="68"/>
      <c r="H5873" s="68"/>
    </row>
    <row r="5874" spans="1:8" x14ac:dyDescent="0.3">
      <c r="A5874" s="68"/>
      <c r="B5874" s="68"/>
      <c r="C5874" s="68"/>
      <c r="D5874" s="68"/>
      <c r="E5874" s="68"/>
      <c r="F5874" s="68"/>
      <c r="G5874" s="68"/>
      <c r="H5874" s="68"/>
    </row>
    <row r="5875" spans="1:8" x14ac:dyDescent="0.3">
      <c r="A5875" s="68"/>
      <c r="B5875" s="68"/>
      <c r="C5875" s="68"/>
      <c r="D5875" s="68"/>
      <c r="E5875" s="68"/>
      <c r="F5875" s="68"/>
      <c r="G5875" s="68"/>
      <c r="H5875" s="68"/>
    </row>
    <row r="5876" spans="1:8" x14ac:dyDescent="0.3">
      <c r="A5876" s="68"/>
      <c r="B5876" s="68"/>
      <c r="C5876" s="68"/>
      <c r="D5876" s="68"/>
      <c r="E5876" s="68"/>
      <c r="F5876" s="68"/>
      <c r="G5876" s="68"/>
      <c r="H5876" s="68"/>
    </row>
    <row r="5877" spans="1:8" x14ac:dyDescent="0.3">
      <c r="A5877" s="68"/>
      <c r="B5877" s="68"/>
      <c r="C5877" s="68"/>
      <c r="D5877" s="68"/>
      <c r="E5877" s="68"/>
      <c r="F5877" s="68"/>
      <c r="G5877" s="68"/>
      <c r="H5877" s="68"/>
    </row>
    <row r="5878" spans="1:8" x14ac:dyDescent="0.3">
      <c r="A5878" s="68"/>
      <c r="B5878" s="68"/>
      <c r="C5878" s="68"/>
      <c r="D5878" s="68"/>
      <c r="E5878" s="68"/>
      <c r="F5878" s="68"/>
      <c r="G5878" s="68"/>
      <c r="H5878" s="68"/>
    </row>
    <row r="5879" spans="1:8" x14ac:dyDescent="0.3">
      <c r="A5879" s="68"/>
      <c r="B5879" s="68"/>
      <c r="C5879" s="68"/>
      <c r="D5879" s="68"/>
      <c r="E5879" s="68"/>
      <c r="F5879" s="68"/>
      <c r="G5879" s="68"/>
      <c r="H5879" s="68"/>
    </row>
    <row r="5880" spans="1:8" x14ac:dyDescent="0.3">
      <c r="A5880" s="68"/>
      <c r="B5880" s="68"/>
      <c r="C5880" s="68"/>
      <c r="D5880" s="68"/>
      <c r="E5880" s="68"/>
      <c r="F5880" s="68"/>
      <c r="G5880" s="68"/>
      <c r="H5880" s="68"/>
    </row>
    <row r="5881" spans="1:8" x14ac:dyDescent="0.3">
      <c r="A5881" s="68"/>
      <c r="B5881" s="68"/>
      <c r="C5881" s="68"/>
      <c r="D5881" s="68"/>
      <c r="E5881" s="68"/>
      <c r="F5881" s="68"/>
      <c r="G5881" s="68"/>
      <c r="H5881" s="68"/>
    </row>
    <row r="5882" spans="1:8" x14ac:dyDescent="0.3">
      <c r="A5882" s="68"/>
      <c r="B5882" s="68"/>
      <c r="C5882" s="68"/>
      <c r="D5882" s="68"/>
      <c r="E5882" s="68"/>
      <c r="F5882" s="68"/>
      <c r="G5882" s="68"/>
      <c r="H5882" s="68"/>
    </row>
    <row r="5883" spans="1:8" x14ac:dyDescent="0.3">
      <c r="A5883" s="68"/>
      <c r="B5883" s="68"/>
      <c r="C5883" s="68"/>
      <c r="D5883" s="68"/>
      <c r="E5883" s="68"/>
      <c r="F5883" s="68"/>
      <c r="G5883" s="68"/>
      <c r="H5883" s="68"/>
    </row>
    <row r="5884" spans="1:8" x14ac:dyDescent="0.3">
      <c r="A5884" s="68"/>
      <c r="B5884" s="68"/>
      <c r="C5884" s="68"/>
      <c r="D5884" s="68"/>
      <c r="E5884" s="68"/>
      <c r="F5884" s="68"/>
      <c r="G5884" s="68"/>
      <c r="H5884" s="68"/>
    </row>
    <row r="5885" spans="1:8" x14ac:dyDescent="0.3">
      <c r="A5885" s="68"/>
      <c r="B5885" s="68"/>
      <c r="C5885" s="68"/>
      <c r="D5885" s="68"/>
      <c r="E5885" s="68"/>
      <c r="F5885" s="68"/>
      <c r="G5885" s="68"/>
      <c r="H5885" s="68"/>
    </row>
    <row r="5886" spans="1:8" x14ac:dyDescent="0.3">
      <c r="A5886" s="68"/>
      <c r="B5886" s="68"/>
      <c r="C5886" s="68"/>
      <c r="D5886" s="68"/>
      <c r="E5886" s="68"/>
      <c r="F5886" s="68"/>
      <c r="G5886" s="68"/>
      <c r="H5886" s="68"/>
    </row>
    <row r="5887" spans="1:8" x14ac:dyDescent="0.3">
      <c r="A5887" s="68"/>
      <c r="B5887" s="68"/>
      <c r="C5887" s="68"/>
      <c r="D5887" s="68"/>
      <c r="E5887" s="68"/>
      <c r="F5887" s="68"/>
      <c r="G5887" s="68"/>
      <c r="H5887" s="68"/>
    </row>
    <row r="5888" spans="1:8" x14ac:dyDescent="0.3">
      <c r="A5888" s="68"/>
      <c r="B5888" s="68"/>
      <c r="C5888" s="68"/>
      <c r="D5888" s="68"/>
      <c r="E5888" s="68"/>
      <c r="F5888" s="68"/>
      <c r="G5888" s="68"/>
      <c r="H5888" s="68"/>
    </row>
    <row r="5889" spans="1:8" x14ac:dyDescent="0.3">
      <c r="A5889" s="68"/>
      <c r="B5889" s="68"/>
      <c r="C5889" s="68"/>
      <c r="D5889" s="68"/>
      <c r="E5889" s="68"/>
      <c r="F5889" s="68"/>
      <c r="G5889" s="68"/>
      <c r="H5889" s="68"/>
    </row>
    <row r="5890" spans="1:8" x14ac:dyDescent="0.3">
      <c r="A5890" s="68"/>
      <c r="B5890" s="68"/>
      <c r="C5890" s="68"/>
      <c r="D5890" s="68"/>
      <c r="E5890" s="68"/>
      <c r="F5890" s="68"/>
      <c r="G5890" s="68"/>
      <c r="H5890" s="68"/>
    </row>
    <row r="5891" spans="1:8" x14ac:dyDescent="0.3">
      <c r="A5891" s="68"/>
      <c r="B5891" s="68"/>
      <c r="C5891" s="68"/>
      <c r="D5891" s="68"/>
      <c r="E5891" s="68"/>
      <c r="F5891" s="68"/>
      <c r="G5891" s="68"/>
      <c r="H5891" s="68"/>
    </row>
    <row r="5892" spans="1:8" x14ac:dyDescent="0.3">
      <c r="A5892" s="68"/>
      <c r="B5892" s="68"/>
      <c r="C5892" s="68"/>
      <c r="D5892" s="68"/>
      <c r="E5892" s="68"/>
      <c r="F5892" s="68"/>
      <c r="G5892" s="68"/>
      <c r="H5892" s="68"/>
    </row>
    <row r="5893" spans="1:8" x14ac:dyDescent="0.3">
      <c r="A5893" s="68"/>
      <c r="B5893" s="68"/>
      <c r="C5893" s="68"/>
      <c r="D5893" s="68"/>
      <c r="E5893" s="68"/>
      <c r="F5893" s="68"/>
      <c r="G5893" s="68"/>
      <c r="H5893" s="68"/>
    </row>
    <row r="5894" spans="1:8" x14ac:dyDescent="0.3">
      <c r="A5894" s="68"/>
      <c r="B5894" s="68"/>
      <c r="C5894" s="68"/>
      <c r="D5894" s="68"/>
      <c r="E5894" s="68"/>
      <c r="F5894" s="68"/>
      <c r="G5894" s="68"/>
      <c r="H5894" s="68"/>
    </row>
    <row r="5895" spans="1:8" x14ac:dyDescent="0.3">
      <c r="A5895" s="68"/>
      <c r="B5895" s="68"/>
      <c r="C5895" s="68"/>
      <c r="D5895" s="68"/>
      <c r="E5895" s="68"/>
      <c r="F5895" s="68"/>
      <c r="G5895" s="68"/>
      <c r="H5895" s="68"/>
    </row>
    <row r="5896" spans="1:8" x14ac:dyDescent="0.3">
      <c r="A5896" s="68"/>
      <c r="B5896" s="68"/>
      <c r="C5896" s="68"/>
      <c r="D5896" s="68"/>
      <c r="E5896" s="68"/>
      <c r="F5896" s="68"/>
      <c r="G5896" s="68"/>
      <c r="H5896" s="68"/>
    </row>
    <row r="5897" spans="1:8" x14ac:dyDescent="0.3">
      <c r="A5897" s="68"/>
      <c r="B5897" s="68"/>
      <c r="C5897" s="68"/>
      <c r="D5897" s="68"/>
      <c r="E5897" s="68"/>
      <c r="F5897" s="68"/>
      <c r="G5897" s="68"/>
      <c r="H5897" s="68"/>
    </row>
    <row r="5898" spans="1:8" x14ac:dyDescent="0.3">
      <c r="A5898" s="68"/>
      <c r="B5898" s="68"/>
      <c r="C5898" s="68"/>
      <c r="D5898" s="68"/>
      <c r="E5898" s="68"/>
      <c r="F5898" s="68"/>
      <c r="G5898" s="68"/>
      <c r="H5898" s="68"/>
    </row>
    <row r="5899" spans="1:8" x14ac:dyDescent="0.3">
      <c r="A5899" s="68"/>
      <c r="B5899" s="68"/>
      <c r="C5899" s="68"/>
      <c r="D5899" s="68"/>
      <c r="E5899" s="68"/>
      <c r="F5899" s="68"/>
      <c r="G5899" s="68"/>
      <c r="H5899" s="68"/>
    </row>
    <row r="5900" spans="1:8" x14ac:dyDescent="0.3">
      <c r="A5900" s="68"/>
      <c r="B5900" s="68"/>
      <c r="C5900" s="68"/>
      <c r="D5900" s="68"/>
      <c r="E5900" s="68"/>
      <c r="F5900" s="68"/>
      <c r="G5900" s="68"/>
      <c r="H5900" s="68"/>
    </row>
    <row r="5901" spans="1:8" x14ac:dyDescent="0.3">
      <c r="A5901" s="68"/>
      <c r="B5901" s="68"/>
      <c r="C5901" s="68"/>
      <c r="D5901" s="68"/>
      <c r="E5901" s="68"/>
      <c r="F5901" s="68"/>
      <c r="G5901" s="68"/>
      <c r="H5901" s="68"/>
    </row>
    <row r="5902" spans="1:8" x14ac:dyDescent="0.3">
      <c r="A5902" s="68"/>
      <c r="B5902" s="68"/>
      <c r="C5902" s="68"/>
      <c r="D5902" s="68"/>
      <c r="E5902" s="68"/>
      <c r="F5902" s="68"/>
      <c r="G5902" s="68"/>
      <c r="H5902" s="68"/>
    </row>
    <row r="5903" spans="1:8" x14ac:dyDescent="0.3">
      <c r="A5903" s="68"/>
      <c r="B5903" s="68"/>
      <c r="C5903" s="68"/>
      <c r="D5903" s="68"/>
      <c r="E5903" s="68"/>
      <c r="F5903" s="68"/>
      <c r="G5903" s="68"/>
      <c r="H5903" s="68"/>
    </row>
    <row r="5904" spans="1:8" x14ac:dyDescent="0.3">
      <c r="A5904" s="68"/>
      <c r="B5904" s="68"/>
      <c r="C5904" s="68"/>
      <c r="D5904" s="68"/>
      <c r="E5904" s="68"/>
      <c r="F5904" s="68"/>
      <c r="G5904" s="68"/>
      <c r="H5904" s="68"/>
    </row>
    <row r="5905" spans="1:8" x14ac:dyDescent="0.3">
      <c r="A5905" s="68"/>
      <c r="B5905" s="68"/>
      <c r="C5905" s="68"/>
      <c r="D5905" s="68"/>
      <c r="E5905" s="68"/>
      <c r="F5905" s="68"/>
      <c r="G5905" s="68"/>
      <c r="H5905" s="68"/>
    </row>
    <row r="5906" spans="1:8" x14ac:dyDescent="0.3">
      <c r="A5906" s="68"/>
      <c r="B5906" s="68"/>
      <c r="C5906" s="68"/>
      <c r="D5906" s="68"/>
      <c r="E5906" s="68"/>
      <c r="F5906" s="68"/>
      <c r="G5906" s="68"/>
      <c r="H5906" s="68"/>
    </row>
    <row r="5907" spans="1:8" x14ac:dyDescent="0.3">
      <c r="A5907" s="68"/>
      <c r="B5907" s="68"/>
      <c r="C5907" s="68"/>
      <c r="D5907" s="68"/>
      <c r="E5907" s="68"/>
      <c r="F5907" s="68"/>
      <c r="G5907" s="68"/>
      <c r="H5907" s="68"/>
    </row>
    <row r="5908" spans="1:8" x14ac:dyDescent="0.3">
      <c r="A5908" s="68"/>
      <c r="B5908" s="68"/>
      <c r="C5908" s="68"/>
      <c r="D5908" s="68"/>
      <c r="E5908" s="68"/>
      <c r="F5908" s="68"/>
      <c r="G5908" s="68"/>
      <c r="H5908" s="68"/>
    </row>
    <row r="5909" spans="1:8" x14ac:dyDescent="0.3">
      <c r="A5909" s="68"/>
      <c r="B5909" s="68"/>
      <c r="C5909" s="68"/>
      <c r="D5909" s="68"/>
      <c r="E5909" s="68"/>
      <c r="F5909" s="68"/>
      <c r="G5909" s="68"/>
      <c r="H5909" s="68"/>
    </row>
    <row r="5910" spans="1:8" x14ac:dyDescent="0.3">
      <c r="A5910" s="68"/>
      <c r="B5910" s="68"/>
      <c r="C5910" s="68"/>
      <c r="D5910" s="68"/>
      <c r="E5910" s="68"/>
      <c r="F5910" s="68"/>
      <c r="G5910" s="68"/>
      <c r="H5910" s="68"/>
    </row>
    <row r="5911" spans="1:8" x14ac:dyDescent="0.3">
      <c r="A5911" s="68"/>
      <c r="B5911" s="68"/>
      <c r="C5911" s="68"/>
      <c r="D5911" s="68"/>
      <c r="E5911" s="68"/>
      <c r="F5911" s="68"/>
      <c r="G5911" s="68"/>
      <c r="H5911" s="68"/>
    </row>
    <row r="5912" spans="1:8" x14ac:dyDescent="0.3">
      <c r="A5912" s="68"/>
      <c r="B5912" s="68"/>
      <c r="C5912" s="68"/>
      <c r="D5912" s="68"/>
      <c r="E5912" s="68"/>
      <c r="F5912" s="68"/>
      <c r="G5912" s="68"/>
      <c r="H5912" s="68"/>
    </row>
    <row r="5913" spans="1:8" x14ac:dyDescent="0.3">
      <c r="A5913" s="68"/>
      <c r="B5913" s="68"/>
      <c r="C5913" s="68"/>
      <c r="D5913" s="68"/>
      <c r="E5913" s="68"/>
      <c r="F5913" s="68"/>
      <c r="G5913" s="68"/>
      <c r="H5913" s="68"/>
    </row>
    <row r="5914" spans="1:8" x14ac:dyDescent="0.3">
      <c r="A5914" s="68"/>
      <c r="B5914" s="68"/>
      <c r="C5914" s="68"/>
      <c r="D5914" s="68"/>
      <c r="E5914" s="68"/>
      <c r="F5914" s="68"/>
      <c r="G5914" s="68"/>
      <c r="H5914" s="68"/>
    </row>
    <row r="5915" spans="1:8" x14ac:dyDescent="0.3">
      <c r="A5915" s="68"/>
      <c r="B5915" s="68"/>
      <c r="C5915" s="68"/>
      <c r="D5915" s="68"/>
      <c r="E5915" s="68"/>
      <c r="F5915" s="68"/>
      <c r="G5915" s="68"/>
      <c r="H5915" s="68"/>
    </row>
    <row r="5916" spans="1:8" x14ac:dyDescent="0.3">
      <c r="A5916" s="68"/>
      <c r="B5916" s="68"/>
      <c r="C5916" s="68"/>
      <c r="D5916" s="68"/>
      <c r="E5916" s="68"/>
      <c r="F5916" s="68"/>
      <c r="G5916" s="68"/>
      <c r="H5916" s="68"/>
    </row>
    <row r="5917" spans="1:8" x14ac:dyDescent="0.3">
      <c r="A5917" s="68"/>
      <c r="B5917" s="68"/>
      <c r="C5917" s="68"/>
      <c r="D5917" s="68"/>
      <c r="E5917" s="68"/>
      <c r="F5917" s="68"/>
      <c r="G5917" s="68"/>
      <c r="H5917" s="68"/>
    </row>
    <row r="5918" spans="1:8" x14ac:dyDescent="0.3">
      <c r="A5918" s="68"/>
      <c r="B5918" s="68"/>
      <c r="C5918" s="68"/>
      <c r="D5918" s="68"/>
      <c r="E5918" s="68"/>
      <c r="F5918" s="68"/>
      <c r="G5918" s="68"/>
      <c r="H5918" s="68"/>
    </row>
    <row r="5919" spans="1:8" x14ac:dyDescent="0.3">
      <c r="A5919" s="68"/>
      <c r="B5919" s="68"/>
      <c r="C5919" s="68"/>
      <c r="D5919" s="68"/>
      <c r="E5919" s="68"/>
      <c r="F5919" s="68"/>
      <c r="G5919" s="68"/>
      <c r="H5919" s="68"/>
    </row>
    <row r="5920" spans="1:8" x14ac:dyDescent="0.3">
      <c r="A5920" s="68"/>
      <c r="B5920" s="68"/>
      <c r="C5920" s="68"/>
      <c r="D5920" s="68"/>
      <c r="E5920" s="68"/>
      <c r="F5920" s="68"/>
      <c r="G5920" s="68"/>
      <c r="H5920" s="68"/>
    </row>
    <row r="5921" spans="1:8" x14ac:dyDescent="0.3">
      <c r="A5921" s="68"/>
      <c r="B5921" s="68"/>
      <c r="C5921" s="68"/>
      <c r="D5921" s="68"/>
      <c r="E5921" s="68"/>
      <c r="F5921" s="68"/>
      <c r="G5921" s="68"/>
      <c r="H5921" s="68"/>
    </row>
    <row r="5922" spans="1:8" x14ac:dyDescent="0.3">
      <c r="A5922" s="68"/>
      <c r="B5922" s="68"/>
      <c r="C5922" s="68"/>
      <c r="D5922" s="68"/>
      <c r="E5922" s="68"/>
      <c r="F5922" s="68"/>
      <c r="G5922" s="68"/>
      <c r="H5922" s="68"/>
    </row>
    <row r="5923" spans="1:8" x14ac:dyDescent="0.3">
      <c r="A5923" s="68"/>
      <c r="B5923" s="68"/>
      <c r="C5923" s="68"/>
      <c r="D5923" s="68"/>
      <c r="E5923" s="68"/>
      <c r="F5923" s="68"/>
      <c r="G5923" s="68"/>
      <c r="H5923" s="68"/>
    </row>
    <row r="5924" spans="1:8" x14ac:dyDescent="0.3">
      <c r="A5924" s="68"/>
      <c r="B5924" s="68"/>
      <c r="C5924" s="68"/>
      <c r="D5924" s="68"/>
      <c r="E5924" s="68"/>
      <c r="F5924" s="68"/>
      <c r="G5924" s="68"/>
      <c r="H5924" s="68"/>
    </row>
    <row r="5925" spans="1:8" x14ac:dyDescent="0.3">
      <c r="A5925" s="68"/>
      <c r="B5925" s="68"/>
      <c r="C5925" s="68"/>
      <c r="D5925" s="68"/>
      <c r="E5925" s="68"/>
      <c r="F5925" s="68"/>
      <c r="G5925" s="68"/>
      <c r="H5925" s="68"/>
    </row>
    <row r="5926" spans="1:8" x14ac:dyDescent="0.3">
      <c r="A5926" s="68"/>
      <c r="B5926" s="68"/>
      <c r="C5926" s="68"/>
      <c r="D5926" s="68"/>
      <c r="E5926" s="68"/>
      <c r="F5926" s="68"/>
      <c r="G5926" s="68"/>
      <c r="H5926" s="68"/>
    </row>
    <row r="5927" spans="1:8" x14ac:dyDescent="0.3">
      <c r="A5927" s="68"/>
      <c r="B5927" s="68"/>
      <c r="C5927" s="68"/>
      <c r="D5927" s="68"/>
      <c r="E5927" s="68"/>
      <c r="F5927" s="68"/>
      <c r="G5927" s="68"/>
      <c r="H5927" s="68"/>
    </row>
    <row r="5928" spans="1:8" x14ac:dyDescent="0.3">
      <c r="A5928" s="68"/>
      <c r="B5928" s="68"/>
      <c r="C5928" s="68"/>
      <c r="D5928" s="68"/>
      <c r="E5928" s="68"/>
      <c r="F5928" s="68"/>
      <c r="G5928" s="68"/>
      <c r="H5928" s="68"/>
    </row>
    <row r="5929" spans="1:8" x14ac:dyDescent="0.3">
      <c r="A5929" s="68"/>
      <c r="B5929" s="68"/>
      <c r="C5929" s="68"/>
      <c r="D5929" s="68"/>
      <c r="E5929" s="68"/>
      <c r="F5929" s="68"/>
      <c r="G5929" s="68"/>
      <c r="H5929" s="68"/>
    </row>
    <row r="5930" spans="1:8" x14ac:dyDescent="0.3">
      <c r="A5930" s="68"/>
      <c r="B5930" s="68"/>
      <c r="C5930" s="68"/>
      <c r="D5930" s="68"/>
      <c r="E5930" s="68"/>
      <c r="F5930" s="68"/>
      <c r="G5930" s="68"/>
      <c r="H5930" s="68"/>
    </row>
    <row r="5931" spans="1:8" x14ac:dyDescent="0.3">
      <c r="A5931" s="68"/>
      <c r="B5931" s="68"/>
      <c r="C5931" s="68"/>
      <c r="D5931" s="68"/>
      <c r="E5931" s="68"/>
      <c r="F5931" s="68"/>
      <c r="G5931" s="68"/>
      <c r="H5931" s="68"/>
    </row>
    <row r="5932" spans="1:8" x14ac:dyDescent="0.3">
      <c r="A5932" s="68"/>
      <c r="B5932" s="68"/>
      <c r="C5932" s="68"/>
      <c r="D5932" s="68"/>
      <c r="E5932" s="68"/>
      <c r="F5932" s="68"/>
      <c r="G5932" s="68"/>
      <c r="H5932" s="68"/>
    </row>
    <row r="5933" spans="1:8" x14ac:dyDescent="0.3">
      <c r="A5933" s="68"/>
      <c r="B5933" s="68"/>
      <c r="C5933" s="68"/>
      <c r="D5933" s="68"/>
      <c r="E5933" s="68"/>
      <c r="F5933" s="68"/>
      <c r="G5933" s="68"/>
      <c r="H5933" s="68"/>
    </row>
    <row r="5934" spans="1:8" x14ac:dyDescent="0.3">
      <c r="A5934" s="68"/>
      <c r="B5934" s="68"/>
      <c r="C5934" s="68"/>
      <c r="D5934" s="68"/>
      <c r="E5934" s="68"/>
      <c r="F5934" s="68"/>
      <c r="G5934" s="68"/>
      <c r="H5934" s="68"/>
    </row>
    <row r="5935" spans="1:8" x14ac:dyDescent="0.3">
      <c r="A5935" s="68"/>
      <c r="B5935" s="68"/>
      <c r="C5935" s="68"/>
      <c r="D5935" s="68"/>
      <c r="E5935" s="68"/>
      <c r="F5935" s="68"/>
      <c r="G5935" s="68"/>
      <c r="H5935" s="68"/>
    </row>
    <row r="5936" spans="1:8" x14ac:dyDescent="0.3">
      <c r="A5936" s="68"/>
      <c r="B5936" s="68"/>
      <c r="C5936" s="68"/>
      <c r="D5936" s="68"/>
      <c r="E5936" s="68"/>
      <c r="F5936" s="68"/>
      <c r="G5936" s="68"/>
      <c r="H5936" s="68"/>
    </row>
    <row r="5937" spans="1:8" x14ac:dyDescent="0.3">
      <c r="A5937" s="68"/>
      <c r="B5937" s="68"/>
      <c r="C5937" s="68"/>
      <c r="D5937" s="68"/>
      <c r="E5937" s="68"/>
      <c r="F5937" s="68"/>
      <c r="G5937" s="68"/>
      <c r="H5937" s="68"/>
    </row>
    <row r="5938" spans="1:8" x14ac:dyDescent="0.3">
      <c r="A5938" s="68"/>
      <c r="B5938" s="68"/>
      <c r="C5938" s="68"/>
      <c r="D5938" s="68"/>
      <c r="E5938" s="68"/>
      <c r="F5938" s="68"/>
      <c r="G5938" s="68"/>
      <c r="H5938" s="68"/>
    </row>
    <row r="5939" spans="1:8" x14ac:dyDescent="0.3">
      <c r="A5939" s="68"/>
      <c r="B5939" s="68"/>
      <c r="C5939" s="68"/>
      <c r="D5939" s="68"/>
      <c r="E5939" s="68"/>
      <c r="F5939" s="68"/>
      <c r="G5939" s="68"/>
      <c r="H5939" s="68"/>
    </row>
    <row r="5940" spans="1:8" x14ac:dyDescent="0.3">
      <c r="A5940" s="68"/>
      <c r="B5940" s="68"/>
      <c r="C5940" s="68"/>
      <c r="D5940" s="68"/>
      <c r="E5940" s="68"/>
      <c r="F5940" s="68"/>
      <c r="G5940" s="68"/>
      <c r="H5940" s="68"/>
    </row>
    <row r="5941" spans="1:8" x14ac:dyDescent="0.3">
      <c r="A5941" s="68"/>
      <c r="B5941" s="68"/>
      <c r="C5941" s="68"/>
      <c r="D5941" s="68"/>
      <c r="E5941" s="68"/>
      <c r="F5941" s="68"/>
      <c r="G5941" s="68"/>
      <c r="H5941" s="68"/>
    </row>
    <row r="5942" spans="1:8" x14ac:dyDescent="0.3">
      <c r="A5942" s="68"/>
      <c r="B5942" s="68"/>
      <c r="C5942" s="68"/>
      <c r="D5942" s="68"/>
      <c r="E5942" s="68"/>
      <c r="F5942" s="68"/>
      <c r="G5942" s="68"/>
      <c r="H5942" s="68"/>
    </row>
    <row r="5943" spans="1:8" x14ac:dyDescent="0.3">
      <c r="A5943" s="68"/>
      <c r="B5943" s="68"/>
      <c r="C5943" s="68"/>
      <c r="D5943" s="68"/>
      <c r="E5943" s="68"/>
      <c r="F5943" s="68"/>
      <c r="G5943" s="68"/>
      <c r="H5943" s="68"/>
    </row>
    <row r="5944" spans="1:8" x14ac:dyDescent="0.3">
      <c r="A5944" s="68"/>
      <c r="B5944" s="68"/>
      <c r="C5944" s="68"/>
      <c r="D5944" s="68"/>
      <c r="E5944" s="68"/>
      <c r="F5944" s="68"/>
      <c r="G5944" s="68"/>
      <c r="H5944" s="68"/>
    </row>
    <row r="5945" spans="1:8" x14ac:dyDescent="0.3">
      <c r="A5945" s="68"/>
      <c r="B5945" s="68"/>
      <c r="C5945" s="68"/>
      <c r="D5945" s="68"/>
      <c r="E5945" s="68"/>
      <c r="F5945" s="68"/>
      <c r="G5945" s="68"/>
      <c r="H5945" s="68"/>
    </row>
    <row r="5946" spans="1:8" x14ac:dyDescent="0.3">
      <c r="A5946" s="68"/>
      <c r="B5946" s="68"/>
      <c r="C5946" s="68"/>
      <c r="D5946" s="68"/>
      <c r="E5946" s="68"/>
      <c r="F5946" s="68"/>
      <c r="G5946" s="68"/>
      <c r="H5946" s="68"/>
    </row>
    <row r="5947" spans="1:8" x14ac:dyDescent="0.3">
      <c r="A5947" s="68"/>
      <c r="B5947" s="68"/>
      <c r="C5947" s="68"/>
      <c r="D5947" s="68"/>
      <c r="E5947" s="68"/>
      <c r="F5947" s="68"/>
      <c r="G5947" s="68"/>
      <c r="H5947" s="68"/>
    </row>
    <row r="5948" spans="1:8" x14ac:dyDescent="0.3">
      <c r="A5948" s="68"/>
      <c r="B5948" s="68"/>
      <c r="C5948" s="68"/>
      <c r="D5948" s="68"/>
      <c r="E5948" s="68"/>
      <c r="F5948" s="68"/>
      <c r="G5948" s="68"/>
      <c r="H5948" s="68"/>
    </row>
    <row r="5949" spans="1:8" x14ac:dyDescent="0.3">
      <c r="A5949" s="68"/>
      <c r="B5949" s="68"/>
      <c r="C5949" s="68"/>
      <c r="D5949" s="68"/>
      <c r="E5949" s="68"/>
      <c r="F5949" s="68"/>
      <c r="G5949" s="68"/>
      <c r="H5949" s="68"/>
    </row>
    <row r="5950" spans="1:8" x14ac:dyDescent="0.3">
      <c r="A5950" s="68"/>
      <c r="B5950" s="68"/>
      <c r="C5950" s="68"/>
      <c r="D5950" s="68"/>
      <c r="E5950" s="68"/>
      <c r="F5950" s="68"/>
      <c r="G5950" s="68"/>
      <c r="H5950" s="68"/>
    </row>
    <row r="5951" spans="1:8" x14ac:dyDescent="0.3">
      <c r="A5951" s="68"/>
      <c r="B5951" s="68"/>
      <c r="C5951" s="68"/>
      <c r="D5951" s="68"/>
      <c r="E5951" s="68"/>
      <c r="F5951" s="68"/>
      <c r="G5951" s="68"/>
      <c r="H5951" s="68"/>
    </row>
    <row r="5952" spans="1:8" x14ac:dyDescent="0.3">
      <c r="A5952" s="68"/>
      <c r="B5952" s="68"/>
      <c r="C5952" s="68"/>
      <c r="D5952" s="68"/>
      <c r="E5952" s="68"/>
      <c r="F5952" s="68"/>
      <c r="G5952" s="68"/>
      <c r="H5952" s="68"/>
    </row>
    <row r="5953" spans="1:8" x14ac:dyDescent="0.3">
      <c r="A5953" s="68"/>
      <c r="B5953" s="68"/>
      <c r="C5953" s="68"/>
      <c r="D5953" s="68"/>
      <c r="E5953" s="68"/>
      <c r="F5953" s="68"/>
      <c r="G5953" s="68"/>
      <c r="H5953" s="68"/>
    </row>
    <row r="5954" spans="1:8" x14ac:dyDescent="0.3">
      <c r="A5954" s="68"/>
      <c r="B5954" s="68"/>
      <c r="C5954" s="68"/>
      <c r="D5954" s="68"/>
      <c r="E5954" s="68"/>
      <c r="F5954" s="68"/>
      <c r="G5954" s="68"/>
      <c r="H5954" s="68"/>
    </row>
    <row r="5955" spans="1:8" x14ac:dyDescent="0.3">
      <c r="A5955" s="68"/>
      <c r="B5955" s="68"/>
      <c r="C5955" s="68"/>
      <c r="D5955" s="68"/>
      <c r="E5955" s="68"/>
      <c r="F5955" s="68"/>
      <c r="G5955" s="68"/>
      <c r="H5955" s="68"/>
    </row>
    <row r="5956" spans="1:8" x14ac:dyDescent="0.3">
      <c r="A5956" s="68"/>
      <c r="B5956" s="68"/>
      <c r="C5956" s="68"/>
      <c r="D5956" s="68"/>
      <c r="E5956" s="68"/>
      <c r="F5956" s="68"/>
      <c r="G5956" s="68"/>
      <c r="H5956" s="68"/>
    </row>
    <row r="5957" spans="1:8" x14ac:dyDescent="0.3">
      <c r="A5957" s="68"/>
      <c r="B5957" s="68"/>
      <c r="C5957" s="68"/>
      <c r="D5957" s="68"/>
      <c r="E5957" s="68"/>
      <c r="F5957" s="68"/>
      <c r="G5957" s="68"/>
      <c r="H5957" s="68"/>
    </row>
    <row r="5958" spans="1:8" x14ac:dyDescent="0.3">
      <c r="A5958" s="68"/>
      <c r="B5958" s="68"/>
      <c r="C5958" s="68"/>
      <c r="D5958" s="68"/>
      <c r="E5958" s="68"/>
      <c r="F5958" s="68"/>
      <c r="G5958" s="68"/>
      <c r="H5958" s="68"/>
    </row>
    <row r="5959" spans="1:8" x14ac:dyDescent="0.3">
      <c r="A5959" s="68"/>
      <c r="B5959" s="68"/>
      <c r="C5959" s="68"/>
      <c r="D5959" s="68"/>
      <c r="E5959" s="68"/>
      <c r="F5959" s="68"/>
      <c r="G5959" s="68"/>
      <c r="H5959" s="68"/>
    </row>
    <row r="5960" spans="1:8" x14ac:dyDescent="0.3">
      <c r="A5960" s="68"/>
      <c r="B5960" s="68"/>
      <c r="C5960" s="68"/>
      <c r="D5960" s="68"/>
      <c r="E5960" s="68"/>
      <c r="F5960" s="68"/>
      <c r="G5960" s="68"/>
      <c r="H5960" s="68"/>
    </row>
    <row r="5961" spans="1:8" x14ac:dyDescent="0.3">
      <c r="A5961" s="68"/>
      <c r="B5961" s="68"/>
      <c r="C5961" s="68"/>
      <c r="D5961" s="68"/>
      <c r="E5961" s="68"/>
      <c r="F5961" s="68"/>
      <c r="G5961" s="68"/>
      <c r="H5961" s="68"/>
    </row>
    <row r="5962" spans="1:8" x14ac:dyDescent="0.3">
      <c r="A5962" s="68"/>
      <c r="B5962" s="68"/>
      <c r="C5962" s="68"/>
      <c r="D5962" s="68"/>
      <c r="E5962" s="68"/>
      <c r="F5962" s="68"/>
      <c r="G5962" s="68"/>
      <c r="H5962" s="68"/>
    </row>
    <row r="5963" spans="1:8" x14ac:dyDescent="0.3">
      <c r="A5963" s="68"/>
      <c r="B5963" s="68"/>
      <c r="C5963" s="68"/>
      <c r="D5963" s="68"/>
      <c r="E5963" s="68"/>
      <c r="F5963" s="68"/>
      <c r="G5963" s="68"/>
      <c r="H5963" s="68"/>
    </row>
    <row r="5964" spans="1:8" x14ac:dyDescent="0.3">
      <c r="A5964" s="68"/>
      <c r="B5964" s="68"/>
      <c r="C5964" s="68"/>
      <c r="D5964" s="68"/>
      <c r="E5964" s="68"/>
      <c r="F5964" s="68"/>
      <c r="G5964" s="68"/>
      <c r="H5964" s="68"/>
    </row>
    <row r="5965" spans="1:8" x14ac:dyDescent="0.3">
      <c r="A5965" s="68"/>
      <c r="B5965" s="68"/>
      <c r="C5965" s="68"/>
      <c r="D5965" s="68"/>
      <c r="E5965" s="68"/>
      <c r="F5965" s="68"/>
      <c r="G5965" s="68"/>
      <c r="H5965" s="68"/>
    </row>
    <row r="5966" spans="1:8" x14ac:dyDescent="0.3">
      <c r="A5966" s="68"/>
      <c r="B5966" s="68"/>
      <c r="C5966" s="68"/>
      <c r="D5966" s="68"/>
      <c r="E5966" s="68"/>
      <c r="F5966" s="68"/>
      <c r="G5966" s="68"/>
      <c r="H5966" s="68"/>
    </row>
    <row r="5967" spans="1:8" x14ac:dyDescent="0.3">
      <c r="A5967" s="68"/>
      <c r="B5967" s="68"/>
      <c r="C5967" s="68"/>
      <c r="D5967" s="68"/>
      <c r="E5967" s="68"/>
      <c r="F5967" s="68"/>
      <c r="G5967" s="68"/>
      <c r="H5967" s="68"/>
    </row>
    <row r="5968" spans="1:8" x14ac:dyDescent="0.3">
      <c r="A5968" s="68"/>
      <c r="B5968" s="68"/>
      <c r="C5968" s="68"/>
      <c r="D5968" s="68"/>
      <c r="E5968" s="68"/>
      <c r="F5968" s="68"/>
      <c r="G5968" s="68"/>
      <c r="H5968" s="68"/>
    </row>
    <row r="5969" spans="1:8" x14ac:dyDescent="0.3">
      <c r="A5969" s="68"/>
      <c r="B5969" s="68"/>
      <c r="C5969" s="68"/>
      <c r="D5969" s="68"/>
      <c r="E5969" s="68"/>
      <c r="F5969" s="68"/>
      <c r="G5969" s="68"/>
      <c r="H5969" s="68"/>
    </row>
    <row r="5970" spans="1:8" x14ac:dyDescent="0.3">
      <c r="A5970" s="68"/>
      <c r="B5970" s="68"/>
      <c r="C5970" s="68"/>
      <c r="D5970" s="68"/>
      <c r="E5970" s="68"/>
      <c r="F5970" s="68"/>
      <c r="G5970" s="68"/>
      <c r="H5970" s="68"/>
    </row>
    <row r="5971" spans="1:8" x14ac:dyDescent="0.3">
      <c r="A5971" s="68"/>
      <c r="B5971" s="68"/>
      <c r="C5971" s="68"/>
      <c r="D5971" s="68"/>
      <c r="E5971" s="68"/>
      <c r="F5971" s="68"/>
      <c r="G5971" s="68"/>
      <c r="H5971" s="68"/>
    </row>
    <row r="5972" spans="1:8" x14ac:dyDescent="0.3">
      <c r="A5972" s="68"/>
      <c r="B5972" s="68"/>
      <c r="C5972" s="68"/>
      <c r="D5972" s="68"/>
      <c r="E5972" s="68"/>
      <c r="F5972" s="68"/>
      <c r="G5972" s="68"/>
      <c r="H5972" s="68"/>
    </row>
    <row r="5973" spans="1:8" x14ac:dyDescent="0.3">
      <c r="A5973" s="68"/>
      <c r="B5973" s="68"/>
      <c r="C5973" s="68"/>
      <c r="D5973" s="68"/>
      <c r="E5973" s="68"/>
      <c r="F5973" s="68"/>
      <c r="G5973" s="68"/>
      <c r="H5973" s="68"/>
    </row>
    <row r="5974" spans="1:8" x14ac:dyDescent="0.3">
      <c r="A5974" s="68"/>
      <c r="B5974" s="68"/>
      <c r="C5974" s="68"/>
      <c r="D5974" s="68"/>
      <c r="E5974" s="68"/>
      <c r="F5974" s="68"/>
      <c r="G5974" s="68"/>
      <c r="H5974" s="68"/>
    </row>
    <row r="5975" spans="1:8" x14ac:dyDescent="0.3">
      <c r="A5975" s="68"/>
      <c r="B5975" s="68"/>
      <c r="C5975" s="68"/>
      <c r="D5975" s="68"/>
      <c r="E5975" s="68"/>
      <c r="F5975" s="68"/>
      <c r="G5975" s="68"/>
      <c r="H5975" s="68"/>
    </row>
    <row r="5976" spans="1:8" x14ac:dyDescent="0.3">
      <c r="A5976" s="68"/>
      <c r="B5976" s="68"/>
      <c r="C5976" s="68"/>
      <c r="D5976" s="68"/>
      <c r="E5976" s="68"/>
      <c r="F5976" s="68"/>
      <c r="G5976" s="68"/>
      <c r="H5976" s="68"/>
    </row>
    <row r="5977" spans="1:8" x14ac:dyDescent="0.3">
      <c r="A5977" s="68"/>
      <c r="B5977" s="68"/>
      <c r="C5977" s="68"/>
      <c r="D5977" s="68"/>
      <c r="E5977" s="68"/>
      <c r="F5977" s="68"/>
      <c r="G5977" s="68"/>
      <c r="H5977" s="68"/>
    </row>
    <row r="5978" spans="1:8" x14ac:dyDescent="0.3">
      <c r="A5978" s="68"/>
      <c r="B5978" s="68"/>
      <c r="C5978" s="68"/>
      <c r="D5978" s="68"/>
      <c r="E5978" s="68"/>
      <c r="F5978" s="68"/>
      <c r="G5978" s="68"/>
      <c r="H5978" s="68"/>
    </row>
    <row r="5979" spans="1:8" x14ac:dyDescent="0.3">
      <c r="A5979" s="68"/>
      <c r="B5979" s="68"/>
      <c r="C5979" s="68"/>
      <c r="D5979" s="68"/>
      <c r="E5979" s="68"/>
      <c r="F5979" s="68"/>
      <c r="G5979" s="68"/>
      <c r="H5979" s="68"/>
    </row>
    <row r="5980" spans="1:8" x14ac:dyDescent="0.3">
      <c r="A5980" s="68"/>
      <c r="B5980" s="68"/>
      <c r="C5980" s="68"/>
      <c r="D5980" s="68"/>
      <c r="E5980" s="68"/>
      <c r="F5980" s="68"/>
      <c r="G5980" s="68"/>
      <c r="H5980" s="68"/>
    </row>
    <row r="5981" spans="1:8" x14ac:dyDescent="0.3">
      <c r="A5981" s="68"/>
      <c r="B5981" s="68"/>
      <c r="C5981" s="68"/>
      <c r="D5981" s="68"/>
      <c r="E5981" s="68"/>
      <c r="F5981" s="68"/>
      <c r="G5981" s="68"/>
      <c r="H5981" s="68"/>
    </row>
    <row r="5982" spans="1:8" x14ac:dyDescent="0.3">
      <c r="A5982" s="68"/>
      <c r="B5982" s="68"/>
      <c r="C5982" s="68"/>
      <c r="D5982" s="68"/>
      <c r="E5982" s="68"/>
      <c r="F5982" s="68"/>
      <c r="G5982" s="68"/>
      <c r="H5982" s="68"/>
    </row>
    <row r="5983" spans="1:8" x14ac:dyDescent="0.3">
      <c r="A5983" s="68"/>
      <c r="B5983" s="68"/>
      <c r="C5983" s="68"/>
      <c r="D5983" s="68"/>
      <c r="E5983" s="68"/>
      <c r="F5983" s="68"/>
      <c r="G5983" s="68"/>
      <c r="H5983" s="68"/>
    </row>
    <row r="5984" spans="1:8" x14ac:dyDescent="0.3">
      <c r="A5984" s="68"/>
      <c r="B5984" s="68"/>
      <c r="C5984" s="68"/>
      <c r="D5984" s="68"/>
      <c r="E5984" s="68"/>
      <c r="F5984" s="68"/>
      <c r="G5984" s="68"/>
      <c r="H5984" s="68"/>
    </row>
    <row r="5985" spans="1:8" x14ac:dyDescent="0.3">
      <c r="A5985" s="68"/>
      <c r="B5985" s="68"/>
      <c r="C5985" s="68"/>
      <c r="D5985" s="68"/>
      <c r="E5985" s="68"/>
      <c r="F5985" s="68"/>
      <c r="G5985" s="68"/>
      <c r="H5985" s="68"/>
    </row>
    <row r="5986" spans="1:8" x14ac:dyDescent="0.3">
      <c r="A5986" s="68"/>
      <c r="B5986" s="68"/>
      <c r="C5986" s="68"/>
      <c r="D5986" s="68"/>
      <c r="E5986" s="68"/>
      <c r="F5986" s="68"/>
      <c r="G5986" s="68"/>
      <c r="H5986" s="68"/>
    </row>
    <row r="5987" spans="1:8" x14ac:dyDescent="0.3">
      <c r="A5987" s="68"/>
      <c r="B5987" s="68"/>
      <c r="C5987" s="68"/>
      <c r="D5987" s="68"/>
      <c r="E5987" s="68"/>
      <c r="F5987" s="68"/>
      <c r="G5987" s="68"/>
      <c r="H5987" s="68"/>
    </row>
    <row r="5988" spans="1:8" x14ac:dyDescent="0.3">
      <c r="A5988" s="68"/>
      <c r="B5988" s="68"/>
      <c r="C5988" s="68"/>
      <c r="D5988" s="68"/>
      <c r="E5988" s="68"/>
      <c r="F5988" s="68"/>
      <c r="G5988" s="68"/>
      <c r="H5988" s="68"/>
    </row>
    <row r="5989" spans="1:8" x14ac:dyDescent="0.3">
      <c r="A5989" s="68"/>
      <c r="B5989" s="68"/>
      <c r="C5989" s="68"/>
      <c r="D5989" s="68"/>
      <c r="E5989" s="68"/>
      <c r="F5989" s="68"/>
      <c r="G5989" s="68"/>
      <c r="H5989" s="68"/>
    </row>
    <row r="5990" spans="1:8" x14ac:dyDescent="0.3">
      <c r="A5990" s="68"/>
      <c r="B5990" s="68"/>
      <c r="C5990" s="68"/>
      <c r="D5990" s="68"/>
      <c r="E5990" s="68"/>
      <c r="F5990" s="68"/>
      <c r="G5990" s="68"/>
      <c r="H5990" s="68"/>
    </row>
    <row r="5991" spans="1:8" x14ac:dyDescent="0.3">
      <c r="A5991" s="68"/>
      <c r="B5991" s="68"/>
      <c r="C5991" s="68"/>
      <c r="D5991" s="68"/>
      <c r="E5991" s="68"/>
      <c r="F5991" s="68"/>
      <c r="G5991" s="68"/>
      <c r="H5991" s="68"/>
    </row>
    <row r="5992" spans="1:8" x14ac:dyDescent="0.3">
      <c r="A5992" s="68"/>
      <c r="B5992" s="68"/>
      <c r="C5992" s="68"/>
      <c r="D5992" s="68"/>
      <c r="E5992" s="68"/>
      <c r="F5992" s="68"/>
      <c r="G5992" s="68"/>
      <c r="H5992" s="68"/>
    </row>
    <row r="5993" spans="1:8" x14ac:dyDescent="0.3">
      <c r="A5993" s="68"/>
      <c r="B5993" s="68"/>
      <c r="C5993" s="68"/>
      <c r="D5993" s="68"/>
      <c r="E5993" s="68"/>
      <c r="F5993" s="68"/>
      <c r="G5993" s="68"/>
      <c r="H5993" s="68"/>
    </row>
    <row r="5994" spans="1:8" x14ac:dyDescent="0.3">
      <c r="A5994" s="68"/>
      <c r="B5994" s="68"/>
      <c r="C5994" s="68"/>
      <c r="D5994" s="68"/>
      <c r="E5994" s="68"/>
      <c r="F5994" s="68"/>
      <c r="G5994" s="68"/>
      <c r="H5994" s="68"/>
    </row>
    <row r="5995" spans="1:8" x14ac:dyDescent="0.3">
      <c r="A5995" s="68"/>
      <c r="B5995" s="68"/>
      <c r="C5995" s="68"/>
      <c r="D5995" s="68"/>
      <c r="E5995" s="68"/>
      <c r="F5995" s="68"/>
      <c r="G5995" s="68"/>
      <c r="H5995" s="68"/>
    </row>
    <row r="5996" spans="1:8" x14ac:dyDescent="0.3">
      <c r="A5996" s="68"/>
      <c r="B5996" s="68"/>
      <c r="C5996" s="68"/>
      <c r="D5996" s="68"/>
      <c r="E5996" s="68"/>
      <c r="F5996" s="68"/>
      <c r="G5996" s="68"/>
      <c r="H5996" s="68"/>
    </row>
    <row r="5997" spans="1:8" x14ac:dyDescent="0.3">
      <c r="A5997" s="68"/>
      <c r="B5997" s="68"/>
      <c r="C5997" s="68"/>
      <c r="D5997" s="68"/>
      <c r="E5997" s="68"/>
      <c r="F5997" s="68"/>
      <c r="G5997" s="68"/>
      <c r="H5997" s="68"/>
    </row>
    <row r="5998" spans="1:8" x14ac:dyDescent="0.3">
      <c r="A5998" s="68"/>
      <c r="B5998" s="68"/>
      <c r="C5998" s="68"/>
      <c r="D5998" s="68"/>
      <c r="E5998" s="68"/>
      <c r="F5998" s="68"/>
      <c r="G5998" s="68"/>
      <c r="H5998" s="68"/>
    </row>
    <row r="5999" spans="1:8" x14ac:dyDescent="0.3">
      <c r="A5999" s="68"/>
      <c r="B5999" s="68"/>
      <c r="C5999" s="68"/>
      <c r="D5999" s="68"/>
      <c r="E5999" s="68"/>
      <c r="F5999" s="68"/>
      <c r="G5999" s="68"/>
      <c r="H5999" s="68"/>
    </row>
    <row r="6000" spans="1:8" x14ac:dyDescent="0.3">
      <c r="A6000" s="68"/>
      <c r="B6000" s="68"/>
      <c r="C6000" s="68"/>
      <c r="D6000" s="68"/>
      <c r="E6000" s="68"/>
      <c r="F6000" s="68"/>
      <c r="G6000" s="68"/>
      <c r="H6000" s="68"/>
    </row>
    <row r="6001" spans="1:8" x14ac:dyDescent="0.3">
      <c r="A6001" s="68"/>
      <c r="B6001" s="68"/>
      <c r="C6001" s="68"/>
      <c r="D6001" s="68"/>
      <c r="E6001" s="68"/>
      <c r="F6001" s="68"/>
      <c r="G6001" s="68"/>
      <c r="H6001" s="68"/>
    </row>
    <row r="6002" spans="1:8" x14ac:dyDescent="0.3">
      <c r="A6002" s="68"/>
      <c r="B6002" s="68"/>
      <c r="C6002" s="68"/>
      <c r="D6002" s="68"/>
      <c r="E6002" s="68"/>
      <c r="F6002" s="68"/>
      <c r="G6002" s="68"/>
      <c r="H6002" s="68"/>
    </row>
    <row r="6003" spans="1:8" x14ac:dyDescent="0.3">
      <c r="A6003" s="68"/>
      <c r="B6003" s="68"/>
      <c r="C6003" s="68"/>
      <c r="D6003" s="68"/>
      <c r="E6003" s="68"/>
      <c r="F6003" s="68"/>
      <c r="G6003" s="68"/>
      <c r="H6003" s="68"/>
    </row>
    <row r="6004" spans="1:8" x14ac:dyDescent="0.3">
      <c r="A6004" s="68"/>
      <c r="B6004" s="68"/>
      <c r="C6004" s="68"/>
      <c r="D6004" s="68"/>
      <c r="E6004" s="68"/>
      <c r="F6004" s="68"/>
      <c r="G6004" s="68"/>
      <c r="H6004" s="68"/>
    </row>
    <row r="6005" spans="1:8" x14ac:dyDescent="0.3">
      <c r="A6005" s="68"/>
      <c r="B6005" s="68"/>
      <c r="C6005" s="68"/>
      <c r="D6005" s="68"/>
      <c r="E6005" s="68"/>
      <c r="F6005" s="68"/>
      <c r="G6005" s="68"/>
      <c r="H6005" s="68"/>
    </row>
    <row r="6006" spans="1:8" x14ac:dyDescent="0.3">
      <c r="A6006" s="68"/>
      <c r="B6006" s="68"/>
      <c r="C6006" s="68"/>
      <c r="D6006" s="68"/>
      <c r="E6006" s="68"/>
      <c r="F6006" s="68"/>
      <c r="G6006" s="68"/>
      <c r="H6006" s="68"/>
    </row>
    <row r="6007" spans="1:8" x14ac:dyDescent="0.3">
      <c r="A6007" s="68"/>
      <c r="B6007" s="68"/>
      <c r="C6007" s="68"/>
      <c r="D6007" s="68"/>
      <c r="E6007" s="68"/>
      <c r="F6007" s="68"/>
      <c r="G6007" s="68"/>
      <c r="H6007" s="68"/>
    </row>
    <row r="6008" spans="1:8" x14ac:dyDescent="0.3">
      <c r="A6008" s="68"/>
      <c r="B6008" s="68"/>
      <c r="C6008" s="68"/>
      <c r="D6008" s="68"/>
      <c r="E6008" s="68"/>
      <c r="F6008" s="68"/>
      <c r="G6008" s="68"/>
      <c r="H6008" s="68"/>
    </row>
    <row r="6009" spans="1:8" x14ac:dyDescent="0.3">
      <c r="A6009" s="68"/>
      <c r="B6009" s="68"/>
      <c r="C6009" s="68"/>
      <c r="D6009" s="68"/>
      <c r="E6009" s="68"/>
      <c r="F6009" s="68"/>
      <c r="G6009" s="68"/>
      <c r="H6009" s="68"/>
    </row>
    <row r="6010" spans="1:8" x14ac:dyDescent="0.3">
      <c r="A6010" s="68"/>
      <c r="B6010" s="68"/>
      <c r="C6010" s="68"/>
      <c r="D6010" s="68"/>
      <c r="E6010" s="68"/>
      <c r="F6010" s="68"/>
      <c r="G6010" s="68"/>
      <c r="H6010" s="68"/>
    </row>
    <row r="6011" spans="1:8" x14ac:dyDescent="0.3">
      <c r="A6011" s="68"/>
      <c r="B6011" s="68"/>
      <c r="C6011" s="68"/>
      <c r="D6011" s="68"/>
      <c r="E6011" s="68"/>
      <c r="F6011" s="68"/>
      <c r="G6011" s="68"/>
      <c r="H6011" s="68"/>
    </row>
    <row r="6012" spans="1:8" x14ac:dyDescent="0.3">
      <c r="A6012" s="68"/>
      <c r="B6012" s="68"/>
      <c r="C6012" s="68"/>
      <c r="D6012" s="68"/>
      <c r="E6012" s="68"/>
      <c r="F6012" s="68"/>
      <c r="G6012" s="68"/>
      <c r="H6012" s="68"/>
    </row>
    <row r="6013" spans="1:8" x14ac:dyDescent="0.3">
      <c r="A6013" s="68"/>
      <c r="B6013" s="68"/>
      <c r="C6013" s="68"/>
      <c r="D6013" s="68"/>
      <c r="E6013" s="68"/>
      <c r="F6013" s="68"/>
      <c r="G6013" s="68"/>
      <c r="H6013" s="68"/>
    </row>
    <row r="6014" spans="1:8" x14ac:dyDescent="0.3">
      <c r="A6014" s="68"/>
      <c r="B6014" s="68"/>
      <c r="C6014" s="68"/>
      <c r="D6014" s="68"/>
      <c r="E6014" s="68"/>
      <c r="F6014" s="68"/>
      <c r="G6014" s="68"/>
      <c r="H6014" s="68"/>
    </row>
    <row r="6015" spans="1:8" x14ac:dyDescent="0.3">
      <c r="A6015" s="68"/>
      <c r="B6015" s="68"/>
      <c r="C6015" s="68"/>
      <c r="D6015" s="68"/>
      <c r="E6015" s="68"/>
      <c r="F6015" s="68"/>
      <c r="G6015" s="68"/>
      <c r="H6015" s="68"/>
    </row>
    <row r="6016" spans="1:8" x14ac:dyDescent="0.3">
      <c r="A6016" s="68"/>
      <c r="B6016" s="68"/>
      <c r="C6016" s="68"/>
      <c r="D6016" s="68"/>
      <c r="E6016" s="68"/>
      <c r="F6016" s="68"/>
      <c r="G6016" s="68"/>
      <c r="H6016" s="68"/>
    </row>
    <row r="6017" spans="1:8" x14ac:dyDescent="0.3">
      <c r="A6017" s="68"/>
      <c r="B6017" s="68"/>
      <c r="C6017" s="68"/>
      <c r="D6017" s="68"/>
      <c r="E6017" s="68"/>
      <c r="F6017" s="68"/>
      <c r="G6017" s="68"/>
      <c r="H6017" s="68"/>
    </row>
    <row r="6018" spans="1:8" x14ac:dyDescent="0.3">
      <c r="A6018" s="68"/>
      <c r="B6018" s="68"/>
      <c r="C6018" s="68"/>
      <c r="D6018" s="68"/>
      <c r="E6018" s="68"/>
      <c r="F6018" s="68"/>
      <c r="G6018" s="68"/>
      <c r="H6018" s="68"/>
    </row>
    <row r="6019" spans="1:8" x14ac:dyDescent="0.3">
      <c r="A6019" s="68"/>
      <c r="B6019" s="68"/>
      <c r="C6019" s="68"/>
      <c r="D6019" s="68"/>
      <c r="E6019" s="68"/>
      <c r="F6019" s="68"/>
      <c r="G6019" s="68"/>
      <c r="H6019" s="68"/>
    </row>
    <row r="6020" spans="1:8" x14ac:dyDescent="0.3">
      <c r="A6020" s="68"/>
      <c r="B6020" s="68"/>
      <c r="C6020" s="68"/>
      <c r="D6020" s="68"/>
      <c r="E6020" s="68"/>
      <c r="F6020" s="68"/>
      <c r="G6020" s="68"/>
      <c r="H6020" s="68"/>
    </row>
    <row r="6021" spans="1:8" x14ac:dyDescent="0.3">
      <c r="A6021" s="68"/>
      <c r="B6021" s="68"/>
      <c r="C6021" s="68"/>
      <c r="D6021" s="68"/>
      <c r="E6021" s="68"/>
      <c r="F6021" s="68"/>
      <c r="G6021" s="68"/>
      <c r="H6021" s="68"/>
    </row>
    <row r="6022" spans="1:8" x14ac:dyDescent="0.3">
      <c r="A6022" s="68"/>
      <c r="B6022" s="68"/>
      <c r="C6022" s="68"/>
      <c r="D6022" s="68"/>
      <c r="E6022" s="68"/>
      <c r="F6022" s="68"/>
      <c r="G6022" s="68"/>
      <c r="H6022" s="68"/>
    </row>
    <row r="6023" spans="1:8" x14ac:dyDescent="0.3">
      <c r="A6023" s="68"/>
      <c r="B6023" s="68"/>
      <c r="C6023" s="68"/>
      <c r="D6023" s="68"/>
      <c r="E6023" s="68"/>
      <c r="F6023" s="68"/>
      <c r="G6023" s="68"/>
      <c r="H6023" s="68"/>
    </row>
    <row r="6024" spans="1:8" x14ac:dyDescent="0.3">
      <c r="A6024" s="68"/>
      <c r="B6024" s="68"/>
      <c r="C6024" s="68"/>
      <c r="D6024" s="68"/>
      <c r="E6024" s="68"/>
      <c r="F6024" s="68"/>
      <c r="G6024" s="68"/>
      <c r="H6024" s="68"/>
    </row>
    <row r="6025" spans="1:8" x14ac:dyDescent="0.3">
      <c r="A6025" s="68"/>
      <c r="B6025" s="68"/>
      <c r="C6025" s="68"/>
      <c r="D6025" s="68"/>
      <c r="E6025" s="68"/>
      <c r="F6025" s="68"/>
      <c r="G6025" s="68"/>
      <c r="H6025" s="68"/>
    </row>
    <row r="6026" spans="1:8" x14ac:dyDescent="0.3">
      <c r="A6026" s="68"/>
      <c r="B6026" s="68"/>
      <c r="C6026" s="68"/>
      <c r="D6026" s="68"/>
      <c r="E6026" s="68"/>
      <c r="F6026" s="68"/>
      <c r="G6026" s="68"/>
      <c r="H6026" s="68"/>
    </row>
    <row r="6027" spans="1:8" x14ac:dyDescent="0.3">
      <c r="A6027" s="68"/>
      <c r="B6027" s="68"/>
      <c r="C6027" s="68"/>
      <c r="D6027" s="68"/>
      <c r="E6027" s="68"/>
      <c r="F6027" s="68"/>
      <c r="G6027" s="68"/>
      <c r="H6027" s="68"/>
    </row>
    <row r="6028" spans="1:8" x14ac:dyDescent="0.3">
      <c r="A6028" s="68"/>
      <c r="B6028" s="68"/>
      <c r="C6028" s="68"/>
      <c r="D6028" s="68"/>
      <c r="E6028" s="68"/>
      <c r="F6028" s="68"/>
      <c r="G6028" s="68"/>
      <c r="H6028" s="68"/>
    </row>
    <row r="6029" spans="1:8" x14ac:dyDescent="0.3">
      <c r="A6029" s="68"/>
      <c r="B6029" s="68"/>
      <c r="C6029" s="68"/>
      <c r="D6029" s="68"/>
      <c r="E6029" s="68"/>
      <c r="F6029" s="68"/>
      <c r="G6029" s="68"/>
      <c r="H6029" s="68"/>
    </row>
    <row r="6030" spans="1:8" x14ac:dyDescent="0.3">
      <c r="A6030" s="68"/>
      <c r="B6030" s="68"/>
      <c r="C6030" s="68"/>
      <c r="D6030" s="68"/>
      <c r="E6030" s="68"/>
      <c r="F6030" s="68"/>
      <c r="G6030" s="68"/>
      <c r="H6030" s="68"/>
    </row>
    <row r="6031" spans="1:8" x14ac:dyDescent="0.3">
      <c r="A6031" s="68"/>
      <c r="B6031" s="68"/>
      <c r="C6031" s="68"/>
      <c r="D6031" s="68"/>
      <c r="E6031" s="68"/>
      <c r="F6031" s="68"/>
      <c r="G6031" s="68"/>
      <c r="H6031" s="68"/>
    </row>
    <row r="6032" spans="1:8" x14ac:dyDescent="0.3">
      <c r="A6032" s="68"/>
      <c r="B6032" s="68"/>
      <c r="C6032" s="68"/>
      <c r="D6032" s="68"/>
      <c r="E6032" s="68"/>
      <c r="F6032" s="68"/>
      <c r="G6032" s="68"/>
      <c r="H6032" s="68"/>
    </row>
    <row r="6033" spans="1:8" x14ac:dyDescent="0.3">
      <c r="A6033" s="68"/>
      <c r="B6033" s="68"/>
      <c r="C6033" s="68"/>
      <c r="D6033" s="68"/>
      <c r="E6033" s="68"/>
      <c r="F6033" s="68"/>
      <c r="G6033" s="68"/>
      <c r="H6033" s="68"/>
    </row>
    <row r="6034" spans="1:8" x14ac:dyDescent="0.3">
      <c r="A6034" s="68"/>
      <c r="B6034" s="68"/>
      <c r="C6034" s="68"/>
      <c r="D6034" s="68"/>
      <c r="E6034" s="68"/>
      <c r="F6034" s="68"/>
      <c r="G6034" s="68"/>
      <c r="H6034" s="68"/>
    </row>
    <row r="6035" spans="1:8" x14ac:dyDescent="0.3">
      <c r="A6035" s="68"/>
      <c r="B6035" s="68"/>
      <c r="C6035" s="68"/>
      <c r="D6035" s="68"/>
      <c r="E6035" s="68"/>
      <c r="F6035" s="68"/>
      <c r="G6035" s="68"/>
      <c r="H6035" s="68"/>
    </row>
    <row r="6036" spans="1:8" x14ac:dyDescent="0.3">
      <c r="A6036" s="68"/>
      <c r="B6036" s="68"/>
      <c r="C6036" s="68"/>
      <c r="D6036" s="68"/>
      <c r="E6036" s="68"/>
      <c r="F6036" s="68"/>
      <c r="G6036" s="68"/>
      <c r="H6036" s="68"/>
    </row>
    <row r="6037" spans="1:8" x14ac:dyDescent="0.3">
      <c r="A6037" s="68"/>
      <c r="B6037" s="68"/>
      <c r="C6037" s="68"/>
      <c r="D6037" s="68"/>
      <c r="E6037" s="68"/>
      <c r="F6037" s="68"/>
      <c r="G6037" s="68"/>
      <c r="H6037" s="68"/>
    </row>
    <row r="6038" spans="1:8" x14ac:dyDescent="0.3">
      <c r="A6038" s="68"/>
      <c r="B6038" s="68"/>
      <c r="C6038" s="68"/>
      <c r="D6038" s="68"/>
      <c r="E6038" s="68"/>
      <c r="F6038" s="68"/>
      <c r="G6038" s="68"/>
      <c r="H6038" s="68"/>
    </row>
    <row r="6039" spans="1:8" x14ac:dyDescent="0.3">
      <c r="A6039" s="68"/>
      <c r="B6039" s="68"/>
      <c r="C6039" s="68"/>
      <c r="D6039" s="68"/>
      <c r="E6039" s="68"/>
      <c r="F6039" s="68"/>
      <c r="G6039" s="68"/>
      <c r="H6039" s="68"/>
    </row>
    <row r="6040" spans="1:8" x14ac:dyDescent="0.3">
      <c r="A6040" s="68"/>
      <c r="B6040" s="68"/>
      <c r="C6040" s="68"/>
      <c r="D6040" s="68"/>
      <c r="E6040" s="68"/>
      <c r="F6040" s="68"/>
      <c r="G6040" s="68"/>
      <c r="H6040" s="68"/>
    </row>
    <row r="6041" spans="1:8" x14ac:dyDescent="0.3">
      <c r="A6041" s="68"/>
      <c r="B6041" s="68"/>
      <c r="C6041" s="68"/>
      <c r="D6041" s="68"/>
      <c r="E6041" s="68"/>
      <c r="F6041" s="68"/>
      <c r="G6041" s="68"/>
      <c r="H6041" s="68"/>
    </row>
    <row r="6042" spans="1:8" x14ac:dyDescent="0.3">
      <c r="A6042" s="68"/>
      <c r="B6042" s="68"/>
      <c r="C6042" s="68"/>
      <c r="D6042" s="68"/>
      <c r="E6042" s="68"/>
      <c r="F6042" s="68"/>
      <c r="G6042" s="68"/>
      <c r="H6042" s="68"/>
    </row>
    <row r="6043" spans="1:8" x14ac:dyDescent="0.3">
      <c r="A6043" s="68"/>
      <c r="B6043" s="68"/>
      <c r="C6043" s="68"/>
      <c r="D6043" s="68"/>
      <c r="E6043" s="68"/>
      <c r="F6043" s="68"/>
      <c r="G6043" s="68"/>
      <c r="H6043" s="68"/>
    </row>
    <row r="6044" spans="1:8" x14ac:dyDescent="0.3">
      <c r="A6044" s="68"/>
      <c r="B6044" s="68"/>
      <c r="C6044" s="68"/>
      <c r="D6044" s="68"/>
      <c r="E6044" s="68"/>
      <c r="F6044" s="68"/>
      <c r="G6044" s="68"/>
      <c r="H6044" s="68"/>
    </row>
    <row r="6045" spans="1:8" x14ac:dyDescent="0.3">
      <c r="A6045" s="68"/>
      <c r="B6045" s="68"/>
      <c r="C6045" s="68"/>
      <c r="D6045" s="68"/>
      <c r="E6045" s="68"/>
      <c r="F6045" s="68"/>
      <c r="G6045" s="68"/>
      <c r="H6045" s="68"/>
    </row>
    <row r="6046" spans="1:8" x14ac:dyDescent="0.3">
      <c r="A6046" s="68"/>
      <c r="B6046" s="68"/>
      <c r="C6046" s="68"/>
      <c r="D6046" s="68"/>
      <c r="E6046" s="68"/>
      <c r="F6046" s="68"/>
      <c r="G6046" s="68"/>
      <c r="H6046" s="68"/>
    </row>
    <row r="6047" spans="1:8" x14ac:dyDescent="0.3">
      <c r="A6047" s="68"/>
      <c r="B6047" s="68"/>
      <c r="C6047" s="68"/>
      <c r="D6047" s="68"/>
      <c r="E6047" s="68"/>
      <c r="F6047" s="68"/>
      <c r="G6047" s="68"/>
      <c r="H6047" s="68"/>
    </row>
    <row r="6048" spans="1:8" x14ac:dyDescent="0.3">
      <c r="A6048" s="68"/>
      <c r="B6048" s="68"/>
      <c r="C6048" s="68"/>
      <c r="D6048" s="68"/>
      <c r="E6048" s="68"/>
      <c r="F6048" s="68"/>
      <c r="G6048" s="68"/>
      <c r="H6048" s="68"/>
    </row>
    <row r="6049" spans="1:8" x14ac:dyDescent="0.3">
      <c r="A6049" s="68"/>
      <c r="B6049" s="68"/>
      <c r="C6049" s="68"/>
      <c r="D6049" s="68"/>
      <c r="E6049" s="68"/>
      <c r="F6049" s="68"/>
      <c r="G6049" s="68"/>
      <c r="H6049" s="68"/>
    </row>
    <row r="6050" spans="1:8" x14ac:dyDescent="0.3">
      <c r="A6050" s="68"/>
      <c r="B6050" s="68"/>
      <c r="C6050" s="68"/>
      <c r="D6050" s="68"/>
      <c r="E6050" s="68"/>
      <c r="F6050" s="68"/>
      <c r="G6050" s="68"/>
      <c r="H6050" s="68"/>
    </row>
    <row r="6051" spans="1:8" x14ac:dyDescent="0.3">
      <c r="A6051" s="68"/>
      <c r="B6051" s="68"/>
      <c r="C6051" s="68"/>
      <c r="D6051" s="68"/>
      <c r="E6051" s="68"/>
      <c r="F6051" s="68"/>
      <c r="G6051" s="68"/>
      <c r="H6051" s="68"/>
    </row>
    <row r="6052" spans="1:8" x14ac:dyDescent="0.3">
      <c r="A6052" s="68"/>
      <c r="B6052" s="68"/>
      <c r="C6052" s="68"/>
      <c r="D6052" s="68"/>
      <c r="E6052" s="68"/>
      <c r="F6052" s="68"/>
      <c r="G6052" s="68"/>
      <c r="H6052" s="68"/>
    </row>
    <row r="6053" spans="1:8" x14ac:dyDescent="0.3">
      <c r="A6053" s="68"/>
      <c r="B6053" s="68"/>
      <c r="C6053" s="68"/>
      <c r="D6053" s="68"/>
      <c r="E6053" s="68"/>
      <c r="F6053" s="68"/>
      <c r="G6053" s="68"/>
      <c r="H6053" s="68"/>
    </row>
    <row r="6054" spans="1:8" x14ac:dyDescent="0.3">
      <c r="A6054" s="68"/>
      <c r="B6054" s="68"/>
      <c r="C6054" s="68"/>
      <c r="D6054" s="68"/>
      <c r="E6054" s="68"/>
      <c r="F6054" s="68"/>
      <c r="G6054" s="68"/>
      <c r="H6054" s="68"/>
    </row>
    <row r="6055" spans="1:8" x14ac:dyDescent="0.3">
      <c r="A6055" s="68"/>
      <c r="B6055" s="68"/>
      <c r="C6055" s="68"/>
      <c r="D6055" s="68"/>
      <c r="E6055" s="68"/>
      <c r="F6055" s="68"/>
      <c r="G6055" s="68"/>
      <c r="H6055" s="68"/>
    </row>
    <row r="6056" spans="1:8" x14ac:dyDescent="0.3">
      <c r="A6056" s="68"/>
      <c r="B6056" s="68"/>
      <c r="C6056" s="68"/>
      <c r="D6056" s="68"/>
      <c r="E6056" s="68"/>
      <c r="F6056" s="68"/>
      <c r="G6056" s="68"/>
      <c r="H6056" s="68"/>
    </row>
    <row r="6057" spans="1:8" x14ac:dyDescent="0.3">
      <c r="A6057" s="68"/>
      <c r="B6057" s="68"/>
      <c r="C6057" s="68"/>
      <c r="D6057" s="68"/>
      <c r="E6057" s="68"/>
      <c r="F6057" s="68"/>
      <c r="G6057" s="68"/>
      <c r="H6057" s="68"/>
    </row>
    <row r="6058" spans="1:8" x14ac:dyDescent="0.3">
      <c r="A6058" s="68"/>
      <c r="B6058" s="68"/>
      <c r="C6058" s="68"/>
      <c r="D6058" s="68"/>
      <c r="E6058" s="68"/>
      <c r="F6058" s="68"/>
      <c r="G6058" s="68"/>
      <c r="H6058" s="68"/>
    </row>
    <row r="6059" spans="1:8" x14ac:dyDescent="0.3">
      <c r="A6059" s="68"/>
      <c r="B6059" s="68"/>
      <c r="C6059" s="68"/>
      <c r="D6059" s="68"/>
      <c r="E6059" s="68"/>
      <c r="F6059" s="68"/>
      <c r="G6059" s="68"/>
      <c r="H6059" s="68"/>
    </row>
    <row r="6060" spans="1:8" x14ac:dyDescent="0.3">
      <c r="A6060" s="68"/>
      <c r="B6060" s="68"/>
      <c r="C6060" s="68"/>
      <c r="D6060" s="68"/>
      <c r="E6060" s="68"/>
      <c r="F6060" s="68"/>
      <c r="G6060" s="68"/>
      <c r="H6060" s="68"/>
    </row>
    <row r="6061" spans="1:8" x14ac:dyDescent="0.3">
      <c r="A6061" s="68"/>
      <c r="B6061" s="68"/>
      <c r="C6061" s="68"/>
      <c r="D6061" s="68"/>
      <c r="E6061" s="68"/>
      <c r="F6061" s="68"/>
      <c r="G6061" s="68"/>
      <c r="H6061" s="68"/>
    </row>
    <row r="6062" spans="1:8" x14ac:dyDescent="0.3">
      <c r="A6062" s="68"/>
      <c r="B6062" s="68"/>
      <c r="C6062" s="68"/>
      <c r="D6062" s="68"/>
      <c r="E6062" s="68"/>
      <c r="F6062" s="68"/>
      <c r="G6062" s="68"/>
      <c r="H6062" s="68"/>
    </row>
    <row r="6063" spans="1:8" x14ac:dyDescent="0.3">
      <c r="A6063" s="68"/>
      <c r="B6063" s="68"/>
      <c r="C6063" s="68"/>
      <c r="D6063" s="68"/>
      <c r="E6063" s="68"/>
      <c r="F6063" s="68"/>
      <c r="G6063" s="68"/>
      <c r="H6063" s="68"/>
    </row>
    <row r="6064" spans="1:8" x14ac:dyDescent="0.3">
      <c r="A6064" s="68"/>
      <c r="B6064" s="68"/>
      <c r="C6064" s="68"/>
      <c r="D6064" s="68"/>
      <c r="E6064" s="68"/>
      <c r="F6064" s="68"/>
      <c r="G6064" s="68"/>
      <c r="H6064" s="68"/>
    </row>
    <row r="6065" spans="1:8" x14ac:dyDescent="0.3">
      <c r="A6065" s="68"/>
      <c r="B6065" s="68"/>
      <c r="C6065" s="68"/>
      <c r="D6065" s="68"/>
      <c r="E6065" s="68"/>
      <c r="F6065" s="68"/>
      <c r="G6065" s="68"/>
      <c r="H6065" s="68"/>
    </row>
    <row r="6066" spans="1:8" x14ac:dyDescent="0.3">
      <c r="A6066" s="68"/>
      <c r="B6066" s="68"/>
      <c r="C6066" s="68"/>
      <c r="D6066" s="68"/>
      <c r="E6066" s="68"/>
      <c r="F6066" s="68"/>
      <c r="G6066" s="68"/>
      <c r="H6066" s="68"/>
    </row>
    <row r="6067" spans="1:8" x14ac:dyDescent="0.3">
      <c r="A6067" s="68"/>
      <c r="B6067" s="68"/>
      <c r="C6067" s="68"/>
      <c r="D6067" s="68"/>
      <c r="E6067" s="68"/>
      <c r="F6067" s="68"/>
      <c r="G6067" s="68"/>
      <c r="H6067" s="68"/>
    </row>
    <row r="6068" spans="1:8" x14ac:dyDescent="0.3">
      <c r="A6068" s="68"/>
      <c r="B6068" s="68"/>
      <c r="C6068" s="68"/>
      <c r="D6068" s="68"/>
      <c r="E6068" s="68"/>
      <c r="F6068" s="68"/>
      <c r="G6068" s="68"/>
      <c r="H6068" s="68"/>
    </row>
    <row r="6069" spans="1:8" x14ac:dyDescent="0.3">
      <c r="A6069" s="68"/>
      <c r="B6069" s="68"/>
      <c r="C6069" s="68"/>
      <c r="D6069" s="68"/>
      <c r="E6069" s="68"/>
      <c r="F6069" s="68"/>
      <c r="G6069" s="68"/>
      <c r="H6069" s="68"/>
    </row>
    <row r="6070" spans="1:8" x14ac:dyDescent="0.3">
      <c r="A6070" s="68"/>
      <c r="B6070" s="68"/>
      <c r="C6070" s="68"/>
      <c r="D6070" s="68"/>
      <c r="E6070" s="68"/>
      <c r="F6070" s="68"/>
      <c r="G6070" s="68"/>
      <c r="H6070" s="68"/>
    </row>
    <row r="6071" spans="1:8" x14ac:dyDescent="0.3">
      <c r="A6071" s="68"/>
      <c r="B6071" s="68"/>
      <c r="C6071" s="68"/>
      <c r="D6071" s="68"/>
      <c r="E6071" s="68"/>
      <c r="F6071" s="68"/>
      <c r="G6071" s="68"/>
      <c r="H6071" s="68"/>
    </row>
    <row r="6072" spans="1:8" x14ac:dyDescent="0.3">
      <c r="A6072" s="68"/>
      <c r="B6072" s="68"/>
      <c r="C6072" s="68"/>
      <c r="D6072" s="68"/>
      <c r="E6072" s="68"/>
      <c r="F6072" s="68"/>
      <c r="G6072" s="68"/>
      <c r="H6072" s="68"/>
    </row>
    <row r="6073" spans="1:8" x14ac:dyDescent="0.3">
      <c r="A6073" s="68"/>
      <c r="B6073" s="68"/>
      <c r="C6073" s="68"/>
      <c r="D6073" s="68"/>
      <c r="E6073" s="68"/>
      <c r="F6073" s="68"/>
      <c r="G6073" s="68"/>
      <c r="H6073" s="68"/>
    </row>
    <row r="6074" spans="1:8" x14ac:dyDescent="0.3">
      <c r="A6074" s="68"/>
      <c r="B6074" s="68"/>
      <c r="C6074" s="68"/>
      <c r="D6074" s="68"/>
      <c r="E6074" s="68"/>
      <c r="F6074" s="68"/>
      <c r="G6074" s="68"/>
      <c r="H6074" s="68"/>
    </row>
    <row r="6075" spans="1:8" x14ac:dyDescent="0.3">
      <c r="A6075" s="68"/>
      <c r="B6075" s="68"/>
      <c r="C6075" s="68"/>
      <c r="D6075" s="68"/>
      <c r="E6075" s="68"/>
      <c r="F6075" s="68"/>
      <c r="G6075" s="68"/>
      <c r="H6075" s="68"/>
    </row>
    <row r="6076" spans="1:8" x14ac:dyDescent="0.3">
      <c r="A6076" s="68"/>
      <c r="B6076" s="68"/>
      <c r="C6076" s="68"/>
      <c r="D6076" s="68"/>
      <c r="E6076" s="68"/>
      <c r="F6076" s="68"/>
      <c r="G6076" s="68"/>
      <c r="H6076" s="68"/>
    </row>
    <row r="6077" spans="1:8" x14ac:dyDescent="0.3">
      <c r="A6077" s="68"/>
      <c r="B6077" s="68"/>
      <c r="C6077" s="68"/>
      <c r="D6077" s="68"/>
      <c r="E6077" s="68"/>
      <c r="F6077" s="68"/>
      <c r="G6077" s="68"/>
      <c r="H6077" s="68"/>
    </row>
    <row r="6078" spans="1:8" x14ac:dyDescent="0.3">
      <c r="A6078" s="68"/>
      <c r="B6078" s="68"/>
      <c r="C6078" s="68"/>
      <c r="D6078" s="68"/>
      <c r="E6078" s="68"/>
      <c r="F6078" s="68"/>
      <c r="G6078" s="68"/>
      <c r="H6078" s="68"/>
    </row>
    <row r="6079" spans="1:8" x14ac:dyDescent="0.3">
      <c r="A6079" s="68"/>
      <c r="B6079" s="68"/>
      <c r="C6079" s="68"/>
      <c r="D6079" s="68"/>
      <c r="E6079" s="68"/>
      <c r="F6079" s="68"/>
      <c r="G6079" s="68"/>
      <c r="H6079" s="68"/>
    </row>
    <row r="6080" spans="1:8" x14ac:dyDescent="0.3">
      <c r="A6080" s="68"/>
      <c r="B6080" s="68"/>
      <c r="C6080" s="68"/>
      <c r="D6080" s="68"/>
      <c r="E6080" s="68"/>
      <c r="F6080" s="68"/>
      <c r="G6080" s="68"/>
      <c r="H6080" s="68"/>
    </row>
    <row r="6081" spans="1:8" x14ac:dyDescent="0.3">
      <c r="A6081" s="68"/>
      <c r="B6081" s="68"/>
      <c r="C6081" s="68"/>
      <c r="D6081" s="68"/>
      <c r="E6081" s="68"/>
      <c r="F6081" s="68"/>
      <c r="G6081" s="68"/>
      <c r="H6081" s="68"/>
    </row>
    <row r="6082" spans="1:8" x14ac:dyDescent="0.3">
      <c r="A6082" s="68"/>
      <c r="B6082" s="68"/>
      <c r="C6082" s="68"/>
      <c r="D6082" s="68"/>
      <c r="E6082" s="68"/>
      <c r="F6082" s="68"/>
      <c r="G6082" s="68"/>
      <c r="H6082" s="68"/>
    </row>
    <row r="6083" spans="1:8" x14ac:dyDescent="0.3">
      <c r="A6083" s="68"/>
      <c r="B6083" s="68"/>
      <c r="C6083" s="68"/>
      <c r="D6083" s="68"/>
      <c r="E6083" s="68"/>
      <c r="F6083" s="68"/>
      <c r="G6083" s="68"/>
      <c r="H6083" s="68"/>
    </row>
    <row r="6084" spans="1:8" x14ac:dyDescent="0.3">
      <c r="A6084" s="68"/>
      <c r="B6084" s="68"/>
      <c r="C6084" s="68"/>
      <c r="D6084" s="68"/>
      <c r="E6084" s="68"/>
      <c r="F6084" s="68"/>
      <c r="G6084" s="68"/>
      <c r="H6084" s="68"/>
    </row>
    <row r="6085" spans="1:8" x14ac:dyDescent="0.3">
      <c r="A6085" s="68"/>
      <c r="B6085" s="68"/>
      <c r="C6085" s="68"/>
      <c r="D6085" s="68"/>
      <c r="E6085" s="68"/>
      <c r="F6085" s="68"/>
      <c r="G6085" s="68"/>
      <c r="H6085" s="68"/>
    </row>
    <row r="6086" spans="1:8" x14ac:dyDescent="0.3">
      <c r="A6086" s="68"/>
      <c r="B6086" s="68"/>
      <c r="C6086" s="68"/>
      <c r="D6086" s="68"/>
      <c r="E6086" s="68"/>
      <c r="F6086" s="68"/>
      <c r="G6086" s="68"/>
      <c r="H6086" s="68"/>
    </row>
    <row r="6087" spans="1:8" x14ac:dyDescent="0.3">
      <c r="A6087" s="68"/>
      <c r="B6087" s="68"/>
      <c r="C6087" s="68"/>
      <c r="D6087" s="68"/>
      <c r="E6087" s="68"/>
      <c r="F6087" s="68"/>
      <c r="G6087" s="68"/>
      <c r="H6087" s="68"/>
    </row>
    <row r="6088" spans="1:8" x14ac:dyDescent="0.3">
      <c r="A6088" s="68"/>
      <c r="B6088" s="68"/>
      <c r="C6088" s="68"/>
      <c r="D6088" s="68"/>
      <c r="E6088" s="68"/>
      <c r="F6088" s="68"/>
      <c r="G6088" s="68"/>
      <c r="H6088" s="68"/>
    </row>
    <row r="6089" spans="1:8" x14ac:dyDescent="0.3">
      <c r="A6089" s="68"/>
      <c r="B6089" s="68"/>
      <c r="C6089" s="68"/>
      <c r="D6089" s="68"/>
      <c r="E6089" s="68"/>
      <c r="F6089" s="68"/>
      <c r="G6089" s="68"/>
      <c r="H6089" s="68"/>
    </row>
    <row r="6090" spans="1:8" x14ac:dyDescent="0.3">
      <c r="A6090" s="68"/>
      <c r="B6090" s="68"/>
      <c r="C6090" s="68"/>
      <c r="D6090" s="68"/>
      <c r="E6090" s="68"/>
      <c r="F6090" s="68"/>
      <c r="G6090" s="68"/>
      <c r="H6090" s="68"/>
    </row>
    <row r="6091" spans="1:8" x14ac:dyDescent="0.3">
      <c r="A6091" s="68"/>
      <c r="B6091" s="68"/>
      <c r="C6091" s="68"/>
      <c r="D6091" s="68"/>
      <c r="E6091" s="68"/>
      <c r="F6091" s="68"/>
      <c r="G6091" s="68"/>
      <c r="H6091" s="68"/>
    </row>
    <row r="6092" spans="1:8" x14ac:dyDescent="0.3">
      <c r="A6092" s="68"/>
      <c r="B6092" s="68"/>
      <c r="C6092" s="68"/>
      <c r="D6092" s="68"/>
      <c r="E6092" s="68"/>
      <c r="F6092" s="68"/>
      <c r="G6092" s="68"/>
      <c r="H6092" s="68"/>
    </row>
    <row r="6093" spans="1:8" x14ac:dyDescent="0.3">
      <c r="A6093" s="68"/>
      <c r="B6093" s="68"/>
      <c r="C6093" s="68"/>
      <c r="D6093" s="68"/>
      <c r="E6093" s="68"/>
      <c r="F6093" s="68"/>
      <c r="G6093" s="68"/>
      <c r="H6093" s="68"/>
    </row>
    <row r="6094" spans="1:8" x14ac:dyDescent="0.3">
      <c r="A6094" s="68"/>
      <c r="B6094" s="68"/>
      <c r="C6094" s="68"/>
      <c r="D6094" s="68"/>
      <c r="E6094" s="68"/>
      <c r="F6094" s="68"/>
      <c r="G6094" s="68"/>
      <c r="H6094" s="68"/>
    </row>
    <row r="6095" spans="1:8" x14ac:dyDescent="0.3">
      <c r="A6095" s="68"/>
      <c r="B6095" s="68"/>
      <c r="C6095" s="68"/>
      <c r="D6095" s="68"/>
      <c r="E6095" s="68"/>
      <c r="F6095" s="68"/>
      <c r="G6095" s="68"/>
      <c r="H6095" s="68"/>
    </row>
    <row r="6096" spans="1:8" x14ac:dyDescent="0.3">
      <c r="A6096" s="68"/>
      <c r="B6096" s="68"/>
      <c r="C6096" s="68"/>
      <c r="D6096" s="68"/>
      <c r="E6096" s="68"/>
      <c r="F6096" s="68"/>
      <c r="G6096" s="68"/>
      <c r="H6096" s="68"/>
    </row>
    <row r="6097" spans="1:8" x14ac:dyDescent="0.3">
      <c r="A6097" s="68"/>
      <c r="B6097" s="68"/>
      <c r="C6097" s="68"/>
      <c r="D6097" s="68"/>
      <c r="E6097" s="68"/>
      <c r="F6097" s="68"/>
      <c r="G6097" s="68"/>
      <c r="H6097" s="68"/>
    </row>
    <row r="6098" spans="1:8" x14ac:dyDescent="0.3">
      <c r="A6098" s="68"/>
      <c r="B6098" s="68"/>
      <c r="C6098" s="68"/>
      <c r="D6098" s="68"/>
      <c r="E6098" s="68"/>
      <c r="F6098" s="68"/>
      <c r="G6098" s="68"/>
      <c r="H6098" s="68"/>
    </row>
    <row r="6099" spans="1:8" x14ac:dyDescent="0.3">
      <c r="A6099" s="68"/>
      <c r="B6099" s="68"/>
      <c r="C6099" s="68"/>
      <c r="D6099" s="68"/>
      <c r="E6099" s="68"/>
      <c r="F6099" s="68"/>
      <c r="G6099" s="68"/>
      <c r="H6099" s="68"/>
    </row>
    <row r="6100" spans="1:8" x14ac:dyDescent="0.3">
      <c r="A6100" s="68"/>
      <c r="B6100" s="68"/>
      <c r="C6100" s="68"/>
      <c r="D6100" s="68"/>
      <c r="E6100" s="68"/>
      <c r="F6100" s="68"/>
      <c r="G6100" s="68"/>
      <c r="H6100" s="68"/>
    </row>
    <row r="6101" spans="1:8" x14ac:dyDescent="0.3">
      <c r="A6101" s="68"/>
      <c r="B6101" s="68"/>
      <c r="C6101" s="68"/>
      <c r="D6101" s="68"/>
      <c r="E6101" s="68"/>
      <c r="F6101" s="68"/>
      <c r="G6101" s="68"/>
      <c r="H6101" s="68"/>
    </row>
    <row r="6102" spans="1:8" x14ac:dyDescent="0.3">
      <c r="A6102" s="68"/>
      <c r="B6102" s="68"/>
      <c r="C6102" s="68"/>
      <c r="D6102" s="68"/>
      <c r="E6102" s="68"/>
      <c r="F6102" s="68"/>
      <c r="G6102" s="68"/>
      <c r="H6102" s="68"/>
    </row>
    <row r="6103" spans="1:8" x14ac:dyDescent="0.3">
      <c r="A6103" s="68"/>
      <c r="B6103" s="68"/>
      <c r="C6103" s="68"/>
      <c r="D6103" s="68"/>
      <c r="E6103" s="68"/>
      <c r="F6103" s="68"/>
      <c r="G6103" s="68"/>
      <c r="H6103" s="68"/>
    </row>
    <row r="6104" spans="1:8" x14ac:dyDescent="0.3">
      <c r="A6104" s="68"/>
      <c r="B6104" s="68"/>
      <c r="C6104" s="68"/>
      <c r="D6104" s="68"/>
      <c r="E6104" s="68"/>
      <c r="F6104" s="68"/>
      <c r="G6104" s="68"/>
      <c r="H6104" s="68"/>
    </row>
    <row r="6105" spans="1:8" x14ac:dyDescent="0.3">
      <c r="A6105" s="68"/>
      <c r="B6105" s="68"/>
      <c r="C6105" s="68"/>
      <c r="D6105" s="68"/>
      <c r="E6105" s="68"/>
      <c r="F6105" s="68"/>
      <c r="G6105" s="68"/>
      <c r="H6105" s="68"/>
    </row>
    <row r="6106" spans="1:8" x14ac:dyDescent="0.3">
      <c r="A6106" s="68"/>
      <c r="B6106" s="68"/>
      <c r="C6106" s="68"/>
      <c r="D6106" s="68"/>
      <c r="E6106" s="68"/>
      <c r="F6106" s="68"/>
      <c r="G6106" s="68"/>
      <c r="H6106" s="68"/>
    </row>
    <row r="6107" spans="1:8" x14ac:dyDescent="0.3">
      <c r="A6107" s="68"/>
      <c r="B6107" s="68"/>
      <c r="C6107" s="68"/>
      <c r="D6107" s="68"/>
      <c r="E6107" s="68"/>
      <c r="F6107" s="68"/>
      <c r="G6107" s="68"/>
      <c r="H6107" s="68"/>
    </row>
    <row r="6108" spans="1:8" x14ac:dyDescent="0.3">
      <c r="A6108" s="68"/>
      <c r="B6108" s="68"/>
      <c r="C6108" s="68"/>
      <c r="D6108" s="68"/>
      <c r="E6108" s="68"/>
      <c r="F6108" s="68"/>
      <c r="G6108" s="68"/>
      <c r="H6108" s="68"/>
    </row>
    <row r="6109" spans="1:8" x14ac:dyDescent="0.3">
      <c r="A6109" s="68"/>
      <c r="B6109" s="68"/>
      <c r="C6109" s="68"/>
      <c r="D6109" s="68"/>
      <c r="E6109" s="68"/>
      <c r="F6109" s="68"/>
      <c r="G6109" s="68"/>
      <c r="H6109" s="68"/>
    </row>
    <row r="6110" spans="1:8" x14ac:dyDescent="0.3">
      <c r="A6110" s="68"/>
      <c r="B6110" s="68"/>
      <c r="C6110" s="68"/>
      <c r="D6110" s="68"/>
      <c r="E6110" s="68"/>
      <c r="F6110" s="68"/>
      <c r="G6110" s="68"/>
      <c r="H6110" s="68"/>
    </row>
    <row r="6111" spans="1:8" x14ac:dyDescent="0.3">
      <c r="A6111" s="68"/>
      <c r="B6111" s="68"/>
      <c r="C6111" s="68"/>
      <c r="D6111" s="68"/>
      <c r="E6111" s="68"/>
      <c r="F6111" s="68"/>
      <c r="G6111" s="68"/>
      <c r="H6111" s="68"/>
    </row>
    <row r="6112" spans="1:8" x14ac:dyDescent="0.3">
      <c r="A6112" s="68"/>
      <c r="B6112" s="68"/>
      <c r="C6112" s="68"/>
      <c r="D6112" s="68"/>
      <c r="E6112" s="68"/>
      <c r="F6112" s="68"/>
      <c r="G6112" s="68"/>
      <c r="H6112" s="68"/>
    </row>
    <row r="6113" spans="1:8" x14ac:dyDescent="0.3">
      <c r="A6113" s="68"/>
      <c r="B6113" s="68"/>
      <c r="C6113" s="68"/>
      <c r="D6113" s="68"/>
      <c r="E6113" s="68"/>
      <c r="F6113" s="68"/>
      <c r="G6113" s="68"/>
      <c r="H6113" s="68"/>
    </row>
    <row r="6114" spans="1:8" x14ac:dyDescent="0.3">
      <c r="A6114" s="68"/>
      <c r="B6114" s="68"/>
      <c r="C6114" s="68"/>
      <c r="D6114" s="68"/>
      <c r="E6114" s="68"/>
      <c r="F6114" s="68"/>
      <c r="G6114" s="68"/>
      <c r="H6114" s="68"/>
    </row>
    <row r="6115" spans="1:8" x14ac:dyDescent="0.3">
      <c r="A6115" s="68"/>
      <c r="B6115" s="68"/>
      <c r="C6115" s="68"/>
      <c r="D6115" s="68"/>
      <c r="E6115" s="68"/>
      <c r="F6115" s="68"/>
      <c r="G6115" s="68"/>
      <c r="H6115" s="68"/>
    </row>
    <row r="6116" spans="1:8" x14ac:dyDescent="0.3">
      <c r="A6116" s="68"/>
      <c r="B6116" s="68"/>
      <c r="C6116" s="68"/>
      <c r="D6116" s="68"/>
      <c r="E6116" s="68"/>
      <c r="F6116" s="68"/>
      <c r="G6116" s="68"/>
      <c r="H6116" s="68"/>
    </row>
    <row r="6117" spans="1:8" x14ac:dyDescent="0.3">
      <c r="A6117" s="68"/>
      <c r="B6117" s="68"/>
      <c r="C6117" s="68"/>
      <c r="D6117" s="68"/>
      <c r="E6117" s="68"/>
      <c r="F6117" s="68"/>
      <c r="G6117" s="68"/>
      <c r="H6117" s="68"/>
    </row>
    <row r="6118" spans="1:8" x14ac:dyDescent="0.3">
      <c r="A6118" s="68"/>
      <c r="B6118" s="68"/>
      <c r="C6118" s="68"/>
      <c r="D6118" s="68"/>
      <c r="E6118" s="68"/>
      <c r="F6118" s="68"/>
      <c r="G6118" s="68"/>
      <c r="H6118" s="68"/>
    </row>
    <row r="6119" spans="1:8" x14ac:dyDescent="0.3">
      <c r="A6119" s="68"/>
      <c r="B6119" s="68"/>
      <c r="C6119" s="68"/>
      <c r="D6119" s="68"/>
      <c r="E6119" s="68"/>
      <c r="F6119" s="68"/>
      <c r="G6119" s="68"/>
      <c r="H6119" s="68"/>
    </row>
    <row r="6120" spans="1:8" x14ac:dyDescent="0.3">
      <c r="A6120" s="68"/>
      <c r="B6120" s="68"/>
      <c r="C6120" s="68"/>
      <c r="D6120" s="68"/>
      <c r="E6120" s="68"/>
      <c r="F6120" s="68"/>
      <c r="G6120" s="68"/>
      <c r="H6120" s="68"/>
    </row>
    <row r="6121" spans="1:8" x14ac:dyDescent="0.3">
      <c r="A6121" s="68"/>
      <c r="B6121" s="68"/>
      <c r="C6121" s="68"/>
      <c r="D6121" s="68"/>
      <c r="E6121" s="68"/>
      <c r="F6121" s="68"/>
      <c r="G6121" s="68"/>
      <c r="H6121" s="68"/>
    </row>
    <row r="6122" spans="1:8" x14ac:dyDescent="0.3">
      <c r="A6122" s="68"/>
      <c r="B6122" s="68"/>
      <c r="C6122" s="68"/>
      <c r="D6122" s="68"/>
      <c r="E6122" s="68"/>
      <c r="F6122" s="68"/>
      <c r="G6122" s="68"/>
      <c r="H6122" s="68"/>
    </row>
    <row r="6123" spans="1:8" x14ac:dyDescent="0.3">
      <c r="A6123" s="68"/>
      <c r="B6123" s="68"/>
      <c r="C6123" s="68"/>
      <c r="D6123" s="68"/>
      <c r="E6123" s="68"/>
      <c r="F6123" s="68"/>
      <c r="G6123" s="68"/>
      <c r="H6123" s="68"/>
    </row>
    <row r="6124" spans="1:8" x14ac:dyDescent="0.3">
      <c r="A6124" s="68"/>
      <c r="B6124" s="68"/>
      <c r="C6124" s="68"/>
      <c r="D6124" s="68"/>
      <c r="E6124" s="68"/>
      <c r="F6124" s="68"/>
      <c r="G6124" s="68"/>
      <c r="H6124" s="68"/>
    </row>
    <row r="6125" spans="1:8" x14ac:dyDescent="0.3">
      <c r="A6125" s="68"/>
      <c r="B6125" s="68"/>
      <c r="C6125" s="68"/>
      <c r="D6125" s="68"/>
      <c r="E6125" s="68"/>
      <c r="F6125" s="68"/>
      <c r="G6125" s="68"/>
      <c r="H6125" s="68"/>
    </row>
    <row r="6126" spans="1:8" x14ac:dyDescent="0.3">
      <c r="A6126" s="68"/>
      <c r="B6126" s="68"/>
      <c r="C6126" s="68"/>
      <c r="D6126" s="68"/>
      <c r="E6126" s="68"/>
      <c r="F6126" s="68"/>
      <c r="G6126" s="68"/>
      <c r="H6126" s="68"/>
    </row>
    <row r="6127" spans="1:8" x14ac:dyDescent="0.3">
      <c r="A6127" s="68"/>
      <c r="B6127" s="68"/>
      <c r="C6127" s="68"/>
      <c r="D6127" s="68"/>
      <c r="E6127" s="68"/>
      <c r="F6127" s="68"/>
      <c r="G6127" s="68"/>
      <c r="H6127" s="68"/>
    </row>
    <row r="6128" spans="1:8" x14ac:dyDescent="0.3">
      <c r="A6128" s="68"/>
      <c r="B6128" s="68"/>
      <c r="C6128" s="68"/>
      <c r="D6128" s="68"/>
      <c r="E6128" s="68"/>
      <c r="F6128" s="68"/>
      <c r="G6128" s="68"/>
      <c r="H6128" s="68"/>
    </row>
    <row r="6129" spans="1:8" x14ac:dyDescent="0.3">
      <c r="A6129" s="68"/>
      <c r="B6129" s="68"/>
      <c r="C6129" s="68"/>
      <c r="D6129" s="68"/>
      <c r="E6129" s="68"/>
      <c r="F6129" s="68"/>
      <c r="G6129" s="68"/>
      <c r="H6129" s="68"/>
    </row>
    <row r="6130" spans="1:8" x14ac:dyDescent="0.3">
      <c r="A6130" s="68"/>
      <c r="B6130" s="68"/>
      <c r="C6130" s="68"/>
      <c r="D6130" s="68"/>
      <c r="E6130" s="68"/>
      <c r="F6130" s="68"/>
      <c r="G6130" s="68"/>
      <c r="H6130" s="68"/>
    </row>
    <row r="6131" spans="1:8" x14ac:dyDescent="0.3">
      <c r="A6131" s="68"/>
      <c r="B6131" s="68"/>
      <c r="C6131" s="68"/>
      <c r="D6131" s="68"/>
      <c r="E6131" s="68"/>
      <c r="F6131" s="68"/>
      <c r="G6131" s="68"/>
      <c r="H6131" s="68"/>
    </row>
    <row r="6132" spans="1:8" x14ac:dyDescent="0.3">
      <c r="A6132" s="68"/>
      <c r="B6132" s="68"/>
      <c r="C6132" s="68"/>
      <c r="D6132" s="68"/>
      <c r="E6132" s="68"/>
      <c r="F6132" s="68"/>
      <c r="G6132" s="68"/>
      <c r="H6132" s="68"/>
    </row>
    <row r="6133" spans="1:8" x14ac:dyDescent="0.3">
      <c r="A6133" s="68"/>
      <c r="B6133" s="68"/>
      <c r="C6133" s="68"/>
      <c r="D6133" s="68"/>
      <c r="E6133" s="68"/>
      <c r="F6133" s="68"/>
      <c r="G6133" s="68"/>
      <c r="H6133" s="68"/>
    </row>
    <row r="6134" spans="1:8" x14ac:dyDescent="0.3">
      <c r="A6134" s="68"/>
      <c r="B6134" s="68"/>
      <c r="C6134" s="68"/>
      <c r="D6134" s="68"/>
      <c r="E6134" s="68"/>
      <c r="F6134" s="68"/>
      <c r="G6134" s="68"/>
      <c r="H6134" s="68"/>
    </row>
    <row r="6135" spans="1:8" x14ac:dyDescent="0.3">
      <c r="A6135" s="68"/>
      <c r="B6135" s="68"/>
      <c r="C6135" s="68"/>
      <c r="D6135" s="68"/>
      <c r="E6135" s="68"/>
      <c r="F6135" s="68"/>
      <c r="G6135" s="68"/>
      <c r="H6135" s="68"/>
    </row>
    <row r="6136" spans="1:8" x14ac:dyDescent="0.3">
      <c r="A6136" s="68"/>
      <c r="B6136" s="68"/>
      <c r="C6136" s="68"/>
      <c r="D6136" s="68"/>
      <c r="E6136" s="68"/>
      <c r="F6136" s="68"/>
      <c r="G6136" s="68"/>
      <c r="H6136" s="68"/>
    </row>
    <row r="6137" spans="1:8" x14ac:dyDescent="0.3">
      <c r="A6137" s="68"/>
      <c r="B6137" s="68"/>
      <c r="C6137" s="68"/>
      <c r="D6137" s="68"/>
      <c r="E6137" s="68"/>
      <c r="F6137" s="68"/>
      <c r="G6137" s="68"/>
      <c r="H6137" s="68"/>
    </row>
    <row r="6138" spans="1:8" x14ac:dyDescent="0.3">
      <c r="A6138" s="68"/>
      <c r="B6138" s="68"/>
      <c r="C6138" s="68"/>
      <c r="D6138" s="68"/>
      <c r="E6138" s="68"/>
      <c r="F6138" s="68"/>
      <c r="G6138" s="68"/>
      <c r="H6138" s="68"/>
    </row>
    <row r="6139" spans="1:8" x14ac:dyDescent="0.3">
      <c r="A6139" s="68"/>
      <c r="B6139" s="68"/>
      <c r="C6139" s="68"/>
      <c r="D6139" s="68"/>
      <c r="E6139" s="68"/>
      <c r="F6139" s="68"/>
      <c r="G6139" s="68"/>
      <c r="H6139" s="68"/>
    </row>
    <row r="6140" spans="1:8" x14ac:dyDescent="0.3">
      <c r="A6140" s="68"/>
      <c r="B6140" s="68"/>
      <c r="C6140" s="68"/>
      <c r="D6140" s="68"/>
      <c r="E6140" s="68"/>
      <c r="F6140" s="68"/>
      <c r="G6140" s="68"/>
      <c r="H6140" s="68"/>
    </row>
    <row r="6141" spans="1:8" x14ac:dyDescent="0.3">
      <c r="A6141" s="68"/>
      <c r="B6141" s="68"/>
      <c r="C6141" s="68"/>
      <c r="D6141" s="68"/>
      <c r="E6141" s="68"/>
      <c r="F6141" s="68"/>
      <c r="G6141" s="68"/>
      <c r="H6141" s="68"/>
    </row>
    <row r="6142" spans="1:8" x14ac:dyDescent="0.3">
      <c r="A6142" s="68"/>
      <c r="B6142" s="68"/>
      <c r="C6142" s="68"/>
      <c r="D6142" s="68"/>
      <c r="E6142" s="68"/>
      <c r="F6142" s="68"/>
      <c r="G6142" s="68"/>
      <c r="H6142" s="68"/>
    </row>
    <row r="6143" spans="1:8" x14ac:dyDescent="0.3">
      <c r="A6143" s="68"/>
      <c r="B6143" s="68"/>
      <c r="C6143" s="68"/>
      <c r="D6143" s="68"/>
      <c r="E6143" s="68"/>
      <c r="F6143" s="68"/>
      <c r="G6143" s="68"/>
      <c r="H6143" s="68"/>
    </row>
    <row r="6144" spans="1:8" x14ac:dyDescent="0.3">
      <c r="A6144" s="68"/>
      <c r="B6144" s="68"/>
      <c r="C6144" s="68"/>
      <c r="D6144" s="68"/>
      <c r="E6144" s="68"/>
      <c r="F6144" s="68"/>
      <c r="G6144" s="68"/>
      <c r="H6144" s="68"/>
    </row>
    <row r="6145" spans="1:8" x14ac:dyDescent="0.3">
      <c r="A6145" s="68"/>
      <c r="B6145" s="68"/>
      <c r="C6145" s="68"/>
      <c r="D6145" s="68"/>
      <c r="E6145" s="68"/>
      <c r="F6145" s="68"/>
      <c r="G6145" s="68"/>
      <c r="H6145" s="68"/>
    </row>
    <row r="6146" spans="1:8" x14ac:dyDescent="0.3">
      <c r="A6146" s="68"/>
      <c r="B6146" s="68"/>
      <c r="C6146" s="68"/>
      <c r="D6146" s="68"/>
      <c r="E6146" s="68"/>
      <c r="F6146" s="68"/>
      <c r="G6146" s="68"/>
      <c r="H6146" s="68"/>
    </row>
    <row r="6147" spans="1:8" x14ac:dyDescent="0.3">
      <c r="A6147" s="68"/>
      <c r="B6147" s="68"/>
      <c r="C6147" s="68"/>
      <c r="D6147" s="68"/>
      <c r="E6147" s="68"/>
      <c r="F6147" s="68"/>
      <c r="G6147" s="68"/>
      <c r="H6147" s="68"/>
    </row>
    <row r="6148" spans="1:8" x14ac:dyDescent="0.3">
      <c r="A6148" s="68"/>
      <c r="B6148" s="68"/>
      <c r="C6148" s="68"/>
      <c r="D6148" s="68"/>
      <c r="E6148" s="68"/>
      <c r="F6148" s="68"/>
      <c r="G6148" s="68"/>
      <c r="H6148" s="68"/>
    </row>
    <row r="6149" spans="1:8" x14ac:dyDescent="0.3">
      <c r="A6149" s="68"/>
      <c r="B6149" s="68"/>
      <c r="C6149" s="68"/>
      <c r="D6149" s="68"/>
      <c r="E6149" s="68"/>
      <c r="F6149" s="68"/>
      <c r="G6149" s="68"/>
      <c r="H6149" s="68"/>
    </row>
    <row r="6150" spans="1:8" x14ac:dyDescent="0.3">
      <c r="A6150" s="68"/>
      <c r="B6150" s="68"/>
      <c r="C6150" s="68"/>
      <c r="D6150" s="68"/>
      <c r="E6150" s="68"/>
      <c r="F6150" s="68"/>
      <c r="G6150" s="68"/>
      <c r="H6150" s="68"/>
    </row>
    <row r="6151" spans="1:8" x14ac:dyDescent="0.3">
      <c r="A6151" s="68"/>
      <c r="B6151" s="68"/>
      <c r="C6151" s="68"/>
      <c r="D6151" s="68"/>
      <c r="E6151" s="68"/>
      <c r="F6151" s="68"/>
      <c r="G6151" s="68"/>
      <c r="H6151" s="68"/>
    </row>
    <row r="6152" spans="1:8" x14ac:dyDescent="0.3">
      <c r="A6152" s="68"/>
      <c r="B6152" s="68"/>
      <c r="C6152" s="68"/>
      <c r="D6152" s="68"/>
      <c r="E6152" s="68"/>
      <c r="F6152" s="68"/>
      <c r="G6152" s="68"/>
      <c r="H6152" s="68"/>
    </row>
    <row r="6153" spans="1:8" x14ac:dyDescent="0.3">
      <c r="A6153" s="68"/>
      <c r="B6153" s="68"/>
      <c r="C6153" s="68"/>
      <c r="D6153" s="68"/>
      <c r="E6153" s="68"/>
      <c r="F6153" s="68"/>
      <c r="G6153" s="68"/>
      <c r="H6153" s="68"/>
    </row>
    <row r="6154" spans="1:8" x14ac:dyDescent="0.3">
      <c r="A6154" s="68"/>
      <c r="B6154" s="68"/>
      <c r="C6154" s="68"/>
      <c r="D6154" s="68"/>
      <c r="E6154" s="68"/>
      <c r="F6154" s="68"/>
      <c r="G6154" s="68"/>
      <c r="H6154" s="68"/>
    </row>
    <row r="6155" spans="1:8" x14ac:dyDescent="0.3">
      <c r="A6155" s="68"/>
      <c r="B6155" s="68"/>
      <c r="C6155" s="68"/>
      <c r="D6155" s="68"/>
      <c r="E6155" s="68"/>
      <c r="F6155" s="68"/>
      <c r="G6155" s="68"/>
      <c r="H6155" s="68"/>
    </row>
    <row r="6156" spans="1:8" x14ac:dyDescent="0.3">
      <c r="A6156" s="68"/>
      <c r="B6156" s="68"/>
      <c r="C6156" s="68"/>
      <c r="D6156" s="68"/>
      <c r="E6156" s="68"/>
      <c r="F6156" s="68"/>
      <c r="G6156" s="68"/>
      <c r="H6156" s="68"/>
    </row>
    <row r="6157" spans="1:8" x14ac:dyDescent="0.3">
      <c r="A6157" s="68"/>
      <c r="B6157" s="68"/>
      <c r="C6157" s="68"/>
      <c r="D6157" s="68"/>
      <c r="E6157" s="68"/>
      <c r="F6157" s="68"/>
      <c r="G6157" s="68"/>
      <c r="H6157" s="68"/>
    </row>
    <row r="6158" spans="1:8" x14ac:dyDescent="0.3">
      <c r="A6158" s="68"/>
      <c r="B6158" s="68"/>
      <c r="C6158" s="68"/>
      <c r="D6158" s="68"/>
      <c r="E6158" s="68"/>
      <c r="F6158" s="68"/>
      <c r="G6158" s="68"/>
      <c r="H6158" s="68"/>
    </row>
    <row r="6159" spans="1:8" x14ac:dyDescent="0.3">
      <c r="A6159" s="68"/>
      <c r="B6159" s="68"/>
      <c r="C6159" s="68"/>
      <c r="D6159" s="68"/>
      <c r="E6159" s="68"/>
      <c r="F6159" s="68"/>
      <c r="G6159" s="68"/>
      <c r="H6159" s="68"/>
    </row>
    <row r="6160" spans="1:8" x14ac:dyDescent="0.3">
      <c r="A6160" s="68"/>
      <c r="B6160" s="68"/>
      <c r="C6160" s="68"/>
      <c r="D6160" s="68"/>
      <c r="E6160" s="68"/>
      <c r="F6160" s="68"/>
      <c r="G6160" s="68"/>
      <c r="H6160" s="68"/>
    </row>
    <row r="6161" spans="1:8" x14ac:dyDescent="0.3">
      <c r="A6161" s="68"/>
      <c r="B6161" s="68"/>
      <c r="C6161" s="68"/>
      <c r="D6161" s="68"/>
      <c r="E6161" s="68"/>
      <c r="F6161" s="68"/>
      <c r="G6161" s="68"/>
      <c r="H6161" s="68"/>
    </row>
    <row r="6162" spans="1:8" x14ac:dyDescent="0.3">
      <c r="A6162" s="68"/>
      <c r="B6162" s="68"/>
      <c r="C6162" s="68"/>
      <c r="D6162" s="68"/>
      <c r="E6162" s="68"/>
      <c r="F6162" s="68"/>
      <c r="G6162" s="68"/>
      <c r="H6162" s="68"/>
    </row>
    <row r="6163" spans="1:8" x14ac:dyDescent="0.3">
      <c r="A6163" s="68"/>
      <c r="B6163" s="68"/>
      <c r="C6163" s="68"/>
      <c r="D6163" s="68"/>
      <c r="E6163" s="68"/>
      <c r="F6163" s="68"/>
      <c r="G6163" s="68"/>
      <c r="H6163" s="68"/>
    </row>
    <row r="6164" spans="1:8" x14ac:dyDescent="0.3">
      <c r="A6164" s="68"/>
      <c r="B6164" s="68"/>
      <c r="C6164" s="68"/>
      <c r="D6164" s="68"/>
      <c r="E6164" s="68"/>
      <c r="F6164" s="68"/>
      <c r="G6164" s="68"/>
      <c r="H6164" s="68"/>
    </row>
    <row r="6165" spans="1:8" x14ac:dyDescent="0.3">
      <c r="A6165" s="68"/>
      <c r="B6165" s="68"/>
      <c r="C6165" s="68"/>
      <c r="D6165" s="68"/>
      <c r="E6165" s="68"/>
      <c r="F6165" s="68"/>
      <c r="G6165" s="68"/>
      <c r="H6165" s="68"/>
    </row>
    <row r="6166" spans="1:8" x14ac:dyDescent="0.3">
      <c r="A6166" s="68"/>
      <c r="B6166" s="68"/>
      <c r="C6166" s="68"/>
      <c r="D6166" s="68"/>
      <c r="E6166" s="68"/>
      <c r="F6166" s="68"/>
      <c r="G6166" s="68"/>
      <c r="H6166" s="68"/>
    </row>
    <row r="6167" spans="1:8" x14ac:dyDescent="0.3">
      <c r="A6167" s="68"/>
      <c r="B6167" s="68"/>
      <c r="C6167" s="68"/>
      <c r="D6167" s="68"/>
      <c r="E6167" s="68"/>
      <c r="F6167" s="68"/>
      <c r="G6167" s="68"/>
      <c r="H6167" s="68"/>
    </row>
    <row r="6168" spans="1:8" x14ac:dyDescent="0.3">
      <c r="A6168" s="68"/>
      <c r="B6168" s="68"/>
      <c r="C6168" s="68"/>
      <c r="D6168" s="68"/>
      <c r="E6168" s="68"/>
      <c r="F6168" s="68"/>
      <c r="G6168" s="68"/>
      <c r="H6168" s="68"/>
    </row>
    <row r="6169" spans="1:8" x14ac:dyDescent="0.3">
      <c r="A6169" s="68"/>
      <c r="B6169" s="68"/>
      <c r="C6169" s="68"/>
      <c r="D6169" s="68"/>
      <c r="E6169" s="68"/>
      <c r="F6169" s="68"/>
      <c r="G6169" s="68"/>
      <c r="H6169" s="68"/>
    </row>
    <row r="6170" spans="1:8" x14ac:dyDescent="0.3">
      <c r="A6170" s="68"/>
      <c r="B6170" s="68"/>
      <c r="C6170" s="68"/>
      <c r="D6170" s="68"/>
      <c r="E6170" s="68"/>
      <c r="F6170" s="68"/>
      <c r="G6170" s="68"/>
      <c r="H6170" s="68"/>
    </row>
    <row r="6171" spans="1:8" x14ac:dyDescent="0.3">
      <c r="A6171" s="68"/>
      <c r="B6171" s="68"/>
      <c r="C6171" s="68"/>
      <c r="D6171" s="68"/>
      <c r="E6171" s="68"/>
      <c r="F6171" s="68"/>
      <c r="G6171" s="68"/>
      <c r="H6171" s="68"/>
    </row>
    <row r="6172" spans="1:8" x14ac:dyDescent="0.3">
      <c r="A6172" s="68"/>
      <c r="B6172" s="68"/>
      <c r="C6172" s="68"/>
      <c r="D6172" s="68"/>
      <c r="E6172" s="68"/>
      <c r="F6172" s="68"/>
      <c r="G6172" s="68"/>
      <c r="H6172" s="68"/>
    </row>
    <row r="6173" spans="1:8" x14ac:dyDescent="0.3">
      <c r="A6173" s="68"/>
      <c r="B6173" s="68"/>
      <c r="C6173" s="68"/>
      <c r="D6173" s="68"/>
      <c r="E6173" s="68"/>
      <c r="F6173" s="68"/>
      <c r="G6173" s="68"/>
      <c r="H6173" s="68"/>
    </row>
    <row r="6174" spans="1:8" x14ac:dyDescent="0.3">
      <c r="A6174" s="68"/>
      <c r="B6174" s="68"/>
      <c r="C6174" s="68"/>
      <c r="D6174" s="68"/>
      <c r="E6174" s="68"/>
      <c r="F6174" s="68"/>
      <c r="G6174" s="68"/>
      <c r="H6174" s="68"/>
    </row>
    <row r="6175" spans="1:8" x14ac:dyDescent="0.3">
      <c r="A6175" s="68"/>
      <c r="B6175" s="68"/>
      <c r="C6175" s="68"/>
      <c r="D6175" s="68"/>
      <c r="E6175" s="68"/>
      <c r="F6175" s="68"/>
      <c r="G6175" s="68"/>
      <c r="H6175" s="68"/>
    </row>
    <row r="6176" spans="1:8" x14ac:dyDescent="0.3">
      <c r="A6176" s="68"/>
      <c r="B6176" s="68"/>
      <c r="C6176" s="68"/>
      <c r="D6176" s="68"/>
      <c r="E6176" s="68"/>
      <c r="F6176" s="68"/>
      <c r="G6176" s="68"/>
      <c r="H6176" s="68"/>
    </row>
    <row r="6177" spans="1:8" x14ac:dyDescent="0.3">
      <c r="A6177" s="68"/>
      <c r="B6177" s="68"/>
      <c r="C6177" s="68"/>
      <c r="D6177" s="68"/>
      <c r="E6177" s="68"/>
      <c r="F6177" s="68"/>
      <c r="G6177" s="68"/>
      <c r="H6177" s="68"/>
    </row>
    <row r="6178" spans="1:8" x14ac:dyDescent="0.3">
      <c r="A6178" s="68"/>
      <c r="B6178" s="68"/>
      <c r="C6178" s="68"/>
      <c r="D6178" s="68"/>
      <c r="E6178" s="68"/>
      <c r="F6178" s="68"/>
      <c r="G6178" s="68"/>
      <c r="H6178" s="68"/>
    </row>
    <row r="6179" spans="1:8" x14ac:dyDescent="0.3">
      <c r="A6179" s="68"/>
      <c r="B6179" s="68"/>
      <c r="C6179" s="68"/>
      <c r="D6179" s="68"/>
      <c r="E6179" s="68"/>
      <c r="F6179" s="68"/>
      <c r="G6179" s="68"/>
      <c r="H6179" s="68"/>
    </row>
    <row r="6180" spans="1:8" x14ac:dyDescent="0.3">
      <c r="A6180" s="68"/>
      <c r="B6180" s="68"/>
      <c r="C6180" s="68"/>
      <c r="D6180" s="68"/>
      <c r="E6180" s="68"/>
      <c r="F6180" s="68"/>
      <c r="G6180" s="68"/>
      <c r="H6180" s="68"/>
    </row>
    <row r="6181" spans="1:8" x14ac:dyDescent="0.3">
      <c r="A6181" s="68"/>
      <c r="B6181" s="68"/>
      <c r="C6181" s="68"/>
      <c r="D6181" s="68"/>
      <c r="E6181" s="68"/>
      <c r="F6181" s="68"/>
      <c r="G6181" s="68"/>
      <c r="H6181" s="68"/>
    </row>
    <row r="6182" spans="1:8" x14ac:dyDescent="0.3">
      <c r="A6182" s="68"/>
      <c r="B6182" s="68"/>
      <c r="C6182" s="68"/>
      <c r="D6182" s="68"/>
      <c r="E6182" s="68"/>
      <c r="F6182" s="68"/>
      <c r="G6182" s="68"/>
      <c r="H6182" s="68"/>
    </row>
    <row r="6183" spans="1:8" x14ac:dyDescent="0.3">
      <c r="A6183" s="68"/>
      <c r="B6183" s="68"/>
      <c r="C6183" s="68"/>
      <c r="D6183" s="68"/>
      <c r="E6183" s="68"/>
      <c r="F6183" s="68"/>
      <c r="G6183" s="68"/>
      <c r="H6183" s="68"/>
    </row>
    <row r="6184" spans="1:8" x14ac:dyDescent="0.3">
      <c r="A6184" s="68"/>
      <c r="B6184" s="68"/>
      <c r="C6184" s="68"/>
      <c r="D6184" s="68"/>
      <c r="E6184" s="68"/>
      <c r="F6184" s="68"/>
      <c r="G6184" s="68"/>
      <c r="H6184" s="68"/>
    </row>
    <row r="6185" spans="1:8" x14ac:dyDescent="0.3">
      <c r="A6185" s="68"/>
      <c r="B6185" s="68"/>
      <c r="C6185" s="68"/>
      <c r="D6185" s="68"/>
      <c r="E6185" s="68"/>
      <c r="F6185" s="68"/>
      <c r="G6185" s="68"/>
      <c r="H6185" s="68"/>
    </row>
    <row r="6186" spans="1:8" x14ac:dyDescent="0.3">
      <c r="A6186" s="68"/>
      <c r="B6186" s="68"/>
      <c r="C6186" s="68"/>
      <c r="D6186" s="68"/>
      <c r="E6186" s="68"/>
      <c r="F6186" s="68"/>
      <c r="G6186" s="68"/>
      <c r="H6186" s="68"/>
    </row>
    <row r="6187" spans="1:8" x14ac:dyDescent="0.3">
      <c r="A6187" s="68"/>
      <c r="B6187" s="68"/>
      <c r="C6187" s="68"/>
      <c r="D6187" s="68"/>
      <c r="E6187" s="68"/>
      <c r="F6187" s="68"/>
      <c r="G6187" s="68"/>
      <c r="H6187" s="68"/>
    </row>
    <row r="6188" spans="1:8" x14ac:dyDescent="0.3">
      <c r="A6188" s="68"/>
      <c r="B6188" s="68"/>
      <c r="C6188" s="68"/>
      <c r="D6188" s="68"/>
      <c r="E6188" s="68"/>
      <c r="F6188" s="68"/>
      <c r="G6188" s="68"/>
      <c r="H6188" s="68"/>
    </row>
    <row r="6189" spans="1:8" x14ac:dyDescent="0.3">
      <c r="A6189" s="68"/>
      <c r="B6189" s="68"/>
      <c r="C6189" s="68"/>
      <c r="D6189" s="68"/>
      <c r="E6189" s="68"/>
      <c r="F6189" s="68"/>
      <c r="G6189" s="68"/>
      <c r="H6189" s="68"/>
    </row>
    <row r="6190" spans="1:8" x14ac:dyDescent="0.3">
      <c r="A6190" s="68"/>
      <c r="B6190" s="68"/>
      <c r="C6190" s="68"/>
      <c r="D6190" s="68"/>
      <c r="E6190" s="68"/>
      <c r="F6190" s="68"/>
      <c r="G6190" s="68"/>
      <c r="H6190" s="68"/>
    </row>
    <row r="6191" spans="1:8" x14ac:dyDescent="0.3">
      <c r="A6191" s="68"/>
      <c r="B6191" s="68"/>
      <c r="C6191" s="68"/>
      <c r="D6191" s="68"/>
      <c r="E6191" s="68"/>
      <c r="F6191" s="68"/>
      <c r="G6191" s="68"/>
      <c r="H6191" s="68"/>
    </row>
    <row r="6192" spans="1:8" x14ac:dyDescent="0.3">
      <c r="A6192" s="68"/>
      <c r="B6192" s="68"/>
      <c r="C6192" s="68"/>
      <c r="D6192" s="68"/>
      <c r="E6192" s="68"/>
      <c r="F6192" s="68"/>
      <c r="G6192" s="68"/>
      <c r="H6192" s="68"/>
    </row>
    <row r="6193" spans="1:8" x14ac:dyDescent="0.3">
      <c r="A6193" s="68"/>
      <c r="B6193" s="68"/>
      <c r="C6193" s="68"/>
      <c r="D6193" s="68"/>
      <c r="E6193" s="68"/>
      <c r="F6193" s="68"/>
      <c r="G6193" s="68"/>
      <c r="H6193" s="68"/>
    </row>
    <row r="6194" spans="1:8" x14ac:dyDescent="0.3">
      <c r="A6194" s="68"/>
      <c r="B6194" s="68"/>
      <c r="C6194" s="68"/>
      <c r="D6194" s="68"/>
      <c r="E6194" s="68"/>
      <c r="F6194" s="68"/>
      <c r="G6194" s="68"/>
      <c r="H6194" s="68"/>
    </row>
    <row r="6195" spans="1:8" x14ac:dyDescent="0.3">
      <c r="A6195" s="68"/>
      <c r="B6195" s="68"/>
      <c r="C6195" s="68"/>
      <c r="D6195" s="68"/>
      <c r="E6195" s="68"/>
      <c r="F6195" s="68"/>
      <c r="G6195" s="68"/>
      <c r="H6195" s="68"/>
    </row>
    <row r="6196" spans="1:8" x14ac:dyDescent="0.3">
      <c r="A6196" s="68"/>
      <c r="B6196" s="68"/>
      <c r="C6196" s="68"/>
      <c r="D6196" s="68"/>
      <c r="E6196" s="68"/>
      <c r="F6196" s="68"/>
      <c r="G6196" s="68"/>
      <c r="H6196" s="68"/>
    </row>
    <row r="6197" spans="1:8" x14ac:dyDescent="0.3">
      <c r="A6197" s="68"/>
      <c r="B6197" s="68"/>
      <c r="C6197" s="68"/>
      <c r="D6197" s="68"/>
      <c r="E6197" s="68"/>
      <c r="F6197" s="68"/>
      <c r="G6197" s="68"/>
      <c r="H6197" s="68"/>
    </row>
    <row r="6198" spans="1:8" x14ac:dyDescent="0.3">
      <c r="A6198" s="68"/>
      <c r="B6198" s="68"/>
      <c r="C6198" s="68"/>
      <c r="D6198" s="68"/>
      <c r="E6198" s="68"/>
      <c r="F6198" s="68"/>
      <c r="G6198" s="68"/>
      <c r="H6198" s="68"/>
    </row>
    <row r="6199" spans="1:8" x14ac:dyDescent="0.3">
      <c r="A6199" s="68"/>
      <c r="B6199" s="68"/>
      <c r="C6199" s="68"/>
      <c r="D6199" s="68"/>
      <c r="E6199" s="68"/>
      <c r="F6199" s="68"/>
      <c r="G6199" s="68"/>
      <c r="H6199" s="68"/>
    </row>
    <row r="6200" spans="1:8" x14ac:dyDescent="0.3">
      <c r="A6200" s="68"/>
      <c r="B6200" s="68"/>
      <c r="C6200" s="68"/>
      <c r="D6200" s="68"/>
      <c r="E6200" s="68"/>
      <c r="F6200" s="68"/>
      <c r="G6200" s="68"/>
      <c r="H6200" s="68"/>
    </row>
    <row r="6201" spans="1:8" x14ac:dyDescent="0.3">
      <c r="A6201" s="68"/>
      <c r="B6201" s="68"/>
      <c r="C6201" s="68"/>
      <c r="D6201" s="68"/>
      <c r="E6201" s="68"/>
      <c r="F6201" s="68"/>
      <c r="G6201" s="68"/>
      <c r="H6201" s="68"/>
    </row>
    <row r="6202" spans="1:8" x14ac:dyDescent="0.3">
      <c r="A6202" s="68"/>
      <c r="B6202" s="68"/>
      <c r="C6202" s="68"/>
      <c r="D6202" s="68"/>
      <c r="E6202" s="68"/>
      <c r="F6202" s="68"/>
      <c r="G6202" s="68"/>
      <c r="H6202" s="68"/>
    </row>
    <row r="6203" spans="1:8" x14ac:dyDescent="0.3">
      <c r="A6203" s="68"/>
      <c r="B6203" s="68"/>
      <c r="C6203" s="68"/>
      <c r="D6203" s="68"/>
      <c r="E6203" s="68"/>
      <c r="F6203" s="68"/>
      <c r="G6203" s="68"/>
      <c r="H6203" s="68"/>
    </row>
    <row r="6204" spans="1:8" x14ac:dyDescent="0.3">
      <c r="A6204" s="68"/>
      <c r="B6204" s="68"/>
      <c r="C6204" s="68"/>
      <c r="D6204" s="68"/>
      <c r="E6204" s="68"/>
      <c r="F6204" s="68"/>
      <c r="G6204" s="68"/>
      <c r="H6204" s="68"/>
    </row>
    <row r="6205" spans="1:8" x14ac:dyDescent="0.3">
      <c r="A6205" s="68"/>
      <c r="B6205" s="68"/>
      <c r="C6205" s="68"/>
      <c r="D6205" s="68"/>
      <c r="E6205" s="68"/>
      <c r="F6205" s="68"/>
      <c r="G6205" s="68"/>
      <c r="H6205" s="68"/>
    </row>
    <row r="6206" spans="1:8" x14ac:dyDescent="0.3">
      <c r="A6206" s="68"/>
      <c r="B6206" s="68"/>
      <c r="C6206" s="68"/>
      <c r="D6206" s="68"/>
      <c r="E6206" s="68"/>
      <c r="F6206" s="68"/>
      <c r="G6206" s="68"/>
      <c r="H6206" s="68"/>
    </row>
    <row r="6207" spans="1:8" x14ac:dyDescent="0.3">
      <c r="A6207" s="68"/>
      <c r="B6207" s="68"/>
      <c r="C6207" s="68"/>
      <c r="D6207" s="68"/>
      <c r="E6207" s="68"/>
      <c r="F6207" s="68"/>
      <c r="G6207" s="68"/>
      <c r="H6207" s="68"/>
    </row>
    <row r="6208" spans="1:8" x14ac:dyDescent="0.3">
      <c r="A6208" s="68"/>
      <c r="B6208" s="68"/>
      <c r="C6208" s="68"/>
      <c r="D6208" s="68"/>
      <c r="E6208" s="68"/>
      <c r="F6208" s="68"/>
      <c r="G6208" s="68"/>
      <c r="H6208" s="68"/>
    </row>
    <row r="6209" spans="1:8" x14ac:dyDescent="0.3">
      <c r="A6209" s="68"/>
      <c r="B6209" s="68"/>
      <c r="C6209" s="68"/>
      <c r="D6209" s="68"/>
      <c r="E6209" s="68"/>
      <c r="F6209" s="68"/>
      <c r="G6209" s="68"/>
      <c r="H6209" s="68"/>
    </row>
    <row r="6210" spans="1:8" x14ac:dyDescent="0.3">
      <c r="A6210" s="68"/>
      <c r="B6210" s="68"/>
      <c r="C6210" s="68"/>
      <c r="D6210" s="68"/>
      <c r="E6210" s="68"/>
      <c r="F6210" s="68"/>
      <c r="G6210" s="68"/>
      <c r="H6210" s="68"/>
    </row>
    <row r="6211" spans="1:8" x14ac:dyDescent="0.3">
      <c r="A6211" s="68"/>
      <c r="B6211" s="68"/>
      <c r="C6211" s="68"/>
      <c r="D6211" s="68"/>
      <c r="E6211" s="68"/>
      <c r="F6211" s="68"/>
      <c r="G6211" s="68"/>
      <c r="H6211" s="68"/>
    </row>
    <row r="6212" spans="1:8" x14ac:dyDescent="0.3">
      <c r="A6212" s="68"/>
      <c r="B6212" s="68"/>
      <c r="C6212" s="68"/>
      <c r="D6212" s="68"/>
      <c r="E6212" s="68"/>
      <c r="F6212" s="68"/>
      <c r="G6212" s="68"/>
      <c r="H6212" s="68"/>
    </row>
    <row r="6213" spans="1:8" x14ac:dyDescent="0.3">
      <c r="A6213" s="68"/>
      <c r="B6213" s="68"/>
      <c r="C6213" s="68"/>
      <c r="D6213" s="68"/>
      <c r="E6213" s="68"/>
      <c r="F6213" s="68"/>
      <c r="G6213" s="68"/>
      <c r="H6213" s="68"/>
    </row>
    <row r="6214" spans="1:8" x14ac:dyDescent="0.3">
      <c r="A6214" s="68"/>
      <c r="B6214" s="68"/>
      <c r="C6214" s="68"/>
      <c r="D6214" s="68"/>
      <c r="E6214" s="68"/>
      <c r="F6214" s="68"/>
      <c r="G6214" s="68"/>
      <c r="H6214" s="68"/>
    </row>
    <row r="6215" spans="1:8" x14ac:dyDescent="0.3">
      <c r="A6215" s="68"/>
      <c r="B6215" s="68"/>
      <c r="C6215" s="68"/>
      <c r="D6215" s="68"/>
      <c r="E6215" s="68"/>
      <c r="F6215" s="68"/>
      <c r="G6215" s="68"/>
      <c r="H6215" s="68"/>
    </row>
    <row r="6216" spans="1:8" x14ac:dyDescent="0.3">
      <c r="A6216" s="68"/>
      <c r="B6216" s="68"/>
      <c r="C6216" s="68"/>
      <c r="D6216" s="68"/>
      <c r="E6216" s="68"/>
      <c r="F6216" s="68"/>
      <c r="G6216" s="68"/>
      <c r="H6216" s="68"/>
    </row>
    <row r="6217" spans="1:8" x14ac:dyDescent="0.3">
      <c r="A6217" s="68"/>
      <c r="B6217" s="68"/>
      <c r="C6217" s="68"/>
      <c r="D6217" s="68"/>
      <c r="E6217" s="68"/>
      <c r="F6217" s="68"/>
      <c r="G6217" s="68"/>
      <c r="H6217" s="68"/>
    </row>
    <row r="6218" spans="1:8" x14ac:dyDescent="0.3">
      <c r="A6218" s="68"/>
      <c r="B6218" s="68"/>
      <c r="C6218" s="68"/>
      <c r="D6218" s="68"/>
      <c r="E6218" s="68"/>
      <c r="F6218" s="68"/>
      <c r="G6218" s="68"/>
      <c r="H6218" s="68"/>
    </row>
    <row r="6219" spans="1:8" x14ac:dyDescent="0.3">
      <c r="A6219" s="68"/>
      <c r="B6219" s="68"/>
      <c r="C6219" s="68"/>
      <c r="D6219" s="68"/>
      <c r="E6219" s="68"/>
      <c r="F6219" s="68"/>
      <c r="G6219" s="68"/>
      <c r="H6219" s="68"/>
    </row>
    <row r="6220" spans="1:8" x14ac:dyDescent="0.3">
      <c r="A6220" s="68"/>
      <c r="B6220" s="68"/>
      <c r="C6220" s="68"/>
      <c r="D6220" s="68"/>
      <c r="E6220" s="68"/>
      <c r="F6220" s="68"/>
      <c r="G6220" s="68"/>
      <c r="H6220" s="68"/>
    </row>
    <row r="6221" spans="1:8" x14ac:dyDescent="0.3">
      <c r="A6221" s="68"/>
      <c r="B6221" s="68"/>
      <c r="C6221" s="68"/>
      <c r="D6221" s="68"/>
      <c r="E6221" s="68"/>
      <c r="F6221" s="68"/>
      <c r="G6221" s="68"/>
      <c r="H6221" s="68"/>
    </row>
    <row r="6222" spans="1:8" x14ac:dyDescent="0.3">
      <c r="A6222" s="68"/>
      <c r="B6222" s="68"/>
      <c r="C6222" s="68"/>
      <c r="D6222" s="68"/>
      <c r="E6222" s="68"/>
      <c r="F6222" s="68"/>
      <c r="G6222" s="68"/>
      <c r="H6222" s="68"/>
    </row>
    <row r="6223" spans="1:8" x14ac:dyDescent="0.3">
      <c r="A6223" s="68"/>
      <c r="B6223" s="68"/>
      <c r="C6223" s="68"/>
      <c r="D6223" s="68"/>
      <c r="E6223" s="68"/>
      <c r="F6223" s="68"/>
      <c r="G6223" s="68"/>
      <c r="H6223" s="68"/>
    </row>
    <row r="6224" spans="1:8" x14ac:dyDescent="0.3">
      <c r="A6224" s="68"/>
      <c r="B6224" s="68"/>
      <c r="C6224" s="68"/>
      <c r="D6224" s="68"/>
      <c r="E6224" s="68"/>
      <c r="F6224" s="68"/>
      <c r="G6224" s="68"/>
      <c r="H6224" s="68"/>
    </row>
    <row r="6225" spans="1:8" x14ac:dyDescent="0.3">
      <c r="A6225" s="68"/>
      <c r="B6225" s="68"/>
      <c r="C6225" s="68"/>
      <c r="D6225" s="68"/>
      <c r="E6225" s="68"/>
      <c r="F6225" s="68"/>
      <c r="G6225" s="68"/>
      <c r="H6225" s="68"/>
    </row>
    <row r="6226" spans="1:8" x14ac:dyDescent="0.3">
      <c r="A6226" s="68"/>
      <c r="B6226" s="68"/>
      <c r="C6226" s="68"/>
      <c r="D6226" s="68"/>
      <c r="E6226" s="68"/>
      <c r="F6226" s="68"/>
      <c r="G6226" s="68"/>
      <c r="H6226" s="68"/>
    </row>
    <row r="6227" spans="1:8" x14ac:dyDescent="0.3">
      <c r="A6227" s="68"/>
      <c r="B6227" s="68"/>
      <c r="C6227" s="68"/>
      <c r="D6227" s="68"/>
      <c r="E6227" s="68"/>
      <c r="F6227" s="68"/>
      <c r="G6227" s="68"/>
      <c r="H6227" s="68"/>
    </row>
    <row r="6228" spans="1:8" x14ac:dyDescent="0.3">
      <c r="A6228" s="68"/>
      <c r="B6228" s="68"/>
      <c r="C6228" s="68"/>
      <c r="D6228" s="68"/>
      <c r="E6228" s="68"/>
      <c r="F6228" s="68"/>
      <c r="G6228" s="68"/>
      <c r="H6228" s="68"/>
    </row>
    <row r="6229" spans="1:8" x14ac:dyDescent="0.3">
      <c r="A6229" s="68"/>
      <c r="B6229" s="68"/>
      <c r="C6229" s="68"/>
      <c r="D6229" s="68"/>
      <c r="E6229" s="68"/>
      <c r="F6229" s="68"/>
      <c r="G6229" s="68"/>
      <c r="H6229" s="68"/>
    </row>
    <row r="6230" spans="1:8" x14ac:dyDescent="0.3">
      <c r="A6230" s="68"/>
      <c r="B6230" s="68"/>
      <c r="C6230" s="68"/>
      <c r="D6230" s="68"/>
      <c r="E6230" s="68"/>
      <c r="F6230" s="68"/>
      <c r="G6230" s="68"/>
      <c r="H6230" s="68"/>
    </row>
    <row r="6231" spans="1:8" x14ac:dyDescent="0.3">
      <c r="A6231" s="68"/>
      <c r="B6231" s="68"/>
      <c r="C6231" s="68"/>
      <c r="D6231" s="68"/>
      <c r="E6231" s="68"/>
      <c r="F6231" s="68"/>
      <c r="G6231" s="68"/>
      <c r="H6231" s="68"/>
    </row>
    <row r="6232" spans="1:8" x14ac:dyDescent="0.3">
      <c r="A6232" s="68"/>
      <c r="B6232" s="68"/>
      <c r="C6232" s="68"/>
      <c r="D6232" s="68"/>
      <c r="E6232" s="68"/>
      <c r="F6232" s="68"/>
      <c r="G6232" s="68"/>
      <c r="H6232" s="68"/>
    </row>
    <row r="6233" spans="1:8" x14ac:dyDescent="0.3">
      <c r="A6233" s="68"/>
      <c r="B6233" s="68"/>
      <c r="C6233" s="68"/>
      <c r="D6233" s="68"/>
      <c r="E6233" s="68"/>
      <c r="F6233" s="68"/>
      <c r="G6233" s="68"/>
      <c r="H6233" s="68"/>
    </row>
    <row r="6234" spans="1:8" x14ac:dyDescent="0.3">
      <c r="A6234" s="68"/>
      <c r="B6234" s="68"/>
      <c r="C6234" s="68"/>
      <c r="D6234" s="68"/>
      <c r="E6234" s="68"/>
      <c r="F6234" s="68"/>
      <c r="G6234" s="68"/>
      <c r="H6234" s="68"/>
    </row>
    <row r="6235" spans="1:8" x14ac:dyDescent="0.3">
      <c r="A6235" s="68"/>
      <c r="B6235" s="68"/>
      <c r="C6235" s="68"/>
      <c r="D6235" s="68"/>
      <c r="E6235" s="68"/>
      <c r="F6235" s="68"/>
      <c r="G6235" s="68"/>
      <c r="H6235" s="68"/>
    </row>
    <row r="6236" spans="1:8" x14ac:dyDescent="0.3">
      <c r="A6236" s="68"/>
      <c r="B6236" s="68"/>
      <c r="C6236" s="68"/>
      <c r="D6236" s="68"/>
      <c r="E6236" s="68"/>
      <c r="F6236" s="68"/>
      <c r="G6236" s="68"/>
      <c r="H6236" s="68"/>
    </row>
    <row r="6237" spans="1:8" x14ac:dyDescent="0.3">
      <c r="A6237" s="68"/>
      <c r="B6237" s="68"/>
      <c r="C6237" s="68"/>
      <c r="D6237" s="68"/>
      <c r="E6237" s="68"/>
      <c r="F6237" s="68"/>
      <c r="G6237" s="68"/>
      <c r="H6237" s="68"/>
    </row>
    <row r="6238" spans="1:8" x14ac:dyDescent="0.3">
      <c r="A6238" s="68"/>
      <c r="B6238" s="68"/>
      <c r="C6238" s="68"/>
      <c r="D6238" s="68"/>
      <c r="E6238" s="68"/>
      <c r="F6238" s="68"/>
      <c r="G6238" s="68"/>
      <c r="H6238" s="68"/>
    </row>
    <row r="6239" spans="1:8" x14ac:dyDescent="0.3">
      <c r="A6239" s="68"/>
      <c r="B6239" s="68"/>
      <c r="C6239" s="68"/>
      <c r="D6239" s="68"/>
      <c r="E6239" s="68"/>
      <c r="F6239" s="68"/>
      <c r="G6239" s="68"/>
      <c r="H6239" s="68"/>
    </row>
    <row r="6240" spans="1:8" x14ac:dyDescent="0.3">
      <c r="A6240" s="68"/>
      <c r="B6240" s="68"/>
      <c r="C6240" s="68"/>
      <c r="D6240" s="68"/>
      <c r="E6240" s="68"/>
      <c r="F6240" s="68"/>
      <c r="G6240" s="68"/>
      <c r="H6240" s="68"/>
    </row>
    <row r="6241" spans="1:8" x14ac:dyDescent="0.3">
      <c r="A6241" s="68"/>
      <c r="B6241" s="68"/>
      <c r="C6241" s="68"/>
      <c r="D6241" s="68"/>
      <c r="E6241" s="68"/>
      <c r="F6241" s="68"/>
      <c r="G6241" s="68"/>
      <c r="H6241" s="68"/>
    </row>
    <row r="6242" spans="1:8" x14ac:dyDescent="0.3">
      <c r="A6242" s="68"/>
      <c r="B6242" s="68"/>
      <c r="C6242" s="68"/>
      <c r="D6242" s="68"/>
      <c r="E6242" s="68"/>
      <c r="F6242" s="68"/>
      <c r="G6242" s="68"/>
      <c r="H6242" s="68"/>
    </row>
    <row r="6243" spans="1:8" x14ac:dyDescent="0.3">
      <c r="A6243" s="68"/>
      <c r="B6243" s="68"/>
      <c r="C6243" s="68"/>
      <c r="D6243" s="68"/>
      <c r="E6243" s="68"/>
      <c r="F6243" s="68"/>
      <c r="G6243" s="68"/>
      <c r="H6243" s="68"/>
    </row>
    <row r="6244" spans="1:8" x14ac:dyDescent="0.3">
      <c r="A6244" s="68"/>
      <c r="B6244" s="68"/>
      <c r="C6244" s="68"/>
      <c r="D6244" s="68"/>
      <c r="E6244" s="68"/>
      <c r="F6244" s="68"/>
      <c r="G6244" s="68"/>
      <c r="H6244" s="68"/>
    </row>
    <row r="6245" spans="1:8" x14ac:dyDescent="0.3">
      <c r="A6245" s="68"/>
      <c r="B6245" s="68"/>
      <c r="C6245" s="68"/>
      <c r="D6245" s="68"/>
      <c r="E6245" s="68"/>
      <c r="F6245" s="68"/>
      <c r="G6245" s="68"/>
      <c r="H6245" s="68"/>
    </row>
    <row r="6246" spans="1:8" x14ac:dyDescent="0.3">
      <c r="A6246" s="68"/>
      <c r="B6246" s="68"/>
      <c r="C6246" s="68"/>
      <c r="D6246" s="68"/>
      <c r="E6246" s="68"/>
      <c r="F6246" s="68"/>
      <c r="G6246" s="68"/>
      <c r="H6246" s="68"/>
    </row>
    <row r="6247" spans="1:8" x14ac:dyDescent="0.3">
      <c r="A6247" s="68"/>
      <c r="B6247" s="68"/>
      <c r="C6247" s="68"/>
      <c r="D6247" s="68"/>
      <c r="E6247" s="68"/>
      <c r="F6247" s="68"/>
      <c r="G6247" s="68"/>
      <c r="H6247" s="68"/>
    </row>
    <row r="6248" spans="1:8" x14ac:dyDescent="0.3">
      <c r="A6248" s="68"/>
      <c r="B6248" s="68"/>
      <c r="C6248" s="68"/>
      <c r="D6248" s="68"/>
      <c r="E6248" s="68"/>
      <c r="F6248" s="68"/>
      <c r="G6248" s="68"/>
      <c r="H6248" s="68"/>
    </row>
    <row r="6249" spans="1:8" x14ac:dyDescent="0.3">
      <c r="A6249" s="68"/>
      <c r="B6249" s="68"/>
      <c r="C6249" s="68"/>
      <c r="D6249" s="68"/>
      <c r="E6249" s="68"/>
      <c r="F6249" s="68"/>
      <c r="G6249" s="68"/>
      <c r="H6249" s="68"/>
    </row>
    <row r="6250" spans="1:8" x14ac:dyDescent="0.3">
      <c r="A6250" s="68"/>
      <c r="B6250" s="68"/>
      <c r="C6250" s="68"/>
      <c r="D6250" s="68"/>
      <c r="E6250" s="68"/>
      <c r="F6250" s="68"/>
      <c r="G6250" s="68"/>
      <c r="H6250" s="68"/>
    </row>
    <row r="6251" spans="1:8" x14ac:dyDescent="0.3">
      <c r="A6251" s="68"/>
      <c r="B6251" s="68"/>
      <c r="C6251" s="68"/>
      <c r="D6251" s="68"/>
      <c r="E6251" s="68"/>
      <c r="F6251" s="68"/>
      <c r="G6251" s="68"/>
      <c r="H6251" s="68"/>
    </row>
    <row r="6252" spans="1:8" x14ac:dyDescent="0.3">
      <c r="A6252" s="68"/>
      <c r="B6252" s="68"/>
      <c r="C6252" s="68"/>
      <c r="D6252" s="68"/>
      <c r="E6252" s="68"/>
      <c r="F6252" s="68"/>
      <c r="G6252" s="68"/>
      <c r="H6252" s="68"/>
    </row>
    <row r="6253" spans="1:8" x14ac:dyDescent="0.3">
      <c r="A6253" s="68"/>
      <c r="B6253" s="68"/>
      <c r="C6253" s="68"/>
      <c r="D6253" s="68"/>
      <c r="E6253" s="68"/>
      <c r="F6253" s="68"/>
      <c r="G6253" s="68"/>
      <c r="H6253" s="68"/>
    </row>
    <row r="6254" spans="1:8" x14ac:dyDescent="0.3">
      <c r="A6254" s="68"/>
      <c r="B6254" s="68"/>
      <c r="C6254" s="68"/>
      <c r="D6254" s="68"/>
      <c r="E6254" s="68"/>
      <c r="F6254" s="68"/>
      <c r="G6254" s="68"/>
      <c r="H6254" s="68"/>
    </row>
    <row r="6255" spans="1:8" x14ac:dyDescent="0.3">
      <c r="A6255" s="68"/>
      <c r="B6255" s="68"/>
      <c r="C6255" s="68"/>
      <c r="D6255" s="68"/>
      <c r="E6255" s="68"/>
      <c r="F6255" s="68"/>
      <c r="G6255" s="68"/>
      <c r="H6255" s="68"/>
    </row>
    <row r="6256" spans="1:8" x14ac:dyDescent="0.3">
      <c r="A6256" s="68"/>
      <c r="B6256" s="68"/>
      <c r="C6256" s="68"/>
      <c r="D6256" s="68"/>
      <c r="E6256" s="68"/>
      <c r="F6256" s="68"/>
      <c r="G6256" s="68"/>
      <c r="H6256" s="68"/>
    </row>
    <row r="6257" spans="1:8" x14ac:dyDescent="0.3">
      <c r="A6257" s="68"/>
      <c r="B6257" s="68"/>
      <c r="C6257" s="68"/>
      <c r="D6257" s="68"/>
      <c r="E6257" s="68"/>
      <c r="F6257" s="68"/>
      <c r="G6257" s="68"/>
      <c r="H6257" s="68"/>
    </row>
    <row r="6258" spans="1:8" x14ac:dyDescent="0.3">
      <c r="A6258" s="68"/>
      <c r="B6258" s="68"/>
      <c r="C6258" s="68"/>
      <c r="D6258" s="68"/>
      <c r="E6258" s="68"/>
      <c r="F6258" s="68"/>
      <c r="G6258" s="68"/>
      <c r="H6258" s="68"/>
    </row>
    <row r="6259" spans="1:8" x14ac:dyDescent="0.3">
      <c r="A6259" s="68"/>
      <c r="B6259" s="68"/>
      <c r="C6259" s="68"/>
      <c r="D6259" s="68"/>
      <c r="E6259" s="68"/>
      <c r="F6259" s="68"/>
      <c r="G6259" s="68"/>
      <c r="H6259" s="68"/>
    </row>
    <row r="6260" spans="1:8" x14ac:dyDescent="0.3">
      <c r="A6260" s="68"/>
      <c r="B6260" s="68"/>
      <c r="C6260" s="68"/>
      <c r="D6260" s="68"/>
      <c r="E6260" s="68"/>
      <c r="F6260" s="68"/>
      <c r="G6260" s="68"/>
      <c r="H6260" s="68"/>
    </row>
    <row r="6261" spans="1:8" x14ac:dyDescent="0.3">
      <c r="A6261" s="68"/>
      <c r="B6261" s="68"/>
      <c r="C6261" s="68"/>
      <c r="D6261" s="68"/>
      <c r="E6261" s="68"/>
      <c r="F6261" s="68"/>
      <c r="G6261" s="68"/>
      <c r="H6261" s="68"/>
    </row>
    <row r="6262" spans="1:8" x14ac:dyDescent="0.3">
      <c r="A6262" s="68"/>
      <c r="B6262" s="68"/>
      <c r="C6262" s="68"/>
      <c r="D6262" s="68"/>
      <c r="E6262" s="68"/>
      <c r="F6262" s="68"/>
      <c r="G6262" s="68"/>
      <c r="H6262" s="68"/>
    </row>
    <row r="6263" spans="1:8" x14ac:dyDescent="0.3">
      <c r="A6263" s="68"/>
      <c r="B6263" s="68"/>
      <c r="C6263" s="68"/>
      <c r="D6263" s="68"/>
      <c r="E6263" s="68"/>
      <c r="F6263" s="68"/>
      <c r="G6263" s="68"/>
      <c r="H6263" s="68"/>
    </row>
    <row r="6264" spans="1:8" x14ac:dyDescent="0.3">
      <c r="A6264" s="68"/>
      <c r="B6264" s="68"/>
      <c r="C6264" s="68"/>
      <c r="D6264" s="68"/>
      <c r="E6264" s="68"/>
      <c r="F6264" s="68"/>
      <c r="G6264" s="68"/>
      <c r="H6264" s="68"/>
    </row>
    <row r="6265" spans="1:8" x14ac:dyDescent="0.3">
      <c r="A6265" s="68"/>
      <c r="B6265" s="68"/>
      <c r="C6265" s="68"/>
      <c r="D6265" s="68"/>
      <c r="E6265" s="68"/>
      <c r="F6265" s="68"/>
      <c r="G6265" s="68"/>
      <c r="H6265" s="68"/>
    </row>
    <row r="6266" spans="1:8" x14ac:dyDescent="0.3">
      <c r="A6266" s="68"/>
      <c r="B6266" s="68"/>
      <c r="C6266" s="68"/>
      <c r="D6266" s="68"/>
      <c r="E6266" s="68"/>
      <c r="F6266" s="68"/>
      <c r="G6266" s="68"/>
      <c r="H6266" s="68"/>
    </row>
    <row r="6267" spans="1:8" x14ac:dyDescent="0.3">
      <c r="A6267" s="68"/>
      <c r="B6267" s="68"/>
      <c r="C6267" s="68"/>
      <c r="D6267" s="68"/>
      <c r="E6267" s="68"/>
      <c r="F6267" s="68"/>
      <c r="G6267" s="68"/>
      <c r="H6267" s="68"/>
    </row>
    <row r="6268" spans="1:8" x14ac:dyDescent="0.3">
      <c r="A6268" s="68"/>
      <c r="B6268" s="68"/>
      <c r="C6268" s="68"/>
      <c r="D6268" s="68"/>
      <c r="E6268" s="68"/>
      <c r="F6268" s="68"/>
      <c r="G6268" s="68"/>
      <c r="H6268" s="68"/>
    </row>
    <row r="6269" spans="1:8" x14ac:dyDescent="0.3">
      <c r="A6269" s="68"/>
      <c r="B6269" s="68"/>
      <c r="C6269" s="68"/>
      <c r="D6269" s="68"/>
      <c r="E6269" s="68"/>
      <c r="F6269" s="68"/>
      <c r="G6269" s="68"/>
      <c r="H6269" s="68"/>
    </row>
    <row r="6270" spans="1:8" x14ac:dyDescent="0.3">
      <c r="A6270" s="68"/>
      <c r="B6270" s="68"/>
      <c r="C6270" s="68"/>
      <c r="D6270" s="68"/>
      <c r="E6270" s="68"/>
      <c r="F6270" s="68"/>
      <c r="G6270" s="68"/>
      <c r="H6270" s="68"/>
    </row>
    <row r="6271" spans="1:8" x14ac:dyDescent="0.3">
      <c r="A6271" s="68"/>
      <c r="B6271" s="68"/>
      <c r="C6271" s="68"/>
      <c r="D6271" s="68"/>
      <c r="E6271" s="68"/>
      <c r="F6271" s="68"/>
      <c r="G6271" s="68"/>
      <c r="H6271" s="68"/>
    </row>
    <row r="6272" spans="1:8" x14ac:dyDescent="0.3">
      <c r="A6272" s="68"/>
      <c r="B6272" s="68"/>
      <c r="C6272" s="68"/>
      <c r="D6272" s="68"/>
      <c r="E6272" s="68"/>
      <c r="F6272" s="68"/>
      <c r="G6272" s="68"/>
      <c r="H6272" s="68"/>
    </row>
    <row r="6273" spans="1:8" x14ac:dyDescent="0.3">
      <c r="A6273" s="68"/>
      <c r="B6273" s="68"/>
      <c r="C6273" s="68"/>
      <c r="D6273" s="68"/>
      <c r="E6273" s="68"/>
      <c r="F6273" s="68"/>
      <c r="G6273" s="68"/>
      <c r="H6273" s="68"/>
    </row>
    <row r="6274" spans="1:8" x14ac:dyDescent="0.3">
      <c r="A6274" s="68"/>
      <c r="B6274" s="68"/>
      <c r="C6274" s="68"/>
      <c r="D6274" s="68"/>
      <c r="E6274" s="68"/>
      <c r="F6274" s="68"/>
      <c r="G6274" s="68"/>
      <c r="H6274" s="68"/>
    </row>
    <row r="6275" spans="1:8" x14ac:dyDescent="0.3">
      <c r="A6275" s="68"/>
      <c r="B6275" s="68"/>
      <c r="C6275" s="68"/>
      <c r="D6275" s="68"/>
      <c r="E6275" s="68"/>
      <c r="F6275" s="68"/>
      <c r="G6275" s="68"/>
      <c r="H6275" s="68"/>
    </row>
    <row r="6276" spans="1:8" x14ac:dyDescent="0.3">
      <c r="A6276" s="68"/>
      <c r="B6276" s="68"/>
      <c r="C6276" s="68"/>
      <c r="D6276" s="68"/>
      <c r="E6276" s="68"/>
      <c r="F6276" s="68"/>
      <c r="G6276" s="68"/>
      <c r="H6276" s="68"/>
    </row>
    <row r="6277" spans="1:8" x14ac:dyDescent="0.3">
      <c r="A6277" s="68"/>
      <c r="B6277" s="68"/>
      <c r="C6277" s="68"/>
      <c r="D6277" s="68"/>
      <c r="E6277" s="68"/>
      <c r="F6277" s="68"/>
      <c r="G6277" s="68"/>
      <c r="H6277" s="68"/>
    </row>
    <row r="6278" spans="1:8" x14ac:dyDescent="0.3">
      <c r="A6278" s="68"/>
      <c r="B6278" s="68"/>
      <c r="C6278" s="68"/>
      <c r="D6278" s="68"/>
      <c r="E6278" s="68"/>
      <c r="F6278" s="68"/>
      <c r="G6278" s="68"/>
      <c r="H6278" s="68"/>
    </row>
    <row r="6279" spans="1:8" x14ac:dyDescent="0.3">
      <c r="A6279" s="68"/>
      <c r="B6279" s="68"/>
      <c r="C6279" s="68"/>
      <c r="D6279" s="68"/>
      <c r="E6279" s="68"/>
      <c r="F6279" s="68"/>
      <c r="G6279" s="68"/>
      <c r="H6279" s="68"/>
    </row>
    <row r="6280" spans="1:8" x14ac:dyDescent="0.3">
      <c r="A6280" s="68"/>
      <c r="B6280" s="68"/>
      <c r="C6280" s="68"/>
      <c r="D6280" s="68"/>
      <c r="E6280" s="68"/>
      <c r="F6280" s="68"/>
      <c r="G6280" s="68"/>
      <c r="H6280" s="68"/>
    </row>
    <row r="6281" spans="1:8" x14ac:dyDescent="0.3">
      <c r="A6281" s="68"/>
      <c r="B6281" s="68"/>
      <c r="C6281" s="68"/>
      <c r="D6281" s="68"/>
      <c r="E6281" s="68"/>
      <c r="F6281" s="68"/>
      <c r="G6281" s="68"/>
      <c r="H6281" s="68"/>
    </row>
    <row r="6282" spans="1:8" x14ac:dyDescent="0.3">
      <c r="A6282" s="68"/>
      <c r="B6282" s="68"/>
      <c r="C6282" s="68"/>
      <c r="D6282" s="68"/>
      <c r="E6282" s="68"/>
      <c r="F6282" s="68"/>
      <c r="G6282" s="68"/>
      <c r="H6282" s="68"/>
    </row>
    <row r="6283" spans="1:8" x14ac:dyDescent="0.3">
      <c r="A6283" s="68"/>
      <c r="B6283" s="68"/>
      <c r="C6283" s="68"/>
      <c r="D6283" s="68"/>
      <c r="E6283" s="68"/>
      <c r="F6283" s="68"/>
      <c r="G6283" s="68"/>
      <c r="H6283" s="68"/>
    </row>
    <row r="6284" spans="1:8" x14ac:dyDescent="0.3">
      <c r="A6284" s="68"/>
      <c r="B6284" s="68"/>
      <c r="C6284" s="68"/>
      <c r="D6284" s="68"/>
      <c r="E6284" s="68"/>
      <c r="F6284" s="68"/>
      <c r="G6284" s="68"/>
      <c r="H6284" s="68"/>
    </row>
    <row r="6285" spans="1:8" x14ac:dyDescent="0.3">
      <c r="A6285" s="68"/>
      <c r="B6285" s="68"/>
      <c r="C6285" s="68"/>
      <c r="D6285" s="68"/>
      <c r="E6285" s="68"/>
      <c r="F6285" s="68"/>
      <c r="G6285" s="68"/>
      <c r="H6285" s="68"/>
    </row>
    <row r="6286" spans="1:8" x14ac:dyDescent="0.3">
      <c r="A6286" s="68"/>
      <c r="B6286" s="68"/>
      <c r="C6286" s="68"/>
      <c r="D6286" s="68"/>
      <c r="E6286" s="68"/>
      <c r="F6286" s="68"/>
      <c r="G6286" s="68"/>
      <c r="H6286" s="68"/>
    </row>
    <row r="6287" spans="1:8" x14ac:dyDescent="0.3">
      <c r="A6287" s="68"/>
      <c r="B6287" s="68"/>
      <c r="C6287" s="68"/>
      <c r="D6287" s="68"/>
      <c r="E6287" s="68"/>
      <c r="F6287" s="68"/>
      <c r="G6287" s="68"/>
      <c r="H6287" s="68"/>
    </row>
    <row r="6288" spans="1:8" x14ac:dyDescent="0.3">
      <c r="A6288" s="68"/>
      <c r="B6288" s="68"/>
      <c r="C6288" s="68"/>
      <c r="D6288" s="68"/>
      <c r="E6288" s="68"/>
      <c r="F6288" s="68"/>
      <c r="G6288" s="68"/>
      <c r="H6288" s="68"/>
    </row>
    <row r="6289" spans="1:8" x14ac:dyDescent="0.3">
      <c r="A6289" s="68"/>
      <c r="B6289" s="68"/>
      <c r="C6289" s="68"/>
      <c r="D6289" s="68"/>
      <c r="E6289" s="68"/>
      <c r="F6289" s="68"/>
      <c r="G6289" s="68"/>
      <c r="H6289" s="68"/>
    </row>
    <row r="6290" spans="1:8" x14ac:dyDescent="0.3">
      <c r="A6290" s="68"/>
      <c r="B6290" s="68"/>
      <c r="C6290" s="68"/>
      <c r="D6290" s="68"/>
      <c r="E6290" s="68"/>
      <c r="F6290" s="68"/>
      <c r="G6290" s="68"/>
      <c r="H6290" s="68"/>
    </row>
    <row r="6291" spans="1:8" x14ac:dyDescent="0.3">
      <c r="A6291" s="68"/>
      <c r="B6291" s="68"/>
      <c r="C6291" s="68"/>
      <c r="D6291" s="68"/>
      <c r="E6291" s="68"/>
      <c r="F6291" s="68"/>
      <c r="G6291" s="68"/>
      <c r="H6291" s="68"/>
    </row>
    <row r="6292" spans="1:8" x14ac:dyDescent="0.3">
      <c r="A6292" s="68"/>
      <c r="B6292" s="68"/>
      <c r="C6292" s="68"/>
      <c r="D6292" s="68"/>
      <c r="E6292" s="68"/>
      <c r="F6292" s="68"/>
      <c r="G6292" s="68"/>
      <c r="H6292" s="68"/>
    </row>
    <row r="6293" spans="1:8" x14ac:dyDescent="0.3">
      <c r="A6293" s="68"/>
      <c r="B6293" s="68"/>
      <c r="C6293" s="68"/>
      <c r="D6293" s="68"/>
      <c r="E6293" s="68"/>
      <c r="F6293" s="68"/>
      <c r="G6293" s="68"/>
      <c r="H6293" s="68"/>
    </row>
    <row r="6294" spans="1:8" x14ac:dyDescent="0.3">
      <c r="A6294" s="68"/>
      <c r="B6294" s="68"/>
      <c r="C6294" s="68"/>
      <c r="D6294" s="68"/>
      <c r="E6294" s="68"/>
      <c r="F6294" s="68"/>
      <c r="G6294" s="68"/>
      <c r="H6294" s="68"/>
    </row>
    <row r="6295" spans="1:8" x14ac:dyDescent="0.3">
      <c r="A6295" s="68"/>
      <c r="B6295" s="68"/>
      <c r="C6295" s="68"/>
      <c r="D6295" s="68"/>
      <c r="E6295" s="68"/>
      <c r="F6295" s="68"/>
      <c r="G6295" s="68"/>
      <c r="H6295" s="68"/>
    </row>
    <row r="6296" spans="1:8" x14ac:dyDescent="0.3">
      <c r="A6296" s="68"/>
      <c r="B6296" s="68"/>
      <c r="C6296" s="68"/>
      <c r="D6296" s="68"/>
      <c r="E6296" s="68"/>
      <c r="F6296" s="68"/>
      <c r="G6296" s="68"/>
      <c r="H6296" s="68"/>
    </row>
    <row r="6297" spans="1:8" x14ac:dyDescent="0.3">
      <c r="A6297" s="68"/>
      <c r="B6297" s="68"/>
      <c r="C6297" s="68"/>
      <c r="D6297" s="68"/>
      <c r="E6297" s="68"/>
      <c r="F6297" s="68"/>
      <c r="G6297" s="68"/>
      <c r="H6297" s="68"/>
    </row>
    <row r="6298" spans="1:8" x14ac:dyDescent="0.3">
      <c r="A6298" s="68"/>
      <c r="B6298" s="68"/>
      <c r="C6298" s="68"/>
      <c r="D6298" s="68"/>
      <c r="E6298" s="68"/>
      <c r="F6298" s="68"/>
      <c r="G6298" s="68"/>
      <c r="H6298" s="68"/>
    </row>
    <row r="6299" spans="1:8" x14ac:dyDescent="0.3">
      <c r="A6299" s="68"/>
      <c r="B6299" s="68"/>
      <c r="C6299" s="68"/>
      <c r="D6299" s="68"/>
      <c r="E6299" s="68"/>
      <c r="F6299" s="68"/>
      <c r="G6299" s="68"/>
      <c r="H6299" s="68"/>
    </row>
    <row r="6300" spans="1:8" x14ac:dyDescent="0.3">
      <c r="A6300" s="68"/>
      <c r="B6300" s="68"/>
      <c r="C6300" s="68"/>
      <c r="D6300" s="68"/>
      <c r="E6300" s="68"/>
      <c r="F6300" s="68"/>
      <c r="G6300" s="68"/>
      <c r="H6300" s="68"/>
    </row>
    <row r="6301" spans="1:8" x14ac:dyDescent="0.3">
      <c r="A6301" s="68"/>
      <c r="B6301" s="68"/>
      <c r="C6301" s="68"/>
      <c r="D6301" s="68"/>
      <c r="E6301" s="68"/>
      <c r="F6301" s="68"/>
      <c r="G6301" s="68"/>
      <c r="H6301" s="68"/>
    </row>
    <row r="6302" spans="1:8" x14ac:dyDescent="0.3">
      <c r="A6302" s="68"/>
      <c r="B6302" s="68"/>
      <c r="C6302" s="68"/>
      <c r="D6302" s="68"/>
      <c r="E6302" s="68"/>
      <c r="F6302" s="68"/>
      <c r="G6302" s="68"/>
      <c r="H6302" s="68"/>
    </row>
    <row r="6303" spans="1:8" x14ac:dyDescent="0.3">
      <c r="A6303" s="68"/>
      <c r="B6303" s="68"/>
      <c r="C6303" s="68"/>
      <c r="D6303" s="68"/>
      <c r="E6303" s="68"/>
      <c r="F6303" s="68"/>
      <c r="G6303" s="68"/>
      <c r="H6303" s="68"/>
    </row>
    <row r="6304" spans="1:8" x14ac:dyDescent="0.3">
      <c r="A6304" s="68"/>
      <c r="B6304" s="68"/>
      <c r="C6304" s="68"/>
      <c r="D6304" s="68"/>
      <c r="E6304" s="68"/>
      <c r="F6304" s="68"/>
      <c r="G6304" s="68"/>
      <c r="H6304" s="68"/>
    </row>
    <row r="6305" spans="1:8" x14ac:dyDescent="0.3">
      <c r="A6305" s="68"/>
      <c r="B6305" s="68"/>
      <c r="C6305" s="68"/>
      <c r="D6305" s="68"/>
      <c r="E6305" s="68"/>
      <c r="F6305" s="68"/>
      <c r="G6305" s="68"/>
      <c r="H6305" s="68"/>
    </row>
    <row r="6306" spans="1:8" x14ac:dyDescent="0.3">
      <c r="A6306" s="68"/>
      <c r="B6306" s="68"/>
      <c r="C6306" s="68"/>
      <c r="D6306" s="68"/>
      <c r="E6306" s="68"/>
      <c r="F6306" s="68"/>
      <c r="G6306" s="68"/>
      <c r="H6306" s="68"/>
    </row>
    <row r="6307" spans="1:8" x14ac:dyDescent="0.3">
      <c r="A6307" s="68"/>
      <c r="B6307" s="68"/>
      <c r="C6307" s="68"/>
      <c r="D6307" s="68"/>
      <c r="E6307" s="68"/>
      <c r="F6307" s="68"/>
      <c r="G6307" s="68"/>
      <c r="H6307" s="68"/>
    </row>
    <row r="6308" spans="1:8" x14ac:dyDescent="0.3">
      <c r="A6308" s="68"/>
      <c r="B6308" s="68"/>
      <c r="C6308" s="68"/>
      <c r="D6308" s="68"/>
      <c r="E6308" s="68"/>
      <c r="F6308" s="68"/>
      <c r="G6308" s="68"/>
      <c r="H6308" s="68"/>
    </row>
    <row r="6309" spans="1:8" x14ac:dyDescent="0.3">
      <c r="A6309" s="68"/>
      <c r="B6309" s="68"/>
      <c r="C6309" s="68"/>
      <c r="D6309" s="68"/>
      <c r="E6309" s="68"/>
      <c r="F6309" s="68"/>
      <c r="G6309" s="68"/>
      <c r="H6309" s="68"/>
    </row>
    <row r="6310" spans="1:8" x14ac:dyDescent="0.3">
      <c r="A6310" s="68"/>
      <c r="B6310" s="68"/>
      <c r="C6310" s="68"/>
      <c r="D6310" s="68"/>
      <c r="E6310" s="68"/>
      <c r="F6310" s="68"/>
      <c r="G6310" s="68"/>
      <c r="H6310" s="68"/>
    </row>
    <row r="6311" spans="1:8" x14ac:dyDescent="0.3">
      <c r="A6311" s="68"/>
      <c r="B6311" s="68"/>
      <c r="C6311" s="68"/>
      <c r="D6311" s="68"/>
      <c r="E6311" s="68"/>
      <c r="F6311" s="68"/>
      <c r="G6311" s="68"/>
      <c r="H6311" s="68"/>
    </row>
    <row r="6312" spans="1:8" x14ac:dyDescent="0.3">
      <c r="A6312" s="68"/>
      <c r="B6312" s="68"/>
      <c r="C6312" s="68"/>
      <c r="D6312" s="68"/>
      <c r="E6312" s="68"/>
      <c r="F6312" s="68"/>
      <c r="G6312" s="68"/>
      <c r="H6312" s="68"/>
    </row>
    <row r="6313" spans="1:8" x14ac:dyDescent="0.3">
      <c r="A6313" s="68"/>
      <c r="B6313" s="68"/>
      <c r="C6313" s="68"/>
      <c r="D6313" s="68"/>
      <c r="E6313" s="68"/>
      <c r="F6313" s="68"/>
      <c r="G6313" s="68"/>
      <c r="H6313" s="68"/>
    </row>
    <row r="6314" spans="1:8" x14ac:dyDescent="0.3">
      <c r="A6314" s="68"/>
      <c r="B6314" s="68"/>
      <c r="C6314" s="68"/>
      <c r="D6314" s="68"/>
      <c r="E6314" s="68"/>
      <c r="F6314" s="68"/>
      <c r="G6314" s="68"/>
      <c r="H6314" s="68"/>
    </row>
    <row r="6315" spans="1:8" x14ac:dyDescent="0.3">
      <c r="A6315" s="68"/>
      <c r="B6315" s="68"/>
      <c r="C6315" s="68"/>
      <c r="D6315" s="68"/>
      <c r="E6315" s="68"/>
      <c r="F6315" s="68"/>
      <c r="G6315" s="68"/>
      <c r="H6315" s="68"/>
    </row>
    <row r="6316" spans="1:8" x14ac:dyDescent="0.3">
      <c r="A6316" s="68"/>
      <c r="B6316" s="68"/>
      <c r="C6316" s="68"/>
      <c r="D6316" s="68"/>
      <c r="E6316" s="68"/>
      <c r="F6316" s="68"/>
      <c r="G6316" s="68"/>
      <c r="H6316" s="68"/>
    </row>
    <row r="6317" spans="1:8" x14ac:dyDescent="0.3">
      <c r="A6317" s="68"/>
      <c r="B6317" s="68"/>
      <c r="C6317" s="68"/>
      <c r="D6317" s="68"/>
      <c r="E6317" s="68"/>
      <c r="F6317" s="68"/>
      <c r="G6317" s="68"/>
      <c r="H6317" s="68"/>
    </row>
    <row r="6318" spans="1:8" x14ac:dyDescent="0.3">
      <c r="A6318" s="68"/>
      <c r="B6318" s="68"/>
      <c r="C6318" s="68"/>
      <c r="D6318" s="68"/>
      <c r="E6318" s="68"/>
      <c r="F6318" s="68"/>
      <c r="G6318" s="68"/>
      <c r="H6318" s="68"/>
    </row>
    <row r="6319" spans="1:8" x14ac:dyDescent="0.3">
      <c r="A6319" s="68"/>
      <c r="B6319" s="68"/>
      <c r="C6319" s="68"/>
      <c r="D6319" s="68"/>
      <c r="E6319" s="68"/>
      <c r="F6319" s="68"/>
      <c r="G6319" s="68"/>
      <c r="H6319" s="68"/>
    </row>
    <row r="6320" spans="1:8" x14ac:dyDescent="0.3">
      <c r="A6320" s="68"/>
      <c r="B6320" s="68"/>
      <c r="C6320" s="68"/>
      <c r="D6320" s="68"/>
      <c r="E6320" s="68"/>
      <c r="F6320" s="68"/>
      <c r="G6320" s="68"/>
      <c r="H6320" s="68"/>
    </row>
    <row r="6321" spans="1:8" x14ac:dyDescent="0.3">
      <c r="A6321" s="68"/>
      <c r="B6321" s="68"/>
      <c r="C6321" s="68"/>
      <c r="D6321" s="68"/>
      <c r="E6321" s="68"/>
      <c r="F6321" s="68"/>
      <c r="G6321" s="68"/>
      <c r="H6321" s="68"/>
    </row>
    <row r="6322" spans="1:8" x14ac:dyDescent="0.3">
      <c r="A6322" s="68"/>
      <c r="B6322" s="68"/>
      <c r="C6322" s="68"/>
      <c r="D6322" s="68"/>
      <c r="E6322" s="68"/>
      <c r="F6322" s="68"/>
      <c r="G6322" s="68"/>
      <c r="H6322" s="68"/>
    </row>
    <row r="6323" spans="1:8" x14ac:dyDescent="0.3">
      <c r="A6323" s="68"/>
      <c r="B6323" s="68"/>
      <c r="C6323" s="68"/>
      <c r="D6323" s="68"/>
      <c r="E6323" s="68"/>
      <c r="F6323" s="68"/>
      <c r="G6323" s="68"/>
      <c r="H6323" s="68"/>
    </row>
    <row r="6324" spans="1:8" x14ac:dyDescent="0.3">
      <c r="A6324" s="68"/>
      <c r="B6324" s="68"/>
      <c r="C6324" s="68"/>
      <c r="D6324" s="68"/>
      <c r="E6324" s="68"/>
      <c r="F6324" s="68"/>
      <c r="G6324" s="68"/>
      <c r="H6324" s="68"/>
    </row>
    <row r="6325" spans="1:8" x14ac:dyDescent="0.3">
      <c r="A6325" s="68"/>
      <c r="B6325" s="68"/>
      <c r="C6325" s="68"/>
      <c r="D6325" s="68"/>
      <c r="E6325" s="68"/>
      <c r="F6325" s="68"/>
      <c r="G6325" s="68"/>
      <c r="H6325" s="68"/>
    </row>
    <row r="6326" spans="1:8" x14ac:dyDescent="0.3">
      <c r="A6326" s="68"/>
      <c r="B6326" s="68"/>
      <c r="C6326" s="68"/>
      <c r="D6326" s="68"/>
      <c r="E6326" s="68"/>
      <c r="F6326" s="68"/>
      <c r="G6326" s="68"/>
      <c r="H6326" s="68"/>
    </row>
    <row r="6327" spans="1:8" x14ac:dyDescent="0.3">
      <c r="A6327" s="68"/>
      <c r="B6327" s="68"/>
      <c r="C6327" s="68"/>
      <c r="D6327" s="68"/>
      <c r="E6327" s="68"/>
      <c r="F6327" s="68"/>
      <c r="G6327" s="68"/>
      <c r="H6327" s="68"/>
    </row>
    <row r="6328" spans="1:8" x14ac:dyDescent="0.3">
      <c r="A6328" s="68"/>
      <c r="B6328" s="68"/>
      <c r="C6328" s="68"/>
      <c r="D6328" s="68"/>
      <c r="E6328" s="68"/>
      <c r="F6328" s="68"/>
      <c r="G6328" s="68"/>
      <c r="H6328" s="68"/>
    </row>
    <row r="6329" spans="1:8" x14ac:dyDescent="0.3">
      <c r="A6329" s="68"/>
      <c r="B6329" s="68"/>
      <c r="C6329" s="68"/>
      <c r="D6329" s="68"/>
      <c r="E6329" s="68"/>
      <c r="F6329" s="68"/>
      <c r="G6329" s="68"/>
      <c r="H6329" s="68"/>
    </row>
    <row r="6330" spans="1:8" x14ac:dyDescent="0.3">
      <c r="A6330" s="68"/>
      <c r="B6330" s="68"/>
      <c r="C6330" s="68"/>
      <c r="D6330" s="68"/>
      <c r="E6330" s="68"/>
      <c r="F6330" s="68"/>
      <c r="G6330" s="68"/>
      <c r="H6330" s="68"/>
    </row>
    <row r="6331" spans="1:8" x14ac:dyDescent="0.3">
      <c r="A6331" s="68"/>
      <c r="B6331" s="68"/>
      <c r="C6331" s="68"/>
      <c r="D6331" s="68"/>
      <c r="E6331" s="68"/>
      <c r="F6331" s="68"/>
      <c r="G6331" s="68"/>
      <c r="H6331" s="68"/>
    </row>
    <row r="6332" spans="1:8" x14ac:dyDescent="0.3">
      <c r="A6332" s="68"/>
      <c r="B6332" s="68"/>
      <c r="C6332" s="68"/>
      <c r="D6332" s="68"/>
      <c r="E6332" s="68"/>
      <c r="F6332" s="68"/>
      <c r="G6332" s="68"/>
      <c r="H6332" s="68"/>
    </row>
    <row r="6333" spans="1:8" x14ac:dyDescent="0.3">
      <c r="A6333" s="68"/>
      <c r="B6333" s="68"/>
      <c r="C6333" s="68"/>
      <c r="D6333" s="68"/>
      <c r="E6333" s="68"/>
      <c r="F6333" s="68"/>
      <c r="G6333" s="68"/>
      <c r="H6333" s="68"/>
    </row>
    <row r="6334" spans="1:8" x14ac:dyDescent="0.3">
      <c r="A6334" s="68"/>
      <c r="B6334" s="68"/>
      <c r="C6334" s="68"/>
      <c r="D6334" s="68"/>
      <c r="E6334" s="68"/>
      <c r="F6334" s="68"/>
      <c r="G6334" s="68"/>
      <c r="H6334" s="68"/>
    </row>
    <row r="6335" spans="1:8" x14ac:dyDescent="0.3">
      <c r="A6335" s="68"/>
      <c r="B6335" s="68"/>
      <c r="C6335" s="68"/>
      <c r="D6335" s="68"/>
      <c r="E6335" s="68"/>
      <c r="F6335" s="68"/>
      <c r="G6335" s="68"/>
      <c r="H6335" s="68"/>
    </row>
    <row r="6336" spans="1:8" x14ac:dyDescent="0.3">
      <c r="A6336" s="68"/>
      <c r="B6336" s="68"/>
      <c r="C6336" s="68"/>
      <c r="D6336" s="68"/>
      <c r="E6336" s="68"/>
      <c r="F6336" s="68"/>
      <c r="G6336" s="68"/>
      <c r="H6336" s="68"/>
    </row>
    <row r="6337" spans="1:8" x14ac:dyDescent="0.3">
      <c r="A6337" s="68"/>
      <c r="B6337" s="68"/>
      <c r="C6337" s="68"/>
      <c r="D6337" s="68"/>
      <c r="E6337" s="68"/>
      <c r="F6337" s="68"/>
      <c r="G6337" s="68"/>
      <c r="H6337" s="68"/>
    </row>
    <row r="6338" spans="1:8" x14ac:dyDescent="0.3">
      <c r="A6338" s="68"/>
      <c r="B6338" s="68"/>
      <c r="C6338" s="68"/>
      <c r="D6338" s="68"/>
      <c r="E6338" s="68"/>
      <c r="F6338" s="68"/>
      <c r="G6338" s="68"/>
      <c r="H6338" s="68"/>
    </row>
    <row r="6339" spans="1:8" x14ac:dyDescent="0.3">
      <c r="A6339" s="68"/>
      <c r="B6339" s="68"/>
      <c r="C6339" s="68"/>
      <c r="D6339" s="68"/>
      <c r="E6339" s="68"/>
      <c r="F6339" s="68"/>
      <c r="G6339" s="68"/>
      <c r="H6339" s="68"/>
    </row>
    <row r="6340" spans="1:8" x14ac:dyDescent="0.3">
      <c r="A6340" s="68"/>
      <c r="B6340" s="68"/>
      <c r="C6340" s="68"/>
      <c r="D6340" s="68"/>
      <c r="E6340" s="68"/>
      <c r="F6340" s="68"/>
      <c r="G6340" s="68"/>
      <c r="H6340" s="68"/>
    </row>
    <row r="6341" spans="1:8" x14ac:dyDescent="0.3">
      <c r="A6341" s="68"/>
      <c r="B6341" s="68"/>
      <c r="C6341" s="68"/>
      <c r="D6341" s="68"/>
      <c r="E6341" s="68"/>
      <c r="F6341" s="68"/>
      <c r="G6341" s="68"/>
      <c r="H6341" s="68"/>
    </row>
    <row r="6342" spans="1:8" x14ac:dyDescent="0.3">
      <c r="A6342" s="68"/>
      <c r="B6342" s="68"/>
      <c r="C6342" s="68"/>
      <c r="D6342" s="68"/>
      <c r="E6342" s="68"/>
      <c r="F6342" s="68"/>
      <c r="G6342" s="68"/>
      <c r="H6342" s="68"/>
    </row>
    <row r="6343" spans="1:8" x14ac:dyDescent="0.3">
      <c r="A6343" s="68"/>
      <c r="B6343" s="68"/>
      <c r="C6343" s="68"/>
      <c r="D6343" s="68"/>
      <c r="E6343" s="68"/>
      <c r="F6343" s="68"/>
      <c r="G6343" s="68"/>
      <c r="H6343" s="68"/>
    </row>
    <row r="6344" spans="1:8" x14ac:dyDescent="0.3">
      <c r="A6344" s="68"/>
      <c r="B6344" s="68"/>
      <c r="C6344" s="68"/>
      <c r="D6344" s="68"/>
      <c r="E6344" s="68"/>
      <c r="F6344" s="68"/>
      <c r="G6344" s="68"/>
      <c r="H6344" s="68"/>
    </row>
    <row r="6345" spans="1:8" x14ac:dyDescent="0.3">
      <c r="A6345" s="68"/>
      <c r="B6345" s="68"/>
      <c r="C6345" s="68"/>
      <c r="D6345" s="68"/>
      <c r="E6345" s="68"/>
      <c r="F6345" s="68"/>
      <c r="G6345" s="68"/>
      <c r="H6345" s="68"/>
    </row>
    <row r="6346" spans="1:8" x14ac:dyDescent="0.3">
      <c r="A6346" s="68"/>
      <c r="B6346" s="68"/>
      <c r="C6346" s="68"/>
      <c r="D6346" s="68"/>
      <c r="E6346" s="68"/>
      <c r="F6346" s="68"/>
      <c r="G6346" s="68"/>
      <c r="H6346" s="68"/>
    </row>
    <row r="6347" spans="1:8" x14ac:dyDescent="0.3">
      <c r="A6347" s="68"/>
      <c r="B6347" s="68"/>
      <c r="C6347" s="68"/>
      <c r="D6347" s="68"/>
      <c r="E6347" s="68"/>
      <c r="F6347" s="68"/>
      <c r="G6347" s="68"/>
      <c r="H6347" s="68"/>
    </row>
    <row r="6348" spans="1:8" x14ac:dyDescent="0.3">
      <c r="A6348" s="68"/>
      <c r="B6348" s="68"/>
      <c r="C6348" s="68"/>
      <c r="D6348" s="68"/>
      <c r="E6348" s="68"/>
      <c r="F6348" s="68"/>
      <c r="G6348" s="68"/>
      <c r="H6348" s="68"/>
    </row>
    <row r="6349" spans="1:8" x14ac:dyDescent="0.3">
      <c r="A6349" s="68"/>
      <c r="B6349" s="68"/>
      <c r="C6349" s="68"/>
      <c r="D6349" s="68"/>
      <c r="E6349" s="68"/>
      <c r="F6349" s="68"/>
      <c r="G6349" s="68"/>
      <c r="H6349" s="68"/>
    </row>
    <row r="6350" spans="1:8" x14ac:dyDescent="0.3">
      <c r="A6350" s="68"/>
      <c r="B6350" s="68"/>
      <c r="C6350" s="68"/>
      <c r="D6350" s="68"/>
      <c r="E6350" s="68"/>
      <c r="F6350" s="68"/>
      <c r="G6350" s="68"/>
      <c r="H6350" s="68"/>
    </row>
    <row r="6351" spans="1:8" x14ac:dyDescent="0.3">
      <c r="A6351" s="68"/>
      <c r="B6351" s="68"/>
      <c r="C6351" s="68"/>
      <c r="D6351" s="68"/>
      <c r="E6351" s="68"/>
      <c r="F6351" s="68"/>
      <c r="G6351" s="68"/>
      <c r="H6351" s="68"/>
    </row>
    <row r="6352" spans="1:8" x14ac:dyDescent="0.3">
      <c r="A6352" s="68"/>
      <c r="B6352" s="68"/>
      <c r="C6352" s="68"/>
      <c r="D6352" s="68"/>
      <c r="E6352" s="68"/>
      <c r="F6352" s="68"/>
      <c r="G6352" s="68"/>
      <c r="H6352" s="68"/>
    </row>
    <row r="6353" spans="1:8" x14ac:dyDescent="0.3">
      <c r="A6353" s="68"/>
      <c r="B6353" s="68"/>
      <c r="C6353" s="68"/>
      <c r="D6353" s="68"/>
      <c r="E6353" s="68"/>
      <c r="F6353" s="68"/>
      <c r="G6353" s="68"/>
      <c r="H6353" s="68"/>
    </row>
    <row r="6354" spans="1:8" x14ac:dyDescent="0.3">
      <c r="A6354" s="68"/>
      <c r="B6354" s="68"/>
      <c r="C6354" s="68"/>
      <c r="D6354" s="68"/>
      <c r="E6354" s="68"/>
      <c r="F6354" s="68"/>
      <c r="G6354" s="68"/>
      <c r="H6354" s="68"/>
    </row>
    <row r="6355" spans="1:8" x14ac:dyDescent="0.3">
      <c r="A6355" s="68"/>
      <c r="B6355" s="68"/>
      <c r="C6355" s="68"/>
      <c r="D6355" s="68"/>
      <c r="E6355" s="68"/>
      <c r="F6355" s="68"/>
      <c r="G6355" s="68"/>
      <c r="H6355" s="68"/>
    </row>
    <row r="6356" spans="1:8" x14ac:dyDescent="0.3">
      <c r="A6356" s="68"/>
      <c r="B6356" s="68"/>
      <c r="C6356" s="68"/>
      <c r="D6356" s="68"/>
      <c r="E6356" s="68"/>
      <c r="F6356" s="68"/>
      <c r="G6356" s="68"/>
      <c r="H6356" s="68"/>
    </row>
    <row r="6357" spans="1:8" x14ac:dyDescent="0.3">
      <c r="A6357" s="68"/>
      <c r="B6357" s="68"/>
      <c r="C6357" s="68"/>
      <c r="D6357" s="68"/>
      <c r="E6357" s="68"/>
      <c r="F6357" s="68"/>
      <c r="G6357" s="68"/>
      <c r="H6357" s="68"/>
    </row>
    <row r="6358" spans="1:8" x14ac:dyDescent="0.3">
      <c r="A6358" s="68"/>
      <c r="B6358" s="68"/>
      <c r="C6358" s="68"/>
      <c r="D6358" s="68"/>
      <c r="E6358" s="68"/>
      <c r="F6358" s="68"/>
      <c r="G6358" s="68"/>
      <c r="H6358" s="68"/>
    </row>
    <row r="6359" spans="1:8" x14ac:dyDescent="0.3">
      <c r="A6359" s="68"/>
      <c r="B6359" s="68"/>
      <c r="C6359" s="68"/>
      <c r="D6359" s="68"/>
      <c r="E6359" s="68"/>
      <c r="F6359" s="68"/>
      <c r="G6359" s="68"/>
      <c r="H6359" s="68"/>
    </row>
    <row r="6360" spans="1:8" x14ac:dyDescent="0.3">
      <c r="A6360" s="68"/>
      <c r="B6360" s="68"/>
      <c r="C6360" s="68"/>
      <c r="D6360" s="68"/>
      <c r="E6360" s="68"/>
      <c r="F6360" s="68"/>
      <c r="G6360" s="68"/>
      <c r="H6360" s="68"/>
    </row>
    <row r="6361" spans="1:8" x14ac:dyDescent="0.3">
      <c r="A6361" s="68"/>
      <c r="B6361" s="68"/>
      <c r="C6361" s="68"/>
      <c r="D6361" s="68"/>
      <c r="E6361" s="68"/>
      <c r="F6361" s="68"/>
      <c r="G6361" s="68"/>
      <c r="H6361" s="68"/>
    </row>
    <row r="6362" spans="1:8" x14ac:dyDescent="0.3">
      <c r="A6362" s="68"/>
      <c r="B6362" s="68"/>
      <c r="C6362" s="68"/>
      <c r="D6362" s="68"/>
      <c r="E6362" s="68"/>
      <c r="F6362" s="68"/>
      <c r="G6362" s="68"/>
      <c r="H6362" s="68"/>
    </row>
    <row r="6363" spans="1:8" x14ac:dyDescent="0.3">
      <c r="A6363" s="68"/>
      <c r="B6363" s="68"/>
      <c r="C6363" s="68"/>
      <c r="D6363" s="68"/>
      <c r="E6363" s="68"/>
      <c r="F6363" s="68"/>
      <c r="G6363" s="68"/>
      <c r="H6363" s="68"/>
    </row>
    <row r="6364" spans="1:8" x14ac:dyDescent="0.3">
      <c r="A6364" s="68"/>
      <c r="B6364" s="68"/>
      <c r="C6364" s="68"/>
      <c r="D6364" s="68"/>
      <c r="E6364" s="68"/>
      <c r="F6364" s="68"/>
      <c r="G6364" s="68"/>
      <c r="H6364" s="68"/>
    </row>
    <row r="6365" spans="1:8" x14ac:dyDescent="0.3">
      <c r="A6365" s="68"/>
      <c r="B6365" s="68"/>
      <c r="C6365" s="68"/>
      <c r="D6365" s="68"/>
      <c r="E6365" s="68"/>
      <c r="F6365" s="68"/>
      <c r="G6365" s="68"/>
      <c r="H6365" s="68"/>
    </row>
    <row r="6366" spans="1:8" x14ac:dyDescent="0.3">
      <c r="A6366" s="68"/>
      <c r="B6366" s="68"/>
      <c r="C6366" s="68"/>
      <c r="D6366" s="68"/>
      <c r="E6366" s="68"/>
      <c r="F6366" s="68"/>
      <c r="G6366" s="68"/>
      <c r="H6366" s="68"/>
    </row>
    <row r="6367" spans="1:8" x14ac:dyDescent="0.3">
      <c r="A6367" s="68"/>
      <c r="B6367" s="68"/>
      <c r="C6367" s="68"/>
      <c r="D6367" s="68"/>
      <c r="E6367" s="68"/>
      <c r="F6367" s="68"/>
      <c r="G6367" s="68"/>
      <c r="H6367" s="68"/>
    </row>
    <row r="6368" spans="1:8" x14ac:dyDescent="0.3">
      <c r="A6368" s="68"/>
      <c r="B6368" s="68"/>
      <c r="C6368" s="68"/>
      <c r="D6368" s="68"/>
      <c r="E6368" s="68"/>
      <c r="F6368" s="68"/>
      <c r="G6368" s="68"/>
      <c r="H6368" s="68"/>
    </row>
    <row r="6369" spans="1:8" x14ac:dyDescent="0.3">
      <c r="A6369" s="68"/>
      <c r="B6369" s="68"/>
      <c r="C6369" s="68"/>
      <c r="D6369" s="68"/>
      <c r="E6369" s="68"/>
      <c r="F6369" s="68"/>
      <c r="G6369" s="68"/>
      <c r="H6369" s="68"/>
    </row>
    <row r="6370" spans="1:8" x14ac:dyDescent="0.3">
      <c r="A6370" s="68"/>
      <c r="B6370" s="68"/>
      <c r="C6370" s="68"/>
      <c r="D6370" s="68"/>
      <c r="E6370" s="68"/>
      <c r="F6370" s="68"/>
      <c r="G6370" s="68"/>
      <c r="H6370" s="68"/>
    </row>
    <row r="6371" spans="1:8" x14ac:dyDescent="0.3">
      <c r="A6371" s="68"/>
      <c r="B6371" s="68"/>
      <c r="C6371" s="68"/>
      <c r="D6371" s="68"/>
      <c r="E6371" s="68"/>
      <c r="F6371" s="68"/>
      <c r="G6371" s="68"/>
      <c r="H6371" s="68"/>
    </row>
    <row r="6372" spans="1:8" x14ac:dyDescent="0.3">
      <c r="A6372" s="68"/>
      <c r="B6372" s="68"/>
      <c r="C6372" s="68"/>
      <c r="D6372" s="68"/>
      <c r="E6372" s="68"/>
      <c r="F6372" s="68"/>
      <c r="G6372" s="68"/>
      <c r="H6372" s="68"/>
    </row>
    <row r="6373" spans="1:8" x14ac:dyDescent="0.3">
      <c r="A6373" s="68"/>
      <c r="B6373" s="68"/>
      <c r="C6373" s="68"/>
      <c r="D6373" s="68"/>
      <c r="E6373" s="68"/>
      <c r="F6373" s="68"/>
      <c r="G6373" s="68"/>
      <c r="H6373" s="68"/>
    </row>
    <row r="6374" spans="1:8" x14ac:dyDescent="0.3">
      <c r="A6374" s="68"/>
      <c r="B6374" s="68"/>
      <c r="C6374" s="68"/>
      <c r="D6374" s="68"/>
      <c r="E6374" s="68"/>
      <c r="F6374" s="68"/>
      <c r="G6374" s="68"/>
      <c r="H6374" s="68"/>
    </row>
    <row r="6375" spans="1:8" x14ac:dyDescent="0.3">
      <c r="A6375" s="68"/>
      <c r="B6375" s="68"/>
      <c r="C6375" s="68"/>
      <c r="D6375" s="68"/>
      <c r="E6375" s="68"/>
      <c r="F6375" s="68"/>
      <c r="G6375" s="68"/>
      <c r="H6375" s="68"/>
    </row>
    <row r="6376" spans="1:8" x14ac:dyDescent="0.3">
      <c r="A6376" s="68"/>
      <c r="B6376" s="68"/>
      <c r="C6376" s="68"/>
      <c r="D6376" s="68"/>
      <c r="E6376" s="68"/>
      <c r="F6376" s="68"/>
      <c r="G6376" s="68"/>
      <c r="H6376" s="68"/>
    </row>
    <row r="6377" spans="1:8" x14ac:dyDescent="0.3">
      <c r="A6377" s="68"/>
      <c r="B6377" s="68"/>
      <c r="C6377" s="68"/>
      <c r="D6377" s="68"/>
      <c r="E6377" s="68"/>
      <c r="F6377" s="68"/>
      <c r="G6377" s="68"/>
      <c r="H6377" s="68"/>
    </row>
    <row r="6378" spans="1:8" x14ac:dyDescent="0.3">
      <c r="A6378" s="68"/>
      <c r="B6378" s="68"/>
      <c r="C6378" s="68"/>
      <c r="D6378" s="68"/>
      <c r="E6378" s="68"/>
      <c r="F6378" s="68"/>
      <c r="G6378" s="68"/>
      <c r="H6378" s="68"/>
    </row>
    <row r="6379" spans="1:8" x14ac:dyDescent="0.3">
      <c r="A6379" s="68"/>
      <c r="B6379" s="68"/>
      <c r="C6379" s="68"/>
      <c r="D6379" s="68"/>
      <c r="E6379" s="68"/>
      <c r="F6379" s="68"/>
      <c r="G6379" s="68"/>
      <c r="H6379" s="68"/>
    </row>
    <row r="6380" spans="1:8" x14ac:dyDescent="0.3">
      <c r="A6380" s="68"/>
      <c r="B6380" s="68"/>
      <c r="C6380" s="68"/>
      <c r="D6380" s="68"/>
      <c r="E6380" s="68"/>
      <c r="F6380" s="68"/>
      <c r="G6380" s="68"/>
      <c r="H6380" s="68"/>
    </row>
    <row r="6381" spans="1:8" x14ac:dyDescent="0.3">
      <c r="A6381" s="68"/>
      <c r="B6381" s="68"/>
      <c r="C6381" s="68"/>
      <c r="D6381" s="68"/>
      <c r="E6381" s="68"/>
      <c r="F6381" s="68"/>
      <c r="G6381" s="68"/>
      <c r="H6381" s="68"/>
    </row>
    <row r="6382" spans="1:8" x14ac:dyDescent="0.3">
      <c r="A6382" s="68"/>
      <c r="B6382" s="68"/>
      <c r="C6382" s="68"/>
      <c r="D6382" s="68"/>
      <c r="E6382" s="68"/>
      <c r="F6382" s="68"/>
      <c r="G6382" s="68"/>
      <c r="H6382" s="68"/>
    </row>
    <row r="6383" spans="1:8" x14ac:dyDescent="0.3">
      <c r="A6383" s="68"/>
      <c r="B6383" s="68"/>
      <c r="C6383" s="68"/>
      <c r="D6383" s="68"/>
      <c r="E6383" s="68"/>
      <c r="F6383" s="68"/>
      <c r="G6383" s="68"/>
      <c r="H6383" s="68"/>
    </row>
    <row r="6384" spans="1:8" x14ac:dyDescent="0.3">
      <c r="A6384" s="68"/>
      <c r="B6384" s="68"/>
      <c r="C6384" s="68"/>
      <c r="D6384" s="68"/>
      <c r="E6384" s="68"/>
      <c r="F6384" s="68"/>
      <c r="G6384" s="68"/>
      <c r="H6384" s="68"/>
    </row>
    <row r="6385" spans="1:8" x14ac:dyDescent="0.3">
      <c r="A6385" s="68"/>
      <c r="B6385" s="68"/>
      <c r="C6385" s="68"/>
      <c r="D6385" s="68"/>
      <c r="E6385" s="68"/>
      <c r="F6385" s="68"/>
      <c r="G6385" s="68"/>
      <c r="H6385" s="68"/>
    </row>
    <row r="6386" spans="1:8" x14ac:dyDescent="0.3">
      <c r="A6386" s="68"/>
      <c r="B6386" s="68"/>
      <c r="C6386" s="68"/>
      <c r="D6386" s="68"/>
      <c r="E6386" s="68"/>
      <c r="F6386" s="68"/>
      <c r="G6386" s="68"/>
      <c r="H6386" s="68"/>
    </row>
    <row r="6387" spans="1:8" x14ac:dyDescent="0.3">
      <c r="A6387" s="68"/>
      <c r="B6387" s="68"/>
      <c r="C6387" s="68"/>
      <c r="D6387" s="68"/>
      <c r="E6387" s="68"/>
      <c r="F6387" s="68"/>
      <c r="G6387" s="68"/>
      <c r="H6387" s="68"/>
    </row>
    <row r="6388" spans="1:8" x14ac:dyDescent="0.3">
      <c r="A6388" s="68"/>
      <c r="B6388" s="68"/>
      <c r="C6388" s="68"/>
      <c r="D6388" s="68"/>
      <c r="E6388" s="68"/>
      <c r="F6388" s="68"/>
      <c r="G6388" s="68"/>
      <c r="H6388" s="68"/>
    </row>
    <row r="6389" spans="1:8" x14ac:dyDescent="0.3">
      <c r="A6389" s="68"/>
      <c r="B6389" s="68"/>
      <c r="C6389" s="68"/>
      <c r="D6389" s="68"/>
      <c r="E6389" s="68"/>
      <c r="F6389" s="68"/>
      <c r="G6389" s="68"/>
      <c r="H6389" s="68"/>
    </row>
    <row r="6390" spans="1:8" x14ac:dyDescent="0.3">
      <c r="A6390" s="68"/>
      <c r="B6390" s="68"/>
      <c r="C6390" s="68"/>
      <c r="D6390" s="68"/>
      <c r="E6390" s="68"/>
      <c r="F6390" s="68"/>
      <c r="G6390" s="68"/>
      <c r="H6390" s="68"/>
    </row>
    <row r="6391" spans="1:8" x14ac:dyDescent="0.3">
      <c r="A6391" s="68"/>
      <c r="B6391" s="68"/>
      <c r="C6391" s="68"/>
      <c r="D6391" s="68"/>
      <c r="E6391" s="68"/>
      <c r="F6391" s="68"/>
      <c r="G6391" s="68"/>
      <c r="H6391" s="68"/>
    </row>
    <row r="6392" spans="1:8" x14ac:dyDescent="0.3">
      <c r="A6392" s="68"/>
      <c r="B6392" s="68"/>
      <c r="C6392" s="68"/>
      <c r="D6392" s="68"/>
      <c r="E6392" s="68"/>
      <c r="F6392" s="68"/>
      <c r="G6392" s="68"/>
      <c r="H6392" s="68"/>
    </row>
    <row r="6393" spans="1:8" x14ac:dyDescent="0.3">
      <c r="A6393" s="68"/>
      <c r="B6393" s="68"/>
      <c r="C6393" s="68"/>
      <c r="D6393" s="68"/>
      <c r="E6393" s="68"/>
      <c r="F6393" s="68"/>
      <c r="G6393" s="68"/>
      <c r="H6393" s="68"/>
    </row>
    <row r="6394" spans="1:8" x14ac:dyDescent="0.3">
      <c r="A6394" s="68"/>
      <c r="B6394" s="68"/>
      <c r="C6394" s="68"/>
      <c r="D6394" s="68"/>
      <c r="E6394" s="68"/>
      <c r="F6394" s="68"/>
      <c r="G6394" s="68"/>
      <c r="H6394" s="68"/>
    </row>
    <row r="6395" spans="1:8" x14ac:dyDescent="0.3">
      <c r="A6395" s="68"/>
      <c r="B6395" s="68"/>
      <c r="C6395" s="68"/>
      <c r="D6395" s="68"/>
      <c r="E6395" s="68"/>
      <c r="F6395" s="68"/>
      <c r="G6395" s="68"/>
      <c r="H6395" s="68"/>
    </row>
    <row r="6396" spans="1:8" x14ac:dyDescent="0.3">
      <c r="A6396" s="68"/>
      <c r="B6396" s="68"/>
      <c r="C6396" s="68"/>
      <c r="D6396" s="68"/>
      <c r="E6396" s="68"/>
      <c r="F6396" s="68"/>
      <c r="G6396" s="68"/>
      <c r="H6396" s="68"/>
    </row>
    <row r="6397" spans="1:8" x14ac:dyDescent="0.3">
      <c r="A6397" s="68"/>
      <c r="B6397" s="68"/>
      <c r="C6397" s="68"/>
      <c r="D6397" s="68"/>
      <c r="E6397" s="68"/>
      <c r="F6397" s="68"/>
      <c r="G6397" s="68"/>
      <c r="H6397" s="68"/>
    </row>
    <row r="6398" spans="1:8" x14ac:dyDescent="0.3">
      <c r="A6398" s="68"/>
      <c r="B6398" s="68"/>
      <c r="C6398" s="68"/>
      <c r="D6398" s="68"/>
      <c r="E6398" s="68"/>
      <c r="F6398" s="68"/>
      <c r="G6398" s="68"/>
      <c r="H6398" s="68"/>
    </row>
    <row r="6399" spans="1:8" x14ac:dyDescent="0.3">
      <c r="A6399" s="68"/>
      <c r="B6399" s="68"/>
      <c r="C6399" s="68"/>
      <c r="D6399" s="68"/>
      <c r="E6399" s="68"/>
      <c r="F6399" s="68"/>
      <c r="G6399" s="68"/>
      <c r="H6399" s="68"/>
    </row>
    <row r="6400" spans="1:8" x14ac:dyDescent="0.3">
      <c r="A6400" s="68"/>
      <c r="B6400" s="68"/>
      <c r="C6400" s="68"/>
      <c r="D6400" s="68"/>
      <c r="E6400" s="68"/>
      <c r="F6400" s="68"/>
      <c r="G6400" s="68"/>
      <c r="H6400" s="68"/>
    </row>
    <row r="6401" spans="1:8" x14ac:dyDescent="0.3">
      <c r="A6401" s="68"/>
      <c r="B6401" s="68"/>
      <c r="C6401" s="68"/>
      <c r="D6401" s="68"/>
      <c r="E6401" s="68"/>
      <c r="F6401" s="68"/>
      <c r="G6401" s="68"/>
      <c r="H6401" s="68"/>
    </row>
    <row r="6402" spans="1:8" x14ac:dyDescent="0.3">
      <c r="A6402" s="68"/>
      <c r="B6402" s="68"/>
      <c r="C6402" s="68"/>
      <c r="D6402" s="68"/>
      <c r="E6402" s="68"/>
      <c r="F6402" s="68"/>
      <c r="G6402" s="68"/>
      <c r="H6402" s="68"/>
    </row>
    <row r="6403" spans="1:8" x14ac:dyDescent="0.3">
      <c r="A6403" s="68"/>
      <c r="B6403" s="68"/>
      <c r="C6403" s="68"/>
      <c r="D6403" s="68"/>
      <c r="E6403" s="68"/>
      <c r="F6403" s="68"/>
      <c r="G6403" s="68"/>
      <c r="H6403" s="68"/>
    </row>
    <row r="6404" spans="1:8" x14ac:dyDescent="0.3">
      <c r="A6404" s="68"/>
      <c r="B6404" s="68"/>
      <c r="C6404" s="68"/>
      <c r="D6404" s="68"/>
      <c r="E6404" s="68"/>
      <c r="F6404" s="68"/>
      <c r="G6404" s="68"/>
      <c r="H6404" s="68"/>
    </row>
    <row r="6405" spans="1:8" x14ac:dyDescent="0.3">
      <c r="A6405" s="68"/>
      <c r="B6405" s="68"/>
      <c r="C6405" s="68"/>
      <c r="D6405" s="68"/>
      <c r="E6405" s="68"/>
      <c r="F6405" s="68"/>
      <c r="G6405" s="68"/>
      <c r="H6405" s="68"/>
    </row>
    <row r="6406" spans="1:8" x14ac:dyDescent="0.3">
      <c r="A6406" s="68"/>
      <c r="B6406" s="68"/>
      <c r="C6406" s="68"/>
      <c r="D6406" s="68"/>
      <c r="E6406" s="68"/>
      <c r="F6406" s="68"/>
      <c r="G6406" s="68"/>
      <c r="H6406" s="68"/>
    </row>
    <row r="6407" spans="1:8" x14ac:dyDescent="0.3">
      <c r="A6407" s="68"/>
      <c r="B6407" s="68"/>
      <c r="C6407" s="68"/>
      <c r="D6407" s="68"/>
      <c r="E6407" s="68"/>
      <c r="F6407" s="68"/>
      <c r="G6407" s="68"/>
      <c r="H6407" s="68"/>
    </row>
    <row r="6408" spans="1:8" x14ac:dyDescent="0.3">
      <c r="A6408" s="68"/>
      <c r="B6408" s="68"/>
      <c r="C6408" s="68"/>
      <c r="D6408" s="68"/>
      <c r="E6408" s="68"/>
      <c r="F6408" s="68"/>
      <c r="G6408" s="68"/>
      <c r="H6408" s="68"/>
    </row>
    <row r="6409" spans="1:8" x14ac:dyDescent="0.3">
      <c r="A6409" s="68"/>
      <c r="B6409" s="68"/>
      <c r="C6409" s="68"/>
      <c r="D6409" s="68"/>
      <c r="E6409" s="68"/>
      <c r="F6409" s="68"/>
      <c r="G6409" s="68"/>
      <c r="H6409" s="68"/>
    </row>
    <row r="6410" spans="1:8" x14ac:dyDescent="0.3">
      <c r="A6410" s="68"/>
      <c r="B6410" s="68"/>
      <c r="C6410" s="68"/>
      <c r="D6410" s="68"/>
      <c r="E6410" s="68"/>
      <c r="F6410" s="68"/>
      <c r="G6410" s="68"/>
      <c r="H6410" s="68"/>
    </row>
    <row r="6411" spans="1:8" x14ac:dyDescent="0.3">
      <c r="A6411" s="68"/>
      <c r="B6411" s="68"/>
      <c r="C6411" s="68"/>
      <c r="D6411" s="68"/>
      <c r="E6411" s="68"/>
      <c r="F6411" s="68"/>
      <c r="G6411" s="68"/>
      <c r="H6411" s="68"/>
    </row>
    <row r="6412" spans="1:8" x14ac:dyDescent="0.3">
      <c r="A6412" s="68"/>
      <c r="B6412" s="68"/>
      <c r="C6412" s="68"/>
      <c r="D6412" s="68"/>
      <c r="E6412" s="68"/>
      <c r="F6412" s="68"/>
      <c r="G6412" s="68"/>
      <c r="H6412" s="68"/>
    </row>
    <row r="6413" spans="1:8" x14ac:dyDescent="0.3">
      <c r="A6413" s="68"/>
      <c r="B6413" s="68"/>
      <c r="C6413" s="68"/>
      <c r="D6413" s="68"/>
      <c r="E6413" s="68"/>
      <c r="F6413" s="68"/>
      <c r="G6413" s="68"/>
      <c r="H6413" s="68"/>
    </row>
    <row r="6414" spans="1:8" x14ac:dyDescent="0.3">
      <c r="A6414" s="68"/>
      <c r="B6414" s="68"/>
      <c r="C6414" s="68"/>
      <c r="D6414" s="68"/>
      <c r="E6414" s="68"/>
      <c r="F6414" s="68"/>
      <c r="G6414" s="68"/>
      <c r="H6414" s="68"/>
    </row>
    <row r="6415" spans="1:8" x14ac:dyDescent="0.3">
      <c r="A6415" s="68"/>
      <c r="B6415" s="68"/>
      <c r="C6415" s="68"/>
      <c r="D6415" s="68"/>
      <c r="E6415" s="68"/>
      <c r="F6415" s="68"/>
      <c r="G6415" s="68"/>
      <c r="H6415" s="68"/>
    </row>
    <row r="6416" spans="1:8" x14ac:dyDescent="0.3">
      <c r="A6416" s="68"/>
      <c r="B6416" s="68"/>
      <c r="C6416" s="68"/>
      <c r="D6416" s="68"/>
      <c r="E6416" s="68"/>
      <c r="F6416" s="68"/>
      <c r="G6416" s="68"/>
      <c r="H6416" s="68"/>
    </row>
    <row r="6417" spans="1:8" x14ac:dyDescent="0.3">
      <c r="A6417" s="68"/>
      <c r="B6417" s="68"/>
      <c r="C6417" s="68"/>
      <c r="D6417" s="68"/>
      <c r="E6417" s="68"/>
      <c r="F6417" s="68"/>
      <c r="G6417" s="68"/>
      <c r="H6417" s="68"/>
    </row>
    <row r="6418" spans="1:8" x14ac:dyDescent="0.3">
      <c r="A6418" s="68"/>
      <c r="B6418" s="68"/>
      <c r="C6418" s="68"/>
      <c r="D6418" s="68"/>
      <c r="E6418" s="68"/>
      <c r="F6418" s="68"/>
      <c r="G6418" s="68"/>
      <c r="H6418" s="68"/>
    </row>
    <row r="6419" spans="1:8" x14ac:dyDescent="0.3">
      <c r="A6419" s="68"/>
      <c r="B6419" s="68"/>
      <c r="C6419" s="68"/>
      <c r="D6419" s="68"/>
      <c r="E6419" s="68"/>
      <c r="F6419" s="68"/>
      <c r="G6419" s="68"/>
      <c r="H6419" s="68"/>
    </row>
    <row r="6420" spans="1:8" x14ac:dyDescent="0.3">
      <c r="A6420" s="68"/>
      <c r="B6420" s="68"/>
      <c r="C6420" s="68"/>
      <c r="D6420" s="68"/>
      <c r="E6420" s="68"/>
      <c r="F6420" s="68"/>
      <c r="G6420" s="68"/>
      <c r="H6420" s="68"/>
    </row>
    <row r="6421" spans="1:8" x14ac:dyDescent="0.3">
      <c r="A6421" s="68"/>
      <c r="B6421" s="68"/>
      <c r="C6421" s="68"/>
      <c r="D6421" s="68"/>
      <c r="E6421" s="68"/>
      <c r="F6421" s="68"/>
      <c r="G6421" s="68"/>
      <c r="H6421" s="68"/>
    </row>
    <row r="6422" spans="1:8" x14ac:dyDescent="0.3">
      <c r="A6422" s="68"/>
      <c r="B6422" s="68"/>
      <c r="C6422" s="68"/>
      <c r="D6422" s="68"/>
      <c r="E6422" s="68"/>
      <c r="F6422" s="68"/>
      <c r="G6422" s="68"/>
      <c r="H6422" s="68"/>
    </row>
    <row r="6423" spans="1:8" x14ac:dyDescent="0.3">
      <c r="A6423" s="68"/>
      <c r="B6423" s="68"/>
      <c r="C6423" s="68"/>
      <c r="D6423" s="68"/>
      <c r="E6423" s="68"/>
      <c r="F6423" s="68"/>
      <c r="G6423" s="68"/>
      <c r="H6423" s="68"/>
    </row>
    <row r="6424" spans="1:8" x14ac:dyDescent="0.3">
      <c r="A6424" s="68"/>
      <c r="B6424" s="68"/>
      <c r="C6424" s="68"/>
      <c r="D6424" s="68"/>
      <c r="E6424" s="68"/>
      <c r="F6424" s="68"/>
      <c r="G6424" s="68"/>
      <c r="H6424" s="68"/>
    </row>
    <row r="6425" spans="1:8" x14ac:dyDescent="0.3">
      <c r="A6425" s="68"/>
      <c r="B6425" s="68"/>
      <c r="C6425" s="68"/>
      <c r="D6425" s="68"/>
      <c r="E6425" s="68"/>
      <c r="F6425" s="68"/>
      <c r="G6425" s="68"/>
      <c r="H6425" s="68"/>
    </row>
    <row r="6426" spans="1:8" x14ac:dyDescent="0.3">
      <c r="A6426" s="68"/>
      <c r="B6426" s="68"/>
      <c r="C6426" s="68"/>
      <c r="D6426" s="68"/>
      <c r="E6426" s="68"/>
      <c r="F6426" s="68"/>
      <c r="G6426" s="68"/>
      <c r="H6426" s="68"/>
    </row>
    <row r="6427" spans="1:8" x14ac:dyDescent="0.3">
      <c r="A6427" s="68"/>
      <c r="B6427" s="68"/>
      <c r="C6427" s="68"/>
      <c r="D6427" s="68"/>
      <c r="E6427" s="68"/>
      <c r="F6427" s="68"/>
      <c r="G6427" s="68"/>
      <c r="H6427" s="68"/>
    </row>
    <row r="6428" spans="1:8" x14ac:dyDescent="0.3">
      <c r="A6428" s="68"/>
      <c r="B6428" s="68"/>
      <c r="C6428" s="68"/>
      <c r="D6428" s="68"/>
      <c r="E6428" s="68"/>
      <c r="F6428" s="68"/>
      <c r="G6428" s="68"/>
      <c r="H6428" s="68"/>
    </row>
    <row r="6429" spans="1:8" x14ac:dyDescent="0.3">
      <c r="A6429" s="68"/>
      <c r="B6429" s="68"/>
      <c r="C6429" s="68"/>
      <c r="D6429" s="68"/>
      <c r="E6429" s="68"/>
      <c r="F6429" s="68"/>
      <c r="G6429" s="68"/>
      <c r="H6429" s="68"/>
    </row>
    <row r="6430" spans="1:8" x14ac:dyDescent="0.3">
      <c r="A6430" s="68"/>
      <c r="B6430" s="68"/>
      <c r="C6430" s="68"/>
      <c r="D6430" s="68"/>
      <c r="E6430" s="68"/>
      <c r="F6430" s="68"/>
      <c r="G6430" s="68"/>
      <c r="H6430" s="68"/>
    </row>
    <row r="6431" spans="1:8" x14ac:dyDescent="0.3">
      <c r="A6431" s="68"/>
      <c r="B6431" s="68"/>
      <c r="C6431" s="68"/>
      <c r="D6431" s="68"/>
      <c r="E6431" s="68"/>
      <c r="F6431" s="68"/>
      <c r="G6431" s="68"/>
      <c r="H6431" s="68"/>
    </row>
    <row r="6432" spans="1:8" x14ac:dyDescent="0.3">
      <c r="A6432" s="68"/>
      <c r="B6432" s="68"/>
      <c r="C6432" s="68"/>
      <c r="D6432" s="68"/>
      <c r="E6432" s="68"/>
      <c r="F6432" s="68"/>
      <c r="G6432" s="68"/>
      <c r="H6432" s="68"/>
    </row>
    <row r="6433" spans="1:8" x14ac:dyDescent="0.3">
      <c r="A6433" s="68"/>
      <c r="B6433" s="68"/>
      <c r="C6433" s="68"/>
      <c r="D6433" s="68"/>
      <c r="E6433" s="68"/>
      <c r="F6433" s="68"/>
      <c r="G6433" s="68"/>
      <c r="H6433" s="68"/>
    </row>
    <row r="6434" spans="1:8" x14ac:dyDescent="0.3">
      <c r="A6434" s="68"/>
      <c r="B6434" s="68"/>
      <c r="C6434" s="68"/>
      <c r="D6434" s="68"/>
      <c r="E6434" s="68"/>
      <c r="F6434" s="68"/>
      <c r="G6434" s="68"/>
      <c r="H6434" s="68"/>
    </row>
    <row r="6435" spans="1:8" x14ac:dyDescent="0.3">
      <c r="A6435" s="68"/>
      <c r="B6435" s="68"/>
      <c r="C6435" s="68"/>
      <c r="D6435" s="68"/>
      <c r="E6435" s="68"/>
      <c r="F6435" s="68"/>
      <c r="G6435" s="68"/>
      <c r="H6435" s="68"/>
    </row>
    <row r="6436" spans="1:8" x14ac:dyDescent="0.3">
      <c r="A6436" s="68"/>
      <c r="B6436" s="68"/>
      <c r="C6436" s="68"/>
      <c r="D6436" s="68"/>
      <c r="E6436" s="68"/>
      <c r="F6436" s="68"/>
      <c r="G6436" s="68"/>
      <c r="H6436" s="68"/>
    </row>
    <row r="6437" spans="1:8" x14ac:dyDescent="0.3">
      <c r="A6437" s="68"/>
      <c r="B6437" s="68"/>
      <c r="C6437" s="68"/>
      <c r="D6437" s="68"/>
      <c r="E6437" s="68"/>
      <c r="F6437" s="68"/>
      <c r="G6437" s="68"/>
      <c r="H6437" s="68"/>
    </row>
    <row r="6438" spans="1:8" x14ac:dyDescent="0.3">
      <c r="A6438" s="68"/>
      <c r="B6438" s="68"/>
      <c r="C6438" s="68"/>
      <c r="D6438" s="68"/>
      <c r="E6438" s="68"/>
      <c r="F6438" s="68"/>
      <c r="G6438" s="68"/>
      <c r="H6438" s="68"/>
    </row>
    <row r="6439" spans="1:8" x14ac:dyDescent="0.3">
      <c r="A6439" s="68"/>
      <c r="B6439" s="68"/>
      <c r="C6439" s="68"/>
      <c r="D6439" s="68"/>
      <c r="E6439" s="68"/>
      <c r="F6439" s="68"/>
      <c r="G6439" s="68"/>
      <c r="H6439" s="68"/>
    </row>
    <row r="6440" spans="1:8" x14ac:dyDescent="0.3">
      <c r="A6440" s="68"/>
      <c r="B6440" s="68"/>
      <c r="C6440" s="68"/>
      <c r="D6440" s="68"/>
      <c r="E6440" s="68"/>
      <c r="F6440" s="68"/>
      <c r="G6440" s="68"/>
      <c r="H6440" s="68"/>
    </row>
    <row r="6441" spans="1:8" x14ac:dyDescent="0.3">
      <c r="A6441" s="68"/>
      <c r="B6441" s="68"/>
      <c r="C6441" s="68"/>
      <c r="D6441" s="68"/>
      <c r="E6441" s="68"/>
      <c r="F6441" s="68"/>
      <c r="G6441" s="68"/>
      <c r="H6441" s="68"/>
    </row>
    <row r="6442" spans="1:8" x14ac:dyDescent="0.3">
      <c r="A6442" s="68"/>
      <c r="B6442" s="68"/>
      <c r="C6442" s="68"/>
      <c r="D6442" s="68"/>
      <c r="E6442" s="68"/>
      <c r="F6442" s="68"/>
      <c r="G6442" s="68"/>
      <c r="H6442" s="68"/>
    </row>
    <row r="6443" spans="1:8" x14ac:dyDescent="0.3">
      <c r="A6443" s="68"/>
      <c r="B6443" s="68"/>
      <c r="C6443" s="68"/>
      <c r="D6443" s="68"/>
      <c r="E6443" s="68"/>
      <c r="F6443" s="68"/>
      <c r="G6443" s="68"/>
      <c r="H6443" s="68"/>
    </row>
    <row r="6444" spans="1:8" x14ac:dyDescent="0.3">
      <c r="A6444" s="68"/>
      <c r="B6444" s="68"/>
      <c r="C6444" s="68"/>
      <c r="D6444" s="68"/>
      <c r="E6444" s="68"/>
      <c r="F6444" s="68"/>
      <c r="G6444" s="68"/>
      <c r="H6444" s="68"/>
    </row>
    <row r="6445" spans="1:8" x14ac:dyDescent="0.3">
      <c r="A6445" s="68"/>
      <c r="B6445" s="68"/>
      <c r="C6445" s="68"/>
      <c r="D6445" s="68"/>
      <c r="E6445" s="68"/>
      <c r="F6445" s="68"/>
      <c r="G6445" s="68"/>
      <c r="H6445" s="68"/>
    </row>
    <row r="6446" spans="1:8" x14ac:dyDescent="0.3">
      <c r="A6446" s="68"/>
      <c r="B6446" s="68"/>
      <c r="C6446" s="68"/>
      <c r="D6446" s="68"/>
      <c r="E6446" s="68"/>
      <c r="F6446" s="68"/>
      <c r="G6446" s="68"/>
      <c r="H6446" s="68"/>
    </row>
    <row r="6447" spans="1:8" x14ac:dyDescent="0.3">
      <c r="A6447" s="68"/>
      <c r="B6447" s="68"/>
      <c r="C6447" s="68"/>
      <c r="D6447" s="68"/>
      <c r="E6447" s="68"/>
      <c r="F6447" s="68"/>
      <c r="G6447" s="68"/>
      <c r="H6447" s="68"/>
    </row>
    <row r="6448" spans="1:8" x14ac:dyDescent="0.3">
      <c r="A6448" s="68"/>
      <c r="B6448" s="68"/>
      <c r="C6448" s="68"/>
      <c r="D6448" s="68"/>
      <c r="E6448" s="68"/>
      <c r="F6448" s="68"/>
      <c r="G6448" s="68"/>
      <c r="H6448" s="68"/>
    </row>
    <row r="6449" spans="1:8" x14ac:dyDescent="0.3">
      <c r="A6449" s="68"/>
      <c r="B6449" s="68"/>
      <c r="C6449" s="68"/>
      <c r="D6449" s="68"/>
      <c r="E6449" s="68"/>
      <c r="F6449" s="68"/>
      <c r="G6449" s="68"/>
      <c r="H6449" s="68"/>
    </row>
    <row r="6450" spans="1:8" x14ac:dyDescent="0.3">
      <c r="A6450" s="68"/>
      <c r="B6450" s="68"/>
      <c r="C6450" s="68"/>
      <c r="D6450" s="68"/>
      <c r="E6450" s="68"/>
      <c r="F6450" s="68"/>
      <c r="G6450" s="68"/>
      <c r="H6450" s="68"/>
    </row>
    <row r="6451" spans="1:8" x14ac:dyDescent="0.3">
      <c r="A6451" s="68"/>
      <c r="B6451" s="68"/>
      <c r="C6451" s="68"/>
      <c r="D6451" s="68"/>
      <c r="E6451" s="68"/>
      <c r="F6451" s="68"/>
      <c r="G6451" s="68"/>
      <c r="H6451" s="68"/>
    </row>
    <row r="6452" spans="1:8" x14ac:dyDescent="0.3">
      <c r="A6452" s="68"/>
      <c r="B6452" s="68"/>
      <c r="C6452" s="68"/>
      <c r="D6452" s="68"/>
      <c r="E6452" s="68"/>
      <c r="F6452" s="68"/>
      <c r="G6452" s="68"/>
      <c r="H6452" s="68"/>
    </row>
    <row r="6453" spans="1:8" x14ac:dyDescent="0.3">
      <c r="A6453" s="68"/>
      <c r="B6453" s="68"/>
      <c r="C6453" s="68"/>
      <c r="D6453" s="68"/>
      <c r="E6453" s="68"/>
      <c r="F6453" s="68"/>
      <c r="G6453" s="68"/>
      <c r="H6453" s="68"/>
    </row>
    <row r="6454" spans="1:8" x14ac:dyDescent="0.3">
      <c r="A6454" s="68"/>
      <c r="B6454" s="68"/>
      <c r="C6454" s="68"/>
      <c r="D6454" s="68"/>
      <c r="E6454" s="68"/>
      <c r="F6454" s="68"/>
      <c r="G6454" s="68"/>
      <c r="H6454" s="68"/>
    </row>
    <row r="6455" spans="1:8" x14ac:dyDescent="0.3">
      <c r="A6455" s="68"/>
      <c r="B6455" s="68"/>
      <c r="C6455" s="68"/>
      <c r="D6455" s="68"/>
      <c r="E6455" s="68"/>
      <c r="F6455" s="68"/>
      <c r="G6455" s="68"/>
      <c r="H6455" s="68"/>
    </row>
    <row r="6456" spans="1:8" x14ac:dyDescent="0.3">
      <c r="A6456" s="68"/>
      <c r="B6456" s="68"/>
      <c r="C6456" s="68"/>
      <c r="D6456" s="68"/>
      <c r="E6456" s="68"/>
      <c r="F6456" s="68"/>
      <c r="G6456" s="68"/>
      <c r="H6456" s="68"/>
    </row>
    <row r="6457" spans="1:8" x14ac:dyDescent="0.3">
      <c r="A6457" s="68"/>
      <c r="B6457" s="68"/>
      <c r="C6457" s="68"/>
      <c r="D6457" s="68"/>
      <c r="E6457" s="68"/>
      <c r="F6457" s="68"/>
      <c r="G6457" s="68"/>
      <c r="H6457" s="68"/>
    </row>
    <row r="6458" spans="1:8" x14ac:dyDescent="0.3">
      <c r="A6458" s="68"/>
      <c r="B6458" s="68"/>
      <c r="C6458" s="68"/>
      <c r="D6458" s="68"/>
      <c r="E6458" s="68"/>
      <c r="F6458" s="68"/>
      <c r="G6458" s="68"/>
      <c r="H6458" s="68"/>
    </row>
    <row r="6459" spans="1:8" x14ac:dyDescent="0.3">
      <c r="A6459" s="68"/>
      <c r="B6459" s="68"/>
      <c r="C6459" s="68"/>
      <c r="D6459" s="68"/>
      <c r="E6459" s="68"/>
      <c r="F6459" s="68"/>
      <c r="G6459" s="68"/>
      <c r="H6459" s="68"/>
    </row>
    <row r="6460" spans="1:8" x14ac:dyDescent="0.3">
      <c r="A6460" s="68"/>
      <c r="B6460" s="68"/>
      <c r="C6460" s="68"/>
      <c r="D6460" s="68"/>
      <c r="E6460" s="68"/>
      <c r="F6460" s="68"/>
      <c r="G6460" s="68"/>
      <c r="H6460" s="68"/>
    </row>
    <row r="6461" spans="1:8" x14ac:dyDescent="0.3">
      <c r="A6461" s="68"/>
      <c r="B6461" s="68"/>
      <c r="C6461" s="68"/>
      <c r="D6461" s="68"/>
      <c r="E6461" s="68"/>
      <c r="F6461" s="68"/>
      <c r="G6461" s="68"/>
      <c r="H6461" s="68"/>
    </row>
    <row r="6462" spans="1:8" x14ac:dyDescent="0.3">
      <c r="A6462" s="68"/>
      <c r="B6462" s="68"/>
      <c r="C6462" s="68"/>
      <c r="D6462" s="68"/>
      <c r="E6462" s="68"/>
      <c r="F6462" s="68"/>
      <c r="G6462" s="68"/>
      <c r="H6462" s="68"/>
    </row>
    <row r="6463" spans="1:8" x14ac:dyDescent="0.3">
      <c r="A6463" s="68"/>
      <c r="B6463" s="68"/>
      <c r="C6463" s="68"/>
      <c r="D6463" s="68"/>
      <c r="E6463" s="68"/>
      <c r="F6463" s="68"/>
      <c r="G6463" s="68"/>
      <c r="H6463" s="68"/>
    </row>
    <row r="6464" spans="1:8" x14ac:dyDescent="0.3">
      <c r="A6464" s="68"/>
      <c r="B6464" s="68"/>
      <c r="C6464" s="68"/>
      <c r="D6464" s="68"/>
      <c r="E6464" s="68"/>
      <c r="F6464" s="68"/>
      <c r="G6464" s="68"/>
      <c r="H6464" s="68"/>
    </row>
    <row r="6465" spans="1:8" x14ac:dyDescent="0.3">
      <c r="A6465" s="68"/>
      <c r="B6465" s="68"/>
      <c r="C6465" s="68"/>
      <c r="D6465" s="68"/>
      <c r="E6465" s="68"/>
      <c r="F6465" s="68"/>
      <c r="G6465" s="68"/>
      <c r="H6465" s="68"/>
    </row>
    <row r="6466" spans="1:8" x14ac:dyDescent="0.3">
      <c r="A6466" s="68"/>
      <c r="B6466" s="68"/>
      <c r="C6466" s="68"/>
      <c r="D6466" s="68"/>
      <c r="E6466" s="68"/>
      <c r="F6466" s="68"/>
      <c r="G6466" s="68"/>
      <c r="H6466" s="68"/>
    </row>
    <row r="6467" spans="1:8" x14ac:dyDescent="0.3">
      <c r="A6467" s="68"/>
      <c r="B6467" s="68"/>
      <c r="C6467" s="68"/>
      <c r="D6467" s="68"/>
      <c r="E6467" s="68"/>
      <c r="F6467" s="68"/>
      <c r="G6467" s="68"/>
      <c r="H6467" s="68"/>
    </row>
    <row r="6468" spans="1:8" x14ac:dyDescent="0.3">
      <c r="A6468" s="68"/>
      <c r="B6468" s="68"/>
      <c r="C6468" s="68"/>
      <c r="D6468" s="68"/>
      <c r="E6468" s="68"/>
      <c r="F6468" s="68"/>
      <c r="G6468" s="68"/>
      <c r="H6468" s="68"/>
    </row>
    <row r="6469" spans="1:8" x14ac:dyDescent="0.3">
      <c r="A6469" s="68"/>
      <c r="B6469" s="68"/>
      <c r="C6469" s="68"/>
      <c r="D6469" s="68"/>
      <c r="E6469" s="68"/>
      <c r="F6469" s="68"/>
      <c r="G6469" s="68"/>
      <c r="H6469" s="68"/>
    </row>
    <row r="6470" spans="1:8" x14ac:dyDescent="0.3">
      <c r="A6470" s="68"/>
      <c r="B6470" s="68"/>
      <c r="C6470" s="68"/>
      <c r="D6470" s="68"/>
      <c r="E6470" s="68"/>
      <c r="F6470" s="68"/>
      <c r="G6470" s="68"/>
      <c r="H6470" s="68"/>
    </row>
    <row r="6471" spans="1:8" x14ac:dyDescent="0.3">
      <c r="A6471" s="68"/>
      <c r="B6471" s="68"/>
      <c r="C6471" s="68"/>
      <c r="D6471" s="68"/>
      <c r="E6471" s="68"/>
      <c r="F6471" s="68"/>
      <c r="G6471" s="68"/>
      <c r="H6471" s="68"/>
    </row>
    <row r="6472" spans="1:8" x14ac:dyDescent="0.3">
      <c r="A6472" s="68"/>
      <c r="B6472" s="68"/>
      <c r="C6472" s="68"/>
      <c r="D6472" s="68"/>
      <c r="E6472" s="68"/>
      <c r="F6472" s="68"/>
      <c r="G6472" s="68"/>
      <c r="H6472" s="68"/>
    </row>
    <row r="6473" spans="1:8" x14ac:dyDescent="0.3">
      <c r="A6473" s="68"/>
      <c r="B6473" s="68"/>
      <c r="C6473" s="68"/>
      <c r="D6473" s="68"/>
      <c r="E6473" s="68"/>
      <c r="F6473" s="68"/>
      <c r="G6473" s="68"/>
      <c r="H6473" s="68"/>
    </row>
    <row r="6474" spans="1:8" x14ac:dyDescent="0.3">
      <c r="A6474" s="68"/>
      <c r="B6474" s="68"/>
      <c r="C6474" s="68"/>
      <c r="D6474" s="68"/>
      <c r="E6474" s="68"/>
      <c r="F6474" s="68"/>
      <c r="G6474" s="68"/>
      <c r="H6474" s="68"/>
    </row>
    <row r="6475" spans="1:8" x14ac:dyDescent="0.3">
      <c r="A6475" s="68"/>
      <c r="B6475" s="68"/>
      <c r="C6475" s="68"/>
      <c r="D6475" s="68"/>
      <c r="E6475" s="68"/>
      <c r="F6475" s="68"/>
      <c r="G6475" s="68"/>
      <c r="H6475" s="68"/>
    </row>
    <row r="6476" spans="1:8" x14ac:dyDescent="0.3">
      <c r="A6476" s="68"/>
      <c r="B6476" s="68"/>
      <c r="C6476" s="68"/>
      <c r="D6476" s="68"/>
      <c r="E6476" s="68"/>
      <c r="F6476" s="68"/>
      <c r="G6476" s="68"/>
      <c r="H6476" s="68"/>
    </row>
    <row r="6477" spans="1:8" x14ac:dyDescent="0.3">
      <c r="A6477" s="68"/>
      <c r="B6477" s="68"/>
      <c r="C6477" s="68"/>
      <c r="D6477" s="68"/>
      <c r="E6477" s="68"/>
      <c r="F6477" s="68"/>
      <c r="G6477" s="68"/>
      <c r="H6477" s="68"/>
    </row>
    <row r="6478" spans="1:8" x14ac:dyDescent="0.3">
      <c r="A6478" s="68"/>
      <c r="B6478" s="68"/>
      <c r="C6478" s="68"/>
      <c r="D6478" s="68"/>
      <c r="E6478" s="68"/>
      <c r="F6478" s="68"/>
      <c r="G6478" s="68"/>
      <c r="H6478" s="68"/>
    </row>
    <row r="6479" spans="1:8" x14ac:dyDescent="0.3">
      <c r="A6479" s="68"/>
      <c r="B6479" s="68"/>
      <c r="C6479" s="68"/>
      <c r="D6479" s="68"/>
      <c r="E6479" s="68"/>
      <c r="F6479" s="68"/>
      <c r="G6479" s="68"/>
      <c r="H6479" s="68"/>
    </row>
    <row r="6480" spans="1:8" x14ac:dyDescent="0.3">
      <c r="A6480" s="68"/>
      <c r="B6480" s="68"/>
      <c r="C6480" s="68"/>
      <c r="D6480" s="68"/>
      <c r="E6480" s="68"/>
      <c r="F6480" s="68"/>
      <c r="G6480" s="68"/>
      <c r="H6480" s="68"/>
    </row>
    <row r="6481" spans="1:8" x14ac:dyDescent="0.3">
      <c r="A6481" s="68"/>
      <c r="B6481" s="68"/>
      <c r="C6481" s="68"/>
      <c r="D6481" s="68"/>
      <c r="E6481" s="68"/>
      <c r="F6481" s="68"/>
      <c r="G6481" s="68"/>
      <c r="H6481" s="68"/>
    </row>
    <row r="6482" spans="1:8" x14ac:dyDescent="0.3">
      <c r="A6482" s="68"/>
      <c r="B6482" s="68"/>
      <c r="C6482" s="68"/>
      <c r="D6482" s="68"/>
      <c r="E6482" s="68"/>
      <c r="F6482" s="68"/>
      <c r="G6482" s="68"/>
      <c r="H6482" s="68"/>
    </row>
    <row r="6483" spans="1:8" x14ac:dyDescent="0.3">
      <c r="A6483" s="68"/>
      <c r="B6483" s="68"/>
      <c r="C6483" s="68"/>
      <c r="D6483" s="68"/>
      <c r="E6483" s="68"/>
      <c r="F6483" s="68"/>
      <c r="G6483" s="68"/>
      <c r="H6483" s="68"/>
    </row>
    <row r="6484" spans="1:8" x14ac:dyDescent="0.3">
      <c r="A6484" s="68"/>
      <c r="B6484" s="68"/>
      <c r="C6484" s="68"/>
      <c r="D6484" s="68"/>
      <c r="E6484" s="68"/>
      <c r="F6484" s="68"/>
      <c r="G6484" s="68"/>
      <c r="H6484" s="68"/>
    </row>
    <row r="6485" spans="1:8" x14ac:dyDescent="0.3">
      <c r="A6485" s="68"/>
      <c r="B6485" s="68"/>
      <c r="C6485" s="68"/>
      <c r="D6485" s="68"/>
      <c r="E6485" s="68"/>
      <c r="F6485" s="68"/>
      <c r="G6485" s="68"/>
      <c r="H6485" s="68"/>
    </row>
    <row r="6486" spans="1:8" x14ac:dyDescent="0.3">
      <c r="A6486" s="68"/>
      <c r="B6486" s="68"/>
      <c r="C6486" s="68"/>
      <c r="D6486" s="68"/>
      <c r="E6486" s="68"/>
      <c r="F6486" s="68"/>
      <c r="G6486" s="68"/>
      <c r="H6486" s="68"/>
    </row>
    <row r="6487" spans="1:8" x14ac:dyDescent="0.3">
      <c r="A6487" s="68"/>
      <c r="B6487" s="68"/>
      <c r="C6487" s="68"/>
      <c r="D6487" s="68"/>
      <c r="E6487" s="68"/>
      <c r="F6487" s="68"/>
      <c r="G6487" s="68"/>
      <c r="H6487" s="68"/>
    </row>
    <row r="6488" spans="1:8" x14ac:dyDescent="0.3">
      <c r="A6488" s="68"/>
      <c r="B6488" s="68"/>
      <c r="C6488" s="68"/>
      <c r="D6488" s="68"/>
      <c r="E6488" s="68"/>
      <c r="F6488" s="68"/>
      <c r="G6488" s="68"/>
      <c r="H6488" s="68"/>
    </row>
    <row r="6489" spans="1:8" x14ac:dyDescent="0.3">
      <c r="A6489" s="68"/>
      <c r="B6489" s="68"/>
      <c r="C6489" s="68"/>
      <c r="D6489" s="68"/>
      <c r="E6489" s="68"/>
      <c r="F6489" s="68"/>
      <c r="G6489" s="68"/>
      <c r="H6489" s="68"/>
    </row>
    <row r="6490" spans="1:8" x14ac:dyDescent="0.3">
      <c r="A6490" s="68"/>
      <c r="B6490" s="68"/>
      <c r="C6490" s="68"/>
      <c r="D6490" s="68"/>
      <c r="E6490" s="68"/>
      <c r="F6490" s="68"/>
      <c r="G6490" s="68"/>
      <c r="H6490" s="68"/>
    </row>
    <row r="6491" spans="1:8" x14ac:dyDescent="0.3">
      <c r="A6491" s="68"/>
      <c r="B6491" s="68"/>
      <c r="C6491" s="68"/>
      <c r="D6491" s="68"/>
      <c r="E6491" s="68"/>
      <c r="F6491" s="68"/>
      <c r="G6491" s="68"/>
      <c r="H6491" s="68"/>
    </row>
    <row r="6492" spans="1:8" x14ac:dyDescent="0.3">
      <c r="A6492" s="68"/>
      <c r="B6492" s="68"/>
      <c r="C6492" s="68"/>
      <c r="D6492" s="68"/>
      <c r="E6492" s="68"/>
      <c r="F6492" s="68"/>
      <c r="G6492" s="68"/>
      <c r="H6492" s="68"/>
    </row>
    <row r="6493" spans="1:8" x14ac:dyDescent="0.3">
      <c r="A6493" s="68"/>
      <c r="B6493" s="68"/>
      <c r="C6493" s="68"/>
      <c r="D6493" s="68"/>
      <c r="E6493" s="68"/>
      <c r="F6493" s="68"/>
      <c r="G6493" s="68"/>
      <c r="H6493" s="68"/>
    </row>
    <row r="6494" spans="1:8" x14ac:dyDescent="0.3">
      <c r="A6494" s="68"/>
      <c r="B6494" s="68"/>
      <c r="C6494" s="68"/>
      <c r="D6494" s="68"/>
      <c r="E6494" s="68"/>
      <c r="F6494" s="68"/>
      <c r="G6494" s="68"/>
      <c r="H6494" s="68"/>
    </row>
    <row r="6495" spans="1:8" x14ac:dyDescent="0.3">
      <c r="A6495" s="68"/>
      <c r="B6495" s="68"/>
      <c r="C6495" s="68"/>
      <c r="D6495" s="68"/>
      <c r="E6495" s="68"/>
      <c r="F6495" s="68"/>
      <c r="G6495" s="68"/>
      <c r="H6495" s="68"/>
    </row>
    <row r="6496" spans="1:8" x14ac:dyDescent="0.3">
      <c r="A6496" s="68"/>
      <c r="B6496" s="68"/>
      <c r="C6496" s="68"/>
      <c r="D6496" s="68"/>
      <c r="E6496" s="68"/>
      <c r="F6496" s="68"/>
      <c r="G6496" s="68"/>
      <c r="H6496" s="68"/>
    </row>
    <row r="6497" spans="1:8" x14ac:dyDescent="0.3">
      <c r="A6497" s="68"/>
      <c r="B6497" s="68"/>
      <c r="C6497" s="68"/>
      <c r="D6497" s="68"/>
      <c r="E6497" s="68"/>
      <c r="F6497" s="68"/>
      <c r="G6497" s="68"/>
      <c r="H6497" s="68"/>
    </row>
    <row r="6498" spans="1:8" x14ac:dyDescent="0.3">
      <c r="A6498" s="68"/>
      <c r="B6498" s="68"/>
      <c r="C6498" s="68"/>
      <c r="D6498" s="68"/>
      <c r="E6498" s="68"/>
      <c r="F6498" s="68"/>
      <c r="G6498" s="68"/>
      <c r="H6498" s="68"/>
    </row>
    <row r="6499" spans="1:8" x14ac:dyDescent="0.3">
      <c r="A6499" s="68"/>
      <c r="B6499" s="68"/>
      <c r="C6499" s="68"/>
      <c r="D6499" s="68"/>
      <c r="E6499" s="68"/>
      <c r="F6499" s="68"/>
      <c r="G6499" s="68"/>
      <c r="H6499" s="68"/>
    </row>
    <row r="6500" spans="1:8" x14ac:dyDescent="0.3">
      <c r="A6500" s="68"/>
      <c r="B6500" s="68"/>
      <c r="C6500" s="68"/>
      <c r="D6500" s="68"/>
      <c r="E6500" s="68"/>
      <c r="F6500" s="68"/>
      <c r="G6500" s="68"/>
      <c r="H6500" s="68"/>
    </row>
    <row r="6501" spans="1:8" x14ac:dyDescent="0.3">
      <c r="A6501" s="68"/>
      <c r="B6501" s="68"/>
      <c r="C6501" s="68"/>
      <c r="D6501" s="68"/>
      <c r="E6501" s="68"/>
      <c r="F6501" s="68"/>
      <c r="G6501" s="68"/>
      <c r="H6501" s="68"/>
    </row>
    <row r="6502" spans="1:8" x14ac:dyDescent="0.3">
      <c r="A6502" s="68"/>
      <c r="B6502" s="68"/>
      <c r="C6502" s="68"/>
      <c r="D6502" s="68"/>
      <c r="E6502" s="68"/>
      <c r="F6502" s="68"/>
      <c r="G6502" s="68"/>
      <c r="H6502" s="68"/>
    </row>
    <row r="6503" spans="1:8" x14ac:dyDescent="0.3">
      <c r="A6503" s="68"/>
      <c r="B6503" s="68"/>
      <c r="C6503" s="68"/>
      <c r="D6503" s="68"/>
      <c r="E6503" s="68"/>
      <c r="F6503" s="68"/>
      <c r="G6503" s="68"/>
      <c r="H6503" s="68"/>
    </row>
    <row r="6504" spans="1:8" x14ac:dyDescent="0.3">
      <c r="A6504" s="68"/>
      <c r="B6504" s="68"/>
      <c r="C6504" s="68"/>
      <c r="D6504" s="68"/>
      <c r="E6504" s="68"/>
      <c r="F6504" s="68"/>
      <c r="G6504" s="68"/>
      <c r="H6504" s="68"/>
    </row>
    <row r="6505" spans="1:8" x14ac:dyDescent="0.3">
      <c r="A6505" s="68"/>
      <c r="B6505" s="68"/>
      <c r="C6505" s="68"/>
      <c r="D6505" s="68"/>
      <c r="E6505" s="68"/>
      <c r="F6505" s="68"/>
      <c r="G6505" s="68"/>
      <c r="H6505" s="68"/>
    </row>
    <row r="6506" spans="1:8" x14ac:dyDescent="0.3">
      <c r="A6506" s="68"/>
      <c r="B6506" s="68"/>
      <c r="C6506" s="68"/>
      <c r="D6506" s="68"/>
      <c r="E6506" s="68"/>
      <c r="F6506" s="68"/>
      <c r="G6506" s="68"/>
      <c r="H6506" s="68"/>
    </row>
    <row r="6507" spans="1:8" x14ac:dyDescent="0.3">
      <c r="A6507" s="68"/>
      <c r="B6507" s="68"/>
      <c r="C6507" s="68"/>
      <c r="D6507" s="68"/>
      <c r="E6507" s="68"/>
      <c r="F6507" s="68"/>
      <c r="G6507" s="68"/>
      <c r="H6507" s="68"/>
    </row>
    <row r="6508" spans="1:8" x14ac:dyDescent="0.3">
      <c r="A6508" s="68"/>
      <c r="B6508" s="68"/>
      <c r="C6508" s="68"/>
      <c r="D6508" s="68"/>
      <c r="E6508" s="68"/>
      <c r="F6508" s="68"/>
      <c r="G6508" s="68"/>
      <c r="H6508" s="68"/>
    </row>
    <row r="6509" spans="1:8" x14ac:dyDescent="0.3">
      <c r="A6509" s="68"/>
      <c r="B6509" s="68"/>
      <c r="C6509" s="68"/>
      <c r="D6509" s="68"/>
      <c r="E6509" s="68"/>
      <c r="F6509" s="68"/>
      <c r="G6509" s="68"/>
      <c r="H6509" s="68"/>
    </row>
    <row r="6510" spans="1:8" x14ac:dyDescent="0.3">
      <c r="A6510" s="68"/>
      <c r="B6510" s="68"/>
      <c r="C6510" s="68"/>
      <c r="D6510" s="68"/>
      <c r="E6510" s="68"/>
      <c r="F6510" s="68"/>
      <c r="G6510" s="68"/>
      <c r="H6510" s="68"/>
    </row>
    <row r="6511" spans="1:8" x14ac:dyDescent="0.3">
      <c r="A6511" s="68"/>
      <c r="B6511" s="68"/>
      <c r="C6511" s="68"/>
      <c r="D6511" s="68"/>
      <c r="E6511" s="68"/>
      <c r="F6511" s="68"/>
      <c r="G6511" s="68"/>
      <c r="H6511" s="68"/>
    </row>
    <row r="6512" spans="1:8" x14ac:dyDescent="0.3">
      <c r="A6512" s="68"/>
      <c r="B6512" s="68"/>
      <c r="C6512" s="68"/>
      <c r="D6512" s="68"/>
      <c r="E6512" s="68"/>
      <c r="F6512" s="68"/>
      <c r="G6512" s="68"/>
      <c r="H6512" s="68"/>
    </row>
    <row r="6513" spans="1:8" x14ac:dyDescent="0.3">
      <c r="A6513" s="68"/>
      <c r="B6513" s="68"/>
      <c r="C6513" s="68"/>
      <c r="D6513" s="68"/>
      <c r="E6513" s="68"/>
      <c r="F6513" s="68"/>
      <c r="G6513" s="68"/>
      <c r="H6513" s="68"/>
    </row>
    <row r="6514" spans="1:8" x14ac:dyDescent="0.3">
      <c r="A6514" s="68"/>
      <c r="B6514" s="68"/>
      <c r="C6514" s="68"/>
      <c r="D6514" s="68"/>
      <c r="E6514" s="68"/>
      <c r="F6514" s="68"/>
      <c r="G6514" s="68"/>
      <c r="H6514" s="68"/>
    </row>
    <row r="6515" spans="1:8" x14ac:dyDescent="0.3">
      <c r="A6515" s="68"/>
      <c r="B6515" s="68"/>
      <c r="C6515" s="68"/>
      <c r="D6515" s="68"/>
      <c r="E6515" s="68"/>
      <c r="F6515" s="68"/>
      <c r="G6515" s="68"/>
      <c r="H6515" s="68"/>
    </row>
    <row r="6516" spans="1:8" x14ac:dyDescent="0.3">
      <c r="A6516" s="68"/>
      <c r="B6516" s="68"/>
      <c r="C6516" s="68"/>
      <c r="D6516" s="68"/>
      <c r="E6516" s="68"/>
      <c r="F6516" s="68"/>
      <c r="G6516" s="68"/>
      <c r="H6516" s="68"/>
    </row>
    <row r="6517" spans="1:8" x14ac:dyDescent="0.3">
      <c r="A6517" s="68"/>
      <c r="B6517" s="68"/>
      <c r="C6517" s="68"/>
      <c r="D6517" s="68"/>
      <c r="E6517" s="68"/>
      <c r="F6517" s="68"/>
      <c r="G6517" s="68"/>
      <c r="H6517" s="68"/>
    </row>
    <row r="6518" spans="1:8" x14ac:dyDescent="0.3">
      <c r="A6518" s="68"/>
      <c r="B6518" s="68"/>
      <c r="C6518" s="68"/>
      <c r="D6518" s="68"/>
      <c r="E6518" s="68"/>
      <c r="F6518" s="68"/>
      <c r="G6518" s="68"/>
      <c r="H6518" s="68"/>
    </row>
    <row r="6519" spans="1:8" x14ac:dyDescent="0.3">
      <c r="A6519" s="68"/>
      <c r="B6519" s="68"/>
      <c r="C6519" s="68"/>
      <c r="D6519" s="68"/>
      <c r="E6519" s="68"/>
      <c r="F6519" s="68"/>
      <c r="G6519" s="68"/>
      <c r="H6519" s="68"/>
    </row>
    <row r="6520" spans="1:8" x14ac:dyDescent="0.3">
      <c r="A6520" s="68"/>
      <c r="B6520" s="68"/>
      <c r="C6520" s="68"/>
      <c r="D6520" s="68"/>
      <c r="E6520" s="68"/>
      <c r="F6520" s="68"/>
      <c r="G6520" s="68"/>
      <c r="H6520" s="68"/>
    </row>
    <row r="6521" spans="1:8" x14ac:dyDescent="0.3">
      <c r="A6521" s="68"/>
      <c r="B6521" s="68"/>
      <c r="C6521" s="68"/>
      <c r="D6521" s="68"/>
      <c r="E6521" s="68"/>
      <c r="F6521" s="68"/>
      <c r="G6521" s="68"/>
      <c r="H6521" s="68"/>
    </row>
    <row r="6522" spans="1:8" x14ac:dyDescent="0.3">
      <c r="A6522" s="68"/>
      <c r="B6522" s="68"/>
      <c r="C6522" s="68"/>
      <c r="D6522" s="68"/>
      <c r="E6522" s="68"/>
      <c r="F6522" s="68"/>
      <c r="G6522" s="68"/>
      <c r="H6522" s="68"/>
    </row>
    <row r="6523" spans="1:8" x14ac:dyDescent="0.3">
      <c r="A6523" s="68"/>
      <c r="B6523" s="68"/>
      <c r="C6523" s="68"/>
      <c r="D6523" s="68"/>
      <c r="E6523" s="68"/>
      <c r="F6523" s="68"/>
      <c r="G6523" s="68"/>
      <c r="H6523" s="68"/>
    </row>
    <row r="6524" spans="1:8" x14ac:dyDescent="0.3">
      <c r="A6524" s="68"/>
      <c r="B6524" s="68"/>
      <c r="C6524" s="68"/>
      <c r="D6524" s="68"/>
      <c r="E6524" s="68"/>
      <c r="F6524" s="68"/>
      <c r="G6524" s="68"/>
      <c r="H6524" s="68"/>
    </row>
    <row r="6525" spans="1:8" x14ac:dyDescent="0.3">
      <c r="A6525" s="68"/>
      <c r="B6525" s="68"/>
      <c r="C6525" s="68"/>
      <c r="D6525" s="68"/>
      <c r="E6525" s="68"/>
      <c r="F6525" s="68"/>
      <c r="G6525" s="68"/>
      <c r="H6525" s="68"/>
    </row>
    <row r="6526" spans="1:8" x14ac:dyDescent="0.3">
      <c r="A6526" s="68"/>
      <c r="B6526" s="68"/>
      <c r="C6526" s="68"/>
      <c r="D6526" s="68"/>
      <c r="E6526" s="68"/>
      <c r="F6526" s="68"/>
      <c r="G6526" s="68"/>
      <c r="H6526" s="68"/>
    </row>
    <row r="6527" spans="1:8" x14ac:dyDescent="0.3">
      <c r="A6527" s="68"/>
      <c r="B6527" s="68"/>
      <c r="C6527" s="68"/>
      <c r="D6527" s="68"/>
      <c r="E6527" s="68"/>
      <c r="F6527" s="68"/>
      <c r="G6527" s="68"/>
      <c r="H6527" s="68"/>
    </row>
    <row r="6528" spans="1:8" x14ac:dyDescent="0.3">
      <c r="A6528" s="68"/>
      <c r="B6528" s="68"/>
      <c r="C6528" s="68"/>
      <c r="D6528" s="68"/>
      <c r="E6528" s="68"/>
      <c r="F6528" s="68"/>
      <c r="G6528" s="68"/>
      <c r="H6528" s="68"/>
    </row>
    <row r="6529" spans="1:8" x14ac:dyDescent="0.3">
      <c r="A6529" s="68"/>
      <c r="B6529" s="68"/>
      <c r="C6529" s="68"/>
      <c r="D6529" s="68"/>
      <c r="E6529" s="68"/>
      <c r="F6529" s="68"/>
      <c r="G6529" s="68"/>
      <c r="H6529" s="68"/>
    </row>
    <row r="6530" spans="1:8" x14ac:dyDescent="0.3">
      <c r="A6530" s="68"/>
      <c r="B6530" s="68"/>
      <c r="C6530" s="68"/>
      <c r="D6530" s="68"/>
      <c r="E6530" s="68"/>
      <c r="F6530" s="68"/>
      <c r="G6530" s="68"/>
      <c r="H6530" s="68"/>
    </row>
    <row r="6531" spans="1:8" x14ac:dyDescent="0.3">
      <c r="A6531" s="68"/>
      <c r="B6531" s="68"/>
      <c r="C6531" s="68"/>
      <c r="D6531" s="68"/>
      <c r="E6531" s="68"/>
      <c r="F6531" s="68"/>
      <c r="G6531" s="68"/>
      <c r="H6531" s="68"/>
    </row>
    <row r="6532" spans="1:8" x14ac:dyDescent="0.3">
      <c r="A6532" s="68"/>
      <c r="B6532" s="68"/>
      <c r="C6532" s="68"/>
      <c r="D6532" s="68"/>
      <c r="E6532" s="68"/>
      <c r="F6532" s="68"/>
      <c r="G6532" s="68"/>
      <c r="H6532" s="68"/>
    </row>
    <row r="6533" spans="1:8" x14ac:dyDescent="0.3">
      <c r="A6533" s="68"/>
      <c r="B6533" s="68"/>
      <c r="C6533" s="68"/>
      <c r="D6533" s="68"/>
      <c r="E6533" s="68"/>
      <c r="F6533" s="68"/>
      <c r="G6533" s="68"/>
      <c r="H6533" s="68"/>
    </row>
    <row r="6534" spans="1:8" x14ac:dyDescent="0.3">
      <c r="A6534" s="68"/>
      <c r="B6534" s="68"/>
      <c r="C6534" s="68"/>
      <c r="D6534" s="68"/>
      <c r="E6534" s="68"/>
      <c r="F6534" s="68"/>
      <c r="G6534" s="68"/>
      <c r="H6534" s="68"/>
    </row>
    <row r="6535" spans="1:8" x14ac:dyDescent="0.3">
      <c r="A6535" s="68"/>
      <c r="B6535" s="68"/>
      <c r="C6535" s="68"/>
      <c r="D6535" s="68"/>
      <c r="E6535" s="68"/>
      <c r="F6535" s="68"/>
      <c r="G6535" s="68"/>
      <c r="H6535" s="68"/>
    </row>
    <row r="6536" spans="1:8" x14ac:dyDescent="0.3">
      <c r="A6536" s="68"/>
      <c r="B6536" s="68"/>
      <c r="C6536" s="68"/>
      <c r="D6536" s="68"/>
      <c r="E6536" s="68"/>
      <c r="F6536" s="68"/>
      <c r="G6536" s="68"/>
      <c r="H6536" s="68"/>
    </row>
    <row r="6537" spans="1:8" x14ac:dyDescent="0.3">
      <c r="A6537" s="68"/>
      <c r="B6537" s="68"/>
      <c r="C6537" s="68"/>
      <c r="D6537" s="68"/>
      <c r="E6537" s="68"/>
      <c r="F6537" s="68"/>
      <c r="G6537" s="68"/>
      <c r="H6537" s="68"/>
    </row>
    <row r="6538" spans="1:8" x14ac:dyDescent="0.3">
      <c r="A6538" s="68"/>
      <c r="B6538" s="68"/>
      <c r="C6538" s="68"/>
      <c r="D6538" s="68"/>
      <c r="E6538" s="68"/>
      <c r="F6538" s="68"/>
      <c r="G6538" s="68"/>
      <c r="H6538" s="68"/>
    </row>
    <row r="6539" spans="1:8" x14ac:dyDescent="0.3">
      <c r="A6539" s="68"/>
      <c r="B6539" s="68"/>
      <c r="C6539" s="68"/>
      <c r="D6539" s="68"/>
      <c r="E6539" s="68"/>
      <c r="F6539" s="68"/>
      <c r="G6539" s="68"/>
      <c r="H6539" s="68"/>
    </row>
    <row r="6540" spans="1:8" x14ac:dyDescent="0.3">
      <c r="A6540" s="68"/>
      <c r="B6540" s="68"/>
      <c r="C6540" s="68"/>
      <c r="D6540" s="68"/>
      <c r="E6540" s="68"/>
      <c r="F6540" s="68"/>
      <c r="G6540" s="68"/>
      <c r="H6540" s="68"/>
    </row>
    <row r="6541" spans="1:8" x14ac:dyDescent="0.3">
      <c r="A6541" s="68"/>
      <c r="B6541" s="68"/>
      <c r="C6541" s="68"/>
      <c r="D6541" s="68"/>
      <c r="E6541" s="68"/>
      <c r="F6541" s="68"/>
      <c r="G6541" s="68"/>
      <c r="H6541" s="68"/>
    </row>
    <row r="6542" spans="1:8" x14ac:dyDescent="0.3">
      <c r="A6542" s="68"/>
      <c r="B6542" s="68"/>
      <c r="C6542" s="68"/>
      <c r="D6542" s="68"/>
      <c r="E6542" s="68"/>
      <c r="F6542" s="68"/>
      <c r="G6542" s="68"/>
      <c r="H6542" s="68"/>
    </row>
    <row r="6543" spans="1:8" x14ac:dyDescent="0.3">
      <c r="A6543" s="68"/>
      <c r="B6543" s="68"/>
      <c r="C6543" s="68"/>
      <c r="D6543" s="68"/>
      <c r="E6543" s="68"/>
      <c r="F6543" s="68"/>
      <c r="G6543" s="68"/>
      <c r="H6543" s="68"/>
    </row>
    <row r="6544" spans="1:8" x14ac:dyDescent="0.3">
      <c r="A6544" s="68"/>
      <c r="B6544" s="68"/>
      <c r="C6544" s="68"/>
      <c r="D6544" s="68"/>
      <c r="E6544" s="68"/>
      <c r="F6544" s="68"/>
      <c r="G6544" s="68"/>
      <c r="H6544" s="68"/>
    </row>
    <row r="6545" spans="1:8" x14ac:dyDescent="0.3">
      <c r="A6545" s="68"/>
      <c r="B6545" s="68"/>
      <c r="C6545" s="68"/>
      <c r="D6545" s="68"/>
      <c r="E6545" s="68"/>
      <c r="F6545" s="68"/>
      <c r="G6545" s="68"/>
      <c r="H6545" s="68"/>
    </row>
    <row r="6546" spans="1:8" x14ac:dyDescent="0.3">
      <c r="A6546" s="68"/>
      <c r="B6546" s="68"/>
      <c r="C6546" s="68"/>
      <c r="D6546" s="68"/>
      <c r="E6546" s="68"/>
      <c r="F6546" s="68"/>
      <c r="G6546" s="68"/>
      <c r="H6546" s="68"/>
    </row>
    <row r="6547" spans="1:8" x14ac:dyDescent="0.3">
      <c r="A6547" s="68"/>
      <c r="B6547" s="68"/>
      <c r="C6547" s="68"/>
      <c r="D6547" s="68"/>
      <c r="E6547" s="68"/>
      <c r="F6547" s="68"/>
      <c r="G6547" s="68"/>
      <c r="H6547" s="68"/>
    </row>
    <row r="6548" spans="1:8" x14ac:dyDescent="0.3">
      <c r="A6548" s="68"/>
      <c r="B6548" s="68"/>
      <c r="C6548" s="68"/>
      <c r="D6548" s="68"/>
      <c r="E6548" s="68"/>
      <c r="F6548" s="68"/>
      <c r="G6548" s="68"/>
      <c r="H6548" s="68"/>
    </row>
    <row r="6549" spans="1:8" x14ac:dyDescent="0.3">
      <c r="A6549" s="68"/>
      <c r="B6549" s="68"/>
      <c r="C6549" s="68"/>
      <c r="D6549" s="68"/>
      <c r="E6549" s="68"/>
      <c r="F6549" s="68"/>
      <c r="G6549" s="68"/>
      <c r="H6549" s="68"/>
    </row>
    <row r="6550" spans="1:8" x14ac:dyDescent="0.3">
      <c r="A6550" s="68"/>
      <c r="B6550" s="68"/>
      <c r="C6550" s="68"/>
      <c r="D6550" s="68"/>
      <c r="E6550" s="68"/>
      <c r="F6550" s="68"/>
      <c r="G6550" s="68"/>
      <c r="H6550" s="68"/>
    </row>
    <row r="6551" spans="1:8" x14ac:dyDescent="0.3">
      <c r="A6551" s="68"/>
      <c r="B6551" s="68"/>
      <c r="C6551" s="68"/>
      <c r="D6551" s="68"/>
      <c r="E6551" s="68"/>
      <c r="F6551" s="68"/>
      <c r="G6551" s="68"/>
      <c r="H6551" s="68"/>
    </row>
    <row r="6552" spans="1:8" x14ac:dyDescent="0.3">
      <c r="A6552" s="68"/>
      <c r="B6552" s="68"/>
      <c r="C6552" s="68"/>
      <c r="D6552" s="68"/>
      <c r="E6552" s="68"/>
      <c r="F6552" s="68"/>
      <c r="G6552" s="68"/>
      <c r="H6552" s="68"/>
    </row>
    <row r="6553" spans="1:8" x14ac:dyDescent="0.3">
      <c r="A6553" s="68"/>
      <c r="B6553" s="68"/>
      <c r="C6553" s="68"/>
      <c r="D6553" s="68"/>
      <c r="E6553" s="68"/>
      <c r="F6553" s="68"/>
      <c r="G6553" s="68"/>
      <c r="H6553" s="68"/>
    </row>
    <row r="6554" spans="1:8" x14ac:dyDescent="0.3">
      <c r="A6554" s="68"/>
      <c r="B6554" s="68"/>
      <c r="C6554" s="68"/>
      <c r="D6554" s="68"/>
      <c r="E6554" s="68"/>
      <c r="F6554" s="68"/>
      <c r="G6554" s="68"/>
      <c r="H6554" s="68"/>
    </row>
    <row r="6555" spans="1:8" x14ac:dyDescent="0.3">
      <c r="A6555" s="68"/>
      <c r="B6555" s="68"/>
      <c r="C6555" s="68"/>
      <c r="D6555" s="68"/>
      <c r="E6555" s="68"/>
      <c r="F6555" s="68"/>
      <c r="G6555" s="68"/>
      <c r="H6555" s="68"/>
    </row>
    <row r="6556" spans="1:8" x14ac:dyDescent="0.3">
      <c r="A6556" s="68"/>
      <c r="B6556" s="68"/>
      <c r="C6556" s="68"/>
      <c r="D6556" s="68"/>
      <c r="E6556" s="68"/>
      <c r="F6556" s="68"/>
      <c r="G6556" s="68"/>
      <c r="H6556" s="68"/>
    </row>
    <row r="6557" spans="1:8" x14ac:dyDescent="0.3">
      <c r="A6557" s="68"/>
      <c r="B6557" s="68"/>
      <c r="C6557" s="68"/>
      <c r="D6557" s="68"/>
      <c r="E6557" s="68"/>
      <c r="F6557" s="68"/>
      <c r="G6557" s="68"/>
      <c r="H6557" s="68"/>
    </row>
    <row r="6558" spans="1:8" x14ac:dyDescent="0.3">
      <c r="A6558" s="68"/>
      <c r="B6558" s="68"/>
      <c r="C6558" s="68"/>
      <c r="D6558" s="68"/>
      <c r="E6558" s="68"/>
      <c r="F6558" s="68"/>
      <c r="G6558" s="68"/>
      <c r="H6558" s="68"/>
    </row>
    <row r="6559" spans="1:8" x14ac:dyDescent="0.3">
      <c r="A6559" s="68"/>
      <c r="B6559" s="68"/>
      <c r="C6559" s="68"/>
      <c r="D6559" s="68"/>
      <c r="E6559" s="68"/>
      <c r="F6559" s="68"/>
      <c r="G6559" s="68"/>
      <c r="H6559" s="68"/>
    </row>
    <row r="6560" spans="1:8" x14ac:dyDescent="0.3">
      <c r="A6560" s="68"/>
      <c r="B6560" s="68"/>
      <c r="C6560" s="68"/>
      <c r="D6560" s="68"/>
      <c r="E6560" s="68"/>
      <c r="F6560" s="68"/>
      <c r="G6560" s="68"/>
      <c r="H6560" s="68"/>
    </row>
    <row r="6561" spans="1:8" x14ac:dyDescent="0.3">
      <c r="A6561" s="68"/>
      <c r="B6561" s="68"/>
      <c r="C6561" s="68"/>
      <c r="D6561" s="68"/>
      <c r="E6561" s="68"/>
      <c r="F6561" s="68"/>
      <c r="G6561" s="68"/>
      <c r="H6561" s="68"/>
    </row>
    <row r="6562" spans="1:8" x14ac:dyDescent="0.3">
      <c r="A6562" s="68"/>
      <c r="B6562" s="68"/>
      <c r="C6562" s="68"/>
      <c r="D6562" s="68"/>
      <c r="E6562" s="68"/>
      <c r="F6562" s="68"/>
      <c r="G6562" s="68"/>
      <c r="H6562" s="68"/>
    </row>
    <row r="6563" spans="1:8" x14ac:dyDescent="0.3">
      <c r="A6563" s="68"/>
      <c r="B6563" s="68"/>
      <c r="C6563" s="68"/>
      <c r="D6563" s="68"/>
      <c r="E6563" s="68"/>
      <c r="F6563" s="68"/>
      <c r="G6563" s="68"/>
      <c r="H6563" s="68"/>
    </row>
    <row r="6564" spans="1:8" x14ac:dyDescent="0.3">
      <c r="A6564" s="68"/>
      <c r="B6564" s="68"/>
      <c r="C6564" s="68"/>
      <c r="D6564" s="68"/>
      <c r="E6564" s="68"/>
      <c r="F6564" s="68"/>
      <c r="G6564" s="68"/>
      <c r="H6564" s="68"/>
    </row>
    <row r="6565" spans="1:8" x14ac:dyDescent="0.3">
      <c r="A6565" s="68"/>
      <c r="B6565" s="68"/>
      <c r="C6565" s="68"/>
      <c r="D6565" s="68"/>
      <c r="E6565" s="68"/>
      <c r="F6565" s="68"/>
      <c r="G6565" s="68"/>
      <c r="H6565" s="68"/>
    </row>
    <row r="6566" spans="1:8" x14ac:dyDescent="0.3">
      <c r="A6566" s="68"/>
      <c r="B6566" s="68"/>
      <c r="C6566" s="68"/>
      <c r="D6566" s="68"/>
      <c r="E6566" s="68"/>
      <c r="F6566" s="68"/>
      <c r="G6566" s="68"/>
      <c r="H6566" s="68"/>
    </row>
    <row r="6567" spans="1:8" x14ac:dyDescent="0.3">
      <c r="A6567" s="68"/>
      <c r="B6567" s="68"/>
      <c r="C6567" s="68"/>
      <c r="D6567" s="68"/>
      <c r="E6567" s="68"/>
      <c r="F6567" s="68"/>
      <c r="G6567" s="68"/>
      <c r="H6567" s="68"/>
    </row>
    <row r="6568" spans="1:8" x14ac:dyDescent="0.3">
      <c r="A6568" s="68"/>
      <c r="B6568" s="68"/>
      <c r="C6568" s="68"/>
      <c r="D6568" s="68"/>
      <c r="E6568" s="68"/>
      <c r="F6568" s="68"/>
      <c r="G6568" s="68"/>
      <c r="H6568" s="68"/>
    </row>
    <row r="6569" spans="1:8" x14ac:dyDescent="0.3">
      <c r="A6569" s="68"/>
      <c r="B6569" s="68"/>
      <c r="C6569" s="68"/>
      <c r="D6569" s="68"/>
      <c r="E6569" s="68"/>
      <c r="F6569" s="68"/>
      <c r="G6569" s="68"/>
      <c r="H6569" s="68"/>
    </row>
    <row r="6570" spans="1:8" x14ac:dyDescent="0.3">
      <c r="A6570" s="68"/>
      <c r="B6570" s="68"/>
      <c r="C6570" s="68"/>
      <c r="D6570" s="68"/>
      <c r="E6570" s="68"/>
      <c r="F6570" s="68"/>
      <c r="G6570" s="68"/>
      <c r="H6570" s="68"/>
    </row>
    <row r="6571" spans="1:8" x14ac:dyDescent="0.3">
      <c r="A6571" s="68"/>
      <c r="B6571" s="68"/>
      <c r="C6571" s="68"/>
      <c r="D6571" s="68"/>
      <c r="E6571" s="68"/>
      <c r="F6571" s="68"/>
      <c r="G6571" s="68"/>
      <c r="H6571" s="68"/>
    </row>
    <row r="6572" spans="1:8" x14ac:dyDescent="0.3">
      <c r="A6572" s="68"/>
      <c r="B6572" s="68"/>
      <c r="C6572" s="68"/>
      <c r="D6572" s="68"/>
      <c r="E6572" s="68"/>
      <c r="F6572" s="68"/>
      <c r="G6572" s="68"/>
      <c r="H6572" s="68"/>
    </row>
    <row r="6573" spans="1:8" x14ac:dyDescent="0.3">
      <c r="A6573" s="68"/>
      <c r="B6573" s="68"/>
      <c r="C6573" s="68"/>
      <c r="D6573" s="68"/>
      <c r="E6573" s="68"/>
      <c r="F6573" s="68"/>
      <c r="G6573" s="68"/>
      <c r="H6573" s="68"/>
    </row>
    <row r="6574" spans="1:8" x14ac:dyDescent="0.3">
      <c r="A6574" s="68"/>
      <c r="B6574" s="68"/>
      <c r="C6574" s="68"/>
      <c r="D6574" s="68"/>
      <c r="E6574" s="68"/>
      <c r="F6574" s="68"/>
      <c r="G6574" s="68"/>
      <c r="H6574" s="68"/>
    </row>
    <row r="6575" spans="1:8" x14ac:dyDescent="0.3">
      <c r="A6575" s="68"/>
      <c r="B6575" s="68"/>
      <c r="C6575" s="68"/>
      <c r="D6575" s="68"/>
      <c r="E6575" s="68"/>
      <c r="F6575" s="68"/>
      <c r="G6575" s="68"/>
      <c r="H6575" s="68"/>
    </row>
    <row r="6576" spans="1:8" x14ac:dyDescent="0.3">
      <c r="A6576" s="68"/>
      <c r="B6576" s="68"/>
      <c r="C6576" s="68"/>
      <c r="D6576" s="68"/>
      <c r="E6576" s="68"/>
      <c r="F6576" s="68"/>
      <c r="G6576" s="68"/>
      <c r="H6576" s="68"/>
    </row>
    <row r="6577" spans="1:8" x14ac:dyDescent="0.3">
      <c r="A6577" s="68"/>
      <c r="B6577" s="68"/>
      <c r="C6577" s="68"/>
      <c r="D6577" s="68"/>
      <c r="E6577" s="68"/>
      <c r="F6577" s="68"/>
      <c r="G6577" s="68"/>
      <c r="H6577" s="68"/>
    </row>
    <row r="6578" spans="1:8" x14ac:dyDescent="0.3">
      <c r="A6578" s="68"/>
      <c r="B6578" s="68"/>
      <c r="C6578" s="68"/>
      <c r="D6578" s="68"/>
      <c r="E6578" s="68"/>
      <c r="F6578" s="68"/>
      <c r="G6578" s="68"/>
      <c r="H6578" s="68"/>
    </row>
    <row r="6579" spans="1:8" x14ac:dyDescent="0.3">
      <c r="A6579" s="68"/>
      <c r="B6579" s="68"/>
      <c r="C6579" s="68"/>
      <c r="D6579" s="68"/>
      <c r="E6579" s="68"/>
      <c r="F6579" s="68"/>
      <c r="G6579" s="68"/>
      <c r="H6579" s="68"/>
    </row>
    <row r="6580" spans="1:8" x14ac:dyDescent="0.3">
      <c r="A6580" s="68"/>
      <c r="B6580" s="68"/>
      <c r="C6580" s="68"/>
      <c r="D6580" s="68"/>
      <c r="E6580" s="68"/>
      <c r="F6580" s="68"/>
      <c r="G6580" s="68"/>
      <c r="H6580" s="68"/>
    </row>
    <row r="6581" spans="1:8" x14ac:dyDescent="0.3">
      <c r="A6581" s="68"/>
      <c r="B6581" s="68"/>
      <c r="C6581" s="68"/>
      <c r="D6581" s="68"/>
      <c r="E6581" s="68"/>
      <c r="F6581" s="68"/>
      <c r="G6581" s="68"/>
      <c r="H6581" s="68"/>
    </row>
    <row r="6582" spans="1:8" x14ac:dyDescent="0.3">
      <c r="A6582" s="68"/>
      <c r="B6582" s="68"/>
      <c r="C6582" s="68"/>
      <c r="D6582" s="68"/>
      <c r="E6582" s="68"/>
      <c r="F6582" s="68"/>
      <c r="G6582" s="68"/>
      <c r="H6582" s="68"/>
    </row>
    <row r="6583" spans="1:8" x14ac:dyDescent="0.3">
      <c r="A6583" s="68"/>
      <c r="B6583" s="68"/>
      <c r="C6583" s="68"/>
      <c r="D6583" s="68"/>
      <c r="E6583" s="68"/>
      <c r="F6583" s="68"/>
      <c r="G6583" s="68"/>
      <c r="H6583" s="68"/>
    </row>
    <row r="6584" spans="1:8" x14ac:dyDescent="0.3">
      <c r="A6584" s="68"/>
      <c r="B6584" s="68"/>
      <c r="C6584" s="68"/>
      <c r="D6584" s="68"/>
      <c r="E6584" s="68"/>
      <c r="F6584" s="68"/>
      <c r="G6584" s="68"/>
      <c r="H6584" s="68"/>
    </row>
    <row r="6585" spans="1:8" x14ac:dyDescent="0.3">
      <c r="A6585" s="68"/>
      <c r="B6585" s="68"/>
      <c r="C6585" s="68"/>
      <c r="D6585" s="68"/>
      <c r="E6585" s="68"/>
      <c r="F6585" s="68"/>
      <c r="G6585" s="68"/>
      <c r="H6585" s="68"/>
    </row>
    <row r="6586" spans="1:8" x14ac:dyDescent="0.3">
      <c r="A6586" s="68"/>
      <c r="B6586" s="68"/>
      <c r="C6586" s="68"/>
      <c r="D6586" s="68"/>
      <c r="E6586" s="68"/>
      <c r="F6586" s="68"/>
      <c r="G6586" s="68"/>
      <c r="H6586" s="68"/>
    </row>
    <row r="6587" spans="1:8" x14ac:dyDescent="0.3">
      <c r="A6587" s="68"/>
      <c r="B6587" s="68"/>
      <c r="C6587" s="68"/>
      <c r="D6587" s="68"/>
      <c r="E6587" s="68"/>
      <c r="F6587" s="68"/>
      <c r="G6587" s="68"/>
      <c r="H6587" s="68"/>
    </row>
    <row r="6588" spans="1:8" x14ac:dyDescent="0.3">
      <c r="A6588" s="68"/>
      <c r="B6588" s="68"/>
      <c r="C6588" s="68"/>
      <c r="D6588" s="68"/>
      <c r="E6588" s="68"/>
      <c r="F6588" s="68"/>
      <c r="G6588" s="68"/>
      <c r="H6588" s="68"/>
    </row>
    <row r="6589" spans="1:8" x14ac:dyDescent="0.3">
      <c r="A6589" s="68"/>
      <c r="B6589" s="68"/>
      <c r="C6589" s="68"/>
      <c r="D6589" s="68"/>
      <c r="E6589" s="68"/>
      <c r="F6589" s="68"/>
      <c r="G6589" s="68"/>
      <c r="H6589" s="68"/>
    </row>
    <row r="6590" spans="1:8" x14ac:dyDescent="0.3">
      <c r="A6590" s="68"/>
      <c r="B6590" s="68"/>
      <c r="C6590" s="68"/>
      <c r="D6590" s="68"/>
      <c r="E6590" s="68"/>
      <c r="F6590" s="68"/>
      <c r="G6590" s="68"/>
      <c r="H6590" s="68"/>
    </row>
    <row r="6591" spans="1:8" x14ac:dyDescent="0.3">
      <c r="A6591" s="68"/>
      <c r="B6591" s="68"/>
      <c r="C6591" s="68"/>
      <c r="D6591" s="68"/>
      <c r="E6591" s="68"/>
      <c r="F6591" s="68"/>
      <c r="G6591" s="68"/>
      <c r="H6591" s="68"/>
    </row>
    <row r="6592" spans="1:8" x14ac:dyDescent="0.3">
      <c r="A6592" s="68"/>
      <c r="B6592" s="68"/>
      <c r="C6592" s="68"/>
      <c r="D6592" s="68"/>
      <c r="E6592" s="68"/>
      <c r="F6592" s="68"/>
      <c r="G6592" s="68"/>
      <c r="H6592" s="68"/>
    </row>
    <row r="6593" spans="1:8" x14ac:dyDescent="0.3">
      <c r="A6593" s="68"/>
      <c r="B6593" s="68"/>
      <c r="C6593" s="68"/>
      <c r="D6593" s="68"/>
      <c r="E6593" s="68"/>
      <c r="F6593" s="68"/>
      <c r="G6593" s="68"/>
      <c r="H6593" s="68"/>
    </row>
    <row r="6594" spans="1:8" x14ac:dyDescent="0.3">
      <c r="A6594" s="68"/>
      <c r="B6594" s="68"/>
      <c r="C6594" s="68"/>
      <c r="D6594" s="68"/>
      <c r="E6594" s="68"/>
      <c r="F6594" s="68"/>
      <c r="G6594" s="68"/>
      <c r="H6594" s="68"/>
    </row>
    <row r="6595" spans="1:8" x14ac:dyDescent="0.3">
      <c r="A6595" s="68"/>
      <c r="B6595" s="68"/>
      <c r="C6595" s="68"/>
      <c r="D6595" s="68"/>
      <c r="E6595" s="68"/>
      <c r="F6595" s="68"/>
      <c r="G6595" s="68"/>
      <c r="H6595" s="68"/>
    </row>
    <row r="6596" spans="1:8" x14ac:dyDescent="0.3">
      <c r="A6596" s="68"/>
      <c r="B6596" s="68"/>
      <c r="C6596" s="68"/>
      <c r="D6596" s="68"/>
      <c r="E6596" s="68"/>
      <c r="F6596" s="68"/>
      <c r="G6596" s="68"/>
      <c r="H6596" s="68"/>
    </row>
    <row r="6597" spans="1:8" x14ac:dyDescent="0.3">
      <c r="A6597" s="68"/>
      <c r="B6597" s="68"/>
      <c r="C6597" s="68"/>
      <c r="D6597" s="68"/>
      <c r="E6597" s="68"/>
      <c r="F6597" s="68"/>
      <c r="G6597" s="68"/>
      <c r="H6597" s="68"/>
    </row>
    <row r="6598" spans="1:8" x14ac:dyDescent="0.3">
      <c r="A6598" s="68"/>
      <c r="B6598" s="68"/>
      <c r="C6598" s="68"/>
      <c r="D6598" s="68"/>
      <c r="E6598" s="68"/>
      <c r="F6598" s="68"/>
      <c r="G6598" s="68"/>
      <c r="H6598" s="68"/>
    </row>
    <row r="6599" spans="1:8" x14ac:dyDescent="0.3">
      <c r="A6599" s="68"/>
      <c r="B6599" s="68"/>
      <c r="C6599" s="68"/>
      <c r="D6599" s="68"/>
      <c r="E6599" s="68"/>
      <c r="F6599" s="68"/>
      <c r="G6599" s="68"/>
      <c r="H6599" s="68"/>
    </row>
    <row r="6600" spans="1:8" x14ac:dyDescent="0.3">
      <c r="A6600" s="68"/>
      <c r="B6600" s="68"/>
      <c r="C6600" s="68"/>
      <c r="D6600" s="68"/>
      <c r="E6600" s="68"/>
      <c r="F6600" s="68"/>
      <c r="G6600" s="68"/>
      <c r="H6600" s="68"/>
    </row>
    <row r="6601" spans="1:8" x14ac:dyDescent="0.3">
      <c r="A6601" s="68"/>
      <c r="B6601" s="68"/>
      <c r="C6601" s="68"/>
      <c r="D6601" s="68"/>
      <c r="E6601" s="68"/>
      <c r="F6601" s="68"/>
      <c r="G6601" s="68"/>
      <c r="H6601" s="68"/>
    </row>
    <row r="6602" spans="1:8" x14ac:dyDescent="0.3">
      <c r="A6602" s="68"/>
      <c r="B6602" s="68"/>
      <c r="C6602" s="68"/>
      <c r="D6602" s="68"/>
      <c r="E6602" s="68"/>
      <c r="F6602" s="68"/>
      <c r="G6602" s="68"/>
      <c r="H6602" s="68"/>
    </row>
    <row r="6603" spans="1:8" x14ac:dyDescent="0.3">
      <c r="A6603" s="68"/>
      <c r="B6603" s="68"/>
      <c r="C6603" s="68"/>
      <c r="D6603" s="68"/>
      <c r="E6603" s="68"/>
      <c r="F6603" s="68"/>
      <c r="G6603" s="68"/>
      <c r="H6603" s="68"/>
    </row>
    <row r="6604" spans="1:8" x14ac:dyDescent="0.3">
      <c r="A6604" s="68"/>
      <c r="B6604" s="68"/>
      <c r="C6604" s="68"/>
      <c r="D6604" s="68"/>
      <c r="E6604" s="68"/>
      <c r="F6604" s="68"/>
      <c r="G6604" s="68"/>
      <c r="H6604" s="68"/>
    </row>
    <row r="6605" spans="1:8" x14ac:dyDescent="0.3">
      <c r="A6605" s="68"/>
      <c r="B6605" s="68"/>
      <c r="C6605" s="68"/>
      <c r="D6605" s="68"/>
      <c r="E6605" s="68"/>
      <c r="F6605" s="68"/>
      <c r="G6605" s="68"/>
      <c r="H6605" s="68"/>
    </row>
    <row r="6606" spans="1:8" x14ac:dyDescent="0.3">
      <c r="A6606" s="68"/>
      <c r="B6606" s="68"/>
      <c r="C6606" s="68"/>
      <c r="D6606" s="68"/>
      <c r="E6606" s="68"/>
      <c r="F6606" s="68"/>
      <c r="G6606" s="68"/>
      <c r="H6606" s="68"/>
    </row>
    <row r="6607" spans="1:8" x14ac:dyDescent="0.3">
      <c r="A6607" s="68"/>
      <c r="B6607" s="68"/>
      <c r="C6607" s="68"/>
      <c r="D6607" s="68"/>
      <c r="E6607" s="68"/>
      <c r="F6607" s="68"/>
      <c r="G6607" s="68"/>
      <c r="H6607" s="68"/>
    </row>
    <row r="6608" spans="1:8" x14ac:dyDescent="0.3">
      <c r="A6608" s="68"/>
      <c r="B6608" s="68"/>
      <c r="C6608" s="68"/>
      <c r="D6608" s="68"/>
      <c r="E6608" s="68"/>
      <c r="F6608" s="68"/>
      <c r="G6608" s="68"/>
      <c r="H6608" s="68"/>
    </row>
    <row r="6609" spans="1:8" x14ac:dyDescent="0.3">
      <c r="A6609" s="68"/>
      <c r="B6609" s="68"/>
      <c r="C6609" s="68"/>
      <c r="D6609" s="68"/>
      <c r="E6609" s="68"/>
      <c r="F6609" s="68"/>
      <c r="G6609" s="68"/>
      <c r="H6609" s="68"/>
    </row>
    <row r="6610" spans="1:8" x14ac:dyDescent="0.3">
      <c r="A6610" s="68"/>
      <c r="B6610" s="68"/>
      <c r="C6610" s="68"/>
      <c r="D6610" s="68"/>
      <c r="E6610" s="68"/>
      <c r="F6610" s="68"/>
      <c r="G6610" s="68"/>
      <c r="H6610" s="68"/>
    </row>
    <row r="6611" spans="1:8" x14ac:dyDescent="0.3">
      <c r="A6611" s="68"/>
      <c r="B6611" s="68"/>
      <c r="C6611" s="68"/>
      <c r="D6611" s="68"/>
      <c r="E6611" s="68"/>
      <c r="F6611" s="68"/>
      <c r="G6611" s="68"/>
      <c r="H6611" s="68"/>
    </row>
    <row r="6612" spans="1:8" x14ac:dyDescent="0.3">
      <c r="A6612" s="68"/>
      <c r="B6612" s="68"/>
      <c r="C6612" s="68"/>
      <c r="D6612" s="68"/>
      <c r="E6612" s="68"/>
      <c r="F6612" s="68"/>
      <c r="G6612" s="68"/>
      <c r="H6612" s="68"/>
    </row>
    <row r="6613" spans="1:8" x14ac:dyDescent="0.3">
      <c r="A6613" s="68"/>
      <c r="B6613" s="68"/>
      <c r="C6613" s="68"/>
      <c r="D6613" s="68"/>
      <c r="E6613" s="68"/>
      <c r="F6613" s="68"/>
      <c r="G6613" s="68"/>
      <c r="H6613" s="68"/>
    </row>
    <row r="6614" spans="1:8" x14ac:dyDescent="0.3">
      <c r="A6614" s="68"/>
      <c r="B6614" s="68"/>
      <c r="C6614" s="68"/>
      <c r="D6614" s="68"/>
      <c r="E6614" s="68"/>
      <c r="F6614" s="68"/>
      <c r="G6614" s="68"/>
      <c r="H6614" s="68"/>
    </row>
    <row r="6615" spans="1:8" x14ac:dyDescent="0.3">
      <c r="A6615" s="68"/>
      <c r="B6615" s="68"/>
      <c r="C6615" s="68"/>
      <c r="D6615" s="68"/>
      <c r="E6615" s="68"/>
      <c r="F6615" s="68"/>
      <c r="G6615" s="68"/>
      <c r="H6615" s="68"/>
    </row>
    <row r="6616" spans="1:8" x14ac:dyDescent="0.3">
      <c r="A6616" s="68"/>
      <c r="B6616" s="68"/>
      <c r="C6616" s="68"/>
      <c r="D6616" s="68"/>
      <c r="E6616" s="68"/>
      <c r="F6616" s="68"/>
      <c r="G6616" s="68"/>
      <c r="H6616" s="68"/>
    </row>
    <row r="6617" spans="1:8" x14ac:dyDescent="0.3">
      <c r="A6617" s="68"/>
      <c r="B6617" s="68"/>
      <c r="C6617" s="68"/>
      <c r="D6617" s="68"/>
      <c r="E6617" s="68"/>
      <c r="F6617" s="68"/>
      <c r="G6617" s="68"/>
      <c r="H6617" s="68"/>
    </row>
    <row r="6618" spans="1:8" x14ac:dyDescent="0.3">
      <c r="A6618" s="68"/>
      <c r="B6618" s="68"/>
      <c r="C6618" s="68"/>
      <c r="D6618" s="68"/>
      <c r="E6618" s="68"/>
      <c r="F6618" s="68"/>
      <c r="G6618" s="68"/>
      <c r="H6618" s="68"/>
    </row>
    <row r="6619" spans="1:8" x14ac:dyDescent="0.3">
      <c r="A6619" s="68"/>
      <c r="B6619" s="68"/>
      <c r="C6619" s="68"/>
      <c r="D6619" s="68"/>
      <c r="E6619" s="68"/>
      <c r="F6619" s="68"/>
      <c r="G6619" s="68"/>
      <c r="H6619" s="68"/>
    </row>
    <row r="6620" spans="1:8" x14ac:dyDescent="0.3">
      <c r="A6620" s="68"/>
      <c r="B6620" s="68"/>
      <c r="C6620" s="68"/>
      <c r="D6620" s="68"/>
      <c r="E6620" s="68"/>
      <c r="F6620" s="68"/>
      <c r="G6620" s="68"/>
      <c r="H6620" s="68"/>
    </row>
    <row r="6621" spans="1:8" x14ac:dyDescent="0.3">
      <c r="A6621" s="68"/>
      <c r="B6621" s="68"/>
      <c r="C6621" s="68"/>
      <c r="D6621" s="68"/>
      <c r="E6621" s="68"/>
      <c r="F6621" s="68"/>
      <c r="G6621" s="68"/>
      <c r="H6621" s="68"/>
    </row>
    <row r="6622" spans="1:8" x14ac:dyDescent="0.3">
      <c r="A6622" s="68"/>
      <c r="B6622" s="68"/>
      <c r="C6622" s="68"/>
      <c r="D6622" s="68"/>
      <c r="E6622" s="68"/>
      <c r="F6622" s="68"/>
      <c r="G6622" s="68"/>
      <c r="H6622" s="68"/>
    </row>
    <row r="6623" spans="1:8" x14ac:dyDescent="0.3">
      <c r="A6623" s="68"/>
      <c r="B6623" s="68"/>
      <c r="C6623" s="68"/>
      <c r="D6623" s="68"/>
      <c r="E6623" s="68"/>
      <c r="F6623" s="68"/>
      <c r="G6623" s="68"/>
      <c r="H6623" s="68"/>
    </row>
    <row r="6624" spans="1:8" x14ac:dyDescent="0.3">
      <c r="A6624" s="68"/>
      <c r="B6624" s="68"/>
      <c r="C6624" s="68"/>
      <c r="D6624" s="68"/>
      <c r="E6624" s="68"/>
      <c r="F6624" s="68"/>
      <c r="G6624" s="68"/>
      <c r="H6624" s="68"/>
    </row>
    <row r="6625" spans="1:8" x14ac:dyDescent="0.3">
      <c r="A6625" s="68"/>
      <c r="B6625" s="68"/>
      <c r="C6625" s="68"/>
      <c r="D6625" s="68"/>
      <c r="E6625" s="68"/>
      <c r="F6625" s="68"/>
      <c r="G6625" s="68"/>
      <c r="H6625" s="68"/>
    </row>
    <row r="6626" spans="1:8" x14ac:dyDescent="0.3">
      <c r="A6626" s="68"/>
      <c r="B6626" s="68"/>
      <c r="C6626" s="68"/>
      <c r="D6626" s="68"/>
      <c r="E6626" s="68"/>
      <c r="F6626" s="68"/>
      <c r="G6626" s="68"/>
      <c r="H6626" s="68"/>
    </row>
    <row r="6627" spans="1:8" x14ac:dyDescent="0.3">
      <c r="A6627" s="68"/>
      <c r="B6627" s="68"/>
      <c r="C6627" s="68"/>
      <c r="D6627" s="68"/>
      <c r="E6627" s="68"/>
      <c r="F6627" s="68"/>
      <c r="G6627" s="68"/>
      <c r="H6627" s="68"/>
    </row>
    <row r="6628" spans="1:8" x14ac:dyDescent="0.3">
      <c r="A6628" s="68"/>
      <c r="B6628" s="68"/>
      <c r="C6628" s="68"/>
      <c r="D6628" s="68"/>
      <c r="E6628" s="68"/>
      <c r="F6628" s="68"/>
      <c r="G6628" s="68"/>
      <c r="H6628" s="68"/>
    </row>
    <row r="6629" spans="1:8" x14ac:dyDescent="0.3">
      <c r="A6629" s="68"/>
      <c r="B6629" s="68"/>
      <c r="C6629" s="68"/>
      <c r="D6629" s="68"/>
      <c r="E6629" s="68"/>
      <c r="F6629" s="68"/>
      <c r="G6629" s="68"/>
      <c r="H6629" s="68"/>
    </row>
    <row r="6630" spans="1:8" x14ac:dyDescent="0.3">
      <c r="A6630" s="68"/>
      <c r="B6630" s="68"/>
      <c r="C6630" s="68"/>
      <c r="D6630" s="68"/>
      <c r="E6630" s="68"/>
      <c r="F6630" s="68"/>
      <c r="G6630" s="68"/>
      <c r="H6630" s="68"/>
    </row>
    <row r="6631" spans="1:8" x14ac:dyDescent="0.3">
      <c r="A6631" s="68"/>
      <c r="B6631" s="68"/>
      <c r="C6631" s="68"/>
      <c r="D6631" s="68"/>
      <c r="E6631" s="68"/>
      <c r="F6631" s="68"/>
      <c r="G6631" s="68"/>
      <c r="H6631" s="68"/>
    </row>
    <row r="6632" spans="1:8" x14ac:dyDescent="0.3">
      <c r="A6632" s="68"/>
      <c r="B6632" s="68"/>
      <c r="C6632" s="68"/>
      <c r="D6632" s="68"/>
      <c r="E6632" s="68"/>
      <c r="F6632" s="68"/>
      <c r="G6632" s="68"/>
      <c r="H6632" s="68"/>
    </row>
    <row r="6633" spans="1:8" x14ac:dyDescent="0.3">
      <c r="A6633" s="68"/>
      <c r="B6633" s="68"/>
      <c r="C6633" s="68"/>
      <c r="D6633" s="68"/>
      <c r="E6633" s="68"/>
      <c r="F6633" s="68"/>
      <c r="G6633" s="68"/>
      <c r="H6633" s="68"/>
    </row>
    <row r="6634" spans="1:8" x14ac:dyDescent="0.3">
      <c r="A6634" s="68"/>
      <c r="B6634" s="68"/>
      <c r="C6634" s="68"/>
      <c r="D6634" s="68"/>
      <c r="E6634" s="68"/>
      <c r="F6634" s="68"/>
      <c r="G6634" s="68"/>
      <c r="H6634" s="68"/>
    </row>
    <row r="6635" spans="1:8" x14ac:dyDescent="0.3">
      <c r="A6635" s="68"/>
      <c r="B6635" s="68"/>
      <c r="C6635" s="68"/>
      <c r="D6635" s="68"/>
      <c r="E6635" s="68"/>
      <c r="F6635" s="68"/>
      <c r="G6635" s="68"/>
      <c r="H6635" s="68"/>
    </row>
    <row r="6636" spans="1:8" x14ac:dyDescent="0.3">
      <c r="A6636" s="68"/>
      <c r="B6636" s="68"/>
      <c r="C6636" s="68"/>
      <c r="D6636" s="68"/>
      <c r="E6636" s="68"/>
      <c r="F6636" s="68"/>
      <c r="G6636" s="68"/>
      <c r="H6636" s="68"/>
    </row>
    <row r="6637" spans="1:8" x14ac:dyDescent="0.3">
      <c r="A6637" s="68"/>
      <c r="B6637" s="68"/>
      <c r="C6637" s="68"/>
      <c r="D6637" s="68"/>
      <c r="E6637" s="68"/>
      <c r="F6637" s="68"/>
      <c r="G6637" s="68"/>
      <c r="H6637" s="68"/>
    </row>
    <row r="6638" spans="1:8" x14ac:dyDescent="0.3">
      <c r="A6638" s="68"/>
      <c r="B6638" s="68"/>
      <c r="C6638" s="68"/>
      <c r="D6638" s="68"/>
      <c r="E6638" s="68"/>
      <c r="F6638" s="68"/>
      <c r="G6638" s="68"/>
      <c r="H6638" s="68"/>
    </row>
    <row r="6639" spans="1:8" x14ac:dyDescent="0.3">
      <c r="A6639" s="68"/>
      <c r="B6639" s="68"/>
      <c r="C6639" s="68"/>
      <c r="D6639" s="68"/>
      <c r="E6639" s="68"/>
      <c r="F6639" s="68"/>
      <c r="G6639" s="68"/>
      <c r="H6639" s="68"/>
    </row>
    <row r="6640" spans="1:8" x14ac:dyDescent="0.3">
      <c r="A6640" s="68"/>
      <c r="B6640" s="68"/>
      <c r="C6640" s="68"/>
      <c r="D6640" s="68"/>
      <c r="E6640" s="68"/>
      <c r="F6640" s="68"/>
      <c r="G6640" s="68"/>
      <c r="H6640" s="68"/>
    </row>
    <row r="6641" spans="1:8" x14ac:dyDescent="0.3">
      <c r="A6641" s="68"/>
      <c r="B6641" s="68"/>
      <c r="C6641" s="68"/>
      <c r="D6641" s="68"/>
      <c r="E6641" s="68"/>
      <c r="F6641" s="68"/>
      <c r="G6641" s="68"/>
      <c r="H6641" s="68"/>
    </row>
    <row r="6642" spans="1:8" x14ac:dyDescent="0.3">
      <c r="A6642" s="68"/>
      <c r="B6642" s="68"/>
      <c r="C6642" s="68"/>
      <c r="D6642" s="68"/>
      <c r="E6642" s="68"/>
      <c r="F6642" s="68"/>
      <c r="G6642" s="68"/>
      <c r="H6642" s="68"/>
    </row>
    <row r="6643" spans="1:8" x14ac:dyDescent="0.3">
      <c r="A6643" s="68"/>
      <c r="B6643" s="68"/>
      <c r="C6643" s="68"/>
      <c r="D6643" s="68"/>
      <c r="E6643" s="68"/>
      <c r="F6643" s="68"/>
      <c r="G6643" s="68"/>
      <c r="H6643" s="68"/>
    </row>
    <row r="6644" spans="1:8" x14ac:dyDescent="0.3">
      <c r="A6644" s="68"/>
      <c r="B6644" s="68"/>
      <c r="C6644" s="68"/>
      <c r="D6644" s="68"/>
      <c r="E6644" s="68"/>
      <c r="F6644" s="68"/>
      <c r="G6644" s="68"/>
      <c r="H6644" s="68"/>
    </row>
    <row r="6645" spans="1:8" x14ac:dyDescent="0.3">
      <c r="A6645" s="68"/>
      <c r="B6645" s="68"/>
      <c r="C6645" s="68"/>
      <c r="D6645" s="68"/>
      <c r="E6645" s="68"/>
      <c r="F6645" s="68"/>
      <c r="G6645" s="68"/>
      <c r="H6645" s="68"/>
    </row>
    <row r="6646" spans="1:8" x14ac:dyDescent="0.3">
      <c r="A6646" s="68"/>
      <c r="B6646" s="68"/>
      <c r="C6646" s="68"/>
      <c r="D6646" s="68"/>
      <c r="E6646" s="68"/>
      <c r="F6646" s="68"/>
      <c r="G6646" s="68"/>
      <c r="H6646" s="68"/>
    </row>
    <row r="6647" spans="1:8" x14ac:dyDescent="0.3">
      <c r="A6647" s="68"/>
      <c r="B6647" s="68"/>
      <c r="C6647" s="68"/>
      <c r="D6647" s="68"/>
      <c r="E6647" s="68"/>
      <c r="F6647" s="68"/>
      <c r="G6647" s="68"/>
      <c r="H6647" s="68"/>
    </row>
    <row r="6648" spans="1:8" x14ac:dyDescent="0.3">
      <c r="A6648" s="68"/>
      <c r="B6648" s="68"/>
      <c r="C6648" s="68"/>
      <c r="D6648" s="68"/>
      <c r="E6648" s="68"/>
      <c r="F6648" s="68"/>
      <c r="G6648" s="68"/>
      <c r="H6648" s="68"/>
    </row>
    <row r="6649" spans="1:8" x14ac:dyDescent="0.3">
      <c r="A6649" s="68"/>
      <c r="B6649" s="68"/>
      <c r="C6649" s="68"/>
      <c r="D6649" s="68"/>
      <c r="E6649" s="68"/>
      <c r="F6649" s="68"/>
      <c r="G6649" s="68"/>
      <c r="H6649" s="68"/>
    </row>
    <row r="6650" spans="1:8" x14ac:dyDescent="0.3">
      <c r="A6650" s="68"/>
      <c r="B6650" s="68"/>
      <c r="C6650" s="68"/>
      <c r="D6650" s="68"/>
      <c r="E6650" s="68"/>
      <c r="F6650" s="68"/>
      <c r="G6650" s="68"/>
      <c r="H6650" s="68"/>
    </row>
    <row r="6651" spans="1:8" x14ac:dyDescent="0.3">
      <c r="A6651" s="68"/>
      <c r="B6651" s="68"/>
      <c r="C6651" s="68"/>
      <c r="D6651" s="68"/>
      <c r="E6651" s="68"/>
      <c r="F6651" s="68"/>
      <c r="G6651" s="68"/>
      <c r="H6651" s="68"/>
    </row>
    <row r="6652" spans="1:8" x14ac:dyDescent="0.3">
      <c r="A6652" s="68"/>
      <c r="B6652" s="68"/>
      <c r="C6652" s="68"/>
      <c r="D6652" s="68"/>
      <c r="E6652" s="68"/>
      <c r="F6652" s="68"/>
      <c r="G6652" s="68"/>
      <c r="H6652" s="68"/>
    </row>
    <row r="6653" spans="1:8" x14ac:dyDescent="0.3">
      <c r="A6653" s="68"/>
      <c r="B6653" s="68"/>
      <c r="C6653" s="68"/>
      <c r="D6653" s="68"/>
      <c r="E6653" s="68"/>
      <c r="F6653" s="68"/>
      <c r="G6653" s="68"/>
      <c r="H6653" s="68"/>
    </row>
    <row r="6654" spans="1:8" x14ac:dyDescent="0.3">
      <c r="A6654" s="68"/>
      <c r="B6654" s="68"/>
      <c r="C6654" s="68"/>
      <c r="D6654" s="68"/>
      <c r="E6654" s="68"/>
      <c r="F6654" s="68"/>
      <c r="G6654" s="68"/>
      <c r="H6654" s="68"/>
    </row>
    <row r="6655" spans="1:8" x14ac:dyDescent="0.3">
      <c r="A6655" s="68"/>
      <c r="B6655" s="68"/>
      <c r="C6655" s="68"/>
      <c r="D6655" s="68"/>
      <c r="E6655" s="68"/>
      <c r="F6655" s="68"/>
      <c r="G6655" s="68"/>
      <c r="H6655" s="68"/>
    </row>
    <row r="6656" spans="1:8" x14ac:dyDescent="0.3">
      <c r="A6656" s="68"/>
      <c r="B6656" s="68"/>
      <c r="C6656" s="68"/>
      <c r="D6656" s="68"/>
      <c r="E6656" s="68"/>
      <c r="F6656" s="68"/>
      <c r="G6656" s="68"/>
      <c r="H6656" s="68"/>
    </row>
    <row r="6657" spans="1:8" x14ac:dyDescent="0.3">
      <c r="A6657" s="68"/>
      <c r="B6657" s="68"/>
      <c r="C6657" s="68"/>
      <c r="D6657" s="68"/>
      <c r="E6657" s="68"/>
      <c r="F6657" s="68"/>
      <c r="G6657" s="68"/>
      <c r="H6657" s="68"/>
    </row>
    <row r="6658" spans="1:8" x14ac:dyDescent="0.3">
      <c r="A6658" s="68"/>
      <c r="B6658" s="68"/>
      <c r="C6658" s="68"/>
      <c r="D6658" s="68"/>
      <c r="E6658" s="68"/>
      <c r="F6658" s="68"/>
      <c r="G6658" s="68"/>
      <c r="H6658" s="68"/>
    </row>
    <row r="6659" spans="1:8" x14ac:dyDescent="0.3">
      <c r="A6659" s="68"/>
      <c r="B6659" s="68"/>
      <c r="C6659" s="68"/>
      <c r="D6659" s="68"/>
      <c r="E6659" s="68"/>
      <c r="F6659" s="68"/>
      <c r="G6659" s="68"/>
      <c r="H6659" s="68"/>
    </row>
    <row r="6660" spans="1:8" x14ac:dyDescent="0.3">
      <c r="A6660" s="68"/>
      <c r="B6660" s="68"/>
      <c r="C6660" s="68"/>
      <c r="D6660" s="68"/>
      <c r="E6660" s="68"/>
      <c r="F6660" s="68"/>
      <c r="G6660" s="68"/>
      <c r="H6660" s="68"/>
    </row>
    <row r="6661" spans="1:8" x14ac:dyDescent="0.3">
      <c r="A6661" s="68"/>
      <c r="B6661" s="68"/>
      <c r="C6661" s="68"/>
      <c r="D6661" s="68"/>
      <c r="E6661" s="68"/>
      <c r="F6661" s="68"/>
      <c r="G6661" s="68"/>
      <c r="H6661" s="68"/>
    </row>
    <row r="6662" spans="1:8" x14ac:dyDescent="0.3">
      <c r="A6662" s="68"/>
      <c r="B6662" s="68"/>
      <c r="C6662" s="68"/>
      <c r="D6662" s="68"/>
      <c r="E6662" s="68"/>
      <c r="F6662" s="68"/>
      <c r="G6662" s="68"/>
      <c r="H6662" s="68"/>
    </row>
    <row r="6663" spans="1:8" x14ac:dyDescent="0.3">
      <c r="A6663" s="68"/>
      <c r="B6663" s="68"/>
      <c r="C6663" s="68"/>
      <c r="D6663" s="68"/>
      <c r="E6663" s="68"/>
      <c r="F6663" s="68"/>
      <c r="G6663" s="68"/>
      <c r="H6663" s="68"/>
    </row>
    <row r="6664" spans="1:8" x14ac:dyDescent="0.3">
      <c r="A6664" s="68"/>
      <c r="B6664" s="68"/>
      <c r="C6664" s="68"/>
      <c r="D6664" s="68"/>
      <c r="E6664" s="68"/>
      <c r="F6664" s="68"/>
      <c r="G6664" s="68"/>
      <c r="H6664" s="68"/>
    </row>
    <row r="6665" spans="1:8" x14ac:dyDescent="0.3">
      <c r="A6665" s="68"/>
      <c r="B6665" s="68"/>
      <c r="C6665" s="68"/>
      <c r="D6665" s="68"/>
      <c r="E6665" s="68"/>
      <c r="F6665" s="68"/>
      <c r="G6665" s="68"/>
      <c r="H6665" s="68"/>
    </row>
    <row r="6666" spans="1:8" x14ac:dyDescent="0.3">
      <c r="A6666" s="68"/>
      <c r="B6666" s="68"/>
      <c r="C6666" s="68"/>
      <c r="D6666" s="68"/>
      <c r="E6666" s="68"/>
      <c r="F6666" s="68"/>
      <c r="G6666" s="68"/>
      <c r="H6666" s="68"/>
    </row>
    <row r="6667" spans="1:8" x14ac:dyDescent="0.3">
      <c r="A6667" s="68"/>
      <c r="B6667" s="68"/>
      <c r="C6667" s="68"/>
      <c r="D6667" s="68"/>
      <c r="E6667" s="68"/>
      <c r="F6667" s="68"/>
      <c r="G6667" s="68"/>
      <c r="H6667" s="68"/>
    </row>
    <row r="6668" spans="1:8" x14ac:dyDescent="0.3">
      <c r="A6668" s="68"/>
      <c r="B6668" s="68"/>
      <c r="C6668" s="68"/>
      <c r="D6668" s="68"/>
      <c r="E6668" s="68"/>
      <c r="F6668" s="68"/>
      <c r="G6668" s="68"/>
      <c r="H6668" s="68"/>
    </row>
    <row r="6669" spans="1:8" x14ac:dyDescent="0.3">
      <c r="A6669" s="68"/>
      <c r="B6669" s="68"/>
      <c r="C6669" s="68"/>
      <c r="D6669" s="68"/>
      <c r="E6669" s="68"/>
      <c r="F6669" s="68"/>
      <c r="G6669" s="68"/>
      <c r="H6669" s="68"/>
    </row>
    <row r="6670" spans="1:8" x14ac:dyDescent="0.3">
      <c r="A6670" s="68"/>
      <c r="B6670" s="68"/>
      <c r="C6670" s="68"/>
      <c r="D6670" s="68"/>
      <c r="E6670" s="68"/>
      <c r="F6670" s="68"/>
      <c r="G6670" s="68"/>
      <c r="H6670" s="68"/>
    </row>
    <row r="6671" spans="1:8" x14ac:dyDescent="0.3">
      <c r="A6671" s="68"/>
      <c r="B6671" s="68"/>
      <c r="C6671" s="68"/>
      <c r="D6671" s="68"/>
      <c r="E6671" s="68"/>
      <c r="F6671" s="68"/>
      <c r="G6671" s="68"/>
      <c r="H6671" s="68"/>
    </row>
    <row r="6672" spans="1:8" x14ac:dyDescent="0.3">
      <c r="A6672" s="68"/>
      <c r="B6672" s="68"/>
      <c r="C6672" s="68"/>
      <c r="D6672" s="68"/>
      <c r="E6672" s="68"/>
      <c r="F6672" s="68"/>
      <c r="G6672" s="68"/>
      <c r="H6672" s="68"/>
    </row>
    <row r="6673" spans="1:8" x14ac:dyDescent="0.3">
      <c r="A6673" s="68"/>
      <c r="B6673" s="68"/>
      <c r="C6673" s="68"/>
      <c r="D6673" s="68"/>
      <c r="E6673" s="68"/>
      <c r="F6673" s="68"/>
      <c r="G6673" s="68"/>
      <c r="H6673" s="68"/>
    </row>
    <row r="6674" spans="1:8" x14ac:dyDescent="0.3">
      <c r="A6674" s="68"/>
      <c r="B6674" s="68"/>
      <c r="C6674" s="68"/>
      <c r="D6674" s="68"/>
      <c r="E6674" s="68"/>
      <c r="F6674" s="68"/>
      <c r="G6674" s="68"/>
      <c r="H6674" s="68"/>
    </row>
    <row r="6675" spans="1:8" x14ac:dyDescent="0.3">
      <c r="A6675" s="68"/>
      <c r="B6675" s="68"/>
      <c r="C6675" s="68"/>
      <c r="D6675" s="68"/>
      <c r="E6675" s="68"/>
      <c r="F6675" s="68"/>
      <c r="G6675" s="68"/>
      <c r="H6675" s="68"/>
    </row>
    <row r="6676" spans="1:8" x14ac:dyDescent="0.3">
      <c r="A6676" s="68"/>
      <c r="B6676" s="68"/>
      <c r="C6676" s="68"/>
      <c r="D6676" s="68"/>
      <c r="E6676" s="68"/>
      <c r="F6676" s="68"/>
      <c r="G6676" s="68"/>
      <c r="H6676" s="68"/>
    </row>
    <row r="6677" spans="1:8" x14ac:dyDescent="0.3">
      <c r="A6677" s="68"/>
      <c r="B6677" s="68"/>
      <c r="C6677" s="68"/>
      <c r="D6677" s="68"/>
      <c r="E6677" s="68"/>
      <c r="F6677" s="68"/>
      <c r="G6677" s="68"/>
      <c r="H6677" s="68"/>
    </row>
    <row r="6678" spans="1:8" x14ac:dyDescent="0.3">
      <c r="A6678" s="68"/>
      <c r="B6678" s="68"/>
      <c r="C6678" s="68"/>
      <c r="D6678" s="68"/>
      <c r="E6678" s="68"/>
      <c r="F6678" s="68"/>
      <c r="G6678" s="68"/>
      <c r="H6678" s="68"/>
    </row>
    <row r="6679" spans="1:8" x14ac:dyDescent="0.3">
      <c r="A6679" s="68"/>
      <c r="B6679" s="68"/>
      <c r="C6679" s="68"/>
      <c r="D6679" s="68"/>
      <c r="E6679" s="68"/>
      <c r="F6679" s="68"/>
      <c r="G6679" s="68"/>
      <c r="H6679" s="68"/>
    </row>
    <row r="6680" spans="1:8" x14ac:dyDescent="0.3">
      <c r="A6680" s="68"/>
      <c r="B6680" s="68"/>
      <c r="C6680" s="68"/>
      <c r="D6680" s="68"/>
      <c r="E6680" s="68"/>
      <c r="F6680" s="68"/>
      <c r="G6680" s="68"/>
      <c r="H6680" s="68"/>
    </row>
    <row r="6681" spans="1:8" x14ac:dyDescent="0.3">
      <c r="A6681" s="68"/>
      <c r="B6681" s="68"/>
      <c r="C6681" s="68"/>
      <c r="D6681" s="68"/>
      <c r="E6681" s="68"/>
      <c r="F6681" s="68"/>
      <c r="G6681" s="68"/>
      <c r="H6681" s="68"/>
    </row>
    <row r="6682" spans="1:8" x14ac:dyDescent="0.3">
      <c r="A6682" s="68"/>
      <c r="B6682" s="68"/>
      <c r="C6682" s="68"/>
      <c r="D6682" s="68"/>
      <c r="E6682" s="68"/>
      <c r="F6682" s="68"/>
      <c r="G6682" s="68"/>
      <c r="H6682" s="68"/>
    </row>
    <row r="6683" spans="1:8" x14ac:dyDescent="0.3">
      <c r="A6683" s="68"/>
      <c r="B6683" s="68"/>
      <c r="C6683" s="68"/>
      <c r="D6683" s="68"/>
      <c r="E6683" s="68"/>
      <c r="F6683" s="68"/>
      <c r="G6683" s="68"/>
      <c r="H6683" s="68"/>
    </row>
    <row r="6684" spans="1:8" x14ac:dyDescent="0.3">
      <c r="A6684" s="68"/>
      <c r="B6684" s="68"/>
      <c r="C6684" s="68"/>
      <c r="D6684" s="68"/>
      <c r="E6684" s="68"/>
      <c r="F6684" s="68"/>
      <c r="G6684" s="68"/>
      <c r="H6684" s="68"/>
    </row>
    <row r="6685" spans="1:8" x14ac:dyDescent="0.3">
      <c r="A6685" s="68"/>
      <c r="B6685" s="68"/>
      <c r="C6685" s="68"/>
      <c r="D6685" s="68"/>
      <c r="E6685" s="68"/>
      <c r="F6685" s="68"/>
      <c r="G6685" s="68"/>
      <c r="H6685" s="68"/>
    </row>
    <row r="6686" spans="1:8" x14ac:dyDescent="0.3">
      <c r="A6686" s="68"/>
      <c r="B6686" s="68"/>
      <c r="C6686" s="68"/>
      <c r="D6686" s="68"/>
      <c r="E6686" s="68"/>
      <c r="F6686" s="68"/>
      <c r="G6686" s="68"/>
      <c r="H6686" s="68"/>
    </row>
    <row r="6687" spans="1:8" x14ac:dyDescent="0.3">
      <c r="A6687" s="68"/>
      <c r="B6687" s="68"/>
      <c r="C6687" s="68"/>
      <c r="D6687" s="68"/>
      <c r="E6687" s="68"/>
      <c r="F6687" s="68"/>
      <c r="G6687" s="68"/>
      <c r="H6687" s="68"/>
    </row>
    <row r="6688" spans="1:8" x14ac:dyDescent="0.3">
      <c r="A6688" s="68"/>
      <c r="B6688" s="68"/>
      <c r="C6688" s="68"/>
      <c r="D6688" s="68"/>
      <c r="E6688" s="68"/>
      <c r="F6688" s="68"/>
      <c r="G6688" s="68"/>
      <c r="H6688" s="68"/>
    </row>
    <row r="6689" spans="1:8" x14ac:dyDescent="0.3">
      <c r="A6689" s="68"/>
      <c r="B6689" s="68"/>
      <c r="C6689" s="68"/>
      <c r="D6689" s="68"/>
      <c r="E6689" s="68"/>
      <c r="F6689" s="68"/>
      <c r="G6689" s="68"/>
      <c r="H6689" s="68"/>
    </row>
    <row r="6690" spans="1:8" x14ac:dyDescent="0.3">
      <c r="A6690" s="68"/>
      <c r="B6690" s="68"/>
      <c r="C6690" s="68"/>
      <c r="D6690" s="68"/>
      <c r="E6690" s="68"/>
      <c r="F6690" s="68"/>
      <c r="G6690" s="68"/>
      <c r="H6690" s="68"/>
    </row>
    <row r="6691" spans="1:8" x14ac:dyDescent="0.3">
      <c r="A6691" s="68"/>
      <c r="B6691" s="68"/>
      <c r="C6691" s="68"/>
      <c r="D6691" s="68"/>
      <c r="E6691" s="68"/>
      <c r="F6691" s="68"/>
      <c r="G6691" s="68"/>
      <c r="H6691" s="68"/>
    </row>
    <row r="6692" spans="1:8" x14ac:dyDescent="0.3">
      <c r="A6692" s="68"/>
      <c r="B6692" s="68"/>
      <c r="C6692" s="68"/>
      <c r="D6692" s="68"/>
      <c r="E6692" s="68"/>
      <c r="F6692" s="68"/>
      <c r="G6692" s="68"/>
      <c r="H6692" s="68"/>
    </row>
    <row r="6693" spans="1:8" x14ac:dyDescent="0.3">
      <c r="A6693" s="68"/>
      <c r="B6693" s="68"/>
      <c r="C6693" s="68"/>
      <c r="D6693" s="68"/>
      <c r="E6693" s="68"/>
      <c r="F6693" s="68"/>
      <c r="G6693" s="68"/>
      <c r="H6693" s="68"/>
    </row>
    <row r="6694" spans="1:8" x14ac:dyDescent="0.3">
      <c r="A6694" s="68"/>
      <c r="B6694" s="68"/>
      <c r="C6694" s="68"/>
      <c r="D6694" s="68"/>
      <c r="E6694" s="68"/>
      <c r="F6694" s="68"/>
      <c r="G6694" s="68"/>
      <c r="H6694" s="68"/>
    </row>
    <row r="6695" spans="1:8" x14ac:dyDescent="0.3">
      <c r="A6695" s="68"/>
      <c r="B6695" s="68"/>
      <c r="C6695" s="68"/>
      <c r="D6695" s="68"/>
      <c r="E6695" s="68"/>
      <c r="F6695" s="68"/>
      <c r="G6695" s="68"/>
      <c r="H6695" s="68"/>
    </row>
    <row r="6696" spans="1:8" x14ac:dyDescent="0.3">
      <c r="A6696" s="68"/>
      <c r="B6696" s="68"/>
      <c r="C6696" s="68"/>
      <c r="D6696" s="68"/>
      <c r="E6696" s="68"/>
      <c r="F6696" s="68"/>
      <c r="G6696" s="68"/>
      <c r="H6696" s="68"/>
    </row>
    <row r="6697" spans="1:8" x14ac:dyDescent="0.3">
      <c r="A6697" s="68"/>
      <c r="B6697" s="68"/>
      <c r="C6697" s="68"/>
      <c r="D6697" s="68"/>
      <c r="E6697" s="68"/>
      <c r="F6697" s="68"/>
      <c r="G6697" s="68"/>
      <c r="H6697" s="68"/>
    </row>
    <row r="6698" spans="1:8" x14ac:dyDescent="0.3">
      <c r="A6698" s="68"/>
      <c r="B6698" s="68"/>
      <c r="C6698" s="68"/>
      <c r="D6698" s="68"/>
      <c r="E6698" s="68"/>
      <c r="F6698" s="68"/>
      <c r="G6698" s="68"/>
      <c r="H6698" s="68"/>
    </row>
    <row r="6699" spans="1:8" x14ac:dyDescent="0.3">
      <c r="A6699" s="68"/>
      <c r="B6699" s="68"/>
      <c r="C6699" s="68"/>
      <c r="D6699" s="68"/>
      <c r="E6699" s="68"/>
      <c r="F6699" s="68"/>
      <c r="G6699" s="68"/>
      <c r="H6699" s="68"/>
    </row>
    <row r="6700" spans="1:8" x14ac:dyDescent="0.3">
      <c r="A6700" s="68"/>
      <c r="B6700" s="68"/>
      <c r="C6700" s="68"/>
      <c r="D6700" s="68"/>
      <c r="E6700" s="68"/>
      <c r="F6700" s="68"/>
      <c r="G6700" s="68"/>
      <c r="H6700" s="68"/>
    </row>
    <row r="6701" spans="1:8" x14ac:dyDescent="0.3">
      <c r="A6701" s="68"/>
      <c r="B6701" s="68"/>
      <c r="C6701" s="68"/>
      <c r="D6701" s="68"/>
      <c r="E6701" s="68"/>
      <c r="F6701" s="68"/>
      <c r="G6701" s="68"/>
      <c r="H6701" s="68"/>
    </row>
    <row r="6702" spans="1:8" x14ac:dyDescent="0.3">
      <c r="A6702" s="68"/>
      <c r="B6702" s="68"/>
      <c r="C6702" s="68"/>
      <c r="D6702" s="68"/>
      <c r="E6702" s="68"/>
      <c r="F6702" s="68"/>
      <c r="G6702" s="68"/>
      <c r="H6702" s="68"/>
    </row>
    <row r="6703" spans="1:8" x14ac:dyDescent="0.3">
      <c r="A6703" s="68"/>
      <c r="B6703" s="68"/>
      <c r="C6703" s="68"/>
      <c r="D6703" s="68"/>
      <c r="E6703" s="68"/>
      <c r="F6703" s="68"/>
      <c r="G6703" s="68"/>
      <c r="H6703" s="68"/>
    </row>
    <row r="6704" spans="1:8" x14ac:dyDescent="0.3">
      <c r="A6704" s="68"/>
      <c r="B6704" s="68"/>
      <c r="C6704" s="68"/>
      <c r="D6704" s="68"/>
      <c r="E6704" s="68"/>
      <c r="F6704" s="68"/>
      <c r="G6704" s="68"/>
      <c r="H6704" s="68"/>
    </row>
    <row r="6705" spans="1:8" x14ac:dyDescent="0.3">
      <c r="A6705" s="68"/>
      <c r="B6705" s="68"/>
      <c r="C6705" s="68"/>
      <c r="D6705" s="68"/>
      <c r="E6705" s="68"/>
      <c r="F6705" s="68"/>
      <c r="G6705" s="68"/>
      <c r="H6705" s="68"/>
    </row>
    <row r="6706" spans="1:8" x14ac:dyDescent="0.3">
      <c r="A6706" s="68"/>
      <c r="B6706" s="68"/>
      <c r="C6706" s="68"/>
      <c r="D6706" s="68"/>
      <c r="E6706" s="68"/>
      <c r="F6706" s="68"/>
      <c r="G6706" s="68"/>
      <c r="H6706" s="68"/>
    </row>
    <row r="6707" spans="1:8" x14ac:dyDescent="0.3">
      <c r="A6707" s="68"/>
      <c r="B6707" s="68"/>
      <c r="C6707" s="68"/>
      <c r="D6707" s="68"/>
      <c r="E6707" s="68"/>
      <c r="F6707" s="68"/>
      <c r="G6707" s="68"/>
      <c r="H6707" s="68"/>
    </row>
    <row r="6708" spans="1:8" x14ac:dyDescent="0.3">
      <c r="A6708" s="68"/>
      <c r="B6708" s="68"/>
      <c r="C6708" s="68"/>
      <c r="D6708" s="68"/>
      <c r="E6708" s="68"/>
      <c r="F6708" s="68"/>
      <c r="G6708" s="68"/>
      <c r="H6708" s="68"/>
    </row>
    <row r="6709" spans="1:8" x14ac:dyDescent="0.3">
      <c r="A6709" s="68"/>
      <c r="B6709" s="68"/>
      <c r="C6709" s="68"/>
      <c r="D6709" s="68"/>
      <c r="E6709" s="68"/>
      <c r="F6709" s="68"/>
      <c r="G6709" s="68"/>
      <c r="H6709" s="68"/>
    </row>
    <row r="6710" spans="1:8" x14ac:dyDescent="0.3">
      <c r="A6710" s="68"/>
      <c r="B6710" s="68"/>
      <c r="C6710" s="68"/>
      <c r="D6710" s="68"/>
      <c r="E6710" s="68"/>
      <c r="F6710" s="68"/>
      <c r="G6710" s="68"/>
      <c r="H6710" s="68"/>
    </row>
    <row r="6711" spans="1:8" x14ac:dyDescent="0.3">
      <c r="A6711" s="68"/>
      <c r="B6711" s="68"/>
      <c r="C6711" s="68"/>
      <c r="D6711" s="68"/>
      <c r="E6711" s="68"/>
      <c r="F6711" s="68"/>
      <c r="G6711" s="68"/>
      <c r="H6711" s="68"/>
    </row>
    <row r="6712" spans="1:8" x14ac:dyDescent="0.3">
      <c r="A6712" s="68"/>
      <c r="B6712" s="68"/>
      <c r="C6712" s="68"/>
      <c r="D6712" s="68"/>
      <c r="E6712" s="68"/>
      <c r="F6712" s="68"/>
      <c r="G6712" s="68"/>
      <c r="H6712" s="68"/>
    </row>
    <row r="6713" spans="1:8" x14ac:dyDescent="0.3">
      <c r="A6713" s="68"/>
      <c r="B6713" s="68"/>
      <c r="C6713" s="68"/>
      <c r="D6713" s="68"/>
      <c r="E6713" s="68"/>
      <c r="F6713" s="68"/>
      <c r="G6713" s="68"/>
      <c r="H6713" s="68"/>
    </row>
    <row r="6714" spans="1:8" x14ac:dyDescent="0.3">
      <c r="A6714" s="68"/>
      <c r="B6714" s="68"/>
      <c r="C6714" s="68"/>
      <c r="D6714" s="68"/>
      <c r="E6714" s="68"/>
      <c r="F6714" s="68"/>
      <c r="G6714" s="68"/>
      <c r="H6714" s="68"/>
    </row>
    <row r="6715" spans="1:8" x14ac:dyDescent="0.3">
      <c r="A6715" s="68"/>
      <c r="B6715" s="68"/>
      <c r="C6715" s="68"/>
      <c r="D6715" s="68"/>
      <c r="E6715" s="68"/>
      <c r="F6715" s="68"/>
      <c r="G6715" s="68"/>
      <c r="H6715" s="68"/>
    </row>
    <row r="6716" spans="1:8" x14ac:dyDescent="0.3">
      <c r="A6716" s="68"/>
      <c r="B6716" s="68"/>
      <c r="C6716" s="68"/>
      <c r="D6716" s="68"/>
      <c r="E6716" s="68"/>
      <c r="F6716" s="68"/>
      <c r="G6716" s="68"/>
      <c r="H6716" s="68"/>
    </row>
    <row r="6717" spans="1:8" x14ac:dyDescent="0.3">
      <c r="A6717" s="68"/>
      <c r="B6717" s="68"/>
      <c r="C6717" s="68"/>
      <c r="D6717" s="68"/>
      <c r="E6717" s="68"/>
      <c r="F6717" s="68"/>
      <c r="G6717" s="68"/>
      <c r="H6717" s="68"/>
    </row>
    <row r="6718" spans="1:8" x14ac:dyDescent="0.3">
      <c r="A6718" s="68"/>
      <c r="B6718" s="68"/>
      <c r="C6718" s="68"/>
      <c r="D6718" s="68"/>
      <c r="E6718" s="68"/>
      <c r="F6718" s="68"/>
      <c r="G6718" s="68"/>
      <c r="H6718" s="68"/>
    </row>
    <row r="6719" spans="1:8" x14ac:dyDescent="0.3">
      <c r="A6719" s="68"/>
      <c r="B6719" s="68"/>
      <c r="C6719" s="68"/>
      <c r="D6719" s="68"/>
      <c r="E6719" s="68"/>
      <c r="F6719" s="68"/>
      <c r="G6719" s="68"/>
      <c r="H6719" s="68"/>
    </row>
    <row r="6720" spans="1:8" x14ac:dyDescent="0.3">
      <c r="A6720" s="68"/>
      <c r="B6720" s="68"/>
      <c r="C6720" s="68"/>
      <c r="D6720" s="68"/>
      <c r="E6720" s="68"/>
      <c r="F6720" s="68"/>
      <c r="G6720" s="68"/>
      <c r="H6720" s="68"/>
    </row>
    <row r="6721" spans="1:8" x14ac:dyDescent="0.3">
      <c r="A6721" s="68"/>
      <c r="B6721" s="68"/>
      <c r="C6721" s="68"/>
      <c r="D6721" s="68"/>
      <c r="E6721" s="68"/>
      <c r="F6721" s="68"/>
      <c r="G6721" s="68"/>
      <c r="H6721" s="68"/>
    </row>
    <row r="6722" spans="1:8" x14ac:dyDescent="0.3">
      <c r="A6722" s="68"/>
      <c r="B6722" s="68"/>
      <c r="C6722" s="68"/>
      <c r="D6722" s="68"/>
      <c r="E6722" s="68"/>
      <c r="F6722" s="68"/>
      <c r="G6722" s="68"/>
      <c r="H6722" s="68"/>
    </row>
    <row r="6723" spans="1:8" x14ac:dyDescent="0.3">
      <c r="A6723" s="68"/>
      <c r="B6723" s="68"/>
      <c r="C6723" s="68"/>
      <c r="D6723" s="68"/>
      <c r="E6723" s="68"/>
      <c r="F6723" s="68"/>
      <c r="G6723" s="68"/>
      <c r="H6723" s="68"/>
    </row>
    <row r="6724" spans="1:8" x14ac:dyDescent="0.3">
      <c r="A6724" s="68"/>
      <c r="B6724" s="68"/>
      <c r="C6724" s="68"/>
      <c r="D6724" s="68"/>
      <c r="E6724" s="68"/>
      <c r="F6724" s="68"/>
      <c r="G6724" s="68"/>
      <c r="H6724" s="68"/>
    </row>
    <row r="6725" spans="1:8" x14ac:dyDescent="0.3">
      <c r="A6725" s="68"/>
      <c r="B6725" s="68"/>
      <c r="C6725" s="68"/>
      <c r="D6725" s="68"/>
      <c r="E6725" s="68"/>
      <c r="F6725" s="68"/>
      <c r="G6725" s="68"/>
      <c r="H6725" s="68"/>
    </row>
    <row r="6726" spans="1:8" x14ac:dyDescent="0.3">
      <c r="A6726" s="68"/>
      <c r="B6726" s="68"/>
      <c r="C6726" s="68"/>
      <c r="D6726" s="68"/>
      <c r="E6726" s="68"/>
      <c r="F6726" s="68"/>
      <c r="G6726" s="68"/>
      <c r="H6726" s="68"/>
    </row>
    <row r="6727" spans="1:8" x14ac:dyDescent="0.3">
      <c r="A6727" s="68"/>
      <c r="B6727" s="68"/>
      <c r="C6727" s="68"/>
      <c r="D6727" s="68"/>
      <c r="E6727" s="68"/>
      <c r="F6727" s="68"/>
      <c r="G6727" s="68"/>
      <c r="H6727" s="68"/>
    </row>
    <row r="6728" spans="1:8" x14ac:dyDescent="0.3">
      <c r="A6728" s="68"/>
      <c r="B6728" s="68"/>
      <c r="C6728" s="68"/>
      <c r="D6728" s="68"/>
      <c r="E6728" s="68"/>
      <c r="F6728" s="68"/>
      <c r="G6728" s="68"/>
      <c r="H6728" s="68"/>
    </row>
    <row r="6729" spans="1:8" x14ac:dyDescent="0.3">
      <c r="A6729" s="68"/>
      <c r="B6729" s="68"/>
      <c r="C6729" s="68"/>
      <c r="D6729" s="68"/>
      <c r="E6729" s="68"/>
      <c r="F6729" s="68"/>
      <c r="G6729" s="68"/>
      <c r="H6729" s="68"/>
    </row>
    <row r="6730" spans="1:8" x14ac:dyDescent="0.3">
      <c r="A6730" s="68"/>
      <c r="B6730" s="68"/>
      <c r="C6730" s="68"/>
      <c r="D6730" s="68"/>
      <c r="E6730" s="68"/>
      <c r="F6730" s="68"/>
      <c r="G6730" s="68"/>
      <c r="H6730" s="68"/>
    </row>
    <row r="6731" spans="1:8" x14ac:dyDescent="0.3">
      <c r="A6731" s="68"/>
      <c r="B6731" s="68"/>
      <c r="C6731" s="68"/>
      <c r="D6731" s="68"/>
      <c r="E6731" s="68"/>
      <c r="F6731" s="68"/>
      <c r="G6731" s="68"/>
      <c r="H6731" s="68"/>
    </row>
    <row r="6732" spans="1:8" x14ac:dyDescent="0.3">
      <c r="A6732" s="68"/>
      <c r="B6732" s="68"/>
      <c r="C6732" s="68"/>
      <c r="D6732" s="68"/>
      <c r="E6732" s="68"/>
      <c r="F6732" s="68"/>
      <c r="G6732" s="68"/>
      <c r="H6732" s="68"/>
    </row>
    <row r="6733" spans="1:8" x14ac:dyDescent="0.3">
      <c r="A6733" s="68"/>
      <c r="B6733" s="68"/>
      <c r="C6733" s="68"/>
      <c r="D6733" s="68"/>
      <c r="E6733" s="68"/>
      <c r="F6733" s="68"/>
      <c r="G6733" s="68"/>
      <c r="H6733" s="68"/>
    </row>
    <row r="6734" spans="1:8" x14ac:dyDescent="0.3">
      <c r="A6734" s="68"/>
      <c r="B6734" s="68"/>
      <c r="C6734" s="68"/>
      <c r="D6734" s="68"/>
      <c r="E6734" s="68"/>
      <c r="F6734" s="68"/>
      <c r="G6734" s="68"/>
      <c r="H6734" s="68"/>
    </row>
    <row r="6735" spans="1:8" x14ac:dyDescent="0.3">
      <c r="A6735" s="68"/>
      <c r="B6735" s="68"/>
      <c r="C6735" s="68"/>
      <c r="D6735" s="68"/>
      <c r="E6735" s="68"/>
      <c r="F6735" s="68"/>
      <c r="G6735" s="68"/>
      <c r="H6735" s="68"/>
    </row>
    <row r="6736" spans="1:8" x14ac:dyDescent="0.3">
      <c r="A6736" s="68"/>
      <c r="B6736" s="68"/>
      <c r="C6736" s="68"/>
      <c r="D6736" s="68"/>
      <c r="E6736" s="68"/>
      <c r="F6736" s="68"/>
      <c r="G6736" s="68"/>
      <c r="H6736" s="68"/>
    </row>
    <row r="6737" spans="1:8" x14ac:dyDescent="0.3">
      <c r="A6737" s="68"/>
      <c r="B6737" s="68"/>
      <c r="C6737" s="68"/>
      <c r="D6737" s="68"/>
      <c r="E6737" s="68"/>
      <c r="F6737" s="68"/>
      <c r="G6737" s="68"/>
      <c r="H6737" s="68"/>
    </row>
    <row r="6738" spans="1:8" x14ac:dyDescent="0.3">
      <c r="A6738" s="68"/>
      <c r="B6738" s="68"/>
      <c r="C6738" s="68"/>
      <c r="D6738" s="68"/>
      <c r="E6738" s="68"/>
      <c r="F6738" s="68"/>
      <c r="G6738" s="68"/>
      <c r="H6738" s="68"/>
    </row>
    <row r="6739" spans="1:8" x14ac:dyDescent="0.3">
      <c r="A6739" s="68"/>
      <c r="B6739" s="68"/>
      <c r="C6739" s="68"/>
      <c r="D6739" s="68"/>
      <c r="E6739" s="68"/>
      <c r="F6739" s="68"/>
      <c r="G6739" s="68"/>
      <c r="H6739" s="68"/>
    </row>
    <row r="6740" spans="1:8" x14ac:dyDescent="0.3">
      <c r="A6740" s="68"/>
      <c r="B6740" s="68"/>
      <c r="C6740" s="68"/>
      <c r="D6740" s="68"/>
      <c r="E6740" s="68"/>
      <c r="F6740" s="68"/>
      <c r="G6740" s="68"/>
      <c r="H6740" s="68"/>
    </row>
    <row r="6741" spans="1:8" x14ac:dyDescent="0.3">
      <c r="A6741" s="68"/>
      <c r="B6741" s="68"/>
      <c r="C6741" s="68"/>
      <c r="D6741" s="68"/>
      <c r="E6741" s="68"/>
      <c r="F6741" s="68"/>
      <c r="G6741" s="68"/>
      <c r="H6741" s="68"/>
    </row>
    <row r="6742" spans="1:8" x14ac:dyDescent="0.3">
      <c r="A6742" s="68"/>
      <c r="B6742" s="68"/>
      <c r="C6742" s="68"/>
      <c r="D6742" s="68"/>
      <c r="E6742" s="68"/>
      <c r="F6742" s="68"/>
      <c r="G6742" s="68"/>
      <c r="H6742" s="68"/>
    </row>
    <row r="6743" spans="1:8" x14ac:dyDescent="0.3">
      <c r="A6743" s="68"/>
      <c r="B6743" s="68"/>
      <c r="C6743" s="68"/>
      <c r="D6743" s="68"/>
      <c r="E6743" s="68"/>
      <c r="F6743" s="68"/>
      <c r="G6743" s="68"/>
      <c r="H6743" s="68"/>
    </row>
    <row r="6744" spans="1:8" x14ac:dyDescent="0.3">
      <c r="A6744" s="68"/>
      <c r="B6744" s="68"/>
      <c r="C6744" s="68"/>
      <c r="D6744" s="68"/>
      <c r="E6744" s="68"/>
      <c r="F6744" s="68"/>
      <c r="G6744" s="68"/>
      <c r="H6744" s="68"/>
    </row>
    <row r="6745" spans="1:8" x14ac:dyDescent="0.3">
      <c r="A6745" s="68"/>
      <c r="B6745" s="68"/>
      <c r="C6745" s="68"/>
      <c r="D6745" s="68"/>
      <c r="E6745" s="68"/>
      <c r="F6745" s="68"/>
      <c r="G6745" s="68"/>
      <c r="H6745" s="68"/>
    </row>
    <row r="6746" spans="1:8" x14ac:dyDescent="0.3">
      <c r="A6746" s="68"/>
      <c r="B6746" s="68"/>
      <c r="C6746" s="68"/>
      <c r="D6746" s="68"/>
      <c r="E6746" s="68"/>
      <c r="F6746" s="68"/>
      <c r="G6746" s="68"/>
      <c r="H6746" s="68"/>
    </row>
    <row r="6747" spans="1:8" x14ac:dyDescent="0.3">
      <c r="A6747" s="68"/>
      <c r="B6747" s="68"/>
      <c r="C6747" s="68"/>
      <c r="D6747" s="68"/>
      <c r="E6747" s="68"/>
      <c r="F6747" s="68"/>
      <c r="G6747" s="68"/>
      <c r="H6747" s="68"/>
    </row>
    <row r="6748" spans="1:8" x14ac:dyDescent="0.3">
      <c r="A6748" s="68"/>
      <c r="B6748" s="68"/>
      <c r="C6748" s="68"/>
      <c r="D6748" s="68"/>
      <c r="E6748" s="68"/>
      <c r="F6748" s="68"/>
      <c r="G6748" s="68"/>
      <c r="H6748" s="68"/>
    </row>
    <row r="6749" spans="1:8" x14ac:dyDescent="0.3">
      <c r="A6749" s="68"/>
      <c r="B6749" s="68"/>
      <c r="C6749" s="68"/>
      <c r="D6749" s="68"/>
      <c r="E6749" s="68"/>
      <c r="F6749" s="68"/>
      <c r="G6749" s="68"/>
      <c r="H6749" s="68"/>
    </row>
    <row r="6750" spans="1:8" x14ac:dyDescent="0.3">
      <c r="A6750" s="68"/>
      <c r="B6750" s="68"/>
      <c r="C6750" s="68"/>
      <c r="D6750" s="68"/>
      <c r="E6750" s="68"/>
      <c r="F6750" s="68"/>
      <c r="G6750" s="68"/>
      <c r="H6750" s="68"/>
    </row>
    <row r="6751" spans="1:8" x14ac:dyDescent="0.3">
      <c r="A6751" s="68"/>
      <c r="B6751" s="68"/>
      <c r="C6751" s="68"/>
      <c r="D6751" s="68"/>
      <c r="E6751" s="68"/>
      <c r="F6751" s="68"/>
      <c r="G6751" s="68"/>
      <c r="H6751" s="68"/>
    </row>
    <row r="6752" spans="1:8" x14ac:dyDescent="0.3">
      <c r="A6752" s="68"/>
      <c r="B6752" s="68"/>
      <c r="C6752" s="68"/>
      <c r="D6752" s="68"/>
      <c r="E6752" s="68"/>
      <c r="F6752" s="68"/>
      <c r="G6752" s="68"/>
      <c r="H6752" s="68"/>
    </row>
    <row r="6753" spans="1:8" x14ac:dyDescent="0.3">
      <c r="A6753" s="68"/>
      <c r="B6753" s="68"/>
      <c r="C6753" s="68"/>
      <c r="D6753" s="68"/>
      <c r="E6753" s="68"/>
      <c r="F6753" s="68"/>
      <c r="G6753" s="68"/>
      <c r="H6753" s="68"/>
    </row>
    <row r="6754" spans="1:8" x14ac:dyDescent="0.3">
      <c r="A6754" s="68"/>
      <c r="B6754" s="68"/>
      <c r="C6754" s="68"/>
      <c r="D6754" s="68"/>
      <c r="E6754" s="68"/>
      <c r="F6754" s="68"/>
      <c r="G6754" s="68"/>
      <c r="H6754" s="68"/>
    </row>
    <row r="6755" spans="1:8" x14ac:dyDescent="0.3">
      <c r="A6755" s="68"/>
      <c r="B6755" s="68"/>
      <c r="C6755" s="68"/>
      <c r="D6755" s="68"/>
      <c r="E6755" s="68"/>
      <c r="F6755" s="68"/>
      <c r="G6755" s="68"/>
      <c r="H6755" s="68"/>
    </row>
    <row r="6756" spans="1:8" x14ac:dyDescent="0.3">
      <c r="A6756" s="68"/>
      <c r="B6756" s="68"/>
      <c r="C6756" s="68"/>
      <c r="D6756" s="68"/>
      <c r="E6756" s="68"/>
      <c r="F6756" s="68"/>
      <c r="G6756" s="68"/>
      <c r="H6756" s="68"/>
    </row>
    <row r="6757" spans="1:8" x14ac:dyDescent="0.3">
      <c r="A6757" s="68"/>
      <c r="B6757" s="68"/>
      <c r="C6757" s="68"/>
      <c r="D6757" s="68"/>
      <c r="E6757" s="68"/>
      <c r="F6757" s="68"/>
      <c r="G6757" s="68"/>
      <c r="H6757" s="68"/>
    </row>
    <row r="6758" spans="1:8" x14ac:dyDescent="0.3">
      <c r="A6758" s="68"/>
      <c r="B6758" s="68"/>
      <c r="C6758" s="68"/>
      <c r="D6758" s="68"/>
      <c r="E6758" s="68"/>
      <c r="F6758" s="68"/>
      <c r="G6758" s="68"/>
      <c r="H6758" s="68"/>
    </row>
    <row r="6759" spans="1:8" x14ac:dyDescent="0.3">
      <c r="A6759" s="68"/>
      <c r="B6759" s="68"/>
      <c r="C6759" s="68"/>
      <c r="D6759" s="68"/>
      <c r="E6759" s="68"/>
      <c r="F6759" s="68"/>
      <c r="G6759" s="68"/>
      <c r="H6759" s="68"/>
    </row>
    <row r="6760" spans="1:8" x14ac:dyDescent="0.3">
      <c r="A6760" s="68"/>
      <c r="B6760" s="68"/>
      <c r="C6760" s="68"/>
      <c r="D6760" s="68"/>
      <c r="E6760" s="68"/>
      <c r="F6760" s="68"/>
      <c r="G6760" s="68"/>
      <c r="H6760" s="68"/>
    </row>
    <row r="6761" spans="1:8" x14ac:dyDescent="0.3">
      <c r="A6761" s="68"/>
      <c r="B6761" s="68"/>
      <c r="C6761" s="68"/>
      <c r="D6761" s="68"/>
      <c r="E6761" s="68"/>
      <c r="F6761" s="68"/>
      <c r="G6761" s="68"/>
      <c r="H6761" s="68"/>
    </row>
    <row r="6762" spans="1:8" x14ac:dyDescent="0.3">
      <c r="A6762" s="68"/>
      <c r="B6762" s="68"/>
      <c r="C6762" s="68"/>
      <c r="D6762" s="68"/>
      <c r="E6762" s="68"/>
      <c r="F6762" s="68"/>
      <c r="G6762" s="68"/>
      <c r="H6762" s="68"/>
    </row>
    <row r="6763" spans="1:8" x14ac:dyDescent="0.3">
      <c r="A6763" s="68"/>
      <c r="B6763" s="68"/>
      <c r="C6763" s="68"/>
      <c r="D6763" s="68"/>
      <c r="E6763" s="68"/>
      <c r="F6763" s="68"/>
      <c r="G6763" s="68"/>
      <c r="H6763" s="68"/>
    </row>
    <row r="6764" spans="1:8" x14ac:dyDescent="0.3">
      <c r="A6764" s="68"/>
      <c r="B6764" s="68"/>
      <c r="C6764" s="68"/>
      <c r="D6764" s="68"/>
      <c r="E6764" s="68"/>
      <c r="F6764" s="68"/>
      <c r="G6764" s="68"/>
      <c r="H6764" s="68"/>
    </row>
    <row r="6765" spans="1:8" x14ac:dyDescent="0.3">
      <c r="A6765" s="68"/>
      <c r="B6765" s="68"/>
      <c r="C6765" s="68"/>
      <c r="D6765" s="68"/>
      <c r="E6765" s="68"/>
      <c r="F6765" s="68"/>
      <c r="G6765" s="68"/>
      <c r="H6765" s="68"/>
    </row>
    <row r="6766" spans="1:8" x14ac:dyDescent="0.3">
      <c r="A6766" s="68"/>
      <c r="B6766" s="68"/>
      <c r="C6766" s="68"/>
      <c r="D6766" s="68"/>
      <c r="E6766" s="68"/>
      <c r="F6766" s="68"/>
      <c r="G6766" s="68"/>
      <c r="H6766" s="68"/>
    </row>
    <row r="6767" spans="1:8" x14ac:dyDescent="0.3">
      <c r="A6767" s="68"/>
      <c r="B6767" s="68"/>
      <c r="C6767" s="68"/>
      <c r="D6767" s="68"/>
      <c r="E6767" s="68"/>
      <c r="F6767" s="68"/>
      <c r="G6767" s="68"/>
      <c r="H6767" s="68"/>
    </row>
    <row r="6768" spans="1:8" x14ac:dyDescent="0.3">
      <c r="A6768" s="68"/>
      <c r="B6768" s="68"/>
      <c r="C6768" s="68"/>
      <c r="D6768" s="68"/>
      <c r="E6768" s="68"/>
      <c r="F6768" s="68"/>
      <c r="G6768" s="68"/>
      <c r="H6768" s="68"/>
    </row>
    <row r="6769" spans="1:8" x14ac:dyDescent="0.3">
      <c r="A6769" s="68"/>
      <c r="B6769" s="68"/>
      <c r="C6769" s="68"/>
      <c r="D6769" s="68"/>
      <c r="E6769" s="68"/>
      <c r="F6769" s="68"/>
      <c r="G6769" s="68"/>
      <c r="H6769" s="68"/>
    </row>
    <row r="6770" spans="1:8" x14ac:dyDescent="0.3">
      <c r="A6770" s="68"/>
      <c r="B6770" s="68"/>
      <c r="C6770" s="68"/>
      <c r="D6770" s="68"/>
      <c r="E6770" s="68"/>
      <c r="F6770" s="68"/>
      <c r="G6770" s="68"/>
      <c r="H6770" s="68"/>
    </row>
    <row r="6771" spans="1:8" x14ac:dyDescent="0.3">
      <c r="A6771" s="68"/>
      <c r="B6771" s="68"/>
      <c r="C6771" s="68"/>
      <c r="D6771" s="68"/>
      <c r="E6771" s="68"/>
      <c r="F6771" s="68"/>
      <c r="G6771" s="68"/>
      <c r="H6771" s="68"/>
    </row>
    <row r="6772" spans="1:8" x14ac:dyDescent="0.3">
      <c r="A6772" s="68"/>
      <c r="B6772" s="68"/>
      <c r="C6772" s="68"/>
      <c r="D6772" s="68"/>
      <c r="E6772" s="68"/>
      <c r="F6772" s="68"/>
      <c r="G6772" s="68"/>
      <c r="H6772" s="68"/>
    </row>
    <row r="6773" spans="1:8" x14ac:dyDescent="0.3">
      <c r="A6773" s="68"/>
      <c r="B6773" s="68"/>
      <c r="C6773" s="68"/>
      <c r="D6773" s="68"/>
      <c r="E6773" s="68"/>
      <c r="F6773" s="68"/>
      <c r="G6773" s="68"/>
      <c r="H6773" s="68"/>
    </row>
    <row r="6774" spans="1:8" x14ac:dyDescent="0.3">
      <c r="A6774" s="68"/>
      <c r="B6774" s="68"/>
      <c r="C6774" s="68"/>
      <c r="D6774" s="68"/>
      <c r="E6774" s="68"/>
      <c r="F6774" s="68"/>
      <c r="G6774" s="68"/>
      <c r="H6774" s="68"/>
    </row>
    <row r="6775" spans="1:8" x14ac:dyDescent="0.3">
      <c r="A6775" s="68"/>
      <c r="B6775" s="68"/>
      <c r="C6775" s="68"/>
      <c r="D6775" s="68"/>
      <c r="E6775" s="68"/>
      <c r="F6775" s="68"/>
      <c r="G6775" s="68"/>
      <c r="H6775" s="68"/>
    </row>
    <row r="6776" spans="1:8" x14ac:dyDescent="0.3">
      <c r="A6776" s="68"/>
      <c r="B6776" s="68"/>
      <c r="C6776" s="68"/>
      <c r="D6776" s="68"/>
      <c r="E6776" s="68"/>
      <c r="F6776" s="68"/>
      <c r="G6776" s="68"/>
      <c r="H6776" s="68"/>
    </row>
    <row r="6777" spans="1:8" x14ac:dyDescent="0.3">
      <c r="A6777" s="68"/>
      <c r="B6777" s="68"/>
      <c r="C6777" s="68"/>
      <c r="D6777" s="68"/>
      <c r="E6777" s="68"/>
      <c r="F6777" s="68"/>
      <c r="G6777" s="68"/>
      <c r="H6777" s="68"/>
    </row>
    <row r="6778" spans="1:8" x14ac:dyDescent="0.3">
      <c r="A6778" s="68"/>
      <c r="B6778" s="68"/>
      <c r="C6778" s="68"/>
      <c r="D6778" s="68"/>
      <c r="E6778" s="68"/>
      <c r="F6778" s="68"/>
      <c r="G6778" s="68"/>
      <c r="H6778" s="68"/>
    </row>
    <row r="6779" spans="1:8" x14ac:dyDescent="0.3">
      <c r="A6779" s="68"/>
      <c r="B6779" s="68"/>
      <c r="C6779" s="68"/>
      <c r="D6779" s="68"/>
      <c r="E6779" s="68"/>
      <c r="F6779" s="68"/>
      <c r="G6779" s="68"/>
      <c r="H6779" s="68"/>
    </row>
    <row r="6780" spans="1:8" x14ac:dyDescent="0.3">
      <c r="A6780" s="68"/>
      <c r="B6780" s="68"/>
      <c r="C6780" s="68"/>
      <c r="D6780" s="68"/>
      <c r="E6780" s="68"/>
      <c r="F6780" s="68"/>
      <c r="G6780" s="68"/>
      <c r="H6780" s="68"/>
    </row>
    <row r="6781" spans="1:8" x14ac:dyDescent="0.3">
      <c r="A6781" s="68"/>
      <c r="B6781" s="68"/>
      <c r="C6781" s="68"/>
      <c r="D6781" s="68"/>
      <c r="E6781" s="68"/>
      <c r="F6781" s="68"/>
      <c r="G6781" s="68"/>
      <c r="H6781" s="68"/>
    </row>
    <row r="6782" spans="1:8" x14ac:dyDescent="0.3">
      <c r="A6782" s="68"/>
      <c r="B6782" s="68"/>
      <c r="C6782" s="68"/>
      <c r="D6782" s="68"/>
      <c r="E6782" s="68"/>
      <c r="F6782" s="68"/>
      <c r="G6782" s="68"/>
      <c r="H6782" s="68"/>
    </row>
    <row r="6783" spans="1:8" x14ac:dyDescent="0.3">
      <c r="A6783" s="68"/>
      <c r="B6783" s="68"/>
      <c r="C6783" s="68"/>
      <c r="D6783" s="68"/>
      <c r="E6783" s="68"/>
      <c r="F6783" s="68"/>
      <c r="G6783" s="68"/>
      <c r="H6783" s="68"/>
    </row>
    <row r="6784" spans="1:8" x14ac:dyDescent="0.3">
      <c r="A6784" s="68"/>
      <c r="B6784" s="68"/>
      <c r="C6784" s="68"/>
      <c r="D6784" s="68"/>
      <c r="E6784" s="68"/>
      <c r="F6784" s="68"/>
      <c r="G6784" s="68"/>
      <c r="H6784" s="68"/>
    </row>
    <row r="6785" spans="1:8" x14ac:dyDescent="0.3">
      <c r="A6785" s="68"/>
      <c r="B6785" s="68"/>
      <c r="C6785" s="68"/>
      <c r="D6785" s="68"/>
      <c r="E6785" s="68"/>
      <c r="F6785" s="68"/>
      <c r="G6785" s="68"/>
      <c r="H6785" s="68"/>
    </row>
    <row r="6786" spans="1:8" x14ac:dyDescent="0.3">
      <c r="A6786" s="68"/>
      <c r="B6786" s="68"/>
      <c r="C6786" s="68"/>
      <c r="D6786" s="68"/>
      <c r="E6786" s="68"/>
      <c r="F6786" s="68"/>
      <c r="G6786" s="68"/>
      <c r="H6786" s="68"/>
    </row>
    <row r="6787" spans="1:8" x14ac:dyDescent="0.3">
      <c r="A6787" s="68"/>
      <c r="B6787" s="68"/>
      <c r="C6787" s="68"/>
      <c r="D6787" s="68"/>
      <c r="E6787" s="68"/>
      <c r="F6787" s="68"/>
      <c r="G6787" s="68"/>
      <c r="H6787" s="68"/>
    </row>
    <row r="6788" spans="1:8" x14ac:dyDescent="0.3">
      <c r="A6788" s="68"/>
      <c r="B6788" s="68"/>
      <c r="C6788" s="68"/>
      <c r="D6788" s="68"/>
      <c r="E6788" s="68"/>
      <c r="F6788" s="68"/>
      <c r="G6788" s="68"/>
      <c r="H6788" s="68"/>
    </row>
    <row r="6789" spans="1:8" x14ac:dyDescent="0.3">
      <c r="A6789" s="68"/>
      <c r="B6789" s="68"/>
      <c r="C6789" s="68"/>
      <c r="D6789" s="68"/>
      <c r="E6789" s="68"/>
      <c r="F6789" s="68"/>
      <c r="G6789" s="68"/>
      <c r="H6789" s="68"/>
    </row>
    <row r="6790" spans="1:8" x14ac:dyDescent="0.3">
      <c r="A6790" s="68"/>
      <c r="B6790" s="68"/>
      <c r="C6790" s="68"/>
      <c r="D6790" s="68"/>
      <c r="E6790" s="68"/>
      <c r="F6790" s="68"/>
      <c r="G6790" s="68"/>
      <c r="H6790" s="68"/>
    </row>
    <row r="6791" spans="1:8" x14ac:dyDescent="0.3">
      <c r="A6791" s="68"/>
      <c r="B6791" s="68"/>
      <c r="C6791" s="68"/>
      <c r="D6791" s="68"/>
      <c r="E6791" s="68"/>
      <c r="F6791" s="68"/>
      <c r="G6791" s="68"/>
      <c r="H6791" s="68"/>
    </row>
    <row r="6792" spans="1:8" x14ac:dyDescent="0.3">
      <c r="A6792" s="68"/>
      <c r="B6792" s="68"/>
      <c r="C6792" s="68"/>
      <c r="D6792" s="68"/>
      <c r="E6792" s="68"/>
      <c r="F6792" s="68"/>
      <c r="G6792" s="68"/>
      <c r="H6792" s="68"/>
    </row>
    <row r="6793" spans="1:8" x14ac:dyDescent="0.3">
      <c r="A6793" s="68"/>
      <c r="B6793" s="68"/>
      <c r="C6793" s="68"/>
      <c r="D6793" s="68"/>
      <c r="E6793" s="68"/>
      <c r="F6793" s="68"/>
      <c r="G6793" s="68"/>
      <c r="H6793" s="68"/>
    </row>
    <row r="6794" spans="1:8" x14ac:dyDescent="0.3">
      <c r="A6794" s="68"/>
      <c r="B6794" s="68"/>
      <c r="C6794" s="68"/>
      <c r="D6794" s="68"/>
      <c r="E6794" s="68"/>
      <c r="F6794" s="68"/>
      <c r="G6794" s="68"/>
      <c r="H6794" s="68"/>
    </row>
    <row r="6795" spans="1:8" x14ac:dyDescent="0.3">
      <c r="A6795" s="68"/>
      <c r="B6795" s="68"/>
      <c r="C6795" s="68"/>
      <c r="D6795" s="68"/>
      <c r="E6795" s="68"/>
      <c r="F6795" s="68"/>
      <c r="G6795" s="68"/>
      <c r="H6795" s="68"/>
    </row>
    <row r="6796" spans="1:8" x14ac:dyDescent="0.3">
      <c r="A6796" s="68"/>
      <c r="B6796" s="68"/>
      <c r="C6796" s="68"/>
      <c r="D6796" s="68"/>
      <c r="E6796" s="68"/>
      <c r="F6796" s="68"/>
      <c r="G6796" s="68"/>
      <c r="H6796" s="68"/>
    </row>
    <row r="6797" spans="1:8" x14ac:dyDescent="0.3">
      <c r="A6797" s="68"/>
      <c r="B6797" s="68"/>
      <c r="C6797" s="68"/>
      <c r="D6797" s="68"/>
      <c r="E6797" s="68"/>
      <c r="F6797" s="68"/>
      <c r="G6797" s="68"/>
      <c r="H6797" s="68"/>
    </row>
    <row r="6798" spans="1:8" x14ac:dyDescent="0.3">
      <c r="A6798" s="68"/>
      <c r="B6798" s="68"/>
      <c r="C6798" s="68"/>
      <c r="D6798" s="68"/>
      <c r="E6798" s="68"/>
      <c r="F6798" s="68"/>
      <c r="G6798" s="68"/>
      <c r="H6798" s="68"/>
    </row>
    <row r="6799" spans="1:8" x14ac:dyDescent="0.3">
      <c r="A6799" s="68"/>
      <c r="B6799" s="68"/>
      <c r="C6799" s="68"/>
      <c r="D6799" s="68"/>
      <c r="E6799" s="68"/>
      <c r="F6799" s="68"/>
      <c r="G6799" s="68"/>
      <c r="H6799" s="68"/>
    </row>
    <row r="6800" spans="1:8" x14ac:dyDescent="0.3">
      <c r="A6800" s="68"/>
      <c r="B6800" s="68"/>
      <c r="C6800" s="68"/>
      <c r="D6800" s="68"/>
      <c r="E6800" s="68"/>
      <c r="F6800" s="68"/>
      <c r="G6800" s="68"/>
      <c r="H6800" s="68"/>
    </row>
    <row r="6801" spans="1:8" x14ac:dyDescent="0.3">
      <c r="A6801" s="68"/>
      <c r="B6801" s="68"/>
      <c r="C6801" s="68"/>
      <c r="D6801" s="68"/>
      <c r="E6801" s="68"/>
      <c r="F6801" s="68"/>
      <c r="G6801" s="68"/>
      <c r="H6801" s="68"/>
    </row>
    <row r="6802" spans="1:8" x14ac:dyDescent="0.3">
      <c r="A6802" s="68"/>
      <c r="B6802" s="68"/>
      <c r="C6802" s="68"/>
      <c r="D6802" s="68"/>
      <c r="E6802" s="68"/>
      <c r="F6802" s="68"/>
      <c r="G6802" s="68"/>
      <c r="H6802" s="68"/>
    </row>
    <row r="6803" spans="1:8" x14ac:dyDescent="0.3">
      <c r="A6803" s="68"/>
      <c r="B6803" s="68"/>
      <c r="C6803" s="68"/>
      <c r="D6803" s="68"/>
      <c r="E6803" s="68"/>
      <c r="F6803" s="68"/>
      <c r="G6803" s="68"/>
      <c r="H6803" s="68"/>
    </row>
    <row r="6804" spans="1:8" x14ac:dyDescent="0.3">
      <c r="A6804" s="68"/>
      <c r="B6804" s="68"/>
      <c r="C6804" s="68"/>
      <c r="D6804" s="68"/>
      <c r="E6804" s="68"/>
      <c r="F6804" s="68"/>
      <c r="G6804" s="68"/>
      <c r="H6804" s="68"/>
    </row>
    <row r="6805" spans="1:8" x14ac:dyDescent="0.3">
      <c r="A6805" s="68"/>
      <c r="B6805" s="68"/>
      <c r="C6805" s="68"/>
      <c r="D6805" s="68"/>
      <c r="E6805" s="68"/>
      <c r="F6805" s="68"/>
      <c r="G6805" s="68"/>
      <c r="H6805" s="68"/>
    </row>
    <row r="6806" spans="1:8" x14ac:dyDescent="0.3">
      <c r="A6806" s="68"/>
      <c r="B6806" s="68"/>
      <c r="C6806" s="68"/>
      <c r="D6806" s="68"/>
      <c r="E6806" s="68"/>
      <c r="F6806" s="68"/>
      <c r="G6806" s="68"/>
      <c r="H6806" s="68"/>
    </row>
    <row r="6807" spans="1:8" x14ac:dyDescent="0.3">
      <c r="A6807" s="68"/>
      <c r="B6807" s="68"/>
      <c r="C6807" s="68"/>
      <c r="D6807" s="68"/>
      <c r="E6807" s="68"/>
      <c r="F6807" s="68"/>
      <c r="G6807" s="68"/>
      <c r="H6807" s="68"/>
    </row>
    <row r="6808" spans="1:8" x14ac:dyDescent="0.3">
      <c r="A6808" s="68"/>
      <c r="B6808" s="68"/>
      <c r="C6808" s="68"/>
      <c r="D6808" s="68"/>
      <c r="E6808" s="68"/>
      <c r="F6808" s="68"/>
      <c r="G6808" s="68"/>
      <c r="H6808" s="68"/>
    </row>
    <row r="6809" spans="1:8" x14ac:dyDescent="0.3">
      <c r="A6809" s="68"/>
      <c r="B6809" s="68"/>
      <c r="C6809" s="68"/>
      <c r="D6809" s="68"/>
      <c r="E6809" s="68"/>
      <c r="F6809" s="68"/>
      <c r="G6809" s="68"/>
      <c r="H6809" s="68"/>
    </row>
    <row r="6810" spans="1:8" x14ac:dyDescent="0.3">
      <c r="A6810" s="68"/>
      <c r="B6810" s="68"/>
      <c r="C6810" s="68"/>
      <c r="D6810" s="68"/>
      <c r="E6810" s="68"/>
      <c r="F6810" s="68"/>
      <c r="G6810" s="68"/>
      <c r="H6810" s="68"/>
    </row>
    <row r="6811" spans="1:8" x14ac:dyDescent="0.3">
      <c r="A6811" s="68"/>
      <c r="B6811" s="68"/>
      <c r="C6811" s="68"/>
      <c r="D6811" s="68"/>
      <c r="E6811" s="68"/>
      <c r="F6811" s="68"/>
      <c r="G6811" s="68"/>
      <c r="H6811" s="68"/>
    </row>
    <row r="6812" spans="1:8" x14ac:dyDescent="0.3">
      <c r="A6812" s="68"/>
      <c r="B6812" s="68"/>
      <c r="C6812" s="68"/>
      <c r="D6812" s="68"/>
      <c r="E6812" s="68"/>
      <c r="F6812" s="68"/>
      <c r="G6812" s="68"/>
      <c r="H6812" s="68"/>
    </row>
    <row r="6813" spans="1:8" x14ac:dyDescent="0.3">
      <c r="A6813" s="68"/>
      <c r="B6813" s="68"/>
      <c r="C6813" s="68"/>
      <c r="D6813" s="68"/>
      <c r="E6813" s="68"/>
      <c r="F6813" s="68"/>
      <c r="G6813" s="68"/>
      <c r="H6813" s="68"/>
    </row>
    <row r="6814" spans="1:8" x14ac:dyDescent="0.3">
      <c r="A6814" s="68"/>
      <c r="B6814" s="68"/>
      <c r="C6814" s="68"/>
      <c r="D6814" s="68"/>
      <c r="E6814" s="68"/>
      <c r="F6814" s="68"/>
      <c r="G6814" s="68"/>
      <c r="H6814" s="68"/>
    </row>
    <row r="6815" spans="1:8" x14ac:dyDescent="0.3">
      <c r="A6815" s="68"/>
      <c r="B6815" s="68"/>
      <c r="C6815" s="68"/>
      <c r="D6815" s="68"/>
      <c r="E6815" s="68"/>
      <c r="F6815" s="68"/>
      <c r="G6815" s="68"/>
      <c r="H6815" s="68"/>
    </row>
    <row r="6816" spans="1:8" x14ac:dyDescent="0.3">
      <c r="A6816" s="68"/>
      <c r="B6816" s="68"/>
      <c r="C6816" s="68"/>
      <c r="D6816" s="68"/>
      <c r="E6816" s="68"/>
      <c r="F6816" s="68"/>
      <c r="G6816" s="68"/>
      <c r="H6816" s="68"/>
    </row>
    <row r="6817" spans="1:8" x14ac:dyDescent="0.3">
      <c r="A6817" s="68"/>
      <c r="B6817" s="68"/>
      <c r="C6817" s="68"/>
      <c r="D6817" s="68"/>
      <c r="E6817" s="68"/>
      <c r="F6817" s="68"/>
      <c r="G6817" s="68"/>
      <c r="H6817" s="68"/>
    </row>
    <row r="6818" spans="1:8" x14ac:dyDescent="0.3">
      <c r="A6818" s="68"/>
      <c r="B6818" s="68"/>
      <c r="C6818" s="68"/>
      <c r="D6818" s="68"/>
      <c r="E6818" s="68"/>
      <c r="F6818" s="68"/>
      <c r="G6818" s="68"/>
      <c r="H6818" s="68"/>
    </row>
    <row r="6819" spans="1:8" x14ac:dyDescent="0.3">
      <c r="A6819" s="68"/>
      <c r="B6819" s="68"/>
      <c r="C6819" s="68"/>
      <c r="D6819" s="68"/>
      <c r="E6819" s="68"/>
      <c r="F6819" s="68"/>
      <c r="G6819" s="68"/>
      <c r="H6819" s="68"/>
    </row>
    <row r="6820" spans="1:8" x14ac:dyDescent="0.3">
      <c r="A6820" s="68"/>
      <c r="B6820" s="68"/>
      <c r="C6820" s="68"/>
      <c r="D6820" s="68"/>
      <c r="E6820" s="68"/>
      <c r="F6820" s="68"/>
      <c r="G6820" s="68"/>
      <c r="H6820" s="68"/>
    </row>
    <row r="6821" spans="1:8" x14ac:dyDescent="0.3">
      <c r="A6821" s="68"/>
      <c r="B6821" s="68"/>
      <c r="C6821" s="68"/>
      <c r="D6821" s="68"/>
      <c r="E6821" s="68"/>
      <c r="F6821" s="68"/>
      <c r="G6821" s="68"/>
      <c r="H6821" s="68"/>
    </row>
    <row r="6822" spans="1:8" x14ac:dyDescent="0.3">
      <c r="A6822" s="68"/>
      <c r="B6822" s="68"/>
      <c r="C6822" s="68"/>
      <c r="D6822" s="68"/>
      <c r="E6822" s="68"/>
      <c r="F6822" s="68"/>
      <c r="G6822" s="68"/>
      <c r="H6822" s="68"/>
    </row>
    <row r="6823" spans="1:8" x14ac:dyDescent="0.3">
      <c r="A6823" s="68"/>
      <c r="B6823" s="68"/>
      <c r="C6823" s="68"/>
      <c r="D6823" s="68"/>
      <c r="E6823" s="68"/>
      <c r="F6823" s="68"/>
      <c r="G6823" s="68"/>
      <c r="H6823" s="68"/>
    </row>
    <row r="6824" spans="1:8" x14ac:dyDescent="0.3">
      <c r="A6824" s="68"/>
      <c r="B6824" s="68"/>
      <c r="C6824" s="68"/>
      <c r="D6824" s="68"/>
      <c r="E6824" s="68"/>
      <c r="F6824" s="68"/>
      <c r="G6824" s="68"/>
      <c r="H6824" s="68"/>
    </row>
    <row r="6825" spans="1:8" x14ac:dyDescent="0.3">
      <c r="A6825" s="68"/>
      <c r="B6825" s="68"/>
      <c r="C6825" s="68"/>
      <c r="D6825" s="68"/>
      <c r="E6825" s="68"/>
      <c r="F6825" s="68"/>
      <c r="G6825" s="68"/>
      <c r="H6825" s="68"/>
    </row>
    <row r="6826" spans="1:8" x14ac:dyDescent="0.3">
      <c r="A6826" s="68"/>
      <c r="B6826" s="68"/>
      <c r="C6826" s="68"/>
      <c r="D6826" s="68"/>
      <c r="E6826" s="68"/>
      <c r="F6826" s="68"/>
      <c r="G6826" s="68"/>
      <c r="H6826" s="68"/>
    </row>
    <row r="6827" spans="1:8" x14ac:dyDescent="0.3">
      <c r="A6827" s="68"/>
      <c r="B6827" s="68"/>
      <c r="C6827" s="68"/>
      <c r="D6827" s="68"/>
      <c r="E6827" s="68"/>
      <c r="F6827" s="68"/>
      <c r="G6827" s="68"/>
      <c r="H6827" s="68"/>
    </row>
    <row r="6828" spans="1:8" x14ac:dyDescent="0.3">
      <c r="A6828" s="68"/>
      <c r="B6828" s="68"/>
      <c r="C6828" s="68"/>
      <c r="D6828" s="68"/>
      <c r="E6828" s="68"/>
      <c r="F6828" s="68"/>
      <c r="G6828" s="68"/>
      <c r="H6828" s="68"/>
    </row>
    <row r="6829" spans="1:8" x14ac:dyDescent="0.3">
      <c r="A6829" s="68"/>
      <c r="B6829" s="68"/>
      <c r="C6829" s="68"/>
      <c r="D6829" s="68"/>
      <c r="E6829" s="68"/>
      <c r="F6829" s="68"/>
      <c r="G6829" s="68"/>
      <c r="H6829" s="68"/>
    </row>
    <row r="6830" spans="1:8" x14ac:dyDescent="0.3">
      <c r="A6830" s="68"/>
      <c r="B6830" s="68"/>
      <c r="C6830" s="68"/>
      <c r="D6830" s="68"/>
      <c r="E6830" s="68"/>
      <c r="F6830" s="68"/>
      <c r="G6830" s="68"/>
      <c r="H6830" s="68"/>
    </row>
    <row r="6831" spans="1:8" x14ac:dyDescent="0.3">
      <c r="A6831" s="68"/>
      <c r="B6831" s="68"/>
      <c r="C6831" s="68"/>
      <c r="D6831" s="68"/>
      <c r="E6831" s="68"/>
      <c r="F6831" s="68"/>
      <c r="G6831" s="68"/>
      <c r="H6831" s="68"/>
    </row>
    <row r="6832" spans="1:8" x14ac:dyDescent="0.3">
      <c r="A6832" s="68"/>
      <c r="B6832" s="68"/>
      <c r="C6832" s="68"/>
      <c r="D6832" s="68"/>
      <c r="E6832" s="68"/>
      <c r="F6832" s="68"/>
      <c r="G6832" s="68"/>
      <c r="H6832" s="68"/>
    </row>
    <row r="6833" spans="1:8" x14ac:dyDescent="0.3">
      <c r="A6833" s="68"/>
      <c r="B6833" s="68"/>
      <c r="C6833" s="68"/>
      <c r="D6833" s="68"/>
      <c r="E6833" s="68"/>
      <c r="F6833" s="68"/>
      <c r="G6833" s="68"/>
      <c r="H6833" s="68"/>
    </row>
    <row r="6834" spans="1:8" x14ac:dyDescent="0.3">
      <c r="A6834" s="68"/>
      <c r="B6834" s="68"/>
      <c r="C6834" s="68"/>
      <c r="D6834" s="68"/>
      <c r="E6834" s="68"/>
      <c r="F6834" s="68"/>
      <c r="G6834" s="68"/>
      <c r="H6834" s="68"/>
    </row>
    <row r="6835" spans="1:8" x14ac:dyDescent="0.3">
      <c r="A6835" s="68"/>
      <c r="B6835" s="68"/>
      <c r="C6835" s="68"/>
      <c r="D6835" s="68"/>
      <c r="E6835" s="68"/>
      <c r="F6835" s="68"/>
      <c r="G6835" s="68"/>
      <c r="H6835" s="68"/>
    </row>
    <row r="6836" spans="1:8" x14ac:dyDescent="0.3">
      <c r="A6836" s="68"/>
      <c r="B6836" s="68"/>
      <c r="C6836" s="68"/>
      <c r="D6836" s="68"/>
      <c r="E6836" s="68"/>
      <c r="F6836" s="68"/>
      <c r="G6836" s="68"/>
      <c r="H6836" s="68"/>
    </row>
    <row r="6837" spans="1:8" x14ac:dyDescent="0.3">
      <c r="A6837" s="68"/>
      <c r="B6837" s="68"/>
      <c r="C6837" s="68"/>
      <c r="D6837" s="68"/>
      <c r="E6837" s="68"/>
      <c r="F6837" s="68"/>
      <c r="G6837" s="68"/>
      <c r="H6837" s="68"/>
    </row>
    <row r="6838" spans="1:8" x14ac:dyDescent="0.3">
      <c r="A6838" s="68"/>
      <c r="B6838" s="68"/>
      <c r="C6838" s="68"/>
      <c r="D6838" s="68"/>
      <c r="E6838" s="68"/>
      <c r="F6838" s="68"/>
      <c r="G6838" s="68"/>
      <c r="H6838" s="68"/>
    </row>
    <row r="6839" spans="1:8" x14ac:dyDescent="0.3">
      <c r="A6839" s="68"/>
      <c r="B6839" s="68"/>
      <c r="C6839" s="68"/>
      <c r="D6839" s="68"/>
      <c r="E6839" s="68"/>
      <c r="F6839" s="68"/>
      <c r="G6839" s="68"/>
      <c r="H6839" s="68"/>
    </row>
    <row r="6840" spans="1:8" x14ac:dyDescent="0.3">
      <c r="A6840" s="68"/>
      <c r="B6840" s="68"/>
      <c r="C6840" s="68"/>
      <c r="D6840" s="68"/>
      <c r="E6840" s="68"/>
      <c r="F6840" s="68"/>
      <c r="G6840" s="68"/>
      <c r="H6840" s="68"/>
    </row>
    <row r="6841" spans="1:8" x14ac:dyDescent="0.3">
      <c r="A6841" s="68"/>
      <c r="B6841" s="68"/>
      <c r="C6841" s="68"/>
      <c r="D6841" s="68"/>
      <c r="E6841" s="68"/>
      <c r="F6841" s="68"/>
      <c r="G6841" s="68"/>
      <c r="H6841" s="68"/>
    </row>
    <row r="6842" spans="1:8" x14ac:dyDescent="0.3">
      <c r="A6842" s="68"/>
      <c r="B6842" s="68"/>
      <c r="C6842" s="68"/>
      <c r="D6842" s="68"/>
      <c r="E6842" s="68"/>
      <c r="F6842" s="68"/>
      <c r="G6842" s="68"/>
      <c r="H6842" s="68"/>
    </row>
    <row r="6843" spans="1:8" x14ac:dyDescent="0.3">
      <c r="A6843" s="68"/>
      <c r="B6843" s="68"/>
      <c r="C6843" s="68"/>
      <c r="D6843" s="68"/>
      <c r="E6843" s="68"/>
      <c r="F6843" s="68"/>
      <c r="G6843" s="68"/>
      <c r="H6843" s="68"/>
    </row>
    <row r="6844" spans="1:8" x14ac:dyDescent="0.3">
      <c r="A6844" s="68"/>
      <c r="B6844" s="68"/>
      <c r="C6844" s="68"/>
      <c r="D6844" s="68"/>
      <c r="E6844" s="68"/>
      <c r="F6844" s="68"/>
      <c r="G6844" s="68"/>
      <c r="H6844" s="68"/>
    </row>
    <row r="6845" spans="1:8" x14ac:dyDescent="0.3">
      <c r="A6845" s="68"/>
      <c r="B6845" s="68"/>
      <c r="C6845" s="68"/>
      <c r="D6845" s="68"/>
      <c r="E6845" s="68"/>
      <c r="F6845" s="68"/>
      <c r="G6845" s="68"/>
      <c r="H6845" s="68"/>
    </row>
    <row r="6846" spans="1:8" x14ac:dyDescent="0.3">
      <c r="A6846" s="68"/>
      <c r="B6846" s="68"/>
      <c r="C6846" s="68"/>
      <c r="D6846" s="68"/>
      <c r="E6846" s="68"/>
      <c r="F6846" s="68"/>
      <c r="G6846" s="68"/>
      <c r="H6846" s="68"/>
    </row>
    <row r="6847" spans="1:8" x14ac:dyDescent="0.3">
      <c r="A6847" s="68"/>
      <c r="B6847" s="68"/>
      <c r="C6847" s="68"/>
      <c r="D6847" s="68"/>
      <c r="E6847" s="68"/>
      <c r="F6847" s="68"/>
      <c r="G6847" s="68"/>
      <c r="H6847" s="68"/>
    </row>
    <row r="6848" spans="1:8" x14ac:dyDescent="0.3">
      <c r="A6848" s="68"/>
      <c r="B6848" s="68"/>
      <c r="C6848" s="68"/>
      <c r="D6848" s="68"/>
      <c r="E6848" s="68"/>
      <c r="F6848" s="68"/>
      <c r="G6848" s="68"/>
      <c r="H6848" s="68"/>
    </row>
    <row r="6849" spans="1:8" x14ac:dyDescent="0.3">
      <c r="A6849" s="68"/>
      <c r="B6849" s="68"/>
      <c r="C6849" s="68"/>
      <c r="D6849" s="68"/>
      <c r="E6849" s="68"/>
      <c r="F6849" s="68"/>
      <c r="G6849" s="68"/>
      <c r="H6849" s="68"/>
    </row>
    <row r="6850" spans="1:8" x14ac:dyDescent="0.3">
      <c r="A6850" s="68"/>
      <c r="B6850" s="68"/>
      <c r="C6850" s="68"/>
      <c r="D6850" s="68"/>
      <c r="E6850" s="68"/>
      <c r="F6850" s="68"/>
      <c r="G6850" s="68"/>
      <c r="H6850" s="68"/>
    </row>
    <row r="6851" spans="1:8" x14ac:dyDescent="0.3">
      <c r="A6851" s="68"/>
      <c r="B6851" s="68"/>
      <c r="C6851" s="68"/>
      <c r="D6851" s="68"/>
      <c r="E6851" s="68"/>
      <c r="F6851" s="68"/>
      <c r="G6851" s="68"/>
      <c r="H6851" s="68"/>
    </row>
    <row r="6852" spans="1:8" x14ac:dyDescent="0.3">
      <c r="A6852" s="68"/>
      <c r="B6852" s="68"/>
      <c r="C6852" s="68"/>
      <c r="D6852" s="68"/>
      <c r="E6852" s="68"/>
      <c r="F6852" s="68"/>
      <c r="G6852" s="68"/>
      <c r="H6852" s="68"/>
    </row>
    <row r="6853" spans="1:8" x14ac:dyDescent="0.3">
      <c r="A6853" s="68"/>
      <c r="B6853" s="68"/>
      <c r="C6853" s="68"/>
      <c r="D6853" s="68"/>
      <c r="E6853" s="68"/>
      <c r="F6853" s="68"/>
      <c r="G6853" s="68"/>
      <c r="H6853" s="68"/>
    </row>
    <row r="6854" spans="1:8" x14ac:dyDescent="0.3">
      <c r="A6854" s="68"/>
      <c r="B6854" s="68"/>
      <c r="C6854" s="68"/>
      <c r="D6854" s="68"/>
      <c r="E6854" s="68"/>
      <c r="F6854" s="68"/>
      <c r="G6854" s="68"/>
      <c r="H6854" s="68"/>
    </row>
    <row r="6855" spans="1:8" x14ac:dyDescent="0.3">
      <c r="A6855" s="68"/>
      <c r="B6855" s="68"/>
      <c r="C6855" s="68"/>
      <c r="D6855" s="68"/>
      <c r="E6855" s="68"/>
      <c r="F6855" s="68"/>
      <c r="G6855" s="68"/>
      <c r="H6855" s="68"/>
    </row>
    <row r="6856" spans="1:8" x14ac:dyDescent="0.3">
      <c r="A6856" s="68"/>
      <c r="B6856" s="68"/>
      <c r="C6856" s="68"/>
      <c r="D6856" s="68"/>
      <c r="E6856" s="68"/>
      <c r="F6856" s="68"/>
      <c r="G6856" s="68"/>
      <c r="H6856" s="68"/>
    </row>
    <row r="6857" spans="1:8" x14ac:dyDescent="0.3">
      <c r="A6857" s="68"/>
      <c r="B6857" s="68"/>
      <c r="C6857" s="68"/>
      <c r="D6857" s="68"/>
      <c r="E6857" s="68"/>
      <c r="F6857" s="68"/>
      <c r="G6857" s="68"/>
      <c r="H6857" s="68"/>
    </row>
    <row r="6858" spans="1:8" x14ac:dyDescent="0.3">
      <c r="A6858" s="68"/>
      <c r="B6858" s="68"/>
      <c r="C6858" s="68"/>
      <c r="D6858" s="68"/>
      <c r="E6858" s="68"/>
      <c r="F6858" s="68"/>
      <c r="G6858" s="68"/>
      <c r="H6858" s="68"/>
    </row>
    <row r="6859" spans="1:8" x14ac:dyDescent="0.3">
      <c r="A6859" s="68"/>
      <c r="B6859" s="68"/>
      <c r="C6859" s="68"/>
      <c r="D6859" s="68"/>
      <c r="E6859" s="68"/>
      <c r="F6859" s="68"/>
      <c r="G6859" s="68"/>
      <c r="H6859" s="68"/>
    </row>
    <row r="6860" spans="1:8" x14ac:dyDescent="0.3">
      <c r="A6860" s="68"/>
      <c r="B6860" s="68"/>
      <c r="C6860" s="68"/>
      <c r="D6860" s="68"/>
      <c r="E6860" s="68"/>
      <c r="F6860" s="68"/>
      <c r="G6860" s="68"/>
      <c r="H6860" s="68"/>
    </row>
    <row r="6861" spans="1:8" x14ac:dyDescent="0.3">
      <c r="A6861" s="68"/>
      <c r="B6861" s="68"/>
      <c r="C6861" s="68"/>
      <c r="D6861" s="68"/>
      <c r="E6861" s="68"/>
      <c r="F6861" s="68"/>
      <c r="G6861" s="68"/>
      <c r="H6861" s="68"/>
    </row>
    <row r="6862" spans="1:8" x14ac:dyDescent="0.3">
      <c r="A6862" s="68"/>
      <c r="B6862" s="68"/>
      <c r="C6862" s="68"/>
      <c r="D6862" s="68"/>
      <c r="E6862" s="68"/>
      <c r="F6862" s="68"/>
      <c r="G6862" s="68"/>
      <c r="H6862" s="68"/>
    </row>
    <row r="6863" spans="1:8" x14ac:dyDescent="0.3">
      <c r="A6863" s="68"/>
      <c r="B6863" s="68"/>
      <c r="C6863" s="68"/>
      <c r="D6863" s="68"/>
      <c r="E6863" s="68"/>
      <c r="F6863" s="68"/>
      <c r="G6863" s="68"/>
      <c r="H6863" s="68"/>
    </row>
    <row r="6864" spans="1:8" x14ac:dyDescent="0.3">
      <c r="A6864" s="68"/>
      <c r="B6864" s="68"/>
      <c r="C6864" s="68"/>
      <c r="D6864" s="68"/>
      <c r="E6864" s="68"/>
      <c r="F6864" s="68"/>
      <c r="G6864" s="68"/>
      <c r="H6864" s="68"/>
    </row>
    <row r="6865" spans="1:8" x14ac:dyDescent="0.3">
      <c r="A6865" s="68"/>
      <c r="B6865" s="68"/>
      <c r="C6865" s="68"/>
      <c r="D6865" s="68"/>
      <c r="E6865" s="68"/>
      <c r="F6865" s="68"/>
      <c r="G6865" s="68"/>
      <c r="H6865" s="68"/>
    </row>
    <row r="6866" spans="1:8" x14ac:dyDescent="0.3">
      <c r="A6866" s="68"/>
      <c r="B6866" s="68"/>
      <c r="C6866" s="68"/>
      <c r="D6866" s="68"/>
      <c r="E6866" s="68"/>
      <c r="F6866" s="68"/>
      <c r="G6866" s="68"/>
      <c r="H6866" s="68"/>
    </row>
    <row r="6867" spans="1:8" x14ac:dyDescent="0.3">
      <c r="A6867" s="68"/>
      <c r="B6867" s="68"/>
      <c r="C6867" s="68"/>
      <c r="D6867" s="68"/>
      <c r="E6867" s="68"/>
      <c r="F6867" s="68"/>
      <c r="G6867" s="68"/>
      <c r="H6867" s="68"/>
    </row>
    <row r="6868" spans="1:8" x14ac:dyDescent="0.3">
      <c r="A6868" s="68"/>
      <c r="B6868" s="68"/>
      <c r="C6868" s="68"/>
      <c r="D6868" s="68"/>
      <c r="E6868" s="68"/>
      <c r="F6868" s="68"/>
      <c r="G6868" s="68"/>
      <c r="H6868" s="68"/>
    </row>
    <row r="6869" spans="1:8" x14ac:dyDescent="0.3">
      <c r="A6869" s="68"/>
      <c r="B6869" s="68"/>
      <c r="C6869" s="68"/>
      <c r="D6869" s="68"/>
      <c r="E6869" s="68"/>
      <c r="F6869" s="68"/>
      <c r="G6869" s="68"/>
      <c r="H6869" s="68"/>
    </row>
    <row r="6870" spans="1:8" x14ac:dyDescent="0.3">
      <c r="A6870" s="68"/>
      <c r="B6870" s="68"/>
      <c r="C6870" s="68"/>
      <c r="D6870" s="68"/>
      <c r="E6870" s="68"/>
      <c r="F6870" s="68"/>
      <c r="G6870" s="68"/>
      <c r="H6870" s="68"/>
    </row>
    <row r="6871" spans="1:8" x14ac:dyDescent="0.3">
      <c r="A6871" s="68"/>
      <c r="B6871" s="68"/>
      <c r="C6871" s="68"/>
      <c r="D6871" s="68"/>
      <c r="E6871" s="68"/>
      <c r="F6871" s="68"/>
      <c r="G6871" s="68"/>
      <c r="H6871" s="68"/>
    </row>
    <row r="6872" spans="1:8" x14ac:dyDescent="0.3">
      <c r="A6872" s="68"/>
      <c r="B6872" s="68"/>
      <c r="C6872" s="68"/>
      <c r="D6872" s="68"/>
      <c r="E6872" s="68"/>
      <c r="F6872" s="68"/>
      <c r="G6872" s="68"/>
      <c r="H6872" s="68"/>
    </row>
    <row r="6873" spans="1:8" x14ac:dyDescent="0.3">
      <c r="A6873" s="68"/>
      <c r="B6873" s="68"/>
      <c r="C6873" s="68"/>
      <c r="D6873" s="68"/>
      <c r="E6873" s="68"/>
      <c r="F6873" s="68"/>
      <c r="G6873" s="68"/>
      <c r="H6873" s="68"/>
    </row>
    <row r="6874" spans="1:8" x14ac:dyDescent="0.3">
      <c r="A6874" s="68"/>
      <c r="B6874" s="68"/>
      <c r="C6874" s="68"/>
      <c r="D6874" s="68"/>
      <c r="E6874" s="68"/>
      <c r="F6874" s="68"/>
      <c r="G6874" s="68"/>
      <c r="H6874" s="68"/>
    </row>
    <row r="6875" spans="1:8" x14ac:dyDescent="0.3">
      <c r="A6875" s="68"/>
      <c r="B6875" s="68"/>
      <c r="C6875" s="68"/>
      <c r="D6875" s="68"/>
      <c r="E6875" s="68"/>
      <c r="F6875" s="68"/>
      <c r="G6875" s="68"/>
      <c r="H6875" s="68"/>
    </row>
    <row r="6876" spans="1:8" x14ac:dyDescent="0.3">
      <c r="A6876" s="68"/>
      <c r="B6876" s="68"/>
      <c r="C6876" s="68"/>
      <c r="D6876" s="68"/>
      <c r="E6876" s="68"/>
      <c r="F6876" s="68"/>
      <c r="G6876" s="68"/>
      <c r="H6876" s="68"/>
    </row>
    <row r="6877" spans="1:8" x14ac:dyDescent="0.3">
      <c r="A6877" s="68"/>
      <c r="B6877" s="68"/>
      <c r="C6877" s="68"/>
      <c r="D6877" s="68"/>
      <c r="E6877" s="68"/>
      <c r="F6877" s="68"/>
      <c r="G6877" s="68"/>
      <c r="H6877" s="68"/>
    </row>
    <row r="6878" spans="1:8" x14ac:dyDescent="0.3">
      <c r="A6878" s="68"/>
      <c r="B6878" s="68"/>
      <c r="C6878" s="68"/>
      <c r="D6878" s="68"/>
      <c r="E6878" s="68"/>
      <c r="F6878" s="68"/>
      <c r="G6878" s="68"/>
      <c r="H6878" s="68"/>
    </row>
    <row r="6879" spans="1:8" x14ac:dyDescent="0.3">
      <c r="A6879" s="68"/>
      <c r="B6879" s="68"/>
      <c r="C6879" s="68"/>
      <c r="D6879" s="68"/>
      <c r="E6879" s="68"/>
      <c r="F6879" s="68"/>
      <c r="G6879" s="68"/>
      <c r="H6879" s="68"/>
    </row>
    <row r="6880" spans="1:8" x14ac:dyDescent="0.3">
      <c r="A6880" s="68"/>
      <c r="B6880" s="68"/>
      <c r="C6880" s="68"/>
      <c r="D6880" s="68"/>
      <c r="E6880" s="68"/>
      <c r="F6880" s="68"/>
      <c r="G6880" s="68"/>
      <c r="H6880" s="68"/>
    </row>
    <row r="6881" spans="1:8" x14ac:dyDescent="0.3">
      <c r="A6881" s="68"/>
      <c r="B6881" s="68"/>
      <c r="C6881" s="68"/>
      <c r="D6881" s="68"/>
      <c r="E6881" s="68"/>
      <c r="F6881" s="68"/>
      <c r="G6881" s="68"/>
      <c r="H6881" s="68"/>
    </row>
    <row r="6882" spans="1:8" x14ac:dyDescent="0.3">
      <c r="A6882" s="68"/>
      <c r="B6882" s="68"/>
      <c r="C6882" s="68"/>
      <c r="D6882" s="68"/>
      <c r="E6882" s="68"/>
      <c r="F6882" s="68"/>
      <c r="G6882" s="68"/>
      <c r="H6882" s="68"/>
    </row>
    <row r="6883" spans="1:8" x14ac:dyDescent="0.3">
      <c r="A6883" s="68"/>
      <c r="B6883" s="68"/>
      <c r="C6883" s="68"/>
      <c r="D6883" s="68"/>
      <c r="E6883" s="68"/>
      <c r="F6883" s="68"/>
      <c r="G6883" s="68"/>
      <c r="H6883" s="68"/>
    </row>
    <row r="6884" spans="1:8" x14ac:dyDescent="0.3">
      <c r="A6884" s="68"/>
      <c r="B6884" s="68"/>
      <c r="C6884" s="68"/>
      <c r="D6884" s="68"/>
      <c r="E6884" s="68"/>
      <c r="F6884" s="68"/>
      <c r="G6884" s="68"/>
      <c r="H6884" s="68"/>
    </row>
    <row r="6885" spans="1:8" x14ac:dyDescent="0.3">
      <c r="A6885" s="68"/>
      <c r="B6885" s="68"/>
      <c r="C6885" s="68"/>
      <c r="D6885" s="68"/>
      <c r="E6885" s="68"/>
      <c r="F6885" s="68"/>
      <c r="G6885" s="68"/>
      <c r="H6885" s="68"/>
    </row>
    <row r="6886" spans="1:8" x14ac:dyDescent="0.3">
      <c r="A6886" s="68"/>
      <c r="B6886" s="68"/>
      <c r="C6886" s="68"/>
      <c r="D6886" s="68"/>
      <c r="E6886" s="68"/>
      <c r="F6886" s="68"/>
      <c r="G6886" s="68"/>
      <c r="H6886" s="68"/>
    </row>
    <row r="6887" spans="1:8" x14ac:dyDescent="0.3">
      <c r="A6887" s="68"/>
      <c r="B6887" s="68"/>
      <c r="C6887" s="68"/>
      <c r="D6887" s="68"/>
      <c r="E6887" s="68"/>
      <c r="F6887" s="68"/>
      <c r="G6887" s="68"/>
      <c r="H6887" s="68"/>
    </row>
    <row r="6888" spans="1:8" x14ac:dyDescent="0.3">
      <c r="A6888" s="68"/>
      <c r="B6888" s="68"/>
      <c r="C6888" s="68"/>
      <c r="D6888" s="68"/>
      <c r="E6888" s="68"/>
      <c r="F6888" s="68"/>
      <c r="G6888" s="68"/>
      <c r="H6888" s="68"/>
    </row>
    <row r="6889" spans="1:8" x14ac:dyDescent="0.3">
      <c r="A6889" s="68"/>
      <c r="B6889" s="68"/>
      <c r="C6889" s="68"/>
      <c r="D6889" s="68"/>
      <c r="E6889" s="68"/>
      <c r="F6889" s="68"/>
      <c r="G6889" s="68"/>
      <c r="H6889" s="68"/>
    </row>
    <row r="6890" spans="1:8" x14ac:dyDescent="0.3">
      <c r="A6890" s="68"/>
      <c r="B6890" s="68"/>
      <c r="C6890" s="68"/>
      <c r="D6890" s="68"/>
      <c r="E6890" s="68"/>
      <c r="F6890" s="68"/>
      <c r="G6890" s="68"/>
      <c r="H6890" s="68"/>
    </row>
    <row r="6891" spans="1:8" x14ac:dyDescent="0.3">
      <c r="A6891" s="68"/>
      <c r="B6891" s="68"/>
      <c r="C6891" s="68"/>
      <c r="D6891" s="68"/>
      <c r="E6891" s="68"/>
      <c r="F6891" s="68"/>
      <c r="G6891" s="68"/>
      <c r="H6891" s="68"/>
    </row>
    <row r="6892" spans="1:8" x14ac:dyDescent="0.3">
      <c r="A6892" s="68"/>
      <c r="B6892" s="68"/>
      <c r="C6892" s="68"/>
      <c r="D6892" s="68"/>
      <c r="E6892" s="68"/>
      <c r="F6892" s="68"/>
      <c r="G6892" s="68"/>
      <c r="H6892" s="68"/>
    </row>
    <row r="6893" spans="1:8" x14ac:dyDescent="0.3">
      <c r="A6893" s="68"/>
      <c r="B6893" s="68"/>
      <c r="C6893" s="68"/>
      <c r="D6893" s="68"/>
      <c r="E6893" s="68"/>
      <c r="F6893" s="68"/>
      <c r="G6893" s="68"/>
      <c r="H6893" s="68"/>
    </row>
    <row r="6894" spans="1:8" x14ac:dyDescent="0.3">
      <c r="A6894" s="68"/>
      <c r="B6894" s="68"/>
      <c r="C6894" s="68"/>
      <c r="D6894" s="68"/>
      <c r="E6894" s="68"/>
      <c r="F6894" s="68"/>
      <c r="G6894" s="68"/>
      <c r="H6894" s="68"/>
    </row>
    <row r="6895" spans="1:8" x14ac:dyDescent="0.3">
      <c r="A6895" s="68"/>
      <c r="B6895" s="68"/>
      <c r="C6895" s="68"/>
      <c r="D6895" s="68"/>
      <c r="E6895" s="68"/>
      <c r="F6895" s="68"/>
      <c r="G6895" s="68"/>
      <c r="H6895" s="68"/>
    </row>
    <row r="6896" spans="1:8" x14ac:dyDescent="0.3">
      <c r="A6896" s="68"/>
      <c r="B6896" s="68"/>
      <c r="C6896" s="68"/>
      <c r="D6896" s="68"/>
      <c r="E6896" s="68"/>
      <c r="F6896" s="68"/>
      <c r="G6896" s="68"/>
      <c r="H6896" s="68"/>
    </row>
    <row r="6897" spans="1:8" x14ac:dyDescent="0.3">
      <c r="A6897" s="68"/>
      <c r="B6897" s="68"/>
      <c r="C6897" s="68"/>
      <c r="D6897" s="68"/>
      <c r="E6897" s="68"/>
      <c r="F6897" s="68"/>
      <c r="G6897" s="68"/>
      <c r="H6897" s="68"/>
    </row>
    <row r="6898" spans="1:8" x14ac:dyDescent="0.3">
      <c r="A6898" s="68"/>
      <c r="B6898" s="68"/>
      <c r="C6898" s="68"/>
      <c r="D6898" s="68"/>
      <c r="E6898" s="68"/>
      <c r="F6898" s="68"/>
      <c r="G6898" s="68"/>
      <c r="H6898" s="68"/>
    </row>
    <row r="6899" spans="1:8" x14ac:dyDescent="0.3">
      <c r="A6899" s="68"/>
      <c r="B6899" s="68"/>
      <c r="C6899" s="68"/>
      <c r="D6899" s="68"/>
      <c r="E6899" s="68"/>
      <c r="F6899" s="68"/>
      <c r="G6899" s="68"/>
      <c r="H6899" s="68"/>
    </row>
    <row r="6900" spans="1:8" x14ac:dyDescent="0.3">
      <c r="A6900" s="68"/>
      <c r="B6900" s="68"/>
      <c r="C6900" s="68"/>
      <c r="D6900" s="68"/>
      <c r="E6900" s="68"/>
      <c r="F6900" s="68"/>
      <c r="G6900" s="68"/>
      <c r="H6900" s="68"/>
    </row>
    <row r="6901" spans="1:8" x14ac:dyDescent="0.3">
      <c r="A6901" s="68"/>
      <c r="B6901" s="68"/>
      <c r="C6901" s="68"/>
      <c r="D6901" s="68"/>
      <c r="E6901" s="68"/>
      <c r="F6901" s="68"/>
      <c r="G6901" s="68"/>
      <c r="H6901" s="68"/>
    </row>
    <row r="6902" spans="1:8" x14ac:dyDescent="0.3">
      <c r="A6902" s="68"/>
      <c r="B6902" s="68"/>
      <c r="C6902" s="68"/>
      <c r="D6902" s="68"/>
      <c r="E6902" s="68"/>
      <c r="F6902" s="68"/>
      <c r="G6902" s="68"/>
      <c r="H6902" s="68"/>
    </row>
    <row r="6903" spans="1:8" x14ac:dyDescent="0.3">
      <c r="A6903" s="68"/>
      <c r="B6903" s="68"/>
      <c r="C6903" s="68"/>
      <c r="D6903" s="68"/>
      <c r="E6903" s="68"/>
      <c r="F6903" s="68"/>
      <c r="G6903" s="68"/>
      <c r="H6903" s="68"/>
    </row>
    <row r="6904" spans="1:8" x14ac:dyDescent="0.3">
      <c r="A6904" s="68"/>
      <c r="B6904" s="68"/>
      <c r="C6904" s="68"/>
      <c r="D6904" s="68"/>
      <c r="E6904" s="68"/>
      <c r="F6904" s="68"/>
      <c r="G6904" s="68"/>
      <c r="H6904" s="68"/>
    </row>
    <row r="6905" spans="1:8" x14ac:dyDescent="0.3">
      <c r="A6905" s="68"/>
      <c r="B6905" s="68"/>
      <c r="C6905" s="68"/>
      <c r="D6905" s="68"/>
      <c r="E6905" s="68"/>
      <c r="F6905" s="68"/>
      <c r="G6905" s="68"/>
      <c r="H6905" s="68"/>
    </row>
    <row r="6906" spans="1:8" x14ac:dyDescent="0.3">
      <c r="A6906" s="68"/>
      <c r="B6906" s="68"/>
      <c r="C6906" s="68"/>
      <c r="D6906" s="68"/>
      <c r="E6906" s="68"/>
      <c r="F6906" s="68"/>
      <c r="G6906" s="68"/>
      <c r="H6906" s="68"/>
    </row>
    <row r="6907" spans="1:8" x14ac:dyDescent="0.3">
      <c r="A6907" s="68"/>
      <c r="B6907" s="68"/>
      <c r="C6907" s="68"/>
      <c r="D6907" s="68"/>
      <c r="E6907" s="68"/>
      <c r="F6907" s="68"/>
      <c r="G6907" s="68"/>
      <c r="H6907" s="68"/>
    </row>
    <row r="6908" spans="1:8" x14ac:dyDescent="0.3">
      <c r="A6908" s="68"/>
      <c r="B6908" s="68"/>
      <c r="C6908" s="68"/>
      <c r="D6908" s="68"/>
      <c r="E6908" s="68"/>
      <c r="F6908" s="68"/>
      <c r="G6908" s="68"/>
      <c r="H6908" s="68"/>
    </row>
    <row r="6909" spans="1:8" x14ac:dyDescent="0.3">
      <c r="A6909" s="68"/>
      <c r="B6909" s="68"/>
      <c r="C6909" s="68"/>
      <c r="D6909" s="68"/>
      <c r="E6909" s="68"/>
      <c r="F6909" s="68"/>
      <c r="G6909" s="68"/>
      <c r="H6909" s="68"/>
    </row>
    <row r="6910" spans="1:8" x14ac:dyDescent="0.3">
      <c r="A6910" s="68"/>
      <c r="B6910" s="68"/>
      <c r="C6910" s="68"/>
      <c r="D6910" s="68"/>
      <c r="E6910" s="68"/>
      <c r="F6910" s="68"/>
      <c r="G6910" s="68"/>
      <c r="H6910" s="68"/>
    </row>
    <row r="6911" spans="1:8" x14ac:dyDescent="0.3">
      <c r="A6911" s="68"/>
      <c r="B6911" s="68"/>
      <c r="C6911" s="68"/>
      <c r="D6911" s="68"/>
      <c r="E6911" s="68"/>
      <c r="F6911" s="68"/>
      <c r="G6911" s="68"/>
      <c r="H6911" s="68"/>
    </row>
    <row r="6912" spans="1:8" x14ac:dyDescent="0.3">
      <c r="A6912" s="68"/>
      <c r="B6912" s="68"/>
      <c r="C6912" s="68"/>
      <c r="D6912" s="68"/>
      <c r="E6912" s="68"/>
      <c r="F6912" s="68"/>
      <c r="G6912" s="68"/>
      <c r="H6912" s="68"/>
    </row>
    <row r="6913" spans="1:8" x14ac:dyDescent="0.3">
      <c r="A6913" s="68"/>
      <c r="B6913" s="68"/>
      <c r="C6913" s="68"/>
      <c r="D6913" s="68"/>
      <c r="E6913" s="68"/>
      <c r="F6913" s="68"/>
      <c r="G6913" s="68"/>
      <c r="H6913" s="68"/>
    </row>
    <row r="6914" spans="1:8" x14ac:dyDescent="0.3">
      <c r="A6914" s="68"/>
      <c r="B6914" s="68"/>
      <c r="C6914" s="68"/>
      <c r="D6914" s="68"/>
      <c r="E6914" s="68"/>
      <c r="F6914" s="68"/>
      <c r="G6914" s="68"/>
      <c r="H6914" s="68"/>
    </row>
    <row r="6915" spans="1:8" x14ac:dyDescent="0.3">
      <c r="A6915" s="68"/>
      <c r="B6915" s="68"/>
      <c r="C6915" s="68"/>
      <c r="D6915" s="68"/>
      <c r="E6915" s="68"/>
      <c r="F6915" s="68"/>
      <c r="G6915" s="68"/>
      <c r="H6915" s="68"/>
    </row>
    <row r="6916" spans="1:8" x14ac:dyDescent="0.3">
      <c r="A6916" s="68"/>
      <c r="B6916" s="68"/>
      <c r="C6916" s="68"/>
      <c r="D6916" s="68"/>
      <c r="E6916" s="68"/>
      <c r="F6916" s="68"/>
      <c r="G6916" s="68"/>
      <c r="H6916" s="68"/>
    </row>
    <row r="6917" spans="1:8" x14ac:dyDescent="0.3">
      <c r="A6917" s="68"/>
      <c r="B6917" s="68"/>
      <c r="C6917" s="68"/>
      <c r="D6917" s="68"/>
      <c r="E6917" s="68"/>
      <c r="F6917" s="68"/>
      <c r="G6917" s="68"/>
      <c r="H6917" s="68"/>
    </row>
    <row r="6918" spans="1:8" x14ac:dyDescent="0.3">
      <c r="A6918" s="68"/>
      <c r="B6918" s="68"/>
      <c r="C6918" s="68"/>
      <c r="D6918" s="68"/>
      <c r="E6918" s="68"/>
      <c r="F6918" s="68"/>
      <c r="G6918" s="68"/>
      <c r="H6918" s="68"/>
    </row>
    <row r="6919" spans="1:8" x14ac:dyDescent="0.3">
      <c r="A6919" s="68"/>
      <c r="B6919" s="68"/>
      <c r="C6919" s="68"/>
      <c r="D6919" s="68"/>
      <c r="E6919" s="68"/>
      <c r="F6919" s="68"/>
      <c r="G6919" s="68"/>
      <c r="H6919" s="68"/>
    </row>
    <row r="6920" spans="1:8" x14ac:dyDescent="0.3">
      <c r="A6920" s="68"/>
      <c r="B6920" s="68"/>
      <c r="C6920" s="68"/>
      <c r="D6920" s="68"/>
      <c r="E6920" s="68"/>
      <c r="F6920" s="68"/>
      <c r="G6920" s="68"/>
      <c r="H6920" s="68"/>
    </row>
    <row r="6921" spans="1:8" x14ac:dyDescent="0.3">
      <c r="A6921" s="68"/>
      <c r="B6921" s="68"/>
      <c r="C6921" s="68"/>
      <c r="D6921" s="68"/>
      <c r="E6921" s="68"/>
      <c r="F6921" s="68"/>
      <c r="G6921" s="68"/>
      <c r="H6921" s="68"/>
    </row>
    <row r="6922" spans="1:8" x14ac:dyDescent="0.3">
      <c r="A6922" s="68"/>
      <c r="B6922" s="68"/>
      <c r="C6922" s="68"/>
      <c r="D6922" s="68"/>
      <c r="E6922" s="68"/>
      <c r="F6922" s="68"/>
      <c r="G6922" s="68"/>
      <c r="H6922" s="68"/>
    </row>
    <row r="6923" spans="1:8" x14ac:dyDescent="0.3">
      <c r="A6923" s="68"/>
      <c r="B6923" s="68"/>
      <c r="C6923" s="68"/>
      <c r="D6923" s="68"/>
      <c r="E6923" s="68"/>
      <c r="F6923" s="68"/>
      <c r="G6923" s="68"/>
      <c r="H6923" s="68"/>
    </row>
    <row r="6924" spans="1:8" x14ac:dyDescent="0.3">
      <c r="A6924" s="68"/>
      <c r="B6924" s="68"/>
      <c r="C6924" s="68"/>
      <c r="D6924" s="68"/>
      <c r="E6924" s="68"/>
      <c r="F6924" s="68"/>
      <c r="G6924" s="68"/>
      <c r="H6924" s="68"/>
    </row>
    <row r="6925" spans="1:8" x14ac:dyDescent="0.3">
      <c r="A6925" s="68"/>
      <c r="B6925" s="68"/>
      <c r="C6925" s="68"/>
      <c r="D6925" s="68"/>
      <c r="E6925" s="68"/>
      <c r="F6925" s="68"/>
      <c r="G6925" s="68"/>
      <c r="H6925" s="68"/>
    </row>
    <row r="6926" spans="1:8" x14ac:dyDescent="0.3">
      <c r="A6926" s="68"/>
      <c r="B6926" s="68"/>
      <c r="C6926" s="68"/>
      <c r="D6926" s="68"/>
      <c r="E6926" s="68"/>
      <c r="F6926" s="68"/>
      <c r="G6926" s="68"/>
      <c r="H6926" s="68"/>
    </row>
    <row r="6927" spans="1:8" x14ac:dyDescent="0.3">
      <c r="A6927" s="68"/>
      <c r="B6927" s="68"/>
      <c r="C6927" s="68"/>
      <c r="D6927" s="68"/>
      <c r="E6927" s="68"/>
      <c r="F6927" s="68"/>
      <c r="G6927" s="68"/>
      <c r="H6927" s="68"/>
    </row>
    <row r="6928" spans="1:8" x14ac:dyDescent="0.3">
      <c r="A6928" s="68"/>
      <c r="B6928" s="68"/>
      <c r="C6928" s="68"/>
      <c r="D6928" s="68"/>
      <c r="E6928" s="68"/>
      <c r="F6928" s="68"/>
      <c r="G6928" s="68"/>
      <c r="H6928" s="68"/>
    </row>
    <row r="6929" spans="1:8" x14ac:dyDescent="0.3">
      <c r="A6929" s="68"/>
      <c r="B6929" s="68"/>
      <c r="C6929" s="68"/>
      <c r="D6929" s="68"/>
      <c r="E6929" s="68"/>
      <c r="F6929" s="68"/>
      <c r="G6929" s="68"/>
      <c r="H6929" s="68"/>
    </row>
    <row r="6930" spans="1:8" x14ac:dyDescent="0.3">
      <c r="A6930" s="68"/>
      <c r="B6930" s="68"/>
      <c r="C6930" s="68"/>
      <c r="D6930" s="68"/>
      <c r="E6930" s="68"/>
      <c r="F6930" s="68"/>
      <c r="G6930" s="68"/>
      <c r="H6930" s="68"/>
    </row>
    <row r="6931" spans="1:8" x14ac:dyDescent="0.3">
      <c r="A6931" s="68"/>
      <c r="B6931" s="68"/>
      <c r="C6931" s="68"/>
      <c r="D6931" s="68"/>
      <c r="E6931" s="68"/>
      <c r="F6931" s="68"/>
      <c r="G6931" s="68"/>
      <c r="H6931" s="68"/>
    </row>
    <row r="6932" spans="1:8" x14ac:dyDescent="0.3">
      <c r="A6932" s="68"/>
      <c r="B6932" s="68"/>
      <c r="C6932" s="68"/>
      <c r="D6932" s="68"/>
      <c r="E6932" s="68"/>
      <c r="F6932" s="68"/>
      <c r="G6932" s="68"/>
      <c r="H6932" s="68"/>
    </row>
    <row r="6933" spans="1:8" x14ac:dyDescent="0.3">
      <c r="A6933" s="68"/>
      <c r="B6933" s="68"/>
      <c r="C6933" s="68"/>
      <c r="D6933" s="68"/>
      <c r="E6933" s="68"/>
      <c r="F6933" s="68"/>
      <c r="G6933" s="68"/>
      <c r="H6933" s="68"/>
    </row>
    <row r="6934" spans="1:8" x14ac:dyDescent="0.3">
      <c r="A6934" s="68"/>
      <c r="B6934" s="68"/>
      <c r="C6934" s="68"/>
      <c r="D6934" s="68"/>
      <c r="E6934" s="68"/>
      <c r="F6934" s="68"/>
      <c r="G6934" s="68"/>
      <c r="H6934" s="68"/>
    </row>
    <row r="6935" spans="1:8" x14ac:dyDescent="0.3">
      <c r="A6935" s="68"/>
      <c r="B6935" s="68"/>
      <c r="C6935" s="68"/>
      <c r="D6935" s="68"/>
      <c r="E6935" s="68"/>
      <c r="F6935" s="68"/>
      <c r="G6935" s="68"/>
      <c r="H6935" s="68"/>
    </row>
    <row r="6936" spans="1:8" x14ac:dyDescent="0.3">
      <c r="A6936" s="68"/>
      <c r="B6936" s="68"/>
      <c r="C6936" s="68"/>
      <c r="D6936" s="68"/>
      <c r="E6936" s="68"/>
      <c r="F6936" s="68"/>
      <c r="G6936" s="68"/>
      <c r="H6936" s="68"/>
    </row>
    <row r="6937" spans="1:8" x14ac:dyDescent="0.3">
      <c r="A6937" s="68"/>
      <c r="B6937" s="68"/>
      <c r="C6937" s="68"/>
      <c r="D6937" s="68"/>
      <c r="E6937" s="68"/>
      <c r="F6937" s="68"/>
      <c r="G6937" s="68"/>
      <c r="H6937" s="68"/>
    </row>
    <row r="6938" spans="1:8" x14ac:dyDescent="0.3">
      <c r="A6938" s="68"/>
      <c r="B6938" s="68"/>
      <c r="C6938" s="68"/>
      <c r="D6938" s="68"/>
      <c r="E6938" s="68"/>
      <c r="F6938" s="68"/>
      <c r="G6938" s="68"/>
      <c r="H6938" s="68"/>
    </row>
    <row r="6939" spans="1:8" x14ac:dyDescent="0.3">
      <c r="A6939" s="68"/>
      <c r="B6939" s="68"/>
      <c r="C6939" s="68"/>
      <c r="D6939" s="68"/>
      <c r="E6939" s="68"/>
      <c r="F6939" s="68"/>
      <c r="G6939" s="68"/>
      <c r="H6939" s="68"/>
    </row>
    <row r="6940" spans="1:8" x14ac:dyDescent="0.3">
      <c r="A6940" s="68"/>
      <c r="B6940" s="68"/>
      <c r="C6940" s="68"/>
      <c r="D6940" s="68"/>
      <c r="E6940" s="68"/>
      <c r="F6940" s="68"/>
      <c r="G6940" s="68"/>
      <c r="H6940" s="68"/>
    </row>
    <row r="6941" spans="1:8" x14ac:dyDescent="0.3">
      <c r="A6941" s="68"/>
      <c r="B6941" s="68"/>
      <c r="C6941" s="68"/>
      <c r="D6941" s="68"/>
      <c r="E6941" s="68"/>
      <c r="F6941" s="68"/>
      <c r="G6941" s="68"/>
      <c r="H6941" s="68"/>
    </row>
    <row r="6942" spans="1:8" x14ac:dyDescent="0.3">
      <c r="A6942" s="68"/>
      <c r="B6942" s="68"/>
      <c r="C6942" s="68"/>
      <c r="D6942" s="68"/>
      <c r="E6942" s="68"/>
      <c r="F6942" s="68"/>
      <c r="G6942" s="68"/>
      <c r="H6942" s="68"/>
    </row>
    <row r="6943" spans="1:8" x14ac:dyDescent="0.3">
      <c r="A6943" s="68"/>
      <c r="B6943" s="68"/>
      <c r="C6943" s="68"/>
      <c r="D6943" s="68"/>
      <c r="E6943" s="68"/>
      <c r="F6943" s="68"/>
      <c r="G6943" s="68"/>
      <c r="H6943" s="68"/>
    </row>
    <row r="6944" spans="1:8" x14ac:dyDescent="0.3">
      <c r="A6944" s="68"/>
      <c r="B6944" s="68"/>
      <c r="C6944" s="68"/>
      <c r="D6944" s="68"/>
      <c r="E6944" s="68"/>
      <c r="F6944" s="68"/>
      <c r="G6944" s="68"/>
      <c r="H6944" s="68"/>
    </row>
    <row r="6945" spans="1:8" x14ac:dyDescent="0.3">
      <c r="A6945" s="68"/>
      <c r="B6945" s="68"/>
      <c r="C6945" s="68"/>
      <c r="D6945" s="68"/>
      <c r="E6945" s="68"/>
      <c r="F6945" s="68"/>
      <c r="G6945" s="68"/>
      <c r="H6945" s="68"/>
    </row>
    <row r="6946" spans="1:8" x14ac:dyDescent="0.3">
      <c r="A6946" s="68"/>
      <c r="B6946" s="68"/>
      <c r="C6946" s="68"/>
      <c r="D6946" s="68"/>
      <c r="E6946" s="68"/>
      <c r="F6946" s="68"/>
      <c r="G6946" s="68"/>
      <c r="H6946" s="68"/>
    </row>
    <row r="6947" spans="1:8" x14ac:dyDescent="0.3">
      <c r="A6947" s="68"/>
      <c r="B6947" s="68"/>
      <c r="C6947" s="68"/>
      <c r="D6947" s="68"/>
      <c r="E6947" s="68"/>
      <c r="F6947" s="68"/>
      <c r="G6947" s="68"/>
      <c r="H6947" s="68"/>
    </row>
    <row r="6948" spans="1:8" x14ac:dyDescent="0.3">
      <c r="A6948" s="68"/>
      <c r="B6948" s="68"/>
      <c r="C6948" s="68"/>
      <c r="D6948" s="68"/>
      <c r="E6948" s="68"/>
      <c r="F6948" s="68"/>
      <c r="G6948" s="68"/>
      <c r="H6948" s="68"/>
    </row>
    <row r="6949" spans="1:8" x14ac:dyDescent="0.3">
      <c r="A6949" s="68"/>
      <c r="B6949" s="68"/>
      <c r="C6949" s="68"/>
      <c r="D6949" s="68"/>
      <c r="E6949" s="68"/>
      <c r="F6949" s="68"/>
      <c r="G6949" s="68"/>
      <c r="H6949" s="68"/>
    </row>
    <row r="6950" spans="1:8" x14ac:dyDescent="0.3">
      <c r="A6950" s="68"/>
      <c r="B6950" s="68"/>
      <c r="C6950" s="68"/>
      <c r="D6950" s="68"/>
      <c r="E6950" s="68"/>
      <c r="F6950" s="68"/>
      <c r="G6950" s="68"/>
      <c r="H6950" s="68"/>
    </row>
    <row r="6951" spans="1:8" x14ac:dyDescent="0.3">
      <c r="A6951" s="68"/>
      <c r="B6951" s="68"/>
      <c r="C6951" s="68"/>
      <c r="D6951" s="68"/>
      <c r="E6951" s="68"/>
      <c r="F6951" s="68"/>
      <c r="G6951" s="68"/>
      <c r="H6951" s="68"/>
    </row>
    <row r="6952" spans="1:8" x14ac:dyDescent="0.3">
      <c r="A6952" s="68"/>
      <c r="B6952" s="68"/>
      <c r="C6952" s="68"/>
      <c r="D6952" s="68"/>
      <c r="E6952" s="68"/>
      <c r="F6952" s="68"/>
      <c r="G6952" s="68"/>
      <c r="H6952" s="68"/>
    </row>
    <row r="6953" spans="1:8" x14ac:dyDescent="0.3">
      <c r="A6953" s="68"/>
      <c r="B6953" s="68"/>
      <c r="C6953" s="68"/>
      <c r="D6953" s="68"/>
      <c r="E6953" s="68"/>
      <c r="F6953" s="68"/>
      <c r="G6953" s="68"/>
      <c r="H6953" s="68"/>
    </row>
    <row r="6954" spans="1:8" x14ac:dyDescent="0.3">
      <c r="A6954" s="68"/>
      <c r="B6954" s="68"/>
      <c r="C6954" s="68"/>
      <c r="D6954" s="68"/>
      <c r="E6954" s="68"/>
      <c r="F6954" s="68"/>
      <c r="G6954" s="68"/>
      <c r="H6954" s="68"/>
    </row>
    <row r="6955" spans="1:8" x14ac:dyDescent="0.3">
      <c r="A6955" s="68"/>
      <c r="B6955" s="68"/>
      <c r="C6955" s="68"/>
      <c r="D6955" s="68"/>
      <c r="E6955" s="68"/>
      <c r="F6955" s="68"/>
      <c r="G6955" s="68"/>
      <c r="H6955" s="68"/>
    </row>
    <row r="6956" spans="1:8" x14ac:dyDescent="0.3">
      <c r="A6956" s="68"/>
      <c r="B6956" s="68"/>
      <c r="C6956" s="68"/>
      <c r="D6956" s="68"/>
      <c r="E6956" s="68"/>
      <c r="F6956" s="68"/>
      <c r="G6956" s="68"/>
      <c r="H6956" s="68"/>
    </row>
    <row r="6957" spans="1:8" x14ac:dyDescent="0.3">
      <c r="A6957" s="68"/>
      <c r="B6957" s="68"/>
      <c r="C6957" s="68"/>
      <c r="D6957" s="68"/>
      <c r="E6957" s="68"/>
      <c r="F6957" s="68"/>
      <c r="G6957" s="68"/>
      <c r="H6957" s="68"/>
    </row>
    <row r="6958" spans="1:8" x14ac:dyDescent="0.3">
      <c r="A6958" s="68"/>
      <c r="B6958" s="68"/>
      <c r="C6958" s="68"/>
      <c r="D6958" s="68"/>
      <c r="E6958" s="68"/>
      <c r="F6958" s="68"/>
      <c r="G6958" s="68"/>
      <c r="H6958" s="68"/>
    </row>
    <row r="6959" spans="1:8" x14ac:dyDescent="0.3">
      <c r="A6959" s="68"/>
      <c r="B6959" s="68"/>
      <c r="C6959" s="68"/>
      <c r="D6959" s="68"/>
      <c r="E6959" s="68"/>
      <c r="F6959" s="68"/>
      <c r="G6959" s="68"/>
      <c r="H6959" s="68"/>
    </row>
    <row r="6960" spans="1:8" x14ac:dyDescent="0.3">
      <c r="A6960" s="68"/>
      <c r="B6960" s="68"/>
      <c r="C6960" s="68"/>
      <c r="D6960" s="68"/>
      <c r="E6960" s="68"/>
      <c r="F6960" s="68"/>
      <c r="G6960" s="68"/>
      <c r="H6960" s="68"/>
    </row>
    <row r="6961" spans="1:8" x14ac:dyDescent="0.3">
      <c r="A6961" s="68"/>
      <c r="B6961" s="68"/>
      <c r="C6961" s="68"/>
      <c r="D6961" s="68"/>
      <c r="E6961" s="68"/>
      <c r="F6961" s="68"/>
      <c r="G6961" s="68"/>
      <c r="H6961" s="68"/>
    </row>
    <row r="6962" spans="1:8" x14ac:dyDescent="0.3">
      <c r="A6962" s="68"/>
      <c r="B6962" s="68"/>
      <c r="C6962" s="68"/>
      <c r="D6962" s="68"/>
      <c r="E6962" s="68"/>
      <c r="F6962" s="68"/>
      <c r="G6962" s="68"/>
      <c r="H6962" s="68"/>
    </row>
    <row r="6963" spans="1:8" x14ac:dyDescent="0.3">
      <c r="A6963" s="68"/>
      <c r="B6963" s="68"/>
      <c r="C6963" s="68"/>
      <c r="D6963" s="68"/>
      <c r="E6963" s="68"/>
      <c r="F6963" s="68"/>
      <c r="G6963" s="68"/>
      <c r="H6963" s="68"/>
    </row>
    <row r="6964" spans="1:8" x14ac:dyDescent="0.3">
      <c r="A6964" s="68"/>
      <c r="B6964" s="68"/>
      <c r="C6964" s="68"/>
      <c r="D6964" s="68"/>
      <c r="E6964" s="68"/>
      <c r="F6964" s="68"/>
      <c r="G6964" s="68"/>
      <c r="H6964" s="68"/>
    </row>
    <row r="6965" spans="1:8" x14ac:dyDescent="0.3">
      <c r="A6965" s="68"/>
      <c r="B6965" s="68"/>
      <c r="C6965" s="68"/>
      <c r="D6965" s="68"/>
      <c r="E6965" s="68"/>
      <c r="F6965" s="68"/>
      <c r="G6965" s="68"/>
      <c r="H6965" s="68"/>
    </row>
    <row r="6966" spans="1:8" x14ac:dyDescent="0.3">
      <c r="A6966" s="68"/>
      <c r="B6966" s="68"/>
      <c r="C6966" s="68"/>
      <c r="D6966" s="68"/>
      <c r="E6966" s="68"/>
      <c r="F6966" s="68"/>
      <c r="G6966" s="68"/>
      <c r="H6966" s="68"/>
    </row>
    <row r="6967" spans="1:8" x14ac:dyDescent="0.3">
      <c r="A6967" s="68"/>
      <c r="B6967" s="68"/>
      <c r="C6967" s="68"/>
      <c r="D6967" s="68"/>
      <c r="E6967" s="68"/>
      <c r="F6967" s="68"/>
      <c r="G6967" s="68"/>
      <c r="H6967" s="68"/>
    </row>
    <row r="6968" spans="1:8" x14ac:dyDescent="0.3">
      <c r="A6968" s="68"/>
      <c r="B6968" s="68"/>
      <c r="C6968" s="68"/>
      <c r="D6968" s="68"/>
      <c r="E6968" s="68"/>
      <c r="F6968" s="68"/>
      <c r="G6968" s="68"/>
      <c r="H6968" s="68"/>
    </row>
    <row r="6969" spans="1:8" x14ac:dyDescent="0.3">
      <c r="A6969" s="68"/>
      <c r="B6969" s="68"/>
      <c r="C6969" s="68"/>
      <c r="D6969" s="68"/>
      <c r="E6969" s="68"/>
      <c r="F6969" s="68"/>
      <c r="G6969" s="68"/>
      <c r="H6969" s="68"/>
    </row>
    <row r="6970" spans="1:8" x14ac:dyDescent="0.3">
      <c r="A6970" s="68"/>
      <c r="B6970" s="68"/>
      <c r="C6970" s="68"/>
      <c r="D6970" s="68"/>
      <c r="E6970" s="68"/>
      <c r="F6970" s="68"/>
      <c r="G6970" s="68"/>
      <c r="H6970" s="68"/>
    </row>
    <row r="6971" spans="1:8" x14ac:dyDescent="0.3">
      <c r="A6971" s="68"/>
      <c r="B6971" s="68"/>
      <c r="C6971" s="68"/>
      <c r="D6971" s="68"/>
      <c r="E6971" s="68"/>
      <c r="F6971" s="68"/>
      <c r="G6971" s="68"/>
      <c r="H6971" s="68"/>
    </row>
    <row r="6972" spans="1:8" x14ac:dyDescent="0.3">
      <c r="A6972" s="68"/>
      <c r="B6972" s="68"/>
      <c r="C6972" s="68"/>
      <c r="D6972" s="68"/>
      <c r="E6972" s="68"/>
      <c r="F6972" s="68"/>
      <c r="G6972" s="68"/>
      <c r="H6972" s="68"/>
    </row>
    <row r="6973" spans="1:8" x14ac:dyDescent="0.3">
      <c r="A6973" s="68"/>
      <c r="B6973" s="68"/>
      <c r="C6973" s="68"/>
      <c r="D6973" s="68"/>
      <c r="E6973" s="68"/>
      <c r="F6973" s="68"/>
      <c r="G6973" s="68"/>
      <c r="H6973" s="68"/>
    </row>
    <row r="6974" spans="1:8" x14ac:dyDescent="0.3">
      <c r="A6974" s="68"/>
      <c r="B6974" s="68"/>
      <c r="C6974" s="68"/>
      <c r="D6974" s="68"/>
      <c r="E6974" s="68"/>
      <c r="F6974" s="68"/>
      <c r="G6974" s="68"/>
      <c r="H6974" s="68"/>
    </row>
    <row r="6975" spans="1:8" x14ac:dyDescent="0.3">
      <c r="A6975" s="68"/>
      <c r="B6975" s="68"/>
      <c r="C6975" s="68"/>
      <c r="D6975" s="68"/>
      <c r="E6975" s="68"/>
      <c r="F6975" s="68"/>
      <c r="G6975" s="68"/>
      <c r="H6975" s="68"/>
    </row>
    <row r="6976" spans="1:8" x14ac:dyDescent="0.3">
      <c r="A6976" s="68"/>
      <c r="B6976" s="68"/>
      <c r="C6976" s="68"/>
      <c r="D6976" s="68"/>
      <c r="E6976" s="68"/>
      <c r="F6976" s="68"/>
      <c r="G6976" s="68"/>
      <c r="H6976" s="68"/>
    </row>
    <row r="6977" spans="1:8" x14ac:dyDescent="0.3">
      <c r="A6977" s="68"/>
      <c r="B6977" s="68"/>
      <c r="C6977" s="68"/>
      <c r="D6977" s="68"/>
      <c r="E6977" s="68"/>
      <c r="F6977" s="68"/>
      <c r="G6977" s="68"/>
      <c r="H6977" s="68"/>
    </row>
    <row r="6978" spans="1:8" x14ac:dyDescent="0.3">
      <c r="A6978" s="68"/>
      <c r="B6978" s="68"/>
      <c r="C6978" s="68"/>
      <c r="D6978" s="68"/>
      <c r="E6978" s="68"/>
      <c r="F6978" s="68"/>
      <c r="G6978" s="68"/>
      <c r="H6978" s="68"/>
    </row>
    <row r="6979" spans="1:8" x14ac:dyDescent="0.3">
      <c r="A6979" s="68"/>
      <c r="B6979" s="68"/>
      <c r="C6979" s="68"/>
      <c r="D6979" s="68"/>
      <c r="E6979" s="68"/>
      <c r="F6979" s="68"/>
      <c r="G6979" s="68"/>
      <c r="H6979" s="68"/>
    </row>
    <row r="6980" spans="1:8" x14ac:dyDescent="0.3">
      <c r="A6980" s="68"/>
      <c r="B6980" s="68"/>
      <c r="C6980" s="68"/>
      <c r="D6980" s="68"/>
      <c r="E6980" s="68"/>
      <c r="F6980" s="68"/>
      <c r="G6980" s="68"/>
      <c r="H6980" s="68"/>
    </row>
    <row r="6981" spans="1:8" x14ac:dyDescent="0.3">
      <c r="A6981" s="68"/>
      <c r="B6981" s="68"/>
      <c r="C6981" s="68"/>
      <c r="D6981" s="68"/>
      <c r="E6981" s="68"/>
      <c r="F6981" s="68"/>
      <c r="G6981" s="68"/>
      <c r="H6981" s="68"/>
    </row>
    <row r="6982" spans="1:8" x14ac:dyDescent="0.3">
      <c r="A6982" s="68"/>
      <c r="B6982" s="68"/>
      <c r="C6982" s="68"/>
      <c r="D6982" s="68"/>
      <c r="E6982" s="68"/>
      <c r="F6982" s="68"/>
      <c r="G6982" s="68"/>
      <c r="H6982" s="68"/>
    </row>
    <row r="6983" spans="1:8" x14ac:dyDescent="0.3">
      <c r="A6983" s="68"/>
      <c r="B6983" s="68"/>
      <c r="C6983" s="68"/>
      <c r="D6983" s="68"/>
      <c r="E6983" s="68"/>
      <c r="F6983" s="68"/>
      <c r="G6983" s="68"/>
      <c r="H6983" s="68"/>
    </row>
    <row r="6984" spans="1:8" x14ac:dyDescent="0.3">
      <c r="A6984" s="68"/>
      <c r="B6984" s="68"/>
      <c r="C6984" s="68"/>
      <c r="D6984" s="68"/>
      <c r="E6984" s="68"/>
      <c r="F6984" s="68"/>
      <c r="G6984" s="68"/>
      <c r="H6984" s="68"/>
    </row>
    <row r="6985" spans="1:8" x14ac:dyDescent="0.3">
      <c r="A6985" s="68"/>
      <c r="B6985" s="68"/>
      <c r="C6985" s="68"/>
      <c r="D6985" s="68"/>
      <c r="E6985" s="68"/>
      <c r="F6985" s="68"/>
      <c r="G6985" s="68"/>
      <c r="H6985" s="68"/>
    </row>
    <row r="6986" spans="1:8" x14ac:dyDescent="0.3">
      <c r="A6986" s="68"/>
      <c r="B6986" s="68"/>
      <c r="C6986" s="68"/>
      <c r="D6986" s="68"/>
      <c r="E6986" s="68"/>
      <c r="F6986" s="68"/>
      <c r="G6986" s="68"/>
      <c r="H6986" s="68"/>
    </row>
    <row r="6987" spans="1:8" x14ac:dyDescent="0.3">
      <c r="A6987" s="68"/>
      <c r="B6987" s="68"/>
      <c r="C6987" s="68"/>
      <c r="D6987" s="68"/>
      <c r="E6987" s="68"/>
      <c r="F6987" s="68"/>
      <c r="G6987" s="68"/>
      <c r="H6987" s="68"/>
    </row>
    <row r="6988" spans="1:8" x14ac:dyDescent="0.3">
      <c r="A6988" s="68"/>
      <c r="B6988" s="68"/>
      <c r="C6988" s="68"/>
      <c r="D6988" s="68"/>
      <c r="E6988" s="68"/>
      <c r="F6988" s="68"/>
      <c r="G6988" s="68"/>
      <c r="H6988" s="68"/>
    </row>
    <row r="6989" spans="1:8" x14ac:dyDescent="0.3">
      <c r="A6989" s="68"/>
      <c r="B6989" s="68"/>
      <c r="C6989" s="68"/>
      <c r="D6989" s="68"/>
      <c r="E6989" s="68"/>
      <c r="F6989" s="68"/>
      <c r="G6989" s="68"/>
      <c r="H6989" s="68"/>
    </row>
    <row r="6990" spans="1:8" x14ac:dyDescent="0.3">
      <c r="A6990" s="68"/>
      <c r="B6990" s="68"/>
      <c r="C6990" s="68"/>
      <c r="D6990" s="68"/>
      <c r="E6990" s="68"/>
      <c r="F6990" s="68"/>
      <c r="G6990" s="68"/>
      <c r="H6990" s="68"/>
    </row>
    <row r="6991" spans="1:8" x14ac:dyDescent="0.3">
      <c r="A6991" s="68"/>
      <c r="B6991" s="68"/>
      <c r="C6991" s="68"/>
      <c r="D6991" s="68"/>
      <c r="E6991" s="68"/>
      <c r="F6991" s="68"/>
      <c r="G6991" s="68"/>
      <c r="H6991" s="68"/>
    </row>
    <row r="6992" spans="1:8" x14ac:dyDescent="0.3">
      <c r="A6992" s="68"/>
      <c r="B6992" s="68"/>
      <c r="C6992" s="68"/>
      <c r="D6992" s="68"/>
      <c r="E6992" s="68"/>
      <c r="F6992" s="68"/>
      <c r="G6992" s="68"/>
      <c r="H6992" s="68"/>
    </row>
    <row r="6993" spans="1:8" x14ac:dyDescent="0.3">
      <c r="A6993" s="68"/>
      <c r="B6993" s="68"/>
      <c r="C6993" s="68"/>
      <c r="D6993" s="68"/>
      <c r="E6993" s="68"/>
      <c r="F6993" s="68"/>
      <c r="G6993" s="68"/>
      <c r="H6993" s="68"/>
    </row>
    <row r="6994" spans="1:8" x14ac:dyDescent="0.3">
      <c r="A6994" s="68"/>
      <c r="B6994" s="68"/>
      <c r="C6994" s="68"/>
      <c r="D6994" s="68"/>
      <c r="E6994" s="68"/>
      <c r="F6994" s="68"/>
      <c r="G6994" s="68"/>
      <c r="H6994" s="68"/>
    </row>
    <row r="6995" spans="1:8" x14ac:dyDescent="0.3">
      <c r="A6995" s="68"/>
      <c r="B6995" s="68"/>
      <c r="C6995" s="68"/>
      <c r="D6995" s="68"/>
      <c r="E6995" s="68"/>
      <c r="F6995" s="68"/>
      <c r="G6995" s="68"/>
      <c r="H6995" s="68"/>
    </row>
    <row r="6996" spans="1:8" x14ac:dyDescent="0.3">
      <c r="A6996" s="68"/>
      <c r="B6996" s="68"/>
      <c r="C6996" s="68"/>
      <c r="D6996" s="68"/>
      <c r="E6996" s="68"/>
      <c r="F6996" s="68"/>
      <c r="G6996" s="68"/>
      <c r="H6996" s="68"/>
    </row>
    <row r="6997" spans="1:8" x14ac:dyDescent="0.3">
      <c r="A6997" s="68"/>
      <c r="B6997" s="68"/>
      <c r="C6997" s="68"/>
      <c r="D6997" s="68"/>
      <c r="E6997" s="68"/>
      <c r="F6997" s="68"/>
      <c r="G6997" s="68"/>
      <c r="H6997" s="68"/>
    </row>
    <row r="6998" spans="1:8" x14ac:dyDescent="0.3">
      <c r="A6998" s="68"/>
      <c r="B6998" s="68"/>
      <c r="C6998" s="68"/>
      <c r="D6998" s="68"/>
      <c r="E6998" s="68"/>
      <c r="F6998" s="68"/>
      <c r="G6998" s="68"/>
      <c r="H6998" s="68"/>
    </row>
    <row r="6999" spans="1:8" x14ac:dyDescent="0.3">
      <c r="A6999" s="68"/>
      <c r="B6999" s="68"/>
      <c r="C6999" s="68"/>
      <c r="D6999" s="68"/>
      <c r="E6999" s="68"/>
      <c r="F6999" s="68"/>
      <c r="G6999" s="68"/>
      <c r="H6999" s="68"/>
    </row>
    <row r="7000" spans="1:8" x14ac:dyDescent="0.3">
      <c r="A7000" s="68"/>
      <c r="B7000" s="68"/>
      <c r="C7000" s="68"/>
      <c r="D7000" s="68"/>
      <c r="E7000" s="68"/>
      <c r="F7000" s="68"/>
      <c r="G7000" s="68"/>
      <c r="H7000" s="68"/>
    </row>
    <row r="7001" spans="1:8" x14ac:dyDescent="0.3">
      <c r="A7001" s="68"/>
      <c r="B7001" s="68"/>
      <c r="C7001" s="68"/>
      <c r="D7001" s="68"/>
      <c r="E7001" s="68"/>
      <c r="F7001" s="68"/>
      <c r="G7001" s="68"/>
      <c r="H7001" s="68"/>
    </row>
    <row r="7002" spans="1:8" x14ac:dyDescent="0.3">
      <c r="A7002" s="68"/>
      <c r="B7002" s="68"/>
      <c r="C7002" s="68"/>
      <c r="D7002" s="68"/>
      <c r="E7002" s="68"/>
      <c r="F7002" s="68"/>
      <c r="G7002" s="68"/>
      <c r="H7002" s="68"/>
    </row>
    <row r="7003" spans="1:8" x14ac:dyDescent="0.3">
      <c r="A7003" s="68"/>
      <c r="B7003" s="68"/>
      <c r="C7003" s="68"/>
      <c r="D7003" s="68"/>
      <c r="E7003" s="68"/>
      <c r="F7003" s="68"/>
      <c r="G7003" s="68"/>
      <c r="H7003" s="68"/>
    </row>
    <row r="7004" spans="1:8" x14ac:dyDescent="0.3">
      <c r="A7004" s="68"/>
      <c r="B7004" s="68"/>
      <c r="C7004" s="68"/>
      <c r="D7004" s="68"/>
      <c r="E7004" s="68"/>
      <c r="F7004" s="68"/>
      <c r="G7004" s="68"/>
      <c r="H7004" s="68"/>
    </row>
    <row r="7005" spans="1:8" x14ac:dyDescent="0.3">
      <c r="A7005" s="68"/>
      <c r="B7005" s="68"/>
      <c r="C7005" s="68"/>
      <c r="D7005" s="68"/>
      <c r="E7005" s="68"/>
      <c r="F7005" s="68"/>
      <c r="G7005" s="68"/>
      <c r="H7005" s="68"/>
    </row>
    <row r="7006" spans="1:8" x14ac:dyDescent="0.3">
      <c r="A7006" s="68"/>
      <c r="B7006" s="68"/>
      <c r="C7006" s="68"/>
      <c r="D7006" s="68"/>
      <c r="E7006" s="68"/>
      <c r="F7006" s="68"/>
      <c r="G7006" s="68"/>
      <c r="H7006" s="68"/>
    </row>
    <row r="7007" spans="1:8" x14ac:dyDescent="0.3">
      <c r="A7007" s="68"/>
      <c r="B7007" s="68"/>
      <c r="C7007" s="68"/>
      <c r="D7007" s="68"/>
      <c r="E7007" s="68"/>
      <c r="F7007" s="68"/>
      <c r="G7007" s="68"/>
      <c r="H7007" s="68"/>
    </row>
    <row r="7008" spans="1:8" x14ac:dyDescent="0.3">
      <c r="A7008" s="68"/>
      <c r="B7008" s="68"/>
      <c r="C7008" s="68"/>
      <c r="D7008" s="68"/>
      <c r="E7008" s="68"/>
      <c r="F7008" s="68"/>
      <c r="G7008" s="68"/>
      <c r="H7008" s="68"/>
    </row>
    <row r="7009" spans="1:8" x14ac:dyDescent="0.3">
      <c r="A7009" s="68"/>
      <c r="B7009" s="68"/>
      <c r="C7009" s="68"/>
      <c r="D7009" s="68"/>
      <c r="E7009" s="68"/>
      <c r="F7009" s="68"/>
      <c r="G7009" s="68"/>
      <c r="H7009" s="68"/>
    </row>
    <row r="7010" spans="1:8" x14ac:dyDescent="0.3">
      <c r="A7010" s="68"/>
      <c r="B7010" s="68"/>
      <c r="C7010" s="68"/>
      <c r="D7010" s="68"/>
      <c r="E7010" s="68"/>
      <c r="F7010" s="68"/>
      <c r="G7010" s="68"/>
      <c r="H7010" s="68"/>
    </row>
    <row r="7011" spans="1:8" x14ac:dyDescent="0.3">
      <c r="A7011" s="68"/>
      <c r="B7011" s="68"/>
      <c r="C7011" s="68"/>
      <c r="D7011" s="68"/>
      <c r="E7011" s="68"/>
      <c r="F7011" s="68"/>
      <c r="G7011" s="68"/>
      <c r="H7011" s="68"/>
    </row>
    <row r="7012" spans="1:8" x14ac:dyDescent="0.3">
      <c r="A7012" s="68"/>
      <c r="B7012" s="68"/>
      <c r="C7012" s="68"/>
      <c r="D7012" s="68"/>
      <c r="E7012" s="68"/>
      <c r="F7012" s="68"/>
      <c r="G7012" s="68"/>
      <c r="H7012" s="68"/>
    </row>
    <row r="7013" spans="1:8" x14ac:dyDescent="0.3">
      <c r="A7013" s="68"/>
      <c r="B7013" s="68"/>
      <c r="C7013" s="68"/>
      <c r="D7013" s="68"/>
      <c r="E7013" s="68"/>
      <c r="F7013" s="68"/>
      <c r="G7013" s="68"/>
      <c r="H7013" s="68"/>
    </row>
    <row r="7014" spans="1:8" x14ac:dyDescent="0.3">
      <c r="A7014" s="68"/>
      <c r="B7014" s="68"/>
      <c r="C7014" s="68"/>
      <c r="D7014" s="68"/>
      <c r="E7014" s="68"/>
      <c r="F7014" s="68"/>
      <c r="G7014" s="68"/>
      <c r="H7014" s="68"/>
    </row>
    <row r="7015" spans="1:8" x14ac:dyDescent="0.3">
      <c r="A7015" s="68"/>
      <c r="B7015" s="68"/>
      <c r="C7015" s="68"/>
      <c r="D7015" s="68"/>
      <c r="E7015" s="68"/>
      <c r="F7015" s="68"/>
      <c r="G7015" s="68"/>
      <c r="H7015" s="68"/>
    </row>
    <row r="7016" spans="1:8" x14ac:dyDescent="0.3">
      <c r="A7016" s="68"/>
      <c r="B7016" s="68"/>
      <c r="C7016" s="68"/>
      <c r="D7016" s="68"/>
      <c r="E7016" s="68"/>
      <c r="F7016" s="68"/>
      <c r="G7016" s="68"/>
      <c r="H7016" s="68"/>
    </row>
    <row r="7017" spans="1:8" x14ac:dyDescent="0.3">
      <c r="A7017" s="68"/>
      <c r="B7017" s="68"/>
      <c r="C7017" s="68"/>
      <c r="D7017" s="68"/>
      <c r="E7017" s="68"/>
      <c r="F7017" s="68"/>
      <c r="G7017" s="68"/>
      <c r="H7017" s="68"/>
    </row>
    <row r="7018" spans="1:8" x14ac:dyDescent="0.3">
      <c r="A7018" s="68"/>
      <c r="B7018" s="68"/>
      <c r="C7018" s="68"/>
      <c r="D7018" s="68"/>
      <c r="E7018" s="68"/>
      <c r="F7018" s="68"/>
      <c r="G7018" s="68"/>
      <c r="H7018" s="68"/>
    </row>
    <row r="7019" spans="1:8" x14ac:dyDescent="0.3">
      <c r="A7019" s="68"/>
      <c r="B7019" s="68"/>
      <c r="C7019" s="68"/>
      <c r="D7019" s="68"/>
      <c r="E7019" s="68"/>
      <c r="F7019" s="68"/>
      <c r="G7019" s="68"/>
      <c r="H7019" s="68"/>
    </row>
    <row r="7020" spans="1:8" x14ac:dyDescent="0.3">
      <c r="A7020" s="68"/>
      <c r="B7020" s="68"/>
      <c r="C7020" s="68"/>
      <c r="D7020" s="68"/>
      <c r="E7020" s="68"/>
      <c r="F7020" s="68"/>
      <c r="G7020" s="68"/>
      <c r="H7020" s="68"/>
    </row>
    <row r="7021" spans="1:8" x14ac:dyDescent="0.3">
      <c r="A7021" s="68"/>
      <c r="B7021" s="68"/>
      <c r="C7021" s="68"/>
      <c r="D7021" s="68"/>
      <c r="E7021" s="68"/>
      <c r="F7021" s="68"/>
      <c r="G7021" s="68"/>
      <c r="H7021" s="68"/>
    </row>
    <row r="7022" spans="1:8" x14ac:dyDescent="0.3">
      <c r="A7022" s="68"/>
      <c r="B7022" s="68"/>
      <c r="C7022" s="68"/>
      <c r="D7022" s="68"/>
      <c r="E7022" s="68"/>
      <c r="F7022" s="68"/>
      <c r="G7022" s="68"/>
      <c r="H7022" s="68"/>
    </row>
    <row r="7023" spans="1:8" x14ac:dyDescent="0.3">
      <c r="A7023" s="68"/>
      <c r="B7023" s="68"/>
      <c r="C7023" s="68"/>
      <c r="D7023" s="68"/>
      <c r="E7023" s="68"/>
      <c r="F7023" s="68"/>
      <c r="G7023" s="68"/>
      <c r="H7023" s="68"/>
    </row>
    <row r="7024" spans="1:8" x14ac:dyDescent="0.3">
      <c r="A7024" s="68"/>
      <c r="B7024" s="68"/>
      <c r="C7024" s="68"/>
      <c r="D7024" s="68"/>
      <c r="E7024" s="68"/>
      <c r="F7024" s="68"/>
      <c r="G7024" s="68"/>
      <c r="H7024" s="68"/>
    </row>
    <row r="7025" spans="1:8" x14ac:dyDescent="0.3">
      <c r="A7025" s="68"/>
      <c r="B7025" s="68"/>
      <c r="C7025" s="68"/>
      <c r="D7025" s="68"/>
      <c r="E7025" s="68"/>
      <c r="F7025" s="68"/>
      <c r="G7025" s="68"/>
      <c r="H7025" s="68"/>
    </row>
    <row r="7026" spans="1:8" x14ac:dyDescent="0.3">
      <c r="A7026" s="68"/>
      <c r="B7026" s="68"/>
      <c r="C7026" s="68"/>
      <c r="D7026" s="68"/>
      <c r="E7026" s="68"/>
      <c r="F7026" s="68"/>
      <c r="G7026" s="68"/>
      <c r="H7026" s="68"/>
    </row>
    <row r="7027" spans="1:8" x14ac:dyDescent="0.3">
      <c r="A7027" s="68"/>
      <c r="B7027" s="68"/>
      <c r="C7027" s="68"/>
      <c r="D7027" s="68"/>
      <c r="E7027" s="68"/>
      <c r="F7027" s="68"/>
      <c r="G7027" s="68"/>
      <c r="H7027" s="68"/>
    </row>
    <row r="7028" spans="1:8" x14ac:dyDescent="0.3">
      <c r="A7028" s="68"/>
      <c r="B7028" s="68"/>
      <c r="C7028" s="68"/>
      <c r="D7028" s="68"/>
      <c r="E7028" s="68"/>
      <c r="F7028" s="68"/>
      <c r="G7028" s="68"/>
      <c r="H7028" s="68"/>
    </row>
    <row r="7029" spans="1:8" x14ac:dyDescent="0.3">
      <c r="A7029" s="68"/>
      <c r="B7029" s="68"/>
      <c r="C7029" s="68"/>
      <c r="D7029" s="68"/>
      <c r="E7029" s="68"/>
      <c r="F7029" s="68"/>
      <c r="G7029" s="68"/>
      <c r="H7029" s="68"/>
    </row>
    <row r="7030" spans="1:8" x14ac:dyDescent="0.3">
      <c r="A7030" s="68"/>
      <c r="B7030" s="68"/>
      <c r="C7030" s="68"/>
      <c r="D7030" s="68"/>
      <c r="E7030" s="68"/>
      <c r="F7030" s="68"/>
      <c r="G7030" s="68"/>
      <c r="H7030" s="68"/>
    </row>
    <row r="7031" spans="1:8" x14ac:dyDescent="0.3">
      <c r="A7031" s="68"/>
      <c r="B7031" s="68"/>
      <c r="C7031" s="68"/>
      <c r="D7031" s="68"/>
      <c r="E7031" s="68"/>
      <c r="F7031" s="68"/>
      <c r="G7031" s="68"/>
      <c r="H7031" s="68"/>
    </row>
    <row r="7032" spans="1:8" x14ac:dyDescent="0.3">
      <c r="A7032" s="68"/>
      <c r="B7032" s="68"/>
      <c r="C7032" s="68"/>
      <c r="D7032" s="68"/>
      <c r="E7032" s="68"/>
      <c r="F7032" s="68"/>
      <c r="G7032" s="68"/>
      <c r="H7032" s="68"/>
    </row>
    <row r="7033" spans="1:8" x14ac:dyDescent="0.3">
      <c r="A7033" s="68"/>
      <c r="B7033" s="68"/>
      <c r="C7033" s="68"/>
      <c r="D7033" s="68"/>
      <c r="E7033" s="68"/>
      <c r="F7033" s="68"/>
      <c r="G7033" s="68"/>
      <c r="H7033" s="68"/>
    </row>
    <row r="7034" spans="1:8" x14ac:dyDescent="0.3">
      <c r="A7034" s="68"/>
      <c r="B7034" s="68"/>
      <c r="C7034" s="68"/>
      <c r="D7034" s="68"/>
      <c r="E7034" s="68"/>
      <c r="F7034" s="68"/>
      <c r="G7034" s="68"/>
      <c r="H7034" s="68"/>
    </row>
    <row r="7035" spans="1:8" x14ac:dyDescent="0.3">
      <c r="A7035" s="68"/>
      <c r="B7035" s="68"/>
      <c r="C7035" s="68"/>
      <c r="D7035" s="68"/>
      <c r="E7035" s="68"/>
      <c r="F7035" s="68"/>
      <c r="G7035" s="68"/>
      <c r="H7035" s="68"/>
    </row>
    <row r="7036" spans="1:8" x14ac:dyDescent="0.3">
      <c r="A7036" s="68"/>
      <c r="B7036" s="68"/>
      <c r="C7036" s="68"/>
      <c r="D7036" s="68"/>
      <c r="E7036" s="68"/>
      <c r="F7036" s="68"/>
      <c r="G7036" s="68"/>
      <c r="H7036" s="68"/>
    </row>
    <row r="7037" spans="1:8" x14ac:dyDescent="0.3">
      <c r="A7037" s="68"/>
      <c r="B7037" s="68"/>
      <c r="C7037" s="68"/>
      <c r="D7037" s="68"/>
      <c r="E7037" s="68"/>
      <c r="F7037" s="68"/>
      <c r="G7037" s="68"/>
      <c r="H7037" s="68"/>
    </row>
    <row r="7038" spans="1:8" x14ac:dyDescent="0.3">
      <c r="A7038" s="68"/>
      <c r="B7038" s="68"/>
      <c r="C7038" s="68"/>
      <c r="D7038" s="68"/>
      <c r="E7038" s="68"/>
      <c r="F7038" s="68"/>
      <c r="G7038" s="68"/>
      <c r="H7038" s="68"/>
    </row>
    <row r="7039" spans="1:8" x14ac:dyDescent="0.3">
      <c r="A7039" s="68"/>
      <c r="B7039" s="68"/>
      <c r="C7039" s="68"/>
      <c r="D7039" s="68"/>
      <c r="E7039" s="68"/>
      <c r="F7039" s="68"/>
      <c r="G7039" s="68"/>
      <c r="H7039" s="68"/>
    </row>
    <row r="7040" spans="1:8" x14ac:dyDescent="0.3">
      <c r="A7040" s="68"/>
      <c r="B7040" s="68"/>
      <c r="C7040" s="68"/>
      <c r="D7040" s="68"/>
      <c r="E7040" s="68"/>
      <c r="F7040" s="68"/>
      <c r="G7040" s="68"/>
      <c r="H7040" s="68"/>
    </row>
    <row r="7041" spans="1:8" x14ac:dyDescent="0.3">
      <c r="A7041" s="68"/>
      <c r="B7041" s="68"/>
      <c r="C7041" s="68"/>
      <c r="D7041" s="68"/>
      <c r="E7041" s="68"/>
      <c r="F7041" s="68"/>
      <c r="G7041" s="68"/>
      <c r="H7041" s="68"/>
    </row>
    <row r="7042" spans="1:8" x14ac:dyDescent="0.3">
      <c r="A7042" s="68"/>
      <c r="B7042" s="68"/>
      <c r="C7042" s="68"/>
      <c r="D7042" s="68"/>
      <c r="E7042" s="68"/>
      <c r="F7042" s="68"/>
      <c r="G7042" s="68"/>
      <c r="H7042" s="68"/>
    </row>
    <row r="7043" spans="1:8" x14ac:dyDescent="0.3">
      <c r="A7043" s="68"/>
      <c r="B7043" s="68"/>
      <c r="C7043" s="68"/>
      <c r="D7043" s="68"/>
      <c r="E7043" s="68"/>
      <c r="F7043" s="68"/>
      <c r="G7043" s="68"/>
      <c r="H7043" s="68"/>
    </row>
    <row r="7044" spans="1:8" x14ac:dyDescent="0.3">
      <c r="A7044" s="68"/>
      <c r="B7044" s="68"/>
      <c r="C7044" s="68"/>
      <c r="D7044" s="68"/>
      <c r="E7044" s="68"/>
      <c r="F7044" s="68"/>
      <c r="G7044" s="68"/>
      <c r="H7044" s="68"/>
    </row>
    <row r="7045" spans="1:8" x14ac:dyDescent="0.3">
      <c r="A7045" s="68"/>
      <c r="B7045" s="68"/>
      <c r="C7045" s="68"/>
      <c r="D7045" s="68"/>
      <c r="E7045" s="68"/>
      <c r="F7045" s="68"/>
      <c r="G7045" s="68"/>
      <c r="H7045" s="68"/>
    </row>
    <row r="7046" spans="1:8" x14ac:dyDescent="0.3">
      <c r="A7046" s="68"/>
      <c r="B7046" s="68"/>
      <c r="C7046" s="68"/>
      <c r="D7046" s="68"/>
      <c r="E7046" s="68"/>
      <c r="F7046" s="68"/>
      <c r="G7046" s="68"/>
      <c r="H7046" s="68"/>
    </row>
    <row r="7047" spans="1:8" x14ac:dyDescent="0.3">
      <c r="A7047" s="68"/>
      <c r="B7047" s="68"/>
      <c r="C7047" s="68"/>
      <c r="D7047" s="68"/>
      <c r="E7047" s="68"/>
      <c r="F7047" s="68"/>
      <c r="G7047" s="68"/>
      <c r="H7047" s="68"/>
    </row>
    <row r="7048" spans="1:8" x14ac:dyDescent="0.3">
      <c r="A7048" s="68"/>
      <c r="B7048" s="68"/>
      <c r="C7048" s="68"/>
      <c r="D7048" s="68"/>
      <c r="E7048" s="68"/>
      <c r="F7048" s="68"/>
      <c r="G7048" s="68"/>
      <c r="H7048" s="68"/>
    </row>
    <row r="7049" spans="1:8" x14ac:dyDescent="0.3">
      <c r="A7049" s="68"/>
      <c r="B7049" s="68"/>
      <c r="C7049" s="68"/>
      <c r="D7049" s="68"/>
      <c r="E7049" s="68"/>
      <c r="F7049" s="68"/>
      <c r="G7049" s="68"/>
      <c r="H7049" s="68"/>
    </row>
    <row r="7050" spans="1:8" x14ac:dyDescent="0.3">
      <c r="A7050" s="68"/>
      <c r="B7050" s="68"/>
      <c r="C7050" s="68"/>
      <c r="D7050" s="68"/>
      <c r="E7050" s="68"/>
      <c r="F7050" s="68"/>
      <c r="G7050" s="68"/>
      <c r="H7050" s="68"/>
    </row>
    <row r="7051" spans="1:8" x14ac:dyDescent="0.3">
      <c r="A7051" s="68"/>
      <c r="B7051" s="68"/>
      <c r="C7051" s="68"/>
      <c r="D7051" s="68"/>
      <c r="E7051" s="68"/>
      <c r="F7051" s="68"/>
      <c r="G7051" s="68"/>
      <c r="H7051" s="68"/>
    </row>
    <row r="7052" spans="1:8" x14ac:dyDescent="0.3">
      <c r="A7052" s="68"/>
      <c r="B7052" s="68"/>
      <c r="C7052" s="68"/>
      <c r="D7052" s="68"/>
      <c r="E7052" s="68"/>
      <c r="F7052" s="68"/>
      <c r="G7052" s="68"/>
      <c r="H7052" s="68"/>
    </row>
    <row r="7053" spans="1:8" x14ac:dyDescent="0.3">
      <c r="A7053" s="68"/>
      <c r="B7053" s="68"/>
      <c r="C7053" s="68"/>
      <c r="D7053" s="68"/>
      <c r="E7053" s="68"/>
      <c r="F7053" s="68"/>
      <c r="G7053" s="68"/>
      <c r="H7053" s="68"/>
    </row>
    <row r="7054" spans="1:8" x14ac:dyDescent="0.3">
      <c r="A7054" s="68"/>
      <c r="B7054" s="68"/>
      <c r="C7054" s="68"/>
      <c r="D7054" s="68"/>
      <c r="E7054" s="68"/>
      <c r="F7054" s="68"/>
      <c r="G7054" s="68"/>
      <c r="H7054" s="68"/>
    </row>
    <row r="7055" spans="1:8" x14ac:dyDescent="0.3">
      <c r="A7055" s="68"/>
      <c r="B7055" s="68"/>
      <c r="C7055" s="68"/>
      <c r="D7055" s="68"/>
      <c r="E7055" s="68"/>
      <c r="F7055" s="68"/>
      <c r="G7055" s="68"/>
      <c r="H7055" s="68"/>
    </row>
    <row r="7056" spans="1:8" x14ac:dyDescent="0.3">
      <c r="A7056" s="68"/>
      <c r="B7056" s="68"/>
      <c r="C7056" s="68"/>
      <c r="D7056" s="68"/>
      <c r="E7056" s="68"/>
      <c r="F7056" s="68"/>
      <c r="G7056" s="68"/>
      <c r="H7056" s="68"/>
    </row>
    <row r="7057" spans="1:8" x14ac:dyDescent="0.3">
      <c r="A7057" s="68"/>
      <c r="B7057" s="68"/>
      <c r="C7057" s="68"/>
      <c r="D7057" s="68"/>
      <c r="E7057" s="68"/>
      <c r="F7057" s="68"/>
      <c r="G7057" s="68"/>
      <c r="H7057" s="68"/>
    </row>
    <row r="7058" spans="1:8" x14ac:dyDescent="0.3">
      <c r="A7058" s="68"/>
      <c r="B7058" s="68"/>
      <c r="C7058" s="68"/>
      <c r="D7058" s="68"/>
      <c r="E7058" s="68"/>
      <c r="F7058" s="68"/>
      <c r="G7058" s="68"/>
      <c r="H7058" s="68"/>
    </row>
    <row r="7059" spans="1:8" x14ac:dyDescent="0.3">
      <c r="A7059" s="68"/>
      <c r="B7059" s="68"/>
      <c r="C7059" s="68"/>
      <c r="D7059" s="68"/>
      <c r="E7059" s="68"/>
      <c r="F7059" s="68"/>
      <c r="G7059" s="68"/>
      <c r="H7059" s="68"/>
    </row>
    <row r="7060" spans="1:8" x14ac:dyDescent="0.3">
      <c r="A7060" s="68"/>
      <c r="B7060" s="68"/>
      <c r="C7060" s="68"/>
      <c r="D7060" s="68"/>
      <c r="E7060" s="68"/>
      <c r="F7060" s="68"/>
      <c r="G7060" s="68"/>
      <c r="H7060" s="68"/>
    </row>
    <row r="7061" spans="1:8" x14ac:dyDescent="0.3">
      <c r="A7061" s="68"/>
      <c r="B7061" s="68"/>
      <c r="C7061" s="68"/>
      <c r="D7061" s="68"/>
      <c r="E7061" s="68"/>
      <c r="F7061" s="68"/>
      <c r="G7061" s="68"/>
      <c r="H7061" s="68"/>
    </row>
    <row r="7062" spans="1:8" x14ac:dyDescent="0.3">
      <c r="A7062" s="68"/>
      <c r="B7062" s="68"/>
      <c r="C7062" s="68"/>
      <c r="D7062" s="68"/>
      <c r="E7062" s="68"/>
      <c r="F7062" s="68"/>
      <c r="G7062" s="68"/>
      <c r="H7062" s="68"/>
    </row>
    <row r="7063" spans="1:8" x14ac:dyDescent="0.3">
      <c r="A7063" s="68"/>
      <c r="B7063" s="68"/>
      <c r="C7063" s="68"/>
      <c r="D7063" s="68"/>
      <c r="E7063" s="68"/>
      <c r="F7063" s="68"/>
      <c r="G7063" s="68"/>
      <c r="H7063" s="68"/>
    </row>
    <row r="7064" spans="1:8" x14ac:dyDescent="0.3">
      <c r="A7064" s="68"/>
      <c r="B7064" s="68"/>
      <c r="C7064" s="68"/>
      <c r="D7064" s="68"/>
      <c r="E7064" s="68"/>
      <c r="F7064" s="68"/>
      <c r="G7064" s="68"/>
      <c r="H7064" s="68"/>
    </row>
    <row r="7065" spans="1:8" x14ac:dyDescent="0.3">
      <c r="A7065" s="68"/>
      <c r="B7065" s="68"/>
      <c r="C7065" s="68"/>
      <c r="D7065" s="68"/>
      <c r="E7065" s="68"/>
      <c r="F7065" s="68"/>
      <c r="G7065" s="68"/>
      <c r="H7065" s="68"/>
    </row>
    <row r="7066" spans="1:8" x14ac:dyDescent="0.3">
      <c r="A7066" s="68"/>
      <c r="B7066" s="68"/>
      <c r="C7066" s="68"/>
      <c r="D7066" s="68"/>
      <c r="E7066" s="68"/>
      <c r="F7066" s="68"/>
      <c r="G7066" s="68"/>
      <c r="H7066" s="68"/>
    </row>
    <row r="7067" spans="1:8" x14ac:dyDescent="0.3">
      <c r="A7067" s="68"/>
      <c r="B7067" s="68"/>
      <c r="C7067" s="68"/>
      <c r="D7067" s="68"/>
      <c r="E7067" s="68"/>
      <c r="F7067" s="68"/>
      <c r="G7067" s="68"/>
      <c r="H7067" s="68"/>
    </row>
    <row r="7068" spans="1:8" x14ac:dyDescent="0.3">
      <c r="A7068" s="68"/>
      <c r="B7068" s="68"/>
      <c r="C7068" s="68"/>
      <c r="D7068" s="68"/>
      <c r="E7068" s="68"/>
      <c r="F7068" s="68"/>
      <c r="G7068" s="68"/>
      <c r="H7068" s="68"/>
    </row>
    <row r="7069" spans="1:8" x14ac:dyDescent="0.3">
      <c r="A7069" s="68"/>
      <c r="B7069" s="68"/>
      <c r="C7069" s="68"/>
      <c r="D7069" s="68"/>
      <c r="E7069" s="68"/>
      <c r="F7069" s="68"/>
      <c r="G7069" s="68"/>
      <c r="H7069" s="68"/>
    </row>
    <row r="7070" spans="1:8" x14ac:dyDescent="0.3">
      <c r="A7070" s="68"/>
      <c r="B7070" s="68"/>
      <c r="C7070" s="68"/>
      <c r="D7070" s="68"/>
      <c r="E7070" s="68"/>
      <c r="F7070" s="68"/>
      <c r="G7070" s="68"/>
      <c r="H7070" s="68"/>
    </row>
    <row r="7071" spans="1:8" x14ac:dyDescent="0.3">
      <c r="A7071" s="68"/>
      <c r="B7071" s="68"/>
      <c r="C7071" s="68"/>
      <c r="D7071" s="68"/>
      <c r="E7071" s="68"/>
      <c r="F7071" s="68"/>
      <c r="G7071" s="68"/>
      <c r="H7071" s="68"/>
    </row>
    <row r="7072" spans="1:8" x14ac:dyDescent="0.3">
      <c r="A7072" s="68"/>
      <c r="B7072" s="68"/>
      <c r="C7072" s="68"/>
      <c r="D7072" s="68"/>
      <c r="E7072" s="68"/>
      <c r="F7072" s="68"/>
      <c r="G7072" s="68"/>
      <c r="H7072" s="68"/>
    </row>
    <row r="7073" spans="1:8" x14ac:dyDescent="0.3">
      <c r="A7073" s="68"/>
      <c r="B7073" s="68"/>
      <c r="C7073" s="68"/>
      <c r="D7073" s="68"/>
      <c r="E7073" s="68"/>
      <c r="F7073" s="68"/>
      <c r="G7073" s="68"/>
      <c r="H7073" s="68"/>
    </row>
    <row r="7074" spans="1:8" x14ac:dyDescent="0.3">
      <c r="A7074" s="68"/>
      <c r="B7074" s="68"/>
      <c r="C7074" s="68"/>
      <c r="D7074" s="68"/>
      <c r="E7074" s="68"/>
      <c r="F7074" s="68"/>
      <c r="G7074" s="68"/>
      <c r="H7074" s="68"/>
    </row>
    <row r="7075" spans="1:8" x14ac:dyDescent="0.3">
      <c r="A7075" s="68"/>
      <c r="B7075" s="68"/>
      <c r="C7075" s="68"/>
      <c r="D7075" s="68"/>
      <c r="E7075" s="68"/>
      <c r="F7075" s="68"/>
      <c r="G7075" s="68"/>
      <c r="H7075" s="68"/>
    </row>
    <row r="7076" spans="1:8" x14ac:dyDescent="0.3">
      <c r="A7076" s="68"/>
      <c r="B7076" s="68"/>
      <c r="C7076" s="68"/>
      <c r="D7076" s="68"/>
      <c r="E7076" s="68"/>
      <c r="F7076" s="68"/>
      <c r="G7076" s="68"/>
      <c r="H7076" s="68"/>
    </row>
    <row r="7077" spans="1:8" x14ac:dyDescent="0.3">
      <c r="A7077" s="68"/>
      <c r="B7077" s="68"/>
      <c r="C7077" s="68"/>
      <c r="D7077" s="68"/>
      <c r="E7077" s="68"/>
      <c r="F7077" s="68"/>
      <c r="G7077" s="68"/>
      <c r="H7077" s="68"/>
    </row>
    <row r="7078" spans="1:8" x14ac:dyDescent="0.3">
      <c r="A7078" s="68"/>
      <c r="B7078" s="68"/>
      <c r="C7078" s="68"/>
      <c r="D7078" s="68"/>
      <c r="E7078" s="68"/>
      <c r="F7078" s="68"/>
      <c r="G7078" s="68"/>
      <c r="H7078" s="68"/>
    </row>
    <row r="7079" spans="1:8" x14ac:dyDescent="0.3">
      <c r="A7079" s="68"/>
      <c r="B7079" s="68"/>
      <c r="C7079" s="68"/>
      <c r="D7079" s="68"/>
      <c r="E7079" s="68"/>
      <c r="F7079" s="68"/>
      <c r="G7079" s="68"/>
      <c r="H7079" s="68"/>
    </row>
    <row r="7080" spans="1:8" x14ac:dyDescent="0.3">
      <c r="A7080" s="68"/>
      <c r="B7080" s="68"/>
      <c r="C7080" s="68"/>
      <c r="D7080" s="68"/>
      <c r="E7080" s="68"/>
      <c r="F7080" s="68"/>
      <c r="G7080" s="68"/>
      <c r="H7080" s="68"/>
    </row>
    <row r="7081" spans="1:8" x14ac:dyDescent="0.3">
      <c r="A7081" s="68"/>
      <c r="B7081" s="68"/>
      <c r="C7081" s="68"/>
      <c r="D7081" s="68"/>
      <c r="E7081" s="68"/>
      <c r="F7081" s="68"/>
      <c r="G7081" s="68"/>
      <c r="H7081" s="68"/>
    </row>
    <row r="7082" spans="1:8" x14ac:dyDescent="0.3">
      <c r="A7082" s="68"/>
      <c r="B7082" s="68"/>
      <c r="C7082" s="68"/>
      <c r="D7082" s="68"/>
      <c r="E7082" s="68"/>
      <c r="F7082" s="68"/>
      <c r="G7082" s="68"/>
      <c r="H7082" s="68"/>
    </row>
    <row r="7083" spans="1:8" x14ac:dyDescent="0.3">
      <c r="A7083" s="68"/>
      <c r="B7083" s="68"/>
      <c r="C7083" s="68"/>
      <c r="D7083" s="68"/>
      <c r="E7083" s="68"/>
      <c r="F7083" s="68"/>
      <c r="G7083" s="68"/>
      <c r="H7083" s="68"/>
    </row>
    <row r="7084" spans="1:8" x14ac:dyDescent="0.3">
      <c r="A7084" s="68"/>
      <c r="B7084" s="68"/>
      <c r="C7084" s="68"/>
      <c r="D7084" s="68"/>
      <c r="E7084" s="68"/>
      <c r="F7084" s="68"/>
      <c r="G7084" s="68"/>
      <c r="H7084" s="68"/>
    </row>
    <row r="7085" spans="1:8" x14ac:dyDescent="0.3">
      <c r="A7085" s="68"/>
      <c r="B7085" s="68"/>
      <c r="C7085" s="68"/>
      <c r="D7085" s="68"/>
      <c r="E7085" s="68"/>
      <c r="F7085" s="68"/>
      <c r="G7085" s="68"/>
      <c r="H7085" s="68"/>
    </row>
    <row r="7086" spans="1:8" x14ac:dyDescent="0.3">
      <c r="A7086" s="68"/>
      <c r="B7086" s="68"/>
      <c r="C7086" s="68"/>
      <c r="D7086" s="68"/>
      <c r="E7086" s="68"/>
      <c r="F7086" s="68"/>
      <c r="G7086" s="68"/>
      <c r="H7086" s="68"/>
    </row>
    <row r="7087" spans="1:8" x14ac:dyDescent="0.3">
      <c r="A7087" s="68"/>
      <c r="B7087" s="68"/>
      <c r="C7087" s="68"/>
      <c r="D7087" s="68"/>
      <c r="E7087" s="68"/>
      <c r="F7087" s="68"/>
      <c r="G7087" s="68"/>
      <c r="H7087" s="68"/>
    </row>
    <row r="7088" spans="1:8" x14ac:dyDescent="0.3">
      <c r="A7088" s="68"/>
      <c r="B7088" s="68"/>
      <c r="C7088" s="68"/>
      <c r="D7088" s="68"/>
      <c r="E7088" s="68"/>
      <c r="F7088" s="68"/>
      <c r="G7088" s="68"/>
      <c r="H7088" s="68"/>
    </row>
    <row r="7089" spans="1:8" x14ac:dyDescent="0.3">
      <c r="A7089" s="68"/>
      <c r="B7089" s="68"/>
      <c r="C7089" s="68"/>
      <c r="D7089" s="68"/>
      <c r="E7089" s="68"/>
      <c r="F7089" s="68"/>
      <c r="G7089" s="68"/>
      <c r="H7089" s="68"/>
    </row>
    <row r="7090" spans="1:8" x14ac:dyDescent="0.3">
      <c r="A7090" s="68"/>
      <c r="B7090" s="68"/>
      <c r="C7090" s="68"/>
      <c r="D7090" s="68"/>
      <c r="E7090" s="68"/>
      <c r="F7090" s="68"/>
      <c r="G7090" s="68"/>
      <c r="H7090" s="68"/>
    </row>
    <row r="7091" spans="1:8" x14ac:dyDescent="0.3">
      <c r="A7091" s="68"/>
      <c r="B7091" s="68"/>
      <c r="C7091" s="68"/>
      <c r="D7091" s="68"/>
      <c r="E7091" s="68"/>
      <c r="F7091" s="68"/>
      <c r="G7091" s="68"/>
      <c r="H7091" s="68"/>
    </row>
    <row r="7092" spans="1:8" x14ac:dyDescent="0.3">
      <c r="A7092" s="68"/>
      <c r="B7092" s="68"/>
      <c r="C7092" s="68"/>
      <c r="D7092" s="68"/>
      <c r="E7092" s="68"/>
      <c r="F7092" s="68"/>
      <c r="G7092" s="68"/>
      <c r="H7092" s="68"/>
    </row>
    <row r="7093" spans="1:8" x14ac:dyDescent="0.3">
      <c r="A7093" s="68"/>
      <c r="B7093" s="68"/>
      <c r="C7093" s="68"/>
      <c r="D7093" s="68"/>
      <c r="E7093" s="68"/>
      <c r="F7093" s="68"/>
      <c r="G7093" s="68"/>
      <c r="H7093" s="68"/>
    </row>
    <row r="7094" spans="1:8" x14ac:dyDescent="0.3">
      <c r="A7094" s="68"/>
      <c r="B7094" s="68"/>
      <c r="C7094" s="68"/>
      <c r="D7094" s="68"/>
      <c r="E7094" s="68"/>
      <c r="F7094" s="68"/>
      <c r="G7094" s="68"/>
      <c r="H7094" s="68"/>
    </row>
    <row r="7095" spans="1:8" x14ac:dyDescent="0.3">
      <c r="A7095" s="68"/>
      <c r="B7095" s="68"/>
      <c r="C7095" s="68"/>
      <c r="D7095" s="68"/>
      <c r="E7095" s="68"/>
      <c r="F7095" s="68"/>
      <c r="G7095" s="68"/>
      <c r="H7095" s="68"/>
    </row>
    <row r="7096" spans="1:8" x14ac:dyDescent="0.3">
      <c r="A7096" s="68"/>
      <c r="B7096" s="68"/>
      <c r="C7096" s="68"/>
      <c r="D7096" s="68"/>
      <c r="E7096" s="68"/>
      <c r="F7096" s="68"/>
      <c r="G7096" s="68"/>
      <c r="H7096" s="68"/>
    </row>
    <row r="7097" spans="1:8" x14ac:dyDescent="0.3">
      <c r="A7097" s="68"/>
      <c r="B7097" s="68"/>
      <c r="C7097" s="68"/>
      <c r="D7097" s="68"/>
      <c r="E7097" s="68"/>
      <c r="F7097" s="68"/>
      <c r="G7097" s="68"/>
      <c r="H7097" s="68"/>
    </row>
    <row r="7098" spans="1:8" x14ac:dyDescent="0.3">
      <c r="A7098" s="68"/>
      <c r="B7098" s="68"/>
      <c r="C7098" s="68"/>
      <c r="D7098" s="68"/>
      <c r="E7098" s="68"/>
      <c r="F7098" s="68"/>
      <c r="G7098" s="68"/>
      <c r="H7098" s="68"/>
    </row>
    <row r="7099" spans="1:8" x14ac:dyDescent="0.3">
      <c r="A7099" s="68"/>
      <c r="B7099" s="68"/>
      <c r="C7099" s="68"/>
      <c r="D7099" s="68"/>
      <c r="E7099" s="68"/>
      <c r="F7099" s="68"/>
      <c r="G7099" s="68"/>
      <c r="H7099" s="68"/>
    </row>
    <row r="7100" spans="1:8" x14ac:dyDescent="0.3">
      <c r="A7100" s="68"/>
      <c r="B7100" s="68"/>
      <c r="C7100" s="68"/>
      <c r="D7100" s="68"/>
      <c r="E7100" s="68"/>
      <c r="F7100" s="68"/>
      <c r="G7100" s="68"/>
      <c r="H7100" s="68"/>
    </row>
    <row r="7101" spans="1:8" x14ac:dyDescent="0.3">
      <c r="A7101" s="68"/>
      <c r="B7101" s="68"/>
      <c r="C7101" s="68"/>
      <c r="D7101" s="68"/>
      <c r="E7101" s="68"/>
      <c r="F7101" s="68"/>
      <c r="G7101" s="68"/>
      <c r="H7101" s="68"/>
    </row>
    <row r="7102" spans="1:8" x14ac:dyDescent="0.3">
      <c r="A7102" s="68"/>
      <c r="B7102" s="68"/>
      <c r="C7102" s="68"/>
      <c r="D7102" s="68"/>
      <c r="E7102" s="68"/>
      <c r="F7102" s="68"/>
      <c r="G7102" s="68"/>
      <c r="H7102" s="68"/>
    </row>
    <row r="7103" spans="1:8" x14ac:dyDescent="0.3">
      <c r="A7103" s="68"/>
      <c r="B7103" s="68"/>
      <c r="C7103" s="68"/>
      <c r="D7103" s="68"/>
      <c r="E7103" s="68"/>
      <c r="F7103" s="68"/>
      <c r="G7103" s="68"/>
      <c r="H7103" s="68"/>
    </row>
    <row r="7104" spans="1:8" x14ac:dyDescent="0.3">
      <c r="A7104" s="68"/>
      <c r="B7104" s="68"/>
      <c r="C7104" s="68"/>
      <c r="D7104" s="68"/>
      <c r="E7104" s="68"/>
      <c r="F7104" s="68"/>
      <c r="G7104" s="68"/>
      <c r="H7104" s="68"/>
    </row>
    <row r="7105" spans="1:8" x14ac:dyDescent="0.3">
      <c r="A7105" s="68"/>
      <c r="B7105" s="68"/>
      <c r="C7105" s="68"/>
      <c r="D7105" s="68"/>
      <c r="E7105" s="68"/>
      <c r="F7105" s="68"/>
      <c r="G7105" s="68"/>
      <c r="H7105" s="68"/>
    </row>
    <row r="7106" spans="1:8" x14ac:dyDescent="0.3">
      <c r="A7106" s="68"/>
      <c r="B7106" s="68"/>
      <c r="C7106" s="68"/>
      <c r="D7106" s="68"/>
      <c r="E7106" s="68"/>
      <c r="F7106" s="68"/>
      <c r="G7106" s="68"/>
      <c r="H7106" s="68"/>
    </row>
    <row r="7107" spans="1:8" x14ac:dyDescent="0.3">
      <c r="A7107" s="68"/>
      <c r="B7107" s="68"/>
      <c r="C7107" s="68"/>
      <c r="D7107" s="68"/>
      <c r="E7107" s="68"/>
      <c r="F7107" s="68"/>
      <c r="G7107" s="68"/>
      <c r="H7107" s="68"/>
    </row>
    <row r="7108" spans="1:8" x14ac:dyDescent="0.3">
      <c r="A7108" s="68"/>
      <c r="B7108" s="68"/>
      <c r="C7108" s="68"/>
      <c r="D7108" s="68"/>
      <c r="E7108" s="68"/>
      <c r="F7108" s="68"/>
      <c r="G7108" s="68"/>
      <c r="H7108" s="68"/>
    </row>
    <row r="7109" spans="1:8" x14ac:dyDescent="0.3">
      <c r="A7109" s="68"/>
      <c r="B7109" s="68"/>
      <c r="C7109" s="68"/>
      <c r="D7109" s="68"/>
      <c r="E7109" s="68"/>
      <c r="F7109" s="68"/>
      <c r="G7109" s="68"/>
      <c r="H7109" s="68"/>
    </row>
    <row r="7110" spans="1:8" x14ac:dyDescent="0.3">
      <c r="A7110" s="68"/>
      <c r="B7110" s="68"/>
      <c r="C7110" s="68"/>
      <c r="D7110" s="68"/>
      <c r="E7110" s="68"/>
      <c r="F7110" s="68"/>
      <c r="G7110" s="68"/>
      <c r="H7110" s="68"/>
    </row>
    <row r="7111" spans="1:8" x14ac:dyDescent="0.3">
      <c r="A7111" s="68"/>
      <c r="B7111" s="68"/>
      <c r="C7111" s="68"/>
      <c r="D7111" s="68"/>
      <c r="E7111" s="68"/>
      <c r="F7111" s="68"/>
      <c r="G7111" s="68"/>
      <c r="H7111" s="68"/>
    </row>
    <row r="7112" spans="1:8" x14ac:dyDescent="0.3">
      <c r="A7112" s="68"/>
      <c r="B7112" s="68"/>
      <c r="C7112" s="68"/>
      <c r="D7112" s="68"/>
      <c r="E7112" s="68"/>
      <c r="F7112" s="68"/>
      <c r="G7112" s="68"/>
      <c r="H7112" s="68"/>
    </row>
    <row r="7113" spans="1:8" x14ac:dyDescent="0.3">
      <c r="A7113" s="68"/>
      <c r="B7113" s="68"/>
      <c r="C7113" s="68"/>
      <c r="D7113" s="68"/>
      <c r="E7113" s="68"/>
      <c r="F7113" s="68"/>
      <c r="G7113" s="68"/>
      <c r="H7113" s="68"/>
    </row>
    <row r="7114" spans="1:8" x14ac:dyDescent="0.3">
      <c r="A7114" s="68"/>
      <c r="B7114" s="68"/>
      <c r="C7114" s="68"/>
      <c r="D7114" s="68"/>
      <c r="E7114" s="68"/>
      <c r="F7114" s="68"/>
      <c r="G7114" s="68"/>
      <c r="H7114" s="68"/>
    </row>
    <row r="7115" spans="1:8" x14ac:dyDescent="0.3">
      <c r="A7115" s="68"/>
      <c r="B7115" s="68"/>
      <c r="C7115" s="68"/>
      <c r="D7115" s="68"/>
      <c r="E7115" s="68"/>
      <c r="F7115" s="68"/>
      <c r="G7115" s="68"/>
      <c r="H7115" s="68"/>
    </row>
    <row r="7116" spans="1:8" x14ac:dyDescent="0.3">
      <c r="A7116" s="68"/>
      <c r="B7116" s="68"/>
      <c r="C7116" s="68"/>
      <c r="D7116" s="68"/>
      <c r="E7116" s="68"/>
      <c r="F7116" s="68"/>
      <c r="G7116" s="68"/>
      <c r="H7116" s="68"/>
    </row>
    <row r="7117" spans="1:8" x14ac:dyDescent="0.3">
      <c r="A7117" s="68"/>
      <c r="B7117" s="68"/>
      <c r="C7117" s="68"/>
      <c r="D7117" s="68"/>
      <c r="E7117" s="68"/>
      <c r="F7117" s="68"/>
      <c r="G7117" s="68"/>
      <c r="H7117" s="68"/>
    </row>
    <row r="7118" spans="1:8" x14ac:dyDescent="0.3">
      <c r="A7118" s="68"/>
      <c r="B7118" s="68"/>
      <c r="C7118" s="68"/>
      <c r="D7118" s="68"/>
      <c r="E7118" s="68"/>
      <c r="F7118" s="68"/>
      <c r="G7118" s="68"/>
      <c r="H7118" s="68"/>
    </row>
    <row r="7119" spans="1:8" x14ac:dyDescent="0.3">
      <c r="A7119" s="68"/>
      <c r="B7119" s="68"/>
      <c r="C7119" s="68"/>
      <c r="D7119" s="68"/>
      <c r="E7119" s="68"/>
      <c r="F7119" s="68"/>
      <c r="G7119" s="68"/>
      <c r="H7119" s="68"/>
    </row>
    <row r="7120" spans="1:8" x14ac:dyDescent="0.3">
      <c r="A7120" s="68"/>
      <c r="B7120" s="68"/>
      <c r="C7120" s="68"/>
      <c r="D7120" s="68"/>
      <c r="E7120" s="68"/>
      <c r="F7120" s="68"/>
      <c r="G7120" s="68"/>
      <c r="H7120" s="68"/>
    </row>
    <row r="7121" spans="1:8" x14ac:dyDescent="0.3">
      <c r="A7121" s="68"/>
      <c r="B7121" s="68"/>
      <c r="C7121" s="68"/>
      <c r="D7121" s="68"/>
      <c r="E7121" s="68"/>
      <c r="F7121" s="68"/>
      <c r="G7121" s="68"/>
      <c r="H7121" s="68"/>
    </row>
    <row r="7122" spans="1:8" x14ac:dyDescent="0.3">
      <c r="A7122" s="68"/>
      <c r="B7122" s="68"/>
      <c r="C7122" s="68"/>
      <c r="D7122" s="68"/>
      <c r="E7122" s="68"/>
      <c r="F7122" s="68"/>
      <c r="G7122" s="68"/>
      <c r="H7122" s="68"/>
    </row>
    <row r="7123" spans="1:8" x14ac:dyDescent="0.3">
      <c r="A7123" s="68"/>
      <c r="B7123" s="68"/>
      <c r="C7123" s="68"/>
      <c r="D7123" s="68"/>
      <c r="E7123" s="68"/>
      <c r="F7123" s="68"/>
      <c r="G7123" s="68"/>
      <c r="H7123" s="68"/>
    </row>
    <row r="7124" spans="1:8" x14ac:dyDescent="0.3">
      <c r="A7124" s="68"/>
      <c r="B7124" s="68"/>
      <c r="C7124" s="68"/>
      <c r="D7124" s="68"/>
      <c r="E7124" s="68"/>
      <c r="F7124" s="68"/>
      <c r="G7124" s="68"/>
      <c r="H7124" s="68"/>
    </row>
    <row r="7125" spans="1:8" x14ac:dyDescent="0.3">
      <c r="A7125" s="68"/>
      <c r="B7125" s="68"/>
      <c r="C7125" s="68"/>
      <c r="D7125" s="68"/>
      <c r="E7125" s="68"/>
      <c r="F7125" s="68"/>
      <c r="G7125" s="68"/>
      <c r="H7125" s="68"/>
    </row>
    <row r="7126" spans="1:8" x14ac:dyDescent="0.3">
      <c r="A7126" s="68"/>
      <c r="B7126" s="68"/>
      <c r="C7126" s="68"/>
      <c r="D7126" s="68"/>
      <c r="E7126" s="68"/>
      <c r="F7126" s="68"/>
      <c r="G7126" s="68"/>
      <c r="H7126" s="68"/>
    </row>
    <row r="7127" spans="1:8" x14ac:dyDescent="0.3">
      <c r="A7127" s="68"/>
      <c r="B7127" s="68"/>
      <c r="C7127" s="68"/>
      <c r="D7127" s="68"/>
      <c r="E7127" s="68"/>
      <c r="F7127" s="68"/>
      <c r="G7127" s="68"/>
      <c r="H7127" s="68"/>
    </row>
    <row r="7128" spans="1:8" x14ac:dyDescent="0.3">
      <c r="A7128" s="68"/>
      <c r="B7128" s="68"/>
      <c r="C7128" s="68"/>
      <c r="D7128" s="68"/>
      <c r="E7128" s="68"/>
      <c r="F7128" s="68"/>
      <c r="G7128" s="68"/>
      <c r="H7128" s="68"/>
    </row>
    <row r="7129" spans="1:8" x14ac:dyDescent="0.3">
      <c r="A7129" s="68"/>
      <c r="B7129" s="68"/>
      <c r="C7129" s="68"/>
      <c r="D7129" s="68"/>
      <c r="E7129" s="68"/>
      <c r="F7129" s="68"/>
      <c r="G7129" s="68"/>
      <c r="H7129" s="68"/>
    </row>
    <row r="7130" spans="1:8" x14ac:dyDescent="0.3">
      <c r="A7130" s="68"/>
      <c r="B7130" s="68"/>
      <c r="C7130" s="68"/>
      <c r="D7130" s="68"/>
      <c r="E7130" s="68"/>
      <c r="F7130" s="68"/>
      <c r="G7130" s="68"/>
      <c r="H7130" s="68"/>
    </row>
    <row r="7131" spans="1:8" x14ac:dyDescent="0.3">
      <c r="A7131" s="68"/>
      <c r="B7131" s="68"/>
      <c r="C7131" s="68"/>
      <c r="D7131" s="68"/>
      <c r="E7131" s="68"/>
      <c r="F7131" s="68"/>
      <c r="G7131" s="68"/>
      <c r="H7131" s="68"/>
    </row>
    <row r="7132" spans="1:8" x14ac:dyDescent="0.3">
      <c r="A7132" s="68"/>
      <c r="B7132" s="68"/>
      <c r="C7132" s="68"/>
      <c r="D7132" s="68"/>
      <c r="E7132" s="68"/>
      <c r="F7132" s="68"/>
      <c r="G7132" s="68"/>
      <c r="H7132" s="68"/>
    </row>
    <row r="7133" spans="1:8" x14ac:dyDescent="0.3">
      <c r="A7133" s="68"/>
      <c r="B7133" s="68"/>
      <c r="C7133" s="68"/>
      <c r="D7133" s="68"/>
      <c r="E7133" s="68"/>
      <c r="F7133" s="68"/>
      <c r="G7133" s="68"/>
      <c r="H7133" s="68"/>
    </row>
    <row r="7134" spans="1:8" x14ac:dyDescent="0.3">
      <c r="A7134" s="68"/>
      <c r="B7134" s="68"/>
      <c r="C7134" s="68"/>
      <c r="D7134" s="68"/>
      <c r="E7134" s="68"/>
      <c r="F7134" s="68"/>
      <c r="G7134" s="68"/>
      <c r="H7134" s="68"/>
    </row>
    <row r="7135" spans="1:8" x14ac:dyDescent="0.3">
      <c r="A7135" s="68"/>
      <c r="B7135" s="68"/>
      <c r="C7135" s="68"/>
      <c r="D7135" s="68"/>
      <c r="E7135" s="68"/>
      <c r="F7135" s="68"/>
      <c r="G7135" s="68"/>
      <c r="H7135" s="68"/>
    </row>
    <row r="7136" spans="1:8" x14ac:dyDescent="0.3">
      <c r="A7136" s="68"/>
      <c r="B7136" s="68"/>
      <c r="C7136" s="68"/>
      <c r="D7136" s="68"/>
      <c r="E7136" s="68"/>
      <c r="F7136" s="68"/>
      <c r="G7136" s="68"/>
      <c r="H7136" s="68"/>
    </row>
    <row r="7137" spans="1:8" x14ac:dyDescent="0.3">
      <c r="A7137" s="68"/>
      <c r="B7137" s="68"/>
      <c r="C7137" s="68"/>
      <c r="D7137" s="68"/>
      <c r="E7137" s="68"/>
      <c r="F7137" s="68"/>
      <c r="G7137" s="68"/>
      <c r="H7137" s="68"/>
    </row>
    <row r="7138" spans="1:8" x14ac:dyDescent="0.3">
      <c r="A7138" s="68"/>
      <c r="B7138" s="68"/>
      <c r="C7138" s="68"/>
      <c r="D7138" s="68"/>
      <c r="E7138" s="68"/>
      <c r="F7138" s="68"/>
      <c r="G7138" s="68"/>
      <c r="H7138" s="68"/>
    </row>
    <row r="7139" spans="1:8" x14ac:dyDescent="0.3">
      <c r="A7139" s="68"/>
      <c r="B7139" s="68"/>
      <c r="C7139" s="68"/>
      <c r="D7139" s="68"/>
      <c r="E7139" s="68"/>
      <c r="F7139" s="68"/>
      <c r="G7139" s="68"/>
      <c r="H7139" s="68"/>
    </row>
    <row r="7140" spans="1:8" x14ac:dyDescent="0.3">
      <c r="A7140" s="68"/>
      <c r="B7140" s="68"/>
      <c r="C7140" s="68"/>
      <c r="D7140" s="68"/>
      <c r="E7140" s="68"/>
      <c r="F7140" s="68"/>
      <c r="G7140" s="68"/>
      <c r="H7140" s="68"/>
    </row>
    <row r="7141" spans="1:8" x14ac:dyDescent="0.3">
      <c r="A7141" s="68"/>
      <c r="B7141" s="68"/>
      <c r="C7141" s="68"/>
      <c r="D7141" s="68"/>
      <c r="E7141" s="68"/>
      <c r="F7141" s="68"/>
      <c r="G7141" s="68"/>
      <c r="H7141" s="68"/>
    </row>
    <row r="7142" spans="1:8" x14ac:dyDescent="0.3">
      <c r="A7142" s="68"/>
      <c r="B7142" s="68"/>
      <c r="C7142" s="68"/>
      <c r="D7142" s="68"/>
      <c r="E7142" s="68"/>
      <c r="F7142" s="68"/>
      <c r="G7142" s="68"/>
      <c r="H7142" s="68"/>
    </row>
    <row r="7143" spans="1:8" x14ac:dyDescent="0.3">
      <c r="A7143" s="68"/>
      <c r="B7143" s="68"/>
      <c r="C7143" s="68"/>
      <c r="D7143" s="68"/>
      <c r="E7143" s="68"/>
      <c r="F7143" s="68"/>
      <c r="G7143" s="68"/>
      <c r="H7143" s="68"/>
    </row>
    <row r="7144" spans="1:8" x14ac:dyDescent="0.3">
      <c r="A7144" s="68"/>
      <c r="B7144" s="68"/>
      <c r="C7144" s="68"/>
      <c r="D7144" s="68"/>
      <c r="E7144" s="68"/>
      <c r="F7144" s="68"/>
      <c r="G7144" s="68"/>
      <c r="H7144" s="68"/>
    </row>
    <row r="7145" spans="1:8" x14ac:dyDescent="0.3">
      <c r="A7145" s="68"/>
      <c r="B7145" s="68"/>
      <c r="C7145" s="68"/>
      <c r="D7145" s="68"/>
      <c r="E7145" s="68"/>
      <c r="F7145" s="68"/>
      <c r="G7145" s="68"/>
      <c r="H7145" s="68"/>
    </row>
    <row r="7146" spans="1:8" x14ac:dyDescent="0.3">
      <c r="A7146" s="68"/>
      <c r="B7146" s="68"/>
      <c r="C7146" s="68"/>
      <c r="D7146" s="68"/>
      <c r="E7146" s="68"/>
      <c r="F7146" s="68"/>
      <c r="G7146" s="68"/>
      <c r="H7146" s="68"/>
    </row>
    <row r="7147" spans="1:8" x14ac:dyDescent="0.3">
      <c r="A7147" s="68"/>
      <c r="B7147" s="68"/>
      <c r="C7147" s="68"/>
      <c r="D7147" s="68"/>
      <c r="E7147" s="68"/>
      <c r="F7147" s="68"/>
      <c r="G7147" s="68"/>
      <c r="H7147" s="68"/>
    </row>
    <row r="7148" spans="1:8" x14ac:dyDescent="0.3">
      <c r="A7148" s="68"/>
      <c r="B7148" s="68"/>
      <c r="C7148" s="68"/>
      <c r="D7148" s="68"/>
      <c r="E7148" s="68"/>
      <c r="F7148" s="68"/>
      <c r="G7148" s="68"/>
      <c r="H7148" s="68"/>
    </row>
    <row r="7149" spans="1:8" x14ac:dyDescent="0.3">
      <c r="A7149" s="68"/>
      <c r="B7149" s="68"/>
      <c r="C7149" s="68"/>
      <c r="D7149" s="68"/>
      <c r="E7149" s="68"/>
      <c r="F7149" s="68"/>
      <c r="G7149" s="68"/>
      <c r="H7149" s="68"/>
    </row>
    <row r="7150" spans="1:8" x14ac:dyDescent="0.3">
      <c r="A7150" s="68"/>
      <c r="B7150" s="68"/>
      <c r="C7150" s="68"/>
      <c r="D7150" s="68"/>
      <c r="E7150" s="68"/>
      <c r="F7150" s="68"/>
      <c r="G7150" s="68"/>
      <c r="H7150" s="68"/>
    </row>
    <row r="7151" spans="1:8" x14ac:dyDescent="0.3">
      <c r="A7151" s="68"/>
      <c r="B7151" s="68"/>
      <c r="C7151" s="68"/>
      <c r="D7151" s="68"/>
      <c r="E7151" s="68"/>
      <c r="F7151" s="68"/>
      <c r="G7151" s="68"/>
      <c r="H7151" s="68"/>
    </row>
    <row r="7152" spans="1:8" x14ac:dyDescent="0.3">
      <c r="A7152" s="68"/>
      <c r="B7152" s="68"/>
      <c r="C7152" s="68"/>
      <c r="D7152" s="68"/>
      <c r="E7152" s="68"/>
      <c r="F7152" s="68"/>
      <c r="G7152" s="68"/>
      <c r="H7152" s="68"/>
    </row>
    <row r="7153" spans="1:8" x14ac:dyDescent="0.3">
      <c r="A7153" s="68"/>
      <c r="B7153" s="68"/>
      <c r="C7153" s="68"/>
      <c r="D7153" s="68"/>
      <c r="E7153" s="68"/>
      <c r="F7153" s="68"/>
      <c r="G7153" s="68"/>
      <c r="H7153" s="68"/>
    </row>
    <row r="7154" spans="1:8" x14ac:dyDescent="0.3">
      <c r="A7154" s="68"/>
      <c r="B7154" s="68"/>
      <c r="C7154" s="68"/>
      <c r="D7154" s="68"/>
      <c r="E7154" s="68"/>
      <c r="F7154" s="68"/>
      <c r="G7154" s="68"/>
      <c r="H7154" s="68"/>
    </row>
    <row r="7155" spans="1:8" x14ac:dyDescent="0.3">
      <c r="A7155" s="68"/>
      <c r="B7155" s="68"/>
      <c r="C7155" s="68"/>
      <c r="D7155" s="68"/>
      <c r="E7155" s="68"/>
      <c r="F7155" s="68"/>
      <c r="G7155" s="68"/>
      <c r="H7155" s="68"/>
    </row>
    <row r="7156" spans="1:8" x14ac:dyDescent="0.3">
      <c r="A7156" s="68"/>
      <c r="B7156" s="68"/>
      <c r="C7156" s="68"/>
      <c r="D7156" s="68"/>
      <c r="E7156" s="68"/>
      <c r="F7156" s="68"/>
      <c r="G7156" s="68"/>
      <c r="H7156" s="68"/>
    </row>
    <row r="7157" spans="1:8" x14ac:dyDescent="0.3">
      <c r="A7157" s="68"/>
      <c r="B7157" s="68"/>
      <c r="C7157" s="68"/>
      <c r="D7157" s="68"/>
      <c r="E7157" s="68"/>
      <c r="F7157" s="68"/>
      <c r="G7157" s="68"/>
      <c r="H7157" s="68"/>
    </row>
    <row r="7158" spans="1:8" x14ac:dyDescent="0.3">
      <c r="A7158" s="68"/>
      <c r="B7158" s="68"/>
      <c r="C7158" s="68"/>
      <c r="D7158" s="68"/>
      <c r="E7158" s="68"/>
      <c r="F7158" s="68"/>
      <c r="G7158" s="68"/>
      <c r="H7158" s="68"/>
    </row>
    <row r="7159" spans="1:8" x14ac:dyDescent="0.3">
      <c r="A7159" s="68"/>
      <c r="B7159" s="68"/>
      <c r="C7159" s="68"/>
      <c r="D7159" s="68"/>
      <c r="E7159" s="68"/>
      <c r="F7159" s="68"/>
      <c r="G7159" s="68"/>
      <c r="H7159" s="68"/>
    </row>
    <row r="7160" spans="1:8" x14ac:dyDescent="0.3">
      <c r="A7160" s="68"/>
      <c r="B7160" s="68"/>
      <c r="C7160" s="68"/>
      <c r="D7160" s="68"/>
      <c r="E7160" s="68"/>
      <c r="F7160" s="68"/>
      <c r="G7160" s="68"/>
      <c r="H7160" s="68"/>
    </row>
    <row r="7161" spans="1:8" x14ac:dyDescent="0.3">
      <c r="A7161" s="68"/>
      <c r="B7161" s="68"/>
      <c r="C7161" s="68"/>
      <c r="D7161" s="68"/>
      <c r="E7161" s="68"/>
      <c r="F7161" s="68"/>
      <c r="G7161" s="68"/>
      <c r="H7161" s="68"/>
    </row>
    <row r="7162" spans="1:8" x14ac:dyDescent="0.3">
      <c r="A7162" s="68"/>
      <c r="B7162" s="68"/>
      <c r="C7162" s="68"/>
      <c r="D7162" s="68"/>
      <c r="E7162" s="68"/>
      <c r="F7162" s="68"/>
      <c r="G7162" s="68"/>
      <c r="H7162" s="68"/>
    </row>
    <row r="7163" spans="1:8" x14ac:dyDescent="0.3">
      <c r="A7163" s="68"/>
      <c r="B7163" s="68"/>
      <c r="C7163" s="68"/>
      <c r="D7163" s="68"/>
      <c r="E7163" s="68"/>
      <c r="F7163" s="68"/>
      <c r="G7163" s="68"/>
      <c r="H7163" s="68"/>
    </row>
    <row r="7164" spans="1:8" x14ac:dyDescent="0.3">
      <c r="A7164" s="68"/>
      <c r="B7164" s="68"/>
      <c r="C7164" s="68"/>
      <c r="D7164" s="68"/>
      <c r="E7164" s="68"/>
      <c r="F7164" s="68"/>
      <c r="G7164" s="68"/>
      <c r="H7164" s="68"/>
    </row>
    <row r="7165" spans="1:8" x14ac:dyDescent="0.3">
      <c r="A7165" s="68"/>
      <c r="B7165" s="68"/>
      <c r="C7165" s="68"/>
      <c r="D7165" s="68"/>
      <c r="E7165" s="68"/>
      <c r="F7165" s="68"/>
      <c r="G7165" s="68"/>
      <c r="H7165" s="68"/>
    </row>
    <row r="7166" spans="1:8" x14ac:dyDescent="0.3">
      <c r="A7166" s="68"/>
      <c r="B7166" s="68"/>
      <c r="C7166" s="68"/>
      <c r="D7166" s="68"/>
      <c r="E7166" s="68"/>
      <c r="F7166" s="68"/>
      <c r="G7166" s="68"/>
      <c r="H7166" s="68"/>
    </row>
    <row r="7167" spans="1:8" x14ac:dyDescent="0.3">
      <c r="A7167" s="68"/>
      <c r="B7167" s="68"/>
      <c r="C7167" s="68"/>
      <c r="D7167" s="68"/>
      <c r="E7167" s="68"/>
      <c r="F7167" s="68"/>
      <c r="G7167" s="68"/>
      <c r="H7167" s="68"/>
    </row>
    <row r="7168" spans="1:8" x14ac:dyDescent="0.3">
      <c r="A7168" s="68"/>
      <c r="B7168" s="68"/>
      <c r="C7168" s="68"/>
      <c r="D7168" s="68"/>
      <c r="E7168" s="68"/>
      <c r="F7168" s="68"/>
      <c r="G7168" s="68"/>
      <c r="H7168" s="68"/>
    </row>
    <row r="7169" spans="1:8" x14ac:dyDescent="0.3">
      <c r="A7169" s="68"/>
      <c r="B7169" s="68"/>
      <c r="C7169" s="68"/>
      <c r="D7169" s="68"/>
      <c r="E7169" s="68"/>
      <c r="F7169" s="68"/>
      <c r="G7169" s="68"/>
      <c r="H7169" s="68"/>
    </row>
    <row r="7170" spans="1:8" x14ac:dyDescent="0.3">
      <c r="A7170" s="68"/>
      <c r="B7170" s="68"/>
      <c r="C7170" s="68"/>
      <c r="D7170" s="68"/>
      <c r="E7170" s="68"/>
      <c r="F7170" s="68"/>
      <c r="G7170" s="68"/>
      <c r="H7170" s="68"/>
    </row>
    <row r="7171" spans="1:8" x14ac:dyDescent="0.3">
      <c r="A7171" s="68"/>
      <c r="B7171" s="68"/>
      <c r="C7171" s="68"/>
      <c r="D7171" s="68"/>
      <c r="E7171" s="68"/>
      <c r="F7171" s="68"/>
      <c r="G7171" s="68"/>
      <c r="H7171" s="68"/>
    </row>
    <row r="7172" spans="1:8" x14ac:dyDescent="0.3">
      <c r="A7172" s="68"/>
      <c r="B7172" s="68"/>
      <c r="C7172" s="68"/>
      <c r="D7172" s="68"/>
      <c r="E7172" s="68"/>
      <c r="F7172" s="68"/>
      <c r="G7172" s="68"/>
      <c r="H7172" s="68"/>
    </row>
    <row r="7173" spans="1:8" x14ac:dyDescent="0.3">
      <c r="A7173" s="68"/>
      <c r="B7173" s="68"/>
      <c r="C7173" s="68"/>
      <c r="D7173" s="68"/>
      <c r="E7173" s="68"/>
      <c r="F7173" s="68"/>
      <c r="G7173" s="68"/>
      <c r="H7173" s="68"/>
    </row>
    <row r="7174" spans="1:8" x14ac:dyDescent="0.3">
      <c r="A7174" s="68"/>
      <c r="B7174" s="68"/>
      <c r="C7174" s="68"/>
      <c r="D7174" s="68"/>
      <c r="E7174" s="68"/>
      <c r="F7174" s="68"/>
      <c r="G7174" s="68"/>
      <c r="H7174" s="68"/>
    </row>
    <row r="7175" spans="1:8" x14ac:dyDescent="0.3">
      <c r="A7175" s="68"/>
      <c r="B7175" s="68"/>
      <c r="C7175" s="68"/>
      <c r="D7175" s="68"/>
      <c r="E7175" s="68"/>
      <c r="F7175" s="68"/>
      <c r="G7175" s="68"/>
      <c r="H7175" s="68"/>
    </row>
    <row r="7176" spans="1:8" x14ac:dyDescent="0.3">
      <c r="A7176" s="68"/>
      <c r="B7176" s="68"/>
      <c r="C7176" s="68"/>
      <c r="D7176" s="68"/>
      <c r="E7176" s="68"/>
      <c r="F7176" s="68"/>
      <c r="G7176" s="68"/>
      <c r="H7176" s="68"/>
    </row>
    <row r="7177" spans="1:8" x14ac:dyDescent="0.3">
      <c r="A7177" s="68"/>
      <c r="B7177" s="68"/>
      <c r="C7177" s="68"/>
      <c r="D7177" s="68"/>
      <c r="E7177" s="68"/>
      <c r="F7177" s="68"/>
      <c r="G7177" s="68"/>
      <c r="H7177" s="68"/>
    </row>
    <row r="7178" spans="1:8" x14ac:dyDescent="0.3">
      <c r="A7178" s="68"/>
      <c r="B7178" s="68"/>
      <c r="C7178" s="68"/>
      <c r="D7178" s="68"/>
      <c r="E7178" s="68"/>
      <c r="F7178" s="68"/>
      <c r="G7178" s="68"/>
      <c r="H7178" s="68"/>
    </row>
    <row r="7179" spans="1:8" x14ac:dyDescent="0.3">
      <c r="A7179" s="68"/>
      <c r="B7179" s="68"/>
      <c r="C7179" s="68"/>
      <c r="D7179" s="68"/>
      <c r="E7179" s="68"/>
      <c r="F7179" s="68"/>
      <c r="G7179" s="68"/>
      <c r="H7179" s="68"/>
    </row>
    <row r="7180" spans="1:8" x14ac:dyDescent="0.3">
      <c r="A7180" s="68"/>
      <c r="B7180" s="68"/>
      <c r="C7180" s="68"/>
      <c r="D7180" s="68"/>
      <c r="E7180" s="68"/>
      <c r="F7180" s="68"/>
      <c r="G7180" s="68"/>
      <c r="H7180" s="68"/>
    </row>
    <row r="7181" spans="1:8" x14ac:dyDescent="0.3">
      <c r="A7181" s="68"/>
      <c r="B7181" s="68"/>
      <c r="C7181" s="68"/>
      <c r="D7181" s="68"/>
      <c r="E7181" s="68"/>
      <c r="F7181" s="68"/>
      <c r="G7181" s="68"/>
      <c r="H7181" s="68"/>
    </row>
    <row r="7182" spans="1:8" x14ac:dyDescent="0.3">
      <c r="A7182" s="68"/>
      <c r="B7182" s="68"/>
      <c r="C7182" s="68"/>
      <c r="D7182" s="68"/>
      <c r="E7182" s="68"/>
      <c r="F7182" s="68"/>
      <c r="G7182" s="68"/>
      <c r="H7182" s="68"/>
    </row>
    <row r="7183" spans="1:8" x14ac:dyDescent="0.3">
      <c r="A7183" s="68"/>
      <c r="B7183" s="68"/>
      <c r="C7183" s="68"/>
      <c r="D7183" s="68"/>
      <c r="E7183" s="68"/>
      <c r="F7183" s="68"/>
      <c r="G7183" s="68"/>
      <c r="H7183" s="68"/>
    </row>
    <row r="7184" spans="1:8" x14ac:dyDescent="0.3">
      <c r="A7184" s="68"/>
      <c r="B7184" s="68"/>
      <c r="C7184" s="68"/>
      <c r="D7184" s="68"/>
      <c r="E7184" s="68"/>
      <c r="F7184" s="68"/>
      <c r="G7184" s="68"/>
      <c r="H7184" s="68"/>
    </row>
    <row r="7185" spans="1:8" x14ac:dyDescent="0.3">
      <c r="A7185" s="68"/>
      <c r="B7185" s="68"/>
      <c r="C7185" s="68"/>
      <c r="D7185" s="68"/>
      <c r="E7185" s="68"/>
      <c r="F7185" s="68"/>
      <c r="G7185" s="68"/>
      <c r="H7185" s="68"/>
    </row>
    <row r="7186" spans="1:8" x14ac:dyDescent="0.3">
      <c r="A7186" s="68"/>
      <c r="B7186" s="68"/>
      <c r="C7186" s="68"/>
      <c r="D7186" s="68"/>
      <c r="E7186" s="68"/>
      <c r="F7186" s="68"/>
      <c r="G7186" s="68"/>
      <c r="H7186" s="68"/>
    </row>
    <row r="7187" spans="1:8" x14ac:dyDescent="0.3">
      <c r="A7187" s="68"/>
      <c r="B7187" s="68"/>
      <c r="C7187" s="68"/>
      <c r="D7187" s="68"/>
      <c r="E7187" s="68"/>
      <c r="F7187" s="68"/>
      <c r="G7187" s="68"/>
      <c r="H7187" s="68"/>
    </row>
    <row r="7188" spans="1:8" x14ac:dyDescent="0.3">
      <c r="A7188" s="68"/>
      <c r="B7188" s="68"/>
      <c r="C7188" s="68"/>
      <c r="D7188" s="68"/>
      <c r="E7188" s="68"/>
      <c r="F7188" s="68"/>
      <c r="G7188" s="68"/>
      <c r="H7188" s="68"/>
    </row>
    <row r="7189" spans="1:8" x14ac:dyDescent="0.3">
      <c r="A7189" s="68"/>
      <c r="B7189" s="68"/>
      <c r="C7189" s="68"/>
      <c r="D7189" s="68"/>
      <c r="E7189" s="68"/>
      <c r="F7189" s="68"/>
      <c r="G7189" s="68"/>
      <c r="H7189" s="68"/>
    </row>
    <row r="7190" spans="1:8" x14ac:dyDescent="0.3">
      <c r="A7190" s="68"/>
      <c r="B7190" s="68"/>
      <c r="C7190" s="68"/>
      <c r="D7190" s="68"/>
      <c r="E7190" s="68"/>
      <c r="F7190" s="68"/>
      <c r="G7190" s="68"/>
      <c r="H7190" s="68"/>
    </row>
    <row r="7191" spans="1:8" x14ac:dyDescent="0.3">
      <c r="A7191" s="68"/>
      <c r="B7191" s="68"/>
      <c r="C7191" s="68"/>
      <c r="D7191" s="68"/>
      <c r="E7191" s="68"/>
      <c r="F7191" s="68"/>
      <c r="G7191" s="68"/>
      <c r="H7191" s="68"/>
    </row>
    <row r="7192" spans="1:8" x14ac:dyDescent="0.3">
      <c r="A7192" s="68"/>
      <c r="B7192" s="68"/>
      <c r="C7192" s="68"/>
      <c r="D7192" s="68"/>
      <c r="E7192" s="68"/>
      <c r="F7192" s="68"/>
      <c r="G7192" s="68"/>
      <c r="H7192" s="68"/>
    </row>
    <row r="7193" spans="1:8" x14ac:dyDescent="0.3">
      <c r="A7193" s="68"/>
      <c r="B7193" s="68"/>
      <c r="C7193" s="68"/>
      <c r="D7193" s="68"/>
      <c r="E7193" s="68"/>
      <c r="F7193" s="68"/>
      <c r="G7193" s="68"/>
      <c r="H7193" s="68"/>
    </row>
    <row r="7194" spans="1:8" x14ac:dyDescent="0.3">
      <c r="A7194" s="68"/>
      <c r="B7194" s="68"/>
      <c r="C7194" s="68"/>
      <c r="D7194" s="68"/>
      <c r="E7194" s="68"/>
      <c r="F7194" s="68"/>
      <c r="G7194" s="68"/>
      <c r="H7194" s="68"/>
    </row>
    <row r="7195" spans="1:8" x14ac:dyDescent="0.3">
      <c r="A7195" s="68"/>
      <c r="B7195" s="68"/>
      <c r="C7195" s="68"/>
      <c r="D7195" s="68"/>
      <c r="E7195" s="68"/>
      <c r="F7195" s="68"/>
      <c r="G7195" s="68"/>
      <c r="H7195" s="68"/>
    </row>
    <row r="7196" spans="1:8" x14ac:dyDescent="0.3">
      <c r="A7196" s="68"/>
      <c r="B7196" s="68"/>
      <c r="C7196" s="68"/>
      <c r="D7196" s="68"/>
      <c r="E7196" s="68"/>
      <c r="F7196" s="68"/>
      <c r="G7196" s="68"/>
      <c r="H7196" s="68"/>
    </row>
    <row r="7197" spans="1:8" x14ac:dyDescent="0.3">
      <c r="A7197" s="68"/>
      <c r="B7197" s="68"/>
      <c r="C7197" s="68"/>
      <c r="D7197" s="68"/>
      <c r="E7197" s="68"/>
      <c r="F7197" s="68"/>
      <c r="G7197" s="68"/>
      <c r="H7197" s="68"/>
    </row>
    <row r="7198" spans="1:8" x14ac:dyDescent="0.3">
      <c r="A7198" s="68"/>
      <c r="B7198" s="68"/>
      <c r="C7198" s="68"/>
      <c r="D7198" s="68"/>
      <c r="E7198" s="68"/>
      <c r="F7198" s="68"/>
      <c r="G7198" s="68"/>
      <c r="H7198" s="68"/>
    </row>
    <row r="7199" spans="1:8" x14ac:dyDescent="0.3">
      <c r="A7199" s="68"/>
      <c r="B7199" s="68"/>
      <c r="C7199" s="68"/>
      <c r="D7199" s="68"/>
      <c r="E7199" s="68"/>
      <c r="F7199" s="68"/>
      <c r="G7199" s="68"/>
      <c r="H7199" s="68"/>
    </row>
    <row r="7200" spans="1:8" x14ac:dyDescent="0.3">
      <c r="A7200" s="68"/>
      <c r="B7200" s="68"/>
      <c r="C7200" s="68"/>
      <c r="D7200" s="68"/>
      <c r="E7200" s="68"/>
      <c r="F7200" s="68"/>
      <c r="G7200" s="68"/>
      <c r="H7200" s="68"/>
    </row>
    <row r="7201" spans="1:8" x14ac:dyDescent="0.3">
      <c r="A7201" s="68"/>
      <c r="B7201" s="68"/>
      <c r="C7201" s="68"/>
      <c r="D7201" s="68"/>
      <c r="E7201" s="68"/>
      <c r="F7201" s="68"/>
      <c r="G7201" s="68"/>
      <c r="H7201" s="68"/>
    </row>
    <row r="7202" spans="1:8" x14ac:dyDescent="0.3">
      <c r="A7202" s="68"/>
      <c r="B7202" s="68"/>
      <c r="C7202" s="68"/>
      <c r="D7202" s="68"/>
      <c r="E7202" s="68"/>
      <c r="F7202" s="68"/>
      <c r="G7202" s="68"/>
      <c r="H7202" s="68"/>
    </row>
    <row r="7203" spans="1:8" x14ac:dyDescent="0.3">
      <c r="A7203" s="68"/>
      <c r="B7203" s="68"/>
      <c r="C7203" s="68"/>
      <c r="D7203" s="68"/>
      <c r="E7203" s="68"/>
      <c r="F7203" s="68"/>
      <c r="G7203" s="68"/>
      <c r="H7203" s="68"/>
    </row>
    <row r="7204" spans="1:8" x14ac:dyDescent="0.3">
      <c r="A7204" s="68"/>
      <c r="B7204" s="68"/>
      <c r="C7204" s="68"/>
      <c r="D7204" s="68"/>
      <c r="E7204" s="68"/>
      <c r="F7204" s="68"/>
      <c r="G7204" s="68"/>
      <c r="H7204" s="68"/>
    </row>
    <row r="7205" spans="1:8" x14ac:dyDescent="0.3">
      <c r="A7205" s="68"/>
      <c r="B7205" s="68"/>
      <c r="C7205" s="68"/>
      <c r="D7205" s="68"/>
      <c r="E7205" s="68"/>
      <c r="F7205" s="68"/>
      <c r="G7205" s="68"/>
      <c r="H7205" s="68"/>
    </row>
    <row r="7206" spans="1:8" x14ac:dyDescent="0.3">
      <c r="A7206" s="68"/>
      <c r="B7206" s="68"/>
      <c r="C7206" s="68"/>
      <c r="D7206" s="68"/>
      <c r="E7206" s="68"/>
      <c r="F7206" s="68"/>
      <c r="G7206" s="68"/>
      <c r="H7206" s="68"/>
    </row>
    <row r="7207" spans="1:8" x14ac:dyDescent="0.3">
      <c r="A7207" s="68"/>
      <c r="B7207" s="68"/>
      <c r="C7207" s="68"/>
      <c r="D7207" s="68"/>
      <c r="E7207" s="68"/>
      <c r="F7207" s="68"/>
      <c r="G7207" s="68"/>
      <c r="H7207" s="68"/>
    </row>
    <row r="7208" spans="1:8" x14ac:dyDescent="0.3">
      <c r="A7208" s="68"/>
      <c r="B7208" s="68"/>
      <c r="C7208" s="68"/>
      <c r="D7208" s="68"/>
      <c r="E7208" s="68"/>
      <c r="F7208" s="68"/>
      <c r="G7208" s="68"/>
      <c r="H7208" s="68"/>
    </row>
    <row r="7209" spans="1:8" x14ac:dyDescent="0.3">
      <c r="A7209" s="68"/>
      <c r="B7209" s="68"/>
      <c r="C7209" s="68"/>
      <c r="D7209" s="68"/>
      <c r="E7209" s="68"/>
      <c r="F7209" s="68"/>
      <c r="G7209" s="68"/>
      <c r="H7209" s="68"/>
    </row>
    <row r="7210" spans="1:8" x14ac:dyDescent="0.3">
      <c r="A7210" s="68"/>
      <c r="B7210" s="68"/>
      <c r="C7210" s="68"/>
      <c r="D7210" s="68"/>
      <c r="E7210" s="68"/>
      <c r="F7210" s="68"/>
      <c r="G7210" s="68"/>
      <c r="H7210" s="68"/>
    </row>
    <row r="7211" spans="1:8" x14ac:dyDescent="0.3">
      <c r="A7211" s="68"/>
      <c r="B7211" s="68"/>
      <c r="C7211" s="68"/>
      <c r="D7211" s="68"/>
      <c r="E7211" s="68"/>
      <c r="F7211" s="68"/>
      <c r="G7211" s="68"/>
      <c r="H7211" s="68"/>
    </row>
    <row r="7212" spans="1:8" x14ac:dyDescent="0.3">
      <c r="A7212" s="68"/>
      <c r="B7212" s="68"/>
      <c r="C7212" s="68"/>
      <c r="D7212" s="68"/>
      <c r="E7212" s="68"/>
      <c r="F7212" s="68"/>
      <c r="G7212" s="68"/>
      <c r="H7212" s="68"/>
    </row>
    <row r="7213" spans="1:8" x14ac:dyDescent="0.3">
      <c r="A7213" s="68"/>
      <c r="B7213" s="68"/>
      <c r="C7213" s="68"/>
      <c r="D7213" s="68"/>
      <c r="E7213" s="68"/>
      <c r="F7213" s="68"/>
      <c r="G7213" s="68"/>
      <c r="H7213" s="68"/>
    </row>
    <row r="7214" spans="1:8" x14ac:dyDescent="0.3">
      <c r="A7214" s="68"/>
      <c r="B7214" s="68"/>
      <c r="C7214" s="68"/>
      <c r="D7214" s="68"/>
      <c r="E7214" s="68"/>
      <c r="F7214" s="68"/>
      <c r="G7214" s="68"/>
      <c r="H7214" s="68"/>
    </row>
    <row r="7215" spans="1:8" x14ac:dyDescent="0.3">
      <c r="A7215" s="68"/>
      <c r="B7215" s="68"/>
      <c r="C7215" s="68"/>
      <c r="D7215" s="68"/>
      <c r="E7215" s="68"/>
      <c r="F7215" s="68"/>
      <c r="G7215" s="68"/>
      <c r="H7215" s="68"/>
    </row>
    <row r="7216" spans="1:8" x14ac:dyDescent="0.3">
      <c r="A7216" s="68"/>
      <c r="B7216" s="68"/>
      <c r="C7216" s="68"/>
      <c r="D7216" s="68"/>
      <c r="E7216" s="68"/>
      <c r="F7216" s="68"/>
      <c r="G7216" s="68"/>
      <c r="H7216" s="68"/>
    </row>
    <row r="7217" spans="1:8" x14ac:dyDescent="0.3">
      <c r="A7217" s="68"/>
      <c r="B7217" s="68"/>
      <c r="C7217" s="68"/>
      <c r="D7217" s="68"/>
      <c r="E7217" s="68"/>
      <c r="F7217" s="68"/>
      <c r="G7217" s="68"/>
      <c r="H7217" s="68"/>
    </row>
    <row r="7218" spans="1:8" x14ac:dyDescent="0.3">
      <c r="A7218" s="68"/>
      <c r="B7218" s="68"/>
      <c r="C7218" s="68"/>
      <c r="D7218" s="68"/>
      <c r="E7218" s="68"/>
      <c r="F7218" s="68"/>
      <c r="G7218" s="68"/>
      <c r="H7218" s="68"/>
    </row>
    <row r="7219" spans="1:8" x14ac:dyDescent="0.3">
      <c r="A7219" s="68"/>
      <c r="B7219" s="68"/>
      <c r="C7219" s="68"/>
      <c r="D7219" s="68"/>
      <c r="E7219" s="68"/>
      <c r="F7219" s="68"/>
      <c r="G7219" s="68"/>
      <c r="H7219" s="68"/>
    </row>
    <row r="7220" spans="1:8" x14ac:dyDescent="0.3">
      <c r="A7220" s="68"/>
      <c r="B7220" s="68"/>
      <c r="C7220" s="68"/>
      <c r="D7220" s="68"/>
      <c r="E7220" s="68"/>
      <c r="F7220" s="68"/>
      <c r="G7220" s="68"/>
      <c r="H7220" s="68"/>
    </row>
    <row r="7221" spans="1:8" x14ac:dyDescent="0.3">
      <c r="A7221" s="68"/>
      <c r="B7221" s="68"/>
      <c r="C7221" s="68"/>
      <c r="D7221" s="68"/>
      <c r="E7221" s="68"/>
      <c r="F7221" s="68"/>
      <c r="G7221" s="68"/>
      <c r="H7221" s="68"/>
    </row>
    <row r="7222" spans="1:8" x14ac:dyDescent="0.3">
      <c r="A7222" s="68"/>
      <c r="B7222" s="68"/>
      <c r="C7222" s="68"/>
      <c r="D7222" s="68"/>
      <c r="E7222" s="68"/>
      <c r="F7222" s="68"/>
      <c r="G7222" s="68"/>
      <c r="H7222" s="68"/>
    </row>
    <row r="7223" spans="1:8" x14ac:dyDescent="0.3">
      <c r="A7223" s="68"/>
      <c r="B7223" s="68"/>
      <c r="C7223" s="68"/>
      <c r="D7223" s="68"/>
      <c r="E7223" s="68"/>
      <c r="F7223" s="68"/>
      <c r="G7223" s="68"/>
      <c r="H7223" s="68"/>
    </row>
    <row r="7224" spans="1:8" x14ac:dyDescent="0.3">
      <c r="A7224" s="68"/>
      <c r="B7224" s="68"/>
      <c r="C7224" s="68"/>
      <c r="D7224" s="68"/>
      <c r="E7224" s="68"/>
      <c r="F7224" s="68"/>
      <c r="G7224" s="68"/>
      <c r="H7224" s="68"/>
    </row>
    <row r="7225" spans="1:8" x14ac:dyDescent="0.3">
      <c r="A7225" s="68"/>
      <c r="B7225" s="68"/>
      <c r="C7225" s="68"/>
      <c r="D7225" s="68"/>
      <c r="E7225" s="68"/>
      <c r="F7225" s="68"/>
      <c r="G7225" s="68"/>
      <c r="H7225" s="68"/>
    </row>
    <row r="7226" spans="1:8" x14ac:dyDescent="0.3">
      <c r="A7226" s="68"/>
      <c r="B7226" s="68"/>
      <c r="C7226" s="68"/>
      <c r="D7226" s="68"/>
      <c r="E7226" s="68"/>
      <c r="F7226" s="68"/>
      <c r="G7226" s="68"/>
      <c r="H7226" s="68"/>
    </row>
    <row r="7227" spans="1:8" x14ac:dyDescent="0.3">
      <c r="A7227" s="68"/>
      <c r="B7227" s="68"/>
      <c r="C7227" s="68"/>
      <c r="D7227" s="68"/>
      <c r="E7227" s="68"/>
      <c r="F7227" s="68"/>
      <c r="G7227" s="68"/>
      <c r="H7227" s="68"/>
    </row>
    <row r="7228" spans="1:8" x14ac:dyDescent="0.3">
      <c r="A7228" s="68"/>
      <c r="B7228" s="68"/>
      <c r="C7228" s="68"/>
      <c r="D7228" s="68"/>
      <c r="E7228" s="68"/>
      <c r="F7228" s="68"/>
      <c r="G7228" s="68"/>
      <c r="H7228" s="68"/>
    </row>
    <row r="7229" spans="1:8" x14ac:dyDescent="0.3">
      <c r="A7229" s="68"/>
      <c r="B7229" s="68"/>
      <c r="C7229" s="68"/>
      <c r="D7229" s="68"/>
      <c r="E7229" s="68"/>
      <c r="F7229" s="68"/>
      <c r="G7229" s="68"/>
      <c r="H7229" s="68"/>
    </row>
    <row r="7230" spans="1:8" x14ac:dyDescent="0.3">
      <c r="A7230" s="68"/>
      <c r="B7230" s="68"/>
      <c r="C7230" s="68"/>
      <c r="D7230" s="68"/>
      <c r="E7230" s="68"/>
      <c r="F7230" s="68"/>
      <c r="G7230" s="68"/>
      <c r="H7230" s="68"/>
    </row>
    <row r="7231" spans="1:8" x14ac:dyDescent="0.3">
      <c r="A7231" s="68"/>
      <c r="B7231" s="68"/>
      <c r="C7231" s="68"/>
      <c r="D7231" s="68"/>
      <c r="E7231" s="68"/>
      <c r="F7231" s="68"/>
      <c r="G7231" s="68"/>
      <c r="H7231" s="68"/>
    </row>
    <row r="7232" spans="1:8" x14ac:dyDescent="0.3">
      <c r="A7232" s="68"/>
      <c r="B7232" s="68"/>
      <c r="C7232" s="68"/>
      <c r="D7232" s="68"/>
      <c r="E7232" s="68"/>
      <c r="F7232" s="68"/>
      <c r="G7232" s="68"/>
      <c r="H7232" s="68"/>
    </row>
    <row r="7233" spans="1:8" x14ac:dyDescent="0.3">
      <c r="A7233" s="68"/>
      <c r="B7233" s="68"/>
      <c r="C7233" s="68"/>
      <c r="D7233" s="68"/>
      <c r="E7233" s="68"/>
      <c r="F7233" s="68"/>
      <c r="G7233" s="68"/>
      <c r="H7233" s="68"/>
    </row>
    <row r="7234" spans="1:8" x14ac:dyDescent="0.3">
      <c r="A7234" s="68"/>
      <c r="B7234" s="68"/>
      <c r="C7234" s="68"/>
      <c r="D7234" s="68"/>
      <c r="E7234" s="68"/>
      <c r="F7234" s="68"/>
      <c r="G7234" s="68"/>
      <c r="H7234" s="68"/>
    </row>
    <row r="7235" spans="1:8" x14ac:dyDescent="0.3">
      <c r="A7235" s="68"/>
      <c r="B7235" s="68"/>
      <c r="C7235" s="68"/>
      <c r="D7235" s="68"/>
      <c r="E7235" s="68"/>
      <c r="F7235" s="68"/>
      <c r="G7235" s="68"/>
      <c r="H7235" s="68"/>
    </row>
    <row r="7236" spans="1:8" x14ac:dyDescent="0.3">
      <c r="A7236" s="68"/>
      <c r="B7236" s="68"/>
      <c r="C7236" s="68"/>
      <c r="D7236" s="68"/>
      <c r="E7236" s="68"/>
      <c r="F7236" s="68"/>
      <c r="G7236" s="68"/>
      <c r="H7236" s="68"/>
    </row>
    <row r="7237" spans="1:8" x14ac:dyDescent="0.3">
      <c r="A7237" s="68"/>
      <c r="B7237" s="68"/>
      <c r="C7237" s="68"/>
      <c r="D7237" s="68"/>
      <c r="E7237" s="68"/>
      <c r="F7237" s="68"/>
      <c r="G7237" s="68"/>
      <c r="H7237" s="68"/>
    </row>
    <row r="7238" spans="1:8" x14ac:dyDescent="0.3">
      <c r="A7238" s="68"/>
      <c r="B7238" s="68"/>
      <c r="C7238" s="68"/>
      <c r="D7238" s="68"/>
      <c r="E7238" s="68"/>
      <c r="F7238" s="68"/>
      <c r="G7238" s="68"/>
      <c r="H7238" s="68"/>
    </row>
    <row r="7239" spans="1:8" x14ac:dyDescent="0.3">
      <c r="A7239" s="68"/>
      <c r="B7239" s="68"/>
      <c r="C7239" s="68"/>
      <c r="D7239" s="68"/>
      <c r="E7239" s="68"/>
      <c r="F7239" s="68"/>
      <c r="G7239" s="68"/>
      <c r="H7239" s="68"/>
    </row>
    <row r="7240" spans="1:8" x14ac:dyDescent="0.3">
      <c r="A7240" s="68"/>
      <c r="B7240" s="68"/>
      <c r="C7240" s="68"/>
      <c r="D7240" s="68"/>
      <c r="E7240" s="68"/>
      <c r="F7240" s="68"/>
      <c r="G7240" s="68"/>
      <c r="H7240" s="68"/>
    </row>
    <row r="7241" spans="1:8" x14ac:dyDescent="0.3">
      <c r="A7241" s="68"/>
      <c r="B7241" s="68"/>
      <c r="C7241" s="68"/>
      <c r="D7241" s="68"/>
      <c r="E7241" s="68"/>
      <c r="F7241" s="68"/>
      <c r="G7241" s="68"/>
      <c r="H7241" s="68"/>
    </row>
    <row r="7242" spans="1:8" x14ac:dyDescent="0.3">
      <c r="A7242" s="68"/>
      <c r="B7242" s="68"/>
      <c r="C7242" s="68"/>
      <c r="D7242" s="68"/>
      <c r="E7242" s="68"/>
      <c r="F7242" s="68"/>
      <c r="G7242" s="68"/>
      <c r="H7242" s="68"/>
    </row>
    <row r="7243" spans="1:8" x14ac:dyDescent="0.3">
      <c r="A7243" s="68"/>
      <c r="B7243" s="68"/>
      <c r="C7243" s="68"/>
      <c r="D7243" s="68"/>
      <c r="E7243" s="68"/>
      <c r="F7243" s="68"/>
      <c r="G7243" s="68"/>
      <c r="H7243" s="68"/>
    </row>
    <row r="7244" spans="1:8" x14ac:dyDescent="0.3">
      <c r="A7244" s="68"/>
      <c r="B7244" s="68"/>
      <c r="C7244" s="68"/>
      <c r="D7244" s="68"/>
      <c r="E7244" s="68"/>
      <c r="F7244" s="68"/>
      <c r="G7244" s="68"/>
      <c r="H7244" s="68"/>
    </row>
    <row r="7245" spans="1:8" x14ac:dyDescent="0.3">
      <c r="A7245" s="68"/>
      <c r="B7245" s="68"/>
      <c r="C7245" s="68"/>
      <c r="D7245" s="68"/>
      <c r="E7245" s="68"/>
      <c r="F7245" s="68"/>
      <c r="G7245" s="68"/>
      <c r="H7245" s="68"/>
    </row>
    <row r="7246" spans="1:8" x14ac:dyDescent="0.3">
      <c r="A7246" s="68"/>
      <c r="B7246" s="68"/>
      <c r="C7246" s="68"/>
      <c r="D7246" s="68"/>
      <c r="E7246" s="68"/>
      <c r="F7246" s="68"/>
      <c r="G7246" s="68"/>
      <c r="H7246" s="68"/>
    </row>
    <row r="7247" spans="1:8" x14ac:dyDescent="0.3">
      <c r="A7247" s="68"/>
      <c r="B7247" s="68"/>
      <c r="C7247" s="68"/>
      <c r="D7247" s="68"/>
      <c r="E7247" s="68"/>
      <c r="F7247" s="68"/>
      <c r="G7247" s="68"/>
      <c r="H7247" s="68"/>
    </row>
    <row r="7248" spans="1:8" x14ac:dyDescent="0.3">
      <c r="A7248" s="68"/>
      <c r="B7248" s="68"/>
      <c r="C7248" s="68"/>
      <c r="D7248" s="68"/>
      <c r="E7248" s="68"/>
      <c r="F7248" s="68"/>
      <c r="G7248" s="68"/>
      <c r="H7248" s="68"/>
    </row>
    <row r="7249" spans="1:8" x14ac:dyDescent="0.3">
      <c r="A7249" s="68"/>
      <c r="B7249" s="68"/>
      <c r="C7249" s="68"/>
      <c r="D7249" s="68"/>
      <c r="E7249" s="68"/>
      <c r="F7249" s="68"/>
      <c r="G7249" s="68"/>
      <c r="H7249" s="68"/>
    </row>
    <row r="7250" spans="1:8" x14ac:dyDescent="0.3">
      <c r="A7250" s="68"/>
      <c r="B7250" s="68"/>
      <c r="C7250" s="68"/>
      <c r="D7250" s="68"/>
      <c r="E7250" s="68"/>
      <c r="F7250" s="68"/>
      <c r="G7250" s="68"/>
      <c r="H7250" s="68"/>
    </row>
    <row r="7251" spans="1:8" x14ac:dyDescent="0.3">
      <c r="A7251" s="68"/>
      <c r="B7251" s="68"/>
      <c r="C7251" s="68"/>
      <c r="D7251" s="68"/>
      <c r="E7251" s="68"/>
      <c r="F7251" s="68"/>
      <c r="G7251" s="68"/>
      <c r="H7251" s="68"/>
    </row>
    <row r="7252" spans="1:8" x14ac:dyDescent="0.3">
      <c r="A7252" s="68"/>
      <c r="B7252" s="68"/>
      <c r="C7252" s="68"/>
      <c r="D7252" s="68"/>
      <c r="E7252" s="68"/>
      <c r="F7252" s="68"/>
      <c r="G7252" s="68"/>
      <c r="H7252" s="68"/>
    </row>
    <row r="7253" spans="1:8" x14ac:dyDescent="0.3">
      <c r="A7253" s="68"/>
      <c r="B7253" s="68"/>
      <c r="C7253" s="68"/>
      <c r="D7253" s="68"/>
      <c r="E7253" s="68"/>
      <c r="F7253" s="68"/>
      <c r="G7253" s="68"/>
      <c r="H7253" s="68"/>
    </row>
    <row r="7254" spans="1:8" x14ac:dyDescent="0.3">
      <c r="A7254" s="68"/>
      <c r="B7254" s="68"/>
      <c r="C7254" s="68"/>
      <c r="D7254" s="68"/>
      <c r="E7254" s="68"/>
      <c r="F7254" s="68"/>
      <c r="G7254" s="68"/>
      <c r="H7254" s="68"/>
    </row>
    <row r="7255" spans="1:8" x14ac:dyDescent="0.3">
      <c r="A7255" s="68"/>
      <c r="B7255" s="68"/>
      <c r="C7255" s="68"/>
      <c r="D7255" s="68"/>
      <c r="E7255" s="68"/>
      <c r="F7255" s="68"/>
      <c r="G7255" s="68"/>
      <c r="H7255" s="68"/>
    </row>
    <row r="7256" spans="1:8" x14ac:dyDescent="0.3">
      <c r="A7256" s="68"/>
      <c r="B7256" s="68"/>
      <c r="C7256" s="68"/>
      <c r="D7256" s="68"/>
      <c r="E7256" s="68"/>
      <c r="F7256" s="68"/>
      <c r="G7256" s="68"/>
      <c r="H7256" s="68"/>
    </row>
    <row r="7257" spans="1:8" x14ac:dyDescent="0.3">
      <c r="A7257" s="68"/>
      <c r="B7257" s="68"/>
      <c r="C7257" s="68"/>
      <c r="D7257" s="68"/>
      <c r="E7257" s="68"/>
      <c r="F7257" s="68"/>
      <c r="G7257" s="68"/>
      <c r="H7257" s="68"/>
    </row>
    <row r="7258" spans="1:8" x14ac:dyDescent="0.3">
      <c r="A7258" s="68"/>
      <c r="B7258" s="68"/>
      <c r="C7258" s="68"/>
      <c r="D7258" s="68"/>
      <c r="E7258" s="68"/>
      <c r="F7258" s="68"/>
      <c r="G7258" s="68"/>
      <c r="H7258" s="68"/>
    </row>
    <row r="7259" spans="1:8" x14ac:dyDescent="0.3">
      <c r="A7259" s="68"/>
      <c r="B7259" s="68"/>
      <c r="C7259" s="68"/>
      <c r="D7259" s="68"/>
      <c r="E7259" s="68"/>
      <c r="F7259" s="68"/>
      <c r="G7259" s="68"/>
      <c r="H7259" s="68"/>
    </row>
    <row r="7260" spans="1:8" x14ac:dyDescent="0.3">
      <c r="A7260" s="68"/>
      <c r="B7260" s="68"/>
      <c r="C7260" s="68"/>
      <c r="D7260" s="68"/>
      <c r="E7260" s="68"/>
      <c r="F7260" s="68"/>
      <c r="G7260" s="68"/>
      <c r="H7260" s="68"/>
    </row>
    <row r="7261" spans="1:8" x14ac:dyDescent="0.3">
      <c r="A7261" s="68"/>
      <c r="B7261" s="68"/>
      <c r="C7261" s="68"/>
      <c r="D7261" s="68"/>
      <c r="E7261" s="68"/>
      <c r="F7261" s="68"/>
      <c r="G7261" s="68"/>
      <c r="H7261" s="68"/>
    </row>
    <row r="7262" spans="1:8" x14ac:dyDescent="0.3">
      <c r="A7262" s="68"/>
      <c r="B7262" s="68"/>
      <c r="C7262" s="68"/>
      <c r="D7262" s="68"/>
      <c r="E7262" s="68"/>
      <c r="F7262" s="68"/>
      <c r="G7262" s="68"/>
      <c r="H7262" s="68"/>
    </row>
    <row r="7263" spans="1:8" x14ac:dyDescent="0.3">
      <c r="A7263" s="68"/>
      <c r="B7263" s="68"/>
      <c r="C7263" s="68"/>
      <c r="D7263" s="68"/>
      <c r="E7263" s="68"/>
      <c r="F7263" s="68"/>
      <c r="G7263" s="68"/>
      <c r="H7263" s="68"/>
    </row>
    <row r="7264" spans="1:8" x14ac:dyDescent="0.3">
      <c r="A7264" s="68"/>
      <c r="B7264" s="68"/>
      <c r="C7264" s="68"/>
      <c r="D7264" s="68"/>
      <c r="E7264" s="68"/>
      <c r="F7264" s="68"/>
      <c r="G7264" s="68"/>
      <c r="H7264" s="68"/>
    </row>
    <row r="7265" spans="1:8" x14ac:dyDescent="0.3">
      <c r="A7265" s="68"/>
      <c r="B7265" s="68"/>
      <c r="C7265" s="68"/>
      <c r="D7265" s="68"/>
      <c r="E7265" s="68"/>
      <c r="F7265" s="68"/>
      <c r="G7265" s="68"/>
      <c r="H7265" s="68"/>
    </row>
    <row r="7266" spans="1:8" x14ac:dyDescent="0.3">
      <c r="A7266" s="68"/>
      <c r="B7266" s="68"/>
      <c r="C7266" s="68"/>
      <c r="D7266" s="68"/>
      <c r="E7266" s="68"/>
      <c r="F7266" s="68"/>
      <c r="G7266" s="68"/>
      <c r="H7266" s="68"/>
    </row>
    <row r="7267" spans="1:8" x14ac:dyDescent="0.3">
      <c r="A7267" s="68"/>
      <c r="B7267" s="68"/>
      <c r="C7267" s="68"/>
      <c r="D7267" s="68"/>
      <c r="E7267" s="68"/>
      <c r="F7267" s="68"/>
      <c r="G7267" s="68"/>
      <c r="H7267" s="68"/>
    </row>
    <row r="7268" spans="1:8" x14ac:dyDescent="0.3">
      <c r="A7268" s="68"/>
      <c r="B7268" s="68"/>
      <c r="C7268" s="68"/>
      <c r="D7268" s="68"/>
      <c r="E7268" s="68"/>
      <c r="F7268" s="68"/>
      <c r="G7268" s="68"/>
      <c r="H7268" s="68"/>
    </row>
    <row r="7269" spans="1:8" x14ac:dyDescent="0.3">
      <c r="A7269" s="68"/>
      <c r="B7269" s="68"/>
      <c r="C7269" s="68"/>
      <c r="D7269" s="68"/>
      <c r="E7269" s="68"/>
      <c r="F7269" s="68"/>
      <c r="G7269" s="68"/>
      <c r="H7269" s="68"/>
    </row>
    <row r="7270" spans="1:8" x14ac:dyDescent="0.3">
      <c r="A7270" s="68"/>
      <c r="B7270" s="68"/>
      <c r="C7270" s="68"/>
      <c r="D7270" s="68"/>
      <c r="E7270" s="68"/>
      <c r="F7270" s="68"/>
      <c r="G7270" s="68"/>
      <c r="H7270" s="68"/>
    </row>
    <row r="7271" spans="1:8" x14ac:dyDescent="0.3">
      <c r="A7271" s="68"/>
      <c r="B7271" s="68"/>
      <c r="C7271" s="68"/>
      <c r="D7271" s="68"/>
      <c r="E7271" s="68"/>
      <c r="F7271" s="68"/>
      <c r="G7271" s="68"/>
      <c r="H7271" s="68"/>
    </row>
    <row r="7272" spans="1:8" x14ac:dyDescent="0.3">
      <c r="A7272" s="68"/>
      <c r="B7272" s="68"/>
      <c r="C7272" s="68"/>
      <c r="D7272" s="68"/>
      <c r="E7272" s="68"/>
      <c r="F7272" s="68"/>
      <c r="G7272" s="68"/>
      <c r="H7272" s="68"/>
    </row>
    <row r="7273" spans="1:8" x14ac:dyDescent="0.3">
      <c r="A7273" s="68"/>
      <c r="B7273" s="68"/>
      <c r="C7273" s="68"/>
      <c r="D7273" s="68"/>
      <c r="E7273" s="68"/>
      <c r="F7273" s="68"/>
      <c r="G7273" s="68"/>
      <c r="H7273" s="68"/>
    </row>
    <row r="7274" spans="1:8" x14ac:dyDescent="0.3">
      <c r="A7274" s="68"/>
      <c r="B7274" s="68"/>
      <c r="C7274" s="68"/>
      <c r="D7274" s="68"/>
      <c r="E7274" s="68"/>
      <c r="F7274" s="68"/>
      <c r="G7274" s="68"/>
      <c r="H7274" s="68"/>
    </row>
    <row r="7275" spans="1:8" x14ac:dyDescent="0.3">
      <c r="A7275" s="68"/>
      <c r="B7275" s="68"/>
      <c r="C7275" s="68"/>
      <c r="D7275" s="68"/>
      <c r="E7275" s="68"/>
      <c r="F7275" s="68"/>
      <c r="G7275" s="68"/>
      <c r="H7275" s="68"/>
    </row>
    <row r="7276" spans="1:8" x14ac:dyDescent="0.3">
      <c r="A7276" s="68"/>
      <c r="B7276" s="68"/>
      <c r="C7276" s="68"/>
      <c r="D7276" s="68"/>
      <c r="E7276" s="68"/>
      <c r="F7276" s="68"/>
      <c r="G7276" s="68"/>
      <c r="H7276" s="68"/>
    </row>
    <row r="7277" spans="1:8" x14ac:dyDescent="0.3">
      <c r="A7277" s="68"/>
      <c r="B7277" s="68"/>
      <c r="C7277" s="68"/>
      <c r="D7277" s="68"/>
      <c r="E7277" s="68"/>
      <c r="F7277" s="68"/>
      <c r="G7277" s="68"/>
      <c r="H7277" s="68"/>
    </row>
    <row r="7278" spans="1:8" x14ac:dyDescent="0.3">
      <c r="A7278" s="68"/>
      <c r="B7278" s="68"/>
      <c r="C7278" s="68"/>
      <c r="D7278" s="68"/>
      <c r="E7278" s="68"/>
      <c r="F7278" s="68"/>
      <c r="G7278" s="68"/>
      <c r="H7278" s="68"/>
    </row>
    <row r="7279" spans="1:8" x14ac:dyDescent="0.3">
      <c r="A7279" s="68"/>
      <c r="B7279" s="68"/>
      <c r="C7279" s="68"/>
      <c r="D7279" s="68"/>
      <c r="E7279" s="68"/>
      <c r="F7279" s="68"/>
      <c r="G7279" s="68"/>
      <c r="H7279" s="68"/>
    </row>
    <row r="7280" spans="1:8" x14ac:dyDescent="0.3">
      <c r="A7280" s="68"/>
      <c r="B7280" s="68"/>
      <c r="C7280" s="68"/>
      <c r="D7280" s="68"/>
      <c r="E7280" s="68"/>
      <c r="F7280" s="68"/>
      <c r="G7280" s="68"/>
      <c r="H7280" s="68"/>
    </row>
    <row r="7281" spans="1:8" x14ac:dyDescent="0.3">
      <c r="A7281" s="68"/>
      <c r="B7281" s="68"/>
      <c r="C7281" s="68"/>
      <c r="D7281" s="68"/>
      <c r="E7281" s="68"/>
      <c r="F7281" s="68"/>
      <c r="G7281" s="68"/>
      <c r="H7281" s="68"/>
    </row>
    <row r="7282" spans="1:8" x14ac:dyDescent="0.3">
      <c r="A7282" s="68"/>
      <c r="B7282" s="68"/>
      <c r="C7282" s="68"/>
      <c r="D7282" s="68"/>
      <c r="E7282" s="68"/>
      <c r="F7282" s="68"/>
      <c r="G7282" s="68"/>
      <c r="H7282" s="68"/>
    </row>
    <row r="7283" spans="1:8" x14ac:dyDescent="0.3">
      <c r="A7283" s="68"/>
      <c r="B7283" s="68"/>
      <c r="C7283" s="68"/>
      <c r="D7283" s="68"/>
      <c r="E7283" s="68"/>
      <c r="F7283" s="68"/>
      <c r="G7283" s="68"/>
      <c r="H7283" s="68"/>
    </row>
    <row r="7284" spans="1:8" x14ac:dyDescent="0.3">
      <c r="A7284" s="68"/>
      <c r="B7284" s="68"/>
      <c r="C7284" s="68"/>
      <c r="D7284" s="68"/>
      <c r="E7284" s="68"/>
      <c r="F7284" s="68"/>
      <c r="G7284" s="68"/>
      <c r="H7284" s="68"/>
    </row>
    <row r="7285" spans="1:8" x14ac:dyDescent="0.3">
      <c r="A7285" s="68"/>
      <c r="B7285" s="68"/>
      <c r="C7285" s="68"/>
      <c r="D7285" s="68"/>
      <c r="E7285" s="68"/>
      <c r="F7285" s="68"/>
      <c r="G7285" s="68"/>
      <c r="H7285" s="68"/>
    </row>
    <row r="7286" spans="1:8" x14ac:dyDescent="0.3">
      <c r="A7286" s="68"/>
      <c r="B7286" s="68"/>
      <c r="C7286" s="68"/>
      <c r="D7286" s="68"/>
      <c r="E7286" s="68"/>
      <c r="F7286" s="68"/>
      <c r="G7286" s="68"/>
      <c r="H7286" s="68"/>
    </row>
    <row r="7287" spans="1:8" x14ac:dyDescent="0.3">
      <c r="A7287" s="68"/>
      <c r="B7287" s="68"/>
      <c r="C7287" s="68"/>
      <c r="D7287" s="68"/>
      <c r="E7287" s="68"/>
      <c r="F7287" s="68"/>
      <c r="G7287" s="68"/>
      <c r="H7287" s="68"/>
    </row>
    <row r="7288" spans="1:8" x14ac:dyDescent="0.3">
      <c r="A7288" s="68"/>
      <c r="B7288" s="68"/>
      <c r="C7288" s="68"/>
      <c r="D7288" s="68"/>
      <c r="E7288" s="68"/>
      <c r="F7288" s="68"/>
      <c r="G7288" s="68"/>
      <c r="H7288" s="68"/>
    </row>
    <row r="7289" spans="1:8" x14ac:dyDescent="0.3">
      <c r="A7289" s="68"/>
      <c r="B7289" s="68"/>
      <c r="C7289" s="68"/>
      <c r="D7289" s="68"/>
      <c r="E7289" s="68"/>
      <c r="F7289" s="68"/>
      <c r="G7289" s="68"/>
      <c r="H7289" s="68"/>
    </row>
    <row r="7290" spans="1:8" x14ac:dyDescent="0.3">
      <c r="A7290" s="68"/>
      <c r="B7290" s="68"/>
      <c r="C7290" s="68"/>
      <c r="D7290" s="68"/>
      <c r="E7290" s="68"/>
      <c r="F7290" s="68"/>
      <c r="G7290" s="68"/>
      <c r="H7290" s="68"/>
    </row>
    <row r="7291" spans="1:8" x14ac:dyDescent="0.3">
      <c r="A7291" s="68"/>
      <c r="B7291" s="68"/>
      <c r="C7291" s="68"/>
      <c r="D7291" s="68"/>
      <c r="E7291" s="68"/>
      <c r="F7291" s="68"/>
      <c r="G7291" s="68"/>
      <c r="H7291" s="68"/>
    </row>
    <row r="7292" spans="1:8" x14ac:dyDescent="0.3">
      <c r="A7292" s="68"/>
      <c r="B7292" s="68"/>
      <c r="C7292" s="68"/>
      <c r="D7292" s="68"/>
      <c r="E7292" s="68"/>
      <c r="F7292" s="68"/>
      <c r="G7292" s="68"/>
      <c r="H7292" s="68"/>
    </row>
    <row r="7293" spans="1:8" x14ac:dyDescent="0.3">
      <c r="A7293" s="68"/>
      <c r="B7293" s="68"/>
      <c r="C7293" s="68"/>
      <c r="D7293" s="68"/>
      <c r="E7293" s="68"/>
      <c r="F7293" s="68"/>
      <c r="G7293" s="68"/>
      <c r="H7293" s="68"/>
    </row>
    <row r="7294" spans="1:8" x14ac:dyDescent="0.3">
      <c r="A7294" s="68"/>
      <c r="B7294" s="68"/>
      <c r="C7294" s="68"/>
      <c r="D7294" s="68"/>
      <c r="E7294" s="68"/>
      <c r="F7294" s="68"/>
      <c r="G7294" s="68"/>
      <c r="H7294" s="68"/>
    </row>
    <row r="7295" spans="1:8" x14ac:dyDescent="0.3">
      <c r="A7295" s="68"/>
      <c r="B7295" s="68"/>
      <c r="C7295" s="68"/>
      <c r="D7295" s="68"/>
      <c r="E7295" s="68"/>
      <c r="F7295" s="68"/>
      <c r="G7295" s="68"/>
      <c r="H7295" s="68"/>
    </row>
    <row r="7296" spans="1:8" x14ac:dyDescent="0.3">
      <c r="A7296" s="68"/>
      <c r="B7296" s="68"/>
      <c r="C7296" s="68"/>
      <c r="D7296" s="68"/>
      <c r="E7296" s="68"/>
      <c r="F7296" s="68"/>
      <c r="G7296" s="68"/>
      <c r="H7296" s="68"/>
    </row>
    <row r="7297" spans="1:8" x14ac:dyDescent="0.3">
      <c r="A7297" s="68"/>
      <c r="B7297" s="68"/>
      <c r="C7297" s="68"/>
      <c r="D7297" s="68"/>
      <c r="E7297" s="68"/>
      <c r="F7297" s="68"/>
      <c r="G7297" s="68"/>
      <c r="H7297" s="68"/>
    </row>
    <row r="7298" spans="1:8" x14ac:dyDescent="0.3">
      <c r="A7298" s="68"/>
      <c r="B7298" s="68"/>
      <c r="C7298" s="68"/>
      <c r="D7298" s="68"/>
      <c r="E7298" s="68"/>
      <c r="F7298" s="68"/>
      <c r="G7298" s="68"/>
      <c r="H7298" s="68"/>
    </row>
    <row r="7299" spans="1:8" x14ac:dyDescent="0.3">
      <c r="A7299" s="68"/>
      <c r="B7299" s="68"/>
      <c r="C7299" s="68"/>
      <c r="D7299" s="68"/>
      <c r="E7299" s="68"/>
      <c r="F7299" s="68"/>
      <c r="G7299" s="68"/>
      <c r="H7299" s="68"/>
    </row>
    <row r="7300" spans="1:8" x14ac:dyDescent="0.3">
      <c r="A7300" s="68"/>
      <c r="B7300" s="68"/>
      <c r="C7300" s="68"/>
      <c r="D7300" s="68"/>
      <c r="E7300" s="68"/>
      <c r="F7300" s="68"/>
      <c r="G7300" s="68"/>
      <c r="H7300" s="68"/>
    </row>
    <row r="7301" spans="1:8" x14ac:dyDescent="0.3">
      <c r="A7301" s="68"/>
      <c r="B7301" s="68"/>
      <c r="C7301" s="68"/>
      <c r="D7301" s="68"/>
      <c r="E7301" s="68"/>
      <c r="F7301" s="68"/>
      <c r="G7301" s="68"/>
      <c r="H7301" s="68"/>
    </row>
    <row r="7302" spans="1:8" x14ac:dyDescent="0.3">
      <c r="A7302" s="68"/>
      <c r="B7302" s="68"/>
      <c r="C7302" s="68"/>
      <c r="D7302" s="68"/>
      <c r="E7302" s="68"/>
      <c r="F7302" s="68"/>
      <c r="G7302" s="68"/>
      <c r="H7302" s="68"/>
    </row>
    <row r="7303" spans="1:8" x14ac:dyDescent="0.3">
      <c r="A7303" s="68"/>
      <c r="B7303" s="68"/>
      <c r="C7303" s="68"/>
      <c r="D7303" s="68"/>
      <c r="E7303" s="68"/>
      <c r="F7303" s="68"/>
      <c r="G7303" s="68"/>
      <c r="H7303" s="68"/>
    </row>
    <row r="7304" spans="1:8" x14ac:dyDescent="0.3">
      <c r="A7304" s="68"/>
      <c r="B7304" s="68"/>
      <c r="C7304" s="68"/>
      <c r="D7304" s="68"/>
      <c r="E7304" s="68"/>
      <c r="F7304" s="68"/>
      <c r="G7304" s="68"/>
      <c r="H7304" s="68"/>
    </row>
    <row r="7305" spans="1:8" x14ac:dyDescent="0.3">
      <c r="A7305" s="68"/>
      <c r="B7305" s="68"/>
      <c r="C7305" s="68"/>
      <c r="D7305" s="68"/>
      <c r="E7305" s="68"/>
      <c r="F7305" s="68"/>
      <c r="G7305" s="68"/>
      <c r="H7305" s="68"/>
    </row>
    <row r="7306" spans="1:8" x14ac:dyDescent="0.3">
      <c r="A7306" s="68"/>
      <c r="B7306" s="68"/>
      <c r="C7306" s="68"/>
      <c r="D7306" s="68"/>
      <c r="E7306" s="68"/>
      <c r="F7306" s="68"/>
      <c r="G7306" s="68"/>
      <c r="H7306" s="68"/>
    </row>
    <row r="7307" spans="1:8" x14ac:dyDescent="0.3">
      <c r="A7307" s="68"/>
      <c r="B7307" s="68"/>
      <c r="C7307" s="68"/>
      <c r="D7307" s="68"/>
      <c r="E7307" s="68"/>
      <c r="F7307" s="68"/>
      <c r="G7307" s="68"/>
      <c r="H7307" s="68"/>
    </row>
    <row r="7308" spans="1:8" x14ac:dyDescent="0.3">
      <c r="A7308" s="68"/>
      <c r="B7308" s="68"/>
      <c r="C7308" s="68"/>
      <c r="D7308" s="68"/>
      <c r="E7308" s="68"/>
      <c r="F7308" s="68"/>
      <c r="G7308" s="68"/>
      <c r="H7308" s="68"/>
    </row>
    <row r="7309" spans="1:8" x14ac:dyDescent="0.3">
      <c r="A7309" s="68"/>
      <c r="B7309" s="68"/>
      <c r="C7309" s="68"/>
      <c r="D7309" s="68"/>
      <c r="E7309" s="68"/>
      <c r="F7309" s="68"/>
      <c r="G7309" s="68"/>
      <c r="H7309" s="68"/>
    </row>
    <row r="7310" spans="1:8" x14ac:dyDescent="0.3">
      <c r="A7310" s="68"/>
      <c r="B7310" s="68"/>
      <c r="C7310" s="68"/>
      <c r="D7310" s="68"/>
      <c r="E7310" s="68"/>
      <c r="F7310" s="68"/>
      <c r="G7310" s="68"/>
      <c r="H7310" s="68"/>
    </row>
    <row r="7311" spans="1:8" x14ac:dyDescent="0.3">
      <c r="A7311" s="68"/>
      <c r="B7311" s="68"/>
      <c r="C7311" s="68"/>
      <c r="D7311" s="68"/>
      <c r="E7311" s="68"/>
      <c r="F7311" s="68"/>
      <c r="G7311" s="68"/>
      <c r="H7311" s="68"/>
    </row>
    <row r="7312" spans="1:8" x14ac:dyDescent="0.3">
      <c r="A7312" s="68"/>
      <c r="B7312" s="68"/>
      <c r="C7312" s="68"/>
      <c r="D7312" s="68"/>
      <c r="E7312" s="68"/>
      <c r="F7312" s="68"/>
      <c r="G7312" s="68"/>
      <c r="H7312" s="68"/>
    </row>
    <row r="7313" spans="1:8" x14ac:dyDescent="0.3">
      <c r="A7313" s="68"/>
      <c r="B7313" s="68"/>
      <c r="C7313" s="68"/>
      <c r="D7313" s="68"/>
      <c r="E7313" s="68"/>
      <c r="F7313" s="68"/>
      <c r="G7313" s="68"/>
      <c r="H7313" s="68"/>
    </row>
    <row r="7314" spans="1:8" x14ac:dyDescent="0.3">
      <c r="A7314" s="68"/>
      <c r="B7314" s="68"/>
      <c r="C7314" s="68"/>
      <c r="D7314" s="68"/>
      <c r="E7314" s="68"/>
      <c r="F7314" s="68"/>
      <c r="G7314" s="68"/>
      <c r="H7314" s="68"/>
    </row>
    <row r="7315" spans="1:8" x14ac:dyDescent="0.3">
      <c r="A7315" s="68"/>
      <c r="B7315" s="68"/>
      <c r="C7315" s="68"/>
      <c r="D7315" s="68"/>
      <c r="E7315" s="68"/>
      <c r="F7315" s="68"/>
      <c r="G7315" s="68"/>
      <c r="H7315" s="68"/>
    </row>
    <row r="7316" spans="1:8" x14ac:dyDescent="0.3">
      <c r="A7316" s="68"/>
      <c r="B7316" s="68"/>
      <c r="C7316" s="68"/>
      <c r="D7316" s="68"/>
      <c r="E7316" s="68"/>
      <c r="F7316" s="68"/>
      <c r="G7316" s="68"/>
      <c r="H7316" s="68"/>
    </row>
    <row r="7317" spans="1:8" x14ac:dyDescent="0.3">
      <c r="A7317" s="68"/>
      <c r="B7317" s="68"/>
      <c r="C7317" s="68"/>
      <c r="D7317" s="68"/>
      <c r="E7317" s="68"/>
      <c r="F7317" s="68"/>
      <c r="G7317" s="68"/>
      <c r="H7317" s="68"/>
    </row>
    <row r="7318" spans="1:8" x14ac:dyDescent="0.3">
      <c r="A7318" s="68"/>
      <c r="B7318" s="68"/>
      <c r="C7318" s="68"/>
      <c r="D7318" s="68"/>
      <c r="E7318" s="68"/>
      <c r="F7318" s="68"/>
      <c r="G7318" s="68"/>
      <c r="H7318" s="68"/>
    </row>
    <row r="7319" spans="1:8" x14ac:dyDescent="0.3">
      <c r="A7319" s="68"/>
      <c r="B7319" s="68"/>
      <c r="C7319" s="68"/>
      <c r="D7319" s="68"/>
      <c r="E7319" s="68"/>
      <c r="F7319" s="68"/>
      <c r="G7319" s="68"/>
      <c r="H7319" s="68"/>
    </row>
    <row r="7320" spans="1:8" x14ac:dyDescent="0.3">
      <c r="A7320" s="68"/>
      <c r="B7320" s="68"/>
      <c r="C7320" s="68"/>
      <c r="D7320" s="68"/>
      <c r="E7320" s="68"/>
      <c r="F7320" s="68"/>
      <c r="G7320" s="68"/>
      <c r="H7320" s="68"/>
    </row>
    <row r="7321" spans="1:8" x14ac:dyDescent="0.3">
      <c r="A7321" s="68"/>
      <c r="B7321" s="68"/>
      <c r="C7321" s="68"/>
      <c r="D7321" s="68"/>
      <c r="E7321" s="68"/>
      <c r="F7321" s="68"/>
      <c r="G7321" s="68"/>
      <c r="H7321" s="68"/>
    </row>
    <row r="7322" spans="1:8" x14ac:dyDescent="0.3">
      <c r="A7322" s="68"/>
      <c r="B7322" s="68"/>
      <c r="C7322" s="68"/>
      <c r="D7322" s="68"/>
      <c r="E7322" s="68"/>
      <c r="F7322" s="68"/>
      <c r="G7322" s="68"/>
      <c r="H7322" s="68"/>
    </row>
    <row r="7323" spans="1:8" x14ac:dyDescent="0.3">
      <c r="A7323" s="68"/>
      <c r="B7323" s="68"/>
      <c r="C7323" s="68"/>
      <c r="D7323" s="68"/>
      <c r="E7323" s="68"/>
      <c r="F7323" s="68"/>
      <c r="G7323" s="68"/>
      <c r="H7323" s="68"/>
    </row>
    <row r="7324" spans="1:8" x14ac:dyDescent="0.3">
      <c r="A7324" s="68"/>
      <c r="B7324" s="68"/>
      <c r="C7324" s="68"/>
      <c r="D7324" s="68"/>
      <c r="E7324" s="68"/>
      <c r="F7324" s="68"/>
      <c r="G7324" s="68"/>
      <c r="H7324" s="68"/>
    </row>
    <row r="7325" spans="1:8" x14ac:dyDescent="0.3">
      <c r="A7325" s="68"/>
      <c r="B7325" s="68"/>
      <c r="C7325" s="68"/>
      <c r="D7325" s="68"/>
      <c r="E7325" s="68"/>
      <c r="F7325" s="68"/>
      <c r="G7325" s="68"/>
      <c r="H7325" s="68"/>
    </row>
    <row r="7326" spans="1:8" x14ac:dyDescent="0.3">
      <c r="A7326" s="68"/>
      <c r="B7326" s="68"/>
      <c r="C7326" s="68"/>
      <c r="D7326" s="68"/>
      <c r="E7326" s="68"/>
      <c r="F7326" s="68"/>
      <c r="G7326" s="68"/>
      <c r="H7326" s="68"/>
    </row>
    <row r="7327" spans="1:8" x14ac:dyDescent="0.3">
      <c r="A7327" s="68"/>
      <c r="B7327" s="68"/>
      <c r="C7327" s="68"/>
      <c r="D7327" s="68"/>
      <c r="E7327" s="68"/>
      <c r="F7327" s="68"/>
      <c r="G7327" s="68"/>
      <c r="H7327" s="68"/>
    </row>
    <row r="7328" spans="1:8" x14ac:dyDescent="0.3">
      <c r="A7328" s="68"/>
      <c r="B7328" s="68"/>
      <c r="C7328" s="68"/>
      <c r="D7328" s="68"/>
      <c r="E7328" s="68"/>
      <c r="F7328" s="68"/>
      <c r="G7328" s="68"/>
      <c r="H7328" s="68"/>
    </row>
    <row r="7329" spans="1:8" x14ac:dyDescent="0.3">
      <c r="A7329" s="68"/>
      <c r="B7329" s="68"/>
      <c r="C7329" s="68"/>
      <c r="D7329" s="68"/>
      <c r="E7329" s="68"/>
      <c r="F7329" s="68"/>
      <c r="G7329" s="68"/>
      <c r="H7329" s="68"/>
    </row>
    <row r="7330" spans="1:8" x14ac:dyDescent="0.3">
      <c r="A7330" s="68"/>
      <c r="B7330" s="68"/>
      <c r="C7330" s="68"/>
      <c r="D7330" s="68"/>
      <c r="E7330" s="68"/>
      <c r="F7330" s="68"/>
      <c r="G7330" s="68"/>
      <c r="H7330" s="68"/>
    </row>
    <row r="7331" spans="1:8" x14ac:dyDescent="0.3">
      <c r="A7331" s="68"/>
      <c r="B7331" s="68"/>
      <c r="C7331" s="68"/>
      <c r="D7331" s="68"/>
      <c r="E7331" s="68"/>
      <c r="F7331" s="68"/>
      <c r="G7331" s="68"/>
      <c r="H7331" s="68"/>
    </row>
    <row r="7332" spans="1:8" x14ac:dyDescent="0.3">
      <c r="A7332" s="68"/>
      <c r="B7332" s="68"/>
      <c r="C7332" s="68"/>
      <c r="D7332" s="68"/>
      <c r="E7332" s="68"/>
      <c r="F7332" s="68"/>
      <c r="G7332" s="68"/>
      <c r="H7332" s="68"/>
    </row>
    <row r="7333" spans="1:8" x14ac:dyDescent="0.3">
      <c r="A7333" s="68"/>
      <c r="B7333" s="68"/>
      <c r="C7333" s="68"/>
      <c r="D7333" s="68"/>
      <c r="E7333" s="68"/>
      <c r="F7333" s="68"/>
      <c r="G7333" s="68"/>
      <c r="H7333" s="68"/>
    </row>
    <row r="7334" spans="1:8" x14ac:dyDescent="0.3">
      <c r="A7334" s="68"/>
      <c r="B7334" s="68"/>
      <c r="C7334" s="68"/>
      <c r="D7334" s="68"/>
      <c r="E7334" s="68"/>
      <c r="F7334" s="68"/>
      <c r="G7334" s="68"/>
      <c r="H7334" s="68"/>
    </row>
    <row r="7335" spans="1:8" x14ac:dyDescent="0.3">
      <c r="A7335" s="68"/>
      <c r="B7335" s="68"/>
      <c r="C7335" s="68"/>
      <c r="D7335" s="68"/>
      <c r="E7335" s="68"/>
      <c r="F7335" s="68"/>
      <c r="G7335" s="68"/>
      <c r="H7335" s="68"/>
    </row>
    <row r="7336" spans="1:8" x14ac:dyDescent="0.3">
      <c r="A7336" s="68"/>
      <c r="B7336" s="68"/>
      <c r="C7336" s="68"/>
      <c r="D7336" s="68"/>
      <c r="E7336" s="68"/>
      <c r="F7336" s="68"/>
      <c r="G7336" s="68"/>
      <c r="H7336" s="68"/>
    </row>
    <row r="7337" spans="1:8" x14ac:dyDescent="0.3">
      <c r="A7337" s="68"/>
      <c r="B7337" s="68"/>
      <c r="C7337" s="68"/>
      <c r="D7337" s="68"/>
      <c r="E7337" s="68"/>
      <c r="F7337" s="68"/>
      <c r="G7337" s="68"/>
      <c r="H7337" s="68"/>
    </row>
    <row r="7338" spans="1:8" x14ac:dyDescent="0.3">
      <c r="A7338" s="68"/>
      <c r="B7338" s="68"/>
      <c r="C7338" s="68"/>
      <c r="D7338" s="68"/>
      <c r="E7338" s="68"/>
      <c r="F7338" s="68"/>
      <c r="G7338" s="68"/>
      <c r="H7338" s="68"/>
    </row>
    <row r="7339" spans="1:8" x14ac:dyDescent="0.3">
      <c r="A7339" s="68"/>
      <c r="B7339" s="68"/>
      <c r="C7339" s="68"/>
      <c r="D7339" s="68"/>
      <c r="E7339" s="68"/>
      <c r="F7339" s="68"/>
      <c r="G7339" s="68"/>
      <c r="H7339" s="68"/>
    </row>
    <row r="7340" spans="1:8" x14ac:dyDescent="0.3">
      <c r="A7340" s="68"/>
      <c r="B7340" s="68"/>
      <c r="C7340" s="68"/>
      <c r="D7340" s="68"/>
      <c r="E7340" s="68"/>
      <c r="F7340" s="68"/>
      <c r="G7340" s="68"/>
      <c r="H7340" s="68"/>
    </row>
    <row r="7341" spans="1:8" x14ac:dyDescent="0.3">
      <c r="A7341" s="68"/>
      <c r="B7341" s="68"/>
      <c r="C7341" s="68"/>
      <c r="D7341" s="68"/>
      <c r="E7341" s="68"/>
      <c r="F7341" s="68"/>
      <c r="G7341" s="68"/>
      <c r="H7341" s="68"/>
    </row>
    <row r="7342" spans="1:8" x14ac:dyDescent="0.3">
      <c r="A7342" s="68"/>
      <c r="B7342" s="68"/>
      <c r="C7342" s="68"/>
      <c r="D7342" s="68"/>
      <c r="E7342" s="68"/>
      <c r="F7342" s="68"/>
      <c r="G7342" s="68"/>
      <c r="H7342" s="68"/>
    </row>
    <row r="7343" spans="1:8" x14ac:dyDescent="0.3">
      <c r="A7343" s="68"/>
      <c r="B7343" s="68"/>
      <c r="C7343" s="68"/>
      <c r="D7343" s="68"/>
      <c r="E7343" s="68"/>
      <c r="F7343" s="68"/>
      <c r="G7343" s="68"/>
      <c r="H7343" s="68"/>
    </row>
    <row r="7344" spans="1:8" x14ac:dyDescent="0.3">
      <c r="A7344" s="68"/>
      <c r="B7344" s="68"/>
      <c r="C7344" s="68"/>
      <c r="D7344" s="68"/>
      <c r="E7344" s="68"/>
      <c r="F7344" s="68"/>
      <c r="G7344" s="68"/>
      <c r="H7344" s="68"/>
    </row>
    <row r="7345" spans="1:8" x14ac:dyDescent="0.3">
      <c r="A7345" s="68"/>
      <c r="B7345" s="68"/>
      <c r="C7345" s="68"/>
      <c r="D7345" s="68"/>
      <c r="E7345" s="68"/>
      <c r="F7345" s="68"/>
      <c r="G7345" s="68"/>
      <c r="H7345" s="68"/>
    </row>
    <row r="7346" spans="1:8" x14ac:dyDescent="0.3">
      <c r="A7346" s="68"/>
      <c r="B7346" s="68"/>
      <c r="C7346" s="68"/>
      <c r="D7346" s="68"/>
      <c r="E7346" s="68"/>
      <c r="F7346" s="68"/>
      <c r="G7346" s="68"/>
      <c r="H7346" s="68"/>
    </row>
    <row r="7347" spans="1:8" x14ac:dyDescent="0.3">
      <c r="A7347" s="68"/>
      <c r="B7347" s="68"/>
      <c r="C7347" s="68"/>
      <c r="D7347" s="68"/>
      <c r="E7347" s="68"/>
      <c r="F7347" s="68"/>
      <c r="G7347" s="68"/>
      <c r="H7347" s="68"/>
    </row>
    <row r="7348" spans="1:8" x14ac:dyDescent="0.3">
      <c r="A7348" s="68"/>
      <c r="B7348" s="68"/>
      <c r="C7348" s="68"/>
      <c r="D7348" s="68"/>
      <c r="E7348" s="68"/>
      <c r="F7348" s="68"/>
      <c r="G7348" s="68"/>
      <c r="H7348" s="68"/>
    </row>
    <row r="7349" spans="1:8" x14ac:dyDescent="0.3">
      <c r="A7349" s="68"/>
      <c r="B7349" s="68"/>
      <c r="C7349" s="68"/>
      <c r="D7349" s="68"/>
      <c r="E7349" s="68"/>
      <c r="F7349" s="68"/>
      <c r="G7349" s="68"/>
      <c r="H7349" s="68"/>
    </row>
    <row r="7350" spans="1:8" x14ac:dyDescent="0.3">
      <c r="A7350" s="68"/>
      <c r="B7350" s="68"/>
      <c r="C7350" s="68"/>
      <c r="D7350" s="68"/>
      <c r="E7350" s="68"/>
      <c r="F7350" s="68"/>
      <c r="G7350" s="68"/>
      <c r="H7350" s="68"/>
    </row>
    <row r="7351" spans="1:8" x14ac:dyDescent="0.3">
      <c r="A7351" s="68"/>
      <c r="B7351" s="68"/>
      <c r="C7351" s="68"/>
      <c r="D7351" s="68"/>
      <c r="E7351" s="68"/>
      <c r="F7351" s="68"/>
      <c r="G7351" s="68"/>
      <c r="H7351" s="68"/>
    </row>
    <row r="7352" spans="1:8" x14ac:dyDescent="0.3">
      <c r="A7352" s="68"/>
      <c r="B7352" s="68"/>
      <c r="C7352" s="68"/>
      <c r="D7352" s="68"/>
      <c r="E7352" s="68"/>
      <c r="F7352" s="68"/>
      <c r="G7352" s="68"/>
      <c r="H7352" s="68"/>
    </row>
    <row r="7353" spans="1:8" x14ac:dyDescent="0.3">
      <c r="A7353" s="68"/>
      <c r="B7353" s="68"/>
      <c r="C7353" s="68"/>
      <c r="D7353" s="68"/>
      <c r="E7353" s="68"/>
      <c r="F7353" s="68"/>
      <c r="G7353" s="68"/>
      <c r="H7353" s="68"/>
    </row>
    <row r="7354" spans="1:8" x14ac:dyDescent="0.3">
      <c r="A7354" s="68"/>
      <c r="B7354" s="68"/>
      <c r="C7354" s="68"/>
      <c r="D7354" s="68"/>
      <c r="E7354" s="68"/>
      <c r="F7354" s="68"/>
      <c r="G7354" s="68"/>
      <c r="H7354" s="68"/>
    </row>
    <row r="7355" spans="1:8" x14ac:dyDescent="0.3">
      <c r="A7355" s="68"/>
      <c r="B7355" s="68"/>
      <c r="C7355" s="68"/>
      <c r="D7355" s="68"/>
      <c r="E7355" s="68"/>
      <c r="F7355" s="68"/>
      <c r="G7355" s="68"/>
      <c r="H7355" s="68"/>
    </row>
    <row r="7356" spans="1:8" x14ac:dyDescent="0.3">
      <c r="A7356" s="68"/>
      <c r="B7356" s="68"/>
      <c r="C7356" s="68"/>
      <c r="D7356" s="68"/>
      <c r="E7356" s="68"/>
      <c r="F7356" s="68"/>
      <c r="G7356" s="68"/>
      <c r="H7356" s="68"/>
    </row>
    <row r="7357" spans="1:8" x14ac:dyDescent="0.3">
      <c r="A7357" s="68"/>
      <c r="B7357" s="68"/>
      <c r="C7357" s="68"/>
      <c r="D7357" s="68"/>
      <c r="E7357" s="68"/>
      <c r="F7357" s="68"/>
      <c r="G7357" s="68"/>
      <c r="H7357" s="68"/>
    </row>
    <row r="7358" spans="1:8" x14ac:dyDescent="0.3">
      <c r="A7358" s="68"/>
      <c r="B7358" s="68"/>
      <c r="C7358" s="68"/>
      <c r="D7358" s="68"/>
      <c r="E7358" s="68"/>
      <c r="F7358" s="68"/>
      <c r="G7358" s="68"/>
      <c r="H7358" s="68"/>
    </row>
    <row r="7359" spans="1:8" x14ac:dyDescent="0.3">
      <c r="A7359" s="68"/>
      <c r="B7359" s="68"/>
      <c r="C7359" s="68"/>
      <c r="D7359" s="68"/>
      <c r="E7359" s="68"/>
      <c r="F7359" s="68"/>
      <c r="G7359" s="68"/>
      <c r="H7359" s="68"/>
    </row>
    <row r="7360" spans="1:8" x14ac:dyDescent="0.3">
      <c r="A7360" s="68"/>
      <c r="B7360" s="68"/>
      <c r="C7360" s="68"/>
      <c r="D7360" s="68"/>
      <c r="E7360" s="68"/>
      <c r="F7360" s="68"/>
      <c r="G7360" s="68"/>
      <c r="H7360" s="68"/>
    </row>
    <row r="7361" spans="1:8" x14ac:dyDescent="0.3">
      <c r="A7361" s="68"/>
      <c r="B7361" s="68"/>
      <c r="C7361" s="68"/>
      <c r="D7361" s="68"/>
      <c r="E7361" s="68"/>
      <c r="F7361" s="68"/>
      <c r="G7361" s="68"/>
      <c r="H7361" s="68"/>
    </row>
    <row r="7362" spans="1:8" x14ac:dyDescent="0.3">
      <c r="A7362" s="68"/>
      <c r="B7362" s="68"/>
      <c r="C7362" s="68"/>
      <c r="D7362" s="68"/>
      <c r="E7362" s="68"/>
      <c r="F7362" s="68"/>
      <c r="G7362" s="68"/>
      <c r="H7362" s="68"/>
    </row>
    <row r="7363" spans="1:8" x14ac:dyDescent="0.3">
      <c r="A7363" s="68"/>
      <c r="B7363" s="68"/>
      <c r="C7363" s="68"/>
      <c r="D7363" s="68"/>
      <c r="E7363" s="68"/>
      <c r="F7363" s="68"/>
      <c r="G7363" s="68"/>
      <c r="H7363" s="68"/>
    </row>
    <row r="7364" spans="1:8" x14ac:dyDescent="0.3">
      <c r="A7364" s="68"/>
      <c r="B7364" s="68"/>
      <c r="C7364" s="68"/>
      <c r="D7364" s="68"/>
      <c r="E7364" s="68"/>
      <c r="F7364" s="68"/>
      <c r="G7364" s="68"/>
      <c r="H7364" s="68"/>
    </row>
    <row r="7365" spans="1:8" x14ac:dyDescent="0.3">
      <c r="A7365" s="68"/>
      <c r="B7365" s="68"/>
      <c r="C7365" s="68"/>
      <c r="D7365" s="68"/>
      <c r="E7365" s="68"/>
      <c r="F7365" s="68"/>
      <c r="G7365" s="68"/>
      <c r="H7365" s="68"/>
    </row>
    <row r="7366" spans="1:8" x14ac:dyDescent="0.3">
      <c r="A7366" s="68"/>
      <c r="B7366" s="68"/>
      <c r="C7366" s="68"/>
      <c r="D7366" s="68"/>
      <c r="E7366" s="68"/>
      <c r="F7366" s="68"/>
      <c r="G7366" s="68"/>
      <c r="H7366" s="68"/>
    </row>
    <row r="7367" spans="1:8" x14ac:dyDescent="0.3">
      <c r="A7367" s="68"/>
      <c r="B7367" s="68"/>
      <c r="C7367" s="68"/>
      <c r="D7367" s="68"/>
      <c r="E7367" s="68"/>
      <c r="F7367" s="68"/>
      <c r="G7367" s="68"/>
      <c r="H7367" s="68"/>
    </row>
    <row r="7368" spans="1:8" x14ac:dyDescent="0.3">
      <c r="A7368" s="68"/>
      <c r="B7368" s="68"/>
      <c r="C7368" s="68"/>
      <c r="D7368" s="68"/>
      <c r="E7368" s="68"/>
      <c r="F7368" s="68"/>
      <c r="G7368" s="68"/>
      <c r="H7368" s="68"/>
    </row>
    <row r="7369" spans="1:8" x14ac:dyDescent="0.3">
      <c r="A7369" s="68"/>
      <c r="B7369" s="68"/>
      <c r="C7369" s="68"/>
      <c r="D7369" s="68"/>
      <c r="E7369" s="68"/>
      <c r="F7369" s="68"/>
      <c r="G7369" s="68"/>
      <c r="H7369" s="68"/>
    </row>
    <row r="7370" spans="1:8" x14ac:dyDescent="0.3">
      <c r="A7370" s="68"/>
      <c r="B7370" s="68"/>
      <c r="C7370" s="68"/>
      <c r="D7370" s="68"/>
      <c r="E7370" s="68"/>
      <c r="F7370" s="68"/>
      <c r="G7370" s="68"/>
      <c r="H7370" s="68"/>
    </row>
    <row r="7371" spans="1:8" x14ac:dyDescent="0.3">
      <c r="A7371" s="68"/>
      <c r="B7371" s="68"/>
      <c r="C7371" s="68"/>
      <c r="D7371" s="68"/>
      <c r="E7371" s="68"/>
      <c r="F7371" s="68"/>
      <c r="G7371" s="68"/>
      <c r="H7371" s="68"/>
    </row>
    <row r="7372" spans="1:8" x14ac:dyDescent="0.3">
      <c r="A7372" s="68"/>
      <c r="B7372" s="68"/>
      <c r="C7372" s="68"/>
      <c r="D7372" s="68"/>
      <c r="E7372" s="68"/>
      <c r="F7372" s="68"/>
      <c r="G7372" s="68"/>
      <c r="H7372" s="68"/>
    </row>
    <row r="7373" spans="1:8" x14ac:dyDescent="0.3">
      <c r="A7373" s="68"/>
      <c r="B7373" s="68"/>
      <c r="C7373" s="68"/>
      <c r="D7373" s="68"/>
      <c r="E7373" s="68"/>
      <c r="F7373" s="68"/>
      <c r="G7373" s="68"/>
      <c r="H7373" s="68"/>
    </row>
    <row r="7374" spans="1:8" x14ac:dyDescent="0.3">
      <c r="A7374" s="68"/>
      <c r="B7374" s="68"/>
      <c r="C7374" s="68"/>
      <c r="D7374" s="68"/>
      <c r="E7374" s="68"/>
      <c r="F7374" s="68"/>
      <c r="G7374" s="68"/>
      <c r="H7374" s="68"/>
    </row>
    <row r="7375" spans="1:8" x14ac:dyDescent="0.3">
      <c r="A7375" s="68"/>
      <c r="B7375" s="68"/>
      <c r="C7375" s="68"/>
      <c r="D7375" s="68"/>
      <c r="E7375" s="68"/>
      <c r="F7375" s="68"/>
      <c r="G7375" s="68"/>
      <c r="H7375" s="68"/>
    </row>
    <row r="7376" spans="1:8" x14ac:dyDescent="0.3">
      <c r="A7376" s="68"/>
      <c r="B7376" s="68"/>
      <c r="C7376" s="68"/>
      <c r="D7376" s="68"/>
      <c r="E7376" s="68"/>
      <c r="F7376" s="68"/>
      <c r="G7376" s="68"/>
      <c r="H7376" s="68"/>
    </row>
    <row r="7377" spans="1:8" x14ac:dyDescent="0.3">
      <c r="A7377" s="68"/>
      <c r="B7377" s="68"/>
      <c r="C7377" s="68"/>
      <c r="D7377" s="68"/>
      <c r="E7377" s="68"/>
      <c r="F7377" s="68"/>
      <c r="G7377" s="68"/>
      <c r="H7377" s="68"/>
    </row>
    <row r="7378" spans="1:8" x14ac:dyDescent="0.3">
      <c r="A7378" s="68"/>
      <c r="B7378" s="68"/>
      <c r="C7378" s="68"/>
      <c r="D7378" s="68"/>
      <c r="E7378" s="68"/>
      <c r="F7378" s="68"/>
      <c r="G7378" s="68"/>
      <c r="H7378" s="68"/>
    </row>
    <row r="7379" spans="1:8" x14ac:dyDescent="0.3">
      <c r="A7379" s="68"/>
      <c r="B7379" s="68"/>
      <c r="C7379" s="68"/>
      <c r="D7379" s="68"/>
      <c r="E7379" s="68"/>
      <c r="F7379" s="68"/>
      <c r="G7379" s="68"/>
      <c r="H7379" s="68"/>
    </row>
    <row r="7380" spans="1:8" x14ac:dyDescent="0.3">
      <c r="A7380" s="68"/>
      <c r="B7380" s="68"/>
      <c r="C7380" s="68"/>
      <c r="D7380" s="68"/>
      <c r="E7380" s="68"/>
      <c r="F7380" s="68"/>
      <c r="G7380" s="68"/>
      <c r="H7380" s="68"/>
    </row>
    <row r="7381" spans="1:8" x14ac:dyDescent="0.3">
      <c r="A7381" s="68"/>
      <c r="B7381" s="68"/>
      <c r="C7381" s="68"/>
      <c r="D7381" s="68"/>
      <c r="E7381" s="68"/>
      <c r="F7381" s="68"/>
      <c r="G7381" s="68"/>
      <c r="H7381" s="68"/>
    </row>
    <row r="7382" spans="1:8" x14ac:dyDescent="0.3">
      <c r="A7382" s="68"/>
      <c r="B7382" s="68"/>
      <c r="C7382" s="68"/>
      <c r="D7382" s="68"/>
      <c r="E7382" s="68"/>
      <c r="F7382" s="68"/>
      <c r="G7382" s="68"/>
      <c r="H7382" s="68"/>
    </row>
    <row r="7383" spans="1:8" x14ac:dyDescent="0.3">
      <c r="A7383" s="68"/>
      <c r="B7383" s="68"/>
      <c r="C7383" s="68"/>
      <c r="D7383" s="68"/>
      <c r="E7383" s="68"/>
      <c r="F7383" s="68"/>
      <c r="G7383" s="68"/>
      <c r="H7383" s="68"/>
    </row>
    <row r="7384" spans="1:8" x14ac:dyDescent="0.3">
      <c r="A7384" s="68"/>
      <c r="B7384" s="68"/>
      <c r="C7384" s="68"/>
      <c r="D7384" s="68"/>
      <c r="E7384" s="68"/>
      <c r="F7384" s="68"/>
      <c r="G7384" s="68"/>
      <c r="H7384" s="68"/>
    </row>
    <row r="7385" spans="1:8" x14ac:dyDescent="0.3">
      <c r="A7385" s="68"/>
      <c r="B7385" s="68"/>
      <c r="C7385" s="68"/>
      <c r="D7385" s="68"/>
      <c r="E7385" s="68"/>
      <c r="F7385" s="68"/>
      <c r="G7385" s="68"/>
      <c r="H7385" s="68"/>
    </row>
    <row r="7386" spans="1:8" x14ac:dyDescent="0.3">
      <c r="A7386" s="68"/>
      <c r="B7386" s="68"/>
      <c r="C7386" s="68"/>
      <c r="D7386" s="68"/>
      <c r="E7386" s="68"/>
      <c r="F7386" s="68"/>
      <c r="G7386" s="68"/>
      <c r="H7386" s="68"/>
    </row>
    <row r="7387" spans="1:8" x14ac:dyDescent="0.3">
      <c r="A7387" s="68"/>
      <c r="B7387" s="68"/>
      <c r="C7387" s="68"/>
      <c r="D7387" s="68"/>
      <c r="E7387" s="68"/>
      <c r="F7387" s="68"/>
      <c r="G7387" s="68"/>
      <c r="H7387" s="68"/>
    </row>
    <row r="7388" spans="1:8" x14ac:dyDescent="0.3">
      <c r="A7388" s="68"/>
      <c r="B7388" s="68"/>
      <c r="C7388" s="68"/>
      <c r="D7388" s="68"/>
      <c r="E7388" s="68"/>
      <c r="F7388" s="68"/>
      <c r="G7388" s="68"/>
      <c r="H7388" s="68"/>
    </row>
    <row r="7389" spans="1:8" x14ac:dyDescent="0.3">
      <c r="A7389" s="68"/>
      <c r="B7389" s="68"/>
      <c r="C7389" s="68"/>
      <c r="D7389" s="68"/>
      <c r="E7389" s="68"/>
      <c r="F7389" s="68"/>
      <c r="G7389" s="68"/>
      <c r="H7389" s="68"/>
    </row>
    <row r="7390" spans="1:8" x14ac:dyDescent="0.3">
      <c r="A7390" s="68"/>
      <c r="B7390" s="68"/>
      <c r="C7390" s="68"/>
      <c r="D7390" s="68"/>
      <c r="E7390" s="68"/>
      <c r="F7390" s="68"/>
      <c r="G7390" s="68"/>
      <c r="H7390" s="68"/>
    </row>
    <row r="7391" spans="1:8" x14ac:dyDescent="0.3">
      <c r="A7391" s="68"/>
      <c r="B7391" s="68"/>
      <c r="C7391" s="68"/>
      <c r="D7391" s="68"/>
      <c r="E7391" s="68"/>
      <c r="F7391" s="68"/>
      <c r="G7391" s="68"/>
      <c r="H7391" s="68"/>
    </row>
    <row r="7392" spans="1:8" x14ac:dyDescent="0.3">
      <c r="A7392" s="68"/>
      <c r="B7392" s="68"/>
      <c r="C7392" s="68"/>
      <c r="D7392" s="68"/>
      <c r="E7392" s="68"/>
      <c r="F7392" s="68"/>
      <c r="G7392" s="68"/>
      <c r="H7392" s="68"/>
    </row>
    <row r="7393" spans="1:8" x14ac:dyDescent="0.3">
      <c r="A7393" s="68"/>
      <c r="B7393" s="68"/>
      <c r="C7393" s="68"/>
      <c r="D7393" s="68"/>
      <c r="E7393" s="68"/>
      <c r="F7393" s="68"/>
      <c r="G7393" s="68"/>
      <c r="H7393" s="68"/>
    </row>
    <row r="7394" spans="1:8" x14ac:dyDescent="0.3">
      <c r="A7394" s="68"/>
      <c r="B7394" s="68"/>
      <c r="C7394" s="68"/>
      <c r="D7394" s="68"/>
      <c r="E7394" s="68"/>
      <c r="F7394" s="68"/>
      <c r="G7394" s="68"/>
      <c r="H7394" s="68"/>
    </row>
    <row r="7395" spans="1:8" x14ac:dyDescent="0.3">
      <c r="A7395" s="68"/>
      <c r="B7395" s="68"/>
      <c r="C7395" s="68"/>
      <c r="D7395" s="68"/>
      <c r="E7395" s="68"/>
      <c r="F7395" s="68"/>
      <c r="G7395" s="68"/>
      <c r="H7395" s="68"/>
    </row>
    <row r="7396" spans="1:8" x14ac:dyDescent="0.3">
      <c r="A7396" s="68"/>
      <c r="B7396" s="68"/>
      <c r="C7396" s="68"/>
      <c r="D7396" s="68"/>
      <c r="E7396" s="68"/>
      <c r="F7396" s="68"/>
      <c r="G7396" s="68"/>
      <c r="H7396" s="68"/>
    </row>
    <row r="7397" spans="1:8" x14ac:dyDescent="0.3">
      <c r="A7397" s="68"/>
      <c r="B7397" s="68"/>
      <c r="C7397" s="68"/>
      <c r="D7397" s="68"/>
      <c r="E7397" s="68"/>
      <c r="F7397" s="68"/>
      <c r="G7397" s="68"/>
      <c r="H7397" s="68"/>
    </row>
    <row r="7398" spans="1:8" x14ac:dyDescent="0.3">
      <c r="A7398" s="68"/>
      <c r="B7398" s="68"/>
      <c r="C7398" s="68"/>
      <c r="D7398" s="68"/>
      <c r="E7398" s="68"/>
      <c r="F7398" s="68"/>
      <c r="G7398" s="68"/>
      <c r="H7398" s="68"/>
    </row>
    <row r="7399" spans="1:8" x14ac:dyDescent="0.3">
      <c r="A7399" s="68"/>
      <c r="B7399" s="68"/>
      <c r="C7399" s="68"/>
      <c r="D7399" s="68"/>
      <c r="E7399" s="68"/>
      <c r="F7399" s="68"/>
      <c r="G7399" s="68"/>
      <c r="H7399" s="68"/>
    </row>
    <row r="7400" spans="1:8" x14ac:dyDescent="0.3">
      <c r="A7400" s="68"/>
      <c r="B7400" s="68"/>
      <c r="C7400" s="68"/>
      <c r="D7400" s="68"/>
      <c r="E7400" s="68"/>
      <c r="F7400" s="68"/>
      <c r="G7400" s="68"/>
      <c r="H7400" s="68"/>
    </row>
    <row r="7401" spans="1:8" x14ac:dyDescent="0.3">
      <c r="A7401" s="68"/>
      <c r="B7401" s="68"/>
      <c r="C7401" s="68"/>
      <c r="D7401" s="68"/>
      <c r="E7401" s="68"/>
      <c r="F7401" s="68"/>
      <c r="G7401" s="68"/>
      <c r="H7401" s="68"/>
    </row>
    <row r="7402" spans="1:8" x14ac:dyDescent="0.3">
      <c r="A7402" s="68"/>
      <c r="B7402" s="68"/>
      <c r="C7402" s="68"/>
      <c r="D7402" s="68"/>
      <c r="E7402" s="68"/>
      <c r="F7402" s="68"/>
      <c r="G7402" s="68"/>
      <c r="H7402" s="68"/>
    </row>
    <row r="7403" spans="1:8" x14ac:dyDescent="0.3">
      <c r="A7403" s="68"/>
      <c r="B7403" s="68"/>
      <c r="C7403" s="68"/>
      <c r="D7403" s="68"/>
      <c r="E7403" s="68"/>
      <c r="F7403" s="68"/>
      <c r="G7403" s="68"/>
      <c r="H7403" s="68"/>
    </row>
    <row r="7404" spans="1:8" x14ac:dyDescent="0.3">
      <c r="A7404" s="68"/>
      <c r="B7404" s="68"/>
      <c r="C7404" s="68"/>
      <c r="D7404" s="68"/>
      <c r="E7404" s="68"/>
      <c r="F7404" s="68"/>
      <c r="G7404" s="68"/>
      <c r="H7404" s="68"/>
    </row>
    <row r="7405" spans="1:8" x14ac:dyDescent="0.3">
      <c r="A7405" s="68"/>
      <c r="B7405" s="68"/>
      <c r="C7405" s="68"/>
      <c r="D7405" s="68"/>
      <c r="E7405" s="68"/>
      <c r="F7405" s="68"/>
      <c r="G7405" s="68"/>
      <c r="H7405" s="68"/>
    </row>
    <row r="7406" spans="1:8" x14ac:dyDescent="0.3">
      <c r="A7406" s="68"/>
      <c r="B7406" s="68"/>
      <c r="C7406" s="68"/>
      <c r="D7406" s="68"/>
      <c r="E7406" s="68"/>
      <c r="F7406" s="68"/>
      <c r="G7406" s="68"/>
      <c r="H7406" s="68"/>
    </row>
    <row r="7407" spans="1:8" x14ac:dyDescent="0.3">
      <c r="A7407" s="68"/>
      <c r="B7407" s="68"/>
      <c r="C7407" s="68"/>
      <c r="D7407" s="68"/>
      <c r="E7407" s="68"/>
      <c r="F7407" s="68"/>
      <c r="G7407" s="68"/>
      <c r="H7407" s="68"/>
    </row>
    <row r="7408" spans="1:8" x14ac:dyDescent="0.3">
      <c r="A7408" s="68"/>
      <c r="B7408" s="68"/>
      <c r="C7408" s="68"/>
      <c r="D7408" s="68"/>
      <c r="E7408" s="68"/>
      <c r="F7408" s="68"/>
      <c r="G7408" s="68"/>
      <c r="H7408" s="68"/>
    </row>
    <row r="7409" spans="1:8" x14ac:dyDescent="0.3">
      <c r="A7409" s="68"/>
      <c r="B7409" s="68"/>
      <c r="C7409" s="68"/>
      <c r="D7409" s="68"/>
      <c r="E7409" s="68"/>
      <c r="F7409" s="68"/>
      <c r="G7409" s="68"/>
      <c r="H7409" s="68"/>
    </row>
    <row r="7410" spans="1:8" x14ac:dyDescent="0.3">
      <c r="A7410" s="68"/>
      <c r="B7410" s="68"/>
      <c r="C7410" s="68"/>
      <c r="D7410" s="68"/>
      <c r="E7410" s="68"/>
      <c r="F7410" s="68"/>
      <c r="G7410" s="68"/>
      <c r="H7410" s="68"/>
    </row>
    <row r="7411" spans="1:8" x14ac:dyDescent="0.3">
      <c r="A7411" s="68"/>
      <c r="B7411" s="68"/>
      <c r="C7411" s="68"/>
      <c r="D7411" s="68"/>
      <c r="E7411" s="68"/>
      <c r="F7411" s="68"/>
      <c r="G7411" s="68"/>
      <c r="H7411" s="68"/>
    </row>
    <row r="7412" spans="1:8" x14ac:dyDescent="0.3">
      <c r="A7412" s="68"/>
      <c r="B7412" s="68"/>
      <c r="C7412" s="68"/>
      <c r="D7412" s="68"/>
      <c r="E7412" s="68"/>
      <c r="F7412" s="68"/>
      <c r="G7412" s="68"/>
      <c r="H7412" s="68"/>
    </row>
    <row r="7413" spans="1:8" x14ac:dyDescent="0.3">
      <c r="A7413" s="68"/>
      <c r="B7413" s="68"/>
      <c r="C7413" s="68"/>
      <c r="D7413" s="68"/>
      <c r="E7413" s="68"/>
      <c r="F7413" s="68"/>
      <c r="G7413" s="68"/>
      <c r="H7413" s="68"/>
    </row>
    <row r="7414" spans="1:8" x14ac:dyDescent="0.3">
      <c r="A7414" s="68"/>
      <c r="B7414" s="68"/>
      <c r="C7414" s="68"/>
      <c r="D7414" s="68"/>
      <c r="E7414" s="68"/>
      <c r="F7414" s="68"/>
      <c r="G7414" s="68"/>
      <c r="H7414" s="68"/>
    </row>
    <row r="7415" spans="1:8" x14ac:dyDescent="0.3">
      <c r="A7415" s="68"/>
      <c r="B7415" s="68"/>
      <c r="C7415" s="68"/>
      <c r="D7415" s="68"/>
      <c r="E7415" s="68"/>
      <c r="F7415" s="68"/>
      <c r="G7415" s="68"/>
      <c r="H7415" s="68"/>
    </row>
    <row r="7416" spans="1:8" x14ac:dyDescent="0.3">
      <c r="A7416" s="68"/>
      <c r="B7416" s="68"/>
      <c r="C7416" s="68"/>
      <c r="D7416" s="68"/>
      <c r="E7416" s="68"/>
      <c r="F7416" s="68"/>
      <c r="G7416" s="68"/>
      <c r="H7416" s="68"/>
    </row>
    <row r="7417" spans="1:8" x14ac:dyDescent="0.3">
      <c r="A7417" s="68"/>
      <c r="B7417" s="68"/>
      <c r="C7417" s="68"/>
      <c r="D7417" s="68"/>
      <c r="E7417" s="68"/>
      <c r="F7417" s="68"/>
      <c r="G7417" s="68"/>
      <c r="H7417" s="68"/>
    </row>
    <row r="7418" spans="1:8" x14ac:dyDescent="0.3">
      <c r="A7418" s="68"/>
      <c r="B7418" s="68"/>
      <c r="C7418" s="68"/>
      <c r="D7418" s="68"/>
      <c r="E7418" s="68"/>
      <c r="F7418" s="68"/>
      <c r="G7418" s="68"/>
      <c r="H7418" s="68"/>
    </row>
    <row r="7419" spans="1:8" x14ac:dyDescent="0.3">
      <c r="A7419" s="68"/>
      <c r="B7419" s="68"/>
      <c r="C7419" s="68"/>
      <c r="D7419" s="68"/>
      <c r="E7419" s="68"/>
      <c r="F7419" s="68"/>
      <c r="G7419" s="68"/>
      <c r="H7419" s="68"/>
    </row>
    <row r="7420" spans="1:8" x14ac:dyDescent="0.3">
      <c r="A7420" s="68"/>
      <c r="B7420" s="68"/>
      <c r="C7420" s="68"/>
      <c r="D7420" s="68"/>
      <c r="E7420" s="68"/>
      <c r="F7420" s="68"/>
      <c r="G7420" s="68"/>
      <c r="H7420" s="68"/>
    </row>
    <row r="7421" spans="1:8" x14ac:dyDescent="0.3">
      <c r="A7421" s="68"/>
      <c r="B7421" s="68"/>
      <c r="C7421" s="68"/>
      <c r="D7421" s="68"/>
      <c r="E7421" s="68"/>
      <c r="F7421" s="68"/>
      <c r="G7421" s="68"/>
      <c r="H7421" s="68"/>
    </row>
    <row r="7422" spans="1:8" x14ac:dyDescent="0.3">
      <c r="A7422" s="68"/>
      <c r="B7422" s="68"/>
      <c r="C7422" s="68"/>
      <c r="D7422" s="68"/>
      <c r="E7422" s="68"/>
      <c r="F7422" s="68"/>
      <c r="G7422" s="68"/>
      <c r="H7422" s="68"/>
    </row>
    <row r="7423" spans="1:8" x14ac:dyDescent="0.3">
      <c r="A7423" s="68"/>
      <c r="B7423" s="68"/>
      <c r="C7423" s="68"/>
      <c r="D7423" s="68"/>
      <c r="E7423" s="68"/>
      <c r="F7423" s="68"/>
      <c r="G7423" s="68"/>
      <c r="H7423" s="68"/>
    </row>
    <row r="7424" spans="1:8" x14ac:dyDescent="0.3">
      <c r="A7424" s="68"/>
      <c r="B7424" s="68"/>
      <c r="C7424" s="68"/>
      <c r="D7424" s="68"/>
      <c r="E7424" s="68"/>
      <c r="F7424" s="68"/>
      <c r="G7424" s="68"/>
      <c r="H7424" s="68"/>
    </row>
    <row r="7425" spans="1:8" x14ac:dyDescent="0.3">
      <c r="A7425" s="68"/>
      <c r="B7425" s="68"/>
      <c r="C7425" s="68"/>
      <c r="D7425" s="68"/>
      <c r="E7425" s="68"/>
      <c r="F7425" s="68"/>
      <c r="G7425" s="68"/>
      <c r="H7425" s="68"/>
    </row>
    <row r="7426" spans="1:8" x14ac:dyDescent="0.3">
      <c r="A7426" s="68"/>
      <c r="B7426" s="68"/>
      <c r="C7426" s="68"/>
      <c r="D7426" s="68"/>
      <c r="E7426" s="68"/>
      <c r="F7426" s="68"/>
      <c r="G7426" s="68"/>
      <c r="H7426" s="68"/>
    </row>
    <row r="7427" spans="1:8" x14ac:dyDescent="0.3">
      <c r="A7427" s="68"/>
      <c r="B7427" s="68"/>
      <c r="C7427" s="68"/>
      <c r="D7427" s="68"/>
      <c r="E7427" s="68"/>
      <c r="F7427" s="68"/>
      <c r="G7427" s="68"/>
      <c r="H7427" s="68"/>
    </row>
    <row r="7428" spans="1:8" x14ac:dyDescent="0.3">
      <c r="A7428" s="68"/>
      <c r="B7428" s="68"/>
      <c r="C7428" s="68"/>
      <c r="D7428" s="68"/>
      <c r="E7428" s="68"/>
      <c r="F7428" s="68"/>
      <c r="G7428" s="68"/>
      <c r="H7428" s="68"/>
    </row>
    <row r="7429" spans="1:8" x14ac:dyDescent="0.3">
      <c r="A7429" s="68"/>
      <c r="B7429" s="68"/>
      <c r="C7429" s="68"/>
      <c r="D7429" s="68"/>
      <c r="E7429" s="68"/>
      <c r="F7429" s="68"/>
      <c r="G7429" s="68"/>
      <c r="H7429" s="68"/>
    </row>
    <row r="7430" spans="1:8" x14ac:dyDescent="0.3">
      <c r="A7430" s="68"/>
      <c r="B7430" s="68"/>
      <c r="C7430" s="68"/>
      <c r="D7430" s="68"/>
      <c r="E7430" s="68"/>
      <c r="F7430" s="68"/>
      <c r="G7430" s="68"/>
      <c r="H7430" s="68"/>
    </row>
    <row r="7431" spans="1:8" x14ac:dyDescent="0.3">
      <c r="A7431" s="68"/>
      <c r="B7431" s="68"/>
      <c r="C7431" s="68"/>
      <c r="D7431" s="68"/>
      <c r="E7431" s="68"/>
      <c r="F7431" s="68"/>
      <c r="G7431" s="68"/>
      <c r="H7431" s="68"/>
    </row>
    <row r="7432" spans="1:8" x14ac:dyDescent="0.3">
      <c r="A7432" s="68"/>
      <c r="B7432" s="68"/>
      <c r="C7432" s="68"/>
      <c r="D7432" s="68"/>
      <c r="E7432" s="68"/>
      <c r="F7432" s="68"/>
      <c r="G7432" s="68"/>
      <c r="H7432" s="68"/>
    </row>
    <row r="7433" spans="1:8" x14ac:dyDescent="0.3">
      <c r="A7433" s="68"/>
      <c r="B7433" s="68"/>
      <c r="C7433" s="68"/>
      <c r="D7433" s="68"/>
      <c r="E7433" s="68"/>
      <c r="F7433" s="68"/>
      <c r="G7433" s="68"/>
      <c r="H7433" s="68"/>
    </row>
    <row r="7434" spans="1:8" x14ac:dyDescent="0.3">
      <c r="A7434" s="68"/>
      <c r="B7434" s="68"/>
      <c r="C7434" s="68"/>
      <c r="D7434" s="68"/>
      <c r="E7434" s="68"/>
      <c r="F7434" s="68"/>
      <c r="G7434" s="68"/>
      <c r="H7434" s="68"/>
    </row>
    <row r="7435" spans="1:8" x14ac:dyDescent="0.3">
      <c r="A7435" s="68"/>
      <c r="B7435" s="68"/>
      <c r="C7435" s="68"/>
      <c r="D7435" s="68"/>
      <c r="E7435" s="68"/>
      <c r="F7435" s="68"/>
      <c r="G7435" s="68"/>
      <c r="H7435" s="68"/>
    </row>
    <row r="7436" spans="1:8" x14ac:dyDescent="0.3">
      <c r="A7436" s="68"/>
      <c r="B7436" s="68"/>
      <c r="C7436" s="68"/>
      <c r="D7436" s="68"/>
      <c r="E7436" s="68"/>
      <c r="F7436" s="68"/>
      <c r="G7436" s="68"/>
      <c r="H7436" s="68"/>
    </row>
    <row r="7437" spans="1:8" x14ac:dyDescent="0.3">
      <c r="A7437" s="68"/>
      <c r="B7437" s="68"/>
      <c r="C7437" s="68"/>
      <c r="D7437" s="68"/>
      <c r="E7437" s="68"/>
      <c r="F7437" s="68"/>
      <c r="G7437" s="68"/>
      <c r="H7437" s="68"/>
    </row>
    <row r="7438" spans="1:8" x14ac:dyDescent="0.3">
      <c r="A7438" s="68"/>
      <c r="B7438" s="68"/>
      <c r="C7438" s="68"/>
      <c r="D7438" s="68"/>
      <c r="E7438" s="68"/>
      <c r="F7438" s="68"/>
      <c r="G7438" s="68"/>
      <c r="H7438" s="68"/>
    </row>
    <row r="7439" spans="1:8" x14ac:dyDescent="0.3">
      <c r="A7439" s="68"/>
      <c r="B7439" s="68"/>
      <c r="C7439" s="68"/>
      <c r="D7439" s="68"/>
      <c r="E7439" s="68"/>
      <c r="F7439" s="68"/>
      <c r="G7439" s="68"/>
      <c r="H7439" s="68"/>
    </row>
    <row r="7440" spans="1:8" x14ac:dyDescent="0.3">
      <c r="A7440" s="68"/>
      <c r="B7440" s="68"/>
      <c r="C7440" s="68"/>
      <c r="D7440" s="68"/>
      <c r="E7440" s="68"/>
      <c r="F7440" s="68"/>
      <c r="G7440" s="68"/>
      <c r="H7440" s="68"/>
    </row>
    <row r="7441" spans="1:8" x14ac:dyDescent="0.3">
      <c r="A7441" s="68"/>
      <c r="B7441" s="68"/>
      <c r="C7441" s="68"/>
      <c r="D7441" s="68"/>
      <c r="E7441" s="68"/>
      <c r="F7441" s="68"/>
      <c r="G7441" s="68"/>
      <c r="H7441" s="68"/>
    </row>
    <row r="7442" spans="1:8" x14ac:dyDescent="0.3">
      <c r="A7442" s="68"/>
      <c r="B7442" s="68"/>
      <c r="C7442" s="68"/>
      <c r="D7442" s="68"/>
      <c r="E7442" s="68"/>
      <c r="F7442" s="68"/>
      <c r="G7442" s="68"/>
      <c r="H7442" s="68"/>
    </row>
    <row r="7443" spans="1:8" x14ac:dyDescent="0.3">
      <c r="A7443" s="68"/>
      <c r="B7443" s="68"/>
      <c r="C7443" s="68"/>
      <c r="D7443" s="68"/>
      <c r="E7443" s="68"/>
      <c r="F7443" s="68"/>
      <c r="G7443" s="68"/>
      <c r="H7443" s="68"/>
    </row>
    <row r="7444" spans="1:8" x14ac:dyDescent="0.3">
      <c r="A7444" s="68"/>
      <c r="B7444" s="68"/>
      <c r="C7444" s="68"/>
      <c r="D7444" s="68"/>
      <c r="E7444" s="68"/>
      <c r="F7444" s="68"/>
      <c r="G7444" s="68"/>
      <c r="H7444" s="68"/>
    </row>
    <row r="7445" spans="1:8" x14ac:dyDescent="0.3">
      <c r="A7445" s="68"/>
      <c r="B7445" s="68"/>
      <c r="C7445" s="68"/>
      <c r="D7445" s="68"/>
      <c r="E7445" s="68"/>
      <c r="F7445" s="68"/>
      <c r="G7445" s="68"/>
      <c r="H7445" s="68"/>
    </row>
    <row r="7446" spans="1:8" x14ac:dyDescent="0.3">
      <c r="A7446" s="68"/>
      <c r="B7446" s="68"/>
      <c r="C7446" s="68"/>
      <c r="D7446" s="68"/>
      <c r="E7446" s="68"/>
      <c r="F7446" s="68"/>
      <c r="G7446" s="68"/>
      <c r="H7446" s="68"/>
    </row>
    <row r="7447" spans="1:8" x14ac:dyDescent="0.3">
      <c r="A7447" s="68"/>
      <c r="B7447" s="68"/>
      <c r="C7447" s="68"/>
      <c r="D7447" s="68"/>
      <c r="E7447" s="68"/>
      <c r="F7447" s="68"/>
      <c r="G7447" s="68"/>
      <c r="H7447" s="68"/>
    </row>
    <row r="7448" spans="1:8" x14ac:dyDescent="0.3">
      <c r="A7448" s="68"/>
      <c r="B7448" s="68"/>
      <c r="C7448" s="68"/>
      <c r="D7448" s="68"/>
      <c r="E7448" s="68"/>
      <c r="F7448" s="68"/>
      <c r="G7448" s="68"/>
      <c r="H7448" s="68"/>
    </row>
    <row r="7449" spans="1:8" x14ac:dyDescent="0.3">
      <c r="A7449" s="68"/>
      <c r="B7449" s="68"/>
      <c r="C7449" s="68"/>
      <c r="D7449" s="68"/>
      <c r="E7449" s="68"/>
      <c r="F7449" s="68"/>
      <c r="G7449" s="68"/>
      <c r="H7449" s="68"/>
    </row>
    <row r="7450" spans="1:8" x14ac:dyDescent="0.3">
      <c r="A7450" s="68"/>
      <c r="B7450" s="68"/>
      <c r="C7450" s="68"/>
      <c r="D7450" s="68"/>
      <c r="E7450" s="68"/>
      <c r="F7450" s="68"/>
      <c r="G7450" s="68"/>
      <c r="H7450" s="68"/>
    </row>
    <row r="7451" spans="1:8" x14ac:dyDescent="0.3">
      <c r="A7451" s="68"/>
      <c r="B7451" s="68"/>
      <c r="C7451" s="68"/>
      <c r="D7451" s="68"/>
      <c r="E7451" s="68"/>
      <c r="F7451" s="68"/>
      <c r="G7451" s="68"/>
      <c r="H7451" s="68"/>
    </row>
    <row r="7452" spans="1:8" x14ac:dyDescent="0.3">
      <c r="A7452" s="68"/>
      <c r="B7452" s="68"/>
      <c r="C7452" s="68"/>
      <c r="D7452" s="68"/>
      <c r="E7452" s="68"/>
      <c r="F7452" s="68"/>
      <c r="G7452" s="68"/>
      <c r="H7452" s="68"/>
    </row>
    <row r="7453" spans="1:8" x14ac:dyDescent="0.3">
      <c r="A7453" s="68"/>
      <c r="B7453" s="68"/>
      <c r="C7453" s="68"/>
      <c r="D7453" s="68"/>
      <c r="E7453" s="68"/>
      <c r="F7453" s="68"/>
      <c r="G7453" s="68"/>
      <c r="H7453" s="68"/>
    </row>
    <row r="7454" spans="1:8" x14ac:dyDescent="0.3">
      <c r="A7454" s="68"/>
      <c r="B7454" s="68"/>
      <c r="C7454" s="68"/>
      <c r="D7454" s="68"/>
      <c r="E7454" s="68"/>
      <c r="F7454" s="68"/>
      <c r="G7454" s="68"/>
      <c r="H7454" s="68"/>
    </row>
    <row r="7455" spans="1:8" x14ac:dyDescent="0.3">
      <c r="A7455" s="68"/>
      <c r="B7455" s="68"/>
      <c r="C7455" s="68"/>
      <c r="D7455" s="68"/>
      <c r="E7455" s="68"/>
      <c r="F7455" s="68"/>
      <c r="G7455" s="68"/>
      <c r="H7455" s="68"/>
    </row>
    <row r="7456" spans="1:8" x14ac:dyDescent="0.3">
      <c r="A7456" s="68"/>
      <c r="B7456" s="68"/>
      <c r="C7456" s="68"/>
      <c r="D7456" s="68"/>
      <c r="E7456" s="68"/>
      <c r="F7456" s="68"/>
      <c r="G7456" s="68"/>
      <c r="H7456" s="68"/>
    </row>
    <row r="7457" spans="1:8" x14ac:dyDescent="0.3">
      <c r="A7457" s="68"/>
      <c r="B7457" s="68"/>
      <c r="C7457" s="68"/>
      <c r="D7457" s="68"/>
      <c r="E7457" s="68"/>
      <c r="F7457" s="68"/>
      <c r="G7457" s="68"/>
      <c r="H7457" s="68"/>
    </row>
    <row r="7458" spans="1:8" x14ac:dyDescent="0.3">
      <c r="A7458" s="68"/>
      <c r="B7458" s="68"/>
      <c r="C7458" s="68"/>
      <c r="D7458" s="68"/>
      <c r="E7458" s="68"/>
      <c r="F7458" s="68"/>
      <c r="G7458" s="68"/>
      <c r="H7458" s="68"/>
    </row>
    <row r="7459" spans="1:8" x14ac:dyDescent="0.3">
      <c r="A7459" s="68"/>
      <c r="B7459" s="68"/>
      <c r="C7459" s="68"/>
      <c r="D7459" s="68"/>
      <c r="E7459" s="68"/>
      <c r="F7459" s="68"/>
      <c r="G7459" s="68"/>
      <c r="H7459" s="68"/>
    </row>
    <row r="7460" spans="1:8" x14ac:dyDescent="0.3">
      <c r="A7460" s="68"/>
      <c r="B7460" s="68"/>
      <c r="C7460" s="68"/>
      <c r="D7460" s="68"/>
      <c r="E7460" s="68"/>
      <c r="F7460" s="68"/>
      <c r="G7460" s="68"/>
      <c r="H7460" s="68"/>
    </row>
    <row r="7461" spans="1:8" x14ac:dyDescent="0.3">
      <c r="A7461" s="68"/>
      <c r="B7461" s="68"/>
      <c r="C7461" s="68"/>
      <c r="D7461" s="68"/>
      <c r="E7461" s="68"/>
      <c r="F7461" s="68"/>
      <c r="G7461" s="68"/>
      <c r="H7461" s="68"/>
    </row>
    <row r="7462" spans="1:8" x14ac:dyDescent="0.3">
      <c r="A7462" s="68"/>
      <c r="B7462" s="68"/>
      <c r="C7462" s="68"/>
      <c r="D7462" s="68"/>
      <c r="E7462" s="68"/>
      <c r="F7462" s="68"/>
      <c r="G7462" s="68"/>
      <c r="H7462" s="68"/>
    </row>
    <row r="7463" spans="1:8" x14ac:dyDescent="0.3">
      <c r="A7463" s="68"/>
      <c r="B7463" s="68"/>
      <c r="C7463" s="68"/>
      <c r="D7463" s="68"/>
      <c r="E7463" s="68"/>
      <c r="F7463" s="68"/>
      <c r="G7463" s="68"/>
      <c r="H7463" s="68"/>
    </row>
    <row r="7464" spans="1:8" x14ac:dyDescent="0.3">
      <c r="A7464" s="68"/>
      <c r="B7464" s="68"/>
      <c r="C7464" s="68"/>
      <c r="D7464" s="68"/>
      <c r="E7464" s="68"/>
      <c r="F7464" s="68"/>
      <c r="G7464" s="68"/>
      <c r="H7464" s="68"/>
    </row>
    <row r="7465" spans="1:8" x14ac:dyDescent="0.3">
      <c r="A7465" s="68"/>
      <c r="B7465" s="68"/>
      <c r="C7465" s="68"/>
      <c r="D7465" s="68"/>
      <c r="E7465" s="68"/>
      <c r="F7465" s="68"/>
      <c r="G7465" s="68"/>
      <c r="H7465" s="68"/>
    </row>
    <row r="7466" spans="1:8" x14ac:dyDescent="0.3">
      <c r="A7466" s="68"/>
      <c r="B7466" s="68"/>
      <c r="C7466" s="68"/>
      <c r="D7466" s="68"/>
      <c r="E7466" s="68"/>
      <c r="F7466" s="68"/>
      <c r="G7466" s="68"/>
      <c r="H7466" s="68"/>
    </row>
    <row r="7467" spans="1:8" x14ac:dyDescent="0.3">
      <c r="A7467" s="68"/>
      <c r="B7467" s="68"/>
      <c r="C7467" s="68"/>
      <c r="D7467" s="68"/>
      <c r="E7467" s="68"/>
      <c r="F7467" s="68"/>
      <c r="G7467" s="68"/>
      <c r="H7467" s="68"/>
    </row>
    <row r="7468" spans="1:8" x14ac:dyDescent="0.3">
      <c r="A7468" s="68"/>
      <c r="B7468" s="68"/>
      <c r="C7468" s="68"/>
      <c r="D7468" s="68"/>
      <c r="E7468" s="68"/>
      <c r="F7468" s="68"/>
      <c r="G7468" s="68"/>
      <c r="H7468" s="68"/>
    </row>
    <row r="7469" spans="1:8" x14ac:dyDescent="0.3">
      <c r="A7469" s="68"/>
      <c r="B7469" s="68"/>
      <c r="C7469" s="68"/>
      <c r="D7469" s="68"/>
      <c r="E7469" s="68"/>
      <c r="F7469" s="68"/>
      <c r="G7469" s="68"/>
      <c r="H7469" s="68"/>
    </row>
    <row r="7470" spans="1:8" x14ac:dyDescent="0.3">
      <c r="A7470" s="68"/>
      <c r="B7470" s="68"/>
      <c r="C7470" s="68"/>
      <c r="D7470" s="68"/>
      <c r="E7470" s="68"/>
      <c r="F7470" s="68"/>
      <c r="G7470" s="68"/>
      <c r="H7470" s="68"/>
    </row>
    <row r="7471" spans="1:8" x14ac:dyDescent="0.3">
      <c r="A7471" s="68"/>
      <c r="B7471" s="68"/>
      <c r="C7471" s="68"/>
      <c r="D7471" s="68"/>
      <c r="E7471" s="68"/>
      <c r="F7471" s="68"/>
      <c r="G7471" s="68"/>
      <c r="H7471" s="68"/>
    </row>
    <row r="7472" spans="1:8" x14ac:dyDescent="0.3">
      <c r="A7472" s="68"/>
      <c r="B7472" s="68"/>
      <c r="C7472" s="68"/>
      <c r="D7472" s="68"/>
      <c r="E7472" s="68"/>
      <c r="F7472" s="68"/>
      <c r="G7472" s="68"/>
      <c r="H7472" s="68"/>
    </row>
    <row r="7473" spans="1:8" x14ac:dyDescent="0.3">
      <c r="A7473" s="68"/>
      <c r="B7473" s="68"/>
      <c r="C7473" s="68"/>
      <c r="D7473" s="68"/>
      <c r="E7473" s="68"/>
      <c r="F7473" s="68"/>
      <c r="G7473" s="68"/>
      <c r="H7473" s="68"/>
    </row>
    <row r="7474" spans="1:8" x14ac:dyDescent="0.3">
      <c r="A7474" s="68"/>
      <c r="B7474" s="68"/>
      <c r="C7474" s="68"/>
      <c r="D7474" s="68"/>
      <c r="E7474" s="68"/>
      <c r="F7474" s="68"/>
      <c r="G7474" s="68"/>
      <c r="H7474" s="68"/>
    </row>
    <row r="7475" spans="1:8" x14ac:dyDescent="0.3">
      <c r="A7475" s="68"/>
      <c r="B7475" s="68"/>
      <c r="C7475" s="68"/>
      <c r="D7475" s="68"/>
      <c r="E7475" s="68"/>
      <c r="F7475" s="68"/>
      <c r="G7475" s="68"/>
      <c r="H7475" s="68"/>
    </row>
    <row r="7476" spans="1:8" x14ac:dyDescent="0.3">
      <c r="A7476" s="68"/>
      <c r="B7476" s="68"/>
      <c r="C7476" s="68"/>
      <c r="D7476" s="68"/>
      <c r="E7476" s="68"/>
      <c r="F7476" s="68"/>
      <c r="G7476" s="68"/>
      <c r="H7476" s="68"/>
    </row>
    <row r="7477" spans="1:8" x14ac:dyDescent="0.3">
      <c r="A7477" s="68"/>
      <c r="B7477" s="68"/>
      <c r="C7477" s="68"/>
      <c r="D7477" s="68"/>
      <c r="E7477" s="68"/>
      <c r="F7477" s="68"/>
      <c r="G7477" s="68"/>
      <c r="H7477" s="68"/>
    </row>
    <row r="7478" spans="1:8" x14ac:dyDescent="0.3">
      <c r="A7478" s="68"/>
      <c r="B7478" s="68"/>
      <c r="C7478" s="68"/>
      <c r="D7478" s="68"/>
      <c r="E7478" s="68"/>
      <c r="F7478" s="68"/>
      <c r="G7478" s="68"/>
      <c r="H7478" s="68"/>
    </row>
    <row r="7479" spans="1:8" x14ac:dyDescent="0.3">
      <c r="A7479" s="68"/>
      <c r="B7479" s="68"/>
      <c r="C7479" s="68"/>
      <c r="D7479" s="68"/>
      <c r="E7479" s="68"/>
      <c r="F7479" s="68"/>
      <c r="G7479" s="68"/>
      <c r="H7479" s="68"/>
    </row>
    <row r="7480" spans="1:8" x14ac:dyDescent="0.3">
      <c r="A7480" s="68"/>
      <c r="B7480" s="68"/>
      <c r="C7480" s="68"/>
      <c r="D7480" s="68"/>
      <c r="E7480" s="68"/>
      <c r="F7480" s="68"/>
      <c r="G7480" s="68"/>
      <c r="H7480" s="68"/>
    </row>
    <row r="7481" spans="1:8" x14ac:dyDescent="0.3">
      <c r="A7481" s="68"/>
      <c r="B7481" s="68"/>
      <c r="C7481" s="68"/>
      <c r="D7481" s="68"/>
      <c r="E7481" s="68"/>
      <c r="F7481" s="68"/>
      <c r="G7481" s="68"/>
      <c r="H7481" s="68"/>
    </row>
    <row r="7482" spans="1:8" x14ac:dyDescent="0.3">
      <c r="A7482" s="68"/>
      <c r="B7482" s="68"/>
      <c r="C7482" s="68"/>
      <c r="D7482" s="68"/>
      <c r="E7482" s="68"/>
      <c r="F7482" s="68"/>
      <c r="G7482" s="68"/>
      <c r="H7482" s="68"/>
    </row>
    <row r="7483" spans="1:8" x14ac:dyDescent="0.3">
      <c r="A7483" s="68"/>
      <c r="B7483" s="68"/>
      <c r="C7483" s="68"/>
      <c r="D7483" s="68"/>
      <c r="E7483" s="68"/>
      <c r="F7483" s="68"/>
      <c r="G7483" s="68"/>
      <c r="H7483" s="68"/>
    </row>
    <row r="7484" spans="1:8" x14ac:dyDescent="0.3">
      <c r="A7484" s="68"/>
      <c r="B7484" s="68"/>
      <c r="C7484" s="68"/>
      <c r="D7484" s="68"/>
      <c r="E7484" s="68"/>
      <c r="F7484" s="68"/>
      <c r="G7484" s="68"/>
      <c r="H7484" s="68"/>
    </row>
    <row r="7485" spans="1:8" x14ac:dyDescent="0.3">
      <c r="A7485" s="68"/>
      <c r="B7485" s="68"/>
      <c r="C7485" s="68"/>
      <c r="D7485" s="68"/>
      <c r="E7485" s="68"/>
      <c r="F7485" s="68"/>
      <c r="G7485" s="68"/>
      <c r="H7485" s="68"/>
    </row>
    <row r="7486" spans="1:8" x14ac:dyDescent="0.3">
      <c r="A7486" s="68"/>
      <c r="B7486" s="68"/>
      <c r="C7486" s="68"/>
      <c r="D7486" s="68"/>
      <c r="E7486" s="68"/>
      <c r="F7486" s="68"/>
      <c r="G7486" s="68"/>
      <c r="H7486" s="68"/>
    </row>
    <row r="7487" spans="1:8" x14ac:dyDescent="0.3">
      <c r="A7487" s="68"/>
      <c r="B7487" s="68"/>
      <c r="C7487" s="68"/>
      <c r="D7487" s="68"/>
      <c r="E7487" s="68"/>
      <c r="F7487" s="68"/>
      <c r="G7487" s="68"/>
      <c r="H7487" s="68"/>
    </row>
    <row r="7488" spans="1:8" x14ac:dyDescent="0.3">
      <c r="A7488" s="68"/>
      <c r="B7488" s="68"/>
      <c r="C7488" s="68"/>
      <c r="D7488" s="68"/>
      <c r="E7488" s="68"/>
      <c r="F7488" s="68"/>
      <c r="G7488" s="68"/>
      <c r="H7488" s="68"/>
    </row>
    <row r="7489" spans="1:8" x14ac:dyDescent="0.3">
      <c r="A7489" s="68"/>
      <c r="B7489" s="68"/>
      <c r="C7489" s="68"/>
      <c r="D7489" s="68"/>
      <c r="E7489" s="68"/>
      <c r="F7489" s="68"/>
      <c r="G7489" s="68"/>
      <c r="H7489" s="68"/>
    </row>
    <row r="7490" spans="1:8" x14ac:dyDescent="0.3">
      <c r="A7490" s="68"/>
      <c r="B7490" s="68"/>
      <c r="C7490" s="68"/>
      <c r="D7490" s="68"/>
      <c r="E7490" s="68"/>
      <c r="F7490" s="68"/>
      <c r="G7490" s="68"/>
      <c r="H7490" s="68"/>
    </row>
    <row r="7491" spans="1:8" x14ac:dyDescent="0.3">
      <c r="A7491" s="68"/>
      <c r="B7491" s="68"/>
      <c r="C7491" s="68"/>
      <c r="D7491" s="68"/>
      <c r="E7491" s="68"/>
      <c r="F7491" s="68"/>
      <c r="G7491" s="68"/>
      <c r="H7491" s="68"/>
    </row>
    <row r="7492" spans="1:8" x14ac:dyDescent="0.3">
      <c r="A7492" s="68"/>
      <c r="B7492" s="68"/>
      <c r="C7492" s="68"/>
      <c r="D7492" s="68"/>
      <c r="E7492" s="68"/>
      <c r="F7492" s="68"/>
      <c r="G7492" s="68"/>
      <c r="H7492" s="68"/>
    </row>
    <row r="7493" spans="1:8" x14ac:dyDescent="0.3">
      <c r="A7493" s="68"/>
      <c r="B7493" s="68"/>
      <c r="C7493" s="68"/>
      <c r="D7493" s="68"/>
      <c r="E7493" s="68"/>
      <c r="F7493" s="68"/>
      <c r="G7493" s="68"/>
      <c r="H7493" s="68"/>
    </row>
    <row r="7494" spans="1:8" x14ac:dyDescent="0.3">
      <c r="A7494" s="68"/>
      <c r="B7494" s="68"/>
      <c r="C7494" s="68"/>
      <c r="D7494" s="68"/>
      <c r="E7494" s="68"/>
      <c r="F7494" s="68"/>
      <c r="G7494" s="68"/>
      <c r="H7494" s="68"/>
    </row>
    <row r="7495" spans="1:8" x14ac:dyDescent="0.3">
      <c r="A7495" s="68"/>
      <c r="B7495" s="68"/>
      <c r="C7495" s="68"/>
      <c r="D7495" s="68"/>
      <c r="E7495" s="68"/>
      <c r="F7495" s="68"/>
      <c r="G7495" s="68"/>
      <c r="H7495" s="68"/>
    </row>
    <row r="7496" spans="1:8" x14ac:dyDescent="0.3">
      <c r="A7496" s="68"/>
      <c r="B7496" s="68"/>
      <c r="C7496" s="68"/>
      <c r="D7496" s="68"/>
      <c r="E7496" s="68"/>
      <c r="F7496" s="68"/>
      <c r="G7496" s="68"/>
      <c r="H7496" s="68"/>
    </row>
    <row r="7497" spans="1:8" x14ac:dyDescent="0.3">
      <c r="A7497" s="68"/>
      <c r="B7497" s="68"/>
      <c r="C7497" s="68"/>
      <c r="D7497" s="68"/>
      <c r="E7497" s="68"/>
      <c r="F7497" s="68"/>
      <c r="G7497" s="68"/>
      <c r="H7497" s="68"/>
    </row>
    <row r="7498" spans="1:8" x14ac:dyDescent="0.3">
      <c r="A7498" s="68"/>
      <c r="B7498" s="68"/>
      <c r="C7498" s="68"/>
      <c r="D7498" s="68"/>
      <c r="E7498" s="68"/>
      <c r="F7498" s="68"/>
      <c r="G7498" s="68"/>
      <c r="H7498" s="68"/>
    </row>
    <row r="7499" spans="1:8" x14ac:dyDescent="0.3">
      <c r="A7499" s="68"/>
      <c r="B7499" s="68"/>
      <c r="C7499" s="68"/>
      <c r="D7499" s="68"/>
      <c r="E7499" s="68"/>
      <c r="F7499" s="68"/>
      <c r="G7499" s="68"/>
      <c r="H7499" s="68"/>
    </row>
    <row r="7500" spans="1:8" x14ac:dyDescent="0.3">
      <c r="A7500" s="68"/>
      <c r="B7500" s="68"/>
      <c r="C7500" s="68"/>
      <c r="D7500" s="68"/>
      <c r="E7500" s="68"/>
      <c r="F7500" s="68"/>
      <c r="G7500" s="68"/>
      <c r="H7500" s="68"/>
    </row>
    <row r="7501" spans="1:8" x14ac:dyDescent="0.3">
      <c r="A7501" s="68"/>
      <c r="B7501" s="68"/>
      <c r="C7501" s="68"/>
      <c r="D7501" s="68"/>
      <c r="E7501" s="68"/>
      <c r="F7501" s="68"/>
      <c r="G7501" s="68"/>
      <c r="H7501" s="68"/>
    </row>
    <row r="7502" spans="1:8" x14ac:dyDescent="0.3">
      <c r="A7502" s="68"/>
      <c r="B7502" s="68"/>
      <c r="C7502" s="68"/>
      <c r="D7502" s="68"/>
      <c r="E7502" s="68"/>
      <c r="F7502" s="68"/>
      <c r="G7502" s="68"/>
      <c r="H7502" s="68"/>
    </row>
    <row r="7503" spans="1:8" x14ac:dyDescent="0.3">
      <c r="A7503" s="68"/>
      <c r="B7503" s="68"/>
      <c r="C7503" s="68"/>
      <c r="D7503" s="68"/>
      <c r="E7503" s="68"/>
      <c r="F7503" s="68"/>
      <c r="G7503" s="68"/>
      <c r="H7503" s="68"/>
    </row>
    <row r="7504" spans="1:8" x14ac:dyDescent="0.3">
      <c r="A7504" s="68"/>
      <c r="B7504" s="68"/>
      <c r="C7504" s="68"/>
      <c r="D7504" s="68"/>
      <c r="E7504" s="68"/>
      <c r="F7504" s="68"/>
      <c r="G7504" s="68"/>
      <c r="H7504" s="68"/>
    </row>
    <row r="7505" spans="1:8" x14ac:dyDescent="0.3">
      <c r="A7505" s="68"/>
      <c r="B7505" s="68"/>
      <c r="C7505" s="68"/>
      <c r="D7505" s="68"/>
      <c r="E7505" s="68"/>
      <c r="F7505" s="68"/>
      <c r="G7505" s="68"/>
      <c r="H7505" s="68"/>
    </row>
    <row r="7506" spans="1:8" x14ac:dyDescent="0.3">
      <c r="A7506" s="68"/>
      <c r="B7506" s="68"/>
      <c r="C7506" s="68"/>
      <c r="D7506" s="68"/>
      <c r="E7506" s="68"/>
      <c r="F7506" s="68"/>
      <c r="G7506" s="68"/>
      <c r="H7506" s="68"/>
    </row>
    <row r="7507" spans="1:8" x14ac:dyDescent="0.3">
      <c r="A7507" s="68"/>
      <c r="B7507" s="68"/>
      <c r="C7507" s="68"/>
      <c r="D7507" s="68"/>
      <c r="E7507" s="68"/>
      <c r="F7507" s="68"/>
      <c r="G7507" s="68"/>
      <c r="H7507" s="68"/>
    </row>
    <row r="7508" spans="1:8" x14ac:dyDescent="0.3">
      <c r="A7508" s="68"/>
      <c r="B7508" s="68"/>
      <c r="C7508" s="68"/>
      <c r="D7508" s="68"/>
      <c r="E7508" s="68"/>
      <c r="F7508" s="68"/>
      <c r="G7508" s="68"/>
      <c r="H7508" s="68"/>
    </row>
    <row r="7509" spans="1:8" x14ac:dyDescent="0.3">
      <c r="A7509" s="68"/>
      <c r="B7509" s="68"/>
      <c r="C7509" s="68"/>
      <c r="D7509" s="68"/>
      <c r="E7509" s="68"/>
      <c r="F7509" s="68"/>
      <c r="G7509" s="68"/>
      <c r="H7509" s="68"/>
    </row>
    <row r="7510" spans="1:8" x14ac:dyDescent="0.3">
      <c r="A7510" s="68"/>
      <c r="B7510" s="68"/>
      <c r="C7510" s="68"/>
      <c r="D7510" s="68"/>
      <c r="E7510" s="68"/>
      <c r="F7510" s="68"/>
      <c r="G7510" s="68"/>
      <c r="H7510" s="68"/>
    </row>
    <row r="7511" spans="1:8" x14ac:dyDescent="0.3">
      <c r="A7511" s="68"/>
      <c r="B7511" s="68"/>
      <c r="C7511" s="68"/>
      <c r="D7511" s="68"/>
      <c r="E7511" s="68"/>
      <c r="F7511" s="68"/>
      <c r="G7511" s="68"/>
      <c r="H7511" s="68"/>
    </row>
    <row r="7512" spans="1:8" x14ac:dyDescent="0.3">
      <c r="A7512" s="68"/>
      <c r="B7512" s="68"/>
      <c r="C7512" s="68"/>
      <c r="D7512" s="68"/>
      <c r="E7512" s="68"/>
      <c r="F7512" s="68"/>
      <c r="G7512" s="68"/>
      <c r="H7512" s="68"/>
    </row>
    <row r="7513" spans="1:8" x14ac:dyDescent="0.3">
      <c r="A7513" s="68"/>
      <c r="B7513" s="68"/>
      <c r="C7513" s="68"/>
      <c r="D7513" s="68"/>
      <c r="E7513" s="68"/>
      <c r="F7513" s="68"/>
      <c r="G7513" s="68"/>
      <c r="H7513" s="68"/>
    </row>
    <row r="7514" spans="1:8" x14ac:dyDescent="0.3">
      <c r="A7514" s="68"/>
      <c r="B7514" s="68"/>
      <c r="C7514" s="68"/>
      <c r="D7514" s="68"/>
      <c r="E7514" s="68"/>
      <c r="F7514" s="68"/>
      <c r="G7514" s="68"/>
      <c r="H7514" s="68"/>
    </row>
    <row r="7515" spans="1:8" x14ac:dyDescent="0.3">
      <c r="A7515" s="68"/>
      <c r="B7515" s="68"/>
      <c r="C7515" s="68"/>
      <c r="D7515" s="68"/>
      <c r="E7515" s="68"/>
      <c r="F7515" s="68"/>
      <c r="G7515" s="68"/>
      <c r="H7515" s="68"/>
    </row>
    <row r="7516" spans="1:8" x14ac:dyDescent="0.3">
      <c r="A7516" s="68"/>
      <c r="B7516" s="68"/>
      <c r="C7516" s="68"/>
      <c r="D7516" s="68"/>
      <c r="E7516" s="68"/>
      <c r="F7516" s="68"/>
      <c r="G7516" s="68"/>
      <c r="H7516" s="68"/>
    </row>
    <row r="7517" spans="1:8" x14ac:dyDescent="0.3">
      <c r="A7517" s="68"/>
      <c r="B7517" s="68"/>
      <c r="C7517" s="68"/>
      <c r="D7517" s="68"/>
      <c r="E7517" s="68"/>
      <c r="F7517" s="68"/>
      <c r="G7517" s="68"/>
      <c r="H7517" s="68"/>
    </row>
    <row r="7518" spans="1:8" x14ac:dyDescent="0.3">
      <c r="A7518" s="68"/>
      <c r="B7518" s="68"/>
      <c r="C7518" s="68"/>
      <c r="D7518" s="68"/>
      <c r="E7518" s="68"/>
      <c r="F7518" s="68"/>
      <c r="G7518" s="68"/>
      <c r="H7518" s="68"/>
    </row>
    <row r="7519" spans="1:8" x14ac:dyDescent="0.3">
      <c r="A7519" s="68"/>
      <c r="B7519" s="68"/>
      <c r="C7519" s="68"/>
      <c r="D7519" s="68"/>
      <c r="E7519" s="68"/>
      <c r="F7519" s="68"/>
      <c r="G7519" s="68"/>
      <c r="H7519" s="68"/>
    </row>
    <row r="7520" spans="1:8" x14ac:dyDescent="0.3">
      <c r="A7520" s="68"/>
      <c r="B7520" s="68"/>
      <c r="C7520" s="68"/>
      <c r="D7520" s="68"/>
      <c r="E7520" s="68"/>
      <c r="F7520" s="68"/>
      <c r="G7520" s="68"/>
      <c r="H7520" s="68"/>
    </row>
    <row r="7521" spans="1:8" x14ac:dyDescent="0.3">
      <c r="A7521" s="68"/>
      <c r="B7521" s="68"/>
      <c r="C7521" s="68"/>
      <c r="D7521" s="68"/>
      <c r="E7521" s="68"/>
      <c r="F7521" s="68"/>
      <c r="G7521" s="68"/>
      <c r="H7521" s="68"/>
    </row>
    <row r="7522" spans="1:8" x14ac:dyDescent="0.3">
      <c r="A7522" s="68"/>
      <c r="B7522" s="68"/>
      <c r="C7522" s="68"/>
      <c r="D7522" s="68"/>
      <c r="E7522" s="68"/>
      <c r="F7522" s="68"/>
      <c r="G7522" s="68"/>
      <c r="H7522" s="68"/>
    </row>
    <row r="7523" spans="1:8" x14ac:dyDescent="0.3">
      <c r="A7523" s="68"/>
      <c r="B7523" s="68"/>
      <c r="C7523" s="68"/>
      <c r="D7523" s="68"/>
      <c r="E7523" s="68"/>
      <c r="F7523" s="68"/>
      <c r="G7523" s="68"/>
      <c r="H7523" s="68"/>
    </row>
    <row r="7524" spans="1:8" x14ac:dyDescent="0.3">
      <c r="A7524" s="68"/>
      <c r="B7524" s="68"/>
      <c r="C7524" s="68"/>
      <c r="D7524" s="68"/>
      <c r="E7524" s="68"/>
      <c r="F7524" s="68"/>
      <c r="G7524" s="68"/>
      <c r="H7524" s="68"/>
    </row>
    <row r="7525" spans="1:8" x14ac:dyDescent="0.3">
      <c r="A7525" s="68"/>
      <c r="B7525" s="68"/>
      <c r="C7525" s="68"/>
      <c r="D7525" s="68"/>
      <c r="E7525" s="68"/>
      <c r="F7525" s="68"/>
      <c r="G7525" s="68"/>
      <c r="H7525" s="68"/>
    </row>
    <row r="7526" spans="1:8" x14ac:dyDescent="0.3">
      <c r="A7526" s="68"/>
      <c r="B7526" s="68"/>
      <c r="C7526" s="68"/>
      <c r="D7526" s="68"/>
      <c r="E7526" s="68"/>
      <c r="F7526" s="68"/>
      <c r="G7526" s="68"/>
      <c r="H7526" s="68"/>
    </row>
    <row r="7527" spans="1:8" x14ac:dyDescent="0.3">
      <c r="A7527" s="68"/>
      <c r="B7527" s="68"/>
      <c r="C7527" s="68"/>
      <c r="D7527" s="68"/>
      <c r="E7527" s="68"/>
      <c r="F7527" s="68"/>
      <c r="G7527" s="68"/>
      <c r="H7527" s="68"/>
    </row>
    <row r="7528" spans="1:8" x14ac:dyDescent="0.3">
      <c r="A7528" s="68"/>
      <c r="B7528" s="68"/>
      <c r="C7528" s="68"/>
      <c r="D7528" s="68"/>
      <c r="E7528" s="68"/>
      <c r="F7528" s="68"/>
      <c r="G7528" s="68"/>
      <c r="H7528" s="68"/>
    </row>
    <row r="7529" spans="1:8" x14ac:dyDescent="0.3">
      <c r="A7529" s="68"/>
      <c r="B7529" s="68"/>
      <c r="C7529" s="68"/>
      <c r="D7529" s="68"/>
      <c r="E7529" s="68"/>
      <c r="F7529" s="68"/>
      <c r="G7529" s="68"/>
      <c r="H7529" s="68"/>
    </row>
    <row r="7530" spans="1:8" x14ac:dyDescent="0.3">
      <c r="A7530" s="68"/>
      <c r="B7530" s="68"/>
      <c r="C7530" s="68"/>
      <c r="D7530" s="68"/>
      <c r="E7530" s="68"/>
      <c r="F7530" s="68"/>
      <c r="G7530" s="68"/>
      <c r="H7530" s="68"/>
    </row>
    <row r="7531" spans="1:8" x14ac:dyDescent="0.3">
      <c r="A7531" s="68"/>
      <c r="B7531" s="68"/>
      <c r="C7531" s="68"/>
      <c r="D7531" s="68"/>
      <c r="E7531" s="68"/>
      <c r="F7531" s="68"/>
      <c r="G7531" s="68"/>
      <c r="H7531" s="68"/>
    </row>
    <row r="7532" spans="1:8" x14ac:dyDescent="0.3">
      <c r="A7532" s="68"/>
      <c r="B7532" s="68"/>
      <c r="C7532" s="68"/>
      <c r="D7532" s="68"/>
      <c r="E7532" s="68"/>
      <c r="F7532" s="68"/>
      <c r="G7532" s="68"/>
      <c r="H7532" s="68"/>
    </row>
    <row r="7533" spans="1:8" x14ac:dyDescent="0.3">
      <c r="A7533" s="68"/>
      <c r="B7533" s="68"/>
      <c r="C7533" s="68"/>
      <c r="D7533" s="68"/>
      <c r="E7533" s="68"/>
      <c r="F7533" s="68"/>
      <c r="G7533" s="68"/>
      <c r="H7533" s="68"/>
    </row>
    <row r="7534" spans="1:8" x14ac:dyDescent="0.3">
      <c r="A7534" s="68"/>
      <c r="B7534" s="68"/>
      <c r="C7534" s="68"/>
      <c r="D7534" s="68"/>
      <c r="E7534" s="68"/>
      <c r="F7534" s="68"/>
      <c r="G7534" s="68"/>
      <c r="H7534" s="68"/>
    </row>
    <row r="7535" spans="1:8" x14ac:dyDescent="0.3">
      <c r="A7535" s="68"/>
      <c r="B7535" s="68"/>
      <c r="C7535" s="68"/>
      <c r="D7535" s="68"/>
      <c r="E7535" s="68"/>
      <c r="F7535" s="68"/>
      <c r="G7535" s="68"/>
      <c r="H7535" s="68"/>
    </row>
    <row r="7536" spans="1:8" x14ac:dyDescent="0.3">
      <c r="A7536" s="68"/>
      <c r="B7536" s="68"/>
      <c r="C7536" s="68"/>
      <c r="D7536" s="68"/>
      <c r="E7536" s="68"/>
      <c r="F7536" s="68"/>
      <c r="G7536" s="68"/>
      <c r="H7536" s="68"/>
    </row>
    <row r="7537" spans="1:8" x14ac:dyDescent="0.3">
      <c r="A7537" s="68"/>
      <c r="B7537" s="68"/>
      <c r="C7537" s="68"/>
      <c r="D7537" s="68"/>
      <c r="E7537" s="68"/>
      <c r="F7537" s="68"/>
      <c r="G7537" s="68"/>
      <c r="H7537" s="68"/>
    </row>
    <row r="7538" spans="1:8" x14ac:dyDescent="0.3">
      <c r="A7538" s="68"/>
      <c r="B7538" s="68"/>
      <c r="C7538" s="68"/>
      <c r="D7538" s="68"/>
      <c r="E7538" s="68"/>
      <c r="F7538" s="68"/>
      <c r="G7538" s="68"/>
      <c r="H7538" s="68"/>
    </row>
    <row r="7539" spans="1:8" x14ac:dyDescent="0.3">
      <c r="A7539" s="68"/>
      <c r="B7539" s="68"/>
      <c r="C7539" s="68"/>
      <c r="D7539" s="68"/>
      <c r="E7539" s="68"/>
      <c r="F7539" s="68"/>
      <c r="G7539" s="68"/>
      <c r="H7539" s="68"/>
    </row>
    <row r="7540" spans="1:8" x14ac:dyDescent="0.3">
      <c r="A7540" s="68"/>
      <c r="B7540" s="68"/>
      <c r="C7540" s="68"/>
      <c r="D7540" s="68"/>
      <c r="E7540" s="68"/>
      <c r="F7540" s="68"/>
      <c r="G7540" s="68"/>
      <c r="H7540" s="68"/>
    </row>
    <row r="7541" spans="1:8" x14ac:dyDescent="0.3">
      <c r="A7541" s="68"/>
      <c r="B7541" s="68"/>
      <c r="C7541" s="68"/>
      <c r="D7541" s="68"/>
      <c r="E7541" s="68"/>
      <c r="F7541" s="68"/>
      <c r="G7541" s="68"/>
      <c r="H7541" s="68"/>
    </row>
    <row r="7542" spans="1:8" x14ac:dyDescent="0.3">
      <c r="A7542" s="68"/>
      <c r="B7542" s="68"/>
      <c r="C7542" s="68"/>
      <c r="D7542" s="68"/>
      <c r="E7542" s="68"/>
      <c r="F7542" s="68"/>
      <c r="G7542" s="68"/>
      <c r="H7542" s="68"/>
    </row>
    <row r="7543" spans="1:8" x14ac:dyDescent="0.3">
      <c r="A7543" s="68"/>
      <c r="B7543" s="68"/>
      <c r="C7543" s="68"/>
      <c r="D7543" s="68"/>
      <c r="E7543" s="68"/>
      <c r="F7543" s="68"/>
      <c r="G7543" s="68"/>
      <c r="H7543" s="68"/>
    </row>
    <row r="7544" spans="1:8" x14ac:dyDescent="0.3">
      <c r="A7544" s="68"/>
      <c r="B7544" s="68"/>
      <c r="C7544" s="68"/>
      <c r="D7544" s="68"/>
      <c r="E7544" s="68"/>
      <c r="F7544" s="68"/>
      <c r="G7544" s="68"/>
      <c r="H7544" s="68"/>
    </row>
    <row r="7545" spans="1:8" x14ac:dyDescent="0.3">
      <c r="A7545" s="68"/>
      <c r="B7545" s="68"/>
      <c r="C7545" s="68"/>
      <c r="D7545" s="68"/>
      <c r="E7545" s="68"/>
      <c r="F7545" s="68"/>
      <c r="G7545" s="68"/>
      <c r="H7545" s="68"/>
    </row>
    <row r="7546" spans="1:8" x14ac:dyDescent="0.3">
      <c r="A7546" s="68"/>
      <c r="B7546" s="68"/>
      <c r="C7546" s="68"/>
      <c r="D7546" s="68"/>
      <c r="E7546" s="68"/>
      <c r="F7546" s="68"/>
      <c r="G7546" s="68"/>
      <c r="H7546" s="68"/>
    </row>
    <row r="7547" spans="1:8" x14ac:dyDescent="0.3">
      <c r="A7547" s="68"/>
      <c r="B7547" s="68"/>
      <c r="C7547" s="68"/>
      <c r="D7547" s="68"/>
      <c r="E7547" s="68"/>
      <c r="F7547" s="68"/>
      <c r="G7547" s="68"/>
      <c r="H7547" s="68"/>
    </row>
    <row r="7548" spans="1:8" x14ac:dyDescent="0.3">
      <c r="A7548" s="68"/>
      <c r="B7548" s="68"/>
      <c r="C7548" s="68"/>
      <c r="D7548" s="68"/>
      <c r="E7548" s="68"/>
      <c r="F7548" s="68"/>
      <c r="G7548" s="68"/>
      <c r="H7548" s="68"/>
    </row>
    <row r="7549" spans="1:8" x14ac:dyDescent="0.3">
      <c r="A7549" s="68"/>
      <c r="B7549" s="68"/>
      <c r="C7549" s="68"/>
      <c r="D7549" s="68"/>
      <c r="E7549" s="68"/>
      <c r="F7549" s="68"/>
      <c r="G7549" s="68"/>
      <c r="H7549" s="68"/>
    </row>
    <row r="7550" spans="1:8" x14ac:dyDescent="0.3">
      <c r="A7550" s="68"/>
      <c r="B7550" s="68"/>
      <c r="C7550" s="68"/>
      <c r="D7550" s="68"/>
      <c r="E7550" s="68"/>
      <c r="F7550" s="68"/>
      <c r="G7550" s="68"/>
      <c r="H7550" s="68"/>
    </row>
    <row r="7551" spans="1:8" x14ac:dyDescent="0.3">
      <c r="A7551" s="68"/>
      <c r="B7551" s="68"/>
      <c r="C7551" s="68"/>
      <c r="D7551" s="68"/>
      <c r="E7551" s="68"/>
      <c r="F7551" s="68"/>
      <c r="G7551" s="68"/>
      <c r="H7551" s="68"/>
    </row>
    <row r="7552" spans="1:8" x14ac:dyDescent="0.3">
      <c r="A7552" s="68"/>
      <c r="B7552" s="68"/>
      <c r="C7552" s="68"/>
      <c r="D7552" s="68"/>
      <c r="E7552" s="68"/>
      <c r="F7552" s="68"/>
      <c r="G7552" s="68"/>
      <c r="H7552" s="68"/>
    </row>
    <row r="7553" spans="1:8" x14ac:dyDescent="0.3">
      <c r="A7553" s="68"/>
      <c r="B7553" s="68"/>
      <c r="C7553" s="68"/>
      <c r="D7553" s="68"/>
      <c r="E7553" s="68"/>
      <c r="F7553" s="68"/>
      <c r="G7553" s="68"/>
      <c r="H7553" s="68"/>
    </row>
    <row r="7554" spans="1:8" x14ac:dyDescent="0.3">
      <c r="A7554" s="68"/>
      <c r="B7554" s="68"/>
      <c r="C7554" s="68"/>
      <c r="D7554" s="68"/>
      <c r="E7554" s="68"/>
      <c r="F7554" s="68"/>
      <c r="G7554" s="68"/>
      <c r="H7554" s="68"/>
    </row>
    <row r="7555" spans="1:8" x14ac:dyDescent="0.3">
      <c r="A7555" s="68"/>
      <c r="B7555" s="68"/>
      <c r="C7555" s="68"/>
      <c r="D7555" s="68"/>
      <c r="E7555" s="68"/>
      <c r="F7555" s="68"/>
      <c r="G7555" s="68"/>
      <c r="H7555" s="68"/>
    </row>
    <row r="7556" spans="1:8" x14ac:dyDescent="0.3">
      <c r="A7556" s="68"/>
      <c r="B7556" s="68"/>
      <c r="C7556" s="68"/>
      <c r="D7556" s="68"/>
      <c r="E7556" s="68"/>
      <c r="F7556" s="68"/>
      <c r="G7556" s="68"/>
      <c r="H7556" s="68"/>
    </row>
    <row r="7557" spans="1:8" x14ac:dyDescent="0.3">
      <c r="A7557" s="68"/>
      <c r="B7557" s="68"/>
      <c r="C7557" s="68"/>
      <c r="D7557" s="68"/>
      <c r="E7557" s="68"/>
      <c r="F7557" s="68"/>
      <c r="G7557" s="68"/>
      <c r="H7557" s="68"/>
    </row>
    <row r="7558" spans="1:8" x14ac:dyDescent="0.3">
      <c r="A7558" s="68"/>
      <c r="B7558" s="68"/>
      <c r="C7558" s="68"/>
      <c r="D7558" s="68"/>
      <c r="E7558" s="68"/>
      <c r="F7558" s="68"/>
      <c r="G7558" s="68"/>
      <c r="H7558" s="68"/>
    </row>
    <row r="7559" spans="1:8" x14ac:dyDescent="0.3">
      <c r="A7559" s="68"/>
      <c r="B7559" s="68"/>
      <c r="C7559" s="68"/>
      <c r="D7559" s="68"/>
      <c r="E7559" s="68"/>
      <c r="F7559" s="68"/>
      <c r="G7559" s="68"/>
      <c r="H7559" s="68"/>
    </row>
    <row r="7560" spans="1:8" x14ac:dyDescent="0.3">
      <c r="A7560" s="68"/>
      <c r="B7560" s="68"/>
      <c r="C7560" s="68"/>
      <c r="D7560" s="68"/>
      <c r="E7560" s="68"/>
      <c r="F7560" s="68"/>
      <c r="G7560" s="68"/>
      <c r="H7560" s="68"/>
    </row>
    <row r="7561" spans="1:8" x14ac:dyDescent="0.3">
      <c r="A7561" s="68"/>
      <c r="B7561" s="68"/>
      <c r="C7561" s="68"/>
      <c r="D7561" s="68"/>
      <c r="E7561" s="68"/>
      <c r="F7561" s="68"/>
      <c r="G7561" s="68"/>
      <c r="H7561" s="68"/>
    </row>
    <row r="7562" spans="1:8" x14ac:dyDescent="0.3">
      <c r="A7562" s="68"/>
      <c r="B7562" s="68"/>
      <c r="C7562" s="68"/>
      <c r="D7562" s="68"/>
      <c r="E7562" s="68"/>
      <c r="F7562" s="68"/>
      <c r="G7562" s="68"/>
      <c r="H7562" s="68"/>
    </row>
    <row r="7563" spans="1:8" x14ac:dyDescent="0.3">
      <c r="A7563" s="68"/>
      <c r="B7563" s="68"/>
      <c r="C7563" s="68"/>
      <c r="D7563" s="68"/>
      <c r="E7563" s="68"/>
      <c r="F7563" s="68"/>
      <c r="G7563" s="68"/>
      <c r="H7563" s="68"/>
    </row>
    <row r="7564" spans="1:8" x14ac:dyDescent="0.3">
      <c r="A7564" s="68"/>
      <c r="B7564" s="68"/>
      <c r="C7564" s="68"/>
      <c r="D7564" s="68"/>
      <c r="E7564" s="68"/>
      <c r="F7564" s="68"/>
      <c r="G7564" s="68"/>
      <c r="H7564" s="68"/>
    </row>
    <row r="7565" spans="1:8" x14ac:dyDescent="0.3">
      <c r="A7565" s="68"/>
      <c r="B7565" s="68"/>
      <c r="C7565" s="68"/>
      <c r="D7565" s="68"/>
      <c r="E7565" s="68"/>
      <c r="F7565" s="68"/>
      <c r="G7565" s="68"/>
      <c r="H7565" s="68"/>
    </row>
    <row r="7566" spans="1:8" x14ac:dyDescent="0.3">
      <c r="A7566" s="68"/>
      <c r="B7566" s="68"/>
      <c r="C7566" s="68"/>
      <c r="D7566" s="68"/>
      <c r="E7566" s="68"/>
      <c r="F7566" s="68"/>
      <c r="G7566" s="68"/>
      <c r="H7566" s="68"/>
    </row>
    <row r="7567" spans="1:8" x14ac:dyDescent="0.3">
      <c r="A7567" s="68"/>
      <c r="B7567" s="68"/>
      <c r="C7567" s="68"/>
      <c r="D7567" s="68"/>
      <c r="E7567" s="68"/>
      <c r="F7567" s="68"/>
      <c r="G7567" s="68"/>
      <c r="H7567" s="68"/>
    </row>
    <row r="7568" spans="1:8" x14ac:dyDescent="0.3">
      <c r="A7568" s="68"/>
      <c r="B7568" s="68"/>
      <c r="C7568" s="68"/>
      <c r="D7568" s="68"/>
      <c r="E7568" s="68"/>
      <c r="F7568" s="68"/>
      <c r="G7568" s="68"/>
      <c r="H7568" s="68"/>
    </row>
    <row r="7569" spans="1:8" x14ac:dyDescent="0.3">
      <c r="A7569" s="68"/>
      <c r="B7569" s="68"/>
      <c r="C7569" s="68"/>
      <c r="D7569" s="68"/>
      <c r="E7569" s="68"/>
      <c r="F7569" s="68"/>
      <c r="G7569" s="68"/>
      <c r="H7569" s="68"/>
    </row>
    <row r="7570" spans="1:8" x14ac:dyDescent="0.3">
      <c r="A7570" s="68"/>
      <c r="B7570" s="68"/>
      <c r="C7570" s="68"/>
      <c r="D7570" s="68"/>
      <c r="E7570" s="68"/>
      <c r="F7570" s="68"/>
      <c r="G7570" s="68"/>
      <c r="H7570" s="68"/>
    </row>
    <row r="7571" spans="1:8" x14ac:dyDescent="0.3">
      <c r="A7571" s="68"/>
      <c r="B7571" s="68"/>
      <c r="C7571" s="68"/>
      <c r="D7571" s="68"/>
      <c r="E7571" s="68"/>
      <c r="F7571" s="68"/>
      <c r="G7571" s="68"/>
      <c r="H7571" s="68"/>
    </row>
    <row r="7572" spans="1:8" x14ac:dyDescent="0.3">
      <c r="A7572" s="68"/>
      <c r="B7572" s="68"/>
      <c r="C7572" s="68"/>
      <c r="D7572" s="68"/>
      <c r="E7572" s="68"/>
      <c r="F7572" s="68"/>
      <c r="G7572" s="68"/>
      <c r="H7572" s="68"/>
    </row>
    <row r="7573" spans="1:8" x14ac:dyDescent="0.3">
      <c r="A7573" s="68"/>
      <c r="B7573" s="68"/>
      <c r="C7573" s="68"/>
      <c r="D7573" s="68"/>
      <c r="E7573" s="68"/>
      <c r="F7573" s="68"/>
      <c r="G7573" s="68"/>
      <c r="H7573" s="68"/>
    </row>
    <row r="7574" spans="1:8" x14ac:dyDescent="0.3">
      <c r="A7574" s="68"/>
      <c r="B7574" s="68"/>
      <c r="C7574" s="68"/>
      <c r="D7574" s="68"/>
      <c r="E7574" s="68"/>
      <c r="F7574" s="68"/>
      <c r="G7574" s="68"/>
      <c r="H7574" s="68"/>
    </row>
    <row r="7575" spans="1:8" x14ac:dyDescent="0.3">
      <c r="A7575" s="68"/>
      <c r="B7575" s="68"/>
      <c r="C7575" s="68"/>
      <c r="D7575" s="68"/>
      <c r="E7575" s="68"/>
      <c r="F7575" s="68"/>
      <c r="G7575" s="68"/>
      <c r="H7575" s="68"/>
    </row>
    <row r="7576" spans="1:8" x14ac:dyDescent="0.3">
      <c r="A7576" s="68"/>
      <c r="B7576" s="68"/>
      <c r="C7576" s="68"/>
      <c r="D7576" s="68"/>
      <c r="E7576" s="68"/>
      <c r="F7576" s="68"/>
      <c r="G7576" s="68"/>
      <c r="H7576" s="68"/>
    </row>
    <row r="7577" spans="1:8" x14ac:dyDescent="0.3">
      <c r="A7577" s="68"/>
      <c r="B7577" s="68"/>
      <c r="C7577" s="68"/>
      <c r="D7577" s="68"/>
      <c r="E7577" s="68"/>
      <c r="F7577" s="68"/>
      <c r="G7577" s="68"/>
      <c r="H7577" s="68"/>
    </row>
    <row r="7578" spans="1:8" x14ac:dyDescent="0.3">
      <c r="A7578" s="68"/>
      <c r="B7578" s="68"/>
      <c r="C7578" s="68"/>
      <c r="D7578" s="68"/>
      <c r="E7578" s="68"/>
      <c r="F7578" s="68"/>
      <c r="G7578" s="68"/>
      <c r="H7578" s="68"/>
    </row>
    <row r="7579" spans="1:8" x14ac:dyDescent="0.3">
      <c r="A7579" s="68"/>
      <c r="B7579" s="68"/>
      <c r="C7579" s="68"/>
      <c r="D7579" s="68"/>
      <c r="E7579" s="68"/>
      <c r="F7579" s="68"/>
      <c r="G7579" s="68"/>
      <c r="H7579" s="68"/>
    </row>
    <row r="7580" spans="1:8" x14ac:dyDescent="0.3">
      <c r="A7580" s="68"/>
      <c r="B7580" s="68"/>
      <c r="C7580" s="68"/>
      <c r="D7580" s="68"/>
      <c r="E7580" s="68"/>
      <c r="F7580" s="68"/>
      <c r="G7580" s="68"/>
      <c r="H7580" s="68"/>
    </row>
    <row r="7581" spans="1:8" x14ac:dyDescent="0.3">
      <c r="A7581" s="68"/>
      <c r="B7581" s="68"/>
      <c r="C7581" s="68"/>
      <c r="D7581" s="68"/>
      <c r="E7581" s="68"/>
      <c r="F7581" s="68"/>
      <c r="G7581" s="68"/>
      <c r="H7581" s="68"/>
    </row>
    <row r="7582" spans="1:8" x14ac:dyDescent="0.3">
      <c r="A7582" s="68"/>
      <c r="B7582" s="68"/>
      <c r="C7582" s="68"/>
      <c r="D7582" s="68"/>
      <c r="E7582" s="68"/>
      <c r="F7582" s="68"/>
      <c r="G7582" s="68"/>
      <c r="H7582" s="68"/>
    </row>
    <row r="7583" spans="1:8" x14ac:dyDescent="0.3">
      <c r="A7583" s="68"/>
      <c r="B7583" s="68"/>
      <c r="C7583" s="68"/>
      <c r="D7583" s="68"/>
      <c r="E7583" s="68"/>
      <c r="F7583" s="68"/>
      <c r="G7583" s="68"/>
      <c r="H7583" s="68"/>
    </row>
    <row r="7584" spans="1:8" x14ac:dyDescent="0.3">
      <c r="A7584" s="68"/>
      <c r="B7584" s="68"/>
      <c r="C7584" s="68"/>
      <c r="D7584" s="68"/>
      <c r="E7584" s="68"/>
      <c r="F7584" s="68"/>
      <c r="G7584" s="68"/>
      <c r="H7584" s="68"/>
    </row>
    <row r="7585" spans="1:8" x14ac:dyDescent="0.3">
      <c r="A7585" s="68"/>
      <c r="B7585" s="68"/>
      <c r="C7585" s="68"/>
      <c r="D7585" s="68"/>
      <c r="E7585" s="68"/>
      <c r="F7585" s="68"/>
      <c r="G7585" s="68"/>
      <c r="H7585" s="68"/>
    </row>
    <row r="7586" spans="1:8" x14ac:dyDescent="0.3">
      <c r="A7586" s="68"/>
      <c r="B7586" s="68"/>
      <c r="C7586" s="68"/>
      <c r="D7586" s="68"/>
      <c r="E7586" s="68"/>
      <c r="F7586" s="68"/>
      <c r="G7586" s="68"/>
      <c r="H7586" s="68"/>
    </row>
    <row r="7587" spans="1:8" x14ac:dyDescent="0.3">
      <c r="A7587" s="68"/>
      <c r="B7587" s="68"/>
      <c r="C7587" s="68"/>
      <c r="D7587" s="68"/>
      <c r="E7587" s="68"/>
      <c r="F7587" s="68"/>
      <c r="G7587" s="68"/>
      <c r="H7587" s="68"/>
    </row>
    <row r="7588" spans="1:8" x14ac:dyDescent="0.3">
      <c r="A7588" s="68"/>
      <c r="B7588" s="68"/>
      <c r="C7588" s="68"/>
      <c r="D7588" s="68"/>
      <c r="E7588" s="68"/>
      <c r="F7588" s="68"/>
      <c r="G7588" s="68"/>
      <c r="H7588" s="68"/>
    </row>
    <row r="7589" spans="1:8" x14ac:dyDescent="0.3">
      <c r="A7589" s="68"/>
      <c r="B7589" s="68"/>
      <c r="C7589" s="68"/>
      <c r="D7589" s="68"/>
      <c r="E7589" s="68"/>
      <c r="F7589" s="68"/>
      <c r="G7589" s="68"/>
      <c r="H7589" s="68"/>
    </row>
    <row r="7590" spans="1:8" x14ac:dyDescent="0.3">
      <c r="A7590" s="68"/>
      <c r="B7590" s="68"/>
      <c r="C7590" s="68"/>
      <c r="D7590" s="68"/>
      <c r="E7590" s="68"/>
      <c r="F7590" s="68"/>
      <c r="G7590" s="68"/>
      <c r="H7590" s="68"/>
    </row>
    <row r="7591" spans="1:8" x14ac:dyDescent="0.3">
      <c r="A7591" s="68"/>
      <c r="B7591" s="68"/>
      <c r="C7591" s="68"/>
      <c r="D7591" s="68"/>
      <c r="E7591" s="68"/>
      <c r="F7591" s="68"/>
      <c r="G7591" s="68"/>
      <c r="H7591" s="68"/>
    </row>
    <row r="7592" spans="1:8" x14ac:dyDescent="0.3">
      <c r="A7592" s="68"/>
      <c r="B7592" s="68"/>
      <c r="C7592" s="68"/>
      <c r="D7592" s="68"/>
      <c r="E7592" s="68"/>
      <c r="F7592" s="68"/>
      <c r="G7592" s="68"/>
      <c r="H7592" s="68"/>
    </row>
    <row r="7593" spans="1:8" x14ac:dyDescent="0.3">
      <c r="A7593" s="68"/>
      <c r="B7593" s="68"/>
      <c r="C7593" s="68"/>
      <c r="D7593" s="68"/>
      <c r="E7593" s="68"/>
      <c r="F7593" s="68"/>
      <c r="G7593" s="68"/>
      <c r="H7593" s="68"/>
    </row>
    <row r="7594" spans="1:8" x14ac:dyDescent="0.3">
      <c r="A7594" s="68"/>
      <c r="B7594" s="68"/>
      <c r="C7594" s="68"/>
      <c r="D7594" s="68"/>
      <c r="E7594" s="68"/>
      <c r="F7594" s="68"/>
      <c r="G7594" s="68"/>
      <c r="H7594" s="68"/>
    </row>
    <row r="7595" spans="1:8" x14ac:dyDescent="0.3">
      <c r="A7595" s="68"/>
      <c r="B7595" s="68"/>
      <c r="C7595" s="68"/>
      <c r="D7595" s="68"/>
      <c r="E7595" s="68"/>
      <c r="F7595" s="68"/>
      <c r="G7595" s="68"/>
      <c r="H7595" s="68"/>
    </row>
    <row r="7596" spans="1:8" x14ac:dyDescent="0.3">
      <c r="A7596" s="68"/>
      <c r="B7596" s="68"/>
      <c r="C7596" s="68"/>
      <c r="D7596" s="68"/>
      <c r="E7596" s="68"/>
      <c r="F7596" s="68"/>
      <c r="G7596" s="68"/>
      <c r="H7596" s="68"/>
    </row>
    <row r="7597" spans="1:8" x14ac:dyDescent="0.3">
      <c r="A7597" s="68"/>
      <c r="B7597" s="68"/>
      <c r="C7597" s="68"/>
      <c r="D7597" s="68"/>
      <c r="E7597" s="68"/>
      <c r="F7597" s="68"/>
      <c r="G7597" s="68"/>
      <c r="H7597" s="68"/>
    </row>
    <row r="7598" spans="1:8" x14ac:dyDescent="0.3">
      <c r="A7598" s="68"/>
      <c r="B7598" s="68"/>
      <c r="C7598" s="68"/>
      <c r="D7598" s="68"/>
      <c r="E7598" s="68"/>
      <c r="F7598" s="68"/>
      <c r="G7598" s="68"/>
      <c r="H7598" s="68"/>
    </row>
    <row r="7599" spans="1:8" x14ac:dyDescent="0.3">
      <c r="A7599" s="68"/>
      <c r="B7599" s="68"/>
      <c r="C7599" s="68"/>
      <c r="D7599" s="68"/>
      <c r="E7599" s="68"/>
      <c r="F7599" s="68"/>
      <c r="G7599" s="68"/>
      <c r="H7599" s="68"/>
    </row>
    <row r="7600" spans="1:8" x14ac:dyDescent="0.3">
      <c r="A7600" s="68"/>
      <c r="B7600" s="68"/>
      <c r="C7600" s="68"/>
      <c r="D7600" s="68"/>
      <c r="E7600" s="68"/>
      <c r="F7600" s="68"/>
      <c r="G7600" s="68"/>
      <c r="H7600" s="68"/>
    </row>
    <row r="7601" spans="1:8" x14ac:dyDescent="0.3">
      <c r="A7601" s="68"/>
      <c r="B7601" s="68"/>
      <c r="C7601" s="68"/>
      <c r="D7601" s="68"/>
      <c r="E7601" s="68"/>
      <c r="F7601" s="68"/>
      <c r="G7601" s="68"/>
      <c r="H7601" s="68"/>
    </row>
    <row r="7602" spans="1:8" x14ac:dyDescent="0.3">
      <c r="A7602" s="68"/>
      <c r="B7602" s="68"/>
      <c r="C7602" s="68"/>
      <c r="D7602" s="68"/>
      <c r="E7602" s="68"/>
      <c r="F7602" s="68"/>
      <c r="G7602" s="68"/>
      <c r="H7602" s="68"/>
    </row>
    <row r="7603" spans="1:8" x14ac:dyDescent="0.3">
      <c r="A7603" s="68"/>
      <c r="B7603" s="68"/>
      <c r="C7603" s="68"/>
      <c r="D7603" s="68"/>
      <c r="E7603" s="68"/>
      <c r="F7603" s="68"/>
      <c r="G7603" s="68"/>
      <c r="H7603" s="68"/>
    </row>
    <row r="7604" spans="1:8" x14ac:dyDescent="0.3">
      <c r="A7604" s="68"/>
      <c r="B7604" s="68"/>
      <c r="C7604" s="68"/>
      <c r="D7604" s="68"/>
      <c r="E7604" s="68"/>
      <c r="F7604" s="68"/>
      <c r="G7604" s="68"/>
      <c r="H7604" s="68"/>
    </row>
    <row r="7605" spans="1:8" x14ac:dyDescent="0.3">
      <c r="A7605" s="68"/>
      <c r="B7605" s="68"/>
      <c r="C7605" s="68"/>
      <c r="D7605" s="68"/>
      <c r="E7605" s="68"/>
      <c r="F7605" s="68"/>
      <c r="G7605" s="68"/>
      <c r="H7605" s="68"/>
    </row>
    <row r="7606" spans="1:8" x14ac:dyDescent="0.3">
      <c r="A7606" s="68"/>
      <c r="B7606" s="68"/>
      <c r="C7606" s="68"/>
      <c r="D7606" s="68"/>
      <c r="E7606" s="68"/>
      <c r="F7606" s="68"/>
      <c r="G7606" s="68"/>
      <c r="H7606" s="68"/>
    </row>
    <row r="7607" spans="1:8" x14ac:dyDescent="0.3">
      <c r="A7607" s="68"/>
      <c r="B7607" s="68"/>
      <c r="C7607" s="68"/>
      <c r="D7607" s="68"/>
      <c r="E7607" s="68"/>
      <c r="F7607" s="68"/>
      <c r="G7607" s="68"/>
      <c r="H7607" s="68"/>
    </row>
    <row r="7608" spans="1:8" x14ac:dyDescent="0.3">
      <c r="A7608" s="68"/>
      <c r="B7608" s="68"/>
      <c r="C7608" s="68"/>
      <c r="D7608" s="68"/>
      <c r="E7608" s="68"/>
      <c r="F7608" s="68"/>
      <c r="G7608" s="68"/>
      <c r="H7608" s="68"/>
    </row>
    <row r="7609" spans="1:8" x14ac:dyDescent="0.3">
      <c r="A7609" s="68"/>
      <c r="B7609" s="68"/>
      <c r="C7609" s="68"/>
      <c r="D7609" s="68"/>
      <c r="E7609" s="68"/>
      <c r="F7609" s="68"/>
      <c r="G7609" s="68"/>
      <c r="H7609" s="68"/>
    </row>
    <row r="7610" spans="1:8" x14ac:dyDescent="0.3">
      <c r="A7610" s="68"/>
      <c r="B7610" s="68"/>
      <c r="C7610" s="68"/>
      <c r="D7610" s="68"/>
      <c r="E7610" s="68"/>
      <c r="F7610" s="68"/>
      <c r="G7610" s="68"/>
      <c r="H7610" s="68"/>
    </row>
    <row r="7611" spans="1:8" x14ac:dyDescent="0.3">
      <c r="A7611" s="68"/>
      <c r="B7611" s="68"/>
      <c r="C7611" s="68"/>
      <c r="D7611" s="68"/>
      <c r="E7611" s="68"/>
      <c r="F7611" s="68"/>
      <c r="G7611" s="68"/>
      <c r="H7611" s="68"/>
    </row>
    <row r="7612" spans="1:8" x14ac:dyDescent="0.3">
      <c r="A7612" s="68"/>
      <c r="B7612" s="68"/>
      <c r="C7612" s="68"/>
      <c r="D7612" s="68"/>
      <c r="E7612" s="68"/>
      <c r="F7612" s="68"/>
      <c r="G7612" s="68"/>
      <c r="H7612" s="68"/>
    </row>
    <row r="7613" spans="1:8" x14ac:dyDescent="0.3">
      <c r="A7613" s="68"/>
      <c r="B7613" s="68"/>
      <c r="C7613" s="68"/>
      <c r="D7613" s="68"/>
      <c r="E7613" s="68"/>
      <c r="F7613" s="68"/>
      <c r="G7613" s="68"/>
      <c r="H7613" s="68"/>
    </row>
    <row r="7614" spans="1:8" x14ac:dyDescent="0.3">
      <c r="A7614" s="68"/>
      <c r="B7614" s="68"/>
      <c r="C7614" s="68"/>
      <c r="D7614" s="68"/>
      <c r="E7614" s="68"/>
      <c r="F7614" s="68"/>
      <c r="G7614" s="68"/>
      <c r="H7614" s="68"/>
    </row>
    <row r="7615" spans="1:8" x14ac:dyDescent="0.3">
      <c r="A7615" s="68"/>
      <c r="B7615" s="68"/>
      <c r="C7615" s="68"/>
      <c r="D7615" s="68"/>
      <c r="E7615" s="68"/>
      <c r="F7615" s="68"/>
      <c r="G7615" s="68"/>
      <c r="H7615" s="68"/>
    </row>
    <row r="7616" spans="1:8" x14ac:dyDescent="0.3">
      <c r="A7616" s="68"/>
      <c r="B7616" s="68"/>
      <c r="C7616" s="68"/>
      <c r="D7616" s="68"/>
      <c r="E7616" s="68"/>
      <c r="F7616" s="68"/>
      <c r="G7616" s="68"/>
      <c r="H7616" s="68"/>
    </row>
    <row r="7617" spans="1:8" x14ac:dyDescent="0.3">
      <c r="A7617" s="68"/>
      <c r="B7617" s="68"/>
      <c r="C7617" s="68"/>
      <c r="D7617" s="68"/>
      <c r="E7617" s="68"/>
      <c r="F7617" s="68"/>
      <c r="G7617" s="68"/>
      <c r="H7617" s="68"/>
    </row>
    <row r="7618" spans="1:8" x14ac:dyDescent="0.3">
      <c r="A7618" s="68"/>
      <c r="B7618" s="68"/>
      <c r="C7618" s="68"/>
      <c r="D7618" s="68"/>
      <c r="E7618" s="68"/>
      <c r="F7618" s="68"/>
      <c r="G7618" s="68"/>
      <c r="H7618" s="68"/>
    </row>
    <row r="7619" spans="1:8" x14ac:dyDescent="0.3">
      <c r="A7619" s="68"/>
      <c r="B7619" s="68"/>
      <c r="C7619" s="68"/>
      <c r="D7619" s="68"/>
      <c r="E7619" s="68"/>
      <c r="F7619" s="68"/>
      <c r="G7619" s="68"/>
      <c r="H7619" s="68"/>
    </row>
    <row r="7620" spans="1:8" x14ac:dyDescent="0.3">
      <c r="A7620" s="68"/>
      <c r="B7620" s="68"/>
      <c r="C7620" s="68"/>
      <c r="D7620" s="68"/>
      <c r="E7620" s="68"/>
      <c r="F7620" s="68"/>
      <c r="G7620" s="68"/>
      <c r="H7620" s="68"/>
    </row>
    <row r="7621" spans="1:8" x14ac:dyDescent="0.3">
      <c r="A7621" s="68"/>
      <c r="B7621" s="68"/>
      <c r="C7621" s="68"/>
      <c r="D7621" s="68"/>
      <c r="E7621" s="68"/>
      <c r="F7621" s="68"/>
      <c r="G7621" s="68"/>
      <c r="H7621" s="68"/>
    </row>
    <row r="7622" spans="1:8" x14ac:dyDescent="0.3">
      <c r="A7622" s="68"/>
      <c r="B7622" s="68"/>
      <c r="C7622" s="68"/>
      <c r="D7622" s="68"/>
      <c r="E7622" s="68"/>
      <c r="F7622" s="68"/>
      <c r="G7622" s="68"/>
      <c r="H7622" s="68"/>
    </row>
    <row r="7623" spans="1:8" x14ac:dyDescent="0.3">
      <c r="A7623" s="68"/>
      <c r="B7623" s="68"/>
      <c r="C7623" s="68"/>
      <c r="D7623" s="68"/>
      <c r="E7623" s="68"/>
      <c r="F7623" s="68"/>
      <c r="G7623" s="68"/>
      <c r="H7623" s="68"/>
    </row>
    <row r="7624" spans="1:8" x14ac:dyDescent="0.3">
      <c r="A7624" s="68"/>
      <c r="B7624" s="68"/>
      <c r="C7624" s="68"/>
      <c r="D7624" s="68"/>
      <c r="E7624" s="68"/>
      <c r="F7624" s="68"/>
      <c r="G7624" s="68"/>
      <c r="H7624" s="68"/>
    </row>
    <row r="7625" spans="1:8" x14ac:dyDescent="0.3">
      <c r="A7625" s="68"/>
      <c r="B7625" s="68"/>
      <c r="C7625" s="68"/>
      <c r="D7625" s="68"/>
      <c r="E7625" s="68"/>
      <c r="F7625" s="68"/>
      <c r="G7625" s="68"/>
      <c r="H7625" s="68"/>
    </row>
    <row r="7626" spans="1:8" x14ac:dyDescent="0.3">
      <c r="A7626" s="68"/>
      <c r="B7626" s="68"/>
      <c r="C7626" s="68"/>
      <c r="D7626" s="68"/>
      <c r="E7626" s="68"/>
      <c r="F7626" s="68"/>
      <c r="G7626" s="68"/>
      <c r="H7626" s="68"/>
    </row>
    <row r="7627" spans="1:8" x14ac:dyDescent="0.3">
      <c r="A7627" s="68"/>
      <c r="B7627" s="68"/>
      <c r="C7627" s="68"/>
      <c r="D7627" s="68"/>
      <c r="E7627" s="68"/>
      <c r="F7627" s="68"/>
      <c r="G7627" s="68"/>
      <c r="H7627" s="68"/>
    </row>
    <row r="7628" spans="1:8" x14ac:dyDescent="0.3">
      <c r="A7628" s="68"/>
      <c r="B7628" s="68"/>
      <c r="C7628" s="68"/>
      <c r="D7628" s="68"/>
      <c r="E7628" s="68"/>
      <c r="F7628" s="68"/>
      <c r="G7628" s="68"/>
      <c r="H7628" s="68"/>
    </row>
    <row r="7629" spans="1:8" x14ac:dyDescent="0.3">
      <c r="A7629" s="68"/>
      <c r="B7629" s="68"/>
      <c r="C7629" s="68"/>
      <c r="D7629" s="68"/>
      <c r="E7629" s="68"/>
      <c r="F7629" s="68"/>
      <c r="G7629" s="68"/>
      <c r="H7629" s="68"/>
    </row>
    <row r="7630" spans="1:8" x14ac:dyDescent="0.3">
      <c r="A7630" s="68"/>
      <c r="B7630" s="68"/>
      <c r="C7630" s="68"/>
      <c r="D7630" s="68"/>
      <c r="E7630" s="68"/>
      <c r="F7630" s="68"/>
      <c r="G7630" s="68"/>
      <c r="H7630" s="68"/>
    </row>
    <row r="7631" spans="1:8" x14ac:dyDescent="0.3">
      <c r="A7631" s="68"/>
      <c r="B7631" s="68"/>
      <c r="C7631" s="68"/>
      <c r="D7631" s="68"/>
      <c r="E7631" s="68"/>
      <c r="F7631" s="68"/>
      <c r="G7631" s="68"/>
      <c r="H7631" s="68"/>
    </row>
    <row r="7632" spans="1:8" x14ac:dyDescent="0.3">
      <c r="A7632" s="68"/>
      <c r="B7632" s="68"/>
      <c r="C7632" s="68"/>
      <c r="D7632" s="68"/>
      <c r="E7632" s="68"/>
      <c r="F7632" s="68"/>
      <c r="G7632" s="68"/>
      <c r="H7632" s="68"/>
    </row>
    <row r="7633" spans="1:8" x14ac:dyDescent="0.3">
      <c r="A7633" s="68"/>
      <c r="B7633" s="68"/>
      <c r="C7633" s="68"/>
      <c r="D7633" s="68"/>
      <c r="E7633" s="68"/>
      <c r="F7633" s="68"/>
      <c r="G7633" s="68"/>
      <c r="H7633" s="68"/>
    </row>
    <row r="7634" spans="1:8" x14ac:dyDescent="0.3">
      <c r="A7634" s="68"/>
      <c r="B7634" s="68"/>
      <c r="C7634" s="68"/>
      <c r="D7634" s="68"/>
      <c r="E7634" s="68"/>
      <c r="F7634" s="68"/>
      <c r="G7634" s="68"/>
      <c r="H7634" s="68"/>
    </row>
    <row r="7635" spans="1:8" x14ac:dyDescent="0.3">
      <c r="A7635" s="68"/>
      <c r="B7635" s="68"/>
      <c r="C7635" s="68"/>
      <c r="D7635" s="68"/>
      <c r="E7635" s="68"/>
      <c r="F7635" s="68"/>
      <c r="G7635" s="68"/>
      <c r="H7635" s="68"/>
    </row>
    <row r="7636" spans="1:8" x14ac:dyDescent="0.3">
      <c r="A7636" s="68"/>
      <c r="B7636" s="68"/>
      <c r="C7636" s="68"/>
      <c r="D7636" s="68"/>
      <c r="E7636" s="68"/>
      <c r="F7636" s="68"/>
      <c r="G7636" s="68"/>
      <c r="H7636" s="68"/>
    </row>
    <row r="7637" spans="1:8" x14ac:dyDescent="0.3">
      <c r="A7637" s="68"/>
      <c r="B7637" s="68"/>
      <c r="C7637" s="68"/>
      <c r="D7637" s="68"/>
      <c r="E7637" s="68"/>
      <c r="F7637" s="68"/>
      <c r="G7637" s="68"/>
      <c r="H7637" s="68"/>
    </row>
    <row r="7638" spans="1:8" x14ac:dyDescent="0.3">
      <c r="A7638" s="68"/>
      <c r="B7638" s="68"/>
      <c r="C7638" s="68"/>
      <c r="D7638" s="68"/>
      <c r="E7638" s="68"/>
      <c r="F7638" s="68"/>
      <c r="G7638" s="68"/>
      <c r="H7638" s="68"/>
    </row>
    <row r="7639" spans="1:8" x14ac:dyDescent="0.3">
      <c r="A7639" s="68"/>
      <c r="B7639" s="68"/>
      <c r="C7639" s="68"/>
      <c r="D7639" s="68"/>
      <c r="E7639" s="68"/>
      <c r="F7639" s="68"/>
      <c r="G7639" s="68"/>
      <c r="H7639" s="68"/>
    </row>
    <row r="7640" spans="1:8" x14ac:dyDescent="0.3">
      <c r="A7640" s="68"/>
      <c r="B7640" s="68"/>
      <c r="C7640" s="68"/>
      <c r="D7640" s="68"/>
      <c r="E7640" s="68"/>
      <c r="F7640" s="68"/>
      <c r="G7640" s="68"/>
      <c r="H7640" s="68"/>
    </row>
    <row r="7641" spans="1:8" x14ac:dyDescent="0.3">
      <c r="A7641" s="68"/>
      <c r="B7641" s="68"/>
      <c r="C7641" s="68"/>
      <c r="D7641" s="68"/>
      <c r="E7641" s="68"/>
      <c r="F7641" s="68"/>
      <c r="G7641" s="68"/>
      <c r="H7641" s="68"/>
    </row>
    <row r="7642" spans="1:8" x14ac:dyDescent="0.3">
      <c r="A7642" s="68"/>
      <c r="B7642" s="68"/>
      <c r="C7642" s="68"/>
      <c r="D7642" s="68"/>
      <c r="E7642" s="68"/>
      <c r="F7642" s="68"/>
      <c r="G7642" s="68"/>
      <c r="H7642" s="68"/>
    </row>
    <row r="7643" spans="1:8" x14ac:dyDescent="0.3">
      <c r="A7643" s="68"/>
      <c r="B7643" s="68"/>
      <c r="C7643" s="68"/>
      <c r="D7643" s="68"/>
      <c r="E7643" s="68"/>
      <c r="F7643" s="68"/>
      <c r="G7643" s="68"/>
      <c r="H7643" s="68"/>
    </row>
    <row r="7644" spans="1:8" x14ac:dyDescent="0.3">
      <c r="A7644" s="68"/>
      <c r="B7644" s="68"/>
      <c r="C7644" s="68"/>
      <c r="D7644" s="68"/>
      <c r="E7644" s="68"/>
      <c r="F7644" s="68"/>
      <c r="G7644" s="68"/>
      <c r="H7644" s="68"/>
    </row>
    <row r="7645" spans="1:8" x14ac:dyDescent="0.3">
      <c r="A7645" s="68"/>
      <c r="B7645" s="68"/>
      <c r="C7645" s="68"/>
      <c r="D7645" s="68"/>
      <c r="E7645" s="68"/>
      <c r="F7645" s="68"/>
      <c r="G7645" s="68"/>
      <c r="H7645" s="68"/>
    </row>
    <row r="7646" spans="1:8" x14ac:dyDescent="0.3">
      <c r="A7646" s="68"/>
      <c r="B7646" s="68"/>
      <c r="C7646" s="68"/>
      <c r="D7646" s="68"/>
      <c r="E7646" s="68"/>
      <c r="F7646" s="68"/>
      <c r="G7646" s="68"/>
      <c r="H7646" s="68"/>
    </row>
    <row r="7647" spans="1:8" x14ac:dyDescent="0.3">
      <c r="A7647" s="68"/>
      <c r="B7647" s="68"/>
      <c r="C7647" s="68"/>
      <c r="D7647" s="68"/>
      <c r="E7647" s="68"/>
      <c r="F7647" s="68"/>
      <c r="G7647" s="68"/>
      <c r="H7647" s="68"/>
    </row>
    <row r="7648" spans="1:8" x14ac:dyDescent="0.3">
      <c r="A7648" s="68"/>
      <c r="B7648" s="68"/>
      <c r="C7648" s="68"/>
      <c r="D7648" s="68"/>
      <c r="E7648" s="68"/>
      <c r="F7648" s="68"/>
      <c r="G7648" s="68"/>
      <c r="H7648" s="68"/>
    </row>
    <row r="7649" spans="1:8" x14ac:dyDescent="0.3">
      <c r="A7649" s="68"/>
      <c r="B7649" s="68"/>
      <c r="C7649" s="68"/>
      <c r="D7649" s="68"/>
      <c r="E7649" s="68"/>
      <c r="F7649" s="68"/>
      <c r="G7649" s="68"/>
      <c r="H7649" s="68"/>
    </row>
    <row r="7650" spans="1:8" x14ac:dyDescent="0.3">
      <c r="A7650" s="68"/>
      <c r="B7650" s="68"/>
      <c r="C7650" s="68"/>
      <c r="D7650" s="68"/>
      <c r="E7650" s="68"/>
      <c r="F7650" s="68"/>
      <c r="G7650" s="68"/>
      <c r="H7650" s="68"/>
    </row>
    <row r="7651" spans="1:8" x14ac:dyDescent="0.3">
      <c r="A7651" s="68"/>
      <c r="B7651" s="68"/>
      <c r="C7651" s="68"/>
      <c r="D7651" s="68"/>
      <c r="E7651" s="68"/>
      <c r="F7651" s="68"/>
      <c r="G7651" s="68"/>
      <c r="H7651" s="68"/>
    </row>
    <row r="7652" spans="1:8" x14ac:dyDescent="0.3">
      <c r="A7652" s="68"/>
      <c r="B7652" s="68"/>
      <c r="C7652" s="68"/>
      <c r="D7652" s="68"/>
      <c r="E7652" s="68"/>
      <c r="F7652" s="68"/>
      <c r="G7652" s="68"/>
      <c r="H7652" s="68"/>
    </row>
    <row r="7653" spans="1:8" x14ac:dyDescent="0.3">
      <c r="A7653" s="68"/>
      <c r="B7653" s="68"/>
      <c r="C7653" s="68"/>
      <c r="D7653" s="68"/>
      <c r="E7653" s="68"/>
      <c r="F7653" s="68"/>
      <c r="G7653" s="68"/>
      <c r="H7653" s="68"/>
    </row>
    <row r="7654" spans="1:8" x14ac:dyDescent="0.3">
      <c r="A7654" s="68"/>
      <c r="B7654" s="68"/>
      <c r="C7654" s="68"/>
      <c r="D7654" s="68"/>
      <c r="E7654" s="68"/>
      <c r="F7654" s="68"/>
      <c r="G7654" s="68"/>
      <c r="H7654" s="68"/>
    </row>
    <row r="7655" spans="1:8" x14ac:dyDescent="0.3">
      <c r="A7655" s="68"/>
      <c r="B7655" s="68"/>
      <c r="C7655" s="68"/>
      <c r="D7655" s="68"/>
      <c r="E7655" s="68"/>
      <c r="F7655" s="68"/>
      <c r="G7655" s="68"/>
      <c r="H7655" s="68"/>
    </row>
    <row r="7656" spans="1:8" x14ac:dyDescent="0.3">
      <c r="A7656" s="68"/>
      <c r="B7656" s="68"/>
      <c r="C7656" s="68"/>
      <c r="D7656" s="68"/>
      <c r="E7656" s="68"/>
      <c r="F7656" s="68"/>
      <c r="G7656" s="68"/>
      <c r="H7656" s="68"/>
    </row>
    <row r="7657" spans="1:8" x14ac:dyDescent="0.3">
      <c r="A7657" s="68"/>
      <c r="B7657" s="68"/>
      <c r="C7657" s="68"/>
      <c r="D7657" s="68"/>
      <c r="E7657" s="68"/>
      <c r="F7657" s="68"/>
      <c r="G7657" s="68"/>
      <c r="H7657" s="68"/>
    </row>
    <row r="7658" spans="1:8" x14ac:dyDescent="0.3">
      <c r="A7658" s="68"/>
      <c r="B7658" s="68"/>
      <c r="C7658" s="68"/>
      <c r="D7658" s="68"/>
      <c r="E7658" s="68"/>
      <c r="F7658" s="68"/>
      <c r="G7658" s="68"/>
      <c r="H7658" s="68"/>
    </row>
    <row r="7659" spans="1:8" x14ac:dyDescent="0.3">
      <c r="A7659" s="68"/>
      <c r="B7659" s="68"/>
      <c r="C7659" s="68"/>
      <c r="D7659" s="68"/>
      <c r="E7659" s="68"/>
      <c r="F7659" s="68"/>
      <c r="G7659" s="68"/>
      <c r="H7659" s="68"/>
    </row>
    <row r="7660" spans="1:8" x14ac:dyDescent="0.3">
      <c r="A7660" s="68"/>
      <c r="B7660" s="68"/>
      <c r="C7660" s="68"/>
      <c r="D7660" s="68"/>
      <c r="E7660" s="68"/>
      <c r="F7660" s="68"/>
      <c r="G7660" s="68"/>
      <c r="H7660" s="68"/>
    </row>
    <row r="7661" spans="1:8" x14ac:dyDescent="0.3">
      <c r="A7661" s="68"/>
      <c r="B7661" s="68"/>
      <c r="C7661" s="68"/>
      <c r="D7661" s="68"/>
      <c r="E7661" s="68"/>
      <c r="F7661" s="68"/>
      <c r="G7661" s="68"/>
      <c r="H7661" s="68"/>
    </row>
    <row r="7662" spans="1:8" x14ac:dyDescent="0.3">
      <c r="A7662" s="68"/>
      <c r="B7662" s="68"/>
      <c r="C7662" s="68"/>
      <c r="D7662" s="68"/>
      <c r="E7662" s="68"/>
      <c r="F7662" s="68"/>
      <c r="G7662" s="68"/>
      <c r="H7662" s="68"/>
    </row>
    <row r="7663" spans="1:8" x14ac:dyDescent="0.3">
      <c r="A7663" s="68"/>
      <c r="B7663" s="68"/>
      <c r="C7663" s="68"/>
      <c r="D7663" s="68"/>
      <c r="E7663" s="68"/>
      <c r="F7663" s="68"/>
      <c r="G7663" s="68"/>
      <c r="H7663" s="68"/>
    </row>
    <row r="7664" spans="1:8" x14ac:dyDescent="0.3">
      <c r="A7664" s="68"/>
      <c r="B7664" s="68"/>
      <c r="C7664" s="68"/>
      <c r="D7664" s="68"/>
      <c r="E7664" s="68"/>
      <c r="F7664" s="68"/>
      <c r="G7664" s="68"/>
      <c r="H7664" s="68"/>
    </row>
    <row r="7665" spans="1:8" x14ac:dyDescent="0.3">
      <c r="A7665" s="68"/>
      <c r="B7665" s="68"/>
      <c r="C7665" s="68"/>
      <c r="D7665" s="68"/>
      <c r="E7665" s="68"/>
      <c r="F7665" s="68"/>
      <c r="G7665" s="68"/>
      <c r="H7665" s="68"/>
    </row>
    <row r="7666" spans="1:8" x14ac:dyDescent="0.3">
      <c r="A7666" s="68"/>
      <c r="B7666" s="68"/>
      <c r="C7666" s="68"/>
      <c r="D7666" s="68"/>
      <c r="E7666" s="68"/>
      <c r="F7666" s="68"/>
      <c r="G7666" s="68"/>
      <c r="H7666" s="68"/>
    </row>
    <row r="7667" spans="1:8" x14ac:dyDescent="0.3">
      <c r="A7667" s="68"/>
      <c r="B7667" s="68"/>
      <c r="C7667" s="68"/>
      <c r="D7667" s="68"/>
      <c r="E7667" s="68"/>
      <c r="F7667" s="68"/>
      <c r="G7667" s="68"/>
      <c r="H7667" s="68"/>
    </row>
    <row r="7668" spans="1:8" x14ac:dyDescent="0.3">
      <c r="A7668" s="68"/>
      <c r="B7668" s="68"/>
      <c r="C7668" s="68"/>
      <c r="D7668" s="68"/>
      <c r="E7668" s="68"/>
      <c r="F7668" s="68"/>
      <c r="G7668" s="68"/>
      <c r="H7668" s="68"/>
    </row>
    <row r="7669" spans="1:8" x14ac:dyDescent="0.3">
      <c r="A7669" s="68"/>
      <c r="B7669" s="68"/>
      <c r="C7669" s="68"/>
      <c r="D7669" s="68"/>
      <c r="E7669" s="68"/>
      <c r="F7669" s="68"/>
      <c r="G7669" s="68"/>
      <c r="H7669" s="68"/>
    </row>
    <row r="7670" spans="1:8" x14ac:dyDescent="0.3">
      <c r="A7670" s="68"/>
      <c r="B7670" s="68"/>
      <c r="C7670" s="68"/>
      <c r="D7670" s="68"/>
      <c r="E7670" s="68"/>
      <c r="F7670" s="68"/>
      <c r="G7670" s="68"/>
      <c r="H7670" s="68"/>
    </row>
    <row r="7671" spans="1:8" x14ac:dyDescent="0.3">
      <c r="A7671" s="68"/>
      <c r="B7671" s="68"/>
      <c r="C7671" s="68"/>
      <c r="D7671" s="68"/>
      <c r="E7671" s="68"/>
      <c r="F7671" s="68"/>
      <c r="G7671" s="68"/>
      <c r="H7671" s="68"/>
    </row>
    <row r="7672" spans="1:8" x14ac:dyDescent="0.3">
      <c r="A7672" s="68"/>
      <c r="B7672" s="68"/>
      <c r="C7672" s="68"/>
      <c r="D7672" s="68"/>
      <c r="E7672" s="68"/>
      <c r="F7672" s="68"/>
      <c r="G7672" s="68"/>
      <c r="H7672" s="68"/>
    </row>
    <row r="7673" spans="1:8" x14ac:dyDescent="0.3">
      <c r="A7673" s="68"/>
      <c r="B7673" s="68"/>
      <c r="C7673" s="68"/>
      <c r="D7673" s="68"/>
      <c r="E7673" s="68"/>
      <c r="F7673" s="68"/>
      <c r="G7673" s="68"/>
      <c r="H7673" s="68"/>
    </row>
    <row r="7674" spans="1:8" x14ac:dyDescent="0.3">
      <c r="A7674" s="68"/>
      <c r="B7674" s="68"/>
      <c r="C7674" s="68"/>
      <c r="D7674" s="68"/>
      <c r="E7674" s="68"/>
      <c r="F7674" s="68"/>
      <c r="G7674" s="68"/>
      <c r="H7674" s="68"/>
    </row>
    <row r="7675" spans="1:8" x14ac:dyDescent="0.3">
      <c r="A7675" s="68"/>
      <c r="B7675" s="68"/>
      <c r="C7675" s="68"/>
      <c r="D7675" s="68"/>
      <c r="E7675" s="68"/>
      <c r="F7675" s="68"/>
      <c r="G7675" s="68"/>
      <c r="H7675" s="68"/>
    </row>
    <row r="7676" spans="1:8" x14ac:dyDescent="0.3">
      <c r="A7676" s="68"/>
      <c r="B7676" s="68"/>
      <c r="C7676" s="68"/>
      <c r="D7676" s="68"/>
      <c r="E7676" s="68"/>
      <c r="F7676" s="68"/>
      <c r="G7676" s="68"/>
      <c r="H7676" s="68"/>
    </row>
    <row r="7677" spans="1:8" x14ac:dyDescent="0.3">
      <c r="A7677" s="68"/>
      <c r="B7677" s="68"/>
      <c r="C7677" s="68"/>
      <c r="D7677" s="68"/>
      <c r="E7677" s="68"/>
      <c r="F7677" s="68"/>
      <c r="G7677" s="68"/>
      <c r="H7677" s="68"/>
    </row>
    <row r="7678" spans="1:8" x14ac:dyDescent="0.3">
      <c r="A7678" s="68"/>
      <c r="B7678" s="68"/>
      <c r="C7678" s="68"/>
      <c r="D7678" s="68"/>
      <c r="E7678" s="68"/>
      <c r="F7678" s="68"/>
      <c r="G7678" s="68"/>
      <c r="H7678" s="68"/>
    </row>
    <row r="7679" spans="1:8" x14ac:dyDescent="0.3">
      <c r="A7679" s="68"/>
      <c r="B7679" s="68"/>
      <c r="C7679" s="68"/>
      <c r="D7679" s="68"/>
      <c r="E7679" s="68"/>
      <c r="F7679" s="68"/>
      <c r="G7679" s="68"/>
      <c r="H7679" s="68"/>
    </row>
    <row r="7680" spans="1:8" x14ac:dyDescent="0.3">
      <c r="A7680" s="68"/>
      <c r="B7680" s="68"/>
      <c r="C7680" s="68"/>
      <c r="D7680" s="68"/>
      <c r="E7680" s="68"/>
      <c r="F7680" s="68"/>
      <c r="G7680" s="68"/>
      <c r="H7680" s="68"/>
    </row>
    <row r="7681" spans="1:8" x14ac:dyDescent="0.3">
      <c r="A7681" s="68"/>
      <c r="B7681" s="68"/>
      <c r="C7681" s="68"/>
      <c r="D7681" s="68"/>
      <c r="E7681" s="68"/>
      <c r="F7681" s="68"/>
      <c r="G7681" s="68"/>
      <c r="H7681" s="68"/>
    </row>
    <row r="7682" spans="1:8" x14ac:dyDescent="0.3">
      <c r="A7682" s="68"/>
      <c r="B7682" s="68"/>
      <c r="C7682" s="68"/>
      <c r="D7682" s="68"/>
      <c r="E7682" s="68"/>
      <c r="F7682" s="68"/>
      <c r="G7682" s="68"/>
      <c r="H7682" s="68"/>
    </row>
    <row r="7683" spans="1:8" x14ac:dyDescent="0.3">
      <c r="A7683" s="68"/>
      <c r="B7683" s="68"/>
      <c r="C7683" s="68"/>
      <c r="D7683" s="68"/>
      <c r="E7683" s="68"/>
      <c r="F7683" s="68"/>
      <c r="G7683" s="68"/>
      <c r="H7683" s="68"/>
    </row>
    <row r="7684" spans="1:8" x14ac:dyDescent="0.3">
      <c r="A7684" s="68"/>
      <c r="B7684" s="68"/>
      <c r="C7684" s="68"/>
      <c r="D7684" s="68"/>
      <c r="E7684" s="68"/>
      <c r="F7684" s="68"/>
      <c r="G7684" s="68"/>
      <c r="H7684" s="68"/>
    </row>
    <row r="7685" spans="1:8" x14ac:dyDescent="0.3">
      <c r="A7685" s="68"/>
      <c r="B7685" s="68"/>
      <c r="C7685" s="68"/>
      <c r="D7685" s="68"/>
      <c r="E7685" s="68"/>
      <c r="F7685" s="68"/>
      <c r="G7685" s="68"/>
      <c r="H7685" s="68"/>
    </row>
    <row r="7686" spans="1:8" x14ac:dyDescent="0.3">
      <c r="A7686" s="68"/>
      <c r="B7686" s="68"/>
      <c r="C7686" s="68"/>
      <c r="D7686" s="68"/>
      <c r="E7686" s="68"/>
      <c r="F7686" s="68"/>
      <c r="G7686" s="68"/>
      <c r="H7686" s="68"/>
    </row>
    <row r="7687" spans="1:8" x14ac:dyDescent="0.3">
      <c r="A7687" s="68"/>
      <c r="B7687" s="68"/>
      <c r="C7687" s="68"/>
      <c r="D7687" s="68"/>
      <c r="E7687" s="68"/>
      <c r="F7687" s="68"/>
      <c r="G7687" s="68"/>
      <c r="H7687" s="68"/>
    </row>
    <row r="7688" spans="1:8" x14ac:dyDescent="0.3">
      <c r="A7688" s="68"/>
      <c r="B7688" s="68"/>
      <c r="C7688" s="68"/>
      <c r="D7688" s="68"/>
      <c r="E7688" s="68"/>
      <c r="F7688" s="68"/>
      <c r="G7688" s="68"/>
      <c r="H7688" s="68"/>
    </row>
    <row r="7689" spans="1:8" x14ac:dyDescent="0.3">
      <c r="A7689" s="68"/>
      <c r="B7689" s="68"/>
      <c r="C7689" s="68"/>
      <c r="D7689" s="68"/>
      <c r="E7689" s="68"/>
      <c r="F7689" s="68"/>
      <c r="G7689" s="68"/>
      <c r="H7689" s="68"/>
    </row>
    <row r="7690" spans="1:8" x14ac:dyDescent="0.3">
      <c r="A7690" s="68"/>
      <c r="B7690" s="68"/>
      <c r="C7690" s="68"/>
      <c r="D7690" s="68"/>
      <c r="E7690" s="68"/>
      <c r="F7690" s="68"/>
      <c r="G7690" s="68"/>
      <c r="H7690" s="68"/>
    </row>
    <row r="7691" spans="1:8" x14ac:dyDescent="0.3">
      <c r="A7691" s="68"/>
      <c r="B7691" s="68"/>
      <c r="C7691" s="68"/>
      <c r="D7691" s="68"/>
      <c r="E7691" s="68"/>
      <c r="F7691" s="68"/>
      <c r="G7691" s="68"/>
      <c r="H7691" s="68"/>
    </row>
    <row r="7692" spans="1:8" x14ac:dyDescent="0.3">
      <c r="A7692" s="68"/>
      <c r="B7692" s="68"/>
      <c r="C7692" s="68"/>
      <c r="D7692" s="68"/>
      <c r="E7692" s="68"/>
      <c r="F7692" s="68"/>
      <c r="G7692" s="68"/>
      <c r="H7692" s="68"/>
    </row>
    <row r="7693" spans="1:8" x14ac:dyDescent="0.3">
      <c r="A7693" s="68"/>
      <c r="B7693" s="68"/>
      <c r="C7693" s="68"/>
      <c r="D7693" s="68"/>
      <c r="E7693" s="68"/>
      <c r="F7693" s="68"/>
      <c r="G7693" s="68"/>
      <c r="H7693" s="68"/>
    </row>
    <row r="7694" spans="1:8" x14ac:dyDescent="0.3">
      <c r="A7694" s="68"/>
      <c r="B7694" s="68"/>
      <c r="C7694" s="68"/>
      <c r="D7694" s="68"/>
      <c r="E7694" s="68"/>
      <c r="F7694" s="68"/>
      <c r="G7694" s="68"/>
      <c r="H7694" s="68"/>
    </row>
    <row r="7695" spans="1:8" x14ac:dyDescent="0.3">
      <c r="A7695" s="68"/>
      <c r="B7695" s="68"/>
      <c r="C7695" s="68"/>
      <c r="D7695" s="68"/>
      <c r="E7695" s="68"/>
      <c r="F7695" s="68"/>
      <c r="G7695" s="68"/>
      <c r="H7695" s="68"/>
    </row>
    <row r="7696" spans="1:8" x14ac:dyDescent="0.3">
      <c r="A7696" s="68"/>
      <c r="B7696" s="68"/>
      <c r="C7696" s="68"/>
      <c r="D7696" s="68"/>
      <c r="E7696" s="68"/>
      <c r="F7696" s="68"/>
      <c r="G7696" s="68"/>
      <c r="H7696" s="68"/>
    </row>
    <row r="7697" spans="1:8" x14ac:dyDescent="0.3">
      <c r="A7697" s="68"/>
      <c r="B7697" s="68"/>
      <c r="C7697" s="68"/>
      <c r="D7697" s="68"/>
      <c r="E7697" s="68"/>
      <c r="F7697" s="68"/>
      <c r="G7697" s="68"/>
      <c r="H7697" s="68"/>
    </row>
    <row r="7698" spans="1:8" x14ac:dyDescent="0.3">
      <c r="A7698" s="68"/>
      <c r="B7698" s="68"/>
      <c r="C7698" s="68"/>
      <c r="D7698" s="68"/>
      <c r="E7698" s="68"/>
      <c r="F7698" s="68"/>
      <c r="G7698" s="68"/>
      <c r="H7698" s="68"/>
    </row>
    <row r="7699" spans="1:8" x14ac:dyDescent="0.3">
      <c r="A7699" s="68"/>
      <c r="B7699" s="68"/>
      <c r="C7699" s="68"/>
      <c r="D7699" s="68"/>
      <c r="E7699" s="68"/>
      <c r="F7699" s="68"/>
      <c r="G7699" s="68"/>
      <c r="H7699" s="68"/>
    </row>
    <row r="7700" spans="1:8" x14ac:dyDescent="0.3">
      <c r="A7700" s="68"/>
      <c r="B7700" s="68"/>
      <c r="C7700" s="68"/>
      <c r="D7700" s="68"/>
      <c r="E7700" s="68"/>
      <c r="F7700" s="68"/>
      <c r="G7700" s="68"/>
      <c r="H7700" s="68"/>
    </row>
    <row r="7701" spans="1:8" x14ac:dyDescent="0.3">
      <c r="A7701" s="68"/>
      <c r="B7701" s="68"/>
      <c r="C7701" s="68"/>
      <c r="D7701" s="68"/>
      <c r="E7701" s="68"/>
      <c r="F7701" s="68"/>
      <c r="G7701" s="68"/>
      <c r="H7701" s="68"/>
    </row>
    <row r="7702" spans="1:8" x14ac:dyDescent="0.3">
      <c r="A7702" s="68"/>
      <c r="B7702" s="68"/>
      <c r="C7702" s="68"/>
      <c r="D7702" s="68"/>
      <c r="E7702" s="68"/>
      <c r="F7702" s="68"/>
      <c r="G7702" s="68"/>
      <c r="H7702" s="68"/>
    </row>
    <row r="7703" spans="1:8" x14ac:dyDescent="0.3">
      <c r="A7703" s="68"/>
      <c r="B7703" s="68"/>
      <c r="C7703" s="68"/>
      <c r="D7703" s="68"/>
      <c r="E7703" s="68"/>
      <c r="F7703" s="68"/>
      <c r="G7703" s="68"/>
      <c r="H7703" s="68"/>
    </row>
    <row r="7704" spans="1:8" x14ac:dyDescent="0.3">
      <c r="A7704" s="68"/>
      <c r="B7704" s="68"/>
      <c r="C7704" s="68"/>
      <c r="D7704" s="68"/>
      <c r="E7704" s="68"/>
      <c r="F7704" s="68"/>
      <c r="G7704" s="68"/>
      <c r="H7704" s="68"/>
    </row>
    <row r="7705" spans="1:8" x14ac:dyDescent="0.3">
      <c r="A7705" s="68"/>
      <c r="B7705" s="68"/>
      <c r="C7705" s="68"/>
      <c r="D7705" s="68"/>
      <c r="E7705" s="68"/>
      <c r="F7705" s="68"/>
      <c r="G7705" s="68"/>
      <c r="H7705" s="68"/>
    </row>
    <row r="7706" spans="1:8" x14ac:dyDescent="0.3">
      <c r="A7706" s="68"/>
      <c r="B7706" s="68"/>
      <c r="C7706" s="68"/>
      <c r="D7706" s="68"/>
      <c r="E7706" s="68"/>
      <c r="F7706" s="68"/>
      <c r="G7706" s="68"/>
      <c r="H7706" s="68"/>
    </row>
    <row r="7707" spans="1:8" x14ac:dyDescent="0.3">
      <c r="A7707" s="68"/>
      <c r="B7707" s="68"/>
      <c r="C7707" s="68"/>
      <c r="D7707" s="68"/>
      <c r="E7707" s="68"/>
      <c r="F7707" s="68"/>
      <c r="G7707" s="68"/>
      <c r="H7707" s="68"/>
    </row>
    <row r="7708" spans="1:8" x14ac:dyDescent="0.3">
      <c r="A7708" s="68"/>
      <c r="B7708" s="68"/>
      <c r="C7708" s="68"/>
      <c r="D7708" s="68"/>
      <c r="E7708" s="68"/>
      <c r="F7708" s="68"/>
      <c r="G7708" s="68"/>
      <c r="H7708" s="68"/>
    </row>
    <row r="7709" spans="1:8" x14ac:dyDescent="0.3">
      <c r="A7709" s="68"/>
      <c r="B7709" s="68"/>
      <c r="C7709" s="68"/>
      <c r="D7709" s="68"/>
      <c r="E7709" s="68"/>
      <c r="F7709" s="68"/>
      <c r="G7709" s="68"/>
      <c r="H7709" s="68"/>
    </row>
    <row r="7710" spans="1:8" x14ac:dyDescent="0.3">
      <c r="A7710" s="68"/>
      <c r="B7710" s="68"/>
      <c r="C7710" s="68"/>
      <c r="D7710" s="68"/>
      <c r="E7710" s="68"/>
      <c r="F7710" s="68"/>
      <c r="G7710" s="68"/>
      <c r="H7710" s="68"/>
    </row>
    <row r="7711" spans="1:8" x14ac:dyDescent="0.3">
      <c r="A7711" s="68"/>
      <c r="B7711" s="68"/>
      <c r="C7711" s="68"/>
      <c r="D7711" s="68"/>
      <c r="E7711" s="68"/>
      <c r="F7711" s="68"/>
      <c r="G7711" s="68"/>
      <c r="H7711" s="68"/>
    </row>
    <row r="7712" spans="1:8" x14ac:dyDescent="0.3">
      <c r="A7712" s="68"/>
      <c r="B7712" s="68"/>
      <c r="C7712" s="68"/>
      <c r="D7712" s="68"/>
      <c r="E7712" s="68"/>
      <c r="F7712" s="68"/>
      <c r="G7712" s="68"/>
      <c r="H7712" s="68"/>
    </row>
    <row r="7713" spans="1:8" x14ac:dyDescent="0.3">
      <c r="A7713" s="68"/>
      <c r="B7713" s="68"/>
      <c r="C7713" s="68"/>
      <c r="D7713" s="68"/>
      <c r="E7713" s="68"/>
      <c r="F7713" s="68"/>
      <c r="G7713" s="68"/>
      <c r="H7713" s="68"/>
    </row>
    <row r="7714" spans="1:8" x14ac:dyDescent="0.3">
      <c r="A7714" s="68"/>
      <c r="B7714" s="68"/>
      <c r="C7714" s="68"/>
      <c r="D7714" s="68"/>
      <c r="E7714" s="68"/>
      <c r="F7714" s="68"/>
      <c r="G7714" s="68"/>
      <c r="H7714" s="68"/>
    </row>
    <row r="7715" spans="1:8" x14ac:dyDescent="0.3">
      <c r="A7715" s="68"/>
      <c r="B7715" s="68"/>
      <c r="C7715" s="68"/>
      <c r="D7715" s="68"/>
      <c r="E7715" s="68"/>
      <c r="F7715" s="68"/>
      <c r="G7715" s="68"/>
      <c r="H7715" s="68"/>
    </row>
    <row r="7716" spans="1:8" x14ac:dyDescent="0.3">
      <c r="A7716" s="68"/>
      <c r="B7716" s="68"/>
      <c r="C7716" s="68"/>
      <c r="D7716" s="68"/>
      <c r="E7716" s="68"/>
      <c r="F7716" s="68"/>
      <c r="G7716" s="68"/>
      <c r="H7716" s="68"/>
    </row>
    <row r="7717" spans="1:8" x14ac:dyDescent="0.3">
      <c r="A7717" s="68"/>
      <c r="B7717" s="68"/>
      <c r="C7717" s="68"/>
      <c r="D7717" s="68"/>
      <c r="E7717" s="68"/>
      <c r="F7717" s="68"/>
      <c r="G7717" s="68"/>
      <c r="H7717" s="68"/>
    </row>
    <row r="7718" spans="1:8" x14ac:dyDescent="0.3">
      <c r="A7718" s="68"/>
      <c r="B7718" s="68"/>
      <c r="C7718" s="68"/>
      <c r="D7718" s="68"/>
      <c r="E7718" s="68"/>
      <c r="F7718" s="68"/>
      <c r="G7718" s="68"/>
      <c r="H7718" s="68"/>
    </row>
    <row r="7719" spans="1:8" x14ac:dyDescent="0.3">
      <c r="A7719" s="68"/>
      <c r="B7719" s="68"/>
      <c r="C7719" s="68"/>
      <c r="D7719" s="68"/>
      <c r="E7719" s="68"/>
      <c r="F7719" s="68"/>
      <c r="G7719" s="68"/>
      <c r="H7719" s="68"/>
    </row>
    <row r="7720" spans="1:8" x14ac:dyDescent="0.3">
      <c r="A7720" s="68"/>
      <c r="B7720" s="68"/>
      <c r="C7720" s="68"/>
      <c r="D7720" s="68"/>
      <c r="E7720" s="68"/>
      <c r="F7720" s="68"/>
      <c r="G7720" s="68"/>
      <c r="H7720" s="68"/>
    </row>
    <row r="7721" spans="1:8" x14ac:dyDescent="0.3">
      <c r="A7721" s="68"/>
      <c r="B7721" s="68"/>
      <c r="C7721" s="68"/>
      <c r="D7721" s="68"/>
      <c r="E7721" s="68"/>
      <c r="F7721" s="68"/>
      <c r="G7721" s="68"/>
      <c r="H7721" s="68"/>
    </row>
    <row r="7722" spans="1:8" x14ac:dyDescent="0.3">
      <c r="A7722" s="68"/>
      <c r="B7722" s="68"/>
      <c r="C7722" s="68"/>
      <c r="D7722" s="68"/>
      <c r="E7722" s="68"/>
      <c r="F7722" s="68"/>
      <c r="G7722" s="68"/>
      <c r="H7722" s="68"/>
    </row>
    <row r="7723" spans="1:8" x14ac:dyDescent="0.3">
      <c r="A7723" s="68"/>
      <c r="B7723" s="68"/>
      <c r="C7723" s="68"/>
      <c r="D7723" s="68"/>
      <c r="E7723" s="68"/>
      <c r="F7723" s="68"/>
      <c r="G7723" s="68"/>
      <c r="H7723" s="68"/>
    </row>
    <row r="7724" spans="1:8" x14ac:dyDescent="0.3">
      <c r="A7724" s="68"/>
      <c r="B7724" s="68"/>
      <c r="C7724" s="68"/>
      <c r="D7724" s="68"/>
      <c r="E7724" s="68"/>
      <c r="F7724" s="68"/>
      <c r="G7724" s="68"/>
      <c r="H7724" s="68"/>
    </row>
    <row r="7725" spans="1:8" x14ac:dyDescent="0.3">
      <c r="A7725" s="68"/>
      <c r="B7725" s="68"/>
      <c r="C7725" s="68"/>
      <c r="D7725" s="68"/>
      <c r="E7725" s="68"/>
      <c r="F7725" s="68"/>
      <c r="G7725" s="68"/>
      <c r="H7725" s="68"/>
    </row>
    <row r="7726" spans="1:8" x14ac:dyDescent="0.3">
      <c r="A7726" s="68"/>
      <c r="B7726" s="68"/>
      <c r="C7726" s="68"/>
      <c r="D7726" s="68"/>
      <c r="E7726" s="68"/>
      <c r="F7726" s="68"/>
      <c r="G7726" s="68"/>
      <c r="H7726" s="68"/>
    </row>
    <row r="7727" spans="1:8" x14ac:dyDescent="0.3">
      <c r="A7727" s="68"/>
      <c r="B7727" s="68"/>
      <c r="C7727" s="68"/>
      <c r="D7727" s="68"/>
      <c r="E7727" s="68"/>
      <c r="F7727" s="68"/>
      <c r="G7727" s="68"/>
      <c r="H7727" s="68"/>
    </row>
    <row r="7728" spans="1:8" x14ac:dyDescent="0.3">
      <c r="A7728" s="68"/>
      <c r="B7728" s="68"/>
      <c r="C7728" s="68"/>
      <c r="D7728" s="68"/>
      <c r="E7728" s="68"/>
      <c r="F7728" s="68"/>
      <c r="G7728" s="68"/>
      <c r="H7728" s="68"/>
    </row>
    <row r="7729" spans="1:8" x14ac:dyDescent="0.3">
      <c r="A7729" s="68"/>
      <c r="B7729" s="68"/>
      <c r="C7729" s="68"/>
      <c r="D7729" s="68"/>
      <c r="E7729" s="68"/>
      <c r="F7729" s="68"/>
      <c r="G7729" s="68"/>
      <c r="H7729" s="68"/>
    </row>
    <row r="7730" spans="1:8" x14ac:dyDescent="0.3">
      <c r="A7730" s="68"/>
      <c r="B7730" s="68"/>
      <c r="C7730" s="68"/>
      <c r="D7730" s="68"/>
      <c r="E7730" s="68"/>
      <c r="F7730" s="68"/>
      <c r="G7730" s="68"/>
      <c r="H7730" s="68"/>
    </row>
    <row r="7731" spans="1:8" x14ac:dyDescent="0.3">
      <c r="A7731" s="68"/>
      <c r="B7731" s="68"/>
      <c r="C7731" s="68"/>
      <c r="D7731" s="68"/>
      <c r="E7731" s="68"/>
      <c r="F7731" s="68"/>
      <c r="G7731" s="68"/>
      <c r="H7731" s="68"/>
    </row>
    <row r="7732" spans="1:8" x14ac:dyDescent="0.3">
      <c r="A7732" s="68"/>
      <c r="B7732" s="68"/>
      <c r="C7732" s="68"/>
      <c r="D7732" s="68"/>
      <c r="E7732" s="68"/>
      <c r="F7732" s="68"/>
      <c r="G7732" s="68"/>
      <c r="H7732" s="68"/>
    </row>
    <row r="7733" spans="1:8" x14ac:dyDescent="0.3">
      <c r="A7733" s="68"/>
      <c r="B7733" s="68"/>
      <c r="C7733" s="68"/>
      <c r="D7733" s="68"/>
      <c r="E7733" s="68"/>
      <c r="F7733" s="68"/>
      <c r="G7733" s="68"/>
      <c r="H7733" s="68"/>
    </row>
    <row r="7734" spans="1:8" x14ac:dyDescent="0.3">
      <c r="A7734" s="68"/>
      <c r="B7734" s="68"/>
      <c r="C7734" s="68"/>
      <c r="D7734" s="68"/>
      <c r="E7734" s="68"/>
      <c r="F7734" s="68"/>
      <c r="G7734" s="68"/>
      <c r="H7734" s="68"/>
    </row>
    <row r="7735" spans="1:8" x14ac:dyDescent="0.3">
      <c r="A7735" s="68"/>
      <c r="B7735" s="68"/>
      <c r="C7735" s="68"/>
      <c r="D7735" s="68"/>
      <c r="E7735" s="68"/>
      <c r="F7735" s="68"/>
      <c r="G7735" s="68"/>
      <c r="H7735" s="68"/>
    </row>
    <row r="7736" spans="1:8" x14ac:dyDescent="0.3">
      <c r="A7736" s="68"/>
      <c r="B7736" s="68"/>
      <c r="C7736" s="68"/>
      <c r="D7736" s="68"/>
      <c r="E7736" s="68"/>
      <c r="F7736" s="68"/>
      <c r="G7736" s="68"/>
      <c r="H7736" s="68"/>
    </row>
    <row r="7737" spans="1:8" x14ac:dyDescent="0.3">
      <c r="A7737" s="68"/>
      <c r="B7737" s="68"/>
      <c r="C7737" s="68"/>
      <c r="D7737" s="68"/>
      <c r="E7737" s="68"/>
      <c r="F7737" s="68"/>
      <c r="G7737" s="68"/>
      <c r="H7737" s="68"/>
    </row>
    <row r="7738" spans="1:8" x14ac:dyDescent="0.3">
      <c r="A7738" s="68"/>
      <c r="B7738" s="68"/>
      <c r="C7738" s="68"/>
      <c r="D7738" s="68"/>
      <c r="E7738" s="68"/>
      <c r="F7738" s="68"/>
      <c r="G7738" s="68"/>
      <c r="H7738" s="68"/>
    </row>
    <row r="7739" spans="1:8" x14ac:dyDescent="0.3">
      <c r="A7739" s="68"/>
      <c r="B7739" s="68"/>
      <c r="C7739" s="68"/>
      <c r="D7739" s="68"/>
      <c r="E7739" s="68"/>
      <c r="F7739" s="68"/>
      <c r="G7739" s="68"/>
      <c r="H7739" s="68"/>
    </row>
    <row r="7740" spans="1:8" x14ac:dyDescent="0.3">
      <c r="A7740" s="68"/>
      <c r="B7740" s="68"/>
      <c r="C7740" s="68"/>
      <c r="D7740" s="68"/>
      <c r="E7740" s="68"/>
      <c r="F7740" s="68"/>
      <c r="G7740" s="68"/>
      <c r="H7740" s="68"/>
    </row>
    <row r="7741" spans="1:8" x14ac:dyDescent="0.3">
      <c r="A7741" s="68"/>
      <c r="B7741" s="68"/>
      <c r="C7741" s="68"/>
      <c r="D7741" s="68"/>
      <c r="E7741" s="68"/>
      <c r="F7741" s="68"/>
      <c r="G7741" s="68"/>
      <c r="H7741" s="68"/>
    </row>
    <row r="7742" spans="1:8" x14ac:dyDescent="0.3">
      <c r="A7742" s="68"/>
      <c r="B7742" s="68"/>
      <c r="C7742" s="68"/>
      <c r="D7742" s="68"/>
      <c r="E7742" s="68"/>
      <c r="F7742" s="68"/>
      <c r="G7742" s="68"/>
      <c r="H7742" s="68"/>
    </row>
    <row r="7743" spans="1:8" x14ac:dyDescent="0.3">
      <c r="A7743" s="68"/>
      <c r="B7743" s="68"/>
      <c r="C7743" s="68"/>
      <c r="D7743" s="68"/>
      <c r="E7743" s="68"/>
      <c r="F7743" s="68"/>
      <c r="G7743" s="68"/>
      <c r="H7743" s="68"/>
    </row>
    <row r="7744" spans="1:8" x14ac:dyDescent="0.3">
      <c r="A7744" s="68"/>
      <c r="B7744" s="68"/>
      <c r="C7744" s="68"/>
      <c r="D7744" s="68"/>
      <c r="E7744" s="68"/>
      <c r="F7744" s="68"/>
      <c r="G7744" s="68"/>
      <c r="H7744" s="68"/>
    </row>
    <row r="7745" spans="1:8" x14ac:dyDescent="0.3">
      <c r="A7745" s="68"/>
      <c r="B7745" s="68"/>
      <c r="C7745" s="68"/>
      <c r="D7745" s="68"/>
      <c r="E7745" s="68"/>
      <c r="F7745" s="68"/>
      <c r="G7745" s="68"/>
      <c r="H7745" s="68"/>
    </row>
    <row r="7746" spans="1:8" x14ac:dyDescent="0.3">
      <c r="A7746" s="68"/>
      <c r="B7746" s="68"/>
      <c r="C7746" s="68"/>
      <c r="D7746" s="68"/>
      <c r="E7746" s="68"/>
      <c r="F7746" s="68"/>
      <c r="G7746" s="68"/>
      <c r="H7746" s="68"/>
    </row>
    <row r="7747" spans="1:8" x14ac:dyDescent="0.3">
      <c r="A7747" s="68"/>
      <c r="B7747" s="68"/>
      <c r="C7747" s="68"/>
      <c r="D7747" s="68"/>
      <c r="E7747" s="68"/>
      <c r="F7747" s="68"/>
      <c r="G7747" s="68"/>
      <c r="H7747" s="68"/>
    </row>
    <row r="7748" spans="1:8" x14ac:dyDescent="0.3">
      <c r="A7748" s="68"/>
      <c r="B7748" s="68"/>
      <c r="C7748" s="68"/>
      <c r="D7748" s="68"/>
      <c r="E7748" s="68"/>
      <c r="F7748" s="68"/>
      <c r="G7748" s="68"/>
      <c r="H7748" s="68"/>
    </row>
    <row r="7749" spans="1:8" x14ac:dyDescent="0.3">
      <c r="A7749" s="68"/>
      <c r="B7749" s="68"/>
      <c r="C7749" s="68"/>
      <c r="D7749" s="68"/>
      <c r="E7749" s="68"/>
      <c r="F7749" s="68"/>
      <c r="G7749" s="68"/>
      <c r="H7749" s="68"/>
    </row>
    <row r="7750" spans="1:8" x14ac:dyDescent="0.3">
      <c r="A7750" s="68"/>
      <c r="B7750" s="68"/>
      <c r="C7750" s="68"/>
      <c r="D7750" s="68"/>
      <c r="E7750" s="68"/>
      <c r="F7750" s="68"/>
      <c r="G7750" s="68"/>
      <c r="H7750" s="68"/>
    </row>
    <row r="7751" spans="1:8" x14ac:dyDescent="0.3">
      <c r="A7751" s="68"/>
      <c r="B7751" s="68"/>
      <c r="C7751" s="68"/>
      <c r="D7751" s="68"/>
      <c r="E7751" s="68"/>
      <c r="F7751" s="68"/>
      <c r="G7751" s="68"/>
      <c r="H7751" s="68"/>
    </row>
    <row r="7752" spans="1:8" x14ac:dyDescent="0.3">
      <c r="A7752" s="68"/>
      <c r="B7752" s="68"/>
      <c r="C7752" s="68"/>
      <c r="D7752" s="68"/>
      <c r="E7752" s="68"/>
      <c r="F7752" s="68"/>
      <c r="G7752" s="68"/>
      <c r="H7752" s="68"/>
    </row>
    <row r="7753" spans="1:8" x14ac:dyDescent="0.3">
      <c r="A7753" s="68"/>
      <c r="B7753" s="68"/>
      <c r="C7753" s="68"/>
      <c r="D7753" s="68"/>
      <c r="E7753" s="68"/>
      <c r="F7753" s="68"/>
      <c r="G7753" s="68"/>
      <c r="H7753" s="68"/>
    </row>
    <row r="7754" spans="1:8" x14ac:dyDescent="0.3">
      <c r="A7754" s="68"/>
      <c r="B7754" s="68"/>
      <c r="C7754" s="68"/>
      <c r="D7754" s="68"/>
      <c r="E7754" s="68"/>
      <c r="F7754" s="68"/>
      <c r="G7754" s="68"/>
      <c r="H7754" s="68"/>
    </row>
    <row r="7755" spans="1:8" x14ac:dyDescent="0.3">
      <c r="A7755" s="68"/>
      <c r="B7755" s="68"/>
      <c r="C7755" s="68"/>
      <c r="D7755" s="68"/>
      <c r="E7755" s="68"/>
      <c r="F7755" s="68"/>
      <c r="G7755" s="68"/>
      <c r="H7755" s="68"/>
    </row>
    <row r="7756" spans="1:8" x14ac:dyDescent="0.3">
      <c r="A7756" s="68"/>
      <c r="B7756" s="68"/>
      <c r="C7756" s="68"/>
      <c r="D7756" s="68"/>
      <c r="E7756" s="68"/>
      <c r="F7756" s="68"/>
      <c r="G7756" s="68"/>
      <c r="H7756" s="68"/>
    </row>
    <row r="7757" spans="1:8" x14ac:dyDescent="0.3">
      <c r="A7757" s="68"/>
      <c r="B7757" s="68"/>
      <c r="C7757" s="68"/>
      <c r="D7757" s="68"/>
      <c r="E7757" s="68"/>
      <c r="F7757" s="68"/>
      <c r="G7757" s="68"/>
      <c r="H7757" s="68"/>
    </row>
    <row r="7758" spans="1:8" x14ac:dyDescent="0.3">
      <c r="A7758" s="68"/>
      <c r="B7758" s="68"/>
      <c r="C7758" s="68"/>
      <c r="D7758" s="68"/>
      <c r="E7758" s="68"/>
      <c r="F7758" s="68"/>
      <c r="G7758" s="68"/>
      <c r="H7758" s="68"/>
    </row>
    <row r="7759" spans="1:8" x14ac:dyDescent="0.3">
      <c r="A7759" s="68"/>
      <c r="B7759" s="68"/>
      <c r="C7759" s="68"/>
      <c r="D7759" s="68"/>
      <c r="E7759" s="68"/>
      <c r="F7759" s="68"/>
      <c r="G7759" s="68"/>
      <c r="H7759" s="68"/>
    </row>
    <row r="7760" spans="1:8" x14ac:dyDescent="0.3">
      <c r="A7760" s="68"/>
      <c r="B7760" s="68"/>
      <c r="C7760" s="68"/>
      <c r="D7760" s="68"/>
      <c r="E7760" s="68"/>
      <c r="F7760" s="68"/>
      <c r="G7760" s="68"/>
      <c r="H7760" s="68"/>
    </row>
    <row r="7761" spans="1:8" x14ac:dyDescent="0.3">
      <c r="A7761" s="68"/>
      <c r="B7761" s="68"/>
      <c r="C7761" s="68"/>
      <c r="D7761" s="68"/>
      <c r="E7761" s="68"/>
      <c r="F7761" s="68"/>
      <c r="G7761" s="68"/>
      <c r="H7761" s="68"/>
    </row>
    <row r="7762" spans="1:8" x14ac:dyDescent="0.3">
      <c r="A7762" s="68"/>
      <c r="B7762" s="68"/>
      <c r="C7762" s="68"/>
      <c r="D7762" s="68"/>
      <c r="E7762" s="68"/>
      <c r="F7762" s="68"/>
      <c r="G7762" s="68"/>
      <c r="H7762" s="68"/>
    </row>
    <row r="7763" spans="1:8" x14ac:dyDescent="0.3">
      <c r="A7763" s="68"/>
      <c r="B7763" s="68"/>
      <c r="C7763" s="68"/>
      <c r="D7763" s="68"/>
      <c r="E7763" s="68"/>
      <c r="F7763" s="68"/>
      <c r="G7763" s="68"/>
      <c r="H7763" s="68"/>
    </row>
    <row r="7764" spans="1:8" x14ac:dyDescent="0.3">
      <c r="A7764" s="68"/>
      <c r="B7764" s="68"/>
      <c r="C7764" s="68"/>
      <c r="D7764" s="68"/>
      <c r="E7764" s="68"/>
      <c r="F7764" s="68"/>
      <c r="G7764" s="68"/>
      <c r="H7764" s="68"/>
    </row>
    <row r="7765" spans="1:8" x14ac:dyDescent="0.3">
      <c r="A7765" s="68"/>
      <c r="B7765" s="68"/>
      <c r="C7765" s="68"/>
      <c r="D7765" s="68"/>
      <c r="E7765" s="68"/>
      <c r="F7765" s="68"/>
      <c r="G7765" s="68"/>
      <c r="H7765" s="68"/>
    </row>
    <row r="7766" spans="1:8" x14ac:dyDescent="0.3">
      <c r="A7766" s="68"/>
      <c r="B7766" s="68"/>
      <c r="C7766" s="68"/>
      <c r="D7766" s="68"/>
      <c r="E7766" s="68"/>
      <c r="F7766" s="68"/>
      <c r="G7766" s="68"/>
      <c r="H7766" s="68"/>
    </row>
    <row r="7767" spans="1:8" x14ac:dyDescent="0.3">
      <c r="A7767" s="68"/>
      <c r="B7767" s="68"/>
      <c r="C7767" s="68"/>
      <c r="D7767" s="68"/>
      <c r="E7767" s="68"/>
      <c r="F7767" s="68"/>
      <c r="G7767" s="68"/>
      <c r="H7767" s="68"/>
    </row>
    <row r="7768" spans="1:8" x14ac:dyDescent="0.3">
      <c r="A7768" s="68"/>
      <c r="B7768" s="68"/>
      <c r="C7768" s="68"/>
      <c r="D7768" s="68"/>
      <c r="E7768" s="68"/>
      <c r="F7768" s="68"/>
      <c r="G7768" s="68"/>
      <c r="H7768" s="68"/>
    </row>
    <row r="7769" spans="1:8" x14ac:dyDescent="0.3">
      <c r="A7769" s="68"/>
      <c r="B7769" s="68"/>
      <c r="C7769" s="68"/>
      <c r="D7769" s="68"/>
      <c r="E7769" s="68"/>
      <c r="F7769" s="68"/>
      <c r="G7769" s="68"/>
      <c r="H7769" s="68"/>
    </row>
    <row r="7770" spans="1:8" x14ac:dyDescent="0.3">
      <c r="A7770" s="68"/>
      <c r="B7770" s="68"/>
      <c r="C7770" s="68"/>
      <c r="D7770" s="68"/>
      <c r="E7770" s="68"/>
      <c r="F7770" s="68"/>
      <c r="G7770" s="68"/>
      <c r="H7770" s="68"/>
    </row>
    <row r="7771" spans="1:8" x14ac:dyDescent="0.3">
      <c r="A7771" s="68"/>
      <c r="B7771" s="68"/>
      <c r="C7771" s="68"/>
      <c r="D7771" s="68"/>
      <c r="E7771" s="68"/>
      <c r="F7771" s="68"/>
      <c r="G7771" s="68"/>
      <c r="H7771" s="68"/>
    </row>
    <row r="7772" spans="1:8" x14ac:dyDescent="0.3">
      <c r="A7772" s="68"/>
      <c r="B7772" s="68"/>
      <c r="C7772" s="68"/>
      <c r="D7772" s="68"/>
      <c r="E7772" s="68"/>
      <c r="F7772" s="68"/>
      <c r="G7772" s="68"/>
      <c r="H7772" s="68"/>
    </row>
    <row r="7773" spans="1:8" x14ac:dyDescent="0.3">
      <c r="A7773" s="68"/>
      <c r="B7773" s="68"/>
      <c r="C7773" s="68"/>
      <c r="D7773" s="68"/>
      <c r="E7773" s="68"/>
      <c r="F7773" s="68"/>
      <c r="G7773" s="68"/>
      <c r="H7773" s="68"/>
    </row>
    <row r="7774" spans="1:8" x14ac:dyDescent="0.3">
      <c r="A7774" s="68"/>
      <c r="B7774" s="68"/>
      <c r="C7774" s="68"/>
      <c r="D7774" s="68"/>
      <c r="E7774" s="68"/>
      <c r="F7774" s="68"/>
      <c r="G7774" s="68"/>
      <c r="H7774" s="68"/>
    </row>
    <row r="7775" spans="1:8" x14ac:dyDescent="0.3">
      <c r="A7775" s="68"/>
      <c r="B7775" s="68"/>
      <c r="C7775" s="68"/>
      <c r="D7775" s="68"/>
      <c r="E7775" s="68"/>
      <c r="F7775" s="68"/>
      <c r="G7775" s="68"/>
      <c r="H7775" s="68"/>
    </row>
    <row r="7776" spans="1:8" x14ac:dyDescent="0.3">
      <c r="A7776" s="68"/>
      <c r="B7776" s="68"/>
      <c r="C7776" s="68"/>
      <c r="D7776" s="68"/>
      <c r="E7776" s="68"/>
      <c r="F7776" s="68"/>
      <c r="G7776" s="68"/>
      <c r="H7776" s="68"/>
    </row>
    <row r="7777" spans="1:8" x14ac:dyDescent="0.3">
      <c r="A7777" s="68"/>
      <c r="B7777" s="68"/>
      <c r="C7777" s="68"/>
      <c r="D7777" s="68"/>
      <c r="E7777" s="68"/>
      <c r="F7777" s="68"/>
      <c r="G7777" s="68"/>
      <c r="H7777" s="68"/>
    </row>
    <row r="7778" spans="1:8" x14ac:dyDescent="0.3">
      <c r="A7778" s="68"/>
      <c r="B7778" s="68"/>
      <c r="C7778" s="68"/>
      <c r="D7778" s="68"/>
      <c r="E7778" s="68"/>
      <c r="F7778" s="68"/>
      <c r="G7778" s="68"/>
      <c r="H7778" s="68"/>
    </row>
    <row r="7779" spans="1:8" x14ac:dyDescent="0.3">
      <c r="A7779" s="68"/>
      <c r="B7779" s="68"/>
      <c r="C7779" s="68"/>
      <c r="D7779" s="68"/>
      <c r="E7779" s="68"/>
      <c r="F7779" s="68"/>
      <c r="G7779" s="68"/>
      <c r="H7779" s="68"/>
    </row>
    <row r="7780" spans="1:8" x14ac:dyDescent="0.3">
      <c r="A7780" s="68"/>
      <c r="B7780" s="68"/>
      <c r="C7780" s="68"/>
      <c r="D7780" s="68"/>
      <c r="E7780" s="68"/>
      <c r="F7780" s="68"/>
      <c r="G7780" s="68"/>
      <c r="H7780" s="68"/>
    </row>
    <row r="7781" spans="1:8" x14ac:dyDescent="0.3">
      <c r="A7781" s="68"/>
      <c r="B7781" s="68"/>
      <c r="C7781" s="68"/>
      <c r="D7781" s="68"/>
      <c r="E7781" s="68"/>
      <c r="F7781" s="68"/>
      <c r="G7781" s="68"/>
      <c r="H7781" s="68"/>
    </row>
    <row r="7782" spans="1:8" x14ac:dyDescent="0.3">
      <c r="A7782" s="68"/>
      <c r="B7782" s="68"/>
      <c r="C7782" s="68"/>
      <c r="D7782" s="68"/>
      <c r="E7782" s="68"/>
      <c r="F7782" s="68"/>
      <c r="G7782" s="68"/>
      <c r="H7782" s="68"/>
    </row>
    <row r="7783" spans="1:8" x14ac:dyDescent="0.3">
      <c r="A7783" s="68"/>
      <c r="B7783" s="68"/>
      <c r="C7783" s="68"/>
      <c r="D7783" s="68"/>
      <c r="E7783" s="68"/>
      <c r="F7783" s="68"/>
      <c r="G7783" s="68"/>
      <c r="H7783" s="68"/>
    </row>
    <row r="7784" spans="1:8" x14ac:dyDescent="0.3">
      <c r="A7784" s="68"/>
      <c r="B7784" s="68"/>
      <c r="C7784" s="68"/>
      <c r="D7784" s="68"/>
      <c r="E7784" s="68"/>
      <c r="F7784" s="68"/>
      <c r="G7784" s="68"/>
      <c r="H7784" s="68"/>
    </row>
    <row r="7785" spans="1:8" x14ac:dyDescent="0.3">
      <c r="A7785" s="68"/>
      <c r="B7785" s="68"/>
      <c r="C7785" s="68"/>
      <c r="D7785" s="68"/>
      <c r="E7785" s="68"/>
      <c r="F7785" s="68"/>
      <c r="G7785" s="68"/>
      <c r="H7785" s="68"/>
    </row>
    <row r="7786" spans="1:8" x14ac:dyDescent="0.3">
      <c r="A7786" s="68"/>
      <c r="B7786" s="68"/>
      <c r="C7786" s="68"/>
      <c r="D7786" s="68"/>
      <c r="E7786" s="68"/>
      <c r="F7786" s="68"/>
      <c r="G7786" s="68"/>
      <c r="H7786" s="68"/>
    </row>
    <row r="7787" spans="1:8" x14ac:dyDescent="0.3">
      <c r="A7787" s="68"/>
      <c r="B7787" s="68"/>
      <c r="C7787" s="68"/>
      <c r="D7787" s="68"/>
      <c r="E7787" s="68"/>
      <c r="F7787" s="68"/>
      <c r="G7787" s="68"/>
      <c r="H7787" s="68"/>
    </row>
    <row r="7788" spans="1:8" x14ac:dyDescent="0.3">
      <c r="A7788" s="68"/>
      <c r="B7788" s="68"/>
      <c r="C7788" s="68"/>
      <c r="D7788" s="68"/>
      <c r="E7788" s="68"/>
      <c r="F7788" s="68"/>
      <c r="G7788" s="68"/>
      <c r="H7788" s="68"/>
    </row>
    <row r="7789" spans="1:8" x14ac:dyDescent="0.3">
      <c r="A7789" s="68"/>
      <c r="B7789" s="68"/>
      <c r="C7789" s="68"/>
      <c r="D7789" s="68"/>
      <c r="E7789" s="68"/>
      <c r="F7789" s="68"/>
      <c r="G7789" s="68"/>
      <c r="H7789" s="68"/>
    </row>
    <row r="7790" spans="1:8" x14ac:dyDescent="0.3">
      <c r="A7790" s="68"/>
      <c r="B7790" s="68"/>
      <c r="C7790" s="68"/>
      <c r="D7790" s="68"/>
      <c r="E7790" s="68"/>
      <c r="F7790" s="68"/>
      <c r="G7790" s="68"/>
      <c r="H7790" s="68"/>
    </row>
    <row r="7791" spans="1:8" x14ac:dyDescent="0.3">
      <c r="A7791" s="68"/>
      <c r="B7791" s="68"/>
      <c r="C7791" s="68"/>
      <c r="D7791" s="68"/>
      <c r="E7791" s="68"/>
      <c r="F7791" s="68"/>
      <c r="G7791" s="68"/>
      <c r="H7791" s="68"/>
    </row>
    <row r="7792" spans="1:8" x14ac:dyDescent="0.3">
      <c r="A7792" s="68"/>
      <c r="B7792" s="68"/>
      <c r="C7792" s="68"/>
      <c r="D7792" s="68"/>
      <c r="E7792" s="68"/>
      <c r="F7792" s="68"/>
      <c r="G7792" s="68"/>
      <c r="H7792" s="68"/>
    </row>
    <row r="7793" spans="1:8" x14ac:dyDescent="0.3">
      <c r="A7793" s="68"/>
      <c r="B7793" s="68"/>
      <c r="C7793" s="68"/>
      <c r="D7793" s="68"/>
      <c r="E7793" s="68"/>
      <c r="F7793" s="68"/>
      <c r="G7793" s="68"/>
      <c r="H7793" s="68"/>
    </row>
    <row r="7794" spans="1:8" x14ac:dyDescent="0.3">
      <c r="A7794" s="68"/>
      <c r="B7794" s="68"/>
      <c r="C7794" s="68"/>
      <c r="D7794" s="68"/>
      <c r="E7794" s="68"/>
      <c r="F7794" s="68"/>
      <c r="G7794" s="68"/>
      <c r="H7794" s="68"/>
    </row>
    <row r="7795" spans="1:8" x14ac:dyDescent="0.3">
      <c r="A7795" s="68"/>
      <c r="B7795" s="68"/>
      <c r="C7795" s="68"/>
      <c r="D7795" s="68"/>
      <c r="E7795" s="68"/>
      <c r="F7795" s="68"/>
      <c r="G7795" s="68"/>
      <c r="H7795" s="68"/>
    </row>
    <row r="7796" spans="1:8" x14ac:dyDescent="0.3">
      <c r="A7796" s="68"/>
      <c r="B7796" s="68"/>
      <c r="C7796" s="68"/>
      <c r="D7796" s="68"/>
      <c r="E7796" s="68"/>
      <c r="F7796" s="68"/>
      <c r="G7796" s="68"/>
      <c r="H7796" s="68"/>
    </row>
    <row r="7797" spans="1:8" x14ac:dyDescent="0.3">
      <c r="A7797" s="68"/>
      <c r="B7797" s="68"/>
      <c r="C7797" s="68"/>
      <c r="D7797" s="68"/>
      <c r="E7797" s="68"/>
      <c r="F7797" s="68"/>
      <c r="G7797" s="68"/>
      <c r="H7797" s="68"/>
    </row>
    <row r="7798" spans="1:8" x14ac:dyDescent="0.3">
      <c r="A7798" s="68"/>
      <c r="B7798" s="68"/>
      <c r="C7798" s="68"/>
      <c r="D7798" s="68"/>
      <c r="E7798" s="68"/>
      <c r="F7798" s="68"/>
      <c r="G7798" s="68"/>
      <c r="H7798" s="68"/>
    </row>
    <row r="7799" spans="1:8" x14ac:dyDescent="0.3">
      <c r="A7799" s="68"/>
      <c r="B7799" s="68"/>
      <c r="C7799" s="68"/>
      <c r="D7799" s="68"/>
      <c r="E7799" s="68"/>
      <c r="F7799" s="68"/>
      <c r="G7799" s="68"/>
      <c r="H7799" s="68"/>
    </row>
    <row r="7800" spans="1:8" x14ac:dyDescent="0.3">
      <c r="A7800" s="68"/>
      <c r="B7800" s="68"/>
      <c r="C7800" s="68"/>
      <c r="D7800" s="68"/>
      <c r="E7800" s="68"/>
      <c r="F7800" s="68"/>
      <c r="G7800" s="68"/>
      <c r="H7800" s="68"/>
    </row>
    <row r="7801" spans="1:8" x14ac:dyDescent="0.3">
      <c r="A7801" s="68"/>
      <c r="B7801" s="68"/>
      <c r="C7801" s="68"/>
      <c r="D7801" s="68"/>
      <c r="E7801" s="68"/>
      <c r="F7801" s="68"/>
      <c r="G7801" s="68"/>
      <c r="H7801" s="68"/>
    </row>
    <row r="7802" spans="1:8" x14ac:dyDescent="0.3">
      <c r="A7802" s="68"/>
      <c r="B7802" s="68"/>
      <c r="C7802" s="68"/>
      <c r="D7802" s="68"/>
      <c r="E7802" s="68"/>
      <c r="F7802" s="68"/>
      <c r="G7802" s="68"/>
      <c r="H7802" s="68"/>
    </row>
    <row r="7803" spans="1:8" x14ac:dyDescent="0.3">
      <c r="A7803" s="68"/>
      <c r="B7803" s="68"/>
      <c r="C7803" s="68"/>
      <c r="D7803" s="68"/>
      <c r="E7803" s="68"/>
      <c r="F7803" s="68"/>
      <c r="G7803" s="68"/>
      <c r="H7803" s="68"/>
    </row>
    <row r="7804" spans="1:8" x14ac:dyDescent="0.3">
      <c r="A7804" s="68"/>
      <c r="B7804" s="68"/>
      <c r="C7804" s="68"/>
      <c r="D7804" s="68"/>
      <c r="E7804" s="68"/>
      <c r="F7804" s="68"/>
      <c r="G7804" s="68"/>
      <c r="H7804" s="68"/>
    </row>
    <row r="7805" spans="1:8" x14ac:dyDescent="0.3">
      <c r="A7805" s="68"/>
      <c r="B7805" s="68"/>
      <c r="C7805" s="68"/>
      <c r="D7805" s="68"/>
      <c r="E7805" s="68"/>
      <c r="F7805" s="68"/>
      <c r="G7805" s="68"/>
      <c r="H7805" s="68"/>
    </row>
    <row r="7806" spans="1:8" x14ac:dyDescent="0.3">
      <c r="A7806" s="68"/>
      <c r="B7806" s="68"/>
      <c r="C7806" s="68"/>
      <c r="D7806" s="68"/>
      <c r="E7806" s="68"/>
      <c r="F7806" s="68"/>
      <c r="G7806" s="68"/>
      <c r="H7806" s="68"/>
    </row>
    <row r="7807" spans="1:8" x14ac:dyDescent="0.3">
      <c r="A7807" s="68"/>
      <c r="B7807" s="68"/>
      <c r="C7807" s="68"/>
      <c r="D7807" s="68"/>
      <c r="E7807" s="68"/>
      <c r="F7807" s="68"/>
      <c r="G7807" s="68"/>
      <c r="H7807" s="68"/>
    </row>
    <row r="7808" spans="1:8" x14ac:dyDescent="0.3">
      <c r="A7808" s="68"/>
      <c r="B7808" s="68"/>
      <c r="C7808" s="68"/>
      <c r="D7808" s="68"/>
      <c r="E7808" s="68"/>
      <c r="F7808" s="68"/>
      <c r="G7808" s="68"/>
      <c r="H7808" s="68"/>
    </row>
    <row r="7809" spans="1:8" x14ac:dyDescent="0.3">
      <c r="A7809" s="68"/>
      <c r="B7809" s="68"/>
      <c r="C7809" s="68"/>
      <c r="D7809" s="68"/>
      <c r="E7809" s="68"/>
      <c r="F7809" s="68"/>
      <c r="G7809" s="68"/>
      <c r="H7809" s="68"/>
    </row>
    <row r="7810" spans="1:8" x14ac:dyDescent="0.3">
      <c r="A7810" s="68"/>
      <c r="B7810" s="68"/>
      <c r="C7810" s="68"/>
      <c r="D7810" s="68"/>
      <c r="E7810" s="68"/>
      <c r="F7810" s="68"/>
      <c r="G7810" s="68"/>
      <c r="H7810" s="68"/>
    </row>
    <row r="7811" spans="1:8" x14ac:dyDescent="0.3">
      <c r="A7811" s="68"/>
      <c r="B7811" s="68"/>
      <c r="C7811" s="68"/>
      <c r="D7811" s="68"/>
      <c r="E7811" s="68"/>
      <c r="F7811" s="68"/>
      <c r="G7811" s="68"/>
      <c r="H7811" s="68"/>
    </row>
    <row r="7812" spans="1:8" x14ac:dyDescent="0.3">
      <c r="A7812" s="68"/>
      <c r="B7812" s="68"/>
      <c r="C7812" s="68"/>
      <c r="D7812" s="68"/>
      <c r="E7812" s="68"/>
      <c r="F7812" s="68"/>
      <c r="G7812" s="68"/>
      <c r="H7812" s="68"/>
    </row>
    <row r="7813" spans="1:8" x14ac:dyDescent="0.3">
      <c r="A7813" s="68"/>
      <c r="B7813" s="68"/>
      <c r="C7813" s="68"/>
      <c r="D7813" s="68"/>
      <c r="E7813" s="68"/>
      <c r="F7813" s="68"/>
      <c r="G7813" s="68"/>
      <c r="H7813" s="68"/>
    </row>
    <row r="7814" spans="1:8" x14ac:dyDescent="0.3">
      <c r="A7814" s="68"/>
      <c r="B7814" s="68"/>
      <c r="C7814" s="68"/>
      <c r="D7814" s="68"/>
      <c r="E7814" s="68"/>
      <c r="F7814" s="68"/>
      <c r="G7814" s="68"/>
      <c r="H7814" s="68"/>
    </row>
    <row r="7815" spans="1:8" x14ac:dyDescent="0.3">
      <c r="A7815" s="68"/>
      <c r="B7815" s="68"/>
      <c r="C7815" s="68"/>
      <c r="D7815" s="68"/>
      <c r="E7815" s="68"/>
      <c r="F7815" s="68"/>
      <c r="G7815" s="68"/>
      <c r="H7815" s="68"/>
    </row>
    <row r="7816" spans="1:8" x14ac:dyDescent="0.3">
      <c r="A7816" s="68"/>
      <c r="B7816" s="68"/>
      <c r="C7816" s="68"/>
      <c r="D7816" s="68"/>
      <c r="E7816" s="68"/>
      <c r="F7816" s="68"/>
      <c r="G7816" s="68"/>
      <c r="H7816" s="68"/>
    </row>
    <row r="7817" spans="1:8" x14ac:dyDescent="0.3">
      <c r="A7817" s="68"/>
      <c r="B7817" s="68"/>
      <c r="C7817" s="68"/>
      <c r="D7817" s="68"/>
      <c r="E7817" s="68"/>
      <c r="F7817" s="68"/>
      <c r="G7817" s="68"/>
      <c r="H7817" s="68"/>
    </row>
    <row r="7818" spans="1:8" x14ac:dyDescent="0.3">
      <c r="A7818" s="68"/>
      <c r="B7818" s="68"/>
      <c r="C7818" s="68"/>
      <c r="D7818" s="68"/>
      <c r="E7818" s="68"/>
      <c r="F7818" s="68"/>
      <c r="G7818" s="68"/>
      <c r="H7818" s="68"/>
    </row>
    <row r="7819" spans="1:8" x14ac:dyDescent="0.3">
      <c r="A7819" s="68"/>
      <c r="B7819" s="68"/>
      <c r="C7819" s="68"/>
      <c r="D7819" s="68"/>
      <c r="E7819" s="68"/>
      <c r="F7819" s="68"/>
      <c r="G7819" s="68"/>
      <c r="H7819" s="68"/>
    </row>
    <row r="7820" spans="1:8" x14ac:dyDescent="0.3">
      <c r="A7820" s="68"/>
      <c r="B7820" s="68"/>
      <c r="C7820" s="68"/>
      <c r="D7820" s="68"/>
      <c r="E7820" s="68"/>
      <c r="F7820" s="68"/>
      <c r="G7820" s="68"/>
      <c r="H7820" s="68"/>
    </row>
    <row r="7821" spans="1:8" x14ac:dyDescent="0.3">
      <c r="A7821" s="68"/>
      <c r="B7821" s="68"/>
      <c r="C7821" s="68"/>
      <c r="D7821" s="68"/>
      <c r="E7821" s="68"/>
      <c r="F7821" s="68"/>
      <c r="G7821" s="68"/>
      <c r="H7821" s="68"/>
    </row>
    <row r="7822" spans="1:8" x14ac:dyDescent="0.3">
      <c r="A7822" s="68"/>
      <c r="B7822" s="68"/>
      <c r="C7822" s="68"/>
      <c r="D7822" s="68"/>
      <c r="E7822" s="68"/>
      <c r="F7822" s="68"/>
      <c r="G7822" s="68"/>
      <c r="H7822" s="68"/>
    </row>
    <row r="7823" spans="1:8" x14ac:dyDescent="0.3">
      <c r="A7823" s="68"/>
      <c r="B7823" s="68"/>
      <c r="C7823" s="68"/>
      <c r="D7823" s="68"/>
      <c r="E7823" s="68"/>
      <c r="F7823" s="68"/>
      <c r="G7823" s="68"/>
      <c r="H7823" s="68"/>
    </row>
    <row r="7824" spans="1:8" x14ac:dyDescent="0.3">
      <c r="A7824" s="68"/>
      <c r="B7824" s="68"/>
      <c r="C7824" s="68"/>
      <c r="D7824" s="68"/>
      <c r="E7824" s="68"/>
      <c r="F7824" s="68"/>
      <c r="G7824" s="68"/>
      <c r="H7824" s="68"/>
    </row>
    <row r="7825" spans="1:8" x14ac:dyDescent="0.3">
      <c r="A7825" s="68"/>
      <c r="B7825" s="68"/>
      <c r="C7825" s="68"/>
      <c r="D7825" s="68"/>
      <c r="E7825" s="68"/>
      <c r="F7825" s="68"/>
      <c r="G7825" s="68"/>
      <c r="H7825" s="68"/>
    </row>
    <row r="7826" spans="1:8" x14ac:dyDescent="0.3">
      <c r="A7826" s="68"/>
      <c r="B7826" s="68"/>
      <c r="C7826" s="68"/>
      <c r="D7826" s="68"/>
      <c r="E7826" s="68"/>
      <c r="F7826" s="68"/>
      <c r="G7826" s="68"/>
      <c r="H7826" s="68"/>
    </row>
    <row r="7827" spans="1:8" x14ac:dyDescent="0.3">
      <c r="A7827" s="68"/>
      <c r="B7827" s="68"/>
      <c r="C7827" s="68"/>
      <c r="D7827" s="68"/>
      <c r="E7827" s="68"/>
      <c r="F7827" s="68"/>
      <c r="G7827" s="68"/>
      <c r="H7827" s="68"/>
    </row>
    <row r="7828" spans="1:8" x14ac:dyDescent="0.3">
      <c r="A7828" s="68"/>
      <c r="B7828" s="68"/>
      <c r="C7828" s="68"/>
      <c r="D7828" s="68"/>
      <c r="E7828" s="68"/>
      <c r="F7828" s="68"/>
      <c r="G7828" s="68"/>
      <c r="H7828" s="68"/>
    </row>
    <row r="7829" spans="1:8" x14ac:dyDescent="0.3">
      <c r="A7829" s="68"/>
      <c r="B7829" s="68"/>
      <c r="C7829" s="68"/>
      <c r="D7829" s="68"/>
      <c r="E7829" s="68"/>
      <c r="F7829" s="68"/>
      <c r="G7829" s="68"/>
      <c r="H7829" s="68"/>
    </row>
    <row r="7830" spans="1:8" x14ac:dyDescent="0.3">
      <c r="A7830" s="68"/>
      <c r="B7830" s="68"/>
      <c r="C7830" s="68"/>
      <c r="D7830" s="68"/>
      <c r="E7830" s="68"/>
      <c r="F7830" s="68"/>
      <c r="G7830" s="68"/>
      <c r="H7830" s="68"/>
    </row>
    <row r="7831" spans="1:8" x14ac:dyDescent="0.3">
      <c r="A7831" s="68"/>
      <c r="B7831" s="68"/>
      <c r="C7831" s="68"/>
      <c r="D7831" s="68"/>
      <c r="E7831" s="68"/>
      <c r="F7831" s="68"/>
      <c r="G7831" s="68"/>
      <c r="H7831" s="68"/>
    </row>
    <row r="7832" spans="1:8" x14ac:dyDescent="0.3">
      <c r="A7832" s="68"/>
      <c r="B7832" s="68"/>
      <c r="C7832" s="68"/>
      <c r="D7832" s="68"/>
      <c r="E7832" s="68"/>
      <c r="F7832" s="68"/>
      <c r="G7832" s="68"/>
      <c r="H7832" s="68"/>
    </row>
    <row r="7833" spans="1:8" x14ac:dyDescent="0.3">
      <c r="A7833" s="68"/>
      <c r="B7833" s="68"/>
      <c r="C7833" s="68"/>
      <c r="D7833" s="68"/>
      <c r="E7833" s="68"/>
      <c r="F7833" s="68"/>
      <c r="G7833" s="68"/>
      <c r="H7833" s="68"/>
    </row>
    <row r="7834" spans="1:8" x14ac:dyDescent="0.3">
      <c r="A7834" s="68"/>
      <c r="B7834" s="68"/>
      <c r="C7834" s="68"/>
      <c r="D7834" s="68"/>
      <c r="E7834" s="68"/>
      <c r="F7834" s="68"/>
      <c r="G7834" s="68"/>
      <c r="H7834" s="68"/>
    </row>
    <row r="7835" spans="1:8" x14ac:dyDescent="0.3">
      <c r="A7835" s="68"/>
      <c r="B7835" s="68"/>
      <c r="C7835" s="68"/>
      <c r="D7835" s="68"/>
      <c r="E7835" s="68"/>
      <c r="F7835" s="68"/>
      <c r="G7835" s="68"/>
      <c r="H7835" s="68"/>
    </row>
    <row r="7836" spans="1:8" x14ac:dyDescent="0.3">
      <c r="A7836" s="68"/>
      <c r="B7836" s="68"/>
      <c r="C7836" s="68"/>
      <c r="D7836" s="68"/>
      <c r="E7836" s="68"/>
      <c r="F7836" s="68"/>
      <c r="G7836" s="68"/>
      <c r="H7836" s="68"/>
    </row>
    <row r="7837" spans="1:8" x14ac:dyDescent="0.3">
      <c r="A7837" s="68"/>
      <c r="B7837" s="68"/>
      <c r="C7837" s="68"/>
      <c r="D7837" s="68"/>
      <c r="E7837" s="68"/>
      <c r="F7837" s="68"/>
      <c r="G7837" s="68"/>
      <c r="H7837" s="68"/>
    </row>
    <row r="7838" spans="1:8" x14ac:dyDescent="0.3">
      <c r="A7838" s="68"/>
      <c r="B7838" s="68"/>
      <c r="C7838" s="68"/>
      <c r="D7838" s="68"/>
      <c r="E7838" s="68"/>
      <c r="F7838" s="68"/>
      <c r="G7838" s="68"/>
      <c r="H7838" s="68"/>
    </row>
    <row r="7839" spans="1:8" x14ac:dyDescent="0.3">
      <c r="A7839" s="68"/>
      <c r="B7839" s="68"/>
      <c r="C7839" s="68"/>
      <c r="D7839" s="68"/>
      <c r="E7839" s="68"/>
      <c r="F7839" s="68"/>
      <c r="G7839" s="68"/>
      <c r="H7839" s="68"/>
    </row>
    <row r="7840" spans="1:8" x14ac:dyDescent="0.3">
      <c r="A7840" s="68"/>
      <c r="B7840" s="68"/>
      <c r="C7840" s="68"/>
      <c r="D7840" s="68"/>
      <c r="E7840" s="68"/>
      <c r="F7840" s="68"/>
      <c r="G7840" s="68"/>
      <c r="H7840" s="68"/>
    </row>
    <row r="7841" spans="1:8" x14ac:dyDescent="0.3">
      <c r="A7841" s="68"/>
      <c r="B7841" s="68"/>
      <c r="C7841" s="68"/>
      <c r="D7841" s="68"/>
      <c r="E7841" s="68"/>
      <c r="F7841" s="68"/>
      <c r="G7841" s="68"/>
      <c r="H7841" s="68"/>
    </row>
    <row r="7842" spans="1:8" x14ac:dyDescent="0.3">
      <c r="A7842" s="68"/>
      <c r="B7842" s="68"/>
      <c r="C7842" s="68"/>
      <c r="D7842" s="68"/>
      <c r="E7842" s="68"/>
      <c r="F7842" s="68"/>
      <c r="G7842" s="68"/>
      <c r="H7842" s="68"/>
    </row>
    <row r="7843" spans="1:8" x14ac:dyDescent="0.3">
      <c r="A7843" s="68"/>
      <c r="B7843" s="68"/>
      <c r="C7843" s="68"/>
      <c r="D7843" s="68"/>
      <c r="E7843" s="68"/>
      <c r="F7843" s="68"/>
      <c r="G7843" s="68"/>
      <c r="H7843" s="68"/>
    </row>
    <row r="7844" spans="1:8" x14ac:dyDescent="0.3">
      <c r="A7844" s="68"/>
      <c r="B7844" s="68"/>
      <c r="C7844" s="68"/>
      <c r="D7844" s="68"/>
      <c r="E7844" s="68"/>
      <c r="F7844" s="68"/>
      <c r="G7844" s="68"/>
      <c r="H7844" s="68"/>
    </row>
    <row r="7845" spans="1:8" x14ac:dyDescent="0.3">
      <c r="A7845" s="68"/>
      <c r="B7845" s="68"/>
      <c r="C7845" s="68"/>
      <c r="D7845" s="68"/>
      <c r="E7845" s="68"/>
      <c r="F7845" s="68"/>
      <c r="G7845" s="68"/>
      <c r="H7845" s="68"/>
    </row>
    <row r="7846" spans="1:8" x14ac:dyDescent="0.3">
      <c r="A7846" s="68"/>
      <c r="B7846" s="68"/>
      <c r="C7846" s="68"/>
      <c r="D7846" s="68"/>
      <c r="E7846" s="68"/>
      <c r="F7846" s="68"/>
      <c r="G7846" s="68"/>
      <c r="H7846" s="68"/>
    </row>
    <row r="7847" spans="1:8" x14ac:dyDescent="0.3">
      <c r="A7847" s="68"/>
      <c r="B7847" s="68"/>
      <c r="C7847" s="68"/>
      <c r="D7847" s="68"/>
      <c r="E7847" s="68"/>
      <c r="F7847" s="68"/>
      <c r="G7847" s="68"/>
      <c r="H7847" s="68"/>
    </row>
    <row r="7848" spans="1:8" x14ac:dyDescent="0.3">
      <c r="A7848" s="68"/>
      <c r="B7848" s="68"/>
      <c r="C7848" s="68"/>
      <c r="D7848" s="68"/>
      <c r="E7848" s="68"/>
      <c r="F7848" s="68"/>
      <c r="G7848" s="68"/>
      <c r="H7848" s="68"/>
    </row>
    <row r="7849" spans="1:8" x14ac:dyDescent="0.3">
      <c r="A7849" s="68"/>
      <c r="B7849" s="68"/>
      <c r="C7849" s="68"/>
      <c r="D7849" s="68"/>
      <c r="E7849" s="68"/>
      <c r="F7849" s="68"/>
      <c r="G7849" s="68"/>
      <c r="H7849" s="68"/>
    </row>
    <row r="7850" spans="1:8" x14ac:dyDescent="0.3">
      <c r="A7850" s="68"/>
      <c r="B7850" s="68"/>
      <c r="C7850" s="68"/>
      <c r="D7850" s="68"/>
      <c r="E7850" s="68"/>
      <c r="F7850" s="68"/>
      <c r="G7850" s="68"/>
      <c r="H7850" s="68"/>
    </row>
    <row r="7851" spans="1:8" x14ac:dyDescent="0.3">
      <c r="A7851" s="68"/>
      <c r="B7851" s="68"/>
      <c r="C7851" s="68"/>
      <c r="D7851" s="68"/>
      <c r="E7851" s="68"/>
      <c r="F7851" s="68"/>
      <c r="G7851" s="68"/>
      <c r="H7851" s="68"/>
    </row>
    <row r="7852" spans="1:8" x14ac:dyDescent="0.3">
      <c r="A7852" s="68"/>
      <c r="B7852" s="68"/>
      <c r="C7852" s="68"/>
      <c r="D7852" s="68"/>
      <c r="E7852" s="68"/>
      <c r="F7852" s="68"/>
      <c r="G7852" s="68"/>
      <c r="H7852" s="68"/>
    </row>
    <row r="7853" spans="1:8" x14ac:dyDescent="0.3">
      <c r="A7853" s="68"/>
      <c r="B7853" s="68"/>
      <c r="C7853" s="68"/>
      <c r="D7853" s="68"/>
      <c r="E7853" s="68"/>
      <c r="F7853" s="68"/>
      <c r="G7853" s="68"/>
      <c r="H7853" s="68"/>
    </row>
    <row r="7854" spans="1:8" x14ac:dyDescent="0.3">
      <c r="A7854" s="68"/>
      <c r="B7854" s="68"/>
      <c r="C7854" s="68"/>
      <c r="D7854" s="68"/>
      <c r="E7854" s="68"/>
      <c r="F7854" s="68"/>
      <c r="G7854" s="68"/>
      <c r="H7854" s="68"/>
    </row>
    <row r="7855" spans="1:8" x14ac:dyDescent="0.3">
      <c r="A7855" s="68"/>
      <c r="B7855" s="68"/>
      <c r="C7855" s="68"/>
      <c r="D7855" s="68"/>
      <c r="E7855" s="68"/>
      <c r="F7855" s="68"/>
      <c r="G7855" s="68"/>
      <c r="H7855" s="68"/>
    </row>
    <row r="7856" spans="1:8" x14ac:dyDescent="0.3">
      <c r="A7856" s="68"/>
      <c r="B7856" s="68"/>
      <c r="C7856" s="68"/>
      <c r="D7856" s="68"/>
      <c r="E7856" s="68"/>
      <c r="F7856" s="68"/>
      <c r="G7856" s="68"/>
      <c r="H7856" s="68"/>
    </row>
    <row r="7857" spans="1:8" x14ac:dyDescent="0.3">
      <c r="A7857" s="68"/>
      <c r="B7857" s="68"/>
      <c r="C7857" s="68"/>
      <c r="D7857" s="68"/>
      <c r="E7857" s="68"/>
      <c r="F7857" s="68"/>
      <c r="G7857" s="68"/>
      <c r="H7857" s="68"/>
    </row>
    <row r="7858" spans="1:8" x14ac:dyDescent="0.3">
      <c r="A7858" s="68"/>
      <c r="B7858" s="68"/>
      <c r="C7858" s="68"/>
      <c r="D7858" s="68"/>
      <c r="E7858" s="68"/>
      <c r="F7858" s="68"/>
      <c r="G7858" s="68"/>
      <c r="H7858" s="68"/>
    </row>
    <row r="7859" spans="1:8" x14ac:dyDescent="0.3">
      <c r="A7859" s="68"/>
      <c r="B7859" s="68"/>
      <c r="C7859" s="68"/>
      <c r="D7859" s="68"/>
      <c r="E7859" s="68"/>
      <c r="F7859" s="68"/>
      <c r="G7859" s="68"/>
      <c r="H7859" s="68"/>
    </row>
    <row r="7860" spans="1:8" x14ac:dyDescent="0.3">
      <c r="A7860" s="68"/>
      <c r="B7860" s="68"/>
      <c r="C7860" s="68"/>
      <c r="D7860" s="68"/>
      <c r="E7860" s="68"/>
      <c r="F7860" s="68"/>
      <c r="G7860" s="68"/>
      <c r="H7860" s="68"/>
    </row>
    <row r="7861" spans="1:8" x14ac:dyDescent="0.3">
      <c r="A7861" s="68"/>
      <c r="B7861" s="68"/>
      <c r="C7861" s="68"/>
      <c r="D7861" s="68"/>
      <c r="E7861" s="68"/>
      <c r="F7861" s="68"/>
      <c r="G7861" s="68"/>
      <c r="H7861" s="68"/>
    </row>
    <row r="7862" spans="1:8" x14ac:dyDescent="0.3">
      <c r="A7862" s="68"/>
      <c r="B7862" s="68"/>
      <c r="C7862" s="68"/>
      <c r="D7862" s="68"/>
      <c r="E7862" s="68"/>
      <c r="F7862" s="68"/>
      <c r="G7862" s="68"/>
      <c r="H7862" s="68"/>
    </row>
    <row r="7863" spans="1:8" x14ac:dyDescent="0.3">
      <c r="A7863" s="68"/>
      <c r="B7863" s="68"/>
      <c r="C7863" s="68"/>
      <c r="D7863" s="68"/>
      <c r="E7863" s="68"/>
      <c r="F7863" s="68"/>
      <c r="G7863" s="68"/>
      <c r="H7863" s="68"/>
    </row>
    <row r="7864" spans="1:8" x14ac:dyDescent="0.3">
      <c r="A7864" s="68"/>
      <c r="B7864" s="68"/>
      <c r="C7864" s="68"/>
      <c r="D7864" s="68"/>
      <c r="E7864" s="68"/>
      <c r="F7864" s="68"/>
      <c r="G7864" s="68"/>
      <c r="H7864" s="68"/>
    </row>
    <row r="7865" spans="1:8" x14ac:dyDescent="0.3">
      <c r="A7865" s="68"/>
      <c r="B7865" s="68"/>
      <c r="C7865" s="68"/>
      <c r="D7865" s="68"/>
      <c r="E7865" s="68"/>
      <c r="F7865" s="68"/>
      <c r="G7865" s="68"/>
      <c r="H7865" s="68"/>
    </row>
    <row r="7866" spans="1:8" x14ac:dyDescent="0.3">
      <c r="A7866" s="68"/>
      <c r="B7866" s="68"/>
      <c r="C7866" s="68"/>
      <c r="D7866" s="68"/>
      <c r="E7866" s="68"/>
      <c r="F7866" s="68"/>
      <c r="G7866" s="68"/>
      <c r="H7866" s="68"/>
    </row>
    <row r="7867" spans="1:8" x14ac:dyDescent="0.3">
      <c r="A7867" s="68"/>
      <c r="B7867" s="68"/>
      <c r="C7867" s="68"/>
      <c r="D7867" s="68"/>
      <c r="E7867" s="68"/>
      <c r="F7867" s="68"/>
      <c r="G7867" s="68"/>
      <c r="H7867" s="68"/>
    </row>
    <row r="7868" spans="1:8" x14ac:dyDescent="0.3">
      <c r="A7868" s="68"/>
      <c r="B7868" s="68"/>
      <c r="C7868" s="68"/>
      <c r="D7868" s="68"/>
      <c r="E7868" s="68"/>
      <c r="F7868" s="68"/>
      <c r="G7868" s="68"/>
      <c r="H7868" s="68"/>
    </row>
    <row r="7869" spans="1:8" x14ac:dyDescent="0.3">
      <c r="A7869" s="68"/>
      <c r="B7869" s="68"/>
      <c r="C7869" s="68"/>
      <c r="D7869" s="68"/>
      <c r="E7869" s="68"/>
      <c r="F7869" s="68"/>
      <c r="G7869" s="68"/>
      <c r="H7869" s="68"/>
    </row>
    <row r="7870" spans="1:8" x14ac:dyDescent="0.3">
      <c r="A7870" s="68"/>
      <c r="B7870" s="68"/>
      <c r="C7870" s="68"/>
      <c r="D7870" s="68"/>
      <c r="E7870" s="68"/>
      <c r="F7870" s="68"/>
      <c r="G7870" s="68"/>
      <c r="H7870" s="68"/>
    </row>
    <row r="7871" spans="1:8" x14ac:dyDescent="0.3">
      <c r="A7871" s="68"/>
      <c r="B7871" s="68"/>
      <c r="C7871" s="68"/>
      <c r="D7871" s="68"/>
      <c r="E7871" s="68"/>
      <c r="F7871" s="68"/>
      <c r="G7871" s="68"/>
      <c r="H7871" s="68"/>
    </row>
    <row r="7872" spans="1:8" x14ac:dyDescent="0.3">
      <c r="A7872" s="68"/>
      <c r="B7872" s="68"/>
      <c r="C7872" s="68"/>
      <c r="D7872" s="68"/>
      <c r="E7872" s="68"/>
      <c r="F7872" s="68"/>
      <c r="G7872" s="68"/>
      <c r="H7872" s="68"/>
    </row>
    <row r="7873" spans="1:8" x14ac:dyDescent="0.3">
      <c r="A7873" s="68"/>
      <c r="B7873" s="68"/>
      <c r="C7873" s="68"/>
      <c r="D7873" s="68"/>
      <c r="E7873" s="68"/>
      <c r="F7873" s="68"/>
      <c r="G7873" s="68"/>
      <c r="H7873" s="68"/>
    </row>
    <row r="7874" spans="1:8" x14ac:dyDescent="0.3">
      <c r="A7874" s="68"/>
      <c r="B7874" s="68"/>
      <c r="C7874" s="68"/>
      <c r="D7874" s="68"/>
      <c r="E7874" s="68"/>
      <c r="F7874" s="68"/>
      <c r="G7874" s="68"/>
      <c r="H7874" s="68"/>
    </row>
    <row r="7875" spans="1:8" x14ac:dyDescent="0.3">
      <c r="A7875" s="68"/>
      <c r="B7875" s="68"/>
      <c r="C7875" s="68"/>
      <c r="D7875" s="68"/>
      <c r="E7875" s="68"/>
      <c r="F7875" s="68"/>
      <c r="G7875" s="68"/>
      <c r="H7875" s="68"/>
    </row>
    <row r="7876" spans="1:8" x14ac:dyDescent="0.3">
      <c r="A7876" s="68"/>
      <c r="B7876" s="68"/>
      <c r="C7876" s="68"/>
      <c r="D7876" s="68"/>
      <c r="E7876" s="68"/>
      <c r="F7876" s="68"/>
      <c r="G7876" s="68"/>
      <c r="H7876" s="68"/>
    </row>
    <row r="7877" spans="1:8" x14ac:dyDescent="0.3">
      <c r="A7877" s="68"/>
      <c r="B7877" s="68"/>
      <c r="C7877" s="68"/>
      <c r="D7877" s="68"/>
      <c r="E7877" s="68"/>
      <c r="F7877" s="68"/>
      <c r="G7877" s="68"/>
      <c r="H7877" s="68"/>
    </row>
    <row r="7878" spans="1:8" x14ac:dyDescent="0.3">
      <c r="A7878" s="68"/>
      <c r="B7878" s="68"/>
      <c r="C7878" s="68"/>
      <c r="D7878" s="68"/>
      <c r="E7878" s="68"/>
      <c r="F7878" s="68"/>
      <c r="G7878" s="68"/>
      <c r="H7878" s="68"/>
    </row>
    <row r="7879" spans="1:8" x14ac:dyDescent="0.3">
      <c r="A7879" s="68"/>
      <c r="B7879" s="68"/>
      <c r="C7879" s="68"/>
      <c r="D7879" s="68"/>
      <c r="E7879" s="68"/>
      <c r="F7879" s="68"/>
      <c r="G7879" s="68"/>
      <c r="H7879" s="68"/>
    </row>
    <row r="7880" spans="1:8" x14ac:dyDescent="0.3">
      <c r="A7880" s="68"/>
      <c r="B7880" s="68"/>
      <c r="C7880" s="68"/>
      <c r="D7880" s="68"/>
      <c r="E7880" s="68"/>
      <c r="F7880" s="68"/>
      <c r="G7880" s="68"/>
      <c r="H7880" s="68"/>
    </row>
    <row r="7881" spans="1:8" x14ac:dyDescent="0.3">
      <c r="A7881" s="68"/>
      <c r="B7881" s="68"/>
      <c r="C7881" s="68"/>
      <c r="D7881" s="68"/>
      <c r="E7881" s="68"/>
      <c r="F7881" s="68"/>
      <c r="G7881" s="68"/>
      <c r="H7881" s="68"/>
    </row>
    <row r="7882" spans="1:8" x14ac:dyDescent="0.3">
      <c r="A7882" s="68"/>
      <c r="B7882" s="68"/>
      <c r="C7882" s="68"/>
      <c r="D7882" s="68"/>
      <c r="E7882" s="68"/>
      <c r="F7882" s="68"/>
      <c r="G7882" s="68"/>
      <c r="H7882" s="68"/>
    </row>
    <row r="7883" spans="1:8" x14ac:dyDescent="0.3">
      <c r="A7883" s="68"/>
      <c r="B7883" s="68"/>
      <c r="C7883" s="68"/>
      <c r="D7883" s="68"/>
      <c r="E7883" s="68"/>
      <c r="F7883" s="68"/>
      <c r="G7883" s="68"/>
      <c r="H7883" s="68"/>
    </row>
    <row r="7884" spans="1:8" x14ac:dyDescent="0.3">
      <c r="A7884" s="68"/>
      <c r="B7884" s="68"/>
      <c r="C7884" s="68"/>
      <c r="D7884" s="68"/>
      <c r="E7884" s="68"/>
      <c r="F7884" s="68"/>
      <c r="G7884" s="68"/>
      <c r="H7884" s="68"/>
    </row>
    <row r="7885" spans="1:8" x14ac:dyDescent="0.3">
      <c r="A7885" s="68"/>
      <c r="B7885" s="68"/>
      <c r="C7885" s="68"/>
      <c r="D7885" s="68"/>
      <c r="E7885" s="68"/>
      <c r="F7885" s="68"/>
      <c r="G7885" s="68"/>
      <c r="H7885" s="68"/>
    </row>
    <row r="7886" spans="1:8" x14ac:dyDescent="0.3">
      <c r="A7886" s="68"/>
      <c r="B7886" s="68"/>
      <c r="C7886" s="68"/>
      <c r="D7886" s="68"/>
      <c r="E7886" s="68"/>
      <c r="F7886" s="68"/>
      <c r="G7886" s="68"/>
      <c r="H7886" s="68"/>
    </row>
    <row r="7887" spans="1:8" x14ac:dyDescent="0.3">
      <c r="A7887" s="68"/>
      <c r="B7887" s="68"/>
      <c r="C7887" s="68"/>
      <c r="D7887" s="68"/>
      <c r="E7887" s="68"/>
      <c r="F7887" s="68"/>
      <c r="G7887" s="68"/>
      <c r="H7887" s="68"/>
    </row>
    <row r="7888" spans="1:8" x14ac:dyDescent="0.3">
      <c r="A7888" s="68"/>
      <c r="B7888" s="68"/>
      <c r="C7888" s="68"/>
      <c r="D7888" s="68"/>
      <c r="E7888" s="68"/>
      <c r="F7888" s="68"/>
      <c r="G7888" s="68"/>
      <c r="H7888" s="68"/>
    </row>
    <row r="7889" spans="1:8" x14ac:dyDescent="0.3">
      <c r="A7889" s="68"/>
      <c r="B7889" s="68"/>
      <c r="C7889" s="68"/>
      <c r="D7889" s="68"/>
      <c r="E7889" s="68"/>
      <c r="F7889" s="68"/>
      <c r="G7889" s="68"/>
      <c r="H7889" s="68"/>
    </row>
    <row r="7890" spans="1:8" x14ac:dyDescent="0.3">
      <c r="A7890" s="68"/>
      <c r="B7890" s="68"/>
      <c r="C7890" s="68"/>
      <c r="D7890" s="68"/>
      <c r="E7890" s="68"/>
      <c r="F7890" s="68"/>
      <c r="G7890" s="68"/>
      <c r="H7890" s="68"/>
    </row>
    <row r="7891" spans="1:8" x14ac:dyDescent="0.3">
      <c r="A7891" s="68"/>
      <c r="B7891" s="68"/>
      <c r="C7891" s="68"/>
      <c r="D7891" s="68"/>
      <c r="E7891" s="68"/>
      <c r="F7891" s="68"/>
      <c r="G7891" s="68"/>
      <c r="H7891" s="68"/>
    </row>
    <row r="7892" spans="1:8" x14ac:dyDescent="0.3">
      <c r="A7892" s="68"/>
      <c r="B7892" s="68"/>
      <c r="C7892" s="68"/>
      <c r="D7892" s="68"/>
      <c r="E7892" s="68"/>
      <c r="F7892" s="68"/>
      <c r="G7892" s="68"/>
      <c r="H7892" s="68"/>
    </row>
    <row r="7893" spans="1:8" x14ac:dyDescent="0.3">
      <c r="A7893" s="68"/>
      <c r="B7893" s="68"/>
      <c r="C7893" s="68"/>
      <c r="D7893" s="68"/>
      <c r="E7893" s="68"/>
      <c r="F7893" s="68"/>
      <c r="G7893" s="68"/>
      <c r="H7893" s="68"/>
    </row>
    <row r="7894" spans="1:8" x14ac:dyDescent="0.3">
      <c r="A7894" s="68"/>
      <c r="B7894" s="68"/>
      <c r="C7894" s="68"/>
      <c r="D7894" s="68"/>
      <c r="E7894" s="68"/>
      <c r="F7894" s="68"/>
      <c r="G7894" s="68"/>
      <c r="H7894" s="68"/>
    </row>
    <row r="7895" spans="1:8" x14ac:dyDescent="0.3">
      <c r="A7895" s="68"/>
      <c r="B7895" s="68"/>
      <c r="C7895" s="68"/>
      <c r="D7895" s="68"/>
      <c r="E7895" s="68"/>
      <c r="F7895" s="68"/>
      <c r="G7895" s="68"/>
      <c r="H7895" s="68"/>
    </row>
    <row r="7896" spans="1:8" x14ac:dyDescent="0.3">
      <c r="A7896" s="68"/>
      <c r="B7896" s="68"/>
      <c r="C7896" s="68"/>
      <c r="D7896" s="68"/>
      <c r="E7896" s="68"/>
      <c r="F7896" s="68"/>
      <c r="G7896" s="68"/>
      <c r="H7896" s="68"/>
    </row>
    <row r="7897" spans="1:8" x14ac:dyDescent="0.3">
      <c r="A7897" s="68"/>
      <c r="B7897" s="68"/>
      <c r="C7897" s="68"/>
      <c r="D7897" s="68"/>
      <c r="E7897" s="68"/>
      <c r="F7897" s="68"/>
      <c r="G7897" s="68"/>
      <c r="H7897" s="68"/>
    </row>
    <row r="7898" spans="1:8" x14ac:dyDescent="0.3">
      <c r="A7898" s="68"/>
      <c r="B7898" s="68"/>
      <c r="C7898" s="68"/>
      <c r="D7898" s="68"/>
      <c r="E7898" s="68"/>
      <c r="F7898" s="68"/>
      <c r="G7898" s="68"/>
      <c r="H7898" s="68"/>
    </row>
    <row r="7899" spans="1:8" x14ac:dyDescent="0.3">
      <c r="A7899" s="68"/>
      <c r="B7899" s="68"/>
      <c r="C7899" s="68"/>
      <c r="D7899" s="68"/>
      <c r="E7899" s="68"/>
      <c r="F7899" s="68"/>
      <c r="G7899" s="68"/>
      <c r="H7899" s="68"/>
    </row>
    <row r="7900" spans="1:8" x14ac:dyDescent="0.3">
      <c r="A7900" s="68"/>
      <c r="B7900" s="68"/>
      <c r="C7900" s="68"/>
      <c r="D7900" s="68"/>
      <c r="E7900" s="68"/>
      <c r="F7900" s="68"/>
      <c r="G7900" s="68"/>
      <c r="H7900" s="68"/>
    </row>
    <row r="7901" spans="1:8" x14ac:dyDescent="0.3">
      <c r="A7901" s="68"/>
      <c r="B7901" s="68"/>
      <c r="C7901" s="68"/>
      <c r="D7901" s="68"/>
      <c r="E7901" s="68"/>
      <c r="F7901" s="68"/>
      <c r="G7901" s="68"/>
      <c r="H7901" s="68"/>
    </row>
    <row r="7902" spans="1:8" x14ac:dyDescent="0.3">
      <c r="A7902" s="68"/>
      <c r="B7902" s="68"/>
      <c r="C7902" s="68"/>
      <c r="D7902" s="68"/>
      <c r="E7902" s="68"/>
      <c r="F7902" s="68"/>
      <c r="G7902" s="68"/>
      <c r="H7902" s="68"/>
    </row>
    <row r="7903" spans="1:8" x14ac:dyDescent="0.3">
      <c r="A7903" s="68"/>
      <c r="B7903" s="68"/>
      <c r="C7903" s="68"/>
      <c r="D7903" s="68"/>
      <c r="E7903" s="68"/>
      <c r="F7903" s="68"/>
      <c r="G7903" s="68"/>
      <c r="H7903" s="68"/>
    </row>
    <row r="7904" spans="1:8" x14ac:dyDescent="0.3">
      <c r="A7904" s="68"/>
      <c r="B7904" s="68"/>
      <c r="C7904" s="68"/>
      <c r="D7904" s="68"/>
      <c r="E7904" s="68"/>
      <c r="F7904" s="68"/>
      <c r="G7904" s="68"/>
      <c r="H7904" s="68"/>
    </row>
    <row r="7905" spans="1:8" x14ac:dyDescent="0.3">
      <c r="A7905" s="68"/>
      <c r="B7905" s="68"/>
      <c r="C7905" s="68"/>
      <c r="D7905" s="68"/>
      <c r="E7905" s="68"/>
      <c r="F7905" s="68"/>
      <c r="G7905" s="68"/>
      <c r="H7905" s="68"/>
    </row>
    <row r="7906" spans="1:8" x14ac:dyDescent="0.3">
      <c r="A7906" s="68"/>
      <c r="B7906" s="68"/>
      <c r="C7906" s="68"/>
      <c r="D7906" s="68"/>
      <c r="E7906" s="68"/>
      <c r="F7906" s="68"/>
      <c r="G7906" s="68"/>
      <c r="H7906" s="68"/>
    </row>
    <row r="7907" spans="1:8" x14ac:dyDescent="0.3">
      <c r="A7907" s="68"/>
      <c r="B7907" s="68"/>
      <c r="C7907" s="68"/>
      <c r="D7907" s="68"/>
      <c r="E7907" s="68"/>
      <c r="F7907" s="68"/>
      <c r="G7907" s="68"/>
      <c r="H7907" s="68"/>
    </row>
    <row r="7908" spans="1:8" x14ac:dyDescent="0.3">
      <c r="A7908" s="68"/>
      <c r="B7908" s="68"/>
      <c r="C7908" s="68"/>
      <c r="D7908" s="68"/>
      <c r="E7908" s="68"/>
      <c r="F7908" s="68"/>
      <c r="G7908" s="68"/>
      <c r="H7908" s="68"/>
    </row>
    <row r="7909" spans="1:8" x14ac:dyDescent="0.3">
      <c r="A7909" s="68"/>
      <c r="B7909" s="68"/>
      <c r="C7909" s="68"/>
      <c r="D7909" s="68"/>
      <c r="E7909" s="68"/>
      <c r="F7909" s="68"/>
      <c r="G7909" s="68"/>
      <c r="H7909" s="68"/>
    </row>
    <row r="7910" spans="1:8" x14ac:dyDescent="0.3">
      <c r="A7910" s="68"/>
      <c r="B7910" s="68"/>
      <c r="C7910" s="68"/>
      <c r="D7910" s="68"/>
      <c r="E7910" s="68"/>
      <c r="F7910" s="68"/>
      <c r="G7910" s="68"/>
      <c r="H7910" s="68"/>
    </row>
    <row r="7911" spans="1:8" x14ac:dyDescent="0.3">
      <c r="A7911" s="68"/>
      <c r="B7911" s="68"/>
      <c r="C7911" s="68"/>
      <c r="D7911" s="68"/>
      <c r="E7911" s="68"/>
      <c r="F7911" s="68"/>
      <c r="G7911" s="68"/>
      <c r="H7911" s="68"/>
    </row>
    <row r="7912" spans="1:8" x14ac:dyDescent="0.3">
      <c r="A7912" s="68"/>
      <c r="B7912" s="68"/>
      <c r="C7912" s="68"/>
      <c r="D7912" s="68"/>
      <c r="E7912" s="68"/>
      <c r="F7912" s="68"/>
      <c r="G7912" s="68"/>
      <c r="H7912" s="68"/>
    </row>
    <row r="7913" spans="1:8" x14ac:dyDescent="0.3">
      <c r="A7913" s="68"/>
      <c r="B7913" s="68"/>
      <c r="C7913" s="68"/>
      <c r="D7913" s="68"/>
      <c r="E7913" s="68"/>
      <c r="F7913" s="68"/>
      <c r="G7913" s="68"/>
      <c r="H7913" s="68"/>
    </row>
    <row r="7914" spans="1:8" x14ac:dyDescent="0.3">
      <c r="A7914" s="68"/>
      <c r="B7914" s="68"/>
      <c r="C7914" s="68"/>
      <c r="D7914" s="68"/>
      <c r="E7914" s="68"/>
      <c r="F7914" s="68"/>
      <c r="G7914" s="68"/>
      <c r="H7914" s="68"/>
    </row>
    <row r="7915" spans="1:8" x14ac:dyDescent="0.3">
      <c r="A7915" s="68"/>
      <c r="B7915" s="68"/>
      <c r="C7915" s="68"/>
      <c r="D7915" s="68"/>
      <c r="E7915" s="68"/>
      <c r="F7915" s="68"/>
      <c r="G7915" s="68"/>
      <c r="H7915" s="68"/>
    </row>
    <row r="7916" spans="1:8" x14ac:dyDescent="0.3">
      <c r="A7916" s="68"/>
      <c r="B7916" s="68"/>
      <c r="C7916" s="68"/>
      <c r="D7916" s="68"/>
      <c r="E7916" s="68"/>
      <c r="F7916" s="68"/>
      <c r="G7916" s="68"/>
      <c r="H7916" s="68"/>
    </row>
    <row r="7917" spans="1:8" x14ac:dyDescent="0.3">
      <c r="A7917" s="68"/>
      <c r="B7917" s="68"/>
      <c r="C7917" s="68"/>
      <c r="D7917" s="68"/>
      <c r="E7917" s="68"/>
      <c r="F7917" s="68"/>
      <c r="G7917" s="68"/>
      <c r="H7917" s="68"/>
    </row>
    <row r="7918" spans="1:8" x14ac:dyDescent="0.3">
      <c r="A7918" s="68"/>
      <c r="B7918" s="68"/>
      <c r="C7918" s="68"/>
      <c r="D7918" s="68"/>
      <c r="E7918" s="68"/>
      <c r="F7918" s="68"/>
      <c r="G7918" s="68"/>
      <c r="H7918" s="68"/>
    </row>
    <row r="7919" spans="1:8" x14ac:dyDescent="0.3">
      <c r="A7919" s="68"/>
      <c r="B7919" s="68"/>
      <c r="C7919" s="68"/>
      <c r="D7919" s="68"/>
      <c r="E7919" s="68"/>
      <c r="F7919" s="68"/>
      <c r="G7919" s="68"/>
      <c r="H7919" s="68"/>
    </row>
    <row r="7920" spans="1:8" x14ac:dyDescent="0.3">
      <c r="A7920" s="68"/>
      <c r="B7920" s="68"/>
      <c r="C7920" s="68"/>
      <c r="D7920" s="68"/>
      <c r="E7920" s="68"/>
      <c r="F7920" s="68"/>
      <c r="G7920" s="68"/>
      <c r="H7920" s="68"/>
    </row>
    <row r="7921" spans="1:8" x14ac:dyDescent="0.3">
      <c r="A7921" s="68"/>
      <c r="B7921" s="68"/>
      <c r="C7921" s="68"/>
      <c r="D7921" s="68"/>
      <c r="E7921" s="68"/>
      <c r="F7921" s="68"/>
      <c r="G7921" s="68"/>
      <c r="H7921" s="68"/>
    </row>
    <row r="7922" spans="1:8" x14ac:dyDescent="0.3">
      <c r="A7922" s="68"/>
      <c r="B7922" s="68"/>
      <c r="C7922" s="68"/>
      <c r="D7922" s="68"/>
      <c r="E7922" s="68"/>
      <c r="F7922" s="68"/>
      <c r="G7922" s="68"/>
      <c r="H7922" s="68"/>
    </row>
    <row r="7923" spans="1:8" x14ac:dyDescent="0.3">
      <c r="A7923" s="68"/>
      <c r="B7923" s="68"/>
      <c r="C7923" s="68"/>
      <c r="D7923" s="68"/>
      <c r="E7923" s="68"/>
      <c r="F7923" s="68"/>
      <c r="G7923" s="68"/>
      <c r="H7923" s="68"/>
    </row>
    <row r="7924" spans="1:8" x14ac:dyDescent="0.3">
      <c r="A7924" s="68"/>
      <c r="B7924" s="68"/>
      <c r="C7924" s="68"/>
      <c r="D7924" s="68"/>
      <c r="E7924" s="68"/>
      <c r="F7924" s="68"/>
      <c r="G7924" s="68"/>
      <c r="H7924" s="68"/>
    </row>
    <row r="7925" spans="1:8" x14ac:dyDescent="0.3">
      <c r="A7925" s="68"/>
      <c r="B7925" s="68"/>
      <c r="C7925" s="68"/>
      <c r="D7925" s="68"/>
      <c r="E7925" s="68"/>
      <c r="F7925" s="68"/>
      <c r="G7925" s="68"/>
      <c r="H7925" s="68"/>
    </row>
    <row r="7926" spans="1:8" x14ac:dyDescent="0.3">
      <c r="A7926" s="68"/>
      <c r="B7926" s="68"/>
      <c r="C7926" s="68"/>
      <c r="D7926" s="68"/>
      <c r="E7926" s="68"/>
      <c r="F7926" s="68"/>
      <c r="G7926" s="68"/>
      <c r="H7926" s="68"/>
    </row>
    <row r="7927" spans="1:8" x14ac:dyDescent="0.3">
      <c r="A7927" s="68"/>
      <c r="B7927" s="68"/>
      <c r="C7927" s="68"/>
      <c r="D7927" s="68"/>
      <c r="E7927" s="68"/>
      <c r="F7927" s="68"/>
      <c r="G7927" s="68"/>
      <c r="H7927" s="68"/>
    </row>
    <row r="7928" spans="1:8" x14ac:dyDescent="0.3">
      <c r="A7928" s="68"/>
      <c r="B7928" s="68"/>
      <c r="C7928" s="68"/>
      <c r="D7928" s="68"/>
      <c r="E7928" s="68"/>
      <c r="F7928" s="68"/>
      <c r="G7928" s="68"/>
      <c r="H7928" s="68"/>
    </row>
    <row r="7929" spans="1:8" x14ac:dyDescent="0.3">
      <c r="A7929" s="68"/>
      <c r="B7929" s="68"/>
      <c r="C7929" s="68"/>
      <c r="D7929" s="68"/>
      <c r="E7929" s="68"/>
      <c r="F7929" s="68"/>
      <c r="G7929" s="68"/>
      <c r="H7929" s="68"/>
    </row>
    <row r="7930" spans="1:8" x14ac:dyDescent="0.3">
      <c r="A7930" s="68"/>
      <c r="B7930" s="68"/>
      <c r="C7930" s="68"/>
      <c r="D7930" s="68"/>
      <c r="E7930" s="68"/>
      <c r="F7930" s="68"/>
      <c r="G7930" s="68"/>
      <c r="H7930" s="68"/>
    </row>
    <row r="7931" spans="1:8" x14ac:dyDescent="0.3">
      <c r="A7931" s="68"/>
      <c r="B7931" s="68"/>
      <c r="C7931" s="68"/>
      <c r="D7931" s="68"/>
      <c r="E7931" s="68"/>
      <c r="F7931" s="68"/>
      <c r="G7931" s="68"/>
      <c r="H7931" s="68"/>
    </row>
    <row r="7932" spans="1:8" x14ac:dyDescent="0.3">
      <c r="A7932" s="68"/>
      <c r="B7932" s="68"/>
      <c r="C7932" s="68"/>
      <c r="D7932" s="68"/>
      <c r="E7932" s="68"/>
      <c r="F7932" s="68"/>
      <c r="G7932" s="68"/>
      <c r="H7932" s="68"/>
    </row>
    <row r="7933" spans="1:8" x14ac:dyDescent="0.3">
      <c r="A7933" s="68"/>
      <c r="B7933" s="68"/>
      <c r="C7933" s="68"/>
      <c r="D7933" s="68"/>
      <c r="E7933" s="68"/>
      <c r="F7933" s="68"/>
      <c r="G7933" s="68"/>
      <c r="H7933" s="68"/>
    </row>
    <row r="7934" spans="1:8" x14ac:dyDescent="0.3">
      <c r="A7934" s="68"/>
      <c r="B7934" s="68"/>
      <c r="C7934" s="68"/>
      <c r="D7934" s="68"/>
      <c r="E7934" s="68"/>
      <c r="F7934" s="68"/>
      <c r="G7934" s="68"/>
      <c r="H7934" s="68"/>
    </row>
    <row r="7935" spans="1:8" x14ac:dyDescent="0.3">
      <c r="A7935" s="68"/>
      <c r="B7935" s="68"/>
      <c r="C7935" s="68"/>
      <c r="D7935" s="68"/>
      <c r="E7935" s="68"/>
      <c r="F7935" s="68"/>
      <c r="G7935" s="68"/>
      <c r="H7935" s="68"/>
    </row>
    <row r="7936" spans="1:8" x14ac:dyDescent="0.3">
      <c r="A7936" s="68"/>
      <c r="B7936" s="68"/>
      <c r="C7936" s="68"/>
      <c r="D7936" s="68"/>
      <c r="E7936" s="68"/>
      <c r="F7936" s="68"/>
      <c r="G7936" s="68"/>
      <c r="H7936" s="68"/>
    </row>
    <row r="7937" spans="1:8" x14ac:dyDescent="0.3">
      <c r="A7937" s="68"/>
      <c r="B7937" s="68"/>
      <c r="C7937" s="68"/>
      <c r="D7937" s="68"/>
      <c r="E7937" s="68"/>
      <c r="F7937" s="68"/>
      <c r="G7937" s="68"/>
      <c r="H7937" s="68"/>
    </row>
    <row r="7938" spans="1:8" x14ac:dyDescent="0.3">
      <c r="A7938" s="68"/>
      <c r="B7938" s="68"/>
      <c r="C7938" s="68"/>
      <c r="D7938" s="68"/>
      <c r="E7938" s="68"/>
      <c r="F7938" s="68"/>
      <c r="G7938" s="68"/>
      <c r="H7938" s="68"/>
    </row>
    <row r="7939" spans="1:8" x14ac:dyDescent="0.3">
      <c r="A7939" s="68"/>
      <c r="B7939" s="68"/>
      <c r="C7939" s="68"/>
      <c r="D7939" s="68"/>
      <c r="E7939" s="68"/>
      <c r="F7939" s="68"/>
      <c r="G7939" s="68"/>
      <c r="H7939" s="68"/>
    </row>
    <row r="7940" spans="1:8" x14ac:dyDescent="0.3">
      <c r="A7940" s="68"/>
      <c r="B7940" s="68"/>
      <c r="C7940" s="68"/>
      <c r="D7940" s="68"/>
      <c r="E7940" s="68"/>
      <c r="F7940" s="68"/>
      <c r="G7940" s="68"/>
      <c r="H7940" s="68"/>
    </row>
    <row r="7941" spans="1:8" x14ac:dyDescent="0.3">
      <c r="A7941" s="68"/>
      <c r="B7941" s="68"/>
      <c r="C7941" s="68"/>
      <c r="D7941" s="68"/>
      <c r="E7941" s="68"/>
      <c r="F7941" s="68"/>
      <c r="G7941" s="68"/>
      <c r="H7941" s="68"/>
    </row>
    <row r="7942" spans="1:8" x14ac:dyDescent="0.3">
      <c r="A7942" s="68"/>
      <c r="B7942" s="68"/>
      <c r="C7942" s="68"/>
      <c r="D7942" s="68"/>
      <c r="E7942" s="68"/>
      <c r="F7942" s="68"/>
      <c r="G7942" s="68"/>
      <c r="H7942" s="68"/>
    </row>
    <row r="7943" spans="1:8" x14ac:dyDescent="0.3">
      <c r="A7943" s="68"/>
      <c r="B7943" s="68"/>
      <c r="C7943" s="68"/>
      <c r="D7943" s="68"/>
      <c r="E7943" s="68"/>
      <c r="F7943" s="68"/>
      <c r="G7943" s="68"/>
      <c r="H7943" s="68"/>
    </row>
    <row r="7944" spans="1:8" x14ac:dyDescent="0.3">
      <c r="A7944" s="68"/>
      <c r="B7944" s="68"/>
      <c r="C7944" s="68"/>
      <c r="D7944" s="68"/>
      <c r="E7944" s="68"/>
      <c r="F7944" s="68"/>
      <c r="G7944" s="68"/>
      <c r="H7944" s="68"/>
    </row>
    <row r="7945" spans="1:8" x14ac:dyDescent="0.3">
      <c r="A7945" s="68"/>
      <c r="B7945" s="68"/>
      <c r="C7945" s="68"/>
      <c r="D7945" s="68"/>
      <c r="E7945" s="68"/>
      <c r="F7945" s="68"/>
      <c r="G7945" s="68"/>
      <c r="H7945" s="68"/>
    </row>
    <row r="7946" spans="1:8" x14ac:dyDescent="0.3">
      <c r="A7946" s="68"/>
      <c r="B7946" s="68"/>
      <c r="C7946" s="68"/>
      <c r="D7946" s="68"/>
      <c r="E7946" s="68"/>
      <c r="F7946" s="68"/>
      <c r="G7946" s="68"/>
      <c r="H7946" s="68"/>
    </row>
    <row r="7947" spans="1:8" x14ac:dyDescent="0.3">
      <c r="A7947" s="68"/>
      <c r="B7947" s="68"/>
      <c r="C7947" s="68"/>
      <c r="D7947" s="68"/>
      <c r="E7947" s="68"/>
      <c r="F7947" s="68"/>
      <c r="G7947" s="68"/>
      <c r="H7947" s="68"/>
    </row>
    <row r="7948" spans="1:8" x14ac:dyDescent="0.3">
      <c r="A7948" s="68"/>
      <c r="B7948" s="68"/>
      <c r="C7948" s="68"/>
      <c r="D7948" s="68"/>
      <c r="E7948" s="68"/>
      <c r="F7948" s="68"/>
      <c r="G7948" s="68"/>
      <c r="H7948" s="68"/>
    </row>
    <row r="7949" spans="1:8" x14ac:dyDescent="0.3">
      <c r="A7949" s="68"/>
      <c r="B7949" s="68"/>
      <c r="C7949" s="68"/>
      <c r="D7949" s="68"/>
      <c r="E7949" s="68"/>
      <c r="F7949" s="68"/>
      <c r="G7949" s="68"/>
      <c r="H7949" s="68"/>
    </row>
    <row r="7950" spans="1:8" x14ac:dyDescent="0.3">
      <c r="A7950" s="68"/>
      <c r="B7950" s="68"/>
      <c r="C7950" s="68"/>
      <c r="D7950" s="68"/>
      <c r="E7950" s="68"/>
      <c r="F7950" s="68"/>
      <c r="G7950" s="68"/>
      <c r="H7950" s="68"/>
    </row>
    <row r="7951" spans="1:8" x14ac:dyDescent="0.3">
      <c r="A7951" s="68"/>
      <c r="B7951" s="68"/>
      <c r="C7951" s="68"/>
      <c r="D7951" s="68"/>
      <c r="E7951" s="68"/>
      <c r="F7951" s="68"/>
      <c r="G7951" s="68"/>
      <c r="H7951" s="68"/>
    </row>
    <row r="7952" spans="1:8" x14ac:dyDescent="0.3">
      <c r="A7952" s="68"/>
      <c r="B7952" s="68"/>
      <c r="C7952" s="68"/>
      <c r="D7952" s="68"/>
      <c r="E7952" s="68"/>
      <c r="F7952" s="68"/>
      <c r="G7952" s="68"/>
      <c r="H7952" s="68"/>
    </row>
    <row r="7953" spans="1:8" x14ac:dyDescent="0.3">
      <c r="A7953" s="68"/>
      <c r="B7953" s="68"/>
      <c r="C7953" s="68"/>
      <c r="D7953" s="68"/>
      <c r="E7953" s="68"/>
      <c r="F7953" s="68"/>
      <c r="G7953" s="68"/>
      <c r="H7953" s="68"/>
    </row>
    <row r="7954" spans="1:8" x14ac:dyDescent="0.3">
      <c r="A7954" s="68"/>
      <c r="B7954" s="68"/>
      <c r="C7954" s="68"/>
      <c r="D7954" s="68"/>
      <c r="E7954" s="68"/>
      <c r="F7954" s="68"/>
      <c r="G7954" s="68"/>
      <c r="H7954" s="68"/>
    </row>
    <row r="7955" spans="1:8" x14ac:dyDescent="0.3">
      <c r="A7955" s="68"/>
      <c r="B7955" s="68"/>
      <c r="C7955" s="68"/>
      <c r="D7955" s="68"/>
      <c r="E7955" s="68"/>
      <c r="F7955" s="68"/>
      <c r="G7955" s="68"/>
      <c r="H7955" s="68"/>
    </row>
    <row r="7956" spans="1:8" x14ac:dyDescent="0.3">
      <c r="A7956" s="68"/>
      <c r="B7956" s="68"/>
      <c r="C7956" s="68"/>
      <c r="D7956" s="68"/>
      <c r="E7956" s="68"/>
      <c r="F7956" s="68"/>
      <c r="G7956" s="68"/>
      <c r="H7956" s="68"/>
    </row>
    <row r="7957" spans="1:8" x14ac:dyDescent="0.3">
      <c r="A7957" s="68"/>
      <c r="B7957" s="68"/>
      <c r="C7957" s="68"/>
      <c r="D7957" s="68"/>
      <c r="E7957" s="68"/>
      <c r="F7957" s="68"/>
      <c r="G7957" s="68"/>
      <c r="H7957" s="68"/>
    </row>
    <row r="7958" spans="1:8" x14ac:dyDescent="0.3">
      <c r="A7958" s="68"/>
      <c r="B7958" s="68"/>
      <c r="C7958" s="68"/>
      <c r="D7958" s="68"/>
      <c r="E7958" s="68"/>
      <c r="F7958" s="68"/>
      <c r="G7958" s="68"/>
      <c r="H7958" s="68"/>
    </row>
    <row r="7959" spans="1:8" x14ac:dyDescent="0.3">
      <c r="A7959" s="68"/>
      <c r="B7959" s="68"/>
      <c r="C7959" s="68"/>
      <c r="D7959" s="68"/>
      <c r="E7959" s="68"/>
      <c r="F7959" s="68"/>
      <c r="G7959" s="68"/>
      <c r="H7959" s="68"/>
    </row>
    <row r="7960" spans="1:8" x14ac:dyDescent="0.3">
      <c r="A7960" s="68"/>
      <c r="B7960" s="68"/>
      <c r="C7960" s="68"/>
      <c r="D7960" s="68"/>
      <c r="E7960" s="68"/>
      <c r="F7960" s="68"/>
      <c r="G7960" s="68"/>
      <c r="H7960" s="68"/>
    </row>
    <row r="7961" spans="1:8" x14ac:dyDescent="0.3">
      <c r="A7961" s="68"/>
      <c r="B7961" s="68"/>
      <c r="C7961" s="68"/>
      <c r="D7961" s="68"/>
      <c r="E7961" s="68"/>
      <c r="F7961" s="68"/>
      <c r="G7961" s="68"/>
      <c r="H7961" s="68"/>
    </row>
    <row r="7962" spans="1:8" x14ac:dyDescent="0.3">
      <c r="A7962" s="68"/>
      <c r="B7962" s="68"/>
      <c r="C7962" s="68"/>
      <c r="D7962" s="68"/>
      <c r="E7962" s="68"/>
      <c r="F7962" s="68"/>
      <c r="G7962" s="68"/>
      <c r="H7962" s="68"/>
    </row>
    <row r="7963" spans="1:8" x14ac:dyDescent="0.3">
      <c r="A7963" s="68"/>
      <c r="B7963" s="68"/>
      <c r="C7963" s="68"/>
      <c r="D7963" s="68"/>
      <c r="E7963" s="68"/>
      <c r="F7963" s="68"/>
      <c r="G7963" s="68"/>
      <c r="H7963" s="68"/>
    </row>
    <row r="7964" spans="1:8" x14ac:dyDescent="0.3">
      <c r="A7964" s="68"/>
      <c r="B7964" s="68"/>
      <c r="C7964" s="68"/>
      <c r="D7964" s="68"/>
      <c r="E7964" s="68"/>
      <c r="F7964" s="68"/>
      <c r="G7964" s="68"/>
      <c r="H7964" s="68"/>
    </row>
    <row r="7965" spans="1:8" x14ac:dyDescent="0.3">
      <c r="A7965" s="68"/>
      <c r="B7965" s="68"/>
      <c r="C7965" s="68"/>
      <c r="D7965" s="68"/>
      <c r="E7965" s="68"/>
      <c r="F7965" s="68"/>
      <c r="G7965" s="68"/>
      <c r="H7965" s="68"/>
    </row>
    <row r="7966" spans="1:8" x14ac:dyDescent="0.3">
      <c r="A7966" s="68"/>
      <c r="B7966" s="68"/>
      <c r="C7966" s="68"/>
      <c r="D7966" s="68"/>
      <c r="E7966" s="68"/>
      <c r="F7966" s="68"/>
      <c r="G7966" s="68"/>
      <c r="H7966" s="68"/>
    </row>
    <row r="7967" spans="1:8" x14ac:dyDescent="0.3">
      <c r="A7967" s="68"/>
      <c r="B7967" s="68"/>
      <c r="C7967" s="68"/>
      <c r="D7967" s="68"/>
      <c r="E7967" s="68"/>
      <c r="F7967" s="68"/>
      <c r="G7967" s="68"/>
      <c r="H7967" s="68"/>
    </row>
    <row r="7968" spans="1:8" x14ac:dyDescent="0.3">
      <c r="A7968" s="68"/>
      <c r="B7968" s="68"/>
      <c r="C7968" s="68"/>
      <c r="D7968" s="68"/>
      <c r="E7968" s="68"/>
      <c r="F7968" s="68"/>
      <c r="G7968" s="68"/>
      <c r="H7968" s="68"/>
    </row>
    <row r="7969" spans="1:8" x14ac:dyDescent="0.3">
      <c r="A7969" s="68"/>
      <c r="B7969" s="68"/>
      <c r="C7969" s="68"/>
      <c r="D7969" s="68"/>
      <c r="E7969" s="68"/>
      <c r="F7969" s="68"/>
      <c r="G7969" s="68"/>
      <c r="H7969" s="68"/>
    </row>
    <row r="7970" spans="1:8" x14ac:dyDescent="0.3">
      <c r="A7970" s="68"/>
      <c r="B7970" s="68"/>
      <c r="C7970" s="68"/>
      <c r="D7970" s="68"/>
      <c r="E7970" s="68"/>
      <c r="F7970" s="68"/>
      <c r="G7970" s="68"/>
      <c r="H7970" s="68"/>
    </row>
    <row r="7971" spans="1:8" x14ac:dyDescent="0.3">
      <c r="A7971" s="68"/>
      <c r="B7971" s="68"/>
      <c r="C7971" s="68"/>
      <c r="D7971" s="68"/>
      <c r="E7971" s="68"/>
      <c r="F7971" s="68"/>
      <c r="G7971" s="68"/>
      <c r="H7971" s="68"/>
    </row>
    <row r="7972" spans="1:8" x14ac:dyDescent="0.3">
      <c r="A7972" s="68"/>
      <c r="B7972" s="68"/>
      <c r="C7972" s="68"/>
      <c r="D7972" s="68"/>
      <c r="E7972" s="68"/>
      <c r="F7972" s="68"/>
      <c r="G7972" s="68"/>
      <c r="H7972" s="68"/>
    </row>
    <row r="7973" spans="1:8" x14ac:dyDescent="0.3">
      <c r="A7973" s="68"/>
      <c r="B7973" s="68"/>
      <c r="C7973" s="68"/>
      <c r="D7973" s="68"/>
      <c r="E7973" s="68"/>
      <c r="F7973" s="68"/>
      <c r="G7973" s="68"/>
      <c r="H7973" s="68"/>
    </row>
    <row r="7974" spans="1:8" x14ac:dyDescent="0.3">
      <c r="A7974" s="68"/>
      <c r="B7974" s="68"/>
      <c r="C7974" s="68"/>
      <c r="D7974" s="68"/>
      <c r="E7974" s="68"/>
      <c r="F7974" s="68"/>
      <c r="G7974" s="68"/>
      <c r="H7974" s="68"/>
    </row>
    <row r="7975" spans="1:8" x14ac:dyDescent="0.3">
      <c r="A7975" s="68"/>
      <c r="B7975" s="68"/>
      <c r="C7975" s="68"/>
      <c r="D7975" s="68"/>
      <c r="E7975" s="68"/>
      <c r="F7975" s="68"/>
      <c r="G7975" s="68"/>
      <c r="H7975" s="68"/>
    </row>
    <row r="7976" spans="1:8" x14ac:dyDescent="0.3">
      <c r="A7976" s="68"/>
      <c r="B7976" s="68"/>
      <c r="C7976" s="68"/>
      <c r="D7976" s="68"/>
      <c r="E7976" s="68"/>
      <c r="F7976" s="68"/>
      <c r="G7976" s="68"/>
      <c r="H7976" s="68"/>
    </row>
    <row r="7977" spans="1:8" x14ac:dyDescent="0.3">
      <c r="A7977" s="68"/>
      <c r="B7977" s="68"/>
      <c r="C7977" s="68"/>
      <c r="D7977" s="68"/>
      <c r="E7977" s="68"/>
      <c r="F7977" s="68"/>
      <c r="G7977" s="68"/>
      <c r="H7977" s="68"/>
    </row>
    <row r="7978" spans="1:8" x14ac:dyDescent="0.3">
      <c r="A7978" s="68"/>
      <c r="B7978" s="68"/>
      <c r="C7978" s="68"/>
      <c r="D7978" s="68"/>
      <c r="E7978" s="68"/>
      <c r="F7978" s="68"/>
      <c r="G7978" s="68"/>
      <c r="H7978" s="68"/>
    </row>
    <row r="7979" spans="1:8" x14ac:dyDescent="0.3">
      <c r="A7979" s="68"/>
      <c r="B7979" s="68"/>
      <c r="C7979" s="68"/>
      <c r="D7979" s="68"/>
      <c r="E7979" s="68"/>
      <c r="F7979" s="68"/>
      <c r="G7979" s="68"/>
      <c r="H7979" s="68"/>
    </row>
    <row r="7980" spans="1:8" x14ac:dyDescent="0.3">
      <c r="A7980" s="68"/>
      <c r="B7980" s="68"/>
      <c r="C7980" s="68"/>
      <c r="D7980" s="68"/>
      <c r="E7980" s="68"/>
      <c r="F7980" s="68"/>
      <c r="G7980" s="68"/>
      <c r="H7980" s="68"/>
    </row>
    <row r="7981" spans="1:8" x14ac:dyDescent="0.3">
      <c r="A7981" s="68"/>
      <c r="B7981" s="68"/>
      <c r="C7981" s="68"/>
      <c r="D7981" s="68"/>
      <c r="E7981" s="68"/>
      <c r="F7981" s="68"/>
      <c r="G7981" s="68"/>
      <c r="H7981" s="68"/>
    </row>
    <row r="7982" spans="1:8" x14ac:dyDescent="0.3">
      <c r="A7982" s="68"/>
      <c r="B7982" s="68"/>
      <c r="C7982" s="68"/>
      <c r="D7982" s="68"/>
      <c r="E7982" s="68"/>
      <c r="F7982" s="68"/>
      <c r="G7982" s="68"/>
      <c r="H7982" s="68"/>
    </row>
    <row r="7983" spans="1:8" x14ac:dyDescent="0.3">
      <c r="A7983" s="68"/>
      <c r="B7983" s="68"/>
      <c r="C7983" s="68"/>
      <c r="D7983" s="68"/>
      <c r="E7983" s="68"/>
      <c r="F7983" s="68"/>
      <c r="G7983" s="68"/>
      <c r="H7983" s="68"/>
    </row>
    <row r="7984" spans="1:8" x14ac:dyDescent="0.3">
      <c r="A7984" s="68"/>
      <c r="B7984" s="68"/>
      <c r="C7984" s="68"/>
      <c r="D7984" s="68"/>
      <c r="E7984" s="68"/>
      <c r="F7984" s="68"/>
      <c r="G7984" s="68"/>
      <c r="H7984" s="68"/>
    </row>
    <row r="7985" spans="1:8" x14ac:dyDescent="0.3">
      <c r="A7985" s="68"/>
      <c r="B7985" s="68"/>
      <c r="C7985" s="68"/>
      <c r="D7985" s="68"/>
      <c r="E7985" s="68"/>
      <c r="F7985" s="68"/>
      <c r="G7985" s="68"/>
      <c r="H7985" s="68"/>
    </row>
    <row r="7986" spans="1:8" x14ac:dyDescent="0.3">
      <c r="A7986" s="68"/>
      <c r="B7986" s="68"/>
      <c r="C7986" s="68"/>
      <c r="D7986" s="68"/>
      <c r="E7986" s="68"/>
      <c r="F7986" s="68"/>
      <c r="G7986" s="68"/>
      <c r="H7986" s="68"/>
    </row>
    <row r="7987" spans="1:8" x14ac:dyDescent="0.3">
      <c r="A7987" s="68"/>
      <c r="B7987" s="68"/>
      <c r="C7987" s="68"/>
      <c r="D7987" s="68"/>
      <c r="E7987" s="68"/>
      <c r="F7987" s="68"/>
      <c r="G7987" s="68"/>
      <c r="H7987" s="68"/>
    </row>
    <row r="7988" spans="1:8" x14ac:dyDescent="0.3">
      <c r="A7988" s="68"/>
      <c r="B7988" s="68"/>
      <c r="C7988" s="68"/>
      <c r="D7988" s="68"/>
      <c r="E7988" s="68"/>
      <c r="F7988" s="68"/>
      <c r="G7988" s="68"/>
      <c r="H7988" s="68"/>
    </row>
    <row r="7989" spans="1:8" x14ac:dyDescent="0.3">
      <c r="A7989" s="68"/>
      <c r="B7989" s="68"/>
      <c r="C7989" s="68"/>
      <c r="D7989" s="68"/>
      <c r="E7989" s="68"/>
      <c r="F7989" s="68"/>
      <c r="G7989" s="68"/>
      <c r="H7989" s="68"/>
    </row>
    <row r="7990" spans="1:8" x14ac:dyDescent="0.3">
      <c r="A7990" s="68"/>
      <c r="B7990" s="68"/>
      <c r="C7990" s="68"/>
      <c r="D7990" s="68"/>
      <c r="E7990" s="68"/>
      <c r="F7990" s="68"/>
      <c r="G7990" s="68"/>
      <c r="H7990" s="68"/>
    </row>
    <row r="7991" spans="1:8" x14ac:dyDescent="0.3">
      <c r="A7991" s="68"/>
      <c r="B7991" s="68"/>
      <c r="C7991" s="68"/>
      <c r="D7991" s="68"/>
      <c r="E7991" s="68"/>
      <c r="F7991" s="68"/>
      <c r="G7991" s="68"/>
      <c r="H7991" s="68"/>
    </row>
    <row r="7992" spans="1:8" x14ac:dyDescent="0.3">
      <c r="A7992" s="68"/>
      <c r="B7992" s="68"/>
      <c r="C7992" s="68"/>
      <c r="D7992" s="68"/>
      <c r="E7992" s="68"/>
      <c r="F7992" s="68"/>
      <c r="G7992" s="68"/>
      <c r="H7992" s="68"/>
    </row>
    <row r="7993" spans="1:8" x14ac:dyDescent="0.3">
      <c r="A7993" s="68"/>
      <c r="B7993" s="68"/>
      <c r="C7993" s="68"/>
      <c r="D7993" s="68"/>
      <c r="E7993" s="68"/>
      <c r="F7993" s="68"/>
      <c r="G7993" s="68"/>
      <c r="H7993" s="68"/>
    </row>
    <row r="7994" spans="1:8" x14ac:dyDescent="0.3">
      <c r="A7994" s="68"/>
      <c r="B7994" s="68"/>
      <c r="C7994" s="68"/>
      <c r="D7994" s="68"/>
      <c r="E7994" s="68"/>
      <c r="F7994" s="68"/>
      <c r="G7994" s="68"/>
      <c r="H7994" s="68"/>
    </row>
    <row r="7995" spans="1:8" x14ac:dyDescent="0.3">
      <c r="A7995" s="68"/>
      <c r="B7995" s="68"/>
      <c r="C7995" s="68"/>
      <c r="D7995" s="68"/>
      <c r="E7995" s="68"/>
      <c r="F7995" s="68"/>
      <c r="G7995" s="68"/>
      <c r="H7995" s="68"/>
    </row>
    <row r="7996" spans="1:8" x14ac:dyDescent="0.3">
      <c r="A7996" s="68"/>
      <c r="B7996" s="68"/>
      <c r="C7996" s="68"/>
      <c r="D7996" s="68"/>
      <c r="E7996" s="68"/>
      <c r="F7996" s="68"/>
      <c r="G7996" s="68"/>
      <c r="H7996" s="68"/>
    </row>
    <row r="7997" spans="1:8" x14ac:dyDescent="0.3">
      <c r="A7997" s="68"/>
      <c r="B7997" s="68"/>
      <c r="C7997" s="68"/>
      <c r="D7997" s="68"/>
      <c r="E7997" s="68"/>
      <c r="F7997" s="68"/>
      <c r="G7997" s="68"/>
      <c r="H7997" s="68"/>
    </row>
    <row r="7998" spans="1:8" x14ac:dyDescent="0.3">
      <c r="A7998" s="68"/>
      <c r="B7998" s="68"/>
      <c r="C7998" s="68"/>
      <c r="D7998" s="68"/>
      <c r="E7998" s="68"/>
      <c r="F7998" s="68"/>
      <c r="G7998" s="68"/>
      <c r="H7998" s="68"/>
    </row>
    <row r="7999" spans="1:8" x14ac:dyDescent="0.3">
      <c r="A7999" s="68"/>
      <c r="B7999" s="68"/>
      <c r="C7999" s="68"/>
      <c r="D7999" s="68"/>
      <c r="E7999" s="68"/>
      <c r="F7999" s="68"/>
      <c r="G7999" s="68"/>
      <c r="H7999" s="68"/>
    </row>
    <row r="8000" spans="1:8" x14ac:dyDescent="0.3">
      <c r="A8000" s="68"/>
      <c r="B8000" s="68"/>
      <c r="C8000" s="68"/>
      <c r="D8000" s="68"/>
      <c r="E8000" s="68"/>
      <c r="F8000" s="68"/>
      <c r="G8000" s="68"/>
      <c r="H8000" s="68"/>
    </row>
    <row r="8001" spans="1:8" x14ac:dyDescent="0.3">
      <c r="A8001" s="68"/>
      <c r="B8001" s="68"/>
      <c r="C8001" s="68"/>
      <c r="D8001" s="68"/>
      <c r="E8001" s="68"/>
      <c r="F8001" s="68"/>
      <c r="G8001" s="68"/>
      <c r="H8001" s="68"/>
    </row>
    <row r="8002" spans="1:8" x14ac:dyDescent="0.3">
      <c r="A8002" s="68"/>
      <c r="B8002" s="68"/>
      <c r="C8002" s="68"/>
      <c r="D8002" s="68"/>
      <c r="E8002" s="68"/>
      <c r="F8002" s="68"/>
      <c r="G8002" s="68"/>
      <c r="H8002" s="68"/>
    </row>
    <row r="8003" spans="1:8" x14ac:dyDescent="0.3">
      <c r="A8003" s="68"/>
      <c r="B8003" s="68"/>
      <c r="C8003" s="68"/>
      <c r="D8003" s="68"/>
      <c r="E8003" s="68"/>
      <c r="F8003" s="68"/>
      <c r="G8003" s="68"/>
      <c r="H8003" s="68"/>
    </row>
    <row r="8004" spans="1:8" x14ac:dyDescent="0.3">
      <c r="A8004" s="68"/>
      <c r="B8004" s="68"/>
      <c r="C8004" s="68"/>
      <c r="D8004" s="68"/>
      <c r="E8004" s="68"/>
      <c r="F8004" s="68"/>
      <c r="G8004" s="68"/>
      <c r="H8004" s="68"/>
    </row>
    <row r="8005" spans="1:8" x14ac:dyDescent="0.3">
      <c r="A8005" s="68"/>
      <c r="B8005" s="68"/>
      <c r="C8005" s="68"/>
      <c r="D8005" s="68"/>
      <c r="E8005" s="68"/>
      <c r="F8005" s="68"/>
      <c r="G8005" s="68"/>
      <c r="H8005" s="68"/>
    </row>
    <row r="8006" spans="1:8" x14ac:dyDescent="0.3">
      <c r="A8006" s="68"/>
      <c r="B8006" s="68"/>
      <c r="C8006" s="68"/>
      <c r="D8006" s="68"/>
      <c r="E8006" s="68"/>
      <c r="F8006" s="68"/>
      <c r="G8006" s="68"/>
      <c r="H8006" s="68"/>
    </row>
    <row r="8007" spans="1:8" x14ac:dyDescent="0.3">
      <c r="A8007" s="68"/>
      <c r="B8007" s="68"/>
      <c r="C8007" s="68"/>
      <c r="D8007" s="68"/>
      <c r="E8007" s="68"/>
      <c r="F8007" s="68"/>
      <c r="G8007" s="68"/>
      <c r="H8007" s="68"/>
    </row>
    <row r="8008" spans="1:8" x14ac:dyDescent="0.3">
      <c r="A8008" s="68"/>
      <c r="B8008" s="68"/>
      <c r="C8008" s="68"/>
      <c r="D8008" s="68"/>
      <c r="E8008" s="68"/>
      <c r="F8008" s="68"/>
      <c r="G8008" s="68"/>
      <c r="H8008" s="68"/>
    </row>
    <row r="8009" spans="1:8" x14ac:dyDescent="0.3">
      <c r="A8009" s="68"/>
      <c r="B8009" s="68"/>
      <c r="C8009" s="68"/>
      <c r="D8009" s="68"/>
      <c r="E8009" s="68"/>
      <c r="F8009" s="68"/>
      <c r="G8009" s="68"/>
      <c r="H8009" s="68"/>
    </row>
    <row r="8010" spans="1:8" x14ac:dyDescent="0.3">
      <c r="A8010" s="68"/>
      <c r="B8010" s="68"/>
      <c r="C8010" s="68"/>
      <c r="D8010" s="68"/>
      <c r="E8010" s="68"/>
      <c r="F8010" s="68"/>
      <c r="G8010" s="68"/>
      <c r="H8010" s="68"/>
    </row>
    <row r="8011" spans="1:8" x14ac:dyDescent="0.3">
      <c r="A8011" s="68"/>
      <c r="B8011" s="68"/>
      <c r="C8011" s="68"/>
      <c r="D8011" s="68"/>
      <c r="E8011" s="68"/>
      <c r="F8011" s="68"/>
      <c r="G8011" s="68"/>
      <c r="H8011" s="68"/>
    </row>
    <row r="8012" spans="1:8" x14ac:dyDescent="0.3">
      <c r="A8012" s="68"/>
      <c r="B8012" s="68"/>
      <c r="C8012" s="68"/>
      <c r="D8012" s="68"/>
      <c r="E8012" s="68"/>
      <c r="F8012" s="68"/>
      <c r="G8012" s="68"/>
      <c r="H8012" s="68"/>
    </row>
    <row r="8013" spans="1:8" x14ac:dyDescent="0.3">
      <c r="A8013" s="68"/>
      <c r="B8013" s="68"/>
      <c r="C8013" s="68"/>
      <c r="D8013" s="68"/>
      <c r="E8013" s="68"/>
      <c r="F8013" s="68"/>
      <c r="G8013" s="68"/>
      <c r="H8013" s="68"/>
    </row>
    <row r="8014" spans="1:8" x14ac:dyDescent="0.3">
      <c r="A8014" s="68"/>
      <c r="B8014" s="68"/>
      <c r="C8014" s="68"/>
      <c r="D8014" s="68"/>
      <c r="E8014" s="68"/>
      <c r="F8014" s="68"/>
      <c r="G8014" s="68"/>
      <c r="H8014" s="68"/>
    </row>
    <row r="8015" spans="1:8" x14ac:dyDescent="0.3">
      <c r="A8015" s="68"/>
      <c r="B8015" s="68"/>
      <c r="C8015" s="68"/>
      <c r="D8015" s="68"/>
      <c r="E8015" s="68"/>
      <c r="F8015" s="68"/>
      <c r="G8015" s="68"/>
      <c r="H8015" s="68"/>
    </row>
    <row r="8016" spans="1:8" x14ac:dyDescent="0.3">
      <c r="A8016" s="68"/>
      <c r="B8016" s="68"/>
      <c r="C8016" s="68"/>
      <c r="D8016" s="68"/>
      <c r="E8016" s="68"/>
      <c r="F8016" s="68"/>
      <c r="G8016" s="68"/>
      <c r="H8016" s="68"/>
    </row>
    <row r="8017" spans="1:8" x14ac:dyDescent="0.3">
      <c r="A8017" s="68"/>
      <c r="B8017" s="68"/>
      <c r="C8017" s="68"/>
      <c r="D8017" s="68"/>
      <c r="E8017" s="68"/>
      <c r="F8017" s="68"/>
      <c r="G8017" s="68"/>
      <c r="H8017" s="68"/>
    </row>
    <row r="8018" spans="1:8" x14ac:dyDescent="0.3">
      <c r="A8018" s="68"/>
      <c r="B8018" s="68"/>
      <c r="C8018" s="68"/>
      <c r="D8018" s="68"/>
      <c r="E8018" s="68"/>
      <c r="F8018" s="68"/>
      <c r="G8018" s="68"/>
      <c r="H8018" s="68"/>
    </row>
    <row r="8019" spans="1:8" x14ac:dyDescent="0.3">
      <c r="A8019" s="68"/>
      <c r="B8019" s="68"/>
      <c r="C8019" s="68"/>
      <c r="D8019" s="68"/>
      <c r="E8019" s="68"/>
      <c r="F8019" s="68"/>
      <c r="G8019" s="68"/>
      <c r="H8019" s="68"/>
    </row>
    <row r="8020" spans="1:8" x14ac:dyDescent="0.3">
      <c r="A8020" s="68"/>
      <c r="B8020" s="68"/>
      <c r="C8020" s="68"/>
      <c r="D8020" s="68"/>
      <c r="E8020" s="68"/>
      <c r="F8020" s="68"/>
      <c r="G8020" s="68"/>
      <c r="H8020" s="68"/>
    </row>
    <row r="8021" spans="1:8" x14ac:dyDescent="0.3">
      <c r="A8021" s="68"/>
      <c r="B8021" s="68"/>
      <c r="C8021" s="68"/>
      <c r="D8021" s="68"/>
      <c r="E8021" s="68"/>
      <c r="F8021" s="68"/>
      <c r="G8021" s="68"/>
      <c r="H8021" s="68"/>
    </row>
    <row r="8022" spans="1:8" x14ac:dyDescent="0.3">
      <c r="A8022" s="68"/>
      <c r="B8022" s="68"/>
      <c r="C8022" s="68"/>
      <c r="D8022" s="68"/>
      <c r="E8022" s="68"/>
      <c r="F8022" s="68"/>
      <c r="G8022" s="68"/>
      <c r="H8022" s="68"/>
    </row>
    <row r="8023" spans="1:8" x14ac:dyDescent="0.3">
      <c r="A8023" s="68"/>
      <c r="B8023" s="68"/>
      <c r="C8023" s="68"/>
      <c r="D8023" s="68"/>
      <c r="E8023" s="68"/>
      <c r="F8023" s="68"/>
      <c r="G8023" s="68"/>
      <c r="H8023" s="68"/>
    </row>
    <row r="8024" spans="1:8" x14ac:dyDescent="0.3">
      <c r="A8024" s="68"/>
      <c r="B8024" s="68"/>
      <c r="C8024" s="68"/>
      <c r="D8024" s="68"/>
      <c r="E8024" s="68"/>
      <c r="F8024" s="68"/>
      <c r="G8024" s="68"/>
      <c r="H8024" s="68"/>
    </row>
    <row r="8025" spans="1:8" x14ac:dyDescent="0.3">
      <c r="A8025" s="68"/>
      <c r="B8025" s="68"/>
      <c r="C8025" s="68"/>
      <c r="D8025" s="68"/>
      <c r="E8025" s="68"/>
      <c r="F8025" s="68"/>
      <c r="G8025" s="68"/>
      <c r="H8025" s="68"/>
    </row>
    <row r="8026" spans="1:8" x14ac:dyDescent="0.3">
      <c r="A8026" s="68"/>
      <c r="B8026" s="68"/>
      <c r="C8026" s="68"/>
      <c r="D8026" s="68"/>
      <c r="E8026" s="68"/>
      <c r="F8026" s="68"/>
      <c r="G8026" s="68"/>
      <c r="H8026" s="68"/>
    </row>
    <row r="8027" spans="1:8" x14ac:dyDescent="0.3">
      <c r="A8027" s="68"/>
      <c r="B8027" s="68"/>
      <c r="C8027" s="68"/>
      <c r="D8027" s="68"/>
      <c r="E8027" s="68"/>
      <c r="F8027" s="68"/>
      <c r="G8027" s="68"/>
      <c r="H8027" s="68"/>
    </row>
    <row r="8028" spans="1:8" x14ac:dyDescent="0.3">
      <c r="A8028" s="68"/>
      <c r="B8028" s="68"/>
      <c r="C8028" s="68"/>
      <c r="D8028" s="68"/>
      <c r="E8028" s="68"/>
      <c r="F8028" s="68"/>
      <c r="G8028" s="68"/>
      <c r="H8028" s="68"/>
    </row>
    <row r="8029" spans="1:8" x14ac:dyDescent="0.3">
      <c r="A8029" s="68"/>
      <c r="B8029" s="68"/>
      <c r="C8029" s="68"/>
      <c r="D8029" s="68"/>
      <c r="E8029" s="68"/>
      <c r="F8029" s="68"/>
      <c r="G8029" s="68"/>
      <c r="H8029" s="68"/>
    </row>
    <row r="8030" spans="1:8" x14ac:dyDescent="0.3">
      <c r="A8030" s="68"/>
      <c r="B8030" s="68"/>
      <c r="C8030" s="68"/>
      <c r="D8030" s="68"/>
      <c r="E8030" s="68"/>
      <c r="F8030" s="68"/>
      <c r="G8030" s="68"/>
      <c r="H8030" s="68"/>
    </row>
    <row r="8031" spans="1:8" x14ac:dyDescent="0.3">
      <c r="A8031" s="68"/>
      <c r="B8031" s="68"/>
      <c r="C8031" s="68"/>
      <c r="D8031" s="68"/>
      <c r="E8031" s="68"/>
      <c r="F8031" s="68"/>
      <c r="G8031" s="68"/>
      <c r="H8031" s="68"/>
    </row>
    <row r="8032" spans="1:8" x14ac:dyDescent="0.3">
      <c r="A8032" s="68"/>
      <c r="B8032" s="68"/>
      <c r="C8032" s="68"/>
      <c r="D8032" s="68"/>
      <c r="E8032" s="68"/>
      <c r="F8032" s="68"/>
      <c r="G8032" s="68"/>
      <c r="H8032" s="68"/>
    </row>
    <row r="8033" spans="1:8" x14ac:dyDescent="0.3">
      <c r="A8033" s="68"/>
      <c r="B8033" s="68"/>
      <c r="C8033" s="68"/>
      <c r="D8033" s="68"/>
      <c r="E8033" s="68"/>
      <c r="F8033" s="68"/>
      <c r="G8033" s="68"/>
      <c r="H8033" s="68"/>
    </row>
    <row r="8034" spans="1:8" x14ac:dyDescent="0.3">
      <c r="A8034" s="68"/>
      <c r="B8034" s="68"/>
      <c r="C8034" s="68"/>
      <c r="D8034" s="68"/>
      <c r="E8034" s="68"/>
      <c r="F8034" s="68"/>
      <c r="G8034" s="68"/>
      <c r="H8034" s="68"/>
    </row>
    <row r="8035" spans="1:8" x14ac:dyDescent="0.3">
      <c r="A8035" s="68"/>
      <c r="B8035" s="68"/>
      <c r="C8035" s="68"/>
      <c r="D8035" s="68"/>
      <c r="E8035" s="68"/>
      <c r="F8035" s="68"/>
      <c r="G8035" s="68"/>
      <c r="H8035" s="68"/>
    </row>
    <row r="8036" spans="1:8" x14ac:dyDescent="0.3">
      <c r="A8036" s="68"/>
      <c r="B8036" s="68"/>
      <c r="C8036" s="68"/>
      <c r="D8036" s="68"/>
      <c r="E8036" s="68"/>
      <c r="F8036" s="68"/>
      <c r="G8036" s="68"/>
      <c r="H8036" s="68"/>
    </row>
    <row r="8037" spans="1:8" x14ac:dyDescent="0.3">
      <c r="A8037" s="68"/>
      <c r="B8037" s="68"/>
      <c r="C8037" s="68"/>
      <c r="D8037" s="68"/>
      <c r="E8037" s="68"/>
      <c r="F8037" s="68"/>
      <c r="G8037" s="68"/>
      <c r="H8037" s="68"/>
    </row>
    <row r="8038" spans="1:8" x14ac:dyDescent="0.3">
      <c r="A8038" s="68"/>
      <c r="B8038" s="68"/>
      <c r="C8038" s="68"/>
      <c r="D8038" s="68"/>
      <c r="E8038" s="68"/>
      <c r="F8038" s="68"/>
      <c r="G8038" s="68"/>
      <c r="H8038" s="68"/>
    </row>
    <row r="8039" spans="1:8" x14ac:dyDescent="0.3">
      <c r="A8039" s="68"/>
      <c r="B8039" s="68"/>
      <c r="C8039" s="68"/>
      <c r="D8039" s="68"/>
      <c r="E8039" s="68"/>
      <c r="F8039" s="68"/>
      <c r="G8039" s="68"/>
      <c r="H8039" s="68"/>
    </row>
    <row r="8040" spans="1:8" x14ac:dyDescent="0.3">
      <c r="A8040" s="68"/>
      <c r="B8040" s="68"/>
      <c r="C8040" s="68"/>
      <c r="D8040" s="68"/>
      <c r="E8040" s="68"/>
      <c r="F8040" s="68"/>
      <c r="G8040" s="68"/>
      <c r="H8040" s="68"/>
    </row>
    <row r="8041" spans="1:8" x14ac:dyDescent="0.3">
      <c r="A8041" s="68"/>
      <c r="B8041" s="68"/>
      <c r="C8041" s="68"/>
      <c r="D8041" s="68"/>
      <c r="E8041" s="68"/>
      <c r="F8041" s="68"/>
      <c r="G8041" s="68"/>
      <c r="H8041" s="68"/>
    </row>
    <row r="8042" spans="1:8" x14ac:dyDescent="0.3">
      <c r="A8042" s="68"/>
      <c r="B8042" s="68"/>
      <c r="C8042" s="68"/>
      <c r="D8042" s="68"/>
      <c r="E8042" s="68"/>
      <c r="F8042" s="68"/>
      <c r="G8042" s="68"/>
      <c r="H8042" s="68"/>
    </row>
    <row r="8043" spans="1:8" x14ac:dyDescent="0.3">
      <c r="A8043" s="68"/>
      <c r="B8043" s="68"/>
      <c r="C8043" s="68"/>
      <c r="D8043" s="68"/>
      <c r="E8043" s="68"/>
      <c r="F8043" s="68"/>
      <c r="G8043" s="68"/>
      <c r="H8043" s="68"/>
    </row>
    <row r="8044" spans="1:8" x14ac:dyDescent="0.3">
      <c r="A8044" s="68"/>
      <c r="B8044" s="68"/>
      <c r="C8044" s="68"/>
      <c r="D8044" s="68"/>
      <c r="E8044" s="68"/>
      <c r="F8044" s="68"/>
      <c r="G8044" s="68"/>
      <c r="H8044" s="68"/>
    </row>
    <row r="8045" spans="1:8" x14ac:dyDescent="0.3">
      <c r="A8045" s="68"/>
      <c r="B8045" s="68"/>
      <c r="C8045" s="68"/>
      <c r="D8045" s="68"/>
      <c r="E8045" s="68"/>
      <c r="F8045" s="68"/>
      <c r="G8045" s="68"/>
      <c r="H8045" s="68"/>
    </row>
    <row r="8046" spans="1:8" x14ac:dyDescent="0.3">
      <c r="A8046" s="68"/>
      <c r="B8046" s="68"/>
      <c r="C8046" s="68"/>
      <c r="D8046" s="68"/>
      <c r="E8046" s="68"/>
      <c r="F8046" s="68"/>
      <c r="G8046" s="68"/>
      <c r="H8046" s="68"/>
    </row>
    <row r="8047" spans="1:8" x14ac:dyDescent="0.3">
      <c r="A8047" s="68"/>
      <c r="B8047" s="68"/>
      <c r="C8047" s="68"/>
      <c r="D8047" s="68"/>
      <c r="E8047" s="68"/>
      <c r="F8047" s="68"/>
      <c r="G8047" s="68"/>
      <c r="H8047" s="68"/>
    </row>
    <row r="8048" spans="1:8" x14ac:dyDescent="0.3">
      <c r="A8048" s="68"/>
      <c r="B8048" s="68"/>
      <c r="C8048" s="68"/>
      <c r="D8048" s="68"/>
      <c r="E8048" s="68"/>
      <c r="F8048" s="68"/>
      <c r="G8048" s="68"/>
      <c r="H8048" s="68"/>
    </row>
    <row r="8049" spans="1:8" x14ac:dyDescent="0.3">
      <c r="A8049" s="68"/>
      <c r="B8049" s="68"/>
      <c r="C8049" s="68"/>
      <c r="D8049" s="68"/>
      <c r="E8049" s="68"/>
      <c r="F8049" s="68"/>
      <c r="G8049" s="68"/>
      <c r="H8049" s="68"/>
    </row>
    <row r="8050" spans="1:8" x14ac:dyDescent="0.3">
      <c r="A8050" s="68"/>
      <c r="B8050" s="68"/>
      <c r="C8050" s="68"/>
      <c r="D8050" s="68"/>
      <c r="E8050" s="68"/>
      <c r="F8050" s="68"/>
      <c r="G8050" s="68"/>
      <c r="H8050" s="68"/>
    </row>
    <row r="8051" spans="1:8" x14ac:dyDescent="0.3">
      <c r="A8051" s="68"/>
      <c r="B8051" s="68"/>
      <c r="C8051" s="68"/>
      <c r="D8051" s="68"/>
      <c r="E8051" s="68"/>
      <c r="F8051" s="68"/>
      <c r="G8051" s="68"/>
      <c r="H8051" s="68"/>
    </row>
    <row r="8052" spans="1:8" x14ac:dyDescent="0.3">
      <c r="A8052" s="68"/>
      <c r="B8052" s="68"/>
      <c r="C8052" s="68"/>
      <c r="D8052" s="68"/>
      <c r="E8052" s="68"/>
      <c r="F8052" s="68"/>
      <c r="G8052" s="68"/>
      <c r="H8052" s="68"/>
    </row>
    <row r="8053" spans="1:8" x14ac:dyDescent="0.3">
      <c r="A8053" s="68"/>
      <c r="B8053" s="68"/>
      <c r="C8053" s="68"/>
      <c r="D8053" s="68"/>
      <c r="E8053" s="68"/>
      <c r="F8053" s="68"/>
      <c r="G8053" s="68"/>
      <c r="H8053" s="68"/>
    </row>
    <row r="8054" spans="1:8" x14ac:dyDescent="0.3">
      <c r="A8054" s="68"/>
      <c r="B8054" s="68"/>
      <c r="C8054" s="68"/>
      <c r="D8054" s="68"/>
      <c r="E8054" s="68"/>
      <c r="F8054" s="68"/>
      <c r="G8054" s="68"/>
      <c r="H8054" s="68"/>
    </row>
    <row r="8055" spans="1:8" x14ac:dyDescent="0.3">
      <c r="A8055" s="68"/>
      <c r="B8055" s="68"/>
      <c r="C8055" s="68"/>
      <c r="D8055" s="68"/>
      <c r="E8055" s="68"/>
      <c r="F8055" s="68"/>
      <c r="G8055" s="68"/>
      <c r="H8055" s="68"/>
    </row>
    <row r="8056" spans="1:8" x14ac:dyDescent="0.3">
      <c r="A8056" s="68"/>
      <c r="B8056" s="68"/>
      <c r="C8056" s="68"/>
      <c r="D8056" s="68"/>
      <c r="E8056" s="68"/>
      <c r="F8056" s="68"/>
      <c r="G8056" s="68"/>
      <c r="H8056" s="68"/>
    </row>
    <row r="8057" spans="1:8" x14ac:dyDescent="0.3">
      <c r="A8057" s="68"/>
      <c r="B8057" s="68"/>
      <c r="C8057" s="68"/>
      <c r="D8057" s="68"/>
      <c r="E8057" s="68"/>
      <c r="F8057" s="68"/>
      <c r="G8057" s="68"/>
      <c r="H8057" s="68"/>
    </row>
    <row r="8058" spans="1:8" x14ac:dyDescent="0.3">
      <c r="A8058" s="68"/>
      <c r="B8058" s="68"/>
      <c r="C8058" s="68"/>
      <c r="D8058" s="68"/>
      <c r="E8058" s="68"/>
      <c r="F8058" s="68"/>
      <c r="G8058" s="68"/>
      <c r="H8058" s="68"/>
    </row>
    <row r="8059" spans="1:8" x14ac:dyDescent="0.3">
      <c r="A8059" s="68"/>
      <c r="B8059" s="68"/>
      <c r="C8059" s="68"/>
      <c r="D8059" s="68"/>
      <c r="E8059" s="68"/>
      <c r="F8059" s="68"/>
      <c r="G8059" s="68"/>
      <c r="H8059" s="68"/>
    </row>
    <row r="8060" spans="1:8" x14ac:dyDescent="0.3">
      <c r="A8060" s="68"/>
      <c r="B8060" s="68"/>
      <c r="C8060" s="68"/>
      <c r="D8060" s="68"/>
      <c r="E8060" s="68"/>
      <c r="F8060" s="68"/>
      <c r="G8060" s="68"/>
      <c r="H8060" s="68"/>
    </row>
    <row r="8061" spans="1:8" x14ac:dyDescent="0.3">
      <c r="A8061" s="68"/>
      <c r="B8061" s="68"/>
      <c r="C8061" s="68"/>
      <c r="D8061" s="68"/>
      <c r="E8061" s="68"/>
      <c r="F8061" s="68"/>
      <c r="G8061" s="68"/>
      <c r="H8061" s="68"/>
    </row>
    <row r="8062" spans="1:8" x14ac:dyDescent="0.3">
      <c r="A8062" s="68"/>
      <c r="B8062" s="68"/>
      <c r="C8062" s="68"/>
      <c r="D8062" s="68"/>
      <c r="E8062" s="68"/>
      <c r="F8062" s="68"/>
      <c r="G8062" s="68"/>
      <c r="H8062" s="68"/>
    </row>
    <row r="8063" spans="1:8" x14ac:dyDescent="0.3">
      <c r="A8063" s="68"/>
      <c r="B8063" s="68"/>
      <c r="C8063" s="68"/>
      <c r="D8063" s="68"/>
      <c r="E8063" s="68"/>
      <c r="F8063" s="68"/>
      <c r="G8063" s="68"/>
      <c r="H8063" s="68"/>
    </row>
    <row r="8064" spans="1:8" x14ac:dyDescent="0.3">
      <c r="A8064" s="68"/>
      <c r="B8064" s="68"/>
      <c r="C8064" s="68"/>
      <c r="D8064" s="68"/>
      <c r="E8064" s="68"/>
      <c r="F8064" s="68"/>
      <c r="G8064" s="68"/>
      <c r="H8064" s="68"/>
    </row>
    <row r="8065" spans="1:8" x14ac:dyDescent="0.3">
      <c r="A8065" s="68"/>
      <c r="B8065" s="68"/>
      <c r="C8065" s="68"/>
      <c r="D8065" s="68"/>
      <c r="E8065" s="68"/>
      <c r="F8065" s="68"/>
      <c r="G8065" s="68"/>
      <c r="H8065" s="68"/>
    </row>
    <row r="8066" spans="1:8" x14ac:dyDescent="0.3">
      <c r="A8066" s="68"/>
      <c r="B8066" s="68"/>
      <c r="C8066" s="68"/>
      <c r="D8066" s="68"/>
      <c r="E8066" s="68"/>
      <c r="F8066" s="68"/>
      <c r="G8066" s="68"/>
      <c r="H8066" s="68"/>
    </row>
    <row r="8067" spans="1:8" x14ac:dyDescent="0.3">
      <c r="A8067" s="68"/>
      <c r="B8067" s="68"/>
      <c r="C8067" s="68"/>
      <c r="D8067" s="68"/>
      <c r="E8067" s="68"/>
      <c r="F8067" s="68"/>
      <c r="G8067" s="68"/>
      <c r="H8067" s="68"/>
    </row>
    <row r="8068" spans="1:8" x14ac:dyDescent="0.3">
      <c r="A8068" s="68"/>
      <c r="B8068" s="68"/>
      <c r="C8068" s="68"/>
      <c r="D8068" s="68"/>
      <c r="E8068" s="68"/>
      <c r="F8068" s="68"/>
      <c r="G8068" s="68"/>
      <c r="H8068" s="68"/>
    </row>
    <row r="8069" spans="1:8" x14ac:dyDescent="0.3">
      <c r="A8069" s="68"/>
      <c r="B8069" s="68"/>
      <c r="C8069" s="68"/>
      <c r="D8069" s="68"/>
      <c r="E8069" s="68"/>
      <c r="F8069" s="68"/>
      <c r="G8069" s="68"/>
      <c r="H8069" s="68"/>
    </row>
    <row r="8070" spans="1:8" x14ac:dyDescent="0.3">
      <c r="A8070" s="68"/>
      <c r="B8070" s="68"/>
      <c r="C8070" s="68"/>
      <c r="D8070" s="68"/>
      <c r="E8070" s="68"/>
      <c r="F8070" s="68"/>
      <c r="G8070" s="68"/>
      <c r="H8070" s="68"/>
    </row>
    <row r="8071" spans="1:8" x14ac:dyDescent="0.3">
      <c r="A8071" s="68"/>
      <c r="B8071" s="68"/>
      <c r="C8071" s="68"/>
      <c r="D8071" s="68"/>
      <c r="E8071" s="68"/>
      <c r="F8071" s="68"/>
      <c r="G8071" s="68"/>
      <c r="H8071" s="68"/>
    </row>
    <row r="8072" spans="1:8" x14ac:dyDescent="0.3">
      <c r="A8072" s="68"/>
      <c r="B8072" s="68"/>
      <c r="C8072" s="68"/>
      <c r="D8072" s="68"/>
      <c r="E8072" s="68"/>
      <c r="F8072" s="68"/>
      <c r="G8072" s="68"/>
      <c r="H8072" s="68"/>
    </row>
    <row r="8073" spans="1:8" x14ac:dyDescent="0.3">
      <c r="A8073" s="68"/>
      <c r="B8073" s="68"/>
      <c r="C8073" s="68"/>
      <c r="D8073" s="68"/>
      <c r="E8073" s="68"/>
      <c r="F8073" s="68"/>
      <c r="G8073" s="68"/>
      <c r="H8073" s="68"/>
    </row>
    <row r="8074" spans="1:8" x14ac:dyDescent="0.3">
      <c r="A8074" s="68"/>
      <c r="B8074" s="68"/>
      <c r="C8074" s="68"/>
      <c r="D8074" s="68"/>
      <c r="E8074" s="68"/>
      <c r="F8074" s="68"/>
      <c r="G8074" s="68"/>
      <c r="H8074" s="68"/>
    </row>
    <row r="8075" spans="1:8" x14ac:dyDescent="0.3">
      <c r="A8075" s="68"/>
      <c r="B8075" s="68"/>
      <c r="C8075" s="68"/>
      <c r="D8075" s="68"/>
      <c r="E8075" s="68"/>
      <c r="F8075" s="68"/>
      <c r="G8075" s="68"/>
      <c r="H8075" s="68"/>
    </row>
    <row r="8076" spans="1:8" x14ac:dyDescent="0.3">
      <c r="A8076" s="68"/>
      <c r="B8076" s="68"/>
      <c r="C8076" s="68"/>
      <c r="D8076" s="68"/>
      <c r="E8076" s="68"/>
      <c r="F8076" s="68"/>
      <c r="G8076" s="68"/>
      <c r="H8076" s="68"/>
    </row>
    <row r="8077" spans="1:8" x14ac:dyDescent="0.3">
      <c r="A8077" s="68"/>
      <c r="B8077" s="68"/>
      <c r="C8077" s="68"/>
      <c r="D8077" s="68"/>
      <c r="E8077" s="68"/>
      <c r="F8077" s="68"/>
      <c r="G8077" s="68"/>
      <c r="H8077" s="68"/>
    </row>
    <row r="8078" spans="1:8" x14ac:dyDescent="0.3">
      <c r="A8078" s="68"/>
      <c r="B8078" s="68"/>
      <c r="C8078" s="68"/>
      <c r="D8078" s="68"/>
      <c r="E8078" s="68"/>
      <c r="F8078" s="68"/>
      <c r="G8078" s="68"/>
      <c r="H8078" s="68"/>
    </row>
    <row r="8079" spans="1:8" x14ac:dyDescent="0.3">
      <c r="A8079" s="68"/>
      <c r="B8079" s="68"/>
      <c r="C8079" s="68"/>
      <c r="D8079" s="68"/>
      <c r="E8079" s="68"/>
      <c r="F8079" s="68"/>
      <c r="G8079" s="68"/>
      <c r="H8079" s="68"/>
    </row>
    <row r="8080" spans="1:8" x14ac:dyDescent="0.3">
      <c r="A8080" s="68"/>
      <c r="B8080" s="68"/>
      <c r="C8080" s="68"/>
      <c r="D8080" s="68"/>
      <c r="E8080" s="68"/>
      <c r="F8080" s="68"/>
      <c r="G8080" s="68"/>
      <c r="H8080" s="68"/>
    </row>
    <row r="8081" spans="1:8" x14ac:dyDescent="0.3">
      <c r="A8081" s="68"/>
      <c r="B8081" s="68"/>
      <c r="C8081" s="68"/>
      <c r="D8081" s="68"/>
      <c r="E8081" s="68"/>
      <c r="F8081" s="68"/>
      <c r="G8081" s="68"/>
      <c r="H8081" s="68"/>
    </row>
    <row r="8082" spans="1:8" x14ac:dyDescent="0.3">
      <c r="A8082" s="68"/>
      <c r="B8082" s="68"/>
      <c r="C8082" s="68"/>
      <c r="D8082" s="68"/>
      <c r="E8082" s="68"/>
      <c r="F8082" s="68"/>
      <c r="G8082" s="68"/>
      <c r="H8082" s="68"/>
    </row>
    <row r="8083" spans="1:8" x14ac:dyDescent="0.3">
      <c r="A8083" s="68"/>
      <c r="B8083" s="68"/>
      <c r="C8083" s="68"/>
      <c r="D8083" s="68"/>
      <c r="E8083" s="68"/>
      <c r="F8083" s="68"/>
      <c r="G8083" s="68"/>
      <c r="H8083" s="68"/>
    </row>
    <row r="8084" spans="1:8" x14ac:dyDescent="0.3">
      <c r="A8084" s="68"/>
      <c r="B8084" s="68"/>
      <c r="C8084" s="68"/>
      <c r="D8084" s="68"/>
      <c r="E8084" s="68"/>
      <c r="F8084" s="68"/>
      <c r="G8084" s="68"/>
      <c r="H8084" s="68"/>
    </row>
    <row r="8085" spans="1:8" x14ac:dyDescent="0.3">
      <c r="A8085" s="68"/>
      <c r="B8085" s="68"/>
      <c r="C8085" s="68"/>
      <c r="D8085" s="68"/>
      <c r="E8085" s="68"/>
      <c r="F8085" s="68"/>
      <c r="G8085" s="68"/>
      <c r="H8085" s="68"/>
    </row>
    <row r="8086" spans="1:8" x14ac:dyDescent="0.3">
      <c r="A8086" s="68"/>
      <c r="B8086" s="68"/>
      <c r="C8086" s="68"/>
      <c r="D8086" s="68"/>
      <c r="E8086" s="68"/>
      <c r="F8086" s="68"/>
      <c r="G8086" s="68"/>
      <c r="H8086" s="68"/>
    </row>
    <row r="8087" spans="1:8" x14ac:dyDescent="0.3">
      <c r="A8087" s="68"/>
      <c r="B8087" s="68"/>
      <c r="C8087" s="68"/>
      <c r="D8087" s="68"/>
      <c r="E8087" s="68"/>
      <c r="F8087" s="68"/>
      <c r="G8087" s="68"/>
      <c r="H8087" s="68"/>
    </row>
    <row r="8088" spans="1:8" x14ac:dyDescent="0.3">
      <c r="A8088" s="68"/>
      <c r="B8088" s="68"/>
      <c r="C8088" s="68"/>
      <c r="D8088" s="68"/>
      <c r="E8088" s="68"/>
      <c r="F8088" s="68"/>
      <c r="G8088" s="68"/>
      <c r="H8088" s="68"/>
    </row>
    <row r="8089" spans="1:8" x14ac:dyDescent="0.3">
      <c r="A8089" s="68"/>
      <c r="B8089" s="68"/>
      <c r="C8089" s="68"/>
      <c r="D8089" s="68"/>
      <c r="E8089" s="68"/>
      <c r="F8089" s="68"/>
      <c r="G8089" s="68"/>
      <c r="H8089" s="68"/>
    </row>
    <row r="8090" spans="1:8" x14ac:dyDescent="0.3">
      <c r="A8090" s="68"/>
      <c r="B8090" s="68"/>
      <c r="C8090" s="68"/>
      <c r="D8090" s="68"/>
      <c r="E8090" s="68"/>
      <c r="F8090" s="68"/>
      <c r="G8090" s="68"/>
      <c r="H8090" s="68"/>
    </row>
    <row r="8091" spans="1:8" x14ac:dyDescent="0.3">
      <c r="A8091" s="68"/>
      <c r="B8091" s="68"/>
      <c r="C8091" s="68"/>
      <c r="D8091" s="68"/>
      <c r="E8091" s="68"/>
      <c r="F8091" s="68"/>
      <c r="G8091" s="68"/>
      <c r="H8091" s="68"/>
    </row>
    <row r="8092" spans="1:8" x14ac:dyDescent="0.3">
      <c r="A8092" s="68"/>
      <c r="B8092" s="68"/>
      <c r="C8092" s="68"/>
      <c r="D8092" s="68"/>
      <c r="E8092" s="68"/>
      <c r="F8092" s="68"/>
      <c r="G8092" s="68"/>
      <c r="H8092" s="68"/>
    </row>
    <row r="8093" spans="1:8" x14ac:dyDescent="0.3">
      <c r="A8093" s="68"/>
      <c r="B8093" s="68"/>
      <c r="C8093" s="68"/>
      <c r="D8093" s="68"/>
      <c r="E8093" s="68"/>
      <c r="F8093" s="68"/>
      <c r="G8093" s="68"/>
      <c r="H8093" s="68"/>
    </row>
    <row r="8094" spans="1:8" x14ac:dyDescent="0.3">
      <c r="A8094" s="68"/>
      <c r="B8094" s="68"/>
      <c r="C8094" s="68"/>
      <c r="D8094" s="68"/>
      <c r="E8094" s="68"/>
      <c r="F8094" s="68"/>
      <c r="G8094" s="68"/>
      <c r="H8094" s="68"/>
    </row>
    <row r="8095" spans="1:8" x14ac:dyDescent="0.3">
      <c r="A8095" s="68"/>
      <c r="B8095" s="68"/>
      <c r="C8095" s="68"/>
      <c r="D8095" s="68"/>
      <c r="E8095" s="68"/>
      <c r="F8095" s="68"/>
      <c r="G8095" s="68"/>
      <c r="H8095" s="68"/>
    </row>
    <row r="8096" spans="1:8" x14ac:dyDescent="0.3">
      <c r="A8096" s="68"/>
      <c r="B8096" s="68"/>
      <c r="C8096" s="68"/>
      <c r="D8096" s="68"/>
      <c r="E8096" s="68"/>
      <c r="F8096" s="68"/>
      <c r="G8096" s="68"/>
      <c r="H8096" s="68"/>
    </row>
    <row r="8097" spans="1:8" x14ac:dyDescent="0.3">
      <c r="A8097" s="68"/>
      <c r="B8097" s="68"/>
      <c r="C8097" s="68"/>
      <c r="D8097" s="68"/>
      <c r="E8097" s="68"/>
      <c r="F8097" s="68"/>
      <c r="G8097" s="68"/>
      <c r="H8097" s="68"/>
    </row>
    <row r="8098" spans="1:8" x14ac:dyDescent="0.3">
      <c r="A8098" s="68"/>
      <c r="B8098" s="68"/>
      <c r="C8098" s="68"/>
      <c r="D8098" s="68"/>
      <c r="E8098" s="68"/>
      <c r="F8098" s="68"/>
      <c r="G8098" s="68"/>
      <c r="H8098" s="68"/>
    </row>
    <row r="8099" spans="1:8" x14ac:dyDescent="0.3">
      <c r="A8099" s="68"/>
      <c r="B8099" s="68"/>
      <c r="C8099" s="68"/>
      <c r="D8099" s="68"/>
      <c r="E8099" s="68"/>
      <c r="F8099" s="68"/>
      <c r="G8099" s="68"/>
      <c r="H8099" s="68"/>
    </row>
    <row r="8100" spans="1:8" x14ac:dyDescent="0.3">
      <c r="A8100" s="68"/>
      <c r="B8100" s="68"/>
      <c r="C8100" s="68"/>
      <c r="D8100" s="68"/>
      <c r="E8100" s="68"/>
      <c r="F8100" s="68"/>
      <c r="G8100" s="68"/>
      <c r="H8100" s="68"/>
    </row>
    <row r="8101" spans="1:8" x14ac:dyDescent="0.3">
      <c r="A8101" s="68"/>
      <c r="B8101" s="68"/>
      <c r="C8101" s="68"/>
      <c r="D8101" s="68"/>
      <c r="E8101" s="68"/>
      <c r="F8101" s="68"/>
      <c r="G8101" s="68"/>
      <c r="H8101" s="68"/>
    </row>
    <row r="8102" spans="1:8" x14ac:dyDescent="0.3">
      <c r="A8102" s="68"/>
      <c r="B8102" s="68"/>
      <c r="C8102" s="68"/>
      <c r="D8102" s="68"/>
      <c r="E8102" s="68"/>
      <c r="F8102" s="68"/>
      <c r="G8102" s="68"/>
      <c r="H8102" s="68"/>
    </row>
    <row r="8103" spans="1:8" x14ac:dyDescent="0.3">
      <c r="A8103" s="68"/>
      <c r="B8103" s="68"/>
      <c r="C8103" s="68"/>
      <c r="D8103" s="68"/>
      <c r="E8103" s="68"/>
      <c r="F8103" s="68"/>
      <c r="G8103" s="68"/>
      <c r="H8103" s="68"/>
    </row>
    <row r="8104" spans="1:8" x14ac:dyDescent="0.3">
      <c r="A8104" s="68"/>
      <c r="B8104" s="68"/>
      <c r="C8104" s="68"/>
      <c r="D8104" s="68"/>
      <c r="E8104" s="68"/>
      <c r="F8104" s="68"/>
      <c r="G8104" s="68"/>
      <c r="H8104" s="68"/>
    </row>
    <row r="8105" spans="1:8" x14ac:dyDescent="0.3">
      <c r="A8105" s="68"/>
      <c r="B8105" s="68"/>
      <c r="C8105" s="68"/>
      <c r="D8105" s="68"/>
      <c r="E8105" s="68"/>
      <c r="F8105" s="68"/>
      <c r="G8105" s="68"/>
      <c r="H8105" s="68"/>
    </row>
    <row r="8106" spans="1:8" x14ac:dyDescent="0.3">
      <c r="A8106" s="68"/>
      <c r="B8106" s="68"/>
      <c r="C8106" s="68"/>
      <c r="D8106" s="68"/>
      <c r="E8106" s="68"/>
      <c r="F8106" s="68"/>
      <c r="G8106" s="68"/>
      <c r="H8106" s="68"/>
    </row>
    <row r="8107" spans="1:8" x14ac:dyDescent="0.3">
      <c r="A8107" s="68"/>
      <c r="B8107" s="68"/>
      <c r="C8107" s="68"/>
      <c r="D8107" s="68"/>
      <c r="E8107" s="68"/>
      <c r="F8107" s="68"/>
      <c r="G8107" s="68"/>
      <c r="H8107" s="68"/>
    </row>
    <row r="8108" spans="1:8" x14ac:dyDescent="0.3">
      <c r="A8108" s="68"/>
      <c r="B8108" s="68"/>
      <c r="C8108" s="68"/>
      <c r="D8108" s="68"/>
      <c r="E8108" s="68"/>
      <c r="F8108" s="68"/>
      <c r="G8108" s="68"/>
      <c r="H8108" s="68"/>
    </row>
    <row r="8109" spans="1:8" x14ac:dyDescent="0.3">
      <c r="A8109" s="68"/>
      <c r="B8109" s="68"/>
      <c r="C8109" s="68"/>
      <c r="D8109" s="68"/>
      <c r="E8109" s="68"/>
      <c r="F8109" s="68"/>
      <c r="G8109" s="68"/>
      <c r="H8109" s="68"/>
    </row>
    <row r="8110" spans="1:8" x14ac:dyDescent="0.3">
      <c r="A8110" s="68"/>
      <c r="B8110" s="68"/>
      <c r="C8110" s="68"/>
      <c r="D8110" s="68"/>
      <c r="E8110" s="68"/>
      <c r="F8110" s="68"/>
      <c r="G8110" s="68"/>
      <c r="H8110" s="68"/>
    </row>
    <row r="8111" spans="1:8" x14ac:dyDescent="0.3">
      <c r="A8111" s="68"/>
      <c r="B8111" s="68"/>
      <c r="C8111" s="68"/>
      <c r="D8111" s="68"/>
      <c r="E8111" s="68"/>
      <c r="F8111" s="68"/>
      <c r="G8111" s="68"/>
      <c r="H8111" s="68"/>
    </row>
    <row r="8112" spans="1:8" x14ac:dyDescent="0.3">
      <c r="A8112" s="68"/>
      <c r="B8112" s="68"/>
      <c r="C8112" s="68"/>
      <c r="D8112" s="68"/>
      <c r="E8112" s="68"/>
      <c r="F8112" s="68"/>
      <c r="G8112" s="68"/>
      <c r="H8112" s="68"/>
    </row>
    <row r="8113" spans="1:8" x14ac:dyDescent="0.3">
      <c r="A8113" s="68"/>
      <c r="B8113" s="68"/>
      <c r="C8113" s="68"/>
      <c r="D8113" s="68"/>
      <c r="E8113" s="68"/>
      <c r="F8113" s="68"/>
      <c r="G8113" s="68"/>
      <c r="H8113" s="68"/>
    </row>
    <row r="8114" spans="1:8" x14ac:dyDescent="0.3">
      <c r="A8114" s="68"/>
      <c r="B8114" s="68"/>
      <c r="C8114" s="68"/>
      <c r="D8114" s="68"/>
      <c r="E8114" s="68"/>
      <c r="F8114" s="68"/>
      <c r="G8114" s="68"/>
      <c r="H8114" s="68"/>
    </row>
    <row r="8115" spans="1:8" x14ac:dyDescent="0.3">
      <c r="A8115" s="68"/>
      <c r="B8115" s="68"/>
      <c r="C8115" s="68"/>
      <c r="D8115" s="68"/>
      <c r="E8115" s="68"/>
      <c r="F8115" s="68"/>
      <c r="G8115" s="68"/>
      <c r="H8115" s="68"/>
    </row>
    <row r="8116" spans="1:8" x14ac:dyDescent="0.3">
      <c r="A8116" s="68"/>
      <c r="B8116" s="68"/>
      <c r="C8116" s="68"/>
      <c r="D8116" s="68"/>
      <c r="E8116" s="68"/>
      <c r="F8116" s="68"/>
      <c r="G8116" s="68"/>
      <c r="H8116" s="68"/>
    </row>
    <row r="8117" spans="1:8" x14ac:dyDescent="0.3">
      <c r="A8117" s="68"/>
      <c r="B8117" s="68"/>
      <c r="C8117" s="68"/>
      <c r="D8117" s="68"/>
      <c r="E8117" s="68"/>
      <c r="F8117" s="68"/>
      <c r="G8117" s="68"/>
      <c r="H8117" s="68"/>
    </row>
    <row r="8118" spans="1:8" x14ac:dyDescent="0.3">
      <c r="A8118" s="68"/>
      <c r="B8118" s="68"/>
      <c r="C8118" s="68"/>
      <c r="D8118" s="68"/>
      <c r="E8118" s="68"/>
      <c r="F8118" s="68"/>
      <c r="G8118" s="68"/>
      <c r="H8118" s="68"/>
    </row>
    <row r="8119" spans="1:8" x14ac:dyDescent="0.3">
      <c r="A8119" s="68"/>
      <c r="B8119" s="68"/>
      <c r="C8119" s="68"/>
      <c r="D8119" s="68"/>
      <c r="E8119" s="68"/>
      <c r="F8119" s="68"/>
      <c r="G8119" s="68"/>
      <c r="H8119" s="68"/>
    </row>
    <row r="8120" spans="1:8" x14ac:dyDescent="0.3">
      <c r="A8120" s="68"/>
      <c r="B8120" s="68"/>
      <c r="C8120" s="68"/>
      <c r="D8120" s="68"/>
      <c r="E8120" s="68"/>
      <c r="F8120" s="68"/>
      <c r="G8120" s="68"/>
      <c r="H8120" s="68"/>
    </row>
    <row r="8121" spans="1:8" x14ac:dyDescent="0.3">
      <c r="A8121" s="68"/>
      <c r="B8121" s="68"/>
      <c r="C8121" s="68"/>
      <c r="D8121" s="68"/>
      <c r="E8121" s="68"/>
      <c r="F8121" s="68"/>
      <c r="G8121" s="68"/>
      <c r="H8121" s="68"/>
    </row>
    <row r="8122" spans="1:8" x14ac:dyDescent="0.3">
      <c r="A8122" s="68"/>
      <c r="B8122" s="68"/>
      <c r="C8122" s="68"/>
      <c r="D8122" s="68"/>
      <c r="E8122" s="68"/>
      <c r="F8122" s="68"/>
      <c r="G8122" s="68"/>
      <c r="H8122" s="68"/>
    </row>
    <row r="8123" spans="1:8" x14ac:dyDescent="0.3">
      <c r="A8123" s="68"/>
      <c r="B8123" s="68"/>
      <c r="C8123" s="68"/>
      <c r="D8123" s="68"/>
      <c r="E8123" s="68"/>
      <c r="F8123" s="68"/>
      <c r="G8123" s="68"/>
      <c r="H8123" s="68"/>
    </row>
    <row r="8124" spans="1:8" x14ac:dyDescent="0.3">
      <c r="A8124" s="68"/>
      <c r="B8124" s="68"/>
      <c r="C8124" s="68"/>
      <c r="D8124" s="68"/>
      <c r="E8124" s="68"/>
      <c r="F8124" s="68"/>
      <c r="G8124" s="68"/>
      <c r="H8124" s="68"/>
    </row>
    <row r="8125" spans="1:8" x14ac:dyDescent="0.3">
      <c r="A8125" s="68"/>
      <c r="B8125" s="68"/>
      <c r="C8125" s="68"/>
      <c r="D8125" s="68"/>
      <c r="E8125" s="68"/>
      <c r="F8125" s="68"/>
      <c r="G8125" s="68"/>
      <c r="H8125" s="68"/>
    </row>
    <row r="8126" spans="1:8" x14ac:dyDescent="0.3">
      <c r="A8126" s="68"/>
      <c r="B8126" s="68"/>
      <c r="C8126" s="68"/>
      <c r="D8126" s="68"/>
      <c r="E8126" s="68"/>
      <c r="F8126" s="68"/>
      <c r="G8126" s="68"/>
      <c r="H8126" s="68"/>
    </row>
    <row r="8127" spans="1:8" x14ac:dyDescent="0.3">
      <c r="A8127" s="68"/>
      <c r="B8127" s="68"/>
      <c r="C8127" s="68"/>
      <c r="D8127" s="68"/>
      <c r="E8127" s="68"/>
      <c r="F8127" s="68"/>
      <c r="G8127" s="68"/>
      <c r="H8127" s="68"/>
    </row>
    <row r="8128" spans="1:8" x14ac:dyDescent="0.3">
      <c r="A8128" s="68"/>
      <c r="B8128" s="68"/>
      <c r="C8128" s="68"/>
      <c r="D8128" s="68"/>
      <c r="E8128" s="68"/>
      <c r="F8128" s="68"/>
      <c r="G8128" s="68"/>
      <c r="H8128" s="68"/>
    </row>
    <row r="8129" spans="1:8" x14ac:dyDescent="0.3">
      <c r="A8129" s="68"/>
      <c r="B8129" s="68"/>
      <c r="C8129" s="68"/>
      <c r="D8129" s="68"/>
      <c r="E8129" s="68"/>
      <c r="F8129" s="68"/>
      <c r="G8129" s="68"/>
      <c r="H8129" s="68"/>
    </row>
    <row r="8130" spans="1:8" x14ac:dyDescent="0.3">
      <c r="A8130" s="68"/>
      <c r="B8130" s="68"/>
      <c r="C8130" s="68"/>
      <c r="D8130" s="68"/>
      <c r="E8130" s="68"/>
      <c r="F8130" s="68"/>
      <c r="G8130" s="68"/>
      <c r="H8130" s="68"/>
    </row>
    <row r="8131" spans="1:8" x14ac:dyDescent="0.3">
      <c r="A8131" s="68"/>
      <c r="B8131" s="68"/>
      <c r="C8131" s="68"/>
      <c r="D8131" s="68"/>
      <c r="E8131" s="68"/>
      <c r="F8131" s="68"/>
      <c r="G8131" s="68"/>
      <c r="H8131" s="68"/>
    </row>
    <row r="8132" spans="1:8" x14ac:dyDescent="0.3">
      <c r="A8132" s="68"/>
      <c r="B8132" s="68"/>
      <c r="C8132" s="68"/>
      <c r="D8132" s="68"/>
      <c r="E8132" s="68"/>
      <c r="F8132" s="68"/>
      <c r="G8132" s="68"/>
      <c r="H8132" s="68"/>
    </row>
    <row r="8133" spans="1:8" x14ac:dyDescent="0.3">
      <c r="A8133" s="68"/>
      <c r="B8133" s="68"/>
      <c r="C8133" s="68"/>
      <c r="D8133" s="68"/>
      <c r="E8133" s="68"/>
      <c r="F8133" s="68"/>
      <c r="G8133" s="68"/>
      <c r="H8133" s="68"/>
    </row>
    <row r="8134" spans="1:8" x14ac:dyDescent="0.3">
      <c r="A8134" s="68"/>
      <c r="B8134" s="68"/>
      <c r="C8134" s="68"/>
      <c r="D8134" s="68"/>
      <c r="E8134" s="68"/>
      <c r="F8134" s="68"/>
      <c r="G8134" s="68"/>
      <c r="H8134" s="68"/>
    </row>
    <row r="8135" spans="1:8" x14ac:dyDescent="0.3">
      <c r="A8135" s="68"/>
      <c r="B8135" s="68"/>
      <c r="C8135" s="68"/>
      <c r="D8135" s="68"/>
      <c r="E8135" s="68"/>
      <c r="F8135" s="68"/>
      <c r="G8135" s="68"/>
      <c r="H8135" s="68"/>
    </row>
    <row r="8136" spans="1:8" x14ac:dyDescent="0.3">
      <c r="A8136" s="68"/>
      <c r="B8136" s="68"/>
      <c r="C8136" s="68"/>
      <c r="D8136" s="68"/>
      <c r="E8136" s="68"/>
      <c r="F8136" s="68"/>
      <c r="G8136" s="68"/>
      <c r="H8136" s="68"/>
    </row>
    <row r="8137" spans="1:8" x14ac:dyDescent="0.3">
      <c r="A8137" s="68"/>
      <c r="B8137" s="68"/>
      <c r="C8137" s="68"/>
      <c r="D8137" s="68"/>
      <c r="E8137" s="68"/>
      <c r="F8137" s="68"/>
      <c r="G8137" s="68"/>
      <c r="H8137" s="68"/>
    </row>
    <row r="8138" spans="1:8" x14ac:dyDescent="0.3">
      <c r="A8138" s="68"/>
      <c r="B8138" s="68"/>
      <c r="C8138" s="68"/>
      <c r="D8138" s="68"/>
      <c r="E8138" s="68"/>
      <c r="F8138" s="68"/>
      <c r="G8138" s="68"/>
      <c r="H8138" s="68"/>
    </row>
    <row r="8139" spans="1:8" x14ac:dyDescent="0.3">
      <c r="A8139" s="68"/>
      <c r="B8139" s="68"/>
      <c r="C8139" s="68"/>
      <c r="D8139" s="68"/>
      <c r="E8139" s="68"/>
      <c r="F8139" s="68"/>
      <c r="G8139" s="68"/>
      <c r="H8139" s="68"/>
    </row>
    <row r="8140" spans="1:8" x14ac:dyDescent="0.3">
      <c r="A8140" s="68"/>
      <c r="B8140" s="68"/>
      <c r="C8140" s="68"/>
      <c r="D8140" s="68"/>
      <c r="E8140" s="68"/>
      <c r="F8140" s="68"/>
      <c r="G8140" s="68"/>
      <c r="H8140" s="68"/>
    </row>
    <row r="8141" spans="1:8" x14ac:dyDescent="0.3">
      <c r="A8141" s="68"/>
      <c r="B8141" s="68"/>
      <c r="C8141" s="68"/>
      <c r="D8141" s="68"/>
      <c r="E8141" s="68"/>
      <c r="F8141" s="68"/>
      <c r="G8141" s="68"/>
      <c r="H8141" s="68"/>
    </row>
    <row r="8142" spans="1:8" x14ac:dyDescent="0.3">
      <c r="A8142" s="68"/>
      <c r="B8142" s="68"/>
      <c r="C8142" s="68"/>
      <c r="D8142" s="68"/>
      <c r="E8142" s="68"/>
      <c r="F8142" s="68"/>
      <c r="G8142" s="68"/>
      <c r="H8142" s="68"/>
    </row>
    <row r="8143" spans="1:8" x14ac:dyDescent="0.3">
      <c r="A8143" s="68"/>
      <c r="B8143" s="68"/>
      <c r="C8143" s="68"/>
      <c r="D8143" s="68"/>
      <c r="E8143" s="68"/>
      <c r="F8143" s="68"/>
      <c r="G8143" s="68"/>
      <c r="H8143" s="68"/>
    </row>
    <row r="8144" spans="1:8" x14ac:dyDescent="0.3">
      <c r="A8144" s="68"/>
      <c r="B8144" s="68"/>
      <c r="C8144" s="68"/>
      <c r="D8144" s="68"/>
      <c r="E8144" s="68"/>
      <c r="F8144" s="68"/>
      <c r="G8144" s="68"/>
      <c r="H8144" s="68"/>
    </row>
    <row r="8145" spans="1:8" x14ac:dyDescent="0.3">
      <c r="A8145" s="68"/>
      <c r="B8145" s="68"/>
      <c r="C8145" s="68"/>
      <c r="D8145" s="68"/>
      <c r="E8145" s="68"/>
      <c r="F8145" s="68"/>
      <c r="G8145" s="68"/>
      <c r="H8145" s="68"/>
    </row>
    <row r="8146" spans="1:8" x14ac:dyDescent="0.3">
      <c r="A8146" s="68"/>
      <c r="B8146" s="68"/>
      <c r="C8146" s="68"/>
      <c r="D8146" s="68"/>
      <c r="E8146" s="68"/>
      <c r="F8146" s="68"/>
      <c r="G8146" s="68"/>
      <c r="H8146" s="68"/>
    </row>
    <row r="8147" spans="1:8" x14ac:dyDescent="0.3">
      <c r="A8147" s="68"/>
      <c r="B8147" s="68"/>
      <c r="C8147" s="68"/>
      <c r="D8147" s="68"/>
      <c r="E8147" s="68"/>
      <c r="F8147" s="68"/>
      <c r="G8147" s="68"/>
      <c r="H8147" s="68"/>
    </row>
    <row r="8148" spans="1:8" x14ac:dyDescent="0.3">
      <c r="A8148" s="68"/>
      <c r="B8148" s="68"/>
      <c r="C8148" s="68"/>
      <c r="D8148" s="68"/>
      <c r="E8148" s="68"/>
      <c r="F8148" s="68"/>
      <c r="G8148" s="68"/>
      <c r="H8148" s="68"/>
    </row>
    <row r="8149" spans="1:8" x14ac:dyDescent="0.3">
      <c r="A8149" s="68"/>
      <c r="B8149" s="68"/>
      <c r="C8149" s="68"/>
      <c r="D8149" s="68"/>
      <c r="E8149" s="68"/>
      <c r="F8149" s="68"/>
      <c r="G8149" s="68"/>
      <c r="H8149" s="68"/>
    </row>
    <row r="8150" spans="1:8" x14ac:dyDescent="0.3">
      <c r="A8150" s="68"/>
      <c r="B8150" s="68"/>
      <c r="C8150" s="68"/>
      <c r="D8150" s="68"/>
      <c r="E8150" s="68"/>
      <c r="F8150" s="68"/>
      <c r="G8150" s="68"/>
      <c r="H8150" s="68"/>
    </row>
    <row r="8151" spans="1:8" x14ac:dyDescent="0.3">
      <c r="A8151" s="68"/>
      <c r="B8151" s="68"/>
      <c r="C8151" s="68"/>
      <c r="D8151" s="68"/>
      <c r="E8151" s="68"/>
      <c r="F8151" s="68"/>
      <c r="G8151" s="68"/>
      <c r="H8151" s="68"/>
    </row>
    <row r="8152" spans="1:8" x14ac:dyDescent="0.3">
      <c r="A8152" s="68"/>
      <c r="B8152" s="68"/>
      <c r="C8152" s="68"/>
      <c r="D8152" s="68"/>
      <c r="E8152" s="68"/>
      <c r="F8152" s="68"/>
      <c r="G8152" s="68"/>
      <c r="H8152" s="68"/>
    </row>
    <row r="8153" spans="1:8" x14ac:dyDescent="0.3">
      <c r="A8153" s="68"/>
      <c r="B8153" s="68"/>
      <c r="C8153" s="68"/>
      <c r="D8153" s="68"/>
      <c r="E8153" s="68"/>
      <c r="F8153" s="68"/>
      <c r="G8153" s="68"/>
      <c r="H8153" s="68"/>
    </row>
    <row r="8154" spans="1:8" x14ac:dyDescent="0.3">
      <c r="A8154" s="68"/>
      <c r="B8154" s="68"/>
      <c r="C8154" s="68"/>
      <c r="D8154" s="68"/>
      <c r="E8154" s="68"/>
      <c r="F8154" s="68"/>
      <c r="G8154" s="68"/>
      <c r="H8154" s="68"/>
    </row>
    <row r="8155" spans="1:8" x14ac:dyDescent="0.3">
      <c r="A8155" s="68"/>
      <c r="B8155" s="68"/>
      <c r="C8155" s="68"/>
      <c r="D8155" s="68"/>
      <c r="E8155" s="68"/>
      <c r="F8155" s="68"/>
      <c r="G8155" s="68"/>
      <c r="H8155" s="68"/>
    </row>
    <row r="8156" spans="1:8" x14ac:dyDescent="0.3">
      <c r="A8156" s="68"/>
      <c r="B8156" s="68"/>
      <c r="C8156" s="68"/>
      <c r="D8156" s="68"/>
      <c r="E8156" s="68"/>
      <c r="F8156" s="68"/>
      <c r="G8156" s="68"/>
      <c r="H8156" s="68"/>
    </row>
    <row r="8157" spans="1:8" x14ac:dyDescent="0.3">
      <c r="A8157" s="68"/>
      <c r="B8157" s="68"/>
      <c r="C8157" s="68"/>
      <c r="D8157" s="68"/>
      <c r="E8157" s="68"/>
      <c r="F8157" s="68"/>
      <c r="G8157" s="68"/>
      <c r="H8157" s="68"/>
    </row>
    <row r="8158" spans="1:8" x14ac:dyDescent="0.3">
      <c r="A8158" s="68"/>
      <c r="B8158" s="68"/>
      <c r="C8158" s="68"/>
      <c r="D8158" s="68"/>
      <c r="E8158" s="68"/>
      <c r="F8158" s="68"/>
      <c r="G8158" s="68"/>
      <c r="H8158" s="68"/>
    </row>
    <row r="8159" spans="1:8" x14ac:dyDescent="0.3">
      <c r="A8159" s="68"/>
      <c r="B8159" s="68"/>
      <c r="C8159" s="68"/>
      <c r="D8159" s="68"/>
      <c r="E8159" s="68"/>
      <c r="F8159" s="68"/>
      <c r="G8159" s="68"/>
      <c r="H8159" s="68"/>
    </row>
    <row r="8160" spans="1:8" x14ac:dyDescent="0.3">
      <c r="A8160" s="68"/>
      <c r="B8160" s="68"/>
      <c r="C8160" s="68"/>
      <c r="D8160" s="68"/>
      <c r="E8160" s="68"/>
      <c r="F8160" s="68"/>
      <c r="G8160" s="68"/>
      <c r="H8160" s="68"/>
    </row>
    <row r="8161" spans="1:8" x14ac:dyDescent="0.3">
      <c r="A8161" s="68"/>
      <c r="B8161" s="68"/>
      <c r="C8161" s="68"/>
      <c r="D8161" s="68"/>
      <c r="E8161" s="68"/>
      <c r="F8161" s="68"/>
      <c r="G8161" s="68"/>
      <c r="H8161" s="68"/>
    </row>
    <row r="8162" spans="1:8" x14ac:dyDescent="0.3">
      <c r="A8162" s="68"/>
      <c r="B8162" s="68"/>
      <c r="C8162" s="68"/>
      <c r="D8162" s="68"/>
      <c r="E8162" s="68"/>
      <c r="F8162" s="68"/>
      <c r="G8162" s="68"/>
      <c r="H8162" s="68"/>
    </row>
    <row r="8163" spans="1:8" x14ac:dyDescent="0.3">
      <c r="A8163" s="68"/>
      <c r="B8163" s="68"/>
      <c r="C8163" s="68"/>
      <c r="D8163" s="68"/>
      <c r="E8163" s="68"/>
      <c r="F8163" s="68"/>
      <c r="G8163" s="68"/>
      <c r="H8163" s="68"/>
    </row>
    <row r="8164" spans="1:8" x14ac:dyDescent="0.3">
      <c r="A8164" s="68"/>
      <c r="B8164" s="68"/>
      <c r="C8164" s="68"/>
      <c r="D8164" s="68"/>
      <c r="E8164" s="68"/>
      <c r="F8164" s="68"/>
      <c r="G8164" s="68"/>
      <c r="H8164" s="68"/>
    </row>
    <row r="8165" spans="1:8" x14ac:dyDescent="0.3">
      <c r="A8165" s="68"/>
      <c r="B8165" s="68"/>
      <c r="C8165" s="68"/>
      <c r="D8165" s="68"/>
      <c r="E8165" s="68"/>
      <c r="F8165" s="68"/>
      <c r="G8165" s="68"/>
      <c r="H8165" s="68"/>
    </row>
    <row r="8166" spans="1:8" x14ac:dyDescent="0.3">
      <c r="A8166" s="68"/>
      <c r="B8166" s="68"/>
      <c r="C8166" s="68"/>
      <c r="D8166" s="68"/>
      <c r="E8166" s="68"/>
      <c r="F8166" s="68"/>
      <c r="G8166" s="68"/>
      <c r="H8166" s="68"/>
    </row>
    <row r="8167" spans="1:8" x14ac:dyDescent="0.3">
      <c r="A8167" s="68"/>
      <c r="B8167" s="68"/>
      <c r="C8167" s="68"/>
      <c r="D8167" s="68"/>
      <c r="E8167" s="68"/>
      <c r="F8167" s="68"/>
      <c r="G8167" s="68"/>
      <c r="H8167" s="68"/>
    </row>
    <row r="8168" spans="1:8" x14ac:dyDescent="0.3">
      <c r="A8168" s="68"/>
      <c r="B8168" s="68"/>
      <c r="C8168" s="68"/>
      <c r="D8168" s="68"/>
      <c r="E8168" s="68"/>
      <c r="F8168" s="68"/>
      <c r="G8168" s="68"/>
      <c r="H8168" s="68"/>
    </row>
    <row r="8169" spans="1:8" x14ac:dyDescent="0.3">
      <c r="A8169" s="68"/>
      <c r="B8169" s="68"/>
      <c r="C8169" s="68"/>
      <c r="D8169" s="68"/>
      <c r="E8169" s="68"/>
      <c r="F8169" s="68"/>
      <c r="G8169" s="68"/>
      <c r="H8169" s="68"/>
    </row>
    <row r="8170" spans="1:8" x14ac:dyDescent="0.3">
      <c r="A8170" s="68"/>
      <c r="B8170" s="68"/>
      <c r="C8170" s="68"/>
      <c r="D8170" s="68"/>
      <c r="E8170" s="68"/>
      <c r="F8170" s="68"/>
      <c r="G8170" s="68"/>
      <c r="H8170" s="68"/>
    </row>
    <row r="8171" spans="1:8" x14ac:dyDescent="0.3">
      <c r="A8171" s="68"/>
      <c r="B8171" s="68"/>
      <c r="C8171" s="68"/>
      <c r="D8171" s="68"/>
      <c r="E8171" s="68"/>
      <c r="F8171" s="68"/>
      <c r="G8171" s="68"/>
      <c r="H8171" s="68"/>
    </row>
    <row r="8172" spans="1:8" x14ac:dyDescent="0.3">
      <c r="A8172" s="68"/>
      <c r="B8172" s="68"/>
      <c r="C8172" s="68"/>
      <c r="D8172" s="68"/>
      <c r="E8172" s="68"/>
      <c r="F8172" s="68"/>
      <c r="G8172" s="68"/>
      <c r="H8172" s="68"/>
    </row>
    <row r="8173" spans="1:8" x14ac:dyDescent="0.3">
      <c r="A8173" s="68"/>
      <c r="B8173" s="68"/>
      <c r="C8173" s="68"/>
      <c r="D8173" s="68"/>
      <c r="E8173" s="68"/>
      <c r="F8173" s="68"/>
      <c r="G8173" s="68"/>
      <c r="H8173" s="68"/>
    </row>
    <row r="8174" spans="1:8" x14ac:dyDescent="0.3">
      <c r="A8174" s="68"/>
      <c r="B8174" s="68"/>
      <c r="C8174" s="68"/>
      <c r="D8174" s="68"/>
      <c r="E8174" s="68"/>
      <c r="F8174" s="68"/>
      <c r="G8174" s="68"/>
      <c r="H8174" s="68"/>
    </row>
    <row r="8175" spans="1:8" x14ac:dyDescent="0.3">
      <c r="A8175" s="68"/>
      <c r="B8175" s="68"/>
      <c r="C8175" s="68"/>
      <c r="D8175" s="68"/>
      <c r="E8175" s="68"/>
      <c r="F8175" s="68"/>
      <c r="G8175" s="68"/>
      <c r="H8175" s="68"/>
    </row>
    <row r="8176" spans="1:8" x14ac:dyDescent="0.3">
      <c r="A8176" s="68"/>
      <c r="B8176" s="68"/>
      <c r="C8176" s="68"/>
      <c r="D8176" s="68"/>
      <c r="E8176" s="68"/>
      <c r="F8176" s="68"/>
      <c r="G8176" s="68"/>
      <c r="H8176" s="68"/>
    </row>
    <row r="8177" spans="1:8" x14ac:dyDescent="0.3">
      <c r="A8177" s="68"/>
      <c r="B8177" s="68"/>
      <c r="C8177" s="68"/>
      <c r="D8177" s="68"/>
      <c r="E8177" s="68"/>
      <c r="F8177" s="68"/>
      <c r="G8177" s="68"/>
      <c r="H8177" s="68"/>
    </row>
    <row r="8178" spans="1:8" x14ac:dyDescent="0.3">
      <c r="A8178" s="68"/>
      <c r="B8178" s="68"/>
      <c r="C8178" s="68"/>
      <c r="D8178" s="68"/>
      <c r="E8178" s="68"/>
      <c r="F8178" s="68"/>
      <c r="G8178" s="68"/>
      <c r="H8178" s="68"/>
    </row>
    <row r="8179" spans="1:8" x14ac:dyDescent="0.3">
      <c r="A8179" s="68"/>
      <c r="B8179" s="68"/>
      <c r="C8179" s="68"/>
      <c r="D8179" s="68"/>
      <c r="E8179" s="68"/>
      <c r="F8179" s="68"/>
      <c r="G8179" s="68"/>
      <c r="H8179" s="68"/>
    </row>
    <row r="8180" spans="1:8" x14ac:dyDescent="0.3">
      <c r="A8180" s="68"/>
      <c r="B8180" s="68"/>
      <c r="C8180" s="68"/>
      <c r="D8180" s="68"/>
      <c r="E8180" s="68"/>
      <c r="F8180" s="68"/>
      <c r="G8180" s="68"/>
      <c r="H8180" s="68"/>
    </row>
    <row r="8181" spans="1:8" x14ac:dyDescent="0.3">
      <c r="A8181" s="68"/>
      <c r="B8181" s="68"/>
      <c r="C8181" s="68"/>
      <c r="D8181" s="68"/>
      <c r="E8181" s="68"/>
      <c r="F8181" s="68"/>
      <c r="G8181" s="68"/>
      <c r="H8181" s="68"/>
    </row>
    <row r="8182" spans="1:8" x14ac:dyDescent="0.3">
      <c r="A8182" s="68"/>
      <c r="B8182" s="68"/>
      <c r="C8182" s="68"/>
      <c r="D8182" s="68"/>
      <c r="E8182" s="68"/>
      <c r="F8182" s="68"/>
      <c r="G8182" s="68"/>
      <c r="H8182" s="68"/>
    </row>
    <row r="8183" spans="1:8" x14ac:dyDescent="0.3">
      <c r="A8183" s="68"/>
      <c r="B8183" s="68"/>
      <c r="C8183" s="68"/>
      <c r="D8183" s="68"/>
      <c r="E8183" s="68"/>
      <c r="F8183" s="68"/>
      <c r="G8183" s="68"/>
      <c r="H8183" s="68"/>
    </row>
    <row r="8184" spans="1:8" x14ac:dyDescent="0.3">
      <c r="A8184" s="68"/>
      <c r="B8184" s="68"/>
      <c r="C8184" s="68"/>
      <c r="D8184" s="68"/>
      <c r="E8184" s="68"/>
      <c r="F8184" s="68"/>
      <c r="G8184" s="68"/>
      <c r="H8184" s="68"/>
    </row>
    <row r="8185" spans="1:8" x14ac:dyDescent="0.3">
      <c r="A8185" s="68"/>
      <c r="B8185" s="68"/>
      <c r="C8185" s="68"/>
      <c r="D8185" s="68"/>
      <c r="E8185" s="68"/>
      <c r="F8185" s="68"/>
      <c r="G8185" s="68"/>
      <c r="H8185" s="68"/>
    </row>
    <row r="8186" spans="1:8" x14ac:dyDescent="0.3">
      <c r="A8186" s="68"/>
      <c r="B8186" s="68"/>
      <c r="C8186" s="68"/>
      <c r="D8186" s="68"/>
      <c r="E8186" s="68"/>
      <c r="F8186" s="68"/>
      <c r="G8186" s="68"/>
      <c r="H8186" s="68"/>
    </row>
    <row r="8187" spans="1:8" x14ac:dyDescent="0.3">
      <c r="A8187" s="68"/>
      <c r="B8187" s="68"/>
      <c r="C8187" s="68"/>
      <c r="D8187" s="68"/>
      <c r="E8187" s="68"/>
      <c r="F8187" s="68"/>
      <c r="G8187" s="68"/>
      <c r="H8187" s="68"/>
    </row>
    <row r="8188" spans="1:8" x14ac:dyDescent="0.3">
      <c r="A8188" s="68"/>
      <c r="B8188" s="68"/>
      <c r="C8188" s="68"/>
      <c r="D8188" s="68"/>
      <c r="E8188" s="68"/>
      <c r="F8188" s="68"/>
      <c r="G8188" s="68"/>
      <c r="H8188" s="68"/>
    </row>
    <row r="8189" spans="1:8" x14ac:dyDescent="0.3">
      <c r="A8189" s="68"/>
      <c r="B8189" s="68"/>
      <c r="C8189" s="68"/>
      <c r="D8189" s="68"/>
      <c r="E8189" s="68"/>
      <c r="F8189" s="68"/>
      <c r="G8189" s="68"/>
      <c r="H8189" s="68"/>
    </row>
    <row r="8190" spans="1:8" x14ac:dyDescent="0.3">
      <c r="A8190" s="68"/>
      <c r="B8190" s="68"/>
      <c r="C8190" s="68"/>
      <c r="D8190" s="68"/>
      <c r="E8190" s="68"/>
      <c r="F8190" s="68"/>
      <c r="G8190" s="68"/>
      <c r="H8190" s="68"/>
    </row>
    <row r="8191" spans="1:8" x14ac:dyDescent="0.3">
      <c r="A8191" s="68"/>
      <c r="B8191" s="68"/>
      <c r="C8191" s="68"/>
      <c r="D8191" s="68"/>
      <c r="E8191" s="68"/>
      <c r="F8191" s="68"/>
      <c r="G8191" s="68"/>
      <c r="H8191" s="68"/>
    </row>
    <row r="8192" spans="1:8" x14ac:dyDescent="0.3">
      <c r="A8192" s="68"/>
      <c r="B8192" s="68"/>
      <c r="C8192" s="68"/>
      <c r="D8192" s="68"/>
      <c r="E8192" s="68"/>
      <c r="F8192" s="68"/>
      <c r="G8192" s="68"/>
      <c r="H8192" s="68"/>
    </row>
    <row r="8193" spans="1:8" x14ac:dyDescent="0.3">
      <c r="A8193" s="68"/>
      <c r="B8193" s="68"/>
      <c r="C8193" s="68"/>
      <c r="D8193" s="68"/>
      <c r="E8193" s="68"/>
      <c r="F8193" s="68"/>
      <c r="G8193" s="68"/>
      <c r="H8193" s="68"/>
    </row>
    <row r="8194" spans="1:8" x14ac:dyDescent="0.3">
      <c r="A8194" s="68"/>
      <c r="B8194" s="68"/>
      <c r="C8194" s="68"/>
      <c r="D8194" s="68"/>
      <c r="E8194" s="68"/>
      <c r="F8194" s="68"/>
      <c r="G8194" s="68"/>
      <c r="H8194" s="68"/>
    </row>
    <row r="8195" spans="1:8" x14ac:dyDescent="0.3">
      <c r="A8195" s="68"/>
      <c r="B8195" s="68"/>
      <c r="C8195" s="68"/>
      <c r="D8195" s="68"/>
      <c r="E8195" s="68"/>
      <c r="F8195" s="68"/>
      <c r="G8195" s="68"/>
      <c r="H8195" s="68"/>
    </row>
    <row r="8196" spans="1:8" x14ac:dyDescent="0.3">
      <c r="A8196" s="68"/>
      <c r="B8196" s="68"/>
      <c r="C8196" s="68"/>
      <c r="D8196" s="68"/>
      <c r="E8196" s="68"/>
      <c r="F8196" s="68"/>
      <c r="G8196" s="68"/>
      <c r="H8196" s="68"/>
    </row>
    <row r="8197" spans="1:8" x14ac:dyDescent="0.3">
      <c r="A8197" s="68"/>
      <c r="B8197" s="68"/>
      <c r="C8197" s="68"/>
      <c r="D8197" s="68"/>
      <c r="E8197" s="68"/>
      <c r="F8197" s="68"/>
      <c r="G8197" s="68"/>
      <c r="H8197" s="68"/>
    </row>
    <row r="8198" spans="1:8" x14ac:dyDescent="0.3">
      <c r="A8198" s="68"/>
      <c r="B8198" s="68"/>
      <c r="C8198" s="68"/>
      <c r="D8198" s="68"/>
      <c r="E8198" s="68"/>
      <c r="F8198" s="68"/>
      <c r="G8198" s="68"/>
      <c r="H8198" s="68"/>
    </row>
    <row r="8199" spans="1:8" x14ac:dyDescent="0.3">
      <c r="A8199" s="68"/>
      <c r="B8199" s="68"/>
      <c r="C8199" s="68"/>
      <c r="D8199" s="68"/>
      <c r="E8199" s="68"/>
      <c r="F8199" s="68"/>
      <c r="G8199" s="68"/>
      <c r="H8199" s="68"/>
    </row>
    <row r="8200" spans="1:8" x14ac:dyDescent="0.3">
      <c r="A8200" s="68"/>
      <c r="B8200" s="68"/>
      <c r="C8200" s="68"/>
      <c r="D8200" s="68"/>
      <c r="E8200" s="68"/>
      <c r="F8200" s="68"/>
      <c r="G8200" s="68"/>
      <c r="H8200" s="68"/>
    </row>
    <row r="8201" spans="1:8" x14ac:dyDescent="0.3">
      <c r="A8201" s="68"/>
      <c r="B8201" s="68"/>
      <c r="C8201" s="68"/>
      <c r="D8201" s="68"/>
      <c r="E8201" s="68"/>
      <c r="F8201" s="68"/>
      <c r="G8201" s="68"/>
      <c r="H8201" s="68"/>
    </row>
    <row r="8202" spans="1:8" x14ac:dyDescent="0.3">
      <c r="A8202" s="68"/>
      <c r="B8202" s="68"/>
      <c r="C8202" s="68"/>
      <c r="D8202" s="68"/>
      <c r="E8202" s="68"/>
      <c r="F8202" s="68"/>
      <c r="G8202" s="68"/>
      <c r="H8202" s="68"/>
    </row>
    <row r="8203" spans="1:8" x14ac:dyDescent="0.3">
      <c r="A8203" s="68"/>
      <c r="B8203" s="68"/>
      <c r="C8203" s="68"/>
      <c r="D8203" s="68"/>
      <c r="E8203" s="68"/>
      <c r="F8203" s="68"/>
      <c r="G8203" s="68"/>
      <c r="H8203" s="68"/>
    </row>
    <row r="8204" spans="1:8" x14ac:dyDescent="0.3">
      <c r="A8204" s="68"/>
      <c r="B8204" s="68"/>
      <c r="C8204" s="68"/>
      <c r="D8204" s="68"/>
      <c r="E8204" s="68"/>
      <c r="F8204" s="68"/>
      <c r="G8204" s="68"/>
      <c r="H8204" s="68"/>
    </row>
    <row r="8205" spans="1:8" x14ac:dyDescent="0.3">
      <c r="A8205" s="68"/>
      <c r="B8205" s="68"/>
      <c r="C8205" s="68"/>
      <c r="D8205" s="68"/>
      <c r="E8205" s="68"/>
      <c r="F8205" s="68"/>
      <c r="G8205" s="68"/>
      <c r="H8205" s="68"/>
    </row>
    <row r="8206" spans="1:8" x14ac:dyDescent="0.3">
      <c r="A8206" s="68"/>
      <c r="B8206" s="68"/>
      <c r="C8206" s="68"/>
      <c r="D8206" s="68"/>
      <c r="E8206" s="68"/>
      <c r="F8206" s="68"/>
      <c r="G8206" s="68"/>
      <c r="H8206" s="68"/>
    </row>
    <row r="8207" spans="1:8" x14ac:dyDescent="0.3">
      <c r="A8207" s="68"/>
      <c r="B8207" s="68"/>
      <c r="C8207" s="68"/>
      <c r="D8207" s="68"/>
      <c r="E8207" s="68"/>
      <c r="F8207" s="68"/>
      <c r="G8207" s="68"/>
      <c r="H8207" s="68"/>
    </row>
    <row r="8208" spans="1:8" x14ac:dyDescent="0.3">
      <c r="A8208" s="68"/>
      <c r="B8208" s="68"/>
      <c r="C8208" s="68"/>
      <c r="D8208" s="68"/>
      <c r="E8208" s="68"/>
      <c r="F8208" s="68"/>
      <c r="G8208" s="68"/>
      <c r="H8208" s="68"/>
    </row>
    <row r="8209" spans="1:8" x14ac:dyDescent="0.3">
      <c r="A8209" s="68"/>
      <c r="B8209" s="68"/>
      <c r="C8209" s="68"/>
      <c r="D8209" s="68"/>
      <c r="E8209" s="68"/>
      <c r="F8209" s="68"/>
      <c r="G8209" s="68"/>
      <c r="H8209" s="68"/>
    </row>
    <row r="8210" spans="1:8" x14ac:dyDescent="0.3">
      <c r="A8210" s="68"/>
      <c r="B8210" s="68"/>
      <c r="C8210" s="68"/>
      <c r="D8210" s="68"/>
      <c r="E8210" s="68"/>
      <c r="F8210" s="68"/>
      <c r="G8210" s="68"/>
      <c r="H8210" s="68"/>
    </row>
    <row r="8211" spans="1:8" x14ac:dyDescent="0.3">
      <c r="A8211" s="68"/>
      <c r="B8211" s="68"/>
      <c r="C8211" s="68"/>
      <c r="D8211" s="68"/>
      <c r="E8211" s="68"/>
      <c r="F8211" s="68"/>
      <c r="G8211" s="68"/>
      <c r="H8211" s="68"/>
    </row>
    <row r="8212" spans="1:8" x14ac:dyDescent="0.3">
      <c r="A8212" s="68"/>
      <c r="B8212" s="68"/>
      <c r="C8212" s="68"/>
      <c r="D8212" s="68"/>
      <c r="E8212" s="68"/>
      <c r="F8212" s="68"/>
      <c r="G8212" s="68"/>
      <c r="H8212" s="68"/>
    </row>
    <row r="8213" spans="1:8" x14ac:dyDescent="0.3">
      <c r="A8213" s="68"/>
      <c r="B8213" s="68"/>
      <c r="C8213" s="68"/>
      <c r="D8213" s="68"/>
      <c r="E8213" s="68"/>
      <c r="F8213" s="68"/>
      <c r="G8213" s="68"/>
      <c r="H8213" s="68"/>
    </row>
    <row r="8214" spans="1:8" x14ac:dyDescent="0.3">
      <c r="A8214" s="68"/>
      <c r="B8214" s="68"/>
      <c r="C8214" s="68"/>
      <c r="D8214" s="68"/>
      <c r="E8214" s="68"/>
      <c r="F8214" s="68"/>
      <c r="G8214" s="68"/>
      <c r="H8214" s="68"/>
    </row>
    <row r="8215" spans="1:8" x14ac:dyDescent="0.3">
      <c r="A8215" s="68"/>
      <c r="B8215" s="68"/>
      <c r="C8215" s="68"/>
      <c r="D8215" s="68"/>
      <c r="E8215" s="68"/>
      <c r="F8215" s="68"/>
      <c r="G8215" s="68"/>
      <c r="H8215" s="68"/>
    </row>
    <row r="8216" spans="1:8" x14ac:dyDescent="0.3">
      <c r="A8216" s="68"/>
      <c r="B8216" s="68"/>
      <c r="C8216" s="68"/>
      <c r="D8216" s="68"/>
      <c r="E8216" s="68"/>
      <c r="F8216" s="68"/>
      <c r="G8216" s="68"/>
      <c r="H8216" s="68"/>
    </row>
    <row r="8217" spans="1:8" x14ac:dyDescent="0.3">
      <c r="A8217" s="68"/>
      <c r="B8217" s="68"/>
      <c r="C8217" s="68"/>
      <c r="D8217" s="68"/>
      <c r="E8217" s="68"/>
      <c r="F8217" s="68"/>
      <c r="G8217" s="68"/>
      <c r="H8217" s="68"/>
    </row>
    <row r="8218" spans="1:8" x14ac:dyDescent="0.3">
      <c r="A8218" s="68"/>
      <c r="B8218" s="68"/>
      <c r="C8218" s="68"/>
      <c r="D8218" s="68"/>
      <c r="E8218" s="68"/>
      <c r="F8218" s="68"/>
      <c r="G8218" s="68"/>
      <c r="H8218" s="68"/>
    </row>
    <row r="8219" spans="1:8" x14ac:dyDescent="0.3">
      <c r="A8219" s="68"/>
      <c r="B8219" s="68"/>
      <c r="C8219" s="68"/>
      <c r="D8219" s="68"/>
      <c r="E8219" s="68"/>
      <c r="F8219" s="68"/>
      <c r="G8219" s="68"/>
      <c r="H8219" s="68"/>
    </row>
    <row r="8220" spans="1:8" x14ac:dyDescent="0.3">
      <c r="A8220" s="68"/>
      <c r="B8220" s="68"/>
      <c r="C8220" s="68"/>
      <c r="D8220" s="68"/>
      <c r="E8220" s="68"/>
      <c r="F8220" s="68"/>
      <c r="G8220" s="68"/>
      <c r="H8220" s="68"/>
    </row>
    <row r="8221" spans="1:8" x14ac:dyDescent="0.3">
      <c r="A8221" s="68"/>
      <c r="B8221" s="68"/>
      <c r="C8221" s="68"/>
      <c r="D8221" s="68"/>
      <c r="E8221" s="68"/>
      <c r="F8221" s="68"/>
      <c r="G8221" s="68"/>
      <c r="H8221" s="68"/>
    </row>
    <row r="8222" spans="1:8" x14ac:dyDescent="0.3">
      <c r="A8222" s="68"/>
      <c r="B8222" s="68"/>
      <c r="C8222" s="68"/>
      <c r="D8222" s="68"/>
      <c r="E8222" s="68"/>
      <c r="F8222" s="68"/>
      <c r="G8222" s="68"/>
      <c r="H8222" s="68"/>
    </row>
    <row r="8223" spans="1:8" x14ac:dyDescent="0.3">
      <c r="A8223" s="68"/>
      <c r="B8223" s="68"/>
      <c r="C8223" s="68"/>
      <c r="D8223" s="68"/>
      <c r="E8223" s="68"/>
      <c r="F8223" s="68"/>
      <c r="G8223" s="68"/>
      <c r="H8223" s="68"/>
    </row>
    <row r="8224" spans="1:8" x14ac:dyDescent="0.3">
      <c r="A8224" s="68"/>
      <c r="B8224" s="68"/>
      <c r="C8224" s="68"/>
      <c r="D8224" s="68"/>
      <c r="E8224" s="68"/>
      <c r="F8224" s="68"/>
      <c r="G8224" s="68"/>
      <c r="H8224" s="68"/>
    </row>
    <row r="8225" spans="1:8" x14ac:dyDescent="0.3">
      <c r="A8225" s="68"/>
      <c r="B8225" s="68"/>
      <c r="C8225" s="68"/>
      <c r="D8225" s="68"/>
      <c r="E8225" s="68"/>
      <c r="F8225" s="68"/>
      <c r="G8225" s="68"/>
      <c r="H8225" s="68"/>
    </row>
    <row r="8226" spans="1:8" x14ac:dyDescent="0.3">
      <c r="A8226" s="68"/>
      <c r="B8226" s="68"/>
      <c r="C8226" s="68"/>
      <c r="D8226" s="68"/>
      <c r="E8226" s="68"/>
      <c r="F8226" s="68"/>
      <c r="G8226" s="68"/>
      <c r="H8226" s="68"/>
    </row>
    <row r="8227" spans="1:8" x14ac:dyDescent="0.3">
      <c r="A8227" s="68"/>
      <c r="B8227" s="68"/>
      <c r="C8227" s="68"/>
      <c r="D8227" s="68"/>
      <c r="E8227" s="68"/>
      <c r="F8227" s="68"/>
      <c r="G8227" s="68"/>
      <c r="H8227" s="68"/>
    </row>
    <row r="8228" spans="1:8" x14ac:dyDescent="0.3">
      <c r="A8228" s="68"/>
      <c r="B8228" s="68"/>
      <c r="C8228" s="68"/>
      <c r="D8228" s="68"/>
      <c r="E8228" s="68"/>
      <c r="F8228" s="68"/>
      <c r="G8228" s="68"/>
      <c r="H8228" s="68"/>
    </row>
    <row r="8229" spans="1:8" x14ac:dyDescent="0.3">
      <c r="A8229" s="68"/>
      <c r="B8229" s="68"/>
      <c r="C8229" s="68"/>
      <c r="D8229" s="68"/>
      <c r="E8229" s="68"/>
      <c r="F8229" s="68"/>
      <c r="G8229" s="68"/>
      <c r="H8229" s="68"/>
    </row>
    <row r="8230" spans="1:8" x14ac:dyDescent="0.3">
      <c r="A8230" s="68"/>
      <c r="B8230" s="68"/>
      <c r="C8230" s="68"/>
      <c r="D8230" s="68"/>
      <c r="E8230" s="68"/>
      <c r="F8230" s="68"/>
      <c r="G8230" s="68"/>
      <c r="H8230" s="68"/>
    </row>
    <row r="8231" spans="1:8" x14ac:dyDescent="0.3">
      <c r="A8231" s="68"/>
      <c r="B8231" s="68"/>
      <c r="C8231" s="68"/>
      <c r="D8231" s="68"/>
      <c r="E8231" s="68"/>
      <c r="F8231" s="68"/>
      <c r="G8231" s="68"/>
      <c r="H8231" s="68"/>
    </row>
    <row r="8232" spans="1:8" x14ac:dyDescent="0.3">
      <c r="A8232" s="68"/>
      <c r="B8232" s="68"/>
      <c r="C8232" s="68"/>
      <c r="D8232" s="68"/>
      <c r="E8232" s="68"/>
      <c r="F8232" s="68"/>
      <c r="G8232" s="68"/>
      <c r="H8232" s="68"/>
    </row>
    <row r="8233" spans="1:8" x14ac:dyDescent="0.3">
      <c r="A8233" s="68"/>
      <c r="B8233" s="68"/>
      <c r="C8233" s="68"/>
      <c r="D8233" s="68"/>
      <c r="E8233" s="68"/>
      <c r="F8233" s="68"/>
      <c r="G8233" s="68"/>
      <c r="H8233" s="68"/>
    </row>
    <row r="8234" spans="1:8" x14ac:dyDescent="0.3">
      <c r="A8234" s="68"/>
      <c r="B8234" s="68"/>
      <c r="C8234" s="68"/>
      <c r="D8234" s="68"/>
      <c r="E8234" s="68"/>
      <c r="F8234" s="68"/>
      <c r="G8234" s="68"/>
      <c r="H8234" s="68"/>
    </row>
    <row r="8235" spans="1:8" x14ac:dyDescent="0.3">
      <c r="A8235" s="68"/>
      <c r="B8235" s="68"/>
      <c r="C8235" s="68"/>
      <c r="D8235" s="68"/>
      <c r="E8235" s="68"/>
      <c r="F8235" s="68"/>
      <c r="G8235" s="68"/>
      <c r="H8235" s="68"/>
    </row>
    <row r="8236" spans="1:8" x14ac:dyDescent="0.3">
      <c r="A8236" s="68"/>
      <c r="B8236" s="68"/>
      <c r="C8236" s="68"/>
      <c r="D8236" s="68"/>
      <c r="E8236" s="68"/>
      <c r="F8236" s="68"/>
      <c r="G8236" s="68"/>
      <c r="H8236" s="68"/>
    </row>
    <row r="8237" spans="1:8" x14ac:dyDescent="0.3">
      <c r="A8237" s="68"/>
      <c r="B8237" s="68"/>
      <c r="C8237" s="68"/>
      <c r="D8237" s="68"/>
      <c r="E8237" s="68"/>
      <c r="F8237" s="68"/>
      <c r="G8237" s="68"/>
      <c r="H8237" s="68"/>
    </row>
    <row r="8238" spans="1:8" x14ac:dyDescent="0.3">
      <c r="A8238" s="68"/>
      <c r="B8238" s="68"/>
      <c r="C8238" s="68"/>
      <c r="D8238" s="68"/>
      <c r="E8238" s="68"/>
      <c r="F8238" s="68"/>
      <c r="G8238" s="68"/>
      <c r="H8238" s="68"/>
    </row>
    <row r="8239" spans="1:8" x14ac:dyDescent="0.3">
      <c r="A8239" s="68"/>
      <c r="B8239" s="68"/>
      <c r="C8239" s="68"/>
      <c r="D8239" s="68"/>
      <c r="E8239" s="68"/>
      <c r="F8239" s="68"/>
      <c r="G8239" s="68"/>
      <c r="H8239" s="68"/>
    </row>
    <row r="8240" spans="1:8" x14ac:dyDescent="0.3">
      <c r="A8240" s="68"/>
      <c r="B8240" s="68"/>
      <c r="C8240" s="68"/>
      <c r="D8240" s="68"/>
      <c r="E8240" s="68"/>
      <c r="F8240" s="68"/>
      <c r="G8240" s="68"/>
      <c r="H8240" s="68"/>
    </row>
    <row r="8241" spans="1:8" x14ac:dyDescent="0.3">
      <c r="A8241" s="68"/>
      <c r="B8241" s="68"/>
      <c r="C8241" s="68"/>
      <c r="D8241" s="68"/>
      <c r="E8241" s="68"/>
      <c r="F8241" s="68"/>
      <c r="G8241" s="68"/>
      <c r="H8241" s="68"/>
    </row>
    <row r="8242" spans="1:8" x14ac:dyDescent="0.3">
      <c r="A8242" s="68"/>
      <c r="B8242" s="68"/>
      <c r="C8242" s="68"/>
      <c r="D8242" s="68"/>
      <c r="E8242" s="68"/>
      <c r="F8242" s="68"/>
      <c r="G8242" s="68"/>
      <c r="H8242" s="68"/>
    </row>
    <row r="8243" spans="1:8" x14ac:dyDescent="0.3">
      <c r="A8243" s="68"/>
      <c r="B8243" s="68"/>
      <c r="C8243" s="68"/>
      <c r="D8243" s="68"/>
      <c r="E8243" s="68"/>
      <c r="F8243" s="68"/>
      <c r="G8243" s="68"/>
      <c r="H8243" s="68"/>
    </row>
    <row r="8244" spans="1:8" x14ac:dyDescent="0.3">
      <c r="A8244" s="68"/>
      <c r="B8244" s="68"/>
      <c r="C8244" s="68"/>
      <c r="D8244" s="68"/>
      <c r="E8244" s="68"/>
      <c r="F8244" s="68"/>
      <c r="G8244" s="68"/>
      <c r="H8244" s="68"/>
    </row>
    <row r="8245" spans="1:8" x14ac:dyDescent="0.3">
      <c r="A8245" s="68"/>
      <c r="B8245" s="68"/>
      <c r="C8245" s="68"/>
      <c r="D8245" s="68"/>
      <c r="E8245" s="68"/>
      <c r="F8245" s="68"/>
      <c r="G8245" s="68"/>
      <c r="H8245" s="68"/>
    </row>
    <row r="8246" spans="1:8" x14ac:dyDescent="0.3">
      <c r="A8246" s="68"/>
      <c r="B8246" s="68"/>
      <c r="C8246" s="68"/>
      <c r="D8246" s="68"/>
      <c r="E8246" s="68"/>
      <c r="F8246" s="68"/>
      <c r="G8246" s="68"/>
      <c r="H8246" s="68"/>
    </row>
    <row r="8247" spans="1:8" x14ac:dyDescent="0.3">
      <c r="A8247" s="68"/>
      <c r="B8247" s="68"/>
      <c r="C8247" s="68"/>
      <c r="D8247" s="68"/>
      <c r="E8247" s="68"/>
      <c r="F8247" s="68"/>
      <c r="G8247" s="68"/>
      <c r="H8247" s="68"/>
    </row>
    <row r="8248" spans="1:8" x14ac:dyDescent="0.3">
      <c r="A8248" s="68"/>
      <c r="B8248" s="68"/>
      <c r="C8248" s="68"/>
      <c r="D8248" s="68"/>
      <c r="E8248" s="68"/>
      <c r="F8248" s="68"/>
      <c r="G8248" s="68"/>
      <c r="H8248" s="68"/>
    </row>
    <row r="8249" spans="1:8" x14ac:dyDescent="0.3">
      <c r="A8249" s="68"/>
      <c r="B8249" s="68"/>
      <c r="C8249" s="68"/>
      <c r="D8249" s="68"/>
      <c r="E8249" s="68"/>
      <c r="F8249" s="68"/>
      <c r="G8249" s="68"/>
      <c r="H8249" s="68"/>
    </row>
    <row r="8250" spans="1:8" x14ac:dyDescent="0.3">
      <c r="A8250" s="68"/>
      <c r="B8250" s="68"/>
      <c r="C8250" s="68"/>
      <c r="D8250" s="68"/>
      <c r="E8250" s="68"/>
      <c r="F8250" s="68"/>
      <c r="G8250" s="68"/>
      <c r="H8250" s="68"/>
    </row>
    <row r="8251" spans="1:8" x14ac:dyDescent="0.3">
      <c r="A8251" s="68"/>
      <c r="B8251" s="68"/>
      <c r="C8251" s="68"/>
      <c r="D8251" s="68"/>
      <c r="E8251" s="68"/>
      <c r="F8251" s="68"/>
      <c r="G8251" s="68"/>
      <c r="H8251" s="68"/>
    </row>
    <row r="8252" spans="1:8" x14ac:dyDescent="0.3">
      <c r="A8252" s="68"/>
      <c r="B8252" s="68"/>
      <c r="C8252" s="68"/>
      <c r="D8252" s="68"/>
      <c r="E8252" s="68"/>
      <c r="F8252" s="68"/>
      <c r="G8252" s="68"/>
      <c r="H8252" s="68"/>
    </row>
    <row r="8253" spans="1:8" x14ac:dyDescent="0.3">
      <c r="A8253" s="68"/>
      <c r="B8253" s="68"/>
      <c r="C8253" s="68"/>
      <c r="D8253" s="68"/>
      <c r="E8253" s="68"/>
      <c r="F8253" s="68"/>
      <c r="G8253" s="68"/>
      <c r="H8253" s="68"/>
    </row>
    <row r="8254" spans="1:8" x14ac:dyDescent="0.3">
      <c r="A8254" s="68"/>
      <c r="B8254" s="68"/>
      <c r="C8254" s="68"/>
      <c r="D8254" s="68"/>
      <c r="E8254" s="68"/>
      <c r="F8254" s="68"/>
      <c r="G8254" s="68"/>
      <c r="H8254" s="68"/>
    </row>
    <row r="8255" spans="1:8" x14ac:dyDescent="0.3">
      <c r="A8255" s="68"/>
      <c r="B8255" s="68"/>
      <c r="C8255" s="68"/>
      <c r="D8255" s="68"/>
      <c r="E8255" s="68"/>
      <c r="F8255" s="68"/>
      <c r="G8255" s="68"/>
      <c r="H8255" s="68"/>
    </row>
    <row r="8256" spans="1:8" x14ac:dyDescent="0.3">
      <c r="A8256" s="68"/>
      <c r="B8256" s="68"/>
      <c r="C8256" s="68"/>
      <c r="D8256" s="68"/>
      <c r="E8256" s="68"/>
      <c r="F8256" s="68"/>
      <c r="G8256" s="68"/>
      <c r="H8256" s="68"/>
    </row>
    <row r="8257" spans="1:8" x14ac:dyDescent="0.3">
      <c r="A8257" s="68"/>
      <c r="B8257" s="68"/>
      <c r="C8257" s="68"/>
      <c r="D8257" s="68"/>
      <c r="E8257" s="68"/>
      <c r="F8257" s="68"/>
      <c r="G8257" s="68"/>
      <c r="H8257" s="68"/>
    </row>
    <row r="8258" spans="1:8" x14ac:dyDescent="0.3">
      <c r="A8258" s="68"/>
      <c r="B8258" s="68"/>
      <c r="C8258" s="68"/>
      <c r="D8258" s="68"/>
      <c r="E8258" s="68"/>
      <c r="F8258" s="68"/>
      <c r="G8258" s="68"/>
      <c r="H8258" s="68"/>
    </row>
    <row r="8259" spans="1:8" x14ac:dyDescent="0.3">
      <c r="A8259" s="68"/>
      <c r="B8259" s="68"/>
      <c r="C8259" s="68"/>
      <c r="D8259" s="68"/>
      <c r="E8259" s="68"/>
      <c r="F8259" s="68"/>
      <c r="G8259" s="68"/>
      <c r="H8259" s="68"/>
    </row>
    <row r="8260" spans="1:8" x14ac:dyDescent="0.3">
      <c r="A8260" s="68"/>
      <c r="B8260" s="68"/>
      <c r="C8260" s="68"/>
      <c r="D8260" s="68"/>
      <c r="E8260" s="68"/>
      <c r="F8260" s="68"/>
      <c r="G8260" s="68"/>
      <c r="H8260" s="68"/>
    </row>
    <row r="8261" spans="1:8" x14ac:dyDescent="0.3">
      <c r="A8261" s="68"/>
      <c r="B8261" s="68"/>
      <c r="C8261" s="68"/>
      <c r="D8261" s="68"/>
      <c r="E8261" s="68"/>
      <c r="F8261" s="68"/>
      <c r="G8261" s="68"/>
      <c r="H8261" s="68"/>
    </row>
    <row r="8262" spans="1:8" x14ac:dyDescent="0.3">
      <c r="A8262" s="68"/>
      <c r="B8262" s="68"/>
      <c r="C8262" s="68"/>
      <c r="D8262" s="68"/>
      <c r="E8262" s="68"/>
      <c r="F8262" s="68"/>
      <c r="G8262" s="68"/>
      <c r="H8262" s="68"/>
    </row>
    <row r="8263" spans="1:8" x14ac:dyDescent="0.3">
      <c r="A8263" s="68"/>
      <c r="B8263" s="68"/>
      <c r="C8263" s="68"/>
      <c r="D8263" s="68"/>
      <c r="E8263" s="68"/>
      <c r="F8263" s="68"/>
      <c r="G8263" s="68"/>
      <c r="H8263" s="68"/>
    </row>
    <row r="8264" spans="1:8" x14ac:dyDescent="0.3">
      <c r="A8264" s="68"/>
      <c r="B8264" s="68"/>
      <c r="C8264" s="68"/>
      <c r="D8264" s="68"/>
      <c r="E8264" s="68"/>
      <c r="F8264" s="68"/>
      <c r="G8264" s="68"/>
      <c r="H8264" s="68"/>
    </row>
    <row r="8265" spans="1:8" x14ac:dyDescent="0.3">
      <c r="A8265" s="68"/>
      <c r="B8265" s="68"/>
      <c r="C8265" s="68"/>
      <c r="D8265" s="68"/>
      <c r="E8265" s="68"/>
      <c r="F8265" s="68"/>
      <c r="G8265" s="68"/>
      <c r="H8265" s="68"/>
    </row>
    <row r="8266" spans="1:8" x14ac:dyDescent="0.3">
      <c r="A8266" s="68"/>
      <c r="B8266" s="68"/>
      <c r="C8266" s="68"/>
      <c r="D8266" s="68"/>
      <c r="E8266" s="68"/>
      <c r="F8266" s="68"/>
      <c r="G8266" s="68"/>
      <c r="H8266" s="68"/>
    </row>
    <row r="8267" spans="1:8" x14ac:dyDescent="0.3">
      <c r="A8267" s="68"/>
      <c r="B8267" s="68"/>
      <c r="C8267" s="68"/>
      <c r="D8267" s="68"/>
      <c r="E8267" s="68"/>
      <c r="F8267" s="68"/>
      <c r="G8267" s="68"/>
      <c r="H8267" s="68"/>
    </row>
    <row r="8268" spans="1:8" x14ac:dyDescent="0.3">
      <c r="A8268" s="68"/>
      <c r="B8268" s="68"/>
      <c r="C8268" s="68"/>
      <c r="D8268" s="68"/>
      <c r="E8268" s="68"/>
      <c r="F8268" s="68"/>
      <c r="G8268" s="68"/>
      <c r="H8268" s="68"/>
    </row>
    <row r="8269" spans="1:8" x14ac:dyDescent="0.3">
      <c r="A8269" s="68"/>
      <c r="B8269" s="68"/>
      <c r="C8269" s="68"/>
      <c r="D8269" s="68"/>
      <c r="E8269" s="68"/>
      <c r="F8269" s="68"/>
      <c r="G8269" s="68"/>
      <c r="H8269" s="68"/>
    </row>
    <row r="8270" spans="1:8" x14ac:dyDescent="0.3">
      <c r="A8270" s="68"/>
      <c r="B8270" s="68"/>
      <c r="C8270" s="68"/>
      <c r="D8270" s="68"/>
      <c r="E8270" s="68"/>
      <c r="F8270" s="68"/>
      <c r="G8270" s="68"/>
      <c r="H8270" s="68"/>
    </row>
    <row r="8271" spans="1:8" x14ac:dyDescent="0.3">
      <c r="A8271" s="68"/>
      <c r="B8271" s="68"/>
      <c r="C8271" s="68"/>
      <c r="D8271" s="68"/>
      <c r="E8271" s="68"/>
      <c r="F8271" s="68"/>
      <c r="G8271" s="68"/>
      <c r="H8271" s="68"/>
    </row>
    <row r="8272" spans="1:8" x14ac:dyDescent="0.3">
      <c r="A8272" s="68"/>
      <c r="B8272" s="68"/>
      <c r="C8272" s="68"/>
      <c r="D8272" s="68"/>
      <c r="E8272" s="68"/>
      <c r="F8272" s="68"/>
      <c r="G8272" s="68"/>
      <c r="H8272" s="68"/>
    </row>
    <row r="8273" spans="1:8" x14ac:dyDescent="0.3">
      <c r="A8273" s="68"/>
      <c r="B8273" s="68"/>
      <c r="C8273" s="68"/>
      <c r="D8273" s="68"/>
      <c r="E8273" s="68"/>
      <c r="F8273" s="68"/>
      <c r="G8273" s="68"/>
      <c r="H8273" s="68"/>
    </row>
    <row r="8274" spans="1:8" x14ac:dyDescent="0.3">
      <c r="A8274" s="68"/>
      <c r="B8274" s="68"/>
      <c r="C8274" s="68"/>
      <c r="D8274" s="68"/>
      <c r="E8274" s="68"/>
      <c r="F8274" s="68"/>
      <c r="G8274" s="68"/>
      <c r="H8274" s="68"/>
    </row>
    <row r="8275" spans="1:8" x14ac:dyDescent="0.3">
      <c r="A8275" s="68"/>
      <c r="B8275" s="68"/>
      <c r="C8275" s="68"/>
      <c r="D8275" s="68"/>
      <c r="E8275" s="68"/>
      <c r="F8275" s="68"/>
      <c r="G8275" s="68"/>
      <c r="H8275" s="68"/>
    </row>
    <row r="8276" spans="1:8" x14ac:dyDescent="0.3">
      <c r="A8276" s="68"/>
      <c r="B8276" s="68"/>
      <c r="C8276" s="68"/>
      <c r="D8276" s="68"/>
      <c r="E8276" s="68"/>
      <c r="F8276" s="68"/>
      <c r="G8276" s="68"/>
      <c r="H8276" s="68"/>
    </row>
    <row r="8277" spans="1:8" x14ac:dyDescent="0.3">
      <c r="A8277" s="68"/>
      <c r="B8277" s="68"/>
      <c r="C8277" s="68"/>
      <c r="D8277" s="68"/>
      <c r="E8277" s="68"/>
      <c r="F8277" s="68"/>
      <c r="G8277" s="68"/>
      <c r="H8277" s="68"/>
    </row>
    <row r="8278" spans="1:8" x14ac:dyDescent="0.3">
      <c r="A8278" s="68"/>
      <c r="B8278" s="68"/>
      <c r="C8278" s="68"/>
      <c r="D8278" s="68"/>
      <c r="E8278" s="68"/>
      <c r="F8278" s="68"/>
      <c r="G8278" s="68"/>
      <c r="H8278" s="68"/>
    </row>
    <row r="8279" spans="1:8" x14ac:dyDescent="0.3">
      <c r="A8279" s="68"/>
      <c r="B8279" s="68"/>
      <c r="C8279" s="68"/>
      <c r="D8279" s="68"/>
      <c r="E8279" s="68"/>
      <c r="F8279" s="68"/>
      <c r="G8279" s="68"/>
      <c r="H8279" s="68"/>
    </row>
    <row r="8280" spans="1:8" x14ac:dyDescent="0.3">
      <c r="A8280" s="68"/>
      <c r="B8280" s="68"/>
      <c r="C8280" s="68"/>
      <c r="D8280" s="68"/>
      <c r="E8280" s="68"/>
      <c r="F8280" s="68"/>
      <c r="G8280" s="68"/>
      <c r="H8280" s="68"/>
    </row>
    <row r="8281" spans="1:8" x14ac:dyDescent="0.3">
      <c r="A8281" s="68"/>
      <c r="B8281" s="68"/>
      <c r="C8281" s="68"/>
      <c r="D8281" s="68"/>
      <c r="E8281" s="68"/>
      <c r="F8281" s="68"/>
      <c r="G8281" s="68"/>
      <c r="H8281" s="68"/>
    </row>
    <row r="8282" spans="1:8" x14ac:dyDescent="0.3">
      <c r="A8282" s="68"/>
      <c r="B8282" s="68"/>
      <c r="C8282" s="68"/>
      <c r="D8282" s="68"/>
      <c r="E8282" s="68"/>
      <c r="F8282" s="68"/>
      <c r="G8282" s="68"/>
      <c r="H8282" s="68"/>
    </row>
    <row r="8283" spans="1:8" x14ac:dyDescent="0.3">
      <c r="A8283" s="68"/>
      <c r="B8283" s="68"/>
      <c r="C8283" s="68"/>
      <c r="D8283" s="68"/>
      <c r="E8283" s="68"/>
      <c r="F8283" s="68"/>
      <c r="G8283" s="68"/>
      <c r="H8283" s="68"/>
    </row>
    <row r="8284" spans="1:8" x14ac:dyDescent="0.3">
      <c r="A8284" s="68"/>
      <c r="B8284" s="68"/>
      <c r="C8284" s="68"/>
      <c r="D8284" s="68"/>
      <c r="E8284" s="68"/>
      <c r="F8284" s="68"/>
      <c r="G8284" s="68"/>
      <c r="H8284" s="68"/>
    </row>
    <row r="8285" spans="1:8" x14ac:dyDescent="0.3">
      <c r="A8285" s="68"/>
      <c r="B8285" s="68"/>
      <c r="C8285" s="68"/>
      <c r="D8285" s="68"/>
      <c r="E8285" s="68"/>
      <c r="F8285" s="68"/>
      <c r="G8285" s="68"/>
      <c r="H8285" s="68"/>
    </row>
    <row r="8286" spans="1:8" x14ac:dyDescent="0.3">
      <c r="A8286" s="68"/>
      <c r="B8286" s="68"/>
      <c r="C8286" s="68"/>
      <c r="D8286" s="68"/>
      <c r="E8286" s="68"/>
      <c r="F8286" s="68"/>
      <c r="G8286" s="68"/>
      <c r="H8286" s="68"/>
    </row>
    <row r="8287" spans="1:8" x14ac:dyDescent="0.3">
      <c r="A8287" s="68"/>
      <c r="B8287" s="68"/>
      <c r="C8287" s="68"/>
      <c r="D8287" s="68"/>
      <c r="E8287" s="68"/>
      <c r="F8287" s="68"/>
      <c r="G8287" s="68"/>
      <c r="H8287" s="68"/>
    </row>
    <row r="8288" spans="1:8" x14ac:dyDescent="0.3">
      <c r="A8288" s="68"/>
      <c r="B8288" s="68"/>
      <c r="C8288" s="68"/>
      <c r="D8288" s="68"/>
      <c r="E8288" s="68"/>
      <c r="F8288" s="68"/>
      <c r="G8288" s="68"/>
      <c r="H8288" s="68"/>
    </row>
    <row r="8289" spans="1:8" x14ac:dyDescent="0.3">
      <c r="A8289" s="68"/>
      <c r="B8289" s="68"/>
      <c r="C8289" s="68"/>
      <c r="D8289" s="68"/>
      <c r="E8289" s="68"/>
      <c r="F8289" s="68"/>
      <c r="G8289" s="68"/>
      <c r="H8289" s="68"/>
    </row>
    <row r="8290" spans="1:8" x14ac:dyDescent="0.3">
      <c r="A8290" s="68"/>
      <c r="B8290" s="68"/>
      <c r="C8290" s="68"/>
      <c r="D8290" s="68"/>
      <c r="E8290" s="68"/>
      <c r="F8290" s="68"/>
      <c r="G8290" s="68"/>
      <c r="H8290" s="68"/>
    </row>
    <row r="8291" spans="1:8" x14ac:dyDescent="0.3">
      <c r="A8291" s="68"/>
      <c r="B8291" s="68"/>
      <c r="C8291" s="68"/>
      <c r="D8291" s="68"/>
      <c r="E8291" s="68"/>
      <c r="F8291" s="68"/>
      <c r="G8291" s="68"/>
      <c r="H8291" s="68"/>
    </row>
    <row r="8292" spans="1:8" x14ac:dyDescent="0.3">
      <c r="A8292" s="68"/>
      <c r="B8292" s="68"/>
      <c r="C8292" s="68"/>
      <c r="D8292" s="68"/>
      <c r="E8292" s="68"/>
      <c r="F8292" s="68"/>
      <c r="G8292" s="68"/>
      <c r="H8292" s="68"/>
    </row>
    <row r="8293" spans="1:8" x14ac:dyDescent="0.3">
      <c r="A8293" s="68"/>
      <c r="B8293" s="68"/>
      <c r="C8293" s="68"/>
      <c r="D8293" s="68"/>
      <c r="E8293" s="68"/>
      <c r="F8293" s="68"/>
      <c r="G8293" s="68"/>
      <c r="H8293" s="68"/>
    </row>
    <row r="8294" spans="1:8" x14ac:dyDescent="0.3">
      <c r="A8294" s="68"/>
      <c r="B8294" s="68"/>
      <c r="C8294" s="68"/>
      <c r="D8294" s="68"/>
      <c r="E8294" s="68"/>
      <c r="F8294" s="68"/>
      <c r="G8294" s="68"/>
      <c r="H8294" s="68"/>
    </row>
    <row r="8295" spans="1:8" x14ac:dyDescent="0.3">
      <c r="A8295" s="68"/>
      <c r="B8295" s="68"/>
      <c r="C8295" s="68"/>
      <c r="D8295" s="68"/>
      <c r="E8295" s="68"/>
      <c r="F8295" s="68"/>
      <c r="G8295" s="68"/>
      <c r="H8295" s="68"/>
    </row>
    <row r="8296" spans="1:8" x14ac:dyDescent="0.3">
      <c r="A8296" s="68"/>
      <c r="B8296" s="68"/>
      <c r="C8296" s="68"/>
      <c r="D8296" s="68"/>
      <c r="E8296" s="68"/>
      <c r="F8296" s="68"/>
      <c r="G8296" s="68"/>
      <c r="H8296" s="68"/>
    </row>
    <row r="8297" spans="1:8" x14ac:dyDescent="0.3">
      <c r="A8297" s="68"/>
      <c r="B8297" s="68"/>
      <c r="C8297" s="68"/>
      <c r="D8297" s="68"/>
      <c r="E8297" s="68"/>
      <c r="F8297" s="68"/>
      <c r="G8297" s="68"/>
      <c r="H8297" s="68"/>
    </row>
    <row r="8298" spans="1:8" x14ac:dyDescent="0.3">
      <c r="A8298" s="68"/>
      <c r="B8298" s="68"/>
      <c r="C8298" s="68"/>
      <c r="D8298" s="68"/>
      <c r="E8298" s="68"/>
      <c r="F8298" s="68"/>
      <c r="G8298" s="68"/>
      <c r="H8298" s="68"/>
    </row>
    <row r="8299" spans="1:8" x14ac:dyDescent="0.3">
      <c r="A8299" s="68"/>
      <c r="B8299" s="68"/>
      <c r="C8299" s="68"/>
      <c r="D8299" s="68"/>
      <c r="E8299" s="68"/>
      <c r="F8299" s="68"/>
      <c r="G8299" s="68"/>
      <c r="H8299" s="68"/>
    </row>
    <row r="8300" spans="1:8" x14ac:dyDescent="0.3">
      <c r="A8300" s="68"/>
      <c r="B8300" s="68"/>
      <c r="C8300" s="68"/>
      <c r="D8300" s="68"/>
      <c r="E8300" s="68"/>
      <c r="F8300" s="68"/>
      <c r="G8300" s="68"/>
      <c r="H8300" s="68"/>
    </row>
    <row r="8301" spans="1:8" x14ac:dyDescent="0.3">
      <c r="A8301" s="68"/>
      <c r="B8301" s="68"/>
      <c r="C8301" s="68"/>
      <c r="D8301" s="68"/>
      <c r="E8301" s="68"/>
      <c r="F8301" s="68"/>
      <c r="G8301" s="68"/>
      <c r="H8301" s="68"/>
    </row>
    <row r="8302" spans="1:8" x14ac:dyDescent="0.3">
      <c r="A8302" s="68"/>
      <c r="B8302" s="68"/>
      <c r="C8302" s="68"/>
      <c r="D8302" s="68"/>
      <c r="E8302" s="68"/>
      <c r="F8302" s="68"/>
      <c r="G8302" s="68"/>
      <c r="H8302" s="68"/>
    </row>
    <row r="8303" spans="1:8" x14ac:dyDescent="0.3">
      <c r="A8303" s="68"/>
      <c r="B8303" s="68"/>
      <c r="C8303" s="68"/>
      <c r="D8303" s="68"/>
      <c r="E8303" s="68"/>
      <c r="F8303" s="68"/>
      <c r="G8303" s="68"/>
      <c r="H8303" s="68"/>
    </row>
    <row r="8304" spans="1:8" x14ac:dyDescent="0.3">
      <c r="A8304" s="68"/>
      <c r="B8304" s="68"/>
      <c r="C8304" s="68"/>
      <c r="D8304" s="68"/>
      <c r="E8304" s="68"/>
      <c r="F8304" s="68"/>
      <c r="G8304" s="68"/>
      <c r="H8304" s="68"/>
    </row>
    <row r="8305" spans="1:8" x14ac:dyDescent="0.3">
      <c r="A8305" s="68"/>
      <c r="B8305" s="68"/>
      <c r="C8305" s="68"/>
      <c r="D8305" s="68"/>
      <c r="E8305" s="68"/>
      <c r="F8305" s="68"/>
      <c r="G8305" s="68"/>
      <c r="H8305" s="68"/>
    </row>
    <row r="8306" spans="1:8" x14ac:dyDescent="0.3">
      <c r="A8306" s="68"/>
      <c r="B8306" s="68"/>
      <c r="C8306" s="68"/>
      <c r="D8306" s="68"/>
      <c r="E8306" s="68"/>
      <c r="F8306" s="68"/>
      <c r="G8306" s="68"/>
      <c r="H8306" s="68"/>
    </row>
    <row r="8307" spans="1:8" x14ac:dyDescent="0.3">
      <c r="A8307" s="68"/>
      <c r="B8307" s="68"/>
      <c r="C8307" s="68"/>
      <c r="D8307" s="68"/>
      <c r="E8307" s="68"/>
      <c r="F8307" s="68"/>
      <c r="G8307" s="68"/>
      <c r="H8307" s="68"/>
    </row>
    <row r="8308" spans="1:8" x14ac:dyDescent="0.3">
      <c r="A8308" s="68"/>
      <c r="B8308" s="68"/>
      <c r="C8308" s="68"/>
      <c r="D8308" s="68"/>
      <c r="E8308" s="68"/>
      <c r="F8308" s="68"/>
      <c r="G8308" s="68"/>
      <c r="H8308" s="68"/>
    </row>
    <row r="8309" spans="1:8" x14ac:dyDescent="0.3">
      <c r="A8309" s="68"/>
      <c r="B8309" s="68"/>
      <c r="C8309" s="68"/>
      <c r="D8309" s="68"/>
      <c r="E8309" s="68"/>
      <c r="F8309" s="68"/>
      <c r="G8309" s="68"/>
      <c r="H8309" s="68"/>
    </row>
    <row r="8310" spans="1:8" x14ac:dyDescent="0.3">
      <c r="A8310" s="68"/>
      <c r="B8310" s="68"/>
      <c r="C8310" s="68"/>
      <c r="D8310" s="68"/>
      <c r="E8310" s="68"/>
      <c r="F8310" s="68"/>
      <c r="G8310" s="68"/>
      <c r="H8310" s="68"/>
    </row>
    <row r="8311" spans="1:8" x14ac:dyDescent="0.3">
      <c r="A8311" s="68"/>
      <c r="B8311" s="68"/>
      <c r="C8311" s="68"/>
      <c r="D8311" s="68"/>
      <c r="E8311" s="68"/>
      <c r="F8311" s="68"/>
      <c r="G8311" s="68"/>
      <c r="H8311" s="68"/>
    </row>
    <row r="8312" spans="1:8" x14ac:dyDescent="0.3">
      <c r="A8312" s="68"/>
      <c r="B8312" s="68"/>
      <c r="C8312" s="68"/>
      <c r="D8312" s="68"/>
      <c r="E8312" s="68"/>
      <c r="F8312" s="68"/>
      <c r="G8312" s="68"/>
      <c r="H8312" s="68"/>
    </row>
    <row r="8313" spans="1:8" x14ac:dyDescent="0.3">
      <c r="A8313" s="68"/>
      <c r="B8313" s="68"/>
      <c r="C8313" s="68"/>
      <c r="D8313" s="68"/>
      <c r="E8313" s="68"/>
      <c r="F8313" s="68"/>
      <c r="G8313" s="68"/>
      <c r="H8313" s="68"/>
    </row>
    <row r="8314" spans="1:8" x14ac:dyDescent="0.3">
      <c r="A8314" s="68"/>
      <c r="B8314" s="68"/>
      <c r="C8314" s="68"/>
      <c r="D8314" s="68"/>
      <c r="E8314" s="68"/>
      <c r="F8314" s="68"/>
      <c r="G8314" s="68"/>
      <c r="H8314" s="68"/>
    </row>
    <row r="8315" spans="1:8" x14ac:dyDescent="0.3">
      <c r="A8315" s="68"/>
      <c r="B8315" s="68"/>
      <c r="C8315" s="68"/>
      <c r="D8315" s="68"/>
      <c r="E8315" s="68"/>
      <c r="F8315" s="68"/>
      <c r="G8315" s="68"/>
      <c r="H8315" s="68"/>
    </row>
    <row r="8316" spans="1:8" x14ac:dyDescent="0.3">
      <c r="A8316" s="68"/>
      <c r="B8316" s="68"/>
      <c r="C8316" s="68"/>
      <c r="D8316" s="68"/>
      <c r="E8316" s="68"/>
      <c r="F8316" s="68"/>
      <c r="G8316" s="68"/>
      <c r="H8316" s="68"/>
    </row>
    <row r="8317" spans="1:8" x14ac:dyDescent="0.3">
      <c r="A8317" s="68"/>
      <c r="B8317" s="68"/>
      <c r="C8317" s="68"/>
      <c r="D8317" s="68"/>
      <c r="E8317" s="68"/>
      <c r="F8317" s="68"/>
      <c r="G8317" s="68"/>
      <c r="H8317" s="68"/>
    </row>
    <row r="8318" spans="1:8" x14ac:dyDescent="0.3">
      <c r="A8318" s="68"/>
      <c r="B8318" s="68"/>
      <c r="C8318" s="68"/>
      <c r="D8318" s="68"/>
      <c r="E8318" s="68"/>
      <c r="F8318" s="68"/>
      <c r="G8318" s="68"/>
      <c r="H8318" s="68"/>
    </row>
    <row r="8319" spans="1:8" x14ac:dyDescent="0.3">
      <c r="A8319" s="68"/>
      <c r="B8319" s="68"/>
      <c r="C8319" s="68"/>
      <c r="D8319" s="68"/>
      <c r="E8319" s="68"/>
      <c r="F8319" s="68"/>
      <c r="G8319" s="68"/>
      <c r="H8319" s="68"/>
    </row>
    <row r="8320" spans="1:8" x14ac:dyDescent="0.3">
      <c r="A8320" s="68"/>
      <c r="B8320" s="68"/>
      <c r="C8320" s="68"/>
      <c r="D8320" s="68"/>
      <c r="E8320" s="68"/>
      <c r="F8320" s="68"/>
      <c r="G8320" s="68"/>
      <c r="H8320" s="68"/>
    </row>
    <row r="8321" spans="1:8" x14ac:dyDescent="0.3">
      <c r="A8321" s="68"/>
      <c r="B8321" s="68"/>
      <c r="C8321" s="68"/>
      <c r="D8321" s="68"/>
      <c r="E8321" s="68"/>
      <c r="F8321" s="68"/>
      <c r="G8321" s="68"/>
      <c r="H8321" s="68"/>
    </row>
    <row r="8322" spans="1:8" x14ac:dyDescent="0.3">
      <c r="A8322" s="68"/>
      <c r="B8322" s="68"/>
      <c r="C8322" s="68"/>
      <c r="D8322" s="68"/>
      <c r="E8322" s="68"/>
      <c r="F8322" s="68"/>
      <c r="G8322" s="68"/>
      <c r="H8322" s="68"/>
    </row>
    <row r="8323" spans="1:8" x14ac:dyDescent="0.3">
      <c r="A8323" s="68"/>
      <c r="B8323" s="68"/>
      <c r="C8323" s="68"/>
      <c r="D8323" s="68"/>
      <c r="E8323" s="68"/>
      <c r="F8323" s="68"/>
      <c r="G8323" s="68"/>
      <c r="H8323" s="68"/>
    </row>
    <row r="8324" spans="1:8" x14ac:dyDescent="0.3">
      <c r="A8324" s="68"/>
      <c r="B8324" s="68"/>
      <c r="C8324" s="68"/>
      <c r="D8324" s="68"/>
      <c r="E8324" s="68"/>
      <c r="F8324" s="68"/>
      <c r="G8324" s="68"/>
      <c r="H8324" s="68"/>
    </row>
    <row r="8325" spans="1:8" x14ac:dyDescent="0.3">
      <c r="A8325" s="68"/>
      <c r="B8325" s="68"/>
      <c r="C8325" s="68"/>
      <c r="D8325" s="68"/>
      <c r="E8325" s="68"/>
      <c r="F8325" s="68"/>
      <c r="G8325" s="68"/>
      <c r="H8325" s="68"/>
    </row>
    <row r="8326" spans="1:8" x14ac:dyDescent="0.3">
      <c r="A8326" s="68"/>
      <c r="B8326" s="68"/>
      <c r="C8326" s="68"/>
      <c r="D8326" s="68"/>
      <c r="E8326" s="68"/>
      <c r="F8326" s="68"/>
      <c r="G8326" s="68"/>
      <c r="H8326" s="68"/>
    </row>
    <row r="8327" spans="1:8" x14ac:dyDescent="0.3">
      <c r="A8327" s="68"/>
      <c r="B8327" s="68"/>
      <c r="C8327" s="68"/>
      <c r="D8327" s="68"/>
      <c r="E8327" s="68"/>
      <c r="F8327" s="68"/>
      <c r="G8327" s="68"/>
      <c r="H8327" s="68"/>
    </row>
    <row r="8328" spans="1:8" x14ac:dyDescent="0.3">
      <c r="A8328" s="68"/>
      <c r="B8328" s="68"/>
      <c r="C8328" s="68"/>
      <c r="D8328" s="68"/>
      <c r="E8328" s="68"/>
      <c r="F8328" s="68"/>
      <c r="G8328" s="68"/>
      <c r="H8328" s="68"/>
    </row>
    <row r="8329" spans="1:8" x14ac:dyDescent="0.3">
      <c r="A8329" s="68"/>
      <c r="B8329" s="68"/>
      <c r="C8329" s="68"/>
      <c r="D8329" s="68"/>
      <c r="E8329" s="68"/>
      <c r="F8329" s="68"/>
      <c r="G8329" s="68"/>
      <c r="H8329" s="68"/>
    </row>
    <row r="8330" spans="1:8" x14ac:dyDescent="0.3">
      <c r="A8330" s="68"/>
      <c r="B8330" s="68"/>
      <c r="C8330" s="68"/>
      <c r="D8330" s="68"/>
      <c r="E8330" s="68"/>
      <c r="F8330" s="68"/>
      <c r="G8330" s="68"/>
      <c r="H8330" s="68"/>
    </row>
    <row r="8331" spans="1:8" x14ac:dyDescent="0.3">
      <c r="A8331" s="68"/>
      <c r="B8331" s="68"/>
      <c r="C8331" s="68"/>
      <c r="D8331" s="68"/>
      <c r="E8331" s="68"/>
      <c r="F8331" s="68"/>
      <c r="G8331" s="68"/>
      <c r="H8331" s="68"/>
    </row>
    <row r="8332" spans="1:8" x14ac:dyDescent="0.3">
      <c r="A8332" s="68"/>
      <c r="B8332" s="68"/>
      <c r="C8332" s="68"/>
      <c r="D8332" s="68"/>
      <c r="E8332" s="68"/>
      <c r="F8332" s="68"/>
      <c r="G8332" s="68"/>
      <c r="H8332" s="68"/>
    </row>
    <row r="8333" spans="1:8" x14ac:dyDescent="0.3">
      <c r="A8333" s="68"/>
      <c r="B8333" s="68"/>
      <c r="C8333" s="68"/>
      <c r="D8333" s="68"/>
      <c r="E8333" s="68"/>
      <c r="F8333" s="68"/>
      <c r="G8333" s="68"/>
      <c r="H8333" s="68"/>
    </row>
    <row r="8334" spans="1:8" x14ac:dyDescent="0.3">
      <c r="A8334" s="68"/>
      <c r="B8334" s="68"/>
      <c r="C8334" s="68"/>
      <c r="D8334" s="68"/>
      <c r="E8334" s="68"/>
      <c r="F8334" s="68"/>
      <c r="G8334" s="68"/>
      <c r="H8334" s="68"/>
    </row>
    <row r="8335" spans="1:8" x14ac:dyDescent="0.3">
      <c r="A8335" s="68"/>
      <c r="B8335" s="68"/>
      <c r="C8335" s="68"/>
      <c r="D8335" s="68"/>
      <c r="E8335" s="68"/>
      <c r="F8335" s="68"/>
      <c r="G8335" s="68"/>
      <c r="H8335" s="68"/>
    </row>
    <row r="8336" spans="1:8" x14ac:dyDescent="0.3">
      <c r="A8336" s="68"/>
      <c r="B8336" s="68"/>
      <c r="C8336" s="68"/>
      <c r="D8336" s="68"/>
      <c r="E8336" s="68"/>
      <c r="F8336" s="68"/>
      <c r="G8336" s="68"/>
      <c r="H8336" s="68"/>
    </row>
    <row r="8337" spans="1:8" x14ac:dyDescent="0.3">
      <c r="A8337" s="68"/>
      <c r="B8337" s="68"/>
      <c r="C8337" s="68"/>
      <c r="D8337" s="68"/>
      <c r="E8337" s="68"/>
      <c r="F8337" s="68"/>
      <c r="G8337" s="68"/>
      <c r="H8337" s="68"/>
    </row>
    <row r="8338" spans="1:8" x14ac:dyDescent="0.3">
      <c r="A8338" s="68"/>
      <c r="B8338" s="68"/>
      <c r="C8338" s="68"/>
      <c r="D8338" s="68"/>
      <c r="E8338" s="68"/>
      <c r="F8338" s="68"/>
      <c r="G8338" s="68"/>
      <c r="H8338" s="68"/>
    </row>
    <row r="8339" spans="1:8" x14ac:dyDescent="0.3">
      <c r="A8339" s="68"/>
      <c r="B8339" s="68"/>
      <c r="C8339" s="68"/>
      <c r="D8339" s="68"/>
      <c r="E8339" s="68"/>
      <c r="F8339" s="68"/>
      <c r="G8339" s="68"/>
      <c r="H8339" s="68"/>
    </row>
    <row r="8340" spans="1:8" x14ac:dyDescent="0.3">
      <c r="A8340" s="68"/>
      <c r="B8340" s="68"/>
      <c r="C8340" s="68"/>
      <c r="D8340" s="68"/>
      <c r="E8340" s="68"/>
      <c r="F8340" s="68"/>
      <c r="G8340" s="68"/>
      <c r="H8340" s="68"/>
    </row>
    <row r="8341" spans="1:8" x14ac:dyDescent="0.3">
      <c r="A8341" s="68"/>
      <c r="B8341" s="68"/>
      <c r="C8341" s="68"/>
      <c r="D8341" s="68"/>
      <c r="E8341" s="68"/>
      <c r="F8341" s="68"/>
      <c r="G8341" s="68"/>
      <c r="H8341" s="68"/>
    </row>
    <row r="8342" spans="1:8" x14ac:dyDescent="0.3">
      <c r="A8342" s="68"/>
      <c r="B8342" s="68"/>
      <c r="C8342" s="68"/>
      <c r="D8342" s="68"/>
      <c r="E8342" s="68"/>
      <c r="F8342" s="68"/>
      <c r="G8342" s="68"/>
      <c r="H8342" s="68"/>
    </row>
    <row r="8343" spans="1:8" x14ac:dyDescent="0.3">
      <c r="A8343" s="68"/>
      <c r="B8343" s="68"/>
      <c r="C8343" s="68"/>
      <c r="D8343" s="68"/>
      <c r="E8343" s="68"/>
      <c r="F8343" s="68"/>
      <c r="G8343" s="68"/>
      <c r="H8343" s="68"/>
    </row>
    <row r="8344" spans="1:8" x14ac:dyDescent="0.3">
      <c r="A8344" s="68"/>
      <c r="B8344" s="68"/>
      <c r="C8344" s="68"/>
      <c r="D8344" s="68"/>
      <c r="E8344" s="68"/>
      <c r="F8344" s="68"/>
      <c r="G8344" s="68"/>
      <c r="H8344" s="68"/>
    </row>
    <row r="8345" spans="1:8" x14ac:dyDescent="0.3">
      <c r="A8345" s="68"/>
      <c r="B8345" s="68"/>
      <c r="C8345" s="68"/>
      <c r="D8345" s="68"/>
      <c r="E8345" s="68"/>
      <c r="F8345" s="68"/>
      <c r="G8345" s="68"/>
      <c r="H8345" s="68"/>
    </row>
    <row r="8346" spans="1:8" x14ac:dyDescent="0.3">
      <c r="A8346" s="68"/>
      <c r="B8346" s="68"/>
      <c r="C8346" s="68"/>
      <c r="D8346" s="68"/>
      <c r="E8346" s="68"/>
      <c r="F8346" s="68"/>
      <c r="G8346" s="68"/>
      <c r="H8346" s="68"/>
    </row>
    <row r="8347" spans="1:8" x14ac:dyDescent="0.3">
      <c r="A8347" s="68"/>
      <c r="B8347" s="68"/>
      <c r="C8347" s="68"/>
      <c r="D8347" s="68"/>
      <c r="E8347" s="68"/>
      <c r="F8347" s="68"/>
      <c r="G8347" s="68"/>
      <c r="H8347" s="68"/>
    </row>
    <row r="8348" spans="1:8" x14ac:dyDescent="0.3">
      <c r="A8348" s="68"/>
      <c r="B8348" s="68"/>
      <c r="C8348" s="68"/>
      <c r="D8348" s="68"/>
      <c r="E8348" s="68"/>
      <c r="F8348" s="68"/>
      <c r="G8348" s="68"/>
      <c r="H8348" s="68"/>
    </row>
    <row r="8349" spans="1:8" x14ac:dyDescent="0.3">
      <c r="A8349" s="68"/>
      <c r="B8349" s="68"/>
      <c r="C8349" s="68"/>
      <c r="D8349" s="68"/>
      <c r="E8349" s="68"/>
      <c r="F8349" s="68"/>
      <c r="G8349" s="68"/>
      <c r="H8349" s="68"/>
    </row>
    <row r="8350" spans="1:8" x14ac:dyDescent="0.3">
      <c r="A8350" s="68"/>
      <c r="B8350" s="68"/>
      <c r="C8350" s="68"/>
      <c r="D8350" s="68"/>
      <c r="E8350" s="68"/>
      <c r="F8350" s="68"/>
      <c r="G8350" s="68"/>
      <c r="H8350" s="68"/>
    </row>
    <row r="8351" spans="1:8" x14ac:dyDescent="0.3">
      <c r="A8351" s="68"/>
      <c r="B8351" s="68"/>
      <c r="C8351" s="68"/>
      <c r="D8351" s="68"/>
      <c r="E8351" s="68"/>
      <c r="F8351" s="68"/>
      <c r="G8351" s="68"/>
      <c r="H8351" s="68"/>
    </row>
    <row r="8352" spans="1:8" x14ac:dyDescent="0.3">
      <c r="A8352" s="68"/>
      <c r="B8352" s="68"/>
      <c r="C8352" s="68"/>
      <c r="D8352" s="68"/>
      <c r="E8352" s="68"/>
      <c r="F8352" s="68"/>
      <c r="G8352" s="68"/>
      <c r="H8352" s="68"/>
    </row>
    <row r="8353" spans="1:8" x14ac:dyDescent="0.3">
      <c r="A8353" s="68"/>
      <c r="B8353" s="68"/>
      <c r="C8353" s="68"/>
      <c r="D8353" s="68"/>
      <c r="E8353" s="68"/>
      <c r="F8353" s="68"/>
      <c r="G8353" s="68"/>
      <c r="H8353" s="68"/>
    </row>
    <row r="8354" spans="1:8" x14ac:dyDescent="0.3">
      <c r="A8354" s="68"/>
      <c r="B8354" s="68"/>
      <c r="C8354" s="68"/>
      <c r="D8354" s="68"/>
      <c r="E8354" s="68"/>
      <c r="F8354" s="68"/>
      <c r="G8354" s="68"/>
      <c r="H8354" s="68"/>
    </row>
    <row r="8355" spans="1:8" x14ac:dyDescent="0.3">
      <c r="A8355" s="68"/>
      <c r="B8355" s="68"/>
      <c r="C8355" s="68"/>
      <c r="D8355" s="68"/>
      <c r="E8355" s="68"/>
      <c r="F8355" s="68"/>
      <c r="G8355" s="68"/>
      <c r="H8355" s="68"/>
    </row>
    <row r="8356" spans="1:8" x14ac:dyDescent="0.3">
      <c r="A8356" s="68"/>
      <c r="B8356" s="68"/>
      <c r="C8356" s="68"/>
      <c r="D8356" s="68"/>
      <c r="E8356" s="68"/>
      <c r="F8356" s="68"/>
      <c r="G8356" s="68"/>
      <c r="H8356" s="68"/>
    </row>
    <row r="8357" spans="1:8" x14ac:dyDescent="0.3">
      <c r="A8357" s="68"/>
      <c r="B8357" s="68"/>
      <c r="C8357" s="68"/>
      <c r="D8357" s="68"/>
      <c r="E8357" s="68"/>
      <c r="F8357" s="68"/>
      <c r="G8357" s="68"/>
      <c r="H8357" s="68"/>
    </row>
    <row r="8358" spans="1:8" x14ac:dyDescent="0.3">
      <c r="A8358" s="68"/>
      <c r="B8358" s="68"/>
      <c r="C8358" s="68"/>
      <c r="D8358" s="68"/>
      <c r="E8358" s="68"/>
      <c r="F8358" s="68"/>
      <c r="G8358" s="68"/>
      <c r="H8358" s="68"/>
    </row>
    <row r="8359" spans="1:8" x14ac:dyDescent="0.3">
      <c r="A8359" s="68"/>
      <c r="B8359" s="68"/>
      <c r="C8359" s="68"/>
      <c r="D8359" s="68"/>
      <c r="E8359" s="68"/>
      <c r="F8359" s="68"/>
      <c r="G8359" s="68"/>
      <c r="H8359" s="68"/>
    </row>
    <row r="8360" spans="1:8" x14ac:dyDescent="0.3">
      <c r="A8360" s="68"/>
      <c r="B8360" s="68"/>
      <c r="C8360" s="68"/>
      <c r="D8360" s="68"/>
      <c r="E8360" s="68"/>
      <c r="F8360" s="68"/>
      <c r="G8360" s="68"/>
      <c r="H8360" s="68"/>
    </row>
    <row r="8361" spans="1:8" x14ac:dyDescent="0.3">
      <c r="A8361" s="68"/>
      <c r="B8361" s="68"/>
      <c r="C8361" s="68"/>
      <c r="D8361" s="68"/>
      <c r="E8361" s="68"/>
      <c r="F8361" s="68"/>
      <c r="G8361" s="68"/>
      <c r="H8361" s="68"/>
    </row>
    <row r="8362" spans="1:8" x14ac:dyDescent="0.3">
      <c r="A8362" s="68"/>
      <c r="B8362" s="68"/>
      <c r="C8362" s="68"/>
      <c r="D8362" s="68"/>
      <c r="E8362" s="68"/>
      <c r="F8362" s="68"/>
      <c r="G8362" s="68"/>
      <c r="H8362" s="68"/>
    </row>
    <row r="8363" spans="1:8" x14ac:dyDescent="0.3">
      <c r="A8363" s="68"/>
      <c r="B8363" s="68"/>
      <c r="C8363" s="68"/>
      <c r="D8363" s="68"/>
      <c r="E8363" s="68"/>
      <c r="F8363" s="68"/>
      <c r="G8363" s="68"/>
      <c r="H8363" s="68"/>
    </row>
    <row r="8364" spans="1:8" x14ac:dyDescent="0.3">
      <c r="A8364" s="68"/>
      <c r="B8364" s="68"/>
      <c r="C8364" s="68"/>
      <c r="D8364" s="68"/>
      <c r="E8364" s="68"/>
      <c r="F8364" s="68"/>
      <c r="G8364" s="68"/>
      <c r="H8364" s="68"/>
    </row>
    <row r="8365" spans="1:8" x14ac:dyDescent="0.3">
      <c r="A8365" s="68"/>
      <c r="B8365" s="68"/>
      <c r="C8365" s="68"/>
      <c r="D8365" s="68"/>
      <c r="E8365" s="68"/>
      <c r="F8365" s="68"/>
      <c r="G8365" s="68"/>
      <c r="H8365" s="68"/>
    </row>
    <row r="8366" spans="1:8" x14ac:dyDescent="0.3">
      <c r="A8366" s="68"/>
      <c r="B8366" s="68"/>
      <c r="C8366" s="68"/>
      <c r="D8366" s="68"/>
      <c r="E8366" s="68"/>
      <c r="F8366" s="68"/>
      <c r="G8366" s="68"/>
      <c r="H8366" s="68"/>
    </row>
    <row r="8367" spans="1:8" x14ac:dyDescent="0.3">
      <c r="A8367" s="68"/>
      <c r="B8367" s="68"/>
      <c r="C8367" s="68"/>
      <c r="D8367" s="68"/>
      <c r="E8367" s="68"/>
      <c r="F8367" s="68"/>
      <c r="G8367" s="68"/>
      <c r="H8367" s="68"/>
    </row>
    <row r="8368" spans="1:8" x14ac:dyDescent="0.3">
      <c r="A8368" s="68"/>
      <c r="B8368" s="68"/>
      <c r="C8368" s="68"/>
      <c r="D8368" s="68"/>
      <c r="E8368" s="68"/>
      <c r="F8368" s="68"/>
      <c r="G8368" s="68"/>
      <c r="H8368" s="68"/>
    </row>
    <row r="8369" spans="1:8" x14ac:dyDescent="0.3">
      <c r="A8369" s="68"/>
      <c r="B8369" s="68"/>
      <c r="C8369" s="68"/>
      <c r="D8369" s="68"/>
      <c r="E8369" s="68"/>
      <c r="F8369" s="68"/>
      <c r="G8369" s="68"/>
      <c r="H8369" s="68"/>
    </row>
    <row r="8370" spans="1:8" x14ac:dyDescent="0.3">
      <c r="A8370" s="68"/>
      <c r="B8370" s="68"/>
      <c r="C8370" s="68"/>
      <c r="D8370" s="68"/>
      <c r="E8370" s="68"/>
      <c r="F8370" s="68"/>
      <c r="G8370" s="68"/>
      <c r="H8370" s="68"/>
    </row>
    <row r="8371" spans="1:8" x14ac:dyDescent="0.3">
      <c r="A8371" s="68"/>
      <c r="B8371" s="68"/>
      <c r="C8371" s="68"/>
      <c r="D8371" s="68"/>
      <c r="E8371" s="68"/>
      <c r="F8371" s="68"/>
      <c r="G8371" s="68"/>
      <c r="H8371" s="68"/>
    </row>
    <row r="8372" spans="1:8" x14ac:dyDescent="0.3">
      <c r="A8372" s="68"/>
      <c r="B8372" s="68"/>
      <c r="C8372" s="68"/>
      <c r="D8372" s="68"/>
      <c r="E8372" s="68"/>
      <c r="F8372" s="68"/>
      <c r="G8372" s="68"/>
      <c r="H8372" s="68"/>
    </row>
    <row r="8373" spans="1:8" x14ac:dyDescent="0.3">
      <c r="A8373" s="68"/>
      <c r="B8373" s="68"/>
      <c r="C8373" s="68"/>
      <c r="D8373" s="68"/>
      <c r="E8373" s="68"/>
      <c r="F8373" s="68"/>
      <c r="G8373" s="68"/>
      <c r="H8373" s="68"/>
    </row>
    <row r="8374" spans="1:8" x14ac:dyDescent="0.3">
      <c r="A8374" s="68"/>
      <c r="B8374" s="68"/>
      <c r="C8374" s="68"/>
      <c r="D8374" s="68"/>
      <c r="E8374" s="68"/>
      <c r="F8374" s="68"/>
      <c r="G8374" s="68"/>
      <c r="H8374" s="68"/>
    </row>
    <row r="8375" spans="1:8" x14ac:dyDescent="0.3">
      <c r="A8375" s="68"/>
      <c r="B8375" s="68"/>
      <c r="C8375" s="68"/>
      <c r="D8375" s="68"/>
      <c r="E8375" s="68"/>
      <c r="F8375" s="68"/>
      <c r="G8375" s="68"/>
      <c r="H8375" s="68"/>
    </row>
    <row r="8376" spans="1:8" x14ac:dyDescent="0.3">
      <c r="A8376" s="68"/>
      <c r="B8376" s="68"/>
      <c r="C8376" s="68"/>
      <c r="D8376" s="68"/>
      <c r="E8376" s="68"/>
      <c r="F8376" s="68"/>
      <c r="G8376" s="68"/>
      <c r="H8376" s="68"/>
    </row>
    <row r="8377" spans="1:8" x14ac:dyDescent="0.3">
      <c r="A8377" s="68"/>
      <c r="B8377" s="68"/>
      <c r="C8377" s="68"/>
      <c r="D8377" s="68"/>
      <c r="E8377" s="68"/>
      <c r="F8377" s="68"/>
      <c r="G8377" s="68"/>
      <c r="H8377" s="68"/>
    </row>
    <row r="8378" spans="1:8" x14ac:dyDescent="0.3">
      <c r="A8378" s="68"/>
      <c r="B8378" s="68"/>
      <c r="C8378" s="68"/>
      <c r="D8378" s="68"/>
      <c r="E8378" s="68"/>
      <c r="F8378" s="68"/>
      <c r="G8378" s="68"/>
      <c r="H8378" s="68"/>
    </row>
    <row r="8379" spans="1:8" x14ac:dyDescent="0.3">
      <c r="A8379" s="68"/>
      <c r="B8379" s="68"/>
      <c r="C8379" s="68"/>
      <c r="D8379" s="68"/>
      <c r="E8379" s="68"/>
      <c r="F8379" s="68"/>
      <c r="G8379" s="68"/>
      <c r="H8379" s="68"/>
    </row>
    <row r="8380" spans="1:8" x14ac:dyDescent="0.3">
      <c r="A8380" s="68"/>
      <c r="B8380" s="68"/>
      <c r="C8380" s="68"/>
      <c r="D8380" s="68"/>
      <c r="E8380" s="68"/>
      <c r="F8380" s="68"/>
      <c r="G8380" s="68"/>
      <c r="H8380" s="68"/>
    </row>
    <row r="8381" spans="1:8" x14ac:dyDescent="0.3">
      <c r="A8381" s="68"/>
      <c r="B8381" s="68"/>
      <c r="C8381" s="68"/>
      <c r="D8381" s="68"/>
      <c r="E8381" s="68"/>
      <c r="F8381" s="68"/>
      <c r="G8381" s="68"/>
      <c r="H8381" s="68"/>
    </row>
    <row r="8382" spans="1:8" x14ac:dyDescent="0.3">
      <c r="A8382" s="68"/>
      <c r="B8382" s="68"/>
      <c r="C8382" s="68"/>
      <c r="D8382" s="68"/>
      <c r="E8382" s="68"/>
      <c r="F8382" s="68"/>
      <c r="G8382" s="68"/>
      <c r="H8382" s="68"/>
    </row>
    <row r="8383" spans="1:8" x14ac:dyDescent="0.3">
      <c r="A8383" s="68"/>
      <c r="B8383" s="68"/>
      <c r="C8383" s="68"/>
      <c r="D8383" s="68"/>
      <c r="E8383" s="68"/>
      <c r="F8383" s="68"/>
      <c r="G8383" s="68"/>
      <c r="H8383" s="68"/>
    </row>
    <row r="8384" spans="1:8" x14ac:dyDescent="0.3">
      <c r="A8384" s="68"/>
      <c r="B8384" s="68"/>
      <c r="C8384" s="68"/>
      <c r="D8384" s="68"/>
      <c r="E8384" s="68"/>
      <c r="F8384" s="68"/>
      <c r="G8384" s="68"/>
      <c r="H8384" s="68"/>
    </row>
    <row r="8385" spans="1:8" x14ac:dyDescent="0.3">
      <c r="A8385" s="68"/>
      <c r="B8385" s="68"/>
      <c r="C8385" s="68"/>
      <c r="D8385" s="68"/>
      <c r="E8385" s="68"/>
      <c r="F8385" s="68"/>
      <c r="G8385" s="68"/>
      <c r="H8385" s="68"/>
    </row>
    <row r="8386" spans="1:8" x14ac:dyDescent="0.3">
      <c r="A8386" s="68"/>
      <c r="B8386" s="68"/>
      <c r="C8386" s="68"/>
      <c r="D8386" s="68"/>
      <c r="E8386" s="68"/>
      <c r="F8386" s="68"/>
      <c r="G8386" s="68"/>
      <c r="H8386" s="68"/>
    </row>
    <row r="8387" spans="1:8" x14ac:dyDescent="0.3">
      <c r="A8387" s="68"/>
      <c r="B8387" s="68"/>
      <c r="C8387" s="68"/>
      <c r="D8387" s="68"/>
      <c r="E8387" s="68"/>
      <c r="F8387" s="68"/>
      <c r="G8387" s="68"/>
      <c r="H8387" s="68"/>
    </row>
    <row r="8388" spans="1:8" x14ac:dyDescent="0.3">
      <c r="A8388" s="68"/>
      <c r="B8388" s="68"/>
      <c r="C8388" s="68"/>
      <c r="D8388" s="68"/>
      <c r="E8388" s="68"/>
      <c r="F8388" s="68"/>
      <c r="G8388" s="68"/>
      <c r="H8388" s="68"/>
    </row>
    <row r="8389" spans="1:8" x14ac:dyDescent="0.3">
      <c r="A8389" s="68"/>
      <c r="B8389" s="68"/>
      <c r="C8389" s="68"/>
      <c r="D8389" s="68"/>
      <c r="E8389" s="68"/>
      <c r="F8389" s="68"/>
      <c r="G8389" s="68"/>
      <c r="H8389" s="68"/>
    </row>
    <row r="8390" spans="1:8" x14ac:dyDescent="0.3">
      <c r="A8390" s="68"/>
      <c r="B8390" s="68"/>
      <c r="C8390" s="68"/>
      <c r="D8390" s="68"/>
      <c r="E8390" s="68"/>
      <c r="F8390" s="68"/>
      <c r="G8390" s="68"/>
      <c r="H8390" s="68"/>
    </row>
    <row r="8391" spans="1:8" x14ac:dyDescent="0.3">
      <c r="A8391" s="68"/>
      <c r="B8391" s="68"/>
      <c r="C8391" s="68"/>
      <c r="D8391" s="68"/>
      <c r="E8391" s="68"/>
      <c r="F8391" s="68"/>
      <c r="G8391" s="68"/>
      <c r="H8391" s="68"/>
    </row>
    <row r="8392" spans="1:8" x14ac:dyDescent="0.3">
      <c r="A8392" s="68"/>
      <c r="B8392" s="68"/>
      <c r="C8392" s="68"/>
      <c r="D8392" s="68"/>
      <c r="E8392" s="68"/>
      <c r="F8392" s="68"/>
      <c r="G8392" s="68"/>
      <c r="H8392" s="68"/>
    </row>
    <row r="8393" spans="1:8" x14ac:dyDescent="0.3">
      <c r="A8393" s="68"/>
      <c r="B8393" s="68"/>
      <c r="C8393" s="68"/>
      <c r="D8393" s="68"/>
      <c r="E8393" s="68"/>
      <c r="F8393" s="68"/>
      <c r="G8393" s="68"/>
      <c r="H8393" s="68"/>
    </row>
    <row r="8394" spans="1:8" x14ac:dyDescent="0.3">
      <c r="A8394" s="68"/>
      <c r="B8394" s="68"/>
      <c r="C8394" s="68"/>
      <c r="D8394" s="68"/>
      <c r="E8394" s="68"/>
      <c r="F8394" s="68"/>
      <c r="G8394" s="68"/>
      <c r="H8394" s="68"/>
    </row>
    <row r="8395" spans="1:8" x14ac:dyDescent="0.3">
      <c r="A8395" s="68"/>
      <c r="B8395" s="68"/>
      <c r="C8395" s="68"/>
      <c r="D8395" s="68"/>
      <c r="E8395" s="68"/>
      <c r="F8395" s="68"/>
      <c r="G8395" s="68"/>
      <c r="H8395" s="68"/>
    </row>
    <row r="8396" spans="1:8" x14ac:dyDescent="0.3">
      <c r="A8396" s="68"/>
      <c r="B8396" s="68"/>
      <c r="C8396" s="68"/>
      <c r="D8396" s="68"/>
      <c r="E8396" s="68"/>
      <c r="F8396" s="68"/>
      <c r="G8396" s="68"/>
      <c r="H8396" s="68"/>
    </row>
    <row r="8397" spans="1:8" x14ac:dyDescent="0.3">
      <c r="A8397" s="68"/>
      <c r="B8397" s="68"/>
      <c r="C8397" s="68"/>
      <c r="D8397" s="68"/>
      <c r="E8397" s="68"/>
      <c r="F8397" s="68"/>
      <c r="G8397" s="68"/>
      <c r="H8397" s="68"/>
    </row>
    <row r="8398" spans="1:8" x14ac:dyDescent="0.3">
      <c r="A8398" s="68"/>
      <c r="B8398" s="68"/>
      <c r="C8398" s="68"/>
      <c r="D8398" s="68"/>
      <c r="E8398" s="68"/>
      <c r="F8398" s="68"/>
      <c r="G8398" s="68"/>
      <c r="H8398" s="68"/>
    </row>
    <row r="8399" spans="1:8" x14ac:dyDescent="0.3">
      <c r="A8399" s="68"/>
      <c r="B8399" s="68"/>
      <c r="C8399" s="68"/>
      <c r="D8399" s="68"/>
      <c r="E8399" s="68"/>
      <c r="F8399" s="68"/>
      <c r="G8399" s="68"/>
      <c r="H8399" s="68"/>
    </row>
    <row r="8400" spans="1:8" x14ac:dyDescent="0.3">
      <c r="A8400" s="68"/>
      <c r="B8400" s="68"/>
      <c r="C8400" s="68"/>
      <c r="D8400" s="68"/>
      <c r="E8400" s="68"/>
      <c r="F8400" s="68"/>
      <c r="G8400" s="68"/>
      <c r="H8400" s="68"/>
    </row>
    <row r="8401" spans="1:8" x14ac:dyDescent="0.3">
      <c r="A8401" s="68"/>
      <c r="B8401" s="68"/>
      <c r="C8401" s="68"/>
      <c r="D8401" s="68"/>
      <c r="E8401" s="68"/>
      <c r="F8401" s="68"/>
      <c r="G8401" s="68"/>
      <c r="H8401" s="68"/>
    </row>
    <row r="8402" spans="1:8" x14ac:dyDescent="0.3">
      <c r="A8402" s="68"/>
      <c r="B8402" s="68"/>
      <c r="C8402" s="68"/>
      <c r="D8402" s="68"/>
      <c r="E8402" s="68"/>
      <c r="F8402" s="68"/>
      <c r="G8402" s="68"/>
      <c r="H8402" s="68"/>
    </row>
    <row r="8403" spans="1:8" x14ac:dyDescent="0.3">
      <c r="A8403" s="68"/>
      <c r="B8403" s="68"/>
      <c r="C8403" s="68"/>
      <c r="D8403" s="68"/>
      <c r="E8403" s="68"/>
      <c r="F8403" s="68"/>
      <c r="G8403" s="68"/>
      <c r="H8403" s="68"/>
    </row>
    <row r="8404" spans="1:8" x14ac:dyDescent="0.3">
      <c r="A8404" s="68"/>
      <c r="B8404" s="68"/>
      <c r="C8404" s="68"/>
      <c r="D8404" s="68"/>
      <c r="E8404" s="68"/>
      <c r="F8404" s="68"/>
      <c r="G8404" s="68"/>
      <c r="H8404" s="68"/>
    </row>
    <row r="8405" spans="1:8" x14ac:dyDescent="0.3">
      <c r="A8405" s="68"/>
      <c r="B8405" s="68"/>
      <c r="C8405" s="68"/>
      <c r="D8405" s="68"/>
      <c r="E8405" s="68"/>
      <c r="F8405" s="68"/>
      <c r="G8405" s="68"/>
      <c r="H8405" s="68"/>
    </row>
    <row r="8406" spans="1:8" x14ac:dyDescent="0.3">
      <c r="A8406" s="68"/>
      <c r="B8406" s="68"/>
      <c r="C8406" s="68"/>
      <c r="D8406" s="68"/>
      <c r="E8406" s="68"/>
      <c r="F8406" s="68"/>
      <c r="G8406" s="68"/>
      <c r="H8406" s="68"/>
    </row>
    <row r="8407" spans="1:8" x14ac:dyDescent="0.3">
      <c r="A8407" s="68"/>
      <c r="B8407" s="68"/>
      <c r="C8407" s="68"/>
      <c r="D8407" s="68"/>
      <c r="E8407" s="68"/>
      <c r="F8407" s="68"/>
      <c r="G8407" s="68"/>
      <c r="H8407" s="68"/>
    </row>
    <row r="8408" spans="1:8" x14ac:dyDescent="0.3">
      <c r="A8408" s="68"/>
      <c r="B8408" s="68"/>
      <c r="C8408" s="68"/>
      <c r="D8408" s="68"/>
      <c r="E8408" s="68"/>
      <c r="F8408" s="68"/>
      <c r="G8408" s="68"/>
      <c r="H8408" s="68"/>
    </row>
    <row r="8409" spans="1:8" x14ac:dyDescent="0.3">
      <c r="A8409" s="68"/>
      <c r="B8409" s="68"/>
      <c r="C8409" s="68"/>
      <c r="D8409" s="68"/>
      <c r="E8409" s="68"/>
      <c r="F8409" s="68"/>
      <c r="G8409" s="68"/>
      <c r="H8409" s="68"/>
    </row>
    <row r="8410" spans="1:8" x14ac:dyDescent="0.3">
      <c r="A8410" s="68"/>
      <c r="B8410" s="68"/>
      <c r="C8410" s="68"/>
      <c r="D8410" s="68"/>
      <c r="E8410" s="68"/>
      <c r="F8410" s="68"/>
      <c r="G8410" s="68"/>
      <c r="H8410" s="68"/>
    </row>
    <row r="8411" spans="1:8" x14ac:dyDescent="0.3">
      <c r="A8411" s="68"/>
      <c r="B8411" s="68"/>
      <c r="C8411" s="68"/>
      <c r="D8411" s="68"/>
      <c r="E8411" s="68"/>
      <c r="F8411" s="68"/>
      <c r="G8411" s="68"/>
      <c r="H8411" s="68"/>
    </row>
    <row r="8412" spans="1:8" x14ac:dyDescent="0.3">
      <c r="A8412" s="68"/>
      <c r="B8412" s="68"/>
      <c r="C8412" s="68"/>
      <c r="D8412" s="68"/>
      <c r="E8412" s="68"/>
      <c r="F8412" s="68"/>
      <c r="G8412" s="68"/>
      <c r="H8412" s="68"/>
    </row>
    <row r="8413" spans="1:8" x14ac:dyDescent="0.3">
      <c r="A8413" s="68"/>
      <c r="B8413" s="68"/>
      <c r="C8413" s="68"/>
      <c r="D8413" s="68"/>
      <c r="E8413" s="68"/>
      <c r="F8413" s="68"/>
      <c r="G8413" s="68"/>
      <c r="H8413" s="68"/>
    </row>
    <row r="8414" spans="1:8" x14ac:dyDescent="0.3">
      <c r="A8414" s="68"/>
      <c r="B8414" s="68"/>
      <c r="C8414" s="68"/>
      <c r="D8414" s="68"/>
      <c r="E8414" s="68"/>
      <c r="F8414" s="68"/>
      <c r="G8414" s="68"/>
      <c r="H8414" s="68"/>
    </row>
    <row r="8415" spans="1:8" x14ac:dyDescent="0.3">
      <c r="A8415" s="68"/>
      <c r="B8415" s="68"/>
      <c r="C8415" s="68"/>
      <c r="D8415" s="68"/>
      <c r="E8415" s="68"/>
      <c r="F8415" s="68"/>
      <c r="G8415" s="68"/>
      <c r="H8415" s="68"/>
    </row>
    <row r="8416" spans="1:8" x14ac:dyDescent="0.3">
      <c r="A8416" s="68"/>
      <c r="B8416" s="68"/>
      <c r="C8416" s="68"/>
      <c r="D8416" s="68"/>
      <c r="E8416" s="68"/>
      <c r="F8416" s="68"/>
      <c r="G8416" s="68"/>
      <c r="H8416" s="68"/>
    </row>
    <row r="8417" spans="1:8" x14ac:dyDescent="0.3">
      <c r="A8417" s="68"/>
      <c r="B8417" s="68"/>
      <c r="C8417" s="68"/>
      <c r="D8417" s="68"/>
      <c r="E8417" s="68"/>
      <c r="F8417" s="68"/>
      <c r="G8417" s="68"/>
      <c r="H8417" s="68"/>
    </row>
    <row r="8418" spans="1:8" x14ac:dyDescent="0.3">
      <c r="A8418" s="68"/>
      <c r="B8418" s="68"/>
      <c r="C8418" s="68"/>
      <c r="D8418" s="68"/>
      <c r="E8418" s="68"/>
      <c r="F8418" s="68"/>
      <c r="G8418" s="68"/>
      <c r="H8418" s="68"/>
    </row>
    <row r="8419" spans="1:8" x14ac:dyDescent="0.3">
      <c r="A8419" s="68"/>
      <c r="B8419" s="68"/>
      <c r="C8419" s="68"/>
      <c r="D8419" s="68"/>
      <c r="E8419" s="68"/>
      <c r="F8419" s="68"/>
      <c r="G8419" s="68"/>
      <c r="H8419" s="68"/>
    </row>
    <row r="8420" spans="1:8" x14ac:dyDescent="0.3">
      <c r="A8420" s="68"/>
      <c r="B8420" s="68"/>
      <c r="C8420" s="68"/>
      <c r="D8420" s="68"/>
      <c r="E8420" s="68"/>
      <c r="F8420" s="68"/>
      <c r="G8420" s="68"/>
      <c r="H8420" s="68"/>
    </row>
    <row r="8421" spans="1:8" x14ac:dyDescent="0.3">
      <c r="A8421" s="68"/>
      <c r="B8421" s="68"/>
      <c r="C8421" s="68"/>
      <c r="D8421" s="68"/>
      <c r="E8421" s="68"/>
      <c r="F8421" s="68"/>
      <c r="G8421" s="68"/>
      <c r="H8421" s="68"/>
    </row>
    <row r="8422" spans="1:8" x14ac:dyDescent="0.3">
      <c r="A8422" s="68"/>
      <c r="B8422" s="68"/>
      <c r="C8422" s="68"/>
      <c r="D8422" s="68"/>
      <c r="E8422" s="68"/>
      <c r="F8422" s="68"/>
      <c r="G8422" s="68"/>
      <c r="H8422" s="68"/>
    </row>
    <row r="8423" spans="1:8" x14ac:dyDescent="0.3">
      <c r="A8423" s="68"/>
      <c r="B8423" s="68"/>
      <c r="C8423" s="68"/>
      <c r="D8423" s="68"/>
      <c r="E8423" s="68"/>
      <c r="F8423" s="68"/>
      <c r="G8423" s="68"/>
      <c r="H8423" s="68"/>
    </row>
    <row r="8424" spans="1:8" x14ac:dyDescent="0.3">
      <c r="A8424" s="68"/>
      <c r="B8424" s="68"/>
      <c r="C8424" s="68"/>
      <c r="D8424" s="68"/>
      <c r="E8424" s="68"/>
      <c r="F8424" s="68"/>
      <c r="G8424" s="68"/>
      <c r="H8424" s="68"/>
    </row>
    <row r="8425" spans="1:8" x14ac:dyDescent="0.3">
      <c r="A8425" s="68"/>
      <c r="B8425" s="68"/>
      <c r="C8425" s="68"/>
      <c r="D8425" s="68"/>
      <c r="E8425" s="68"/>
      <c r="F8425" s="68"/>
      <c r="G8425" s="68"/>
      <c r="H8425" s="68"/>
    </row>
    <row r="8426" spans="1:8" x14ac:dyDescent="0.3">
      <c r="A8426" s="68"/>
      <c r="B8426" s="68"/>
      <c r="C8426" s="68"/>
      <c r="D8426" s="68"/>
      <c r="E8426" s="68"/>
      <c r="F8426" s="68"/>
      <c r="G8426" s="68"/>
      <c r="H8426" s="68"/>
    </row>
    <row r="8427" spans="1:8" x14ac:dyDescent="0.3">
      <c r="A8427" s="68"/>
      <c r="B8427" s="68"/>
      <c r="C8427" s="68"/>
      <c r="D8427" s="68"/>
      <c r="E8427" s="68"/>
      <c r="F8427" s="68"/>
      <c r="G8427" s="68"/>
      <c r="H8427" s="68"/>
    </row>
    <row r="8428" spans="1:8" x14ac:dyDescent="0.3">
      <c r="A8428" s="68"/>
      <c r="B8428" s="68"/>
      <c r="C8428" s="68"/>
      <c r="D8428" s="68"/>
      <c r="E8428" s="68"/>
      <c r="F8428" s="68"/>
      <c r="G8428" s="68"/>
      <c r="H8428" s="68"/>
    </row>
    <row r="8429" spans="1:8" x14ac:dyDescent="0.3">
      <c r="A8429" s="68"/>
      <c r="B8429" s="68"/>
      <c r="C8429" s="68"/>
      <c r="D8429" s="68"/>
      <c r="E8429" s="68"/>
      <c r="F8429" s="68"/>
      <c r="G8429" s="68"/>
      <c r="H8429" s="68"/>
    </row>
    <row r="8430" spans="1:8" x14ac:dyDescent="0.3">
      <c r="A8430" s="68"/>
      <c r="B8430" s="68"/>
      <c r="C8430" s="68"/>
      <c r="D8430" s="68"/>
      <c r="E8430" s="68"/>
      <c r="F8430" s="68"/>
      <c r="G8430" s="68"/>
      <c r="H8430" s="68"/>
    </row>
    <row r="8431" spans="1:8" x14ac:dyDescent="0.3">
      <c r="A8431" s="68"/>
      <c r="B8431" s="68"/>
      <c r="C8431" s="68"/>
      <c r="D8431" s="68"/>
      <c r="E8431" s="68"/>
      <c r="F8431" s="68"/>
      <c r="G8431" s="68"/>
      <c r="H8431" s="68"/>
    </row>
    <row r="8432" spans="1:8" x14ac:dyDescent="0.3">
      <c r="A8432" s="68"/>
      <c r="B8432" s="68"/>
      <c r="C8432" s="68"/>
      <c r="D8432" s="68"/>
      <c r="E8432" s="68"/>
      <c r="F8432" s="68"/>
      <c r="G8432" s="68"/>
      <c r="H8432" s="68"/>
    </row>
    <row r="8433" spans="1:8" x14ac:dyDescent="0.3">
      <c r="A8433" s="68"/>
      <c r="B8433" s="68"/>
      <c r="C8433" s="68"/>
      <c r="D8433" s="68"/>
      <c r="E8433" s="68"/>
      <c r="F8433" s="68"/>
      <c r="G8433" s="68"/>
      <c r="H8433" s="68"/>
    </row>
    <row r="8434" spans="1:8" x14ac:dyDescent="0.3">
      <c r="A8434" s="68"/>
      <c r="B8434" s="68"/>
      <c r="C8434" s="68"/>
      <c r="D8434" s="68"/>
      <c r="E8434" s="68"/>
      <c r="F8434" s="68"/>
      <c r="G8434" s="68"/>
      <c r="H8434" s="68"/>
    </row>
    <row r="8435" spans="1:8" x14ac:dyDescent="0.3">
      <c r="A8435" s="68"/>
      <c r="B8435" s="68"/>
      <c r="C8435" s="68"/>
      <c r="D8435" s="68"/>
      <c r="E8435" s="68"/>
      <c r="F8435" s="68"/>
      <c r="G8435" s="68"/>
      <c r="H8435" s="68"/>
    </row>
    <row r="8436" spans="1:8" x14ac:dyDescent="0.3">
      <c r="A8436" s="68"/>
      <c r="B8436" s="68"/>
      <c r="C8436" s="68"/>
      <c r="D8436" s="68"/>
      <c r="E8436" s="68"/>
      <c r="F8436" s="68"/>
      <c r="G8436" s="68"/>
      <c r="H8436" s="68"/>
    </row>
    <row r="8437" spans="1:8" x14ac:dyDescent="0.3">
      <c r="A8437" s="68"/>
      <c r="B8437" s="68"/>
      <c r="C8437" s="68"/>
      <c r="D8437" s="68"/>
      <c r="E8437" s="68"/>
      <c r="F8437" s="68"/>
      <c r="G8437" s="68"/>
      <c r="H8437" s="68"/>
    </row>
    <row r="8438" spans="1:8" x14ac:dyDescent="0.3">
      <c r="A8438" s="68"/>
      <c r="B8438" s="68"/>
      <c r="C8438" s="68"/>
      <c r="D8438" s="68"/>
      <c r="E8438" s="68"/>
      <c r="F8438" s="68"/>
      <c r="G8438" s="68"/>
      <c r="H8438" s="68"/>
    </row>
    <row r="8439" spans="1:8" x14ac:dyDescent="0.3">
      <c r="A8439" s="68"/>
      <c r="B8439" s="68"/>
      <c r="C8439" s="68"/>
      <c r="D8439" s="68"/>
      <c r="E8439" s="68"/>
      <c r="F8439" s="68"/>
      <c r="G8439" s="68"/>
      <c r="H8439" s="68"/>
    </row>
    <row r="8440" spans="1:8" x14ac:dyDescent="0.3">
      <c r="A8440" s="68"/>
      <c r="B8440" s="68"/>
      <c r="C8440" s="68"/>
      <c r="D8440" s="68"/>
      <c r="E8440" s="68"/>
      <c r="F8440" s="68"/>
      <c r="G8440" s="68"/>
      <c r="H8440" s="68"/>
    </row>
    <row r="8441" spans="1:8" x14ac:dyDescent="0.3">
      <c r="A8441" s="68"/>
      <c r="B8441" s="68"/>
      <c r="C8441" s="68"/>
      <c r="D8441" s="68"/>
      <c r="E8441" s="68"/>
      <c r="F8441" s="68"/>
      <c r="G8441" s="68"/>
      <c r="H8441" s="68"/>
    </row>
    <row r="8442" spans="1:8" x14ac:dyDescent="0.3">
      <c r="A8442" s="68"/>
      <c r="B8442" s="68"/>
      <c r="C8442" s="68"/>
      <c r="D8442" s="68"/>
      <c r="E8442" s="68"/>
      <c r="F8442" s="68"/>
      <c r="G8442" s="68"/>
      <c r="H8442" s="68"/>
    </row>
    <row r="8443" spans="1:8" x14ac:dyDescent="0.3">
      <c r="A8443" s="68"/>
      <c r="B8443" s="68"/>
      <c r="C8443" s="68"/>
      <c r="D8443" s="68"/>
      <c r="E8443" s="68"/>
      <c r="F8443" s="68"/>
      <c r="G8443" s="68"/>
      <c r="H8443" s="68"/>
    </row>
    <row r="8444" spans="1:8" x14ac:dyDescent="0.3">
      <c r="A8444" s="68"/>
      <c r="B8444" s="68"/>
      <c r="C8444" s="68"/>
      <c r="D8444" s="68"/>
      <c r="E8444" s="68"/>
      <c r="F8444" s="68"/>
      <c r="G8444" s="68"/>
      <c r="H8444" s="68"/>
    </row>
    <row r="8445" spans="1:8" x14ac:dyDescent="0.3">
      <c r="A8445" s="68"/>
      <c r="B8445" s="68"/>
      <c r="C8445" s="68"/>
      <c r="D8445" s="68"/>
      <c r="E8445" s="68"/>
      <c r="F8445" s="68"/>
      <c r="G8445" s="68"/>
      <c r="H8445" s="68"/>
    </row>
    <row r="8446" spans="1:8" x14ac:dyDescent="0.3">
      <c r="A8446" s="68"/>
      <c r="B8446" s="68"/>
      <c r="C8446" s="68"/>
      <c r="D8446" s="68"/>
      <c r="E8446" s="68"/>
      <c r="F8446" s="68"/>
      <c r="G8446" s="68"/>
      <c r="H8446" s="68"/>
    </row>
    <row r="8447" spans="1:8" x14ac:dyDescent="0.3">
      <c r="A8447" s="68"/>
      <c r="B8447" s="68"/>
      <c r="C8447" s="68"/>
      <c r="D8447" s="68"/>
      <c r="E8447" s="68"/>
      <c r="F8447" s="68"/>
      <c r="G8447" s="68"/>
      <c r="H8447" s="68"/>
    </row>
    <row r="8448" spans="1:8" x14ac:dyDescent="0.3">
      <c r="A8448" s="68"/>
      <c r="B8448" s="68"/>
      <c r="C8448" s="68"/>
      <c r="D8448" s="68"/>
      <c r="E8448" s="68"/>
      <c r="F8448" s="68"/>
      <c r="G8448" s="68"/>
      <c r="H8448" s="68"/>
    </row>
    <row r="8449" spans="1:8" x14ac:dyDescent="0.3">
      <c r="A8449" s="68"/>
      <c r="B8449" s="68"/>
      <c r="C8449" s="68"/>
      <c r="D8449" s="68"/>
      <c r="E8449" s="68"/>
      <c r="F8449" s="68"/>
      <c r="G8449" s="68"/>
      <c r="H8449" s="68"/>
    </row>
    <row r="8450" spans="1:8" x14ac:dyDescent="0.3">
      <c r="A8450" s="68"/>
      <c r="B8450" s="68"/>
      <c r="C8450" s="68"/>
      <c r="D8450" s="68"/>
      <c r="E8450" s="68"/>
      <c r="F8450" s="68"/>
      <c r="G8450" s="68"/>
      <c r="H8450" s="68"/>
    </row>
    <row r="8451" spans="1:8" x14ac:dyDescent="0.3">
      <c r="A8451" s="68"/>
      <c r="B8451" s="68"/>
      <c r="C8451" s="68"/>
      <c r="D8451" s="68"/>
      <c r="E8451" s="68"/>
      <c r="F8451" s="68"/>
      <c r="G8451" s="68"/>
      <c r="H8451" s="68"/>
    </row>
    <row r="8452" spans="1:8" x14ac:dyDescent="0.3">
      <c r="A8452" s="68"/>
      <c r="B8452" s="68"/>
      <c r="C8452" s="68"/>
      <c r="D8452" s="68"/>
      <c r="E8452" s="68"/>
      <c r="F8452" s="68"/>
      <c r="G8452" s="68"/>
      <c r="H8452" s="68"/>
    </row>
    <row r="8453" spans="1:8" x14ac:dyDescent="0.3">
      <c r="A8453" s="68"/>
      <c r="B8453" s="68"/>
      <c r="C8453" s="68"/>
      <c r="D8453" s="68"/>
      <c r="E8453" s="68"/>
      <c r="F8453" s="68"/>
      <c r="G8453" s="68"/>
      <c r="H8453" s="68"/>
    </row>
    <row r="8454" spans="1:8" x14ac:dyDescent="0.3">
      <c r="A8454" s="68"/>
      <c r="B8454" s="68"/>
      <c r="C8454" s="68"/>
      <c r="D8454" s="68"/>
      <c r="E8454" s="68"/>
      <c r="F8454" s="68"/>
      <c r="G8454" s="68"/>
      <c r="H8454" s="68"/>
    </row>
    <row r="8455" spans="1:8" x14ac:dyDescent="0.3">
      <c r="A8455" s="68"/>
      <c r="B8455" s="68"/>
      <c r="C8455" s="68"/>
      <c r="D8455" s="68"/>
      <c r="E8455" s="68"/>
      <c r="F8455" s="68"/>
      <c r="G8455" s="68"/>
      <c r="H8455" s="68"/>
    </row>
    <row r="8456" spans="1:8" x14ac:dyDescent="0.3">
      <c r="A8456" s="68"/>
      <c r="B8456" s="68"/>
      <c r="C8456" s="68"/>
      <c r="D8456" s="68"/>
      <c r="E8456" s="68"/>
      <c r="F8456" s="68"/>
      <c r="G8456" s="68"/>
      <c r="H8456" s="68"/>
    </row>
    <row r="8457" spans="1:8" x14ac:dyDescent="0.3">
      <c r="A8457" s="68"/>
      <c r="B8457" s="68"/>
      <c r="C8457" s="68"/>
      <c r="D8457" s="68"/>
      <c r="E8457" s="68"/>
      <c r="F8457" s="68"/>
      <c r="G8457" s="68"/>
      <c r="H8457" s="68"/>
    </row>
    <row r="8458" spans="1:8" x14ac:dyDescent="0.3">
      <c r="A8458" s="68"/>
      <c r="B8458" s="68"/>
      <c r="C8458" s="68"/>
      <c r="D8458" s="68"/>
      <c r="E8458" s="68"/>
      <c r="F8458" s="68"/>
      <c r="G8458" s="68"/>
      <c r="H8458" s="68"/>
    </row>
    <row r="8459" spans="1:8" x14ac:dyDescent="0.3">
      <c r="A8459" s="68"/>
      <c r="B8459" s="68"/>
      <c r="C8459" s="68"/>
      <c r="D8459" s="68"/>
      <c r="E8459" s="68"/>
      <c r="F8459" s="68"/>
      <c r="G8459" s="68"/>
      <c r="H8459" s="68"/>
    </row>
    <row r="8460" spans="1:8" x14ac:dyDescent="0.3">
      <c r="A8460" s="68"/>
      <c r="B8460" s="68"/>
      <c r="C8460" s="68"/>
      <c r="D8460" s="68"/>
      <c r="E8460" s="68"/>
      <c r="F8460" s="68"/>
      <c r="G8460" s="68"/>
      <c r="H8460" s="68"/>
    </row>
    <row r="8461" spans="1:8" x14ac:dyDescent="0.3">
      <c r="A8461" s="68"/>
      <c r="B8461" s="68"/>
      <c r="C8461" s="68"/>
      <c r="D8461" s="68"/>
      <c r="E8461" s="68"/>
      <c r="F8461" s="68"/>
      <c r="G8461" s="68"/>
      <c r="H8461" s="68"/>
    </row>
    <row r="8462" spans="1:8" x14ac:dyDescent="0.3">
      <c r="A8462" s="68"/>
      <c r="B8462" s="68"/>
      <c r="C8462" s="68"/>
      <c r="D8462" s="68"/>
      <c r="E8462" s="68"/>
      <c r="F8462" s="68"/>
      <c r="G8462" s="68"/>
      <c r="H8462" s="68"/>
    </row>
    <row r="8463" spans="1:8" x14ac:dyDescent="0.3">
      <c r="A8463" s="68"/>
      <c r="B8463" s="68"/>
      <c r="C8463" s="68"/>
      <c r="D8463" s="68"/>
      <c r="E8463" s="68"/>
      <c r="F8463" s="68"/>
      <c r="G8463" s="68"/>
      <c r="H8463" s="68"/>
    </row>
    <row r="8464" spans="1:8" x14ac:dyDescent="0.3">
      <c r="A8464" s="68"/>
      <c r="B8464" s="68"/>
      <c r="C8464" s="68"/>
      <c r="D8464" s="68"/>
      <c r="E8464" s="68"/>
      <c r="F8464" s="68"/>
      <c r="G8464" s="68"/>
      <c r="H8464" s="68"/>
    </row>
    <row r="8465" spans="1:8" x14ac:dyDescent="0.3">
      <c r="A8465" s="68"/>
      <c r="B8465" s="68"/>
      <c r="C8465" s="68"/>
      <c r="D8465" s="68"/>
      <c r="E8465" s="68"/>
      <c r="F8465" s="68"/>
      <c r="G8465" s="68"/>
      <c r="H8465" s="68"/>
    </row>
    <row r="8466" spans="1:8" x14ac:dyDescent="0.3">
      <c r="A8466" s="68"/>
      <c r="B8466" s="68"/>
      <c r="C8466" s="68"/>
      <c r="D8466" s="68"/>
      <c r="E8466" s="68"/>
      <c r="F8466" s="68"/>
      <c r="G8466" s="68"/>
      <c r="H8466" s="68"/>
    </row>
    <row r="8467" spans="1:8" x14ac:dyDescent="0.3">
      <c r="A8467" s="68"/>
      <c r="B8467" s="68"/>
      <c r="C8467" s="68"/>
      <c r="D8467" s="68"/>
      <c r="E8467" s="68"/>
      <c r="F8467" s="68"/>
      <c r="G8467" s="68"/>
      <c r="H8467" s="68"/>
    </row>
    <row r="8468" spans="1:8" x14ac:dyDescent="0.3">
      <c r="A8468" s="68"/>
      <c r="B8468" s="68"/>
      <c r="C8468" s="68"/>
      <c r="D8468" s="68"/>
      <c r="E8468" s="68"/>
      <c r="F8468" s="68"/>
      <c r="G8468" s="68"/>
      <c r="H8468" s="68"/>
    </row>
    <row r="8469" spans="1:8" x14ac:dyDescent="0.3">
      <c r="A8469" s="68"/>
      <c r="B8469" s="68"/>
      <c r="C8469" s="68"/>
      <c r="D8469" s="68"/>
      <c r="E8469" s="68"/>
      <c r="F8469" s="68"/>
      <c r="G8469" s="68"/>
      <c r="H8469" s="68"/>
    </row>
    <row r="8470" spans="1:8" x14ac:dyDescent="0.3">
      <c r="A8470" s="68"/>
      <c r="B8470" s="68"/>
      <c r="C8470" s="68"/>
      <c r="D8470" s="68"/>
      <c r="E8470" s="68"/>
      <c r="F8470" s="68"/>
      <c r="G8470" s="68"/>
      <c r="H8470" s="68"/>
    </row>
    <row r="8471" spans="1:8" x14ac:dyDescent="0.3">
      <c r="A8471" s="68"/>
      <c r="B8471" s="68"/>
      <c r="C8471" s="68"/>
      <c r="D8471" s="68"/>
      <c r="E8471" s="68"/>
      <c r="F8471" s="68"/>
      <c r="G8471" s="68"/>
      <c r="H8471" s="68"/>
    </row>
    <row r="8472" spans="1:8" x14ac:dyDescent="0.3">
      <c r="A8472" s="68"/>
      <c r="B8472" s="68"/>
      <c r="C8472" s="68"/>
      <c r="D8472" s="68"/>
      <c r="E8472" s="68"/>
      <c r="F8472" s="68"/>
      <c r="G8472" s="68"/>
      <c r="H8472" s="68"/>
    </row>
    <row r="8473" spans="1:8" x14ac:dyDescent="0.3">
      <c r="A8473" s="68"/>
      <c r="B8473" s="68"/>
      <c r="C8473" s="68"/>
      <c r="D8473" s="68"/>
      <c r="E8473" s="68"/>
      <c r="F8473" s="68"/>
      <c r="G8473" s="68"/>
      <c r="H8473" s="68"/>
    </row>
    <row r="8474" spans="1:8" x14ac:dyDescent="0.3">
      <c r="A8474" s="68"/>
      <c r="B8474" s="68"/>
      <c r="C8474" s="68"/>
      <c r="D8474" s="68"/>
      <c r="E8474" s="68"/>
      <c r="F8474" s="68"/>
      <c r="G8474" s="68"/>
      <c r="H8474" s="68"/>
    </row>
    <row r="8475" spans="1:8" x14ac:dyDescent="0.3">
      <c r="A8475" s="68"/>
      <c r="B8475" s="68"/>
      <c r="C8475" s="68"/>
      <c r="D8475" s="68"/>
      <c r="E8475" s="68"/>
      <c r="F8475" s="68"/>
      <c r="G8475" s="68"/>
      <c r="H8475" s="68"/>
    </row>
    <row r="8476" spans="1:8" x14ac:dyDescent="0.3">
      <c r="A8476" s="68"/>
      <c r="B8476" s="68"/>
      <c r="C8476" s="68"/>
      <c r="D8476" s="68"/>
      <c r="E8476" s="68"/>
      <c r="F8476" s="68"/>
      <c r="G8476" s="68"/>
      <c r="H8476" s="68"/>
    </row>
    <row r="8477" spans="1:8" x14ac:dyDescent="0.3">
      <c r="A8477" s="68"/>
      <c r="B8477" s="68"/>
      <c r="C8477" s="68"/>
      <c r="D8477" s="68"/>
      <c r="E8477" s="68"/>
      <c r="F8477" s="68"/>
      <c r="G8477" s="68"/>
      <c r="H8477" s="68"/>
    </row>
    <row r="8478" spans="1:8" x14ac:dyDescent="0.3">
      <c r="A8478" s="68"/>
      <c r="B8478" s="68"/>
      <c r="C8478" s="68"/>
      <c r="D8478" s="68"/>
      <c r="E8478" s="68"/>
      <c r="F8478" s="68"/>
      <c r="G8478" s="68"/>
      <c r="H8478" s="68"/>
    </row>
    <row r="8479" spans="1:8" x14ac:dyDescent="0.3">
      <c r="A8479" s="68"/>
      <c r="B8479" s="68"/>
      <c r="C8479" s="68"/>
      <c r="D8479" s="68"/>
      <c r="E8479" s="68"/>
      <c r="F8479" s="68"/>
      <c r="G8479" s="68"/>
      <c r="H8479" s="68"/>
    </row>
    <row r="8480" spans="1:8" x14ac:dyDescent="0.3">
      <c r="A8480" s="68"/>
      <c r="B8480" s="68"/>
      <c r="C8480" s="68"/>
      <c r="D8480" s="68"/>
      <c r="E8480" s="68"/>
      <c r="F8480" s="68"/>
      <c r="G8480" s="68"/>
      <c r="H8480" s="68"/>
    </row>
    <row r="8481" spans="1:8" x14ac:dyDescent="0.3">
      <c r="A8481" s="68"/>
      <c r="B8481" s="68"/>
      <c r="C8481" s="68"/>
      <c r="D8481" s="68"/>
      <c r="E8481" s="68"/>
      <c r="F8481" s="68"/>
      <c r="G8481" s="68"/>
      <c r="H8481" s="68"/>
    </row>
    <row r="8482" spans="1:8" x14ac:dyDescent="0.3">
      <c r="A8482" s="68"/>
      <c r="B8482" s="68"/>
      <c r="C8482" s="68"/>
      <c r="D8482" s="68"/>
      <c r="E8482" s="68"/>
      <c r="F8482" s="68"/>
      <c r="G8482" s="68"/>
      <c r="H8482" s="68"/>
    </row>
    <row r="8483" spans="1:8" x14ac:dyDescent="0.3">
      <c r="A8483" s="68"/>
      <c r="B8483" s="68"/>
      <c r="C8483" s="68"/>
      <c r="D8483" s="68"/>
      <c r="E8483" s="68"/>
      <c r="F8483" s="68"/>
      <c r="G8483" s="68"/>
      <c r="H8483" s="68"/>
    </row>
    <row r="8484" spans="1:8" x14ac:dyDescent="0.3">
      <c r="A8484" s="68"/>
      <c r="B8484" s="68"/>
      <c r="C8484" s="68"/>
      <c r="D8484" s="68"/>
      <c r="E8484" s="68"/>
      <c r="F8484" s="68"/>
      <c r="G8484" s="68"/>
      <c r="H8484" s="68"/>
    </row>
    <row r="8485" spans="1:8" x14ac:dyDescent="0.3">
      <c r="A8485" s="68"/>
      <c r="B8485" s="68"/>
      <c r="C8485" s="68"/>
      <c r="D8485" s="68"/>
      <c r="E8485" s="68"/>
      <c r="F8485" s="68"/>
      <c r="G8485" s="68"/>
      <c r="H8485" s="68"/>
    </row>
    <row r="8486" spans="1:8" x14ac:dyDescent="0.3">
      <c r="A8486" s="68"/>
      <c r="B8486" s="68"/>
      <c r="C8486" s="68"/>
      <c r="D8486" s="68"/>
      <c r="E8486" s="68"/>
      <c r="F8486" s="68"/>
      <c r="G8486" s="68"/>
      <c r="H8486" s="68"/>
    </row>
    <row r="8487" spans="1:8" x14ac:dyDescent="0.3">
      <c r="A8487" s="68"/>
      <c r="B8487" s="68"/>
      <c r="C8487" s="68"/>
      <c r="D8487" s="68"/>
      <c r="E8487" s="68"/>
      <c r="F8487" s="68"/>
      <c r="G8487" s="68"/>
      <c r="H8487" s="68"/>
    </row>
    <row r="8488" spans="1:8" x14ac:dyDescent="0.3">
      <c r="A8488" s="68"/>
      <c r="B8488" s="68"/>
      <c r="C8488" s="68"/>
      <c r="D8488" s="68"/>
      <c r="E8488" s="68"/>
      <c r="F8488" s="68"/>
      <c r="G8488" s="68"/>
      <c r="H8488" s="68"/>
    </row>
    <row r="8489" spans="1:8" x14ac:dyDescent="0.3">
      <c r="A8489" s="68"/>
      <c r="B8489" s="68"/>
      <c r="C8489" s="68"/>
      <c r="D8489" s="68"/>
      <c r="E8489" s="68"/>
      <c r="F8489" s="68"/>
      <c r="G8489" s="68"/>
      <c r="H8489" s="68"/>
    </row>
    <row r="8490" spans="1:8" x14ac:dyDescent="0.3">
      <c r="A8490" s="68"/>
      <c r="B8490" s="68"/>
      <c r="C8490" s="68"/>
      <c r="D8490" s="68"/>
      <c r="E8490" s="68"/>
      <c r="F8490" s="68"/>
      <c r="G8490" s="68"/>
      <c r="H8490" s="68"/>
    </row>
    <row r="8491" spans="1:8" x14ac:dyDescent="0.3">
      <c r="A8491" s="68"/>
      <c r="B8491" s="68"/>
      <c r="C8491" s="68"/>
      <c r="D8491" s="68"/>
      <c r="E8491" s="68"/>
      <c r="F8491" s="68"/>
      <c r="G8491" s="68"/>
      <c r="H8491" s="68"/>
    </row>
    <row r="8492" spans="1:8" x14ac:dyDescent="0.3">
      <c r="A8492" s="68"/>
      <c r="B8492" s="68"/>
      <c r="C8492" s="68"/>
      <c r="D8492" s="68"/>
      <c r="E8492" s="68"/>
      <c r="F8492" s="68"/>
      <c r="G8492" s="68"/>
      <c r="H8492" s="68"/>
    </row>
    <row r="8493" spans="1:8" x14ac:dyDescent="0.3">
      <c r="A8493" s="68"/>
      <c r="B8493" s="68"/>
      <c r="C8493" s="68"/>
      <c r="D8493" s="68"/>
      <c r="E8493" s="68"/>
      <c r="F8493" s="68"/>
      <c r="G8493" s="68"/>
      <c r="H8493" s="68"/>
    </row>
    <row r="8494" spans="1:8" x14ac:dyDescent="0.3">
      <c r="A8494" s="68"/>
      <c r="B8494" s="68"/>
      <c r="C8494" s="68"/>
      <c r="D8494" s="68"/>
      <c r="E8494" s="68"/>
      <c r="F8494" s="68"/>
      <c r="G8494" s="68"/>
      <c r="H8494" s="68"/>
    </row>
    <row r="8495" spans="1:8" x14ac:dyDescent="0.3">
      <c r="A8495" s="68"/>
      <c r="B8495" s="68"/>
      <c r="C8495" s="68"/>
      <c r="D8495" s="68"/>
      <c r="E8495" s="68"/>
      <c r="F8495" s="68"/>
      <c r="G8495" s="68"/>
      <c r="H8495" s="68"/>
    </row>
    <row r="8496" spans="1:8" x14ac:dyDescent="0.3">
      <c r="A8496" s="68"/>
      <c r="B8496" s="68"/>
      <c r="C8496" s="68"/>
      <c r="D8496" s="68"/>
      <c r="E8496" s="68"/>
      <c r="F8496" s="68"/>
      <c r="G8496" s="68"/>
      <c r="H8496" s="68"/>
    </row>
    <row r="8497" spans="1:8" x14ac:dyDescent="0.3">
      <c r="A8497" s="68"/>
      <c r="B8497" s="68"/>
      <c r="C8497" s="68"/>
      <c r="D8497" s="68"/>
      <c r="E8497" s="68"/>
      <c r="F8497" s="68"/>
      <c r="G8497" s="68"/>
      <c r="H8497" s="68"/>
    </row>
    <row r="8498" spans="1:8" x14ac:dyDescent="0.3">
      <c r="A8498" s="68"/>
      <c r="B8498" s="68"/>
      <c r="C8498" s="68"/>
      <c r="D8498" s="68"/>
      <c r="E8498" s="68"/>
      <c r="F8498" s="68"/>
      <c r="G8498" s="68"/>
      <c r="H8498" s="68"/>
    </row>
    <row r="8499" spans="1:8" x14ac:dyDescent="0.3">
      <c r="A8499" s="68"/>
      <c r="B8499" s="68"/>
      <c r="C8499" s="68"/>
      <c r="D8499" s="68"/>
      <c r="E8499" s="68"/>
      <c r="F8499" s="68"/>
      <c r="G8499" s="68"/>
      <c r="H8499" s="68"/>
    </row>
    <row r="8500" spans="1:8" x14ac:dyDescent="0.3">
      <c r="A8500" s="68"/>
      <c r="B8500" s="68"/>
      <c r="C8500" s="68"/>
      <c r="D8500" s="68"/>
      <c r="E8500" s="68"/>
      <c r="F8500" s="68"/>
      <c r="G8500" s="68"/>
      <c r="H8500" s="68"/>
    </row>
    <row r="8501" spans="1:8" x14ac:dyDescent="0.3">
      <c r="A8501" s="68"/>
      <c r="B8501" s="68"/>
      <c r="C8501" s="68"/>
      <c r="D8501" s="68"/>
      <c r="E8501" s="68"/>
      <c r="F8501" s="68"/>
      <c r="G8501" s="68"/>
      <c r="H8501" s="68"/>
    </row>
    <row r="8502" spans="1:8" x14ac:dyDescent="0.3">
      <c r="A8502" s="68"/>
      <c r="B8502" s="68"/>
      <c r="C8502" s="68"/>
      <c r="D8502" s="68"/>
      <c r="E8502" s="68"/>
      <c r="F8502" s="68"/>
      <c r="G8502" s="68"/>
      <c r="H8502" s="68"/>
    </row>
    <row r="8503" spans="1:8" x14ac:dyDescent="0.3">
      <c r="A8503" s="68"/>
      <c r="B8503" s="68"/>
      <c r="C8503" s="68"/>
      <c r="D8503" s="68"/>
      <c r="E8503" s="68"/>
      <c r="F8503" s="68"/>
      <c r="G8503" s="68"/>
      <c r="H8503" s="68"/>
    </row>
    <row r="8504" spans="1:8" x14ac:dyDescent="0.3">
      <c r="A8504" s="68"/>
      <c r="B8504" s="68"/>
      <c r="C8504" s="68"/>
      <c r="D8504" s="68"/>
      <c r="E8504" s="68"/>
      <c r="F8504" s="68"/>
      <c r="G8504" s="68"/>
      <c r="H8504" s="68"/>
    </row>
    <row r="8505" spans="1:8" x14ac:dyDescent="0.3">
      <c r="A8505" s="68"/>
      <c r="B8505" s="68"/>
      <c r="C8505" s="68"/>
      <c r="D8505" s="68"/>
      <c r="E8505" s="68"/>
      <c r="F8505" s="68"/>
      <c r="G8505" s="68"/>
      <c r="H8505" s="68"/>
    </row>
    <row r="8506" spans="1:8" x14ac:dyDescent="0.3">
      <c r="A8506" s="68"/>
      <c r="B8506" s="68"/>
      <c r="C8506" s="68"/>
      <c r="D8506" s="68"/>
      <c r="E8506" s="68"/>
      <c r="F8506" s="68"/>
      <c r="G8506" s="68"/>
      <c r="H8506" s="68"/>
    </row>
    <row r="8507" spans="1:8" x14ac:dyDescent="0.3">
      <c r="A8507" s="68"/>
      <c r="B8507" s="68"/>
      <c r="C8507" s="68"/>
      <c r="D8507" s="68"/>
      <c r="E8507" s="68"/>
      <c r="F8507" s="68"/>
      <c r="G8507" s="68"/>
      <c r="H8507" s="68"/>
    </row>
    <row r="8508" spans="1:8" x14ac:dyDescent="0.3">
      <c r="A8508" s="68"/>
      <c r="B8508" s="68"/>
      <c r="C8508" s="68"/>
      <c r="D8508" s="68"/>
      <c r="E8508" s="68"/>
      <c r="F8508" s="68"/>
      <c r="G8508" s="68"/>
      <c r="H8508" s="68"/>
    </row>
    <row r="8509" spans="1:8" x14ac:dyDescent="0.3">
      <c r="A8509" s="68"/>
      <c r="B8509" s="68"/>
      <c r="C8509" s="68"/>
      <c r="D8509" s="68"/>
      <c r="E8509" s="68"/>
      <c r="F8509" s="68"/>
      <c r="G8509" s="68"/>
      <c r="H8509" s="68"/>
    </row>
    <row r="8510" spans="1:8" x14ac:dyDescent="0.3">
      <c r="A8510" s="68"/>
      <c r="B8510" s="68"/>
      <c r="C8510" s="68"/>
      <c r="D8510" s="68"/>
      <c r="E8510" s="68"/>
      <c r="F8510" s="68"/>
      <c r="G8510" s="68"/>
      <c r="H8510" s="68"/>
    </row>
    <row r="8511" spans="1:8" x14ac:dyDescent="0.3">
      <c r="A8511" s="68"/>
      <c r="B8511" s="68"/>
      <c r="C8511" s="68"/>
      <c r="D8511" s="68"/>
      <c r="E8511" s="68"/>
      <c r="F8511" s="68"/>
      <c r="G8511" s="68"/>
      <c r="H8511" s="68"/>
    </row>
    <row r="8512" spans="1:8" x14ac:dyDescent="0.3">
      <c r="A8512" s="68"/>
      <c r="B8512" s="68"/>
      <c r="C8512" s="68"/>
      <c r="D8512" s="68"/>
      <c r="E8512" s="68"/>
      <c r="F8512" s="68"/>
      <c r="G8512" s="68"/>
      <c r="H8512" s="68"/>
    </row>
    <row r="8513" spans="1:8" x14ac:dyDescent="0.3">
      <c r="A8513" s="68"/>
      <c r="B8513" s="68"/>
      <c r="C8513" s="68"/>
      <c r="D8513" s="68"/>
      <c r="E8513" s="68"/>
      <c r="F8513" s="68"/>
      <c r="G8513" s="68"/>
      <c r="H8513" s="68"/>
    </row>
    <row r="8514" spans="1:8" x14ac:dyDescent="0.3">
      <c r="A8514" s="68"/>
      <c r="B8514" s="68"/>
      <c r="C8514" s="68"/>
      <c r="D8514" s="68"/>
      <c r="E8514" s="68"/>
      <c r="F8514" s="68"/>
      <c r="G8514" s="68"/>
      <c r="H8514" s="68"/>
    </row>
    <row r="8515" spans="1:8" x14ac:dyDescent="0.3">
      <c r="A8515" s="68"/>
      <c r="B8515" s="68"/>
      <c r="C8515" s="68"/>
      <c r="D8515" s="68"/>
      <c r="E8515" s="68"/>
      <c r="F8515" s="68"/>
      <c r="G8515" s="68"/>
      <c r="H8515" s="68"/>
    </row>
    <row r="8516" spans="1:8" x14ac:dyDescent="0.3">
      <c r="A8516" s="68"/>
      <c r="B8516" s="68"/>
      <c r="C8516" s="68"/>
      <c r="D8516" s="68"/>
      <c r="E8516" s="68"/>
      <c r="F8516" s="68"/>
      <c r="G8516" s="68"/>
      <c r="H8516" s="68"/>
    </row>
    <row r="8517" spans="1:8" x14ac:dyDescent="0.3">
      <c r="A8517" s="68"/>
      <c r="B8517" s="68"/>
      <c r="C8517" s="68"/>
      <c r="D8517" s="68"/>
      <c r="E8517" s="68"/>
      <c r="F8517" s="68"/>
      <c r="G8517" s="68"/>
      <c r="H8517" s="68"/>
    </row>
    <row r="8518" spans="1:8" x14ac:dyDescent="0.3">
      <c r="A8518" s="68"/>
      <c r="B8518" s="68"/>
      <c r="C8518" s="68"/>
      <c r="D8518" s="68"/>
      <c r="E8518" s="68"/>
      <c r="F8518" s="68"/>
      <c r="G8518" s="68"/>
      <c r="H8518" s="68"/>
    </row>
    <row r="8519" spans="1:8" x14ac:dyDescent="0.3">
      <c r="A8519" s="68"/>
      <c r="B8519" s="68"/>
      <c r="C8519" s="68"/>
      <c r="D8519" s="68"/>
      <c r="E8519" s="68"/>
      <c r="F8519" s="68"/>
      <c r="G8519" s="68"/>
      <c r="H8519" s="68"/>
    </row>
    <row r="8520" spans="1:8" x14ac:dyDescent="0.3">
      <c r="A8520" s="68"/>
      <c r="B8520" s="68"/>
      <c r="C8520" s="68"/>
      <c r="D8520" s="68"/>
      <c r="E8520" s="68"/>
      <c r="F8520" s="68"/>
      <c r="G8520" s="68"/>
      <c r="H8520" s="68"/>
    </row>
    <row r="8521" spans="1:8" x14ac:dyDescent="0.3">
      <c r="A8521" s="68"/>
      <c r="B8521" s="68"/>
      <c r="C8521" s="68"/>
      <c r="D8521" s="68"/>
      <c r="E8521" s="68"/>
      <c r="F8521" s="68"/>
      <c r="G8521" s="68"/>
      <c r="H8521" s="68"/>
    </row>
    <row r="8522" spans="1:8" x14ac:dyDescent="0.3">
      <c r="A8522" s="68"/>
      <c r="B8522" s="68"/>
      <c r="C8522" s="68"/>
      <c r="D8522" s="68"/>
      <c r="E8522" s="68"/>
      <c r="F8522" s="68"/>
      <c r="G8522" s="68"/>
      <c r="H8522" s="68"/>
    </row>
    <row r="8523" spans="1:8" x14ac:dyDescent="0.3">
      <c r="A8523" s="68"/>
      <c r="B8523" s="68"/>
      <c r="C8523" s="68"/>
      <c r="D8523" s="68"/>
      <c r="E8523" s="68"/>
      <c r="F8523" s="68"/>
      <c r="G8523" s="68"/>
      <c r="H8523" s="68"/>
    </row>
    <row r="8524" spans="1:8" x14ac:dyDescent="0.3">
      <c r="A8524" s="68"/>
      <c r="B8524" s="68"/>
      <c r="C8524" s="68"/>
      <c r="D8524" s="68"/>
      <c r="E8524" s="68"/>
      <c r="F8524" s="68"/>
      <c r="G8524" s="68"/>
      <c r="H8524" s="68"/>
    </row>
    <row r="8525" spans="1:8" x14ac:dyDescent="0.3">
      <c r="A8525" s="68"/>
      <c r="B8525" s="68"/>
      <c r="C8525" s="68"/>
      <c r="D8525" s="68"/>
      <c r="E8525" s="68"/>
      <c r="F8525" s="68"/>
      <c r="G8525" s="68"/>
      <c r="H8525" s="68"/>
    </row>
    <row r="8526" spans="1:8" x14ac:dyDescent="0.3">
      <c r="A8526" s="68"/>
      <c r="B8526" s="68"/>
      <c r="C8526" s="68"/>
      <c r="D8526" s="68"/>
      <c r="E8526" s="68"/>
      <c r="F8526" s="68"/>
      <c r="G8526" s="68"/>
      <c r="H8526" s="68"/>
    </row>
    <row r="8527" spans="1:8" x14ac:dyDescent="0.3">
      <c r="A8527" s="68"/>
      <c r="B8527" s="68"/>
      <c r="C8527" s="68"/>
      <c r="D8527" s="68"/>
      <c r="E8527" s="68"/>
      <c r="F8527" s="68"/>
      <c r="G8527" s="68"/>
      <c r="H8527" s="68"/>
    </row>
    <row r="8528" spans="1:8" x14ac:dyDescent="0.3">
      <c r="A8528" s="68"/>
      <c r="B8528" s="68"/>
      <c r="C8528" s="68"/>
      <c r="D8528" s="68"/>
      <c r="E8528" s="68"/>
      <c r="F8528" s="68"/>
      <c r="G8528" s="68"/>
      <c r="H8528" s="68"/>
    </row>
    <row r="8529" spans="1:8" x14ac:dyDescent="0.3">
      <c r="A8529" s="68"/>
      <c r="B8529" s="68"/>
      <c r="C8529" s="68"/>
      <c r="D8529" s="68"/>
      <c r="E8529" s="68"/>
      <c r="F8529" s="68"/>
      <c r="G8529" s="68"/>
      <c r="H8529" s="68"/>
    </row>
    <row r="8530" spans="1:8" x14ac:dyDescent="0.3">
      <c r="A8530" s="68"/>
      <c r="B8530" s="68"/>
      <c r="C8530" s="68"/>
      <c r="D8530" s="68"/>
      <c r="E8530" s="68"/>
      <c r="F8530" s="68"/>
      <c r="G8530" s="68"/>
      <c r="H8530" s="68"/>
    </row>
    <row r="8531" spans="1:8" x14ac:dyDescent="0.3">
      <c r="A8531" s="68"/>
      <c r="B8531" s="68"/>
      <c r="C8531" s="68"/>
      <c r="D8531" s="68"/>
      <c r="E8531" s="68"/>
      <c r="F8531" s="68"/>
      <c r="G8531" s="68"/>
      <c r="H8531" s="68"/>
    </row>
    <row r="8532" spans="1:8" x14ac:dyDescent="0.3">
      <c r="A8532" s="68"/>
      <c r="B8532" s="68"/>
      <c r="C8532" s="68"/>
      <c r="D8532" s="68"/>
      <c r="E8532" s="68"/>
      <c r="F8532" s="68"/>
      <c r="G8532" s="68"/>
      <c r="H8532" s="68"/>
    </row>
    <row r="8533" spans="1:8" x14ac:dyDescent="0.3">
      <c r="A8533" s="68"/>
      <c r="B8533" s="68"/>
      <c r="C8533" s="68"/>
      <c r="D8533" s="68"/>
      <c r="E8533" s="68"/>
      <c r="F8533" s="68"/>
      <c r="G8533" s="68"/>
      <c r="H8533" s="68"/>
    </row>
    <row r="8534" spans="1:8" x14ac:dyDescent="0.3">
      <c r="A8534" s="68"/>
      <c r="B8534" s="68"/>
      <c r="C8534" s="68"/>
      <c r="D8534" s="68"/>
      <c r="E8534" s="68"/>
      <c r="F8534" s="68"/>
      <c r="G8534" s="68"/>
      <c r="H8534" s="68"/>
    </row>
    <row r="8535" spans="1:8" x14ac:dyDescent="0.3">
      <c r="A8535" s="68"/>
      <c r="B8535" s="68"/>
      <c r="C8535" s="68"/>
      <c r="D8535" s="68"/>
      <c r="E8535" s="68"/>
      <c r="F8535" s="68"/>
      <c r="G8535" s="68"/>
      <c r="H8535" s="68"/>
    </row>
    <row r="8536" spans="1:8" x14ac:dyDescent="0.3">
      <c r="A8536" s="68"/>
      <c r="B8536" s="68"/>
      <c r="C8536" s="68"/>
      <c r="D8536" s="68"/>
      <c r="E8536" s="68"/>
      <c r="F8536" s="68"/>
      <c r="G8536" s="68"/>
      <c r="H8536" s="68"/>
    </row>
    <row r="8537" spans="1:8" x14ac:dyDescent="0.3">
      <c r="A8537" s="68"/>
      <c r="B8537" s="68"/>
      <c r="C8537" s="68"/>
      <c r="D8537" s="68"/>
      <c r="E8537" s="68"/>
      <c r="F8537" s="68"/>
      <c r="G8537" s="68"/>
      <c r="H8537" s="68"/>
    </row>
    <row r="8538" spans="1:8" x14ac:dyDescent="0.3">
      <c r="A8538" s="68"/>
      <c r="B8538" s="68"/>
      <c r="C8538" s="68"/>
      <c r="D8538" s="68"/>
      <c r="E8538" s="68"/>
      <c r="F8538" s="68"/>
      <c r="G8538" s="68"/>
      <c r="H8538" s="68"/>
    </row>
    <row r="8539" spans="1:8" x14ac:dyDescent="0.3">
      <c r="A8539" s="68"/>
      <c r="B8539" s="68"/>
      <c r="C8539" s="68"/>
      <c r="D8539" s="68"/>
      <c r="E8539" s="68"/>
      <c r="F8539" s="68"/>
      <c r="G8539" s="68"/>
      <c r="H8539" s="68"/>
    </row>
    <row r="8540" spans="1:8" x14ac:dyDescent="0.3">
      <c r="A8540" s="68"/>
      <c r="B8540" s="68"/>
      <c r="C8540" s="68"/>
      <c r="D8540" s="68"/>
      <c r="E8540" s="68"/>
      <c r="F8540" s="68"/>
      <c r="G8540" s="68"/>
      <c r="H8540" s="68"/>
    </row>
    <row r="8541" spans="1:8" x14ac:dyDescent="0.3">
      <c r="A8541" s="68"/>
      <c r="B8541" s="68"/>
      <c r="C8541" s="68"/>
      <c r="D8541" s="68"/>
      <c r="E8541" s="68"/>
      <c r="F8541" s="68"/>
      <c r="G8541" s="68"/>
      <c r="H8541" s="68"/>
    </row>
    <row r="8542" spans="1:8" x14ac:dyDescent="0.3">
      <c r="A8542" s="68"/>
      <c r="B8542" s="68"/>
      <c r="C8542" s="68"/>
      <c r="D8542" s="68"/>
      <c r="E8542" s="68"/>
      <c r="F8542" s="68"/>
      <c r="G8542" s="68"/>
      <c r="H8542" s="68"/>
    </row>
    <row r="8543" spans="1:8" x14ac:dyDescent="0.3">
      <c r="A8543" s="68"/>
      <c r="B8543" s="68"/>
      <c r="C8543" s="68"/>
      <c r="D8543" s="68"/>
      <c r="E8543" s="68"/>
      <c r="F8543" s="68"/>
      <c r="G8543" s="68"/>
      <c r="H8543" s="68"/>
    </row>
    <row r="8544" spans="1:8" x14ac:dyDescent="0.3">
      <c r="A8544" s="68"/>
      <c r="B8544" s="68"/>
      <c r="C8544" s="68"/>
      <c r="D8544" s="68"/>
      <c r="E8544" s="68"/>
      <c r="F8544" s="68"/>
      <c r="G8544" s="68"/>
      <c r="H8544" s="68"/>
    </row>
    <row r="8545" spans="1:8" x14ac:dyDescent="0.3">
      <c r="A8545" s="68"/>
      <c r="B8545" s="68"/>
      <c r="C8545" s="68"/>
      <c r="D8545" s="68"/>
      <c r="E8545" s="68"/>
      <c r="F8545" s="68"/>
      <c r="G8545" s="68"/>
      <c r="H8545" s="68"/>
    </row>
    <row r="8546" spans="1:8" x14ac:dyDescent="0.3">
      <c r="A8546" s="68"/>
      <c r="B8546" s="68"/>
      <c r="C8546" s="68"/>
      <c r="D8546" s="68"/>
      <c r="E8546" s="68"/>
      <c r="F8546" s="68"/>
      <c r="G8546" s="68"/>
      <c r="H8546" s="68"/>
    </row>
    <row r="8547" spans="1:8" x14ac:dyDescent="0.3">
      <c r="A8547" s="68"/>
      <c r="B8547" s="68"/>
      <c r="C8547" s="68"/>
      <c r="D8547" s="68"/>
      <c r="E8547" s="68"/>
      <c r="F8547" s="68"/>
      <c r="G8547" s="68"/>
      <c r="H8547" s="68"/>
    </row>
    <row r="8548" spans="1:8" x14ac:dyDescent="0.3">
      <c r="A8548" s="68"/>
      <c r="B8548" s="68"/>
      <c r="C8548" s="68"/>
      <c r="D8548" s="68"/>
      <c r="E8548" s="68"/>
      <c r="F8548" s="68"/>
      <c r="G8548" s="68"/>
      <c r="H8548" s="68"/>
    </row>
    <row r="8549" spans="1:8" x14ac:dyDescent="0.3">
      <c r="A8549" s="68"/>
      <c r="B8549" s="68"/>
      <c r="C8549" s="68"/>
      <c r="D8549" s="68"/>
      <c r="E8549" s="68"/>
      <c r="F8549" s="68"/>
      <c r="G8549" s="68"/>
      <c r="H8549" s="68"/>
    </row>
    <row r="8550" spans="1:8" x14ac:dyDescent="0.3">
      <c r="A8550" s="68"/>
      <c r="B8550" s="68"/>
      <c r="C8550" s="68"/>
      <c r="D8550" s="68"/>
      <c r="E8550" s="68"/>
      <c r="F8550" s="68"/>
      <c r="G8550" s="68"/>
      <c r="H8550" s="68"/>
    </row>
    <row r="8551" spans="1:8" x14ac:dyDescent="0.3">
      <c r="A8551" s="68"/>
      <c r="B8551" s="68"/>
      <c r="C8551" s="68"/>
      <c r="D8551" s="68"/>
      <c r="E8551" s="68"/>
      <c r="F8551" s="68"/>
      <c r="G8551" s="68"/>
      <c r="H8551" s="68"/>
    </row>
    <row r="8552" spans="1:8" x14ac:dyDescent="0.3">
      <c r="A8552" s="68"/>
      <c r="B8552" s="68"/>
      <c r="C8552" s="68"/>
      <c r="D8552" s="68"/>
      <c r="E8552" s="68"/>
      <c r="F8552" s="68"/>
      <c r="G8552" s="68"/>
      <c r="H8552" s="68"/>
    </row>
    <row r="8553" spans="1:8" x14ac:dyDescent="0.3">
      <c r="A8553" s="68"/>
      <c r="B8553" s="68"/>
      <c r="C8553" s="68"/>
      <c r="D8553" s="68"/>
      <c r="E8553" s="68"/>
      <c r="F8553" s="68"/>
      <c r="G8553" s="68"/>
      <c r="H8553" s="68"/>
    </row>
    <row r="8554" spans="1:8" x14ac:dyDescent="0.3">
      <c r="A8554" s="68"/>
      <c r="B8554" s="68"/>
      <c r="C8554" s="68"/>
      <c r="D8554" s="68"/>
      <c r="E8554" s="68"/>
      <c r="F8554" s="68"/>
      <c r="G8554" s="68"/>
      <c r="H8554" s="68"/>
    </row>
    <row r="8555" spans="1:8" x14ac:dyDescent="0.3">
      <c r="A8555" s="68"/>
      <c r="B8555" s="68"/>
      <c r="C8555" s="68"/>
      <c r="D8555" s="68"/>
      <c r="E8555" s="68"/>
      <c r="F8555" s="68"/>
      <c r="G8555" s="68"/>
      <c r="H8555" s="68"/>
    </row>
    <row r="8556" spans="1:8" x14ac:dyDescent="0.3">
      <c r="A8556" s="68"/>
      <c r="B8556" s="68"/>
      <c r="C8556" s="68"/>
      <c r="D8556" s="68"/>
      <c r="E8556" s="68"/>
      <c r="F8556" s="68"/>
      <c r="G8556" s="68"/>
      <c r="H8556" s="68"/>
    </row>
    <row r="8557" spans="1:8" x14ac:dyDescent="0.3">
      <c r="A8557" s="68"/>
      <c r="B8557" s="68"/>
      <c r="C8557" s="68"/>
      <c r="D8557" s="68"/>
      <c r="E8557" s="68"/>
      <c r="F8557" s="68"/>
      <c r="G8557" s="68"/>
      <c r="H8557" s="68"/>
    </row>
    <row r="8558" spans="1:8" x14ac:dyDescent="0.3">
      <c r="A8558" s="68"/>
      <c r="B8558" s="68"/>
      <c r="C8558" s="68"/>
      <c r="D8558" s="68"/>
      <c r="E8558" s="68"/>
      <c r="F8558" s="68"/>
      <c r="G8558" s="68"/>
      <c r="H8558" s="68"/>
    </row>
    <row r="8559" spans="1:8" x14ac:dyDescent="0.3">
      <c r="A8559" s="68"/>
      <c r="B8559" s="68"/>
      <c r="C8559" s="68"/>
      <c r="D8559" s="68"/>
      <c r="E8559" s="68"/>
      <c r="F8559" s="68"/>
      <c r="G8559" s="68"/>
      <c r="H8559" s="68"/>
    </row>
    <row r="8560" spans="1:8" x14ac:dyDescent="0.3">
      <c r="A8560" s="68"/>
      <c r="B8560" s="68"/>
      <c r="C8560" s="68"/>
      <c r="D8560" s="68"/>
      <c r="E8560" s="68"/>
      <c r="F8560" s="68"/>
      <c r="G8560" s="68"/>
      <c r="H8560" s="68"/>
    </row>
    <row r="8561" spans="1:8" x14ac:dyDescent="0.3">
      <c r="A8561" s="68"/>
      <c r="B8561" s="68"/>
      <c r="C8561" s="68"/>
      <c r="D8561" s="68"/>
      <c r="E8561" s="68"/>
      <c r="F8561" s="68"/>
      <c r="G8561" s="68"/>
      <c r="H8561" s="68"/>
    </row>
    <row r="8562" spans="1:8" x14ac:dyDescent="0.3">
      <c r="A8562" s="68"/>
      <c r="B8562" s="68"/>
      <c r="C8562" s="68"/>
      <c r="D8562" s="68"/>
      <c r="E8562" s="68"/>
      <c r="F8562" s="68"/>
      <c r="G8562" s="68"/>
      <c r="H8562" s="68"/>
    </row>
    <row r="8563" spans="1:8" x14ac:dyDescent="0.3">
      <c r="A8563" s="68"/>
      <c r="B8563" s="68"/>
      <c r="C8563" s="68"/>
      <c r="D8563" s="68"/>
      <c r="E8563" s="68"/>
      <c r="F8563" s="68"/>
      <c r="G8563" s="68"/>
      <c r="H8563" s="68"/>
    </row>
    <row r="8564" spans="1:8" x14ac:dyDescent="0.3">
      <c r="A8564" s="68"/>
      <c r="B8564" s="68"/>
      <c r="C8564" s="68"/>
      <c r="D8564" s="68"/>
      <c r="E8564" s="68"/>
      <c r="F8564" s="68"/>
      <c r="G8564" s="68"/>
      <c r="H8564" s="68"/>
    </row>
    <row r="8565" spans="1:8" x14ac:dyDescent="0.3">
      <c r="A8565" s="68"/>
      <c r="B8565" s="68"/>
      <c r="C8565" s="68"/>
      <c r="D8565" s="68"/>
      <c r="E8565" s="68"/>
      <c r="F8565" s="68"/>
      <c r="G8565" s="68"/>
      <c r="H8565" s="68"/>
    </row>
    <row r="8566" spans="1:8" x14ac:dyDescent="0.3">
      <c r="A8566" s="68"/>
      <c r="B8566" s="68"/>
      <c r="C8566" s="68"/>
      <c r="D8566" s="68"/>
      <c r="E8566" s="68"/>
      <c r="F8566" s="68"/>
      <c r="G8566" s="68"/>
      <c r="H8566" s="68"/>
    </row>
    <row r="8567" spans="1:8" x14ac:dyDescent="0.3">
      <c r="A8567" s="68"/>
      <c r="B8567" s="68"/>
      <c r="C8567" s="68"/>
      <c r="D8567" s="68"/>
      <c r="E8567" s="68"/>
      <c r="F8567" s="68"/>
      <c r="G8567" s="68"/>
      <c r="H8567" s="68"/>
    </row>
    <row r="8568" spans="1:8" x14ac:dyDescent="0.3">
      <c r="A8568" s="68"/>
      <c r="B8568" s="68"/>
      <c r="C8568" s="68"/>
      <c r="D8568" s="68"/>
      <c r="E8568" s="68"/>
      <c r="F8568" s="68"/>
      <c r="G8568" s="68"/>
      <c r="H8568" s="68"/>
    </row>
    <row r="8569" spans="1:8" x14ac:dyDescent="0.3">
      <c r="A8569" s="68"/>
      <c r="B8569" s="68"/>
      <c r="C8569" s="68"/>
      <c r="D8569" s="68"/>
      <c r="E8569" s="68"/>
      <c r="F8569" s="68"/>
      <c r="G8569" s="68"/>
      <c r="H8569" s="68"/>
    </row>
    <row r="8570" spans="1:8" x14ac:dyDescent="0.3">
      <c r="A8570" s="68"/>
      <c r="B8570" s="68"/>
      <c r="C8570" s="68"/>
      <c r="D8570" s="68"/>
      <c r="E8570" s="68"/>
      <c r="F8570" s="68"/>
      <c r="G8570" s="68"/>
      <c r="H8570" s="68"/>
    </row>
    <row r="8571" spans="1:8" x14ac:dyDescent="0.3">
      <c r="A8571" s="68"/>
      <c r="B8571" s="68"/>
      <c r="C8571" s="68"/>
      <c r="D8571" s="68"/>
      <c r="E8571" s="68"/>
      <c r="F8571" s="68"/>
      <c r="G8571" s="68"/>
      <c r="H8571" s="68"/>
    </row>
    <row r="8572" spans="1:8" x14ac:dyDescent="0.3">
      <c r="A8572" s="68"/>
      <c r="B8572" s="68"/>
      <c r="C8572" s="68"/>
      <c r="D8572" s="68"/>
      <c r="E8572" s="68"/>
      <c r="F8572" s="68"/>
      <c r="G8572" s="68"/>
      <c r="H8572" s="68"/>
    </row>
    <row r="8573" spans="1:8" x14ac:dyDescent="0.3">
      <c r="A8573" s="68"/>
      <c r="B8573" s="68"/>
      <c r="C8573" s="68"/>
      <c r="D8573" s="68"/>
      <c r="E8573" s="68"/>
      <c r="F8573" s="68"/>
      <c r="G8573" s="68"/>
      <c r="H8573" s="68"/>
    </row>
    <row r="8574" spans="1:8" x14ac:dyDescent="0.3">
      <c r="A8574" s="68"/>
      <c r="B8574" s="68"/>
      <c r="C8574" s="68"/>
      <c r="D8574" s="68"/>
      <c r="E8574" s="68"/>
      <c r="F8574" s="68"/>
      <c r="G8574" s="68"/>
      <c r="H8574" s="68"/>
    </row>
    <row r="8575" spans="1:8" x14ac:dyDescent="0.3">
      <c r="A8575" s="68"/>
      <c r="B8575" s="68"/>
      <c r="C8575" s="68"/>
      <c r="D8575" s="68"/>
      <c r="E8575" s="68"/>
      <c r="F8575" s="68"/>
      <c r="G8575" s="68"/>
      <c r="H8575" s="68"/>
    </row>
    <row r="8576" spans="1:8" x14ac:dyDescent="0.3">
      <c r="A8576" s="68"/>
      <c r="B8576" s="68"/>
      <c r="C8576" s="68"/>
      <c r="D8576" s="68"/>
      <c r="E8576" s="68"/>
      <c r="F8576" s="68"/>
      <c r="G8576" s="68"/>
      <c r="H8576" s="68"/>
    </row>
    <row r="8577" spans="1:8" x14ac:dyDescent="0.3">
      <c r="A8577" s="68"/>
      <c r="B8577" s="68"/>
      <c r="C8577" s="68"/>
      <c r="D8577" s="68"/>
      <c r="E8577" s="68"/>
      <c r="F8577" s="68"/>
      <c r="G8577" s="68"/>
      <c r="H8577" s="68"/>
    </row>
    <row r="8578" spans="1:8" x14ac:dyDescent="0.3">
      <c r="A8578" s="68"/>
      <c r="B8578" s="68"/>
      <c r="C8578" s="68"/>
      <c r="D8578" s="68"/>
      <c r="E8578" s="68"/>
      <c r="F8578" s="68"/>
      <c r="G8578" s="68"/>
      <c r="H8578" s="68"/>
    </row>
    <row r="8579" spans="1:8" x14ac:dyDescent="0.3">
      <c r="A8579" s="68"/>
      <c r="B8579" s="68"/>
      <c r="C8579" s="68"/>
      <c r="D8579" s="68"/>
      <c r="E8579" s="68"/>
      <c r="F8579" s="68"/>
      <c r="G8579" s="68"/>
      <c r="H8579" s="68"/>
    </row>
    <row r="8580" spans="1:8" x14ac:dyDescent="0.3">
      <c r="A8580" s="68"/>
      <c r="B8580" s="68"/>
      <c r="C8580" s="68"/>
      <c r="D8580" s="68"/>
      <c r="E8580" s="68"/>
      <c r="F8580" s="68"/>
      <c r="G8580" s="68"/>
      <c r="H8580" s="68"/>
    </row>
    <row r="8581" spans="1:8" x14ac:dyDescent="0.3">
      <c r="A8581" s="68"/>
      <c r="B8581" s="68"/>
      <c r="C8581" s="68"/>
      <c r="D8581" s="68"/>
      <c r="E8581" s="68"/>
      <c r="F8581" s="68"/>
      <c r="G8581" s="68"/>
      <c r="H8581" s="68"/>
    </row>
    <row r="8582" spans="1:8" x14ac:dyDescent="0.3">
      <c r="A8582" s="68"/>
      <c r="B8582" s="68"/>
      <c r="C8582" s="68"/>
      <c r="D8582" s="68"/>
      <c r="E8582" s="68"/>
      <c r="F8582" s="68"/>
      <c r="G8582" s="68"/>
      <c r="H8582" s="68"/>
    </row>
    <row r="8583" spans="1:8" x14ac:dyDescent="0.3">
      <c r="A8583" s="68"/>
      <c r="B8583" s="68"/>
      <c r="C8583" s="68"/>
      <c r="D8583" s="68"/>
      <c r="E8583" s="68"/>
      <c r="F8583" s="68"/>
      <c r="G8583" s="68"/>
      <c r="H8583" s="68"/>
    </row>
    <row r="8584" spans="1:8" x14ac:dyDescent="0.3">
      <c r="A8584" s="68"/>
      <c r="B8584" s="68"/>
      <c r="C8584" s="68"/>
      <c r="D8584" s="68"/>
      <c r="E8584" s="68"/>
      <c r="F8584" s="68"/>
      <c r="G8584" s="68"/>
      <c r="H8584" s="68"/>
    </row>
    <row r="8585" spans="1:8" x14ac:dyDescent="0.3">
      <c r="A8585" s="68"/>
      <c r="B8585" s="68"/>
      <c r="C8585" s="68"/>
      <c r="D8585" s="68"/>
      <c r="E8585" s="68"/>
      <c r="F8585" s="68"/>
      <c r="G8585" s="68"/>
      <c r="H8585" s="68"/>
    </row>
    <row r="8586" spans="1:8" x14ac:dyDescent="0.3">
      <c r="A8586" s="68"/>
      <c r="B8586" s="68"/>
      <c r="C8586" s="68"/>
      <c r="D8586" s="68"/>
      <c r="E8586" s="68"/>
      <c r="F8586" s="68"/>
      <c r="G8586" s="68"/>
      <c r="H8586" s="68"/>
    </row>
    <row r="8587" spans="1:8" x14ac:dyDescent="0.3">
      <c r="A8587" s="68"/>
      <c r="B8587" s="68"/>
      <c r="C8587" s="68"/>
      <c r="D8587" s="68"/>
      <c r="E8587" s="68"/>
      <c r="F8587" s="68"/>
      <c r="G8587" s="68"/>
      <c r="H8587" s="68"/>
    </row>
    <row r="8588" spans="1:8" x14ac:dyDescent="0.3">
      <c r="A8588" s="68"/>
      <c r="B8588" s="68"/>
      <c r="C8588" s="68"/>
      <c r="D8588" s="68"/>
      <c r="E8588" s="68"/>
      <c r="F8588" s="68"/>
      <c r="G8588" s="68"/>
      <c r="H8588" s="68"/>
    </row>
    <row r="8589" spans="1:8" x14ac:dyDescent="0.3">
      <c r="A8589" s="68"/>
      <c r="B8589" s="68"/>
      <c r="C8589" s="68"/>
      <c r="D8589" s="68"/>
      <c r="E8589" s="68"/>
      <c r="F8589" s="68"/>
      <c r="G8589" s="68"/>
      <c r="H8589" s="68"/>
    </row>
    <row r="8590" spans="1:8" x14ac:dyDescent="0.3">
      <c r="A8590" s="68"/>
      <c r="B8590" s="68"/>
      <c r="C8590" s="68"/>
      <c r="D8590" s="68"/>
      <c r="E8590" s="68"/>
      <c r="F8590" s="68"/>
      <c r="G8590" s="68"/>
      <c r="H8590" s="68"/>
    </row>
    <row r="8591" spans="1:8" x14ac:dyDescent="0.3">
      <c r="A8591" s="68"/>
      <c r="B8591" s="68"/>
      <c r="C8591" s="68"/>
      <c r="D8591" s="68"/>
      <c r="E8591" s="68"/>
      <c r="F8591" s="68"/>
      <c r="G8591" s="68"/>
      <c r="H8591" s="68"/>
    </row>
    <row r="8592" spans="1:8" x14ac:dyDescent="0.3">
      <c r="A8592" s="68"/>
      <c r="B8592" s="68"/>
      <c r="C8592" s="68"/>
      <c r="D8592" s="68"/>
      <c r="E8592" s="68"/>
      <c r="F8592" s="68"/>
      <c r="G8592" s="68"/>
      <c r="H8592" s="68"/>
    </row>
    <row r="8593" spans="1:8" x14ac:dyDescent="0.3">
      <c r="A8593" s="68"/>
      <c r="B8593" s="68"/>
      <c r="C8593" s="68"/>
      <c r="D8593" s="68"/>
      <c r="E8593" s="68"/>
      <c r="F8593" s="68"/>
      <c r="G8593" s="68"/>
      <c r="H8593" s="68"/>
    </row>
    <row r="8594" spans="1:8" x14ac:dyDescent="0.3">
      <c r="A8594" s="68"/>
      <c r="B8594" s="68"/>
      <c r="C8594" s="68"/>
      <c r="D8594" s="68"/>
      <c r="E8594" s="68"/>
      <c r="F8594" s="68"/>
      <c r="G8594" s="68"/>
      <c r="H8594" s="68"/>
    </row>
    <row r="8595" spans="1:8" x14ac:dyDescent="0.3">
      <c r="A8595" s="68"/>
      <c r="B8595" s="68"/>
      <c r="C8595" s="68"/>
      <c r="D8595" s="68"/>
      <c r="E8595" s="68"/>
      <c r="F8595" s="68"/>
      <c r="G8595" s="68"/>
      <c r="H8595" s="68"/>
    </row>
    <row r="8596" spans="1:8" x14ac:dyDescent="0.3">
      <c r="A8596" s="68"/>
      <c r="B8596" s="68"/>
      <c r="C8596" s="68"/>
      <c r="D8596" s="68"/>
      <c r="E8596" s="68"/>
      <c r="F8596" s="68"/>
      <c r="G8596" s="68"/>
      <c r="H8596" s="68"/>
    </row>
    <row r="8597" spans="1:8" x14ac:dyDescent="0.3">
      <c r="A8597" s="68"/>
      <c r="B8597" s="68"/>
      <c r="C8597" s="68"/>
      <c r="D8597" s="68"/>
      <c r="E8597" s="68"/>
      <c r="F8597" s="68"/>
      <c r="G8597" s="68"/>
      <c r="H8597" s="68"/>
    </row>
    <row r="8598" spans="1:8" x14ac:dyDescent="0.3">
      <c r="A8598" s="68"/>
      <c r="B8598" s="68"/>
      <c r="C8598" s="68"/>
      <c r="D8598" s="68"/>
      <c r="E8598" s="68"/>
      <c r="F8598" s="68"/>
      <c r="G8598" s="68"/>
      <c r="H8598" s="68"/>
    </row>
    <row r="8599" spans="1:8" x14ac:dyDescent="0.3">
      <c r="A8599" s="68"/>
      <c r="B8599" s="68"/>
      <c r="C8599" s="68"/>
      <c r="D8599" s="68"/>
      <c r="E8599" s="68"/>
      <c r="F8599" s="68"/>
      <c r="G8599" s="68"/>
      <c r="H8599" s="68"/>
    </row>
    <row r="8600" spans="1:8" x14ac:dyDescent="0.3">
      <c r="A8600" s="68"/>
      <c r="B8600" s="68"/>
      <c r="C8600" s="68"/>
      <c r="D8600" s="68"/>
      <c r="E8600" s="68"/>
      <c r="F8600" s="68"/>
      <c r="G8600" s="68"/>
      <c r="H8600" s="68"/>
    </row>
    <row r="8601" spans="1:8" x14ac:dyDescent="0.3">
      <c r="A8601" s="68"/>
      <c r="B8601" s="68"/>
      <c r="C8601" s="68"/>
      <c r="D8601" s="68"/>
      <c r="E8601" s="68"/>
      <c r="F8601" s="68"/>
      <c r="G8601" s="68"/>
      <c r="H8601" s="68"/>
    </row>
    <row r="8602" spans="1:8" x14ac:dyDescent="0.3">
      <c r="A8602" s="68"/>
      <c r="B8602" s="68"/>
      <c r="C8602" s="68"/>
      <c r="D8602" s="68"/>
      <c r="E8602" s="68"/>
      <c r="F8602" s="68"/>
      <c r="G8602" s="68"/>
      <c r="H8602" s="68"/>
    </row>
    <row r="8603" spans="1:8" x14ac:dyDescent="0.3">
      <c r="A8603" s="68"/>
      <c r="B8603" s="68"/>
      <c r="C8603" s="68"/>
      <c r="D8603" s="68"/>
      <c r="E8603" s="68"/>
      <c r="F8603" s="68"/>
      <c r="G8603" s="68"/>
      <c r="H8603" s="68"/>
    </row>
    <row r="8604" spans="1:8" x14ac:dyDescent="0.3">
      <c r="A8604" s="68"/>
      <c r="B8604" s="68"/>
      <c r="C8604" s="68"/>
      <c r="D8604" s="68"/>
      <c r="E8604" s="68"/>
      <c r="F8604" s="68"/>
      <c r="G8604" s="68"/>
      <c r="H8604" s="68"/>
    </row>
    <row r="8605" spans="1:8" x14ac:dyDescent="0.3">
      <c r="A8605" s="68"/>
      <c r="B8605" s="68"/>
      <c r="C8605" s="68"/>
      <c r="D8605" s="68"/>
      <c r="E8605" s="68"/>
      <c r="F8605" s="68"/>
      <c r="G8605" s="68"/>
      <c r="H8605" s="68"/>
    </row>
    <row r="8606" spans="1:8" x14ac:dyDescent="0.3">
      <c r="A8606" s="68"/>
      <c r="B8606" s="68"/>
      <c r="C8606" s="68"/>
      <c r="D8606" s="68"/>
      <c r="E8606" s="68"/>
      <c r="F8606" s="68"/>
      <c r="G8606" s="68"/>
      <c r="H8606" s="68"/>
    </row>
    <row r="8607" spans="1:8" x14ac:dyDescent="0.3">
      <c r="A8607" s="68"/>
      <c r="B8607" s="68"/>
      <c r="C8607" s="68"/>
      <c r="D8607" s="68"/>
      <c r="E8607" s="68"/>
      <c r="F8607" s="68"/>
      <c r="G8607" s="68"/>
      <c r="H8607" s="68"/>
    </row>
    <row r="8608" spans="1:8" x14ac:dyDescent="0.3">
      <c r="A8608" s="68"/>
      <c r="B8608" s="68"/>
      <c r="C8608" s="68"/>
      <c r="D8608" s="68"/>
      <c r="E8608" s="68"/>
      <c r="F8608" s="68"/>
      <c r="G8608" s="68"/>
      <c r="H8608" s="68"/>
    </row>
    <row r="8609" spans="1:8" x14ac:dyDescent="0.3">
      <c r="A8609" s="68"/>
      <c r="B8609" s="68"/>
      <c r="C8609" s="68"/>
      <c r="D8609" s="68"/>
      <c r="E8609" s="68"/>
      <c r="F8609" s="68"/>
      <c r="G8609" s="68"/>
      <c r="H8609" s="68"/>
    </row>
    <row r="8610" spans="1:8" x14ac:dyDescent="0.3">
      <c r="A8610" s="68"/>
      <c r="B8610" s="68"/>
      <c r="C8610" s="68"/>
      <c r="D8610" s="68"/>
      <c r="E8610" s="68"/>
      <c r="F8610" s="68"/>
      <c r="G8610" s="68"/>
      <c r="H8610" s="68"/>
    </row>
    <row r="8611" spans="1:8" x14ac:dyDescent="0.3">
      <c r="A8611" s="68"/>
      <c r="B8611" s="68"/>
      <c r="C8611" s="68"/>
      <c r="D8611" s="68"/>
      <c r="E8611" s="68"/>
      <c r="F8611" s="68"/>
      <c r="G8611" s="68"/>
      <c r="H8611" s="68"/>
    </row>
    <row r="8612" spans="1:8" x14ac:dyDescent="0.3">
      <c r="A8612" s="68"/>
      <c r="B8612" s="68"/>
      <c r="C8612" s="68"/>
      <c r="D8612" s="68"/>
      <c r="E8612" s="68"/>
      <c r="F8612" s="68"/>
      <c r="G8612" s="68"/>
      <c r="H8612" s="68"/>
    </row>
    <row r="8613" spans="1:8" x14ac:dyDescent="0.3">
      <c r="A8613" s="68"/>
      <c r="B8613" s="68"/>
      <c r="C8613" s="68"/>
      <c r="D8613" s="68"/>
      <c r="E8613" s="68"/>
      <c r="F8613" s="68"/>
      <c r="G8613" s="68"/>
      <c r="H8613" s="68"/>
    </row>
    <row r="8614" spans="1:8" x14ac:dyDescent="0.3">
      <c r="A8614" s="68"/>
      <c r="B8614" s="68"/>
      <c r="C8614" s="68"/>
      <c r="D8614" s="68"/>
      <c r="E8614" s="68"/>
      <c r="F8614" s="68"/>
      <c r="G8614" s="68"/>
      <c r="H8614" s="68"/>
    </row>
    <row r="8615" spans="1:8" x14ac:dyDescent="0.3">
      <c r="A8615" s="68"/>
      <c r="B8615" s="68"/>
      <c r="C8615" s="68"/>
      <c r="D8615" s="68"/>
      <c r="E8615" s="68"/>
      <c r="F8615" s="68"/>
      <c r="G8615" s="68"/>
      <c r="H8615" s="68"/>
    </row>
    <row r="8616" spans="1:8" x14ac:dyDescent="0.3">
      <c r="A8616" s="68"/>
      <c r="B8616" s="68"/>
      <c r="C8616" s="68"/>
      <c r="D8616" s="68"/>
      <c r="E8616" s="68"/>
      <c r="F8616" s="68"/>
      <c r="G8616" s="68"/>
      <c r="H8616" s="68"/>
    </row>
    <row r="8617" spans="1:8" x14ac:dyDescent="0.3">
      <c r="A8617" s="68"/>
      <c r="B8617" s="68"/>
      <c r="C8617" s="68"/>
      <c r="D8617" s="68"/>
      <c r="E8617" s="68"/>
      <c r="F8617" s="68"/>
      <c r="G8617" s="68"/>
      <c r="H8617" s="68"/>
    </row>
    <row r="8618" spans="1:8" x14ac:dyDescent="0.3">
      <c r="A8618" s="68"/>
      <c r="B8618" s="68"/>
      <c r="C8618" s="68"/>
      <c r="D8618" s="68"/>
      <c r="E8618" s="68"/>
      <c r="F8618" s="68"/>
      <c r="G8618" s="68"/>
      <c r="H8618" s="68"/>
    </row>
    <row r="8619" spans="1:8" x14ac:dyDescent="0.3">
      <c r="A8619" s="68"/>
      <c r="B8619" s="68"/>
      <c r="C8619" s="68"/>
      <c r="D8619" s="68"/>
      <c r="E8619" s="68"/>
      <c r="F8619" s="68"/>
      <c r="G8619" s="68"/>
      <c r="H8619" s="68"/>
    </row>
    <row r="8620" spans="1:8" x14ac:dyDescent="0.3">
      <c r="A8620" s="68"/>
      <c r="B8620" s="68"/>
      <c r="C8620" s="68"/>
      <c r="D8620" s="68"/>
      <c r="E8620" s="68"/>
      <c r="F8620" s="68"/>
      <c r="G8620" s="68"/>
      <c r="H8620" s="68"/>
    </row>
    <row r="8621" spans="1:8" x14ac:dyDescent="0.3">
      <c r="A8621" s="68"/>
      <c r="B8621" s="68"/>
      <c r="C8621" s="68"/>
      <c r="D8621" s="68"/>
      <c r="E8621" s="68"/>
      <c r="F8621" s="68"/>
      <c r="G8621" s="68"/>
      <c r="H8621" s="68"/>
    </row>
    <row r="8622" spans="1:8" x14ac:dyDescent="0.3">
      <c r="A8622" s="68"/>
      <c r="B8622" s="68"/>
      <c r="C8622" s="68"/>
      <c r="D8622" s="68"/>
      <c r="E8622" s="68"/>
      <c r="F8622" s="68"/>
      <c r="G8622" s="68"/>
      <c r="H8622" s="68"/>
    </row>
    <row r="8623" spans="1:8" x14ac:dyDescent="0.3">
      <c r="A8623" s="68"/>
      <c r="B8623" s="68"/>
      <c r="C8623" s="68"/>
      <c r="D8623" s="68"/>
      <c r="E8623" s="68"/>
      <c r="F8623" s="68"/>
      <c r="G8623" s="68"/>
      <c r="H8623" s="68"/>
    </row>
    <row r="8624" spans="1:8" x14ac:dyDescent="0.3">
      <c r="A8624" s="68"/>
      <c r="B8624" s="68"/>
      <c r="C8624" s="68"/>
      <c r="D8624" s="68"/>
      <c r="E8624" s="68"/>
      <c r="F8624" s="68"/>
      <c r="G8624" s="68"/>
      <c r="H8624" s="68"/>
    </row>
    <row r="8625" spans="1:8" x14ac:dyDescent="0.3">
      <c r="A8625" s="68"/>
      <c r="B8625" s="68"/>
      <c r="C8625" s="68"/>
      <c r="D8625" s="68"/>
      <c r="E8625" s="68"/>
      <c r="F8625" s="68"/>
      <c r="G8625" s="68"/>
      <c r="H8625" s="68"/>
    </row>
    <row r="8626" spans="1:8" x14ac:dyDescent="0.3">
      <c r="A8626" s="68"/>
      <c r="B8626" s="68"/>
      <c r="C8626" s="68"/>
      <c r="D8626" s="68"/>
      <c r="E8626" s="68"/>
      <c r="F8626" s="68"/>
      <c r="G8626" s="68"/>
      <c r="H8626" s="68"/>
    </row>
    <row r="8627" spans="1:8" x14ac:dyDescent="0.3">
      <c r="A8627" s="68"/>
      <c r="B8627" s="68"/>
      <c r="C8627" s="68"/>
      <c r="D8627" s="68"/>
      <c r="E8627" s="68"/>
      <c r="F8627" s="68"/>
      <c r="G8627" s="68"/>
      <c r="H8627" s="68"/>
    </row>
    <row r="8628" spans="1:8" x14ac:dyDescent="0.3">
      <c r="A8628" s="68"/>
      <c r="B8628" s="68"/>
      <c r="C8628" s="68"/>
      <c r="D8628" s="68"/>
      <c r="E8628" s="68"/>
      <c r="F8628" s="68"/>
      <c r="G8628" s="68"/>
      <c r="H8628" s="68"/>
    </row>
    <row r="8629" spans="1:8" x14ac:dyDescent="0.3">
      <c r="A8629" s="68"/>
      <c r="B8629" s="68"/>
      <c r="C8629" s="68"/>
      <c r="D8629" s="68"/>
      <c r="E8629" s="68"/>
      <c r="F8629" s="68"/>
      <c r="G8629" s="68"/>
      <c r="H8629" s="68"/>
    </row>
    <row r="8630" spans="1:8" x14ac:dyDescent="0.3">
      <c r="A8630" s="68"/>
      <c r="B8630" s="68"/>
      <c r="C8630" s="68"/>
      <c r="D8630" s="68"/>
      <c r="E8630" s="68"/>
      <c r="F8630" s="68"/>
      <c r="G8630" s="68"/>
      <c r="H8630" s="68"/>
    </row>
    <row r="8631" spans="1:8" x14ac:dyDescent="0.3">
      <c r="A8631" s="68"/>
      <c r="B8631" s="68"/>
      <c r="C8631" s="68"/>
      <c r="D8631" s="68"/>
      <c r="E8631" s="68"/>
      <c r="F8631" s="68"/>
      <c r="G8631" s="68"/>
      <c r="H8631" s="68"/>
    </row>
    <row r="8632" spans="1:8" x14ac:dyDescent="0.3">
      <c r="A8632" s="68"/>
      <c r="B8632" s="68"/>
      <c r="C8632" s="68"/>
      <c r="D8632" s="68"/>
      <c r="E8632" s="68"/>
      <c r="F8632" s="68"/>
      <c r="G8632" s="68"/>
      <c r="H8632" s="68"/>
    </row>
    <row r="8633" spans="1:8" x14ac:dyDescent="0.3">
      <c r="A8633" s="68"/>
      <c r="B8633" s="68"/>
      <c r="C8633" s="68"/>
      <c r="D8633" s="68"/>
      <c r="E8633" s="68"/>
      <c r="F8633" s="68"/>
      <c r="G8633" s="68"/>
      <c r="H8633" s="68"/>
    </row>
    <row r="8634" spans="1:8" x14ac:dyDescent="0.3">
      <c r="A8634" s="68"/>
      <c r="B8634" s="68"/>
      <c r="C8634" s="68"/>
      <c r="D8634" s="68"/>
      <c r="E8634" s="68"/>
      <c r="F8634" s="68"/>
      <c r="G8634" s="68"/>
      <c r="H8634" s="68"/>
    </row>
    <row r="8635" spans="1:8" x14ac:dyDescent="0.3">
      <c r="A8635" s="68"/>
      <c r="B8635" s="68"/>
      <c r="C8635" s="68"/>
      <c r="D8635" s="68"/>
      <c r="E8635" s="68"/>
      <c r="F8635" s="68"/>
      <c r="G8635" s="68"/>
      <c r="H8635" s="68"/>
    </row>
    <row r="8636" spans="1:8" x14ac:dyDescent="0.3">
      <c r="A8636" s="68"/>
      <c r="B8636" s="68"/>
      <c r="C8636" s="68"/>
      <c r="D8636" s="68"/>
      <c r="E8636" s="68"/>
      <c r="F8636" s="68"/>
      <c r="G8636" s="68"/>
      <c r="H8636" s="68"/>
    </row>
    <row r="8637" spans="1:8" x14ac:dyDescent="0.3">
      <c r="A8637" s="68"/>
      <c r="B8637" s="68"/>
      <c r="C8637" s="68"/>
      <c r="D8637" s="68"/>
      <c r="E8637" s="68"/>
      <c r="F8637" s="68"/>
      <c r="G8637" s="68"/>
      <c r="H8637" s="68"/>
    </row>
    <row r="8638" spans="1:8" x14ac:dyDescent="0.3">
      <c r="A8638" s="68"/>
      <c r="B8638" s="68"/>
      <c r="C8638" s="68"/>
      <c r="D8638" s="68"/>
      <c r="E8638" s="68"/>
      <c r="F8638" s="68"/>
      <c r="G8638" s="68"/>
      <c r="H8638" s="68"/>
    </row>
    <row r="8639" spans="1:8" x14ac:dyDescent="0.3">
      <c r="A8639" s="68"/>
      <c r="B8639" s="68"/>
      <c r="C8639" s="68"/>
      <c r="D8639" s="68"/>
      <c r="E8639" s="68"/>
      <c r="F8639" s="68"/>
      <c r="G8639" s="68"/>
      <c r="H8639" s="68"/>
    </row>
    <row r="8640" spans="1:8" x14ac:dyDescent="0.3">
      <c r="A8640" s="68"/>
      <c r="B8640" s="68"/>
      <c r="C8640" s="68"/>
      <c r="D8640" s="68"/>
      <c r="E8640" s="68"/>
      <c r="F8640" s="68"/>
      <c r="G8640" s="68"/>
      <c r="H8640" s="68"/>
    </row>
    <row r="8641" spans="1:8" x14ac:dyDescent="0.3">
      <c r="A8641" s="68"/>
      <c r="B8641" s="68"/>
      <c r="C8641" s="68"/>
      <c r="D8641" s="68"/>
      <c r="E8641" s="68"/>
      <c r="F8641" s="68"/>
      <c r="G8641" s="68"/>
      <c r="H8641" s="68"/>
    </row>
    <row r="8642" spans="1:8" x14ac:dyDescent="0.3">
      <c r="A8642" s="68"/>
      <c r="B8642" s="68"/>
      <c r="C8642" s="68"/>
      <c r="D8642" s="68"/>
      <c r="E8642" s="68"/>
      <c r="F8642" s="68"/>
      <c r="G8642" s="68"/>
      <c r="H8642" s="68"/>
    </row>
    <row r="8643" spans="1:8" x14ac:dyDescent="0.3">
      <c r="A8643" s="68"/>
      <c r="B8643" s="68"/>
      <c r="C8643" s="68"/>
      <c r="D8643" s="68"/>
      <c r="E8643" s="68"/>
      <c r="F8643" s="68"/>
      <c r="G8643" s="68"/>
      <c r="H8643" s="68"/>
    </row>
    <row r="8644" spans="1:8" x14ac:dyDescent="0.3">
      <c r="A8644" s="68"/>
      <c r="B8644" s="68"/>
      <c r="C8644" s="68"/>
      <c r="D8644" s="68"/>
      <c r="E8644" s="68"/>
      <c r="F8644" s="68"/>
      <c r="G8644" s="68"/>
      <c r="H8644" s="68"/>
    </row>
    <row r="8645" spans="1:8" x14ac:dyDescent="0.3">
      <c r="A8645" s="68"/>
      <c r="B8645" s="68"/>
      <c r="C8645" s="68"/>
      <c r="D8645" s="68"/>
      <c r="E8645" s="68"/>
      <c r="F8645" s="68"/>
      <c r="G8645" s="68"/>
      <c r="H8645" s="68"/>
    </row>
    <row r="8646" spans="1:8" x14ac:dyDescent="0.3">
      <c r="A8646" s="68"/>
      <c r="B8646" s="68"/>
      <c r="C8646" s="68"/>
      <c r="D8646" s="68"/>
      <c r="E8646" s="68"/>
      <c r="F8646" s="68"/>
      <c r="G8646" s="68"/>
      <c r="H8646" s="68"/>
    </row>
    <row r="8647" spans="1:8" x14ac:dyDescent="0.3">
      <c r="A8647" s="68"/>
      <c r="B8647" s="68"/>
      <c r="C8647" s="68"/>
      <c r="D8647" s="68"/>
      <c r="E8647" s="68"/>
      <c r="F8647" s="68"/>
      <c r="G8647" s="68"/>
      <c r="H8647" s="68"/>
    </row>
    <row r="8648" spans="1:8" x14ac:dyDescent="0.3">
      <c r="A8648" s="68"/>
      <c r="B8648" s="68"/>
      <c r="C8648" s="68"/>
      <c r="D8648" s="68"/>
      <c r="E8648" s="68"/>
      <c r="F8648" s="68"/>
      <c r="G8648" s="68"/>
      <c r="H8648" s="68"/>
    </row>
    <row r="8649" spans="1:8" x14ac:dyDescent="0.3">
      <c r="A8649" s="68"/>
      <c r="B8649" s="68"/>
      <c r="C8649" s="68"/>
      <c r="D8649" s="68"/>
      <c r="E8649" s="68"/>
      <c r="F8649" s="68"/>
      <c r="G8649" s="68"/>
      <c r="H8649" s="68"/>
    </row>
    <row r="8650" spans="1:8" x14ac:dyDescent="0.3">
      <c r="A8650" s="68"/>
      <c r="B8650" s="68"/>
      <c r="C8650" s="68"/>
      <c r="D8650" s="68"/>
      <c r="E8650" s="68"/>
      <c r="F8650" s="68"/>
      <c r="G8650" s="68"/>
      <c r="H8650" s="68"/>
    </row>
    <row r="8651" spans="1:8" x14ac:dyDescent="0.3">
      <c r="A8651" s="68"/>
      <c r="B8651" s="68"/>
      <c r="C8651" s="68"/>
      <c r="D8651" s="68"/>
      <c r="E8651" s="68"/>
      <c r="F8651" s="68"/>
      <c r="G8651" s="68"/>
      <c r="H8651" s="68"/>
    </row>
    <row r="8652" spans="1:8" x14ac:dyDescent="0.3">
      <c r="A8652" s="68"/>
      <c r="B8652" s="68"/>
      <c r="C8652" s="68"/>
      <c r="D8652" s="68"/>
      <c r="E8652" s="68"/>
      <c r="F8652" s="68"/>
      <c r="G8652" s="68"/>
      <c r="H8652" s="68"/>
    </row>
    <row r="8653" spans="1:8" x14ac:dyDescent="0.3">
      <c r="A8653" s="68"/>
      <c r="B8653" s="68"/>
      <c r="C8653" s="68"/>
      <c r="D8653" s="68"/>
      <c r="E8653" s="68"/>
      <c r="F8653" s="68"/>
      <c r="G8653" s="68"/>
      <c r="H8653" s="68"/>
    </row>
    <row r="8654" spans="1:8" x14ac:dyDescent="0.3">
      <c r="A8654" s="68"/>
      <c r="B8654" s="68"/>
      <c r="C8654" s="68"/>
      <c r="D8654" s="68"/>
      <c r="E8654" s="68"/>
      <c r="F8654" s="68"/>
      <c r="G8654" s="68"/>
      <c r="H8654" s="68"/>
    </row>
    <row r="8655" spans="1:8" x14ac:dyDescent="0.3">
      <c r="A8655" s="68"/>
      <c r="B8655" s="68"/>
      <c r="C8655" s="68"/>
      <c r="D8655" s="68"/>
      <c r="E8655" s="68"/>
      <c r="F8655" s="68"/>
      <c r="G8655" s="68"/>
      <c r="H8655" s="68"/>
    </row>
    <row r="8656" spans="1:8" x14ac:dyDescent="0.3">
      <c r="A8656" s="68"/>
      <c r="B8656" s="68"/>
      <c r="C8656" s="68"/>
      <c r="D8656" s="68"/>
      <c r="E8656" s="68"/>
      <c r="F8656" s="68"/>
      <c r="G8656" s="68"/>
      <c r="H8656" s="68"/>
    </row>
    <row r="8657" spans="1:8" x14ac:dyDescent="0.3">
      <c r="A8657" s="68"/>
      <c r="B8657" s="68"/>
      <c r="C8657" s="68"/>
      <c r="D8657" s="68"/>
      <c r="E8657" s="68"/>
      <c r="F8657" s="68"/>
      <c r="G8657" s="68"/>
      <c r="H8657" s="68"/>
    </row>
    <row r="8658" spans="1:8" x14ac:dyDescent="0.3">
      <c r="A8658" s="68"/>
      <c r="B8658" s="68"/>
      <c r="C8658" s="68"/>
      <c r="D8658" s="68"/>
      <c r="E8658" s="68"/>
      <c r="F8658" s="68"/>
      <c r="G8658" s="68"/>
      <c r="H8658" s="68"/>
    </row>
    <row r="8659" spans="1:8" x14ac:dyDescent="0.3">
      <c r="A8659" s="68"/>
      <c r="B8659" s="68"/>
      <c r="C8659" s="68"/>
      <c r="D8659" s="68"/>
      <c r="E8659" s="68"/>
      <c r="F8659" s="68"/>
      <c r="G8659" s="68"/>
      <c r="H8659" s="68"/>
    </row>
    <row r="8660" spans="1:8" x14ac:dyDescent="0.3">
      <c r="A8660" s="68"/>
      <c r="B8660" s="68"/>
      <c r="C8660" s="68"/>
      <c r="D8660" s="68"/>
      <c r="E8660" s="68"/>
      <c r="F8660" s="68"/>
      <c r="G8660" s="68"/>
      <c r="H8660" s="68"/>
    </row>
    <row r="8661" spans="1:8" x14ac:dyDescent="0.3">
      <c r="A8661" s="68"/>
      <c r="B8661" s="68"/>
      <c r="C8661" s="68"/>
      <c r="D8661" s="68"/>
      <c r="E8661" s="68"/>
      <c r="F8661" s="68"/>
      <c r="G8661" s="68"/>
      <c r="H8661" s="68"/>
    </row>
    <row r="8662" spans="1:8" x14ac:dyDescent="0.3">
      <c r="A8662" s="68"/>
      <c r="B8662" s="68"/>
      <c r="C8662" s="68"/>
      <c r="D8662" s="68"/>
      <c r="E8662" s="68"/>
      <c r="F8662" s="68"/>
      <c r="G8662" s="68"/>
      <c r="H8662" s="68"/>
    </row>
    <row r="8663" spans="1:8" x14ac:dyDescent="0.3">
      <c r="A8663" s="68"/>
      <c r="B8663" s="68"/>
      <c r="C8663" s="68"/>
      <c r="D8663" s="68"/>
      <c r="E8663" s="68"/>
      <c r="F8663" s="68"/>
      <c r="G8663" s="68"/>
      <c r="H8663" s="68"/>
    </row>
    <row r="8664" spans="1:8" x14ac:dyDescent="0.3">
      <c r="A8664" s="68"/>
      <c r="B8664" s="68"/>
      <c r="C8664" s="68"/>
      <c r="D8664" s="68"/>
      <c r="E8664" s="68"/>
      <c r="F8664" s="68"/>
      <c r="G8664" s="68"/>
      <c r="H8664" s="68"/>
    </row>
    <row r="8665" spans="1:8" x14ac:dyDescent="0.3">
      <c r="A8665" s="68"/>
      <c r="B8665" s="68"/>
      <c r="C8665" s="68"/>
      <c r="D8665" s="68"/>
      <c r="E8665" s="68"/>
      <c r="F8665" s="68"/>
      <c r="G8665" s="68"/>
      <c r="H8665" s="68"/>
    </row>
    <row r="8666" spans="1:8" x14ac:dyDescent="0.3">
      <c r="A8666" s="68"/>
      <c r="B8666" s="68"/>
      <c r="C8666" s="68"/>
      <c r="D8666" s="68"/>
      <c r="E8666" s="68"/>
      <c r="F8666" s="68"/>
      <c r="G8666" s="68"/>
      <c r="H8666" s="68"/>
    </row>
    <row r="8667" spans="1:8" x14ac:dyDescent="0.3">
      <c r="A8667" s="68"/>
      <c r="B8667" s="68"/>
      <c r="C8667" s="68"/>
      <c r="D8667" s="68"/>
      <c r="E8667" s="68"/>
      <c r="F8667" s="68"/>
      <c r="G8667" s="68"/>
      <c r="H8667" s="68"/>
    </row>
    <row r="8668" spans="1:8" x14ac:dyDescent="0.3">
      <c r="A8668" s="68"/>
      <c r="B8668" s="68"/>
      <c r="C8668" s="68"/>
      <c r="D8668" s="68"/>
      <c r="E8668" s="68"/>
      <c r="F8668" s="68"/>
      <c r="G8668" s="68"/>
      <c r="H8668" s="68"/>
    </row>
    <row r="8669" spans="1:8" x14ac:dyDescent="0.3">
      <c r="A8669" s="68"/>
      <c r="B8669" s="68"/>
      <c r="C8669" s="68"/>
      <c r="D8669" s="68"/>
      <c r="E8669" s="68"/>
      <c r="F8669" s="68"/>
      <c r="G8669" s="68"/>
      <c r="H8669" s="68"/>
    </row>
    <row r="8670" spans="1:8" x14ac:dyDescent="0.3">
      <c r="A8670" s="68"/>
      <c r="B8670" s="68"/>
      <c r="C8670" s="68"/>
      <c r="D8670" s="68"/>
      <c r="E8670" s="68"/>
      <c r="F8670" s="68"/>
      <c r="G8670" s="68"/>
      <c r="H8670" s="68"/>
    </row>
    <row r="8671" spans="1:8" x14ac:dyDescent="0.3">
      <c r="A8671" s="68"/>
      <c r="B8671" s="68"/>
      <c r="C8671" s="68"/>
      <c r="D8671" s="68"/>
      <c r="E8671" s="68"/>
      <c r="F8671" s="68"/>
      <c r="G8671" s="68"/>
      <c r="H8671" s="68"/>
    </row>
    <row r="8672" spans="1:8" x14ac:dyDescent="0.3">
      <c r="A8672" s="68"/>
      <c r="B8672" s="68"/>
      <c r="C8672" s="68"/>
      <c r="D8672" s="68"/>
      <c r="E8672" s="68"/>
      <c r="F8672" s="68"/>
      <c r="G8672" s="68"/>
      <c r="H8672" s="68"/>
    </row>
    <row r="8673" spans="1:8" x14ac:dyDescent="0.3">
      <c r="A8673" s="68"/>
      <c r="B8673" s="68"/>
      <c r="C8673" s="68"/>
      <c r="D8673" s="68"/>
      <c r="E8673" s="68"/>
      <c r="F8673" s="68"/>
      <c r="G8673" s="68"/>
      <c r="H8673" s="68"/>
    </row>
    <row r="8674" spans="1:8" x14ac:dyDescent="0.3">
      <c r="A8674" s="68"/>
      <c r="B8674" s="68"/>
      <c r="C8674" s="68"/>
      <c r="D8674" s="68"/>
      <c r="E8674" s="68"/>
      <c r="F8674" s="68"/>
      <c r="G8674" s="68"/>
      <c r="H8674" s="68"/>
    </row>
    <row r="8675" spans="1:8" x14ac:dyDescent="0.3">
      <c r="A8675" s="68"/>
      <c r="B8675" s="68"/>
      <c r="C8675" s="68"/>
      <c r="D8675" s="68"/>
      <c r="E8675" s="68"/>
      <c r="F8675" s="68"/>
      <c r="G8675" s="68"/>
      <c r="H8675" s="68"/>
    </row>
    <row r="8676" spans="1:8" x14ac:dyDescent="0.3">
      <c r="A8676" s="68"/>
      <c r="B8676" s="68"/>
      <c r="C8676" s="68"/>
      <c r="D8676" s="68"/>
      <c r="E8676" s="68"/>
      <c r="F8676" s="68"/>
      <c r="G8676" s="68"/>
      <c r="H8676" s="68"/>
    </row>
    <row r="8677" spans="1:8" x14ac:dyDescent="0.3">
      <c r="A8677" s="68"/>
      <c r="B8677" s="68"/>
      <c r="C8677" s="68"/>
      <c r="D8677" s="68"/>
      <c r="E8677" s="68"/>
      <c r="F8677" s="68"/>
      <c r="G8677" s="68"/>
      <c r="H8677" s="68"/>
    </row>
    <row r="8678" spans="1:8" x14ac:dyDescent="0.3">
      <c r="A8678" s="68"/>
      <c r="B8678" s="68"/>
      <c r="C8678" s="68"/>
      <c r="D8678" s="68"/>
      <c r="E8678" s="68"/>
      <c r="F8678" s="68"/>
      <c r="G8678" s="68"/>
      <c r="H8678" s="68"/>
    </row>
    <row r="8679" spans="1:8" x14ac:dyDescent="0.3">
      <c r="A8679" s="68"/>
      <c r="B8679" s="68"/>
      <c r="C8679" s="68"/>
      <c r="D8679" s="68"/>
      <c r="E8679" s="68"/>
      <c r="F8679" s="68"/>
      <c r="G8679" s="68"/>
      <c r="H8679" s="68"/>
    </row>
    <row r="8680" spans="1:8" x14ac:dyDescent="0.3">
      <c r="A8680" s="68"/>
      <c r="B8680" s="68"/>
      <c r="C8680" s="68"/>
      <c r="D8680" s="68"/>
      <c r="E8680" s="68"/>
      <c r="F8680" s="68"/>
      <c r="G8680" s="68"/>
      <c r="H8680" s="68"/>
    </row>
    <row r="8681" spans="1:8" x14ac:dyDescent="0.3">
      <c r="A8681" s="68"/>
      <c r="B8681" s="68"/>
      <c r="C8681" s="68"/>
      <c r="D8681" s="68"/>
      <c r="E8681" s="68"/>
      <c r="F8681" s="68"/>
      <c r="G8681" s="68"/>
      <c r="H8681" s="68"/>
    </row>
    <row r="8682" spans="1:8" x14ac:dyDescent="0.3">
      <c r="A8682" s="68"/>
      <c r="B8682" s="68"/>
      <c r="C8682" s="68"/>
      <c r="D8682" s="68"/>
      <c r="E8682" s="68"/>
      <c r="F8682" s="68"/>
      <c r="G8682" s="68"/>
      <c r="H8682" s="68"/>
    </row>
    <row r="8683" spans="1:8" x14ac:dyDescent="0.3">
      <c r="A8683" s="68"/>
      <c r="B8683" s="68"/>
      <c r="C8683" s="68"/>
      <c r="D8683" s="68"/>
      <c r="E8683" s="68"/>
      <c r="F8683" s="68"/>
      <c r="G8683" s="68"/>
      <c r="H8683" s="68"/>
    </row>
    <row r="8684" spans="1:8" x14ac:dyDescent="0.3">
      <c r="A8684" s="68"/>
      <c r="B8684" s="68"/>
      <c r="C8684" s="68"/>
      <c r="D8684" s="68"/>
      <c r="E8684" s="68"/>
      <c r="F8684" s="68"/>
      <c r="G8684" s="68"/>
      <c r="H8684" s="68"/>
    </row>
    <row r="8685" spans="1:8" x14ac:dyDescent="0.3">
      <c r="A8685" s="68"/>
      <c r="B8685" s="68"/>
      <c r="C8685" s="68"/>
      <c r="D8685" s="68"/>
      <c r="E8685" s="68"/>
      <c r="F8685" s="68"/>
      <c r="G8685" s="68"/>
      <c r="H8685" s="68"/>
    </row>
    <row r="8686" spans="1:8" x14ac:dyDescent="0.3">
      <c r="A8686" s="68"/>
      <c r="B8686" s="68"/>
      <c r="C8686" s="68"/>
      <c r="D8686" s="68"/>
      <c r="E8686" s="68"/>
      <c r="F8686" s="68"/>
      <c r="G8686" s="68"/>
      <c r="H8686" s="68"/>
    </row>
    <row r="8687" spans="1:8" x14ac:dyDescent="0.3">
      <c r="A8687" s="68"/>
      <c r="B8687" s="68"/>
      <c r="C8687" s="68"/>
      <c r="D8687" s="68"/>
      <c r="E8687" s="68"/>
      <c r="F8687" s="68"/>
      <c r="G8687" s="68"/>
      <c r="H8687" s="68"/>
    </row>
    <row r="8688" spans="1:8" x14ac:dyDescent="0.3">
      <c r="A8688" s="68"/>
      <c r="B8688" s="68"/>
      <c r="C8688" s="68"/>
      <c r="D8688" s="68"/>
      <c r="E8688" s="68"/>
      <c r="F8688" s="68"/>
      <c r="G8688" s="68"/>
      <c r="H8688" s="68"/>
    </row>
    <row r="8689" spans="1:8" x14ac:dyDescent="0.3">
      <c r="A8689" s="68"/>
      <c r="B8689" s="68"/>
      <c r="C8689" s="68"/>
      <c r="D8689" s="68"/>
      <c r="E8689" s="68"/>
      <c r="F8689" s="68"/>
      <c r="G8689" s="68"/>
      <c r="H8689" s="68"/>
    </row>
    <row r="8690" spans="1:8" x14ac:dyDescent="0.3">
      <c r="A8690" s="68"/>
      <c r="B8690" s="68"/>
      <c r="C8690" s="68"/>
      <c r="D8690" s="68"/>
      <c r="E8690" s="68"/>
      <c r="F8690" s="68"/>
      <c r="G8690" s="68"/>
      <c r="H8690" s="68"/>
    </row>
    <row r="8691" spans="1:8" x14ac:dyDescent="0.3">
      <c r="A8691" s="68"/>
      <c r="B8691" s="68"/>
      <c r="C8691" s="68"/>
      <c r="D8691" s="68"/>
      <c r="E8691" s="68"/>
      <c r="F8691" s="68"/>
      <c r="G8691" s="68"/>
      <c r="H8691" s="68"/>
    </row>
    <row r="8692" spans="1:8" x14ac:dyDescent="0.3">
      <c r="A8692" s="68"/>
      <c r="B8692" s="68"/>
      <c r="C8692" s="68"/>
      <c r="D8692" s="68"/>
      <c r="E8692" s="68"/>
      <c r="F8692" s="68"/>
      <c r="G8692" s="68"/>
      <c r="H8692" s="68"/>
    </row>
    <row r="8693" spans="1:8" x14ac:dyDescent="0.3">
      <c r="A8693" s="68"/>
      <c r="B8693" s="68"/>
      <c r="C8693" s="68"/>
      <c r="D8693" s="68"/>
      <c r="E8693" s="68"/>
      <c r="F8693" s="68"/>
      <c r="G8693" s="68"/>
      <c r="H8693" s="68"/>
    </row>
    <row r="8694" spans="1:8" x14ac:dyDescent="0.3">
      <c r="A8694" s="68"/>
      <c r="B8694" s="68"/>
      <c r="C8694" s="68"/>
      <c r="D8694" s="68"/>
      <c r="E8694" s="68"/>
      <c r="F8694" s="68"/>
      <c r="G8694" s="68"/>
      <c r="H8694" s="68"/>
    </row>
    <row r="8695" spans="1:8" x14ac:dyDescent="0.3">
      <c r="A8695" s="68"/>
      <c r="B8695" s="68"/>
      <c r="C8695" s="68"/>
      <c r="D8695" s="68"/>
      <c r="E8695" s="68"/>
      <c r="F8695" s="68"/>
      <c r="G8695" s="68"/>
      <c r="H8695" s="68"/>
    </row>
    <row r="8696" spans="1:8" x14ac:dyDescent="0.3">
      <c r="A8696" s="68"/>
      <c r="B8696" s="68"/>
      <c r="C8696" s="68"/>
      <c r="D8696" s="68"/>
      <c r="E8696" s="68"/>
      <c r="F8696" s="68"/>
      <c r="G8696" s="68"/>
      <c r="H8696" s="68"/>
    </row>
    <row r="8697" spans="1:8" x14ac:dyDescent="0.3">
      <c r="A8697" s="68"/>
      <c r="B8697" s="68"/>
      <c r="C8697" s="68"/>
      <c r="D8697" s="68"/>
      <c r="E8697" s="68"/>
      <c r="F8697" s="68"/>
      <c r="G8697" s="68"/>
      <c r="H8697" s="68"/>
    </row>
    <row r="8698" spans="1:8" x14ac:dyDescent="0.3">
      <c r="A8698" s="68"/>
      <c r="B8698" s="68"/>
      <c r="C8698" s="68"/>
      <c r="D8698" s="68"/>
      <c r="E8698" s="68"/>
      <c r="F8698" s="68"/>
      <c r="G8698" s="68"/>
      <c r="H8698" s="68"/>
    </row>
    <row r="8699" spans="1:8" x14ac:dyDescent="0.3">
      <c r="A8699" s="68"/>
      <c r="B8699" s="68"/>
      <c r="C8699" s="68"/>
      <c r="D8699" s="68"/>
      <c r="E8699" s="68"/>
      <c r="F8699" s="68"/>
      <c r="G8699" s="68"/>
      <c r="H8699" s="68"/>
    </row>
    <row r="8700" spans="1:8" x14ac:dyDescent="0.3">
      <c r="A8700" s="68"/>
      <c r="B8700" s="68"/>
      <c r="C8700" s="68"/>
      <c r="D8700" s="68"/>
      <c r="E8700" s="68"/>
      <c r="F8700" s="68"/>
      <c r="G8700" s="68"/>
      <c r="H8700" s="68"/>
    </row>
    <row r="8701" spans="1:8" x14ac:dyDescent="0.3">
      <c r="A8701" s="68"/>
      <c r="B8701" s="68"/>
      <c r="C8701" s="68"/>
      <c r="D8701" s="68"/>
      <c r="E8701" s="68"/>
      <c r="F8701" s="68"/>
      <c r="G8701" s="68"/>
      <c r="H8701" s="68"/>
    </row>
    <row r="8702" spans="1:8" x14ac:dyDescent="0.3">
      <c r="A8702" s="68"/>
      <c r="B8702" s="68"/>
      <c r="C8702" s="68"/>
      <c r="D8702" s="68"/>
      <c r="E8702" s="68"/>
      <c r="F8702" s="68"/>
      <c r="G8702" s="68"/>
      <c r="H8702" s="68"/>
    </row>
    <row r="8703" spans="1:8" x14ac:dyDescent="0.3">
      <c r="A8703" s="68"/>
      <c r="B8703" s="68"/>
      <c r="C8703" s="68"/>
      <c r="D8703" s="68"/>
      <c r="E8703" s="68"/>
      <c r="F8703" s="68"/>
      <c r="G8703" s="68"/>
      <c r="H8703" s="68"/>
    </row>
    <row r="8704" spans="1:8" x14ac:dyDescent="0.3">
      <c r="A8704" s="68"/>
      <c r="B8704" s="68"/>
      <c r="C8704" s="68"/>
      <c r="D8704" s="68"/>
      <c r="E8704" s="68"/>
      <c r="F8704" s="68"/>
      <c r="G8704" s="68"/>
      <c r="H8704" s="68"/>
    </row>
    <row r="8705" spans="1:8" x14ac:dyDescent="0.3">
      <c r="A8705" s="68"/>
      <c r="B8705" s="68"/>
      <c r="C8705" s="68"/>
      <c r="D8705" s="68"/>
      <c r="E8705" s="68"/>
      <c r="F8705" s="68"/>
      <c r="G8705" s="68"/>
      <c r="H8705" s="68"/>
    </row>
    <row r="8706" spans="1:8" x14ac:dyDescent="0.3">
      <c r="A8706" s="68"/>
      <c r="B8706" s="68"/>
      <c r="C8706" s="68"/>
      <c r="D8706" s="68"/>
      <c r="E8706" s="68"/>
      <c r="F8706" s="68"/>
      <c r="G8706" s="68"/>
      <c r="H8706" s="68"/>
    </row>
    <row r="8707" spans="1:8" x14ac:dyDescent="0.3">
      <c r="A8707" s="68"/>
      <c r="B8707" s="68"/>
      <c r="C8707" s="68"/>
      <c r="D8707" s="68"/>
      <c r="E8707" s="68"/>
      <c r="F8707" s="68"/>
      <c r="G8707" s="68"/>
      <c r="H8707" s="68"/>
    </row>
    <row r="8708" spans="1:8" x14ac:dyDescent="0.3">
      <c r="A8708" s="68"/>
      <c r="B8708" s="68"/>
      <c r="C8708" s="68"/>
      <c r="D8708" s="68"/>
      <c r="E8708" s="68"/>
      <c r="F8708" s="68"/>
      <c r="G8708" s="68"/>
      <c r="H8708" s="68"/>
    </row>
    <row r="8709" spans="1:8" x14ac:dyDescent="0.3">
      <c r="A8709" s="68"/>
      <c r="B8709" s="68"/>
      <c r="C8709" s="68"/>
      <c r="D8709" s="68"/>
      <c r="E8709" s="68"/>
      <c r="F8709" s="68"/>
      <c r="G8709" s="68"/>
      <c r="H8709" s="68"/>
    </row>
    <row r="8710" spans="1:8" x14ac:dyDescent="0.3">
      <c r="A8710" s="68"/>
      <c r="B8710" s="68"/>
      <c r="C8710" s="68"/>
      <c r="D8710" s="68"/>
      <c r="E8710" s="68"/>
      <c r="F8710" s="68"/>
      <c r="G8710" s="68"/>
      <c r="H8710" s="68"/>
    </row>
    <row r="8711" spans="1:8" x14ac:dyDescent="0.3">
      <c r="A8711" s="68"/>
      <c r="B8711" s="68"/>
      <c r="C8711" s="68"/>
      <c r="D8711" s="68"/>
      <c r="E8711" s="68"/>
      <c r="F8711" s="68"/>
      <c r="G8711" s="68"/>
      <c r="H8711" s="68"/>
    </row>
    <row r="8712" spans="1:8" x14ac:dyDescent="0.3">
      <c r="A8712" s="68"/>
      <c r="B8712" s="68"/>
      <c r="C8712" s="68"/>
      <c r="D8712" s="68"/>
      <c r="E8712" s="68"/>
      <c r="F8712" s="68"/>
      <c r="G8712" s="68"/>
      <c r="H8712" s="68"/>
    </row>
    <row r="8713" spans="1:8" x14ac:dyDescent="0.3">
      <c r="A8713" s="68"/>
      <c r="B8713" s="68"/>
      <c r="C8713" s="68"/>
      <c r="D8713" s="68"/>
      <c r="E8713" s="68"/>
      <c r="F8713" s="68"/>
      <c r="G8713" s="68"/>
      <c r="H8713" s="68"/>
    </row>
    <row r="8714" spans="1:8" x14ac:dyDescent="0.3">
      <c r="A8714" s="68"/>
      <c r="B8714" s="68"/>
      <c r="C8714" s="68"/>
      <c r="D8714" s="68"/>
      <c r="E8714" s="68"/>
      <c r="F8714" s="68"/>
      <c r="G8714" s="68"/>
      <c r="H8714" s="68"/>
    </row>
    <row r="8715" spans="1:8" x14ac:dyDescent="0.3">
      <c r="A8715" s="68"/>
      <c r="B8715" s="68"/>
      <c r="C8715" s="68"/>
      <c r="D8715" s="68"/>
      <c r="E8715" s="68"/>
      <c r="F8715" s="68"/>
      <c r="G8715" s="68"/>
      <c r="H8715" s="68"/>
    </row>
    <row r="8716" spans="1:8" x14ac:dyDescent="0.3">
      <c r="A8716" s="68"/>
      <c r="B8716" s="68"/>
      <c r="C8716" s="68"/>
      <c r="D8716" s="68"/>
      <c r="E8716" s="68"/>
      <c r="F8716" s="68"/>
      <c r="G8716" s="68"/>
      <c r="H8716" s="68"/>
    </row>
    <row r="8717" spans="1:8" x14ac:dyDescent="0.3">
      <c r="A8717" s="68"/>
      <c r="B8717" s="68"/>
      <c r="C8717" s="68"/>
      <c r="D8717" s="68"/>
      <c r="E8717" s="68"/>
      <c r="F8717" s="68"/>
      <c r="G8717" s="68"/>
      <c r="H8717" s="68"/>
    </row>
    <row r="8718" spans="1:8" x14ac:dyDescent="0.3">
      <c r="A8718" s="68"/>
      <c r="B8718" s="68"/>
      <c r="C8718" s="68"/>
      <c r="D8718" s="68"/>
      <c r="E8718" s="68"/>
      <c r="F8718" s="68"/>
      <c r="G8718" s="68"/>
      <c r="H8718" s="68"/>
    </row>
    <row r="8719" spans="1:8" x14ac:dyDescent="0.3">
      <c r="A8719" s="68"/>
      <c r="B8719" s="68"/>
      <c r="C8719" s="68"/>
      <c r="D8719" s="68"/>
      <c r="E8719" s="68"/>
      <c r="F8719" s="68"/>
      <c r="G8719" s="68"/>
      <c r="H8719" s="68"/>
    </row>
    <row r="8720" spans="1:8" x14ac:dyDescent="0.3">
      <c r="A8720" s="68"/>
      <c r="B8720" s="68"/>
      <c r="C8720" s="68"/>
      <c r="D8720" s="68"/>
      <c r="E8720" s="68"/>
      <c r="F8720" s="68"/>
      <c r="G8720" s="68"/>
      <c r="H8720" s="68"/>
    </row>
    <row r="8721" spans="1:8" x14ac:dyDescent="0.3">
      <c r="A8721" s="68"/>
      <c r="B8721" s="68"/>
      <c r="C8721" s="68"/>
      <c r="D8721" s="68"/>
      <c r="E8721" s="68"/>
      <c r="F8721" s="68"/>
      <c r="G8721" s="68"/>
      <c r="H8721" s="68"/>
    </row>
    <row r="8722" spans="1:8" x14ac:dyDescent="0.3">
      <c r="A8722" s="68"/>
      <c r="B8722" s="68"/>
      <c r="C8722" s="68"/>
      <c r="D8722" s="68"/>
      <c r="E8722" s="68"/>
      <c r="F8722" s="68"/>
      <c r="G8722" s="68"/>
      <c r="H8722" s="68"/>
    </row>
    <row r="8723" spans="1:8" x14ac:dyDescent="0.3">
      <c r="A8723" s="68"/>
      <c r="B8723" s="68"/>
      <c r="C8723" s="68"/>
      <c r="D8723" s="68"/>
      <c r="E8723" s="68"/>
      <c r="F8723" s="68"/>
      <c r="G8723" s="68"/>
      <c r="H8723" s="68"/>
    </row>
    <row r="8724" spans="1:8" x14ac:dyDescent="0.3">
      <c r="A8724" s="68"/>
      <c r="B8724" s="68"/>
      <c r="C8724" s="68"/>
      <c r="D8724" s="68"/>
      <c r="E8724" s="68"/>
      <c r="F8724" s="68"/>
      <c r="G8724" s="68"/>
      <c r="H8724" s="68"/>
    </row>
    <row r="8725" spans="1:8" x14ac:dyDescent="0.3">
      <c r="A8725" s="68"/>
      <c r="B8725" s="68"/>
      <c r="C8725" s="68"/>
      <c r="D8725" s="68"/>
      <c r="E8725" s="68"/>
      <c r="F8725" s="68"/>
      <c r="G8725" s="68"/>
      <c r="H8725" s="68"/>
    </row>
    <row r="8726" spans="1:8" x14ac:dyDescent="0.3">
      <c r="A8726" s="68"/>
      <c r="B8726" s="68"/>
      <c r="C8726" s="68"/>
      <c r="D8726" s="68"/>
      <c r="E8726" s="68"/>
      <c r="F8726" s="68"/>
      <c r="G8726" s="68"/>
      <c r="H8726" s="68"/>
    </row>
    <row r="8727" spans="1:8" x14ac:dyDescent="0.3">
      <c r="A8727" s="68"/>
      <c r="B8727" s="68"/>
      <c r="C8727" s="68"/>
      <c r="D8727" s="68"/>
      <c r="E8727" s="68"/>
      <c r="F8727" s="68"/>
      <c r="G8727" s="68"/>
      <c r="H8727" s="68"/>
    </row>
    <row r="8728" spans="1:8" x14ac:dyDescent="0.3">
      <c r="A8728" s="68"/>
      <c r="B8728" s="68"/>
      <c r="C8728" s="68"/>
      <c r="D8728" s="68"/>
      <c r="E8728" s="68"/>
      <c r="F8728" s="68"/>
      <c r="G8728" s="68"/>
      <c r="H8728" s="68"/>
    </row>
    <row r="8729" spans="1:8" x14ac:dyDescent="0.3">
      <c r="A8729" s="68"/>
      <c r="B8729" s="68"/>
      <c r="C8729" s="68"/>
      <c r="D8729" s="68"/>
      <c r="E8729" s="68"/>
      <c r="F8729" s="68"/>
      <c r="G8729" s="68"/>
      <c r="H8729" s="68"/>
    </row>
    <row r="8730" spans="1:8" x14ac:dyDescent="0.3">
      <c r="A8730" s="68"/>
      <c r="B8730" s="68"/>
      <c r="C8730" s="68"/>
      <c r="D8730" s="68"/>
      <c r="E8730" s="68"/>
      <c r="F8730" s="68"/>
      <c r="G8730" s="68"/>
      <c r="H8730" s="68"/>
    </row>
    <row r="8731" spans="1:8" x14ac:dyDescent="0.3">
      <c r="A8731" s="68"/>
      <c r="B8731" s="68"/>
      <c r="C8731" s="68"/>
      <c r="D8731" s="68"/>
      <c r="E8731" s="68"/>
      <c r="F8731" s="68"/>
      <c r="G8731" s="68"/>
      <c r="H8731" s="68"/>
    </row>
    <row r="8732" spans="1:8" x14ac:dyDescent="0.3">
      <c r="A8732" s="68"/>
      <c r="B8732" s="68"/>
      <c r="C8732" s="68"/>
      <c r="D8732" s="68"/>
      <c r="E8732" s="68"/>
      <c r="F8732" s="68"/>
      <c r="G8732" s="68"/>
      <c r="H8732" s="68"/>
    </row>
    <row r="8733" spans="1:8" x14ac:dyDescent="0.3">
      <c r="A8733" s="68"/>
      <c r="B8733" s="68"/>
      <c r="C8733" s="68"/>
      <c r="D8733" s="68"/>
      <c r="E8733" s="68"/>
      <c r="F8733" s="68"/>
      <c r="G8733" s="68"/>
      <c r="H8733" s="68"/>
    </row>
    <row r="8734" spans="1:8" x14ac:dyDescent="0.3">
      <c r="A8734" s="68"/>
      <c r="B8734" s="68"/>
      <c r="C8734" s="68"/>
      <c r="D8734" s="68"/>
      <c r="E8734" s="68"/>
      <c r="F8734" s="68"/>
      <c r="G8734" s="68"/>
      <c r="H8734" s="68"/>
    </row>
    <row r="8735" spans="1:8" x14ac:dyDescent="0.3">
      <c r="A8735" s="68"/>
      <c r="B8735" s="68"/>
      <c r="C8735" s="68"/>
      <c r="D8735" s="68"/>
      <c r="E8735" s="68"/>
      <c r="F8735" s="68"/>
      <c r="G8735" s="68"/>
      <c r="H8735" s="68"/>
    </row>
    <row r="8736" spans="1:8" x14ac:dyDescent="0.3">
      <c r="A8736" s="68"/>
      <c r="B8736" s="68"/>
      <c r="C8736" s="68"/>
      <c r="D8736" s="68"/>
      <c r="E8736" s="68"/>
      <c r="F8736" s="68"/>
      <c r="G8736" s="68"/>
      <c r="H8736" s="68"/>
    </row>
    <row r="8737" spans="1:8" x14ac:dyDescent="0.3">
      <c r="A8737" s="68"/>
      <c r="B8737" s="68"/>
      <c r="C8737" s="68"/>
      <c r="D8737" s="68"/>
      <c r="E8737" s="68"/>
      <c r="F8737" s="68"/>
      <c r="G8737" s="68"/>
      <c r="H8737" s="68"/>
    </row>
    <row r="8738" spans="1:8" x14ac:dyDescent="0.3">
      <c r="A8738" s="68"/>
      <c r="B8738" s="68"/>
      <c r="C8738" s="68"/>
      <c r="D8738" s="68"/>
      <c r="E8738" s="68"/>
      <c r="F8738" s="68"/>
      <c r="G8738" s="68"/>
      <c r="H8738" s="68"/>
    </row>
    <row r="8739" spans="1:8" x14ac:dyDescent="0.3">
      <c r="A8739" s="68"/>
      <c r="B8739" s="68"/>
      <c r="C8739" s="68"/>
      <c r="D8739" s="68"/>
      <c r="E8739" s="68"/>
      <c r="F8739" s="68"/>
      <c r="G8739" s="68"/>
      <c r="H8739" s="68"/>
    </row>
    <row r="8740" spans="1:8" x14ac:dyDescent="0.3">
      <c r="A8740" s="68"/>
      <c r="B8740" s="68"/>
      <c r="C8740" s="68"/>
      <c r="D8740" s="68"/>
      <c r="E8740" s="68"/>
      <c r="F8740" s="68"/>
      <c r="G8740" s="68"/>
      <c r="H8740" s="68"/>
    </row>
    <row r="8741" spans="1:8" x14ac:dyDescent="0.3">
      <c r="A8741" s="68"/>
      <c r="B8741" s="68"/>
      <c r="C8741" s="68"/>
      <c r="D8741" s="68"/>
      <c r="E8741" s="68"/>
      <c r="F8741" s="68"/>
      <c r="G8741" s="68"/>
      <c r="H8741" s="68"/>
    </row>
    <row r="8742" spans="1:8" x14ac:dyDescent="0.3">
      <c r="A8742" s="68"/>
      <c r="B8742" s="68"/>
      <c r="C8742" s="68"/>
      <c r="D8742" s="68"/>
      <c r="E8742" s="68"/>
      <c r="F8742" s="68"/>
      <c r="G8742" s="68"/>
      <c r="H8742" s="68"/>
    </row>
    <row r="8743" spans="1:8" x14ac:dyDescent="0.3">
      <c r="A8743" s="68"/>
      <c r="B8743" s="68"/>
      <c r="C8743" s="68"/>
      <c r="D8743" s="68"/>
      <c r="E8743" s="68"/>
      <c r="F8743" s="68"/>
      <c r="G8743" s="68"/>
      <c r="H8743" s="68"/>
    </row>
    <row r="8744" spans="1:8" x14ac:dyDescent="0.3">
      <c r="A8744" s="68"/>
      <c r="B8744" s="68"/>
      <c r="C8744" s="68"/>
      <c r="D8744" s="68"/>
      <c r="E8744" s="68"/>
      <c r="F8744" s="68"/>
      <c r="G8744" s="68"/>
      <c r="H8744" s="68"/>
    </row>
    <row r="8745" spans="1:8" x14ac:dyDescent="0.3">
      <c r="A8745" s="68"/>
      <c r="B8745" s="68"/>
      <c r="C8745" s="68"/>
      <c r="D8745" s="68"/>
      <c r="E8745" s="68"/>
      <c r="F8745" s="68"/>
      <c r="G8745" s="68"/>
      <c r="H8745" s="68"/>
    </row>
    <row r="8746" spans="1:8" x14ac:dyDescent="0.3">
      <c r="A8746" s="68"/>
      <c r="B8746" s="68"/>
      <c r="C8746" s="68"/>
      <c r="D8746" s="68"/>
      <c r="E8746" s="68"/>
      <c r="F8746" s="68"/>
      <c r="G8746" s="68"/>
      <c r="H8746" s="68"/>
    </row>
    <row r="8747" spans="1:8" x14ac:dyDescent="0.3">
      <c r="A8747" s="68"/>
      <c r="B8747" s="68"/>
      <c r="C8747" s="68"/>
      <c r="D8747" s="68"/>
      <c r="E8747" s="68"/>
      <c r="F8747" s="68"/>
      <c r="G8747" s="68"/>
      <c r="H8747" s="68"/>
    </row>
    <row r="8748" spans="1:8" x14ac:dyDescent="0.3">
      <c r="A8748" s="68"/>
      <c r="B8748" s="68"/>
      <c r="C8748" s="68"/>
      <c r="D8748" s="68"/>
      <c r="E8748" s="68"/>
      <c r="F8748" s="68"/>
      <c r="G8748" s="68"/>
      <c r="H8748" s="68"/>
    </row>
    <row r="8749" spans="1:8" x14ac:dyDescent="0.3">
      <c r="A8749" s="68"/>
      <c r="B8749" s="68"/>
      <c r="C8749" s="68"/>
      <c r="D8749" s="68"/>
      <c r="E8749" s="68"/>
      <c r="F8749" s="68"/>
      <c r="G8749" s="68"/>
      <c r="H8749" s="68"/>
    </row>
    <row r="8750" spans="1:8" x14ac:dyDescent="0.3">
      <c r="A8750" s="68"/>
      <c r="B8750" s="68"/>
      <c r="C8750" s="68"/>
      <c r="D8750" s="68"/>
      <c r="E8750" s="68"/>
      <c r="F8750" s="68"/>
      <c r="G8750" s="68"/>
      <c r="H8750" s="68"/>
    </row>
    <row r="8751" spans="1:8" x14ac:dyDescent="0.3">
      <c r="A8751" s="68"/>
      <c r="B8751" s="68"/>
      <c r="C8751" s="68"/>
      <c r="D8751" s="68"/>
      <c r="E8751" s="68"/>
      <c r="F8751" s="68"/>
      <c r="G8751" s="68"/>
      <c r="H8751" s="68"/>
    </row>
    <row r="8752" spans="1:8" x14ac:dyDescent="0.3">
      <c r="A8752" s="68"/>
      <c r="B8752" s="68"/>
      <c r="C8752" s="68"/>
      <c r="D8752" s="68"/>
      <c r="E8752" s="68"/>
      <c r="F8752" s="68"/>
      <c r="G8752" s="68"/>
      <c r="H8752" s="68"/>
    </row>
    <row r="8753" spans="1:8" x14ac:dyDescent="0.3">
      <c r="A8753" s="68"/>
      <c r="B8753" s="68"/>
      <c r="C8753" s="68"/>
      <c r="D8753" s="68"/>
      <c r="E8753" s="68"/>
      <c r="F8753" s="68"/>
      <c r="G8753" s="68"/>
      <c r="H8753" s="68"/>
    </row>
    <row r="8754" spans="1:8" x14ac:dyDescent="0.3">
      <c r="A8754" s="68"/>
      <c r="B8754" s="68"/>
      <c r="C8754" s="68"/>
      <c r="D8754" s="68"/>
      <c r="E8754" s="68"/>
      <c r="F8754" s="68"/>
      <c r="G8754" s="68"/>
      <c r="H8754" s="68"/>
    </row>
    <row r="8755" spans="1:8" x14ac:dyDescent="0.3">
      <c r="A8755" s="68"/>
      <c r="B8755" s="68"/>
      <c r="C8755" s="68"/>
      <c r="D8755" s="68"/>
      <c r="E8755" s="68"/>
      <c r="F8755" s="68"/>
      <c r="G8755" s="68"/>
      <c r="H8755" s="68"/>
    </row>
    <row r="8756" spans="1:8" x14ac:dyDescent="0.3">
      <c r="A8756" s="68"/>
      <c r="B8756" s="68"/>
      <c r="C8756" s="68"/>
      <c r="D8756" s="68"/>
      <c r="E8756" s="68"/>
      <c r="F8756" s="68"/>
      <c r="G8756" s="68"/>
      <c r="H8756" s="68"/>
    </row>
    <row r="8757" spans="1:8" x14ac:dyDescent="0.3">
      <c r="A8757" s="68"/>
      <c r="B8757" s="68"/>
      <c r="C8757" s="68"/>
      <c r="D8757" s="68"/>
      <c r="E8757" s="68"/>
      <c r="F8757" s="68"/>
      <c r="G8757" s="68"/>
      <c r="H8757" s="68"/>
    </row>
    <row r="8758" spans="1:8" x14ac:dyDescent="0.3">
      <c r="A8758" s="68"/>
      <c r="B8758" s="68"/>
      <c r="C8758" s="68"/>
      <c r="D8758" s="68"/>
      <c r="E8758" s="68"/>
      <c r="F8758" s="68"/>
      <c r="G8758" s="68"/>
      <c r="H8758" s="68"/>
    </row>
    <row r="8759" spans="1:8" x14ac:dyDescent="0.3">
      <c r="A8759" s="68"/>
      <c r="B8759" s="68"/>
      <c r="C8759" s="68"/>
      <c r="D8759" s="68"/>
      <c r="E8759" s="68"/>
      <c r="F8759" s="68"/>
      <c r="G8759" s="68"/>
      <c r="H8759" s="68"/>
    </row>
    <row r="8760" spans="1:8" x14ac:dyDescent="0.3">
      <c r="A8760" s="68"/>
      <c r="B8760" s="68"/>
      <c r="C8760" s="68"/>
      <c r="D8760" s="68"/>
      <c r="E8760" s="68"/>
      <c r="F8760" s="68"/>
      <c r="G8760" s="68"/>
      <c r="H8760" s="68"/>
    </row>
    <row r="8761" spans="1:8" x14ac:dyDescent="0.3">
      <c r="A8761" s="68"/>
      <c r="B8761" s="68"/>
      <c r="C8761" s="68"/>
      <c r="D8761" s="68"/>
      <c r="E8761" s="68"/>
      <c r="F8761" s="68"/>
      <c r="G8761" s="68"/>
      <c r="H8761" s="68"/>
    </row>
    <row r="8762" spans="1:8" x14ac:dyDescent="0.3">
      <c r="A8762" s="68"/>
      <c r="B8762" s="68"/>
      <c r="C8762" s="68"/>
      <c r="D8762" s="68"/>
      <c r="E8762" s="68"/>
      <c r="F8762" s="68"/>
      <c r="G8762" s="68"/>
      <c r="H8762" s="68"/>
    </row>
    <row r="8763" spans="1:8" x14ac:dyDescent="0.3">
      <c r="A8763" s="68"/>
      <c r="B8763" s="68"/>
      <c r="C8763" s="68"/>
      <c r="D8763" s="68"/>
      <c r="E8763" s="68"/>
      <c r="F8763" s="68"/>
      <c r="G8763" s="68"/>
      <c r="H8763" s="68"/>
    </row>
    <row r="8764" spans="1:8" x14ac:dyDescent="0.3">
      <c r="A8764" s="68"/>
      <c r="B8764" s="68"/>
      <c r="C8764" s="68"/>
      <c r="D8764" s="68"/>
      <c r="E8764" s="68"/>
      <c r="F8764" s="68"/>
      <c r="G8764" s="68"/>
      <c r="H8764" s="68"/>
    </row>
    <row r="8765" spans="1:8" x14ac:dyDescent="0.3">
      <c r="A8765" s="68"/>
      <c r="B8765" s="68"/>
      <c r="C8765" s="68"/>
      <c r="D8765" s="68"/>
      <c r="E8765" s="68"/>
      <c r="F8765" s="68"/>
      <c r="G8765" s="68"/>
      <c r="H8765" s="68"/>
    </row>
    <row r="8766" spans="1:8" x14ac:dyDescent="0.3">
      <c r="A8766" s="68"/>
      <c r="B8766" s="68"/>
      <c r="C8766" s="68"/>
      <c r="D8766" s="68"/>
      <c r="E8766" s="68"/>
      <c r="F8766" s="68"/>
      <c r="G8766" s="68"/>
      <c r="H8766" s="68"/>
    </row>
    <row r="8767" spans="1:8" x14ac:dyDescent="0.3">
      <c r="A8767" s="68"/>
      <c r="B8767" s="68"/>
      <c r="C8767" s="68"/>
      <c r="D8767" s="68"/>
      <c r="E8767" s="68"/>
      <c r="F8767" s="68"/>
      <c r="G8767" s="68"/>
      <c r="H8767" s="68"/>
    </row>
    <row r="8768" spans="1:8" x14ac:dyDescent="0.3">
      <c r="A8768" s="68"/>
      <c r="B8768" s="68"/>
      <c r="C8768" s="68"/>
      <c r="D8768" s="68"/>
      <c r="E8768" s="68"/>
      <c r="F8768" s="68"/>
      <c r="G8768" s="68"/>
      <c r="H8768" s="68"/>
    </row>
    <row r="8769" spans="1:8" x14ac:dyDescent="0.3">
      <c r="A8769" s="68"/>
      <c r="B8769" s="68"/>
      <c r="C8769" s="68"/>
      <c r="D8769" s="68"/>
      <c r="E8769" s="68"/>
      <c r="F8769" s="68"/>
      <c r="G8769" s="68"/>
      <c r="H8769" s="68"/>
    </row>
    <row r="8770" spans="1:8" x14ac:dyDescent="0.3">
      <c r="A8770" s="68"/>
      <c r="B8770" s="68"/>
      <c r="C8770" s="68"/>
      <c r="D8770" s="68"/>
      <c r="E8770" s="68"/>
      <c r="F8770" s="68"/>
      <c r="G8770" s="68"/>
      <c r="H8770" s="68"/>
    </row>
    <row r="8771" spans="1:8" x14ac:dyDescent="0.3">
      <c r="A8771" s="68"/>
      <c r="B8771" s="68"/>
      <c r="C8771" s="68"/>
      <c r="D8771" s="68"/>
      <c r="E8771" s="68"/>
      <c r="F8771" s="68"/>
      <c r="G8771" s="68"/>
      <c r="H8771" s="68"/>
    </row>
    <row r="8772" spans="1:8" x14ac:dyDescent="0.3">
      <c r="A8772" s="68"/>
      <c r="B8772" s="68"/>
      <c r="C8772" s="68"/>
      <c r="D8772" s="68"/>
      <c r="E8772" s="68"/>
      <c r="F8772" s="68"/>
      <c r="G8772" s="68"/>
      <c r="H8772" s="68"/>
    </row>
    <row r="8773" spans="1:8" x14ac:dyDescent="0.3">
      <c r="A8773" s="68"/>
      <c r="B8773" s="68"/>
      <c r="C8773" s="68"/>
      <c r="D8773" s="68"/>
      <c r="E8773" s="68"/>
      <c r="F8773" s="68"/>
      <c r="G8773" s="68"/>
      <c r="H8773" s="68"/>
    </row>
    <row r="8774" spans="1:8" x14ac:dyDescent="0.3">
      <c r="A8774" s="68"/>
      <c r="B8774" s="68"/>
      <c r="C8774" s="68"/>
      <c r="D8774" s="68"/>
      <c r="E8774" s="68"/>
      <c r="F8774" s="68"/>
      <c r="G8774" s="68"/>
      <c r="H8774" s="68"/>
    </row>
    <row r="8775" spans="1:8" x14ac:dyDescent="0.3">
      <c r="A8775" s="68"/>
      <c r="B8775" s="68"/>
      <c r="C8775" s="68"/>
      <c r="D8775" s="68"/>
      <c r="E8775" s="68"/>
      <c r="F8775" s="68"/>
      <c r="G8775" s="68"/>
      <c r="H8775" s="68"/>
    </row>
    <row r="8776" spans="1:8" x14ac:dyDescent="0.3">
      <c r="A8776" s="68"/>
      <c r="B8776" s="68"/>
      <c r="C8776" s="68"/>
      <c r="D8776" s="68"/>
      <c r="E8776" s="68"/>
      <c r="F8776" s="68"/>
      <c r="G8776" s="68"/>
      <c r="H8776" s="68"/>
    </row>
    <row r="8777" spans="1:8" x14ac:dyDescent="0.3">
      <c r="A8777" s="68"/>
      <c r="B8777" s="68"/>
      <c r="C8777" s="68"/>
      <c r="D8777" s="68"/>
      <c r="E8777" s="68"/>
      <c r="F8777" s="68"/>
      <c r="G8777" s="68"/>
      <c r="H8777" s="68"/>
    </row>
    <row r="8778" spans="1:8" x14ac:dyDescent="0.3">
      <c r="A8778" s="68"/>
      <c r="B8778" s="68"/>
      <c r="C8778" s="68"/>
      <c r="D8778" s="68"/>
      <c r="E8778" s="68"/>
      <c r="F8778" s="68"/>
      <c r="G8778" s="68"/>
      <c r="H8778" s="68"/>
    </row>
    <row r="8779" spans="1:8" x14ac:dyDescent="0.3">
      <c r="A8779" s="68"/>
      <c r="B8779" s="68"/>
      <c r="C8779" s="68"/>
      <c r="D8779" s="68"/>
      <c r="E8779" s="68"/>
      <c r="F8779" s="68"/>
      <c r="G8779" s="68"/>
      <c r="H8779" s="68"/>
    </row>
    <row r="8780" spans="1:8" x14ac:dyDescent="0.3">
      <c r="A8780" s="68"/>
      <c r="B8780" s="68"/>
      <c r="C8780" s="68"/>
      <c r="D8780" s="68"/>
      <c r="E8780" s="68"/>
      <c r="F8780" s="68"/>
      <c r="G8780" s="68"/>
      <c r="H8780" s="68"/>
    </row>
    <row r="8781" spans="1:8" x14ac:dyDescent="0.3">
      <c r="A8781" s="68"/>
      <c r="B8781" s="68"/>
      <c r="C8781" s="68"/>
      <c r="D8781" s="68"/>
      <c r="E8781" s="68"/>
      <c r="F8781" s="68"/>
      <c r="G8781" s="68"/>
      <c r="H8781" s="68"/>
    </row>
    <row r="8782" spans="1:8" x14ac:dyDescent="0.3">
      <c r="A8782" s="68"/>
      <c r="B8782" s="68"/>
      <c r="C8782" s="68"/>
      <c r="D8782" s="68"/>
      <c r="E8782" s="68"/>
      <c r="F8782" s="68"/>
      <c r="G8782" s="68"/>
      <c r="H8782" s="68"/>
    </row>
    <row r="8783" spans="1:8" x14ac:dyDescent="0.3">
      <c r="A8783" s="68"/>
      <c r="B8783" s="68"/>
      <c r="C8783" s="68"/>
      <c r="D8783" s="68"/>
      <c r="E8783" s="68"/>
      <c r="F8783" s="68"/>
      <c r="G8783" s="68"/>
      <c r="H8783" s="68"/>
    </row>
    <row r="8784" spans="1:8" x14ac:dyDescent="0.3">
      <c r="A8784" s="68"/>
      <c r="B8784" s="68"/>
      <c r="C8784" s="68"/>
      <c r="D8784" s="68"/>
      <c r="E8784" s="68"/>
      <c r="F8784" s="68"/>
      <c r="G8784" s="68"/>
      <c r="H8784" s="68"/>
    </row>
    <row r="8785" spans="1:8" x14ac:dyDescent="0.3">
      <c r="A8785" s="68"/>
      <c r="B8785" s="68"/>
      <c r="C8785" s="68"/>
      <c r="D8785" s="68"/>
      <c r="E8785" s="68"/>
      <c r="F8785" s="68"/>
      <c r="G8785" s="68"/>
      <c r="H8785" s="68"/>
    </row>
    <row r="8786" spans="1:8" x14ac:dyDescent="0.3">
      <c r="A8786" s="68"/>
      <c r="B8786" s="68"/>
      <c r="C8786" s="68"/>
      <c r="D8786" s="68"/>
      <c r="E8786" s="68"/>
      <c r="F8786" s="68"/>
      <c r="G8786" s="68"/>
      <c r="H8786" s="68"/>
    </row>
    <row r="8787" spans="1:8" x14ac:dyDescent="0.3">
      <c r="A8787" s="68"/>
      <c r="B8787" s="68"/>
      <c r="C8787" s="68"/>
      <c r="D8787" s="68"/>
      <c r="E8787" s="68"/>
      <c r="F8787" s="68"/>
      <c r="G8787" s="68"/>
      <c r="H8787" s="68"/>
    </row>
    <row r="8788" spans="1:8" x14ac:dyDescent="0.3">
      <c r="A8788" s="68"/>
      <c r="B8788" s="68"/>
      <c r="C8788" s="68"/>
      <c r="D8788" s="68"/>
      <c r="E8788" s="68"/>
      <c r="F8788" s="68"/>
      <c r="G8788" s="68"/>
      <c r="H8788" s="68"/>
    </row>
    <row r="8789" spans="1:8" x14ac:dyDescent="0.3">
      <c r="A8789" s="68"/>
      <c r="B8789" s="68"/>
      <c r="C8789" s="68"/>
      <c r="D8789" s="68"/>
      <c r="E8789" s="68"/>
      <c r="F8789" s="68"/>
      <c r="G8789" s="68"/>
      <c r="H8789" s="68"/>
    </row>
    <row r="8790" spans="1:8" x14ac:dyDescent="0.3">
      <c r="A8790" s="68"/>
      <c r="B8790" s="68"/>
      <c r="C8790" s="68"/>
      <c r="D8790" s="68"/>
      <c r="E8790" s="68"/>
      <c r="F8790" s="68"/>
      <c r="G8790" s="68"/>
      <c r="H8790" s="68"/>
    </row>
    <row r="8791" spans="1:8" x14ac:dyDescent="0.3">
      <c r="A8791" s="68"/>
      <c r="B8791" s="68"/>
      <c r="C8791" s="68"/>
      <c r="D8791" s="68"/>
      <c r="E8791" s="68"/>
      <c r="F8791" s="68"/>
      <c r="G8791" s="68"/>
      <c r="H8791" s="68"/>
    </row>
    <row r="8792" spans="1:8" x14ac:dyDescent="0.3">
      <c r="A8792" s="68"/>
      <c r="B8792" s="68"/>
      <c r="C8792" s="68"/>
      <c r="D8792" s="68"/>
      <c r="E8792" s="68"/>
      <c r="F8792" s="68"/>
      <c r="G8792" s="68"/>
      <c r="H8792" s="68"/>
    </row>
    <row r="8793" spans="1:8" x14ac:dyDescent="0.3">
      <c r="A8793" s="68"/>
      <c r="B8793" s="68"/>
      <c r="C8793" s="68"/>
      <c r="D8793" s="68"/>
      <c r="E8793" s="68"/>
      <c r="F8793" s="68"/>
      <c r="G8793" s="68"/>
      <c r="H8793" s="68"/>
    </row>
    <row r="8794" spans="1:8" x14ac:dyDescent="0.3">
      <c r="A8794" s="68"/>
      <c r="B8794" s="68"/>
      <c r="C8794" s="68"/>
      <c r="D8794" s="68"/>
      <c r="E8794" s="68"/>
      <c r="F8794" s="68"/>
      <c r="G8794" s="68"/>
      <c r="H8794" s="68"/>
    </row>
    <row r="8795" spans="1:8" x14ac:dyDescent="0.3">
      <c r="A8795" s="68"/>
      <c r="B8795" s="68"/>
      <c r="C8795" s="68"/>
      <c r="D8795" s="68"/>
      <c r="E8795" s="68"/>
      <c r="F8795" s="68"/>
      <c r="G8795" s="68"/>
      <c r="H8795" s="68"/>
    </row>
    <row r="8796" spans="1:8" x14ac:dyDescent="0.3">
      <c r="A8796" s="68"/>
      <c r="B8796" s="68"/>
      <c r="C8796" s="68"/>
      <c r="D8796" s="68"/>
      <c r="E8796" s="68"/>
      <c r="F8796" s="68"/>
      <c r="G8796" s="68"/>
      <c r="H8796" s="68"/>
    </row>
    <row r="8797" spans="1:8" x14ac:dyDescent="0.3">
      <c r="A8797" s="68"/>
      <c r="B8797" s="68"/>
      <c r="C8797" s="68"/>
      <c r="D8797" s="68"/>
      <c r="E8797" s="68"/>
      <c r="F8797" s="68"/>
      <c r="G8797" s="68"/>
      <c r="H8797" s="68"/>
    </row>
    <row r="8798" spans="1:8" x14ac:dyDescent="0.3">
      <c r="A8798" s="68"/>
      <c r="B8798" s="68"/>
      <c r="C8798" s="68"/>
      <c r="D8798" s="68"/>
      <c r="E8798" s="68"/>
      <c r="F8798" s="68"/>
      <c r="G8798" s="68"/>
      <c r="H8798" s="68"/>
    </row>
    <row r="8799" spans="1:8" x14ac:dyDescent="0.3">
      <c r="A8799" s="68"/>
      <c r="B8799" s="68"/>
      <c r="C8799" s="68"/>
      <c r="D8799" s="68"/>
      <c r="E8799" s="68"/>
      <c r="F8799" s="68"/>
      <c r="G8799" s="68"/>
      <c r="H8799" s="68"/>
    </row>
    <row r="8800" spans="1:8" x14ac:dyDescent="0.3">
      <c r="A8800" s="68"/>
      <c r="B8800" s="68"/>
      <c r="C8800" s="68"/>
      <c r="D8800" s="68"/>
      <c r="E8800" s="68"/>
      <c r="F8800" s="68"/>
      <c r="G8800" s="68"/>
      <c r="H8800" s="68"/>
    </row>
    <row r="8801" spans="1:8" x14ac:dyDescent="0.3">
      <c r="A8801" s="68"/>
      <c r="B8801" s="68"/>
      <c r="C8801" s="68"/>
      <c r="D8801" s="68"/>
      <c r="E8801" s="68"/>
      <c r="F8801" s="68"/>
      <c r="G8801" s="68"/>
      <c r="H8801" s="68"/>
    </row>
    <row r="8802" spans="1:8" x14ac:dyDescent="0.3">
      <c r="A8802" s="68"/>
      <c r="B8802" s="68"/>
      <c r="C8802" s="68"/>
      <c r="D8802" s="68"/>
      <c r="E8802" s="68"/>
      <c r="F8802" s="68"/>
      <c r="G8802" s="68"/>
      <c r="H8802" s="68"/>
    </row>
    <row r="8803" spans="1:8" x14ac:dyDescent="0.3">
      <c r="A8803" s="68"/>
      <c r="B8803" s="68"/>
      <c r="C8803" s="68"/>
      <c r="D8803" s="68"/>
      <c r="E8803" s="68"/>
      <c r="F8803" s="68"/>
      <c r="G8803" s="68"/>
      <c r="H8803" s="68"/>
    </row>
    <row r="8804" spans="1:8" x14ac:dyDescent="0.3">
      <c r="A8804" s="68"/>
      <c r="B8804" s="68"/>
      <c r="C8804" s="68"/>
      <c r="D8804" s="68"/>
      <c r="E8804" s="68"/>
      <c r="F8804" s="68"/>
      <c r="G8804" s="68"/>
      <c r="H8804" s="68"/>
    </row>
    <row r="8805" spans="1:8" x14ac:dyDescent="0.3">
      <c r="A8805" s="68"/>
      <c r="B8805" s="68"/>
      <c r="C8805" s="68"/>
      <c r="D8805" s="68"/>
      <c r="E8805" s="68"/>
      <c r="F8805" s="68"/>
      <c r="G8805" s="68"/>
      <c r="H8805" s="68"/>
    </row>
    <row r="8806" spans="1:8" x14ac:dyDescent="0.3">
      <c r="A8806" s="68"/>
      <c r="B8806" s="68"/>
      <c r="C8806" s="68"/>
      <c r="D8806" s="68"/>
      <c r="E8806" s="68"/>
      <c r="F8806" s="68"/>
      <c r="G8806" s="68"/>
      <c r="H8806" s="68"/>
    </row>
    <row r="8807" spans="1:8" x14ac:dyDescent="0.3">
      <c r="A8807" s="68"/>
      <c r="B8807" s="68"/>
      <c r="C8807" s="68"/>
      <c r="D8807" s="68"/>
      <c r="E8807" s="68"/>
      <c r="F8807" s="68"/>
      <c r="G8807" s="68"/>
      <c r="H8807" s="68"/>
    </row>
    <row r="8808" spans="1:8" x14ac:dyDescent="0.3">
      <c r="A8808" s="68"/>
      <c r="B8808" s="68"/>
      <c r="C8808" s="68"/>
      <c r="D8808" s="68"/>
      <c r="E8808" s="68"/>
      <c r="F8808" s="68"/>
      <c r="G8808" s="68"/>
      <c r="H8808" s="68"/>
    </row>
    <row r="8809" spans="1:8" x14ac:dyDescent="0.3">
      <c r="A8809" s="68"/>
      <c r="B8809" s="68"/>
      <c r="C8809" s="68"/>
      <c r="D8809" s="68"/>
      <c r="E8809" s="68"/>
      <c r="F8809" s="68"/>
      <c r="G8809" s="68"/>
      <c r="H8809" s="68"/>
    </row>
    <row r="8810" spans="1:8" x14ac:dyDescent="0.3">
      <c r="A8810" s="68"/>
      <c r="B8810" s="68"/>
      <c r="C8810" s="68"/>
      <c r="D8810" s="68"/>
      <c r="E8810" s="68"/>
      <c r="F8810" s="68"/>
      <c r="G8810" s="68"/>
      <c r="H8810" s="68"/>
    </row>
    <row r="8811" spans="1:8" x14ac:dyDescent="0.3">
      <c r="A8811" s="68"/>
      <c r="B8811" s="68"/>
      <c r="C8811" s="68"/>
      <c r="D8811" s="68"/>
      <c r="E8811" s="68"/>
      <c r="F8811" s="68"/>
      <c r="G8811" s="68"/>
      <c r="H8811" s="68"/>
    </row>
    <row r="8812" spans="1:8" x14ac:dyDescent="0.3">
      <c r="A8812" s="68"/>
      <c r="B8812" s="68"/>
      <c r="C8812" s="68"/>
      <c r="D8812" s="68"/>
      <c r="E8812" s="68"/>
      <c r="F8812" s="68"/>
      <c r="G8812" s="68"/>
      <c r="H8812" s="68"/>
    </row>
    <row r="8813" spans="1:8" x14ac:dyDescent="0.3">
      <c r="A8813" s="68"/>
      <c r="B8813" s="68"/>
      <c r="C8813" s="68"/>
      <c r="D8813" s="68"/>
      <c r="E8813" s="68"/>
      <c r="F8813" s="68"/>
      <c r="G8813" s="68"/>
      <c r="H8813" s="68"/>
    </row>
    <row r="8814" spans="1:8" x14ac:dyDescent="0.3">
      <c r="A8814" s="68"/>
      <c r="B8814" s="68"/>
      <c r="C8814" s="68"/>
      <c r="D8814" s="68"/>
      <c r="E8814" s="68"/>
      <c r="F8814" s="68"/>
      <c r="G8814" s="68"/>
      <c r="H8814" s="68"/>
    </row>
    <row r="8815" spans="1:8" x14ac:dyDescent="0.3">
      <c r="A8815" s="68"/>
      <c r="B8815" s="68"/>
      <c r="C8815" s="68"/>
      <c r="D8815" s="68"/>
      <c r="E8815" s="68"/>
      <c r="F8815" s="68"/>
      <c r="G8815" s="68"/>
      <c r="H8815" s="68"/>
    </row>
    <row r="8816" spans="1:8" x14ac:dyDescent="0.3">
      <c r="A8816" s="68"/>
      <c r="B8816" s="68"/>
      <c r="C8816" s="68"/>
      <c r="D8816" s="68"/>
      <c r="E8816" s="68"/>
      <c r="F8816" s="68"/>
      <c r="G8816" s="68"/>
      <c r="H8816" s="68"/>
    </row>
    <row r="8817" spans="1:8" x14ac:dyDescent="0.3">
      <c r="A8817" s="68"/>
      <c r="B8817" s="68"/>
      <c r="C8817" s="68"/>
      <c r="D8817" s="68"/>
      <c r="E8817" s="68"/>
      <c r="F8817" s="68"/>
      <c r="G8817" s="68"/>
      <c r="H8817" s="68"/>
    </row>
    <row r="8818" spans="1:8" x14ac:dyDescent="0.3">
      <c r="A8818" s="68"/>
      <c r="B8818" s="68"/>
      <c r="C8818" s="68"/>
      <c r="D8818" s="68"/>
      <c r="E8818" s="68"/>
      <c r="F8818" s="68"/>
      <c r="G8818" s="68"/>
      <c r="H8818" s="68"/>
    </row>
    <row r="8819" spans="1:8" x14ac:dyDescent="0.3">
      <c r="A8819" s="68"/>
      <c r="B8819" s="68"/>
      <c r="C8819" s="68"/>
      <c r="D8819" s="68"/>
      <c r="E8819" s="68"/>
      <c r="F8819" s="68"/>
      <c r="G8819" s="68"/>
      <c r="H8819" s="68"/>
    </row>
    <row r="8820" spans="1:8" x14ac:dyDescent="0.3">
      <c r="A8820" s="68"/>
      <c r="B8820" s="68"/>
      <c r="C8820" s="68"/>
      <c r="D8820" s="68"/>
      <c r="E8820" s="68"/>
      <c r="F8820" s="68"/>
      <c r="G8820" s="68"/>
      <c r="H8820" s="68"/>
    </row>
    <row r="8821" spans="1:8" x14ac:dyDescent="0.3">
      <c r="A8821" s="68"/>
      <c r="B8821" s="68"/>
      <c r="C8821" s="68"/>
      <c r="D8821" s="68"/>
      <c r="E8821" s="68"/>
      <c r="F8821" s="68"/>
      <c r="G8821" s="68"/>
      <c r="H8821" s="68"/>
    </row>
    <row r="8822" spans="1:8" x14ac:dyDescent="0.3">
      <c r="A8822" s="68"/>
      <c r="B8822" s="68"/>
      <c r="C8822" s="68"/>
      <c r="D8822" s="68"/>
      <c r="E8822" s="68"/>
      <c r="F8822" s="68"/>
      <c r="G8822" s="68"/>
      <c r="H8822" s="68"/>
    </row>
    <row r="8823" spans="1:8" x14ac:dyDescent="0.3">
      <c r="A8823" s="68"/>
      <c r="B8823" s="68"/>
      <c r="C8823" s="68"/>
      <c r="D8823" s="68"/>
      <c r="E8823" s="68"/>
      <c r="F8823" s="68"/>
      <c r="G8823" s="68"/>
      <c r="H8823" s="68"/>
    </row>
    <row r="8824" spans="1:8" x14ac:dyDescent="0.3">
      <c r="A8824" s="68"/>
      <c r="B8824" s="68"/>
      <c r="C8824" s="68"/>
      <c r="D8824" s="68"/>
      <c r="E8824" s="68"/>
      <c r="F8824" s="68"/>
      <c r="G8824" s="68"/>
      <c r="H8824" s="68"/>
    </row>
    <row r="8825" spans="1:8" x14ac:dyDescent="0.3">
      <c r="A8825" s="68"/>
      <c r="B8825" s="68"/>
      <c r="C8825" s="68"/>
      <c r="D8825" s="68"/>
      <c r="E8825" s="68"/>
      <c r="F8825" s="68"/>
      <c r="G8825" s="68"/>
      <c r="H8825" s="68"/>
    </row>
    <row r="8826" spans="1:8" x14ac:dyDescent="0.3">
      <c r="A8826" s="68"/>
      <c r="B8826" s="68"/>
      <c r="C8826" s="68"/>
      <c r="D8826" s="68"/>
      <c r="E8826" s="68"/>
      <c r="F8826" s="68"/>
      <c r="G8826" s="68"/>
      <c r="H8826" s="68"/>
    </row>
    <row r="8827" spans="1:8" x14ac:dyDescent="0.3">
      <c r="A8827" s="68"/>
      <c r="B8827" s="68"/>
      <c r="C8827" s="68"/>
      <c r="D8827" s="68"/>
      <c r="E8827" s="68"/>
      <c r="F8827" s="68"/>
      <c r="G8827" s="68"/>
      <c r="H8827" s="68"/>
    </row>
    <row r="8828" spans="1:8" x14ac:dyDescent="0.3">
      <c r="A8828" s="68"/>
      <c r="B8828" s="68"/>
      <c r="C8828" s="68"/>
      <c r="D8828" s="68"/>
      <c r="E8828" s="68"/>
      <c r="F8828" s="68"/>
      <c r="G8828" s="68"/>
      <c r="H8828" s="68"/>
    </row>
    <row r="8829" spans="1:8" x14ac:dyDescent="0.3">
      <c r="A8829" s="68"/>
      <c r="B8829" s="68"/>
      <c r="C8829" s="68"/>
      <c r="D8829" s="68"/>
      <c r="E8829" s="68"/>
      <c r="F8829" s="68"/>
      <c r="G8829" s="68"/>
      <c r="H8829" s="68"/>
    </row>
    <row r="8830" spans="1:8" x14ac:dyDescent="0.3">
      <c r="A8830" s="68"/>
      <c r="B8830" s="68"/>
      <c r="C8830" s="68"/>
      <c r="D8830" s="68"/>
      <c r="E8830" s="68"/>
      <c r="F8830" s="68"/>
      <c r="G8830" s="68"/>
      <c r="H8830" s="68"/>
    </row>
    <row r="8831" spans="1:8" x14ac:dyDescent="0.3">
      <c r="A8831" s="68"/>
      <c r="B8831" s="68"/>
      <c r="C8831" s="68"/>
      <c r="D8831" s="68"/>
      <c r="E8831" s="68"/>
      <c r="F8831" s="68"/>
      <c r="G8831" s="68"/>
      <c r="H8831" s="68"/>
    </row>
    <row r="8832" spans="1:8" x14ac:dyDescent="0.3">
      <c r="A8832" s="68"/>
      <c r="B8832" s="68"/>
      <c r="C8832" s="68"/>
      <c r="D8832" s="68"/>
      <c r="E8832" s="68"/>
      <c r="F8832" s="68"/>
      <c r="G8832" s="68"/>
      <c r="H8832" s="68"/>
    </row>
    <row r="8833" spans="1:8" x14ac:dyDescent="0.3">
      <c r="A8833" s="68"/>
      <c r="B8833" s="68"/>
      <c r="C8833" s="68"/>
      <c r="D8833" s="68"/>
      <c r="E8833" s="68"/>
      <c r="F8833" s="68"/>
      <c r="G8833" s="68"/>
      <c r="H8833" s="68"/>
    </row>
    <row r="8834" spans="1:8" x14ac:dyDescent="0.3">
      <c r="A8834" s="68"/>
      <c r="B8834" s="68"/>
      <c r="C8834" s="68"/>
      <c r="D8834" s="68"/>
      <c r="E8834" s="68"/>
      <c r="F8834" s="68"/>
      <c r="G8834" s="68"/>
      <c r="H8834" s="68"/>
    </row>
    <row r="8835" spans="1:8" x14ac:dyDescent="0.3">
      <c r="A8835" s="68"/>
      <c r="B8835" s="68"/>
      <c r="C8835" s="68"/>
      <c r="D8835" s="68"/>
      <c r="E8835" s="68"/>
      <c r="F8835" s="68"/>
      <c r="G8835" s="68"/>
      <c r="H8835" s="68"/>
    </row>
    <row r="8836" spans="1:8" x14ac:dyDescent="0.3">
      <c r="A8836" s="68"/>
      <c r="B8836" s="68"/>
      <c r="C8836" s="68"/>
      <c r="D8836" s="68"/>
      <c r="E8836" s="68"/>
      <c r="F8836" s="68"/>
      <c r="G8836" s="68"/>
      <c r="H8836" s="68"/>
    </row>
    <row r="8837" spans="1:8" x14ac:dyDescent="0.3">
      <c r="A8837" s="68"/>
      <c r="B8837" s="68"/>
      <c r="C8837" s="68"/>
      <c r="D8837" s="68"/>
      <c r="E8837" s="68"/>
      <c r="F8837" s="68"/>
      <c r="G8837" s="68"/>
      <c r="H8837" s="68"/>
    </row>
    <row r="8838" spans="1:8" x14ac:dyDescent="0.3">
      <c r="A8838" s="68"/>
      <c r="B8838" s="68"/>
      <c r="C8838" s="68"/>
      <c r="D8838" s="68"/>
      <c r="E8838" s="68"/>
      <c r="F8838" s="68"/>
      <c r="G8838" s="68"/>
      <c r="H8838" s="68"/>
    </row>
    <row r="8839" spans="1:8" x14ac:dyDescent="0.3">
      <c r="A8839" s="68"/>
      <c r="B8839" s="68"/>
      <c r="C8839" s="68"/>
      <c r="D8839" s="68"/>
      <c r="E8839" s="68"/>
      <c r="F8839" s="68"/>
      <c r="G8839" s="68"/>
      <c r="H8839" s="68"/>
    </row>
    <row r="8840" spans="1:8" x14ac:dyDescent="0.3">
      <c r="A8840" s="68"/>
      <c r="B8840" s="68"/>
      <c r="C8840" s="68"/>
      <c r="D8840" s="68"/>
      <c r="E8840" s="68"/>
      <c r="F8840" s="68"/>
      <c r="G8840" s="68"/>
      <c r="H8840" s="68"/>
    </row>
    <row r="8841" spans="1:8" x14ac:dyDescent="0.3">
      <c r="A8841" s="68"/>
      <c r="B8841" s="68"/>
      <c r="C8841" s="68"/>
      <c r="D8841" s="68"/>
      <c r="E8841" s="68"/>
      <c r="F8841" s="68"/>
      <c r="G8841" s="68"/>
      <c r="H8841" s="68"/>
    </row>
    <row r="8842" spans="1:8" x14ac:dyDescent="0.3">
      <c r="A8842" s="68"/>
      <c r="B8842" s="68"/>
      <c r="C8842" s="68"/>
      <c r="D8842" s="68"/>
      <c r="E8842" s="68"/>
      <c r="F8842" s="68"/>
      <c r="G8842" s="68"/>
      <c r="H8842" s="68"/>
    </row>
    <row r="8843" spans="1:8" x14ac:dyDescent="0.3">
      <c r="A8843" s="68"/>
      <c r="B8843" s="68"/>
      <c r="C8843" s="68"/>
      <c r="D8843" s="68"/>
      <c r="E8843" s="68"/>
      <c r="F8843" s="68"/>
      <c r="G8843" s="68"/>
      <c r="H8843" s="68"/>
    </row>
    <row r="8844" spans="1:8" x14ac:dyDescent="0.3">
      <c r="A8844" s="68"/>
      <c r="B8844" s="68"/>
      <c r="C8844" s="68"/>
      <c r="D8844" s="68"/>
      <c r="E8844" s="68"/>
      <c r="F8844" s="68"/>
      <c r="G8844" s="68"/>
      <c r="H8844" s="68"/>
    </row>
    <row r="8845" spans="1:8" x14ac:dyDescent="0.3">
      <c r="A8845" s="68"/>
      <c r="B8845" s="68"/>
      <c r="C8845" s="68"/>
      <c r="D8845" s="68"/>
      <c r="E8845" s="68"/>
      <c r="F8845" s="68"/>
      <c r="G8845" s="68"/>
      <c r="H8845" s="68"/>
    </row>
    <row r="8846" spans="1:8" x14ac:dyDescent="0.3">
      <c r="A8846" s="68"/>
      <c r="B8846" s="68"/>
      <c r="C8846" s="68"/>
      <c r="D8846" s="68"/>
      <c r="E8846" s="68"/>
      <c r="F8846" s="68"/>
      <c r="G8846" s="68"/>
      <c r="H8846" s="68"/>
    </row>
    <row r="8847" spans="1:8" x14ac:dyDescent="0.3">
      <c r="A8847" s="68"/>
      <c r="B8847" s="68"/>
      <c r="C8847" s="68"/>
      <c r="D8847" s="68"/>
      <c r="E8847" s="68"/>
      <c r="F8847" s="68"/>
      <c r="G8847" s="68"/>
      <c r="H8847" s="68"/>
    </row>
    <row r="8848" spans="1:8" x14ac:dyDescent="0.3">
      <c r="A8848" s="68"/>
      <c r="B8848" s="68"/>
      <c r="C8848" s="68"/>
      <c r="D8848" s="68"/>
      <c r="E8848" s="68"/>
      <c r="F8848" s="68"/>
      <c r="G8848" s="68"/>
      <c r="H8848" s="68"/>
    </row>
    <row r="8849" spans="1:8" x14ac:dyDescent="0.3">
      <c r="A8849" s="68"/>
      <c r="B8849" s="68"/>
      <c r="C8849" s="68"/>
      <c r="D8849" s="68"/>
      <c r="E8849" s="68"/>
      <c r="F8849" s="68"/>
      <c r="G8849" s="68"/>
      <c r="H8849" s="68"/>
    </row>
    <row r="8850" spans="1:8" x14ac:dyDescent="0.3">
      <c r="A8850" s="68"/>
      <c r="B8850" s="68"/>
      <c r="C8850" s="68"/>
      <c r="D8850" s="68"/>
      <c r="E8850" s="68"/>
      <c r="F8850" s="68"/>
      <c r="G8850" s="68"/>
      <c r="H8850" s="68"/>
    </row>
    <row r="8851" spans="1:8" x14ac:dyDescent="0.3">
      <c r="A8851" s="68"/>
      <c r="B8851" s="68"/>
      <c r="C8851" s="68"/>
      <c r="D8851" s="68"/>
      <c r="E8851" s="68"/>
      <c r="F8851" s="68"/>
      <c r="G8851" s="68"/>
      <c r="H8851" s="68"/>
    </row>
    <row r="8852" spans="1:8" x14ac:dyDescent="0.3">
      <c r="A8852" s="68"/>
      <c r="B8852" s="68"/>
      <c r="C8852" s="68"/>
      <c r="D8852" s="68"/>
      <c r="E8852" s="68"/>
      <c r="F8852" s="68"/>
      <c r="G8852" s="68"/>
      <c r="H8852" s="68"/>
    </row>
    <row r="8853" spans="1:8" x14ac:dyDescent="0.3">
      <c r="A8853" s="68"/>
      <c r="B8853" s="68"/>
      <c r="C8853" s="68"/>
      <c r="D8853" s="68"/>
      <c r="E8853" s="68"/>
      <c r="F8853" s="68"/>
      <c r="G8853" s="68"/>
      <c r="H8853" s="68"/>
    </row>
    <row r="8854" spans="1:8" x14ac:dyDescent="0.3">
      <c r="A8854" s="68"/>
      <c r="B8854" s="68"/>
      <c r="C8854" s="68"/>
      <c r="D8854" s="68"/>
      <c r="E8854" s="68"/>
      <c r="F8854" s="68"/>
      <c r="G8854" s="68"/>
      <c r="H8854" s="68"/>
    </row>
    <row r="8855" spans="1:8" x14ac:dyDescent="0.3">
      <c r="A8855" s="68"/>
      <c r="B8855" s="68"/>
      <c r="C8855" s="68"/>
      <c r="D8855" s="68"/>
      <c r="E8855" s="68"/>
      <c r="F8855" s="68"/>
      <c r="G8855" s="68"/>
      <c r="H8855" s="68"/>
    </row>
    <row r="8856" spans="1:8" x14ac:dyDescent="0.3">
      <c r="A8856" s="68"/>
      <c r="B8856" s="68"/>
      <c r="C8856" s="68"/>
      <c r="D8856" s="68"/>
      <c r="E8856" s="68"/>
      <c r="F8856" s="68"/>
      <c r="G8856" s="68"/>
      <c r="H8856" s="68"/>
    </row>
    <row r="8857" spans="1:8" x14ac:dyDescent="0.3">
      <c r="A8857" s="68"/>
      <c r="B8857" s="68"/>
      <c r="C8857" s="68"/>
      <c r="D8857" s="68"/>
      <c r="E8857" s="68"/>
      <c r="F8857" s="68"/>
      <c r="G8857" s="68"/>
      <c r="H8857" s="68"/>
    </row>
    <row r="8858" spans="1:8" x14ac:dyDescent="0.3">
      <c r="A8858" s="68"/>
      <c r="B8858" s="68"/>
      <c r="C8858" s="68"/>
      <c r="D8858" s="68"/>
      <c r="E8858" s="68"/>
      <c r="F8858" s="68"/>
      <c r="G8858" s="68"/>
      <c r="H8858" s="68"/>
    </row>
    <row r="8859" spans="1:8" x14ac:dyDescent="0.3">
      <c r="A8859" s="68"/>
      <c r="B8859" s="68"/>
      <c r="C8859" s="68"/>
      <c r="D8859" s="68"/>
      <c r="E8859" s="68"/>
      <c r="F8859" s="68"/>
      <c r="G8859" s="68"/>
      <c r="H8859" s="68"/>
    </row>
    <row r="8860" spans="1:8" x14ac:dyDescent="0.3">
      <c r="A8860" s="68"/>
      <c r="B8860" s="68"/>
      <c r="C8860" s="68"/>
      <c r="D8860" s="68"/>
      <c r="E8860" s="68"/>
      <c r="F8860" s="68"/>
      <c r="G8860" s="68"/>
      <c r="H8860" s="68"/>
    </row>
    <row r="8861" spans="1:8" x14ac:dyDescent="0.3">
      <c r="A8861" s="68"/>
      <c r="B8861" s="68"/>
      <c r="C8861" s="68"/>
      <c r="D8861" s="68"/>
      <c r="E8861" s="68"/>
      <c r="F8861" s="68"/>
      <c r="G8861" s="68"/>
      <c r="H8861" s="68"/>
    </row>
    <row r="8862" spans="1:8" x14ac:dyDescent="0.3">
      <c r="A8862" s="68"/>
      <c r="B8862" s="68"/>
      <c r="C8862" s="68"/>
      <c r="D8862" s="68"/>
      <c r="E8862" s="68"/>
      <c r="F8862" s="68"/>
      <c r="G8862" s="68"/>
      <c r="H8862" s="68"/>
    </row>
    <row r="8863" spans="1:8" x14ac:dyDescent="0.3">
      <c r="A8863" s="68"/>
      <c r="B8863" s="68"/>
      <c r="C8863" s="68"/>
      <c r="D8863" s="68"/>
      <c r="E8863" s="68"/>
      <c r="F8863" s="68"/>
      <c r="G8863" s="68"/>
      <c r="H8863" s="68"/>
    </row>
    <row r="8864" spans="1:8" x14ac:dyDescent="0.3">
      <c r="A8864" s="68"/>
      <c r="B8864" s="68"/>
      <c r="C8864" s="68"/>
      <c r="D8864" s="68"/>
      <c r="E8864" s="68"/>
      <c r="F8864" s="68"/>
      <c r="G8864" s="68"/>
      <c r="H8864" s="68"/>
    </row>
    <row r="8865" spans="1:8" x14ac:dyDescent="0.3">
      <c r="A8865" s="68"/>
      <c r="B8865" s="68"/>
      <c r="C8865" s="68"/>
      <c r="D8865" s="68"/>
      <c r="E8865" s="68"/>
      <c r="F8865" s="68"/>
      <c r="G8865" s="68"/>
      <c r="H8865" s="68"/>
    </row>
    <row r="8866" spans="1:8" x14ac:dyDescent="0.3">
      <c r="A8866" s="68"/>
      <c r="B8866" s="68"/>
      <c r="C8866" s="68"/>
      <c r="D8866" s="68"/>
      <c r="E8866" s="68"/>
      <c r="F8866" s="68"/>
      <c r="G8866" s="68"/>
      <c r="H8866" s="68"/>
    </row>
    <row r="8867" spans="1:8" x14ac:dyDescent="0.3">
      <c r="A8867" s="68"/>
      <c r="B8867" s="68"/>
      <c r="C8867" s="68"/>
      <c r="D8867" s="68"/>
      <c r="E8867" s="68"/>
      <c r="F8867" s="68"/>
      <c r="G8867" s="68"/>
      <c r="H8867" s="68"/>
    </row>
    <row r="8868" spans="1:8" x14ac:dyDescent="0.3">
      <c r="A8868" s="68"/>
      <c r="B8868" s="68"/>
      <c r="C8868" s="68"/>
      <c r="D8868" s="68"/>
      <c r="E8868" s="68"/>
      <c r="F8868" s="68"/>
      <c r="G8868" s="68"/>
      <c r="H8868" s="68"/>
    </row>
    <row r="8869" spans="1:8" x14ac:dyDescent="0.3">
      <c r="A8869" s="68"/>
      <c r="B8869" s="68"/>
      <c r="C8869" s="68"/>
      <c r="D8869" s="68"/>
      <c r="E8869" s="68"/>
      <c r="F8869" s="68"/>
      <c r="G8869" s="68"/>
      <c r="H8869" s="68"/>
    </row>
    <row r="8870" spans="1:8" x14ac:dyDescent="0.3">
      <c r="A8870" s="68"/>
      <c r="B8870" s="68"/>
      <c r="C8870" s="68"/>
      <c r="D8870" s="68"/>
      <c r="E8870" s="68"/>
      <c r="F8870" s="68"/>
      <c r="G8870" s="68"/>
      <c r="H8870" s="68"/>
    </row>
    <row r="8871" spans="1:8" x14ac:dyDescent="0.3">
      <c r="A8871" s="68"/>
      <c r="B8871" s="68"/>
      <c r="C8871" s="68"/>
      <c r="D8871" s="68"/>
      <c r="E8871" s="68"/>
      <c r="F8871" s="68"/>
      <c r="G8871" s="68"/>
      <c r="H8871" s="68"/>
    </row>
    <row r="8872" spans="1:8" x14ac:dyDescent="0.3">
      <c r="A8872" s="68"/>
      <c r="B8872" s="68"/>
      <c r="C8872" s="68"/>
      <c r="D8872" s="68"/>
      <c r="E8872" s="68"/>
      <c r="F8872" s="68"/>
      <c r="G8872" s="68"/>
      <c r="H8872" s="68"/>
    </row>
    <row r="8873" spans="1:8" x14ac:dyDescent="0.3">
      <c r="A8873" s="68"/>
      <c r="B8873" s="68"/>
      <c r="C8873" s="68"/>
      <c r="D8873" s="68"/>
      <c r="E8873" s="68"/>
      <c r="F8873" s="68"/>
      <c r="G8873" s="68"/>
      <c r="H8873" s="68"/>
    </row>
    <row r="8874" spans="1:8" x14ac:dyDescent="0.3">
      <c r="A8874" s="68"/>
      <c r="B8874" s="68"/>
      <c r="C8874" s="68"/>
      <c r="D8874" s="68"/>
      <c r="E8874" s="68"/>
      <c r="F8874" s="68"/>
      <c r="G8874" s="68"/>
      <c r="H8874" s="68"/>
    </row>
    <row r="8875" spans="1:8" x14ac:dyDescent="0.3">
      <c r="A8875" s="68"/>
      <c r="B8875" s="68"/>
      <c r="C8875" s="68"/>
      <c r="D8875" s="68"/>
      <c r="E8875" s="68"/>
      <c r="F8875" s="68"/>
      <c r="G8875" s="68"/>
      <c r="H8875" s="68"/>
    </row>
    <row r="8876" spans="1:8" x14ac:dyDescent="0.3">
      <c r="A8876" s="68"/>
      <c r="B8876" s="68"/>
      <c r="C8876" s="68"/>
      <c r="D8876" s="68"/>
      <c r="E8876" s="68"/>
      <c r="F8876" s="68"/>
      <c r="G8876" s="68"/>
      <c r="H8876" s="68"/>
    </row>
    <row r="8877" spans="1:8" x14ac:dyDescent="0.3">
      <c r="A8877" s="68"/>
      <c r="B8877" s="68"/>
      <c r="C8877" s="68"/>
      <c r="D8877" s="68"/>
      <c r="E8877" s="68"/>
      <c r="F8877" s="68"/>
      <c r="G8877" s="68"/>
      <c r="H8877" s="68"/>
    </row>
    <row r="8878" spans="1:8" x14ac:dyDescent="0.3">
      <c r="A8878" s="68"/>
      <c r="B8878" s="68"/>
      <c r="C8878" s="68"/>
      <c r="D8878" s="68"/>
      <c r="E8878" s="68"/>
      <c r="F8878" s="68"/>
      <c r="G8878" s="68"/>
      <c r="H8878" s="68"/>
    </row>
    <row r="8879" spans="1:8" x14ac:dyDescent="0.3">
      <c r="A8879" s="68"/>
      <c r="B8879" s="68"/>
      <c r="C8879" s="68"/>
      <c r="D8879" s="68"/>
      <c r="E8879" s="68"/>
      <c r="F8879" s="68"/>
      <c r="G8879" s="68"/>
      <c r="H8879" s="68"/>
    </row>
    <row r="8880" spans="1:8" x14ac:dyDescent="0.3">
      <c r="A8880" s="68"/>
      <c r="B8880" s="68"/>
      <c r="C8880" s="68"/>
      <c r="D8880" s="68"/>
      <c r="E8880" s="68"/>
      <c r="F8880" s="68"/>
      <c r="G8880" s="68"/>
      <c r="H8880" s="68"/>
    </row>
    <row r="8881" spans="1:8" x14ac:dyDescent="0.3">
      <c r="A8881" s="68"/>
      <c r="B8881" s="68"/>
      <c r="C8881" s="68"/>
      <c r="D8881" s="68"/>
      <c r="E8881" s="68"/>
      <c r="F8881" s="68"/>
      <c r="G8881" s="68"/>
      <c r="H8881" s="68"/>
    </row>
    <row r="8882" spans="1:8" x14ac:dyDescent="0.3">
      <c r="A8882" s="68"/>
      <c r="B8882" s="68"/>
      <c r="C8882" s="68"/>
      <c r="D8882" s="68"/>
      <c r="E8882" s="68"/>
      <c r="F8882" s="68"/>
      <c r="G8882" s="68"/>
      <c r="H8882" s="68"/>
    </row>
    <row r="8883" spans="1:8" x14ac:dyDescent="0.3">
      <c r="A8883" s="68"/>
      <c r="B8883" s="68"/>
      <c r="C8883" s="68"/>
      <c r="D8883" s="68"/>
      <c r="E8883" s="68"/>
      <c r="F8883" s="68"/>
      <c r="G8883" s="68"/>
      <c r="H8883" s="68"/>
    </row>
    <row r="8884" spans="1:8" x14ac:dyDescent="0.3">
      <c r="A8884" s="68"/>
      <c r="B8884" s="68"/>
      <c r="C8884" s="68"/>
      <c r="D8884" s="68"/>
      <c r="E8884" s="68"/>
      <c r="F8884" s="68"/>
      <c r="G8884" s="68"/>
      <c r="H8884" s="68"/>
    </row>
    <row r="8885" spans="1:8" x14ac:dyDescent="0.3">
      <c r="A8885" s="68"/>
      <c r="B8885" s="68"/>
      <c r="C8885" s="68"/>
      <c r="D8885" s="68"/>
      <c r="E8885" s="68"/>
      <c r="F8885" s="68"/>
      <c r="G8885" s="68"/>
      <c r="H8885" s="68"/>
    </row>
    <row r="8886" spans="1:8" x14ac:dyDescent="0.3">
      <c r="A8886" s="68"/>
      <c r="B8886" s="68"/>
      <c r="C8886" s="68"/>
      <c r="D8886" s="68"/>
      <c r="E8886" s="68"/>
      <c r="F8886" s="68"/>
      <c r="G8886" s="68"/>
      <c r="H8886" s="68"/>
    </row>
    <row r="8887" spans="1:8" x14ac:dyDescent="0.3">
      <c r="A8887" s="68"/>
      <c r="B8887" s="68"/>
      <c r="C8887" s="68"/>
      <c r="D8887" s="68"/>
      <c r="E8887" s="68"/>
      <c r="F8887" s="68"/>
      <c r="G8887" s="68"/>
      <c r="H8887" s="68"/>
    </row>
    <row r="8888" spans="1:8" x14ac:dyDescent="0.3">
      <c r="A8888" s="68"/>
      <c r="B8888" s="68"/>
      <c r="C8888" s="68"/>
      <c r="D8888" s="68"/>
      <c r="E8888" s="68"/>
      <c r="F8888" s="68"/>
      <c r="G8888" s="68"/>
      <c r="H8888" s="68"/>
    </row>
    <row r="8889" spans="1:8" x14ac:dyDescent="0.3">
      <c r="A8889" s="68"/>
      <c r="B8889" s="68"/>
      <c r="C8889" s="68"/>
      <c r="D8889" s="68"/>
      <c r="E8889" s="68"/>
      <c r="F8889" s="68"/>
      <c r="G8889" s="68"/>
      <c r="H8889" s="68"/>
    </row>
    <row r="8890" spans="1:8" x14ac:dyDescent="0.3">
      <c r="A8890" s="68"/>
      <c r="B8890" s="68"/>
      <c r="C8890" s="68"/>
      <c r="D8890" s="68"/>
      <c r="E8890" s="68"/>
      <c r="F8890" s="68"/>
      <c r="G8890" s="68"/>
      <c r="H8890" s="68"/>
    </row>
    <row r="8891" spans="1:8" x14ac:dyDescent="0.3">
      <c r="A8891" s="68"/>
      <c r="B8891" s="68"/>
      <c r="C8891" s="68"/>
      <c r="D8891" s="68"/>
      <c r="E8891" s="68"/>
      <c r="F8891" s="68"/>
      <c r="G8891" s="68"/>
      <c r="H8891" s="68"/>
    </row>
    <row r="8892" spans="1:8" x14ac:dyDescent="0.3">
      <c r="A8892" s="68"/>
      <c r="B8892" s="68"/>
      <c r="C8892" s="68"/>
      <c r="D8892" s="68"/>
      <c r="E8892" s="68"/>
      <c r="F8892" s="68"/>
      <c r="G8892" s="68"/>
      <c r="H8892" s="68"/>
    </row>
    <row r="8893" spans="1:8" x14ac:dyDescent="0.3">
      <c r="A8893" s="68"/>
      <c r="B8893" s="68"/>
      <c r="C8893" s="68"/>
      <c r="D8893" s="68"/>
      <c r="E8893" s="68"/>
      <c r="F8893" s="68"/>
      <c r="G8893" s="68"/>
      <c r="H8893" s="68"/>
    </row>
    <row r="8894" spans="1:8" x14ac:dyDescent="0.3">
      <c r="A8894" s="68"/>
      <c r="B8894" s="68"/>
      <c r="C8894" s="68"/>
      <c r="D8894" s="68"/>
      <c r="E8894" s="68"/>
      <c r="F8894" s="68"/>
      <c r="G8894" s="68"/>
      <c r="H8894" s="68"/>
    </row>
    <row r="8895" spans="1:8" x14ac:dyDescent="0.3">
      <c r="A8895" s="68"/>
      <c r="B8895" s="68"/>
      <c r="C8895" s="68"/>
      <c r="D8895" s="68"/>
      <c r="E8895" s="68"/>
      <c r="F8895" s="68"/>
      <c r="G8895" s="68"/>
      <c r="H8895" s="68"/>
    </row>
    <row r="8896" spans="1:8" x14ac:dyDescent="0.3">
      <c r="A8896" s="68"/>
      <c r="B8896" s="68"/>
      <c r="C8896" s="68"/>
      <c r="D8896" s="68"/>
      <c r="E8896" s="68"/>
      <c r="F8896" s="68"/>
      <c r="G8896" s="68"/>
      <c r="H8896" s="68"/>
    </row>
    <row r="8897" spans="1:8" x14ac:dyDescent="0.3">
      <c r="A8897" s="68"/>
      <c r="B8897" s="68"/>
      <c r="C8897" s="68"/>
      <c r="D8897" s="68"/>
      <c r="E8897" s="68"/>
      <c r="F8897" s="68"/>
      <c r="G8897" s="68"/>
      <c r="H8897" s="68"/>
    </row>
    <row r="8898" spans="1:8" x14ac:dyDescent="0.3">
      <c r="A8898" s="68"/>
      <c r="B8898" s="68"/>
      <c r="C8898" s="68"/>
      <c r="D8898" s="68"/>
      <c r="E8898" s="68"/>
      <c r="F8898" s="68"/>
      <c r="G8898" s="68"/>
      <c r="H8898" s="68"/>
    </row>
    <row r="8899" spans="1:8" x14ac:dyDescent="0.3">
      <c r="A8899" s="68"/>
      <c r="B8899" s="68"/>
      <c r="C8899" s="68"/>
      <c r="D8899" s="68"/>
      <c r="E8899" s="68"/>
      <c r="F8899" s="68"/>
      <c r="G8899" s="68"/>
      <c r="H8899" s="68"/>
    </row>
    <row r="8900" spans="1:8" x14ac:dyDescent="0.3">
      <c r="A8900" s="68"/>
      <c r="B8900" s="68"/>
      <c r="C8900" s="68"/>
      <c r="D8900" s="68"/>
      <c r="E8900" s="68"/>
      <c r="F8900" s="68"/>
      <c r="G8900" s="68"/>
      <c r="H8900" s="68"/>
    </row>
    <row r="8901" spans="1:8" x14ac:dyDescent="0.3">
      <c r="A8901" s="68"/>
      <c r="B8901" s="68"/>
      <c r="C8901" s="68"/>
      <c r="D8901" s="68"/>
      <c r="E8901" s="68"/>
      <c r="F8901" s="68"/>
      <c r="G8901" s="68"/>
      <c r="H8901" s="68"/>
    </row>
    <row r="8902" spans="1:8" x14ac:dyDescent="0.3">
      <c r="A8902" s="68"/>
      <c r="B8902" s="68"/>
      <c r="C8902" s="68"/>
      <c r="D8902" s="68"/>
      <c r="E8902" s="68"/>
      <c r="F8902" s="68"/>
      <c r="G8902" s="68"/>
      <c r="H8902" s="68"/>
    </row>
    <row r="8903" spans="1:8" x14ac:dyDescent="0.3">
      <c r="A8903" s="68"/>
      <c r="B8903" s="68"/>
      <c r="C8903" s="68"/>
      <c r="D8903" s="68"/>
      <c r="E8903" s="68"/>
      <c r="F8903" s="68"/>
      <c r="G8903" s="68"/>
      <c r="H8903" s="68"/>
    </row>
    <row r="8904" spans="1:8" x14ac:dyDescent="0.3">
      <c r="A8904" s="68"/>
      <c r="B8904" s="68"/>
      <c r="C8904" s="68"/>
      <c r="D8904" s="68"/>
      <c r="E8904" s="68"/>
      <c r="F8904" s="68"/>
      <c r="G8904" s="68"/>
      <c r="H8904" s="68"/>
    </row>
    <row r="8905" spans="1:8" x14ac:dyDescent="0.3">
      <c r="A8905" s="68"/>
      <c r="B8905" s="68"/>
      <c r="C8905" s="68"/>
      <c r="D8905" s="68"/>
      <c r="E8905" s="68"/>
      <c r="F8905" s="68"/>
      <c r="G8905" s="68"/>
      <c r="H8905" s="68"/>
    </row>
    <row r="8906" spans="1:8" x14ac:dyDescent="0.3">
      <c r="A8906" s="68"/>
      <c r="B8906" s="68"/>
      <c r="C8906" s="68"/>
      <c r="D8906" s="68"/>
      <c r="E8906" s="68"/>
      <c r="F8906" s="68"/>
      <c r="G8906" s="68"/>
      <c r="H8906" s="68"/>
    </row>
    <row r="8907" spans="1:8" x14ac:dyDescent="0.3">
      <c r="A8907" s="68"/>
      <c r="B8907" s="68"/>
      <c r="C8907" s="68"/>
      <c r="D8907" s="68"/>
      <c r="E8907" s="68"/>
      <c r="F8907" s="68"/>
      <c r="G8907" s="68"/>
      <c r="H8907" s="68"/>
    </row>
    <row r="8908" spans="1:8" x14ac:dyDescent="0.3">
      <c r="A8908" s="68"/>
      <c r="B8908" s="68"/>
      <c r="C8908" s="68"/>
      <c r="D8908" s="68"/>
      <c r="E8908" s="68"/>
      <c r="F8908" s="68"/>
      <c r="G8908" s="68"/>
      <c r="H8908" s="68"/>
    </row>
    <row r="8909" spans="1:8" x14ac:dyDescent="0.3">
      <c r="A8909" s="68"/>
      <c r="B8909" s="68"/>
      <c r="C8909" s="68"/>
      <c r="D8909" s="68"/>
      <c r="E8909" s="68"/>
      <c r="F8909" s="68"/>
      <c r="G8909" s="68"/>
      <c r="H8909" s="68"/>
    </row>
    <row r="8910" spans="1:8" x14ac:dyDescent="0.3">
      <c r="A8910" s="68"/>
      <c r="B8910" s="68"/>
      <c r="C8910" s="68"/>
      <c r="D8910" s="68"/>
      <c r="E8910" s="68"/>
      <c r="F8910" s="68"/>
      <c r="G8910" s="68"/>
      <c r="H8910" s="68"/>
    </row>
    <row r="8911" spans="1:8" x14ac:dyDescent="0.3">
      <c r="A8911" s="68"/>
      <c r="B8911" s="68"/>
      <c r="C8911" s="68"/>
      <c r="D8911" s="68"/>
      <c r="E8911" s="68"/>
      <c r="F8911" s="68"/>
      <c r="G8911" s="68"/>
      <c r="H8911" s="68"/>
    </row>
    <row r="8912" spans="1:8" x14ac:dyDescent="0.3">
      <c r="A8912" s="68"/>
      <c r="B8912" s="68"/>
      <c r="C8912" s="68"/>
      <c r="D8912" s="68"/>
      <c r="E8912" s="68"/>
      <c r="F8912" s="68"/>
      <c r="G8912" s="68"/>
      <c r="H8912" s="68"/>
    </row>
    <row r="8913" spans="1:8" x14ac:dyDescent="0.3">
      <c r="A8913" s="68"/>
      <c r="B8913" s="68"/>
      <c r="C8913" s="68"/>
      <c r="D8913" s="68"/>
      <c r="E8913" s="68"/>
      <c r="F8913" s="68"/>
      <c r="G8913" s="68"/>
      <c r="H8913" s="68"/>
    </row>
    <row r="8914" spans="1:8" x14ac:dyDescent="0.3">
      <c r="A8914" s="68"/>
      <c r="B8914" s="68"/>
      <c r="C8914" s="68"/>
      <c r="D8914" s="68"/>
      <c r="E8914" s="68"/>
      <c r="F8914" s="68"/>
      <c r="G8914" s="68"/>
      <c r="H8914" s="68"/>
    </row>
    <row r="8915" spans="1:8" x14ac:dyDescent="0.3">
      <c r="A8915" s="68"/>
      <c r="B8915" s="68"/>
      <c r="C8915" s="68"/>
      <c r="D8915" s="68"/>
      <c r="E8915" s="68"/>
      <c r="F8915" s="68"/>
      <c r="G8915" s="68"/>
      <c r="H8915" s="68"/>
    </row>
    <row r="8916" spans="1:8" x14ac:dyDescent="0.3">
      <c r="A8916" s="68"/>
      <c r="B8916" s="68"/>
      <c r="C8916" s="68"/>
      <c r="D8916" s="68"/>
      <c r="E8916" s="68"/>
      <c r="F8916" s="68"/>
      <c r="G8916" s="68"/>
      <c r="H8916" s="68"/>
    </row>
    <row r="8917" spans="1:8" x14ac:dyDescent="0.3">
      <c r="A8917" s="68"/>
      <c r="B8917" s="68"/>
      <c r="C8917" s="68"/>
      <c r="D8917" s="68"/>
      <c r="E8917" s="68"/>
      <c r="F8917" s="68"/>
      <c r="G8917" s="68"/>
      <c r="H8917" s="68"/>
    </row>
    <row r="8918" spans="1:8" x14ac:dyDescent="0.3">
      <c r="A8918" s="68"/>
      <c r="B8918" s="68"/>
      <c r="C8918" s="68"/>
      <c r="D8918" s="68"/>
      <c r="E8918" s="68"/>
      <c r="F8918" s="68"/>
      <c r="G8918" s="68"/>
      <c r="H8918" s="68"/>
    </row>
    <row r="8919" spans="1:8" x14ac:dyDescent="0.3">
      <c r="A8919" s="68"/>
      <c r="B8919" s="68"/>
      <c r="C8919" s="68"/>
      <c r="D8919" s="68"/>
      <c r="E8919" s="68"/>
      <c r="F8919" s="68"/>
      <c r="G8919" s="68"/>
      <c r="H8919" s="68"/>
    </row>
    <row r="8920" spans="1:8" x14ac:dyDescent="0.3">
      <c r="A8920" s="68"/>
      <c r="B8920" s="68"/>
      <c r="C8920" s="68"/>
      <c r="D8920" s="68"/>
      <c r="E8920" s="68"/>
      <c r="F8920" s="68"/>
      <c r="G8920" s="68"/>
      <c r="H8920" s="68"/>
    </row>
    <row r="8921" spans="1:8" x14ac:dyDescent="0.3">
      <c r="A8921" s="68"/>
      <c r="B8921" s="68"/>
      <c r="C8921" s="68"/>
      <c r="D8921" s="68"/>
      <c r="E8921" s="68"/>
      <c r="F8921" s="68"/>
      <c r="G8921" s="68"/>
      <c r="H8921" s="68"/>
    </row>
    <row r="8922" spans="1:8" x14ac:dyDescent="0.3">
      <c r="A8922" s="68"/>
      <c r="B8922" s="68"/>
      <c r="C8922" s="68"/>
      <c r="D8922" s="68"/>
      <c r="E8922" s="68"/>
      <c r="F8922" s="68"/>
      <c r="G8922" s="68"/>
      <c r="H8922" s="68"/>
    </row>
    <row r="8923" spans="1:8" x14ac:dyDescent="0.3">
      <c r="A8923" s="68"/>
      <c r="B8923" s="68"/>
      <c r="C8923" s="68"/>
      <c r="D8923" s="68"/>
      <c r="E8923" s="68"/>
      <c r="F8923" s="68"/>
      <c r="G8923" s="68"/>
      <c r="H8923" s="68"/>
    </row>
    <row r="8924" spans="1:8" x14ac:dyDescent="0.3">
      <c r="A8924" s="68"/>
      <c r="B8924" s="68"/>
      <c r="C8924" s="68"/>
      <c r="D8924" s="68"/>
      <c r="E8924" s="68"/>
      <c r="F8924" s="68"/>
      <c r="G8924" s="68"/>
      <c r="H8924" s="68"/>
    </row>
    <row r="8925" spans="1:8" x14ac:dyDescent="0.3">
      <c r="A8925" s="68"/>
      <c r="B8925" s="68"/>
      <c r="C8925" s="68"/>
      <c r="D8925" s="68"/>
      <c r="E8925" s="68"/>
      <c r="F8925" s="68"/>
      <c r="G8925" s="68"/>
      <c r="H8925" s="68"/>
    </row>
    <row r="8926" spans="1:8" x14ac:dyDescent="0.3">
      <c r="A8926" s="68"/>
      <c r="B8926" s="68"/>
      <c r="C8926" s="68"/>
      <c r="D8926" s="68"/>
      <c r="E8926" s="68"/>
      <c r="F8926" s="68"/>
      <c r="G8926" s="68"/>
      <c r="H8926" s="68"/>
    </row>
    <row r="8927" spans="1:8" x14ac:dyDescent="0.3">
      <c r="A8927" s="68"/>
      <c r="B8927" s="68"/>
      <c r="C8927" s="68"/>
      <c r="D8927" s="68"/>
      <c r="E8927" s="68"/>
      <c r="F8927" s="68"/>
      <c r="G8927" s="68"/>
      <c r="H8927" s="68"/>
    </row>
    <row r="8928" spans="1:8" x14ac:dyDescent="0.3">
      <c r="A8928" s="68"/>
      <c r="B8928" s="68"/>
      <c r="C8928" s="68"/>
      <c r="D8928" s="68"/>
      <c r="E8928" s="68"/>
      <c r="F8928" s="68"/>
      <c r="G8928" s="68"/>
      <c r="H8928" s="68"/>
    </row>
    <row r="8929" spans="1:8" x14ac:dyDescent="0.3">
      <c r="A8929" s="68"/>
      <c r="B8929" s="68"/>
      <c r="C8929" s="68"/>
      <c r="D8929" s="68"/>
      <c r="E8929" s="68"/>
      <c r="F8929" s="68"/>
      <c r="G8929" s="68"/>
      <c r="H8929" s="68"/>
    </row>
    <row r="8930" spans="1:8" x14ac:dyDescent="0.3">
      <c r="A8930" s="68"/>
      <c r="B8930" s="68"/>
      <c r="C8930" s="68"/>
      <c r="D8930" s="68"/>
      <c r="E8930" s="68"/>
      <c r="F8930" s="68"/>
      <c r="G8930" s="68"/>
      <c r="H8930" s="68"/>
    </row>
    <row r="8931" spans="1:8" x14ac:dyDescent="0.3">
      <c r="A8931" s="68"/>
      <c r="B8931" s="68"/>
      <c r="C8931" s="68"/>
      <c r="D8931" s="68"/>
      <c r="E8931" s="68"/>
      <c r="F8931" s="68"/>
      <c r="G8931" s="68"/>
      <c r="H8931" s="68"/>
    </row>
    <row r="8932" spans="1:8" x14ac:dyDescent="0.3">
      <c r="A8932" s="68"/>
      <c r="B8932" s="68"/>
      <c r="C8932" s="68"/>
      <c r="D8932" s="68"/>
      <c r="E8932" s="68"/>
      <c r="F8932" s="68"/>
      <c r="G8932" s="68"/>
      <c r="H8932" s="68"/>
    </row>
    <row r="8933" spans="1:8" x14ac:dyDescent="0.3">
      <c r="A8933" s="68"/>
      <c r="B8933" s="68"/>
      <c r="C8933" s="68"/>
      <c r="D8933" s="68"/>
      <c r="E8933" s="68"/>
      <c r="F8933" s="68"/>
      <c r="G8933" s="68"/>
      <c r="H8933" s="68"/>
    </row>
    <row r="8934" spans="1:8" x14ac:dyDescent="0.3">
      <c r="A8934" s="68"/>
      <c r="B8934" s="68"/>
      <c r="C8934" s="68"/>
      <c r="D8934" s="68"/>
      <c r="E8934" s="68"/>
      <c r="F8934" s="68"/>
      <c r="G8934" s="68"/>
      <c r="H8934" s="68"/>
    </row>
    <row r="8935" spans="1:8" x14ac:dyDescent="0.3">
      <c r="A8935" s="68"/>
      <c r="B8935" s="68"/>
      <c r="C8935" s="68"/>
      <c r="D8935" s="68"/>
      <c r="E8935" s="68"/>
      <c r="F8935" s="68"/>
      <c r="G8935" s="68"/>
      <c r="H8935" s="68"/>
    </row>
    <row r="8936" spans="1:8" x14ac:dyDescent="0.3">
      <c r="A8936" s="68"/>
      <c r="B8936" s="68"/>
      <c r="C8936" s="68"/>
      <c r="D8936" s="68"/>
      <c r="E8936" s="68"/>
      <c r="F8936" s="68"/>
      <c r="G8936" s="68"/>
      <c r="H8936" s="68"/>
    </row>
    <row r="8937" spans="1:8" x14ac:dyDescent="0.3">
      <c r="A8937" s="68"/>
      <c r="B8937" s="68"/>
      <c r="C8937" s="68"/>
      <c r="D8937" s="68"/>
      <c r="E8937" s="68"/>
      <c r="F8937" s="68"/>
      <c r="G8937" s="68"/>
      <c r="H8937" s="68"/>
    </row>
    <row r="8938" spans="1:8" x14ac:dyDescent="0.3">
      <c r="A8938" s="68"/>
      <c r="B8938" s="68"/>
      <c r="C8938" s="68"/>
      <c r="D8938" s="68"/>
      <c r="E8938" s="68"/>
      <c r="F8938" s="68"/>
      <c r="G8938" s="68"/>
      <c r="H8938" s="68"/>
    </row>
    <row r="8939" spans="1:8" x14ac:dyDescent="0.3">
      <c r="A8939" s="68"/>
      <c r="B8939" s="68"/>
      <c r="C8939" s="68"/>
      <c r="D8939" s="68"/>
      <c r="E8939" s="68"/>
      <c r="F8939" s="68"/>
      <c r="G8939" s="68"/>
      <c r="H8939" s="68"/>
    </row>
    <row r="8940" spans="1:8" x14ac:dyDescent="0.3">
      <c r="A8940" s="68"/>
      <c r="B8940" s="68"/>
      <c r="C8940" s="68"/>
      <c r="D8940" s="68"/>
      <c r="E8940" s="68"/>
      <c r="F8940" s="68"/>
      <c r="G8940" s="68"/>
      <c r="H8940" s="68"/>
    </row>
    <row r="8941" spans="1:8" x14ac:dyDescent="0.3">
      <c r="A8941" s="68"/>
      <c r="B8941" s="68"/>
      <c r="C8941" s="68"/>
      <c r="D8941" s="68"/>
      <c r="E8941" s="68"/>
      <c r="F8941" s="68"/>
      <c r="G8941" s="68"/>
      <c r="H8941" s="68"/>
    </row>
    <row r="8942" spans="1:8" x14ac:dyDescent="0.3">
      <c r="A8942" s="68"/>
      <c r="B8942" s="68"/>
      <c r="C8942" s="68"/>
      <c r="D8942" s="68"/>
      <c r="E8942" s="68"/>
      <c r="F8942" s="68"/>
      <c r="G8942" s="68"/>
      <c r="H8942" s="68"/>
    </row>
    <row r="8943" spans="1:8" x14ac:dyDescent="0.3">
      <c r="A8943" s="68"/>
      <c r="B8943" s="68"/>
      <c r="C8943" s="68"/>
      <c r="D8943" s="68"/>
      <c r="E8943" s="68"/>
      <c r="F8943" s="68"/>
      <c r="G8943" s="68"/>
      <c r="H8943" s="68"/>
    </row>
    <row r="8944" spans="1:8" x14ac:dyDescent="0.3">
      <c r="A8944" s="68"/>
      <c r="B8944" s="68"/>
      <c r="C8944" s="68"/>
      <c r="D8944" s="68"/>
      <c r="E8944" s="68"/>
      <c r="F8944" s="68"/>
      <c r="G8944" s="68"/>
      <c r="H8944" s="68"/>
    </row>
    <row r="8945" spans="1:8" x14ac:dyDescent="0.3">
      <c r="A8945" s="68"/>
      <c r="B8945" s="68"/>
      <c r="C8945" s="68"/>
      <c r="D8945" s="68"/>
      <c r="E8945" s="68"/>
      <c r="F8945" s="68"/>
      <c r="G8945" s="68"/>
      <c r="H8945" s="68"/>
    </row>
    <row r="8946" spans="1:8" x14ac:dyDescent="0.3">
      <c r="A8946" s="68"/>
      <c r="B8946" s="68"/>
      <c r="C8946" s="68"/>
      <c r="D8946" s="68"/>
      <c r="E8946" s="68"/>
      <c r="F8946" s="68"/>
      <c r="G8946" s="68"/>
      <c r="H8946" s="68"/>
    </row>
    <row r="8947" spans="1:8" x14ac:dyDescent="0.3">
      <c r="A8947" s="68"/>
      <c r="B8947" s="68"/>
      <c r="C8947" s="68"/>
      <c r="D8947" s="68"/>
      <c r="E8947" s="68"/>
      <c r="F8947" s="68"/>
      <c r="G8947" s="68"/>
      <c r="H8947" s="68"/>
    </row>
    <row r="8948" spans="1:8" x14ac:dyDescent="0.3">
      <c r="A8948" s="68"/>
      <c r="B8948" s="68"/>
      <c r="C8948" s="68"/>
      <c r="D8948" s="68"/>
      <c r="E8948" s="68"/>
      <c r="F8948" s="68"/>
      <c r="G8948" s="68"/>
      <c r="H8948" s="68"/>
    </row>
    <row r="8949" spans="1:8" x14ac:dyDescent="0.3">
      <c r="A8949" s="68"/>
      <c r="B8949" s="68"/>
      <c r="C8949" s="68"/>
      <c r="D8949" s="68"/>
      <c r="E8949" s="68"/>
      <c r="F8949" s="68"/>
      <c r="G8949" s="68"/>
      <c r="H8949" s="68"/>
    </row>
    <row r="8950" spans="1:8" x14ac:dyDescent="0.3">
      <c r="A8950" s="68"/>
      <c r="B8950" s="68"/>
      <c r="C8950" s="68"/>
      <c r="D8950" s="68"/>
      <c r="E8950" s="68"/>
      <c r="F8950" s="68"/>
      <c r="G8950" s="68"/>
      <c r="H8950" s="68"/>
    </row>
    <row r="8951" spans="1:8" x14ac:dyDescent="0.3">
      <c r="A8951" s="68"/>
      <c r="B8951" s="68"/>
      <c r="C8951" s="68"/>
      <c r="D8951" s="68"/>
      <c r="E8951" s="68"/>
      <c r="F8951" s="68"/>
      <c r="G8951" s="68"/>
      <c r="H8951" s="68"/>
    </row>
    <row r="8952" spans="1:8" x14ac:dyDescent="0.3">
      <c r="A8952" s="68"/>
      <c r="B8952" s="68"/>
      <c r="C8952" s="68"/>
      <c r="D8952" s="68"/>
      <c r="E8952" s="68"/>
      <c r="F8952" s="68"/>
      <c r="G8952" s="68"/>
      <c r="H8952" s="68"/>
    </row>
    <row r="8953" spans="1:8" x14ac:dyDescent="0.3">
      <c r="A8953" s="68"/>
      <c r="B8953" s="68"/>
      <c r="C8953" s="68"/>
      <c r="D8953" s="68"/>
      <c r="E8953" s="68"/>
      <c r="F8953" s="68"/>
      <c r="G8953" s="68"/>
      <c r="H8953" s="68"/>
    </row>
    <row r="8954" spans="1:8" x14ac:dyDescent="0.3">
      <c r="A8954" s="68"/>
      <c r="B8954" s="68"/>
      <c r="C8954" s="68"/>
      <c r="D8954" s="68"/>
      <c r="E8954" s="68"/>
      <c r="F8954" s="68"/>
      <c r="G8954" s="68"/>
      <c r="H8954" s="68"/>
    </row>
    <row r="8955" spans="1:8" x14ac:dyDescent="0.3">
      <c r="A8955" s="68"/>
      <c r="B8955" s="68"/>
      <c r="C8955" s="68"/>
      <c r="D8955" s="68"/>
      <c r="E8955" s="68"/>
      <c r="F8955" s="68"/>
      <c r="G8955" s="68"/>
      <c r="H8955" s="68"/>
    </row>
    <row r="8956" spans="1:8" x14ac:dyDescent="0.3">
      <c r="A8956" s="68"/>
      <c r="B8956" s="68"/>
      <c r="C8956" s="68"/>
      <c r="D8956" s="68"/>
      <c r="E8956" s="68"/>
      <c r="F8956" s="68"/>
      <c r="G8956" s="68"/>
      <c r="H8956" s="68"/>
    </row>
    <row r="8957" spans="1:8" x14ac:dyDescent="0.3">
      <c r="A8957" s="68"/>
      <c r="B8957" s="68"/>
      <c r="C8957" s="68"/>
      <c r="D8957" s="68"/>
      <c r="E8957" s="68"/>
      <c r="F8957" s="68"/>
      <c r="G8957" s="68"/>
      <c r="H8957" s="68"/>
    </row>
    <row r="8958" spans="1:8" x14ac:dyDescent="0.3">
      <c r="A8958" s="68"/>
      <c r="B8958" s="68"/>
      <c r="C8958" s="68"/>
      <c r="D8958" s="68"/>
      <c r="E8958" s="68"/>
      <c r="F8958" s="68"/>
      <c r="G8958" s="68"/>
      <c r="H8958" s="68"/>
    </row>
    <row r="8959" spans="1:8" x14ac:dyDescent="0.3">
      <c r="A8959" s="68"/>
      <c r="B8959" s="68"/>
      <c r="C8959" s="68"/>
      <c r="D8959" s="68"/>
      <c r="E8959" s="68"/>
      <c r="F8959" s="68"/>
      <c r="G8959" s="68"/>
      <c r="H8959" s="68"/>
    </row>
    <row r="8960" spans="1:8" x14ac:dyDescent="0.3">
      <c r="A8960" s="68"/>
      <c r="B8960" s="68"/>
      <c r="C8960" s="68"/>
      <c r="D8960" s="68"/>
      <c r="E8960" s="68"/>
      <c r="F8960" s="68"/>
      <c r="G8960" s="68"/>
      <c r="H8960" s="68"/>
    </row>
    <row r="8961" spans="1:8" x14ac:dyDescent="0.3">
      <c r="A8961" s="68"/>
      <c r="B8961" s="68"/>
      <c r="C8961" s="68"/>
      <c r="D8961" s="68"/>
      <c r="E8961" s="68"/>
      <c r="F8961" s="68"/>
      <c r="G8961" s="68"/>
      <c r="H8961" s="68"/>
    </row>
    <row r="8962" spans="1:8" x14ac:dyDescent="0.3">
      <c r="A8962" s="68"/>
      <c r="B8962" s="68"/>
      <c r="C8962" s="68"/>
      <c r="D8962" s="68"/>
      <c r="E8962" s="68"/>
      <c r="F8962" s="68"/>
      <c r="G8962" s="68"/>
      <c r="H8962" s="68"/>
    </row>
    <row r="8963" spans="1:8" x14ac:dyDescent="0.3">
      <c r="A8963" s="68"/>
      <c r="B8963" s="68"/>
      <c r="C8963" s="68"/>
      <c r="D8963" s="68"/>
      <c r="E8963" s="68"/>
      <c r="F8963" s="68"/>
      <c r="G8963" s="68"/>
      <c r="H8963" s="68"/>
    </row>
    <row r="8964" spans="1:8" x14ac:dyDescent="0.3">
      <c r="A8964" s="68"/>
      <c r="B8964" s="68"/>
      <c r="C8964" s="68"/>
      <c r="D8964" s="68"/>
      <c r="E8964" s="68"/>
      <c r="F8964" s="68"/>
      <c r="G8964" s="68"/>
      <c r="H8964" s="68"/>
    </row>
    <row r="8965" spans="1:8" x14ac:dyDescent="0.3">
      <c r="A8965" s="68"/>
      <c r="B8965" s="68"/>
      <c r="C8965" s="68"/>
      <c r="D8965" s="68"/>
      <c r="E8965" s="68"/>
      <c r="F8965" s="68"/>
      <c r="G8965" s="68"/>
      <c r="H8965" s="68"/>
    </row>
    <row r="8966" spans="1:8" x14ac:dyDescent="0.3">
      <c r="A8966" s="68"/>
      <c r="B8966" s="68"/>
      <c r="C8966" s="68"/>
      <c r="D8966" s="68"/>
      <c r="E8966" s="68"/>
      <c r="F8966" s="68"/>
      <c r="G8966" s="68"/>
      <c r="H8966" s="68"/>
    </row>
    <row r="8967" spans="1:8" x14ac:dyDescent="0.3">
      <c r="A8967" s="68"/>
      <c r="B8967" s="68"/>
      <c r="C8967" s="68"/>
      <c r="D8967" s="68"/>
      <c r="E8967" s="68"/>
      <c r="F8967" s="68"/>
      <c r="G8967" s="68"/>
      <c r="H8967" s="68"/>
    </row>
    <row r="8968" spans="1:8" x14ac:dyDescent="0.3">
      <c r="A8968" s="68"/>
      <c r="B8968" s="68"/>
      <c r="C8968" s="68"/>
      <c r="D8968" s="68"/>
      <c r="E8968" s="68"/>
      <c r="F8968" s="68"/>
      <c r="G8968" s="68"/>
      <c r="H8968" s="68"/>
    </row>
    <row r="8969" spans="1:8" x14ac:dyDescent="0.3">
      <c r="A8969" s="68"/>
      <c r="B8969" s="68"/>
      <c r="C8969" s="68"/>
      <c r="D8969" s="68"/>
      <c r="E8969" s="68"/>
      <c r="F8969" s="68"/>
      <c r="G8969" s="68"/>
      <c r="H8969" s="68"/>
    </row>
    <row r="8970" spans="1:8" x14ac:dyDescent="0.3">
      <c r="A8970" s="68"/>
      <c r="B8970" s="68"/>
      <c r="C8970" s="68"/>
      <c r="D8970" s="68"/>
      <c r="E8970" s="68"/>
      <c r="F8970" s="68"/>
      <c r="G8970" s="68"/>
      <c r="H8970" s="68"/>
    </row>
    <row r="8971" spans="1:8" x14ac:dyDescent="0.3">
      <c r="A8971" s="68"/>
      <c r="B8971" s="68"/>
      <c r="C8971" s="68"/>
      <c r="D8971" s="68"/>
      <c r="E8971" s="68"/>
      <c r="F8971" s="68"/>
      <c r="G8971" s="68"/>
      <c r="H8971" s="68"/>
    </row>
    <row r="8972" spans="1:8" x14ac:dyDescent="0.3">
      <c r="A8972" s="68"/>
      <c r="B8972" s="68"/>
      <c r="C8972" s="68"/>
      <c r="D8972" s="68"/>
      <c r="E8972" s="68"/>
      <c r="F8972" s="68"/>
      <c r="G8972" s="68"/>
      <c r="H8972" s="68"/>
    </row>
    <row r="8973" spans="1:8" x14ac:dyDescent="0.3">
      <c r="A8973" s="68"/>
      <c r="B8973" s="68"/>
      <c r="C8973" s="68"/>
      <c r="D8973" s="68"/>
      <c r="E8973" s="68"/>
      <c r="F8973" s="68"/>
      <c r="G8973" s="68"/>
      <c r="H8973" s="68"/>
    </row>
    <row r="8974" spans="1:8" x14ac:dyDescent="0.3">
      <c r="A8974" s="68"/>
      <c r="B8974" s="68"/>
      <c r="C8974" s="68"/>
      <c r="D8974" s="68"/>
      <c r="E8974" s="68"/>
      <c r="F8974" s="68"/>
      <c r="G8974" s="68"/>
      <c r="H8974" s="68"/>
    </row>
    <row r="8975" spans="1:8" x14ac:dyDescent="0.3">
      <c r="A8975" s="68"/>
      <c r="B8975" s="68"/>
      <c r="C8975" s="68"/>
      <c r="D8975" s="68"/>
      <c r="E8975" s="68"/>
      <c r="F8975" s="68"/>
      <c r="G8975" s="68"/>
      <c r="H8975" s="68"/>
    </row>
    <row r="8976" spans="1:8" x14ac:dyDescent="0.3">
      <c r="A8976" s="68"/>
      <c r="B8976" s="68"/>
      <c r="C8976" s="68"/>
      <c r="D8976" s="68"/>
      <c r="E8976" s="68"/>
      <c r="F8976" s="68"/>
      <c r="G8976" s="68"/>
      <c r="H8976" s="68"/>
    </row>
    <row r="8977" spans="1:8" x14ac:dyDescent="0.3">
      <c r="A8977" s="68"/>
      <c r="B8977" s="68"/>
      <c r="C8977" s="68"/>
      <c r="D8977" s="68"/>
      <c r="E8977" s="68"/>
      <c r="F8977" s="68"/>
      <c r="G8977" s="68"/>
      <c r="H8977" s="68"/>
    </row>
    <row r="8978" spans="1:8" x14ac:dyDescent="0.3">
      <c r="A8978" s="68"/>
      <c r="B8978" s="68"/>
      <c r="C8978" s="68"/>
      <c r="D8978" s="68"/>
      <c r="E8978" s="68"/>
      <c r="F8978" s="68"/>
      <c r="G8978" s="68"/>
      <c r="H8978" s="68"/>
    </row>
    <row r="8979" spans="1:8" x14ac:dyDescent="0.3">
      <c r="A8979" s="68"/>
      <c r="B8979" s="68"/>
      <c r="C8979" s="68"/>
      <c r="D8979" s="68"/>
      <c r="E8979" s="68"/>
      <c r="F8979" s="68"/>
      <c r="G8979" s="68"/>
      <c r="H8979" s="68"/>
    </row>
    <row r="8980" spans="1:8" x14ac:dyDescent="0.3">
      <c r="A8980" s="68"/>
      <c r="B8980" s="68"/>
      <c r="C8980" s="68"/>
      <c r="D8980" s="68"/>
      <c r="E8980" s="68"/>
      <c r="F8980" s="68"/>
      <c r="G8980" s="68"/>
      <c r="H8980" s="68"/>
    </row>
    <row r="8981" spans="1:8" x14ac:dyDescent="0.3">
      <c r="A8981" s="68"/>
      <c r="B8981" s="68"/>
      <c r="C8981" s="68"/>
      <c r="D8981" s="68"/>
      <c r="E8981" s="68"/>
      <c r="F8981" s="68"/>
      <c r="G8981" s="68"/>
      <c r="H8981" s="68"/>
    </row>
    <row r="8982" spans="1:8" x14ac:dyDescent="0.3">
      <c r="A8982" s="68"/>
      <c r="B8982" s="68"/>
      <c r="C8982" s="68"/>
      <c r="D8982" s="68"/>
      <c r="E8982" s="68"/>
      <c r="F8982" s="68"/>
      <c r="G8982" s="68"/>
      <c r="H8982" s="68"/>
    </row>
    <row r="8983" spans="1:8" x14ac:dyDescent="0.3">
      <c r="A8983" s="68"/>
      <c r="B8983" s="68"/>
      <c r="C8983" s="68"/>
      <c r="D8983" s="68"/>
      <c r="E8983" s="68"/>
      <c r="F8983" s="68"/>
      <c r="G8983" s="68"/>
      <c r="H8983" s="68"/>
    </row>
    <row r="8984" spans="1:8" x14ac:dyDescent="0.3">
      <c r="A8984" s="68"/>
      <c r="B8984" s="68"/>
      <c r="C8984" s="68"/>
      <c r="D8984" s="68"/>
      <c r="E8984" s="68"/>
      <c r="F8984" s="68"/>
      <c r="G8984" s="68"/>
      <c r="H8984" s="68"/>
    </row>
    <row r="8985" spans="1:8" x14ac:dyDescent="0.3">
      <c r="A8985" s="68"/>
      <c r="B8985" s="68"/>
      <c r="C8985" s="68"/>
      <c r="D8985" s="68"/>
      <c r="E8985" s="68"/>
      <c r="F8985" s="68"/>
      <c r="G8985" s="68"/>
      <c r="H8985" s="68"/>
    </row>
    <row r="8986" spans="1:8" x14ac:dyDescent="0.3">
      <c r="A8986" s="68"/>
      <c r="B8986" s="68"/>
      <c r="C8986" s="68"/>
      <c r="D8986" s="68"/>
      <c r="E8986" s="68"/>
      <c r="F8986" s="68"/>
      <c r="G8986" s="68"/>
      <c r="H8986" s="68"/>
    </row>
    <row r="8987" spans="1:8" x14ac:dyDescent="0.3">
      <c r="A8987" s="68"/>
      <c r="B8987" s="68"/>
      <c r="C8987" s="68"/>
      <c r="D8987" s="68"/>
      <c r="E8987" s="68"/>
      <c r="F8987" s="68"/>
      <c r="G8987" s="68"/>
      <c r="H8987" s="68"/>
    </row>
    <row r="8988" spans="1:8" x14ac:dyDescent="0.3">
      <c r="A8988" s="68"/>
      <c r="B8988" s="68"/>
      <c r="C8988" s="68"/>
      <c r="D8988" s="68"/>
      <c r="E8988" s="68"/>
      <c r="F8988" s="68"/>
      <c r="G8988" s="68"/>
      <c r="H8988" s="68"/>
    </row>
    <row r="8989" spans="1:8" x14ac:dyDescent="0.3">
      <c r="A8989" s="68"/>
      <c r="B8989" s="68"/>
      <c r="C8989" s="68"/>
      <c r="D8989" s="68"/>
      <c r="E8989" s="68"/>
      <c r="F8989" s="68"/>
      <c r="G8989" s="68"/>
      <c r="H8989" s="68"/>
    </row>
    <row r="8990" spans="1:8" x14ac:dyDescent="0.3">
      <c r="A8990" s="68"/>
      <c r="B8990" s="68"/>
      <c r="C8990" s="68"/>
      <c r="D8990" s="68"/>
      <c r="E8990" s="68"/>
      <c r="F8990" s="68"/>
      <c r="G8990" s="68"/>
      <c r="H8990" s="68"/>
    </row>
    <row r="8991" spans="1:8" x14ac:dyDescent="0.3">
      <c r="A8991" s="68"/>
      <c r="B8991" s="68"/>
      <c r="C8991" s="68"/>
      <c r="D8991" s="68"/>
      <c r="E8991" s="68"/>
      <c r="F8991" s="68"/>
      <c r="G8991" s="68"/>
      <c r="H8991" s="68"/>
    </row>
    <row r="8992" spans="1:8" x14ac:dyDescent="0.3">
      <c r="A8992" s="68"/>
      <c r="B8992" s="68"/>
      <c r="C8992" s="68"/>
      <c r="D8992" s="68"/>
      <c r="E8992" s="68"/>
      <c r="F8992" s="68"/>
      <c r="G8992" s="68"/>
      <c r="H8992" s="68"/>
    </row>
    <row r="8993" spans="1:8" x14ac:dyDescent="0.3">
      <c r="A8993" s="68"/>
      <c r="B8993" s="68"/>
      <c r="C8993" s="68"/>
      <c r="D8993" s="68"/>
      <c r="E8993" s="68"/>
      <c r="F8993" s="68"/>
      <c r="G8993" s="68"/>
      <c r="H8993" s="68"/>
    </row>
    <row r="8994" spans="1:8" x14ac:dyDescent="0.3">
      <c r="A8994" s="68"/>
      <c r="B8994" s="68"/>
      <c r="C8994" s="68"/>
      <c r="D8994" s="68"/>
      <c r="E8994" s="68"/>
      <c r="F8994" s="68"/>
      <c r="G8994" s="68"/>
      <c r="H8994" s="68"/>
    </row>
    <row r="8995" spans="1:8" x14ac:dyDescent="0.3">
      <c r="A8995" s="68"/>
      <c r="B8995" s="68"/>
      <c r="C8995" s="68"/>
      <c r="D8995" s="68"/>
      <c r="E8995" s="68"/>
      <c r="F8995" s="68"/>
      <c r="G8995" s="68"/>
      <c r="H8995" s="68"/>
    </row>
    <row r="8996" spans="1:8" x14ac:dyDescent="0.3">
      <c r="A8996" s="68"/>
      <c r="B8996" s="68"/>
      <c r="C8996" s="68"/>
      <c r="D8996" s="68"/>
      <c r="E8996" s="68"/>
      <c r="F8996" s="68"/>
      <c r="G8996" s="68"/>
      <c r="H8996" s="68"/>
    </row>
    <row r="8997" spans="1:8" x14ac:dyDescent="0.3">
      <c r="A8997" s="68"/>
      <c r="B8997" s="68"/>
      <c r="C8997" s="68"/>
      <c r="D8997" s="68"/>
      <c r="E8997" s="68"/>
      <c r="F8997" s="68"/>
      <c r="G8997" s="68"/>
      <c r="H8997" s="68"/>
    </row>
    <row r="8998" spans="1:8" x14ac:dyDescent="0.3">
      <c r="A8998" s="68"/>
      <c r="B8998" s="68"/>
      <c r="C8998" s="68"/>
      <c r="D8998" s="68"/>
      <c r="E8998" s="68"/>
      <c r="F8998" s="68"/>
      <c r="G8998" s="68"/>
      <c r="H8998" s="68"/>
    </row>
    <row r="8999" spans="1:8" x14ac:dyDescent="0.3">
      <c r="A8999" s="68"/>
      <c r="B8999" s="68"/>
      <c r="C8999" s="68"/>
      <c r="D8999" s="68"/>
      <c r="E8999" s="68"/>
      <c r="F8999" s="68"/>
      <c r="G8999" s="68"/>
      <c r="H8999" s="68"/>
    </row>
    <row r="9000" spans="1:8" x14ac:dyDescent="0.3">
      <c r="A9000" s="68"/>
      <c r="B9000" s="68"/>
      <c r="C9000" s="68"/>
      <c r="D9000" s="68"/>
      <c r="E9000" s="68"/>
      <c r="F9000" s="68"/>
      <c r="G9000" s="68"/>
      <c r="H9000" s="68"/>
    </row>
    <row r="9001" spans="1:8" x14ac:dyDescent="0.3">
      <c r="A9001" s="68"/>
      <c r="B9001" s="68"/>
      <c r="C9001" s="68"/>
      <c r="D9001" s="68"/>
      <c r="E9001" s="68"/>
      <c r="F9001" s="68"/>
      <c r="G9001" s="68"/>
      <c r="H9001" s="68"/>
    </row>
    <row r="9002" spans="1:8" x14ac:dyDescent="0.3">
      <c r="A9002" s="68"/>
      <c r="B9002" s="68"/>
      <c r="C9002" s="68"/>
      <c r="D9002" s="68"/>
      <c r="E9002" s="68"/>
      <c r="F9002" s="68"/>
      <c r="G9002" s="68"/>
      <c r="H9002" s="68"/>
    </row>
    <row r="9003" spans="1:8" x14ac:dyDescent="0.3">
      <c r="A9003" s="68"/>
      <c r="B9003" s="68"/>
      <c r="C9003" s="68"/>
      <c r="D9003" s="68"/>
      <c r="E9003" s="68"/>
      <c r="F9003" s="68"/>
      <c r="G9003" s="68"/>
      <c r="H9003" s="68"/>
    </row>
    <row r="9004" spans="1:8" x14ac:dyDescent="0.3">
      <c r="A9004" s="68"/>
      <c r="B9004" s="68"/>
      <c r="C9004" s="68"/>
      <c r="D9004" s="68"/>
      <c r="E9004" s="68"/>
      <c r="F9004" s="68"/>
      <c r="G9004" s="68"/>
      <c r="H9004" s="68"/>
    </row>
    <row r="9005" spans="1:8" x14ac:dyDescent="0.3">
      <c r="A9005" s="68"/>
      <c r="B9005" s="68"/>
      <c r="C9005" s="68"/>
      <c r="D9005" s="68"/>
      <c r="E9005" s="68"/>
      <c r="F9005" s="68"/>
      <c r="G9005" s="68"/>
      <c r="H9005" s="68"/>
    </row>
    <row r="9006" spans="1:8" x14ac:dyDescent="0.3">
      <c r="A9006" s="68"/>
      <c r="B9006" s="68"/>
      <c r="C9006" s="68"/>
      <c r="D9006" s="68"/>
      <c r="E9006" s="68"/>
      <c r="F9006" s="68"/>
      <c r="G9006" s="68"/>
      <c r="H9006" s="68"/>
    </row>
    <row r="9007" spans="1:8" x14ac:dyDescent="0.3">
      <c r="A9007" s="68"/>
      <c r="B9007" s="68"/>
      <c r="C9007" s="68"/>
      <c r="D9007" s="68"/>
      <c r="E9007" s="68"/>
      <c r="F9007" s="68"/>
      <c r="G9007" s="68"/>
      <c r="H9007" s="68"/>
    </row>
    <row r="9008" spans="1:8" x14ac:dyDescent="0.3">
      <c r="A9008" s="68"/>
      <c r="B9008" s="68"/>
      <c r="C9008" s="68"/>
      <c r="D9008" s="68"/>
      <c r="E9008" s="68"/>
      <c r="F9008" s="68"/>
      <c r="G9008" s="68"/>
      <c r="H9008" s="68"/>
    </row>
    <row r="9009" spans="1:8" x14ac:dyDescent="0.3">
      <c r="A9009" s="68"/>
      <c r="B9009" s="68"/>
      <c r="C9009" s="68"/>
      <c r="D9009" s="68"/>
      <c r="E9009" s="68"/>
      <c r="F9009" s="68"/>
      <c r="G9009" s="68"/>
      <c r="H9009" s="68"/>
    </row>
    <row r="9010" spans="1:8" x14ac:dyDescent="0.3">
      <c r="A9010" s="68"/>
      <c r="B9010" s="68"/>
      <c r="C9010" s="68"/>
      <c r="D9010" s="68"/>
      <c r="E9010" s="68"/>
      <c r="F9010" s="68"/>
      <c r="G9010" s="68"/>
      <c r="H9010" s="68"/>
    </row>
    <row r="9011" spans="1:8" x14ac:dyDescent="0.3">
      <c r="A9011" s="68"/>
      <c r="B9011" s="68"/>
      <c r="C9011" s="68"/>
      <c r="D9011" s="68"/>
      <c r="E9011" s="68"/>
      <c r="F9011" s="68"/>
      <c r="G9011" s="68"/>
      <c r="H9011" s="68"/>
    </row>
    <row r="9012" spans="1:8" x14ac:dyDescent="0.3">
      <c r="A9012" s="68"/>
      <c r="B9012" s="68"/>
      <c r="C9012" s="68"/>
      <c r="D9012" s="68"/>
      <c r="E9012" s="68"/>
      <c r="F9012" s="68"/>
      <c r="G9012" s="68"/>
      <c r="H9012" s="68"/>
    </row>
    <row r="9013" spans="1:8" x14ac:dyDescent="0.3">
      <c r="A9013" s="68"/>
      <c r="B9013" s="68"/>
      <c r="C9013" s="68"/>
      <c r="D9013" s="68"/>
      <c r="E9013" s="68"/>
      <c r="F9013" s="68"/>
      <c r="G9013" s="68"/>
      <c r="H9013" s="68"/>
    </row>
    <row r="9014" spans="1:8" x14ac:dyDescent="0.3">
      <c r="A9014" s="68"/>
      <c r="B9014" s="68"/>
      <c r="C9014" s="68"/>
      <c r="D9014" s="68"/>
      <c r="E9014" s="68"/>
      <c r="F9014" s="68"/>
      <c r="G9014" s="68"/>
      <c r="H9014" s="68"/>
    </row>
    <row r="9015" spans="1:8" x14ac:dyDescent="0.3">
      <c r="A9015" s="68"/>
      <c r="B9015" s="68"/>
      <c r="C9015" s="68"/>
      <c r="D9015" s="68"/>
      <c r="E9015" s="68"/>
      <c r="F9015" s="68"/>
      <c r="G9015" s="68"/>
      <c r="H9015" s="68"/>
    </row>
    <row r="9016" spans="1:8" x14ac:dyDescent="0.3">
      <c r="A9016" s="68"/>
      <c r="B9016" s="68"/>
      <c r="C9016" s="68"/>
      <c r="D9016" s="68"/>
      <c r="E9016" s="68"/>
      <c r="F9016" s="68"/>
      <c r="G9016" s="68"/>
      <c r="H9016" s="68"/>
    </row>
    <row r="9017" spans="1:8" x14ac:dyDescent="0.3">
      <c r="A9017" s="68"/>
      <c r="B9017" s="68"/>
      <c r="C9017" s="68"/>
      <c r="D9017" s="68"/>
      <c r="E9017" s="68"/>
      <c r="F9017" s="68"/>
      <c r="G9017" s="68"/>
      <c r="H9017" s="68"/>
    </row>
    <row r="9018" spans="1:8" x14ac:dyDescent="0.3">
      <c r="A9018" s="68"/>
      <c r="B9018" s="68"/>
      <c r="C9018" s="68"/>
      <c r="D9018" s="68"/>
      <c r="E9018" s="68"/>
      <c r="F9018" s="68"/>
      <c r="G9018" s="68"/>
      <c r="H9018" s="68"/>
    </row>
    <row r="9019" spans="1:8" x14ac:dyDescent="0.3">
      <c r="A9019" s="68"/>
      <c r="B9019" s="68"/>
      <c r="C9019" s="68"/>
      <c r="D9019" s="68"/>
      <c r="E9019" s="68"/>
      <c r="F9019" s="68"/>
      <c r="G9019" s="68"/>
      <c r="H9019" s="68"/>
    </row>
    <row r="9020" spans="1:8" x14ac:dyDescent="0.3">
      <c r="A9020" s="68"/>
      <c r="B9020" s="68"/>
      <c r="C9020" s="68"/>
      <c r="D9020" s="68"/>
      <c r="E9020" s="68"/>
      <c r="F9020" s="68"/>
      <c r="G9020" s="68"/>
      <c r="H9020" s="68"/>
    </row>
    <row r="9021" spans="1:8" x14ac:dyDescent="0.3">
      <c r="A9021" s="68"/>
      <c r="B9021" s="68"/>
      <c r="C9021" s="68"/>
      <c r="D9021" s="68"/>
      <c r="E9021" s="68"/>
      <c r="F9021" s="68"/>
      <c r="G9021" s="68"/>
      <c r="H9021" s="68"/>
    </row>
    <row r="9022" spans="1:8" x14ac:dyDescent="0.3">
      <c r="A9022" s="68"/>
      <c r="B9022" s="68"/>
      <c r="C9022" s="68"/>
      <c r="D9022" s="68"/>
      <c r="E9022" s="68"/>
      <c r="F9022" s="68"/>
      <c r="G9022" s="68"/>
      <c r="H9022" s="68"/>
    </row>
    <row r="9023" spans="1:8" x14ac:dyDescent="0.3">
      <c r="A9023" s="68"/>
      <c r="B9023" s="68"/>
      <c r="C9023" s="68"/>
      <c r="D9023" s="68"/>
      <c r="E9023" s="68"/>
      <c r="F9023" s="68"/>
      <c r="G9023" s="68"/>
      <c r="H9023" s="68"/>
    </row>
    <row r="9024" spans="1:8" x14ac:dyDescent="0.3">
      <c r="A9024" s="68"/>
      <c r="B9024" s="68"/>
      <c r="C9024" s="68"/>
      <c r="D9024" s="68"/>
      <c r="E9024" s="68"/>
      <c r="F9024" s="68"/>
      <c r="G9024" s="68"/>
      <c r="H9024" s="68"/>
    </row>
    <row r="9025" spans="1:8" x14ac:dyDescent="0.3">
      <c r="A9025" s="68"/>
      <c r="B9025" s="68"/>
      <c r="C9025" s="68"/>
      <c r="D9025" s="68"/>
      <c r="E9025" s="68"/>
      <c r="F9025" s="68"/>
      <c r="G9025" s="68"/>
      <c r="H9025" s="68"/>
    </row>
    <row r="9026" spans="1:8" x14ac:dyDescent="0.3">
      <c r="A9026" s="68"/>
      <c r="B9026" s="68"/>
      <c r="C9026" s="68"/>
      <c r="D9026" s="68"/>
      <c r="E9026" s="68"/>
      <c r="F9026" s="68"/>
      <c r="G9026" s="68"/>
      <c r="H9026" s="68"/>
    </row>
    <row r="9027" spans="1:8" x14ac:dyDescent="0.3">
      <c r="A9027" s="68"/>
      <c r="B9027" s="68"/>
      <c r="C9027" s="68"/>
      <c r="D9027" s="68"/>
      <c r="E9027" s="68"/>
      <c r="F9027" s="68"/>
      <c r="G9027" s="68"/>
      <c r="H9027" s="68"/>
    </row>
    <row r="9028" spans="1:8" x14ac:dyDescent="0.3">
      <c r="A9028" s="68"/>
      <c r="B9028" s="68"/>
      <c r="C9028" s="68"/>
      <c r="D9028" s="68"/>
      <c r="E9028" s="68"/>
      <c r="F9028" s="68"/>
      <c r="G9028" s="68"/>
      <c r="H9028" s="68"/>
    </row>
    <row r="9029" spans="1:8" x14ac:dyDescent="0.3">
      <c r="A9029" s="68"/>
      <c r="B9029" s="68"/>
      <c r="C9029" s="68"/>
      <c r="D9029" s="68"/>
      <c r="E9029" s="68"/>
      <c r="F9029" s="68"/>
      <c r="G9029" s="68"/>
      <c r="H9029" s="68"/>
    </row>
    <row r="9030" spans="1:8" x14ac:dyDescent="0.3">
      <c r="A9030" s="68"/>
      <c r="B9030" s="68"/>
      <c r="C9030" s="68"/>
      <c r="D9030" s="68"/>
      <c r="E9030" s="68"/>
      <c r="F9030" s="68"/>
      <c r="G9030" s="68"/>
      <c r="H9030" s="68"/>
    </row>
    <row r="9031" spans="1:8" x14ac:dyDescent="0.3">
      <c r="A9031" s="68"/>
      <c r="B9031" s="68"/>
      <c r="C9031" s="68"/>
      <c r="D9031" s="68"/>
      <c r="E9031" s="68"/>
      <c r="F9031" s="68"/>
      <c r="G9031" s="68"/>
      <c r="H9031" s="68"/>
    </row>
    <row r="9032" spans="1:8" x14ac:dyDescent="0.3">
      <c r="A9032" s="68"/>
      <c r="B9032" s="68"/>
      <c r="C9032" s="68"/>
      <c r="D9032" s="68"/>
      <c r="E9032" s="68"/>
      <c r="F9032" s="68"/>
      <c r="G9032" s="68"/>
      <c r="H9032" s="68"/>
    </row>
    <row r="9033" spans="1:8" x14ac:dyDescent="0.3">
      <c r="A9033" s="68"/>
      <c r="B9033" s="68"/>
      <c r="C9033" s="68"/>
      <c r="D9033" s="68"/>
      <c r="E9033" s="68"/>
      <c r="F9033" s="68"/>
      <c r="G9033" s="68"/>
      <c r="H9033" s="68"/>
    </row>
    <row r="9034" spans="1:8" x14ac:dyDescent="0.3">
      <c r="A9034" s="68"/>
      <c r="B9034" s="68"/>
      <c r="C9034" s="68"/>
      <c r="D9034" s="68"/>
      <c r="E9034" s="68"/>
      <c r="F9034" s="68"/>
      <c r="G9034" s="68"/>
      <c r="H9034" s="68"/>
    </row>
    <row r="9035" spans="1:8" x14ac:dyDescent="0.3">
      <c r="A9035" s="68"/>
      <c r="B9035" s="68"/>
      <c r="C9035" s="68"/>
      <c r="D9035" s="68"/>
      <c r="E9035" s="68"/>
      <c r="F9035" s="68"/>
      <c r="G9035" s="68"/>
      <c r="H9035" s="68"/>
    </row>
    <row r="9036" spans="1:8" x14ac:dyDescent="0.3">
      <c r="A9036" s="68"/>
      <c r="B9036" s="68"/>
      <c r="C9036" s="68"/>
      <c r="D9036" s="68"/>
      <c r="E9036" s="68"/>
      <c r="F9036" s="68"/>
      <c r="G9036" s="68"/>
      <c r="H9036" s="68"/>
    </row>
    <row r="9037" spans="1:8" x14ac:dyDescent="0.3">
      <c r="A9037" s="68"/>
      <c r="B9037" s="68"/>
      <c r="C9037" s="68"/>
      <c r="D9037" s="68"/>
      <c r="E9037" s="68"/>
      <c r="F9037" s="68"/>
      <c r="G9037" s="68"/>
      <c r="H9037" s="68"/>
    </row>
    <row r="9038" spans="1:8" x14ac:dyDescent="0.3">
      <c r="A9038" s="68"/>
      <c r="B9038" s="68"/>
      <c r="C9038" s="68"/>
      <c r="D9038" s="68"/>
      <c r="E9038" s="68"/>
      <c r="F9038" s="68"/>
      <c r="G9038" s="68"/>
      <c r="H9038" s="68"/>
    </row>
    <row r="9039" spans="1:8" x14ac:dyDescent="0.3">
      <c r="A9039" s="68"/>
      <c r="B9039" s="68"/>
      <c r="C9039" s="68"/>
      <c r="D9039" s="68"/>
      <c r="E9039" s="68"/>
      <c r="F9039" s="68"/>
      <c r="G9039" s="68"/>
      <c r="H9039" s="68"/>
    </row>
    <row r="9040" spans="1:8" x14ac:dyDescent="0.3">
      <c r="A9040" s="68"/>
      <c r="B9040" s="68"/>
      <c r="C9040" s="68"/>
      <c r="D9040" s="68"/>
      <c r="E9040" s="68"/>
      <c r="F9040" s="68"/>
      <c r="G9040" s="68"/>
      <c r="H9040" s="68"/>
    </row>
    <row r="9041" spans="1:8" x14ac:dyDescent="0.3">
      <c r="A9041" s="68"/>
      <c r="B9041" s="68"/>
      <c r="C9041" s="68"/>
      <c r="D9041" s="68"/>
      <c r="E9041" s="68"/>
      <c r="F9041" s="68"/>
      <c r="G9041" s="68"/>
      <c r="H9041" s="68"/>
    </row>
    <row r="9042" spans="1:8" x14ac:dyDescent="0.3">
      <c r="A9042" s="68"/>
      <c r="B9042" s="68"/>
      <c r="C9042" s="68"/>
      <c r="D9042" s="68"/>
      <c r="E9042" s="68"/>
      <c r="F9042" s="68"/>
      <c r="G9042" s="68"/>
      <c r="H9042" s="68"/>
    </row>
    <row r="9043" spans="1:8" x14ac:dyDescent="0.3">
      <c r="A9043" s="68"/>
      <c r="B9043" s="68"/>
      <c r="C9043" s="68"/>
      <c r="D9043" s="68"/>
      <c r="E9043" s="68"/>
      <c r="F9043" s="68"/>
      <c r="G9043" s="68"/>
      <c r="H9043" s="68"/>
    </row>
    <row r="9044" spans="1:8" x14ac:dyDescent="0.3">
      <c r="A9044" s="68"/>
      <c r="B9044" s="68"/>
      <c r="C9044" s="68"/>
      <c r="D9044" s="68"/>
      <c r="E9044" s="68"/>
      <c r="F9044" s="68"/>
      <c r="G9044" s="68"/>
      <c r="H9044" s="68"/>
    </row>
    <row r="9045" spans="1:8" x14ac:dyDescent="0.3">
      <c r="A9045" s="68"/>
      <c r="B9045" s="68"/>
      <c r="C9045" s="68"/>
      <c r="D9045" s="68"/>
      <c r="E9045" s="68"/>
      <c r="F9045" s="68"/>
      <c r="G9045" s="68"/>
      <c r="H9045" s="68"/>
    </row>
    <row r="9046" spans="1:8" x14ac:dyDescent="0.3">
      <c r="A9046" s="68"/>
      <c r="B9046" s="68"/>
      <c r="C9046" s="68"/>
      <c r="D9046" s="68"/>
      <c r="E9046" s="68"/>
      <c r="F9046" s="68"/>
      <c r="G9046" s="68"/>
      <c r="H9046" s="68"/>
    </row>
    <row r="9047" spans="1:8" x14ac:dyDescent="0.3">
      <c r="A9047" s="68"/>
      <c r="B9047" s="68"/>
      <c r="C9047" s="68"/>
      <c r="D9047" s="68"/>
      <c r="E9047" s="68"/>
      <c r="F9047" s="68"/>
      <c r="G9047" s="68"/>
      <c r="H9047" s="68"/>
    </row>
    <row r="9048" spans="1:8" x14ac:dyDescent="0.3">
      <c r="A9048" s="68"/>
      <c r="B9048" s="68"/>
      <c r="C9048" s="68"/>
      <c r="D9048" s="68"/>
      <c r="E9048" s="68"/>
      <c r="F9048" s="68"/>
      <c r="G9048" s="68"/>
      <c r="H9048" s="68"/>
    </row>
    <row r="9049" spans="1:8" x14ac:dyDescent="0.3">
      <c r="A9049" s="68"/>
      <c r="B9049" s="68"/>
      <c r="C9049" s="68"/>
      <c r="D9049" s="68"/>
      <c r="E9049" s="68"/>
      <c r="F9049" s="68"/>
      <c r="G9049" s="68"/>
      <c r="H9049" s="68"/>
    </row>
    <row r="9050" spans="1:8" x14ac:dyDescent="0.3">
      <c r="A9050" s="68"/>
      <c r="B9050" s="68"/>
      <c r="C9050" s="68"/>
      <c r="D9050" s="68"/>
      <c r="E9050" s="68"/>
      <c r="F9050" s="68"/>
      <c r="G9050" s="68"/>
      <c r="H9050" s="68"/>
    </row>
    <row r="9051" spans="1:8" x14ac:dyDescent="0.3">
      <c r="A9051" s="68"/>
      <c r="B9051" s="68"/>
      <c r="C9051" s="68"/>
      <c r="D9051" s="68"/>
      <c r="E9051" s="68"/>
      <c r="F9051" s="68"/>
      <c r="G9051" s="68"/>
      <c r="H9051" s="68"/>
    </row>
    <row r="9052" spans="1:8" x14ac:dyDescent="0.3">
      <c r="A9052" s="68"/>
      <c r="B9052" s="68"/>
      <c r="C9052" s="68"/>
      <c r="D9052" s="68"/>
      <c r="E9052" s="68"/>
      <c r="F9052" s="68"/>
      <c r="G9052" s="68"/>
      <c r="H9052" s="68"/>
    </row>
    <row r="9053" spans="1:8" x14ac:dyDescent="0.3">
      <c r="A9053" s="68"/>
      <c r="B9053" s="68"/>
      <c r="C9053" s="68"/>
      <c r="D9053" s="68"/>
      <c r="E9053" s="68"/>
      <c r="F9053" s="68"/>
      <c r="G9053" s="68"/>
      <c r="H9053" s="68"/>
    </row>
    <row r="9054" spans="1:8" x14ac:dyDescent="0.3">
      <c r="A9054" s="68"/>
      <c r="B9054" s="68"/>
      <c r="C9054" s="68"/>
      <c r="D9054" s="68"/>
      <c r="E9054" s="68"/>
      <c r="F9054" s="68"/>
      <c r="G9054" s="68"/>
      <c r="H9054" s="68"/>
    </row>
    <row r="9055" spans="1:8" x14ac:dyDescent="0.3">
      <c r="A9055" s="68"/>
      <c r="B9055" s="68"/>
      <c r="C9055" s="68"/>
      <c r="D9055" s="68"/>
      <c r="E9055" s="68"/>
      <c r="F9055" s="68"/>
      <c r="G9055" s="68"/>
      <c r="H9055" s="68"/>
    </row>
    <row r="9056" spans="1:8" x14ac:dyDescent="0.3">
      <c r="A9056" s="68"/>
      <c r="B9056" s="68"/>
      <c r="C9056" s="68"/>
      <c r="D9056" s="68"/>
      <c r="E9056" s="68"/>
      <c r="F9056" s="68"/>
      <c r="G9056" s="68"/>
      <c r="H9056" s="68"/>
    </row>
    <row r="9057" spans="1:8" x14ac:dyDescent="0.3">
      <c r="A9057" s="68"/>
      <c r="B9057" s="68"/>
      <c r="C9057" s="68"/>
      <c r="D9057" s="68"/>
      <c r="E9057" s="68"/>
      <c r="F9057" s="68"/>
      <c r="G9057" s="68"/>
      <c r="H9057" s="68"/>
    </row>
    <row r="9058" spans="1:8" x14ac:dyDescent="0.3">
      <c r="A9058" s="68"/>
      <c r="B9058" s="68"/>
      <c r="C9058" s="68"/>
      <c r="D9058" s="68"/>
      <c r="E9058" s="68"/>
      <c r="F9058" s="68"/>
      <c r="G9058" s="68"/>
      <c r="H9058" s="68"/>
    </row>
    <row r="9059" spans="1:8" x14ac:dyDescent="0.3">
      <c r="A9059" s="68"/>
      <c r="B9059" s="68"/>
      <c r="C9059" s="68"/>
      <c r="D9059" s="68"/>
      <c r="E9059" s="68"/>
      <c r="F9059" s="68"/>
      <c r="G9059" s="68"/>
      <c r="H9059" s="68"/>
    </row>
    <row r="9060" spans="1:8" x14ac:dyDescent="0.3">
      <c r="A9060" s="68"/>
      <c r="B9060" s="68"/>
      <c r="C9060" s="68"/>
      <c r="D9060" s="68"/>
      <c r="E9060" s="68"/>
      <c r="F9060" s="68"/>
      <c r="G9060" s="68"/>
      <c r="H9060" s="68"/>
    </row>
    <row r="9061" spans="1:8" x14ac:dyDescent="0.3">
      <c r="A9061" s="68"/>
      <c r="B9061" s="68"/>
      <c r="C9061" s="68"/>
      <c r="D9061" s="68"/>
      <c r="E9061" s="68"/>
      <c r="F9061" s="68"/>
      <c r="G9061" s="68"/>
      <c r="H9061" s="68"/>
    </row>
    <row r="9062" spans="1:8" x14ac:dyDescent="0.3">
      <c r="A9062" s="68"/>
      <c r="B9062" s="68"/>
      <c r="C9062" s="68"/>
      <c r="D9062" s="68"/>
      <c r="E9062" s="68"/>
      <c r="F9062" s="68"/>
      <c r="G9062" s="68"/>
      <c r="H9062" s="68"/>
    </row>
    <row r="9063" spans="1:8" x14ac:dyDescent="0.3">
      <c r="A9063" s="68"/>
      <c r="B9063" s="68"/>
      <c r="C9063" s="68"/>
      <c r="D9063" s="68"/>
      <c r="E9063" s="68"/>
      <c r="F9063" s="68"/>
      <c r="G9063" s="68"/>
      <c r="H9063" s="68"/>
    </row>
    <row r="9064" spans="1:8" x14ac:dyDescent="0.3">
      <c r="A9064" s="68"/>
      <c r="B9064" s="68"/>
      <c r="C9064" s="68"/>
      <c r="D9064" s="68"/>
      <c r="E9064" s="68"/>
      <c r="F9064" s="68"/>
      <c r="G9064" s="68"/>
      <c r="H9064" s="68"/>
    </row>
    <row r="9065" spans="1:8" x14ac:dyDescent="0.3">
      <c r="A9065" s="68"/>
      <c r="B9065" s="68"/>
      <c r="C9065" s="68"/>
      <c r="D9065" s="68"/>
      <c r="E9065" s="68"/>
      <c r="F9065" s="68"/>
      <c r="G9065" s="68"/>
      <c r="H9065" s="68"/>
    </row>
    <row r="9066" spans="1:8" x14ac:dyDescent="0.3">
      <c r="A9066" s="68"/>
      <c r="B9066" s="68"/>
      <c r="C9066" s="68"/>
      <c r="D9066" s="68"/>
      <c r="E9066" s="68"/>
      <c r="F9066" s="68"/>
      <c r="G9066" s="68"/>
      <c r="H9066" s="68"/>
    </row>
    <row r="9067" spans="1:8" x14ac:dyDescent="0.3">
      <c r="A9067" s="68"/>
      <c r="B9067" s="68"/>
      <c r="C9067" s="68"/>
      <c r="D9067" s="68"/>
      <c r="E9067" s="68"/>
      <c r="F9067" s="68"/>
      <c r="G9067" s="68"/>
      <c r="H9067" s="68"/>
    </row>
    <row r="9068" spans="1:8" x14ac:dyDescent="0.3">
      <c r="A9068" s="68"/>
      <c r="B9068" s="68"/>
      <c r="C9068" s="68"/>
      <c r="D9068" s="68"/>
      <c r="E9068" s="68"/>
      <c r="F9068" s="68"/>
      <c r="G9068" s="68"/>
      <c r="H9068" s="68"/>
    </row>
    <row r="9069" spans="1:8" x14ac:dyDescent="0.3">
      <c r="A9069" s="68"/>
      <c r="B9069" s="68"/>
      <c r="C9069" s="68"/>
      <c r="D9069" s="68"/>
      <c r="E9069" s="68"/>
      <c r="F9069" s="68"/>
      <c r="G9069" s="68"/>
      <c r="H9069" s="68"/>
    </row>
    <row r="9070" spans="1:8" x14ac:dyDescent="0.3">
      <c r="A9070" s="68"/>
      <c r="B9070" s="68"/>
      <c r="C9070" s="68"/>
      <c r="D9070" s="68"/>
      <c r="E9070" s="68"/>
      <c r="F9070" s="68"/>
      <c r="G9070" s="68"/>
      <c r="H9070" s="68"/>
    </row>
    <row r="9071" spans="1:8" x14ac:dyDescent="0.3">
      <c r="A9071" s="68"/>
      <c r="B9071" s="68"/>
      <c r="C9071" s="68"/>
      <c r="D9071" s="68"/>
      <c r="E9071" s="68"/>
      <c r="F9071" s="68"/>
      <c r="G9071" s="68"/>
      <c r="H9071" s="68"/>
    </row>
    <row r="9072" spans="1:8" x14ac:dyDescent="0.3">
      <c r="A9072" s="68"/>
      <c r="B9072" s="68"/>
      <c r="C9072" s="68"/>
      <c r="D9072" s="68"/>
      <c r="E9072" s="68"/>
      <c r="F9072" s="68"/>
      <c r="G9072" s="68"/>
      <c r="H9072" s="68"/>
    </row>
    <row r="9073" spans="1:8" x14ac:dyDescent="0.3">
      <c r="A9073" s="68"/>
      <c r="B9073" s="68"/>
      <c r="C9073" s="68"/>
      <c r="D9073" s="68"/>
      <c r="E9073" s="68"/>
      <c r="F9073" s="68"/>
      <c r="G9073" s="68"/>
      <c r="H9073" s="68"/>
    </row>
    <row r="9074" spans="1:8" x14ac:dyDescent="0.3">
      <c r="A9074" s="68"/>
      <c r="B9074" s="68"/>
      <c r="C9074" s="68"/>
      <c r="D9074" s="68"/>
      <c r="E9074" s="68"/>
      <c r="F9074" s="68"/>
      <c r="G9074" s="68"/>
      <c r="H9074" s="68"/>
    </row>
    <row r="9075" spans="1:8" x14ac:dyDescent="0.3">
      <c r="A9075" s="68"/>
      <c r="B9075" s="68"/>
      <c r="C9075" s="68"/>
      <c r="D9075" s="68"/>
      <c r="E9075" s="68"/>
      <c r="F9075" s="68"/>
      <c r="G9075" s="68"/>
      <c r="H9075" s="68"/>
    </row>
    <row r="9076" spans="1:8" x14ac:dyDescent="0.3">
      <c r="A9076" s="68"/>
      <c r="B9076" s="68"/>
      <c r="C9076" s="68"/>
      <c r="D9076" s="68"/>
      <c r="E9076" s="68"/>
      <c r="F9076" s="68"/>
      <c r="G9076" s="68"/>
      <c r="H9076" s="68"/>
    </row>
    <row r="9077" spans="1:8" x14ac:dyDescent="0.3">
      <c r="A9077" s="68"/>
      <c r="B9077" s="68"/>
      <c r="C9077" s="68"/>
      <c r="D9077" s="68"/>
      <c r="E9077" s="68"/>
      <c r="F9077" s="68"/>
      <c r="G9077" s="68"/>
      <c r="H9077" s="68"/>
    </row>
    <row r="9078" spans="1:8" x14ac:dyDescent="0.3">
      <c r="A9078" s="68"/>
      <c r="B9078" s="68"/>
      <c r="C9078" s="68"/>
      <c r="D9078" s="68"/>
      <c r="E9078" s="68"/>
      <c r="F9078" s="68"/>
      <c r="G9078" s="68"/>
      <c r="H9078" s="68"/>
    </row>
    <row r="9079" spans="1:8" x14ac:dyDescent="0.3">
      <c r="A9079" s="68"/>
      <c r="B9079" s="68"/>
      <c r="C9079" s="68"/>
      <c r="D9079" s="68"/>
      <c r="E9079" s="68"/>
      <c r="F9079" s="68"/>
      <c r="G9079" s="68"/>
      <c r="H9079" s="68"/>
    </row>
    <row r="9080" spans="1:8" x14ac:dyDescent="0.3">
      <c r="A9080" s="68"/>
      <c r="B9080" s="68"/>
      <c r="C9080" s="68"/>
      <c r="D9080" s="68"/>
      <c r="E9080" s="68"/>
      <c r="F9080" s="68"/>
      <c r="G9080" s="68"/>
      <c r="H9080" s="68"/>
    </row>
    <row r="9081" spans="1:8" x14ac:dyDescent="0.3">
      <c r="A9081" s="68"/>
      <c r="B9081" s="68"/>
      <c r="C9081" s="68"/>
      <c r="D9081" s="68"/>
      <c r="E9081" s="68"/>
      <c r="F9081" s="68"/>
      <c r="G9081" s="68"/>
      <c r="H9081" s="68"/>
    </row>
    <row r="9082" spans="1:8" x14ac:dyDescent="0.3">
      <c r="A9082" s="68"/>
      <c r="B9082" s="68"/>
      <c r="C9082" s="68"/>
      <c r="D9082" s="68"/>
      <c r="E9082" s="68"/>
      <c r="F9082" s="68"/>
      <c r="G9082" s="68"/>
      <c r="H9082" s="68"/>
    </row>
    <row r="9083" spans="1:8" x14ac:dyDescent="0.3">
      <c r="A9083" s="68"/>
      <c r="B9083" s="68"/>
      <c r="C9083" s="68"/>
      <c r="D9083" s="68"/>
      <c r="E9083" s="68"/>
      <c r="F9083" s="68"/>
      <c r="G9083" s="68"/>
      <c r="H9083" s="68"/>
    </row>
    <row r="9084" spans="1:8" x14ac:dyDescent="0.3">
      <c r="A9084" s="68"/>
      <c r="B9084" s="68"/>
      <c r="C9084" s="68"/>
      <c r="D9084" s="68"/>
      <c r="E9084" s="68"/>
      <c r="F9084" s="68"/>
      <c r="G9084" s="68"/>
      <c r="H9084" s="68"/>
    </row>
    <row r="9085" spans="1:8" x14ac:dyDescent="0.3">
      <c r="A9085" s="68"/>
      <c r="B9085" s="68"/>
      <c r="C9085" s="68"/>
      <c r="D9085" s="68"/>
      <c r="E9085" s="68"/>
      <c r="F9085" s="68"/>
      <c r="G9085" s="68"/>
      <c r="H9085" s="68"/>
    </row>
    <row r="9086" spans="1:8" x14ac:dyDescent="0.3">
      <c r="A9086" s="68"/>
      <c r="B9086" s="68"/>
      <c r="C9086" s="68"/>
      <c r="D9086" s="68"/>
      <c r="E9086" s="68"/>
      <c r="F9086" s="68"/>
      <c r="G9086" s="68"/>
      <c r="H9086" s="68"/>
    </row>
    <row r="9087" spans="1:8" x14ac:dyDescent="0.3">
      <c r="A9087" s="68"/>
      <c r="B9087" s="68"/>
      <c r="C9087" s="68"/>
      <c r="D9087" s="68"/>
      <c r="E9087" s="68"/>
      <c r="F9087" s="68"/>
      <c r="G9087" s="68"/>
      <c r="H9087" s="68"/>
    </row>
    <row r="9088" spans="1:8" x14ac:dyDescent="0.3">
      <c r="A9088" s="68"/>
      <c r="B9088" s="68"/>
      <c r="C9088" s="68"/>
      <c r="D9088" s="68"/>
      <c r="E9088" s="68"/>
      <c r="F9088" s="68"/>
      <c r="G9088" s="68"/>
      <c r="H9088" s="68"/>
    </row>
    <row r="9089" spans="1:8" x14ac:dyDescent="0.3">
      <c r="A9089" s="68"/>
      <c r="B9089" s="68"/>
      <c r="C9089" s="68"/>
      <c r="D9089" s="68"/>
      <c r="E9089" s="68"/>
      <c r="F9089" s="68"/>
      <c r="G9089" s="68"/>
      <c r="H9089" s="68"/>
    </row>
    <row r="9090" spans="1:8" x14ac:dyDescent="0.3">
      <c r="A9090" s="68"/>
      <c r="B9090" s="68"/>
      <c r="C9090" s="68"/>
      <c r="D9090" s="68"/>
      <c r="E9090" s="68"/>
      <c r="F9090" s="68"/>
      <c r="G9090" s="68"/>
      <c r="H9090" s="68"/>
    </row>
    <row r="9091" spans="1:8" x14ac:dyDescent="0.3">
      <c r="A9091" s="68"/>
      <c r="B9091" s="68"/>
      <c r="C9091" s="68"/>
      <c r="D9091" s="68"/>
      <c r="E9091" s="68"/>
      <c r="F9091" s="68"/>
      <c r="G9091" s="68"/>
      <c r="H9091" s="68"/>
    </row>
    <row r="9092" spans="1:8" x14ac:dyDescent="0.3">
      <c r="A9092" s="68"/>
      <c r="B9092" s="68"/>
      <c r="C9092" s="68"/>
      <c r="D9092" s="68"/>
      <c r="E9092" s="68"/>
      <c r="F9092" s="68"/>
      <c r="G9092" s="68"/>
      <c r="H9092" s="68"/>
    </row>
    <row r="9093" spans="1:8" x14ac:dyDescent="0.3">
      <c r="A9093" s="68"/>
      <c r="B9093" s="68"/>
      <c r="C9093" s="68"/>
      <c r="D9093" s="68"/>
      <c r="E9093" s="68"/>
      <c r="F9093" s="68"/>
      <c r="G9093" s="68"/>
      <c r="H9093" s="68"/>
    </row>
    <row r="9094" spans="1:8" x14ac:dyDescent="0.3">
      <c r="A9094" s="68"/>
      <c r="B9094" s="68"/>
      <c r="C9094" s="68"/>
      <c r="D9094" s="68"/>
      <c r="E9094" s="68"/>
      <c r="F9094" s="68"/>
      <c r="G9094" s="68"/>
      <c r="H9094" s="68"/>
    </row>
    <row r="9095" spans="1:8" x14ac:dyDescent="0.3">
      <c r="A9095" s="68"/>
      <c r="B9095" s="68"/>
      <c r="C9095" s="68"/>
      <c r="D9095" s="68"/>
      <c r="E9095" s="68"/>
      <c r="F9095" s="68"/>
      <c r="G9095" s="68"/>
      <c r="H9095" s="68"/>
    </row>
    <row r="9096" spans="1:8" x14ac:dyDescent="0.3">
      <c r="A9096" s="68"/>
      <c r="B9096" s="68"/>
      <c r="C9096" s="68"/>
      <c r="D9096" s="68"/>
      <c r="E9096" s="68"/>
      <c r="F9096" s="68"/>
      <c r="G9096" s="68"/>
      <c r="H9096" s="68"/>
    </row>
    <row r="9097" spans="1:8" x14ac:dyDescent="0.3">
      <c r="A9097" s="68"/>
      <c r="B9097" s="68"/>
      <c r="C9097" s="68"/>
      <c r="D9097" s="68"/>
      <c r="E9097" s="68"/>
      <c r="F9097" s="68"/>
      <c r="G9097" s="68"/>
      <c r="H9097" s="68"/>
    </row>
    <row r="9098" spans="1:8" x14ac:dyDescent="0.3">
      <c r="A9098" s="68"/>
      <c r="B9098" s="68"/>
      <c r="C9098" s="68"/>
      <c r="D9098" s="68"/>
      <c r="E9098" s="68"/>
      <c r="F9098" s="68"/>
      <c r="G9098" s="68"/>
      <c r="H9098" s="68"/>
    </row>
    <row r="9099" spans="1:8" x14ac:dyDescent="0.3">
      <c r="A9099" s="68"/>
      <c r="B9099" s="68"/>
      <c r="C9099" s="68"/>
      <c r="D9099" s="68"/>
      <c r="E9099" s="68"/>
      <c r="F9099" s="68"/>
      <c r="G9099" s="68"/>
      <c r="H9099" s="68"/>
    </row>
    <row r="9100" spans="1:8" x14ac:dyDescent="0.3">
      <c r="A9100" s="68"/>
      <c r="B9100" s="68"/>
      <c r="C9100" s="68"/>
      <c r="D9100" s="68"/>
      <c r="E9100" s="68"/>
      <c r="F9100" s="68"/>
      <c r="G9100" s="68"/>
      <c r="H9100" s="68"/>
    </row>
    <row r="9101" spans="1:8" x14ac:dyDescent="0.3">
      <c r="A9101" s="68"/>
      <c r="B9101" s="68"/>
      <c r="C9101" s="68"/>
      <c r="D9101" s="68"/>
      <c r="E9101" s="68"/>
      <c r="F9101" s="68"/>
      <c r="G9101" s="68"/>
      <c r="H9101" s="68"/>
    </row>
    <row r="9102" spans="1:8" x14ac:dyDescent="0.3">
      <c r="A9102" s="68"/>
      <c r="B9102" s="68"/>
      <c r="C9102" s="68"/>
      <c r="D9102" s="68"/>
      <c r="E9102" s="68"/>
      <c r="F9102" s="68"/>
      <c r="G9102" s="68"/>
      <c r="H9102" s="68"/>
    </row>
    <row r="9103" spans="1:8" x14ac:dyDescent="0.3">
      <c r="A9103" s="68"/>
      <c r="B9103" s="68"/>
      <c r="C9103" s="68"/>
      <c r="D9103" s="68"/>
      <c r="E9103" s="68"/>
      <c r="F9103" s="68"/>
      <c r="G9103" s="68"/>
      <c r="H9103" s="68"/>
    </row>
    <row r="9104" spans="1:8" x14ac:dyDescent="0.3">
      <c r="A9104" s="68"/>
      <c r="B9104" s="68"/>
      <c r="C9104" s="68"/>
      <c r="D9104" s="68"/>
      <c r="E9104" s="68"/>
      <c r="F9104" s="68"/>
      <c r="G9104" s="68"/>
      <c r="H9104" s="68"/>
    </row>
    <row r="9105" spans="1:8" x14ac:dyDescent="0.3">
      <c r="A9105" s="68"/>
      <c r="B9105" s="68"/>
      <c r="C9105" s="68"/>
      <c r="D9105" s="68"/>
      <c r="E9105" s="68"/>
      <c r="F9105" s="68"/>
      <c r="G9105" s="68"/>
      <c r="H9105" s="68"/>
    </row>
    <row r="9106" spans="1:8" x14ac:dyDescent="0.3">
      <c r="A9106" s="68"/>
      <c r="B9106" s="68"/>
      <c r="C9106" s="68"/>
      <c r="D9106" s="68"/>
      <c r="E9106" s="68"/>
      <c r="F9106" s="68"/>
      <c r="G9106" s="68"/>
      <c r="H9106" s="68"/>
    </row>
    <row r="9107" spans="1:8" x14ac:dyDescent="0.3">
      <c r="A9107" s="68"/>
      <c r="B9107" s="68"/>
      <c r="C9107" s="68"/>
      <c r="D9107" s="68"/>
      <c r="E9107" s="68"/>
      <c r="F9107" s="68"/>
      <c r="G9107" s="68"/>
      <c r="H9107" s="68"/>
    </row>
    <row r="9108" spans="1:8" x14ac:dyDescent="0.3">
      <c r="A9108" s="68"/>
      <c r="B9108" s="68"/>
      <c r="C9108" s="68"/>
      <c r="D9108" s="68"/>
      <c r="E9108" s="68"/>
      <c r="F9108" s="68"/>
      <c r="G9108" s="68"/>
      <c r="H9108" s="68"/>
    </row>
    <row r="9109" spans="1:8" x14ac:dyDescent="0.3">
      <c r="A9109" s="68"/>
      <c r="B9109" s="68"/>
      <c r="C9109" s="68"/>
      <c r="D9109" s="68"/>
      <c r="E9109" s="68"/>
      <c r="F9109" s="68"/>
      <c r="G9109" s="68"/>
      <c r="H9109" s="68"/>
    </row>
    <row r="9110" spans="1:8" x14ac:dyDescent="0.3">
      <c r="A9110" s="68"/>
      <c r="B9110" s="68"/>
      <c r="C9110" s="68"/>
      <c r="D9110" s="68"/>
      <c r="E9110" s="68"/>
      <c r="F9110" s="68"/>
      <c r="G9110" s="68"/>
      <c r="H9110" s="68"/>
    </row>
    <row r="9111" spans="1:8" x14ac:dyDescent="0.3">
      <c r="A9111" s="68"/>
      <c r="B9111" s="68"/>
      <c r="C9111" s="68"/>
      <c r="D9111" s="68"/>
      <c r="E9111" s="68"/>
      <c r="F9111" s="68"/>
      <c r="G9111" s="68"/>
      <c r="H9111" s="68"/>
    </row>
    <row r="9112" spans="1:8" x14ac:dyDescent="0.3">
      <c r="A9112" s="68"/>
      <c r="B9112" s="68"/>
      <c r="C9112" s="68"/>
      <c r="D9112" s="68"/>
      <c r="E9112" s="68"/>
      <c r="F9112" s="68"/>
      <c r="G9112" s="68"/>
      <c r="H9112" s="68"/>
    </row>
    <row r="9113" spans="1:8" x14ac:dyDescent="0.3">
      <c r="A9113" s="68"/>
      <c r="B9113" s="68"/>
      <c r="C9113" s="68"/>
      <c r="D9113" s="68"/>
      <c r="E9113" s="68"/>
      <c r="F9113" s="68"/>
      <c r="G9113" s="68"/>
      <c r="H9113" s="68"/>
    </row>
    <row r="9114" spans="1:8" x14ac:dyDescent="0.3">
      <c r="A9114" s="68"/>
      <c r="B9114" s="68"/>
      <c r="C9114" s="68"/>
      <c r="D9114" s="68"/>
      <c r="E9114" s="68"/>
      <c r="F9114" s="68"/>
      <c r="G9114" s="68"/>
      <c r="H9114" s="68"/>
    </row>
    <row r="9115" spans="1:8" x14ac:dyDescent="0.3">
      <c r="A9115" s="68"/>
      <c r="B9115" s="68"/>
      <c r="C9115" s="68"/>
      <c r="D9115" s="68"/>
      <c r="E9115" s="68"/>
      <c r="F9115" s="68"/>
      <c r="G9115" s="68"/>
      <c r="H9115" s="68"/>
    </row>
    <row r="9116" spans="1:8" x14ac:dyDescent="0.3">
      <c r="A9116" s="68"/>
      <c r="B9116" s="68"/>
      <c r="C9116" s="68"/>
      <c r="D9116" s="68"/>
      <c r="E9116" s="68"/>
      <c r="F9116" s="68"/>
      <c r="G9116" s="68"/>
      <c r="H9116" s="68"/>
    </row>
    <row r="9117" spans="1:8" x14ac:dyDescent="0.3">
      <c r="A9117" s="68"/>
      <c r="B9117" s="68"/>
      <c r="C9117" s="68"/>
      <c r="D9117" s="68"/>
      <c r="E9117" s="68"/>
      <c r="F9117" s="68"/>
      <c r="G9117" s="68"/>
      <c r="H9117" s="68"/>
    </row>
    <row r="9118" spans="1:8" x14ac:dyDescent="0.3">
      <c r="A9118" s="68"/>
      <c r="B9118" s="68"/>
      <c r="C9118" s="68"/>
      <c r="D9118" s="68"/>
      <c r="E9118" s="68"/>
      <c r="F9118" s="68"/>
      <c r="G9118" s="68"/>
      <c r="H9118" s="68"/>
    </row>
    <row r="9119" spans="1:8" x14ac:dyDescent="0.3">
      <c r="A9119" s="68"/>
      <c r="B9119" s="68"/>
      <c r="C9119" s="68"/>
      <c r="D9119" s="68"/>
      <c r="E9119" s="68"/>
      <c r="F9119" s="68"/>
      <c r="G9119" s="68"/>
      <c r="H9119" s="68"/>
    </row>
    <row r="9120" spans="1:8" x14ac:dyDescent="0.3">
      <c r="A9120" s="68"/>
      <c r="B9120" s="68"/>
      <c r="C9120" s="68"/>
      <c r="D9120" s="68"/>
      <c r="E9120" s="68"/>
      <c r="F9120" s="68"/>
      <c r="G9120" s="68"/>
      <c r="H9120" s="68"/>
    </row>
    <row r="9121" spans="1:8" x14ac:dyDescent="0.3">
      <c r="A9121" s="68"/>
      <c r="B9121" s="68"/>
      <c r="C9121" s="68"/>
      <c r="D9121" s="68"/>
      <c r="E9121" s="68"/>
      <c r="F9121" s="68"/>
      <c r="G9121" s="68"/>
      <c r="H9121" s="68"/>
    </row>
    <row r="9122" spans="1:8" x14ac:dyDescent="0.3">
      <c r="A9122" s="68"/>
      <c r="B9122" s="68"/>
      <c r="C9122" s="68"/>
      <c r="D9122" s="68"/>
      <c r="E9122" s="68"/>
      <c r="F9122" s="68"/>
      <c r="G9122" s="68"/>
      <c r="H9122" s="68"/>
    </row>
    <row r="9123" spans="1:8" x14ac:dyDescent="0.3">
      <c r="A9123" s="68"/>
      <c r="B9123" s="68"/>
      <c r="C9123" s="68"/>
      <c r="D9123" s="68"/>
      <c r="E9123" s="68"/>
      <c r="F9123" s="68"/>
      <c r="G9123" s="68"/>
      <c r="H9123" s="68"/>
    </row>
    <row r="9124" spans="1:8" x14ac:dyDescent="0.3">
      <c r="A9124" s="68"/>
      <c r="B9124" s="68"/>
      <c r="C9124" s="68"/>
      <c r="D9124" s="68"/>
      <c r="E9124" s="68"/>
      <c r="F9124" s="68"/>
      <c r="G9124" s="68"/>
      <c r="H9124" s="68"/>
    </row>
    <row r="9125" spans="1:8" x14ac:dyDescent="0.3">
      <c r="A9125" s="68"/>
      <c r="B9125" s="68"/>
      <c r="C9125" s="68"/>
      <c r="D9125" s="68"/>
      <c r="E9125" s="68"/>
      <c r="F9125" s="68"/>
      <c r="G9125" s="68"/>
      <c r="H9125" s="68"/>
    </row>
    <row r="9126" spans="1:8" x14ac:dyDescent="0.3">
      <c r="A9126" s="68"/>
      <c r="B9126" s="68"/>
      <c r="C9126" s="68"/>
      <c r="D9126" s="68"/>
      <c r="E9126" s="68"/>
      <c r="F9126" s="68"/>
      <c r="G9126" s="68"/>
      <c r="H9126" s="68"/>
    </row>
    <row r="9127" spans="1:8" x14ac:dyDescent="0.3">
      <c r="A9127" s="68"/>
      <c r="B9127" s="68"/>
      <c r="C9127" s="68"/>
      <c r="D9127" s="68"/>
      <c r="E9127" s="68"/>
      <c r="F9127" s="68"/>
      <c r="G9127" s="68"/>
      <c r="H9127" s="68"/>
    </row>
    <row r="9128" spans="1:8" x14ac:dyDescent="0.3">
      <c r="A9128" s="68"/>
      <c r="B9128" s="68"/>
      <c r="C9128" s="68"/>
      <c r="D9128" s="68"/>
      <c r="E9128" s="68"/>
      <c r="F9128" s="68"/>
      <c r="G9128" s="68"/>
      <c r="H9128" s="68"/>
    </row>
    <row r="9129" spans="1:8" x14ac:dyDescent="0.3">
      <c r="A9129" s="68"/>
      <c r="B9129" s="68"/>
      <c r="C9129" s="68"/>
      <c r="D9129" s="68"/>
      <c r="E9129" s="68"/>
      <c r="F9129" s="68"/>
      <c r="G9129" s="68"/>
      <c r="H9129" s="68"/>
    </row>
    <row r="9130" spans="1:8" x14ac:dyDescent="0.3">
      <c r="A9130" s="68"/>
      <c r="B9130" s="68"/>
      <c r="C9130" s="68"/>
      <c r="D9130" s="68"/>
      <c r="E9130" s="68"/>
      <c r="F9130" s="68"/>
      <c r="G9130" s="68"/>
      <c r="H9130" s="68"/>
    </row>
    <row r="9131" spans="1:8" x14ac:dyDescent="0.3">
      <c r="A9131" s="68"/>
      <c r="B9131" s="68"/>
      <c r="C9131" s="68"/>
      <c r="D9131" s="68"/>
      <c r="E9131" s="68"/>
      <c r="F9131" s="68"/>
      <c r="G9131" s="68"/>
      <c r="H9131" s="68"/>
    </row>
    <row r="9132" spans="1:8" x14ac:dyDescent="0.3">
      <c r="A9132" s="68"/>
      <c r="B9132" s="68"/>
      <c r="C9132" s="68"/>
      <c r="D9132" s="68"/>
      <c r="E9132" s="68"/>
      <c r="F9132" s="68"/>
      <c r="G9132" s="68"/>
      <c r="H9132" s="68"/>
    </row>
    <row r="9133" spans="1:8" x14ac:dyDescent="0.3">
      <c r="A9133" s="68"/>
      <c r="B9133" s="68"/>
      <c r="C9133" s="68"/>
      <c r="D9133" s="68"/>
      <c r="E9133" s="68"/>
      <c r="F9133" s="68"/>
      <c r="G9133" s="68"/>
      <c r="H9133" s="68"/>
    </row>
    <row r="9134" spans="1:8" x14ac:dyDescent="0.3">
      <c r="A9134" s="68"/>
      <c r="B9134" s="68"/>
      <c r="C9134" s="68"/>
      <c r="D9134" s="68"/>
      <c r="E9134" s="68"/>
      <c r="F9134" s="68"/>
      <c r="G9134" s="68"/>
      <c r="H9134" s="68"/>
    </row>
    <row r="9135" spans="1:8" x14ac:dyDescent="0.3">
      <c r="A9135" s="68"/>
      <c r="B9135" s="68"/>
      <c r="C9135" s="68"/>
      <c r="D9135" s="68"/>
      <c r="E9135" s="68"/>
      <c r="F9135" s="68"/>
      <c r="G9135" s="68"/>
      <c r="H9135" s="68"/>
    </row>
    <row r="9136" spans="1:8" x14ac:dyDescent="0.3">
      <c r="A9136" s="68"/>
      <c r="B9136" s="68"/>
      <c r="C9136" s="68"/>
      <c r="D9136" s="68"/>
      <c r="E9136" s="68"/>
      <c r="F9136" s="68"/>
      <c r="G9136" s="68"/>
      <c r="H9136" s="68"/>
    </row>
    <row r="9137" spans="1:8" x14ac:dyDescent="0.3">
      <c r="A9137" s="68"/>
      <c r="B9137" s="68"/>
      <c r="C9137" s="68"/>
      <c r="D9137" s="68"/>
      <c r="E9137" s="68"/>
      <c r="F9137" s="68"/>
      <c r="G9137" s="68"/>
      <c r="H9137" s="68"/>
    </row>
    <row r="9138" spans="1:8" x14ac:dyDescent="0.3">
      <c r="A9138" s="68"/>
      <c r="B9138" s="68"/>
      <c r="C9138" s="68"/>
      <c r="D9138" s="68"/>
      <c r="E9138" s="68"/>
      <c r="F9138" s="68"/>
      <c r="G9138" s="68"/>
      <c r="H9138" s="68"/>
    </row>
    <row r="9139" spans="1:8" x14ac:dyDescent="0.3">
      <c r="A9139" s="68"/>
      <c r="B9139" s="68"/>
      <c r="C9139" s="68"/>
      <c r="D9139" s="68"/>
      <c r="E9139" s="68"/>
      <c r="F9139" s="68"/>
      <c r="G9139" s="68"/>
      <c r="H9139" s="68"/>
    </row>
    <row r="9140" spans="1:8" x14ac:dyDescent="0.3">
      <c r="A9140" s="68"/>
      <c r="B9140" s="68"/>
      <c r="C9140" s="68"/>
      <c r="D9140" s="68"/>
      <c r="E9140" s="68"/>
      <c r="F9140" s="68"/>
      <c r="G9140" s="68"/>
      <c r="H9140" s="68"/>
    </row>
    <row r="9141" spans="1:8" x14ac:dyDescent="0.3">
      <c r="A9141" s="68"/>
      <c r="B9141" s="68"/>
      <c r="C9141" s="68"/>
      <c r="D9141" s="68"/>
      <c r="E9141" s="68"/>
      <c r="F9141" s="68"/>
      <c r="G9141" s="68"/>
      <c r="H9141" s="68"/>
    </row>
    <row r="9142" spans="1:8" x14ac:dyDescent="0.3">
      <c r="A9142" s="68"/>
      <c r="B9142" s="68"/>
      <c r="C9142" s="68"/>
      <c r="D9142" s="68"/>
      <c r="E9142" s="68"/>
      <c r="F9142" s="68"/>
      <c r="G9142" s="68"/>
      <c r="H9142" s="68"/>
    </row>
    <row r="9143" spans="1:8" x14ac:dyDescent="0.3">
      <c r="A9143" s="68"/>
      <c r="B9143" s="68"/>
      <c r="C9143" s="68"/>
      <c r="D9143" s="68"/>
      <c r="E9143" s="68"/>
      <c r="F9143" s="68"/>
      <c r="G9143" s="68"/>
      <c r="H9143" s="68"/>
    </row>
    <row r="9144" spans="1:8" x14ac:dyDescent="0.3">
      <c r="A9144" s="68"/>
      <c r="B9144" s="68"/>
      <c r="C9144" s="68"/>
      <c r="D9144" s="68"/>
      <c r="E9144" s="68"/>
      <c r="F9144" s="68"/>
      <c r="G9144" s="68"/>
      <c r="H9144" s="68"/>
    </row>
    <row r="9145" spans="1:8" x14ac:dyDescent="0.3">
      <c r="A9145" s="68"/>
      <c r="B9145" s="68"/>
      <c r="C9145" s="68"/>
      <c r="D9145" s="68"/>
      <c r="E9145" s="68"/>
      <c r="F9145" s="68"/>
      <c r="G9145" s="68"/>
      <c r="H9145" s="68"/>
    </row>
    <row r="9146" spans="1:8" x14ac:dyDescent="0.3">
      <c r="A9146" s="68"/>
      <c r="B9146" s="68"/>
      <c r="C9146" s="68"/>
      <c r="D9146" s="68"/>
      <c r="E9146" s="68"/>
      <c r="F9146" s="68"/>
      <c r="G9146" s="68"/>
      <c r="H9146" s="68"/>
    </row>
    <row r="9147" spans="1:8" x14ac:dyDescent="0.3">
      <c r="A9147" s="68"/>
      <c r="B9147" s="68"/>
      <c r="C9147" s="68"/>
      <c r="D9147" s="68"/>
      <c r="E9147" s="68"/>
      <c r="F9147" s="68"/>
      <c r="G9147" s="68"/>
      <c r="H9147" s="68"/>
    </row>
    <row r="9148" spans="1:8" x14ac:dyDescent="0.3">
      <c r="A9148" s="68"/>
      <c r="B9148" s="68"/>
      <c r="C9148" s="68"/>
      <c r="D9148" s="68"/>
      <c r="E9148" s="68"/>
      <c r="F9148" s="68"/>
      <c r="G9148" s="68"/>
      <c r="H9148" s="68"/>
    </row>
    <row r="9149" spans="1:8" x14ac:dyDescent="0.3">
      <c r="A9149" s="68"/>
      <c r="B9149" s="68"/>
      <c r="C9149" s="68"/>
      <c r="D9149" s="68"/>
      <c r="E9149" s="68"/>
      <c r="F9149" s="68"/>
      <c r="G9149" s="68"/>
      <c r="H9149" s="68"/>
    </row>
    <row r="9150" spans="1:8" x14ac:dyDescent="0.3">
      <c r="A9150" s="68"/>
      <c r="B9150" s="68"/>
      <c r="C9150" s="68"/>
      <c r="D9150" s="68"/>
      <c r="E9150" s="68"/>
      <c r="F9150" s="68"/>
      <c r="G9150" s="68"/>
      <c r="H9150" s="68"/>
    </row>
    <row r="9151" spans="1:8" x14ac:dyDescent="0.3">
      <c r="A9151" s="68"/>
      <c r="B9151" s="68"/>
      <c r="C9151" s="68"/>
      <c r="D9151" s="68"/>
      <c r="E9151" s="68"/>
      <c r="F9151" s="68"/>
      <c r="G9151" s="68"/>
      <c r="H9151" s="68"/>
    </row>
    <row r="9152" spans="1:8" x14ac:dyDescent="0.3">
      <c r="A9152" s="68"/>
      <c r="B9152" s="68"/>
      <c r="C9152" s="68"/>
      <c r="D9152" s="68"/>
      <c r="E9152" s="68"/>
      <c r="F9152" s="68"/>
      <c r="G9152" s="68"/>
      <c r="H9152" s="68"/>
    </row>
    <row r="9153" spans="1:8" x14ac:dyDescent="0.3">
      <c r="A9153" s="68"/>
      <c r="B9153" s="68"/>
      <c r="C9153" s="68"/>
      <c r="D9153" s="68"/>
      <c r="E9153" s="68"/>
      <c r="F9153" s="68"/>
      <c r="G9153" s="68"/>
      <c r="H9153" s="68"/>
    </row>
    <row r="9154" spans="1:8" x14ac:dyDescent="0.3">
      <c r="A9154" s="68"/>
      <c r="B9154" s="68"/>
      <c r="C9154" s="68"/>
      <c r="D9154" s="68"/>
      <c r="E9154" s="68"/>
      <c r="F9154" s="68"/>
      <c r="G9154" s="68"/>
      <c r="H9154" s="68"/>
    </row>
    <row r="9155" spans="1:8" x14ac:dyDescent="0.3">
      <c r="A9155" s="68"/>
      <c r="B9155" s="68"/>
      <c r="C9155" s="68"/>
      <c r="D9155" s="68"/>
      <c r="E9155" s="68"/>
      <c r="F9155" s="68"/>
      <c r="G9155" s="68"/>
      <c r="H9155" s="68"/>
    </row>
    <row r="9156" spans="1:8" x14ac:dyDescent="0.3">
      <c r="A9156" s="68"/>
      <c r="B9156" s="68"/>
      <c r="C9156" s="68"/>
      <c r="D9156" s="68"/>
      <c r="E9156" s="68"/>
      <c r="F9156" s="68"/>
      <c r="G9156" s="68"/>
      <c r="H9156" s="68"/>
    </row>
    <row r="9157" spans="1:8" x14ac:dyDescent="0.3">
      <c r="A9157" s="68"/>
      <c r="B9157" s="68"/>
      <c r="C9157" s="68"/>
      <c r="D9157" s="68"/>
      <c r="E9157" s="68"/>
      <c r="F9157" s="68"/>
      <c r="G9157" s="68"/>
      <c r="H9157" s="68"/>
    </row>
    <row r="9158" spans="1:8" x14ac:dyDescent="0.3">
      <c r="A9158" s="68"/>
      <c r="B9158" s="68"/>
      <c r="C9158" s="68"/>
      <c r="D9158" s="68"/>
      <c r="E9158" s="68"/>
      <c r="F9158" s="68"/>
      <c r="G9158" s="68"/>
      <c r="H9158" s="68"/>
    </row>
    <row r="9159" spans="1:8" x14ac:dyDescent="0.3">
      <c r="A9159" s="68"/>
      <c r="B9159" s="68"/>
      <c r="C9159" s="68"/>
      <c r="D9159" s="68"/>
      <c r="E9159" s="68"/>
      <c r="F9159" s="68"/>
      <c r="G9159" s="68"/>
      <c r="H9159" s="68"/>
    </row>
    <row r="9160" spans="1:8" x14ac:dyDescent="0.3">
      <c r="A9160" s="68"/>
      <c r="B9160" s="68"/>
      <c r="C9160" s="68"/>
      <c r="D9160" s="68"/>
      <c r="E9160" s="68"/>
      <c r="F9160" s="68"/>
      <c r="G9160" s="68"/>
      <c r="H9160" s="68"/>
    </row>
    <row r="9161" spans="1:8" x14ac:dyDescent="0.3">
      <c r="A9161" s="68"/>
      <c r="B9161" s="68"/>
      <c r="C9161" s="68"/>
      <c r="D9161" s="68"/>
      <c r="E9161" s="68"/>
      <c r="F9161" s="68"/>
      <c r="G9161" s="68"/>
      <c r="H9161" s="68"/>
    </row>
    <row r="9162" spans="1:8" x14ac:dyDescent="0.3">
      <c r="A9162" s="68"/>
      <c r="B9162" s="68"/>
      <c r="C9162" s="68"/>
      <c r="D9162" s="68"/>
      <c r="E9162" s="68"/>
      <c r="F9162" s="68"/>
      <c r="G9162" s="68"/>
      <c r="H9162" s="68"/>
    </row>
    <row r="9163" spans="1:8" x14ac:dyDescent="0.3">
      <c r="A9163" s="68"/>
      <c r="B9163" s="68"/>
      <c r="C9163" s="68"/>
      <c r="D9163" s="68"/>
      <c r="E9163" s="68"/>
      <c r="F9163" s="68"/>
      <c r="G9163" s="68"/>
      <c r="H9163" s="68"/>
    </row>
    <row r="9164" spans="1:8" x14ac:dyDescent="0.3">
      <c r="A9164" s="68"/>
      <c r="B9164" s="68"/>
      <c r="C9164" s="68"/>
      <c r="D9164" s="68"/>
      <c r="E9164" s="68"/>
      <c r="F9164" s="68"/>
      <c r="G9164" s="68"/>
      <c r="H9164" s="68"/>
    </row>
    <row r="9165" spans="1:8" x14ac:dyDescent="0.3">
      <c r="A9165" s="68"/>
      <c r="B9165" s="68"/>
      <c r="C9165" s="68"/>
      <c r="D9165" s="68"/>
      <c r="E9165" s="68"/>
      <c r="F9165" s="68"/>
      <c r="G9165" s="68"/>
      <c r="H9165" s="68"/>
    </row>
    <row r="9166" spans="1:8" x14ac:dyDescent="0.3">
      <c r="A9166" s="68"/>
      <c r="B9166" s="68"/>
      <c r="C9166" s="68"/>
      <c r="D9166" s="68"/>
      <c r="E9166" s="68"/>
      <c r="F9166" s="68"/>
      <c r="G9166" s="68"/>
      <c r="H9166" s="68"/>
    </row>
    <row r="9167" spans="1:8" x14ac:dyDescent="0.3">
      <c r="A9167" s="68"/>
      <c r="B9167" s="68"/>
      <c r="C9167" s="68"/>
      <c r="D9167" s="68"/>
      <c r="E9167" s="68"/>
      <c r="F9167" s="68"/>
      <c r="G9167" s="68"/>
      <c r="H9167" s="68"/>
    </row>
    <row r="9168" spans="1:8" x14ac:dyDescent="0.3">
      <c r="A9168" s="68"/>
      <c r="B9168" s="68"/>
      <c r="C9168" s="68"/>
      <c r="D9168" s="68"/>
      <c r="E9168" s="68"/>
      <c r="F9168" s="68"/>
      <c r="G9168" s="68"/>
      <c r="H9168" s="68"/>
    </row>
    <row r="9169" spans="1:8" x14ac:dyDescent="0.3">
      <c r="A9169" s="68"/>
      <c r="B9169" s="68"/>
      <c r="C9169" s="68"/>
      <c r="D9169" s="68"/>
      <c r="E9169" s="68"/>
      <c r="F9169" s="68"/>
      <c r="G9169" s="68"/>
      <c r="H9169" s="68"/>
    </row>
    <row r="9170" spans="1:8" x14ac:dyDescent="0.3">
      <c r="A9170" s="68"/>
      <c r="B9170" s="68"/>
      <c r="C9170" s="68"/>
      <c r="D9170" s="68"/>
      <c r="E9170" s="68"/>
      <c r="F9170" s="68"/>
      <c r="G9170" s="68"/>
      <c r="H9170" s="68"/>
    </row>
    <row r="9171" spans="1:8" x14ac:dyDescent="0.3">
      <c r="A9171" s="68"/>
      <c r="B9171" s="68"/>
      <c r="C9171" s="68"/>
      <c r="D9171" s="68"/>
      <c r="E9171" s="68"/>
      <c r="F9171" s="68"/>
      <c r="G9171" s="68"/>
      <c r="H9171" s="68"/>
    </row>
    <row r="9172" spans="1:8" x14ac:dyDescent="0.3">
      <c r="A9172" s="68"/>
      <c r="B9172" s="68"/>
      <c r="C9172" s="68"/>
      <c r="D9172" s="68"/>
      <c r="E9172" s="68"/>
      <c r="F9172" s="68"/>
      <c r="G9172" s="68"/>
      <c r="H9172" s="68"/>
    </row>
    <row r="9173" spans="1:8" x14ac:dyDescent="0.3">
      <c r="A9173" s="68"/>
      <c r="B9173" s="68"/>
      <c r="C9173" s="68"/>
      <c r="D9173" s="68"/>
      <c r="E9173" s="68"/>
      <c r="F9173" s="68"/>
      <c r="G9173" s="68"/>
      <c r="H9173" s="68"/>
    </row>
    <row r="9174" spans="1:8" x14ac:dyDescent="0.3">
      <c r="A9174" s="68"/>
      <c r="B9174" s="68"/>
      <c r="C9174" s="68"/>
      <c r="D9174" s="68"/>
      <c r="E9174" s="68"/>
      <c r="F9174" s="68"/>
      <c r="G9174" s="68"/>
      <c r="H9174" s="68"/>
    </row>
    <row r="9175" spans="1:8" x14ac:dyDescent="0.3">
      <c r="A9175" s="68"/>
      <c r="B9175" s="68"/>
      <c r="C9175" s="68"/>
      <c r="D9175" s="68"/>
      <c r="E9175" s="68"/>
      <c r="F9175" s="68"/>
      <c r="G9175" s="68"/>
      <c r="H9175" s="68"/>
    </row>
    <row r="9176" spans="1:8" x14ac:dyDescent="0.3">
      <c r="A9176" s="68"/>
      <c r="B9176" s="68"/>
      <c r="C9176" s="68"/>
      <c r="D9176" s="68"/>
      <c r="E9176" s="68"/>
      <c r="F9176" s="68"/>
      <c r="G9176" s="68"/>
      <c r="H9176" s="68"/>
    </row>
    <row r="9177" spans="1:8" x14ac:dyDescent="0.3">
      <c r="A9177" s="68"/>
      <c r="B9177" s="68"/>
      <c r="C9177" s="68"/>
      <c r="D9177" s="68"/>
      <c r="E9177" s="68"/>
      <c r="F9177" s="68"/>
      <c r="G9177" s="68"/>
      <c r="H9177" s="68"/>
    </row>
    <row r="9178" spans="1:8" x14ac:dyDescent="0.3">
      <c r="A9178" s="68"/>
      <c r="B9178" s="68"/>
      <c r="C9178" s="68"/>
      <c r="D9178" s="68"/>
      <c r="E9178" s="68"/>
      <c r="F9178" s="68"/>
      <c r="G9178" s="68"/>
      <c r="H9178" s="68"/>
    </row>
    <row r="9179" spans="1:8" x14ac:dyDescent="0.3">
      <c r="A9179" s="68"/>
      <c r="B9179" s="68"/>
      <c r="C9179" s="68"/>
      <c r="D9179" s="68"/>
      <c r="E9179" s="68"/>
      <c r="F9179" s="68"/>
      <c r="G9179" s="68"/>
      <c r="H9179" s="68"/>
    </row>
    <row r="9180" spans="1:8" x14ac:dyDescent="0.3">
      <c r="A9180" s="68"/>
      <c r="B9180" s="68"/>
      <c r="C9180" s="68"/>
      <c r="D9180" s="68"/>
      <c r="E9180" s="68"/>
      <c r="F9180" s="68"/>
      <c r="G9180" s="68"/>
      <c r="H9180" s="68"/>
    </row>
    <row r="9181" spans="1:8" x14ac:dyDescent="0.3">
      <c r="A9181" s="68"/>
      <c r="B9181" s="68"/>
      <c r="C9181" s="68"/>
      <c r="D9181" s="68"/>
      <c r="E9181" s="68"/>
      <c r="F9181" s="68"/>
      <c r="G9181" s="68"/>
      <c r="H9181" s="68"/>
    </row>
    <row r="9182" spans="1:8" x14ac:dyDescent="0.3">
      <c r="A9182" s="68"/>
      <c r="B9182" s="68"/>
      <c r="C9182" s="68"/>
      <c r="D9182" s="68"/>
      <c r="E9182" s="68"/>
      <c r="F9182" s="68"/>
      <c r="G9182" s="68"/>
      <c r="H9182" s="68"/>
    </row>
    <row r="9183" spans="1:8" x14ac:dyDescent="0.3">
      <c r="A9183" s="68"/>
      <c r="B9183" s="68"/>
      <c r="C9183" s="68"/>
      <c r="D9183" s="68"/>
      <c r="E9183" s="68"/>
      <c r="F9183" s="68"/>
      <c r="G9183" s="68"/>
      <c r="H9183" s="68"/>
    </row>
    <row r="9184" spans="1:8" x14ac:dyDescent="0.3">
      <c r="A9184" s="68"/>
      <c r="B9184" s="68"/>
      <c r="C9184" s="68"/>
      <c r="D9184" s="68"/>
      <c r="E9184" s="68"/>
      <c r="F9184" s="68"/>
      <c r="G9184" s="68"/>
      <c r="H9184" s="68"/>
    </row>
    <row r="9185" spans="1:8" x14ac:dyDescent="0.3">
      <c r="A9185" s="68"/>
      <c r="B9185" s="68"/>
      <c r="C9185" s="68"/>
      <c r="D9185" s="68"/>
      <c r="E9185" s="68"/>
      <c r="F9185" s="68"/>
      <c r="G9185" s="68"/>
      <c r="H9185" s="68"/>
    </row>
    <row r="9186" spans="1:8" x14ac:dyDescent="0.3">
      <c r="A9186" s="68"/>
      <c r="B9186" s="68"/>
      <c r="C9186" s="68"/>
      <c r="D9186" s="68"/>
      <c r="E9186" s="68"/>
      <c r="F9186" s="68"/>
      <c r="G9186" s="68"/>
      <c r="H9186" s="68"/>
    </row>
    <row r="9187" spans="1:8" x14ac:dyDescent="0.3">
      <c r="A9187" s="68"/>
      <c r="B9187" s="68"/>
      <c r="C9187" s="68"/>
      <c r="D9187" s="68"/>
      <c r="E9187" s="68"/>
      <c r="F9187" s="68"/>
      <c r="G9187" s="68"/>
      <c r="H9187" s="68"/>
    </row>
    <row r="9188" spans="1:8" x14ac:dyDescent="0.3">
      <c r="A9188" s="68"/>
      <c r="B9188" s="68"/>
      <c r="C9188" s="68"/>
      <c r="D9188" s="68"/>
      <c r="E9188" s="68"/>
      <c r="F9188" s="68"/>
      <c r="G9188" s="68"/>
      <c r="H9188" s="68"/>
    </row>
    <row r="9189" spans="1:8" x14ac:dyDescent="0.3">
      <c r="A9189" s="68"/>
      <c r="B9189" s="68"/>
      <c r="C9189" s="68"/>
      <c r="D9189" s="68"/>
      <c r="E9189" s="68"/>
      <c r="F9189" s="68"/>
      <c r="G9189" s="68"/>
      <c r="H9189" s="68"/>
    </row>
    <row r="9190" spans="1:8" x14ac:dyDescent="0.3">
      <c r="A9190" s="68"/>
      <c r="B9190" s="68"/>
      <c r="C9190" s="68"/>
      <c r="D9190" s="68"/>
      <c r="E9190" s="68"/>
      <c r="F9190" s="68"/>
      <c r="G9190" s="68"/>
      <c r="H9190" s="68"/>
    </row>
    <row r="9191" spans="1:8" x14ac:dyDescent="0.3">
      <c r="A9191" s="68"/>
      <c r="B9191" s="68"/>
      <c r="C9191" s="68"/>
      <c r="D9191" s="68"/>
      <c r="E9191" s="68"/>
      <c r="F9191" s="68"/>
      <c r="G9191" s="68"/>
      <c r="H9191" s="68"/>
    </row>
    <row r="9192" spans="1:8" x14ac:dyDescent="0.3">
      <c r="A9192" s="68"/>
      <c r="B9192" s="68"/>
      <c r="C9192" s="68"/>
      <c r="D9192" s="68"/>
      <c r="E9192" s="68"/>
      <c r="F9192" s="68"/>
      <c r="G9192" s="68"/>
      <c r="H9192" s="68"/>
    </row>
    <row r="9193" spans="1:8" x14ac:dyDescent="0.3">
      <c r="A9193" s="68"/>
      <c r="B9193" s="68"/>
      <c r="C9193" s="68"/>
      <c r="D9193" s="68"/>
      <c r="E9193" s="68"/>
      <c r="F9193" s="68"/>
      <c r="G9193" s="68"/>
      <c r="H9193" s="68"/>
    </row>
    <row r="9194" spans="1:8" x14ac:dyDescent="0.3">
      <c r="A9194" s="68"/>
      <c r="B9194" s="68"/>
      <c r="C9194" s="68"/>
      <c r="D9194" s="68"/>
      <c r="E9194" s="68"/>
      <c r="F9194" s="68"/>
      <c r="G9194" s="68"/>
      <c r="H9194" s="68"/>
    </row>
    <row r="9195" spans="1:8" x14ac:dyDescent="0.3">
      <c r="A9195" s="68"/>
      <c r="B9195" s="68"/>
      <c r="C9195" s="68"/>
      <c r="D9195" s="68"/>
      <c r="E9195" s="68"/>
      <c r="F9195" s="68"/>
      <c r="G9195" s="68"/>
      <c r="H9195" s="68"/>
    </row>
    <row r="9196" spans="1:8" x14ac:dyDescent="0.3">
      <c r="A9196" s="68"/>
      <c r="B9196" s="68"/>
      <c r="C9196" s="68"/>
      <c r="D9196" s="68"/>
      <c r="E9196" s="68"/>
      <c r="F9196" s="68"/>
      <c r="G9196" s="68"/>
      <c r="H9196" s="68"/>
    </row>
    <row r="9197" spans="1:8" x14ac:dyDescent="0.3">
      <c r="A9197" s="68"/>
      <c r="B9197" s="68"/>
      <c r="C9197" s="68"/>
      <c r="D9197" s="68"/>
      <c r="E9197" s="68"/>
      <c r="F9197" s="68"/>
      <c r="G9197" s="68"/>
      <c r="H9197" s="68"/>
    </row>
    <row r="9198" spans="1:8" x14ac:dyDescent="0.3">
      <c r="A9198" s="68"/>
      <c r="B9198" s="68"/>
      <c r="C9198" s="68"/>
      <c r="D9198" s="68"/>
      <c r="E9198" s="68"/>
      <c r="F9198" s="68"/>
      <c r="G9198" s="68"/>
      <c r="H9198" s="68"/>
    </row>
    <row r="9199" spans="1:8" x14ac:dyDescent="0.3">
      <c r="A9199" s="68"/>
      <c r="B9199" s="68"/>
      <c r="C9199" s="68"/>
      <c r="D9199" s="68"/>
      <c r="E9199" s="68"/>
      <c r="F9199" s="68"/>
      <c r="G9199" s="68"/>
      <c r="H9199" s="68"/>
    </row>
    <row r="9200" spans="1:8" x14ac:dyDescent="0.3">
      <c r="A9200" s="68"/>
      <c r="B9200" s="68"/>
      <c r="C9200" s="68"/>
      <c r="D9200" s="68"/>
      <c r="E9200" s="68"/>
      <c r="F9200" s="68"/>
      <c r="G9200" s="68"/>
      <c r="H9200" s="68"/>
    </row>
    <row r="9201" spans="1:8" x14ac:dyDescent="0.3">
      <c r="A9201" s="68"/>
      <c r="B9201" s="68"/>
      <c r="C9201" s="68"/>
      <c r="D9201" s="68"/>
      <c r="E9201" s="68"/>
      <c r="F9201" s="68"/>
      <c r="G9201" s="68"/>
      <c r="H9201" s="68"/>
    </row>
    <row r="9202" spans="1:8" x14ac:dyDescent="0.3">
      <c r="A9202" s="68"/>
      <c r="B9202" s="68"/>
      <c r="C9202" s="68"/>
      <c r="D9202" s="68"/>
      <c r="E9202" s="68"/>
      <c r="F9202" s="68"/>
      <c r="G9202" s="68"/>
      <c r="H9202" s="68"/>
    </row>
    <row r="9203" spans="1:8" x14ac:dyDescent="0.3">
      <c r="A9203" s="68"/>
      <c r="B9203" s="68"/>
      <c r="C9203" s="68"/>
      <c r="D9203" s="68"/>
      <c r="E9203" s="68"/>
      <c r="F9203" s="68"/>
      <c r="G9203" s="68"/>
      <c r="H9203" s="68"/>
    </row>
    <row r="9204" spans="1:8" x14ac:dyDescent="0.3">
      <c r="A9204" s="68"/>
      <c r="B9204" s="68"/>
      <c r="C9204" s="68"/>
      <c r="D9204" s="68"/>
      <c r="E9204" s="68"/>
      <c r="F9204" s="68"/>
      <c r="G9204" s="68"/>
      <c r="H9204" s="68"/>
    </row>
    <row r="9205" spans="1:8" x14ac:dyDescent="0.3">
      <c r="A9205" s="68"/>
      <c r="B9205" s="68"/>
      <c r="C9205" s="68"/>
      <c r="D9205" s="68"/>
      <c r="E9205" s="68"/>
      <c r="F9205" s="68"/>
      <c r="G9205" s="68"/>
      <c r="H9205" s="68"/>
    </row>
    <row r="9206" spans="1:8" x14ac:dyDescent="0.3">
      <c r="A9206" s="68"/>
      <c r="B9206" s="68"/>
      <c r="C9206" s="68"/>
      <c r="D9206" s="68"/>
      <c r="E9206" s="68"/>
      <c r="F9206" s="68"/>
      <c r="G9206" s="68"/>
      <c r="H9206" s="68"/>
    </row>
    <row r="9207" spans="1:8" x14ac:dyDescent="0.3">
      <c r="A9207" s="68"/>
      <c r="B9207" s="68"/>
      <c r="C9207" s="68"/>
      <c r="D9207" s="68"/>
      <c r="E9207" s="68"/>
      <c r="F9207" s="68"/>
      <c r="G9207" s="68"/>
      <c r="H9207" s="68"/>
    </row>
    <row r="9208" spans="1:8" x14ac:dyDescent="0.3">
      <c r="A9208" s="68"/>
      <c r="B9208" s="68"/>
      <c r="C9208" s="68"/>
      <c r="D9208" s="68"/>
      <c r="E9208" s="68"/>
      <c r="F9208" s="68"/>
      <c r="G9208" s="68"/>
      <c r="H9208" s="68"/>
    </row>
    <row r="9209" spans="1:8" x14ac:dyDescent="0.3">
      <c r="A9209" s="68"/>
      <c r="B9209" s="68"/>
      <c r="C9209" s="68"/>
      <c r="D9209" s="68"/>
      <c r="E9209" s="68"/>
      <c r="F9209" s="68"/>
      <c r="G9209" s="68"/>
      <c r="H9209" s="68"/>
    </row>
    <row r="9210" spans="1:8" x14ac:dyDescent="0.3">
      <c r="A9210" s="68"/>
      <c r="B9210" s="68"/>
      <c r="C9210" s="68"/>
      <c r="D9210" s="68"/>
      <c r="E9210" s="68"/>
      <c r="F9210" s="68"/>
      <c r="G9210" s="68"/>
      <c r="H9210" s="68"/>
    </row>
    <row r="9211" spans="1:8" x14ac:dyDescent="0.3">
      <c r="A9211" s="68"/>
      <c r="B9211" s="68"/>
      <c r="C9211" s="68"/>
      <c r="D9211" s="68"/>
      <c r="E9211" s="68"/>
      <c r="F9211" s="68"/>
      <c r="G9211" s="68"/>
      <c r="H9211" s="68"/>
    </row>
    <row r="9212" spans="1:8" x14ac:dyDescent="0.3">
      <c r="A9212" s="68"/>
      <c r="B9212" s="68"/>
      <c r="C9212" s="68"/>
      <c r="D9212" s="68"/>
      <c r="E9212" s="68"/>
      <c r="F9212" s="68"/>
      <c r="G9212" s="68"/>
      <c r="H9212" s="68"/>
    </row>
    <row r="9213" spans="1:8" x14ac:dyDescent="0.3">
      <c r="A9213" s="68"/>
      <c r="B9213" s="68"/>
      <c r="C9213" s="68"/>
      <c r="D9213" s="68"/>
      <c r="E9213" s="68"/>
      <c r="F9213" s="68"/>
      <c r="G9213" s="68"/>
      <c r="H9213" s="68"/>
    </row>
    <row r="9214" spans="1:8" x14ac:dyDescent="0.3">
      <c r="A9214" s="68"/>
      <c r="B9214" s="68"/>
      <c r="C9214" s="68"/>
      <c r="D9214" s="68"/>
      <c r="E9214" s="68"/>
      <c r="F9214" s="68"/>
      <c r="G9214" s="68"/>
      <c r="H9214" s="68"/>
    </row>
    <row r="9215" spans="1:8" x14ac:dyDescent="0.3">
      <c r="A9215" s="68"/>
      <c r="B9215" s="68"/>
      <c r="C9215" s="68"/>
      <c r="D9215" s="68"/>
      <c r="E9215" s="68"/>
      <c r="F9215" s="68"/>
      <c r="G9215" s="68"/>
      <c r="H9215" s="68"/>
    </row>
    <row r="9216" spans="1:8" x14ac:dyDescent="0.3">
      <c r="A9216" s="68"/>
      <c r="B9216" s="68"/>
      <c r="C9216" s="68"/>
      <c r="D9216" s="68"/>
      <c r="E9216" s="68"/>
      <c r="F9216" s="68"/>
      <c r="G9216" s="68"/>
      <c r="H9216" s="68"/>
    </row>
    <row r="9217" spans="1:8" x14ac:dyDescent="0.3">
      <c r="A9217" s="68"/>
      <c r="B9217" s="68"/>
      <c r="C9217" s="68"/>
      <c r="D9217" s="68"/>
      <c r="E9217" s="68"/>
      <c r="F9217" s="68"/>
      <c r="G9217" s="68"/>
      <c r="H9217" s="68"/>
    </row>
    <row r="9218" spans="1:8" x14ac:dyDescent="0.3">
      <c r="A9218" s="68"/>
      <c r="B9218" s="68"/>
      <c r="C9218" s="68"/>
      <c r="D9218" s="68"/>
      <c r="E9218" s="68"/>
      <c r="F9218" s="68"/>
      <c r="G9218" s="68"/>
      <c r="H9218" s="68"/>
    </row>
    <row r="9219" spans="1:8" x14ac:dyDescent="0.3">
      <c r="A9219" s="68"/>
      <c r="B9219" s="68"/>
      <c r="C9219" s="68"/>
      <c r="D9219" s="68"/>
      <c r="E9219" s="68"/>
      <c r="F9219" s="68"/>
      <c r="G9219" s="68"/>
      <c r="H9219" s="68"/>
    </row>
    <row r="9220" spans="1:8" x14ac:dyDescent="0.3">
      <c r="A9220" s="68"/>
      <c r="B9220" s="68"/>
      <c r="C9220" s="68"/>
      <c r="D9220" s="68"/>
      <c r="E9220" s="68"/>
      <c r="F9220" s="68"/>
      <c r="G9220" s="68"/>
      <c r="H9220" s="68"/>
    </row>
    <row r="9221" spans="1:8" x14ac:dyDescent="0.3">
      <c r="A9221" s="68"/>
      <c r="B9221" s="68"/>
      <c r="C9221" s="68"/>
      <c r="D9221" s="68"/>
      <c r="E9221" s="68"/>
      <c r="F9221" s="68"/>
      <c r="G9221" s="68"/>
      <c r="H9221" s="68"/>
    </row>
    <row r="9222" spans="1:8" x14ac:dyDescent="0.3">
      <c r="A9222" s="68"/>
      <c r="B9222" s="68"/>
      <c r="C9222" s="68"/>
      <c r="D9222" s="68"/>
      <c r="E9222" s="68"/>
      <c r="F9222" s="68"/>
      <c r="G9222" s="68"/>
      <c r="H9222" s="68"/>
    </row>
    <row r="9223" spans="1:8" x14ac:dyDescent="0.3">
      <c r="A9223" s="68"/>
      <c r="B9223" s="68"/>
      <c r="C9223" s="68"/>
      <c r="D9223" s="68"/>
      <c r="E9223" s="68"/>
      <c r="F9223" s="68"/>
      <c r="G9223" s="68"/>
      <c r="H9223" s="68"/>
    </row>
    <row r="9224" spans="1:8" x14ac:dyDescent="0.3">
      <c r="A9224" s="68"/>
      <c r="B9224" s="68"/>
      <c r="C9224" s="68"/>
      <c r="D9224" s="68"/>
      <c r="E9224" s="68"/>
      <c r="F9224" s="68"/>
      <c r="G9224" s="68"/>
      <c r="H9224" s="68"/>
    </row>
    <row r="9225" spans="1:8" x14ac:dyDescent="0.3">
      <c r="A9225" s="68"/>
      <c r="B9225" s="68"/>
      <c r="C9225" s="68"/>
      <c r="D9225" s="68"/>
      <c r="E9225" s="68"/>
      <c r="F9225" s="68"/>
      <c r="G9225" s="68"/>
      <c r="H9225" s="68"/>
    </row>
    <row r="9226" spans="1:8" x14ac:dyDescent="0.3">
      <c r="A9226" s="68"/>
      <c r="B9226" s="68"/>
      <c r="C9226" s="68"/>
      <c r="D9226" s="68"/>
      <c r="E9226" s="68"/>
      <c r="F9226" s="68"/>
      <c r="G9226" s="68"/>
      <c r="H9226" s="68"/>
    </row>
    <row r="9227" spans="1:8" x14ac:dyDescent="0.3">
      <c r="A9227" s="68"/>
      <c r="B9227" s="68"/>
      <c r="C9227" s="68"/>
      <c r="D9227" s="68"/>
      <c r="E9227" s="68"/>
      <c r="F9227" s="68"/>
      <c r="G9227" s="68"/>
      <c r="H9227" s="68"/>
    </row>
    <row r="9228" spans="1:8" x14ac:dyDescent="0.3">
      <c r="A9228" s="68"/>
      <c r="B9228" s="68"/>
      <c r="C9228" s="68"/>
      <c r="D9228" s="68"/>
      <c r="E9228" s="68"/>
      <c r="F9228" s="68"/>
      <c r="G9228" s="68"/>
      <c r="H9228" s="68"/>
    </row>
    <row r="9229" spans="1:8" x14ac:dyDescent="0.3">
      <c r="A9229" s="68"/>
      <c r="B9229" s="68"/>
      <c r="C9229" s="68"/>
      <c r="D9229" s="68"/>
      <c r="E9229" s="68"/>
      <c r="F9229" s="68"/>
      <c r="G9229" s="68"/>
      <c r="H9229" s="68"/>
    </row>
    <row r="9230" spans="1:8" x14ac:dyDescent="0.3">
      <c r="A9230" s="68"/>
      <c r="B9230" s="68"/>
      <c r="C9230" s="68"/>
      <c r="D9230" s="68"/>
      <c r="E9230" s="68"/>
      <c r="F9230" s="68"/>
      <c r="G9230" s="68"/>
      <c r="H9230" s="68"/>
    </row>
    <row r="9231" spans="1:8" x14ac:dyDescent="0.3">
      <c r="A9231" s="68"/>
      <c r="B9231" s="68"/>
      <c r="C9231" s="68"/>
      <c r="D9231" s="68"/>
      <c r="E9231" s="68"/>
      <c r="F9231" s="68"/>
      <c r="G9231" s="68"/>
      <c r="H9231" s="68"/>
    </row>
    <row r="9232" spans="1:8" x14ac:dyDescent="0.3">
      <c r="A9232" s="68"/>
      <c r="B9232" s="68"/>
      <c r="C9232" s="68"/>
      <c r="D9232" s="68"/>
      <c r="E9232" s="68"/>
      <c r="F9232" s="68"/>
      <c r="G9232" s="68"/>
      <c r="H9232" s="68"/>
    </row>
    <row r="9233" spans="1:8" x14ac:dyDescent="0.3">
      <c r="A9233" s="68"/>
      <c r="B9233" s="68"/>
      <c r="C9233" s="68"/>
      <c r="D9233" s="68"/>
      <c r="E9233" s="68"/>
      <c r="F9233" s="68"/>
      <c r="G9233" s="68"/>
      <c r="H9233" s="68"/>
    </row>
    <row r="9234" spans="1:8" x14ac:dyDescent="0.3">
      <c r="A9234" s="68"/>
      <c r="B9234" s="68"/>
      <c r="C9234" s="68"/>
      <c r="D9234" s="68"/>
      <c r="E9234" s="68"/>
      <c r="F9234" s="68"/>
      <c r="G9234" s="68"/>
      <c r="H9234" s="68"/>
    </row>
    <row r="9235" spans="1:8" x14ac:dyDescent="0.3">
      <c r="A9235" s="68"/>
      <c r="B9235" s="68"/>
      <c r="C9235" s="68"/>
      <c r="D9235" s="68"/>
      <c r="E9235" s="68"/>
      <c r="F9235" s="68"/>
      <c r="G9235" s="68"/>
      <c r="H9235" s="68"/>
    </row>
    <row r="9236" spans="1:8" x14ac:dyDescent="0.3">
      <c r="A9236" s="68"/>
      <c r="B9236" s="68"/>
      <c r="C9236" s="68"/>
      <c r="D9236" s="68"/>
      <c r="E9236" s="68"/>
      <c r="F9236" s="68"/>
      <c r="G9236" s="68"/>
      <c r="H9236" s="68"/>
    </row>
    <row r="9237" spans="1:8" x14ac:dyDescent="0.3">
      <c r="A9237" s="68"/>
      <c r="B9237" s="68"/>
      <c r="C9237" s="68"/>
      <c r="D9237" s="68"/>
      <c r="E9237" s="68"/>
      <c r="F9237" s="68"/>
      <c r="G9237" s="68"/>
      <c r="H9237" s="68"/>
    </row>
    <row r="9238" spans="1:8" x14ac:dyDescent="0.3">
      <c r="A9238" s="68"/>
      <c r="B9238" s="68"/>
      <c r="C9238" s="68"/>
      <c r="D9238" s="68"/>
      <c r="E9238" s="68"/>
      <c r="F9238" s="68"/>
      <c r="G9238" s="68"/>
      <c r="H9238" s="68"/>
    </row>
    <row r="9239" spans="1:8" x14ac:dyDescent="0.3">
      <c r="A9239" s="68"/>
      <c r="B9239" s="68"/>
      <c r="C9239" s="68"/>
      <c r="D9239" s="68"/>
      <c r="E9239" s="68"/>
      <c r="F9239" s="68"/>
      <c r="G9239" s="68"/>
      <c r="H9239" s="68"/>
    </row>
    <row r="9240" spans="1:8" x14ac:dyDescent="0.3">
      <c r="A9240" s="68"/>
      <c r="B9240" s="68"/>
      <c r="C9240" s="68"/>
      <c r="D9240" s="68"/>
      <c r="E9240" s="68"/>
      <c r="F9240" s="68"/>
      <c r="G9240" s="68"/>
      <c r="H9240" s="68"/>
    </row>
    <row r="9241" spans="1:8" x14ac:dyDescent="0.3">
      <c r="A9241" s="68"/>
      <c r="B9241" s="68"/>
      <c r="C9241" s="68"/>
      <c r="D9241" s="68"/>
      <c r="E9241" s="68"/>
      <c r="F9241" s="68"/>
      <c r="G9241" s="68"/>
      <c r="H9241" s="68"/>
    </row>
    <row r="9242" spans="1:8" x14ac:dyDescent="0.3">
      <c r="A9242" s="68"/>
      <c r="B9242" s="68"/>
      <c r="C9242" s="68"/>
      <c r="D9242" s="68"/>
      <c r="E9242" s="68"/>
      <c r="F9242" s="68"/>
      <c r="G9242" s="68"/>
      <c r="H9242" s="68"/>
    </row>
    <row r="9243" spans="1:8" x14ac:dyDescent="0.3">
      <c r="A9243" s="68"/>
      <c r="B9243" s="68"/>
      <c r="C9243" s="68"/>
      <c r="D9243" s="68"/>
      <c r="E9243" s="68"/>
      <c r="F9243" s="68"/>
      <c r="G9243" s="68"/>
      <c r="H9243" s="68"/>
    </row>
    <row r="9244" spans="1:8" x14ac:dyDescent="0.3">
      <c r="A9244" s="68"/>
      <c r="B9244" s="68"/>
      <c r="C9244" s="68"/>
      <c r="D9244" s="68"/>
      <c r="E9244" s="68"/>
      <c r="F9244" s="68"/>
      <c r="G9244" s="68"/>
      <c r="H9244" s="68"/>
    </row>
    <row r="9245" spans="1:8" x14ac:dyDescent="0.3">
      <c r="A9245" s="68"/>
      <c r="B9245" s="68"/>
      <c r="C9245" s="68"/>
      <c r="D9245" s="68"/>
      <c r="E9245" s="68"/>
      <c r="F9245" s="68"/>
      <c r="G9245" s="68"/>
      <c r="H9245" s="68"/>
    </row>
    <row r="9246" spans="1:8" x14ac:dyDescent="0.3">
      <c r="A9246" s="68"/>
      <c r="B9246" s="68"/>
      <c r="C9246" s="68"/>
      <c r="D9246" s="68"/>
      <c r="E9246" s="68"/>
      <c r="F9246" s="68"/>
      <c r="G9246" s="68"/>
      <c r="H9246" s="68"/>
    </row>
    <row r="9247" spans="1:8" x14ac:dyDescent="0.3">
      <c r="A9247" s="68"/>
      <c r="B9247" s="68"/>
      <c r="C9247" s="68"/>
      <c r="D9247" s="68"/>
      <c r="E9247" s="68"/>
      <c r="F9247" s="68"/>
      <c r="G9247" s="68"/>
      <c r="H9247" s="68"/>
    </row>
    <row r="9248" spans="1:8" x14ac:dyDescent="0.3">
      <c r="A9248" s="68"/>
      <c r="B9248" s="68"/>
      <c r="C9248" s="68"/>
      <c r="D9248" s="68"/>
      <c r="E9248" s="68"/>
      <c r="F9248" s="68"/>
      <c r="G9248" s="68"/>
      <c r="H9248" s="68"/>
    </row>
    <row r="9249" spans="1:8" x14ac:dyDescent="0.3">
      <c r="A9249" s="68"/>
      <c r="B9249" s="68"/>
      <c r="C9249" s="68"/>
      <c r="D9249" s="68"/>
      <c r="E9249" s="68"/>
      <c r="F9249" s="68"/>
      <c r="G9249" s="68"/>
      <c r="H9249" s="68"/>
    </row>
    <row r="9250" spans="1:8" x14ac:dyDescent="0.3">
      <c r="A9250" s="68"/>
      <c r="B9250" s="68"/>
      <c r="C9250" s="68"/>
      <c r="D9250" s="68"/>
      <c r="E9250" s="68"/>
      <c r="F9250" s="68"/>
      <c r="G9250" s="68"/>
      <c r="H9250" s="68"/>
    </row>
    <row r="9251" spans="1:8" x14ac:dyDescent="0.3">
      <c r="A9251" s="68"/>
      <c r="B9251" s="68"/>
      <c r="C9251" s="68"/>
      <c r="D9251" s="68"/>
      <c r="E9251" s="68"/>
      <c r="F9251" s="68"/>
      <c r="G9251" s="68"/>
      <c r="H9251" s="68"/>
    </row>
    <row r="9252" spans="1:8" x14ac:dyDescent="0.3">
      <c r="A9252" s="68"/>
      <c r="B9252" s="68"/>
      <c r="C9252" s="68"/>
      <c r="D9252" s="68"/>
      <c r="E9252" s="68"/>
      <c r="F9252" s="68"/>
      <c r="G9252" s="68"/>
      <c r="H9252" s="68"/>
    </row>
    <row r="9253" spans="1:8" x14ac:dyDescent="0.3">
      <c r="A9253" s="68"/>
      <c r="B9253" s="68"/>
      <c r="C9253" s="68"/>
      <c r="D9253" s="68"/>
      <c r="E9253" s="68"/>
      <c r="F9253" s="68"/>
      <c r="G9253" s="68"/>
      <c r="H9253" s="68"/>
    </row>
    <row r="9254" spans="1:8" x14ac:dyDescent="0.3">
      <c r="A9254" s="68"/>
      <c r="B9254" s="68"/>
      <c r="C9254" s="68"/>
      <c r="D9254" s="68"/>
      <c r="E9254" s="68"/>
      <c r="F9254" s="68"/>
      <c r="G9254" s="68"/>
      <c r="H9254" s="68"/>
    </row>
    <row r="9255" spans="1:8" x14ac:dyDescent="0.3">
      <c r="A9255" s="68"/>
      <c r="B9255" s="68"/>
      <c r="C9255" s="68"/>
      <c r="D9255" s="68"/>
      <c r="E9255" s="68"/>
      <c r="F9255" s="68"/>
      <c r="G9255" s="68"/>
      <c r="H9255" s="68"/>
    </row>
    <row r="9256" spans="1:8" x14ac:dyDescent="0.3">
      <c r="A9256" s="68"/>
      <c r="B9256" s="68"/>
      <c r="C9256" s="68"/>
      <c r="D9256" s="68"/>
      <c r="E9256" s="68"/>
      <c r="F9256" s="68"/>
      <c r="G9256" s="68"/>
      <c r="H9256" s="68"/>
    </row>
    <row r="9257" spans="1:8" x14ac:dyDescent="0.3">
      <c r="A9257" s="68"/>
      <c r="B9257" s="68"/>
      <c r="C9257" s="68"/>
      <c r="D9257" s="68"/>
      <c r="E9257" s="68"/>
      <c r="F9257" s="68"/>
      <c r="G9257" s="68"/>
      <c r="H9257" s="68"/>
    </row>
    <row r="9258" spans="1:8" x14ac:dyDescent="0.3">
      <c r="A9258" s="68"/>
      <c r="B9258" s="68"/>
      <c r="C9258" s="68"/>
      <c r="D9258" s="68"/>
      <c r="E9258" s="68"/>
      <c r="F9258" s="68"/>
      <c r="G9258" s="68"/>
      <c r="H9258" s="68"/>
    </row>
    <row r="9259" spans="1:8" x14ac:dyDescent="0.3">
      <c r="A9259" s="68"/>
      <c r="B9259" s="68"/>
      <c r="C9259" s="68"/>
      <c r="D9259" s="68"/>
      <c r="E9259" s="68"/>
      <c r="F9259" s="68"/>
      <c r="G9259" s="68"/>
      <c r="H9259" s="68"/>
    </row>
    <row r="9260" spans="1:8" x14ac:dyDescent="0.3">
      <c r="A9260" s="68"/>
      <c r="B9260" s="68"/>
      <c r="C9260" s="68"/>
      <c r="D9260" s="68"/>
      <c r="E9260" s="68"/>
      <c r="F9260" s="68"/>
      <c r="G9260" s="68"/>
      <c r="H9260" s="68"/>
    </row>
    <row r="9261" spans="1:8" x14ac:dyDescent="0.3">
      <c r="A9261" s="68"/>
      <c r="B9261" s="68"/>
      <c r="C9261" s="68"/>
      <c r="D9261" s="68"/>
      <c r="E9261" s="68"/>
      <c r="F9261" s="68"/>
      <c r="G9261" s="68"/>
      <c r="H9261" s="68"/>
    </row>
    <row r="9262" spans="1:8" x14ac:dyDescent="0.3">
      <c r="A9262" s="68"/>
      <c r="B9262" s="68"/>
      <c r="C9262" s="68"/>
      <c r="D9262" s="68"/>
      <c r="E9262" s="68"/>
      <c r="F9262" s="68"/>
      <c r="G9262" s="68"/>
      <c r="H9262" s="68"/>
    </row>
    <row r="9263" spans="1:8" x14ac:dyDescent="0.3">
      <c r="A9263" s="68"/>
      <c r="B9263" s="68"/>
      <c r="C9263" s="68"/>
      <c r="D9263" s="68"/>
      <c r="E9263" s="68"/>
      <c r="F9263" s="68"/>
      <c r="G9263" s="68"/>
      <c r="H9263" s="68"/>
    </row>
    <row r="9264" spans="1:8" x14ac:dyDescent="0.3">
      <c r="A9264" s="68"/>
      <c r="B9264" s="68"/>
      <c r="C9264" s="68"/>
      <c r="D9264" s="68"/>
      <c r="E9264" s="68"/>
      <c r="F9264" s="68"/>
      <c r="G9264" s="68"/>
      <c r="H9264" s="68"/>
    </row>
    <row r="9265" spans="1:8" x14ac:dyDescent="0.3">
      <c r="A9265" s="68"/>
      <c r="B9265" s="68"/>
      <c r="C9265" s="68"/>
      <c r="D9265" s="68"/>
      <c r="E9265" s="68"/>
      <c r="F9265" s="68"/>
      <c r="G9265" s="68"/>
      <c r="H9265" s="68"/>
    </row>
    <row r="9266" spans="1:8" x14ac:dyDescent="0.3">
      <c r="A9266" s="68"/>
      <c r="B9266" s="68"/>
      <c r="C9266" s="68"/>
      <c r="D9266" s="68"/>
      <c r="E9266" s="68"/>
      <c r="F9266" s="68"/>
      <c r="G9266" s="68"/>
      <c r="H9266" s="68"/>
    </row>
    <row r="9267" spans="1:8" x14ac:dyDescent="0.3">
      <c r="A9267" s="68"/>
      <c r="B9267" s="68"/>
      <c r="C9267" s="68"/>
      <c r="D9267" s="68"/>
      <c r="E9267" s="68"/>
      <c r="F9267" s="68"/>
      <c r="G9267" s="68"/>
      <c r="H9267" s="68"/>
    </row>
    <row r="9268" spans="1:8" x14ac:dyDescent="0.3">
      <c r="A9268" s="68"/>
      <c r="B9268" s="68"/>
      <c r="C9268" s="68"/>
      <c r="D9268" s="68"/>
      <c r="E9268" s="68"/>
      <c r="F9268" s="68"/>
      <c r="G9268" s="68"/>
      <c r="H9268" s="68"/>
    </row>
    <row r="9269" spans="1:8" x14ac:dyDescent="0.3">
      <c r="A9269" s="68"/>
      <c r="B9269" s="68"/>
      <c r="C9269" s="68"/>
      <c r="D9269" s="68"/>
      <c r="E9269" s="68"/>
      <c r="F9269" s="68"/>
      <c r="G9269" s="68"/>
      <c r="H9269" s="68"/>
    </row>
    <row r="9270" spans="1:8" x14ac:dyDescent="0.3">
      <c r="A9270" s="68"/>
      <c r="B9270" s="68"/>
      <c r="C9270" s="68"/>
      <c r="D9270" s="68"/>
      <c r="E9270" s="68"/>
      <c r="F9270" s="68"/>
      <c r="G9270" s="68"/>
      <c r="H9270" s="68"/>
    </row>
    <row r="9271" spans="1:8" x14ac:dyDescent="0.3">
      <c r="A9271" s="68"/>
      <c r="B9271" s="68"/>
      <c r="C9271" s="68"/>
      <c r="D9271" s="68"/>
      <c r="E9271" s="68"/>
      <c r="F9271" s="68"/>
      <c r="G9271" s="68"/>
      <c r="H9271" s="68"/>
    </row>
    <row r="9272" spans="1:8" x14ac:dyDescent="0.3">
      <c r="A9272" s="68"/>
      <c r="B9272" s="68"/>
      <c r="C9272" s="68"/>
      <c r="D9272" s="68"/>
      <c r="E9272" s="68"/>
      <c r="F9272" s="68"/>
      <c r="G9272" s="68"/>
      <c r="H9272" s="68"/>
    </row>
    <row r="9273" spans="1:8" x14ac:dyDescent="0.3">
      <c r="A9273" s="68"/>
      <c r="B9273" s="68"/>
      <c r="C9273" s="68"/>
      <c r="D9273" s="68"/>
      <c r="E9273" s="68"/>
      <c r="F9273" s="68"/>
      <c r="G9273" s="68"/>
      <c r="H9273" s="68"/>
    </row>
    <row r="9274" spans="1:8" x14ac:dyDescent="0.3">
      <c r="A9274" s="68"/>
      <c r="B9274" s="68"/>
      <c r="C9274" s="68"/>
      <c r="D9274" s="68"/>
      <c r="E9274" s="68"/>
      <c r="F9274" s="68"/>
      <c r="G9274" s="68"/>
      <c r="H9274" s="68"/>
    </row>
    <row r="9275" spans="1:8" x14ac:dyDescent="0.3">
      <c r="A9275" s="68"/>
      <c r="B9275" s="68"/>
      <c r="C9275" s="68"/>
      <c r="D9275" s="68"/>
      <c r="E9275" s="68"/>
      <c r="F9275" s="68"/>
      <c r="G9275" s="68"/>
      <c r="H9275" s="68"/>
    </row>
    <row r="9276" spans="1:8" x14ac:dyDescent="0.3">
      <c r="A9276" s="68"/>
      <c r="B9276" s="68"/>
      <c r="C9276" s="68"/>
      <c r="D9276" s="68"/>
      <c r="E9276" s="68"/>
      <c r="F9276" s="68"/>
      <c r="G9276" s="68"/>
      <c r="H9276" s="68"/>
    </row>
    <row r="9277" spans="1:8" x14ac:dyDescent="0.3">
      <c r="A9277" s="68"/>
      <c r="B9277" s="68"/>
      <c r="C9277" s="68"/>
      <c r="D9277" s="68"/>
      <c r="E9277" s="68"/>
      <c r="F9277" s="68"/>
      <c r="G9277" s="68"/>
      <c r="H9277" s="68"/>
    </row>
    <row r="9278" spans="1:8" x14ac:dyDescent="0.3">
      <c r="A9278" s="68"/>
      <c r="B9278" s="68"/>
      <c r="C9278" s="68"/>
      <c r="D9278" s="68"/>
      <c r="E9278" s="68"/>
      <c r="F9278" s="68"/>
      <c r="G9278" s="68"/>
      <c r="H9278" s="68"/>
    </row>
    <row r="9279" spans="1:8" x14ac:dyDescent="0.3">
      <c r="A9279" s="68"/>
      <c r="B9279" s="68"/>
      <c r="C9279" s="68"/>
      <c r="D9279" s="68"/>
      <c r="E9279" s="68"/>
      <c r="F9279" s="68"/>
      <c r="G9279" s="68"/>
      <c r="H9279" s="68"/>
    </row>
    <row r="9280" spans="1:8" x14ac:dyDescent="0.3">
      <c r="A9280" s="68"/>
      <c r="B9280" s="68"/>
      <c r="C9280" s="68"/>
      <c r="D9280" s="68"/>
      <c r="E9280" s="68"/>
      <c r="F9280" s="68"/>
      <c r="G9280" s="68"/>
      <c r="H9280" s="68"/>
    </row>
    <row r="9281" spans="1:8" x14ac:dyDescent="0.3">
      <c r="A9281" s="68"/>
      <c r="B9281" s="68"/>
      <c r="C9281" s="68"/>
      <c r="D9281" s="68"/>
      <c r="E9281" s="68"/>
      <c r="F9281" s="68"/>
      <c r="G9281" s="68"/>
      <c r="H9281" s="68"/>
    </row>
    <row r="9282" spans="1:8" x14ac:dyDescent="0.3">
      <c r="A9282" s="68"/>
      <c r="B9282" s="68"/>
      <c r="C9282" s="68"/>
      <c r="D9282" s="68"/>
      <c r="E9282" s="68"/>
      <c r="F9282" s="68"/>
      <c r="G9282" s="68"/>
      <c r="H9282" s="68"/>
    </row>
    <row r="9283" spans="1:8" x14ac:dyDescent="0.3">
      <c r="A9283" s="68"/>
      <c r="B9283" s="68"/>
      <c r="C9283" s="68"/>
      <c r="D9283" s="68"/>
      <c r="E9283" s="68"/>
      <c r="F9283" s="68"/>
      <c r="G9283" s="68"/>
      <c r="H9283" s="68"/>
    </row>
    <row r="9284" spans="1:8" x14ac:dyDescent="0.3">
      <c r="A9284" s="68"/>
      <c r="B9284" s="68"/>
      <c r="C9284" s="68"/>
      <c r="D9284" s="68"/>
      <c r="E9284" s="68"/>
      <c r="F9284" s="68"/>
      <c r="G9284" s="68"/>
      <c r="H9284" s="68"/>
    </row>
    <row r="9285" spans="1:8" x14ac:dyDescent="0.3">
      <c r="A9285" s="68"/>
      <c r="B9285" s="68"/>
      <c r="C9285" s="68"/>
      <c r="D9285" s="68"/>
      <c r="E9285" s="68"/>
      <c r="F9285" s="68"/>
      <c r="G9285" s="68"/>
      <c r="H9285" s="68"/>
    </row>
    <row r="9286" spans="1:8" x14ac:dyDescent="0.3">
      <c r="A9286" s="68"/>
      <c r="B9286" s="68"/>
      <c r="C9286" s="68"/>
      <c r="D9286" s="68"/>
      <c r="E9286" s="68"/>
      <c r="F9286" s="68"/>
      <c r="G9286" s="68"/>
      <c r="H9286" s="68"/>
    </row>
    <row r="9287" spans="1:8" x14ac:dyDescent="0.3">
      <c r="A9287" s="68"/>
      <c r="B9287" s="68"/>
      <c r="C9287" s="68"/>
      <c r="D9287" s="68"/>
      <c r="E9287" s="68"/>
      <c r="F9287" s="68"/>
      <c r="G9287" s="68"/>
      <c r="H9287" s="68"/>
    </row>
    <row r="9288" spans="1:8" x14ac:dyDescent="0.3">
      <c r="A9288" s="68"/>
      <c r="B9288" s="68"/>
      <c r="C9288" s="68"/>
      <c r="D9288" s="68"/>
      <c r="E9288" s="68"/>
      <c r="F9288" s="68"/>
      <c r="G9288" s="68"/>
      <c r="H9288" s="68"/>
    </row>
    <row r="9289" spans="1:8" x14ac:dyDescent="0.3">
      <c r="A9289" s="68"/>
      <c r="B9289" s="68"/>
      <c r="C9289" s="68"/>
      <c r="D9289" s="68"/>
      <c r="E9289" s="68"/>
      <c r="F9289" s="68"/>
      <c r="G9289" s="68"/>
      <c r="H9289" s="68"/>
    </row>
    <row r="9290" spans="1:8" x14ac:dyDescent="0.3">
      <c r="A9290" s="68"/>
      <c r="B9290" s="68"/>
      <c r="C9290" s="68"/>
      <c r="D9290" s="68"/>
      <c r="E9290" s="68"/>
      <c r="F9290" s="68"/>
      <c r="G9290" s="68"/>
      <c r="H9290" s="68"/>
    </row>
    <row r="9291" spans="1:8" x14ac:dyDescent="0.3">
      <c r="A9291" s="68"/>
      <c r="B9291" s="68"/>
      <c r="C9291" s="68"/>
      <c r="D9291" s="68"/>
      <c r="E9291" s="68"/>
      <c r="F9291" s="68"/>
      <c r="G9291" s="68"/>
      <c r="H9291" s="68"/>
    </row>
    <row r="9292" spans="1:8" x14ac:dyDescent="0.3">
      <c r="A9292" s="68"/>
      <c r="B9292" s="68"/>
      <c r="C9292" s="68"/>
      <c r="D9292" s="68"/>
      <c r="E9292" s="68"/>
      <c r="F9292" s="68"/>
      <c r="G9292" s="68"/>
      <c r="H9292" s="68"/>
    </row>
    <row r="9293" spans="1:8" x14ac:dyDescent="0.3">
      <c r="A9293" s="68"/>
      <c r="B9293" s="68"/>
      <c r="C9293" s="68"/>
      <c r="D9293" s="68"/>
      <c r="E9293" s="68"/>
      <c r="F9293" s="68"/>
      <c r="G9293" s="68"/>
      <c r="H9293" s="68"/>
    </row>
    <row r="9294" spans="1:8" x14ac:dyDescent="0.3">
      <c r="A9294" s="68"/>
      <c r="B9294" s="68"/>
      <c r="C9294" s="68"/>
      <c r="D9294" s="68"/>
      <c r="E9294" s="68"/>
      <c r="F9294" s="68"/>
      <c r="G9294" s="68"/>
      <c r="H9294" s="68"/>
    </row>
    <row r="9295" spans="1:8" x14ac:dyDescent="0.3">
      <c r="A9295" s="68"/>
      <c r="B9295" s="68"/>
      <c r="C9295" s="68"/>
      <c r="D9295" s="68"/>
      <c r="E9295" s="68"/>
      <c r="F9295" s="68"/>
      <c r="G9295" s="68"/>
      <c r="H9295" s="68"/>
    </row>
    <row r="9296" spans="1:8" x14ac:dyDescent="0.3">
      <c r="A9296" s="68"/>
      <c r="B9296" s="68"/>
      <c r="C9296" s="68"/>
      <c r="D9296" s="68"/>
      <c r="E9296" s="68"/>
      <c r="F9296" s="68"/>
      <c r="G9296" s="68"/>
      <c r="H9296" s="68"/>
    </row>
    <row r="9297" spans="1:8" x14ac:dyDescent="0.3">
      <c r="A9297" s="68"/>
      <c r="B9297" s="68"/>
      <c r="C9297" s="68"/>
      <c r="D9297" s="68"/>
      <c r="E9297" s="68"/>
      <c r="F9297" s="68"/>
      <c r="G9297" s="68"/>
      <c r="H9297" s="68"/>
    </row>
    <row r="9298" spans="1:8" x14ac:dyDescent="0.3">
      <c r="A9298" s="68"/>
      <c r="B9298" s="68"/>
      <c r="C9298" s="68"/>
      <c r="D9298" s="68"/>
      <c r="E9298" s="68"/>
      <c r="F9298" s="68"/>
      <c r="G9298" s="68"/>
      <c r="H9298" s="68"/>
    </row>
    <row r="9299" spans="1:8" x14ac:dyDescent="0.3">
      <c r="A9299" s="68"/>
      <c r="B9299" s="68"/>
      <c r="C9299" s="68"/>
      <c r="D9299" s="68"/>
      <c r="E9299" s="68"/>
      <c r="F9299" s="68"/>
      <c r="G9299" s="68"/>
      <c r="H9299" s="68"/>
    </row>
    <row r="9300" spans="1:8" x14ac:dyDescent="0.3">
      <c r="A9300" s="68"/>
      <c r="B9300" s="68"/>
      <c r="C9300" s="68"/>
      <c r="D9300" s="68"/>
      <c r="E9300" s="68"/>
      <c r="F9300" s="68"/>
      <c r="G9300" s="68"/>
      <c r="H9300" s="68"/>
    </row>
    <row r="9301" spans="1:8" x14ac:dyDescent="0.3">
      <c r="A9301" s="68"/>
      <c r="B9301" s="68"/>
      <c r="C9301" s="68"/>
      <c r="D9301" s="68"/>
      <c r="E9301" s="68"/>
      <c r="F9301" s="68"/>
      <c r="G9301" s="68"/>
      <c r="H9301" s="68"/>
    </row>
    <row r="9302" spans="1:8" x14ac:dyDescent="0.3">
      <c r="A9302" s="68"/>
      <c r="B9302" s="68"/>
      <c r="C9302" s="68"/>
      <c r="D9302" s="68"/>
      <c r="E9302" s="68"/>
      <c r="F9302" s="68"/>
      <c r="G9302" s="68"/>
      <c r="H9302" s="68"/>
    </row>
    <row r="9303" spans="1:8" x14ac:dyDescent="0.3">
      <c r="A9303" s="68"/>
      <c r="B9303" s="68"/>
      <c r="C9303" s="68"/>
      <c r="D9303" s="68"/>
      <c r="E9303" s="68"/>
      <c r="F9303" s="68"/>
      <c r="G9303" s="68"/>
      <c r="H9303" s="68"/>
    </row>
    <row r="9304" spans="1:8" x14ac:dyDescent="0.3">
      <c r="A9304" s="68"/>
      <c r="B9304" s="68"/>
      <c r="C9304" s="68"/>
      <c r="D9304" s="68"/>
      <c r="E9304" s="68"/>
      <c r="F9304" s="68"/>
      <c r="G9304" s="68"/>
      <c r="H9304" s="68"/>
    </row>
    <row r="9305" spans="1:8" x14ac:dyDescent="0.3">
      <c r="A9305" s="68"/>
      <c r="B9305" s="68"/>
      <c r="C9305" s="68"/>
      <c r="D9305" s="68"/>
      <c r="E9305" s="68"/>
      <c r="F9305" s="68"/>
      <c r="G9305" s="68"/>
      <c r="H9305" s="68"/>
    </row>
    <row r="9306" spans="1:8" x14ac:dyDescent="0.3">
      <c r="A9306" s="68"/>
      <c r="B9306" s="68"/>
      <c r="C9306" s="68"/>
      <c r="D9306" s="68"/>
      <c r="E9306" s="68"/>
      <c r="F9306" s="68"/>
      <c r="G9306" s="68"/>
      <c r="H9306" s="68"/>
    </row>
    <row r="9307" spans="1:8" x14ac:dyDescent="0.3">
      <c r="A9307" s="68"/>
      <c r="B9307" s="68"/>
      <c r="C9307" s="68"/>
      <c r="D9307" s="68"/>
      <c r="E9307" s="68"/>
      <c r="F9307" s="68"/>
      <c r="G9307" s="68"/>
      <c r="H9307" s="68"/>
    </row>
    <row r="9308" spans="1:8" x14ac:dyDescent="0.3">
      <c r="A9308" s="68"/>
      <c r="B9308" s="68"/>
      <c r="C9308" s="68"/>
      <c r="D9308" s="68"/>
      <c r="E9308" s="68"/>
      <c r="F9308" s="68"/>
      <c r="G9308" s="68"/>
      <c r="H9308" s="68"/>
    </row>
    <row r="9309" spans="1:8" x14ac:dyDescent="0.3">
      <c r="A9309" s="68"/>
      <c r="B9309" s="68"/>
      <c r="C9309" s="68"/>
      <c r="D9309" s="68"/>
      <c r="E9309" s="68"/>
      <c r="F9309" s="68"/>
      <c r="G9309" s="68"/>
      <c r="H9309" s="68"/>
    </row>
    <row r="9310" spans="1:8" x14ac:dyDescent="0.3">
      <c r="A9310" s="68"/>
      <c r="B9310" s="68"/>
      <c r="C9310" s="68"/>
      <c r="D9310" s="68"/>
      <c r="E9310" s="68"/>
      <c r="F9310" s="68"/>
      <c r="G9310" s="68"/>
      <c r="H9310" s="68"/>
    </row>
    <row r="9311" spans="1:8" x14ac:dyDescent="0.3">
      <c r="A9311" s="68"/>
      <c r="B9311" s="68"/>
      <c r="C9311" s="68"/>
      <c r="D9311" s="68"/>
      <c r="E9311" s="68"/>
      <c r="F9311" s="68"/>
      <c r="G9311" s="68"/>
      <c r="H9311" s="68"/>
    </row>
    <row r="9312" spans="1:8" x14ac:dyDescent="0.3">
      <c r="A9312" s="68"/>
      <c r="B9312" s="68"/>
      <c r="C9312" s="68"/>
      <c r="D9312" s="68"/>
      <c r="E9312" s="68"/>
      <c r="F9312" s="68"/>
      <c r="G9312" s="68"/>
      <c r="H9312" s="68"/>
    </row>
    <row r="9313" spans="1:8" x14ac:dyDescent="0.3">
      <c r="A9313" s="68"/>
      <c r="B9313" s="68"/>
      <c r="C9313" s="68"/>
      <c r="D9313" s="68"/>
      <c r="E9313" s="68"/>
      <c r="F9313" s="68"/>
      <c r="G9313" s="68"/>
      <c r="H9313" s="68"/>
    </row>
    <row r="9314" spans="1:8" x14ac:dyDescent="0.3">
      <c r="A9314" s="68"/>
      <c r="B9314" s="68"/>
      <c r="C9314" s="68"/>
      <c r="D9314" s="68"/>
      <c r="E9314" s="68"/>
      <c r="F9314" s="68"/>
      <c r="G9314" s="68"/>
      <c r="H9314" s="68"/>
    </row>
    <row r="9315" spans="1:8" x14ac:dyDescent="0.3">
      <c r="A9315" s="68"/>
      <c r="B9315" s="68"/>
      <c r="C9315" s="68"/>
      <c r="D9315" s="68"/>
      <c r="E9315" s="68"/>
      <c r="F9315" s="68"/>
      <c r="G9315" s="68"/>
      <c r="H9315" s="68"/>
    </row>
    <row r="9316" spans="1:8" x14ac:dyDescent="0.3">
      <c r="A9316" s="68"/>
      <c r="B9316" s="68"/>
      <c r="C9316" s="68"/>
      <c r="D9316" s="68"/>
      <c r="E9316" s="68"/>
      <c r="F9316" s="68"/>
      <c r="G9316" s="68"/>
      <c r="H9316" s="68"/>
    </row>
    <row r="9317" spans="1:8" x14ac:dyDescent="0.3">
      <c r="A9317" s="68"/>
      <c r="B9317" s="68"/>
      <c r="C9317" s="68"/>
      <c r="D9317" s="68"/>
      <c r="E9317" s="68"/>
      <c r="F9317" s="68"/>
      <c r="G9317" s="68"/>
      <c r="H9317" s="68"/>
    </row>
    <row r="9318" spans="1:8" x14ac:dyDescent="0.3">
      <c r="A9318" s="68"/>
      <c r="B9318" s="68"/>
      <c r="C9318" s="68"/>
      <c r="D9318" s="68"/>
      <c r="E9318" s="68"/>
      <c r="F9318" s="68"/>
      <c r="G9318" s="68"/>
      <c r="H9318" s="68"/>
    </row>
    <row r="9319" spans="1:8" x14ac:dyDescent="0.3">
      <c r="A9319" s="68"/>
      <c r="B9319" s="68"/>
      <c r="C9319" s="68"/>
      <c r="D9319" s="68"/>
      <c r="E9319" s="68"/>
      <c r="F9319" s="68"/>
      <c r="G9319" s="68"/>
      <c r="H9319" s="68"/>
    </row>
    <row r="9320" spans="1:8" x14ac:dyDescent="0.3">
      <c r="A9320" s="68"/>
      <c r="B9320" s="68"/>
      <c r="C9320" s="68"/>
      <c r="D9320" s="68"/>
      <c r="E9320" s="68"/>
      <c r="F9320" s="68"/>
      <c r="G9320" s="68"/>
      <c r="H9320" s="68"/>
    </row>
    <row r="9321" spans="1:8" x14ac:dyDescent="0.3">
      <c r="A9321" s="68"/>
      <c r="B9321" s="68"/>
      <c r="C9321" s="68"/>
      <c r="D9321" s="68"/>
      <c r="E9321" s="68"/>
      <c r="F9321" s="68"/>
      <c r="G9321" s="68"/>
      <c r="H9321" s="68"/>
    </row>
    <row r="9322" spans="1:8" x14ac:dyDescent="0.3">
      <c r="A9322" s="68"/>
      <c r="B9322" s="68"/>
      <c r="C9322" s="68"/>
      <c r="D9322" s="68"/>
      <c r="E9322" s="68"/>
      <c r="F9322" s="68"/>
      <c r="G9322" s="68"/>
      <c r="H9322" s="68"/>
    </row>
    <row r="9323" spans="1:8" x14ac:dyDescent="0.3">
      <c r="A9323" s="68"/>
      <c r="B9323" s="68"/>
      <c r="C9323" s="68"/>
      <c r="D9323" s="68"/>
      <c r="E9323" s="68"/>
      <c r="F9323" s="68"/>
      <c r="G9323" s="68"/>
      <c r="H9323" s="68"/>
    </row>
    <row r="9324" spans="1:8" x14ac:dyDescent="0.3">
      <c r="A9324" s="68"/>
      <c r="B9324" s="68"/>
      <c r="C9324" s="68"/>
      <c r="D9324" s="68"/>
      <c r="E9324" s="68"/>
      <c r="F9324" s="68"/>
      <c r="G9324" s="68"/>
      <c r="H9324" s="68"/>
    </row>
    <row r="9325" spans="1:8" x14ac:dyDescent="0.3">
      <c r="A9325" s="68"/>
      <c r="B9325" s="68"/>
      <c r="C9325" s="68"/>
      <c r="D9325" s="68"/>
      <c r="E9325" s="68"/>
      <c r="F9325" s="68"/>
      <c r="G9325" s="68"/>
      <c r="H9325" s="68"/>
    </row>
    <row r="9326" spans="1:8" x14ac:dyDescent="0.3">
      <c r="A9326" s="68"/>
      <c r="B9326" s="68"/>
      <c r="C9326" s="68"/>
      <c r="D9326" s="68"/>
      <c r="E9326" s="68"/>
      <c r="F9326" s="68"/>
      <c r="G9326" s="68"/>
      <c r="H9326" s="68"/>
    </row>
    <row r="9327" spans="1:8" x14ac:dyDescent="0.3">
      <c r="A9327" s="68"/>
      <c r="B9327" s="68"/>
      <c r="C9327" s="68"/>
      <c r="D9327" s="68"/>
      <c r="E9327" s="68"/>
      <c r="F9327" s="68"/>
      <c r="G9327" s="68"/>
      <c r="H9327" s="68"/>
    </row>
    <row r="9328" spans="1:8" x14ac:dyDescent="0.3">
      <c r="A9328" s="68"/>
      <c r="B9328" s="68"/>
      <c r="C9328" s="68"/>
      <c r="D9328" s="68"/>
      <c r="E9328" s="68"/>
      <c r="F9328" s="68"/>
      <c r="G9328" s="68"/>
      <c r="H9328" s="68"/>
    </row>
    <row r="9329" spans="1:8" x14ac:dyDescent="0.3">
      <c r="A9329" s="68"/>
      <c r="B9329" s="68"/>
      <c r="C9329" s="68"/>
      <c r="D9329" s="68"/>
      <c r="E9329" s="68"/>
      <c r="F9329" s="68"/>
      <c r="G9329" s="68"/>
      <c r="H9329" s="68"/>
    </row>
    <row r="9330" spans="1:8" x14ac:dyDescent="0.3">
      <c r="A9330" s="68"/>
      <c r="B9330" s="68"/>
      <c r="C9330" s="68"/>
      <c r="D9330" s="68"/>
      <c r="E9330" s="68"/>
      <c r="F9330" s="68"/>
      <c r="G9330" s="68"/>
      <c r="H9330" s="68"/>
    </row>
    <row r="9331" spans="1:8" x14ac:dyDescent="0.3">
      <c r="A9331" s="68"/>
      <c r="B9331" s="68"/>
      <c r="C9331" s="68"/>
      <c r="D9331" s="68"/>
      <c r="E9331" s="68"/>
      <c r="F9331" s="68"/>
      <c r="G9331" s="68"/>
      <c r="H9331" s="68"/>
    </row>
    <row r="9332" spans="1:8" x14ac:dyDescent="0.3">
      <c r="A9332" s="68"/>
      <c r="B9332" s="68"/>
      <c r="C9332" s="68"/>
      <c r="D9332" s="68"/>
      <c r="E9332" s="68"/>
      <c r="F9332" s="68"/>
      <c r="G9332" s="68"/>
      <c r="H9332" s="68"/>
    </row>
    <row r="9333" spans="1:8" x14ac:dyDescent="0.3">
      <c r="A9333" s="68"/>
      <c r="B9333" s="68"/>
      <c r="C9333" s="68"/>
      <c r="D9333" s="68"/>
      <c r="E9333" s="68"/>
      <c r="F9333" s="68"/>
      <c r="G9333" s="68"/>
      <c r="H9333" s="68"/>
    </row>
    <row r="9334" spans="1:8" x14ac:dyDescent="0.3">
      <c r="A9334" s="68"/>
      <c r="B9334" s="68"/>
      <c r="C9334" s="68"/>
      <c r="D9334" s="68"/>
      <c r="E9334" s="68"/>
      <c r="F9334" s="68"/>
      <c r="G9334" s="68"/>
      <c r="H9334" s="68"/>
    </row>
    <row r="9335" spans="1:8" x14ac:dyDescent="0.3">
      <c r="A9335" s="68"/>
      <c r="B9335" s="68"/>
      <c r="C9335" s="68"/>
      <c r="D9335" s="68"/>
      <c r="E9335" s="68"/>
      <c r="F9335" s="68"/>
      <c r="G9335" s="68"/>
      <c r="H9335" s="68"/>
    </row>
    <row r="9336" spans="1:8" x14ac:dyDescent="0.3">
      <c r="A9336" s="68"/>
      <c r="B9336" s="68"/>
      <c r="C9336" s="68"/>
      <c r="D9336" s="68"/>
      <c r="E9336" s="68"/>
      <c r="F9336" s="68"/>
      <c r="G9336" s="68"/>
      <c r="H9336" s="68"/>
    </row>
    <row r="9337" spans="1:8" x14ac:dyDescent="0.3">
      <c r="A9337" s="68"/>
      <c r="B9337" s="68"/>
      <c r="C9337" s="68"/>
      <c r="D9337" s="68"/>
      <c r="E9337" s="68"/>
      <c r="F9337" s="68"/>
      <c r="G9337" s="68"/>
      <c r="H9337" s="68"/>
    </row>
    <row r="9338" spans="1:8" x14ac:dyDescent="0.3">
      <c r="A9338" s="68"/>
      <c r="B9338" s="68"/>
      <c r="C9338" s="68"/>
      <c r="D9338" s="68"/>
      <c r="E9338" s="68"/>
      <c r="F9338" s="68"/>
      <c r="G9338" s="68"/>
      <c r="H9338" s="68"/>
    </row>
    <row r="9339" spans="1:8" x14ac:dyDescent="0.3">
      <c r="A9339" s="68"/>
      <c r="B9339" s="68"/>
      <c r="C9339" s="68"/>
      <c r="D9339" s="68"/>
      <c r="E9339" s="68"/>
      <c r="F9339" s="68"/>
      <c r="G9339" s="68"/>
      <c r="H9339" s="68"/>
    </row>
    <row r="9340" spans="1:8" x14ac:dyDescent="0.3">
      <c r="A9340" s="68"/>
      <c r="B9340" s="68"/>
      <c r="C9340" s="68"/>
      <c r="D9340" s="68"/>
      <c r="E9340" s="68"/>
      <c r="F9340" s="68"/>
      <c r="G9340" s="68"/>
      <c r="H9340" s="68"/>
    </row>
    <row r="9341" spans="1:8" x14ac:dyDescent="0.3">
      <c r="A9341" s="68"/>
      <c r="B9341" s="68"/>
      <c r="C9341" s="68"/>
      <c r="D9341" s="68"/>
      <c r="E9341" s="68"/>
      <c r="F9341" s="68"/>
      <c r="G9341" s="68"/>
      <c r="H9341" s="68"/>
    </row>
    <row r="9342" spans="1:8" x14ac:dyDescent="0.3">
      <c r="A9342" s="68"/>
      <c r="B9342" s="68"/>
      <c r="C9342" s="68"/>
      <c r="D9342" s="68"/>
      <c r="E9342" s="68"/>
      <c r="F9342" s="68"/>
      <c r="G9342" s="68"/>
      <c r="H9342" s="68"/>
    </row>
    <row r="9343" spans="1:8" x14ac:dyDescent="0.3">
      <c r="A9343" s="68"/>
      <c r="B9343" s="68"/>
      <c r="C9343" s="68"/>
      <c r="D9343" s="68"/>
      <c r="E9343" s="68"/>
      <c r="F9343" s="68"/>
      <c r="G9343" s="68"/>
      <c r="H9343" s="68"/>
    </row>
    <row r="9344" spans="1:8" x14ac:dyDescent="0.3">
      <c r="A9344" s="68"/>
      <c r="B9344" s="68"/>
      <c r="C9344" s="68"/>
      <c r="D9344" s="68"/>
      <c r="E9344" s="68"/>
      <c r="F9344" s="68"/>
      <c r="G9344" s="68"/>
      <c r="H9344" s="68"/>
    </row>
    <row r="9345" spans="1:8" x14ac:dyDescent="0.3">
      <c r="A9345" s="68"/>
      <c r="B9345" s="68"/>
      <c r="C9345" s="68"/>
      <c r="D9345" s="68"/>
      <c r="E9345" s="68"/>
      <c r="F9345" s="68"/>
      <c r="G9345" s="68"/>
      <c r="H9345" s="68"/>
    </row>
    <row r="9346" spans="1:8" x14ac:dyDescent="0.3">
      <c r="A9346" s="68"/>
      <c r="B9346" s="68"/>
      <c r="C9346" s="68"/>
      <c r="D9346" s="68"/>
      <c r="E9346" s="68"/>
      <c r="F9346" s="68"/>
      <c r="G9346" s="68"/>
      <c r="H9346" s="68"/>
    </row>
    <row r="9347" spans="1:8" x14ac:dyDescent="0.3">
      <c r="A9347" s="68"/>
      <c r="B9347" s="68"/>
      <c r="C9347" s="68"/>
      <c r="D9347" s="68"/>
      <c r="E9347" s="68"/>
      <c r="F9347" s="68"/>
      <c r="G9347" s="68"/>
      <c r="H9347" s="68"/>
    </row>
    <row r="9348" spans="1:8" x14ac:dyDescent="0.3">
      <c r="A9348" s="68"/>
      <c r="B9348" s="68"/>
      <c r="C9348" s="68"/>
      <c r="D9348" s="68"/>
      <c r="E9348" s="68"/>
      <c r="F9348" s="68"/>
      <c r="G9348" s="68"/>
      <c r="H9348" s="68"/>
    </row>
    <row r="9349" spans="1:8" x14ac:dyDescent="0.3">
      <c r="A9349" s="68"/>
      <c r="B9349" s="68"/>
      <c r="C9349" s="68"/>
      <c r="D9349" s="68"/>
      <c r="E9349" s="68"/>
      <c r="F9349" s="68"/>
      <c r="G9349" s="68"/>
      <c r="H9349" s="68"/>
    </row>
    <row r="9350" spans="1:8" x14ac:dyDescent="0.3">
      <c r="A9350" s="68"/>
      <c r="B9350" s="68"/>
      <c r="C9350" s="68"/>
      <c r="D9350" s="68"/>
      <c r="E9350" s="68"/>
      <c r="F9350" s="68"/>
      <c r="G9350" s="68"/>
      <c r="H9350" s="68"/>
    </row>
    <row r="9351" spans="1:8" x14ac:dyDescent="0.3">
      <c r="A9351" s="68"/>
      <c r="B9351" s="68"/>
      <c r="C9351" s="68"/>
      <c r="D9351" s="68"/>
      <c r="E9351" s="68"/>
      <c r="F9351" s="68"/>
      <c r="G9351" s="68"/>
      <c r="H9351" s="68"/>
    </row>
    <row r="9352" spans="1:8" x14ac:dyDescent="0.3">
      <c r="A9352" s="68"/>
      <c r="B9352" s="68"/>
      <c r="C9352" s="68"/>
      <c r="D9352" s="68"/>
      <c r="E9352" s="68"/>
      <c r="F9352" s="68"/>
      <c r="G9352" s="68"/>
      <c r="H9352" s="68"/>
    </row>
    <row r="9353" spans="1:8" x14ac:dyDescent="0.3">
      <c r="A9353" s="68"/>
      <c r="B9353" s="68"/>
      <c r="C9353" s="68"/>
      <c r="D9353" s="68"/>
      <c r="E9353" s="68"/>
      <c r="F9353" s="68"/>
      <c r="G9353" s="68"/>
      <c r="H9353" s="68"/>
    </row>
    <row r="9354" spans="1:8" x14ac:dyDescent="0.3">
      <c r="A9354" s="68"/>
      <c r="B9354" s="68"/>
      <c r="C9354" s="68"/>
      <c r="D9354" s="68"/>
      <c r="E9354" s="68"/>
      <c r="F9354" s="68"/>
      <c r="G9354" s="68"/>
      <c r="H9354" s="68"/>
    </row>
    <row r="9355" spans="1:8" x14ac:dyDescent="0.3">
      <c r="A9355" s="68"/>
      <c r="B9355" s="68"/>
      <c r="C9355" s="68"/>
      <c r="D9355" s="68"/>
      <c r="E9355" s="68"/>
      <c r="F9355" s="68"/>
      <c r="G9355" s="68"/>
      <c r="H9355" s="68"/>
    </row>
    <row r="9356" spans="1:8" x14ac:dyDescent="0.3">
      <c r="A9356" s="68"/>
      <c r="B9356" s="68"/>
      <c r="C9356" s="68"/>
      <c r="D9356" s="68"/>
      <c r="E9356" s="68"/>
      <c r="F9356" s="68"/>
      <c r="G9356" s="68"/>
      <c r="H9356" s="68"/>
    </row>
    <row r="9357" spans="1:8" x14ac:dyDescent="0.3">
      <c r="A9357" s="68"/>
      <c r="B9357" s="68"/>
      <c r="C9357" s="68"/>
      <c r="D9357" s="68"/>
      <c r="E9357" s="68"/>
      <c r="F9357" s="68"/>
      <c r="G9357" s="68"/>
      <c r="H9357" s="68"/>
    </row>
    <row r="9358" spans="1:8" x14ac:dyDescent="0.3">
      <c r="A9358" s="68"/>
      <c r="B9358" s="68"/>
      <c r="C9358" s="68"/>
      <c r="D9358" s="68"/>
      <c r="E9358" s="68"/>
      <c r="F9358" s="68"/>
      <c r="G9358" s="68"/>
      <c r="H9358" s="68"/>
    </row>
    <row r="9359" spans="1:8" x14ac:dyDescent="0.3">
      <c r="A9359" s="68"/>
      <c r="B9359" s="68"/>
      <c r="C9359" s="68"/>
      <c r="D9359" s="68"/>
      <c r="E9359" s="68"/>
      <c r="F9359" s="68"/>
      <c r="G9359" s="68"/>
      <c r="H9359" s="68"/>
    </row>
    <row r="9360" spans="1:8" x14ac:dyDescent="0.3">
      <c r="A9360" s="68"/>
      <c r="B9360" s="68"/>
      <c r="C9360" s="68"/>
      <c r="D9360" s="68"/>
      <c r="E9360" s="68"/>
      <c r="F9360" s="68"/>
      <c r="G9360" s="68"/>
      <c r="H9360" s="68"/>
    </row>
    <row r="9361" spans="1:8" x14ac:dyDescent="0.3">
      <c r="A9361" s="68"/>
      <c r="B9361" s="68"/>
      <c r="C9361" s="68"/>
      <c r="D9361" s="68"/>
      <c r="E9361" s="68"/>
      <c r="F9361" s="68"/>
      <c r="G9361" s="68"/>
      <c r="H9361" s="68"/>
    </row>
    <row r="9362" spans="1:8" x14ac:dyDescent="0.3">
      <c r="A9362" s="68"/>
      <c r="B9362" s="68"/>
      <c r="C9362" s="68"/>
      <c r="D9362" s="68"/>
      <c r="E9362" s="68"/>
      <c r="F9362" s="68"/>
      <c r="G9362" s="68"/>
      <c r="H9362" s="68"/>
    </row>
    <row r="9363" spans="1:8" x14ac:dyDescent="0.3">
      <c r="A9363" s="68"/>
      <c r="B9363" s="68"/>
      <c r="C9363" s="68"/>
      <c r="D9363" s="68"/>
      <c r="E9363" s="68"/>
      <c r="F9363" s="68"/>
      <c r="G9363" s="68"/>
      <c r="H9363" s="68"/>
    </row>
    <row r="9364" spans="1:8" x14ac:dyDescent="0.3">
      <c r="A9364" s="68"/>
      <c r="B9364" s="68"/>
      <c r="C9364" s="68"/>
      <c r="D9364" s="68"/>
      <c r="E9364" s="68"/>
      <c r="F9364" s="68"/>
      <c r="G9364" s="68"/>
      <c r="H9364" s="68"/>
    </row>
    <row r="9365" spans="1:8" x14ac:dyDescent="0.3">
      <c r="A9365" s="68"/>
      <c r="B9365" s="68"/>
      <c r="C9365" s="68"/>
      <c r="D9365" s="68"/>
      <c r="E9365" s="68"/>
      <c r="F9365" s="68"/>
      <c r="G9365" s="68"/>
      <c r="H9365" s="68"/>
    </row>
    <row r="9366" spans="1:8" x14ac:dyDescent="0.3">
      <c r="A9366" s="68"/>
      <c r="B9366" s="68"/>
      <c r="C9366" s="68"/>
      <c r="D9366" s="68"/>
      <c r="E9366" s="68"/>
      <c r="F9366" s="68"/>
      <c r="G9366" s="68"/>
      <c r="H9366" s="68"/>
    </row>
    <row r="9367" spans="1:8" x14ac:dyDescent="0.3">
      <c r="A9367" s="68"/>
      <c r="B9367" s="68"/>
      <c r="C9367" s="68"/>
      <c r="D9367" s="68"/>
      <c r="E9367" s="68"/>
      <c r="F9367" s="68"/>
      <c r="G9367" s="68"/>
      <c r="H9367" s="68"/>
    </row>
    <row r="9368" spans="1:8" x14ac:dyDescent="0.3">
      <c r="A9368" s="68"/>
      <c r="B9368" s="68"/>
      <c r="C9368" s="68"/>
      <c r="D9368" s="68"/>
      <c r="E9368" s="68"/>
      <c r="F9368" s="68"/>
      <c r="G9368" s="68"/>
      <c r="H9368" s="68"/>
    </row>
    <row r="9369" spans="1:8" x14ac:dyDescent="0.3">
      <c r="A9369" s="68"/>
      <c r="B9369" s="68"/>
      <c r="C9369" s="68"/>
      <c r="D9369" s="68"/>
      <c r="E9369" s="68"/>
      <c r="F9369" s="68"/>
      <c r="G9369" s="68"/>
      <c r="H9369" s="68"/>
    </row>
    <row r="9370" spans="1:8" x14ac:dyDescent="0.3">
      <c r="A9370" s="68"/>
      <c r="B9370" s="68"/>
      <c r="C9370" s="68"/>
      <c r="D9370" s="68"/>
      <c r="E9370" s="68"/>
      <c r="F9370" s="68"/>
      <c r="G9370" s="68"/>
      <c r="H9370" s="68"/>
    </row>
    <row r="9371" spans="1:8" x14ac:dyDescent="0.3">
      <c r="A9371" s="68"/>
      <c r="B9371" s="68"/>
      <c r="C9371" s="68"/>
      <c r="D9371" s="68"/>
      <c r="E9371" s="68"/>
      <c r="F9371" s="68"/>
      <c r="G9371" s="68"/>
      <c r="H9371" s="68"/>
    </row>
    <row r="9372" spans="1:8" x14ac:dyDescent="0.3">
      <c r="A9372" s="68"/>
      <c r="B9372" s="68"/>
      <c r="C9372" s="68"/>
      <c r="D9372" s="68"/>
      <c r="E9372" s="68"/>
      <c r="F9372" s="68"/>
      <c r="G9372" s="68"/>
      <c r="H9372" s="68"/>
    </row>
    <row r="9373" spans="1:8" x14ac:dyDescent="0.3">
      <c r="A9373" s="68"/>
      <c r="B9373" s="68"/>
      <c r="C9373" s="68"/>
      <c r="D9373" s="68"/>
      <c r="E9373" s="68"/>
      <c r="F9373" s="68"/>
      <c r="G9373" s="68"/>
      <c r="H9373" s="68"/>
    </row>
    <row r="9374" spans="1:8" x14ac:dyDescent="0.3">
      <c r="A9374" s="68"/>
      <c r="B9374" s="68"/>
      <c r="C9374" s="68"/>
      <c r="D9374" s="68"/>
      <c r="E9374" s="68"/>
      <c r="F9374" s="68"/>
      <c r="G9374" s="68"/>
      <c r="H9374" s="68"/>
    </row>
    <row r="9375" spans="1:8" x14ac:dyDescent="0.3">
      <c r="A9375" s="68"/>
      <c r="B9375" s="68"/>
      <c r="C9375" s="68"/>
      <c r="D9375" s="68"/>
      <c r="E9375" s="68"/>
      <c r="F9375" s="68"/>
      <c r="G9375" s="68"/>
      <c r="H9375" s="68"/>
    </row>
    <row r="9376" spans="1:8" x14ac:dyDescent="0.3">
      <c r="A9376" s="68"/>
      <c r="B9376" s="68"/>
      <c r="C9376" s="68"/>
      <c r="D9376" s="68"/>
      <c r="E9376" s="68"/>
      <c r="F9376" s="68"/>
      <c r="G9376" s="68"/>
      <c r="H9376" s="68"/>
    </row>
    <row r="9377" spans="1:8" x14ac:dyDescent="0.3">
      <c r="A9377" s="68"/>
      <c r="B9377" s="68"/>
      <c r="C9377" s="68"/>
      <c r="D9377" s="68"/>
      <c r="E9377" s="68"/>
      <c r="F9377" s="68"/>
      <c r="G9377" s="68"/>
      <c r="H9377" s="68"/>
    </row>
    <row r="9378" spans="1:8" x14ac:dyDescent="0.3">
      <c r="A9378" s="68"/>
      <c r="B9378" s="68"/>
      <c r="C9378" s="68"/>
      <c r="D9378" s="68"/>
      <c r="E9378" s="68"/>
      <c r="F9378" s="68"/>
      <c r="G9378" s="68"/>
      <c r="H9378" s="68"/>
    </row>
    <row r="9379" spans="1:8" x14ac:dyDescent="0.3">
      <c r="A9379" s="68"/>
      <c r="B9379" s="68"/>
      <c r="C9379" s="68"/>
      <c r="D9379" s="68"/>
      <c r="E9379" s="68"/>
      <c r="F9379" s="68"/>
      <c r="G9379" s="68"/>
      <c r="H9379" s="68"/>
    </row>
    <row r="9380" spans="1:8" x14ac:dyDescent="0.3">
      <c r="A9380" s="68"/>
      <c r="B9380" s="68"/>
      <c r="C9380" s="68"/>
      <c r="D9380" s="68"/>
      <c r="E9380" s="68"/>
      <c r="F9380" s="68"/>
      <c r="G9380" s="68"/>
      <c r="H9380" s="68"/>
    </row>
    <row r="9381" spans="1:8" x14ac:dyDescent="0.3">
      <c r="A9381" s="68"/>
      <c r="B9381" s="68"/>
      <c r="C9381" s="68"/>
      <c r="D9381" s="68"/>
      <c r="E9381" s="68"/>
      <c r="F9381" s="68"/>
      <c r="G9381" s="68"/>
      <c r="H9381" s="68"/>
    </row>
    <row r="9382" spans="1:8" x14ac:dyDescent="0.3">
      <c r="A9382" s="68"/>
      <c r="B9382" s="68"/>
      <c r="C9382" s="68"/>
      <c r="D9382" s="68"/>
      <c r="E9382" s="68"/>
      <c r="F9382" s="68"/>
      <c r="G9382" s="68"/>
      <c r="H9382" s="68"/>
    </row>
    <row r="9383" spans="1:8" x14ac:dyDescent="0.3">
      <c r="A9383" s="68"/>
      <c r="B9383" s="68"/>
      <c r="C9383" s="68"/>
      <c r="D9383" s="68"/>
      <c r="E9383" s="68"/>
      <c r="F9383" s="68"/>
      <c r="G9383" s="68"/>
      <c r="H9383" s="68"/>
    </row>
    <row r="9384" spans="1:8" x14ac:dyDescent="0.3">
      <c r="A9384" s="68"/>
      <c r="B9384" s="68"/>
      <c r="C9384" s="68"/>
      <c r="D9384" s="68"/>
      <c r="E9384" s="68"/>
      <c r="F9384" s="68"/>
      <c r="G9384" s="68"/>
      <c r="H9384" s="68"/>
    </row>
    <row r="9385" spans="1:8" x14ac:dyDescent="0.3">
      <c r="A9385" s="68"/>
      <c r="B9385" s="68"/>
      <c r="C9385" s="68"/>
      <c r="D9385" s="68"/>
      <c r="E9385" s="68"/>
      <c r="F9385" s="68"/>
      <c r="G9385" s="68"/>
      <c r="H9385" s="68"/>
    </row>
    <row r="9386" spans="1:8" x14ac:dyDescent="0.3">
      <c r="A9386" s="68"/>
      <c r="B9386" s="68"/>
      <c r="C9386" s="68"/>
      <c r="D9386" s="68"/>
      <c r="E9386" s="68"/>
      <c r="F9386" s="68"/>
      <c r="G9386" s="68"/>
      <c r="H9386" s="68"/>
    </row>
    <row r="9387" spans="1:8" x14ac:dyDescent="0.3">
      <c r="A9387" s="68"/>
      <c r="B9387" s="68"/>
      <c r="C9387" s="68"/>
      <c r="D9387" s="68"/>
      <c r="E9387" s="68"/>
      <c r="F9387" s="68"/>
      <c r="G9387" s="68"/>
      <c r="H9387" s="68"/>
    </row>
    <row r="9388" spans="1:8" x14ac:dyDescent="0.3">
      <c r="A9388" s="68"/>
      <c r="B9388" s="68"/>
      <c r="C9388" s="68"/>
      <c r="D9388" s="68"/>
      <c r="E9388" s="68"/>
      <c r="F9388" s="68"/>
      <c r="G9388" s="68"/>
      <c r="H9388" s="68"/>
    </row>
    <row r="9389" spans="1:8" x14ac:dyDescent="0.3">
      <c r="A9389" s="68"/>
      <c r="B9389" s="68"/>
      <c r="C9389" s="68"/>
      <c r="D9389" s="68"/>
      <c r="E9389" s="68"/>
      <c r="F9389" s="68"/>
      <c r="G9389" s="68"/>
      <c r="H9389" s="68"/>
    </row>
    <row r="9390" spans="1:8" x14ac:dyDescent="0.3">
      <c r="A9390" s="68"/>
      <c r="B9390" s="68"/>
      <c r="C9390" s="68"/>
      <c r="D9390" s="68"/>
      <c r="E9390" s="68"/>
      <c r="F9390" s="68"/>
      <c r="G9390" s="68"/>
      <c r="H9390" s="68"/>
    </row>
    <row r="9391" spans="1:8" x14ac:dyDescent="0.3">
      <c r="A9391" s="68"/>
      <c r="B9391" s="68"/>
      <c r="C9391" s="68"/>
      <c r="D9391" s="68"/>
      <c r="E9391" s="68"/>
      <c r="F9391" s="68"/>
      <c r="G9391" s="68"/>
      <c r="H9391" s="68"/>
    </row>
    <row r="9392" spans="1:8" x14ac:dyDescent="0.3">
      <c r="A9392" s="68"/>
      <c r="B9392" s="68"/>
      <c r="C9392" s="68"/>
      <c r="D9392" s="68"/>
      <c r="E9392" s="68"/>
      <c r="F9392" s="68"/>
      <c r="G9392" s="68"/>
      <c r="H9392" s="68"/>
    </row>
    <row r="9393" spans="1:8" x14ac:dyDescent="0.3">
      <c r="A9393" s="68"/>
      <c r="B9393" s="68"/>
      <c r="C9393" s="68"/>
      <c r="D9393" s="68"/>
      <c r="E9393" s="68"/>
      <c r="F9393" s="68"/>
      <c r="G9393" s="68"/>
      <c r="H9393" s="68"/>
    </row>
    <row r="9394" spans="1:8" x14ac:dyDescent="0.3">
      <c r="A9394" s="68"/>
      <c r="B9394" s="68"/>
      <c r="C9394" s="68"/>
      <c r="D9394" s="68"/>
      <c r="E9394" s="68"/>
      <c r="F9394" s="68"/>
      <c r="G9394" s="68"/>
      <c r="H9394" s="68"/>
    </row>
    <row r="9395" spans="1:8" x14ac:dyDescent="0.3">
      <c r="A9395" s="68"/>
      <c r="B9395" s="68"/>
      <c r="C9395" s="68"/>
      <c r="D9395" s="68"/>
      <c r="E9395" s="68"/>
      <c r="F9395" s="68"/>
      <c r="G9395" s="68"/>
      <c r="H9395" s="68"/>
    </row>
    <row r="9396" spans="1:8" x14ac:dyDescent="0.3">
      <c r="A9396" s="68"/>
      <c r="B9396" s="68"/>
      <c r="C9396" s="68"/>
      <c r="D9396" s="68"/>
      <c r="E9396" s="68"/>
      <c r="F9396" s="68"/>
      <c r="G9396" s="68"/>
      <c r="H9396" s="68"/>
    </row>
    <row r="9397" spans="1:8" x14ac:dyDescent="0.3">
      <c r="A9397" s="68"/>
      <c r="B9397" s="68"/>
      <c r="C9397" s="68"/>
      <c r="D9397" s="68"/>
      <c r="E9397" s="68"/>
      <c r="F9397" s="68"/>
      <c r="G9397" s="68"/>
      <c r="H9397" s="68"/>
    </row>
    <row r="9398" spans="1:8" x14ac:dyDescent="0.3">
      <c r="A9398" s="68"/>
      <c r="B9398" s="68"/>
      <c r="C9398" s="68"/>
      <c r="D9398" s="68"/>
      <c r="E9398" s="68"/>
      <c r="F9398" s="68"/>
      <c r="G9398" s="68"/>
      <c r="H9398" s="68"/>
    </row>
    <row r="9399" spans="1:8" x14ac:dyDescent="0.3">
      <c r="A9399" s="68"/>
      <c r="B9399" s="68"/>
      <c r="C9399" s="68"/>
      <c r="D9399" s="68"/>
      <c r="E9399" s="68"/>
      <c r="F9399" s="68"/>
      <c r="G9399" s="68"/>
      <c r="H9399" s="68"/>
    </row>
    <row r="9400" spans="1:8" x14ac:dyDescent="0.3">
      <c r="A9400" s="68"/>
      <c r="B9400" s="68"/>
      <c r="C9400" s="68"/>
      <c r="D9400" s="68"/>
      <c r="E9400" s="68"/>
      <c r="F9400" s="68"/>
      <c r="G9400" s="68"/>
      <c r="H9400" s="68"/>
    </row>
    <row r="9401" spans="1:8" x14ac:dyDescent="0.3">
      <c r="A9401" s="68"/>
      <c r="B9401" s="68"/>
      <c r="C9401" s="68"/>
      <c r="D9401" s="68"/>
      <c r="E9401" s="68"/>
      <c r="F9401" s="68"/>
      <c r="G9401" s="68"/>
      <c r="H9401" s="68"/>
    </row>
    <row r="9402" spans="1:8" x14ac:dyDescent="0.3">
      <c r="A9402" s="68"/>
      <c r="B9402" s="68"/>
      <c r="C9402" s="68"/>
      <c r="D9402" s="68"/>
      <c r="E9402" s="68"/>
      <c r="F9402" s="68"/>
      <c r="G9402" s="68"/>
      <c r="H9402" s="68"/>
    </row>
    <row r="9403" spans="1:8" x14ac:dyDescent="0.3">
      <c r="A9403" s="68"/>
      <c r="B9403" s="68"/>
      <c r="C9403" s="68"/>
      <c r="D9403" s="68"/>
      <c r="E9403" s="68"/>
      <c r="F9403" s="68"/>
      <c r="G9403" s="68"/>
      <c r="H9403" s="68"/>
    </row>
    <row r="9404" spans="1:8" x14ac:dyDescent="0.3">
      <c r="A9404" s="68"/>
      <c r="B9404" s="68"/>
      <c r="C9404" s="68"/>
      <c r="D9404" s="68"/>
      <c r="E9404" s="68"/>
      <c r="F9404" s="68"/>
      <c r="G9404" s="68"/>
      <c r="H9404" s="68"/>
    </row>
    <row r="9405" spans="1:8" x14ac:dyDescent="0.3">
      <c r="A9405" s="68"/>
      <c r="B9405" s="68"/>
      <c r="C9405" s="68"/>
      <c r="D9405" s="68"/>
      <c r="E9405" s="68"/>
      <c r="F9405" s="68"/>
      <c r="G9405" s="68"/>
      <c r="H9405" s="68"/>
    </row>
    <row r="9406" spans="1:8" x14ac:dyDescent="0.3">
      <c r="A9406" s="68"/>
      <c r="B9406" s="68"/>
      <c r="C9406" s="68"/>
      <c r="D9406" s="68"/>
      <c r="E9406" s="68"/>
      <c r="F9406" s="68"/>
      <c r="G9406" s="68"/>
      <c r="H9406" s="68"/>
    </row>
    <row r="9407" spans="1:8" x14ac:dyDescent="0.3">
      <c r="A9407" s="68"/>
      <c r="B9407" s="68"/>
      <c r="C9407" s="68"/>
      <c r="D9407" s="68"/>
      <c r="E9407" s="68"/>
      <c r="F9407" s="68"/>
      <c r="G9407" s="68"/>
      <c r="H9407" s="68"/>
    </row>
    <row r="9408" spans="1:8" x14ac:dyDescent="0.3">
      <c r="A9408" s="68"/>
      <c r="B9408" s="68"/>
      <c r="C9408" s="68"/>
      <c r="D9408" s="68"/>
      <c r="E9408" s="68"/>
      <c r="F9408" s="68"/>
      <c r="G9408" s="68"/>
      <c r="H9408" s="68"/>
    </row>
    <row r="9409" spans="1:8" x14ac:dyDescent="0.3">
      <c r="A9409" s="68"/>
      <c r="B9409" s="68"/>
      <c r="C9409" s="68"/>
      <c r="D9409" s="68"/>
      <c r="E9409" s="68"/>
      <c r="F9409" s="68"/>
      <c r="G9409" s="68"/>
      <c r="H9409" s="68"/>
    </row>
    <row r="9410" spans="1:8" x14ac:dyDescent="0.3">
      <c r="A9410" s="68"/>
      <c r="B9410" s="68"/>
      <c r="C9410" s="68"/>
      <c r="D9410" s="68"/>
      <c r="E9410" s="68"/>
      <c r="F9410" s="68"/>
      <c r="G9410" s="68"/>
      <c r="H9410" s="68"/>
    </row>
    <row r="9411" spans="1:8" x14ac:dyDescent="0.3">
      <c r="A9411" s="68"/>
      <c r="B9411" s="68"/>
      <c r="C9411" s="68"/>
      <c r="D9411" s="68"/>
      <c r="E9411" s="68"/>
      <c r="F9411" s="68"/>
      <c r="G9411" s="68"/>
      <c r="H9411" s="68"/>
    </row>
    <row r="9412" spans="1:8" x14ac:dyDescent="0.3">
      <c r="A9412" s="68"/>
      <c r="B9412" s="68"/>
      <c r="C9412" s="68"/>
      <c r="D9412" s="68"/>
      <c r="E9412" s="68"/>
      <c r="F9412" s="68"/>
      <c r="G9412" s="68"/>
      <c r="H9412" s="68"/>
    </row>
    <row r="9413" spans="1:8" x14ac:dyDescent="0.3">
      <c r="A9413" s="68"/>
      <c r="B9413" s="68"/>
      <c r="C9413" s="68"/>
      <c r="D9413" s="68"/>
      <c r="E9413" s="68"/>
      <c r="F9413" s="68"/>
      <c r="G9413" s="68"/>
      <c r="H9413" s="68"/>
    </row>
    <row r="9414" spans="1:8" x14ac:dyDescent="0.3">
      <c r="A9414" s="68"/>
      <c r="B9414" s="68"/>
      <c r="C9414" s="68"/>
      <c r="D9414" s="68"/>
      <c r="E9414" s="68"/>
      <c r="F9414" s="68"/>
      <c r="G9414" s="68"/>
      <c r="H9414" s="68"/>
    </row>
    <row r="9415" spans="1:8" x14ac:dyDescent="0.3">
      <c r="A9415" s="68"/>
      <c r="B9415" s="68"/>
      <c r="C9415" s="68"/>
      <c r="D9415" s="68"/>
      <c r="E9415" s="68"/>
      <c r="F9415" s="68"/>
      <c r="G9415" s="68"/>
      <c r="H9415" s="68"/>
    </row>
    <row r="9416" spans="1:8" x14ac:dyDescent="0.3">
      <c r="A9416" s="68"/>
      <c r="B9416" s="68"/>
      <c r="C9416" s="68"/>
      <c r="D9416" s="68"/>
      <c r="E9416" s="68"/>
      <c r="F9416" s="68"/>
      <c r="G9416" s="68"/>
      <c r="H9416" s="68"/>
    </row>
    <row r="9417" spans="1:8" x14ac:dyDescent="0.3">
      <c r="A9417" s="68"/>
      <c r="B9417" s="68"/>
      <c r="C9417" s="68"/>
      <c r="D9417" s="68"/>
      <c r="E9417" s="68"/>
      <c r="F9417" s="68"/>
      <c r="G9417" s="68"/>
      <c r="H9417" s="68"/>
    </row>
    <row r="9418" spans="1:8" x14ac:dyDescent="0.3">
      <c r="A9418" s="68"/>
      <c r="B9418" s="68"/>
      <c r="C9418" s="68"/>
      <c r="D9418" s="68"/>
      <c r="E9418" s="68"/>
      <c r="F9418" s="68"/>
      <c r="G9418" s="68"/>
      <c r="H9418" s="68"/>
    </row>
    <row r="9419" spans="1:8" x14ac:dyDescent="0.3">
      <c r="A9419" s="68"/>
      <c r="B9419" s="68"/>
      <c r="C9419" s="68"/>
      <c r="D9419" s="68"/>
      <c r="E9419" s="68"/>
      <c r="F9419" s="68"/>
      <c r="G9419" s="68"/>
      <c r="H9419" s="68"/>
    </row>
    <row r="9420" spans="1:8" x14ac:dyDescent="0.3">
      <c r="A9420" s="68"/>
      <c r="B9420" s="68"/>
      <c r="C9420" s="68"/>
      <c r="D9420" s="68"/>
      <c r="E9420" s="68"/>
      <c r="F9420" s="68"/>
      <c r="G9420" s="68"/>
      <c r="H9420" s="68"/>
    </row>
    <row r="9421" spans="1:8" x14ac:dyDescent="0.3">
      <c r="A9421" s="68"/>
      <c r="B9421" s="68"/>
      <c r="C9421" s="68"/>
      <c r="D9421" s="68"/>
      <c r="E9421" s="68"/>
      <c r="F9421" s="68"/>
      <c r="G9421" s="68"/>
      <c r="H9421" s="68"/>
    </row>
    <row r="9422" spans="1:8" x14ac:dyDescent="0.3">
      <c r="A9422" s="68"/>
      <c r="B9422" s="68"/>
      <c r="C9422" s="68"/>
      <c r="D9422" s="68"/>
      <c r="E9422" s="68"/>
      <c r="F9422" s="68"/>
      <c r="G9422" s="68"/>
      <c r="H9422" s="68"/>
    </row>
    <row r="9423" spans="1:8" x14ac:dyDescent="0.3">
      <c r="A9423" s="68"/>
      <c r="B9423" s="68"/>
      <c r="C9423" s="68"/>
      <c r="D9423" s="68"/>
      <c r="E9423" s="68"/>
      <c r="F9423" s="68"/>
      <c r="G9423" s="68"/>
      <c r="H9423" s="68"/>
    </row>
    <row r="9424" spans="1:8" x14ac:dyDescent="0.3">
      <c r="A9424" s="68"/>
      <c r="B9424" s="68"/>
      <c r="C9424" s="68"/>
      <c r="D9424" s="68"/>
      <c r="E9424" s="68"/>
      <c r="F9424" s="68"/>
      <c r="G9424" s="68"/>
      <c r="H9424" s="68"/>
    </row>
    <row r="9425" spans="1:8" x14ac:dyDescent="0.3">
      <c r="A9425" s="68"/>
      <c r="B9425" s="68"/>
      <c r="C9425" s="68"/>
      <c r="D9425" s="68"/>
      <c r="E9425" s="68"/>
      <c r="F9425" s="68"/>
      <c r="G9425" s="68"/>
      <c r="H9425" s="68"/>
    </row>
    <row r="9426" spans="1:8" x14ac:dyDescent="0.3">
      <c r="A9426" s="68"/>
      <c r="B9426" s="68"/>
      <c r="C9426" s="68"/>
      <c r="D9426" s="68"/>
      <c r="E9426" s="68"/>
      <c r="F9426" s="68"/>
      <c r="G9426" s="68"/>
      <c r="H9426" s="68"/>
    </row>
    <row r="9427" spans="1:8" x14ac:dyDescent="0.3">
      <c r="A9427" s="68"/>
      <c r="B9427" s="68"/>
      <c r="C9427" s="68"/>
      <c r="D9427" s="68"/>
      <c r="E9427" s="68"/>
      <c r="F9427" s="68"/>
      <c r="G9427" s="68"/>
      <c r="H9427" s="68"/>
    </row>
    <row r="9428" spans="1:8" x14ac:dyDescent="0.3">
      <c r="A9428" s="68"/>
      <c r="B9428" s="68"/>
      <c r="C9428" s="68"/>
      <c r="D9428" s="68"/>
      <c r="E9428" s="68"/>
      <c r="F9428" s="68"/>
      <c r="G9428" s="68"/>
      <c r="H9428" s="68"/>
    </row>
    <row r="9429" spans="1:8" x14ac:dyDescent="0.3">
      <c r="A9429" s="68"/>
      <c r="B9429" s="68"/>
      <c r="C9429" s="68"/>
      <c r="D9429" s="68"/>
      <c r="E9429" s="68"/>
      <c r="F9429" s="68"/>
      <c r="G9429" s="68"/>
      <c r="H9429" s="68"/>
    </row>
    <row r="9430" spans="1:8" x14ac:dyDescent="0.3">
      <c r="A9430" s="68"/>
      <c r="B9430" s="68"/>
      <c r="C9430" s="68"/>
      <c r="D9430" s="68"/>
      <c r="E9430" s="68"/>
      <c r="F9430" s="68"/>
      <c r="G9430" s="68"/>
      <c r="H9430" s="68"/>
    </row>
    <row r="9431" spans="1:8" x14ac:dyDescent="0.3">
      <c r="A9431" s="68"/>
      <c r="B9431" s="68"/>
      <c r="C9431" s="68"/>
      <c r="D9431" s="68"/>
      <c r="E9431" s="68"/>
      <c r="F9431" s="68"/>
      <c r="G9431" s="68"/>
      <c r="H9431" s="68"/>
    </row>
    <row r="9432" spans="1:8" x14ac:dyDescent="0.3">
      <c r="A9432" s="68"/>
      <c r="B9432" s="68"/>
      <c r="C9432" s="68"/>
      <c r="D9432" s="68"/>
      <c r="E9432" s="68"/>
      <c r="F9432" s="68"/>
      <c r="G9432" s="68"/>
      <c r="H9432" s="68"/>
    </row>
    <row r="9433" spans="1:8" x14ac:dyDescent="0.3">
      <c r="A9433" s="68"/>
      <c r="B9433" s="68"/>
      <c r="C9433" s="68"/>
      <c r="D9433" s="68"/>
      <c r="E9433" s="68"/>
      <c r="F9433" s="68"/>
      <c r="G9433" s="68"/>
      <c r="H9433" s="68"/>
    </row>
    <row r="9434" spans="1:8" x14ac:dyDescent="0.3">
      <c r="A9434" s="68"/>
      <c r="B9434" s="68"/>
      <c r="C9434" s="68"/>
      <c r="D9434" s="68"/>
      <c r="E9434" s="68"/>
      <c r="F9434" s="68"/>
      <c r="G9434" s="68"/>
      <c r="H9434" s="68"/>
    </row>
    <row r="9435" spans="1:8" x14ac:dyDescent="0.3">
      <c r="A9435" s="68"/>
      <c r="B9435" s="68"/>
      <c r="C9435" s="68"/>
      <c r="D9435" s="68"/>
      <c r="E9435" s="68"/>
      <c r="F9435" s="68"/>
      <c r="G9435" s="68"/>
      <c r="H9435" s="68"/>
    </row>
    <row r="9436" spans="1:8" x14ac:dyDescent="0.3">
      <c r="A9436" s="68"/>
      <c r="B9436" s="68"/>
      <c r="C9436" s="68"/>
      <c r="D9436" s="68"/>
      <c r="E9436" s="68"/>
      <c r="F9436" s="68"/>
      <c r="G9436" s="68"/>
      <c r="H9436" s="68"/>
    </row>
    <row r="9437" spans="1:8" x14ac:dyDescent="0.3">
      <c r="A9437" s="68"/>
      <c r="B9437" s="68"/>
      <c r="C9437" s="68"/>
      <c r="D9437" s="68"/>
      <c r="E9437" s="68"/>
      <c r="F9437" s="68"/>
      <c r="G9437" s="68"/>
      <c r="H9437" s="68"/>
    </row>
    <row r="9438" spans="1:8" x14ac:dyDescent="0.3">
      <c r="A9438" s="68"/>
      <c r="B9438" s="68"/>
      <c r="C9438" s="68"/>
      <c r="D9438" s="68"/>
      <c r="E9438" s="68"/>
      <c r="F9438" s="68"/>
      <c r="G9438" s="68"/>
      <c r="H9438" s="68"/>
    </row>
    <row r="9439" spans="1:8" x14ac:dyDescent="0.3">
      <c r="A9439" s="68"/>
      <c r="B9439" s="68"/>
      <c r="C9439" s="68"/>
      <c r="D9439" s="68"/>
      <c r="E9439" s="68"/>
      <c r="F9439" s="68"/>
      <c r="G9439" s="68"/>
      <c r="H9439" s="68"/>
    </row>
    <row r="9440" spans="1:8" x14ac:dyDescent="0.3">
      <c r="A9440" s="68"/>
      <c r="B9440" s="68"/>
      <c r="C9440" s="68"/>
      <c r="D9440" s="68"/>
      <c r="E9440" s="68"/>
      <c r="F9440" s="68"/>
      <c r="G9440" s="68"/>
      <c r="H9440" s="68"/>
    </row>
    <row r="9441" spans="1:8" x14ac:dyDescent="0.3">
      <c r="A9441" s="68"/>
      <c r="B9441" s="68"/>
      <c r="C9441" s="68"/>
      <c r="D9441" s="68"/>
      <c r="E9441" s="68"/>
      <c r="F9441" s="68"/>
      <c r="G9441" s="68"/>
      <c r="H9441" s="68"/>
    </row>
    <row r="9442" spans="1:8" x14ac:dyDescent="0.3">
      <c r="A9442" s="68"/>
      <c r="B9442" s="68"/>
      <c r="C9442" s="68"/>
      <c r="D9442" s="68"/>
      <c r="E9442" s="68"/>
      <c r="F9442" s="68"/>
      <c r="G9442" s="68"/>
      <c r="H9442" s="68"/>
    </row>
    <row r="9443" spans="1:8" x14ac:dyDescent="0.3">
      <c r="A9443" s="68"/>
      <c r="B9443" s="68"/>
      <c r="C9443" s="68"/>
      <c r="D9443" s="68"/>
      <c r="E9443" s="68"/>
      <c r="F9443" s="68"/>
      <c r="G9443" s="68"/>
      <c r="H9443" s="68"/>
    </row>
    <row r="9444" spans="1:8" x14ac:dyDescent="0.3">
      <c r="A9444" s="68"/>
      <c r="B9444" s="68"/>
      <c r="C9444" s="68"/>
      <c r="D9444" s="68"/>
      <c r="E9444" s="68"/>
      <c r="F9444" s="68"/>
      <c r="G9444" s="68"/>
      <c r="H9444" s="68"/>
    </row>
    <row r="9445" spans="1:8" x14ac:dyDescent="0.3">
      <c r="A9445" s="68"/>
      <c r="B9445" s="68"/>
      <c r="C9445" s="68"/>
      <c r="D9445" s="68"/>
      <c r="E9445" s="68"/>
      <c r="F9445" s="68"/>
      <c r="G9445" s="68"/>
      <c r="H9445" s="68"/>
    </row>
    <row r="9446" spans="1:8" x14ac:dyDescent="0.3">
      <c r="A9446" s="68"/>
      <c r="B9446" s="68"/>
      <c r="C9446" s="68"/>
      <c r="D9446" s="68"/>
      <c r="E9446" s="68"/>
      <c r="F9446" s="68"/>
      <c r="G9446" s="68"/>
      <c r="H9446" s="68"/>
    </row>
    <row r="9447" spans="1:8" x14ac:dyDescent="0.3">
      <c r="A9447" s="68"/>
      <c r="B9447" s="68"/>
      <c r="C9447" s="68"/>
      <c r="D9447" s="68"/>
      <c r="E9447" s="68"/>
      <c r="F9447" s="68"/>
      <c r="G9447" s="68"/>
      <c r="H9447" s="68"/>
    </row>
    <row r="9448" spans="1:8" x14ac:dyDescent="0.3">
      <c r="A9448" s="68"/>
      <c r="B9448" s="68"/>
      <c r="C9448" s="68"/>
      <c r="D9448" s="68"/>
      <c r="E9448" s="68"/>
      <c r="F9448" s="68"/>
      <c r="G9448" s="68"/>
      <c r="H9448" s="68"/>
    </row>
    <row r="9449" spans="1:8" x14ac:dyDescent="0.3">
      <c r="A9449" s="68"/>
      <c r="B9449" s="68"/>
      <c r="C9449" s="68"/>
      <c r="D9449" s="68"/>
      <c r="E9449" s="68"/>
      <c r="F9449" s="68"/>
      <c r="G9449" s="68"/>
      <c r="H9449" s="68"/>
    </row>
    <row r="9450" spans="1:8" x14ac:dyDescent="0.3">
      <c r="A9450" s="68"/>
      <c r="B9450" s="68"/>
      <c r="C9450" s="68"/>
      <c r="D9450" s="68"/>
      <c r="E9450" s="68"/>
      <c r="F9450" s="68"/>
      <c r="G9450" s="68"/>
      <c r="H9450" s="68"/>
    </row>
    <row r="9451" spans="1:8" x14ac:dyDescent="0.3">
      <c r="A9451" s="68"/>
      <c r="B9451" s="68"/>
      <c r="C9451" s="68"/>
      <c r="D9451" s="68"/>
      <c r="E9451" s="68"/>
      <c r="F9451" s="68"/>
      <c r="G9451" s="68"/>
      <c r="H9451" s="68"/>
    </row>
    <row r="9452" spans="1:8" x14ac:dyDescent="0.3">
      <c r="A9452" s="68"/>
      <c r="B9452" s="68"/>
      <c r="C9452" s="68"/>
      <c r="D9452" s="68"/>
      <c r="E9452" s="68"/>
      <c r="F9452" s="68"/>
      <c r="G9452" s="68"/>
      <c r="H9452" s="68"/>
    </row>
    <row r="9453" spans="1:8" x14ac:dyDescent="0.3">
      <c r="A9453" s="68"/>
      <c r="B9453" s="68"/>
      <c r="C9453" s="68"/>
      <c r="D9453" s="68"/>
      <c r="E9453" s="68"/>
      <c r="F9453" s="68"/>
      <c r="G9453" s="68"/>
      <c r="H9453" s="68"/>
    </row>
    <row r="9454" spans="1:8" x14ac:dyDescent="0.3">
      <c r="A9454" s="68"/>
      <c r="B9454" s="68"/>
      <c r="C9454" s="68"/>
      <c r="D9454" s="68"/>
      <c r="E9454" s="68"/>
      <c r="F9454" s="68"/>
      <c r="G9454" s="68"/>
      <c r="H9454" s="68"/>
    </row>
    <row r="9455" spans="1:8" x14ac:dyDescent="0.3">
      <c r="A9455" s="68"/>
      <c r="B9455" s="68"/>
      <c r="C9455" s="68"/>
      <c r="D9455" s="68"/>
      <c r="E9455" s="68"/>
      <c r="F9455" s="68"/>
      <c r="G9455" s="68"/>
      <c r="H9455" s="68"/>
    </row>
    <row r="9456" spans="1:8" x14ac:dyDescent="0.3">
      <c r="A9456" s="68"/>
      <c r="B9456" s="68"/>
      <c r="C9456" s="68"/>
      <c r="D9456" s="68"/>
      <c r="E9456" s="68"/>
      <c r="F9456" s="68"/>
      <c r="G9456" s="68"/>
      <c r="H9456" s="68"/>
    </row>
    <row r="9457" spans="1:8" x14ac:dyDescent="0.3">
      <c r="A9457" s="68"/>
      <c r="B9457" s="68"/>
      <c r="C9457" s="68"/>
      <c r="D9457" s="68"/>
      <c r="E9457" s="68"/>
      <c r="F9457" s="68"/>
      <c r="G9457" s="68"/>
      <c r="H9457" s="68"/>
    </row>
    <row r="9458" spans="1:8" x14ac:dyDescent="0.3">
      <c r="A9458" s="68"/>
      <c r="B9458" s="68"/>
      <c r="C9458" s="68"/>
      <c r="D9458" s="68"/>
      <c r="E9458" s="68"/>
      <c r="F9458" s="68"/>
      <c r="G9458" s="68"/>
      <c r="H9458" s="68"/>
    </row>
    <row r="9459" spans="1:8" x14ac:dyDescent="0.3">
      <c r="A9459" s="68"/>
      <c r="B9459" s="68"/>
      <c r="C9459" s="68"/>
      <c r="D9459" s="68"/>
      <c r="E9459" s="68"/>
      <c r="F9459" s="68"/>
      <c r="G9459" s="68"/>
      <c r="H9459" s="68"/>
    </row>
    <row r="9460" spans="1:8" x14ac:dyDescent="0.3">
      <c r="A9460" s="68"/>
      <c r="B9460" s="68"/>
      <c r="C9460" s="68"/>
      <c r="D9460" s="68"/>
      <c r="E9460" s="68"/>
      <c r="F9460" s="68"/>
      <c r="G9460" s="68"/>
      <c r="H9460" s="68"/>
    </row>
    <row r="9461" spans="1:8" x14ac:dyDescent="0.3">
      <c r="A9461" s="68"/>
      <c r="B9461" s="68"/>
      <c r="C9461" s="68"/>
      <c r="D9461" s="68"/>
      <c r="E9461" s="68"/>
      <c r="F9461" s="68"/>
      <c r="G9461" s="68"/>
      <c r="H9461" s="68"/>
    </row>
    <row r="9462" spans="1:8" x14ac:dyDescent="0.3">
      <c r="A9462" s="68"/>
      <c r="B9462" s="68"/>
      <c r="C9462" s="68"/>
      <c r="D9462" s="68"/>
      <c r="E9462" s="68"/>
      <c r="F9462" s="68"/>
      <c r="G9462" s="68"/>
      <c r="H9462" s="68"/>
    </row>
    <row r="9463" spans="1:8" x14ac:dyDescent="0.3">
      <c r="A9463" s="68"/>
      <c r="B9463" s="68"/>
      <c r="C9463" s="68"/>
      <c r="D9463" s="68"/>
      <c r="E9463" s="68"/>
      <c r="F9463" s="68"/>
      <c r="G9463" s="68"/>
      <c r="H9463" s="68"/>
    </row>
    <row r="9464" spans="1:8" x14ac:dyDescent="0.3">
      <c r="A9464" s="68"/>
      <c r="B9464" s="68"/>
      <c r="C9464" s="68"/>
      <c r="D9464" s="68"/>
      <c r="E9464" s="68"/>
      <c r="F9464" s="68"/>
      <c r="G9464" s="68"/>
      <c r="H9464" s="68"/>
    </row>
    <row r="9465" spans="1:8" x14ac:dyDescent="0.3">
      <c r="A9465" s="68"/>
      <c r="B9465" s="68"/>
      <c r="C9465" s="68"/>
      <c r="D9465" s="68"/>
      <c r="E9465" s="68"/>
      <c r="F9465" s="68"/>
      <c r="G9465" s="68"/>
      <c r="H9465" s="68"/>
    </row>
    <row r="9466" spans="1:8" x14ac:dyDescent="0.3">
      <c r="A9466" s="68"/>
      <c r="B9466" s="68"/>
      <c r="C9466" s="68"/>
      <c r="D9466" s="68"/>
      <c r="E9466" s="68"/>
      <c r="F9466" s="68"/>
      <c r="G9466" s="68"/>
      <c r="H9466" s="68"/>
    </row>
    <row r="9467" spans="1:8" x14ac:dyDescent="0.3">
      <c r="A9467" s="68"/>
      <c r="B9467" s="68"/>
      <c r="C9467" s="68"/>
      <c r="D9467" s="68"/>
      <c r="E9467" s="68"/>
      <c r="F9467" s="68"/>
      <c r="G9467" s="68"/>
      <c r="H9467" s="68"/>
    </row>
    <row r="9468" spans="1:8" x14ac:dyDescent="0.3">
      <c r="A9468" s="68"/>
      <c r="B9468" s="68"/>
      <c r="C9468" s="68"/>
      <c r="D9468" s="68"/>
      <c r="E9468" s="68"/>
      <c r="F9468" s="68"/>
      <c r="G9468" s="68"/>
      <c r="H9468" s="68"/>
    </row>
    <row r="9469" spans="1:8" x14ac:dyDescent="0.3">
      <c r="A9469" s="68"/>
      <c r="B9469" s="68"/>
      <c r="C9469" s="68"/>
      <c r="D9469" s="68"/>
      <c r="E9469" s="68"/>
      <c r="F9469" s="68"/>
      <c r="G9469" s="68"/>
      <c r="H9469" s="68"/>
    </row>
    <row r="9470" spans="1:8" x14ac:dyDescent="0.3">
      <c r="A9470" s="68"/>
      <c r="B9470" s="68"/>
      <c r="C9470" s="68"/>
      <c r="D9470" s="68"/>
      <c r="E9470" s="68"/>
      <c r="F9470" s="68"/>
      <c r="G9470" s="68"/>
      <c r="H9470" s="68"/>
    </row>
    <row r="9471" spans="1:8" x14ac:dyDescent="0.3">
      <c r="A9471" s="68"/>
      <c r="B9471" s="68"/>
      <c r="C9471" s="68"/>
      <c r="D9471" s="68"/>
      <c r="E9471" s="68"/>
      <c r="F9471" s="68"/>
      <c r="G9471" s="68"/>
      <c r="H9471" s="68"/>
    </row>
    <row r="9472" spans="1:8" x14ac:dyDescent="0.3">
      <c r="A9472" s="68"/>
      <c r="B9472" s="68"/>
      <c r="C9472" s="68"/>
      <c r="D9472" s="68"/>
      <c r="E9472" s="68"/>
      <c r="F9472" s="68"/>
      <c r="G9472" s="68"/>
      <c r="H9472" s="68"/>
    </row>
    <row r="9473" spans="1:8" x14ac:dyDescent="0.3">
      <c r="A9473" s="68"/>
      <c r="B9473" s="68"/>
      <c r="C9473" s="68"/>
      <c r="D9473" s="68"/>
      <c r="E9473" s="68"/>
      <c r="F9473" s="68"/>
      <c r="G9473" s="68"/>
      <c r="H9473" s="68"/>
    </row>
    <row r="9474" spans="1:8" x14ac:dyDescent="0.3">
      <c r="A9474" s="68"/>
      <c r="B9474" s="68"/>
      <c r="C9474" s="68"/>
      <c r="D9474" s="68"/>
      <c r="E9474" s="68"/>
      <c r="F9474" s="68"/>
      <c r="G9474" s="68"/>
      <c r="H9474" s="68"/>
    </row>
    <row r="9475" spans="1:8" x14ac:dyDescent="0.3">
      <c r="A9475" s="68"/>
      <c r="B9475" s="68"/>
      <c r="C9475" s="68"/>
      <c r="D9475" s="68"/>
      <c r="E9475" s="68"/>
      <c r="F9475" s="68"/>
      <c r="G9475" s="68"/>
      <c r="H9475" s="68"/>
    </row>
    <row r="9476" spans="1:8" x14ac:dyDescent="0.3">
      <c r="A9476" s="68"/>
      <c r="B9476" s="68"/>
      <c r="C9476" s="68"/>
      <c r="D9476" s="68"/>
      <c r="E9476" s="68"/>
      <c r="F9476" s="68"/>
      <c r="G9476" s="68"/>
      <c r="H9476" s="68"/>
    </row>
    <row r="9477" spans="1:8" x14ac:dyDescent="0.3">
      <c r="A9477" s="68"/>
      <c r="B9477" s="68"/>
      <c r="C9477" s="68"/>
      <c r="D9477" s="68"/>
      <c r="E9477" s="68"/>
      <c r="F9477" s="68"/>
      <c r="G9477" s="68"/>
      <c r="H9477" s="68"/>
    </row>
    <row r="9478" spans="1:8" x14ac:dyDescent="0.3">
      <c r="A9478" s="68"/>
      <c r="B9478" s="68"/>
      <c r="C9478" s="68"/>
      <c r="D9478" s="68"/>
      <c r="E9478" s="68"/>
      <c r="F9478" s="68"/>
      <c r="G9478" s="68"/>
      <c r="H9478" s="68"/>
    </row>
    <row r="9479" spans="1:8" x14ac:dyDescent="0.3">
      <c r="A9479" s="68"/>
      <c r="B9479" s="68"/>
      <c r="C9479" s="68"/>
      <c r="D9479" s="68"/>
      <c r="E9479" s="68"/>
      <c r="F9479" s="68"/>
      <c r="G9479" s="68"/>
      <c r="H9479" s="68"/>
    </row>
    <row r="9480" spans="1:8" x14ac:dyDescent="0.3">
      <c r="A9480" s="68"/>
      <c r="B9480" s="68"/>
      <c r="C9480" s="68"/>
      <c r="D9480" s="68"/>
      <c r="E9480" s="68"/>
      <c r="F9480" s="68"/>
      <c r="G9480" s="68"/>
      <c r="H9480" s="68"/>
    </row>
    <row r="9481" spans="1:8" x14ac:dyDescent="0.3">
      <c r="A9481" s="68"/>
      <c r="B9481" s="68"/>
      <c r="C9481" s="68"/>
      <c r="D9481" s="68"/>
      <c r="E9481" s="68"/>
      <c r="F9481" s="68"/>
      <c r="G9481" s="68"/>
      <c r="H9481" s="68"/>
    </row>
    <row r="9482" spans="1:8" x14ac:dyDescent="0.3">
      <c r="A9482" s="68"/>
      <c r="B9482" s="68"/>
      <c r="C9482" s="68"/>
      <c r="D9482" s="68"/>
      <c r="E9482" s="68"/>
      <c r="F9482" s="68"/>
      <c r="G9482" s="68"/>
      <c r="H9482" s="68"/>
    </row>
    <row r="9483" spans="1:8" x14ac:dyDescent="0.3">
      <c r="A9483" s="68"/>
      <c r="B9483" s="68"/>
      <c r="C9483" s="68"/>
      <c r="D9483" s="68"/>
      <c r="E9483" s="68"/>
      <c r="F9483" s="68"/>
      <c r="G9483" s="68"/>
      <c r="H9483" s="68"/>
    </row>
    <row r="9484" spans="1:8" x14ac:dyDescent="0.3">
      <c r="A9484" s="68"/>
      <c r="B9484" s="68"/>
      <c r="C9484" s="68"/>
      <c r="D9484" s="68"/>
      <c r="E9484" s="68"/>
      <c r="F9484" s="68"/>
      <c r="G9484" s="68"/>
      <c r="H9484" s="68"/>
    </row>
    <row r="9485" spans="1:8" x14ac:dyDescent="0.3">
      <c r="A9485" s="68"/>
      <c r="B9485" s="68"/>
      <c r="C9485" s="68"/>
      <c r="D9485" s="68"/>
      <c r="E9485" s="68"/>
      <c r="F9485" s="68"/>
      <c r="G9485" s="68"/>
      <c r="H9485" s="68"/>
    </row>
    <row r="9486" spans="1:8" x14ac:dyDescent="0.3">
      <c r="A9486" s="68"/>
      <c r="B9486" s="68"/>
      <c r="C9486" s="68"/>
      <c r="D9486" s="68"/>
      <c r="E9486" s="68"/>
      <c r="F9486" s="68"/>
      <c r="G9486" s="68"/>
      <c r="H9486" s="68"/>
    </row>
    <row r="9487" spans="1:8" x14ac:dyDescent="0.3">
      <c r="A9487" s="68"/>
      <c r="B9487" s="68"/>
      <c r="C9487" s="68"/>
      <c r="D9487" s="68"/>
      <c r="E9487" s="68"/>
      <c r="F9487" s="68"/>
      <c r="G9487" s="68"/>
      <c r="H9487" s="68"/>
    </row>
    <row r="9488" spans="1:8" x14ac:dyDescent="0.3">
      <c r="A9488" s="68"/>
      <c r="B9488" s="68"/>
      <c r="C9488" s="68"/>
      <c r="D9488" s="68"/>
      <c r="E9488" s="68"/>
      <c r="F9488" s="68"/>
      <c r="G9488" s="68"/>
      <c r="H9488" s="68"/>
    </row>
    <row r="9489" spans="1:8" x14ac:dyDescent="0.3">
      <c r="A9489" s="68"/>
      <c r="B9489" s="68"/>
      <c r="C9489" s="68"/>
      <c r="D9489" s="68"/>
      <c r="E9489" s="68"/>
      <c r="F9489" s="68"/>
      <c r="G9489" s="68"/>
      <c r="H9489" s="68"/>
    </row>
    <row r="9490" spans="1:8" x14ac:dyDescent="0.3">
      <c r="A9490" s="68"/>
      <c r="B9490" s="68"/>
      <c r="C9490" s="68"/>
      <c r="D9490" s="68"/>
      <c r="E9490" s="68"/>
      <c r="F9490" s="68"/>
      <c r="G9490" s="68"/>
      <c r="H9490" s="68"/>
    </row>
    <row r="9491" spans="1:8" x14ac:dyDescent="0.3">
      <c r="A9491" s="68"/>
      <c r="B9491" s="68"/>
      <c r="C9491" s="68"/>
      <c r="D9491" s="68"/>
      <c r="E9491" s="68"/>
      <c r="F9491" s="68"/>
      <c r="G9491" s="68"/>
      <c r="H9491" s="68"/>
    </row>
    <row r="9492" spans="1:8" x14ac:dyDescent="0.3">
      <c r="A9492" s="68"/>
      <c r="B9492" s="68"/>
      <c r="C9492" s="68"/>
      <c r="D9492" s="68"/>
      <c r="E9492" s="68"/>
      <c r="F9492" s="68"/>
      <c r="G9492" s="68"/>
      <c r="H9492" s="68"/>
    </row>
    <row r="9493" spans="1:8" x14ac:dyDescent="0.3">
      <c r="A9493" s="68"/>
      <c r="B9493" s="68"/>
      <c r="C9493" s="68"/>
      <c r="D9493" s="68"/>
      <c r="E9493" s="68"/>
      <c r="F9493" s="68"/>
      <c r="G9493" s="68"/>
      <c r="H9493" s="68"/>
    </row>
    <row r="9494" spans="1:8" x14ac:dyDescent="0.3">
      <c r="A9494" s="68"/>
      <c r="B9494" s="68"/>
      <c r="C9494" s="68"/>
      <c r="D9494" s="68"/>
      <c r="E9494" s="68"/>
      <c r="F9494" s="68"/>
      <c r="G9494" s="68"/>
      <c r="H9494" s="68"/>
    </row>
    <row r="9495" spans="1:8" x14ac:dyDescent="0.3">
      <c r="A9495" s="68"/>
      <c r="B9495" s="68"/>
      <c r="C9495" s="68"/>
      <c r="D9495" s="68"/>
      <c r="E9495" s="68"/>
      <c r="F9495" s="68"/>
      <c r="G9495" s="68"/>
      <c r="H9495" s="68"/>
    </row>
    <row r="9496" spans="1:8" x14ac:dyDescent="0.3">
      <c r="A9496" s="68"/>
      <c r="B9496" s="68"/>
      <c r="C9496" s="68"/>
      <c r="D9496" s="68"/>
      <c r="E9496" s="68"/>
      <c r="F9496" s="68"/>
      <c r="G9496" s="68"/>
      <c r="H9496" s="68"/>
    </row>
    <row r="9497" spans="1:8" x14ac:dyDescent="0.3">
      <c r="A9497" s="68"/>
      <c r="B9497" s="68"/>
      <c r="C9497" s="68"/>
      <c r="D9497" s="68"/>
      <c r="E9497" s="68"/>
      <c r="F9497" s="68"/>
      <c r="G9497" s="68"/>
      <c r="H9497" s="68"/>
    </row>
    <row r="9498" spans="1:8" x14ac:dyDescent="0.3">
      <c r="A9498" s="68"/>
      <c r="B9498" s="68"/>
      <c r="C9498" s="68"/>
      <c r="D9498" s="68"/>
      <c r="E9498" s="68"/>
      <c r="F9498" s="68"/>
      <c r="G9498" s="68"/>
      <c r="H9498" s="68"/>
    </row>
    <row r="9499" spans="1:8" x14ac:dyDescent="0.3">
      <c r="A9499" s="68"/>
      <c r="B9499" s="68"/>
      <c r="C9499" s="68"/>
      <c r="D9499" s="68"/>
      <c r="E9499" s="68"/>
      <c r="F9499" s="68"/>
      <c r="G9499" s="68"/>
      <c r="H9499" s="68"/>
    </row>
    <row r="9500" spans="1:8" x14ac:dyDescent="0.3">
      <c r="A9500" s="68"/>
      <c r="B9500" s="68"/>
      <c r="C9500" s="68"/>
      <c r="D9500" s="68"/>
      <c r="E9500" s="68"/>
      <c r="F9500" s="68"/>
      <c r="G9500" s="68"/>
      <c r="H9500" s="68"/>
    </row>
    <row r="9501" spans="1:8" x14ac:dyDescent="0.3">
      <c r="A9501" s="68"/>
      <c r="B9501" s="68"/>
      <c r="C9501" s="68"/>
      <c r="D9501" s="68"/>
      <c r="E9501" s="68"/>
      <c r="F9501" s="68"/>
      <c r="G9501" s="68"/>
      <c r="H9501" s="68"/>
    </row>
    <row r="9502" spans="1:8" x14ac:dyDescent="0.3">
      <c r="A9502" s="68"/>
      <c r="B9502" s="68"/>
      <c r="C9502" s="68"/>
      <c r="D9502" s="68"/>
      <c r="E9502" s="68"/>
      <c r="F9502" s="68"/>
      <c r="G9502" s="68"/>
      <c r="H9502" s="68"/>
    </row>
    <row r="9503" spans="1:8" x14ac:dyDescent="0.3">
      <c r="A9503" s="68"/>
      <c r="B9503" s="68"/>
      <c r="C9503" s="68"/>
      <c r="D9503" s="68"/>
      <c r="E9503" s="68"/>
      <c r="F9503" s="68"/>
      <c r="G9503" s="68"/>
      <c r="H9503" s="68"/>
    </row>
    <row r="9504" spans="1:8" x14ac:dyDescent="0.3">
      <c r="A9504" s="68"/>
      <c r="B9504" s="68"/>
      <c r="C9504" s="68"/>
      <c r="D9504" s="68"/>
      <c r="E9504" s="68"/>
      <c r="F9504" s="68"/>
      <c r="G9504" s="68"/>
      <c r="H9504" s="68"/>
    </row>
    <row r="9505" spans="1:8" x14ac:dyDescent="0.3">
      <c r="A9505" s="68"/>
      <c r="B9505" s="68"/>
      <c r="C9505" s="68"/>
      <c r="D9505" s="68"/>
      <c r="E9505" s="68"/>
      <c r="F9505" s="68"/>
      <c r="G9505" s="68"/>
      <c r="H9505" s="68"/>
    </row>
    <row r="9506" spans="1:8" x14ac:dyDescent="0.3">
      <c r="A9506" s="68"/>
      <c r="B9506" s="68"/>
      <c r="C9506" s="68"/>
      <c r="D9506" s="68"/>
      <c r="E9506" s="68"/>
      <c r="F9506" s="68"/>
      <c r="G9506" s="68"/>
      <c r="H9506" s="68"/>
    </row>
    <row r="9507" spans="1:8" x14ac:dyDescent="0.3">
      <c r="A9507" s="68"/>
      <c r="B9507" s="68"/>
      <c r="C9507" s="68"/>
      <c r="D9507" s="68"/>
      <c r="E9507" s="68"/>
      <c r="F9507" s="68"/>
      <c r="G9507" s="68"/>
      <c r="H9507" s="68"/>
    </row>
    <row r="9508" spans="1:8" x14ac:dyDescent="0.3">
      <c r="A9508" s="68"/>
      <c r="B9508" s="68"/>
      <c r="C9508" s="68"/>
      <c r="D9508" s="68"/>
      <c r="E9508" s="68"/>
      <c r="F9508" s="68"/>
      <c r="G9508" s="68"/>
      <c r="H9508" s="68"/>
    </row>
    <row r="9509" spans="1:8" x14ac:dyDescent="0.3">
      <c r="A9509" s="68"/>
      <c r="B9509" s="68"/>
      <c r="C9509" s="68"/>
      <c r="D9509" s="68"/>
      <c r="E9509" s="68"/>
      <c r="F9509" s="68"/>
      <c r="G9509" s="68"/>
      <c r="H9509" s="68"/>
    </row>
    <row r="9510" spans="1:8" x14ac:dyDescent="0.3">
      <c r="A9510" s="68"/>
      <c r="B9510" s="68"/>
      <c r="C9510" s="68"/>
      <c r="D9510" s="68"/>
      <c r="E9510" s="68"/>
      <c r="F9510" s="68"/>
      <c r="G9510" s="68"/>
      <c r="H9510" s="68"/>
    </row>
    <row r="9511" spans="1:8" x14ac:dyDescent="0.3">
      <c r="A9511" s="68"/>
      <c r="B9511" s="68"/>
      <c r="C9511" s="68"/>
      <c r="D9511" s="68"/>
      <c r="E9511" s="68"/>
      <c r="F9511" s="68"/>
      <c r="G9511" s="68"/>
      <c r="H9511" s="68"/>
    </row>
    <row r="9512" spans="1:8" x14ac:dyDescent="0.3">
      <c r="A9512" s="68"/>
      <c r="B9512" s="68"/>
      <c r="C9512" s="68"/>
      <c r="D9512" s="68"/>
      <c r="E9512" s="68"/>
      <c r="F9512" s="68"/>
      <c r="G9512" s="68"/>
      <c r="H9512" s="68"/>
    </row>
    <row r="9513" spans="1:8" x14ac:dyDescent="0.3">
      <c r="A9513" s="68"/>
      <c r="B9513" s="68"/>
      <c r="C9513" s="68"/>
      <c r="D9513" s="68"/>
      <c r="E9513" s="68"/>
      <c r="F9513" s="68"/>
      <c r="G9513" s="68"/>
      <c r="H9513" s="68"/>
    </row>
    <row r="9514" spans="1:8" x14ac:dyDescent="0.3">
      <c r="A9514" s="68"/>
      <c r="B9514" s="68"/>
      <c r="C9514" s="68"/>
      <c r="D9514" s="68"/>
      <c r="E9514" s="68"/>
      <c r="F9514" s="68"/>
      <c r="G9514" s="68"/>
      <c r="H9514" s="68"/>
    </row>
    <row r="9515" spans="1:8" x14ac:dyDescent="0.3">
      <c r="A9515" s="68"/>
      <c r="B9515" s="68"/>
      <c r="C9515" s="68"/>
      <c r="D9515" s="68"/>
      <c r="E9515" s="68"/>
      <c r="F9515" s="68"/>
      <c r="G9515" s="68"/>
      <c r="H9515" s="68"/>
    </row>
    <row r="9516" spans="1:8" x14ac:dyDescent="0.3">
      <c r="A9516" s="68"/>
      <c r="B9516" s="68"/>
      <c r="C9516" s="68"/>
      <c r="D9516" s="68"/>
      <c r="E9516" s="68"/>
      <c r="F9516" s="68"/>
      <c r="G9516" s="68"/>
      <c r="H9516" s="68"/>
    </row>
    <row r="9517" spans="1:8" x14ac:dyDescent="0.3">
      <c r="A9517" s="68"/>
      <c r="B9517" s="68"/>
      <c r="C9517" s="68"/>
      <c r="D9517" s="68"/>
      <c r="E9517" s="68"/>
      <c r="F9517" s="68"/>
      <c r="G9517" s="68"/>
      <c r="H9517" s="68"/>
    </row>
    <row r="9518" spans="1:8" x14ac:dyDescent="0.3">
      <c r="A9518" s="68"/>
      <c r="B9518" s="68"/>
      <c r="C9518" s="68"/>
      <c r="D9518" s="68"/>
      <c r="E9518" s="68"/>
      <c r="F9518" s="68"/>
      <c r="G9518" s="68"/>
      <c r="H9518" s="68"/>
    </row>
    <row r="9519" spans="1:8" x14ac:dyDescent="0.3">
      <c r="A9519" s="68"/>
      <c r="B9519" s="68"/>
      <c r="C9519" s="68"/>
      <c r="D9519" s="68"/>
      <c r="E9519" s="68"/>
      <c r="F9519" s="68"/>
      <c r="G9519" s="68"/>
      <c r="H9519" s="68"/>
    </row>
    <row r="9520" spans="1:8" x14ac:dyDescent="0.3">
      <c r="A9520" s="68"/>
      <c r="B9520" s="68"/>
      <c r="C9520" s="68"/>
      <c r="D9520" s="68"/>
      <c r="E9520" s="68"/>
      <c r="F9520" s="68"/>
      <c r="G9520" s="68"/>
      <c r="H9520" s="68"/>
    </row>
    <row r="9521" spans="1:8" x14ac:dyDescent="0.3">
      <c r="A9521" s="68"/>
      <c r="B9521" s="68"/>
      <c r="C9521" s="68"/>
      <c r="D9521" s="68"/>
      <c r="E9521" s="68"/>
      <c r="F9521" s="68"/>
      <c r="G9521" s="68"/>
      <c r="H9521" s="68"/>
    </row>
    <row r="9522" spans="1:8" x14ac:dyDescent="0.3">
      <c r="A9522" s="68"/>
      <c r="B9522" s="68"/>
      <c r="C9522" s="68"/>
      <c r="D9522" s="68"/>
      <c r="E9522" s="68"/>
      <c r="F9522" s="68"/>
      <c r="G9522" s="68"/>
      <c r="H9522" s="68"/>
    </row>
    <row r="9523" spans="1:8" x14ac:dyDescent="0.3">
      <c r="A9523" s="68"/>
      <c r="B9523" s="68"/>
      <c r="C9523" s="68"/>
      <c r="D9523" s="68"/>
      <c r="E9523" s="68"/>
      <c r="F9523" s="68"/>
      <c r="G9523" s="68"/>
      <c r="H9523" s="68"/>
    </row>
    <row r="9524" spans="1:8" x14ac:dyDescent="0.3">
      <c r="A9524" s="68"/>
      <c r="B9524" s="68"/>
      <c r="C9524" s="68"/>
      <c r="D9524" s="68"/>
      <c r="E9524" s="68"/>
      <c r="F9524" s="68"/>
      <c r="G9524" s="68"/>
      <c r="H9524" s="68"/>
    </row>
    <row r="9525" spans="1:8" x14ac:dyDescent="0.3">
      <c r="A9525" s="68"/>
      <c r="B9525" s="68"/>
      <c r="C9525" s="68"/>
      <c r="D9525" s="68"/>
      <c r="E9525" s="68"/>
      <c r="F9525" s="68"/>
      <c r="G9525" s="68"/>
      <c r="H9525" s="68"/>
    </row>
    <row r="9526" spans="1:8" x14ac:dyDescent="0.3">
      <c r="A9526" s="68"/>
      <c r="B9526" s="68"/>
      <c r="C9526" s="68"/>
      <c r="D9526" s="68"/>
      <c r="E9526" s="68"/>
      <c r="F9526" s="68"/>
      <c r="G9526" s="68"/>
      <c r="H9526" s="68"/>
    </row>
    <row r="9527" spans="1:8" x14ac:dyDescent="0.3">
      <c r="A9527" s="68"/>
      <c r="B9527" s="68"/>
      <c r="C9527" s="68"/>
      <c r="D9527" s="68"/>
      <c r="E9527" s="68"/>
      <c r="F9527" s="68"/>
      <c r="G9527" s="68"/>
      <c r="H9527" s="68"/>
    </row>
    <row r="9528" spans="1:8" x14ac:dyDescent="0.3">
      <c r="A9528" s="68"/>
      <c r="B9528" s="68"/>
      <c r="C9528" s="68"/>
      <c r="D9528" s="68"/>
      <c r="E9528" s="68"/>
      <c r="F9528" s="68"/>
      <c r="G9528" s="68"/>
      <c r="H9528" s="68"/>
    </row>
    <row r="9529" spans="1:8" x14ac:dyDescent="0.3">
      <c r="A9529" s="68"/>
      <c r="B9529" s="68"/>
      <c r="C9529" s="68"/>
      <c r="D9529" s="68"/>
      <c r="E9529" s="68"/>
      <c r="F9529" s="68"/>
      <c r="G9529" s="68"/>
      <c r="H9529" s="68"/>
    </row>
    <row r="9530" spans="1:8" x14ac:dyDescent="0.3">
      <c r="A9530" s="68"/>
      <c r="B9530" s="68"/>
      <c r="C9530" s="68"/>
      <c r="D9530" s="68"/>
      <c r="E9530" s="68"/>
      <c r="F9530" s="68"/>
      <c r="G9530" s="68"/>
      <c r="H9530" s="68"/>
    </row>
    <row r="9531" spans="1:8" x14ac:dyDescent="0.3">
      <c r="A9531" s="68"/>
      <c r="B9531" s="68"/>
      <c r="C9531" s="68"/>
      <c r="D9531" s="68"/>
      <c r="E9531" s="68"/>
      <c r="F9531" s="68"/>
      <c r="G9531" s="68"/>
      <c r="H9531" s="68"/>
    </row>
    <row r="9532" spans="1:8" x14ac:dyDescent="0.3">
      <c r="A9532" s="68"/>
      <c r="B9532" s="68"/>
      <c r="C9532" s="68"/>
      <c r="D9532" s="68"/>
      <c r="E9532" s="68"/>
      <c r="F9532" s="68"/>
      <c r="G9532" s="68"/>
      <c r="H9532" s="68"/>
    </row>
    <row r="9533" spans="1:8" x14ac:dyDescent="0.3">
      <c r="A9533" s="68"/>
      <c r="B9533" s="68"/>
      <c r="C9533" s="68"/>
      <c r="D9533" s="68"/>
      <c r="E9533" s="68"/>
      <c r="F9533" s="68"/>
      <c r="G9533" s="68"/>
      <c r="H9533" s="68"/>
    </row>
    <row r="9534" spans="1:8" x14ac:dyDescent="0.3">
      <c r="A9534" s="68"/>
      <c r="B9534" s="68"/>
      <c r="C9534" s="68"/>
      <c r="D9534" s="68"/>
      <c r="E9534" s="68"/>
      <c r="F9534" s="68"/>
      <c r="G9534" s="68"/>
      <c r="H9534" s="68"/>
    </row>
    <row r="9535" spans="1:8" x14ac:dyDescent="0.3">
      <c r="A9535" s="68"/>
      <c r="B9535" s="68"/>
      <c r="C9535" s="68"/>
      <c r="D9535" s="68"/>
      <c r="E9535" s="68"/>
      <c r="F9535" s="68"/>
      <c r="G9535" s="68"/>
      <c r="H9535" s="68"/>
    </row>
    <row r="9536" spans="1:8" x14ac:dyDescent="0.3">
      <c r="A9536" s="68"/>
      <c r="B9536" s="68"/>
      <c r="C9536" s="68"/>
      <c r="D9536" s="68"/>
      <c r="E9536" s="68"/>
      <c r="F9536" s="68"/>
      <c r="G9536" s="68"/>
      <c r="H9536" s="68"/>
    </row>
    <row r="9537" spans="1:8" x14ac:dyDescent="0.3">
      <c r="A9537" s="68"/>
      <c r="B9537" s="68"/>
      <c r="C9537" s="68"/>
      <c r="D9537" s="68"/>
      <c r="E9537" s="68"/>
      <c r="F9537" s="68"/>
      <c r="G9537" s="68"/>
      <c r="H9537" s="68"/>
    </row>
    <row r="9538" spans="1:8" x14ac:dyDescent="0.3">
      <c r="A9538" s="68"/>
      <c r="B9538" s="68"/>
      <c r="C9538" s="68"/>
      <c r="D9538" s="68"/>
      <c r="E9538" s="68"/>
      <c r="F9538" s="68"/>
      <c r="G9538" s="68"/>
      <c r="H9538" s="68"/>
    </row>
    <row r="9539" spans="1:8" x14ac:dyDescent="0.3">
      <c r="A9539" s="68"/>
      <c r="B9539" s="68"/>
      <c r="C9539" s="68"/>
      <c r="D9539" s="68"/>
      <c r="E9539" s="68"/>
      <c r="F9539" s="68"/>
      <c r="G9539" s="68"/>
      <c r="H9539" s="68"/>
    </row>
    <row r="9540" spans="1:8" x14ac:dyDescent="0.3">
      <c r="A9540" s="68"/>
      <c r="B9540" s="68"/>
      <c r="C9540" s="68"/>
      <c r="D9540" s="68"/>
      <c r="E9540" s="68"/>
      <c r="F9540" s="68"/>
      <c r="G9540" s="68"/>
      <c r="H9540" s="68"/>
    </row>
    <row r="9541" spans="1:8" x14ac:dyDescent="0.3">
      <c r="A9541" s="68"/>
      <c r="B9541" s="68"/>
      <c r="C9541" s="68"/>
      <c r="D9541" s="68"/>
      <c r="E9541" s="68"/>
      <c r="F9541" s="68"/>
      <c r="G9541" s="68"/>
      <c r="H9541" s="68"/>
    </row>
    <row r="9542" spans="1:8" x14ac:dyDescent="0.3">
      <c r="A9542" s="68"/>
      <c r="B9542" s="68"/>
      <c r="C9542" s="68"/>
      <c r="D9542" s="68"/>
      <c r="E9542" s="68"/>
      <c r="F9542" s="68"/>
      <c r="G9542" s="68"/>
      <c r="H9542" s="68"/>
    </row>
    <row r="9543" spans="1:8" x14ac:dyDescent="0.3">
      <c r="A9543" s="68"/>
      <c r="B9543" s="68"/>
      <c r="C9543" s="68"/>
      <c r="D9543" s="68"/>
      <c r="E9543" s="68"/>
      <c r="F9543" s="68"/>
      <c r="G9543" s="68"/>
      <c r="H9543" s="68"/>
    </row>
    <row r="9544" spans="1:8" x14ac:dyDescent="0.3">
      <c r="A9544" s="68"/>
      <c r="B9544" s="68"/>
      <c r="C9544" s="68"/>
      <c r="D9544" s="68"/>
      <c r="E9544" s="68"/>
      <c r="F9544" s="68"/>
      <c r="G9544" s="68"/>
      <c r="H9544" s="68"/>
    </row>
    <row r="9545" spans="1:8" x14ac:dyDescent="0.3">
      <c r="A9545" s="68"/>
      <c r="B9545" s="68"/>
      <c r="C9545" s="68"/>
      <c r="D9545" s="68"/>
      <c r="E9545" s="68"/>
      <c r="F9545" s="68"/>
      <c r="G9545" s="68"/>
      <c r="H9545" s="68"/>
    </row>
    <row r="9546" spans="1:8" x14ac:dyDescent="0.3">
      <c r="A9546" s="68"/>
      <c r="B9546" s="68"/>
      <c r="C9546" s="68"/>
      <c r="D9546" s="68"/>
      <c r="E9546" s="68"/>
      <c r="F9546" s="68"/>
      <c r="G9546" s="68"/>
      <c r="H9546" s="68"/>
    </row>
    <row r="9547" spans="1:8" x14ac:dyDescent="0.3">
      <c r="A9547" s="68"/>
      <c r="B9547" s="68"/>
      <c r="C9547" s="68"/>
      <c r="D9547" s="68"/>
      <c r="E9547" s="68"/>
      <c r="F9547" s="68"/>
      <c r="G9547" s="68"/>
      <c r="H9547" s="68"/>
    </row>
    <row r="9548" spans="1:8" x14ac:dyDescent="0.3">
      <c r="A9548" s="68"/>
      <c r="B9548" s="68"/>
      <c r="C9548" s="68"/>
      <c r="D9548" s="68"/>
      <c r="E9548" s="68"/>
      <c r="F9548" s="68"/>
      <c r="G9548" s="68"/>
      <c r="H9548" s="68"/>
    </row>
    <row r="9549" spans="1:8" x14ac:dyDescent="0.3">
      <c r="A9549" s="68"/>
      <c r="B9549" s="68"/>
      <c r="C9549" s="68"/>
      <c r="D9549" s="68"/>
      <c r="E9549" s="68"/>
      <c r="F9549" s="68"/>
      <c r="G9549" s="68"/>
      <c r="H9549" s="68"/>
    </row>
    <row r="9550" spans="1:8" x14ac:dyDescent="0.3">
      <c r="A9550" s="68"/>
      <c r="B9550" s="68"/>
      <c r="C9550" s="68"/>
      <c r="D9550" s="68"/>
      <c r="E9550" s="68"/>
      <c r="F9550" s="68"/>
      <c r="G9550" s="68"/>
      <c r="H9550" s="68"/>
    </row>
    <row r="9551" spans="1:8" x14ac:dyDescent="0.3">
      <c r="A9551" s="68"/>
      <c r="B9551" s="68"/>
      <c r="C9551" s="68"/>
      <c r="D9551" s="68"/>
      <c r="E9551" s="68"/>
      <c r="F9551" s="68"/>
      <c r="G9551" s="68"/>
      <c r="H9551" s="68"/>
    </row>
    <row r="9552" spans="1:8" x14ac:dyDescent="0.3">
      <c r="A9552" s="68"/>
      <c r="B9552" s="68"/>
      <c r="C9552" s="68"/>
      <c r="D9552" s="68"/>
      <c r="E9552" s="68"/>
      <c r="F9552" s="68"/>
      <c r="G9552" s="68"/>
      <c r="H9552" s="68"/>
    </row>
    <row r="9553" spans="1:8" x14ac:dyDescent="0.3">
      <c r="A9553" s="68"/>
      <c r="B9553" s="68"/>
      <c r="C9553" s="68"/>
      <c r="D9553" s="68"/>
      <c r="E9553" s="68"/>
      <c r="F9553" s="68"/>
      <c r="G9553" s="68"/>
      <c r="H9553" s="68"/>
    </row>
    <row r="9554" spans="1:8" x14ac:dyDescent="0.3">
      <c r="A9554" s="68"/>
      <c r="B9554" s="68"/>
      <c r="C9554" s="68"/>
      <c r="D9554" s="68"/>
      <c r="E9554" s="68"/>
      <c r="F9554" s="68"/>
      <c r="G9554" s="68"/>
      <c r="H9554" s="68"/>
    </row>
    <row r="9555" spans="1:8" x14ac:dyDescent="0.3">
      <c r="A9555" s="68"/>
      <c r="B9555" s="68"/>
      <c r="C9555" s="68"/>
      <c r="D9555" s="68"/>
      <c r="E9555" s="68"/>
      <c r="F9555" s="68"/>
      <c r="G9555" s="68"/>
      <c r="H9555" s="68"/>
    </row>
    <row r="9556" spans="1:8" x14ac:dyDescent="0.3">
      <c r="A9556" s="68"/>
      <c r="B9556" s="68"/>
      <c r="C9556" s="68"/>
      <c r="D9556" s="68"/>
      <c r="E9556" s="68"/>
      <c r="F9556" s="68"/>
      <c r="G9556" s="68"/>
      <c r="H9556" s="68"/>
    </row>
    <row r="9557" spans="1:8" x14ac:dyDescent="0.3">
      <c r="A9557" s="68"/>
      <c r="B9557" s="68"/>
      <c r="C9557" s="68"/>
      <c r="D9557" s="68"/>
      <c r="E9557" s="68"/>
      <c r="F9557" s="68"/>
      <c r="G9557" s="68"/>
      <c r="H9557" s="68"/>
    </row>
    <row r="9558" spans="1:8" x14ac:dyDescent="0.3">
      <c r="A9558" s="68"/>
      <c r="B9558" s="68"/>
      <c r="C9558" s="68"/>
      <c r="D9558" s="68"/>
      <c r="E9558" s="68"/>
      <c r="F9558" s="68"/>
      <c r="G9558" s="68"/>
      <c r="H9558" s="68"/>
    </row>
    <row r="9559" spans="1:8" x14ac:dyDescent="0.3">
      <c r="A9559" s="68"/>
      <c r="B9559" s="68"/>
      <c r="C9559" s="68"/>
      <c r="D9559" s="68"/>
      <c r="E9559" s="68"/>
      <c r="F9559" s="68"/>
      <c r="G9559" s="68"/>
      <c r="H9559" s="68"/>
    </row>
    <row r="9560" spans="1:8" x14ac:dyDescent="0.3">
      <c r="A9560" s="68"/>
      <c r="B9560" s="68"/>
      <c r="C9560" s="68"/>
      <c r="D9560" s="68"/>
      <c r="E9560" s="68"/>
      <c r="F9560" s="68"/>
      <c r="G9560" s="68"/>
      <c r="H9560" s="68"/>
    </row>
    <row r="9561" spans="1:8" x14ac:dyDescent="0.3">
      <c r="A9561" s="68"/>
      <c r="B9561" s="68"/>
      <c r="C9561" s="68"/>
      <c r="D9561" s="68"/>
      <c r="E9561" s="68"/>
      <c r="F9561" s="68"/>
      <c r="G9561" s="68"/>
      <c r="H9561" s="68"/>
    </row>
    <row r="9562" spans="1:8" x14ac:dyDescent="0.3">
      <c r="A9562" s="68"/>
      <c r="B9562" s="68"/>
      <c r="C9562" s="68"/>
      <c r="D9562" s="68"/>
      <c r="E9562" s="68"/>
      <c r="F9562" s="68"/>
      <c r="G9562" s="68"/>
      <c r="H9562" s="68"/>
    </row>
    <row r="9563" spans="1:8" x14ac:dyDescent="0.3">
      <c r="A9563" s="68"/>
      <c r="B9563" s="68"/>
      <c r="C9563" s="68"/>
      <c r="D9563" s="68"/>
      <c r="E9563" s="68"/>
      <c r="F9563" s="68"/>
      <c r="G9563" s="68"/>
      <c r="H9563" s="68"/>
    </row>
    <row r="9564" spans="1:8" x14ac:dyDescent="0.3">
      <c r="A9564" s="68"/>
      <c r="B9564" s="68"/>
      <c r="C9564" s="68"/>
      <c r="D9564" s="68"/>
      <c r="E9564" s="68"/>
      <c r="F9564" s="68"/>
      <c r="G9564" s="68"/>
      <c r="H9564" s="68"/>
    </row>
    <row r="9565" spans="1:8" x14ac:dyDescent="0.3">
      <c r="A9565" s="68"/>
      <c r="B9565" s="68"/>
      <c r="C9565" s="68"/>
      <c r="D9565" s="68"/>
      <c r="E9565" s="68"/>
      <c r="F9565" s="68"/>
      <c r="G9565" s="68"/>
      <c r="H9565" s="68"/>
    </row>
    <row r="9566" spans="1:8" x14ac:dyDescent="0.3">
      <c r="A9566" s="68"/>
      <c r="B9566" s="68"/>
      <c r="C9566" s="68"/>
      <c r="D9566" s="68"/>
      <c r="E9566" s="68"/>
      <c r="F9566" s="68"/>
      <c r="G9566" s="68"/>
      <c r="H9566" s="68"/>
    </row>
    <row r="9567" spans="1:8" x14ac:dyDescent="0.3">
      <c r="A9567" s="68"/>
      <c r="B9567" s="68"/>
      <c r="C9567" s="68"/>
      <c r="D9567" s="68"/>
      <c r="E9567" s="68"/>
      <c r="F9567" s="68"/>
      <c r="G9567" s="68"/>
      <c r="H9567" s="68"/>
    </row>
    <row r="9568" spans="1:8" x14ac:dyDescent="0.3">
      <c r="A9568" s="68"/>
      <c r="B9568" s="68"/>
      <c r="C9568" s="68"/>
      <c r="D9568" s="68"/>
      <c r="E9568" s="68"/>
      <c r="F9568" s="68"/>
      <c r="G9568" s="68"/>
      <c r="H9568" s="68"/>
    </row>
    <row r="9569" spans="1:8" x14ac:dyDescent="0.3">
      <c r="A9569" s="68"/>
      <c r="B9569" s="68"/>
      <c r="C9569" s="68"/>
      <c r="D9569" s="68"/>
      <c r="E9569" s="68"/>
      <c r="F9569" s="68"/>
      <c r="G9569" s="68"/>
      <c r="H9569" s="68"/>
    </row>
    <row r="9570" spans="1:8" x14ac:dyDescent="0.3">
      <c r="A9570" s="68"/>
      <c r="B9570" s="68"/>
      <c r="C9570" s="68"/>
      <c r="D9570" s="68"/>
      <c r="E9570" s="68"/>
      <c r="F9570" s="68"/>
      <c r="G9570" s="68"/>
      <c r="H9570" s="68"/>
    </row>
    <row r="9571" spans="1:8" x14ac:dyDescent="0.3">
      <c r="A9571" s="68"/>
      <c r="B9571" s="68"/>
      <c r="C9571" s="68"/>
      <c r="D9571" s="68"/>
      <c r="E9571" s="68"/>
      <c r="F9571" s="68"/>
      <c r="G9571" s="68"/>
      <c r="H9571" s="68"/>
    </row>
    <row r="9572" spans="1:8" x14ac:dyDescent="0.3">
      <c r="A9572" s="68"/>
      <c r="B9572" s="68"/>
      <c r="C9572" s="68"/>
      <c r="D9572" s="68"/>
      <c r="E9572" s="68"/>
      <c r="F9572" s="68"/>
      <c r="G9572" s="68"/>
      <c r="H9572" s="68"/>
    </row>
    <row r="9573" spans="1:8" x14ac:dyDescent="0.3">
      <c r="A9573" s="68"/>
      <c r="B9573" s="68"/>
      <c r="C9573" s="68"/>
      <c r="D9573" s="68"/>
      <c r="E9573" s="68"/>
      <c r="F9573" s="68"/>
      <c r="G9573" s="68"/>
      <c r="H9573" s="68"/>
    </row>
    <row r="9574" spans="1:8" x14ac:dyDescent="0.3">
      <c r="A9574" s="68"/>
      <c r="B9574" s="68"/>
      <c r="C9574" s="68"/>
      <c r="D9574" s="68"/>
      <c r="E9574" s="68"/>
      <c r="F9574" s="68"/>
      <c r="G9574" s="68"/>
      <c r="H9574" s="68"/>
    </row>
    <row r="9575" spans="1:8" x14ac:dyDescent="0.3">
      <c r="A9575" s="68"/>
      <c r="B9575" s="68"/>
      <c r="C9575" s="68"/>
      <c r="D9575" s="68"/>
      <c r="E9575" s="68"/>
      <c r="F9575" s="68"/>
      <c r="G9575" s="68"/>
      <c r="H9575" s="68"/>
    </row>
    <row r="9576" spans="1:8" x14ac:dyDescent="0.3">
      <c r="A9576" s="68"/>
      <c r="B9576" s="68"/>
      <c r="C9576" s="68"/>
      <c r="D9576" s="68"/>
      <c r="E9576" s="68"/>
      <c r="F9576" s="68"/>
      <c r="G9576" s="68"/>
      <c r="H9576" s="68"/>
    </row>
    <row r="9577" spans="1:8" x14ac:dyDescent="0.3">
      <c r="A9577" s="68"/>
      <c r="B9577" s="68"/>
      <c r="C9577" s="68"/>
      <c r="D9577" s="68"/>
      <c r="E9577" s="68"/>
      <c r="F9577" s="68"/>
      <c r="G9577" s="68"/>
      <c r="H9577" s="68"/>
    </row>
    <row r="9578" spans="1:8" x14ac:dyDescent="0.3">
      <c r="A9578" s="68"/>
      <c r="B9578" s="68"/>
      <c r="C9578" s="68"/>
      <c r="D9578" s="68"/>
      <c r="E9578" s="68"/>
      <c r="F9578" s="68"/>
      <c r="G9578" s="68"/>
      <c r="H9578" s="68"/>
    </row>
    <row r="9579" spans="1:8" x14ac:dyDescent="0.3">
      <c r="A9579" s="68"/>
      <c r="B9579" s="68"/>
      <c r="C9579" s="68"/>
      <c r="D9579" s="68"/>
      <c r="E9579" s="68"/>
      <c r="F9579" s="68"/>
      <c r="G9579" s="68"/>
      <c r="H9579" s="68"/>
    </row>
    <row r="9580" spans="1:8" x14ac:dyDescent="0.3">
      <c r="A9580" s="68"/>
      <c r="B9580" s="68"/>
      <c r="C9580" s="68"/>
      <c r="D9580" s="68"/>
      <c r="E9580" s="68"/>
      <c r="F9580" s="68"/>
      <c r="G9580" s="68"/>
      <c r="H9580" s="68"/>
    </row>
    <row r="9581" spans="1:8" x14ac:dyDescent="0.3">
      <c r="A9581" s="68"/>
      <c r="B9581" s="68"/>
      <c r="C9581" s="68"/>
      <c r="D9581" s="68"/>
      <c r="E9581" s="68"/>
      <c r="F9581" s="68"/>
      <c r="G9581" s="68"/>
      <c r="H9581" s="68"/>
    </row>
    <row r="9582" spans="1:8" x14ac:dyDescent="0.3">
      <c r="A9582" s="68"/>
      <c r="B9582" s="68"/>
      <c r="C9582" s="68"/>
      <c r="D9582" s="68"/>
      <c r="E9582" s="68"/>
      <c r="F9582" s="68"/>
      <c r="G9582" s="68"/>
      <c r="H9582" s="68"/>
    </row>
    <row r="9583" spans="1:8" x14ac:dyDescent="0.3">
      <c r="A9583" s="68"/>
      <c r="B9583" s="68"/>
      <c r="C9583" s="68"/>
      <c r="D9583" s="68"/>
      <c r="E9583" s="68"/>
      <c r="F9583" s="68"/>
      <c r="G9583" s="68"/>
      <c r="H9583" s="68"/>
    </row>
    <row r="9584" spans="1:8" x14ac:dyDescent="0.3">
      <c r="A9584" s="68"/>
      <c r="B9584" s="68"/>
      <c r="C9584" s="68"/>
      <c r="D9584" s="68"/>
      <c r="E9584" s="68"/>
      <c r="F9584" s="68"/>
      <c r="G9584" s="68"/>
      <c r="H9584" s="68"/>
    </row>
    <row r="9585" spans="1:8" x14ac:dyDescent="0.3">
      <c r="A9585" s="68"/>
      <c r="B9585" s="68"/>
      <c r="C9585" s="68"/>
      <c r="D9585" s="68"/>
      <c r="E9585" s="68"/>
      <c r="F9585" s="68"/>
      <c r="G9585" s="68"/>
      <c r="H9585" s="68"/>
    </row>
    <row r="9586" spans="1:8" x14ac:dyDescent="0.3">
      <c r="A9586" s="68"/>
      <c r="B9586" s="68"/>
      <c r="C9586" s="68"/>
      <c r="D9586" s="68"/>
      <c r="E9586" s="68"/>
      <c r="F9586" s="68"/>
      <c r="G9586" s="68"/>
      <c r="H9586" s="68"/>
    </row>
    <row r="9587" spans="1:8" x14ac:dyDescent="0.3">
      <c r="A9587" s="68"/>
      <c r="B9587" s="68"/>
      <c r="C9587" s="68"/>
      <c r="D9587" s="68"/>
      <c r="E9587" s="68"/>
      <c r="F9587" s="68"/>
      <c r="G9587" s="68"/>
      <c r="H9587" s="68"/>
    </row>
    <row r="9588" spans="1:8" x14ac:dyDescent="0.3">
      <c r="A9588" s="68"/>
      <c r="B9588" s="68"/>
      <c r="C9588" s="68"/>
      <c r="D9588" s="68"/>
      <c r="E9588" s="68"/>
      <c r="F9588" s="68"/>
      <c r="G9588" s="68"/>
      <c r="H9588" s="68"/>
    </row>
    <row r="9589" spans="1:8" x14ac:dyDescent="0.3">
      <c r="A9589" s="68"/>
      <c r="B9589" s="68"/>
      <c r="C9589" s="68"/>
      <c r="D9589" s="68"/>
      <c r="E9589" s="68"/>
      <c r="F9589" s="68"/>
      <c r="G9589" s="68"/>
      <c r="H9589" s="68"/>
    </row>
    <row r="9590" spans="1:8" x14ac:dyDescent="0.3">
      <c r="A9590" s="68"/>
      <c r="B9590" s="68"/>
      <c r="C9590" s="68"/>
      <c r="D9590" s="68"/>
      <c r="E9590" s="68"/>
      <c r="F9590" s="68"/>
      <c r="G9590" s="68"/>
      <c r="H9590" s="68"/>
    </row>
    <row r="9591" spans="1:8" x14ac:dyDescent="0.3">
      <c r="A9591" s="68"/>
      <c r="B9591" s="68"/>
      <c r="C9591" s="68"/>
      <c r="D9591" s="68"/>
      <c r="E9591" s="68"/>
      <c r="F9591" s="68"/>
      <c r="G9591" s="68"/>
      <c r="H9591" s="68"/>
    </row>
    <row r="9592" spans="1:8" x14ac:dyDescent="0.3">
      <c r="A9592" s="68"/>
      <c r="B9592" s="68"/>
      <c r="C9592" s="68"/>
      <c r="D9592" s="68"/>
      <c r="E9592" s="68"/>
      <c r="F9592" s="68"/>
      <c r="G9592" s="68"/>
      <c r="H9592" s="68"/>
    </row>
    <row r="9593" spans="1:8" x14ac:dyDescent="0.3">
      <c r="A9593" s="68"/>
      <c r="B9593" s="68"/>
      <c r="C9593" s="68"/>
      <c r="D9593" s="68"/>
      <c r="E9593" s="68"/>
      <c r="F9593" s="68"/>
      <c r="G9593" s="68"/>
      <c r="H9593" s="68"/>
    </row>
    <row r="9594" spans="1:8" x14ac:dyDescent="0.3">
      <c r="A9594" s="68"/>
      <c r="B9594" s="68"/>
      <c r="C9594" s="68"/>
      <c r="D9594" s="68"/>
      <c r="E9594" s="68"/>
      <c r="F9594" s="68"/>
      <c r="G9594" s="68"/>
      <c r="H9594" s="68"/>
    </row>
    <row r="9595" spans="1:8" x14ac:dyDescent="0.3">
      <c r="A9595" s="68"/>
      <c r="B9595" s="68"/>
      <c r="C9595" s="68"/>
      <c r="D9595" s="68"/>
      <c r="E9595" s="68"/>
      <c r="F9595" s="68"/>
      <c r="G9595" s="68"/>
      <c r="H9595" s="68"/>
    </row>
    <row r="9596" spans="1:8" x14ac:dyDescent="0.3">
      <c r="A9596" s="68"/>
      <c r="B9596" s="68"/>
      <c r="C9596" s="68"/>
      <c r="D9596" s="68"/>
      <c r="E9596" s="68"/>
      <c r="F9596" s="68"/>
      <c r="G9596" s="68"/>
      <c r="H9596" s="68"/>
    </row>
    <row r="9597" spans="1:8" x14ac:dyDescent="0.3">
      <c r="A9597" s="68"/>
      <c r="B9597" s="68"/>
      <c r="C9597" s="68"/>
      <c r="D9597" s="68"/>
      <c r="E9597" s="68"/>
      <c r="F9597" s="68"/>
      <c r="G9597" s="68"/>
      <c r="H9597" s="68"/>
    </row>
    <row r="9598" spans="1:8" x14ac:dyDescent="0.3">
      <c r="A9598" s="68"/>
      <c r="B9598" s="68"/>
      <c r="C9598" s="68"/>
      <c r="D9598" s="68"/>
      <c r="E9598" s="68"/>
      <c r="F9598" s="68"/>
      <c r="G9598" s="68"/>
      <c r="H9598" s="68"/>
    </row>
    <row r="9599" spans="1:8" x14ac:dyDescent="0.3">
      <c r="A9599" s="68"/>
      <c r="B9599" s="68"/>
      <c r="C9599" s="68"/>
      <c r="D9599" s="68"/>
      <c r="E9599" s="68"/>
      <c r="F9599" s="68"/>
      <c r="G9599" s="68"/>
      <c r="H9599" s="68"/>
    </row>
    <row r="9600" spans="1:8" x14ac:dyDescent="0.3">
      <c r="A9600" s="68"/>
      <c r="B9600" s="68"/>
      <c r="C9600" s="68"/>
      <c r="D9600" s="68"/>
      <c r="E9600" s="68"/>
      <c r="F9600" s="68"/>
      <c r="G9600" s="68"/>
      <c r="H9600" s="68"/>
    </row>
    <row r="9601" spans="1:8" x14ac:dyDescent="0.3">
      <c r="A9601" s="68"/>
      <c r="B9601" s="68"/>
      <c r="C9601" s="68"/>
      <c r="D9601" s="68"/>
      <c r="E9601" s="68"/>
      <c r="F9601" s="68"/>
      <c r="G9601" s="68"/>
      <c r="H9601" s="68"/>
    </row>
    <row r="9602" spans="1:8" x14ac:dyDescent="0.3">
      <c r="A9602" s="68"/>
      <c r="B9602" s="68"/>
      <c r="C9602" s="68"/>
      <c r="D9602" s="68"/>
      <c r="E9602" s="68"/>
      <c r="F9602" s="68"/>
      <c r="G9602" s="68"/>
      <c r="H9602" s="68"/>
    </row>
    <row r="9603" spans="1:8" x14ac:dyDescent="0.3">
      <c r="A9603" s="68"/>
      <c r="B9603" s="68"/>
      <c r="C9603" s="68"/>
      <c r="D9603" s="68"/>
      <c r="E9603" s="68"/>
      <c r="F9603" s="68"/>
      <c r="G9603" s="68"/>
      <c r="H9603" s="68"/>
    </row>
    <row r="9604" spans="1:8" x14ac:dyDescent="0.3">
      <c r="A9604" s="68"/>
      <c r="B9604" s="68"/>
      <c r="C9604" s="68"/>
      <c r="D9604" s="68"/>
      <c r="E9604" s="68"/>
      <c r="F9604" s="68"/>
      <c r="G9604" s="68"/>
      <c r="H9604" s="68"/>
    </row>
    <row r="9605" spans="1:8" x14ac:dyDescent="0.3">
      <c r="A9605" s="68"/>
      <c r="B9605" s="68"/>
      <c r="C9605" s="68"/>
      <c r="D9605" s="68"/>
      <c r="E9605" s="68"/>
      <c r="F9605" s="68"/>
      <c r="G9605" s="68"/>
      <c r="H9605" s="68"/>
    </row>
    <row r="9606" spans="1:8" x14ac:dyDescent="0.3">
      <c r="A9606" s="68"/>
      <c r="B9606" s="68"/>
      <c r="C9606" s="68"/>
      <c r="D9606" s="68"/>
      <c r="E9606" s="68"/>
      <c r="F9606" s="68"/>
      <c r="G9606" s="68"/>
      <c r="H9606" s="68"/>
    </row>
    <row r="9607" spans="1:8" x14ac:dyDescent="0.3">
      <c r="A9607" s="68"/>
      <c r="B9607" s="68"/>
      <c r="C9607" s="68"/>
      <c r="D9607" s="68"/>
      <c r="E9607" s="68"/>
      <c r="F9607" s="68"/>
      <c r="G9607" s="68"/>
      <c r="H9607" s="68"/>
    </row>
    <row r="9608" spans="1:8" x14ac:dyDescent="0.3">
      <c r="A9608" s="68"/>
      <c r="B9608" s="68"/>
      <c r="C9608" s="68"/>
      <c r="D9608" s="68"/>
      <c r="E9608" s="68"/>
      <c r="F9608" s="68"/>
      <c r="G9608" s="68"/>
      <c r="H9608" s="68"/>
    </row>
    <row r="9609" spans="1:8" x14ac:dyDescent="0.3">
      <c r="A9609" s="68"/>
      <c r="B9609" s="68"/>
      <c r="C9609" s="68"/>
      <c r="D9609" s="68"/>
      <c r="E9609" s="68"/>
      <c r="F9609" s="68"/>
      <c r="G9609" s="68"/>
      <c r="H9609" s="68"/>
    </row>
    <row r="9610" spans="1:8" x14ac:dyDescent="0.3">
      <c r="A9610" s="68"/>
      <c r="B9610" s="68"/>
      <c r="C9610" s="68"/>
      <c r="D9610" s="68"/>
      <c r="E9610" s="68"/>
      <c r="F9610" s="68"/>
      <c r="G9610" s="68"/>
      <c r="H9610" s="68"/>
    </row>
    <row r="9611" spans="1:8" x14ac:dyDescent="0.3">
      <c r="A9611" s="68"/>
      <c r="B9611" s="68"/>
      <c r="C9611" s="68"/>
      <c r="D9611" s="68"/>
      <c r="E9611" s="68"/>
      <c r="F9611" s="68"/>
      <c r="G9611" s="68"/>
      <c r="H9611" s="68"/>
    </row>
    <row r="9612" spans="1:8" x14ac:dyDescent="0.3">
      <c r="A9612" s="68"/>
      <c r="B9612" s="68"/>
      <c r="C9612" s="68"/>
      <c r="D9612" s="68"/>
      <c r="E9612" s="68"/>
      <c r="F9612" s="68"/>
      <c r="G9612" s="68"/>
      <c r="H9612" s="68"/>
    </row>
    <row r="9613" spans="1:8" x14ac:dyDescent="0.3">
      <c r="A9613" s="68"/>
      <c r="B9613" s="68"/>
      <c r="C9613" s="68"/>
      <c r="D9613" s="68"/>
      <c r="E9613" s="68"/>
      <c r="F9613" s="68"/>
      <c r="G9613" s="68"/>
      <c r="H9613" s="68"/>
    </row>
    <row r="9614" spans="1:8" x14ac:dyDescent="0.3">
      <c r="A9614" s="68"/>
      <c r="B9614" s="68"/>
      <c r="C9614" s="68"/>
      <c r="D9614" s="68"/>
      <c r="E9614" s="68"/>
      <c r="F9614" s="68"/>
      <c r="G9614" s="68"/>
      <c r="H9614" s="68"/>
    </row>
    <row r="9615" spans="1:8" x14ac:dyDescent="0.3">
      <c r="A9615" s="68"/>
      <c r="B9615" s="68"/>
      <c r="C9615" s="68"/>
      <c r="D9615" s="68"/>
      <c r="E9615" s="68"/>
      <c r="F9615" s="68"/>
      <c r="G9615" s="68"/>
      <c r="H9615" s="68"/>
    </row>
    <row r="9616" spans="1:8" x14ac:dyDescent="0.3">
      <c r="A9616" s="68"/>
      <c r="B9616" s="68"/>
      <c r="C9616" s="68"/>
      <c r="D9616" s="68"/>
      <c r="E9616" s="68"/>
      <c r="F9616" s="68"/>
      <c r="G9616" s="68"/>
      <c r="H9616" s="68"/>
    </row>
    <row r="9617" spans="1:8" x14ac:dyDescent="0.3">
      <c r="A9617" s="68"/>
      <c r="B9617" s="68"/>
      <c r="C9617" s="68"/>
      <c r="D9617" s="68"/>
      <c r="E9617" s="68"/>
      <c r="F9617" s="68"/>
      <c r="G9617" s="68"/>
      <c r="H9617" s="68"/>
    </row>
    <row r="9618" spans="1:8" x14ac:dyDescent="0.3">
      <c r="A9618" s="68"/>
      <c r="B9618" s="68"/>
      <c r="C9618" s="68"/>
      <c r="D9618" s="68"/>
      <c r="E9618" s="68"/>
      <c r="F9618" s="68"/>
      <c r="G9618" s="68"/>
      <c r="H9618" s="68"/>
    </row>
    <row r="9619" spans="1:8" x14ac:dyDescent="0.3">
      <c r="A9619" s="68"/>
      <c r="B9619" s="68"/>
      <c r="C9619" s="68"/>
      <c r="D9619" s="68"/>
      <c r="E9619" s="68"/>
      <c r="F9619" s="68"/>
      <c r="G9619" s="68"/>
      <c r="H9619" s="68"/>
    </row>
    <row r="9620" spans="1:8" x14ac:dyDescent="0.3">
      <c r="A9620" s="68"/>
      <c r="B9620" s="68"/>
      <c r="C9620" s="68"/>
      <c r="D9620" s="68"/>
      <c r="E9620" s="68"/>
      <c r="F9620" s="68"/>
      <c r="G9620" s="68"/>
      <c r="H9620" s="68"/>
    </row>
    <row r="9621" spans="1:8" x14ac:dyDescent="0.3">
      <c r="A9621" s="68"/>
      <c r="B9621" s="68"/>
      <c r="C9621" s="68"/>
      <c r="D9621" s="68"/>
      <c r="E9621" s="68"/>
      <c r="F9621" s="68"/>
      <c r="G9621" s="68"/>
      <c r="H9621" s="68"/>
    </row>
    <row r="9622" spans="1:8" x14ac:dyDescent="0.3">
      <c r="A9622" s="68"/>
      <c r="B9622" s="68"/>
      <c r="C9622" s="68"/>
      <c r="D9622" s="68"/>
      <c r="E9622" s="68"/>
      <c r="F9622" s="68"/>
      <c r="G9622" s="68"/>
      <c r="H9622" s="68"/>
    </row>
    <row r="9623" spans="1:8" x14ac:dyDescent="0.3">
      <c r="A9623" s="68"/>
      <c r="B9623" s="68"/>
      <c r="C9623" s="68"/>
      <c r="D9623" s="68"/>
      <c r="E9623" s="68"/>
      <c r="F9623" s="68"/>
      <c r="G9623" s="68"/>
      <c r="H9623" s="68"/>
    </row>
    <row r="9624" spans="1:8" x14ac:dyDescent="0.3">
      <c r="A9624" s="68"/>
      <c r="B9624" s="68"/>
      <c r="C9624" s="68"/>
      <c r="D9624" s="68"/>
      <c r="E9624" s="68"/>
      <c r="F9624" s="68"/>
      <c r="G9624" s="68"/>
      <c r="H9624" s="68"/>
    </row>
    <row r="9625" spans="1:8" x14ac:dyDescent="0.3">
      <c r="A9625" s="68"/>
      <c r="B9625" s="68"/>
      <c r="C9625" s="68"/>
      <c r="D9625" s="68"/>
      <c r="E9625" s="68"/>
      <c r="F9625" s="68"/>
      <c r="G9625" s="68"/>
      <c r="H9625" s="68"/>
    </row>
    <row r="9626" spans="1:8" x14ac:dyDescent="0.3">
      <c r="A9626" s="68"/>
      <c r="B9626" s="68"/>
      <c r="C9626" s="68"/>
      <c r="D9626" s="68"/>
      <c r="E9626" s="68"/>
      <c r="F9626" s="68"/>
      <c r="G9626" s="68"/>
      <c r="H9626" s="68"/>
    </row>
    <row r="9627" spans="1:8" x14ac:dyDescent="0.3">
      <c r="A9627" s="68"/>
      <c r="B9627" s="68"/>
      <c r="C9627" s="68"/>
      <c r="D9627" s="68"/>
      <c r="E9627" s="68"/>
      <c r="F9627" s="68"/>
      <c r="G9627" s="68"/>
      <c r="H9627" s="68"/>
    </row>
    <row r="9628" spans="1:8" x14ac:dyDescent="0.3">
      <c r="A9628" s="68"/>
      <c r="B9628" s="68"/>
      <c r="C9628" s="68"/>
      <c r="D9628" s="68"/>
      <c r="E9628" s="68"/>
      <c r="F9628" s="68"/>
      <c r="G9628" s="68"/>
      <c r="H9628" s="68"/>
    </row>
    <row r="9629" spans="1:8" x14ac:dyDescent="0.3">
      <c r="A9629" s="68"/>
      <c r="B9629" s="68"/>
      <c r="C9629" s="68"/>
      <c r="D9629" s="68"/>
      <c r="E9629" s="68"/>
      <c r="F9629" s="68"/>
      <c r="G9629" s="68"/>
      <c r="H9629" s="68"/>
    </row>
    <row r="9630" spans="1:8" x14ac:dyDescent="0.3">
      <c r="A9630" s="68"/>
      <c r="B9630" s="68"/>
      <c r="C9630" s="68"/>
      <c r="D9630" s="68"/>
      <c r="E9630" s="68"/>
      <c r="F9630" s="68"/>
      <c r="G9630" s="68"/>
      <c r="H9630" s="68"/>
    </row>
    <row r="9631" spans="1:8" x14ac:dyDescent="0.3">
      <c r="A9631" s="68"/>
      <c r="B9631" s="68"/>
      <c r="C9631" s="68"/>
      <c r="D9631" s="68"/>
      <c r="E9631" s="68"/>
      <c r="F9631" s="68"/>
      <c r="G9631" s="68"/>
      <c r="H9631" s="68"/>
    </row>
    <row r="9632" spans="1:8" x14ac:dyDescent="0.3">
      <c r="A9632" s="68"/>
      <c r="B9632" s="68"/>
      <c r="C9632" s="68"/>
      <c r="D9632" s="68"/>
      <c r="E9632" s="68"/>
      <c r="F9632" s="68"/>
      <c r="G9632" s="68"/>
      <c r="H9632" s="68"/>
    </row>
    <row r="9633" spans="1:8" x14ac:dyDescent="0.3">
      <c r="A9633" s="68"/>
      <c r="B9633" s="68"/>
      <c r="C9633" s="68"/>
      <c r="D9633" s="68"/>
      <c r="E9633" s="68"/>
      <c r="F9633" s="68"/>
      <c r="G9633" s="68"/>
      <c r="H9633" s="68"/>
    </row>
    <row r="9634" spans="1:8" x14ac:dyDescent="0.3">
      <c r="A9634" s="68"/>
      <c r="B9634" s="68"/>
      <c r="C9634" s="68"/>
      <c r="D9634" s="68"/>
      <c r="E9634" s="68"/>
      <c r="F9634" s="68"/>
      <c r="G9634" s="68"/>
      <c r="H9634" s="68"/>
    </row>
    <row r="9635" spans="1:8" x14ac:dyDescent="0.3">
      <c r="A9635" s="68"/>
      <c r="B9635" s="68"/>
      <c r="C9635" s="68"/>
      <c r="D9635" s="68"/>
      <c r="E9635" s="68"/>
      <c r="F9635" s="68"/>
      <c r="G9635" s="68"/>
      <c r="H9635" s="68"/>
    </row>
    <row r="9636" spans="1:8" x14ac:dyDescent="0.3">
      <c r="A9636" s="68"/>
      <c r="B9636" s="68"/>
      <c r="C9636" s="68"/>
      <c r="D9636" s="68"/>
      <c r="E9636" s="68"/>
      <c r="F9636" s="68"/>
      <c r="G9636" s="68"/>
      <c r="H9636" s="68"/>
    </row>
    <row r="9637" spans="1:8" x14ac:dyDescent="0.3">
      <c r="A9637" s="68"/>
      <c r="B9637" s="68"/>
      <c r="C9637" s="68"/>
      <c r="D9637" s="68"/>
      <c r="E9637" s="68"/>
      <c r="F9637" s="68"/>
      <c r="G9637" s="68"/>
      <c r="H9637" s="68"/>
    </row>
    <row r="9638" spans="1:8" x14ac:dyDescent="0.3">
      <c r="A9638" s="68"/>
      <c r="B9638" s="68"/>
      <c r="C9638" s="68"/>
      <c r="D9638" s="68"/>
      <c r="E9638" s="68"/>
      <c r="F9638" s="68"/>
      <c r="G9638" s="68"/>
      <c r="H9638" s="68"/>
    </row>
    <row r="9639" spans="1:8" x14ac:dyDescent="0.3">
      <c r="A9639" s="68"/>
      <c r="B9639" s="68"/>
      <c r="C9639" s="68"/>
      <c r="D9639" s="68"/>
      <c r="E9639" s="68"/>
      <c r="F9639" s="68"/>
      <c r="G9639" s="68"/>
      <c r="H9639" s="68"/>
    </row>
    <row r="9640" spans="1:8" x14ac:dyDescent="0.3">
      <c r="A9640" s="68"/>
      <c r="B9640" s="68"/>
      <c r="C9640" s="68"/>
      <c r="D9640" s="68"/>
      <c r="E9640" s="68"/>
      <c r="F9640" s="68"/>
      <c r="G9640" s="68"/>
      <c r="H9640" s="68"/>
    </row>
    <row r="9641" spans="1:8" x14ac:dyDescent="0.3">
      <c r="A9641" s="68"/>
      <c r="B9641" s="68"/>
      <c r="C9641" s="68"/>
      <c r="D9641" s="68"/>
      <c r="E9641" s="68"/>
      <c r="F9641" s="68"/>
      <c r="G9641" s="68"/>
      <c r="H9641" s="68"/>
    </row>
    <row r="9642" spans="1:8" x14ac:dyDescent="0.3">
      <c r="A9642" s="68"/>
      <c r="B9642" s="68"/>
      <c r="C9642" s="68"/>
      <c r="D9642" s="68"/>
      <c r="E9642" s="68"/>
      <c r="F9642" s="68"/>
      <c r="G9642" s="68"/>
      <c r="H9642" s="68"/>
    </row>
    <row r="9643" spans="1:8" x14ac:dyDescent="0.3">
      <c r="A9643" s="68"/>
      <c r="B9643" s="68"/>
      <c r="C9643" s="68"/>
      <c r="D9643" s="68"/>
      <c r="E9643" s="68"/>
      <c r="F9643" s="68"/>
      <c r="G9643" s="68"/>
      <c r="H9643" s="68"/>
    </row>
    <row r="9644" spans="1:8" x14ac:dyDescent="0.3">
      <c r="A9644" s="68"/>
      <c r="B9644" s="68"/>
      <c r="C9644" s="68"/>
      <c r="D9644" s="68"/>
      <c r="E9644" s="68"/>
      <c r="F9644" s="68"/>
      <c r="G9644" s="68"/>
      <c r="H9644" s="68"/>
    </row>
    <row r="9645" spans="1:8" x14ac:dyDescent="0.3">
      <c r="A9645" s="68"/>
      <c r="B9645" s="68"/>
      <c r="C9645" s="68"/>
      <c r="D9645" s="68"/>
      <c r="E9645" s="68"/>
      <c r="F9645" s="68"/>
      <c r="G9645" s="68"/>
      <c r="H9645" s="68"/>
    </row>
    <row r="9646" spans="1:8" x14ac:dyDescent="0.3">
      <c r="A9646" s="68"/>
      <c r="B9646" s="68"/>
      <c r="C9646" s="68"/>
      <c r="D9646" s="68"/>
      <c r="E9646" s="68"/>
      <c r="F9646" s="68"/>
      <c r="G9646" s="68"/>
      <c r="H9646" s="68"/>
    </row>
    <row r="9647" spans="1:8" x14ac:dyDescent="0.3">
      <c r="A9647" s="68"/>
      <c r="B9647" s="68"/>
      <c r="C9647" s="68"/>
      <c r="D9647" s="68"/>
      <c r="E9647" s="68"/>
      <c r="F9647" s="68"/>
      <c r="G9647" s="68"/>
      <c r="H9647" s="68"/>
    </row>
    <row r="9648" spans="1:8" x14ac:dyDescent="0.3">
      <c r="A9648" s="68"/>
      <c r="B9648" s="68"/>
      <c r="C9648" s="68"/>
      <c r="D9648" s="68"/>
      <c r="E9648" s="68"/>
      <c r="F9648" s="68"/>
      <c r="G9648" s="68"/>
      <c r="H9648" s="68"/>
    </row>
    <row r="9649" spans="1:8" x14ac:dyDescent="0.3">
      <c r="A9649" s="68"/>
      <c r="B9649" s="68"/>
      <c r="C9649" s="68"/>
      <c r="D9649" s="68"/>
      <c r="E9649" s="68"/>
      <c r="F9649" s="68"/>
      <c r="G9649" s="68"/>
      <c r="H9649" s="68"/>
    </row>
    <row r="9650" spans="1:8" x14ac:dyDescent="0.3">
      <c r="A9650" s="68"/>
      <c r="B9650" s="68"/>
      <c r="C9650" s="68"/>
      <c r="D9650" s="68"/>
      <c r="E9650" s="68"/>
      <c r="F9650" s="68"/>
      <c r="G9650" s="68"/>
      <c r="H9650" s="68"/>
    </row>
    <row r="9651" spans="1:8" x14ac:dyDescent="0.3">
      <c r="A9651" s="68"/>
      <c r="B9651" s="68"/>
      <c r="C9651" s="68"/>
      <c r="D9651" s="68"/>
      <c r="E9651" s="68"/>
      <c r="F9651" s="68"/>
      <c r="G9651" s="68"/>
      <c r="H9651" s="68"/>
    </row>
    <row r="9652" spans="1:8" x14ac:dyDescent="0.3">
      <c r="A9652" s="68"/>
      <c r="B9652" s="68"/>
      <c r="C9652" s="68"/>
      <c r="D9652" s="68"/>
      <c r="E9652" s="68"/>
      <c r="F9652" s="68"/>
      <c r="G9652" s="68"/>
      <c r="H9652" s="68"/>
    </row>
    <row r="9653" spans="1:8" x14ac:dyDescent="0.3">
      <c r="A9653" s="68"/>
      <c r="B9653" s="68"/>
      <c r="C9653" s="68"/>
      <c r="D9653" s="68"/>
      <c r="E9653" s="68"/>
      <c r="F9653" s="68"/>
      <c r="G9653" s="68"/>
      <c r="H9653" s="68"/>
    </row>
    <row r="9654" spans="1:8" x14ac:dyDescent="0.3">
      <c r="A9654" s="68"/>
      <c r="B9654" s="68"/>
      <c r="C9654" s="68"/>
      <c r="D9654" s="68"/>
      <c r="E9654" s="68"/>
      <c r="F9654" s="68"/>
      <c r="G9654" s="68"/>
      <c r="H9654" s="68"/>
    </row>
    <row r="9655" spans="1:8" x14ac:dyDescent="0.3">
      <c r="A9655" s="68"/>
      <c r="B9655" s="68"/>
      <c r="C9655" s="68"/>
      <c r="D9655" s="68"/>
      <c r="E9655" s="68"/>
      <c r="F9655" s="68"/>
      <c r="G9655" s="68"/>
      <c r="H9655" s="68"/>
    </row>
    <row r="9656" spans="1:8" x14ac:dyDescent="0.3">
      <c r="A9656" s="68"/>
      <c r="B9656" s="68"/>
      <c r="C9656" s="68"/>
      <c r="D9656" s="68"/>
      <c r="E9656" s="68"/>
      <c r="F9656" s="68"/>
      <c r="G9656" s="68"/>
      <c r="H9656" s="68"/>
    </row>
    <row r="9657" spans="1:8" x14ac:dyDescent="0.3">
      <c r="A9657" s="68"/>
      <c r="B9657" s="68"/>
      <c r="C9657" s="68"/>
      <c r="D9657" s="68"/>
      <c r="E9657" s="68"/>
      <c r="F9657" s="68"/>
      <c r="G9657" s="68"/>
      <c r="H9657" s="68"/>
    </row>
    <row r="9658" spans="1:8" x14ac:dyDescent="0.3">
      <c r="A9658" s="68"/>
      <c r="B9658" s="68"/>
      <c r="C9658" s="68"/>
      <c r="D9658" s="68"/>
      <c r="E9658" s="68"/>
      <c r="F9658" s="68"/>
      <c r="G9658" s="68"/>
      <c r="H9658" s="68"/>
    </row>
    <row r="9659" spans="1:8" x14ac:dyDescent="0.3">
      <c r="A9659" s="68"/>
      <c r="B9659" s="68"/>
      <c r="C9659" s="68"/>
      <c r="D9659" s="68"/>
      <c r="E9659" s="68"/>
      <c r="F9659" s="68"/>
      <c r="G9659" s="68"/>
      <c r="H9659" s="68"/>
    </row>
    <row r="9660" spans="1:8" x14ac:dyDescent="0.3">
      <c r="A9660" s="68"/>
      <c r="B9660" s="68"/>
      <c r="C9660" s="68"/>
      <c r="D9660" s="68"/>
      <c r="E9660" s="68"/>
      <c r="F9660" s="68"/>
      <c r="G9660" s="68"/>
      <c r="H9660" s="68"/>
    </row>
    <row r="9661" spans="1:8" x14ac:dyDescent="0.3">
      <c r="A9661" s="68"/>
      <c r="B9661" s="68"/>
      <c r="C9661" s="68"/>
      <c r="D9661" s="68"/>
      <c r="E9661" s="68"/>
      <c r="F9661" s="68"/>
      <c r="G9661" s="68"/>
      <c r="H9661" s="68"/>
    </row>
    <row r="9662" spans="1:8" x14ac:dyDescent="0.3">
      <c r="A9662" s="68"/>
      <c r="B9662" s="68"/>
      <c r="C9662" s="68"/>
      <c r="D9662" s="68"/>
      <c r="E9662" s="68"/>
      <c r="F9662" s="68"/>
      <c r="G9662" s="68"/>
      <c r="H9662" s="68"/>
    </row>
    <row r="9663" spans="1:8" x14ac:dyDescent="0.3">
      <c r="A9663" s="68"/>
      <c r="B9663" s="68"/>
      <c r="C9663" s="68"/>
      <c r="D9663" s="68"/>
      <c r="E9663" s="68"/>
      <c r="F9663" s="68"/>
      <c r="G9663" s="68"/>
      <c r="H9663" s="68"/>
    </row>
    <row r="9664" spans="1:8" x14ac:dyDescent="0.3">
      <c r="A9664" s="68"/>
      <c r="B9664" s="68"/>
      <c r="C9664" s="68"/>
      <c r="D9664" s="68"/>
      <c r="E9664" s="68"/>
      <c r="F9664" s="68"/>
      <c r="G9664" s="68"/>
      <c r="H9664" s="68"/>
    </row>
    <row r="9665" spans="1:8" x14ac:dyDescent="0.3">
      <c r="A9665" s="68"/>
      <c r="B9665" s="68"/>
      <c r="C9665" s="68"/>
      <c r="D9665" s="68"/>
      <c r="E9665" s="68"/>
      <c r="F9665" s="68"/>
      <c r="G9665" s="68"/>
      <c r="H9665" s="68"/>
    </row>
    <row r="9666" spans="1:8" x14ac:dyDescent="0.3">
      <c r="A9666" s="68"/>
      <c r="B9666" s="68"/>
      <c r="C9666" s="68"/>
      <c r="D9666" s="68"/>
      <c r="E9666" s="68"/>
      <c r="F9666" s="68"/>
      <c r="G9666" s="68"/>
      <c r="H9666" s="68"/>
    </row>
    <row r="9667" spans="1:8" x14ac:dyDescent="0.3">
      <c r="A9667" s="68"/>
      <c r="B9667" s="68"/>
      <c r="C9667" s="68"/>
      <c r="D9667" s="68"/>
      <c r="E9667" s="68"/>
      <c r="F9667" s="68"/>
      <c r="G9667" s="68"/>
      <c r="H9667" s="68"/>
    </row>
    <row r="9668" spans="1:8" x14ac:dyDescent="0.3">
      <c r="A9668" s="68"/>
      <c r="B9668" s="68"/>
      <c r="C9668" s="68"/>
      <c r="D9668" s="68"/>
      <c r="E9668" s="68"/>
      <c r="F9668" s="68"/>
      <c r="G9668" s="68"/>
      <c r="H9668" s="68"/>
    </row>
    <row r="9669" spans="1:8" x14ac:dyDescent="0.3">
      <c r="A9669" s="68"/>
      <c r="B9669" s="68"/>
      <c r="C9669" s="68"/>
      <c r="D9669" s="68"/>
      <c r="E9669" s="68"/>
      <c r="F9669" s="68"/>
      <c r="G9669" s="68"/>
      <c r="H9669" s="68"/>
    </row>
    <row r="9670" spans="1:8" x14ac:dyDescent="0.3">
      <c r="A9670" s="68"/>
      <c r="B9670" s="68"/>
      <c r="C9670" s="68"/>
      <c r="D9670" s="68"/>
      <c r="E9670" s="68"/>
      <c r="F9670" s="68"/>
      <c r="G9670" s="68"/>
      <c r="H9670" s="68"/>
    </row>
    <row r="9671" spans="1:8" x14ac:dyDescent="0.3">
      <c r="A9671" s="68"/>
      <c r="B9671" s="68"/>
      <c r="C9671" s="68"/>
      <c r="D9671" s="68"/>
      <c r="E9671" s="68"/>
      <c r="F9671" s="68"/>
      <c r="G9671" s="68"/>
      <c r="H9671" s="68"/>
    </row>
    <row r="9672" spans="1:8" x14ac:dyDescent="0.3">
      <c r="A9672" s="68"/>
      <c r="B9672" s="68"/>
      <c r="C9672" s="68"/>
      <c r="D9672" s="68"/>
      <c r="E9672" s="68"/>
      <c r="F9672" s="68"/>
      <c r="G9672" s="68"/>
      <c r="H9672" s="68"/>
    </row>
    <row r="9673" spans="1:8" x14ac:dyDescent="0.3">
      <c r="A9673" s="68"/>
      <c r="B9673" s="68"/>
      <c r="C9673" s="68"/>
      <c r="D9673" s="68"/>
      <c r="E9673" s="68"/>
      <c r="F9673" s="68"/>
      <c r="G9673" s="68"/>
      <c r="H9673" s="68"/>
    </row>
    <row r="9674" spans="1:8" x14ac:dyDescent="0.3">
      <c r="A9674" s="68"/>
      <c r="B9674" s="68"/>
      <c r="C9674" s="68"/>
      <c r="D9674" s="68"/>
      <c r="E9674" s="68"/>
      <c r="F9674" s="68"/>
      <c r="G9674" s="68"/>
      <c r="H9674" s="68"/>
    </row>
    <row r="9675" spans="1:8" x14ac:dyDescent="0.3">
      <c r="A9675" s="68"/>
      <c r="B9675" s="68"/>
      <c r="C9675" s="68"/>
      <c r="D9675" s="68"/>
      <c r="E9675" s="68"/>
      <c r="F9675" s="68"/>
      <c r="G9675" s="68"/>
      <c r="H9675" s="68"/>
    </row>
    <row r="9676" spans="1:8" x14ac:dyDescent="0.3">
      <c r="A9676" s="68"/>
      <c r="B9676" s="68"/>
      <c r="C9676" s="68"/>
      <c r="D9676" s="68"/>
      <c r="E9676" s="68"/>
      <c r="F9676" s="68"/>
      <c r="G9676" s="68"/>
      <c r="H9676" s="68"/>
    </row>
    <row r="9677" spans="1:8" x14ac:dyDescent="0.3">
      <c r="A9677" s="68"/>
      <c r="B9677" s="68"/>
      <c r="C9677" s="68"/>
      <c r="D9677" s="68"/>
      <c r="E9677" s="68"/>
      <c r="F9677" s="68"/>
      <c r="G9677" s="68"/>
      <c r="H9677" s="68"/>
    </row>
    <row r="9678" spans="1:8" x14ac:dyDescent="0.3">
      <c r="A9678" s="68"/>
      <c r="B9678" s="68"/>
      <c r="C9678" s="68"/>
      <c r="D9678" s="68"/>
      <c r="E9678" s="68"/>
      <c r="F9678" s="68"/>
      <c r="G9678" s="68"/>
      <c r="H9678" s="68"/>
    </row>
    <row r="9679" spans="1:8" x14ac:dyDescent="0.3">
      <c r="A9679" s="68"/>
      <c r="B9679" s="68"/>
      <c r="C9679" s="68"/>
      <c r="D9679" s="68"/>
      <c r="E9679" s="68"/>
      <c r="F9679" s="68"/>
      <c r="G9679" s="68"/>
      <c r="H9679" s="68"/>
    </row>
    <row r="9680" spans="1:8" x14ac:dyDescent="0.3">
      <c r="A9680" s="68"/>
      <c r="B9680" s="68"/>
      <c r="C9680" s="68"/>
      <c r="D9680" s="68"/>
      <c r="E9680" s="68"/>
      <c r="F9680" s="68"/>
      <c r="G9680" s="68"/>
      <c r="H9680" s="68"/>
    </row>
    <row r="9681" spans="1:8" x14ac:dyDescent="0.3">
      <c r="A9681" s="68"/>
      <c r="B9681" s="68"/>
      <c r="C9681" s="68"/>
      <c r="D9681" s="68"/>
      <c r="E9681" s="68"/>
      <c r="F9681" s="68"/>
      <c r="G9681" s="68"/>
      <c r="H9681" s="68"/>
    </row>
    <row r="9682" spans="1:8" x14ac:dyDescent="0.3">
      <c r="A9682" s="68"/>
      <c r="B9682" s="68"/>
      <c r="C9682" s="68"/>
      <c r="D9682" s="68"/>
      <c r="E9682" s="68"/>
      <c r="F9682" s="68"/>
      <c r="G9682" s="68"/>
      <c r="H9682" s="68"/>
    </row>
    <row r="9683" spans="1:8" x14ac:dyDescent="0.3">
      <c r="A9683" s="68"/>
      <c r="B9683" s="68"/>
      <c r="C9683" s="68"/>
      <c r="D9683" s="68"/>
      <c r="E9683" s="68"/>
      <c r="F9683" s="68"/>
      <c r="G9683" s="68"/>
      <c r="H9683" s="68"/>
    </row>
    <row r="9684" spans="1:8" x14ac:dyDescent="0.3">
      <c r="A9684" s="68"/>
      <c r="B9684" s="68"/>
      <c r="C9684" s="68"/>
      <c r="D9684" s="68"/>
      <c r="E9684" s="68"/>
      <c r="F9684" s="68"/>
      <c r="G9684" s="68"/>
      <c r="H9684" s="68"/>
    </row>
    <row r="9685" spans="1:8" x14ac:dyDescent="0.3">
      <c r="A9685" s="68"/>
      <c r="B9685" s="68"/>
      <c r="C9685" s="68"/>
      <c r="D9685" s="68"/>
      <c r="E9685" s="68"/>
      <c r="F9685" s="68"/>
      <c r="G9685" s="68"/>
      <c r="H9685" s="68"/>
    </row>
    <row r="9686" spans="1:8" x14ac:dyDescent="0.3">
      <c r="A9686" s="68"/>
      <c r="B9686" s="68"/>
      <c r="C9686" s="68"/>
      <c r="D9686" s="68"/>
      <c r="E9686" s="68"/>
      <c r="F9686" s="68"/>
      <c r="G9686" s="68"/>
      <c r="H9686" s="68"/>
    </row>
    <row r="9687" spans="1:8" x14ac:dyDescent="0.3">
      <c r="A9687" s="68"/>
      <c r="B9687" s="68"/>
      <c r="C9687" s="68"/>
      <c r="D9687" s="68"/>
      <c r="E9687" s="68"/>
      <c r="F9687" s="68"/>
      <c r="G9687" s="68"/>
      <c r="H9687" s="68"/>
    </row>
    <row r="9688" spans="1:8" x14ac:dyDescent="0.3">
      <c r="A9688" s="68"/>
      <c r="B9688" s="68"/>
      <c r="C9688" s="68"/>
      <c r="D9688" s="68"/>
      <c r="E9688" s="68"/>
      <c r="F9688" s="68"/>
      <c r="G9688" s="68"/>
      <c r="H9688" s="68"/>
    </row>
    <row r="9689" spans="1:8" x14ac:dyDescent="0.3">
      <c r="A9689" s="68"/>
      <c r="B9689" s="68"/>
      <c r="C9689" s="68"/>
      <c r="D9689" s="68"/>
      <c r="E9689" s="68"/>
      <c r="F9689" s="68"/>
      <c r="G9689" s="68"/>
      <c r="H9689" s="68"/>
    </row>
    <row r="9690" spans="1:8" x14ac:dyDescent="0.3">
      <c r="A9690" s="68"/>
      <c r="B9690" s="68"/>
      <c r="C9690" s="68"/>
      <c r="D9690" s="68"/>
      <c r="E9690" s="68"/>
      <c r="F9690" s="68"/>
      <c r="G9690" s="68"/>
      <c r="H9690" s="68"/>
    </row>
    <row r="9691" spans="1:8" x14ac:dyDescent="0.3">
      <c r="A9691" s="68"/>
      <c r="B9691" s="68"/>
      <c r="C9691" s="68"/>
      <c r="D9691" s="68"/>
      <c r="E9691" s="68"/>
      <c r="F9691" s="68"/>
      <c r="G9691" s="68"/>
      <c r="H9691" s="68"/>
    </row>
    <row r="9692" spans="1:8" x14ac:dyDescent="0.3">
      <c r="A9692" s="68"/>
      <c r="B9692" s="68"/>
      <c r="C9692" s="68"/>
      <c r="D9692" s="68"/>
      <c r="E9692" s="68"/>
      <c r="F9692" s="68"/>
      <c r="G9692" s="68"/>
      <c r="H9692" s="68"/>
    </row>
    <row r="9693" spans="1:8" x14ac:dyDescent="0.3">
      <c r="A9693" s="68"/>
      <c r="B9693" s="68"/>
      <c r="C9693" s="68"/>
      <c r="D9693" s="68"/>
      <c r="E9693" s="68"/>
      <c r="F9693" s="68"/>
      <c r="G9693" s="68"/>
      <c r="H9693" s="68"/>
    </row>
    <row r="9694" spans="1:8" x14ac:dyDescent="0.3">
      <c r="A9694" s="68"/>
      <c r="B9694" s="68"/>
      <c r="C9694" s="68"/>
      <c r="D9694" s="68"/>
      <c r="E9694" s="68"/>
      <c r="F9694" s="68"/>
      <c r="G9694" s="68"/>
      <c r="H9694" s="68"/>
    </row>
    <row r="9695" spans="1:8" x14ac:dyDescent="0.3">
      <c r="A9695" s="68"/>
      <c r="B9695" s="68"/>
      <c r="C9695" s="68"/>
      <c r="D9695" s="68"/>
      <c r="E9695" s="68"/>
      <c r="F9695" s="68"/>
      <c r="G9695" s="68"/>
      <c r="H9695" s="68"/>
    </row>
    <row r="9696" spans="1:8" x14ac:dyDescent="0.3">
      <c r="A9696" s="68"/>
      <c r="B9696" s="68"/>
      <c r="C9696" s="68"/>
      <c r="D9696" s="68"/>
      <c r="E9696" s="68"/>
      <c r="F9696" s="68"/>
      <c r="G9696" s="68"/>
      <c r="H9696" s="68"/>
    </row>
    <row r="9697" spans="1:8" x14ac:dyDescent="0.3">
      <c r="A9697" s="68"/>
      <c r="B9697" s="68"/>
      <c r="C9697" s="68"/>
      <c r="D9697" s="68"/>
      <c r="E9697" s="68"/>
      <c r="F9697" s="68"/>
      <c r="G9697" s="68"/>
      <c r="H9697" s="68"/>
    </row>
    <row r="9698" spans="1:8" x14ac:dyDescent="0.3">
      <c r="A9698" s="68"/>
      <c r="B9698" s="68"/>
      <c r="C9698" s="68"/>
      <c r="D9698" s="68"/>
      <c r="E9698" s="68"/>
      <c r="F9698" s="68"/>
      <c r="G9698" s="68"/>
      <c r="H9698" s="68"/>
    </row>
    <row r="9699" spans="1:8" x14ac:dyDescent="0.3">
      <c r="A9699" s="68"/>
      <c r="B9699" s="68"/>
      <c r="C9699" s="68"/>
      <c r="D9699" s="68"/>
      <c r="E9699" s="68"/>
      <c r="F9699" s="68"/>
      <c r="G9699" s="68"/>
      <c r="H9699" s="68"/>
    </row>
    <row r="9700" spans="1:8" x14ac:dyDescent="0.3">
      <c r="A9700" s="68"/>
      <c r="B9700" s="68"/>
      <c r="C9700" s="68"/>
      <c r="D9700" s="68"/>
      <c r="E9700" s="68"/>
      <c r="F9700" s="68"/>
      <c r="G9700" s="68"/>
      <c r="H9700" s="68"/>
    </row>
    <row r="9701" spans="1:8" x14ac:dyDescent="0.3">
      <c r="A9701" s="68"/>
      <c r="B9701" s="68"/>
      <c r="C9701" s="68"/>
      <c r="D9701" s="68"/>
      <c r="E9701" s="68"/>
      <c r="F9701" s="68"/>
      <c r="G9701" s="68"/>
      <c r="H9701" s="68"/>
    </row>
    <row r="9702" spans="1:8" x14ac:dyDescent="0.3">
      <c r="A9702" s="68"/>
      <c r="B9702" s="68"/>
      <c r="C9702" s="68"/>
      <c r="D9702" s="68"/>
      <c r="E9702" s="68"/>
      <c r="F9702" s="68"/>
      <c r="G9702" s="68"/>
      <c r="H9702" s="68"/>
    </row>
    <row r="9703" spans="1:8" x14ac:dyDescent="0.3">
      <c r="A9703" s="68"/>
      <c r="B9703" s="68"/>
      <c r="C9703" s="68"/>
      <c r="D9703" s="68"/>
      <c r="E9703" s="68"/>
      <c r="F9703" s="68"/>
      <c r="G9703" s="68"/>
      <c r="H9703" s="68"/>
    </row>
    <row r="9704" spans="1:8" x14ac:dyDescent="0.3">
      <c r="A9704" s="68"/>
      <c r="B9704" s="68"/>
      <c r="C9704" s="68"/>
      <c r="D9704" s="68"/>
      <c r="E9704" s="68"/>
      <c r="F9704" s="68"/>
      <c r="G9704" s="68"/>
      <c r="H9704" s="68"/>
    </row>
    <row r="9705" spans="1:8" x14ac:dyDescent="0.3">
      <c r="A9705" s="68"/>
      <c r="B9705" s="68"/>
      <c r="C9705" s="68"/>
      <c r="D9705" s="68"/>
      <c r="E9705" s="68"/>
      <c r="F9705" s="68"/>
      <c r="G9705" s="68"/>
      <c r="H9705" s="68"/>
    </row>
    <row r="9706" spans="1:8" x14ac:dyDescent="0.3">
      <c r="A9706" s="68"/>
      <c r="B9706" s="68"/>
      <c r="C9706" s="68"/>
      <c r="D9706" s="68"/>
      <c r="E9706" s="68"/>
      <c r="F9706" s="68"/>
      <c r="G9706" s="68"/>
      <c r="H9706" s="68"/>
    </row>
    <row r="9707" spans="1:8" x14ac:dyDescent="0.3">
      <c r="A9707" s="68"/>
      <c r="B9707" s="68"/>
      <c r="C9707" s="68"/>
      <c r="D9707" s="68"/>
      <c r="E9707" s="68"/>
      <c r="F9707" s="68"/>
      <c r="G9707" s="68"/>
      <c r="H9707" s="68"/>
    </row>
    <row r="9708" spans="1:8" x14ac:dyDescent="0.3">
      <c r="A9708" s="68"/>
      <c r="B9708" s="68"/>
      <c r="C9708" s="68"/>
      <c r="D9708" s="68"/>
      <c r="E9708" s="68"/>
      <c r="F9708" s="68"/>
      <c r="G9708" s="68"/>
      <c r="H9708" s="68"/>
    </row>
    <row r="9709" spans="1:8" x14ac:dyDescent="0.3">
      <c r="A9709" s="68"/>
      <c r="B9709" s="68"/>
      <c r="C9709" s="68"/>
      <c r="D9709" s="68"/>
      <c r="E9709" s="68"/>
      <c r="F9709" s="68"/>
      <c r="G9709" s="68"/>
      <c r="H9709" s="68"/>
    </row>
    <row r="9710" spans="1:8" x14ac:dyDescent="0.3">
      <c r="A9710" s="68"/>
      <c r="B9710" s="68"/>
      <c r="C9710" s="68"/>
      <c r="D9710" s="68"/>
      <c r="E9710" s="68"/>
      <c r="F9710" s="68"/>
      <c r="G9710" s="68"/>
      <c r="H9710" s="68"/>
    </row>
    <row r="9711" spans="1:8" x14ac:dyDescent="0.3">
      <c r="A9711" s="68"/>
      <c r="B9711" s="68"/>
      <c r="C9711" s="68"/>
      <c r="D9711" s="68"/>
      <c r="E9711" s="68"/>
      <c r="F9711" s="68"/>
      <c r="G9711" s="68"/>
      <c r="H9711" s="68"/>
    </row>
    <row r="9712" spans="1:8" x14ac:dyDescent="0.3">
      <c r="A9712" s="68"/>
      <c r="B9712" s="68"/>
      <c r="C9712" s="68"/>
      <c r="D9712" s="68"/>
      <c r="E9712" s="68"/>
      <c r="F9712" s="68"/>
      <c r="G9712" s="68"/>
      <c r="H9712" s="68"/>
    </row>
    <row r="9713" spans="1:8" x14ac:dyDescent="0.3">
      <c r="A9713" s="68"/>
      <c r="B9713" s="68"/>
      <c r="C9713" s="68"/>
      <c r="D9713" s="68"/>
      <c r="E9713" s="68"/>
      <c r="F9713" s="68"/>
      <c r="G9713" s="68"/>
      <c r="H9713" s="68"/>
    </row>
    <row r="9714" spans="1:8" x14ac:dyDescent="0.3">
      <c r="A9714" s="68"/>
      <c r="B9714" s="68"/>
      <c r="C9714" s="68"/>
      <c r="D9714" s="68"/>
      <c r="E9714" s="68"/>
      <c r="F9714" s="68"/>
      <c r="G9714" s="68"/>
      <c r="H9714" s="68"/>
    </row>
    <row r="9715" spans="1:8" x14ac:dyDescent="0.3">
      <c r="A9715" s="68"/>
      <c r="B9715" s="68"/>
      <c r="C9715" s="68"/>
      <c r="D9715" s="68"/>
      <c r="E9715" s="68"/>
      <c r="F9715" s="68"/>
      <c r="G9715" s="68"/>
      <c r="H9715" s="68"/>
    </row>
    <row r="9716" spans="1:8" x14ac:dyDescent="0.3">
      <c r="A9716" s="68"/>
      <c r="B9716" s="68"/>
      <c r="C9716" s="68"/>
      <c r="D9716" s="68"/>
      <c r="E9716" s="68"/>
      <c r="F9716" s="68"/>
      <c r="G9716" s="68"/>
      <c r="H9716" s="68"/>
    </row>
    <row r="9717" spans="1:8" x14ac:dyDescent="0.3">
      <c r="A9717" s="68"/>
      <c r="B9717" s="68"/>
      <c r="C9717" s="68"/>
      <c r="D9717" s="68"/>
      <c r="E9717" s="68"/>
      <c r="F9717" s="68"/>
      <c r="G9717" s="68"/>
      <c r="H9717" s="68"/>
    </row>
    <row r="9718" spans="1:8" x14ac:dyDescent="0.3">
      <c r="A9718" s="68"/>
      <c r="B9718" s="68"/>
      <c r="C9718" s="68"/>
      <c r="D9718" s="68"/>
      <c r="E9718" s="68"/>
      <c r="F9718" s="68"/>
      <c r="G9718" s="68"/>
      <c r="H9718" s="68"/>
    </row>
    <row r="9719" spans="1:8" x14ac:dyDescent="0.3">
      <c r="A9719" s="68"/>
      <c r="B9719" s="68"/>
      <c r="C9719" s="68"/>
      <c r="D9719" s="68"/>
      <c r="E9719" s="68"/>
      <c r="F9719" s="68"/>
      <c r="G9719" s="68"/>
      <c r="H9719" s="68"/>
    </row>
    <row r="9720" spans="1:8" x14ac:dyDescent="0.3">
      <c r="A9720" s="68"/>
      <c r="B9720" s="68"/>
      <c r="C9720" s="68"/>
      <c r="D9720" s="68"/>
      <c r="E9720" s="68"/>
      <c r="F9720" s="68"/>
      <c r="G9720" s="68"/>
      <c r="H9720" s="68"/>
    </row>
    <row r="9721" spans="1:8" x14ac:dyDescent="0.3">
      <c r="A9721" s="68"/>
      <c r="B9721" s="68"/>
      <c r="C9721" s="68"/>
      <c r="D9721" s="68"/>
      <c r="E9721" s="68"/>
      <c r="F9721" s="68"/>
      <c r="G9721" s="68"/>
      <c r="H9721" s="68"/>
    </row>
    <row r="9722" spans="1:8" x14ac:dyDescent="0.3">
      <c r="A9722" s="68"/>
      <c r="B9722" s="68"/>
      <c r="C9722" s="68"/>
      <c r="D9722" s="68"/>
      <c r="E9722" s="68"/>
      <c r="F9722" s="68"/>
      <c r="G9722" s="68"/>
      <c r="H9722" s="68"/>
    </row>
    <row r="9723" spans="1:8" x14ac:dyDescent="0.3">
      <c r="A9723" s="68"/>
      <c r="B9723" s="68"/>
      <c r="C9723" s="68"/>
      <c r="D9723" s="68"/>
      <c r="E9723" s="68"/>
      <c r="F9723" s="68"/>
      <c r="G9723" s="68"/>
      <c r="H9723" s="68"/>
    </row>
    <row r="9724" spans="1:8" x14ac:dyDescent="0.3">
      <c r="A9724" s="68"/>
      <c r="B9724" s="68"/>
      <c r="C9724" s="68"/>
      <c r="D9724" s="68"/>
      <c r="E9724" s="68"/>
      <c r="F9724" s="68"/>
      <c r="G9724" s="68"/>
      <c r="H9724" s="68"/>
    </row>
    <row r="9725" spans="1:8" x14ac:dyDescent="0.3">
      <c r="A9725" s="68"/>
      <c r="B9725" s="68"/>
      <c r="C9725" s="68"/>
      <c r="D9725" s="68"/>
      <c r="E9725" s="68"/>
      <c r="F9725" s="68"/>
      <c r="G9725" s="68"/>
      <c r="H9725" s="68"/>
    </row>
    <row r="9726" spans="1:8" x14ac:dyDescent="0.3">
      <c r="A9726" s="68"/>
      <c r="B9726" s="68"/>
      <c r="C9726" s="68"/>
      <c r="D9726" s="68"/>
      <c r="E9726" s="68"/>
      <c r="F9726" s="68"/>
      <c r="G9726" s="68"/>
      <c r="H9726" s="68"/>
    </row>
    <row r="9727" spans="1:8" x14ac:dyDescent="0.3">
      <c r="A9727" s="68"/>
      <c r="B9727" s="68"/>
      <c r="C9727" s="68"/>
      <c r="D9727" s="68"/>
      <c r="E9727" s="68"/>
      <c r="F9727" s="68"/>
      <c r="G9727" s="68"/>
      <c r="H9727" s="68"/>
    </row>
    <row r="9728" spans="1:8" x14ac:dyDescent="0.3">
      <c r="A9728" s="68"/>
      <c r="B9728" s="68"/>
      <c r="C9728" s="68"/>
      <c r="D9728" s="68"/>
      <c r="E9728" s="68"/>
      <c r="F9728" s="68"/>
      <c r="G9728" s="68"/>
      <c r="H9728" s="68"/>
    </row>
    <row r="9729" spans="1:8" x14ac:dyDescent="0.3">
      <c r="A9729" s="68"/>
      <c r="B9729" s="68"/>
      <c r="C9729" s="68"/>
      <c r="D9729" s="68"/>
      <c r="E9729" s="68"/>
      <c r="F9729" s="68"/>
      <c r="G9729" s="68"/>
      <c r="H9729" s="68"/>
    </row>
    <row r="9730" spans="1:8" x14ac:dyDescent="0.3">
      <c r="A9730" s="68"/>
      <c r="B9730" s="68"/>
      <c r="C9730" s="68"/>
      <c r="D9730" s="68"/>
      <c r="E9730" s="68"/>
      <c r="F9730" s="68"/>
      <c r="G9730" s="68"/>
      <c r="H9730" s="68"/>
    </row>
    <row r="9731" spans="1:8" x14ac:dyDescent="0.3">
      <c r="A9731" s="68"/>
      <c r="B9731" s="68"/>
      <c r="C9731" s="68"/>
      <c r="D9731" s="68"/>
      <c r="E9731" s="68"/>
      <c r="F9731" s="68"/>
      <c r="G9731" s="68"/>
      <c r="H9731" s="68"/>
    </row>
    <row r="9732" spans="1:8" x14ac:dyDescent="0.3">
      <c r="A9732" s="68"/>
      <c r="B9732" s="68"/>
      <c r="C9732" s="68"/>
      <c r="D9732" s="68"/>
      <c r="E9732" s="68"/>
      <c r="F9732" s="68"/>
      <c r="G9732" s="68"/>
      <c r="H9732" s="68"/>
    </row>
    <row r="9733" spans="1:8" x14ac:dyDescent="0.3">
      <c r="A9733" s="68"/>
      <c r="B9733" s="68"/>
      <c r="C9733" s="68"/>
      <c r="D9733" s="68"/>
      <c r="E9733" s="68"/>
      <c r="F9733" s="68"/>
      <c r="G9733" s="68"/>
      <c r="H9733" s="68"/>
    </row>
    <row r="9734" spans="1:8" x14ac:dyDescent="0.3">
      <c r="A9734" s="68"/>
      <c r="B9734" s="68"/>
      <c r="C9734" s="68"/>
      <c r="D9734" s="68"/>
      <c r="E9734" s="68"/>
      <c r="F9734" s="68"/>
      <c r="G9734" s="68"/>
      <c r="H9734" s="68"/>
    </row>
    <row r="9735" spans="1:8" x14ac:dyDescent="0.3">
      <c r="A9735" s="68"/>
      <c r="B9735" s="68"/>
      <c r="C9735" s="68"/>
      <c r="D9735" s="68"/>
      <c r="E9735" s="68"/>
      <c r="F9735" s="68"/>
      <c r="G9735" s="68"/>
      <c r="H9735" s="68"/>
    </row>
    <row r="9736" spans="1:8" x14ac:dyDescent="0.3">
      <c r="A9736" s="68"/>
      <c r="B9736" s="68"/>
      <c r="C9736" s="68"/>
      <c r="D9736" s="68"/>
      <c r="E9736" s="68"/>
      <c r="F9736" s="68"/>
      <c r="G9736" s="68"/>
      <c r="H9736" s="68"/>
    </row>
    <row r="9737" spans="1:8" x14ac:dyDescent="0.3">
      <c r="A9737" s="68"/>
      <c r="B9737" s="68"/>
      <c r="C9737" s="68"/>
      <c r="D9737" s="68"/>
      <c r="E9737" s="68"/>
      <c r="F9737" s="68"/>
      <c r="G9737" s="68"/>
      <c r="H9737" s="68"/>
    </row>
    <row r="9738" spans="1:8" x14ac:dyDescent="0.3">
      <c r="A9738" s="68"/>
      <c r="B9738" s="68"/>
      <c r="C9738" s="68"/>
      <c r="D9738" s="68"/>
      <c r="E9738" s="68"/>
      <c r="F9738" s="68"/>
      <c r="G9738" s="68"/>
      <c r="H9738" s="68"/>
    </row>
    <row r="9739" spans="1:8" x14ac:dyDescent="0.3">
      <c r="A9739" s="68"/>
      <c r="B9739" s="68"/>
      <c r="C9739" s="68"/>
      <c r="D9739" s="68"/>
      <c r="E9739" s="68"/>
      <c r="F9739" s="68"/>
      <c r="G9739" s="68"/>
      <c r="H9739" s="68"/>
    </row>
    <row r="9740" spans="1:8" x14ac:dyDescent="0.3">
      <c r="A9740" s="68"/>
      <c r="B9740" s="68"/>
      <c r="C9740" s="68"/>
      <c r="D9740" s="68"/>
      <c r="E9740" s="68"/>
      <c r="F9740" s="68"/>
      <c r="G9740" s="68"/>
      <c r="H9740" s="68"/>
    </row>
    <row r="9741" spans="1:8" x14ac:dyDescent="0.3">
      <c r="A9741" s="68"/>
      <c r="B9741" s="68"/>
      <c r="C9741" s="68"/>
      <c r="D9741" s="68"/>
      <c r="E9741" s="68"/>
      <c r="F9741" s="68"/>
      <c r="G9741" s="68"/>
      <c r="H9741" s="68"/>
    </row>
    <row r="9742" spans="1:8" x14ac:dyDescent="0.3">
      <c r="A9742" s="68"/>
      <c r="B9742" s="68"/>
      <c r="C9742" s="68"/>
      <c r="D9742" s="68"/>
      <c r="E9742" s="68"/>
      <c r="F9742" s="68"/>
      <c r="G9742" s="68"/>
      <c r="H9742" s="68"/>
    </row>
    <row r="9743" spans="1:8" x14ac:dyDescent="0.3">
      <c r="A9743" s="68"/>
      <c r="B9743" s="68"/>
      <c r="C9743" s="68"/>
      <c r="D9743" s="68"/>
      <c r="E9743" s="68"/>
      <c r="F9743" s="68"/>
      <c r="G9743" s="68"/>
      <c r="H9743" s="68"/>
    </row>
    <row r="9744" spans="1:8" x14ac:dyDescent="0.3">
      <c r="A9744" s="68"/>
      <c r="B9744" s="68"/>
      <c r="C9744" s="68"/>
      <c r="D9744" s="68"/>
      <c r="E9744" s="68"/>
      <c r="F9744" s="68"/>
      <c r="G9744" s="68"/>
      <c r="H9744" s="68"/>
    </row>
    <row r="9745" spans="1:8" x14ac:dyDescent="0.3">
      <c r="A9745" s="68"/>
      <c r="B9745" s="68"/>
      <c r="C9745" s="68"/>
      <c r="D9745" s="68"/>
      <c r="E9745" s="68"/>
      <c r="F9745" s="68"/>
      <c r="G9745" s="68"/>
      <c r="H9745" s="68"/>
    </row>
    <row r="9746" spans="1:8" x14ac:dyDescent="0.3">
      <c r="A9746" s="68"/>
      <c r="B9746" s="68"/>
      <c r="C9746" s="68"/>
      <c r="D9746" s="68"/>
      <c r="E9746" s="68"/>
      <c r="F9746" s="68"/>
      <c r="G9746" s="68"/>
      <c r="H9746" s="68"/>
    </row>
    <row r="9747" spans="1:8" x14ac:dyDescent="0.3">
      <c r="A9747" s="68"/>
      <c r="B9747" s="68"/>
      <c r="C9747" s="68"/>
      <c r="D9747" s="68"/>
      <c r="E9747" s="68"/>
      <c r="F9747" s="68"/>
      <c r="G9747" s="68"/>
      <c r="H9747" s="68"/>
    </row>
    <row r="9748" spans="1:8" x14ac:dyDescent="0.3">
      <c r="A9748" s="68"/>
      <c r="B9748" s="68"/>
      <c r="C9748" s="68"/>
      <c r="D9748" s="68"/>
      <c r="E9748" s="68"/>
      <c r="F9748" s="68"/>
      <c r="G9748" s="68"/>
      <c r="H9748" s="68"/>
    </row>
    <row r="9749" spans="1:8" x14ac:dyDescent="0.3">
      <c r="A9749" s="68"/>
      <c r="B9749" s="68"/>
      <c r="C9749" s="68"/>
      <c r="D9749" s="68"/>
      <c r="E9749" s="68"/>
      <c r="F9749" s="68"/>
      <c r="G9749" s="68"/>
      <c r="H9749" s="68"/>
    </row>
    <row r="9750" spans="1:8" x14ac:dyDescent="0.3">
      <c r="A9750" s="68"/>
      <c r="B9750" s="68"/>
      <c r="C9750" s="68"/>
      <c r="D9750" s="68"/>
      <c r="E9750" s="68"/>
      <c r="F9750" s="68"/>
      <c r="G9750" s="68"/>
      <c r="H9750" s="68"/>
    </row>
    <row r="9751" spans="1:8" x14ac:dyDescent="0.3">
      <c r="A9751" s="68"/>
      <c r="B9751" s="68"/>
      <c r="C9751" s="68"/>
      <c r="D9751" s="68"/>
      <c r="E9751" s="68"/>
      <c r="F9751" s="68"/>
      <c r="G9751" s="68"/>
      <c r="H9751" s="68"/>
    </row>
    <row r="9752" spans="1:8" x14ac:dyDescent="0.3">
      <c r="A9752" s="68"/>
      <c r="B9752" s="68"/>
      <c r="C9752" s="68"/>
      <c r="D9752" s="68"/>
      <c r="E9752" s="68"/>
      <c r="F9752" s="68"/>
      <c r="G9752" s="68"/>
      <c r="H9752" s="68"/>
    </row>
    <row r="9753" spans="1:8" x14ac:dyDescent="0.3">
      <c r="A9753" s="68"/>
      <c r="B9753" s="68"/>
      <c r="C9753" s="68"/>
      <c r="D9753" s="68"/>
      <c r="E9753" s="68"/>
      <c r="F9753" s="68"/>
      <c r="G9753" s="68"/>
      <c r="H9753" s="68"/>
    </row>
    <row r="9754" spans="1:8" x14ac:dyDescent="0.3">
      <c r="A9754" s="68"/>
      <c r="B9754" s="68"/>
      <c r="C9754" s="68"/>
      <c r="D9754" s="68"/>
      <c r="E9754" s="68"/>
      <c r="F9754" s="68"/>
      <c r="G9754" s="68"/>
      <c r="H9754" s="68"/>
    </row>
    <row r="9755" spans="1:8" x14ac:dyDescent="0.3">
      <c r="A9755" s="68"/>
      <c r="B9755" s="68"/>
      <c r="C9755" s="68"/>
      <c r="D9755" s="68"/>
      <c r="E9755" s="68"/>
      <c r="F9755" s="68"/>
      <c r="G9755" s="68"/>
      <c r="H9755" s="68"/>
    </row>
    <row r="9756" spans="1:8" x14ac:dyDescent="0.3">
      <c r="A9756" s="68"/>
      <c r="B9756" s="68"/>
      <c r="C9756" s="68"/>
      <c r="D9756" s="68"/>
      <c r="E9756" s="68"/>
      <c r="F9756" s="68"/>
      <c r="G9756" s="68"/>
      <c r="H9756" s="68"/>
    </row>
    <row r="9757" spans="1:8" x14ac:dyDescent="0.3">
      <c r="A9757" s="68"/>
      <c r="B9757" s="68"/>
      <c r="C9757" s="68"/>
      <c r="D9757" s="68"/>
      <c r="E9757" s="68"/>
      <c r="F9757" s="68"/>
      <c r="G9757" s="68"/>
      <c r="H9757" s="68"/>
    </row>
    <row r="9758" spans="1:8" x14ac:dyDescent="0.3">
      <c r="A9758" s="68"/>
      <c r="B9758" s="68"/>
      <c r="C9758" s="68"/>
      <c r="D9758" s="68"/>
      <c r="E9758" s="68"/>
      <c r="F9758" s="68"/>
      <c r="G9758" s="68"/>
      <c r="H9758" s="68"/>
    </row>
    <row r="9759" spans="1:8" x14ac:dyDescent="0.3">
      <c r="A9759" s="68"/>
      <c r="B9759" s="68"/>
      <c r="C9759" s="68"/>
      <c r="D9759" s="68"/>
      <c r="E9759" s="68"/>
      <c r="F9759" s="68"/>
      <c r="G9759" s="68"/>
      <c r="H9759" s="68"/>
    </row>
    <row r="9760" spans="1:8" x14ac:dyDescent="0.3">
      <c r="A9760" s="68"/>
      <c r="B9760" s="68"/>
      <c r="C9760" s="68"/>
      <c r="D9760" s="68"/>
      <c r="E9760" s="68"/>
      <c r="F9760" s="68"/>
      <c r="G9760" s="68"/>
      <c r="H9760" s="68"/>
    </row>
    <row r="9761" spans="1:8" x14ac:dyDescent="0.3">
      <c r="A9761" s="68"/>
      <c r="B9761" s="68"/>
      <c r="C9761" s="68"/>
      <c r="D9761" s="68"/>
      <c r="E9761" s="68"/>
      <c r="F9761" s="68"/>
      <c r="G9761" s="68"/>
      <c r="H9761" s="68"/>
    </row>
    <row r="9762" spans="1:8" x14ac:dyDescent="0.3">
      <c r="A9762" s="68"/>
      <c r="B9762" s="68"/>
      <c r="C9762" s="68"/>
      <c r="D9762" s="68"/>
      <c r="E9762" s="68"/>
      <c r="F9762" s="68"/>
      <c r="G9762" s="68"/>
      <c r="H9762" s="68"/>
    </row>
    <row r="9763" spans="1:8" x14ac:dyDescent="0.3">
      <c r="A9763" s="68"/>
      <c r="B9763" s="68"/>
      <c r="C9763" s="68"/>
      <c r="D9763" s="68"/>
      <c r="E9763" s="68"/>
      <c r="F9763" s="68"/>
      <c r="G9763" s="68"/>
      <c r="H9763" s="68"/>
    </row>
    <row r="9764" spans="1:8" x14ac:dyDescent="0.3">
      <c r="A9764" s="68"/>
      <c r="B9764" s="68"/>
      <c r="C9764" s="68"/>
      <c r="D9764" s="68"/>
      <c r="E9764" s="68"/>
      <c r="F9764" s="68"/>
      <c r="G9764" s="68"/>
      <c r="H9764" s="68"/>
    </row>
    <row r="9765" spans="1:8" x14ac:dyDescent="0.3">
      <c r="A9765" s="68"/>
      <c r="B9765" s="68"/>
      <c r="C9765" s="68"/>
      <c r="D9765" s="68"/>
      <c r="E9765" s="68"/>
      <c r="F9765" s="68"/>
      <c r="G9765" s="68"/>
      <c r="H9765" s="68"/>
    </row>
    <row r="9766" spans="1:8" x14ac:dyDescent="0.3">
      <c r="A9766" s="68"/>
      <c r="B9766" s="68"/>
      <c r="C9766" s="68"/>
      <c r="D9766" s="68"/>
      <c r="E9766" s="68"/>
      <c r="F9766" s="68"/>
      <c r="G9766" s="68"/>
      <c r="H9766" s="68"/>
    </row>
    <row r="9767" spans="1:8" x14ac:dyDescent="0.3">
      <c r="A9767" s="68"/>
      <c r="B9767" s="68"/>
      <c r="C9767" s="68"/>
      <c r="D9767" s="68"/>
      <c r="E9767" s="68"/>
      <c r="F9767" s="68"/>
      <c r="G9767" s="68"/>
      <c r="H9767" s="68"/>
    </row>
    <row r="9768" spans="1:8" x14ac:dyDescent="0.3">
      <c r="A9768" s="68"/>
      <c r="B9768" s="68"/>
      <c r="C9768" s="68"/>
      <c r="D9768" s="68"/>
      <c r="E9768" s="68"/>
      <c r="F9768" s="68"/>
      <c r="G9768" s="68"/>
      <c r="H9768" s="68"/>
    </row>
    <row r="9769" spans="1:8" x14ac:dyDescent="0.3">
      <c r="A9769" s="68"/>
      <c r="B9769" s="68"/>
      <c r="C9769" s="68"/>
      <c r="D9769" s="68"/>
      <c r="E9769" s="68"/>
      <c r="F9769" s="68"/>
      <c r="G9769" s="68"/>
      <c r="H9769" s="68"/>
    </row>
    <row r="9770" spans="1:8" x14ac:dyDescent="0.3">
      <c r="A9770" s="68"/>
      <c r="B9770" s="68"/>
      <c r="C9770" s="68"/>
      <c r="D9770" s="68"/>
      <c r="E9770" s="68"/>
      <c r="F9770" s="68"/>
      <c r="G9770" s="68"/>
      <c r="H9770" s="68"/>
    </row>
    <row r="9771" spans="1:8" x14ac:dyDescent="0.3">
      <c r="A9771" s="68"/>
      <c r="B9771" s="68"/>
      <c r="C9771" s="68"/>
      <c r="D9771" s="68"/>
      <c r="E9771" s="68"/>
      <c r="F9771" s="68"/>
      <c r="G9771" s="68"/>
      <c r="H9771" s="68"/>
    </row>
    <row r="9772" spans="1:8" x14ac:dyDescent="0.3">
      <c r="A9772" s="68"/>
      <c r="B9772" s="68"/>
      <c r="C9772" s="68"/>
      <c r="D9772" s="68"/>
      <c r="E9772" s="68"/>
      <c r="F9772" s="68"/>
      <c r="G9772" s="68"/>
      <c r="H9772" s="68"/>
    </row>
    <row r="9773" spans="1:8" x14ac:dyDescent="0.3">
      <c r="A9773" s="68"/>
      <c r="B9773" s="68"/>
      <c r="C9773" s="68"/>
      <c r="D9773" s="68"/>
      <c r="E9773" s="68"/>
      <c r="F9773" s="68"/>
      <c r="G9773" s="68"/>
      <c r="H9773" s="68"/>
    </row>
    <row r="9774" spans="1:8" x14ac:dyDescent="0.3">
      <c r="A9774" s="68"/>
      <c r="B9774" s="68"/>
      <c r="C9774" s="68"/>
      <c r="D9774" s="68"/>
      <c r="E9774" s="68"/>
      <c r="F9774" s="68"/>
      <c r="G9774" s="68"/>
      <c r="H9774" s="68"/>
    </row>
    <row r="9775" spans="1:8" x14ac:dyDescent="0.3">
      <c r="A9775" s="68"/>
      <c r="B9775" s="68"/>
      <c r="C9775" s="68"/>
      <c r="D9775" s="68"/>
      <c r="E9775" s="68"/>
      <c r="F9775" s="68"/>
      <c r="G9775" s="68"/>
      <c r="H9775" s="68"/>
    </row>
    <row r="9776" spans="1:8" x14ac:dyDescent="0.3">
      <c r="A9776" s="68"/>
      <c r="B9776" s="68"/>
      <c r="C9776" s="68"/>
      <c r="D9776" s="68"/>
      <c r="E9776" s="68"/>
      <c r="F9776" s="68"/>
      <c r="G9776" s="68"/>
      <c r="H9776" s="68"/>
    </row>
    <row r="9777" spans="1:8" x14ac:dyDescent="0.3">
      <c r="A9777" s="68"/>
      <c r="B9777" s="68"/>
      <c r="C9777" s="68"/>
      <c r="D9777" s="68"/>
      <c r="E9777" s="68"/>
      <c r="F9777" s="68"/>
      <c r="G9777" s="68"/>
      <c r="H9777" s="68"/>
    </row>
    <row r="9778" spans="1:8" x14ac:dyDescent="0.3">
      <c r="A9778" s="68"/>
      <c r="B9778" s="68"/>
      <c r="C9778" s="68"/>
      <c r="D9778" s="68"/>
      <c r="E9778" s="68"/>
      <c r="F9778" s="68"/>
      <c r="G9778" s="68"/>
      <c r="H9778" s="68"/>
    </row>
    <row r="9779" spans="1:8" x14ac:dyDescent="0.3">
      <c r="A9779" s="68"/>
      <c r="B9779" s="68"/>
      <c r="C9779" s="68"/>
      <c r="D9779" s="68"/>
      <c r="E9779" s="68"/>
      <c r="F9779" s="68"/>
      <c r="G9779" s="68"/>
      <c r="H9779" s="68"/>
    </row>
    <row r="9780" spans="1:8" x14ac:dyDescent="0.3">
      <c r="A9780" s="68"/>
      <c r="B9780" s="68"/>
      <c r="C9780" s="68"/>
      <c r="D9780" s="68"/>
      <c r="E9780" s="68"/>
      <c r="F9780" s="68"/>
      <c r="G9780" s="68"/>
      <c r="H9780" s="68"/>
    </row>
    <row r="9781" spans="1:8" x14ac:dyDescent="0.3">
      <c r="A9781" s="68"/>
      <c r="B9781" s="68"/>
      <c r="C9781" s="68"/>
      <c r="D9781" s="68"/>
      <c r="E9781" s="68"/>
      <c r="F9781" s="68"/>
      <c r="G9781" s="68"/>
      <c r="H9781" s="68"/>
    </row>
    <row r="9782" spans="1:8" x14ac:dyDescent="0.3">
      <c r="A9782" s="68"/>
      <c r="B9782" s="68"/>
      <c r="C9782" s="68"/>
      <c r="D9782" s="68"/>
      <c r="E9782" s="68"/>
      <c r="F9782" s="68"/>
      <c r="G9782" s="68"/>
      <c r="H9782" s="68"/>
    </row>
    <row r="9783" spans="1:8" x14ac:dyDescent="0.3">
      <c r="A9783" s="68"/>
      <c r="B9783" s="68"/>
      <c r="C9783" s="68"/>
      <c r="D9783" s="68"/>
      <c r="E9783" s="68"/>
      <c r="F9783" s="68"/>
      <c r="G9783" s="68"/>
      <c r="H9783" s="68"/>
    </row>
    <row r="9784" spans="1:8" x14ac:dyDescent="0.3">
      <c r="A9784" s="68"/>
      <c r="B9784" s="68"/>
      <c r="C9784" s="68"/>
      <c r="D9784" s="68"/>
      <c r="E9784" s="68"/>
      <c r="F9784" s="68"/>
      <c r="G9784" s="68"/>
      <c r="H9784" s="68"/>
    </row>
    <row r="9785" spans="1:8" x14ac:dyDescent="0.3">
      <c r="A9785" s="68"/>
      <c r="B9785" s="68"/>
      <c r="C9785" s="68"/>
      <c r="D9785" s="68"/>
      <c r="E9785" s="68"/>
      <c r="F9785" s="68"/>
      <c r="G9785" s="68"/>
      <c r="H9785" s="68"/>
    </row>
    <row r="9786" spans="1:8" x14ac:dyDescent="0.3">
      <c r="A9786" s="68"/>
      <c r="B9786" s="68"/>
      <c r="C9786" s="68"/>
      <c r="D9786" s="68"/>
      <c r="E9786" s="68"/>
      <c r="F9786" s="68"/>
      <c r="G9786" s="68"/>
      <c r="H9786" s="68"/>
    </row>
    <row r="9787" spans="1:8" x14ac:dyDescent="0.3">
      <c r="A9787" s="68"/>
      <c r="B9787" s="68"/>
      <c r="C9787" s="68"/>
      <c r="D9787" s="68"/>
      <c r="E9787" s="68"/>
      <c r="F9787" s="68"/>
      <c r="G9787" s="68"/>
      <c r="H9787" s="68"/>
    </row>
    <row r="9788" spans="1:8" x14ac:dyDescent="0.3">
      <c r="A9788" s="68"/>
      <c r="B9788" s="68"/>
      <c r="C9788" s="68"/>
      <c r="D9788" s="68"/>
      <c r="E9788" s="68"/>
      <c r="F9788" s="68"/>
      <c r="G9788" s="68"/>
      <c r="H9788" s="68"/>
    </row>
    <row r="9789" spans="1:8" x14ac:dyDescent="0.3">
      <c r="A9789" s="68"/>
      <c r="B9789" s="68"/>
      <c r="C9789" s="68"/>
      <c r="D9789" s="68"/>
      <c r="E9789" s="68"/>
      <c r="F9789" s="68"/>
      <c r="G9789" s="68"/>
      <c r="H9789" s="68"/>
    </row>
    <row r="9790" spans="1:8" x14ac:dyDescent="0.3">
      <c r="A9790" s="68"/>
      <c r="B9790" s="68"/>
      <c r="C9790" s="68"/>
      <c r="D9790" s="68"/>
      <c r="E9790" s="68"/>
      <c r="F9790" s="68"/>
      <c r="G9790" s="68"/>
      <c r="H9790" s="68"/>
    </row>
    <row r="9791" spans="1:8" x14ac:dyDescent="0.3">
      <c r="A9791" s="68"/>
      <c r="B9791" s="68"/>
      <c r="C9791" s="68"/>
      <c r="D9791" s="68"/>
      <c r="E9791" s="68"/>
      <c r="F9791" s="68"/>
      <c r="G9791" s="68"/>
      <c r="H9791" s="68"/>
    </row>
    <row r="9792" spans="1:8" x14ac:dyDescent="0.3">
      <c r="A9792" s="68"/>
      <c r="B9792" s="68"/>
      <c r="C9792" s="68"/>
      <c r="D9792" s="68"/>
      <c r="E9792" s="68"/>
      <c r="F9792" s="68"/>
      <c r="G9792" s="68"/>
      <c r="H9792" s="68"/>
    </row>
    <row r="9793" spans="1:8" x14ac:dyDescent="0.3">
      <c r="A9793" s="68"/>
      <c r="B9793" s="68"/>
      <c r="C9793" s="68"/>
      <c r="D9793" s="68"/>
      <c r="E9793" s="68"/>
      <c r="F9793" s="68"/>
      <c r="G9793" s="68"/>
      <c r="H9793" s="68"/>
    </row>
    <row r="9794" spans="1:8" x14ac:dyDescent="0.3">
      <c r="A9794" s="68"/>
      <c r="B9794" s="68"/>
      <c r="C9794" s="68"/>
      <c r="D9794" s="68"/>
      <c r="E9794" s="68"/>
      <c r="F9794" s="68"/>
      <c r="G9794" s="68"/>
      <c r="H9794" s="68"/>
    </row>
    <row r="9795" spans="1:8" x14ac:dyDescent="0.3">
      <c r="A9795" s="68"/>
      <c r="B9795" s="68"/>
      <c r="C9795" s="68"/>
      <c r="D9795" s="68"/>
      <c r="E9795" s="68"/>
      <c r="F9795" s="68"/>
      <c r="G9795" s="68"/>
      <c r="H9795" s="68"/>
    </row>
    <row r="9796" spans="1:8" x14ac:dyDescent="0.3">
      <c r="A9796" s="68"/>
      <c r="B9796" s="68"/>
      <c r="C9796" s="68"/>
      <c r="D9796" s="68"/>
      <c r="E9796" s="68"/>
      <c r="F9796" s="68"/>
      <c r="G9796" s="68"/>
      <c r="H9796" s="68"/>
    </row>
    <row r="9797" spans="1:8" x14ac:dyDescent="0.3">
      <c r="A9797" s="68"/>
      <c r="B9797" s="68"/>
      <c r="C9797" s="68"/>
      <c r="D9797" s="68"/>
      <c r="E9797" s="68"/>
      <c r="F9797" s="68"/>
      <c r="G9797" s="68"/>
      <c r="H9797" s="68"/>
    </row>
    <row r="9798" spans="1:8" x14ac:dyDescent="0.3">
      <c r="A9798" s="68"/>
      <c r="B9798" s="68"/>
      <c r="C9798" s="68"/>
      <c r="D9798" s="68"/>
      <c r="E9798" s="68"/>
      <c r="F9798" s="68"/>
      <c r="G9798" s="68"/>
      <c r="H9798" s="68"/>
    </row>
    <row r="9799" spans="1:8" x14ac:dyDescent="0.3">
      <c r="A9799" s="68"/>
      <c r="B9799" s="68"/>
      <c r="C9799" s="68"/>
      <c r="D9799" s="68"/>
      <c r="E9799" s="68"/>
      <c r="F9799" s="68"/>
      <c r="G9799" s="68"/>
      <c r="H9799" s="68"/>
    </row>
    <row r="9800" spans="1:8" x14ac:dyDescent="0.3">
      <c r="A9800" s="68"/>
      <c r="B9800" s="68"/>
      <c r="C9800" s="68"/>
      <c r="D9800" s="68"/>
      <c r="E9800" s="68"/>
      <c r="F9800" s="68"/>
      <c r="G9800" s="68"/>
      <c r="H9800" s="68"/>
    </row>
    <row r="9801" spans="1:8" x14ac:dyDescent="0.3">
      <c r="A9801" s="68"/>
      <c r="B9801" s="68"/>
      <c r="C9801" s="68"/>
      <c r="D9801" s="68"/>
      <c r="E9801" s="68"/>
      <c r="F9801" s="68"/>
      <c r="G9801" s="68"/>
      <c r="H9801" s="68"/>
    </row>
    <row r="9802" spans="1:8" x14ac:dyDescent="0.3">
      <c r="A9802" s="68"/>
      <c r="B9802" s="68"/>
      <c r="C9802" s="68"/>
      <c r="D9802" s="68"/>
      <c r="E9802" s="68"/>
      <c r="F9802" s="68"/>
      <c r="G9802" s="68"/>
      <c r="H9802" s="68"/>
    </row>
    <row r="9803" spans="1:8" x14ac:dyDescent="0.3">
      <c r="A9803" s="68"/>
      <c r="B9803" s="68"/>
      <c r="C9803" s="68"/>
      <c r="D9803" s="68"/>
      <c r="E9803" s="68"/>
      <c r="F9803" s="68"/>
      <c r="G9803" s="68"/>
      <c r="H9803" s="68"/>
    </row>
    <row r="9804" spans="1:8" x14ac:dyDescent="0.3">
      <c r="A9804" s="68"/>
      <c r="B9804" s="68"/>
      <c r="C9804" s="68"/>
      <c r="D9804" s="68"/>
      <c r="E9804" s="68"/>
      <c r="F9804" s="68"/>
      <c r="G9804" s="68"/>
      <c r="H9804" s="68"/>
    </row>
    <row r="9805" spans="1:8" x14ac:dyDescent="0.3">
      <c r="A9805" s="68"/>
      <c r="B9805" s="68"/>
      <c r="C9805" s="68"/>
      <c r="D9805" s="68"/>
      <c r="E9805" s="68"/>
      <c r="F9805" s="68"/>
      <c r="G9805" s="68"/>
      <c r="H9805" s="68"/>
    </row>
    <row r="9806" spans="1:8" x14ac:dyDescent="0.3">
      <c r="A9806" s="68"/>
      <c r="B9806" s="68"/>
      <c r="C9806" s="68"/>
      <c r="D9806" s="68"/>
      <c r="E9806" s="68"/>
      <c r="F9806" s="68"/>
      <c r="G9806" s="68"/>
      <c r="H9806" s="68"/>
    </row>
    <row r="9807" spans="1:8" x14ac:dyDescent="0.3">
      <c r="A9807" s="68"/>
      <c r="B9807" s="68"/>
      <c r="C9807" s="68"/>
      <c r="D9807" s="68"/>
      <c r="E9807" s="68"/>
      <c r="F9807" s="68"/>
      <c r="G9807" s="68"/>
      <c r="H9807" s="68"/>
    </row>
    <row r="9808" spans="1:8" x14ac:dyDescent="0.3">
      <c r="A9808" s="68"/>
      <c r="B9808" s="68"/>
      <c r="C9808" s="68"/>
      <c r="D9808" s="68"/>
      <c r="E9808" s="68"/>
      <c r="F9808" s="68"/>
      <c r="G9808" s="68"/>
      <c r="H9808" s="68"/>
    </row>
    <row r="9809" spans="1:8" x14ac:dyDescent="0.3">
      <c r="A9809" s="68"/>
      <c r="B9809" s="68"/>
      <c r="C9809" s="68"/>
      <c r="D9809" s="68"/>
      <c r="E9809" s="68"/>
      <c r="F9809" s="68"/>
      <c r="G9809" s="68"/>
      <c r="H9809" s="68"/>
    </row>
    <row r="9810" spans="1:8" x14ac:dyDescent="0.3">
      <c r="A9810" s="68"/>
      <c r="B9810" s="68"/>
      <c r="C9810" s="68"/>
      <c r="D9810" s="68"/>
      <c r="E9810" s="68"/>
      <c r="F9810" s="68"/>
      <c r="G9810" s="68"/>
      <c r="H9810" s="68"/>
    </row>
    <row r="9811" spans="1:8" x14ac:dyDescent="0.3">
      <c r="A9811" s="68"/>
      <c r="B9811" s="68"/>
      <c r="C9811" s="68"/>
      <c r="D9811" s="68"/>
      <c r="E9811" s="68"/>
      <c r="F9811" s="68"/>
      <c r="G9811" s="68"/>
      <c r="H9811" s="68"/>
    </row>
    <row r="9812" spans="1:8" x14ac:dyDescent="0.3">
      <c r="A9812" s="68"/>
      <c r="B9812" s="68"/>
      <c r="C9812" s="68"/>
      <c r="D9812" s="68"/>
      <c r="E9812" s="68"/>
      <c r="F9812" s="68"/>
      <c r="G9812" s="68"/>
      <c r="H9812" s="68"/>
    </row>
    <row r="9813" spans="1:8" x14ac:dyDescent="0.3">
      <c r="A9813" s="68"/>
      <c r="B9813" s="68"/>
      <c r="C9813" s="68"/>
      <c r="D9813" s="68"/>
      <c r="E9813" s="68"/>
      <c r="F9813" s="68"/>
      <c r="G9813" s="68"/>
      <c r="H9813" s="68"/>
    </row>
    <row r="9814" spans="1:8" x14ac:dyDescent="0.3">
      <c r="A9814" s="68"/>
      <c r="B9814" s="68"/>
      <c r="C9814" s="68"/>
      <c r="D9814" s="68"/>
      <c r="E9814" s="68"/>
      <c r="F9814" s="68"/>
      <c r="G9814" s="68"/>
      <c r="H9814" s="68"/>
    </row>
    <row r="9815" spans="1:8" x14ac:dyDescent="0.3">
      <c r="A9815" s="68"/>
      <c r="B9815" s="68"/>
      <c r="C9815" s="68"/>
      <c r="D9815" s="68"/>
      <c r="E9815" s="68"/>
      <c r="F9815" s="68"/>
      <c r="G9815" s="68"/>
      <c r="H9815" s="68"/>
    </row>
    <row r="9816" spans="1:8" x14ac:dyDescent="0.3">
      <c r="A9816" s="68"/>
      <c r="B9816" s="68"/>
      <c r="C9816" s="68"/>
      <c r="D9816" s="68"/>
      <c r="E9816" s="68"/>
      <c r="F9816" s="68"/>
      <c r="G9816" s="68"/>
      <c r="H9816" s="68"/>
    </row>
    <row r="9817" spans="1:8" x14ac:dyDescent="0.3">
      <c r="A9817" s="68"/>
      <c r="B9817" s="68"/>
      <c r="C9817" s="68"/>
      <c r="D9817" s="68"/>
      <c r="E9817" s="68"/>
      <c r="F9817" s="68"/>
      <c r="G9817" s="68"/>
      <c r="H9817" s="68"/>
    </row>
    <row r="9818" spans="1:8" x14ac:dyDescent="0.3">
      <c r="A9818" s="68"/>
      <c r="B9818" s="68"/>
      <c r="C9818" s="68"/>
      <c r="D9818" s="68"/>
      <c r="E9818" s="68"/>
      <c r="F9818" s="68"/>
      <c r="G9818" s="68"/>
      <c r="H9818" s="68"/>
    </row>
    <row r="9819" spans="1:8" x14ac:dyDescent="0.3">
      <c r="A9819" s="68"/>
      <c r="B9819" s="68"/>
      <c r="C9819" s="68"/>
      <c r="D9819" s="68"/>
      <c r="E9819" s="68"/>
      <c r="F9819" s="68"/>
      <c r="G9819" s="68"/>
      <c r="H9819" s="68"/>
    </row>
    <row r="9820" spans="1:8" x14ac:dyDescent="0.3">
      <c r="A9820" s="68"/>
      <c r="B9820" s="68"/>
      <c r="C9820" s="68"/>
      <c r="D9820" s="68"/>
      <c r="E9820" s="68"/>
      <c r="F9820" s="68"/>
      <c r="G9820" s="68"/>
      <c r="H9820" s="68"/>
    </row>
    <row r="9821" spans="1:8" x14ac:dyDescent="0.3">
      <c r="A9821" s="68"/>
      <c r="B9821" s="68"/>
      <c r="C9821" s="68"/>
      <c r="D9821" s="68"/>
      <c r="E9821" s="68"/>
      <c r="F9821" s="68"/>
      <c r="G9821" s="68"/>
      <c r="H9821" s="68"/>
    </row>
    <row r="9822" spans="1:8" x14ac:dyDescent="0.3">
      <c r="A9822" s="68"/>
      <c r="B9822" s="68"/>
      <c r="C9822" s="68"/>
      <c r="D9822" s="68"/>
      <c r="E9822" s="68"/>
      <c r="F9822" s="68"/>
      <c r="G9822" s="68"/>
      <c r="H9822" s="68"/>
    </row>
    <row r="9823" spans="1:8" x14ac:dyDescent="0.3">
      <c r="A9823" s="68"/>
      <c r="B9823" s="68"/>
      <c r="C9823" s="68"/>
      <c r="D9823" s="68"/>
      <c r="E9823" s="68"/>
      <c r="F9823" s="68"/>
      <c r="G9823" s="68"/>
      <c r="H9823" s="68"/>
    </row>
    <row r="9824" spans="1:8" x14ac:dyDescent="0.3">
      <c r="A9824" s="68"/>
      <c r="B9824" s="68"/>
      <c r="C9824" s="68"/>
      <c r="D9824" s="68"/>
      <c r="E9824" s="68"/>
      <c r="F9824" s="68"/>
      <c r="G9824" s="68"/>
      <c r="H9824" s="68"/>
    </row>
    <row r="9825" spans="1:8" x14ac:dyDescent="0.3">
      <c r="A9825" s="68"/>
      <c r="B9825" s="68"/>
      <c r="C9825" s="68"/>
      <c r="D9825" s="68"/>
      <c r="E9825" s="68"/>
      <c r="F9825" s="68"/>
      <c r="G9825" s="68"/>
      <c r="H9825" s="68"/>
    </row>
    <row r="9826" spans="1:8" x14ac:dyDescent="0.3">
      <c r="A9826" s="68"/>
      <c r="B9826" s="68"/>
      <c r="C9826" s="68"/>
      <c r="D9826" s="68"/>
      <c r="E9826" s="68"/>
      <c r="F9826" s="68"/>
      <c r="G9826" s="68"/>
      <c r="H9826" s="68"/>
    </row>
    <row r="9827" spans="1:8" x14ac:dyDescent="0.3">
      <c r="A9827" s="68"/>
      <c r="B9827" s="68"/>
      <c r="C9827" s="68"/>
      <c r="D9827" s="68"/>
      <c r="E9827" s="68"/>
      <c r="F9827" s="68"/>
      <c r="G9827" s="68"/>
      <c r="H9827" s="68"/>
    </row>
    <row r="9828" spans="1:8" x14ac:dyDescent="0.3">
      <c r="A9828" s="68"/>
      <c r="B9828" s="68"/>
      <c r="C9828" s="68"/>
      <c r="D9828" s="68"/>
      <c r="E9828" s="68"/>
      <c r="F9828" s="68"/>
      <c r="G9828" s="68"/>
      <c r="H9828" s="68"/>
    </row>
    <row r="9829" spans="1:8" x14ac:dyDescent="0.3">
      <c r="A9829" s="68"/>
      <c r="B9829" s="68"/>
      <c r="C9829" s="68"/>
      <c r="D9829" s="68"/>
      <c r="E9829" s="68"/>
      <c r="F9829" s="68"/>
      <c r="G9829" s="68"/>
      <c r="H9829" s="68"/>
    </row>
    <row r="9830" spans="1:8" x14ac:dyDescent="0.3">
      <c r="A9830" s="68"/>
      <c r="B9830" s="68"/>
      <c r="C9830" s="68"/>
      <c r="D9830" s="68"/>
      <c r="E9830" s="68"/>
      <c r="F9830" s="68"/>
      <c r="G9830" s="68"/>
      <c r="H9830" s="68"/>
    </row>
    <row r="9831" spans="1:8" x14ac:dyDescent="0.3">
      <c r="A9831" s="68"/>
      <c r="B9831" s="68"/>
      <c r="C9831" s="68"/>
      <c r="D9831" s="68"/>
      <c r="E9831" s="68"/>
      <c r="F9831" s="68"/>
      <c r="G9831" s="68"/>
      <c r="H9831" s="68"/>
    </row>
    <row r="9832" spans="1:8" x14ac:dyDescent="0.3">
      <c r="A9832" s="68"/>
      <c r="B9832" s="68"/>
      <c r="C9832" s="68"/>
      <c r="D9832" s="68"/>
      <c r="E9832" s="68"/>
      <c r="F9832" s="68"/>
      <c r="G9832" s="68"/>
      <c r="H9832" s="68"/>
    </row>
    <row r="9833" spans="1:8" x14ac:dyDescent="0.3">
      <c r="A9833" s="68"/>
      <c r="B9833" s="68"/>
      <c r="C9833" s="68"/>
      <c r="D9833" s="68"/>
      <c r="E9833" s="68"/>
      <c r="F9833" s="68"/>
      <c r="G9833" s="68"/>
      <c r="H9833" s="68"/>
    </row>
    <row r="9834" spans="1:8" x14ac:dyDescent="0.3">
      <c r="A9834" s="68"/>
      <c r="B9834" s="68"/>
      <c r="C9834" s="68"/>
      <c r="D9834" s="68"/>
      <c r="E9834" s="68"/>
      <c r="F9834" s="68"/>
      <c r="G9834" s="68"/>
      <c r="H9834" s="68"/>
    </row>
    <row r="9835" spans="1:8" x14ac:dyDescent="0.3">
      <c r="A9835" s="68"/>
      <c r="B9835" s="68"/>
      <c r="C9835" s="68"/>
      <c r="D9835" s="68"/>
      <c r="E9835" s="68"/>
      <c r="F9835" s="68"/>
      <c r="G9835" s="68"/>
      <c r="H9835" s="68"/>
    </row>
    <row r="9836" spans="1:8" x14ac:dyDescent="0.3">
      <c r="A9836" s="68"/>
      <c r="B9836" s="68"/>
      <c r="C9836" s="68"/>
      <c r="D9836" s="68"/>
      <c r="E9836" s="68"/>
      <c r="F9836" s="68"/>
      <c r="G9836" s="68"/>
      <c r="H9836" s="68"/>
    </row>
    <row r="9837" spans="1:8" x14ac:dyDescent="0.3">
      <c r="A9837" s="68"/>
      <c r="B9837" s="68"/>
      <c r="C9837" s="68"/>
      <c r="D9837" s="68"/>
      <c r="E9837" s="68"/>
      <c r="F9837" s="68"/>
      <c r="G9837" s="68"/>
      <c r="H9837" s="68"/>
    </row>
    <row r="9838" spans="1:8" x14ac:dyDescent="0.3">
      <c r="A9838" s="68"/>
      <c r="B9838" s="68"/>
      <c r="C9838" s="68"/>
      <c r="D9838" s="68"/>
      <c r="E9838" s="68"/>
      <c r="F9838" s="68"/>
      <c r="G9838" s="68"/>
      <c r="H9838" s="68"/>
    </row>
    <row r="9839" spans="1:8" x14ac:dyDescent="0.3">
      <c r="A9839" s="68"/>
      <c r="B9839" s="68"/>
      <c r="C9839" s="68"/>
      <c r="D9839" s="68"/>
      <c r="E9839" s="68"/>
      <c r="F9839" s="68"/>
      <c r="G9839" s="68"/>
      <c r="H9839" s="68"/>
    </row>
    <row r="9840" spans="1:8" x14ac:dyDescent="0.3">
      <c r="A9840" s="68"/>
      <c r="B9840" s="68"/>
      <c r="C9840" s="68"/>
      <c r="D9840" s="68"/>
      <c r="E9840" s="68"/>
      <c r="F9840" s="68"/>
      <c r="G9840" s="68"/>
      <c r="H9840" s="68"/>
    </row>
    <row r="9841" spans="1:8" x14ac:dyDescent="0.3">
      <c r="A9841" s="68"/>
      <c r="B9841" s="68"/>
      <c r="C9841" s="68"/>
      <c r="D9841" s="68"/>
      <c r="E9841" s="68"/>
      <c r="F9841" s="68"/>
      <c r="G9841" s="68"/>
      <c r="H9841" s="68"/>
    </row>
    <row r="9842" spans="1:8" x14ac:dyDescent="0.3">
      <c r="A9842" s="68"/>
      <c r="B9842" s="68"/>
      <c r="C9842" s="68"/>
      <c r="D9842" s="68"/>
      <c r="E9842" s="68"/>
      <c r="F9842" s="68"/>
      <c r="G9842" s="68"/>
      <c r="H9842" s="68"/>
    </row>
    <row r="9843" spans="1:8" x14ac:dyDescent="0.3">
      <c r="A9843" s="68"/>
      <c r="B9843" s="68"/>
      <c r="C9843" s="68"/>
      <c r="D9843" s="68"/>
      <c r="E9843" s="68"/>
      <c r="F9843" s="68"/>
      <c r="G9843" s="68"/>
      <c r="H9843" s="68"/>
    </row>
    <row r="9844" spans="1:8" x14ac:dyDescent="0.3">
      <c r="A9844" s="68"/>
      <c r="B9844" s="68"/>
      <c r="C9844" s="68"/>
      <c r="D9844" s="68"/>
      <c r="E9844" s="68"/>
      <c r="F9844" s="68"/>
      <c r="G9844" s="68"/>
      <c r="H9844" s="68"/>
    </row>
    <row r="9845" spans="1:8" x14ac:dyDescent="0.3">
      <c r="A9845" s="68"/>
      <c r="B9845" s="68"/>
      <c r="C9845" s="68"/>
      <c r="D9845" s="68"/>
      <c r="E9845" s="68"/>
      <c r="F9845" s="68"/>
      <c r="G9845" s="68"/>
      <c r="H9845" s="68"/>
    </row>
    <row r="9846" spans="1:8" x14ac:dyDescent="0.3">
      <c r="A9846" s="68"/>
      <c r="B9846" s="68"/>
      <c r="C9846" s="68"/>
      <c r="D9846" s="68"/>
      <c r="E9846" s="68"/>
      <c r="F9846" s="68"/>
      <c r="G9846" s="68"/>
      <c r="H9846" s="68"/>
    </row>
    <row r="9847" spans="1:8" x14ac:dyDescent="0.3">
      <c r="A9847" s="68"/>
      <c r="B9847" s="68"/>
      <c r="C9847" s="68"/>
      <c r="D9847" s="68"/>
      <c r="E9847" s="68"/>
      <c r="F9847" s="68"/>
      <c r="G9847" s="68"/>
      <c r="H9847" s="68"/>
    </row>
    <row r="9848" spans="1:8" x14ac:dyDescent="0.3">
      <c r="A9848" s="68"/>
      <c r="B9848" s="68"/>
      <c r="C9848" s="68"/>
      <c r="D9848" s="68"/>
      <c r="E9848" s="68"/>
      <c r="F9848" s="68"/>
      <c r="G9848" s="68"/>
      <c r="H9848" s="68"/>
    </row>
    <row r="9849" spans="1:8" x14ac:dyDescent="0.3">
      <c r="A9849" s="68"/>
      <c r="B9849" s="68"/>
      <c r="C9849" s="68"/>
      <c r="D9849" s="68"/>
      <c r="E9849" s="68"/>
      <c r="F9849" s="68"/>
      <c r="G9849" s="68"/>
      <c r="H9849" s="68"/>
    </row>
    <row r="9850" spans="1:8" x14ac:dyDescent="0.3">
      <c r="A9850" s="68"/>
      <c r="B9850" s="68"/>
      <c r="C9850" s="68"/>
      <c r="D9850" s="68"/>
      <c r="E9850" s="68"/>
      <c r="F9850" s="68"/>
      <c r="G9850" s="68"/>
      <c r="H9850" s="68"/>
    </row>
    <row r="9851" spans="1:8" x14ac:dyDescent="0.3">
      <c r="A9851" s="68"/>
      <c r="B9851" s="68"/>
      <c r="C9851" s="68"/>
      <c r="D9851" s="68"/>
      <c r="E9851" s="68"/>
      <c r="F9851" s="68"/>
      <c r="G9851" s="68"/>
      <c r="H9851" s="68"/>
    </row>
    <row r="9852" spans="1:8" x14ac:dyDescent="0.3">
      <c r="A9852" s="68"/>
      <c r="B9852" s="68"/>
      <c r="C9852" s="68"/>
      <c r="D9852" s="68"/>
      <c r="E9852" s="68"/>
      <c r="F9852" s="68"/>
      <c r="G9852" s="68"/>
      <c r="H9852" s="68"/>
    </row>
    <row r="9853" spans="1:8" x14ac:dyDescent="0.3">
      <c r="A9853" s="68"/>
      <c r="B9853" s="68"/>
      <c r="C9853" s="68"/>
      <c r="D9853" s="68"/>
      <c r="E9853" s="68"/>
      <c r="F9853" s="68"/>
      <c r="G9853" s="68"/>
      <c r="H9853" s="68"/>
    </row>
    <row r="9854" spans="1:8" x14ac:dyDescent="0.3">
      <c r="A9854" s="68"/>
      <c r="B9854" s="68"/>
      <c r="C9854" s="68"/>
      <c r="D9854" s="68"/>
      <c r="E9854" s="68"/>
      <c r="F9854" s="68"/>
      <c r="G9854" s="68"/>
      <c r="H9854" s="68"/>
    </row>
    <row r="9855" spans="1:8" x14ac:dyDescent="0.3">
      <c r="A9855" s="68"/>
      <c r="B9855" s="68"/>
      <c r="C9855" s="68"/>
      <c r="D9855" s="68"/>
      <c r="E9855" s="68"/>
      <c r="F9855" s="68"/>
      <c r="G9855" s="68"/>
      <c r="H9855" s="68"/>
    </row>
    <row r="9856" spans="1:8" x14ac:dyDescent="0.3">
      <c r="A9856" s="68"/>
      <c r="B9856" s="68"/>
      <c r="C9856" s="68"/>
      <c r="D9856" s="68"/>
      <c r="E9856" s="68"/>
      <c r="F9856" s="68"/>
      <c r="G9856" s="68"/>
      <c r="H9856" s="68"/>
    </row>
    <row r="9857" spans="1:8" x14ac:dyDescent="0.3">
      <c r="A9857" s="68"/>
      <c r="B9857" s="68"/>
      <c r="C9857" s="68"/>
      <c r="D9857" s="68"/>
      <c r="E9857" s="68"/>
      <c r="F9857" s="68"/>
      <c r="G9857" s="68"/>
      <c r="H9857" s="68"/>
    </row>
    <row r="9858" spans="1:8" x14ac:dyDescent="0.3">
      <c r="A9858" s="68"/>
      <c r="B9858" s="68"/>
      <c r="C9858" s="68"/>
      <c r="D9858" s="68"/>
      <c r="E9858" s="68"/>
      <c r="F9858" s="68"/>
      <c r="G9858" s="68"/>
      <c r="H9858" s="68"/>
    </row>
    <row r="9859" spans="1:8" x14ac:dyDescent="0.3">
      <c r="A9859" s="68"/>
      <c r="B9859" s="68"/>
      <c r="C9859" s="68"/>
      <c r="D9859" s="68"/>
      <c r="E9859" s="68"/>
      <c r="F9859" s="68"/>
      <c r="G9859" s="68"/>
      <c r="H9859" s="68"/>
    </row>
    <row r="9860" spans="1:8" x14ac:dyDescent="0.3">
      <c r="A9860" s="68"/>
      <c r="B9860" s="68"/>
      <c r="C9860" s="68"/>
      <c r="D9860" s="68"/>
      <c r="E9860" s="68"/>
      <c r="F9860" s="68"/>
      <c r="G9860" s="68"/>
      <c r="H9860" s="68"/>
    </row>
    <row r="9861" spans="1:8" x14ac:dyDescent="0.3">
      <c r="A9861" s="68"/>
      <c r="B9861" s="68"/>
      <c r="C9861" s="68"/>
      <c r="D9861" s="68"/>
      <c r="E9861" s="68"/>
      <c r="F9861" s="68"/>
      <c r="G9861" s="68"/>
      <c r="H9861" s="68"/>
    </row>
    <row r="9862" spans="1:8" x14ac:dyDescent="0.3">
      <c r="A9862" s="68"/>
      <c r="B9862" s="68"/>
      <c r="C9862" s="68"/>
      <c r="D9862" s="68"/>
      <c r="E9862" s="68"/>
      <c r="F9862" s="68"/>
      <c r="G9862" s="68"/>
      <c r="H9862" s="68"/>
    </row>
    <row r="9863" spans="1:8" x14ac:dyDescent="0.3">
      <c r="A9863" s="68"/>
      <c r="B9863" s="68"/>
      <c r="C9863" s="68"/>
      <c r="D9863" s="68"/>
      <c r="E9863" s="68"/>
      <c r="F9863" s="68"/>
      <c r="G9863" s="68"/>
      <c r="H9863" s="68"/>
    </row>
    <row r="9864" spans="1:8" x14ac:dyDescent="0.3">
      <c r="A9864" s="68"/>
      <c r="B9864" s="68"/>
      <c r="C9864" s="68"/>
      <c r="D9864" s="68"/>
      <c r="E9864" s="68"/>
      <c r="F9864" s="68"/>
      <c r="G9864" s="68"/>
      <c r="H9864" s="68"/>
    </row>
    <row r="9865" spans="1:8" x14ac:dyDescent="0.3">
      <c r="A9865" s="68"/>
      <c r="B9865" s="68"/>
      <c r="C9865" s="68"/>
      <c r="D9865" s="68"/>
      <c r="E9865" s="68"/>
      <c r="F9865" s="68"/>
      <c r="G9865" s="68"/>
      <c r="H9865" s="68"/>
    </row>
    <row r="9866" spans="1:8" x14ac:dyDescent="0.3">
      <c r="A9866" s="68"/>
      <c r="B9866" s="68"/>
      <c r="C9866" s="68"/>
      <c r="D9866" s="68"/>
      <c r="E9866" s="68"/>
      <c r="F9866" s="68"/>
      <c r="G9866" s="68"/>
      <c r="H9866" s="68"/>
    </row>
    <row r="9867" spans="1:8" x14ac:dyDescent="0.3">
      <c r="A9867" s="68"/>
      <c r="B9867" s="68"/>
      <c r="C9867" s="68"/>
      <c r="D9867" s="68"/>
      <c r="E9867" s="68"/>
      <c r="F9867" s="68"/>
      <c r="G9867" s="68"/>
      <c r="H9867" s="68"/>
    </row>
    <row r="9868" spans="1:8" x14ac:dyDescent="0.3">
      <c r="A9868" s="68"/>
      <c r="B9868" s="68"/>
      <c r="C9868" s="68"/>
      <c r="D9868" s="68"/>
      <c r="E9868" s="68"/>
      <c r="F9868" s="68"/>
      <c r="G9868" s="68"/>
      <c r="H9868" s="68"/>
    </row>
    <row r="9869" spans="1:8" x14ac:dyDescent="0.3">
      <c r="A9869" s="68"/>
      <c r="B9869" s="68"/>
      <c r="C9869" s="68"/>
      <c r="D9869" s="68"/>
      <c r="E9869" s="68"/>
      <c r="F9869" s="68"/>
      <c r="G9869" s="68"/>
      <c r="H9869" s="68"/>
    </row>
    <row r="9870" spans="1:8" x14ac:dyDescent="0.3">
      <c r="A9870" s="68"/>
      <c r="B9870" s="68"/>
      <c r="C9870" s="68"/>
      <c r="D9870" s="68"/>
      <c r="E9870" s="68"/>
      <c r="F9870" s="68"/>
      <c r="G9870" s="68"/>
      <c r="H9870" s="68"/>
    </row>
    <row r="9871" spans="1:8" x14ac:dyDescent="0.3">
      <c r="A9871" s="68"/>
      <c r="B9871" s="68"/>
      <c r="C9871" s="68"/>
      <c r="D9871" s="68"/>
      <c r="E9871" s="68"/>
      <c r="F9871" s="68"/>
      <c r="G9871" s="68"/>
      <c r="H9871" s="68"/>
    </row>
    <row r="9872" spans="1:8" x14ac:dyDescent="0.3">
      <c r="A9872" s="68"/>
      <c r="B9872" s="68"/>
      <c r="C9872" s="68"/>
      <c r="D9872" s="68"/>
      <c r="E9872" s="68"/>
      <c r="F9872" s="68"/>
      <c r="G9872" s="68"/>
      <c r="H9872" s="68"/>
    </row>
    <row r="9873" spans="1:8" x14ac:dyDescent="0.3">
      <c r="A9873" s="68"/>
      <c r="B9873" s="68"/>
      <c r="C9873" s="68"/>
      <c r="D9873" s="68"/>
      <c r="E9873" s="68"/>
      <c r="F9873" s="68"/>
      <c r="G9873" s="68"/>
      <c r="H9873" s="68"/>
    </row>
    <row r="9874" spans="1:8" x14ac:dyDescent="0.3">
      <c r="A9874" s="68"/>
      <c r="B9874" s="68"/>
      <c r="C9874" s="68"/>
      <c r="D9874" s="68"/>
      <c r="E9874" s="68"/>
      <c r="F9874" s="68"/>
      <c r="G9874" s="68"/>
      <c r="H9874" s="68"/>
    </row>
    <row r="9875" spans="1:8" x14ac:dyDescent="0.3">
      <c r="A9875" s="68"/>
      <c r="B9875" s="68"/>
      <c r="C9875" s="68"/>
      <c r="D9875" s="68"/>
      <c r="E9875" s="68"/>
      <c r="F9875" s="68"/>
      <c r="G9875" s="68"/>
      <c r="H9875" s="68"/>
    </row>
    <row r="9876" spans="1:8" x14ac:dyDescent="0.3">
      <c r="A9876" s="68"/>
      <c r="B9876" s="68"/>
      <c r="C9876" s="68"/>
      <c r="D9876" s="68"/>
      <c r="E9876" s="68"/>
      <c r="F9876" s="68"/>
      <c r="G9876" s="68"/>
      <c r="H9876" s="68"/>
    </row>
    <row r="9877" spans="1:8" x14ac:dyDescent="0.3">
      <c r="A9877" s="68"/>
      <c r="B9877" s="68"/>
      <c r="C9877" s="68"/>
      <c r="D9877" s="68"/>
      <c r="E9877" s="68"/>
      <c r="F9877" s="68"/>
      <c r="G9877" s="68"/>
      <c r="H9877" s="68"/>
    </row>
    <row r="9878" spans="1:8" x14ac:dyDescent="0.3">
      <c r="A9878" s="68"/>
      <c r="B9878" s="68"/>
      <c r="C9878" s="68"/>
      <c r="D9878" s="68"/>
      <c r="E9878" s="68"/>
      <c r="F9878" s="68"/>
      <c r="G9878" s="68"/>
      <c r="H9878" s="68"/>
    </row>
    <row r="9879" spans="1:8" x14ac:dyDescent="0.3">
      <c r="A9879" s="68"/>
      <c r="B9879" s="68"/>
      <c r="C9879" s="68"/>
      <c r="D9879" s="68"/>
      <c r="E9879" s="68"/>
      <c r="F9879" s="68"/>
      <c r="G9879" s="68"/>
      <c r="H9879" s="68"/>
    </row>
    <row r="9880" spans="1:8" x14ac:dyDescent="0.3">
      <c r="A9880" s="68"/>
      <c r="B9880" s="68"/>
      <c r="C9880" s="68"/>
      <c r="D9880" s="68"/>
      <c r="E9880" s="68"/>
      <c r="F9880" s="68"/>
      <c r="G9880" s="68"/>
      <c r="H9880" s="68"/>
    </row>
    <row r="9881" spans="1:8" x14ac:dyDescent="0.3">
      <c r="A9881" s="68"/>
      <c r="B9881" s="68"/>
      <c r="C9881" s="68"/>
      <c r="D9881" s="68"/>
      <c r="E9881" s="68"/>
      <c r="F9881" s="68"/>
      <c r="G9881" s="68"/>
      <c r="H9881" s="68"/>
    </row>
    <row r="9882" spans="1:8" x14ac:dyDescent="0.3">
      <c r="A9882" s="68"/>
      <c r="B9882" s="68"/>
      <c r="C9882" s="68"/>
      <c r="D9882" s="68"/>
      <c r="E9882" s="68"/>
      <c r="F9882" s="68"/>
      <c r="G9882" s="68"/>
      <c r="H9882" s="68"/>
    </row>
    <row r="9883" spans="1:8" x14ac:dyDescent="0.3">
      <c r="A9883" s="68"/>
      <c r="B9883" s="68"/>
      <c r="C9883" s="68"/>
      <c r="D9883" s="68"/>
      <c r="E9883" s="68"/>
      <c r="F9883" s="68"/>
      <c r="G9883" s="68"/>
      <c r="H9883" s="68"/>
    </row>
    <row r="9884" spans="1:8" x14ac:dyDescent="0.3">
      <c r="A9884" s="68"/>
      <c r="B9884" s="68"/>
      <c r="C9884" s="68"/>
      <c r="D9884" s="68"/>
      <c r="E9884" s="68"/>
      <c r="F9884" s="68"/>
      <c r="G9884" s="68"/>
      <c r="H9884" s="68"/>
    </row>
    <row r="9885" spans="1:8" x14ac:dyDescent="0.3">
      <c r="A9885" s="68"/>
      <c r="B9885" s="68"/>
      <c r="C9885" s="68"/>
      <c r="D9885" s="68"/>
      <c r="E9885" s="68"/>
      <c r="F9885" s="68"/>
      <c r="G9885" s="68"/>
      <c r="H9885" s="68"/>
    </row>
    <row r="9886" spans="1:8" x14ac:dyDescent="0.3">
      <c r="A9886" s="68"/>
      <c r="B9886" s="68"/>
      <c r="C9886" s="68"/>
      <c r="D9886" s="68"/>
      <c r="E9886" s="68"/>
      <c r="F9886" s="68"/>
      <c r="G9886" s="68"/>
      <c r="H9886" s="68"/>
    </row>
    <row r="9887" spans="1:8" x14ac:dyDescent="0.3">
      <c r="A9887" s="68"/>
      <c r="B9887" s="68"/>
      <c r="C9887" s="68"/>
      <c r="D9887" s="68"/>
      <c r="E9887" s="68"/>
      <c r="F9887" s="68"/>
      <c r="G9887" s="68"/>
      <c r="H9887" s="68"/>
    </row>
    <row r="9888" spans="1:8" x14ac:dyDescent="0.3">
      <c r="A9888" s="68"/>
      <c r="B9888" s="68"/>
      <c r="C9888" s="68"/>
      <c r="D9888" s="68"/>
      <c r="E9888" s="68"/>
      <c r="F9888" s="68"/>
      <c r="G9888" s="68"/>
      <c r="H9888" s="68"/>
    </row>
    <row r="9889" spans="1:8" x14ac:dyDescent="0.3">
      <c r="A9889" s="68"/>
      <c r="B9889" s="68"/>
      <c r="C9889" s="68"/>
      <c r="D9889" s="68"/>
      <c r="E9889" s="68"/>
      <c r="F9889" s="68"/>
      <c r="G9889" s="68"/>
      <c r="H9889" s="68"/>
    </row>
    <row r="9890" spans="1:8" x14ac:dyDescent="0.3">
      <c r="A9890" s="68"/>
      <c r="B9890" s="68"/>
      <c r="C9890" s="68"/>
      <c r="D9890" s="68"/>
      <c r="E9890" s="68"/>
      <c r="F9890" s="68"/>
      <c r="G9890" s="68"/>
      <c r="H9890" s="68"/>
    </row>
    <row r="9891" spans="1:8" x14ac:dyDescent="0.3">
      <c r="A9891" s="68"/>
      <c r="B9891" s="68"/>
      <c r="C9891" s="68"/>
      <c r="D9891" s="68"/>
      <c r="E9891" s="68"/>
      <c r="F9891" s="68"/>
      <c r="G9891" s="68"/>
      <c r="H9891" s="68"/>
    </row>
    <row r="9892" spans="1:8" x14ac:dyDescent="0.3">
      <c r="A9892" s="68"/>
      <c r="B9892" s="68"/>
      <c r="C9892" s="68"/>
      <c r="D9892" s="68"/>
      <c r="E9892" s="68"/>
      <c r="F9892" s="68"/>
      <c r="G9892" s="68"/>
      <c r="H9892" s="68"/>
    </row>
    <row r="9893" spans="1:8" x14ac:dyDescent="0.3">
      <c r="A9893" s="68"/>
      <c r="B9893" s="68"/>
      <c r="C9893" s="68"/>
      <c r="D9893" s="68"/>
      <c r="E9893" s="68"/>
      <c r="F9893" s="68"/>
      <c r="G9893" s="68"/>
      <c r="H9893" s="68"/>
    </row>
    <row r="9894" spans="1:8" x14ac:dyDescent="0.3">
      <c r="A9894" s="68"/>
      <c r="B9894" s="68"/>
      <c r="C9894" s="68"/>
      <c r="D9894" s="68"/>
      <c r="E9894" s="68"/>
      <c r="F9894" s="68"/>
      <c r="G9894" s="68"/>
      <c r="H9894" s="68"/>
    </row>
    <row r="9895" spans="1:8" x14ac:dyDescent="0.3">
      <c r="A9895" s="68"/>
      <c r="B9895" s="68"/>
      <c r="C9895" s="68"/>
      <c r="D9895" s="68"/>
      <c r="E9895" s="68"/>
      <c r="F9895" s="68"/>
      <c r="G9895" s="68"/>
      <c r="H9895" s="68"/>
    </row>
    <row r="9896" spans="1:8" x14ac:dyDescent="0.3">
      <c r="A9896" s="68"/>
      <c r="B9896" s="68"/>
      <c r="C9896" s="68"/>
      <c r="D9896" s="68"/>
      <c r="E9896" s="68"/>
      <c r="F9896" s="68"/>
      <c r="G9896" s="68"/>
      <c r="H9896" s="68"/>
    </row>
    <row r="9897" spans="1:8" x14ac:dyDescent="0.3">
      <c r="A9897" s="68"/>
      <c r="B9897" s="68"/>
      <c r="C9897" s="68"/>
      <c r="D9897" s="68"/>
      <c r="E9897" s="68"/>
      <c r="F9897" s="68"/>
      <c r="G9897" s="68"/>
      <c r="H9897" s="68"/>
    </row>
    <row r="9898" spans="1:8" x14ac:dyDescent="0.3">
      <c r="A9898" s="68"/>
      <c r="B9898" s="68"/>
      <c r="C9898" s="68"/>
      <c r="D9898" s="68"/>
      <c r="E9898" s="68"/>
      <c r="F9898" s="68"/>
      <c r="G9898" s="68"/>
      <c r="H9898" s="68"/>
    </row>
    <row r="9899" spans="1:8" x14ac:dyDescent="0.3">
      <c r="A9899" s="68"/>
      <c r="B9899" s="68"/>
      <c r="C9899" s="68"/>
      <c r="D9899" s="68"/>
      <c r="E9899" s="68"/>
      <c r="F9899" s="68"/>
      <c r="G9899" s="68"/>
      <c r="H9899" s="68"/>
    </row>
    <row r="9900" spans="1:8" x14ac:dyDescent="0.3">
      <c r="A9900" s="68"/>
      <c r="B9900" s="68"/>
      <c r="C9900" s="68"/>
      <c r="D9900" s="68"/>
      <c r="E9900" s="68"/>
      <c r="F9900" s="68"/>
      <c r="G9900" s="68"/>
      <c r="H9900" s="68"/>
    </row>
    <row r="9901" spans="1:8" x14ac:dyDescent="0.3">
      <c r="A9901" s="68"/>
      <c r="B9901" s="68"/>
      <c r="C9901" s="68"/>
      <c r="D9901" s="68"/>
      <c r="E9901" s="68"/>
      <c r="F9901" s="68"/>
      <c r="G9901" s="68"/>
      <c r="H9901" s="68"/>
    </row>
    <row r="9902" spans="1:8" x14ac:dyDescent="0.3">
      <c r="A9902" s="68"/>
      <c r="B9902" s="68"/>
      <c r="C9902" s="68"/>
      <c r="D9902" s="68"/>
      <c r="E9902" s="68"/>
      <c r="F9902" s="68"/>
      <c r="G9902" s="68"/>
      <c r="H9902" s="68"/>
    </row>
    <row r="9903" spans="1:8" x14ac:dyDescent="0.3">
      <c r="A9903" s="68"/>
      <c r="B9903" s="68"/>
      <c r="C9903" s="68"/>
      <c r="D9903" s="68"/>
      <c r="E9903" s="68"/>
      <c r="F9903" s="68"/>
      <c r="G9903" s="68"/>
      <c r="H9903" s="68"/>
    </row>
    <row r="9904" spans="1:8" x14ac:dyDescent="0.3">
      <c r="A9904" s="68"/>
      <c r="B9904" s="68"/>
      <c r="C9904" s="68"/>
      <c r="D9904" s="68"/>
      <c r="E9904" s="68"/>
      <c r="F9904" s="68"/>
      <c r="G9904" s="68"/>
      <c r="H9904" s="68"/>
    </row>
    <row r="9905" spans="1:8" x14ac:dyDescent="0.3">
      <c r="A9905" s="68"/>
      <c r="B9905" s="68"/>
      <c r="C9905" s="68"/>
      <c r="D9905" s="68"/>
      <c r="E9905" s="68"/>
      <c r="F9905" s="68"/>
      <c r="G9905" s="68"/>
      <c r="H9905" s="68"/>
    </row>
    <row r="9906" spans="1:8" x14ac:dyDescent="0.3">
      <c r="A9906" s="68"/>
      <c r="B9906" s="68"/>
      <c r="C9906" s="68"/>
      <c r="D9906" s="68"/>
      <c r="E9906" s="68"/>
      <c r="F9906" s="68"/>
      <c r="G9906" s="68"/>
      <c r="H9906" s="68"/>
    </row>
    <row r="9907" spans="1:8" x14ac:dyDescent="0.3">
      <c r="A9907" s="68"/>
      <c r="B9907" s="68"/>
      <c r="C9907" s="68"/>
      <c r="D9907" s="68"/>
      <c r="E9907" s="68"/>
      <c r="F9907" s="68"/>
      <c r="G9907" s="68"/>
      <c r="H9907" s="68"/>
    </row>
    <row r="9908" spans="1:8" x14ac:dyDescent="0.3">
      <c r="A9908" s="68"/>
      <c r="B9908" s="68"/>
      <c r="C9908" s="68"/>
      <c r="D9908" s="68"/>
      <c r="E9908" s="68"/>
      <c r="F9908" s="68"/>
      <c r="G9908" s="68"/>
      <c r="H9908" s="68"/>
    </row>
    <row r="9909" spans="1:8" x14ac:dyDescent="0.3">
      <c r="A9909" s="68"/>
      <c r="B9909" s="68"/>
      <c r="C9909" s="68"/>
      <c r="D9909" s="68"/>
      <c r="E9909" s="68"/>
      <c r="F9909" s="68"/>
      <c r="G9909" s="68"/>
      <c r="H9909" s="68"/>
    </row>
    <row r="9910" spans="1:8" x14ac:dyDescent="0.3">
      <c r="A9910" s="68"/>
      <c r="B9910" s="68"/>
      <c r="C9910" s="68"/>
      <c r="D9910" s="68"/>
      <c r="E9910" s="68"/>
      <c r="F9910" s="68"/>
      <c r="G9910" s="68"/>
      <c r="H9910" s="68"/>
    </row>
    <row r="9911" spans="1:8" x14ac:dyDescent="0.3">
      <c r="A9911" s="68"/>
      <c r="B9911" s="68"/>
      <c r="C9911" s="68"/>
      <c r="D9911" s="68"/>
      <c r="E9911" s="68"/>
      <c r="F9911" s="68"/>
      <c r="G9911" s="68"/>
      <c r="H9911" s="68"/>
    </row>
    <row r="9912" spans="1:8" x14ac:dyDescent="0.3">
      <c r="A9912" s="68"/>
      <c r="B9912" s="68"/>
      <c r="C9912" s="68"/>
      <c r="D9912" s="68"/>
      <c r="E9912" s="68"/>
      <c r="F9912" s="68"/>
      <c r="G9912" s="68"/>
      <c r="H9912" s="68"/>
    </row>
    <row r="9913" spans="1:8" x14ac:dyDescent="0.3">
      <c r="A9913" s="68"/>
      <c r="B9913" s="68"/>
      <c r="C9913" s="68"/>
      <c r="D9913" s="68"/>
      <c r="E9913" s="68"/>
      <c r="F9913" s="68"/>
      <c r="G9913" s="68"/>
      <c r="H9913" s="68"/>
    </row>
    <row r="9914" spans="1:8" x14ac:dyDescent="0.3">
      <c r="A9914" s="68"/>
      <c r="B9914" s="68"/>
      <c r="C9914" s="68"/>
      <c r="D9914" s="68"/>
      <c r="E9914" s="68"/>
      <c r="F9914" s="68"/>
      <c r="G9914" s="68"/>
      <c r="H9914" s="68"/>
    </row>
    <row r="9915" spans="1:8" x14ac:dyDescent="0.3">
      <c r="A9915" s="68"/>
      <c r="B9915" s="68"/>
      <c r="C9915" s="68"/>
      <c r="D9915" s="68"/>
      <c r="E9915" s="68"/>
      <c r="F9915" s="68"/>
      <c r="G9915" s="68"/>
      <c r="H9915" s="68"/>
    </row>
    <row r="9916" spans="1:8" x14ac:dyDescent="0.3">
      <c r="A9916" s="68"/>
      <c r="B9916" s="68"/>
      <c r="C9916" s="68"/>
      <c r="D9916" s="68"/>
      <c r="E9916" s="68"/>
      <c r="F9916" s="68"/>
      <c r="G9916" s="68"/>
      <c r="H9916" s="68"/>
    </row>
    <row r="9917" spans="1:8" x14ac:dyDescent="0.3">
      <c r="A9917" s="68"/>
      <c r="B9917" s="68"/>
      <c r="C9917" s="68"/>
      <c r="D9917" s="68"/>
      <c r="E9917" s="68"/>
      <c r="F9917" s="68"/>
      <c r="G9917" s="68"/>
      <c r="H9917" s="68"/>
    </row>
    <row r="9918" spans="1:8" x14ac:dyDescent="0.3">
      <c r="A9918" s="68"/>
      <c r="B9918" s="68"/>
      <c r="C9918" s="68"/>
      <c r="D9918" s="68"/>
      <c r="E9918" s="68"/>
      <c r="F9918" s="68"/>
      <c r="G9918" s="68"/>
      <c r="H9918" s="68"/>
    </row>
    <row r="9919" spans="1:8" x14ac:dyDescent="0.3">
      <c r="A9919" s="68"/>
      <c r="B9919" s="68"/>
      <c r="C9919" s="68"/>
      <c r="D9919" s="68"/>
      <c r="E9919" s="68"/>
      <c r="F9919" s="68"/>
      <c r="G9919" s="68"/>
      <c r="H9919" s="68"/>
    </row>
    <row r="9920" spans="1:8" x14ac:dyDescent="0.3">
      <c r="A9920" s="68"/>
      <c r="B9920" s="68"/>
      <c r="C9920" s="68"/>
      <c r="D9920" s="68"/>
      <c r="E9920" s="68"/>
      <c r="F9920" s="68"/>
      <c r="G9920" s="68"/>
      <c r="H9920" s="68"/>
    </row>
    <row r="9921" spans="1:8" x14ac:dyDescent="0.3">
      <c r="A9921" s="68"/>
      <c r="B9921" s="68"/>
      <c r="C9921" s="68"/>
      <c r="D9921" s="68"/>
      <c r="E9921" s="68"/>
      <c r="F9921" s="68"/>
      <c r="G9921" s="68"/>
      <c r="H9921" s="68"/>
    </row>
    <row r="9922" spans="1:8" x14ac:dyDescent="0.3">
      <c r="A9922" s="68"/>
      <c r="B9922" s="68"/>
      <c r="C9922" s="68"/>
      <c r="D9922" s="68"/>
      <c r="E9922" s="68"/>
      <c r="F9922" s="68"/>
      <c r="G9922" s="68"/>
      <c r="H9922" s="68"/>
    </row>
    <row r="9923" spans="1:8" x14ac:dyDescent="0.3">
      <c r="A9923" s="68"/>
      <c r="B9923" s="68"/>
      <c r="C9923" s="68"/>
      <c r="D9923" s="68"/>
      <c r="E9923" s="68"/>
      <c r="F9923" s="68"/>
      <c r="G9923" s="68"/>
      <c r="H9923" s="68"/>
    </row>
    <row r="9924" spans="1:8" x14ac:dyDescent="0.3">
      <c r="A9924" s="68"/>
      <c r="B9924" s="68"/>
      <c r="C9924" s="68"/>
      <c r="D9924" s="68"/>
      <c r="E9924" s="68"/>
      <c r="F9924" s="68"/>
      <c r="G9924" s="68"/>
      <c r="H9924" s="68"/>
    </row>
    <row r="9925" spans="1:8" x14ac:dyDescent="0.3">
      <c r="A9925" s="68"/>
      <c r="B9925" s="68"/>
      <c r="C9925" s="68"/>
      <c r="D9925" s="68"/>
      <c r="E9925" s="68"/>
      <c r="F9925" s="68"/>
      <c r="G9925" s="68"/>
      <c r="H9925" s="68"/>
    </row>
    <row r="9926" spans="1:8" x14ac:dyDescent="0.3">
      <c r="A9926" s="68"/>
      <c r="B9926" s="68"/>
      <c r="C9926" s="68"/>
      <c r="D9926" s="68"/>
      <c r="E9926" s="68"/>
      <c r="F9926" s="68"/>
      <c r="G9926" s="68"/>
      <c r="H9926" s="68"/>
    </row>
    <row r="9927" spans="1:8" x14ac:dyDescent="0.3">
      <c r="A9927" s="68"/>
      <c r="B9927" s="68"/>
      <c r="C9927" s="68"/>
      <c r="D9927" s="68"/>
      <c r="E9927" s="68"/>
      <c r="F9927" s="68"/>
      <c r="G9927" s="68"/>
      <c r="H9927" s="68"/>
    </row>
    <row r="9928" spans="1:8" x14ac:dyDescent="0.3">
      <c r="A9928" s="68"/>
      <c r="B9928" s="68"/>
      <c r="C9928" s="68"/>
      <c r="D9928" s="68"/>
      <c r="E9928" s="68"/>
      <c r="F9928" s="68"/>
      <c r="G9928" s="68"/>
      <c r="H9928" s="68"/>
    </row>
    <row r="9929" spans="1:8" x14ac:dyDescent="0.3">
      <c r="A9929" s="68"/>
      <c r="B9929" s="68"/>
      <c r="C9929" s="68"/>
      <c r="D9929" s="68"/>
      <c r="E9929" s="68"/>
      <c r="F9929" s="68"/>
      <c r="G9929" s="68"/>
      <c r="H9929" s="68"/>
    </row>
    <row r="9930" spans="1:8" x14ac:dyDescent="0.3">
      <c r="A9930" s="68"/>
      <c r="B9930" s="68"/>
      <c r="C9930" s="68"/>
      <c r="D9930" s="68"/>
      <c r="E9930" s="68"/>
      <c r="F9930" s="68"/>
      <c r="G9930" s="68"/>
      <c r="H9930" s="68"/>
    </row>
    <row r="9931" spans="1:8" x14ac:dyDescent="0.3">
      <c r="A9931" s="68"/>
      <c r="B9931" s="68"/>
      <c r="C9931" s="68"/>
      <c r="D9931" s="68"/>
      <c r="E9931" s="68"/>
      <c r="F9931" s="68"/>
      <c r="G9931" s="68"/>
      <c r="H9931" s="68"/>
    </row>
    <row r="9932" spans="1:8" x14ac:dyDescent="0.3">
      <c r="A9932" s="68"/>
      <c r="B9932" s="68"/>
      <c r="C9932" s="68"/>
      <c r="D9932" s="68"/>
      <c r="E9932" s="68"/>
      <c r="F9932" s="68"/>
      <c r="G9932" s="68"/>
      <c r="H9932" s="68"/>
    </row>
    <row r="9933" spans="1:8" x14ac:dyDescent="0.3">
      <c r="A9933" s="68"/>
      <c r="B9933" s="68"/>
      <c r="C9933" s="68"/>
      <c r="D9933" s="68"/>
      <c r="E9933" s="68"/>
      <c r="F9933" s="68"/>
      <c r="G9933" s="68"/>
      <c r="H9933" s="68"/>
    </row>
    <row r="9934" spans="1:8" x14ac:dyDescent="0.3">
      <c r="A9934" s="68"/>
      <c r="B9934" s="68"/>
      <c r="C9934" s="68"/>
      <c r="D9934" s="68"/>
      <c r="E9934" s="68"/>
      <c r="F9934" s="68"/>
      <c r="G9934" s="68"/>
      <c r="H9934" s="68"/>
    </row>
    <row r="9935" spans="1:8" x14ac:dyDescent="0.3">
      <c r="A9935" s="68"/>
      <c r="B9935" s="68"/>
      <c r="C9935" s="68"/>
      <c r="D9935" s="68"/>
      <c r="E9935" s="68"/>
      <c r="F9935" s="68"/>
      <c r="G9935" s="68"/>
      <c r="H9935" s="68"/>
    </row>
    <row r="9936" spans="1:8" x14ac:dyDescent="0.3">
      <c r="A9936" s="68"/>
      <c r="B9936" s="68"/>
      <c r="C9936" s="68"/>
      <c r="D9936" s="68"/>
      <c r="E9936" s="68"/>
      <c r="F9936" s="68"/>
      <c r="G9936" s="68"/>
      <c r="H9936" s="68"/>
    </row>
    <row r="9937" spans="1:8" x14ac:dyDescent="0.3">
      <c r="A9937" s="68"/>
      <c r="B9937" s="68"/>
      <c r="C9937" s="68"/>
      <c r="D9937" s="68"/>
      <c r="E9937" s="68"/>
      <c r="F9937" s="68"/>
      <c r="G9937" s="68"/>
      <c r="H9937" s="68"/>
    </row>
    <row r="9938" spans="1:8" x14ac:dyDescent="0.3">
      <c r="A9938" s="68"/>
      <c r="B9938" s="68"/>
      <c r="C9938" s="68"/>
      <c r="D9938" s="68"/>
      <c r="E9938" s="68"/>
      <c r="F9938" s="68"/>
      <c r="G9938" s="68"/>
      <c r="H9938" s="68"/>
    </row>
    <row r="9939" spans="1:8" x14ac:dyDescent="0.3">
      <c r="A9939" s="68"/>
      <c r="B9939" s="68"/>
      <c r="C9939" s="68"/>
      <c r="D9939" s="68"/>
      <c r="E9939" s="68"/>
      <c r="F9939" s="68"/>
      <c r="G9939" s="68"/>
      <c r="H9939" s="68"/>
    </row>
    <row r="9940" spans="1:8" x14ac:dyDescent="0.3">
      <c r="A9940" s="68"/>
      <c r="B9940" s="68"/>
      <c r="C9940" s="68"/>
      <c r="D9940" s="68"/>
      <c r="E9940" s="68"/>
      <c r="F9940" s="68"/>
      <c r="G9940" s="68"/>
      <c r="H9940" s="68"/>
    </row>
    <row r="9941" spans="1:8" x14ac:dyDescent="0.3">
      <c r="A9941" s="68"/>
      <c r="B9941" s="68"/>
      <c r="C9941" s="68"/>
      <c r="D9941" s="68"/>
      <c r="E9941" s="68"/>
      <c r="F9941" s="68"/>
      <c r="G9941" s="68"/>
      <c r="H9941" s="68"/>
    </row>
    <row r="9942" spans="1:8" x14ac:dyDescent="0.3">
      <c r="A9942" s="68"/>
      <c r="B9942" s="68"/>
      <c r="C9942" s="68"/>
      <c r="D9942" s="68"/>
      <c r="E9942" s="68"/>
      <c r="F9942" s="68"/>
      <c r="G9942" s="68"/>
      <c r="H9942" s="68"/>
    </row>
    <row r="9943" spans="1:8" x14ac:dyDescent="0.3">
      <c r="A9943" s="68"/>
      <c r="B9943" s="68"/>
      <c r="C9943" s="68"/>
      <c r="D9943" s="68"/>
      <c r="E9943" s="68"/>
      <c r="F9943" s="68"/>
      <c r="G9943" s="68"/>
      <c r="H9943" s="68"/>
    </row>
    <row r="9944" spans="1:8" x14ac:dyDescent="0.3">
      <c r="A9944" s="68"/>
      <c r="B9944" s="68"/>
      <c r="C9944" s="68"/>
      <c r="D9944" s="68"/>
      <c r="E9944" s="68"/>
      <c r="F9944" s="68"/>
      <c r="G9944" s="68"/>
      <c r="H9944" s="68"/>
    </row>
    <row r="9945" spans="1:8" x14ac:dyDescent="0.3">
      <c r="A9945" s="68"/>
      <c r="B9945" s="68"/>
      <c r="C9945" s="68"/>
      <c r="D9945" s="68"/>
      <c r="E9945" s="68"/>
      <c r="F9945" s="68"/>
      <c r="G9945" s="68"/>
      <c r="H9945" s="68"/>
    </row>
    <row r="9946" spans="1:8" x14ac:dyDescent="0.3">
      <c r="A9946" s="68"/>
      <c r="B9946" s="68"/>
      <c r="C9946" s="68"/>
      <c r="D9946" s="68"/>
      <c r="E9946" s="68"/>
      <c r="F9946" s="68"/>
      <c r="G9946" s="68"/>
      <c r="H9946" s="68"/>
    </row>
    <row r="9947" spans="1:8" x14ac:dyDescent="0.3">
      <c r="A9947" s="68"/>
      <c r="B9947" s="68"/>
      <c r="C9947" s="68"/>
      <c r="D9947" s="68"/>
      <c r="E9947" s="68"/>
      <c r="F9947" s="68"/>
      <c r="G9947" s="68"/>
      <c r="H9947" s="68"/>
    </row>
    <row r="9948" spans="1:8" x14ac:dyDescent="0.3">
      <c r="A9948" s="68"/>
      <c r="B9948" s="68"/>
      <c r="C9948" s="68"/>
      <c r="D9948" s="68"/>
      <c r="E9948" s="68"/>
      <c r="F9948" s="68"/>
      <c r="G9948" s="68"/>
      <c r="H9948" s="68"/>
    </row>
    <row r="9949" spans="1:8" x14ac:dyDescent="0.3">
      <c r="A9949" s="68"/>
      <c r="B9949" s="68"/>
      <c r="C9949" s="68"/>
      <c r="D9949" s="68"/>
      <c r="E9949" s="68"/>
      <c r="F9949" s="68"/>
      <c r="G9949" s="68"/>
      <c r="H9949" s="68"/>
    </row>
    <row r="9950" spans="1:8" x14ac:dyDescent="0.3">
      <c r="A9950" s="68"/>
      <c r="B9950" s="68"/>
      <c r="C9950" s="68"/>
      <c r="D9950" s="68"/>
      <c r="E9950" s="68"/>
      <c r="F9950" s="68"/>
      <c r="G9950" s="68"/>
      <c r="H9950" s="68"/>
    </row>
    <row r="9951" spans="1:8" x14ac:dyDescent="0.3">
      <c r="A9951" s="68"/>
      <c r="B9951" s="68"/>
      <c r="C9951" s="68"/>
      <c r="D9951" s="68"/>
      <c r="E9951" s="68"/>
      <c r="F9951" s="68"/>
      <c r="G9951" s="68"/>
      <c r="H9951" s="68"/>
    </row>
    <row r="9952" spans="1:8" x14ac:dyDescent="0.3">
      <c r="A9952" s="68"/>
      <c r="B9952" s="68"/>
      <c r="C9952" s="68"/>
      <c r="D9952" s="68"/>
      <c r="E9952" s="68"/>
      <c r="F9952" s="68"/>
      <c r="G9952" s="68"/>
      <c r="H9952" s="68"/>
    </row>
    <row r="9953" spans="1:8" x14ac:dyDescent="0.3">
      <c r="A9953" s="68"/>
      <c r="B9953" s="68"/>
      <c r="C9953" s="68"/>
      <c r="D9953" s="68"/>
      <c r="E9953" s="68"/>
      <c r="F9953" s="68"/>
      <c r="G9953" s="68"/>
      <c r="H9953" s="68"/>
    </row>
    <row r="9954" spans="1:8" x14ac:dyDescent="0.3">
      <c r="A9954" s="68"/>
      <c r="B9954" s="68"/>
      <c r="C9954" s="68"/>
      <c r="D9954" s="68"/>
      <c r="E9954" s="68"/>
      <c r="F9954" s="68"/>
      <c r="G9954" s="68"/>
      <c r="H9954" s="68"/>
    </row>
    <row r="9955" spans="1:8" x14ac:dyDescent="0.3">
      <c r="A9955" s="68"/>
      <c r="B9955" s="68"/>
      <c r="C9955" s="68"/>
      <c r="D9955" s="68"/>
      <c r="E9955" s="68"/>
      <c r="F9955" s="68"/>
      <c r="G9955" s="68"/>
      <c r="H9955" s="68"/>
    </row>
    <row r="9956" spans="1:8" x14ac:dyDescent="0.3">
      <c r="A9956" s="68"/>
      <c r="B9956" s="68"/>
      <c r="C9956" s="68"/>
      <c r="D9956" s="68"/>
      <c r="E9956" s="68"/>
      <c r="F9956" s="68"/>
      <c r="G9956" s="68"/>
      <c r="H9956" s="68"/>
    </row>
    <row r="9957" spans="1:8" x14ac:dyDescent="0.3">
      <c r="A9957" s="68"/>
      <c r="B9957" s="68"/>
      <c r="C9957" s="68"/>
      <c r="D9957" s="68"/>
      <c r="E9957" s="68"/>
      <c r="F9957" s="68"/>
      <c r="G9957" s="68"/>
      <c r="H9957" s="68"/>
    </row>
    <row r="9958" spans="1:8" x14ac:dyDescent="0.3">
      <c r="A9958" s="68"/>
      <c r="B9958" s="68"/>
      <c r="C9958" s="68"/>
      <c r="D9958" s="68"/>
      <c r="E9958" s="68"/>
      <c r="F9958" s="68"/>
      <c r="G9958" s="68"/>
      <c r="H9958" s="68"/>
    </row>
    <row r="9959" spans="1:8" x14ac:dyDescent="0.3">
      <c r="A9959" s="68"/>
      <c r="B9959" s="68"/>
      <c r="C9959" s="68"/>
      <c r="D9959" s="68"/>
      <c r="E9959" s="68"/>
      <c r="F9959" s="68"/>
      <c r="G9959" s="68"/>
      <c r="H9959" s="68"/>
    </row>
    <row r="9960" spans="1:8" x14ac:dyDescent="0.3">
      <c r="A9960" s="68"/>
      <c r="B9960" s="68"/>
      <c r="C9960" s="68"/>
      <c r="D9960" s="68"/>
      <c r="E9960" s="68"/>
      <c r="F9960" s="68"/>
      <c r="G9960" s="68"/>
      <c r="H9960" s="68"/>
    </row>
    <row r="9961" spans="1:8" x14ac:dyDescent="0.3">
      <c r="A9961" s="68"/>
      <c r="B9961" s="68"/>
      <c r="C9961" s="68"/>
      <c r="D9961" s="68"/>
      <c r="E9961" s="68"/>
      <c r="F9961" s="68"/>
      <c r="G9961" s="68"/>
      <c r="H9961" s="68"/>
    </row>
    <row r="9962" spans="1:8" x14ac:dyDescent="0.3">
      <c r="A9962" s="68"/>
      <c r="B9962" s="68"/>
      <c r="C9962" s="68"/>
      <c r="D9962" s="68"/>
      <c r="E9962" s="68"/>
      <c r="F9962" s="68"/>
      <c r="G9962" s="68"/>
      <c r="H9962" s="68"/>
    </row>
    <row r="9963" spans="1:8" x14ac:dyDescent="0.3">
      <c r="A9963" s="68"/>
      <c r="B9963" s="68"/>
      <c r="C9963" s="68"/>
      <c r="D9963" s="68"/>
      <c r="E9963" s="68"/>
      <c r="F9963" s="68"/>
      <c r="G9963" s="68"/>
      <c r="H9963" s="68"/>
    </row>
    <row r="9964" spans="1:8" x14ac:dyDescent="0.3">
      <c r="A9964" s="68"/>
      <c r="B9964" s="68"/>
      <c r="C9964" s="68"/>
      <c r="D9964" s="68"/>
      <c r="E9964" s="68"/>
      <c r="F9964" s="68"/>
      <c r="G9964" s="68"/>
      <c r="H9964" s="68"/>
    </row>
    <row r="9965" spans="1:8" x14ac:dyDescent="0.3">
      <c r="A9965" s="68"/>
      <c r="B9965" s="68"/>
      <c r="C9965" s="68"/>
      <c r="D9965" s="68"/>
      <c r="E9965" s="68"/>
      <c r="F9965" s="68"/>
      <c r="G9965" s="68"/>
      <c r="H9965" s="68"/>
    </row>
    <row r="9966" spans="1:8" x14ac:dyDescent="0.3">
      <c r="A9966" s="68"/>
      <c r="B9966" s="68"/>
      <c r="C9966" s="68"/>
      <c r="D9966" s="68"/>
      <c r="E9966" s="68"/>
      <c r="F9966" s="68"/>
      <c r="G9966" s="68"/>
      <c r="H9966" s="68"/>
    </row>
    <row r="9967" spans="1:8" x14ac:dyDescent="0.3">
      <c r="A9967" s="68"/>
      <c r="B9967" s="68"/>
      <c r="C9967" s="68"/>
      <c r="D9967" s="68"/>
      <c r="E9967" s="68"/>
      <c r="F9967" s="68"/>
      <c r="G9967" s="68"/>
      <c r="H9967" s="68"/>
    </row>
    <row r="9968" spans="1:8" x14ac:dyDescent="0.3">
      <c r="A9968" s="68"/>
      <c r="B9968" s="68"/>
      <c r="C9968" s="68"/>
      <c r="D9968" s="68"/>
      <c r="E9968" s="68"/>
      <c r="F9968" s="68"/>
      <c r="G9968" s="68"/>
      <c r="H9968" s="68"/>
    </row>
    <row r="9969" spans="1:8" x14ac:dyDescent="0.3">
      <c r="A9969" s="68"/>
      <c r="B9969" s="68"/>
      <c r="C9969" s="68"/>
      <c r="D9969" s="68"/>
      <c r="E9969" s="68"/>
      <c r="F9969" s="68"/>
      <c r="G9969" s="68"/>
      <c r="H9969" s="68"/>
    </row>
    <row r="9970" spans="1:8" x14ac:dyDescent="0.3">
      <c r="A9970" s="68"/>
      <c r="B9970" s="68"/>
      <c r="C9970" s="68"/>
      <c r="D9970" s="68"/>
      <c r="E9970" s="68"/>
      <c r="F9970" s="68"/>
      <c r="G9970" s="68"/>
      <c r="H9970" s="68"/>
    </row>
    <row r="9971" spans="1:8" x14ac:dyDescent="0.3">
      <c r="A9971" s="68"/>
      <c r="B9971" s="68"/>
      <c r="C9971" s="68"/>
      <c r="D9971" s="68"/>
      <c r="E9971" s="68"/>
      <c r="F9971" s="68"/>
      <c r="G9971" s="68"/>
      <c r="H9971" s="68"/>
    </row>
    <row r="9972" spans="1:8" x14ac:dyDescent="0.3">
      <c r="A9972" s="68"/>
      <c r="B9972" s="68"/>
      <c r="C9972" s="68"/>
      <c r="D9972" s="68"/>
      <c r="E9972" s="68"/>
      <c r="F9972" s="68"/>
      <c r="G9972" s="68"/>
      <c r="H9972" s="68"/>
    </row>
    <row r="9973" spans="1:8" x14ac:dyDescent="0.3">
      <c r="A9973" s="68"/>
      <c r="B9973" s="68"/>
      <c r="C9973" s="68"/>
      <c r="D9973" s="68"/>
      <c r="E9973" s="68"/>
      <c r="F9973" s="68"/>
      <c r="G9973" s="68"/>
      <c r="H9973" s="68"/>
    </row>
    <row r="9974" spans="1:8" x14ac:dyDescent="0.3">
      <c r="A9974" s="68"/>
      <c r="B9974" s="68"/>
      <c r="C9974" s="68"/>
      <c r="D9974" s="68"/>
      <c r="E9974" s="68"/>
      <c r="F9974" s="68"/>
      <c r="G9974" s="68"/>
      <c r="H9974" s="68"/>
    </row>
    <row r="9975" spans="1:8" x14ac:dyDescent="0.3">
      <c r="A9975" s="68"/>
      <c r="B9975" s="68"/>
      <c r="C9975" s="68"/>
      <c r="D9975" s="68"/>
      <c r="E9975" s="68"/>
      <c r="F9975" s="68"/>
      <c r="G9975" s="68"/>
      <c r="H9975" s="68"/>
    </row>
    <row r="9976" spans="1:8" x14ac:dyDescent="0.3">
      <c r="A9976" s="68"/>
      <c r="B9976" s="68"/>
      <c r="C9976" s="68"/>
      <c r="D9976" s="68"/>
      <c r="E9976" s="68"/>
      <c r="F9976" s="68"/>
      <c r="G9976" s="68"/>
      <c r="H9976" s="68"/>
    </row>
    <row r="9977" spans="1:8" x14ac:dyDescent="0.3">
      <c r="A9977" s="68"/>
      <c r="B9977" s="68"/>
      <c r="C9977" s="68"/>
      <c r="D9977" s="68"/>
      <c r="E9977" s="68"/>
      <c r="F9977" s="68"/>
      <c r="G9977" s="68"/>
      <c r="H9977" s="68"/>
    </row>
    <row r="9978" spans="1:8" x14ac:dyDescent="0.3">
      <c r="A9978" s="68"/>
      <c r="B9978" s="68"/>
      <c r="C9978" s="68"/>
      <c r="D9978" s="68"/>
      <c r="E9978" s="68"/>
      <c r="F9978" s="68"/>
      <c r="G9978" s="68"/>
      <c r="H9978" s="68"/>
    </row>
    <row r="9979" spans="1:8" x14ac:dyDescent="0.3">
      <c r="A9979" s="68"/>
      <c r="B9979" s="68"/>
      <c r="C9979" s="68"/>
      <c r="D9979" s="68"/>
      <c r="E9979" s="68"/>
      <c r="F9979" s="68"/>
      <c r="G9979" s="68"/>
      <c r="H9979" s="68"/>
    </row>
    <row r="9980" spans="1:8" x14ac:dyDescent="0.3">
      <c r="A9980" s="68"/>
      <c r="B9980" s="68"/>
      <c r="C9980" s="68"/>
      <c r="D9980" s="68"/>
      <c r="E9980" s="68"/>
      <c r="F9980" s="68"/>
      <c r="G9980" s="68"/>
      <c r="H9980" s="68"/>
    </row>
    <row r="9981" spans="1:8" x14ac:dyDescent="0.3">
      <c r="A9981" s="68"/>
      <c r="B9981" s="68"/>
      <c r="C9981" s="68"/>
      <c r="D9981" s="68"/>
      <c r="E9981" s="68"/>
      <c r="F9981" s="68"/>
      <c r="G9981" s="68"/>
      <c r="H9981" s="68"/>
    </row>
    <row r="9982" spans="1:8" x14ac:dyDescent="0.3">
      <c r="A9982" s="68"/>
      <c r="B9982" s="68"/>
      <c r="C9982" s="68"/>
      <c r="D9982" s="68"/>
      <c r="E9982" s="68"/>
      <c r="F9982" s="68"/>
      <c r="G9982" s="68"/>
      <c r="H9982" s="68"/>
    </row>
    <row r="9983" spans="1:8" x14ac:dyDescent="0.3">
      <c r="A9983" s="68"/>
      <c r="B9983" s="68"/>
      <c r="C9983" s="68"/>
      <c r="D9983" s="68"/>
      <c r="E9983" s="68"/>
      <c r="F9983" s="68"/>
      <c r="G9983" s="68"/>
      <c r="H9983" s="68"/>
    </row>
    <row r="9984" spans="1:8" x14ac:dyDescent="0.3">
      <c r="A9984" s="68"/>
      <c r="B9984" s="68"/>
      <c r="C9984" s="68"/>
      <c r="D9984" s="68"/>
      <c r="E9984" s="68"/>
      <c r="F9984" s="68"/>
      <c r="G9984" s="68"/>
      <c r="H9984" s="68"/>
    </row>
    <row r="9985" spans="1:8" x14ac:dyDescent="0.3">
      <c r="A9985" s="68"/>
      <c r="B9985" s="68"/>
      <c r="C9985" s="68"/>
      <c r="D9985" s="68"/>
      <c r="E9985" s="68"/>
      <c r="F9985" s="68"/>
      <c r="G9985" s="68"/>
      <c r="H9985" s="68"/>
    </row>
    <row r="9986" spans="1:8" x14ac:dyDescent="0.3">
      <c r="A9986" s="68"/>
      <c r="B9986" s="68"/>
      <c r="C9986" s="68"/>
      <c r="D9986" s="68"/>
      <c r="E9986" s="68"/>
      <c r="F9986" s="68"/>
      <c r="G9986" s="68"/>
      <c r="H9986" s="68"/>
    </row>
    <row r="9987" spans="1:8" x14ac:dyDescent="0.3">
      <c r="A9987" s="68"/>
      <c r="B9987" s="68"/>
      <c r="C9987" s="68"/>
      <c r="D9987" s="68"/>
      <c r="E9987" s="68"/>
      <c r="F9987" s="68"/>
      <c r="G9987" s="68"/>
      <c r="H9987" s="68"/>
    </row>
    <row r="9988" spans="1:8" x14ac:dyDescent="0.3">
      <c r="A9988" s="68"/>
      <c r="B9988" s="68"/>
      <c r="C9988" s="68"/>
      <c r="D9988" s="68"/>
      <c r="E9988" s="68"/>
      <c r="F9988" s="68"/>
      <c r="G9988" s="68"/>
      <c r="H9988" s="68"/>
    </row>
    <row r="9989" spans="1:8" x14ac:dyDescent="0.3">
      <c r="A9989" s="68"/>
      <c r="B9989" s="68"/>
      <c r="C9989" s="68"/>
      <c r="D9989" s="68"/>
      <c r="E9989" s="68"/>
      <c r="F9989" s="68"/>
      <c r="G9989" s="68"/>
      <c r="H9989" s="68"/>
    </row>
    <row r="9990" spans="1:8" x14ac:dyDescent="0.3">
      <c r="A9990" s="68"/>
      <c r="B9990" s="68"/>
      <c r="C9990" s="68"/>
      <c r="D9990" s="68"/>
      <c r="E9990" s="68"/>
      <c r="F9990" s="68"/>
      <c r="G9990" s="68"/>
      <c r="H9990" s="68"/>
    </row>
    <row r="9991" spans="1:8" x14ac:dyDescent="0.3">
      <c r="A9991" s="68"/>
      <c r="B9991" s="68"/>
      <c r="C9991" s="68"/>
      <c r="D9991" s="68"/>
      <c r="E9991" s="68"/>
      <c r="F9991" s="68"/>
      <c r="G9991" s="68"/>
      <c r="H9991" s="68"/>
    </row>
    <row r="9992" spans="1:8" x14ac:dyDescent="0.3">
      <c r="A9992" s="68"/>
      <c r="B9992" s="68"/>
      <c r="C9992" s="68"/>
      <c r="D9992" s="68"/>
      <c r="E9992" s="68"/>
      <c r="F9992" s="68"/>
      <c r="G9992" s="68"/>
      <c r="H9992" s="68"/>
    </row>
    <row r="9993" spans="1:8" x14ac:dyDescent="0.3">
      <c r="A9993" s="68"/>
      <c r="B9993" s="68"/>
      <c r="C9993" s="68"/>
      <c r="D9993" s="68"/>
      <c r="E9993" s="68"/>
      <c r="F9993" s="68"/>
      <c r="G9993" s="68"/>
      <c r="H9993" s="68"/>
    </row>
    <row r="9994" spans="1:8" x14ac:dyDescent="0.3">
      <c r="A9994" s="68"/>
      <c r="B9994" s="68"/>
      <c r="C9994" s="68"/>
      <c r="D9994" s="68"/>
      <c r="E9994" s="68"/>
      <c r="F9994" s="68"/>
      <c r="G9994" s="68"/>
      <c r="H9994" s="68"/>
    </row>
    <row r="9995" spans="1:8" x14ac:dyDescent="0.3">
      <c r="A9995" s="68"/>
      <c r="B9995" s="68"/>
      <c r="C9995" s="68"/>
      <c r="D9995" s="68"/>
      <c r="E9995" s="68"/>
      <c r="F9995" s="68"/>
      <c r="G9995" s="68"/>
      <c r="H9995" s="68"/>
    </row>
    <row r="9996" spans="1:8" x14ac:dyDescent="0.3">
      <c r="A9996" s="68"/>
      <c r="B9996" s="68"/>
      <c r="C9996" s="68"/>
      <c r="D9996" s="68"/>
      <c r="E9996" s="68"/>
      <c r="F9996" s="68"/>
      <c r="G9996" s="68"/>
      <c r="H9996" s="68"/>
    </row>
    <row r="9997" spans="1:8" x14ac:dyDescent="0.3">
      <c r="A9997" s="68"/>
      <c r="B9997" s="68"/>
      <c r="C9997" s="68"/>
      <c r="D9997" s="68"/>
      <c r="E9997" s="68"/>
      <c r="F9997" s="68"/>
      <c r="G9997" s="68"/>
      <c r="H9997" s="68"/>
    </row>
    <row r="9998" spans="1:8" x14ac:dyDescent="0.3">
      <c r="A9998" s="68"/>
      <c r="B9998" s="68"/>
      <c r="C9998" s="68"/>
      <c r="D9998" s="68"/>
      <c r="E9998" s="68"/>
      <c r="F9998" s="68"/>
      <c r="G9998" s="68"/>
      <c r="H9998" s="68"/>
    </row>
    <row r="9999" spans="1:8" x14ac:dyDescent="0.3">
      <c r="A9999" s="68"/>
      <c r="B9999" s="68"/>
      <c r="C9999" s="68"/>
      <c r="D9999" s="68"/>
      <c r="E9999" s="68"/>
      <c r="F9999" s="68"/>
      <c r="G9999" s="68"/>
      <c r="H9999" s="68"/>
    </row>
    <row r="10000" spans="1:8" x14ac:dyDescent="0.3">
      <c r="A10000" s="68"/>
      <c r="B10000" s="68"/>
      <c r="C10000" s="68"/>
      <c r="D10000" s="68"/>
      <c r="E10000" s="68"/>
      <c r="F10000" s="68"/>
      <c r="G10000" s="68"/>
      <c r="H10000" s="68"/>
    </row>
  </sheetData>
  <sheetProtection password="B954" sheet="1" objects="1" scenarios="1"/>
  <sortState ref="A2:F26">
    <sortCondition ref="C2:C26"/>
    <sortCondition ref="A2:A26"/>
  </sortState>
  <pageMargins left="0.25" right="0.25"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98"/>
  <sheetViews>
    <sheetView zoomScaleNormal="100" workbookViewId="0"/>
  </sheetViews>
  <sheetFormatPr defaultColWidth="0" defaultRowHeight="14.4" x14ac:dyDescent="0.3"/>
  <cols>
    <col min="1" max="1" width="9.109375" style="14" customWidth="1"/>
    <col min="2" max="2" width="35.6640625" style="17" customWidth="1"/>
    <col min="3" max="3" width="10.6640625" style="40" customWidth="1"/>
    <col min="4" max="4" width="10" style="38" customWidth="1"/>
    <col min="5" max="5" width="10.44140625" bestFit="1" customWidth="1"/>
    <col min="6" max="6" width="25.109375" customWidth="1"/>
    <col min="7" max="10" width="9.109375" customWidth="1"/>
  </cols>
  <sheetData>
    <row r="1" spans="1:10" s="10" customFormat="1" x14ac:dyDescent="0.3">
      <c r="A1" s="14"/>
      <c r="B1" s="23" t="str">
        <f>Profile!C1</f>
        <v>A.B.C COMPUTERS PVT LTD</v>
      </c>
      <c r="C1" s="38"/>
      <c r="D1" s="50"/>
    </row>
    <row r="2" spans="1:10" s="10" customFormat="1" x14ac:dyDescent="0.3">
      <c r="A2" s="14"/>
      <c r="B2" s="26" t="str">
        <f>Profile!C2</f>
        <v>33 DROVER LANE</v>
      </c>
      <c r="C2" s="39" t="str">
        <f>Profile!C3</f>
        <v>SERAMPORE</v>
      </c>
      <c r="D2" s="50"/>
      <c r="F2" s="25"/>
    </row>
    <row r="3" spans="1:10" s="10" customFormat="1" x14ac:dyDescent="0.3">
      <c r="A3" s="14"/>
      <c r="B3" s="23" t="str">
        <f>Profile!C4</f>
        <v>DT. HOOGHLY</v>
      </c>
      <c r="C3" s="38"/>
      <c r="D3" s="50"/>
    </row>
    <row r="4" spans="1:10" s="10" customFormat="1" x14ac:dyDescent="0.3">
      <c r="A4" s="14" t="s">
        <v>134</v>
      </c>
      <c r="B4" s="17" t="s">
        <v>135</v>
      </c>
      <c r="C4" s="27">
        <f>Profile!C14</f>
        <v>44927</v>
      </c>
      <c r="D4" s="162" t="s">
        <v>131</v>
      </c>
      <c r="E4" s="27">
        <f>Profile!C15</f>
        <v>44985</v>
      </c>
    </row>
    <row r="5" spans="1:10" s="10" customFormat="1" x14ac:dyDescent="0.3">
      <c r="A5" s="14"/>
      <c r="B5" s="17"/>
      <c r="C5" s="40"/>
      <c r="D5" s="162"/>
      <c r="E5" s="27"/>
    </row>
    <row r="6" spans="1:10" x14ac:dyDescent="0.3">
      <c r="A6" s="28" t="s">
        <v>0</v>
      </c>
      <c r="B6" s="36" t="s">
        <v>1</v>
      </c>
      <c r="C6" s="163" t="s">
        <v>79</v>
      </c>
      <c r="D6" s="164" t="s">
        <v>80</v>
      </c>
      <c r="E6" s="17"/>
      <c r="F6" s="14"/>
      <c r="G6" s="14"/>
      <c r="H6" s="7"/>
      <c r="I6" s="3"/>
    </row>
    <row r="7" spans="1:10" x14ac:dyDescent="0.3">
      <c r="E7" s="17"/>
      <c r="F7" s="14"/>
      <c r="G7" s="14"/>
      <c r="H7" s="7"/>
      <c r="I7" s="3"/>
      <c r="J7" s="10"/>
    </row>
    <row r="8" spans="1:10" x14ac:dyDescent="0.3">
      <c r="A8" s="14">
        <v>100001</v>
      </c>
      <c r="B8" s="17" t="s">
        <v>353</v>
      </c>
      <c r="C8" s="40">
        <v>20355</v>
      </c>
      <c r="E8" s="17"/>
      <c r="F8" s="14"/>
      <c r="G8" s="14"/>
      <c r="I8" s="3"/>
      <c r="J8" s="10"/>
    </row>
    <row r="9" spans="1:10" x14ac:dyDescent="0.3">
      <c r="A9" s="14">
        <v>100002</v>
      </c>
      <c r="B9" s="17" t="s">
        <v>424</v>
      </c>
      <c r="C9" s="40">
        <v>91779</v>
      </c>
      <c r="E9" s="17"/>
      <c r="F9" s="14"/>
      <c r="G9" s="14"/>
      <c r="H9" s="7"/>
      <c r="I9" s="3"/>
      <c r="J9" s="10"/>
    </row>
    <row r="10" spans="1:10" x14ac:dyDescent="0.3">
      <c r="A10" s="14">
        <v>100024</v>
      </c>
      <c r="B10" s="17" t="s">
        <v>9</v>
      </c>
      <c r="C10" s="40">
        <v>78700</v>
      </c>
      <c r="E10" s="17"/>
      <c r="F10" s="14"/>
      <c r="G10" s="14"/>
      <c r="H10" s="7"/>
      <c r="I10" s="3"/>
      <c r="J10" s="10"/>
    </row>
    <row r="11" spans="1:10" x14ac:dyDescent="0.3">
      <c r="A11" s="14">
        <v>100032</v>
      </c>
      <c r="B11" s="17" t="s">
        <v>24</v>
      </c>
      <c r="C11" s="40">
        <v>12000</v>
      </c>
      <c r="E11" s="17"/>
      <c r="F11" s="14"/>
      <c r="G11" s="14"/>
      <c r="H11" s="7"/>
      <c r="I11" s="3"/>
      <c r="J11" s="10"/>
    </row>
    <row r="12" spans="1:10" x14ac:dyDescent="0.3">
      <c r="A12" s="14">
        <v>100048</v>
      </c>
      <c r="B12" s="17" t="s">
        <v>43</v>
      </c>
      <c r="C12" s="40">
        <v>50000</v>
      </c>
      <c r="E12" s="17"/>
      <c r="F12" s="14"/>
      <c r="G12" s="14"/>
      <c r="H12" s="7"/>
      <c r="I12" s="3"/>
      <c r="J12" s="10"/>
    </row>
    <row r="13" spans="1:10" x14ac:dyDescent="0.3">
      <c r="A13" s="14">
        <v>100052</v>
      </c>
      <c r="B13" s="17" t="s">
        <v>441</v>
      </c>
      <c r="C13" s="40">
        <v>34000</v>
      </c>
      <c r="E13" s="17"/>
      <c r="F13" s="14"/>
      <c r="G13" s="14"/>
      <c r="H13" s="7"/>
      <c r="I13" s="3"/>
      <c r="J13" s="10"/>
    </row>
    <row r="14" spans="1:10" x14ac:dyDescent="0.3">
      <c r="A14" s="14">
        <v>100056</v>
      </c>
      <c r="B14" s="17" t="s">
        <v>65</v>
      </c>
      <c r="C14" s="40">
        <v>10000</v>
      </c>
      <c r="E14" s="17"/>
      <c r="F14" s="14"/>
      <c r="G14" s="14"/>
      <c r="H14" s="7"/>
      <c r="I14" s="3"/>
      <c r="J14" s="10"/>
    </row>
    <row r="15" spans="1:10" x14ac:dyDescent="0.3">
      <c r="A15" s="14">
        <v>100086</v>
      </c>
      <c r="B15" s="17" t="s">
        <v>468</v>
      </c>
      <c r="C15" s="40">
        <v>2000</v>
      </c>
      <c r="E15" s="17"/>
      <c r="F15" s="14"/>
      <c r="G15" s="14"/>
      <c r="H15" s="7"/>
      <c r="I15" s="3"/>
      <c r="J15" s="10"/>
    </row>
    <row r="16" spans="1:10" x14ac:dyDescent="0.3">
      <c r="A16" s="14">
        <v>100104</v>
      </c>
      <c r="B16" s="17" t="s">
        <v>218</v>
      </c>
      <c r="C16" s="40">
        <v>40000</v>
      </c>
      <c r="E16" s="17"/>
      <c r="F16" s="14"/>
      <c r="G16" s="14"/>
      <c r="H16" s="7"/>
      <c r="I16" s="3"/>
      <c r="J16" s="10"/>
    </row>
    <row r="17" spans="1:10" x14ac:dyDescent="0.3">
      <c r="A17" s="14">
        <v>100112</v>
      </c>
      <c r="B17" s="17" t="s">
        <v>234</v>
      </c>
      <c r="C17" s="40">
        <v>98700</v>
      </c>
      <c r="E17" s="17"/>
      <c r="F17" s="14"/>
      <c r="G17" s="14"/>
      <c r="H17" s="7"/>
      <c r="I17" s="3"/>
      <c r="J17" s="10"/>
    </row>
    <row r="18" spans="1:10" x14ac:dyDescent="0.3">
      <c r="A18" s="14">
        <v>100116</v>
      </c>
      <c r="B18" s="17" t="s">
        <v>95</v>
      </c>
      <c r="C18" s="40">
        <v>1200</v>
      </c>
      <c r="E18" s="17"/>
      <c r="F18" s="14"/>
      <c r="G18" s="14"/>
      <c r="H18" s="7"/>
      <c r="I18" s="3"/>
      <c r="J18" s="10"/>
    </row>
    <row r="19" spans="1:10" x14ac:dyDescent="0.3">
      <c r="A19" s="14">
        <v>100120</v>
      </c>
      <c r="B19" s="17" t="s">
        <v>423</v>
      </c>
      <c r="C19" s="40">
        <v>860</v>
      </c>
      <c r="E19" s="14"/>
      <c r="F19" s="17"/>
      <c r="G19" s="40"/>
      <c r="H19" s="7"/>
      <c r="I19" s="3"/>
      <c r="J19" s="10"/>
    </row>
    <row r="20" spans="1:10" x14ac:dyDescent="0.3">
      <c r="A20" s="14">
        <v>100124</v>
      </c>
      <c r="B20" s="17" t="s">
        <v>13</v>
      </c>
      <c r="C20" s="40">
        <v>9000</v>
      </c>
      <c r="E20" s="17"/>
      <c r="F20" s="14"/>
      <c r="G20" s="14"/>
      <c r="H20" s="7"/>
      <c r="I20" s="3"/>
      <c r="J20" s="10"/>
    </row>
    <row r="21" spans="1:10" x14ac:dyDescent="0.3">
      <c r="A21" s="14">
        <v>100132</v>
      </c>
      <c r="B21" s="17" t="s">
        <v>437</v>
      </c>
      <c r="C21" s="40">
        <v>10000</v>
      </c>
      <c r="E21" s="17"/>
      <c r="F21" s="14"/>
      <c r="G21" s="14"/>
      <c r="H21" s="7"/>
      <c r="I21" s="3"/>
      <c r="J21" s="10"/>
    </row>
    <row r="22" spans="1:10" x14ac:dyDescent="0.3">
      <c r="A22" s="14">
        <v>100142</v>
      </c>
      <c r="B22" s="17" t="s">
        <v>16</v>
      </c>
      <c r="C22" s="40">
        <v>76680</v>
      </c>
      <c r="E22" s="17"/>
      <c r="F22" s="14"/>
      <c r="G22" s="14"/>
      <c r="H22" s="7"/>
      <c r="I22" s="3"/>
      <c r="J22" s="10"/>
    </row>
    <row r="23" spans="1:10" x14ac:dyDescent="0.3">
      <c r="A23" s="14">
        <v>100224</v>
      </c>
      <c r="B23" s="17" t="s">
        <v>442</v>
      </c>
      <c r="C23" s="40">
        <v>3380</v>
      </c>
      <c r="E23" s="17"/>
      <c r="F23" s="14"/>
      <c r="G23" s="14"/>
      <c r="H23" s="7"/>
      <c r="I23" s="3"/>
      <c r="J23" s="10"/>
    </row>
    <row r="24" spans="1:10" x14ac:dyDescent="0.3">
      <c r="A24" s="14">
        <v>200004</v>
      </c>
      <c r="B24" s="17" t="s">
        <v>10</v>
      </c>
      <c r="D24" s="40">
        <v>79930</v>
      </c>
      <c r="E24" s="17"/>
      <c r="F24" s="14"/>
      <c r="G24" s="14"/>
      <c r="H24" s="7"/>
      <c r="I24" s="3"/>
      <c r="J24" s="10"/>
    </row>
    <row r="25" spans="1:10" x14ac:dyDescent="0.3">
      <c r="A25" s="14">
        <v>200012</v>
      </c>
      <c r="B25" s="17" t="s">
        <v>58</v>
      </c>
      <c r="D25" s="40">
        <v>200</v>
      </c>
      <c r="E25" s="17"/>
      <c r="F25" s="14"/>
      <c r="G25" s="14"/>
      <c r="H25" s="7"/>
      <c r="I25" s="3"/>
      <c r="J25" s="10"/>
    </row>
    <row r="26" spans="1:10" x14ac:dyDescent="0.3">
      <c r="A26" s="14">
        <v>200016</v>
      </c>
      <c r="B26" s="17" t="s">
        <v>213</v>
      </c>
      <c r="D26" s="38">
        <v>100000</v>
      </c>
      <c r="E26" s="17"/>
      <c r="F26" s="14"/>
      <c r="G26" s="14"/>
      <c r="H26" s="7"/>
      <c r="I26" s="3"/>
      <c r="J26" s="10"/>
    </row>
    <row r="27" spans="1:10" x14ac:dyDescent="0.3">
      <c r="A27" s="14">
        <v>200026</v>
      </c>
      <c r="B27" s="17" t="s">
        <v>20</v>
      </c>
      <c r="D27" s="38">
        <v>2000</v>
      </c>
      <c r="E27" s="17"/>
      <c r="F27" s="14"/>
      <c r="G27" s="14"/>
      <c r="H27" s="7"/>
      <c r="I27" s="3"/>
      <c r="J27" s="10"/>
    </row>
    <row r="28" spans="1:10" x14ac:dyDescent="0.3">
      <c r="A28" s="14">
        <v>200036</v>
      </c>
      <c r="B28" s="17" t="s">
        <v>91</v>
      </c>
      <c r="D28" s="38">
        <v>10000</v>
      </c>
      <c r="E28" s="17"/>
      <c r="F28" s="14"/>
      <c r="G28" s="14"/>
      <c r="H28" s="7"/>
      <c r="I28" s="3"/>
      <c r="J28" s="10"/>
    </row>
    <row r="29" spans="1:10" x14ac:dyDescent="0.3">
      <c r="A29" s="14">
        <v>200038</v>
      </c>
      <c r="B29" s="17" t="s">
        <v>11</v>
      </c>
      <c r="D29" s="38">
        <v>223535</v>
      </c>
      <c r="E29" s="17"/>
      <c r="F29" s="14"/>
      <c r="G29" s="14"/>
      <c r="H29" s="7"/>
      <c r="I29" s="3"/>
      <c r="J29" s="10"/>
    </row>
    <row r="30" spans="1:10" x14ac:dyDescent="0.3">
      <c r="A30" s="14">
        <v>200116</v>
      </c>
      <c r="B30" s="17" t="s">
        <v>438</v>
      </c>
      <c r="D30" s="38">
        <v>50000</v>
      </c>
      <c r="E30" s="17"/>
      <c r="F30" s="14"/>
      <c r="G30" s="14"/>
      <c r="I30" s="3"/>
      <c r="J30" s="10"/>
    </row>
    <row r="31" spans="1:10" x14ac:dyDescent="0.3">
      <c r="A31" s="14">
        <v>200144</v>
      </c>
      <c r="B31" s="17" t="s">
        <v>239</v>
      </c>
      <c r="D31" s="38">
        <v>5000</v>
      </c>
      <c r="E31" s="17"/>
      <c r="F31" s="14"/>
      <c r="G31" s="14"/>
      <c r="H31" s="7"/>
      <c r="I31" s="3"/>
      <c r="J31" s="10"/>
    </row>
    <row r="32" spans="1:10" x14ac:dyDescent="0.3">
      <c r="A32" s="14">
        <v>400036</v>
      </c>
      <c r="B32" s="17" t="s">
        <v>12</v>
      </c>
      <c r="D32" s="38">
        <v>53450</v>
      </c>
      <c r="E32" s="17"/>
      <c r="F32" s="14"/>
      <c r="G32" s="14"/>
      <c r="H32" s="7"/>
      <c r="I32" s="3"/>
      <c r="J32" s="10"/>
    </row>
    <row r="33" spans="1:10" x14ac:dyDescent="0.3">
      <c r="A33" s="14">
        <v>400040</v>
      </c>
      <c r="B33" s="17" t="s">
        <v>23</v>
      </c>
      <c r="D33" s="38">
        <v>382000</v>
      </c>
      <c r="E33" s="17"/>
      <c r="F33" s="14"/>
      <c r="G33" s="14"/>
      <c r="H33" s="7"/>
      <c r="I33" s="3"/>
      <c r="J33" s="10"/>
    </row>
    <row r="34" spans="1:10" x14ac:dyDescent="0.3">
      <c r="A34" s="14">
        <v>400100</v>
      </c>
      <c r="B34" s="17" t="s">
        <v>451</v>
      </c>
      <c r="D34" s="38">
        <v>78000</v>
      </c>
      <c r="E34" s="17"/>
      <c r="F34" s="14"/>
      <c r="G34" s="14"/>
      <c r="H34" s="7"/>
      <c r="I34" s="3"/>
      <c r="J34" s="10"/>
    </row>
    <row r="35" spans="1:10" x14ac:dyDescent="0.3">
      <c r="A35" s="14">
        <v>600020</v>
      </c>
      <c r="B35" s="17" t="s">
        <v>52</v>
      </c>
      <c r="C35" s="40">
        <v>3515</v>
      </c>
      <c r="E35" s="17"/>
      <c r="F35" s="14"/>
      <c r="G35" s="14"/>
      <c r="H35" s="14"/>
      <c r="I35" s="3"/>
      <c r="J35" s="10"/>
    </row>
    <row r="36" spans="1:10" x14ac:dyDescent="0.3">
      <c r="A36" s="14">
        <v>600028</v>
      </c>
      <c r="B36" s="17" t="s">
        <v>82</v>
      </c>
      <c r="C36" s="40">
        <v>13000</v>
      </c>
      <c r="E36" s="17"/>
      <c r="F36" s="14"/>
      <c r="G36" s="14"/>
      <c r="H36" s="7"/>
      <c r="I36" s="3"/>
      <c r="J36" s="10"/>
    </row>
    <row r="37" spans="1:10" s="10" customFormat="1" x14ac:dyDescent="0.3">
      <c r="A37" s="14">
        <v>600032</v>
      </c>
      <c r="B37" s="17" t="s">
        <v>19</v>
      </c>
      <c r="C37" s="40">
        <v>150000</v>
      </c>
      <c r="D37" s="38"/>
      <c r="E37" s="17"/>
      <c r="F37" s="14"/>
      <c r="G37" s="14"/>
      <c r="H37" s="7"/>
      <c r="I37" s="3"/>
    </row>
    <row r="38" spans="1:10" x14ac:dyDescent="0.3">
      <c r="A38" s="14">
        <v>600036</v>
      </c>
      <c r="B38" s="17" t="s">
        <v>352</v>
      </c>
      <c r="C38" s="40">
        <v>32000</v>
      </c>
      <c r="E38" s="17"/>
      <c r="F38" s="14"/>
      <c r="G38" s="14"/>
      <c r="H38" s="7"/>
      <c r="I38" s="3"/>
      <c r="J38" s="10"/>
    </row>
    <row r="39" spans="1:10" s="10" customFormat="1" x14ac:dyDescent="0.3">
      <c r="A39" s="14">
        <v>600044</v>
      </c>
      <c r="B39" s="17" t="s">
        <v>17</v>
      </c>
      <c r="C39" s="40">
        <v>2600</v>
      </c>
      <c r="D39" s="38"/>
      <c r="E39" s="17"/>
      <c r="F39" s="14"/>
      <c r="G39" s="14"/>
      <c r="H39" s="7"/>
      <c r="I39" s="3"/>
    </row>
    <row r="40" spans="1:10" s="10" customFormat="1" x14ac:dyDescent="0.3">
      <c r="A40" s="14">
        <v>600046</v>
      </c>
      <c r="B40" s="17" t="s">
        <v>27</v>
      </c>
      <c r="C40" s="40">
        <v>242650</v>
      </c>
      <c r="D40" s="38"/>
      <c r="E40" s="17"/>
      <c r="F40" s="14"/>
      <c r="G40" s="14"/>
      <c r="H40" s="7"/>
      <c r="I40" s="3"/>
    </row>
    <row r="41" spans="1:10" s="10" customFormat="1" x14ac:dyDescent="0.3">
      <c r="A41" s="14">
        <v>600064</v>
      </c>
      <c r="B41" s="17" t="s">
        <v>40</v>
      </c>
      <c r="C41" s="40"/>
      <c r="D41" s="38">
        <v>14800</v>
      </c>
      <c r="E41" s="17"/>
      <c r="F41" s="14"/>
      <c r="G41" s="14"/>
      <c r="H41" s="7"/>
      <c r="I41" s="3"/>
    </row>
    <row r="42" spans="1:10" x14ac:dyDescent="0.3">
      <c r="A42" s="14">
        <v>600068</v>
      </c>
      <c r="B42" s="17" t="s">
        <v>18</v>
      </c>
      <c r="C42" s="40">
        <v>280</v>
      </c>
      <c r="E42" s="17"/>
      <c r="F42" s="14"/>
      <c r="G42" s="14"/>
      <c r="H42" s="7"/>
      <c r="I42" s="3"/>
      <c r="J42" s="10"/>
    </row>
    <row r="43" spans="1:10" x14ac:dyDescent="0.3">
      <c r="A43" s="14">
        <v>600072</v>
      </c>
      <c r="B43" s="17" t="s">
        <v>63</v>
      </c>
      <c r="C43" s="40">
        <v>1200</v>
      </c>
      <c r="E43" s="17"/>
      <c r="F43" s="14"/>
      <c r="G43" s="14"/>
      <c r="H43" s="7"/>
      <c r="I43" s="3"/>
      <c r="J43" s="10"/>
    </row>
    <row r="44" spans="1:10" x14ac:dyDescent="0.3">
      <c r="A44" s="14">
        <v>600074</v>
      </c>
      <c r="B44" s="17" t="s">
        <v>64</v>
      </c>
      <c r="C44" s="273">
        <v>3000</v>
      </c>
      <c r="D44" s="274"/>
      <c r="E44" s="17"/>
      <c r="F44" s="14"/>
      <c r="G44" s="14"/>
      <c r="H44" s="7"/>
      <c r="I44" s="3"/>
      <c r="J44" s="10"/>
    </row>
    <row r="45" spans="1:10" x14ac:dyDescent="0.3">
      <c r="A45" s="14">
        <v>600076</v>
      </c>
      <c r="B45" s="17" t="s">
        <v>62</v>
      </c>
      <c r="C45" s="40">
        <v>7000</v>
      </c>
      <c r="E45" s="17"/>
      <c r="F45" s="14"/>
      <c r="G45" s="14"/>
      <c r="H45" s="7"/>
      <c r="I45" s="3"/>
      <c r="J45" s="10"/>
    </row>
    <row r="46" spans="1:10" x14ac:dyDescent="0.3">
      <c r="A46" s="14">
        <v>600080</v>
      </c>
      <c r="B46" s="17" t="s">
        <v>432</v>
      </c>
      <c r="C46" s="40">
        <v>3800</v>
      </c>
      <c r="E46" s="17"/>
      <c r="F46" s="14"/>
      <c r="G46" s="14"/>
      <c r="H46" s="7"/>
      <c r="I46" s="3"/>
      <c r="J46" s="10"/>
    </row>
    <row r="47" spans="1:10" x14ac:dyDescent="0.3">
      <c r="A47" s="14">
        <v>600100</v>
      </c>
      <c r="B47" s="17" t="s">
        <v>83</v>
      </c>
      <c r="C47" s="40">
        <v>3700</v>
      </c>
      <c r="E47" s="17"/>
      <c r="F47" s="14"/>
      <c r="G47" s="14"/>
      <c r="H47" s="7"/>
      <c r="I47" s="3"/>
      <c r="J47" s="10"/>
    </row>
    <row r="48" spans="1:10" x14ac:dyDescent="0.3">
      <c r="A48" s="14">
        <v>600104</v>
      </c>
      <c r="B48" s="17" t="s">
        <v>446</v>
      </c>
      <c r="C48" s="40">
        <v>6000</v>
      </c>
      <c r="E48" s="17"/>
      <c r="F48" s="14"/>
      <c r="G48" s="14"/>
      <c r="H48" s="7"/>
      <c r="I48" s="3"/>
      <c r="J48" s="10"/>
    </row>
    <row r="49" spans="1:16384" s="10" customFormat="1" x14ac:dyDescent="0.3">
      <c r="A49" s="14">
        <v>600124</v>
      </c>
      <c r="B49" s="14" t="s">
        <v>85</v>
      </c>
      <c r="C49" s="40">
        <v>400</v>
      </c>
      <c r="D49" s="40"/>
      <c r="E49" s="17"/>
      <c r="F49" s="14"/>
      <c r="G49" s="14"/>
      <c r="H49" s="7"/>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c r="KO49" s="14"/>
      <c r="KP49" s="14"/>
      <c r="KQ49" s="14"/>
      <c r="KR49" s="14"/>
      <c r="KS49" s="14"/>
      <c r="KT49" s="14"/>
      <c r="KU49" s="14"/>
      <c r="KV49" s="14"/>
      <c r="KW49" s="14"/>
      <c r="KX49" s="14"/>
      <c r="KY49" s="14"/>
      <c r="KZ49" s="14"/>
      <c r="LA49" s="14"/>
      <c r="LB49" s="14"/>
      <c r="LC49" s="14"/>
      <c r="LD49" s="14"/>
      <c r="LE49" s="14"/>
      <c r="LF49" s="14"/>
      <c r="LG49" s="14"/>
      <c r="LH49" s="14"/>
      <c r="LI49" s="14"/>
      <c r="LJ49" s="14"/>
      <c r="LK49" s="14"/>
      <c r="LL49" s="14"/>
      <c r="LM49" s="14"/>
      <c r="LN49" s="14"/>
      <c r="LO49" s="14"/>
      <c r="LP49" s="14"/>
      <c r="LQ49" s="14"/>
      <c r="LR49" s="14"/>
      <c r="LS49" s="14"/>
      <c r="LT49" s="14"/>
      <c r="LU49" s="14"/>
      <c r="LV49" s="14"/>
      <c r="LW49" s="14"/>
      <c r="LX49" s="14"/>
      <c r="LY49" s="14"/>
      <c r="LZ49" s="14"/>
      <c r="MA49" s="14"/>
      <c r="MB49" s="14"/>
      <c r="MC49" s="14"/>
      <c r="MD49" s="14"/>
      <c r="ME49" s="14"/>
      <c r="MF49" s="14"/>
      <c r="MG49" s="14"/>
      <c r="MH49" s="14"/>
      <c r="MI49" s="14"/>
      <c r="MJ49" s="14"/>
      <c r="MK49" s="14"/>
      <c r="ML49" s="14"/>
      <c r="MM49" s="14"/>
      <c r="MN49" s="14"/>
      <c r="MO49" s="14"/>
      <c r="MP49" s="14"/>
      <c r="MQ49" s="14"/>
      <c r="MR49" s="14"/>
      <c r="MS49" s="14"/>
      <c r="MT49" s="14"/>
      <c r="MU49" s="14"/>
      <c r="MV49" s="14"/>
      <c r="MW49" s="14"/>
      <c r="MX49" s="14"/>
      <c r="MY49" s="14"/>
      <c r="MZ49" s="14"/>
      <c r="NA49" s="14"/>
      <c r="NB49" s="14"/>
      <c r="NC49" s="14"/>
      <c r="ND49" s="14"/>
      <c r="NE49" s="14"/>
      <c r="NF49" s="14"/>
      <c r="NG49" s="14"/>
      <c r="NH49" s="14"/>
      <c r="NI49" s="14"/>
      <c r="NJ49" s="14"/>
      <c r="NK49" s="14"/>
      <c r="NL49" s="14"/>
      <c r="NM49" s="14"/>
      <c r="NN49" s="14"/>
      <c r="NO49" s="14"/>
      <c r="NP49" s="14"/>
      <c r="NQ49" s="14"/>
      <c r="NR49" s="14"/>
      <c r="NS49" s="14"/>
      <c r="NT49" s="14"/>
      <c r="NU49" s="14"/>
      <c r="NV49" s="14"/>
      <c r="NW49" s="14"/>
      <c r="NX49" s="14"/>
      <c r="NY49" s="14"/>
      <c r="NZ49" s="14"/>
      <c r="OA49" s="14"/>
      <c r="OB49" s="14"/>
      <c r="OC49" s="14"/>
      <c r="OD49" s="14"/>
      <c r="OE49" s="14"/>
      <c r="OF49" s="14"/>
      <c r="OG49" s="14"/>
      <c r="OH49" s="14"/>
      <c r="OI49" s="14"/>
      <c r="OJ49" s="14"/>
      <c r="OK49" s="14"/>
      <c r="OL49" s="14"/>
      <c r="OM49" s="14"/>
      <c r="ON49" s="14"/>
      <c r="OO49" s="14"/>
      <c r="OP49" s="14"/>
      <c r="OQ49" s="14"/>
      <c r="OR49" s="14"/>
      <c r="OS49" s="14"/>
      <c r="OT49" s="14"/>
      <c r="OU49" s="14"/>
      <c r="OV49" s="14"/>
      <c r="OW49" s="14"/>
      <c r="OX49" s="14"/>
      <c r="OY49" s="14"/>
      <c r="OZ49" s="14"/>
      <c r="PA49" s="14"/>
      <c r="PB49" s="14"/>
      <c r="PC49" s="14"/>
      <c r="PD49" s="14"/>
      <c r="PE49" s="14"/>
      <c r="PF49" s="14"/>
      <c r="PG49" s="14"/>
      <c r="PH49" s="14"/>
      <c r="PI49" s="14"/>
      <c r="PJ49" s="14"/>
      <c r="PK49" s="14"/>
      <c r="PL49" s="14"/>
      <c r="PM49" s="14"/>
      <c r="PN49" s="14"/>
      <c r="PO49" s="14"/>
      <c r="PP49" s="14"/>
      <c r="PQ49" s="14"/>
      <c r="PR49" s="14"/>
      <c r="PS49" s="14"/>
      <c r="PT49" s="14"/>
      <c r="PU49" s="14"/>
      <c r="PV49" s="14"/>
      <c r="PW49" s="14"/>
      <c r="PX49" s="14"/>
      <c r="PY49" s="14"/>
      <c r="PZ49" s="14"/>
      <c r="QA49" s="14"/>
      <c r="QB49" s="14"/>
      <c r="QC49" s="14"/>
      <c r="QD49" s="14"/>
      <c r="QE49" s="14"/>
      <c r="QF49" s="14"/>
      <c r="QG49" s="14"/>
      <c r="QH49" s="14"/>
      <c r="QI49" s="14"/>
      <c r="QJ49" s="14"/>
      <c r="QK49" s="14"/>
      <c r="QL49" s="14"/>
      <c r="QM49" s="14"/>
      <c r="QN49" s="14"/>
      <c r="QO49" s="14"/>
      <c r="QP49" s="14"/>
      <c r="QQ49" s="14"/>
      <c r="QR49" s="14"/>
      <c r="QS49" s="14"/>
      <c r="QT49" s="14"/>
      <c r="QU49" s="14"/>
      <c r="QV49" s="14"/>
      <c r="QW49" s="14"/>
      <c r="QX49" s="14"/>
      <c r="QY49" s="14"/>
      <c r="QZ49" s="14"/>
      <c r="RA49" s="14"/>
      <c r="RB49" s="14"/>
      <c r="RC49" s="14"/>
      <c r="RD49" s="14"/>
      <c r="RE49" s="14"/>
      <c r="RF49" s="14"/>
      <c r="RG49" s="14"/>
      <c r="RH49" s="14"/>
      <c r="RI49" s="14"/>
      <c r="RJ49" s="14"/>
      <c r="RK49" s="14"/>
      <c r="RL49" s="14"/>
      <c r="RM49" s="14"/>
      <c r="RN49" s="14"/>
      <c r="RO49" s="14"/>
      <c r="RP49" s="14"/>
      <c r="RQ49" s="14"/>
      <c r="RR49" s="14"/>
      <c r="RS49" s="14"/>
      <c r="RT49" s="14"/>
      <c r="RU49" s="14"/>
      <c r="RV49" s="14"/>
      <c r="RW49" s="14"/>
      <c r="RX49" s="14"/>
      <c r="RY49" s="14"/>
      <c r="RZ49" s="14"/>
      <c r="SA49" s="14"/>
      <c r="SB49" s="14"/>
      <c r="SC49" s="14"/>
      <c r="SD49" s="14"/>
      <c r="SE49" s="14"/>
      <c r="SF49" s="14"/>
      <c r="SG49" s="14"/>
      <c r="SH49" s="14"/>
      <c r="SI49" s="14"/>
      <c r="SJ49" s="14"/>
      <c r="SK49" s="14"/>
      <c r="SL49" s="14"/>
      <c r="SM49" s="14"/>
      <c r="SN49" s="14"/>
      <c r="SO49" s="14"/>
      <c r="SP49" s="14"/>
      <c r="SQ49" s="14"/>
      <c r="SR49" s="14"/>
      <c r="SS49" s="14"/>
      <c r="ST49" s="14"/>
      <c r="SU49" s="14"/>
      <c r="SV49" s="14"/>
      <c r="SW49" s="14"/>
      <c r="SX49" s="14"/>
      <c r="SY49" s="14"/>
      <c r="SZ49" s="14"/>
      <c r="TA49" s="14"/>
      <c r="TB49" s="14"/>
      <c r="TC49" s="14"/>
      <c r="TD49" s="14"/>
      <c r="TE49" s="14"/>
      <c r="TF49" s="14"/>
      <c r="TG49" s="14"/>
      <c r="TH49" s="14"/>
      <c r="TI49" s="14"/>
      <c r="TJ49" s="14"/>
      <c r="TK49" s="14"/>
      <c r="TL49" s="14"/>
      <c r="TM49" s="14"/>
      <c r="TN49" s="14"/>
      <c r="TO49" s="14"/>
      <c r="TP49" s="14"/>
      <c r="TQ49" s="14"/>
      <c r="TR49" s="14"/>
      <c r="TS49" s="14"/>
      <c r="TT49" s="14"/>
      <c r="TU49" s="14"/>
      <c r="TV49" s="14"/>
      <c r="TW49" s="14"/>
      <c r="TX49" s="14"/>
      <c r="TY49" s="14"/>
      <c r="TZ49" s="14"/>
      <c r="UA49" s="14"/>
      <c r="UB49" s="14"/>
      <c r="UC49" s="14"/>
      <c r="UD49" s="14"/>
      <c r="UE49" s="14"/>
      <c r="UF49" s="14"/>
      <c r="UG49" s="14"/>
      <c r="UH49" s="14"/>
      <c r="UI49" s="14"/>
      <c r="UJ49" s="14"/>
      <c r="UK49" s="14"/>
      <c r="UL49" s="14"/>
      <c r="UM49" s="14"/>
      <c r="UN49" s="14"/>
      <c r="UO49" s="14"/>
      <c r="UP49" s="14"/>
      <c r="UQ49" s="14"/>
      <c r="UR49" s="14"/>
      <c r="US49" s="14"/>
      <c r="UT49" s="14"/>
      <c r="UU49" s="14"/>
      <c r="UV49" s="14"/>
      <c r="UW49" s="14"/>
      <c r="UX49" s="14"/>
      <c r="UY49" s="14"/>
      <c r="UZ49" s="14"/>
      <c r="VA49" s="14"/>
      <c r="VB49" s="14"/>
      <c r="VC49" s="14"/>
      <c r="VD49" s="14"/>
      <c r="VE49" s="14"/>
      <c r="VF49" s="14"/>
      <c r="VG49" s="14"/>
      <c r="VH49" s="14"/>
      <c r="VI49" s="14"/>
      <c r="VJ49" s="14"/>
      <c r="VK49" s="14"/>
      <c r="VL49" s="14"/>
      <c r="VM49" s="14"/>
      <c r="VN49" s="14"/>
      <c r="VO49" s="14"/>
      <c r="VP49" s="14"/>
      <c r="VQ49" s="14"/>
      <c r="VR49" s="14"/>
      <c r="VS49" s="14"/>
      <c r="VT49" s="14"/>
      <c r="VU49" s="14"/>
      <c r="VV49" s="14"/>
      <c r="VW49" s="14"/>
      <c r="VX49" s="14"/>
      <c r="VY49" s="14"/>
      <c r="VZ49" s="14"/>
      <c r="WA49" s="14"/>
      <c r="WB49" s="14"/>
      <c r="WC49" s="14"/>
      <c r="WD49" s="14"/>
      <c r="WE49" s="14"/>
      <c r="WF49" s="14"/>
      <c r="WG49" s="14"/>
      <c r="WH49" s="14"/>
      <c r="WI49" s="14"/>
      <c r="WJ49" s="14"/>
      <c r="WK49" s="14"/>
      <c r="WL49" s="14"/>
      <c r="WM49" s="14"/>
      <c r="WN49" s="14"/>
      <c r="WO49" s="14"/>
      <c r="WP49" s="14"/>
      <c r="WQ49" s="14"/>
      <c r="WR49" s="14"/>
      <c r="WS49" s="14"/>
      <c r="WT49" s="14"/>
      <c r="WU49" s="14"/>
      <c r="WV49" s="14"/>
      <c r="WW49" s="14"/>
      <c r="WX49" s="14"/>
      <c r="WY49" s="14"/>
      <c r="WZ49" s="14"/>
      <c r="XA49" s="14"/>
      <c r="XB49" s="14"/>
      <c r="XC49" s="14"/>
      <c r="XD49" s="14"/>
      <c r="XE49" s="14"/>
      <c r="XF49" s="14"/>
      <c r="XG49" s="14"/>
      <c r="XH49" s="14"/>
      <c r="XI49" s="14"/>
      <c r="XJ49" s="14"/>
      <c r="XK49" s="14"/>
      <c r="XL49" s="14"/>
      <c r="XM49" s="14"/>
      <c r="XN49" s="14"/>
      <c r="XO49" s="14"/>
      <c r="XP49" s="14"/>
      <c r="XQ49" s="14"/>
      <c r="XR49" s="14"/>
      <c r="XS49" s="14"/>
      <c r="XT49" s="14"/>
      <c r="XU49" s="14"/>
      <c r="XV49" s="14"/>
      <c r="XW49" s="14"/>
      <c r="XX49" s="14"/>
      <c r="XY49" s="14"/>
      <c r="XZ49" s="14"/>
      <c r="YA49" s="14"/>
      <c r="YB49" s="14"/>
      <c r="YC49" s="14"/>
      <c r="YD49" s="14"/>
      <c r="YE49" s="14"/>
      <c r="YF49" s="14"/>
      <c r="YG49" s="14"/>
      <c r="YH49" s="14"/>
      <c r="YI49" s="14"/>
      <c r="YJ49" s="14"/>
      <c r="YK49" s="14"/>
      <c r="YL49" s="14"/>
      <c r="YM49" s="14"/>
      <c r="YN49" s="14"/>
      <c r="YO49" s="14"/>
      <c r="YP49" s="14"/>
      <c r="YQ49" s="14"/>
      <c r="YR49" s="14"/>
      <c r="YS49" s="14"/>
      <c r="YT49" s="14"/>
      <c r="YU49" s="14"/>
      <c r="YV49" s="14"/>
      <c r="YW49" s="14"/>
      <c r="YX49" s="14"/>
      <c r="YY49" s="14"/>
      <c r="YZ49" s="14"/>
      <c r="ZA49" s="14"/>
      <c r="ZB49" s="14"/>
      <c r="ZC49" s="14"/>
      <c r="ZD49" s="14"/>
      <c r="ZE49" s="14"/>
      <c r="ZF49" s="14"/>
      <c r="ZG49" s="14"/>
      <c r="ZH49" s="14"/>
      <c r="ZI49" s="14"/>
      <c r="ZJ49" s="14"/>
      <c r="ZK49" s="14"/>
      <c r="ZL49" s="14"/>
      <c r="ZM49" s="14"/>
      <c r="ZN49" s="14"/>
      <c r="ZO49" s="14"/>
      <c r="ZP49" s="14"/>
      <c r="ZQ49" s="14"/>
      <c r="ZR49" s="14"/>
      <c r="ZS49" s="14"/>
      <c r="ZT49" s="14"/>
      <c r="ZU49" s="14"/>
      <c r="ZV49" s="14"/>
      <c r="ZW49" s="14"/>
      <c r="ZX49" s="14"/>
      <c r="ZY49" s="14"/>
      <c r="ZZ49" s="14"/>
      <c r="AAA49" s="14"/>
      <c r="AAB49" s="14"/>
      <c r="AAC49" s="14"/>
      <c r="AAD49" s="14"/>
      <c r="AAE49" s="14"/>
      <c r="AAF49" s="14"/>
      <c r="AAG49" s="14"/>
      <c r="AAH49" s="14"/>
      <c r="AAI49" s="14"/>
      <c r="AAJ49" s="14"/>
      <c r="AAK49" s="14"/>
      <c r="AAL49" s="14"/>
      <c r="AAM49" s="14"/>
      <c r="AAN49" s="14"/>
      <c r="AAO49" s="14"/>
      <c r="AAP49" s="14"/>
      <c r="AAQ49" s="14"/>
      <c r="AAR49" s="14"/>
      <c r="AAS49" s="14"/>
      <c r="AAT49" s="14"/>
      <c r="AAU49" s="14"/>
      <c r="AAV49" s="14"/>
      <c r="AAW49" s="14"/>
      <c r="AAX49" s="14"/>
      <c r="AAY49" s="14"/>
      <c r="AAZ49" s="14"/>
      <c r="ABA49" s="14"/>
      <c r="ABB49" s="14"/>
      <c r="ABC49" s="14"/>
      <c r="ABD49" s="14"/>
      <c r="ABE49" s="14"/>
      <c r="ABF49" s="14"/>
      <c r="ABG49" s="14"/>
      <c r="ABH49" s="14"/>
      <c r="ABI49" s="14"/>
      <c r="ABJ49" s="14"/>
      <c r="ABK49" s="14"/>
      <c r="ABL49" s="14"/>
      <c r="ABM49" s="14"/>
      <c r="ABN49" s="14"/>
      <c r="ABO49" s="14"/>
      <c r="ABP49" s="14"/>
      <c r="ABQ49" s="14"/>
      <c r="ABR49" s="14"/>
      <c r="ABS49" s="14"/>
      <c r="ABT49" s="14"/>
      <c r="ABU49" s="14"/>
      <c r="ABV49" s="14"/>
      <c r="ABW49" s="14"/>
      <c r="ABX49" s="14"/>
      <c r="ABY49" s="14"/>
      <c r="ABZ49" s="14"/>
      <c r="ACA49" s="14"/>
      <c r="ACB49" s="14"/>
      <c r="ACC49" s="14"/>
      <c r="ACD49" s="14"/>
      <c r="ACE49" s="14"/>
      <c r="ACF49" s="14"/>
      <c r="ACG49" s="14"/>
      <c r="ACH49" s="14"/>
      <c r="ACI49" s="14"/>
      <c r="ACJ49" s="14"/>
      <c r="ACK49" s="14"/>
      <c r="ACL49" s="14"/>
      <c r="ACM49" s="14"/>
      <c r="ACN49" s="14"/>
      <c r="ACO49" s="14"/>
      <c r="ACP49" s="14"/>
      <c r="ACQ49" s="14"/>
      <c r="ACR49" s="14"/>
      <c r="ACS49" s="14"/>
      <c r="ACT49" s="14"/>
      <c r="ACU49" s="14"/>
      <c r="ACV49" s="14"/>
      <c r="ACW49" s="14"/>
      <c r="ACX49" s="14"/>
      <c r="ACY49" s="14"/>
      <c r="ACZ49" s="14"/>
      <c r="ADA49" s="14"/>
      <c r="ADB49" s="14"/>
      <c r="ADC49" s="14"/>
      <c r="ADD49" s="14"/>
      <c r="ADE49" s="14"/>
      <c r="ADF49" s="14"/>
      <c r="ADG49" s="14"/>
      <c r="ADH49" s="14"/>
      <c r="ADI49" s="14"/>
      <c r="ADJ49" s="14"/>
      <c r="ADK49" s="14"/>
      <c r="ADL49" s="14"/>
      <c r="ADM49" s="14"/>
      <c r="ADN49" s="14"/>
      <c r="ADO49" s="14"/>
      <c r="ADP49" s="14"/>
      <c r="ADQ49" s="14"/>
      <c r="ADR49" s="14"/>
      <c r="ADS49" s="14"/>
      <c r="ADT49" s="14"/>
      <c r="ADU49" s="14"/>
      <c r="ADV49" s="14"/>
      <c r="ADW49" s="14"/>
      <c r="ADX49" s="14"/>
      <c r="ADY49" s="14"/>
      <c r="ADZ49" s="14"/>
      <c r="AEA49" s="14"/>
      <c r="AEB49" s="14"/>
      <c r="AEC49" s="14"/>
      <c r="AED49" s="14"/>
      <c r="AEE49" s="14"/>
      <c r="AEF49" s="14"/>
      <c r="AEG49" s="14"/>
      <c r="AEH49" s="14"/>
      <c r="AEI49" s="14"/>
      <c r="AEJ49" s="14"/>
      <c r="AEK49" s="14"/>
      <c r="AEL49" s="14"/>
      <c r="AEM49" s="14"/>
      <c r="AEN49" s="14"/>
      <c r="AEO49" s="14"/>
      <c r="AEP49" s="14"/>
      <c r="AEQ49" s="14"/>
      <c r="AER49" s="14"/>
      <c r="AES49" s="14"/>
      <c r="AET49" s="14"/>
      <c r="AEU49" s="14"/>
      <c r="AEV49" s="14"/>
      <c r="AEW49" s="14"/>
      <c r="AEX49" s="14"/>
      <c r="AEY49" s="14"/>
      <c r="AEZ49" s="14"/>
      <c r="AFA49" s="14"/>
      <c r="AFB49" s="14"/>
      <c r="AFC49" s="14"/>
      <c r="AFD49" s="14"/>
      <c r="AFE49" s="14"/>
      <c r="AFF49" s="14"/>
      <c r="AFG49" s="14"/>
      <c r="AFH49" s="14"/>
      <c r="AFI49" s="14"/>
      <c r="AFJ49" s="14"/>
      <c r="AFK49" s="14"/>
      <c r="AFL49" s="14"/>
      <c r="AFM49" s="14"/>
      <c r="AFN49" s="14"/>
      <c r="AFO49" s="14"/>
      <c r="AFP49" s="14"/>
      <c r="AFQ49" s="14"/>
      <c r="AFR49" s="14"/>
      <c r="AFS49" s="14"/>
      <c r="AFT49" s="14"/>
      <c r="AFU49" s="14"/>
      <c r="AFV49" s="14"/>
      <c r="AFW49" s="14"/>
      <c r="AFX49" s="14"/>
      <c r="AFY49" s="14"/>
      <c r="AFZ49" s="14"/>
      <c r="AGA49" s="14"/>
      <c r="AGB49" s="14"/>
      <c r="AGC49" s="14"/>
      <c r="AGD49" s="14"/>
      <c r="AGE49" s="14"/>
      <c r="AGF49" s="14"/>
      <c r="AGG49" s="14"/>
      <c r="AGH49" s="14"/>
      <c r="AGI49" s="14"/>
      <c r="AGJ49" s="14"/>
      <c r="AGK49" s="14"/>
      <c r="AGL49" s="14"/>
      <c r="AGM49" s="14"/>
      <c r="AGN49" s="14"/>
      <c r="AGO49" s="14"/>
      <c r="AGP49" s="14"/>
      <c r="AGQ49" s="14"/>
      <c r="AGR49" s="14"/>
      <c r="AGS49" s="14"/>
      <c r="AGT49" s="14"/>
      <c r="AGU49" s="14"/>
      <c r="AGV49" s="14"/>
      <c r="AGW49" s="14"/>
      <c r="AGX49" s="14"/>
      <c r="AGY49" s="14"/>
      <c r="AGZ49" s="14"/>
      <c r="AHA49" s="14"/>
      <c r="AHB49" s="14"/>
      <c r="AHC49" s="14"/>
      <c r="AHD49" s="14"/>
      <c r="AHE49" s="14"/>
      <c r="AHF49" s="14"/>
      <c r="AHG49" s="14"/>
      <c r="AHH49" s="14"/>
      <c r="AHI49" s="14"/>
      <c r="AHJ49" s="14"/>
      <c r="AHK49" s="14"/>
      <c r="AHL49" s="14"/>
      <c r="AHM49" s="14"/>
      <c r="AHN49" s="14"/>
      <c r="AHO49" s="14"/>
      <c r="AHP49" s="14"/>
      <c r="AHQ49" s="14"/>
      <c r="AHR49" s="14"/>
      <c r="AHS49" s="14"/>
      <c r="AHT49" s="14"/>
      <c r="AHU49" s="14"/>
      <c r="AHV49" s="14"/>
      <c r="AHW49" s="14"/>
      <c r="AHX49" s="14"/>
      <c r="AHY49" s="14"/>
      <c r="AHZ49" s="14"/>
      <c r="AIA49" s="14"/>
      <c r="AIB49" s="14"/>
      <c r="AIC49" s="14"/>
      <c r="AID49" s="14"/>
      <c r="AIE49" s="14"/>
      <c r="AIF49" s="14"/>
      <c r="AIG49" s="14"/>
      <c r="AIH49" s="14"/>
      <c r="AII49" s="14"/>
      <c r="AIJ49" s="14"/>
      <c r="AIK49" s="14"/>
      <c r="AIL49" s="14"/>
      <c r="AIM49" s="14"/>
      <c r="AIN49" s="14"/>
      <c r="AIO49" s="14"/>
      <c r="AIP49" s="14"/>
      <c r="AIQ49" s="14"/>
      <c r="AIR49" s="14"/>
      <c r="AIS49" s="14"/>
      <c r="AIT49" s="14"/>
      <c r="AIU49" s="14"/>
      <c r="AIV49" s="14"/>
      <c r="AIW49" s="14"/>
      <c r="AIX49" s="14"/>
      <c r="AIY49" s="14"/>
      <c r="AIZ49" s="14"/>
      <c r="AJA49" s="14"/>
      <c r="AJB49" s="14"/>
      <c r="AJC49" s="14"/>
      <c r="AJD49" s="14"/>
      <c r="AJE49" s="14"/>
      <c r="AJF49" s="14"/>
      <c r="AJG49" s="14"/>
      <c r="AJH49" s="14"/>
      <c r="AJI49" s="14"/>
      <c r="AJJ49" s="14"/>
      <c r="AJK49" s="14"/>
      <c r="AJL49" s="14"/>
      <c r="AJM49" s="14"/>
      <c r="AJN49" s="14"/>
      <c r="AJO49" s="14"/>
      <c r="AJP49" s="14"/>
      <c r="AJQ49" s="14"/>
      <c r="AJR49" s="14"/>
      <c r="AJS49" s="14"/>
      <c r="AJT49" s="14"/>
      <c r="AJU49" s="14"/>
      <c r="AJV49" s="14"/>
      <c r="AJW49" s="14"/>
      <c r="AJX49" s="14"/>
      <c r="AJY49" s="14"/>
      <c r="AJZ49" s="14"/>
      <c r="AKA49" s="14"/>
      <c r="AKB49" s="14"/>
      <c r="AKC49" s="14"/>
      <c r="AKD49" s="14"/>
      <c r="AKE49" s="14"/>
      <c r="AKF49" s="14"/>
      <c r="AKG49" s="14"/>
      <c r="AKH49" s="14"/>
      <c r="AKI49" s="14"/>
      <c r="AKJ49" s="14"/>
      <c r="AKK49" s="14"/>
      <c r="AKL49" s="14"/>
      <c r="AKM49" s="14"/>
      <c r="AKN49" s="14"/>
      <c r="AKO49" s="14"/>
      <c r="AKP49" s="14"/>
      <c r="AKQ49" s="14"/>
      <c r="AKR49" s="14"/>
      <c r="AKS49" s="14"/>
      <c r="AKT49" s="14"/>
      <c r="AKU49" s="14"/>
      <c r="AKV49" s="14"/>
      <c r="AKW49" s="14"/>
      <c r="AKX49" s="14"/>
      <c r="AKY49" s="14"/>
      <c r="AKZ49" s="14"/>
      <c r="ALA49" s="14"/>
      <c r="ALB49" s="14"/>
      <c r="ALC49" s="14"/>
      <c r="ALD49" s="14"/>
      <c r="ALE49" s="14"/>
      <c r="ALF49" s="14"/>
      <c r="ALG49" s="14"/>
      <c r="ALH49" s="14"/>
      <c r="ALI49" s="14"/>
      <c r="ALJ49" s="14"/>
      <c r="ALK49" s="14"/>
      <c r="ALL49" s="14"/>
      <c r="ALM49" s="14"/>
      <c r="ALN49" s="14"/>
      <c r="ALO49" s="14"/>
      <c r="ALP49" s="14"/>
      <c r="ALQ49" s="14"/>
      <c r="ALR49" s="14"/>
      <c r="ALS49" s="14"/>
      <c r="ALT49" s="14"/>
      <c r="ALU49" s="14"/>
      <c r="ALV49" s="14"/>
      <c r="ALW49" s="14"/>
      <c r="ALX49" s="14"/>
      <c r="ALY49" s="14"/>
      <c r="ALZ49" s="14"/>
      <c r="AMA49" s="14"/>
      <c r="AMB49" s="14"/>
      <c r="AMC49" s="14"/>
      <c r="AMD49" s="14"/>
      <c r="AME49" s="14"/>
      <c r="AMF49" s="14"/>
      <c r="AMG49" s="14"/>
      <c r="AMH49" s="14"/>
      <c r="AMI49" s="14"/>
      <c r="AMJ49" s="14"/>
      <c r="AMK49" s="14"/>
      <c r="AML49" s="14"/>
      <c r="AMM49" s="14"/>
      <c r="AMN49" s="14"/>
      <c r="AMO49" s="14"/>
      <c r="AMP49" s="14"/>
      <c r="AMQ49" s="14"/>
      <c r="AMR49" s="14"/>
      <c r="AMS49" s="14"/>
      <c r="AMT49" s="14"/>
      <c r="AMU49" s="14"/>
      <c r="AMV49" s="14"/>
      <c r="AMW49" s="14"/>
      <c r="AMX49" s="14"/>
      <c r="AMY49" s="14"/>
      <c r="AMZ49" s="14"/>
      <c r="ANA49" s="14"/>
      <c r="ANB49" s="14"/>
      <c r="ANC49" s="14"/>
      <c r="AND49" s="14"/>
      <c r="ANE49" s="14"/>
      <c r="ANF49" s="14"/>
      <c r="ANG49" s="14"/>
      <c r="ANH49" s="14"/>
      <c r="ANI49" s="14"/>
      <c r="ANJ49" s="14"/>
      <c r="ANK49" s="14"/>
      <c r="ANL49" s="14"/>
      <c r="ANM49" s="14"/>
      <c r="ANN49" s="14"/>
      <c r="ANO49" s="14"/>
      <c r="ANP49" s="14"/>
      <c r="ANQ49" s="14"/>
      <c r="ANR49" s="14"/>
      <c r="ANS49" s="14"/>
      <c r="ANT49" s="14"/>
      <c r="ANU49" s="14"/>
      <c r="ANV49" s="14"/>
      <c r="ANW49" s="14"/>
      <c r="ANX49" s="14"/>
      <c r="ANY49" s="14"/>
      <c r="ANZ49" s="14"/>
      <c r="AOA49" s="14"/>
      <c r="AOB49" s="14"/>
      <c r="AOC49" s="14"/>
      <c r="AOD49" s="14"/>
      <c r="AOE49" s="14"/>
      <c r="AOF49" s="14"/>
      <c r="AOG49" s="14"/>
      <c r="AOH49" s="14"/>
      <c r="AOI49" s="14"/>
      <c r="AOJ49" s="14"/>
      <c r="AOK49" s="14"/>
      <c r="AOL49" s="14"/>
      <c r="AOM49" s="14"/>
      <c r="AON49" s="14"/>
      <c r="AOO49" s="14"/>
      <c r="AOP49" s="14"/>
      <c r="AOQ49" s="14"/>
      <c r="AOR49" s="14"/>
      <c r="AOS49" s="14"/>
      <c r="AOT49" s="14"/>
      <c r="AOU49" s="14"/>
      <c r="AOV49" s="14"/>
      <c r="AOW49" s="14"/>
      <c r="AOX49" s="14"/>
      <c r="AOY49" s="14"/>
      <c r="AOZ49" s="14"/>
      <c r="APA49" s="14"/>
      <c r="APB49" s="14"/>
      <c r="APC49" s="14"/>
      <c r="APD49" s="14"/>
      <c r="APE49" s="14"/>
      <c r="APF49" s="14"/>
      <c r="APG49" s="14"/>
      <c r="APH49" s="14"/>
      <c r="API49" s="14"/>
      <c r="APJ49" s="14"/>
      <c r="APK49" s="14"/>
      <c r="APL49" s="14"/>
      <c r="APM49" s="14"/>
      <c r="APN49" s="14"/>
      <c r="APO49" s="14"/>
      <c r="APP49" s="14"/>
      <c r="APQ49" s="14"/>
      <c r="APR49" s="14"/>
      <c r="APS49" s="14"/>
      <c r="APT49" s="14"/>
      <c r="APU49" s="14"/>
      <c r="APV49" s="14"/>
      <c r="APW49" s="14"/>
      <c r="APX49" s="14"/>
      <c r="APY49" s="14"/>
      <c r="APZ49" s="14"/>
      <c r="AQA49" s="14"/>
      <c r="AQB49" s="14"/>
      <c r="AQC49" s="14"/>
      <c r="AQD49" s="14"/>
      <c r="AQE49" s="14"/>
      <c r="AQF49" s="14"/>
      <c r="AQG49" s="14"/>
      <c r="AQH49" s="14"/>
      <c r="AQI49" s="14"/>
      <c r="AQJ49" s="14"/>
      <c r="AQK49" s="14"/>
      <c r="AQL49" s="14"/>
      <c r="AQM49" s="14"/>
      <c r="AQN49" s="14"/>
      <c r="AQO49" s="14"/>
      <c r="AQP49" s="14"/>
      <c r="AQQ49" s="14"/>
      <c r="AQR49" s="14"/>
      <c r="AQS49" s="14"/>
      <c r="AQT49" s="14"/>
      <c r="AQU49" s="14"/>
      <c r="AQV49" s="14"/>
      <c r="AQW49" s="14"/>
      <c r="AQX49" s="14"/>
      <c r="AQY49" s="14"/>
      <c r="AQZ49" s="14"/>
      <c r="ARA49" s="14"/>
      <c r="ARB49" s="14"/>
      <c r="ARC49" s="14"/>
      <c r="ARD49" s="14"/>
      <c r="ARE49" s="14"/>
      <c r="ARF49" s="14"/>
      <c r="ARG49" s="14"/>
      <c r="ARH49" s="14"/>
      <c r="ARI49" s="14"/>
      <c r="ARJ49" s="14"/>
      <c r="ARK49" s="14"/>
      <c r="ARL49" s="14"/>
      <c r="ARM49" s="14"/>
      <c r="ARN49" s="14"/>
      <c r="ARO49" s="14"/>
      <c r="ARP49" s="14"/>
      <c r="ARQ49" s="14"/>
      <c r="ARR49" s="14"/>
      <c r="ARS49" s="14"/>
      <c r="ART49" s="14"/>
      <c r="ARU49" s="14"/>
      <c r="ARV49" s="14"/>
      <c r="ARW49" s="14"/>
      <c r="ARX49" s="14"/>
      <c r="ARY49" s="14"/>
      <c r="ARZ49" s="14"/>
      <c r="ASA49" s="14"/>
      <c r="ASB49" s="14"/>
      <c r="ASC49" s="14"/>
      <c r="ASD49" s="14"/>
      <c r="ASE49" s="14"/>
      <c r="ASF49" s="14"/>
      <c r="ASG49" s="14"/>
      <c r="ASH49" s="14"/>
      <c r="ASI49" s="14"/>
      <c r="ASJ49" s="14"/>
      <c r="ASK49" s="14"/>
      <c r="ASL49" s="14"/>
      <c r="ASM49" s="14"/>
      <c r="ASN49" s="14"/>
      <c r="ASO49" s="14"/>
      <c r="ASP49" s="14"/>
      <c r="ASQ49" s="14"/>
      <c r="ASR49" s="14"/>
      <c r="ASS49" s="14"/>
      <c r="AST49" s="14"/>
      <c r="ASU49" s="14"/>
      <c r="ASV49" s="14"/>
      <c r="ASW49" s="14"/>
      <c r="ASX49" s="14"/>
      <c r="ASY49" s="14"/>
      <c r="ASZ49" s="14"/>
      <c r="ATA49" s="14"/>
      <c r="ATB49" s="14"/>
      <c r="ATC49" s="14"/>
      <c r="ATD49" s="14"/>
      <c r="ATE49" s="14"/>
      <c r="ATF49" s="14"/>
      <c r="ATG49" s="14"/>
      <c r="ATH49" s="14"/>
      <c r="ATI49" s="14"/>
      <c r="ATJ49" s="14"/>
      <c r="ATK49" s="14"/>
      <c r="ATL49" s="14"/>
      <c r="ATM49" s="14"/>
      <c r="ATN49" s="14"/>
      <c r="ATO49" s="14"/>
      <c r="ATP49" s="14"/>
      <c r="ATQ49" s="14"/>
      <c r="ATR49" s="14"/>
      <c r="ATS49" s="14"/>
      <c r="ATT49" s="14"/>
      <c r="ATU49" s="14"/>
      <c r="ATV49" s="14"/>
      <c r="ATW49" s="14"/>
      <c r="ATX49" s="14"/>
      <c r="ATY49" s="14"/>
      <c r="ATZ49" s="14"/>
      <c r="AUA49" s="14"/>
      <c r="AUB49" s="14"/>
      <c r="AUC49" s="14"/>
      <c r="AUD49" s="14"/>
      <c r="AUE49" s="14"/>
      <c r="AUF49" s="14"/>
      <c r="AUG49" s="14"/>
      <c r="AUH49" s="14"/>
      <c r="AUI49" s="14"/>
      <c r="AUJ49" s="14"/>
      <c r="AUK49" s="14"/>
      <c r="AUL49" s="14"/>
      <c r="AUM49" s="14"/>
      <c r="AUN49" s="14"/>
      <c r="AUO49" s="14"/>
      <c r="AUP49" s="14"/>
      <c r="AUQ49" s="14"/>
      <c r="AUR49" s="14"/>
      <c r="AUS49" s="14"/>
      <c r="AUT49" s="14"/>
      <c r="AUU49" s="14"/>
      <c r="AUV49" s="14"/>
      <c r="AUW49" s="14"/>
      <c r="AUX49" s="14"/>
      <c r="AUY49" s="14"/>
      <c r="AUZ49" s="14"/>
      <c r="AVA49" s="14"/>
      <c r="AVB49" s="14"/>
      <c r="AVC49" s="14"/>
      <c r="AVD49" s="14"/>
      <c r="AVE49" s="14"/>
      <c r="AVF49" s="14"/>
      <c r="AVG49" s="14"/>
      <c r="AVH49" s="14"/>
      <c r="AVI49" s="14"/>
      <c r="AVJ49" s="14"/>
      <c r="AVK49" s="14"/>
      <c r="AVL49" s="14"/>
      <c r="AVM49" s="14"/>
      <c r="AVN49" s="14"/>
      <c r="AVO49" s="14"/>
      <c r="AVP49" s="14"/>
      <c r="AVQ49" s="14"/>
      <c r="AVR49" s="14"/>
      <c r="AVS49" s="14"/>
      <c r="AVT49" s="14"/>
      <c r="AVU49" s="14"/>
      <c r="AVV49" s="14"/>
      <c r="AVW49" s="14"/>
      <c r="AVX49" s="14"/>
      <c r="AVY49" s="14"/>
      <c r="AVZ49" s="14"/>
      <c r="AWA49" s="14"/>
      <c r="AWB49" s="14"/>
      <c r="AWC49" s="14"/>
      <c r="AWD49" s="14"/>
      <c r="AWE49" s="14"/>
      <c r="AWF49" s="14"/>
      <c r="AWG49" s="14"/>
      <c r="AWH49" s="14"/>
      <c r="AWI49" s="14"/>
      <c r="AWJ49" s="14"/>
      <c r="AWK49" s="14"/>
      <c r="AWL49" s="14"/>
      <c r="AWM49" s="14"/>
      <c r="AWN49" s="14"/>
      <c r="AWO49" s="14"/>
      <c r="AWP49" s="14"/>
      <c r="AWQ49" s="14"/>
      <c r="AWR49" s="14"/>
      <c r="AWS49" s="14"/>
      <c r="AWT49" s="14"/>
      <c r="AWU49" s="14"/>
      <c r="AWV49" s="14"/>
      <c r="AWW49" s="14"/>
      <c r="AWX49" s="14"/>
      <c r="AWY49" s="14"/>
      <c r="AWZ49" s="14"/>
      <c r="AXA49" s="14"/>
      <c r="AXB49" s="14"/>
      <c r="AXC49" s="14"/>
      <c r="AXD49" s="14"/>
      <c r="AXE49" s="14"/>
      <c r="AXF49" s="14"/>
      <c r="AXG49" s="14"/>
      <c r="AXH49" s="14"/>
      <c r="AXI49" s="14"/>
      <c r="AXJ49" s="14"/>
      <c r="AXK49" s="14"/>
      <c r="AXL49" s="14"/>
      <c r="AXM49" s="14"/>
      <c r="AXN49" s="14"/>
      <c r="AXO49" s="14"/>
      <c r="AXP49" s="14"/>
      <c r="AXQ49" s="14"/>
      <c r="AXR49" s="14"/>
      <c r="AXS49" s="14"/>
      <c r="AXT49" s="14"/>
      <c r="AXU49" s="14"/>
      <c r="AXV49" s="14"/>
      <c r="AXW49" s="14"/>
      <c r="AXX49" s="14"/>
      <c r="AXY49" s="14"/>
      <c r="AXZ49" s="14"/>
      <c r="AYA49" s="14"/>
      <c r="AYB49" s="14"/>
      <c r="AYC49" s="14"/>
      <c r="AYD49" s="14"/>
      <c r="AYE49" s="14"/>
      <c r="AYF49" s="14"/>
      <c r="AYG49" s="14"/>
      <c r="AYH49" s="14"/>
      <c r="AYI49" s="14"/>
      <c r="AYJ49" s="14"/>
      <c r="AYK49" s="14"/>
      <c r="AYL49" s="14"/>
      <c r="AYM49" s="14"/>
      <c r="AYN49" s="14"/>
      <c r="AYO49" s="14"/>
      <c r="AYP49" s="14"/>
      <c r="AYQ49" s="14"/>
      <c r="AYR49" s="14"/>
      <c r="AYS49" s="14"/>
      <c r="AYT49" s="14"/>
      <c r="AYU49" s="14"/>
      <c r="AYV49" s="14"/>
      <c r="AYW49" s="14"/>
      <c r="AYX49" s="14"/>
      <c r="AYY49" s="14"/>
      <c r="AYZ49" s="14"/>
      <c r="AZA49" s="14"/>
      <c r="AZB49" s="14"/>
      <c r="AZC49" s="14"/>
      <c r="AZD49" s="14"/>
      <c r="AZE49" s="14"/>
      <c r="AZF49" s="14"/>
      <c r="AZG49" s="14"/>
      <c r="AZH49" s="14"/>
      <c r="AZI49" s="14"/>
      <c r="AZJ49" s="14"/>
      <c r="AZK49" s="14"/>
      <c r="AZL49" s="14"/>
      <c r="AZM49" s="14"/>
      <c r="AZN49" s="14"/>
      <c r="AZO49" s="14"/>
      <c r="AZP49" s="14"/>
      <c r="AZQ49" s="14"/>
      <c r="AZR49" s="14"/>
      <c r="AZS49" s="14"/>
      <c r="AZT49" s="14"/>
      <c r="AZU49" s="14"/>
      <c r="AZV49" s="14"/>
      <c r="AZW49" s="14"/>
      <c r="AZX49" s="14"/>
      <c r="AZY49" s="14"/>
      <c r="AZZ49" s="14"/>
      <c r="BAA49" s="14"/>
      <c r="BAB49" s="14"/>
      <c r="BAC49" s="14"/>
      <c r="BAD49" s="14"/>
      <c r="BAE49" s="14"/>
      <c r="BAF49" s="14"/>
      <c r="BAG49" s="14"/>
      <c r="BAH49" s="14"/>
      <c r="BAI49" s="14"/>
      <c r="BAJ49" s="14"/>
      <c r="BAK49" s="14"/>
      <c r="BAL49" s="14"/>
      <c r="BAM49" s="14"/>
      <c r="BAN49" s="14"/>
      <c r="BAO49" s="14"/>
      <c r="BAP49" s="14"/>
      <c r="BAQ49" s="14"/>
      <c r="BAR49" s="14"/>
      <c r="BAS49" s="14"/>
      <c r="BAT49" s="14"/>
      <c r="BAU49" s="14"/>
      <c r="BAV49" s="14"/>
      <c r="BAW49" s="14"/>
      <c r="BAX49" s="14"/>
      <c r="BAY49" s="14"/>
      <c r="BAZ49" s="14"/>
      <c r="BBA49" s="14"/>
      <c r="BBB49" s="14"/>
      <c r="BBC49" s="14"/>
      <c r="BBD49" s="14"/>
      <c r="BBE49" s="14"/>
      <c r="BBF49" s="14"/>
      <c r="BBG49" s="14"/>
      <c r="BBH49" s="14"/>
      <c r="BBI49" s="14"/>
      <c r="BBJ49" s="14"/>
      <c r="BBK49" s="14"/>
      <c r="BBL49" s="14"/>
      <c r="BBM49" s="14"/>
      <c r="BBN49" s="14"/>
      <c r="BBO49" s="14"/>
      <c r="BBP49" s="14"/>
      <c r="BBQ49" s="14"/>
      <c r="BBR49" s="14"/>
      <c r="BBS49" s="14"/>
      <c r="BBT49" s="14"/>
      <c r="BBU49" s="14"/>
      <c r="BBV49" s="14"/>
      <c r="BBW49" s="14"/>
      <c r="BBX49" s="14"/>
      <c r="BBY49" s="14"/>
      <c r="BBZ49" s="14"/>
      <c r="BCA49" s="14"/>
      <c r="BCB49" s="14"/>
      <c r="BCC49" s="14"/>
      <c r="BCD49" s="14"/>
      <c r="BCE49" s="14"/>
      <c r="BCF49" s="14"/>
      <c r="BCG49" s="14"/>
      <c r="BCH49" s="14"/>
      <c r="BCI49" s="14"/>
      <c r="BCJ49" s="14"/>
      <c r="BCK49" s="14"/>
      <c r="BCL49" s="14"/>
      <c r="BCM49" s="14"/>
      <c r="BCN49" s="14"/>
      <c r="BCO49" s="14"/>
      <c r="BCP49" s="14"/>
      <c r="BCQ49" s="14"/>
      <c r="BCR49" s="14"/>
      <c r="BCS49" s="14"/>
      <c r="BCT49" s="14"/>
      <c r="BCU49" s="14"/>
      <c r="BCV49" s="14"/>
      <c r="BCW49" s="14"/>
      <c r="BCX49" s="14"/>
      <c r="BCY49" s="14"/>
      <c r="BCZ49" s="14"/>
      <c r="BDA49" s="14"/>
      <c r="BDB49" s="14"/>
      <c r="BDC49" s="14"/>
      <c r="BDD49" s="14"/>
      <c r="BDE49" s="14"/>
      <c r="BDF49" s="14"/>
      <c r="BDG49" s="14"/>
      <c r="BDH49" s="14"/>
      <c r="BDI49" s="14"/>
      <c r="BDJ49" s="14"/>
      <c r="BDK49" s="14"/>
      <c r="BDL49" s="14"/>
      <c r="BDM49" s="14"/>
      <c r="BDN49" s="14"/>
      <c r="BDO49" s="14"/>
      <c r="BDP49" s="14"/>
      <c r="BDQ49" s="14"/>
      <c r="BDR49" s="14"/>
      <c r="BDS49" s="14"/>
      <c r="BDT49" s="14"/>
      <c r="BDU49" s="14"/>
      <c r="BDV49" s="14"/>
      <c r="BDW49" s="14"/>
      <c r="BDX49" s="14"/>
      <c r="BDY49" s="14"/>
      <c r="BDZ49" s="14"/>
      <c r="BEA49" s="14"/>
      <c r="BEB49" s="14"/>
      <c r="BEC49" s="14"/>
      <c r="BED49" s="14"/>
      <c r="BEE49" s="14"/>
      <c r="BEF49" s="14"/>
      <c r="BEG49" s="14"/>
      <c r="BEH49" s="14"/>
      <c r="BEI49" s="14"/>
      <c r="BEJ49" s="14"/>
      <c r="BEK49" s="14"/>
      <c r="BEL49" s="14"/>
      <c r="BEM49" s="14"/>
      <c r="BEN49" s="14"/>
      <c r="BEO49" s="14"/>
      <c r="BEP49" s="14"/>
      <c r="BEQ49" s="14"/>
      <c r="BER49" s="14"/>
      <c r="BES49" s="14"/>
      <c r="BET49" s="14"/>
      <c r="BEU49" s="14"/>
      <c r="BEV49" s="14"/>
      <c r="BEW49" s="14"/>
      <c r="BEX49" s="14"/>
      <c r="BEY49" s="14"/>
      <c r="BEZ49" s="14"/>
      <c r="BFA49" s="14"/>
      <c r="BFB49" s="14"/>
      <c r="BFC49" s="14"/>
      <c r="BFD49" s="14"/>
      <c r="BFE49" s="14"/>
      <c r="BFF49" s="14"/>
      <c r="BFG49" s="14"/>
      <c r="BFH49" s="14"/>
      <c r="BFI49" s="14"/>
      <c r="BFJ49" s="14"/>
      <c r="BFK49" s="14"/>
      <c r="BFL49" s="14"/>
      <c r="BFM49" s="14"/>
      <c r="BFN49" s="14"/>
      <c r="BFO49" s="14"/>
      <c r="BFP49" s="14"/>
      <c r="BFQ49" s="14"/>
      <c r="BFR49" s="14"/>
      <c r="BFS49" s="14"/>
      <c r="BFT49" s="14"/>
      <c r="BFU49" s="14"/>
      <c r="BFV49" s="14"/>
      <c r="BFW49" s="14"/>
      <c r="BFX49" s="14"/>
      <c r="BFY49" s="14"/>
      <c r="BFZ49" s="14"/>
      <c r="BGA49" s="14"/>
      <c r="BGB49" s="14"/>
      <c r="BGC49" s="14"/>
      <c r="BGD49" s="14"/>
      <c r="BGE49" s="14"/>
      <c r="BGF49" s="14"/>
      <c r="BGG49" s="14"/>
      <c r="BGH49" s="14"/>
      <c r="BGI49" s="14"/>
      <c r="BGJ49" s="14"/>
      <c r="BGK49" s="14"/>
      <c r="BGL49" s="14"/>
      <c r="BGM49" s="14"/>
      <c r="BGN49" s="14"/>
      <c r="BGO49" s="14"/>
      <c r="BGP49" s="14"/>
      <c r="BGQ49" s="14"/>
      <c r="BGR49" s="14"/>
      <c r="BGS49" s="14"/>
      <c r="BGT49" s="14"/>
      <c r="BGU49" s="14"/>
      <c r="BGV49" s="14"/>
      <c r="BGW49" s="14"/>
      <c r="BGX49" s="14"/>
      <c r="BGY49" s="14"/>
      <c r="BGZ49" s="14"/>
      <c r="BHA49" s="14"/>
      <c r="BHB49" s="14"/>
      <c r="BHC49" s="14"/>
      <c r="BHD49" s="14"/>
      <c r="BHE49" s="14"/>
      <c r="BHF49" s="14"/>
      <c r="BHG49" s="14"/>
      <c r="BHH49" s="14"/>
      <c r="BHI49" s="14"/>
      <c r="BHJ49" s="14"/>
      <c r="BHK49" s="14"/>
      <c r="BHL49" s="14"/>
      <c r="BHM49" s="14"/>
      <c r="BHN49" s="14"/>
      <c r="BHO49" s="14"/>
      <c r="BHP49" s="14"/>
      <c r="BHQ49" s="14"/>
      <c r="BHR49" s="14"/>
      <c r="BHS49" s="14"/>
      <c r="BHT49" s="14"/>
      <c r="BHU49" s="14"/>
      <c r="BHV49" s="14"/>
      <c r="BHW49" s="14"/>
      <c r="BHX49" s="14"/>
      <c r="BHY49" s="14"/>
      <c r="BHZ49" s="14"/>
      <c r="BIA49" s="14"/>
      <c r="BIB49" s="14"/>
      <c r="BIC49" s="14"/>
      <c r="BID49" s="14"/>
      <c r="BIE49" s="14"/>
      <c r="BIF49" s="14"/>
      <c r="BIG49" s="14"/>
      <c r="BIH49" s="14"/>
      <c r="BII49" s="14"/>
      <c r="BIJ49" s="14"/>
      <c r="BIK49" s="14"/>
      <c r="BIL49" s="14"/>
      <c r="BIM49" s="14"/>
      <c r="BIN49" s="14"/>
      <c r="BIO49" s="14"/>
      <c r="BIP49" s="14"/>
      <c r="BIQ49" s="14"/>
      <c r="BIR49" s="14"/>
      <c r="BIS49" s="14"/>
      <c r="BIT49" s="14"/>
      <c r="BIU49" s="14"/>
      <c r="BIV49" s="14"/>
      <c r="BIW49" s="14"/>
      <c r="BIX49" s="14"/>
      <c r="BIY49" s="14"/>
      <c r="BIZ49" s="14"/>
      <c r="BJA49" s="14"/>
      <c r="BJB49" s="14"/>
      <c r="BJC49" s="14"/>
      <c r="BJD49" s="14"/>
      <c r="BJE49" s="14"/>
      <c r="BJF49" s="14"/>
      <c r="BJG49" s="14"/>
      <c r="BJH49" s="14"/>
      <c r="BJI49" s="14"/>
      <c r="BJJ49" s="14"/>
      <c r="BJK49" s="14"/>
      <c r="BJL49" s="14"/>
      <c r="BJM49" s="14"/>
      <c r="BJN49" s="14"/>
      <c r="BJO49" s="14"/>
      <c r="BJP49" s="14"/>
      <c r="BJQ49" s="14"/>
      <c r="BJR49" s="14"/>
      <c r="BJS49" s="14"/>
      <c r="BJT49" s="14"/>
      <c r="BJU49" s="14"/>
      <c r="BJV49" s="14"/>
      <c r="BJW49" s="14"/>
      <c r="BJX49" s="14"/>
      <c r="BJY49" s="14"/>
      <c r="BJZ49" s="14"/>
      <c r="BKA49" s="14"/>
      <c r="BKB49" s="14"/>
      <c r="BKC49" s="14"/>
      <c r="BKD49" s="14"/>
      <c r="BKE49" s="14"/>
      <c r="BKF49" s="14"/>
      <c r="BKG49" s="14"/>
      <c r="BKH49" s="14"/>
      <c r="BKI49" s="14"/>
      <c r="BKJ49" s="14"/>
      <c r="BKK49" s="14"/>
      <c r="BKL49" s="14"/>
      <c r="BKM49" s="14"/>
      <c r="BKN49" s="14"/>
      <c r="BKO49" s="14"/>
      <c r="BKP49" s="14"/>
      <c r="BKQ49" s="14"/>
      <c r="BKR49" s="14"/>
      <c r="BKS49" s="14"/>
      <c r="BKT49" s="14"/>
      <c r="BKU49" s="14"/>
      <c r="BKV49" s="14"/>
      <c r="BKW49" s="14"/>
      <c r="BKX49" s="14"/>
      <c r="BKY49" s="14"/>
      <c r="BKZ49" s="14"/>
      <c r="BLA49" s="14"/>
      <c r="BLB49" s="14"/>
      <c r="BLC49" s="14"/>
      <c r="BLD49" s="14"/>
      <c r="BLE49" s="14"/>
      <c r="BLF49" s="14"/>
      <c r="BLG49" s="14"/>
      <c r="BLH49" s="14"/>
      <c r="BLI49" s="14"/>
      <c r="BLJ49" s="14"/>
      <c r="BLK49" s="14"/>
      <c r="BLL49" s="14"/>
      <c r="BLM49" s="14"/>
      <c r="BLN49" s="14"/>
      <c r="BLO49" s="14"/>
      <c r="BLP49" s="14"/>
      <c r="BLQ49" s="14"/>
      <c r="BLR49" s="14"/>
      <c r="BLS49" s="14"/>
      <c r="BLT49" s="14"/>
      <c r="BLU49" s="14"/>
      <c r="BLV49" s="14"/>
      <c r="BLW49" s="14"/>
      <c r="BLX49" s="14"/>
      <c r="BLY49" s="14"/>
      <c r="BLZ49" s="14"/>
      <c r="BMA49" s="14"/>
      <c r="BMB49" s="14"/>
      <c r="BMC49" s="14"/>
      <c r="BMD49" s="14"/>
      <c r="BME49" s="14"/>
      <c r="BMF49" s="14"/>
      <c r="BMG49" s="14"/>
      <c r="BMH49" s="14"/>
      <c r="BMI49" s="14"/>
      <c r="BMJ49" s="14"/>
      <c r="BMK49" s="14"/>
      <c r="BML49" s="14"/>
      <c r="BMM49" s="14"/>
      <c r="BMN49" s="14"/>
      <c r="BMO49" s="14"/>
      <c r="BMP49" s="14"/>
      <c r="BMQ49" s="14"/>
      <c r="BMR49" s="14"/>
      <c r="BMS49" s="14"/>
      <c r="BMT49" s="14"/>
      <c r="BMU49" s="14"/>
      <c r="BMV49" s="14"/>
      <c r="BMW49" s="14"/>
      <c r="BMX49" s="14"/>
      <c r="BMY49" s="14"/>
      <c r="BMZ49" s="14"/>
      <c r="BNA49" s="14"/>
      <c r="BNB49" s="14"/>
      <c r="BNC49" s="14"/>
      <c r="BND49" s="14"/>
      <c r="BNE49" s="14"/>
      <c r="BNF49" s="14"/>
      <c r="BNG49" s="14"/>
      <c r="BNH49" s="14"/>
      <c r="BNI49" s="14"/>
      <c r="BNJ49" s="14"/>
      <c r="BNK49" s="14"/>
      <c r="BNL49" s="14"/>
      <c r="BNM49" s="14"/>
      <c r="BNN49" s="14"/>
      <c r="BNO49" s="14"/>
      <c r="BNP49" s="14"/>
      <c r="BNQ49" s="14"/>
      <c r="BNR49" s="14"/>
      <c r="BNS49" s="14"/>
      <c r="BNT49" s="14"/>
      <c r="BNU49" s="14"/>
      <c r="BNV49" s="14"/>
      <c r="BNW49" s="14"/>
      <c r="BNX49" s="14"/>
      <c r="BNY49" s="14"/>
      <c r="BNZ49" s="14"/>
      <c r="BOA49" s="14"/>
      <c r="BOB49" s="14"/>
      <c r="BOC49" s="14"/>
      <c r="BOD49" s="14"/>
      <c r="BOE49" s="14"/>
      <c r="BOF49" s="14"/>
      <c r="BOG49" s="14"/>
      <c r="BOH49" s="14"/>
      <c r="BOI49" s="14"/>
      <c r="BOJ49" s="14"/>
      <c r="BOK49" s="14"/>
      <c r="BOL49" s="14"/>
      <c r="BOM49" s="14"/>
      <c r="BON49" s="14"/>
      <c r="BOO49" s="14"/>
      <c r="BOP49" s="14"/>
      <c r="BOQ49" s="14"/>
      <c r="BOR49" s="14"/>
      <c r="BOS49" s="14"/>
      <c r="BOT49" s="14"/>
      <c r="BOU49" s="14"/>
      <c r="BOV49" s="14"/>
      <c r="BOW49" s="14"/>
      <c r="BOX49" s="14"/>
      <c r="BOY49" s="14"/>
      <c r="BOZ49" s="14"/>
      <c r="BPA49" s="14"/>
      <c r="BPB49" s="14"/>
      <c r="BPC49" s="14"/>
      <c r="BPD49" s="14"/>
      <c r="BPE49" s="14"/>
      <c r="BPF49" s="14"/>
      <c r="BPG49" s="14"/>
      <c r="BPH49" s="14"/>
      <c r="BPI49" s="14"/>
      <c r="BPJ49" s="14"/>
      <c r="BPK49" s="14"/>
      <c r="BPL49" s="14"/>
      <c r="BPM49" s="14"/>
      <c r="BPN49" s="14"/>
      <c r="BPO49" s="14"/>
      <c r="BPP49" s="14"/>
      <c r="BPQ49" s="14"/>
      <c r="BPR49" s="14"/>
      <c r="BPS49" s="14"/>
      <c r="BPT49" s="14"/>
      <c r="BPU49" s="14"/>
      <c r="BPV49" s="14"/>
      <c r="BPW49" s="14"/>
      <c r="BPX49" s="14"/>
      <c r="BPY49" s="14"/>
      <c r="BPZ49" s="14"/>
      <c r="BQA49" s="14"/>
      <c r="BQB49" s="14"/>
      <c r="BQC49" s="14"/>
      <c r="BQD49" s="14"/>
      <c r="BQE49" s="14"/>
      <c r="BQF49" s="14"/>
      <c r="BQG49" s="14"/>
      <c r="BQH49" s="14"/>
      <c r="BQI49" s="14"/>
      <c r="BQJ49" s="14"/>
      <c r="BQK49" s="14"/>
      <c r="BQL49" s="14"/>
      <c r="BQM49" s="14"/>
      <c r="BQN49" s="14"/>
      <c r="BQO49" s="14"/>
      <c r="BQP49" s="14"/>
      <c r="BQQ49" s="14"/>
      <c r="BQR49" s="14"/>
      <c r="BQS49" s="14"/>
      <c r="BQT49" s="14"/>
      <c r="BQU49" s="14"/>
      <c r="BQV49" s="14"/>
      <c r="BQW49" s="14"/>
      <c r="BQX49" s="14"/>
      <c r="BQY49" s="14"/>
      <c r="BQZ49" s="14"/>
      <c r="BRA49" s="14"/>
      <c r="BRB49" s="14"/>
      <c r="BRC49" s="14"/>
      <c r="BRD49" s="14"/>
      <c r="BRE49" s="14"/>
      <c r="BRF49" s="14"/>
      <c r="BRG49" s="14"/>
      <c r="BRH49" s="14"/>
      <c r="BRI49" s="14"/>
      <c r="BRJ49" s="14"/>
      <c r="BRK49" s="14"/>
      <c r="BRL49" s="14"/>
      <c r="BRM49" s="14"/>
      <c r="BRN49" s="14"/>
      <c r="BRO49" s="14"/>
      <c r="BRP49" s="14"/>
      <c r="BRQ49" s="14"/>
      <c r="BRR49" s="14"/>
      <c r="BRS49" s="14"/>
      <c r="BRT49" s="14"/>
      <c r="BRU49" s="14"/>
      <c r="BRV49" s="14"/>
      <c r="BRW49" s="14"/>
      <c r="BRX49" s="14"/>
      <c r="BRY49" s="14"/>
      <c r="BRZ49" s="14"/>
      <c r="BSA49" s="14"/>
      <c r="BSB49" s="14"/>
      <c r="BSC49" s="14"/>
      <c r="BSD49" s="14"/>
      <c r="BSE49" s="14"/>
      <c r="BSF49" s="14"/>
      <c r="BSG49" s="14"/>
      <c r="BSH49" s="14"/>
      <c r="BSI49" s="14"/>
      <c r="BSJ49" s="14"/>
      <c r="BSK49" s="14"/>
      <c r="BSL49" s="14"/>
      <c r="BSM49" s="14"/>
      <c r="BSN49" s="14"/>
      <c r="BSO49" s="14"/>
      <c r="BSP49" s="14"/>
      <c r="BSQ49" s="14"/>
      <c r="BSR49" s="14"/>
      <c r="BSS49" s="14"/>
      <c r="BST49" s="14"/>
      <c r="BSU49" s="14"/>
      <c r="BSV49" s="14"/>
      <c r="BSW49" s="14"/>
      <c r="BSX49" s="14"/>
      <c r="BSY49" s="14"/>
      <c r="BSZ49" s="14"/>
      <c r="BTA49" s="14"/>
      <c r="BTB49" s="14"/>
      <c r="BTC49" s="14"/>
      <c r="BTD49" s="14"/>
      <c r="BTE49" s="14"/>
      <c r="BTF49" s="14"/>
      <c r="BTG49" s="14"/>
      <c r="BTH49" s="14"/>
      <c r="BTI49" s="14"/>
      <c r="BTJ49" s="14"/>
      <c r="BTK49" s="14"/>
      <c r="BTL49" s="14"/>
      <c r="BTM49" s="14"/>
      <c r="BTN49" s="14"/>
      <c r="BTO49" s="14"/>
      <c r="BTP49" s="14"/>
      <c r="BTQ49" s="14"/>
      <c r="BTR49" s="14"/>
      <c r="BTS49" s="14"/>
      <c r="BTT49" s="14"/>
      <c r="BTU49" s="14"/>
      <c r="BTV49" s="14"/>
      <c r="BTW49" s="14"/>
      <c r="BTX49" s="14"/>
      <c r="BTY49" s="14"/>
      <c r="BTZ49" s="14"/>
      <c r="BUA49" s="14"/>
      <c r="BUB49" s="14"/>
      <c r="BUC49" s="14"/>
      <c r="BUD49" s="14"/>
      <c r="BUE49" s="14"/>
      <c r="BUF49" s="14"/>
      <c r="BUG49" s="14"/>
      <c r="BUH49" s="14"/>
      <c r="BUI49" s="14"/>
      <c r="BUJ49" s="14"/>
      <c r="BUK49" s="14"/>
      <c r="BUL49" s="14"/>
      <c r="BUM49" s="14"/>
      <c r="BUN49" s="14"/>
      <c r="BUO49" s="14"/>
      <c r="BUP49" s="14"/>
      <c r="BUQ49" s="14"/>
      <c r="BUR49" s="14"/>
      <c r="BUS49" s="14"/>
      <c r="BUT49" s="14"/>
      <c r="BUU49" s="14"/>
      <c r="BUV49" s="14"/>
      <c r="BUW49" s="14"/>
      <c r="BUX49" s="14"/>
      <c r="BUY49" s="14"/>
      <c r="BUZ49" s="14"/>
      <c r="BVA49" s="14"/>
      <c r="BVB49" s="14"/>
      <c r="BVC49" s="14"/>
      <c r="BVD49" s="14"/>
      <c r="BVE49" s="14"/>
      <c r="BVF49" s="14"/>
      <c r="BVG49" s="14"/>
      <c r="BVH49" s="14"/>
      <c r="BVI49" s="14"/>
      <c r="BVJ49" s="14"/>
      <c r="BVK49" s="14"/>
      <c r="BVL49" s="14"/>
      <c r="BVM49" s="14"/>
      <c r="BVN49" s="14"/>
      <c r="BVO49" s="14"/>
      <c r="BVP49" s="14"/>
      <c r="BVQ49" s="14"/>
      <c r="BVR49" s="14"/>
      <c r="BVS49" s="14"/>
      <c r="BVT49" s="14"/>
      <c r="BVU49" s="14"/>
      <c r="BVV49" s="14"/>
      <c r="BVW49" s="14"/>
      <c r="BVX49" s="14"/>
      <c r="BVY49" s="14"/>
      <c r="BVZ49" s="14"/>
      <c r="BWA49" s="14"/>
      <c r="BWB49" s="14"/>
      <c r="BWC49" s="14"/>
      <c r="BWD49" s="14"/>
      <c r="BWE49" s="14"/>
      <c r="BWF49" s="14"/>
      <c r="BWG49" s="14"/>
      <c r="BWH49" s="14"/>
      <c r="BWI49" s="14"/>
      <c r="BWJ49" s="14"/>
      <c r="BWK49" s="14"/>
      <c r="BWL49" s="14"/>
      <c r="BWM49" s="14"/>
      <c r="BWN49" s="14"/>
      <c r="BWO49" s="14"/>
      <c r="BWP49" s="14"/>
      <c r="BWQ49" s="14"/>
      <c r="BWR49" s="14"/>
      <c r="BWS49" s="14"/>
      <c r="BWT49" s="14"/>
      <c r="BWU49" s="14"/>
      <c r="BWV49" s="14"/>
      <c r="BWW49" s="14"/>
      <c r="BWX49" s="14"/>
      <c r="BWY49" s="14"/>
      <c r="BWZ49" s="14"/>
      <c r="BXA49" s="14"/>
      <c r="BXB49" s="14"/>
      <c r="BXC49" s="14"/>
      <c r="BXD49" s="14"/>
      <c r="BXE49" s="14"/>
      <c r="BXF49" s="14"/>
      <c r="BXG49" s="14"/>
      <c r="BXH49" s="14"/>
      <c r="BXI49" s="14"/>
      <c r="BXJ49" s="14"/>
      <c r="BXK49" s="14"/>
      <c r="BXL49" s="14"/>
      <c r="BXM49" s="14"/>
      <c r="BXN49" s="14"/>
      <c r="BXO49" s="14"/>
      <c r="BXP49" s="14"/>
      <c r="BXQ49" s="14"/>
      <c r="BXR49" s="14"/>
      <c r="BXS49" s="14"/>
      <c r="BXT49" s="14"/>
      <c r="BXU49" s="14"/>
      <c r="BXV49" s="14"/>
      <c r="BXW49" s="14"/>
      <c r="BXX49" s="14"/>
      <c r="BXY49" s="14"/>
      <c r="BXZ49" s="14"/>
      <c r="BYA49" s="14"/>
      <c r="BYB49" s="14"/>
      <c r="BYC49" s="14"/>
      <c r="BYD49" s="14"/>
      <c r="BYE49" s="14"/>
      <c r="BYF49" s="14"/>
      <c r="BYG49" s="14"/>
      <c r="BYH49" s="14"/>
      <c r="BYI49" s="14"/>
      <c r="BYJ49" s="14"/>
      <c r="BYK49" s="14"/>
      <c r="BYL49" s="14"/>
      <c r="BYM49" s="14"/>
      <c r="BYN49" s="14"/>
      <c r="BYO49" s="14"/>
      <c r="BYP49" s="14"/>
      <c r="BYQ49" s="14"/>
      <c r="BYR49" s="14"/>
      <c r="BYS49" s="14"/>
      <c r="BYT49" s="14"/>
      <c r="BYU49" s="14"/>
      <c r="BYV49" s="14"/>
      <c r="BYW49" s="14"/>
      <c r="BYX49" s="14"/>
      <c r="BYY49" s="14"/>
      <c r="BYZ49" s="14"/>
      <c r="BZA49" s="14"/>
      <c r="BZB49" s="14"/>
      <c r="BZC49" s="14"/>
      <c r="BZD49" s="14"/>
      <c r="BZE49" s="14"/>
      <c r="BZF49" s="14"/>
      <c r="BZG49" s="14"/>
      <c r="BZH49" s="14"/>
      <c r="BZI49" s="14"/>
      <c r="BZJ49" s="14"/>
      <c r="BZK49" s="14"/>
      <c r="BZL49" s="14"/>
      <c r="BZM49" s="14"/>
      <c r="BZN49" s="14"/>
      <c r="BZO49" s="14"/>
      <c r="BZP49" s="14"/>
      <c r="BZQ49" s="14"/>
      <c r="BZR49" s="14"/>
      <c r="BZS49" s="14"/>
      <c r="BZT49" s="14"/>
      <c r="BZU49" s="14"/>
      <c r="BZV49" s="14"/>
      <c r="BZW49" s="14"/>
      <c r="BZX49" s="14"/>
      <c r="BZY49" s="14"/>
      <c r="BZZ49" s="14"/>
      <c r="CAA49" s="14"/>
      <c r="CAB49" s="14"/>
      <c r="CAC49" s="14"/>
      <c r="CAD49" s="14"/>
      <c r="CAE49" s="14"/>
      <c r="CAF49" s="14"/>
      <c r="CAG49" s="14"/>
      <c r="CAH49" s="14"/>
      <c r="CAI49" s="14"/>
      <c r="CAJ49" s="14"/>
      <c r="CAK49" s="14"/>
      <c r="CAL49" s="14"/>
      <c r="CAM49" s="14"/>
      <c r="CAN49" s="14"/>
      <c r="CAO49" s="14"/>
      <c r="CAP49" s="14"/>
      <c r="CAQ49" s="14"/>
      <c r="CAR49" s="14"/>
      <c r="CAS49" s="14"/>
      <c r="CAT49" s="14"/>
      <c r="CAU49" s="14"/>
      <c r="CAV49" s="14"/>
      <c r="CAW49" s="14"/>
      <c r="CAX49" s="14"/>
      <c r="CAY49" s="14"/>
      <c r="CAZ49" s="14"/>
      <c r="CBA49" s="14"/>
      <c r="CBB49" s="14"/>
      <c r="CBC49" s="14"/>
      <c r="CBD49" s="14"/>
      <c r="CBE49" s="14"/>
      <c r="CBF49" s="14"/>
      <c r="CBG49" s="14"/>
      <c r="CBH49" s="14"/>
      <c r="CBI49" s="14"/>
      <c r="CBJ49" s="14"/>
      <c r="CBK49" s="14"/>
      <c r="CBL49" s="14"/>
      <c r="CBM49" s="14"/>
      <c r="CBN49" s="14"/>
      <c r="CBO49" s="14"/>
      <c r="CBP49" s="14"/>
      <c r="CBQ49" s="14"/>
      <c r="CBR49" s="14"/>
      <c r="CBS49" s="14"/>
      <c r="CBT49" s="14"/>
      <c r="CBU49" s="14"/>
      <c r="CBV49" s="14"/>
      <c r="CBW49" s="14"/>
      <c r="CBX49" s="14"/>
      <c r="CBY49" s="14"/>
      <c r="CBZ49" s="14"/>
      <c r="CCA49" s="14"/>
      <c r="CCB49" s="14"/>
      <c r="CCC49" s="14"/>
      <c r="CCD49" s="14"/>
      <c r="CCE49" s="14"/>
      <c r="CCF49" s="14"/>
      <c r="CCG49" s="14"/>
      <c r="CCH49" s="14"/>
      <c r="CCI49" s="14"/>
      <c r="CCJ49" s="14"/>
      <c r="CCK49" s="14"/>
      <c r="CCL49" s="14"/>
      <c r="CCM49" s="14"/>
      <c r="CCN49" s="14"/>
      <c r="CCO49" s="14"/>
      <c r="CCP49" s="14"/>
      <c r="CCQ49" s="14"/>
      <c r="CCR49" s="14"/>
      <c r="CCS49" s="14"/>
      <c r="CCT49" s="14"/>
      <c r="CCU49" s="14"/>
      <c r="CCV49" s="14"/>
      <c r="CCW49" s="14"/>
      <c r="CCX49" s="14"/>
      <c r="CCY49" s="14"/>
      <c r="CCZ49" s="14"/>
      <c r="CDA49" s="14"/>
      <c r="CDB49" s="14"/>
      <c r="CDC49" s="14"/>
      <c r="CDD49" s="14"/>
      <c r="CDE49" s="14"/>
      <c r="CDF49" s="14"/>
      <c r="CDG49" s="14"/>
      <c r="CDH49" s="14"/>
      <c r="CDI49" s="14"/>
      <c r="CDJ49" s="14"/>
      <c r="CDK49" s="14"/>
      <c r="CDL49" s="14"/>
      <c r="CDM49" s="14"/>
      <c r="CDN49" s="14"/>
      <c r="CDO49" s="14"/>
      <c r="CDP49" s="14"/>
      <c r="CDQ49" s="14"/>
      <c r="CDR49" s="14"/>
      <c r="CDS49" s="14"/>
      <c r="CDT49" s="14"/>
      <c r="CDU49" s="14"/>
      <c r="CDV49" s="14"/>
      <c r="CDW49" s="14"/>
      <c r="CDX49" s="14"/>
      <c r="CDY49" s="14"/>
      <c r="CDZ49" s="14"/>
      <c r="CEA49" s="14"/>
      <c r="CEB49" s="14"/>
      <c r="CEC49" s="14"/>
      <c r="CED49" s="14"/>
      <c r="CEE49" s="14"/>
      <c r="CEF49" s="14"/>
      <c r="CEG49" s="14"/>
      <c r="CEH49" s="14"/>
      <c r="CEI49" s="14"/>
      <c r="CEJ49" s="14"/>
      <c r="CEK49" s="14"/>
      <c r="CEL49" s="14"/>
      <c r="CEM49" s="14"/>
      <c r="CEN49" s="14"/>
      <c r="CEO49" s="14"/>
      <c r="CEP49" s="14"/>
      <c r="CEQ49" s="14"/>
      <c r="CER49" s="14"/>
      <c r="CES49" s="14"/>
      <c r="CET49" s="14"/>
      <c r="CEU49" s="14"/>
      <c r="CEV49" s="14"/>
      <c r="CEW49" s="14"/>
      <c r="CEX49" s="14"/>
      <c r="CEY49" s="14"/>
      <c r="CEZ49" s="14"/>
      <c r="CFA49" s="14"/>
      <c r="CFB49" s="14"/>
      <c r="CFC49" s="14"/>
      <c r="CFD49" s="14"/>
      <c r="CFE49" s="14"/>
      <c r="CFF49" s="14"/>
      <c r="CFG49" s="14"/>
      <c r="CFH49" s="14"/>
      <c r="CFI49" s="14"/>
      <c r="CFJ49" s="14"/>
      <c r="CFK49" s="14"/>
      <c r="CFL49" s="14"/>
      <c r="CFM49" s="14"/>
      <c r="CFN49" s="14"/>
      <c r="CFO49" s="14"/>
      <c r="CFP49" s="14"/>
      <c r="CFQ49" s="14"/>
      <c r="CFR49" s="14"/>
      <c r="CFS49" s="14"/>
      <c r="CFT49" s="14"/>
      <c r="CFU49" s="14"/>
      <c r="CFV49" s="14"/>
      <c r="CFW49" s="14"/>
      <c r="CFX49" s="14"/>
      <c r="CFY49" s="14"/>
      <c r="CFZ49" s="14"/>
      <c r="CGA49" s="14"/>
      <c r="CGB49" s="14"/>
      <c r="CGC49" s="14"/>
      <c r="CGD49" s="14"/>
      <c r="CGE49" s="14"/>
      <c r="CGF49" s="14"/>
      <c r="CGG49" s="14"/>
      <c r="CGH49" s="14"/>
      <c r="CGI49" s="14"/>
      <c r="CGJ49" s="14"/>
      <c r="CGK49" s="14"/>
      <c r="CGL49" s="14"/>
      <c r="CGM49" s="14"/>
      <c r="CGN49" s="14"/>
      <c r="CGO49" s="14"/>
      <c r="CGP49" s="14"/>
      <c r="CGQ49" s="14"/>
      <c r="CGR49" s="14"/>
      <c r="CGS49" s="14"/>
      <c r="CGT49" s="14"/>
      <c r="CGU49" s="14"/>
      <c r="CGV49" s="14"/>
      <c r="CGW49" s="14"/>
      <c r="CGX49" s="14"/>
      <c r="CGY49" s="14"/>
      <c r="CGZ49" s="14"/>
      <c r="CHA49" s="14"/>
      <c r="CHB49" s="14"/>
      <c r="CHC49" s="14"/>
      <c r="CHD49" s="14"/>
      <c r="CHE49" s="14"/>
      <c r="CHF49" s="14"/>
      <c r="CHG49" s="14"/>
      <c r="CHH49" s="14"/>
      <c r="CHI49" s="14"/>
      <c r="CHJ49" s="14"/>
      <c r="CHK49" s="14"/>
      <c r="CHL49" s="14"/>
      <c r="CHM49" s="14"/>
      <c r="CHN49" s="14"/>
      <c r="CHO49" s="14"/>
      <c r="CHP49" s="14"/>
      <c r="CHQ49" s="14"/>
      <c r="CHR49" s="14"/>
      <c r="CHS49" s="14"/>
      <c r="CHT49" s="14"/>
      <c r="CHU49" s="14"/>
      <c r="CHV49" s="14"/>
      <c r="CHW49" s="14"/>
      <c r="CHX49" s="14"/>
      <c r="CHY49" s="14"/>
      <c r="CHZ49" s="14"/>
      <c r="CIA49" s="14"/>
      <c r="CIB49" s="14"/>
      <c r="CIC49" s="14"/>
      <c r="CID49" s="14"/>
      <c r="CIE49" s="14"/>
      <c r="CIF49" s="14"/>
      <c r="CIG49" s="14"/>
      <c r="CIH49" s="14"/>
      <c r="CII49" s="14"/>
      <c r="CIJ49" s="14"/>
      <c r="CIK49" s="14"/>
      <c r="CIL49" s="14"/>
      <c r="CIM49" s="14"/>
      <c r="CIN49" s="14"/>
      <c r="CIO49" s="14"/>
      <c r="CIP49" s="14"/>
      <c r="CIQ49" s="14"/>
      <c r="CIR49" s="14"/>
      <c r="CIS49" s="14"/>
      <c r="CIT49" s="14"/>
      <c r="CIU49" s="14"/>
      <c r="CIV49" s="14"/>
      <c r="CIW49" s="14"/>
      <c r="CIX49" s="14"/>
      <c r="CIY49" s="14"/>
      <c r="CIZ49" s="14"/>
      <c r="CJA49" s="14"/>
      <c r="CJB49" s="14"/>
      <c r="CJC49" s="14"/>
      <c r="CJD49" s="14"/>
      <c r="CJE49" s="14"/>
      <c r="CJF49" s="14"/>
      <c r="CJG49" s="14"/>
      <c r="CJH49" s="14"/>
      <c r="CJI49" s="14"/>
      <c r="CJJ49" s="14"/>
      <c r="CJK49" s="14"/>
      <c r="CJL49" s="14"/>
      <c r="CJM49" s="14"/>
      <c r="CJN49" s="14"/>
      <c r="CJO49" s="14"/>
      <c r="CJP49" s="14"/>
      <c r="CJQ49" s="14"/>
      <c r="CJR49" s="14"/>
      <c r="CJS49" s="14"/>
      <c r="CJT49" s="14"/>
      <c r="CJU49" s="14"/>
      <c r="CJV49" s="14"/>
      <c r="CJW49" s="14"/>
      <c r="CJX49" s="14"/>
      <c r="CJY49" s="14"/>
      <c r="CJZ49" s="14"/>
      <c r="CKA49" s="14"/>
      <c r="CKB49" s="14"/>
      <c r="CKC49" s="14"/>
      <c r="CKD49" s="14"/>
      <c r="CKE49" s="14"/>
      <c r="CKF49" s="14"/>
      <c r="CKG49" s="14"/>
      <c r="CKH49" s="14"/>
      <c r="CKI49" s="14"/>
      <c r="CKJ49" s="14"/>
      <c r="CKK49" s="14"/>
      <c r="CKL49" s="14"/>
      <c r="CKM49" s="14"/>
      <c r="CKN49" s="14"/>
      <c r="CKO49" s="14"/>
      <c r="CKP49" s="14"/>
      <c r="CKQ49" s="14"/>
      <c r="CKR49" s="14"/>
      <c r="CKS49" s="14"/>
      <c r="CKT49" s="14"/>
      <c r="CKU49" s="14"/>
      <c r="CKV49" s="14"/>
      <c r="CKW49" s="14"/>
      <c r="CKX49" s="14"/>
      <c r="CKY49" s="14"/>
      <c r="CKZ49" s="14"/>
      <c r="CLA49" s="14"/>
      <c r="CLB49" s="14"/>
      <c r="CLC49" s="14"/>
      <c r="CLD49" s="14"/>
      <c r="CLE49" s="14"/>
      <c r="CLF49" s="14"/>
      <c r="CLG49" s="14"/>
      <c r="CLH49" s="14"/>
      <c r="CLI49" s="14"/>
      <c r="CLJ49" s="14"/>
      <c r="CLK49" s="14"/>
      <c r="CLL49" s="14"/>
      <c r="CLM49" s="14"/>
      <c r="CLN49" s="14"/>
      <c r="CLO49" s="14"/>
      <c r="CLP49" s="14"/>
      <c r="CLQ49" s="14"/>
      <c r="CLR49" s="14"/>
      <c r="CLS49" s="14"/>
      <c r="CLT49" s="14"/>
      <c r="CLU49" s="14"/>
      <c r="CLV49" s="14"/>
      <c r="CLW49" s="14"/>
      <c r="CLX49" s="14"/>
      <c r="CLY49" s="14"/>
      <c r="CLZ49" s="14"/>
      <c r="CMA49" s="14"/>
      <c r="CMB49" s="14"/>
      <c r="CMC49" s="14"/>
      <c r="CMD49" s="14"/>
      <c r="CME49" s="14"/>
      <c r="CMF49" s="14"/>
      <c r="CMG49" s="14"/>
      <c r="CMH49" s="14"/>
      <c r="CMI49" s="14"/>
      <c r="CMJ49" s="14"/>
      <c r="CMK49" s="14"/>
      <c r="CML49" s="14"/>
      <c r="CMM49" s="14"/>
      <c r="CMN49" s="14"/>
      <c r="CMO49" s="14"/>
      <c r="CMP49" s="14"/>
      <c r="CMQ49" s="14"/>
      <c r="CMR49" s="14"/>
      <c r="CMS49" s="14"/>
      <c r="CMT49" s="14"/>
      <c r="CMU49" s="14"/>
      <c r="CMV49" s="14"/>
      <c r="CMW49" s="14"/>
      <c r="CMX49" s="14"/>
      <c r="CMY49" s="14"/>
      <c r="CMZ49" s="14"/>
      <c r="CNA49" s="14"/>
      <c r="CNB49" s="14"/>
      <c r="CNC49" s="14"/>
      <c r="CND49" s="14"/>
      <c r="CNE49" s="14"/>
      <c r="CNF49" s="14"/>
      <c r="CNG49" s="14"/>
      <c r="CNH49" s="14"/>
      <c r="CNI49" s="14"/>
      <c r="CNJ49" s="14"/>
      <c r="CNK49" s="14"/>
      <c r="CNL49" s="14"/>
      <c r="CNM49" s="14"/>
      <c r="CNN49" s="14"/>
      <c r="CNO49" s="14"/>
      <c r="CNP49" s="14"/>
      <c r="CNQ49" s="14"/>
      <c r="CNR49" s="14"/>
      <c r="CNS49" s="14"/>
      <c r="CNT49" s="14"/>
      <c r="CNU49" s="14"/>
      <c r="CNV49" s="14"/>
      <c r="CNW49" s="14"/>
      <c r="CNX49" s="14"/>
      <c r="CNY49" s="14"/>
      <c r="CNZ49" s="14"/>
      <c r="COA49" s="14"/>
      <c r="COB49" s="14"/>
      <c r="COC49" s="14"/>
      <c r="COD49" s="14"/>
      <c r="COE49" s="14"/>
      <c r="COF49" s="14"/>
      <c r="COG49" s="14"/>
      <c r="COH49" s="14"/>
      <c r="COI49" s="14"/>
      <c r="COJ49" s="14"/>
      <c r="COK49" s="14"/>
      <c r="COL49" s="14"/>
      <c r="COM49" s="14"/>
      <c r="CON49" s="14"/>
      <c r="COO49" s="14"/>
      <c r="COP49" s="14"/>
      <c r="COQ49" s="14"/>
      <c r="COR49" s="14"/>
      <c r="COS49" s="14"/>
      <c r="COT49" s="14"/>
      <c r="COU49" s="14"/>
      <c r="COV49" s="14"/>
      <c r="COW49" s="14"/>
      <c r="COX49" s="14"/>
      <c r="COY49" s="14"/>
      <c r="COZ49" s="14"/>
      <c r="CPA49" s="14"/>
      <c r="CPB49" s="14"/>
      <c r="CPC49" s="14"/>
      <c r="CPD49" s="14"/>
      <c r="CPE49" s="14"/>
      <c r="CPF49" s="14"/>
      <c r="CPG49" s="14"/>
      <c r="CPH49" s="14"/>
      <c r="CPI49" s="14"/>
      <c r="CPJ49" s="14"/>
      <c r="CPK49" s="14"/>
      <c r="CPL49" s="14"/>
      <c r="CPM49" s="14"/>
      <c r="CPN49" s="14"/>
      <c r="CPO49" s="14"/>
      <c r="CPP49" s="14"/>
      <c r="CPQ49" s="14"/>
      <c r="CPR49" s="14"/>
      <c r="CPS49" s="14"/>
      <c r="CPT49" s="14"/>
      <c r="CPU49" s="14"/>
      <c r="CPV49" s="14"/>
      <c r="CPW49" s="14"/>
      <c r="CPX49" s="14"/>
      <c r="CPY49" s="14"/>
      <c r="CPZ49" s="14"/>
      <c r="CQA49" s="14"/>
      <c r="CQB49" s="14"/>
      <c r="CQC49" s="14"/>
      <c r="CQD49" s="14"/>
      <c r="CQE49" s="14"/>
      <c r="CQF49" s="14"/>
      <c r="CQG49" s="14"/>
      <c r="CQH49" s="14"/>
      <c r="CQI49" s="14"/>
      <c r="CQJ49" s="14"/>
      <c r="CQK49" s="14"/>
      <c r="CQL49" s="14"/>
      <c r="CQM49" s="14"/>
      <c r="CQN49" s="14"/>
      <c r="CQO49" s="14"/>
      <c r="CQP49" s="14"/>
      <c r="CQQ49" s="14"/>
      <c r="CQR49" s="14"/>
      <c r="CQS49" s="14"/>
      <c r="CQT49" s="14"/>
      <c r="CQU49" s="14"/>
      <c r="CQV49" s="14"/>
      <c r="CQW49" s="14"/>
      <c r="CQX49" s="14"/>
      <c r="CQY49" s="14"/>
      <c r="CQZ49" s="14"/>
      <c r="CRA49" s="14"/>
      <c r="CRB49" s="14"/>
      <c r="CRC49" s="14"/>
      <c r="CRD49" s="14"/>
      <c r="CRE49" s="14"/>
      <c r="CRF49" s="14"/>
      <c r="CRG49" s="14"/>
      <c r="CRH49" s="14"/>
      <c r="CRI49" s="14"/>
      <c r="CRJ49" s="14"/>
      <c r="CRK49" s="14"/>
      <c r="CRL49" s="14"/>
      <c r="CRM49" s="14"/>
      <c r="CRN49" s="14"/>
      <c r="CRO49" s="14"/>
      <c r="CRP49" s="14"/>
      <c r="CRQ49" s="14"/>
      <c r="CRR49" s="14"/>
      <c r="CRS49" s="14"/>
      <c r="CRT49" s="14"/>
      <c r="CRU49" s="14"/>
      <c r="CRV49" s="14"/>
      <c r="CRW49" s="14"/>
      <c r="CRX49" s="14"/>
      <c r="CRY49" s="14"/>
      <c r="CRZ49" s="14"/>
      <c r="CSA49" s="14"/>
      <c r="CSB49" s="14"/>
      <c r="CSC49" s="14"/>
      <c r="CSD49" s="14"/>
      <c r="CSE49" s="14"/>
      <c r="CSF49" s="14"/>
      <c r="CSG49" s="14"/>
      <c r="CSH49" s="14"/>
      <c r="CSI49" s="14"/>
      <c r="CSJ49" s="14"/>
      <c r="CSK49" s="14"/>
      <c r="CSL49" s="14"/>
      <c r="CSM49" s="14"/>
      <c r="CSN49" s="14"/>
      <c r="CSO49" s="14"/>
      <c r="CSP49" s="14"/>
      <c r="CSQ49" s="14"/>
      <c r="CSR49" s="14"/>
      <c r="CSS49" s="14"/>
      <c r="CST49" s="14"/>
      <c r="CSU49" s="14"/>
      <c r="CSV49" s="14"/>
      <c r="CSW49" s="14"/>
      <c r="CSX49" s="14"/>
      <c r="CSY49" s="14"/>
      <c r="CSZ49" s="14"/>
      <c r="CTA49" s="14"/>
      <c r="CTB49" s="14"/>
      <c r="CTC49" s="14"/>
      <c r="CTD49" s="14"/>
      <c r="CTE49" s="14"/>
      <c r="CTF49" s="14"/>
      <c r="CTG49" s="14"/>
      <c r="CTH49" s="14"/>
      <c r="CTI49" s="14"/>
      <c r="CTJ49" s="14"/>
      <c r="CTK49" s="14"/>
      <c r="CTL49" s="14"/>
      <c r="CTM49" s="14"/>
      <c r="CTN49" s="14"/>
      <c r="CTO49" s="14"/>
      <c r="CTP49" s="14"/>
      <c r="CTQ49" s="14"/>
      <c r="CTR49" s="14"/>
      <c r="CTS49" s="14"/>
      <c r="CTT49" s="14"/>
      <c r="CTU49" s="14"/>
      <c r="CTV49" s="14"/>
      <c r="CTW49" s="14"/>
      <c r="CTX49" s="14"/>
      <c r="CTY49" s="14"/>
      <c r="CTZ49" s="14"/>
      <c r="CUA49" s="14"/>
      <c r="CUB49" s="14"/>
      <c r="CUC49" s="14"/>
      <c r="CUD49" s="14"/>
      <c r="CUE49" s="14"/>
      <c r="CUF49" s="14"/>
      <c r="CUG49" s="14"/>
      <c r="CUH49" s="14"/>
      <c r="CUI49" s="14"/>
      <c r="CUJ49" s="14"/>
      <c r="CUK49" s="14"/>
      <c r="CUL49" s="14"/>
      <c r="CUM49" s="14"/>
      <c r="CUN49" s="14"/>
      <c r="CUO49" s="14"/>
      <c r="CUP49" s="14"/>
      <c r="CUQ49" s="14"/>
      <c r="CUR49" s="14"/>
      <c r="CUS49" s="14"/>
      <c r="CUT49" s="14"/>
      <c r="CUU49" s="14"/>
      <c r="CUV49" s="14"/>
      <c r="CUW49" s="14"/>
      <c r="CUX49" s="14"/>
      <c r="CUY49" s="14"/>
      <c r="CUZ49" s="14"/>
      <c r="CVA49" s="14"/>
      <c r="CVB49" s="14"/>
      <c r="CVC49" s="14"/>
      <c r="CVD49" s="14"/>
      <c r="CVE49" s="14"/>
      <c r="CVF49" s="14"/>
      <c r="CVG49" s="14"/>
      <c r="CVH49" s="14"/>
      <c r="CVI49" s="14"/>
      <c r="CVJ49" s="14"/>
      <c r="CVK49" s="14"/>
      <c r="CVL49" s="14"/>
      <c r="CVM49" s="14"/>
      <c r="CVN49" s="14"/>
      <c r="CVO49" s="14"/>
      <c r="CVP49" s="14"/>
      <c r="CVQ49" s="14"/>
      <c r="CVR49" s="14"/>
      <c r="CVS49" s="14"/>
      <c r="CVT49" s="14"/>
      <c r="CVU49" s="14"/>
      <c r="CVV49" s="14"/>
      <c r="CVW49" s="14"/>
      <c r="CVX49" s="14"/>
      <c r="CVY49" s="14"/>
      <c r="CVZ49" s="14"/>
      <c r="CWA49" s="14"/>
      <c r="CWB49" s="14"/>
      <c r="CWC49" s="14"/>
      <c r="CWD49" s="14"/>
      <c r="CWE49" s="14"/>
      <c r="CWF49" s="14"/>
      <c r="CWG49" s="14"/>
      <c r="CWH49" s="14"/>
      <c r="CWI49" s="14"/>
      <c r="CWJ49" s="14"/>
      <c r="CWK49" s="14"/>
      <c r="CWL49" s="14"/>
      <c r="CWM49" s="14"/>
      <c r="CWN49" s="14"/>
      <c r="CWO49" s="14"/>
      <c r="CWP49" s="14"/>
      <c r="CWQ49" s="14"/>
      <c r="CWR49" s="14"/>
      <c r="CWS49" s="14"/>
      <c r="CWT49" s="14"/>
      <c r="CWU49" s="14"/>
      <c r="CWV49" s="14"/>
      <c r="CWW49" s="14"/>
      <c r="CWX49" s="14"/>
      <c r="CWY49" s="14"/>
      <c r="CWZ49" s="14"/>
      <c r="CXA49" s="14"/>
      <c r="CXB49" s="14"/>
      <c r="CXC49" s="14"/>
      <c r="CXD49" s="14"/>
      <c r="CXE49" s="14"/>
      <c r="CXF49" s="14"/>
      <c r="CXG49" s="14"/>
      <c r="CXH49" s="14"/>
      <c r="CXI49" s="14"/>
      <c r="CXJ49" s="14"/>
      <c r="CXK49" s="14"/>
      <c r="CXL49" s="14"/>
      <c r="CXM49" s="14"/>
      <c r="CXN49" s="14"/>
      <c r="CXO49" s="14"/>
      <c r="CXP49" s="14"/>
      <c r="CXQ49" s="14"/>
      <c r="CXR49" s="14"/>
      <c r="CXS49" s="14"/>
      <c r="CXT49" s="14"/>
      <c r="CXU49" s="14"/>
      <c r="CXV49" s="14"/>
      <c r="CXW49" s="14"/>
      <c r="CXX49" s="14"/>
      <c r="CXY49" s="14"/>
      <c r="CXZ49" s="14"/>
      <c r="CYA49" s="14"/>
      <c r="CYB49" s="14"/>
      <c r="CYC49" s="14"/>
      <c r="CYD49" s="14"/>
      <c r="CYE49" s="14"/>
      <c r="CYF49" s="14"/>
      <c r="CYG49" s="14"/>
      <c r="CYH49" s="14"/>
      <c r="CYI49" s="14"/>
      <c r="CYJ49" s="14"/>
      <c r="CYK49" s="14"/>
      <c r="CYL49" s="14"/>
      <c r="CYM49" s="14"/>
      <c r="CYN49" s="14"/>
      <c r="CYO49" s="14"/>
      <c r="CYP49" s="14"/>
      <c r="CYQ49" s="14"/>
      <c r="CYR49" s="14"/>
      <c r="CYS49" s="14"/>
      <c r="CYT49" s="14"/>
      <c r="CYU49" s="14"/>
      <c r="CYV49" s="14"/>
      <c r="CYW49" s="14"/>
      <c r="CYX49" s="14"/>
      <c r="CYY49" s="14"/>
      <c r="CYZ49" s="14"/>
      <c r="CZA49" s="14"/>
      <c r="CZB49" s="14"/>
      <c r="CZC49" s="14"/>
      <c r="CZD49" s="14"/>
      <c r="CZE49" s="14"/>
      <c r="CZF49" s="14"/>
      <c r="CZG49" s="14"/>
      <c r="CZH49" s="14"/>
      <c r="CZI49" s="14"/>
      <c r="CZJ49" s="14"/>
      <c r="CZK49" s="14"/>
      <c r="CZL49" s="14"/>
      <c r="CZM49" s="14"/>
      <c r="CZN49" s="14"/>
      <c r="CZO49" s="14"/>
      <c r="CZP49" s="14"/>
      <c r="CZQ49" s="14"/>
      <c r="CZR49" s="14"/>
      <c r="CZS49" s="14"/>
      <c r="CZT49" s="14"/>
      <c r="CZU49" s="14"/>
      <c r="CZV49" s="14"/>
      <c r="CZW49" s="14"/>
      <c r="CZX49" s="14"/>
      <c r="CZY49" s="14"/>
      <c r="CZZ49" s="14"/>
      <c r="DAA49" s="14"/>
      <c r="DAB49" s="14"/>
      <c r="DAC49" s="14"/>
      <c r="DAD49" s="14"/>
      <c r="DAE49" s="14"/>
      <c r="DAF49" s="14"/>
      <c r="DAG49" s="14"/>
      <c r="DAH49" s="14"/>
      <c r="DAI49" s="14"/>
      <c r="DAJ49" s="14"/>
      <c r="DAK49" s="14"/>
      <c r="DAL49" s="14"/>
      <c r="DAM49" s="14"/>
      <c r="DAN49" s="14"/>
      <c r="DAO49" s="14"/>
      <c r="DAP49" s="14"/>
      <c r="DAQ49" s="14"/>
      <c r="DAR49" s="14"/>
      <c r="DAS49" s="14"/>
      <c r="DAT49" s="14"/>
      <c r="DAU49" s="14"/>
      <c r="DAV49" s="14"/>
      <c r="DAW49" s="14"/>
      <c r="DAX49" s="14"/>
      <c r="DAY49" s="14"/>
      <c r="DAZ49" s="14"/>
      <c r="DBA49" s="14"/>
      <c r="DBB49" s="14"/>
      <c r="DBC49" s="14"/>
      <c r="DBD49" s="14"/>
      <c r="DBE49" s="14"/>
      <c r="DBF49" s="14"/>
      <c r="DBG49" s="14"/>
      <c r="DBH49" s="14"/>
      <c r="DBI49" s="14"/>
      <c r="DBJ49" s="14"/>
      <c r="DBK49" s="14"/>
      <c r="DBL49" s="14"/>
      <c r="DBM49" s="14"/>
      <c r="DBN49" s="14"/>
      <c r="DBO49" s="14"/>
      <c r="DBP49" s="14"/>
      <c r="DBQ49" s="14"/>
      <c r="DBR49" s="14"/>
      <c r="DBS49" s="14"/>
      <c r="DBT49" s="14"/>
      <c r="DBU49" s="14"/>
      <c r="DBV49" s="14"/>
      <c r="DBW49" s="14"/>
      <c r="DBX49" s="14"/>
      <c r="DBY49" s="14"/>
      <c r="DBZ49" s="14"/>
      <c r="DCA49" s="14"/>
      <c r="DCB49" s="14"/>
      <c r="DCC49" s="14"/>
      <c r="DCD49" s="14"/>
      <c r="DCE49" s="14"/>
      <c r="DCF49" s="14"/>
      <c r="DCG49" s="14"/>
      <c r="DCH49" s="14"/>
      <c r="DCI49" s="14"/>
      <c r="DCJ49" s="14"/>
      <c r="DCK49" s="14"/>
      <c r="DCL49" s="14"/>
      <c r="DCM49" s="14"/>
      <c r="DCN49" s="14"/>
      <c r="DCO49" s="14"/>
      <c r="DCP49" s="14"/>
      <c r="DCQ49" s="14"/>
      <c r="DCR49" s="14"/>
      <c r="DCS49" s="14"/>
      <c r="DCT49" s="14"/>
      <c r="DCU49" s="14"/>
      <c r="DCV49" s="14"/>
      <c r="DCW49" s="14"/>
      <c r="DCX49" s="14"/>
      <c r="DCY49" s="14"/>
      <c r="DCZ49" s="14"/>
      <c r="DDA49" s="14"/>
      <c r="DDB49" s="14"/>
      <c r="DDC49" s="14"/>
      <c r="DDD49" s="14"/>
      <c r="DDE49" s="14"/>
      <c r="DDF49" s="14"/>
      <c r="DDG49" s="14"/>
      <c r="DDH49" s="14"/>
      <c r="DDI49" s="14"/>
      <c r="DDJ49" s="14"/>
      <c r="DDK49" s="14"/>
      <c r="DDL49" s="14"/>
      <c r="DDM49" s="14"/>
      <c r="DDN49" s="14"/>
      <c r="DDO49" s="14"/>
      <c r="DDP49" s="14"/>
      <c r="DDQ49" s="14"/>
      <c r="DDR49" s="14"/>
      <c r="DDS49" s="14"/>
      <c r="DDT49" s="14"/>
      <c r="DDU49" s="14"/>
      <c r="DDV49" s="14"/>
      <c r="DDW49" s="14"/>
      <c r="DDX49" s="14"/>
      <c r="DDY49" s="14"/>
      <c r="DDZ49" s="14"/>
      <c r="DEA49" s="14"/>
      <c r="DEB49" s="14"/>
      <c r="DEC49" s="14"/>
      <c r="DED49" s="14"/>
      <c r="DEE49" s="14"/>
      <c r="DEF49" s="14"/>
      <c r="DEG49" s="14"/>
      <c r="DEH49" s="14"/>
      <c r="DEI49" s="14"/>
      <c r="DEJ49" s="14"/>
      <c r="DEK49" s="14"/>
      <c r="DEL49" s="14"/>
      <c r="DEM49" s="14"/>
      <c r="DEN49" s="14"/>
      <c r="DEO49" s="14"/>
      <c r="DEP49" s="14"/>
      <c r="DEQ49" s="14"/>
      <c r="DER49" s="14"/>
      <c r="DES49" s="14"/>
      <c r="DET49" s="14"/>
      <c r="DEU49" s="14"/>
      <c r="DEV49" s="14"/>
      <c r="DEW49" s="14"/>
      <c r="DEX49" s="14"/>
      <c r="DEY49" s="14"/>
      <c r="DEZ49" s="14"/>
      <c r="DFA49" s="14"/>
      <c r="DFB49" s="14"/>
      <c r="DFC49" s="14"/>
      <c r="DFD49" s="14"/>
      <c r="DFE49" s="14"/>
      <c r="DFF49" s="14"/>
      <c r="DFG49" s="14"/>
      <c r="DFH49" s="14"/>
      <c r="DFI49" s="14"/>
      <c r="DFJ49" s="14"/>
      <c r="DFK49" s="14"/>
      <c r="DFL49" s="14"/>
      <c r="DFM49" s="14"/>
      <c r="DFN49" s="14"/>
      <c r="DFO49" s="14"/>
      <c r="DFP49" s="14"/>
      <c r="DFQ49" s="14"/>
      <c r="DFR49" s="14"/>
      <c r="DFS49" s="14"/>
      <c r="DFT49" s="14"/>
      <c r="DFU49" s="14"/>
      <c r="DFV49" s="14"/>
      <c r="DFW49" s="14"/>
      <c r="DFX49" s="14"/>
      <c r="DFY49" s="14"/>
      <c r="DFZ49" s="14"/>
      <c r="DGA49" s="14"/>
      <c r="DGB49" s="14"/>
      <c r="DGC49" s="14"/>
      <c r="DGD49" s="14"/>
      <c r="DGE49" s="14"/>
      <c r="DGF49" s="14"/>
      <c r="DGG49" s="14"/>
      <c r="DGH49" s="14"/>
      <c r="DGI49" s="14"/>
      <c r="DGJ49" s="14"/>
      <c r="DGK49" s="14"/>
      <c r="DGL49" s="14"/>
      <c r="DGM49" s="14"/>
      <c r="DGN49" s="14"/>
      <c r="DGO49" s="14"/>
      <c r="DGP49" s="14"/>
      <c r="DGQ49" s="14"/>
      <c r="DGR49" s="14"/>
      <c r="DGS49" s="14"/>
      <c r="DGT49" s="14"/>
      <c r="DGU49" s="14"/>
      <c r="DGV49" s="14"/>
      <c r="DGW49" s="14"/>
      <c r="DGX49" s="14"/>
      <c r="DGY49" s="14"/>
      <c r="DGZ49" s="14"/>
      <c r="DHA49" s="14"/>
      <c r="DHB49" s="14"/>
      <c r="DHC49" s="14"/>
      <c r="DHD49" s="14"/>
      <c r="DHE49" s="14"/>
      <c r="DHF49" s="14"/>
      <c r="DHG49" s="14"/>
      <c r="DHH49" s="14"/>
      <c r="DHI49" s="14"/>
      <c r="DHJ49" s="14"/>
      <c r="DHK49" s="14"/>
      <c r="DHL49" s="14"/>
      <c r="DHM49" s="14"/>
      <c r="DHN49" s="14"/>
      <c r="DHO49" s="14"/>
      <c r="DHP49" s="14"/>
      <c r="DHQ49" s="14"/>
      <c r="DHR49" s="14"/>
      <c r="DHS49" s="14"/>
      <c r="DHT49" s="14"/>
      <c r="DHU49" s="14"/>
      <c r="DHV49" s="14"/>
      <c r="DHW49" s="14"/>
      <c r="DHX49" s="14"/>
      <c r="DHY49" s="14"/>
      <c r="DHZ49" s="14"/>
      <c r="DIA49" s="14"/>
      <c r="DIB49" s="14"/>
      <c r="DIC49" s="14"/>
      <c r="DID49" s="14"/>
      <c r="DIE49" s="14"/>
      <c r="DIF49" s="14"/>
      <c r="DIG49" s="14"/>
      <c r="DIH49" s="14"/>
      <c r="DII49" s="14"/>
      <c r="DIJ49" s="14"/>
      <c r="DIK49" s="14"/>
      <c r="DIL49" s="14"/>
      <c r="DIM49" s="14"/>
      <c r="DIN49" s="14"/>
      <c r="DIO49" s="14"/>
      <c r="DIP49" s="14"/>
      <c r="DIQ49" s="14"/>
      <c r="DIR49" s="14"/>
      <c r="DIS49" s="14"/>
      <c r="DIT49" s="14"/>
      <c r="DIU49" s="14"/>
      <c r="DIV49" s="14"/>
      <c r="DIW49" s="14"/>
      <c r="DIX49" s="14"/>
      <c r="DIY49" s="14"/>
      <c r="DIZ49" s="14"/>
      <c r="DJA49" s="14"/>
      <c r="DJB49" s="14"/>
      <c r="DJC49" s="14"/>
      <c r="DJD49" s="14"/>
      <c r="DJE49" s="14"/>
      <c r="DJF49" s="14"/>
      <c r="DJG49" s="14"/>
      <c r="DJH49" s="14"/>
      <c r="DJI49" s="14"/>
      <c r="DJJ49" s="14"/>
      <c r="DJK49" s="14"/>
      <c r="DJL49" s="14"/>
      <c r="DJM49" s="14"/>
      <c r="DJN49" s="14"/>
      <c r="DJO49" s="14"/>
      <c r="DJP49" s="14"/>
      <c r="DJQ49" s="14"/>
      <c r="DJR49" s="14"/>
      <c r="DJS49" s="14"/>
      <c r="DJT49" s="14"/>
      <c r="DJU49" s="14"/>
      <c r="DJV49" s="14"/>
      <c r="DJW49" s="14"/>
      <c r="DJX49" s="14"/>
      <c r="DJY49" s="14"/>
      <c r="DJZ49" s="14"/>
      <c r="DKA49" s="14"/>
      <c r="DKB49" s="14"/>
      <c r="DKC49" s="14"/>
      <c r="DKD49" s="14"/>
      <c r="DKE49" s="14"/>
      <c r="DKF49" s="14"/>
      <c r="DKG49" s="14"/>
      <c r="DKH49" s="14"/>
      <c r="DKI49" s="14"/>
      <c r="DKJ49" s="14"/>
      <c r="DKK49" s="14"/>
      <c r="DKL49" s="14"/>
      <c r="DKM49" s="14"/>
      <c r="DKN49" s="14"/>
      <c r="DKO49" s="14"/>
      <c r="DKP49" s="14"/>
      <c r="DKQ49" s="14"/>
      <c r="DKR49" s="14"/>
      <c r="DKS49" s="14"/>
      <c r="DKT49" s="14"/>
      <c r="DKU49" s="14"/>
      <c r="DKV49" s="14"/>
      <c r="DKW49" s="14"/>
      <c r="DKX49" s="14"/>
      <c r="DKY49" s="14"/>
      <c r="DKZ49" s="14"/>
      <c r="DLA49" s="14"/>
      <c r="DLB49" s="14"/>
      <c r="DLC49" s="14"/>
      <c r="DLD49" s="14"/>
      <c r="DLE49" s="14"/>
      <c r="DLF49" s="14"/>
      <c r="DLG49" s="14"/>
      <c r="DLH49" s="14"/>
      <c r="DLI49" s="14"/>
      <c r="DLJ49" s="14"/>
      <c r="DLK49" s="14"/>
      <c r="DLL49" s="14"/>
      <c r="DLM49" s="14"/>
      <c r="DLN49" s="14"/>
      <c r="DLO49" s="14"/>
      <c r="DLP49" s="14"/>
      <c r="DLQ49" s="14"/>
      <c r="DLR49" s="14"/>
      <c r="DLS49" s="14"/>
      <c r="DLT49" s="14"/>
      <c r="DLU49" s="14"/>
      <c r="DLV49" s="14"/>
      <c r="DLW49" s="14"/>
      <c r="DLX49" s="14"/>
      <c r="DLY49" s="14"/>
      <c r="DLZ49" s="14"/>
      <c r="DMA49" s="14"/>
      <c r="DMB49" s="14"/>
      <c r="DMC49" s="14"/>
      <c r="DMD49" s="14"/>
      <c r="DME49" s="14"/>
      <c r="DMF49" s="14"/>
      <c r="DMG49" s="14"/>
      <c r="DMH49" s="14"/>
      <c r="DMI49" s="14"/>
      <c r="DMJ49" s="14"/>
      <c r="DMK49" s="14"/>
      <c r="DML49" s="14"/>
      <c r="DMM49" s="14"/>
      <c r="DMN49" s="14"/>
      <c r="DMO49" s="14"/>
      <c r="DMP49" s="14"/>
      <c r="DMQ49" s="14"/>
      <c r="DMR49" s="14"/>
      <c r="DMS49" s="14"/>
      <c r="DMT49" s="14"/>
      <c r="DMU49" s="14"/>
      <c r="DMV49" s="14"/>
      <c r="DMW49" s="14"/>
      <c r="DMX49" s="14"/>
      <c r="DMY49" s="14"/>
      <c r="DMZ49" s="14"/>
      <c r="DNA49" s="14"/>
      <c r="DNB49" s="14"/>
      <c r="DNC49" s="14"/>
      <c r="DND49" s="14"/>
      <c r="DNE49" s="14"/>
      <c r="DNF49" s="14"/>
      <c r="DNG49" s="14"/>
      <c r="DNH49" s="14"/>
      <c r="DNI49" s="14"/>
      <c r="DNJ49" s="14"/>
      <c r="DNK49" s="14"/>
      <c r="DNL49" s="14"/>
      <c r="DNM49" s="14"/>
      <c r="DNN49" s="14"/>
      <c r="DNO49" s="14"/>
      <c r="DNP49" s="14"/>
      <c r="DNQ49" s="14"/>
      <c r="DNR49" s="14"/>
      <c r="DNS49" s="14"/>
      <c r="DNT49" s="14"/>
      <c r="DNU49" s="14"/>
      <c r="DNV49" s="14"/>
      <c r="DNW49" s="14"/>
      <c r="DNX49" s="14"/>
      <c r="DNY49" s="14"/>
      <c r="DNZ49" s="14"/>
      <c r="DOA49" s="14"/>
      <c r="DOB49" s="14"/>
      <c r="DOC49" s="14"/>
      <c r="DOD49" s="14"/>
      <c r="DOE49" s="14"/>
      <c r="DOF49" s="14"/>
      <c r="DOG49" s="14"/>
      <c r="DOH49" s="14"/>
      <c r="DOI49" s="14"/>
      <c r="DOJ49" s="14"/>
      <c r="DOK49" s="14"/>
      <c r="DOL49" s="14"/>
      <c r="DOM49" s="14"/>
      <c r="DON49" s="14"/>
      <c r="DOO49" s="14"/>
      <c r="DOP49" s="14"/>
      <c r="DOQ49" s="14"/>
      <c r="DOR49" s="14"/>
      <c r="DOS49" s="14"/>
      <c r="DOT49" s="14"/>
      <c r="DOU49" s="14"/>
      <c r="DOV49" s="14"/>
      <c r="DOW49" s="14"/>
      <c r="DOX49" s="14"/>
      <c r="DOY49" s="14"/>
      <c r="DOZ49" s="14"/>
      <c r="DPA49" s="14"/>
      <c r="DPB49" s="14"/>
      <c r="DPC49" s="14"/>
      <c r="DPD49" s="14"/>
      <c r="DPE49" s="14"/>
      <c r="DPF49" s="14"/>
      <c r="DPG49" s="14"/>
      <c r="DPH49" s="14"/>
      <c r="DPI49" s="14"/>
      <c r="DPJ49" s="14"/>
      <c r="DPK49" s="14"/>
      <c r="DPL49" s="14"/>
      <c r="DPM49" s="14"/>
      <c r="DPN49" s="14"/>
      <c r="DPO49" s="14"/>
      <c r="DPP49" s="14"/>
      <c r="DPQ49" s="14"/>
      <c r="DPR49" s="14"/>
      <c r="DPS49" s="14"/>
      <c r="DPT49" s="14"/>
      <c r="DPU49" s="14"/>
      <c r="DPV49" s="14"/>
      <c r="DPW49" s="14"/>
      <c r="DPX49" s="14"/>
      <c r="DPY49" s="14"/>
      <c r="DPZ49" s="14"/>
      <c r="DQA49" s="14"/>
      <c r="DQB49" s="14"/>
      <c r="DQC49" s="14"/>
      <c r="DQD49" s="14"/>
      <c r="DQE49" s="14"/>
      <c r="DQF49" s="14"/>
      <c r="DQG49" s="14"/>
      <c r="DQH49" s="14"/>
      <c r="DQI49" s="14"/>
      <c r="DQJ49" s="14"/>
      <c r="DQK49" s="14"/>
      <c r="DQL49" s="14"/>
      <c r="DQM49" s="14"/>
      <c r="DQN49" s="14"/>
      <c r="DQO49" s="14"/>
      <c r="DQP49" s="14"/>
      <c r="DQQ49" s="14"/>
      <c r="DQR49" s="14"/>
      <c r="DQS49" s="14"/>
      <c r="DQT49" s="14"/>
      <c r="DQU49" s="14"/>
      <c r="DQV49" s="14"/>
      <c r="DQW49" s="14"/>
      <c r="DQX49" s="14"/>
      <c r="DQY49" s="14"/>
      <c r="DQZ49" s="14"/>
      <c r="DRA49" s="14"/>
      <c r="DRB49" s="14"/>
      <c r="DRC49" s="14"/>
      <c r="DRD49" s="14"/>
      <c r="DRE49" s="14"/>
      <c r="DRF49" s="14"/>
      <c r="DRG49" s="14"/>
      <c r="DRH49" s="14"/>
      <c r="DRI49" s="14"/>
      <c r="DRJ49" s="14"/>
      <c r="DRK49" s="14"/>
      <c r="DRL49" s="14"/>
      <c r="DRM49" s="14"/>
      <c r="DRN49" s="14"/>
      <c r="DRO49" s="14"/>
      <c r="DRP49" s="14"/>
      <c r="DRQ49" s="14"/>
      <c r="DRR49" s="14"/>
      <c r="DRS49" s="14"/>
      <c r="DRT49" s="14"/>
      <c r="DRU49" s="14"/>
      <c r="DRV49" s="14"/>
      <c r="DRW49" s="14"/>
      <c r="DRX49" s="14"/>
      <c r="DRY49" s="14"/>
      <c r="DRZ49" s="14"/>
      <c r="DSA49" s="14"/>
      <c r="DSB49" s="14"/>
      <c r="DSC49" s="14"/>
      <c r="DSD49" s="14"/>
      <c r="DSE49" s="14"/>
      <c r="DSF49" s="14"/>
      <c r="DSG49" s="14"/>
      <c r="DSH49" s="14"/>
      <c r="DSI49" s="14"/>
      <c r="DSJ49" s="14"/>
      <c r="DSK49" s="14"/>
      <c r="DSL49" s="14"/>
      <c r="DSM49" s="14"/>
      <c r="DSN49" s="14"/>
      <c r="DSO49" s="14"/>
      <c r="DSP49" s="14"/>
      <c r="DSQ49" s="14"/>
      <c r="DSR49" s="14"/>
      <c r="DSS49" s="14"/>
      <c r="DST49" s="14"/>
      <c r="DSU49" s="14"/>
      <c r="DSV49" s="14"/>
      <c r="DSW49" s="14"/>
      <c r="DSX49" s="14"/>
      <c r="DSY49" s="14"/>
      <c r="DSZ49" s="14"/>
      <c r="DTA49" s="14"/>
      <c r="DTB49" s="14"/>
      <c r="DTC49" s="14"/>
      <c r="DTD49" s="14"/>
      <c r="DTE49" s="14"/>
      <c r="DTF49" s="14"/>
      <c r="DTG49" s="14"/>
      <c r="DTH49" s="14"/>
      <c r="DTI49" s="14"/>
      <c r="DTJ49" s="14"/>
      <c r="DTK49" s="14"/>
      <c r="DTL49" s="14"/>
      <c r="DTM49" s="14"/>
      <c r="DTN49" s="14"/>
      <c r="DTO49" s="14"/>
      <c r="DTP49" s="14"/>
      <c r="DTQ49" s="14"/>
      <c r="DTR49" s="14"/>
      <c r="DTS49" s="14"/>
      <c r="DTT49" s="14"/>
      <c r="DTU49" s="14"/>
      <c r="DTV49" s="14"/>
      <c r="DTW49" s="14"/>
      <c r="DTX49" s="14"/>
      <c r="DTY49" s="14"/>
      <c r="DTZ49" s="14"/>
      <c r="DUA49" s="14"/>
      <c r="DUB49" s="14"/>
      <c r="DUC49" s="14"/>
      <c r="DUD49" s="14"/>
      <c r="DUE49" s="14"/>
      <c r="DUF49" s="14"/>
      <c r="DUG49" s="14"/>
      <c r="DUH49" s="14"/>
      <c r="DUI49" s="14"/>
      <c r="DUJ49" s="14"/>
      <c r="DUK49" s="14"/>
      <c r="DUL49" s="14"/>
      <c r="DUM49" s="14"/>
      <c r="DUN49" s="14"/>
      <c r="DUO49" s="14"/>
      <c r="DUP49" s="14"/>
      <c r="DUQ49" s="14"/>
      <c r="DUR49" s="14"/>
      <c r="DUS49" s="14"/>
      <c r="DUT49" s="14"/>
      <c r="DUU49" s="14"/>
      <c r="DUV49" s="14"/>
      <c r="DUW49" s="14"/>
      <c r="DUX49" s="14"/>
      <c r="DUY49" s="14"/>
      <c r="DUZ49" s="14"/>
      <c r="DVA49" s="14"/>
      <c r="DVB49" s="14"/>
      <c r="DVC49" s="14"/>
      <c r="DVD49" s="14"/>
      <c r="DVE49" s="14"/>
      <c r="DVF49" s="14"/>
      <c r="DVG49" s="14"/>
      <c r="DVH49" s="14"/>
      <c r="DVI49" s="14"/>
      <c r="DVJ49" s="14"/>
      <c r="DVK49" s="14"/>
      <c r="DVL49" s="14"/>
      <c r="DVM49" s="14"/>
      <c r="DVN49" s="14"/>
      <c r="DVO49" s="14"/>
      <c r="DVP49" s="14"/>
      <c r="DVQ49" s="14"/>
      <c r="DVR49" s="14"/>
      <c r="DVS49" s="14"/>
      <c r="DVT49" s="14"/>
      <c r="DVU49" s="14"/>
      <c r="DVV49" s="14"/>
      <c r="DVW49" s="14"/>
      <c r="DVX49" s="14"/>
      <c r="DVY49" s="14"/>
      <c r="DVZ49" s="14"/>
      <c r="DWA49" s="14"/>
      <c r="DWB49" s="14"/>
      <c r="DWC49" s="14"/>
      <c r="DWD49" s="14"/>
      <c r="DWE49" s="14"/>
      <c r="DWF49" s="14"/>
      <c r="DWG49" s="14"/>
      <c r="DWH49" s="14"/>
      <c r="DWI49" s="14"/>
      <c r="DWJ49" s="14"/>
      <c r="DWK49" s="14"/>
      <c r="DWL49" s="14"/>
      <c r="DWM49" s="14"/>
      <c r="DWN49" s="14"/>
      <c r="DWO49" s="14"/>
      <c r="DWP49" s="14"/>
      <c r="DWQ49" s="14"/>
      <c r="DWR49" s="14"/>
      <c r="DWS49" s="14"/>
      <c r="DWT49" s="14"/>
      <c r="DWU49" s="14"/>
      <c r="DWV49" s="14"/>
      <c r="DWW49" s="14"/>
      <c r="DWX49" s="14"/>
      <c r="DWY49" s="14"/>
      <c r="DWZ49" s="14"/>
      <c r="DXA49" s="14"/>
      <c r="DXB49" s="14"/>
      <c r="DXC49" s="14"/>
      <c r="DXD49" s="14"/>
      <c r="DXE49" s="14"/>
      <c r="DXF49" s="14"/>
      <c r="DXG49" s="14"/>
      <c r="DXH49" s="14"/>
      <c r="DXI49" s="14"/>
      <c r="DXJ49" s="14"/>
      <c r="DXK49" s="14"/>
      <c r="DXL49" s="14"/>
      <c r="DXM49" s="14"/>
      <c r="DXN49" s="14"/>
      <c r="DXO49" s="14"/>
      <c r="DXP49" s="14"/>
      <c r="DXQ49" s="14"/>
      <c r="DXR49" s="14"/>
      <c r="DXS49" s="14"/>
      <c r="DXT49" s="14"/>
      <c r="DXU49" s="14"/>
      <c r="DXV49" s="14"/>
      <c r="DXW49" s="14"/>
      <c r="DXX49" s="14"/>
      <c r="DXY49" s="14"/>
      <c r="DXZ49" s="14"/>
      <c r="DYA49" s="14"/>
      <c r="DYB49" s="14"/>
      <c r="DYC49" s="14"/>
      <c r="DYD49" s="14"/>
      <c r="DYE49" s="14"/>
      <c r="DYF49" s="14"/>
      <c r="DYG49" s="14"/>
      <c r="DYH49" s="14"/>
      <c r="DYI49" s="14"/>
      <c r="DYJ49" s="14"/>
      <c r="DYK49" s="14"/>
      <c r="DYL49" s="14"/>
      <c r="DYM49" s="14"/>
      <c r="DYN49" s="14"/>
      <c r="DYO49" s="14"/>
      <c r="DYP49" s="14"/>
      <c r="DYQ49" s="14"/>
      <c r="DYR49" s="14"/>
      <c r="DYS49" s="14"/>
      <c r="DYT49" s="14"/>
      <c r="DYU49" s="14"/>
      <c r="DYV49" s="14"/>
      <c r="DYW49" s="14"/>
      <c r="DYX49" s="14"/>
      <c r="DYY49" s="14"/>
      <c r="DYZ49" s="14"/>
      <c r="DZA49" s="14"/>
      <c r="DZB49" s="14"/>
      <c r="DZC49" s="14"/>
      <c r="DZD49" s="14"/>
      <c r="DZE49" s="14"/>
      <c r="DZF49" s="14"/>
      <c r="DZG49" s="14"/>
      <c r="DZH49" s="14"/>
      <c r="DZI49" s="14"/>
      <c r="DZJ49" s="14"/>
      <c r="DZK49" s="14"/>
      <c r="DZL49" s="14"/>
      <c r="DZM49" s="14"/>
      <c r="DZN49" s="14"/>
      <c r="DZO49" s="14"/>
      <c r="DZP49" s="14"/>
      <c r="DZQ49" s="14"/>
      <c r="DZR49" s="14"/>
      <c r="DZS49" s="14"/>
      <c r="DZT49" s="14"/>
      <c r="DZU49" s="14"/>
      <c r="DZV49" s="14"/>
      <c r="DZW49" s="14"/>
      <c r="DZX49" s="14"/>
      <c r="DZY49" s="14"/>
      <c r="DZZ49" s="14"/>
      <c r="EAA49" s="14"/>
      <c r="EAB49" s="14"/>
      <c r="EAC49" s="14"/>
      <c r="EAD49" s="14"/>
      <c r="EAE49" s="14"/>
      <c r="EAF49" s="14"/>
      <c r="EAG49" s="14"/>
      <c r="EAH49" s="14"/>
      <c r="EAI49" s="14"/>
      <c r="EAJ49" s="14"/>
      <c r="EAK49" s="14"/>
      <c r="EAL49" s="14"/>
      <c r="EAM49" s="14"/>
      <c r="EAN49" s="14"/>
      <c r="EAO49" s="14"/>
      <c r="EAP49" s="14"/>
      <c r="EAQ49" s="14"/>
      <c r="EAR49" s="14"/>
      <c r="EAS49" s="14"/>
      <c r="EAT49" s="14"/>
      <c r="EAU49" s="14"/>
      <c r="EAV49" s="14"/>
      <c r="EAW49" s="14"/>
      <c r="EAX49" s="14"/>
      <c r="EAY49" s="14"/>
      <c r="EAZ49" s="14"/>
      <c r="EBA49" s="14"/>
      <c r="EBB49" s="14"/>
      <c r="EBC49" s="14"/>
      <c r="EBD49" s="14"/>
      <c r="EBE49" s="14"/>
      <c r="EBF49" s="14"/>
      <c r="EBG49" s="14"/>
      <c r="EBH49" s="14"/>
      <c r="EBI49" s="14"/>
      <c r="EBJ49" s="14"/>
      <c r="EBK49" s="14"/>
      <c r="EBL49" s="14"/>
      <c r="EBM49" s="14"/>
      <c r="EBN49" s="14"/>
      <c r="EBO49" s="14"/>
      <c r="EBP49" s="14"/>
      <c r="EBQ49" s="14"/>
      <c r="EBR49" s="14"/>
      <c r="EBS49" s="14"/>
      <c r="EBT49" s="14"/>
      <c r="EBU49" s="14"/>
      <c r="EBV49" s="14"/>
      <c r="EBW49" s="14"/>
      <c r="EBX49" s="14"/>
      <c r="EBY49" s="14"/>
      <c r="EBZ49" s="14"/>
      <c r="ECA49" s="14"/>
      <c r="ECB49" s="14"/>
      <c r="ECC49" s="14"/>
      <c r="ECD49" s="14"/>
      <c r="ECE49" s="14"/>
      <c r="ECF49" s="14"/>
      <c r="ECG49" s="14"/>
      <c r="ECH49" s="14"/>
      <c r="ECI49" s="14"/>
      <c r="ECJ49" s="14"/>
      <c r="ECK49" s="14"/>
      <c r="ECL49" s="14"/>
      <c r="ECM49" s="14"/>
      <c r="ECN49" s="14"/>
      <c r="ECO49" s="14"/>
      <c r="ECP49" s="14"/>
      <c r="ECQ49" s="14"/>
      <c r="ECR49" s="14"/>
      <c r="ECS49" s="14"/>
      <c r="ECT49" s="14"/>
      <c r="ECU49" s="14"/>
      <c r="ECV49" s="14"/>
      <c r="ECW49" s="14"/>
      <c r="ECX49" s="14"/>
      <c r="ECY49" s="14"/>
      <c r="ECZ49" s="14"/>
      <c r="EDA49" s="14"/>
      <c r="EDB49" s="14"/>
      <c r="EDC49" s="14"/>
      <c r="EDD49" s="14"/>
      <c r="EDE49" s="14"/>
      <c r="EDF49" s="14"/>
      <c r="EDG49" s="14"/>
      <c r="EDH49" s="14"/>
      <c r="EDI49" s="14"/>
      <c r="EDJ49" s="14"/>
      <c r="EDK49" s="14"/>
      <c r="EDL49" s="14"/>
      <c r="EDM49" s="14"/>
      <c r="EDN49" s="14"/>
      <c r="EDO49" s="14"/>
      <c r="EDP49" s="14"/>
      <c r="EDQ49" s="14"/>
      <c r="EDR49" s="14"/>
      <c r="EDS49" s="14"/>
      <c r="EDT49" s="14"/>
      <c r="EDU49" s="14"/>
      <c r="EDV49" s="14"/>
      <c r="EDW49" s="14"/>
      <c r="EDX49" s="14"/>
      <c r="EDY49" s="14"/>
      <c r="EDZ49" s="14"/>
      <c r="EEA49" s="14"/>
      <c r="EEB49" s="14"/>
      <c r="EEC49" s="14"/>
      <c r="EED49" s="14"/>
      <c r="EEE49" s="14"/>
      <c r="EEF49" s="14"/>
      <c r="EEG49" s="14"/>
      <c r="EEH49" s="14"/>
      <c r="EEI49" s="14"/>
      <c r="EEJ49" s="14"/>
      <c r="EEK49" s="14"/>
      <c r="EEL49" s="14"/>
      <c r="EEM49" s="14"/>
      <c r="EEN49" s="14"/>
      <c r="EEO49" s="14"/>
      <c r="EEP49" s="14"/>
      <c r="EEQ49" s="14"/>
      <c r="EER49" s="14"/>
      <c r="EES49" s="14"/>
      <c r="EET49" s="14"/>
      <c r="EEU49" s="14"/>
      <c r="EEV49" s="14"/>
      <c r="EEW49" s="14"/>
      <c r="EEX49" s="14"/>
      <c r="EEY49" s="14"/>
      <c r="EEZ49" s="14"/>
      <c r="EFA49" s="14"/>
      <c r="EFB49" s="14"/>
      <c r="EFC49" s="14"/>
      <c r="EFD49" s="14"/>
      <c r="EFE49" s="14"/>
      <c r="EFF49" s="14"/>
      <c r="EFG49" s="14"/>
      <c r="EFH49" s="14"/>
      <c r="EFI49" s="14"/>
      <c r="EFJ49" s="14"/>
      <c r="EFK49" s="14"/>
      <c r="EFL49" s="14"/>
      <c r="EFM49" s="14"/>
      <c r="EFN49" s="14"/>
      <c r="EFO49" s="14"/>
      <c r="EFP49" s="14"/>
      <c r="EFQ49" s="14"/>
      <c r="EFR49" s="14"/>
      <c r="EFS49" s="14"/>
      <c r="EFT49" s="14"/>
      <c r="EFU49" s="14"/>
      <c r="EFV49" s="14"/>
      <c r="EFW49" s="14"/>
      <c r="EFX49" s="14"/>
      <c r="EFY49" s="14"/>
      <c r="EFZ49" s="14"/>
      <c r="EGA49" s="14"/>
      <c r="EGB49" s="14"/>
      <c r="EGC49" s="14"/>
      <c r="EGD49" s="14"/>
      <c r="EGE49" s="14"/>
      <c r="EGF49" s="14"/>
      <c r="EGG49" s="14"/>
      <c r="EGH49" s="14"/>
      <c r="EGI49" s="14"/>
      <c r="EGJ49" s="14"/>
      <c r="EGK49" s="14"/>
      <c r="EGL49" s="14"/>
      <c r="EGM49" s="14"/>
      <c r="EGN49" s="14"/>
      <c r="EGO49" s="14"/>
      <c r="EGP49" s="14"/>
      <c r="EGQ49" s="14"/>
      <c r="EGR49" s="14"/>
      <c r="EGS49" s="14"/>
      <c r="EGT49" s="14"/>
      <c r="EGU49" s="14"/>
      <c r="EGV49" s="14"/>
      <c r="EGW49" s="14"/>
      <c r="EGX49" s="14"/>
      <c r="EGY49" s="14"/>
      <c r="EGZ49" s="14"/>
      <c r="EHA49" s="14"/>
      <c r="EHB49" s="14"/>
      <c r="EHC49" s="14"/>
      <c r="EHD49" s="14"/>
      <c r="EHE49" s="14"/>
      <c r="EHF49" s="14"/>
      <c r="EHG49" s="14"/>
      <c r="EHH49" s="14"/>
      <c r="EHI49" s="14"/>
      <c r="EHJ49" s="14"/>
      <c r="EHK49" s="14"/>
      <c r="EHL49" s="14"/>
      <c r="EHM49" s="14"/>
      <c r="EHN49" s="14"/>
      <c r="EHO49" s="14"/>
      <c r="EHP49" s="14"/>
      <c r="EHQ49" s="14"/>
      <c r="EHR49" s="14"/>
      <c r="EHS49" s="14"/>
      <c r="EHT49" s="14"/>
      <c r="EHU49" s="14"/>
      <c r="EHV49" s="14"/>
      <c r="EHW49" s="14"/>
      <c r="EHX49" s="14"/>
      <c r="EHY49" s="14"/>
      <c r="EHZ49" s="14"/>
      <c r="EIA49" s="14"/>
      <c r="EIB49" s="14"/>
      <c r="EIC49" s="14"/>
      <c r="EID49" s="14"/>
      <c r="EIE49" s="14"/>
      <c r="EIF49" s="14"/>
      <c r="EIG49" s="14"/>
      <c r="EIH49" s="14"/>
      <c r="EII49" s="14"/>
      <c r="EIJ49" s="14"/>
      <c r="EIK49" s="14"/>
      <c r="EIL49" s="14"/>
      <c r="EIM49" s="14"/>
      <c r="EIN49" s="14"/>
      <c r="EIO49" s="14"/>
      <c r="EIP49" s="14"/>
      <c r="EIQ49" s="14"/>
      <c r="EIR49" s="14"/>
      <c r="EIS49" s="14"/>
      <c r="EIT49" s="14"/>
      <c r="EIU49" s="14"/>
      <c r="EIV49" s="14"/>
      <c r="EIW49" s="14"/>
      <c r="EIX49" s="14"/>
      <c r="EIY49" s="14"/>
      <c r="EIZ49" s="14"/>
      <c r="EJA49" s="14"/>
      <c r="EJB49" s="14"/>
      <c r="EJC49" s="14"/>
      <c r="EJD49" s="14"/>
      <c r="EJE49" s="14"/>
      <c r="EJF49" s="14"/>
      <c r="EJG49" s="14"/>
      <c r="EJH49" s="14"/>
      <c r="EJI49" s="14"/>
      <c r="EJJ49" s="14"/>
      <c r="EJK49" s="14"/>
      <c r="EJL49" s="14"/>
      <c r="EJM49" s="14"/>
      <c r="EJN49" s="14"/>
      <c r="EJO49" s="14"/>
      <c r="EJP49" s="14"/>
      <c r="EJQ49" s="14"/>
      <c r="EJR49" s="14"/>
      <c r="EJS49" s="14"/>
      <c r="EJT49" s="14"/>
      <c r="EJU49" s="14"/>
      <c r="EJV49" s="14"/>
      <c r="EJW49" s="14"/>
      <c r="EJX49" s="14"/>
      <c r="EJY49" s="14"/>
      <c r="EJZ49" s="14"/>
      <c r="EKA49" s="14"/>
      <c r="EKB49" s="14"/>
      <c r="EKC49" s="14"/>
      <c r="EKD49" s="14"/>
      <c r="EKE49" s="14"/>
      <c r="EKF49" s="14"/>
      <c r="EKG49" s="14"/>
      <c r="EKH49" s="14"/>
      <c r="EKI49" s="14"/>
      <c r="EKJ49" s="14"/>
      <c r="EKK49" s="14"/>
      <c r="EKL49" s="14"/>
      <c r="EKM49" s="14"/>
      <c r="EKN49" s="14"/>
      <c r="EKO49" s="14"/>
      <c r="EKP49" s="14"/>
      <c r="EKQ49" s="14"/>
      <c r="EKR49" s="14"/>
      <c r="EKS49" s="14"/>
      <c r="EKT49" s="14"/>
      <c r="EKU49" s="14"/>
      <c r="EKV49" s="14"/>
      <c r="EKW49" s="14"/>
      <c r="EKX49" s="14"/>
      <c r="EKY49" s="14"/>
      <c r="EKZ49" s="14"/>
      <c r="ELA49" s="14"/>
      <c r="ELB49" s="14"/>
      <c r="ELC49" s="14"/>
      <c r="ELD49" s="14"/>
      <c r="ELE49" s="14"/>
      <c r="ELF49" s="14"/>
      <c r="ELG49" s="14"/>
      <c r="ELH49" s="14"/>
      <c r="ELI49" s="14"/>
      <c r="ELJ49" s="14"/>
      <c r="ELK49" s="14"/>
      <c r="ELL49" s="14"/>
      <c r="ELM49" s="14"/>
      <c r="ELN49" s="14"/>
      <c r="ELO49" s="14"/>
      <c r="ELP49" s="14"/>
      <c r="ELQ49" s="14"/>
      <c r="ELR49" s="14"/>
      <c r="ELS49" s="14"/>
      <c r="ELT49" s="14"/>
      <c r="ELU49" s="14"/>
      <c r="ELV49" s="14"/>
      <c r="ELW49" s="14"/>
      <c r="ELX49" s="14"/>
      <c r="ELY49" s="14"/>
      <c r="ELZ49" s="14"/>
      <c r="EMA49" s="14"/>
      <c r="EMB49" s="14"/>
      <c r="EMC49" s="14"/>
      <c r="EMD49" s="14"/>
      <c r="EME49" s="14"/>
      <c r="EMF49" s="14"/>
      <c r="EMG49" s="14"/>
      <c r="EMH49" s="14"/>
      <c r="EMI49" s="14"/>
      <c r="EMJ49" s="14"/>
      <c r="EMK49" s="14"/>
      <c r="EML49" s="14"/>
      <c r="EMM49" s="14"/>
      <c r="EMN49" s="14"/>
      <c r="EMO49" s="14"/>
      <c r="EMP49" s="14"/>
      <c r="EMQ49" s="14"/>
      <c r="EMR49" s="14"/>
      <c r="EMS49" s="14"/>
      <c r="EMT49" s="14"/>
      <c r="EMU49" s="14"/>
      <c r="EMV49" s="14"/>
      <c r="EMW49" s="14"/>
      <c r="EMX49" s="14"/>
      <c r="EMY49" s="14"/>
      <c r="EMZ49" s="14"/>
      <c r="ENA49" s="14"/>
      <c r="ENB49" s="14"/>
      <c r="ENC49" s="14"/>
      <c r="END49" s="14"/>
      <c r="ENE49" s="14"/>
      <c r="ENF49" s="14"/>
      <c r="ENG49" s="14"/>
      <c r="ENH49" s="14"/>
      <c r="ENI49" s="14"/>
      <c r="ENJ49" s="14"/>
      <c r="ENK49" s="14"/>
      <c r="ENL49" s="14"/>
      <c r="ENM49" s="14"/>
      <c r="ENN49" s="14"/>
      <c r="ENO49" s="14"/>
      <c r="ENP49" s="14"/>
      <c r="ENQ49" s="14"/>
      <c r="ENR49" s="14"/>
      <c r="ENS49" s="14"/>
      <c r="ENT49" s="14"/>
      <c r="ENU49" s="14"/>
      <c r="ENV49" s="14"/>
      <c r="ENW49" s="14"/>
      <c r="ENX49" s="14"/>
      <c r="ENY49" s="14"/>
      <c r="ENZ49" s="14"/>
      <c r="EOA49" s="14"/>
      <c r="EOB49" s="14"/>
      <c r="EOC49" s="14"/>
      <c r="EOD49" s="14"/>
      <c r="EOE49" s="14"/>
      <c r="EOF49" s="14"/>
      <c r="EOG49" s="14"/>
      <c r="EOH49" s="14"/>
      <c r="EOI49" s="14"/>
      <c r="EOJ49" s="14"/>
      <c r="EOK49" s="14"/>
      <c r="EOL49" s="14"/>
      <c r="EOM49" s="14"/>
      <c r="EON49" s="14"/>
      <c r="EOO49" s="14"/>
      <c r="EOP49" s="14"/>
      <c r="EOQ49" s="14"/>
      <c r="EOR49" s="14"/>
      <c r="EOS49" s="14"/>
      <c r="EOT49" s="14"/>
      <c r="EOU49" s="14"/>
      <c r="EOV49" s="14"/>
      <c r="EOW49" s="14"/>
      <c r="EOX49" s="14"/>
      <c r="EOY49" s="14"/>
      <c r="EOZ49" s="14"/>
      <c r="EPA49" s="14"/>
      <c r="EPB49" s="14"/>
      <c r="EPC49" s="14"/>
      <c r="EPD49" s="14"/>
      <c r="EPE49" s="14"/>
      <c r="EPF49" s="14"/>
      <c r="EPG49" s="14"/>
      <c r="EPH49" s="14"/>
      <c r="EPI49" s="14"/>
      <c r="EPJ49" s="14"/>
      <c r="EPK49" s="14"/>
      <c r="EPL49" s="14"/>
      <c r="EPM49" s="14"/>
      <c r="EPN49" s="14"/>
      <c r="EPO49" s="14"/>
      <c r="EPP49" s="14"/>
      <c r="EPQ49" s="14"/>
      <c r="EPR49" s="14"/>
      <c r="EPS49" s="14"/>
      <c r="EPT49" s="14"/>
      <c r="EPU49" s="14"/>
      <c r="EPV49" s="14"/>
      <c r="EPW49" s="14"/>
      <c r="EPX49" s="14"/>
      <c r="EPY49" s="14"/>
      <c r="EPZ49" s="14"/>
      <c r="EQA49" s="14"/>
      <c r="EQB49" s="14"/>
      <c r="EQC49" s="14"/>
      <c r="EQD49" s="14"/>
      <c r="EQE49" s="14"/>
      <c r="EQF49" s="14"/>
      <c r="EQG49" s="14"/>
      <c r="EQH49" s="14"/>
      <c r="EQI49" s="14"/>
      <c r="EQJ49" s="14"/>
      <c r="EQK49" s="14"/>
      <c r="EQL49" s="14"/>
      <c r="EQM49" s="14"/>
      <c r="EQN49" s="14"/>
      <c r="EQO49" s="14"/>
      <c r="EQP49" s="14"/>
      <c r="EQQ49" s="14"/>
      <c r="EQR49" s="14"/>
      <c r="EQS49" s="14"/>
      <c r="EQT49" s="14"/>
      <c r="EQU49" s="14"/>
      <c r="EQV49" s="14"/>
      <c r="EQW49" s="14"/>
      <c r="EQX49" s="14"/>
      <c r="EQY49" s="14"/>
      <c r="EQZ49" s="14"/>
      <c r="ERA49" s="14"/>
      <c r="ERB49" s="14"/>
      <c r="ERC49" s="14"/>
      <c r="ERD49" s="14"/>
      <c r="ERE49" s="14"/>
      <c r="ERF49" s="14"/>
      <c r="ERG49" s="14"/>
      <c r="ERH49" s="14"/>
      <c r="ERI49" s="14"/>
      <c r="ERJ49" s="14"/>
      <c r="ERK49" s="14"/>
      <c r="ERL49" s="14"/>
      <c r="ERM49" s="14"/>
      <c r="ERN49" s="14"/>
      <c r="ERO49" s="14"/>
      <c r="ERP49" s="14"/>
      <c r="ERQ49" s="14"/>
      <c r="ERR49" s="14"/>
      <c r="ERS49" s="14"/>
      <c r="ERT49" s="14"/>
      <c r="ERU49" s="14"/>
      <c r="ERV49" s="14"/>
      <c r="ERW49" s="14"/>
      <c r="ERX49" s="14"/>
      <c r="ERY49" s="14"/>
      <c r="ERZ49" s="14"/>
      <c r="ESA49" s="14"/>
      <c r="ESB49" s="14"/>
      <c r="ESC49" s="14"/>
      <c r="ESD49" s="14"/>
      <c r="ESE49" s="14"/>
      <c r="ESF49" s="14"/>
      <c r="ESG49" s="14"/>
      <c r="ESH49" s="14"/>
      <c r="ESI49" s="14"/>
      <c r="ESJ49" s="14"/>
      <c r="ESK49" s="14"/>
      <c r="ESL49" s="14"/>
      <c r="ESM49" s="14"/>
      <c r="ESN49" s="14"/>
      <c r="ESO49" s="14"/>
      <c r="ESP49" s="14"/>
      <c r="ESQ49" s="14"/>
      <c r="ESR49" s="14"/>
      <c r="ESS49" s="14"/>
      <c r="EST49" s="14"/>
      <c r="ESU49" s="14"/>
      <c r="ESV49" s="14"/>
      <c r="ESW49" s="14"/>
      <c r="ESX49" s="14"/>
      <c r="ESY49" s="14"/>
      <c r="ESZ49" s="14"/>
      <c r="ETA49" s="14"/>
      <c r="ETB49" s="14"/>
      <c r="ETC49" s="14"/>
      <c r="ETD49" s="14"/>
      <c r="ETE49" s="14"/>
      <c r="ETF49" s="14"/>
      <c r="ETG49" s="14"/>
      <c r="ETH49" s="14"/>
      <c r="ETI49" s="14"/>
      <c r="ETJ49" s="14"/>
      <c r="ETK49" s="14"/>
      <c r="ETL49" s="14"/>
      <c r="ETM49" s="14"/>
      <c r="ETN49" s="14"/>
      <c r="ETO49" s="14"/>
      <c r="ETP49" s="14"/>
      <c r="ETQ49" s="14"/>
      <c r="ETR49" s="14"/>
      <c r="ETS49" s="14"/>
      <c r="ETT49" s="14"/>
      <c r="ETU49" s="14"/>
      <c r="ETV49" s="14"/>
      <c r="ETW49" s="14"/>
      <c r="ETX49" s="14"/>
      <c r="ETY49" s="14"/>
      <c r="ETZ49" s="14"/>
      <c r="EUA49" s="14"/>
      <c r="EUB49" s="14"/>
      <c r="EUC49" s="14"/>
      <c r="EUD49" s="14"/>
      <c r="EUE49" s="14"/>
      <c r="EUF49" s="14"/>
      <c r="EUG49" s="14"/>
      <c r="EUH49" s="14"/>
      <c r="EUI49" s="14"/>
      <c r="EUJ49" s="14"/>
      <c r="EUK49" s="14"/>
      <c r="EUL49" s="14"/>
      <c r="EUM49" s="14"/>
      <c r="EUN49" s="14"/>
      <c r="EUO49" s="14"/>
      <c r="EUP49" s="14"/>
      <c r="EUQ49" s="14"/>
      <c r="EUR49" s="14"/>
      <c r="EUS49" s="14"/>
      <c r="EUT49" s="14"/>
      <c r="EUU49" s="14"/>
      <c r="EUV49" s="14"/>
      <c r="EUW49" s="14"/>
      <c r="EUX49" s="14"/>
      <c r="EUY49" s="14"/>
      <c r="EUZ49" s="14"/>
      <c r="EVA49" s="14"/>
      <c r="EVB49" s="14"/>
      <c r="EVC49" s="14"/>
      <c r="EVD49" s="14"/>
      <c r="EVE49" s="14"/>
      <c r="EVF49" s="14"/>
      <c r="EVG49" s="14"/>
      <c r="EVH49" s="14"/>
      <c r="EVI49" s="14"/>
      <c r="EVJ49" s="14"/>
      <c r="EVK49" s="14"/>
      <c r="EVL49" s="14"/>
      <c r="EVM49" s="14"/>
      <c r="EVN49" s="14"/>
      <c r="EVO49" s="14"/>
      <c r="EVP49" s="14"/>
      <c r="EVQ49" s="14"/>
      <c r="EVR49" s="14"/>
      <c r="EVS49" s="14"/>
      <c r="EVT49" s="14"/>
      <c r="EVU49" s="14"/>
      <c r="EVV49" s="14"/>
      <c r="EVW49" s="14"/>
      <c r="EVX49" s="14"/>
      <c r="EVY49" s="14"/>
      <c r="EVZ49" s="14"/>
      <c r="EWA49" s="14"/>
      <c r="EWB49" s="14"/>
      <c r="EWC49" s="14"/>
      <c r="EWD49" s="14"/>
      <c r="EWE49" s="14"/>
      <c r="EWF49" s="14"/>
      <c r="EWG49" s="14"/>
      <c r="EWH49" s="14"/>
      <c r="EWI49" s="14"/>
      <c r="EWJ49" s="14"/>
      <c r="EWK49" s="14"/>
      <c r="EWL49" s="14"/>
      <c r="EWM49" s="14"/>
      <c r="EWN49" s="14"/>
      <c r="EWO49" s="14"/>
      <c r="EWP49" s="14"/>
      <c r="EWQ49" s="14"/>
      <c r="EWR49" s="14"/>
      <c r="EWS49" s="14"/>
      <c r="EWT49" s="14"/>
      <c r="EWU49" s="14"/>
      <c r="EWV49" s="14"/>
      <c r="EWW49" s="14"/>
      <c r="EWX49" s="14"/>
      <c r="EWY49" s="14"/>
      <c r="EWZ49" s="14"/>
      <c r="EXA49" s="14"/>
      <c r="EXB49" s="14"/>
      <c r="EXC49" s="14"/>
      <c r="EXD49" s="14"/>
      <c r="EXE49" s="14"/>
      <c r="EXF49" s="14"/>
      <c r="EXG49" s="14"/>
      <c r="EXH49" s="14"/>
      <c r="EXI49" s="14"/>
      <c r="EXJ49" s="14"/>
      <c r="EXK49" s="14"/>
      <c r="EXL49" s="14"/>
      <c r="EXM49" s="14"/>
      <c r="EXN49" s="14"/>
      <c r="EXO49" s="14"/>
      <c r="EXP49" s="14"/>
      <c r="EXQ49" s="14"/>
      <c r="EXR49" s="14"/>
      <c r="EXS49" s="14"/>
      <c r="EXT49" s="14"/>
      <c r="EXU49" s="14"/>
      <c r="EXV49" s="14"/>
      <c r="EXW49" s="14"/>
      <c r="EXX49" s="14"/>
      <c r="EXY49" s="14"/>
      <c r="EXZ49" s="14"/>
      <c r="EYA49" s="14"/>
      <c r="EYB49" s="14"/>
      <c r="EYC49" s="14"/>
      <c r="EYD49" s="14"/>
      <c r="EYE49" s="14"/>
      <c r="EYF49" s="14"/>
      <c r="EYG49" s="14"/>
      <c r="EYH49" s="14"/>
      <c r="EYI49" s="14"/>
      <c r="EYJ49" s="14"/>
      <c r="EYK49" s="14"/>
      <c r="EYL49" s="14"/>
      <c r="EYM49" s="14"/>
      <c r="EYN49" s="14"/>
      <c r="EYO49" s="14"/>
      <c r="EYP49" s="14"/>
      <c r="EYQ49" s="14"/>
      <c r="EYR49" s="14"/>
      <c r="EYS49" s="14"/>
      <c r="EYT49" s="14"/>
      <c r="EYU49" s="14"/>
      <c r="EYV49" s="14"/>
      <c r="EYW49" s="14"/>
      <c r="EYX49" s="14"/>
      <c r="EYY49" s="14"/>
      <c r="EYZ49" s="14"/>
      <c r="EZA49" s="14"/>
      <c r="EZB49" s="14"/>
      <c r="EZC49" s="14"/>
      <c r="EZD49" s="14"/>
      <c r="EZE49" s="14"/>
      <c r="EZF49" s="14"/>
      <c r="EZG49" s="14"/>
      <c r="EZH49" s="14"/>
      <c r="EZI49" s="14"/>
      <c r="EZJ49" s="14"/>
      <c r="EZK49" s="14"/>
      <c r="EZL49" s="14"/>
      <c r="EZM49" s="14"/>
      <c r="EZN49" s="14"/>
      <c r="EZO49" s="14"/>
      <c r="EZP49" s="14"/>
      <c r="EZQ49" s="14"/>
      <c r="EZR49" s="14"/>
      <c r="EZS49" s="14"/>
      <c r="EZT49" s="14"/>
      <c r="EZU49" s="14"/>
      <c r="EZV49" s="14"/>
      <c r="EZW49" s="14"/>
      <c r="EZX49" s="14"/>
      <c r="EZY49" s="14"/>
      <c r="EZZ49" s="14"/>
      <c r="FAA49" s="14"/>
      <c r="FAB49" s="14"/>
      <c r="FAC49" s="14"/>
      <c r="FAD49" s="14"/>
      <c r="FAE49" s="14"/>
      <c r="FAF49" s="14"/>
      <c r="FAG49" s="14"/>
      <c r="FAH49" s="14"/>
      <c r="FAI49" s="14"/>
      <c r="FAJ49" s="14"/>
      <c r="FAK49" s="14"/>
      <c r="FAL49" s="14"/>
      <c r="FAM49" s="14"/>
      <c r="FAN49" s="14"/>
      <c r="FAO49" s="14"/>
      <c r="FAP49" s="14"/>
      <c r="FAQ49" s="14"/>
      <c r="FAR49" s="14"/>
      <c r="FAS49" s="14"/>
      <c r="FAT49" s="14"/>
      <c r="FAU49" s="14"/>
      <c r="FAV49" s="14"/>
      <c r="FAW49" s="14"/>
      <c r="FAX49" s="14"/>
      <c r="FAY49" s="14"/>
      <c r="FAZ49" s="14"/>
      <c r="FBA49" s="14"/>
      <c r="FBB49" s="14"/>
      <c r="FBC49" s="14"/>
      <c r="FBD49" s="14"/>
      <c r="FBE49" s="14"/>
      <c r="FBF49" s="14"/>
      <c r="FBG49" s="14"/>
      <c r="FBH49" s="14"/>
      <c r="FBI49" s="14"/>
      <c r="FBJ49" s="14"/>
      <c r="FBK49" s="14"/>
      <c r="FBL49" s="14"/>
      <c r="FBM49" s="14"/>
      <c r="FBN49" s="14"/>
      <c r="FBO49" s="14"/>
      <c r="FBP49" s="14"/>
      <c r="FBQ49" s="14"/>
      <c r="FBR49" s="14"/>
      <c r="FBS49" s="14"/>
      <c r="FBT49" s="14"/>
      <c r="FBU49" s="14"/>
      <c r="FBV49" s="14"/>
      <c r="FBW49" s="14"/>
      <c r="FBX49" s="14"/>
      <c r="FBY49" s="14"/>
      <c r="FBZ49" s="14"/>
      <c r="FCA49" s="14"/>
      <c r="FCB49" s="14"/>
      <c r="FCC49" s="14"/>
      <c r="FCD49" s="14"/>
      <c r="FCE49" s="14"/>
      <c r="FCF49" s="14"/>
      <c r="FCG49" s="14"/>
      <c r="FCH49" s="14"/>
      <c r="FCI49" s="14"/>
      <c r="FCJ49" s="14"/>
      <c r="FCK49" s="14"/>
      <c r="FCL49" s="14"/>
      <c r="FCM49" s="14"/>
      <c r="FCN49" s="14"/>
      <c r="FCO49" s="14"/>
      <c r="FCP49" s="14"/>
      <c r="FCQ49" s="14"/>
      <c r="FCR49" s="14"/>
      <c r="FCS49" s="14"/>
      <c r="FCT49" s="14"/>
      <c r="FCU49" s="14"/>
      <c r="FCV49" s="14"/>
      <c r="FCW49" s="14"/>
      <c r="FCX49" s="14"/>
      <c r="FCY49" s="14"/>
      <c r="FCZ49" s="14"/>
      <c r="FDA49" s="14"/>
      <c r="FDB49" s="14"/>
      <c r="FDC49" s="14"/>
      <c r="FDD49" s="14"/>
      <c r="FDE49" s="14"/>
      <c r="FDF49" s="14"/>
      <c r="FDG49" s="14"/>
      <c r="FDH49" s="14"/>
      <c r="FDI49" s="14"/>
      <c r="FDJ49" s="14"/>
      <c r="FDK49" s="14"/>
      <c r="FDL49" s="14"/>
      <c r="FDM49" s="14"/>
      <c r="FDN49" s="14"/>
      <c r="FDO49" s="14"/>
      <c r="FDP49" s="14"/>
      <c r="FDQ49" s="14"/>
      <c r="FDR49" s="14"/>
      <c r="FDS49" s="14"/>
      <c r="FDT49" s="14"/>
      <c r="FDU49" s="14"/>
      <c r="FDV49" s="14"/>
      <c r="FDW49" s="14"/>
      <c r="FDX49" s="14"/>
      <c r="FDY49" s="14"/>
      <c r="FDZ49" s="14"/>
      <c r="FEA49" s="14"/>
      <c r="FEB49" s="14"/>
      <c r="FEC49" s="14"/>
      <c r="FED49" s="14"/>
      <c r="FEE49" s="14"/>
      <c r="FEF49" s="14"/>
      <c r="FEG49" s="14"/>
      <c r="FEH49" s="14"/>
      <c r="FEI49" s="14"/>
      <c r="FEJ49" s="14"/>
      <c r="FEK49" s="14"/>
      <c r="FEL49" s="14"/>
      <c r="FEM49" s="14"/>
      <c r="FEN49" s="14"/>
      <c r="FEO49" s="14"/>
      <c r="FEP49" s="14"/>
      <c r="FEQ49" s="14"/>
      <c r="FER49" s="14"/>
      <c r="FES49" s="14"/>
      <c r="FET49" s="14"/>
      <c r="FEU49" s="14"/>
      <c r="FEV49" s="14"/>
      <c r="FEW49" s="14"/>
      <c r="FEX49" s="14"/>
      <c r="FEY49" s="14"/>
      <c r="FEZ49" s="14"/>
      <c r="FFA49" s="14"/>
      <c r="FFB49" s="14"/>
      <c r="FFC49" s="14"/>
      <c r="FFD49" s="14"/>
      <c r="FFE49" s="14"/>
      <c r="FFF49" s="14"/>
      <c r="FFG49" s="14"/>
      <c r="FFH49" s="14"/>
      <c r="FFI49" s="14"/>
      <c r="FFJ49" s="14"/>
      <c r="FFK49" s="14"/>
      <c r="FFL49" s="14"/>
      <c r="FFM49" s="14"/>
      <c r="FFN49" s="14"/>
      <c r="FFO49" s="14"/>
      <c r="FFP49" s="14"/>
      <c r="FFQ49" s="14"/>
      <c r="FFR49" s="14"/>
      <c r="FFS49" s="14"/>
      <c r="FFT49" s="14"/>
      <c r="FFU49" s="14"/>
      <c r="FFV49" s="14"/>
      <c r="FFW49" s="14"/>
      <c r="FFX49" s="14"/>
      <c r="FFY49" s="14"/>
      <c r="FFZ49" s="14"/>
      <c r="FGA49" s="14"/>
      <c r="FGB49" s="14"/>
      <c r="FGC49" s="14"/>
      <c r="FGD49" s="14"/>
      <c r="FGE49" s="14"/>
      <c r="FGF49" s="14"/>
      <c r="FGG49" s="14"/>
      <c r="FGH49" s="14"/>
      <c r="FGI49" s="14"/>
      <c r="FGJ49" s="14"/>
      <c r="FGK49" s="14"/>
      <c r="FGL49" s="14"/>
      <c r="FGM49" s="14"/>
      <c r="FGN49" s="14"/>
      <c r="FGO49" s="14"/>
      <c r="FGP49" s="14"/>
      <c r="FGQ49" s="14"/>
      <c r="FGR49" s="14"/>
      <c r="FGS49" s="14"/>
      <c r="FGT49" s="14"/>
      <c r="FGU49" s="14"/>
      <c r="FGV49" s="14"/>
      <c r="FGW49" s="14"/>
      <c r="FGX49" s="14"/>
      <c r="FGY49" s="14"/>
      <c r="FGZ49" s="14"/>
      <c r="FHA49" s="14"/>
      <c r="FHB49" s="14"/>
      <c r="FHC49" s="14"/>
      <c r="FHD49" s="14"/>
      <c r="FHE49" s="14"/>
      <c r="FHF49" s="14"/>
      <c r="FHG49" s="14"/>
      <c r="FHH49" s="14"/>
      <c r="FHI49" s="14"/>
      <c r="FHJ49" s="14"/>
      <c r="FHK49" s="14"/>
      <c r="FHL49" s="14"/>
      <c r="FHM49" s="14"/>
      <c r="FHN49" s="14"/>
      <c r="FHO49" s="14"/>
      <c r="FHP49" s="14"/>
      <c r="FHQ49" s="14"/>
      <c r="FHR49" s="14"/>
      <c r="FHS49" s="14"/>
      <c r="FHT49" s="14"/>
      <c r="FHU49" s="14"/>
      <c r="FHV49" s="14"/>
      <c r="FHW49" s="14"/>
      <c r="FHX49" s="14"/>
      <c r="FHY49" s="14"/>
      <c r="FHZ49" s="14"/>
      <c r="FIA49" s="14"/>
      <c r="FIB49" s="14"/>
      <c r="FIC49" s="14"/>
      <c r="FID49" s="14"/>
      <c r="FIE49" s="14"/>
      <c r="FIF49" s="14"/>
      <c r="FIG49" s="14"/>
      <c r="FIH49" s="14"/>
      <c r="FII49" s="14"/>
      <c r="FIJ49" s="14"/>
      <c r="FIK49" s="14"/>
      <c r="FIL49" s="14"/>
      <c r="FIM49" s="14"/>
      <c r="FIN49" s="14"/>
      <c r="FIO49" s="14"/>
      <c r="FIP49" s="14"/>
      <c r="FIQ49" s="14"/>
      <c r="FIR49" s="14"/>
      <c r="FIS49" s="14"/>
      <c r="FIT49" s="14"/>
      <c r="FIU49" s="14"/>
      <c r="FIV49" s="14"/>
      <c r="FIW49" s="14"/>
      <c r="FIX49" s="14"/>
      <c r="FIY49" s="14"/>
      <c r="FIZ49" s="14"/>
      <c r="FJA49" s="14"/>
      <c r="FJB49" s="14"/>
      <c r="FJC49" s="14"/>
      <c r="FJD49" s="14"/>
      <c r="FJE49" s="14"/>
      <c r="FJF49" s="14"/>
      <c r="FJG49" s="14"/>
      <c r="FJH49" s="14"/>
      <c r="FJI49" s="14"/>
      <c r="FJJ49" s="14"/>
      <c r="FJK49" s="14"/>
      <c r="FJL49" s="14"/>
      <c r="FJM49" s="14"/>
      <c r="FJN49" s="14"/>
      <c r="FJO49" s="14"/>
      <c r="FJP49" s="14"/>
      <c r="FJQ49" s="14"/>
      <c r="FJR49" s="14"/>
      <c r="FJS49" s="14"/>
      <c r="FJT49" s="14"/>
      <c r="FJU49" s="14"/>
      <c r="FJV49" s="14"/>
      <c r="FJW49" s="14"/>
      <c r="FJX49" s="14"/>
      <c r="FJY49" s="14"/>
      <c r="FJZ49" s="14"/>
      <c r="FKA49" s="14"/>
      <c r="FKB49" s="14"/>
      <c r="FKC49" s="14"/>
      <c r="FKD49" s="14"/>
      <c r="FKE49" s="14"/>
      <c r="FKF49" s="14"/>
      <c r="FKG49" s="14"/>
      <c r="FKH49" s="14"/>
      <c r="FKI49" s="14"/>
      <c r="FKJ49" s="14"/>
      <c r="FKK49" s="14"/>
      <c r="FKL49" s="14"/>
      <c r="FKM49" s="14"/>
      <c r="FKN49" s="14"/>
      <c r="FKO49" s="14"/>
      <c r="FKP49" s="14"/>
      <c r="FKQ49" s="14"/>
      <c r="FKR49" s="14"/>
      <c r="FKS49" s="14"/>
      <c r="FKT49" s="14"/>
      <c r="FKU49" s="14"/>
      <c r="FKV49" s="14"/>
      <c r="FKW49" s="14"/>
      <c r="FKX49" s="14"/>
      <c r="FKY49" s="14"/>
      <c r="FKZ49" s="14"/>
      <c r="FLA49" s="14"/>
      <c r="FLB49" s="14"/>
      <c r="FLC49" s="14"/>
      <c r="FLD49" s="14"/>
      <c r="FLE49" s="14"/>
      <c r="FLF49" s="14"/>
      <c r="FLG49" s="14"/>
      <c r="FLH49" s="14"/>
      <c r="FLI49" s="14"/>
      <c r="FLJ49" s="14"/>
      <c r="FLK49" s="14"/>
      <c r="FLL49" s="14"/>
      <c r="FLM49" s="14"/>
      <c r="FLN49" s="14"/>
      <c r="FLO49" s="14"/>
      <c r="FLP49" s="14"/>
      <c r="FLQ49" s="14"/>
      <c r="FLR49" s="14"/>
      <c r="FLS49" s="14"/>
      <c r="FLT49" s="14"/>
      <c r="FLU49" s="14"/>
      <c r="FLV49" s="14"/>
      <c r="FLW49" s="14"/>
      <c r="FLX49" s="14"/>
      <c r="FLY49" s="14"/>
      <c r="FLZ49" s="14"/>
      <c r="FMA49" s="14"/>
      <c r="FMB49" s="14"/>
      <c r="FMC49" s="14"/>
      <c r="FMD49" s="14"/>
      <c r="FME49" s="14"/>
      <c r="FMF49" s="14"/>
      <c r="FMG49" s="14"/>
      <c r="FMH49" s="14"/>
      <c r="FMI49" s="14"/>
      <c r="FMJ49" s="14"/>
      <c r="FMK49" s="14"/>
      <c r="FML49" s="14"/>
      <c r="FMM49" s="14"/>
      <c r="FMN49" s="14"/>
      <c r="FMO49" s="14"/>
      <c r="FMP49" s="14"/>
      <c r="FMQ49" s="14"/>
      <c r="FMR49" s="14"/>
      <c r="FMS49" s="14"/>
      <c r="FMT49" s="14"/>
      <c r="FMU49" s="14"/>
      <c r="FMV49" s="14"/>
      <c r="FMW49" s="14"/>
      <c r="FMX49" s="14"/>
      <c r="FMY49" s="14"/>
      <c r="FMZ49" s="14"/>
      <c r="FNA49" s="14"/>
      <c r="FNB49" s="14"/>
      <c r="FNC49" s="14"/>
      <c r="FND49" s="14"/>
      <c r="FNE49" s="14"/>
      <c r="FNF49" s="14"/>
      <c r="FNG49" s="14"/>
      <c r="FNH49" s="14"/>
      <c r="FNI49" s="14"/>
      <c r="FNJ49" s="14"/>
      <c r="FNK49" s="14"/>
      <c r="FNL49" s="14"/>
      <c r="FNM49" s="14"/>
      <c r="FNN49" s="14"/>
      <c r="FNO49" s="14"/>
      <c r="FNP49" s="14"/>
      <c r="FNQ49" s="14"/>
      <c r="FNR49" s="14"/>
      <c r="FNS49" s="14"/>
      <c r="FNT49" s="14"/>
      <c r="FNU49" s="14"/>
      <c r="FNV49" s="14"/>
      <c r="FNW49" s="14"/>
      <c r="FNX49" s="14"/>
      <c r="FNY49" s="14"/>
      <c r="FNZ49" s="14"/>
      <c r="FOA49" s="14"/>
      <c r="FOB49" s="14"/>
      <c r="FOC49" s="14"/>
      <c r="FOD49" s="14"/>
      <c r="FOE49" s="14"/>
      <c r="FOF49" s="14"/>
      <c r="FOG49" s="14"/>
      <c r="FOH49" s="14"/>
      <c r="FOI49" s="14"/>
      <c r="FOJ49" s="14"/>
      <c r="FOK49" s="14"/>
      <c r="FOL49" s="14"/>
      <c r="FOM49" s="14"/>
      <c r="FON49" s="14"/>
      <c r="FOO49" s="14"/>
      <c r="FOP49" s="14"/>
      <c r="FOQ49" s="14"/>
      <c r="FOR49" s="14"/>
      <c r="FOS49" s="14"/>
      <c r="FOT49" s="14"/>
      <c r="FOU49" s="14"/>
      <c r="FOV49" s="14"/>
      <c r="FOW49" s="14"/>
      <c r="FOX49" s="14"/>
      <c r="FOY49" s="14"/>
      <c r="FOZ49" s="14"/>
      <c r="FPA49" s="14"/>
      <c r="FPB49" s="14"/>
      <c r="FPC49" s="14"/>
      <c r="FPD49" s="14"/>
      <c r="FPE49" s="14"/>
      <c r="FPF49" s="14"/>
      <c r="FPG49" s="14"/>
      <c r="FPH49" s="14"/>
      <c r="FPI49" s="14"/>
      <c r="FPJ49" s="14"/>
      <c r="FPK49" s="14"/>
      <c r="FPL49" s="14"/>
      <c r="FPM49" s="14"/>
      <c r="FPN49" s="14"/>
      <c r="FPO49" s="14"/>
      <c r="FPP49" s="14"/>
      <c r="FPQ49" s="14"/>
      <c r="FPR49" s="14"/>
      <c r="FPS49" s="14"/>
      <c r="FPT49" s="14"/>
      <c r="FPU49" s="14"/>
      <c r="FPV49" s="14"/>
      <c r="FPW49" s="14"/>
      <c r="FPX49" s="14"/>
      <c r="FPY49" s="14"/>
      <c r="FPZ49" s="14"/>
      <c r="FQA49" s="14"/>
      <c r="FQB49" s="14"/>
      <c r="FQC49" s="14"/>
      <c r="FQD49" s="14"/>
      <c r="FQE49" s="14"/>
      <c r="FQF49" s="14"/>
      <c r="FQG49" s="14"/>
      <c r="FQH49" s="14"/>
      <c r="FQI49" s="14"/>
      <c r="FQJ49" s="14"/>
      <c r="FQK49" s="14"/>
      <c r="FQL49" s="14"/>
      <c r="FQM49" s="14"/>
      <c r="FQN49" s="14"/>
      <c r="FQO49" s="14"/>
      <c r="FQP49" s="14"/>
      <c r="FQQ49" s="14"/>
      <c r="FQR49" s="14"/>
      <c r="FQS49" s="14"/>
      <c r="FQT49" s="14"/>
      <c r="FQU49" s="14"/>
      <c r="FQV49" s="14"/>
      <c r="FQW49" s="14"/>
      <c r="FQX49" s="14"/>
      <c r="FQY49" s="14"/>
      <c r="FQZ49" s="14"/>
      <c r="FRA49" s="14"/>
      <c r="FRB49" s="14"/>
      <c r="FRC49" s="14"/>
      <c r="FRD49" s="14"/>
      <c r="FRE49" s="14"/>
      <c r="FRF49" s="14"/>
      <c r="FRG49" s="14"/>
      <c r="FRH49" s="14"/>
      <c r="FRI49" s="14"/>
      <c r="FRJ49" s="14"/>
      <c r="FRK49" s="14"/>
      <c r="FRL49" s="14"/>
      <c r="FRM49" s="14"/>
      <c r="FRN49" s="14"/>
      <c r="FRO49" s="14"/>
      <c r="FRP49" s="14"/>
      <c r="FRQ49" s="14"/>
      <c r="FRR49" s="14"/>
      <c r="FRS49" s="14"/>
      <c r="FRT49" s="14"/>
      <c r="FRU49" s="14"/>
      <c r="FRV49" s="14"/>
      <c r="FRW49" s="14"/>
      <c r="FRX49" s="14"/>
      <c r="FRY49" s="14"/>
      <c r="FRZ49" s="14"/>
      <c r="FSA49" s="14"/>
      <c r="FSB49" s="14"/>
      <c r="FSC49" s="14"/>
      <c r="FSD49" s="14"/>
      <c r="FSE49" s="14"/>
      <c r="FSF49" s="14"/>
      <c r="FSG49" s="14"/>
      <c r="FSH49" s="14"/>
      <c r="FSI49" s="14"/>
      <c r="FSJ49" s="14"/>
      <c r="FSK49" s="14"/>
      <c r="FSL49" s="14"/>
      <c r="FSM49" s="14"/>
      <c r="FSN49" s="14"/>
      <c r="FSO49" s="14"/>
      <c r="FSP49" s="14"/>
      <c r="FSQ49" s="14"/>
      <c r="FSR49" s="14"/>
      <c r="FSS49" s="14"/>
      <c r="FST49" s="14"/>
      <c r="FSU49" s="14"/>
      <c r="FSV49" s="14"/>
      <c r="FSW49" s="14"/>
      <c r="FSX49" s="14"/>
      <c r="FSY49" s="14"/>
      <c r="FSZ49" s="14"/>
      <c r="FTA49" s="14"/>
      <c r="FTB49" s="14"/>
      <c r="FTC49" s="14"/>
      <c r="FTD49" s="14"/>
      <c r="FTE49" s="14"/>
      <c r="FTF49" s="14"/>
      <c r="FTG49" s="14"/>
      <c r="FTH49" s="14"/>
      <c r="FTI49" s="14"/>
      <c r="FTJ49" s="14"/>
      <c r="FTK49" s="14"/>
      <c r="FTL49" s="14"/>
      <c r="FTM49" s="14"/>
      <c r="FTN49" s="14"/>
      <c r="FTO49" s="14"/>
      <c r="FTP49" s="14"/>
      <c r="FTQ49" s="14"/>
      <c r="FTR49" s="14"/>
      <c r="FTS49" s="14"/>
      <c r="FTT49" s="14"/>
      <c r="FTU49" s="14"/>
      <c r="FTV49" s="14"/>
      <c r="FTW49" s="14"/>
      <c r="FTX49" s="14"/>
      <c r="FTY49" s="14"/>
      <c r="FTZ49" s="14"/>
      <c r="FUA49" s="14"/>
      <c r="FUB49" s="14"/>
      <c r="FUC49" s="14"/>
      <c r="FUD49" s="14"/>
      <c r="FUE49" s="14"/>
      <c r="FUF49" s="14"/>
      <c r="FUG49" s="14"/>
      <c r="FUH49" s="14"/>
      <c r="FUI49" s="14"/>
      <c r="FUJ49" s="14"/>
      <c r="FUK49" s="14"/>
      <c r="FUL49" s="14"/>
      <c r="FUM49" s="14"/>
      <c r="FUN49" s="14"/>
      <c r="FUO49" s="14"/>
      <c r="FUP49" s="14"/>
      <c r="FUQ49" s="14"/>
      <c r="FUR49" s="14"/>
      <c r="FUS49" s="14"/>
      <c r="FUT49" s="14"/>
      <c r="FUU49" s="14"/>
      <c r="FUV49" s="14"/>
      <c r="FUW49" s="14"/>
      <c r="FUX49" s="14"/>
      <c r="FUY49" s="14"/>
      <c r="FUZ49" s="14"/>
      <c r="FVA49" s="14"/>
      <c r="FVB49" s="14"/>
      <c r="FVC49" s="14"/>
      <c r="FVD49" s="14"/>
      <c r="FVE49" s="14"/>
      <c r="FVF49" s="14"/>
      <c r="FVG49" s="14"/>
      <c r="FVH49" s="14"/>
      <c r="FVI49" s="14"/>
      <c r="FVJ49" s="14"/>
      <c r="FVK49" s="14"/>
      <c r="FVL49" s="14"/>
      <c r="FVM49" s="14"/>
      <c r="FVN49" s="14"/>
      <c r="FVO49" s="14"/>
      <c r="FVP49" s="14"/>
      <c r="FVQ49" s="14"/>
      <c r="FVR49" s="14"/>
      <c r="FVS49" s="14"/>
      <c r="FVT49" s="14"/>
      <c r="FVU49" s="14"/>
      <c r="FVV49" s="14"/>
      <c r="FVW49" s="14"/>
      <c r="FVX49" s="14"/>
      <c r="FVY49" s="14"/>
      <c r="FVZ49" s="14"/>
      <c r="FWA49" s="14"/>
      <c r="FWB49" s="14"/>
      <c r="FWC49" s="14"/>
      <c r="FWD49" s="14"/>
      <c r="FWE49" s="14"/>
      <c r="FWF49" s="14"/>
      <c r="FWG49" s="14"/>
      <c r="FWH49" s="14"/>
      <c r="FWI49" s="14"/>
      <c r="FWJ49" s="14"/>
      <c r="FWK49" s="14"/>
      <c r="FWL49" s="14"/>
      <c r="FWM49" s="14"/>
      <c r="FWN49" s="14"/>
      <c r="FWO49" s="14"/>
      <c r="FWP49" s="14"/>
      <c r="FWQ49" s="14"/>
      <c r="FWR49" s="14"/>
      <c r="FWS49" s="14"/>
      <c r="FWT49" s="14"/>
      <c r="FWU49" s="14"/>
      <c r="FWV49" s="14"/>
      <c r="FWW49" s="14"/>
      <c r="FWX49" s="14"/>
      <c r="FWY49" s="14"/>
      <c r="FWZ49" s="14"/>
      <c r="FXA49" s="14"/>
      <c r="FXB49" s="14"/>
      <c r="FXC49" s="14"/>
      <c r="FXD49" s="14"/>
      <c r="FXE49" s="14"/>
      <c r="FXF49" s="14"/>
      <c r="FXG49" s="14"/>
      <c r="FXH49" s="14"/>
      <c r="FXI49" s="14"/>
      <c r="FXJ49" s="14"/>
      <c r="FXK49" s="14"/>
      <c r="FXL49" s="14"/>
      <c r="FXM49" s="14"/>
      <c r="FXN49" s="14"/>
      <c r="FXO49" s="14"/>
      <c r="FXP49" s="14"/>
      <c r="FXQ49" s="14"/>
      <c r="FXR49" s="14"/>
      <c r="FXS49" s="14"/>
      <c r="FXT49" s="14"/>
      <c r="FXU49" s="14"/>
      <c r="FXV49" s="14"/>
      <c r="FXW49" s="14"/>
      <c r="FXX49" s="14"/>
      <c r="FXY49" s="14"/>
      <c r="FXZ49" s="14"/>
      <c r="FYA49" s="14"/>
      <c r="FYB49" s="14"/>
      <c r="FYC49" s="14"/>
      <c r="FYD49" s="14"/>
      <c r="FYE49" s="14"/>
      <c r="FYF49" s="14"/>
      <c r="FYG49" s="14"/>
      <c r="FYH49" s="14"/>
      <c r="FYI49" s="14"/>
      <c r="FYJ49" s="14"/>
      <c r="FYK49" s="14"/>
      <c r="FYL49" s="14"/>
      <c r="FYM49" s="14"/>
      <c r="FYN49" s="14"/>
      <c r="FYO49" s="14"/>
      <c r="FYP49" s="14"/>
      <c r="FYQ49" s="14"/>
      <c r="FYR49" s="14"/>
      <c r="FYS49" s="14"/>
      <c r="FYT49" s="14"/>
      <c r="FYU49" s="14"/>
      <c r="FYV49" s="14"/>
      <c r="FYW49" s="14"/>
      <c r="FYX49" s="14"/>
      <c r="FYY49" s="14"/>
      <c r="FYZ49" s="14"/>
      <c r="FZA49" s="14"/>
      <c r="FZB49" s="14"/>
      <c r="FZC49" s="14"/>
      <c r="FZD49" s="14"/>
      <c r="FZE49" s="14"/>
      <c r="FZF49" s="14"/>
      <c r="FZG49" s="14"/>
      <c r="FZH49" s="14"/>
      <c r="FZI49" s="14"/>
      <c r="FZJ49" s="14"/>
      <c r="FZK49" s="14"/>
      <c r="FZL49" s="14"/>
      <c r="FZM49" s="14"/>
      <c r="FZN49" s="14"/>
      <c r="FZO49" s="14"/>
      <c r="FZP49" s="14"/>
      <c r="FZQ49" s="14"/>
      <c r="FZR49" s="14"/>
      <c r="FZS49" s="14"/>
      <c r="FZT49" s="14"/>
      <c r="FZU49" s="14"/>
      <c r="FZV49" s="14"/>
      <c r="FZW49" s="14"/>
      <c r="FZX49" s="14"/>
      <c r="FZY49" s="14"/>
      <c r="FZZ49" s="14"/>
      <c r="GAA49" s="14"/>
      <c r="GAB49" s="14"/>
      <c r="GAC49" s="14"/>
      <c r="GAD49" s="14"/>
      <c r="GAE49" s="14"/>
      <c r="GAF49" s="14"/>
      <c r="GAG49" s="14"/>
      <c r="GAH49" s="14"/>
      <c r="GAI49" s="14"/>
      <c r="GAJ49" s="14"/>
      <c r="GAK49" s="14"/>
      <c r="GAL49" s="14"/>
      <c r="GAM49" s="14"/>
      <c r="GAN49" s="14"/>
      <c r="GAO49" s="14"/>
      <c r="GAP49" s="14"/>
      <c r="GAQ49" s="14"/>
      <c r="GAR49" s="14"/>
      <c r="GAS49" s="14"/>
      <c r="GAT49" s="14"/>
      <c r="GAU49" s="14"/>
      <c r="GAV49" s="14"/>
      <c r="GAW49" s="14"/>
      <c r="GAX49" s="14"/>
      <c r="GAY49" s="14"/>
      <c r="GAZ49" s="14"/>
      <c r="GBA49" s="14"/>
      <c r="GBB49" s="14"/>
      <c r="GBC49" s="14"/>
      <c r="GBD49" s="14"/>
      <c r="GBE49" s="14"/>
      <c r="GBF49" s="14"/>
      <c r="GBG49" s="14"/>
      <c r="GBH49" s="14"/>
      <c r="GBI49" s="14"/>
      <c r="GBJ49" s="14"/>
      <c r="GBK49" s="14"/>
      <c r="GBL49" s="14"/>
      <c r="GBM49" s="14"/>
      <c r="GBN49" s="14"/>
      <c r="GBO49" s="14"/>
      <c r="GBP49" s="14"/>
      <c r="GBQ49" s="14"/>
      <c r="GBR49" s="14"/>
      <c r="GBS49" s="14"/>
      <c r="GBT49" s="14"/>
      <c r="GBU49" s="14"/>
      <c r="GBV49" s="14"/>
      <c r="GBW49" s="14"/>
      <c r="GBX49" s="14"/>
      <c r="GBY49" s="14"/>
      <c r="GBZ49" s="14"/>
      <c r="GCA49" s="14"/>
      <c r="GCB49" s="14"/>
      <c r="GCC49" s="14"/>
      <c r="GCD49" s="14"/>
      <c r="GCE49" s="14"/>
      <c r="GCF49" s="14"/>
      <c r="GCG49" s="14"/>
      <c r="GCH49" s="14"/>
      <c r="GCI49" s="14"/>
      <c r="GCJ49" s="14"/>
      <c r="GCK49" s="14"/>
      <c r="GCL49" s="14"/>
      <c r="GCM49" s="14"/>
      <c r="GCN49" s="14"/>
      <c r="GCO49" s="14"/>
      <c r="GCP49" s="14"/>
      <c r="GCQ49" s="14"/>
      <c r="GCR49" s="14"/>
      <c r="GCS49" s="14"/>
      <c r="GCT49" s="14"/>
      <c r="GCU49" s="14"/>
      <c r="GCV49" s="14"/>
      <c r="GCW49" s="14"/>
      <c r="GCX49" s="14"/>
      <c r="GCY49" s="14"/>
      <c r="GCZ49" s="14"/>
      <c r="GDA49" s="14"/>
      <c r="GDB49" s="14"/>
      <c r="GDC49" s="14"/>
      <c r="GDD49" s="14"/>
      <c r="GDE49" s="14"/>
      <c r="GDF49" s="14"/>
      <c r="GDG49" s="14"/>
      <c r="GDH49" s="14"/>
      <c r="GDI49" s="14"/>
      <c r="GDJ49" s="14"/>
      <c r="GDK49" s="14"/>
      <c r="GDL49" s="14"/>
      <c r="GDM49" s="14"/>
      <c r="GDN49" s="14"/>
      <c r="GDO49" s="14"/>
      <c r="GDP49" s="14"/>
      <c r="GDQ49" s="14"/>
      <c r="GDR49" s="14"/>
      <c r="GDS49" s="14"/>
      <c r="GDT49" s="14"/>
      <c r="GDU49" s="14"/>
      <c r="GDV49" s="14"/>
      <c r="GDW49" s="14"/>
      <c r="GDX49" s="14"/>
      <c r="GDY49" s="14"/>
      <c r="GDZ49" s="14"/>
      <c r="GEA49" s="14"/>
      <c r="GEB49" s="14"/>
      <c r="GEC49" s="14"/>
      <c r="GED49" s="14"/>
      <c r="GEE49" s="14"/>
      <c r="GEF49" s="14"/>
      <c r="GEG49" s="14"/>
      <c r="GEH49" s="14"/>
      <c r="GEI49" s="14"/>
      <c r="GEJ49" s="14"/>
      <c r="GEK49" s="14"/>
      <c r="GEL49" s="14"/>
      <c r="GEM49" s="14"/>
      <c r="GEN49" s="14"/>
      <c r="GEO49" s="14"/>
      <c r="GEP49" s="14"/>
      <c r="GEQ49" s="14"/>
      <c r="GER49" s="14"/>
      <c r="GES49" s="14"/>
      <c r="GET49" s="14"/>
      <c r="GEU49" s="14"/>
      <c r="GEV49" s="14"/>
      <c r="GEW49" s="14"/>
      <c r="GEX49" s="14"/>
      <c r="GEY49" s="14"/>
      <c r="GEZ49" s="14"/>
      <c r="GFA49" s="14"/>
      <c r="GFB49" s="14"/>
      <c r="GFC49" s="14"/>
      <c r="GFD49" s="14"/>
      <c r="GFE49" s="14"/>
      <c r="GFF49" s="14"/>
      <c r="GFG49" s="14"/>
      <c r="GFH49" s="14"/>
      <c r="GFI49" s="14"/>
      <c r="GFJ49" s="14"/>
      <c r="GFK49" s="14"/>
      <c r="GFL49" s="14"/>
      <c r="GFM49" s="14"/>
      <c r="GFN49" s="14"/>
      <c r="GFO49" s="14"/>
      <c r="GFP49" s="14"/>
      <c r="GFQ49" s="14"/>
      <c r="GFR49" s="14"/>
      <c r="GFS49" s="14"/>
      <c r="GFT49" s="14"/>
      <c r="GFU49" s="14"/>
      <c r="GFV49" s="14"/>
      <c r="GFW49" s="14"/>
      <c r="GFX49" s="14"/>
      <c r="GFY49" s="14"/>
      <c r="GFZ49" s="14"/>
      <c r="GGA49" s="14"/>
      <c r="GGB49" s="14"/>
      <c r="GGC49" s="14"/>
      <c r="GGD49" s="14"/>
      <c r="GGE49" s="14"/>
      <c r="GGF49" s="14"/>
      <c r="GGG49" s="14"/>
      <c r="GGH49" s="14"/>
      <c r="GGI49" s="14"/>
      <c r="GGJ49" s="14"/>
      <c r="GGK49" s="14"/>
      <c r="GGL49" s="14"/>
      <c r="GGM49" s="14"/>
      <c r="GGN49" s="14"/>
      <c r="GGO49" s="14"/>
      <c r="GGP49" s="14"/>
      <c r="GGQ49" s="14"/>
      <c r="GGR49" s="14"/>
      <c r="GGS49" s="14"/>
      <c r="GGT49" s="14"/>
      <c r="GGU49" s="14"/>
      <c r="GGV49" s="14"/>
      <c r="GGW49" s="14"/>
      <c r="GGX49" s="14"/>
      <c r="GGY49" s="14"/>
      <c r="GGZ49" s="14"/>
      <c r="GHA49" s="14"/>
      <c r="GHB49" s="14"/>
      <c r="GHC49" s="14"/>
      <c r="GHD49" s="14"/>
      <c r="GHE49" s="14"/>
      <c r="GHF49" s="14"/>
      <c r="GHG49" s="14"/>
      <c r="GHH49" s="14"/>
      <c r="GHI49" s="14"/>
      <c r="GHJ49" s="14"/>
      <c r="GHK49" s="14"/>
      <c r="GHL49" s="14"/>
      <c r="GHM49" s="14"/>
      <c r="GHN49" s="14"/>
      <c r="GHO49" s="14"/>
      <c r="GHP49" s="14"/>
      <c r="GHQ49" s="14"/>
      <c r="GHR49" s="14"/>
      <c r="GHS49" s="14"/>
      <c r="GHT49" s="14"/>
      <c r="GHU49" s="14"/>
      <c r="GHV49" s="14"/>
      <c r="GHW49" s="14"/>
      <c r="GHX49" s="14"/>
      <c r="GHY49" s="14"/>
      <c r="GHZ49" s="14"/>
      <c r="GIA49" s="14"/>
      <c r="GIB49" s="14"/>
      <c r="GIC49" s="14"/>
      <c r="GID49" s="14"/>
      <c r="GIE49" s="14"/>
      <c r="GIF49" s="14"/>
      <c r="GIG49" s="14"/>
      <c r="GIH49" s="14"/>
      <c r="GII49" s="14"/>
      <c r="GIJ49" s="14"/>
      <c r="GIK49" s="14"/>
      <c r="GIL49" s="14"/>
      <c r="GIM49" s="14"/>
      <c r="GIN49" s="14"/>
      <c r="GIO49" s="14"/>
      <c r="GIP49" s="14"/>
      <c r="GIQ49" s="14"/>
      <c r="GIR49" s="14"/>
      <c r="GIS49" s="14"/>
      <c r="GIT49" s="14"/>
      <c r="GIU49" s="14"/>
      <c r="GIV49" s="14"/>
      <c r="GIW49" s="14"/>
      <c r="GIX49" s="14"/>
      <c r="GIY49" s="14"/>
      <c r="GIZ49" s="14"/>
      <c r="GJA49" s="14"/>
      <c r="GJB49" s="14"/>
      <c r="GJC49" s="14"/>
      <c r="GJD49" s="14"/>
      <c r="GJE49" s="14"/>
      <c r="GJF49" s="14"/>
      <c r="GJG49" s="14"/>
      <c r="GJH49" s="14"/>
      <c r="GJI49" s="14"/>
      <c r="GJJ49" s="14"/>
      <c r="GJK49" s="14"/>
      <c r="GJL49" s="14"/>
      <c r="GJM49" s="14"/>
      <c r="GJN49" s="14"/>
      <c r="GJO49" s="14"/>
      <c r="GJP49" s="14"/>
      <c r="GJQ49" s="14"/>
      <c r="GJR49" s="14"/>
      <c r="GJS49" s="14"/>
      <c r="GJT49" s="14"/>
      <c r="GJU49" s="14"/>
      <c r="GJV49" s="14"/>
      <c r="GJW49" s="14"/>
      <c r="GJX49" s="14"/>
      <c r="GJY49" s="14"/>
      <c r="GJZ49" s="14"/>
      <c r="GKA49" s="14"/>
      <c r="GKB49" s="14"/>
      <c r="GKC49" s="14"/>
      <c r="GKD49" s="14"/>
      <c r="GKE49" s="14"/>
      <c r="GKF49" s="14"/>
      <c r="GKG49" s="14"/>
      <c r="GKH49" s="14"/>
      <c r="GKI49" s="14"/>
      <c r="GKJ49" s="14"/>
      <c r="GKK49" s="14"/>
      <c r="GKL49" s="14"/>
      <c r="GKM49" s="14"/>
      <c r="GKN49" s="14"/>
      <c r="GKO49" s="14"/>
      <c r="GKP49" s="14"/>
      <c r="GKQ49" s="14"/>
      <c r="GKR49" s="14"/>
      <c r="GKS49" s="14"/>
      <c r="GKT49" s="14"/>
      <c r="GKU49" s="14"/>
      <c r="GKV49" s="14"/>
      <c r="GKW49" s="14"/>
      <c r="GKX49" s="14"/>
      <c r="GKY49" s="14"/>
      <c r="GKZ49" s="14"/>
      <c r="GLA49" s="14"/>
      <c r="GLB49" s="14"/>
      <c r="GLC49" s="14"/>
      <c r="GLD49" s="14"/>
      <c r="GLE49" s="14"/>
      <c r="GLF49" s="14"/>
      <c r="GLG49" s="14"/>
      <c r="GLH49" s="14"/>
      <c r="GLI49" s="14"/>
      <c r="GLJ49" s="14"/>
      <c r="GLK49" s="14"/>
      <c r="GLL49" s="14"/>
      <c r="GLM49" s="14"/>
      <c r="GLN49" s="14"/>
      <c r="GLO49" s="14"/>
      <c r="GLP49" s="14"/>
      <c r="GLQ49" s="14"/>
      <c r="GLR49" s="14"/>
      <c r="GLS49" s="14"/>
      <c r="GLT49" s="14"/>
      <c r="GLU49" s="14"/>
      <c r="GLV49" s="14"/>
      <c r="GLW49" s="14"/>
      <c r="GLX49" s="14"/>
      <c r="GLY49" s="14"/>
      <c r="GLZ49" s="14"/>
      <c r="GMA49" s="14"/>
      <c r="GMB49" s="14"/>
      <c r="GMC49" s="14"/>
      <c r="GMD49" s="14"/>
      <c r="GME49" s="14"/>
      <c r="GMF49" s="14"/>
      <c r="GMG49" s="14"/>
      <c r="GMH49" s="14"/>
      <c r="GMI49" s="14"/>
      <c r="GMJ49" s="14"/>
      <c r="GMK49" s="14"/>
      <c r="GML49" s="14"/>
      <c r="GMM49" s="14"/>
      <c r="GMN49" s="14"/>
      <c r="GMO49" s="14"/>
      <c r="GMP49" s="14"/>
      <c r="GMQ49" s="14"/>
      <c r="GMR49" s="14"/>
      <c r="GMS49" s="14"/>
      <c r="GMT49" s="14"/>
      <c r="GMU49" s="14"/>
      <c r="GMV49" s="14"/>
      <c r="GMW49" s="14"/>
      <c r="GMX49" s="14"/>
      <c r="GMY49" s="14"/>
      <c r="GMZ49" s="14"/>
      <c r="GNA49" s="14"/>
      <c r="GNB49" s="14"/>
      <c r="GNC49" s="14"/>
      <c r="GND49" s="14"/>
      <c r="GNE49" s="14"/>
      <c r="GNF49" s="14"/>
      <c r="GNG49" s="14"/>
      <c r="GNH49" s="14"/>
      <c r="GNI49" s="14"/>
      <c r="GNJ49" s="14"/>
      <c r="GNK49" s="14"/>
      <c r="GNL49" s="14"/>
      <c r="GNM49" s="14"/>
      <c r="GNN49" s="14"/>
      <c r="GNO49" s="14"/>
      <c r="GNP49" s="14"/>
      <c r="GNQ49" s="14"/>
      <c r="GNR49" s="14"/>
      <c r="GNS49" s="14"/>
      <c r="GNT49" s="14"/>
      <c r="GNU49" s="14"/>
      <c r="GNV49" s="14"/>
      <c r="GNW49" s="14"/>
      <c r="GNX49" s="14"/>
      <c r="GNY49" s="14"/>
      <c r="GNZ49" s="14"/>
      <c r="GOA49" s="14"/>
      <c r="GOB49" s="14"/>
      <c r="GOC49" s="14"/>
      <c r="GOD49" s="14"/>
      <c r="GOE49" s="14"/>
      <c r="GOF49" s="14"/>
      <c r="GOG49" s="14"/>
      <c r="GOH49" s="14"/>
      <c r="GOI49" s="14"/>
      <c r="GOJ49" s="14"/>
      <c r="GOK49" s="14"/>
      <c r="GOL49" s="14"/>
      <c r="GOM49" s="14"/>
      <c r="GON49" s="14"/>
      <c r="GOO49" s="14"/>
      <c r="GOP49" s="14"/>
      <c r="GOQ49" s="14"/>
      <c r="GOR49" s="14"/>
      <c r="GOS49" s="14"/>
      <c r="GOT49" s="14"/>
      <c r="GOU49" s="14"/>
      <c r="GOV49" s="14"/>
      <c r="GOW49" s="14"/>
      <c r="GOX49" s="14"/>
      <c r="GOY49" s="14"/>
      <c r="GOZ49" s="14"/>
      <c r="GPA49" s="14"/>
      <c r="GPB49" s="14"/>
      <c r="GPC49" s="14"/>
      <c r="GPD49" s="14"/>
      <c r="GPE49" s="14"/>
      <c r="GPF49" s="14"/>
      <c r="GPG49" s="14"/>
      <c r="GPH49" s="14"/>
      <c r="GPI49" s="14"/>
      <c r="GPJ49" s="14"/>
      <c r="GPK49" s="14"/>
      <c r="GPL49" s="14"/>
      <c r="GPM49" s="14"/>
      <c r="GPN49" s="14"/>
      <c r="GPO49" s="14"/>
      <c r="GPP49" s="14"/>
      <c r="GPQ49" s="14"/>
      <c r="GPR49" s="14"/>
      <c r="GPS49" s="14"/>
      <c r="GPT49" s="14"/>
      <c r="GPU49" s="14"/>
      <c r="GPV49" s="14"/>
      <c r="GPW49" s="14"/>
      <c r="GPX49" s="14"/>
      <c r="GPY49" s="14"/>
      <c r="GPZ49" s="14"/>
      <c r="GQA49" s="14"/>
      <c r="GQB49" s="14"/>
      <c r="GQC49" s="14"/>
      <c r="GQD49" s="14"/>
      <c r="GQE49" s="14"/>
      <c r="GQF49" s="14"/>
      <c r="GQG49" s="14"/>
      <c r="GQH49" s="14"/>
      <c r="GQI49" s="14"/>
      <c r="GQJ49" s="14"/>
      <c r="GQK49" s="14"/>
      <c r="GQL49" s="14"/>
      <c r="GQM49" s="14"/>
      <c r="GQN49" s="14"/>
      <c r="GQO49" s="14"/>
      <c r="GQP49" s="14"/>
      <c r="GQQ49" s="14"/>
      <c r="GQR49" s="14"/>
      <c r="GQS49" s="14"/>
      <c r="GQT49" s="14"/>
      <c r="GQU49" s="14"/>
      <c r="GQV49" s="14"/>
      <c r="GQW49" s="14"/>
      <c r="GQX49" s="14"/>
      <c r="GQY49" s="14"/>
      <c r="GQZ49" s="14"/>
      <c r="GRA49" s="14"/>
      <c r="GRB49" s="14"/>
      <c r="GRC49" s="14"/>
      <c r="GRD49" s="14"/>
      <c r="GRE49" s="14"/>
      <c r="GRF49" s="14"/>
      <c r="GRG49" s="14"/>
      <c r="GRH49" s="14"/>
      <c r="GRI49" s="14"/>
      <c r="GRJ49" s="14"/>
      <c r="GRK49" s="14"/>
      <c r="GRL49" s="14"/>
      <c r="GRM49" s="14"/>
      <c r="GRN49" s="14"/>
      <c r="GRO49" s="14"/>
      <c r="GRP49" s="14"/>
      <c r="GRQ49" s="14"/>
      <c r="GRR49" s="14"/>
      <c r="GRS49" s="14"/>
      <c r="GRT49" s="14"/>
      <c r="GRU49" s="14"/>
      <c r="GRV49" s="14"/>
      <c r="GRW49" s="14"/>
      <c r="GRX49" s="14"/>
      <c r="GRY49" s="14"/>
      <c r="GRZ49" s="14"/>
      <c r="GSA49" s="14"/>
      <c r="GSB49" s="14"/>
      <c r="GSC49" s="14"/>
      <c r="GSD49" s="14"/>
      <c r="GSE49" s="14"/>
      <c r="GSF49" s="14"/>
      <c r="GSG49" s="14"/>
      <c r="GSH49" s="14"/>
      <c r="GSI49" s="14"/>
      <c r="GSJ49" s="14"/>
      <c r="GSK49" s="14"/>
      <c r="GSL49" s="14"/>
      <c r="GSM49" s="14"/>
      <c r="GSN49" s="14"/>
      <c r="GSO49" s="14"/>
      <c r="GSP49" s="14"/>
      <c r="GSQ49" s="14"/>
      <c r="GSR49" s="14"/>
      <c r="GSS49" s="14"/>
      <c r="GST49" s="14"/>
      <c r="GSU49" s="14"/>
      <c r="GSV49" s="14"/>
      <c r="GSW49" s="14"/>
      <c r="GSX49" s="14"/>
      <c r="GSY49" s="14"/>
      <c r="GSZ49" s="14"/>
      <c r="GTA49" s="14"/>
      <c r="GTB49" s="14"/>
      <c r="GTC49" s="14"/>
      <c r="GTD49" s="14"/>
      <c r="GTE49" s="14"/>
      <c r="GTF49" s="14"/>
      <c r="GTG49" s="14"/>
      <c r="GTH49" s="14"/>
      <c r="GTI49" s="14"/>
      <c r="GTJ49" s="14"/>
      <c r="GTK49" s="14"/>
      <c r="GTL49" s="14"/>
      <c r="GTM49" s="14"/>
      <c r="GTN49" s="14"/>
      <c r="GTO49" s="14"/>
      <c r="GTP49" s="14"/>
      <c r="GTQ49" s="14"/>
      <c r="GTR49" s="14"/>
      <c r="GTS49" s="14"/>
      <c r="GTT49" s="14"/>
      <c r="GTU49" s="14"/>
      <c r="GTV49" s="14"/>
      <c r="GTW49" s="14"/>
      <c r="GTX49" s="14"/>
      <c r="GTY49" s="14"/>
      <c r="GTZ49" s="14"/>
      <c r="GUA49" s="14"/>
      <c r="GUB49" s="14"/>
      <c r="GUC49" s="14"/>
      <c r="GUD49" s="14"/>
      <c r="GUE49" s="14"/>
      <c r="GUF49" s="14"/>
      <c r="GUG49" s="14"/>
      <c r="GUH49" s="14"/>
      <c r="GUI49" s="14"/>
      <c r="GUJ49" s="14"/>
      <c r="GUK49" s="14"/>
      <c r="GUL49" s="14"/>
      <c r="GUM49" s="14"/>
      <c r="GUN49" s="14"/>
      <c r="GUO49" s="14"/>
      <c r="GUP49" s="14"/>
      <c r="GUQ49" s="14"/>
      <c r="GUR49" s="14"/>
      <c r="GUS49" s="14"/>
      <c r="GUT49" s="14"/>
      <c r="GUU49" s="14"/>
      <c r="GUV49" s="14"/>
      <c r="GUW49" s="14"/>
      <c r="GUX49" s="14"/>
      <c r="GUY49" s="14"/>
      <c r="GUZ49" s="14"/>
      <c r="GVA49" s="14"/>
      <c r="GVB49" s="14"/>
      <c r="GVC49" s="14"/>
      <c r="GVD49" s="14"/>
      <c r="GVE49" s="14"/>
      <c r="GVF49" s="14"/>
      <c r="GVG49" s="14"/>
      <c r="GVH49" s="14"/>
      <c r="GVI49" s="14"/>
      <c r="GVJ49" s="14"/>
      <c r="GVK49" s="14"/>
      <c r="GVL49" s="14"/>
      <c r="GVM49" s="14"/>
      <c r="GVN49" s="14"/>
      <c r="GVO49" s="14"/>
      <c r="GVP49" s="14"/>
      <c r="GVQ49" s="14"/>
      <c r="GVR49" s="14"/>
      <c r="GVS49" s="14"/>
      <c r="GVT49" s="14"/>
      <c r="GVU49" s="14"/>
      <c r="GVV49" s="14"/>
      <c r="GVW49" s="14"/>
      <c r="GVX49" s="14"/>
      <c r="GVY49" s="14"/>
      <c r="GVZ49" s="14"/>
      <c r="GWA49" s="14"/>
      <c r="GWB49" s="14"/>
      <c r="GWC49" s="14"/>
      <c r="GWD49" s="14"/>
      <c r="GWE49" s="14"/>
      <c r="GWF49" s="14"/>
      <c r="GWG49" s="14"/>
      <c r="GWH49" s="14"/>
      <c r="GWI49" s="14"/>
      <c r="GWJ49" s="14"/>
      <c r="GWK49" s="14"/>
      <c r="GWL49" s="14"/>
      <c r="GWM49" s="14"/>
      <c r="GWN49" s="14"/>
      <c r="GWO49" s="14"/>
      <c r="GWP49" s="14"/>
      <c r="GWQ49" s="14"/>
      <c r="GWR49" s="14"/>
      <c r="GWS49" s="14"/>
      <c r="GWT49" s="14"/>
      <c r="GWU49" s="14"/>
      <c r="GWV49" s="14"/>
      <c r="GWW49" s="14"/>
      <c r="GWX49" s="14"/>
      <c r="GWY49" s="14"/>
      <c r="GWZ49" s="14"/>
      <c r="GXA49" s="14"/>
      <c r="GXB49" s="14"/>
      <c r="GXC49" s="14"/>
      <c r="GXD49" s="14"/>
      <c r="GXE49" s="14"/>
      <c r="GXF49" s="14"/>
      <c r="GXG49" s="14"/>
      <c r="GXH49" s="14"/>
      <c r="GXI49" s="14"/>
      <c r="GXJ49" s="14"/>
      <c r="GXK49" s="14"/>
      <c r="GXL49" s="14"/>
      <c r="GXM49" s="14"/>
      <c r="GXN49" s="14"/>
      <c r="GXO49" s="14"/>
      <c r="GXP49" s="14"/>
      <c r="GXQ49" s="14"/>
      <c r="GXR49" s="14"/>
      <c r="GXS49" s="14"/>
      <c r="GXT49" s="14"/>
      <c r="GXU49" s="14"/>
      <c r="GXV49" s="14"/>
      <c r="GXW49" s="14"/>
      <c r="GXX49" s="14"/>
      <c r="GXY49" s="14"/>
      <c r="GXZ49" s="14"/>
      <c r="GYA49" s="14"/>
      <c r="GYB49" s="14"/>
      <c r="GYC49" s="14"/>
      <c r="GYD49" s="14"/>
      <c r="GYE49" s="14"/>
      <c r="GYF49" s="14"/>
      <c r="GYG49" s="14"/>
      <c r="GYH49" s="14"/>
      <c r="GYI49" s="14"/>
      <c r="GYJ49" s="14"/>
      <c r="GYK49" s="14"/>
      <c r="GYL49" s="14"/>
      <c r="GYM49" s="14"/>
      <c r="GYN49" s="14"/>
      <c r="GYO49" s="14"/>
      <c r="GYP49" s="14"/>
      <c r="GYQ49" s="14"/>
      <c r="GYR49" s="14"/>
      <c r="GYS49" s="14"/>
      <c r="GYT49" s="14"/>
      <c r="GYU49" s="14"/>
      <c r="GYV49" s="14"/>
      <c r="GYW49" s="14"/>
      <c r="GYX49" s="14"/>
      <c r="GYY49" s="14"/>
      <c r="GYZ49" s="14"/>
      <c r="GZA49" s="14"/>
      <c r="GZB49" s="14"/>
      <c r="GZC49" s="14"/>
      <c r="GZD49" s="14"/>
      <c r="GZE49" s="14"/>
      <c r="GZF49" s="14"/>
      <c r="GZG49" s="14"/>
      <c r="GZH49" s="14"/>
      <c r="GZI49" s="14"/>
      <c r="GZJ49" s="14"/>
      <c r="GZK49" s="14"/>
      <c r="GZL49" s="14"/>
      <c r="GZM49" s="14"/>
      <c r="GZN49" s="14"/>
      <c r="GZO49" s="14"/>
      <c r="GZP49" s="14"/>
      <c r="GZQ49" s="14"/>
      <c r="GZR49" s="14"/>
      <c r="GZS49" s="14"/>
      <c r="GZT49" s="14"/>
      <c r="GZU49" s="14"/>
      <c r="GZV49" s="14"/>
      <c r="GZW49" s="14"/>
      <c r="GZX49" s="14"/>
      <c r="GZY49" s="14"/>
      <c r="GZZ49" s="14"/>
      <c r="HAA49" s="14"/>
      <c r="HAB49" s="14"/>
      <c r="HAC49" s="14"/>
      <c r="HAD49" s="14"/>
      <c r="HAE49" s="14"/>
      <c r="HAF49" s="14"/>
      <c r="HAG49" s="14"/>
      <c r="HAH49" s="14"/>
      <c r="HAI49" s="14"/>
      <c r="HAJ49" s="14"/>
      <c r="HAK49" s="14"/>
      <c r="HAL49" s="14"/>
      <c r="HAM49" s="14"/>
      <c r="HAN49" s="14"/>
      <c r="HAO49" s="14"/>
      <c r="HAP49" s="14"/>
      <c r="HAQ49" s="14"/>
      <c r="HAR49" s="14"/>
      <c r="HAS49" s="14"/>
      <c r="HAT49" s="14"/>
      <c r="HAU49" s="14"/>
      <c r="HAV49" s="14"/>
      <c r="HAW49" s="14"/>
      <c r="HAX49" s="14"/>
      <c r="HAY49" s="14"/>
      <c r="HAZ49" s="14"/>
      <c r="HBA49" s="14"/>
      <c r="HBB49" s="14"/>
      <c r="HBC49" s="14"/>
      <c r="HBD49" s="14"/>
      <c r="HBE49" s="14"/>
      <c r="HBF49" s="14"/>
      <c r="HBG49" s="14"/>
      <c r="HBH49" s="14"/>
      <c r="HBI49" s="14"/>
      <c r="HBJ49" s="14"/>
      <c r="HBK49" s="14"/>
      <c r="HBL49" s="14"/>
      <c r="HBM49" s="14"/>
      <c r="HBN49" s="14"/>
      <c r="HBO49" s="14"/>
      <c r="HBP49" s="14"/>
      <c r="HBQ49" s="14"/>
      <c r="HBR49" s="14"/>
      <c r="HBS49" s="14"/>
      <c r="HBT49" s="14"/>
      <c r="HBU49" s="14"/>
      <c r="HBV49" s="14"/>
      <c r="HBW49" s="14"/>
      <c r="HBX49" s="14"/>
      <c r="HBY49" s="14"/>
      <c r="HBZ49" s="14"/>
      <c r="HCA49" s="14"/>
      <c r="HCB49" s="14"/>
      <c r="HCC49" s="14"/>
      <c r="HCD49" s="14"/>
      <c r="HCE49" s="14"/>
      <c r="HCF49" s="14"/>
      <c r="HCG49" s="14"/>
      <c r="HCH49" s="14"/>
      <c r="HCI49" s="14"/>
      <c r="HCJ49" s="14"/>
      <c r="HCK49" s="14"/>
      <c r="HCL49" s="14"/>
      <c r="HCM49" s="14"/>
      <c r="HCN49" s="14"/>
      <c r="HCO49" s="14"/>
      <c r="HCP49" s="14"/>
      <c r="HCQ49" s="14"/>
      <c r="HCR49" s="14"/>
      <c r="HCS49" s="14"/>
      <c r="HCT49" s="14"/>
      <c r="HCU49" s="14"/>
      <c r="HCV49" s="14"/>
      <c r="HCW49" s="14"/>
      <c r="HCX49" s="14"/>
      <c r="HCY49" s="14"/>
      <c r="HCZ49" s="14"/>
      <c r="HDA49" s="14"/>
      <c r="HDB49" s="14"/>
      <c r="HDC49" s="14"/>
      <c r="HDD49" s="14"/>
      <c r="HDE49" s="14"/>
      <c r="HDF49" s="14"/>
      <c r="HDG49" s="14"/>
      <c r="HDH49" s="14"/>
      <c r="HDI49" s="14"/>
      <c r="HDJ49" s="14"/>
      <c r="HDK49" s="14"/>
      <c r="HDL49" s="14"/>
      <c r="HDM49" s="14"/>
      <c r="HDN49" s="14"/>
      <c r="HDO49" s="14"/>
      <c r="HDP49" s="14"/>
      <c r="HDQ49" s="14"/>
      <c r="HDR49" s="14"/>
      <c r="HDS49" s="14"/>
      <c r="HDT49" s="14"/>
      <c r="HDU49" s="14"/>
      <c r="HDV49" s="14"/>
      <c r="HDW49" s="14"/>
      <c r="HDX49" s="14"/>
      <c r="HDY49" s="14"/>
      <c r="HDZ49" s="14"/>
      <c r="HEA49" s="14"/>
      <c r="HEB49" s="14"/>
      <c r="HEC49" s="14"/>
      <c r="HED49" s="14"/>
      <c r="HEE49" s="14"/>
      <c r="HEF49" s="14"/>
      <c r="HEG49" s="14"/>
      <c r="HEH49" s="14"/>
      <c r="HEI49" s="14"/>
      <c r="HEJ49" s="14"/>
      <c r="HEK49" s="14"/>
      <c r="HEL49" s="14"/>
      <c r="HEM49" s="14"/>
      <c r="HEN49" s="14"/>
      <c r="HEO49" s="14"/>
      <c r="HEP49" s="14"/>
      <c r="HEQ49" s="14"/>
      <c r="HER49" s="14"/>
      <c r="HES49" s="14"/>
      <c r="HET49" s="14"/>
      <c r="HEU49" s="14"/>
      <c r="HEV49" s="14"/>
      <c r="HEW49" s="14"/>
      <c r="HEX49" s="14"/>
      <c r="HEY49" s="14"/>
      <c r="HEZ49" s="14"/>
      <c r="HFA49" s="14"/>
      <c r="HFB49" s="14"/>
      <c r="HFC49" s="14"/>
      <c r="HFD49" s="14"/>
      <c r="HFE49" s="14"/>
      <c r="HFF49" s="14"/>
      <c r="HFG49" s="14"/>
      <c r="HFH49" s="14"/>
      <c r="HFI49" s="14"/>
      <c r="HFJ49" s="14"/>
      <c r="HFK49" s="14"/>
      <c r="HFL49" s="14"/>
      <c r="HFM49" s="14"/>
      <c r="HFN49" s="14"/>
      <c r="HFO49" s="14"/>
      <c r="HFP49" s="14"/>
      <c r="HFQ49" s="14"/>
      <c r="HFR49" s="14"/>
      <c r="HFS49" s="14"/>
      <c r="HFT49" s="14"/>
      <c r="HFU49" s="14"/>
      <c r="HFV49" s="14"/>
      <c r="HFW49" s="14"/>
      <c r="HFX49" s="14"/>
      <c r="HFY49" s="14"/>
      <c r="HFZ49" s="14"/>
      <c r="HGA49" s="14"/>
      <c r="HGB49" s="14"/>
      <c r="HGC49" s="14"/>
      <c r="HGD49" s="14"/>
      <c r="HGE49" s="14"/>
      <c r="HGF49" s="14"/>
      <c r="HGG49" s="14"/>
      <c r="HGH49" s="14"/>
      <c r="HGI49" s="14"/>
      <c r="HGJ49" s="14"/>
      <c r="HGK49" s="14"/>
      <c r="HGL49" s="14"/>
      <c r="HGM49" s="14"/>
      <c r="HGN49" s="14"/>
      <c r="HGO49" s="14"/>
      <c r="HGP49" s="14"/>
      <c r="HGQ49" s="14"/>
      <c r="HGR49" s="14"/>
      <c r="HGS49" s="14"/>
      <c r="HGT49" s="14"/>
      <c r="HGU49" s="14"/>
      <c r="HGV49" s="14"/>
      <c r="HGW49" s="14"/>
      <c r="HGX49" s="14"/>
      <c r="HGY49" s="14"/>
      <c r="HGZ49" s="14"/>
      <c r="HHA49" s="14"/>
      <c r="HHB49" s="14"/>
      <c r="HHC49" s="14"/>
      <c r="HHD49" s="14"/>
      <c r="HHE49" s="14"/>
      <c r="HHF49" s="14"/>
      <c r="HHG49" s="14"/>
      <c r="HHH49" s="14"/>
      <c r="HHI49" s="14"/>
      <c r="HHJ49" s="14"/>
      <c r="HHK49" s="14"/>
      <c r="HHL49" s="14"/>
      <c r="HHM49" s="14"/>
      <c r="HHN49" s="14"/>
      <c r="HHO49" s="14"/>
      <c r="HHP49" s="14"/>
      <c r="HHQ49" s="14"/>
      <c r="HHR49" s="14"/>
      <c r="HHS49" s="14"/>
      <c r="HHT49" s="14"/>
      <c r="HHU49" s="14"/>
      <c r="HHV49" s="14"/>
      <c r="HHW49" s="14"/>
      <c r="HHX49" s="14"/>
      <c r="HHY49" s="14"/>
      <c r="HHZ49" s="14"/>
      <c r="HIA49" s="14"/>
      <c r="HIB49" s="14"/>
      <c r="HIC49" s="14"/>
      <c r="HID49" s="14"/>
      <c r="HIE49" s="14"/>
      <c r="HIF49" s="14"/>
      <c r="HIG49" s="14"/>
      <c r="HIH49" s="14"/>
      <c r="HII49" s="14"/>
      <c r="HIJ49" s="14"/>
      <c r="HIK49" s="14"/>
      <c r="HIL49" s="14"/>
      <c r="HIM49" s="14"/>
      <c r="HIN49" s="14"/>
      <c r="HIO49" s="14"/>
      <c r="HIP49" s="14"/>
      <c r="HIQ49" s="14"/>
      <c r="HIR49" s="14"/>
      <c r="HIS49" s="14"/>
      <c r="HIT49" s="14"/>
      <c r="HIU49" s="14"/>
      <c r="HIV49" s="14"/>
      <c r="HIW49" s="14"/>
      <c r="HIX49" s="14"/>
      <c r="HIY49" s="14"/>
      <c r="HIZ49" s="14"/>
      <c r="HJA49" s="14"/>
      <c r="HJB49" s="14"/>
      <c r="HJC49" s="14"/>
      <c r="HJD49" s="14"/>
      <c r="HJE49" s="14"/>
      <c r="HJF49" s="14"/>
      <c r="HJG49" s="14"/>
      <c r="HJH49" s="14"/>
      <c r="HJI49" s="14"/>
      <c r="HJJ49" s="14"/>
      <c r="HJK49" s="14"/>
      <c r="HJL49" s="14"/>
      <c r="HJM49" s="14"/>
      <c r="HJN49" s="14"/>
      <c r="HJO49" s="14"/>
      <c r="HJP49" s="14"/>
      <c r="HJQ49" s="14"/>
      <c r="HJR49" s="14"/>
      <c r="HJS49" s="14"/>
      <c r="HJT49" s="14"/>
      <c r="HJU49" s="14"/>
      <c r="HJV49" s="14"/>
      <c r="HJW49" s="14"/>
      <c r="HJX49" s="14"/>
      <c r="HJY49" s="14"/>
      <c r="HJZ49" s="14"/>
      <c r="HKA49" s="14"/>
      <c r="HKB49" s="14"/>
      <c r="HKC49" s="14"/>
      <c r="HKD49" s="14"/>
      <c r="HKE49" s="14"/>
      <c r="HKF49" s="14"/>
      <c r="HKG49" s="14"/>
      <c r="HKH49" s="14"/>
      <c r="HKI49" s="14"/>
      <c r="HKJ49" s="14"/>
      <c r="HKK49" s="14"/>
      <c r="HKL49" s="14"/>
      <c r="HKM49" s="14"/>
      <c r="HKN49" s="14"/>
      <c r="HKO49" s="14"/>
      <c r="HKP49" s="14"/>
      <c r="HKQ49" s="14"/>
      <c r="HKR49" s="14"/>
      <c r="HKS49" s="14"/>
      <c r="HKT49" s="14"/>
      <c r="HKU49" s="14"/>
      <c r="HKV49" s="14"/>
      <c r="HKW49" s="14"/>
      <c r="HKX49" s="14"/>
      <c r="HKY49" s="14"/>
      <c r="HKZ49" s="14"/>
      <c r="HLA49" s="14"/>
      <c r="HLB49" s="14"/>
      <c r="HLC49" s="14"/>
      <c r="HLD49" s="14"/>
      <c r="HLE49" s="14"/>
      <c r="HLF49" s="14"/>
      <c r="HLG49" s="14"/>
      <c r="HLH49" s="14"/>
      <c r="HLI49" s="14"/>
      <c r="HLJ49" s="14"/>
      <c r="HLK49" s="14"/>
      <c r="HLL49" s="14"/>
      <c r="HLM49" s="14"/>
      <c r="HLN49" s="14"/>
      <c r="HLO49" s="14"/>
      <c r="HLP49" s="14"/>
      <c r="HLQ49" s="14"/>
      <c r="HLR49" s="14"/>
      <c r="HLS49" s="14"/>
      <c r="HLT49" s="14"/>
      <c r="HLU49" s="14"/>
      <c r="HLV49" s="14"/>
      <c r="HLW49" s="14"/>
      <c r="HLX49" s="14"/>
      <c r="HLY49" s="14"/>
      <c r="HLZ49" s="14"/>
      <c r="HMA49" s="14"/>
      <c r="HMB49" s="14"/>
      <c r="HMC49" s="14"/>
      <c r="HMD49" s="14"/>
      <c r="HME49" s="14"/>
      <c r="HMF49" s="14"/>
      <c r="HMG49" s="14"/>
      <c r="HMH49" s="14"/>
      <c r="HMI49" s="14"/>
      <c r="HMJ49" s="14"/>
      <c r="HMK49" s="14"/>
      <c r="HML49" s="14"/>
      <c r="HMM49" s="14"/>
      <c r="HMN49" s="14"/>
      <c r="HMO49" s="14"/>
      <c r="HMP49" s="14"/>
      <c r="HMQ49" s="14"/>
      <c r="HMR49" s="14"/>
      <c r="HMS49" s="14"/>
      <c r="HMT49" s="14"/>
      <c r="HMU49" s="14"/>
      <c r="HMV49" s="14"/>
      <c r="HMW49" s="14"/>
      <c r="HMX49" s="14"/>
      <c r="HMY49" s="14"/>
      <c r="HMZ49" s="14"/>
      <c r="HNA49" s="14"/>
      <c r="HNB49" s="14"/>
      <c r="HNC49" s="14"/>
      <c r="HND49" s="14"/>
      <c r="HNE49" s="14"/>
      <c r="HNF49" s="14"/>
      <c r="HNG49" s="14"/>
      <c r="HNH49" s="14"/>
      <c r="HNI49" s="14"/>
      <c r="HNJ49" s="14"/>
      <c r="HNK49" s="14"/>
      <c r="HNL49" s="14"/>
      <c r="HNM49" s="14"/>
      <c r="HNN49" s="14"/>
      <c r="HNO49" s="14"/>
      <c r="HNP49" s="14"/>
      <c r="HNQ49" s="14"/>
      <c r="HNR49" s="14"/>
      <c r="HNS49" s="14"/>
      <c r="HNT49" s="14"/>
      <c r="HNU49" s="14"/>
      <c r="HNV49" s="14"/>
      <c r="HNW49" s="14"/>
      <c r="HNX49" s="14"/>
      <c r="HNY49" s="14"/>
      <c r="HNZ49" s="14"/>
      <c r="HOA49" s="14"/>
      <c r="HOB49" s="14"/>
      <c r="HOC49" s="14"/>
      <c r="HOD49" s="14"/>
      <c r="HOE49" s="14"/>
      <c r="HOF49" s="14"/>
      <c r="HOG49" s="14"/>
      <c r="HOH49" s="14"/>
      <c r="HOI49" s="14"/>
      <c r="HOJ49" s="14"/>
      <c r="HOK49" s="14"/>
      <c r="HOL49" s="14"/>
      <c r="HOM49" s="14"/>
      <c r="HON49" s="14"/>
      <c r="HOO49" s="14"/>
      <c r="HOP49" s="14"/>
      <c r="HOQ49" s="14"/>
      <c r="HOR49" s="14"/>
      <c r="HOS49" s="14"/>
      <c r="HOT49" s="14"/>
      <c r="HOU49" s="14"/>
      <c r="HOV49" s="14"/>
      <c r="HOW49" s="14"/>
      <c r="HOX49" s="14"/>
      <c r="HOY49" s="14"/>
      <c r="HOZ49" s="14"/>
      <c r="HPA49" s="14"/>
      <c r="HPB49" s="14"/>
      <c r="HPC49" s="14"/>
      <c r="HPD49" s="14"/>
      <c r="HPE49" s="14"/>
      <c r="HPF49" s="14"/>
      <c r="HPG49" s="14"/>
      <c r="HPH49" s="14"/>
      <c r="HPI49" s="14"/>
      <c r="HPJ49" s="14"/>
      <c r="HPK49" s="14"/>
      <c r="HPL49" s="14"/>
      <c r="HPM49" s="14"/>
      <c r="HPN49" s="14"/>
      <c r="HPO49" s="14"/>
      <c r="HPP49" s="14"/>
      <c r="HPQ49" s="14"/>
      <c r="HPR49" s="14"/>
      <c r="HPS49" s="14"/>
      <c r="HPT49" s="14"/>
      <c r="HPU49" s="14"/>
      <c r="HPV49" s="14"/>
      <c r="HPW49" s="14"/>
      <c r="HPX49" s="14"/>
      <c r="HPY49" s="14"/>
      <c r="HPZ49" s="14"/>
      <c r="HQA49" s="14"/>
      <c r="HQB49" s="14"/>
      <c r="HQC49" s="14"/>
      <c r="HQD49" s="14"/>
      <c r="HQE49" s="14"/>
      <c r="HQF49" s="14"/>
      <c r="HQG49" s="14"/>
      <c r="HQH49" s="14"/>
      <c r="HQI49" s="14"/>
      <c r="HQJ49" s="14"/>
      <c r="HQK49" s="14"/>
      <c r="HQL49" s="14"/>
      <c r="HQM49" s="14"/>
      <c r="HQN49" s="14"/>
      <c r="HQO49" s="14"/>
      <c r="HQP49" s="14"/>
      <c r="HQQ49" s="14"/>
      <c r="HQR49" s="14"/>
      <c r="HQS49" s="14"/>
      <c r="HQT49" s="14"/>
      <c r="HQU49" s="14"/>
      <c r="HQV49" s="14"/>
      <c r="HQW49" s="14"/>
      <c r="HQX49" s="14"/>
      <c r="HQY49" s="14"/>
      <c r="HQZ49" s="14"/>
      <c r="HRA49" s="14"/>
      <c r="HRB49" s="14"/>
      <c r="HRC49" s="14"/>
      <c r="HRD49" s="14"/>
      <c r="HRE49" s="14"/>
      <c r="HRF49" s="14"/>
      <c r="HRG49" s="14"/>
      <c r="HRH49" s="14"/>
      <c r="HRI49" s="14"/>
      <c r="HRJ49" s="14"/>
      <c r="HRK49" s="14"/>
      <c r="HRL49" s="14"/>
      <c r="HRM49" s="14"/>
      <c r="HRN49" s="14"/>
      <c r="HRO49" s="14"/>
      <c r="HRP49" s="14"/>
      <c r="HRQ49" s="14"/>
      <c r="HRR49" s="14"/>
      <c r="HRS49" s="14"/>
      <c r="HRT49" s="14"/>
      <c r="HRU49" s="14"/>
      <c r="HRV49" s="14"/>
      <c r="HRW49" s="14"/>
      <c r="HRX49" s="14"/>
      <c r="HRY49" s="14"/>
      <c r="HRZ49" s="14"/>
      <c r="HSA49" s="14"/>
      <c r="HSB49" s="14"/>
      <c r="HSC49" s="14"/>
      <c r="HSD49" s="14"/>
      <c r="HSE49" s="14"/>
      <c r="HSF49" s="14"/>
      <c r="HSG49" s="14"/>
      <c r="HSH49" s="14"/>
      <c r="HSI49" s="14"/>
      <c r="HSJ49" s="14"/>
      <c r="HSK49" s="14"/>
      <c r="HSL49" s="14"/>
      <c r="HSM49" s="14"/>
      <c r="HSN49" s="14"/>
      <c r="HSO49" s="14"/>
      <c r="HSP49" s="14"/>
      <c r="HSQ49" s="14"/>
      <c r="HSR49" s="14"/>
      <c r="HSS49" s="14"/>
      <c r="HST49" s="14"/>
      <c r="HSU49" s="14"/>
      <c r="HSV49" s="14"/>
      <c r="HSW49" s="14"/>
      <c r="HSX49" s="14"/>
      <c r="HSY49" s="14"/>
      <c r="HSZ49" s="14"/>
      <c r="HTA49" s="14"/>
      <c r="HTB49" s="14"/>
      <c r="HTC49" s="14"/>
      <c r="HTD49" s="14"/>
      <c r="HTE49" s="14"/>
      <c r="HTF49" s="14"/>
      <c r="HTG49" s="14"/>
      <c r="HTH49" s="14"/>
      <c r="HTI49" s="14"/>
      <c r="HTJ49" s="14"/>
      <c r="HTK49" s="14"/>
      <c r="HTL49" s="14"/>
      <c r="HTM49" s="14"/>
      <c r="HTN49" s="14"/>
      <c r="HTO49" s="14"/>
      <c r="HTP49" s="14"/>
      <c r="HTQ49" s="14"/>
      <c r="HTR49" s="14"/>
      <c r="HTS49" s="14"/>
      <c r="HTT49" s="14"/>
      <c r="HTU49" s="14"/>
      <c r="HTV49" s="14"/>
      <c r="HTW49" s="14"/>
      <c r="HTX49" s="14"/>
      <c r="HTY49" s="14"/>
      <c r="HTZ49" s="14"/>
      <c r="HUA49" s="14"/>
      <c r="HUB49" s="14"/>
      <c r="HUC49" s="14"/>
      <c r="HUD49" s="14"/>
      <c r="HUE49" s="14"/>
      <c r="HUF49" s="14"/>
      <c r="HUG49" s="14"/>
      <c r="HUH49" s="14"/>
      <c r="HUI49" s="14"/>
      <c r="HUJ49" s="14"/>
      <c r="HUK49" s="14"/>
      <c r="HUL49" s="14"/>
      <c r="HUM49" s="14"/>
      <c r="HUN49" s="14"/>
      <c r="HUO49" s="14"/>
      <c r="HUP49" s="14"/>
      <c r="HUQ49" s="14"/>
      <c r="HUR49" s="14"/>
      <c r="HUS49" s="14"/>
      <c r="HUT49" s="14"/>
      <c r="HUU49" s="14"/>
      <c r="HUV49" s="14"/>
      <c r="HUW49" s="14"/>
      <c r="HUX49" s="14"/>
      <c r="HUY49" s="14"/>
      <c r="HUZ49" s="14"/>
      <c r="HVA49" s="14"/>
      <c r="HVB49" s="14"/>
      <c r="HVC49" s="14"/>
      <c r="HVD49" s="14"/>
      <c r="HVE49" s="14"/>
      <c r="HVF49" s="14"/>
      <c r="HVG49" s="14"/>
      <c r="HVH49" s="14"/>
      <c r="HVI49" s="14"/>
      <c r="HVJ49" s="14"/>
      <c r="HVK49" s="14"/>
      <c r="HVL49" s="14"/>
      <c r="HVM49" s="14"/>
      <c r="HVN49" s="14"/>
      <c r="HVO49" s="14"/>
      <c r="HVP49" s="14"/>
      <c r="HVQ49" s="14"/>
      <c r="HVR49" s="14"/>
      <c r="HVS49" s="14"/>
      <c r="HVT49" s="14"/>
      <c r="HVU49" s="14"/>
      <c r="HVV49" s="14"/>
      <c r="HVW49" s="14"/>
      <c r="HVX49" s="14"/>
      <c r="HVY49" s="14"/>
      <c r="HVZ49" s="14"/>
      <c r="HWA49" s="14"/>
      <c r="HWB49" s="14"/>
      <c r="HWC49" s="14"/>
      <c r="HWD49" s="14"/>
      <c r="HWE49" s="14"/>
      <c r="HWF49" s="14"/>
      <c r="HWG49" s="14"/>
      <c r="HWH49" s="14"/>
      <c r="HWI49" s="14"/>
      <c r="HWJ49" s="14"/>
      <c r="HWK49" s="14"/>
      <c r="HWL49" s="14"/>
      <c r="HWM49" s="14"/>
      <c r="HWN49" s="14"/>
      <c r="HWO49" s="14"/>
      <c r="HWP49" s="14"/>
      <c r="HWQ49" s="14"/>
      <c r="HWR49" s="14"/>
      <c r="HWS49" s="14"/>
      <c r="HWT49" s="14"/>
      <c r="HWU49" s="14"/>
      <c r="HWV49" s="14"/>
      <c r="HWW49" s="14"/>
      <c r="HWX49" s="14"/>
      <c r="HWY49" s="14"/>
      <c r="HWZ49" s="14"/>
      <c r="HXA49" s="14"/>
      <c r="HXB49" s="14"/>
      <c r="HXC49" s="14"/>
      <c r="HXD49" s="14"/>
      <c r="HXE49" s="14"/>
      <c r="HXF49" s="14"/>
      <c r="HXG49" s="14"/>
      <c r="HXH49" s="14"/>
      <c r="HXI49" s="14"/>
      <c r="HXJ49" s="14"/>
      <c r="HXK49" s="14"/>
      <c r="HXL49" s="14"/>
      <c r="HXM49" s="14"/>
      <c r="HXN49" s="14"/>
      <c r="HXO49" s="14"/>
      <c r="HXP49" s="14"/>
      <c r="HXQ49" s="14"/>
      <c r="HXR49" s="14"/>
      <c r="HXS49" s="14"/>
      <c r="HXT49" s="14"/>
      <c r="HXU49" s="14"/>
      <c r="HXV49" s="14"/>
      <c r="HXW49" s="14"/>
      <c r="HXX49" s="14"/>
      <c r="HXY49" s="14"/>
      <c r="HXZ49" s="14"/>
      <c r="HYA49" s="14"/>
      <c r="HYB49" s="14"/>
      <c r="HYC49" s="14"/>
      <c r="HYD49" s="14"/>
      <c r="HYE49" s="14"/>
      <c r="HYF49" s="14"/>
      <c r="HYG49" s="14"/>
      <c r="HYH49" s="14"/>
      <c r="HYI49" s="14"/>
      <c r="HYJ49" s="14"/>
      <c r="HYK49" s="14"/>
      <c r="HYL49" s="14"/>
      <c r="HYM49" s="14"/>
      <c r="HYN49" s="14"/>
      <c r="HYO49" s="14"/>
      <c r="HYP49" s="14"/>
      <c r="HYQ49" s="14"/>
      <c r="HYR49" s="14"/>
      <c r="HYS49" s="14"/>
      <c r="HYT49" s="14"/>
      <c r="HYU49" s="14"/>
      <c r="HYV49" s="14"/>
      <c r="HYW49" s="14"/>
      <c r="HYX49" s="14"/>
      <c r="HYY49" s="14"/>
      <c r="HYZ49" s="14"/>
      <c r="HZA49" s="14"/>
      <c r="HZB49" s="14"/>
      <c r="HZC49" s="14"/>
      <c r="HZD49" s="14"/>
      <c r="HZE49" s="14"/>
      <c r="HZF49" s="14"/>
      <c r="HZG49" s="14"/>
      <c r="HZH49" s="14"/>
      <c r="HZI49" s="14"/>
      <c r="HZJ49" s="14"/>
      <c r="HZK49" s="14"/>
      <c r="HZL49" s="14"/>
      <c r="HZM49" s="14"/>
      <c r="HZN49" s="14"/>
      <c r="HZO49" s="14"/>
      <c r="HZP49" s="14"/>
      <c r="HZQ49" s="14"/>
      <c r="HZR49" s="14"/>
      <c r="HZS49" s="14"/>
      <c r="HZT49" s="14"/>
      <c r="HZU49" s="14"/>
      <c r="HZV49" s="14"/>
      <c r="HZW49" s="14"/>
      <c r="HZX49" s="14"/>
      <c r="HZY49" s="14"/>
      <c r="HZZ49" s="14"/>
      <c r="IAA49" s="14"/>
      <c r="IAB49" s="14"/>
      <c r="IAC49" s="14"/>
      <c r="IAD49" s="14"/>
      <c r="IAE49" s="14"/>
      <c r="IAF49" s="14"/>
      <c r="IAG49" s="14"/>
      <c r="IAH49" s="14"/>
      <c r="IAI49" s="14"/>
      <c r="IAJ49" s="14"/>
      <c r="IAK49" s="14"/>
      <c r="IAL49" s="14"/>
      <c r="IAM49" s="14"/>
      <c r="IAN49" s="14"/>
      <c r="IAO49" s="14"/>
      <c r="IAP49" s="14"/>
      <c r="IAQ49" s="14"/>
      <c r="IAR49" s="14"/>
      <c r="IAS49" s="14"/>
      <c r="IAT49" s="14"/>
      <c r="IAU49" s="14"/>
      <c r="IAV49" s="14"/>
      <c r="IAW49" s="14"/>
      <c r="IAX49" s="14"/>
      <c r="IAY49" s="14"/>
      <c r="IAZ49" s="14"/>
      <c r="IBA49" s="14"/>
      <c r="IBB49" s="14"/>
      <c r="IBC49" s="14"/>
      <c r="IBD49" s="14"/>
      <c r="IBE49" s="14"/>
      <c r="IBF49" s="14"/>
      <c r="IBG49" s="14"/>
      <c r="IBH49" s="14"/>
      <c r="IBI49" s="14"/>
      <c r="IBJ49" s="14"/>
      <c r="IBK49" s="14"/>
      <c r="IBL49" s="14"/>
      <c r="IBM49" s="14"/>
      <c r="IBN49" s="14"/>
      <c r="IBO49" s="14"/>
      <c r="IBP49" s="14"/>
      <c r="IBQ49" s="14"/>
      <c r="IBR49" s="14"/>
      <c r="IBS49" s="14"/>
      <c r="IBT49" s="14"/>
      <c r="IBU49" s="14"/>
      <c r="IBV49" s="14"/>
      <c r="IBW49" s="14"/>
      <c r="IBX49" s="14"/>
      <c r="IBY49" s="14"/>
      <c r="IBZ49" s="14"/>
      <c r="ICA49" s="14"/>
      <c r="ICB49" s="14"/>
      <c r="ICC49" s="14"/>
      <c r="ICD49" s="14"/>
      <c r="ICE49" s="14"/>
      <c r="ICF49" s="14"/>
      <c r="ICG49" s="14"/>
      <c r="ICH49" s="14"/>
      <c r="ICI49" s="14"/>
      <c r="ICJ49" s="14"/>
      <c r="ICK49" s="14"/>
      <c r="ICL49" s="14"/>
      <c r="ICM49" s="14"/>
      <c r="ICN49" s="14"/>
      <c r="ICO49" s="14"/>
      <c r="ICP49" s="14"/>
      <c r="ICQ49" s="14"/>
      <c r="ICR49" s="14"/>
      <c r="ICS49" s="14"/>
      <c r="ICT49" s="14"/>
      <c r="ICU49" s="14"/>
      <c r="ICV49" s="14"/>
      <c r="ICW49" s="14"/>
      <c r="ICX49" s="14"/>
      <c r="ICY49" s="14"/>
      <c r="ICZ49" s="14"/>
      <c r="IDA49" s="14"/>
      <c r="IDB49" s="14"/>
      <c r="IDC49" s="14"/>
      <c r="IDD49" s="14"/>
      <c r="IDE49" s="14"/>
      <c r="IDF49" s="14"/>
      <c r="IDG49" s="14"/>
      <c r="IDH49" s="14"/>
      <c r="IDI49" s="14"/>
      <c r="IDJ49" s="14"/>
      <c r="IDK49" s="14"/>
      <c r="IDL49" s="14"/>
      <c r="IDM49" s="14"/>
      <c r="IDN49" s="14"/>
      <c r="IDO49" s="14"/>
      <c r="IDP49" s="14"/>
      <c r="IDQ49" s="14"/>
      <c r="IDR49" s="14"/>
      <c r="IDS49" s="14"/>
      <c r="IDT49" s="14"/>
      <c r="IDU49" s="14"/>
      <c r="IDV49" s="14"/>
      <c r="IDW49" s="14"/>
      <c r="IDX49" s="14"/>
      <c r="IDY49" s="14"/>
      <c r="IDZ49" s="14"/>
      <c r="IEA49" s="14"/>
      <c r="IEB49" s="14"/>
      <c r="IEC49" s="14"/>
      <c r="IED49" s="14"/>
      <c r="IEE49" s="14"/>
      <c r="IEF49" s="14"/>
      <c r="IEG49" s="14"/>
      <c r="IEH49" s="14"/>
      <c r="IEI49" s="14"/>
      <c r="IEJ49" s="14"/>
      <c r="IEK49" s="14"/>
      <c r="IEL49" s="14"/>
      <c r="IEM49" s="14"/>
      <c r="IEN49" s="14"/>
      <c r="IEO49" s="14"/>
      <c r="IEP49" s="14"/>
      <c r="IEQ49" s="14"/>
      <c r="IER49" s="14"/>
      <c r="IES49" s="14"/>
      <c r="IET49" s="14"/>
      <c r="IEU49" s="14"/>
      <c r="IEV49" s="14"/>
      <c r="IEW49" s="14"/>
      <c r="IEX49" s="14"/>
      <c r="IEY49" s="14"/>
      <c r="IEZ49" s="14"/>
      <c r="IFA49" s="14"/>
      <c r="IFB49" s="14"/>
      <c r="IFC49" s="14"/>
      <c r="IFD49" s="14"/>
      <c r="IFE49" s="14"/>
      <c r="IFF49" s="14"/>
      <c r="IFG49" s="14"/>
      <c r="IFH49" s="14"/>
      <c r="IFI49" s="14"/>
      <c r="IFJ49" s="14"/>
      <c r="IFK49" s="14"/>
      <c r="IFL49" s="14"/>
      <c r="IFM49" s="14"/>
      <c r="IFN49" s="14"/>
      <c r="IFO49" s="14"/>
      <c r="IFP49" s="14"/>
      <c r="IFQ49" s="14"/>
      <c r="IFR49" s="14"/>
      <c r="IFS49" s="14"/>
      <c r="IFT49" s="14"/>
      <c r="IFU49" s="14"/>
      <c r="IFV49" s="14"/>
      <c r="IFW49" s="14"/>
      <c r="IFX49" s="14"/>
      <c r="IFY49" s="14"/>
      <c r="IFZ49" s="14"/>
      <c r="IGA49" s="14"/>
      <c r="IGB49" s="14"/>
      <c r="IGC49" s="14"/>
      <c r="IGD49" s="14"/>
      <c r="IGE49" s="14"/>
      <c r="IGF49" s="14"/>
      <c r="IGG49" s="14"/>
      <c r="IGH49" s="14"/>
      <c r="IGI49" s="14"/>
      <c r="IGJ49" s="14"/>
      <c r="IGK49" s="14"/>
      <c r="IGL49" s="14"/>
      <c r="IGM49" s="14"/>
      <c r="IGN49" s="14"/>
      <c r="IGO49" s="14"/>
      <c r="IGP49" s="14"/>
      <c r="IGQ49" s="14"/>
      <c r="IGR49" s="14"/>
      <c r="IGS49" s="14"/>
      <c r="IGT49" s="14"/>
      <c r="IGU49" s="14"/>
      <c r="IGV49" s="14"/>
      <c r="IGW49" s="14"/>
      <c r="IGX49" s="14"/>
      <c r="IGY49" s="14"/>
      <c r="IGZ49" s="14"/>
      <c r="IHA49" s="14"/>
      <c r="IHB49" s="14"/>
      <c r="IHC49" s="14"/>
      <c r="IHD49" s="14"/>
      <c r="IHE49" s="14"/>
      <c r="IHF49" s="14"/>
      <c r="IHG49" s="14"/>
      <c r="IHH49" s="14"/>
      <c r="IHI49" s="14"/>
      <c r="IHJ49" s="14"/>
      <c r="IHK49" s="14"/>
      <c r="IHL49" s="14"/>
      <c r="IHM49" s="14"/>
      <c r="IHN49" s="14"/>
      <c r="IHO49" s="14"/>
      <c r="IHP49" s="14"/>
      <c r="IHQ49" s="14"/>
      <c r="IHR49" s="14"/>
      <c r="IHS49" s="14"/>
      <c r="IHT49" s="14"/>
      <c r="IHU49" s="14"/>
      <c r="IHV49" s="14"/>
      <c r="IHW49" s="14"/>
      <c r="IHX49" s="14"/>
      <c r="IHY49" s="14"/>
      <c r="IHZ49" s="14"/>
      <c r="IIA49" s="14"/>
      <c r="IIB49" s="14"/>
      <c r="IIC49" s="14"/>
      <c r="IID49" s="14"/>
      <c r="IIE49" s="14"/>
      <c r="IIF49" s="14"/>
      <c r="IIG49" s="14"/>
      <c r="IIH49" s="14"/>
      <c r="III49" s="14"/>
      <c r="IIJ49" s="14"/>
      <c r="IIK49" s="14"/>
      <c r="IIL49" s="14"/>
      <c r="IIM49" s="14"/>
      <c r="IIN49" s="14"/>
      <c r="IIO49" s="14"/>
      <c r="IIP49" s="14"/>
      <c r="IIQ49" s="14"/>
      <c r="IIR49" s="14"/>
      <c r="IIS49" s="14"/>
      <c r="IIT49" s="14"/>
      <c r="IIU49" s="14"/>
      <c r="IIV49" s="14"/>
      <c r="IIW49" s="14"/>
      <c r="IIX49" s="14"/>
      <c r="IIY49" s="14"/>
      <c r="IIZ49" s="14"/>
      <c r="IJA49" s="14"/>
      <c r="IJB49" s="14"/>
      <c r="IJC49" s="14"/>
      <c r="IJD49" s="14"/>
      <c r="IJE49" s="14"/>
      <c r="IJF49" s="14"/>
      <c r="IJG49" s="14"/>
      <c r="IJH49" s="14"/>
      <c r="IJI49" s="14"/>
      <c r="IJJ49" s="14"/>
      <c r="IJK49" s="14"/>
      <c r="IJL49" s="14"/>
      <c r="IJM49" s="14"/>
      <c r="IJN49" s="14"/>
      <c r="IJO49" s="14"/>
      <c r="IJP49" s="14"/>
      <c r="IJQ49" s="14"/>
      <c r="IJR49" s="14"/>
      <c r="IJS49" s="14"/>
      <c r="IJT49" s="14"/>
      <c r="IJU49" s="14"/>
      <c r="IJV49" s="14"/>
      <c r="IJW49" s="14"/>
      <c r="IJX49" s="14"/>
      <c r="IJY49" s="14"/>
      <c r="IJZ49" s="14"/>
      <c r="IKA49" s="14"/>
      <c r="IKB49" s="14"/>
      <c r="IKC49" s="14"/>
      <c r="IKD49" s="14"/>
      <c r="IKE49" s="14"/>
      <c r="IKF49" s="14"/>
      <c r="IKG49" s="14"/>
      <c r="IKH49" s="14"/>
      <c r="IKI49" s="14"/>
      <c r="IKJ49" s="14"/>
      <c r="IKK49" s="14"/>
      <c r="IKL49" s="14"/>
      <c r="IKM49" s="14"/>
      <c r="IKN49" s="14"/>
      <c r="IKO49" s="14"/>
      <c r="IKP49" s="14"/>
      <c r="IKQ49" s="14"/>
      <c r="IKR49" s="14"/>
      <c r="IKS49" s="14"/>
      <c r="IKT49" s="14"/>
      <c r="IKU49" s="14"/>
      <c r="IKV49" s="14"/>
      <c r="IKW49" s="14"/>
      <c r="IKX49" s="14"/>
      <c r="IKY49" s="14"/>
      <c r="IKZ49" s="14"/>
      <c r="ILA49" s="14"/>
      <c r="ILB49" s="14"/>
      <c r="ILC49" s="14"/>
      <c r="ILD49" s="14"/>
      <c r="ILE49" s="14"/>
      <c r="ILF49" s="14"/>
      <c r="ILG49" s="14"/>
      <c r="ILH49" s="14"/>
      <c r="ILI49" s="14"/>
      <c r="ILJ49" s="14"/>
      <c r="ILK49" s="14"/>
      <c r="ILL49" s="14"/>
      <c r="ILM49" s="14"/>
      <c r="ILN49" s="14"/>
      <c r="ILO49" s="14"/>
      <c r="ILP49" s="14"/>
      <c r="ILQ49" s="14"/>
      <c r="ILR49" s="14"/>
      <c r="ILS49" s="14"/>
      <c r="ILT49" s="14"/>
      <c r="ILU49" s="14"/>
      <c r="ILV49" s="14"/>
      <c r="ILW49" s="14"/>
      <c r="ILX49" s="14"/>
      <c r="ILY49" s="14"/>
      <c r="ILZ49" s="14"/>
      <c r="IMA49" s="14"/>
      <c r="IMB49" s="14"/>
      <c r="IMC49" s="14"/>
      <c r="IMD49" s="14"/>
      <c r="IME49" s="14"/>
      <c r="IMF49" s="14"/>
      <c r="IMG49" s="14"/>
      <c r="IMH49" s="14"/>
      <c r="IMI49" s="14"/>
      <c r="IMJ49" s="14"/>
      <c r="IMK49" s="14"/>
      <c r="IML49" s="14"/>
      <c r="IMM49" s="14"/>
      <c r="IMN49" s="14"/>
      <c r="IMO49" s="14"/>
      <c r="IMP49" s="14"/>
      <c r="IMQ49" s="14"/>
      <c r="IMR49" s="14"/>
      <c r="IMS49" s="14"/>
      <c r="IMT49" s="14"/>
      <c r="IMU49" s="14"/>
      <c r="IMV49" s="14"/>
      <c r="IMW49" s="14"/>
      <c r="IMX49" s="14"/>
      <c r="IMY49" s="14"/>
      <c r="IMZ49" s="14"/>
      <c r="INA49" s="14"/>
      <c r="INB49" s="14"/>
      <c r="INC49" s="14"/>
      <c r="IND49" s="14"/>
      <c r="INE49" s="14"/>
      <c r="INF49" s="14"/>
      <c r="ING49" s="14"/>
      <c r="INH49" s="14"/>
      <c r="INI49" s="14"/>
      <c r="INJ49" s="14"/>
      <c r="INK49" s="14"/>
      <c r="INL49" s="14"/>
      <c r="INM49" s="14"/>
      <c r="INN49" s="14"/>
      <c r="INO49" s="14"/>
      <c r="INP49" s="14"/>
      <c r="INQ49" s="14"/>
      <c r="INR49" s="14"/>
      <c r="INS49" s="14"/>
      <c r="INT49" s="14"/>
      <c r="INU49" s="14"/>
      <c r="INV49" s="14"/>
      <c r="INW49" s="14"/>
      <c r="INX49" s="14"/>
      <c r="INY49" s="14"/>
      <c r="INZ49" s="14"/>
      <c r="IOA49" s="14"/>
      <c r="IOB49" s="14"/>
      <c r="IOC49" s="14"/>
      <c r="IOD49" s="14"/>
      <c r="IOE49" s="14"/>
      <c r="IOF49" s="14"/>
      <c r="IOG49" s="14"/>
      <c r="IOH49" s="14"/>
      <c r="IOI49" s="14"/>
      <c r="IOJ49" s="14"/>
      <c r="IOK49" s="14"/>
      <c r="IOL49" s="14"/>
      <c r="IOM49" s="14"/>
      <c r="ION49" s="14"/>
      <c r="IOO49" s="14"/>
      <c r="IOP49" s="14"/>
      <c r="IOQ49" s="14"/>
      <c r="IOR49" s="14"/>
      <c r="IOS49" s="14"/>
      <c r="IOT49" s="14"/>
      <c r="IOU49" s="14"/>
      <c r="IOV49" s="14"/>
      <c r="IOW49" s="14"/>
      <c r="IOX49" s="14"/>
      <c r="IOY49" s="14"/>
      <c r="IOZ49" s="14"/>
      <c r="IPA49" s="14"/>
      <c r="IPB49" s="14"/>
      <c r="IPC49" s="14"/>
      <c r="IPD49" s="14"/>
      <c r="IPE49" s="14"/>
      <c r="IPF49" s="14"/>
      <c r="IPG49" s="14"/>
      <c r="IPH49" s="14"/>
      <c r="IPI49" s="14"/>
      <c r="IPJ49" s="14"/>
      <c r="IPK49" s="14"/>
      <c r="IPL49" s="14"/>
      <c r="IPM49" s="14"/>
      <c r="IPN49" s="14"/>
      <c r="IPO49" s="14"/>
      <c r="IPP49" s="14"/>
      <c r="IPQ49" s="14"/>
      <c r="IPR49" s="14"/>
      <c r="IPS49" s="14"/>
      <c r="IPT49" s="14"/>
      <c r="IPU49" s="14"/>
      <c r="IPV49" s="14"/>
      <c r="IPW49" s="14"/>
      <c r="IPX49" s="14"/>
      <c r="IPY49" s="14"/>
      <c r="IPZ49" s="14"/>
      <c r="IQA49" s="14"/>
      <c r="IQB49" s="14"/>
      <c r="IQC49" s="14"/>
      <c r="IQD49" s="14"/>
      <c r="IQE49" s="14"/>
      <c r="IQF49" s="14"/>
      <c r="IQG49" s="14"/>
      <c r="IQH49" s="14"/>
      <c r="IQI49" s="14"/>
      <c r="IQJ49" s="14"/>
      <c r="IQK49" s="14"/>
      <c r="IQL49" s="14"/>
      <c r="IQM49" s="14"/>
      <c r="IQN49" s="14"/>
      <c r="IQO49" s="14"/>
      <c r="IQP49" s="14"/>
      <c r="IQQ49" s="14"/>
      <c r="IQR49" s="14"/>
      <c r="IQS49" s="14"/>
      <c r="IQT49" s="14"/>
      <c r="IQU49" s="14"/>
      <c r="IQV49" s="14"/>
      <c r="IQW49" s="14"/>
      <c r="IQX49" s="14"/>
      <c r="IQY49" s="14"/>
      <c r="IQZ49" s="14"/>
      <c r="IRA49" s="14"/>
      <c r="IRB49" s="14"/>
      <c r="IRC49" s="14"/>
      <c r="IRD49" s="14"/>
      <c r="IRE49" s="14"/>
      <c r="IRF49" s="14"/>
      <c r="IRG49" s="14"/>
      <c r="IRH49" s="14"/>
      <c r="IRI49" s="14"/>
      <c r="IRJ49" s="14"/>
      <c r="IRK49" s="14"/>
      <c r="IRL49" s="14"/>
      <c r="IRM49" s="14"/>
      <c r="IRN49" s="14"/>
      <c r="IRO49" s="14"/>
      <c r="IRP49" s="14"/>
      <c r="IRQ49" s="14"/>
      <c r="IRR49" s="14"/>
      <c r="IRS49" s="14"/>
      <c r="IRT49" s="14"/>
      <c r="IRU49" s="14"/>
      <c r="IRV49" s="14"/>
      <c r="IRW49" s="14"/>
      <c r="IRX49" s="14"/>
      <c r="IRY49" s="14"/>
      <c r="IRZ49" s="14"/>
      <c r="ISA49" s="14"/>
      <c r="ISB49" s="14"/>
      <c r="ISC49" s="14"/>
      <c r="ISD49" s="14"/>
      <c r="ISE49" s="14"/>
      <c r="ISF49" s="14"/>
      <c r="ISG49" s="14"/>
      <c r="ISH49" s="14"/>
      <c r="ISI49" s="14"/>
      <c r="ISJ49" s="14"/>
      <c r="ISK49" s="14"/>
      <c r="ISL49" s="14"/>
      <c r="ISM49" s="14"/>
      <c r="ISN49" s="14"/>
      <c r="ISO49" s="14"/>
      <c r="ISP49" s="14"/>
      <c r="ISQ49" s="14"/>
      <c r="ISR49" s="14"/>
      <c r="ISS49" s="14"/>
      <c r="IST49" s="14"/>
      <c r="ISU49" s="14"/>
      <c r="ISV49" s="14"/>
      <c r="ISW49" s="14"/>
      <c r="ISX49" s="14"/>
      <c r="ISY49" s="14"/>
      <c r="ISZ49" s="14"/>
      <c r="ITA49" s="14"/>
      <c r="ITB49" s="14"/>
      <c r="ITC49" s="14"/>
      <c r="ITD49" s="14"/>
      <c r="ITE49" s="14"/>
      <c r="ITF49" s="14"/>
      <c r="ITG49" s="14"/>
      <c r="ITH49" s="14"/>
      <c r="ITI49" s="14"/>
      <c r="ITJ49" s="14"/>
      <c r="ITK49" s="14"/>
      <c r="ITL49" s="14"/>
      <c r="ITM49" s="14"/>
      <c r="ITN49" s="14"/>
      <c r="ITO49" s="14"/>
      <c r="ITP49" s="14"/>
      <c r="ITQ49" s="14"/>
      <c r="ITR49" s="14"/>
      <c r="ITS49" s="14"/>
      <c r="ITT49" s="14"/>
      <c r="ITU49" s="14"/>
      <c r="ITV49" s="14"/>
      <c r="ITW49" s="14"/>
      <c r="ITX49" s="14"/>
      <c r="ITY49" s="14"/>
      <c r="ITZ49" s="14"/>
      <c r="IUA49" s="14"/>
      <c r="IUB49" s="14"/>
      <c r="IUC49" s="14"/>
      <c r="IUD49" s="14"/>
      <c r="IUE49" s="14"/>
      <c r="IUF49" s="14"/>
      <c r="IUG49" s="14"/>
      <c r="IUH49" s="14"/>
      <c r="IUI49" s="14"/>
      <c r="IUJ49" s="14"/>
      <c r="IUK49" s="14"/>
      <c r="IUL49" s="14"/>
      <c r="IUM49" s="14"/>
      <c r="IUN49" s="14"/>
      <c r="IUO49" s="14"/>
      <c r="IUP49" s="14"/>
      <c r="IUQ49" s="14"/>
      <c r="IUR49" s="14"/>
      <c r="IUS49" s="14"/>
      <c r="IUT49" s="14"/>
      <c r="IUU49" s="14"/>
      <c r="IUV49" s="14"/>
      <c r="IUW49" s="14"/>
      <c r="IUX49" s="14"/>
      <c r="IUY49" s="14"/>
      <c r="IUZ49" s="14"/>
      <c r="IVA49" s="14"/>
      <c r="IVB49" s="14"/>
      <c r="IVC49" s="14"/>
      <c r="IVD49" s="14"/>
      <c r="IVE49" s="14"/>
      <c r="IVF49" s="14"/>
      <c r="IVG49" s="14"/>
      <c r="IVH49" s="14"/>
      <c r="IVI49" s="14"/>
      <c r="IVJ49" s="14"/>
      <c r="IVK49" s="14"/>
      <c r="IVL49" s="14"/>
      <c r="IVM49" s="14"/>
      <c r="IVN49" s="14"/>
      <c r="IVO49" s="14"/>
      <c r="IVP49" s="14"/>
      <c r="IVQ49" s="14"/>
      <c r="IVR49" s="14"/>
      <c r="IVS49" s="14"/>
      <c r="IVT49" s="14"/>
      <c r="IVU49" s="14"/>
      <c r="IVV49" s="14"/>
      <c r="IVW49" s="14"/>
      <c r="IVX49" s="14"/>
      <c r="IVY49" s="14"/>
      <c r="IVZ49" s="14"/>
      <c r="IWA49" s="14"/>
      <c r="IWB49" s="14"/>
      <c r="IWC49" s="14"/>
      <c r="IWD49" s="14"/>
      <c r="IWE49" s="14"/>
      <c r="IWF49" s="14"/>
      <c r="IWG49" s="14"/>
      <c r="IWH49" s="14"/>
      <c r="IWI49" s="14"/>
      <c r="IWJ49" s="14"/>
      <c r="IWK49" s="14"/>
      <c r="IWL49" s="14"/>
      <c r="IWM49" s="14"/>
      <c r="IWN49" s="14"/>
      <c r="IWO49" s="14"/>
      <c r="IWP49" s="14"/>
      <c r="IWQ49" s="14"/>
      <c r="IWR49" s="14"/>
      <c r="IWS49" s="14"/>
      <c r="IWT49" s="14"/>
      <c r="IWU49" s="14"/>
      <c r="IWV49" s="14"/>
      <c r="IWW49" s="14"/>
      <c r="IWX49" s="14"/>
      <c r="IWY49" s="14"/>
      <c r="IWZ49" s="14"/>
      <c r="IXA49" s="14"/>
      <c r="IXB49" s="14"/>
      <c r="IXC49" s="14"/>
      <c r="IXD49" s="14"/>
      <c r="IXE49" s="14"/>
      <c r="IXF49" s="14"/>
      <c r="IXG49" s="14"/>
      <c r="IXH49" s="14"/>
      <c r="IXI49" s="14"/>
      <c r="IXJ49" s="14"/>
      <c r="IXK49" s="14"/>
      <c r="IXL49" s="14"/>
      <c r="IXM49" s="14"/>
      <c r="IXN49" s="14"/>
      <c r="IXO49" s="14"/>
      <c r="IXP49" s="14"/>
      <c r="IXQ49" s="14"/>
      <c r="IXR49" s="14"/>
      <c r="IXS49" s="14"/>
      <c r="IXT49" s="14"/>
      <c r="IXU49" s="14"/>
      <c r="IXV49" s="14"/>
      <c r="IXW49" s="14"/>
      <c r="IXX49" s="14"/>
      <c r="IXY49" s="14"/>
      <c r="IXZ49" s="14"/>
      <c r="IYA49" s="14"/>
      <c r="IYB49" s="14"/>
      <c r="IYC49" s="14"/>
      <c r="IYD49" s="14"/>
      <c r="IYE49" s="14"/>
      <c r="IYF49" s="14"/>
      <c r="IYG49" s="14"/>
      <c r="IYH49" s="14"/>
      <c r="IYI49" s="14"/>
      <c r="IYJ49" s="14"/>
      <c r="IYK49" s="14"/>
      <c r="IYL49" s="14"/>
      <c r="IYM49" s="14"/>
      <c r="IYN49" s="14"/>
      <c r="IYO49" s="14"/>
      <c r="IYP49" s="14"/>
      <c r="IYQ49" s="14"/>
      <c r="IYR49" s="14"/>
      <c r="IYS49" s="14"/>
      <c r="IYT49" s="14"/>
      <c r="IYU49" s="14"/>
      <c r="IYV49" s="14"/>
      <c r="IYW49" s="14"/>
      <c r="IYX49" s="14"/>
      <c r="IYY49" s="14"/>
      <c r="IYZ49" s="14"/>
      <c r="IZA49" s="14"/>
      <c r="IZB49" s="14"/>
      <c r="IZC49" s="14"/>
      <c r="IZD49" s="14"/>
      <c r="IZE49" s="14"/>
      <c r="IZF49" s="14"/>
      <c r="IZG49" s="14"/>
      <c r="IZH49" s="14"/>
      <c r="IZI49" s="14"/>
      <c r="IZJ49" s="14"/>
      <c r="IZK49" s="14"/>
      <c r="IZL49" s="14"/>
      <c r="IZM49" s="14"/>
      <c r="IZN49" s="14"/>
      <c r="IZO49" s="14"/>
      <c r="IZP49" s="14"/>
      <c r="IZQ49" s="14"/>
      <c r="IZR49" s="14"/>
      <c r="IZS49" s="14"/>
      <c r="IZT49" s="14"/>
      <c r="IZU49" s="14"/>
      <c r="IZV49" s="14"/>
      <c r="IZW49" s="14"/>
      <c r="IZX49" s="14"/>
      <c r="IZY49" s="14"/>
      <c r="IZZ49" s="14"/>
      <c r="JAA49" s="14"/>
      <c r="JAB49" s="14"/>
      <c r="JAC49" s="14"/>
      <c r="JAD49" s="14"/>
      <c r="JAE49" s="14"/>
      <c r="JAF49" s="14"/>
      <c r="JAG49" s="14"/>
      <c r="JAH49" s="14"/>
      <c r="JAI49" s="14"/>
      <c r="JAJ49" s="14"/>
      <c r="JAK49" s="14"/>
      <c r="JAL49" s="14"/>
      <c r="JAM49" s="14"/>
      <c r="JAN49" s="14"/>
      <c r="JAO49" s="14"/>
      <c r="JAP49" s="14"/>
      <c r="JAQ49" s="14"/>
      <c r="JAR49" s="14"/>
      <c r="JAS49" s="14"/>
      <c r="JAT49" s="14"/>
      <c r="JAU49" s="14"/>
      <c r="JAV49" s="14"/>
      <c r="JAW49" s="14"/>
      <c r="JAX49" s="14"/>
      <c r="JAY49" s="14"/>
      <c r="JAZ49" s="14"/>
      <c r="JBA49" s="14"/>
      <c r="JBB49" s="14"/>
      <c r="JBC49" s="14"/>
      <c r="JBD49" s="14"/>
      <c r="JBE49" s="14"/>
      <c r="JBF49" s="14"/>
      <c r="JBG49" s="14"/>
      <c r="JBH49" s="14"/>
      <c r="JBI49" s="14"/>
      <c r="JBJ49" s="14"/>
      <c r="JBK49" s="14"/>
      <c r="JBL49" s="14"/>
      <c r="JBM49" s="14"/>
      <c r="JBN49" s="14"/>
      <c r="JBO49" s="14"/>
      <c r="JBP49" s="14"/>
      <c r="JBQ49" s="14"/>
      <c r="JBR49" s="14"/>
      <c r="JBS49" s="14"/>
      <c r="JBT49" s="14"/>
      <c r="JBU49" s="14"/>
      <c r="JBV49" s="14"/>
      <c r="JBW49" s="14"/>
      <c r="JBX49" s="14"/>
      <c r="JBY49" s="14"/>
      <c r="JBZ49" s="14"/>
      <c r="JCA49" s="14"/>
      <c r="JCB49" s="14"/>
      <c r="JCC49" s="14"/>
      <c r="JCD49" s="14"/>
      <c r="JCE49" s="14"/>
      <c r="JCF49" s="14"/>
      <c r="JCG49" s="14"/>
      <c r="JCH49" s="14"/>
      <c r="JCI49" s="14"/>
      <c r="JCJ49" s="14"/>
      <c r="JCK49" s="14"/>
      <c r="JCL49" s="14"/>
      <c r="JCM49" s="14"/>
      <c r="JCN49" s="14"/>
      <c r="JCO49" s="14"/>
      <c r="JCP49" s="14"/>
      <c r="JCQ49" s="14"/>
      <c r="JCR49" s="14"/>
      <c r="JCS49" s="14"/>
      <c r="JCT49" s="14"/>
      <c r="JCU49" s="14"/>
      <c r="JCV49" s="14"/>
      <c r="JCW49" s="14"/>
      <c r="JCX49" s="14"/>
      <c r="JCY49" s="14"/>
      <c r="JCZ49" s="14"/>
      <c r="JDA49" s="14"/>
      <c r="JDB49" s="14"/>
      <c r="JDC49" s="14"/>
      <c r="JDD49" s="14"/>
      <c r="JDE49" s="14"/>
      <c r="JDF49" s="14"/>
      <c r="JDG49" s="14"/>
      <c r="JDH49" s="14"/>
      <c r="JDI49" s="14"/>
      <c r="JDJ49" s="14"/>
      <c r="JDK49" s="14"/>
      <c r="JDL49" s="14"/>
      <c r="JDM49" s="14"/>
      <c r="JDN49" s="14"/>
      <c r="JDO49" s="14"/>
      <c r="JDP49" s="14"/>
      <c r="JDQ49" s="14"/>
      <c r="JDR49" s="14"/>
      <c r="JDS49" s="14"/>
      <c r="JDT49" s="14"/>
      <c r="JDU49" s="14"/>
      <c r="JDV49" s="14"/>
      <c r="JDW49" s="14"/>
      <c r="JDX49" s="14"/>
      <c r="JDY49" s="14"/>
      <c r="JDZ49" s="14"/>
      <c r="JEA49" s="14"/>
      <c r="JEB49" s="14"/>
      <c r="JEC49" s="14"/>
      <c r="JED49" s="14"/>
      <c r="JEE49" s="14"/>
      <c r="JEF49" s="14"/>
      <c r="JEG49" s="14"/>
      <c r="JEH49" s="14"/>
      <c r="JEI49" s="14"/>
      <c r="JEJ49" s="14"/>
      <c r="JEK49" s="14"/>
      <c r="JEL49" s="14"/>
      <c r="JEM49" s="14"/>
      <c r="JEN49" s="14"/>
      <c r="JEO49" s="14"/>
      <c r="JEP49" s="14"/>
      <c r="JEQ49" s="14"/>
      <c r="JER49" s="14"/>
      <c r="JES49" s="14"/>
      <c r="JET49" s="14"/>
      <c r="JEU49" s="14"/>
      <c r="JEV49" s="14"/>
      <c r="JEW49" s="14"/>
      <c r="JEX49" s="14"/>
      <c r="JEY49" s="14"/>
      <c r="JEZ49" s="14"/>
      <c r="JFA49" s="14"/>
      <c r="JFB49" s="14"/>
      <c r="JFC49" s="14"/>
      <c r="JFD49" s="14"/>
      <c r="JFE49" s="14"/>
      <c r="JFF49" s="14"/>
      <c r="JFG49" s="14"/>
      <c r="JFH49" s="14"/>
      <c r="JFI49" s="14"/>
      <c r="JFJ49" s="14"/>
      <c r="JFK49" s="14"/>
      <c r="JFL49" s="14"/>
      <c r="JFM49" s="14"/>
      <c r="JFN49" s="14"/>
      <c r="JFO49" s="14"/>
      <c r="JFP49" s="14"/>
      <c r="JFQ49" s="14"/>
      <c r="JFR49" s="14"/>
      <c r="JFS49" s="14"/>
      <c r="JFT49" s="14"/>
      <c r="JFU49" s="14"/>
      <c r="JFV49" s="14"/>
      <c r="JFW49" s="14"/>
      <c r="JFX49" s="14"/>
      <c r="JFY49" s="14"/>
      <c r="JFZ49" s="14"/>
      <c r="JGA49" s="14"/>
      <c r="JGB49" s="14"/>
      <c r="JGC49" s="14"/>
      <c r="JGD49" s="14"/>
      <c r="JGE49" s="14"/>
      <c r="JGF49" s="14"/>
      <c r="JGG49" s="14"/>
      <c r="JGH49" s="14"/>
      <c r="JGI49" s="14"/>
      <c r="JGJ49" s="14"/>
      <c r="JGK49" s="14"/>
      <c r="JGL49" s="14"/>
      <c r="JGM49" s="14"/>
      <c r="JGN49" s="14"/>
      <c r="JGO49" s="14"/>
      <c r="JGP49" s="14"/>
      <c r="JGQ49" s="14"/>
      <c r="JGR49" s="14"/>
      <c r="JGS49" s="14"/>
      <c r="JGT49" s="14"/>
      <c r="JGU49" s="14"/>
      <c r="JGV49" s="14"/>
      <c r="JGW49" s="14"/>
      <c r="JGX49" s="14"/>
      <c r="JGY49" s="14"/>
      <c r="JGZ49" s="14"/>
      <c r="JHA49" s="14"/>
      <c r="JHB49" s="14"/>
      <c r="JHC49" s="14"/>
      <c r="JHD49" s="14"/>
      <c r="JHE49" s="14"/>
      <c r="JHF49" s="14"/>
      <c r="JHG49" s="14"/>
      <c r="JHH49" s="14"/>
      <c r="JHI49" s="14"/>
      <c r="JHJ49" s="14"/>
      <c r="JHK49" s="14"/>
      <c r="JHL49" s="14"/>
      <c r="JHM49" s="14"/>
      <c r="JHN49" s="14"/>
      <c r="JHO49" s="14"/>
      <c r="JHP49" s="14"/>
      <c r="JHQ49" s="14"/>
      <c r="JHR49" s="14"/>
      <c r="JHS49" s="14"/>
      <c r="JHT49" s="14"/>
      <c r="JHU49" s="14"/>
      <c r="JHV49" s="14"/>
      <c r="JHW49" s="14"/>
      <c r="JHX49" s="14"/>
      <c r="JHY49" s="14"/>
      <c r="JHZ49" s="14"/>
      <c r="JIA49" s="14"/>
      <c r="JIB49" s="14"/>
      <c r="JIC49" s="14"/>
      <c r="JID49" s="14"/>
      <c r="JIE49" s="14"/>
      <c r="JIF49" s="14"/>
      <c r="JIG49" s="14"/>
      <c r="JIH49" s="14"/>
      <c r="JII49" s="14"/>
      <c r="JIJ49" s="14"/>
      <c r="JIK49" s="14"/>
      <c r="JIL49" s="14"/>
      <c r="JIM49" s="14"/>
      <c r="JIN49" s="14"/>
      <c r="JIO49" s="14"/>
      <c r="JIP49" s="14"/>
      <c r="JIQ49" s="14"/>
      <c r="JIR49" s="14"/>
      <c r="JIS49" s="14"/>
      <c r="JIT49" s="14"/>
      <c r="JIU49" s="14"/>
      <c r="JIV49" s="14"/>
      <c r="JIW49" s="14"/>
      <c r="JIX49" s="14"/>
      <c r="JIY49" s="14"/>
      <c r="JIZ49" s="14"/>
      <c r="JJA49" s="14"/>
      <c r="JJB49" s="14"/>
      <c r="JJC49" s="14"/>
      <c r="JJD49" s="14"/>
      <c r="JJE49" s="14"/>
      <c r="JJF49" s="14"/>
      <c r="JJG49" s="14"/>
      <c r="JJH49" s="14"/>
      <c r="JJI49" s="14"/>
      <c r="JJJ49" s="14"/>
      <c r="JJK49" s="14"/>
      <c r="JJL49" s="14"/>
      <c r="JJM49" s="14"/>
      <c r="JJN49" s="14"/>
      <c r="JJO49" s="14"/>
      <c r="JJP49" s="14"/>
      <c r="JJQ49" s="14"/>
      <c r="JJR49" s="14"/>
      <c r="JJS49" s="14"/>
      <c r="JJT49" s="14"/>
      <c r="JJU49" s="14"/>
      <c r="JJV49" s="14"/>
      <c r="JJW49" s="14"/>
      <c r="JJX49" s="14"/>
      <c r="JJY49" s="14"/>
      <c r="JJZ49" s="14"/>
      <c r="JKA49" s="14"/>
      <c r="JKB49" s="14"/>
      <c r="JKC49" s="14"/>
      <c r="JKD49" s="14"/>
      <c r="JKE49" s="14"/>
      <c r="JKF49" s="14"/>
      <c r="JKG49" s="14"/>
      <c r="JKH49" s="14"/>
      <c r="JKI49" s="14"/>
      <c r="JKJ49" s="14"/>
      <c r="JKK49" s="14"/>
      <c r="JKL49" s="14"/>
      <c r="JKM49" s="14"/>
      <c r="JKN49" s="14"/>
      <c r="JKO49" s="14"/>
      <c r="JKP49" s="14"/>
      <c r="JKQ49" s="14"/>
      <c r="JKR49" s="14"/>
      <c r="JKS49" s="14"/>
      <c r="JKT49" s="14"/>
      <c r="JKU49" s="14"/>
      <c r="JKV49" s="14"/>
      <c r="JKW49" s="14"/>
      <c r="JKX49" s="14"/>
      <c r="JKY49" s="14"/>
      <c r="JKZ49" s="14"/>
      <c r="JLA49" s="14"/>
      <c r="JLB49" s="14"/>
      <c r="JLC49" s="14"/>
      <c r="JLD49" s="14"/>
      <c r="JLE49" s="14"/>
      <c r="JLF49" s="14"/>
      <c r="JLG49" s="14"/>
      <c r="JLH49" s="14"/>
      <c r="JLI49" s="14"/>
      <c r="JLJ49" s="14"/>
      <c r="JLK49" s="14"/>
      <c r="JLL49" s="14"/>
      <c r="JLM49" s="14"/>
      <c r="JLN49" s="14"/>
      <c r="JLO49" s="14"/>
      <c r="JLP49" s="14"/>
      <c r="JLQ49" s="14"/>
      <c r="JLR49" s="14"/>
      <c r="JLS49" s="14"/>
      <c r="JLT49" s="14"/>
      <c r="JLU49" s="14"/>
      <c r="JLV49" s="14"/>
      <c r="JLW49" s="14"/>
      <c r="JLX49" s="14"/>
      <c r="JLY49" s="14"/>
      <c r="JLZ49" s="14"/>
      <c r="JMA49" s="14"/>
      <c r="JMB49" s="14"/>
      <c r="JMC49" s="14"/>
      <c r="JMD49" s="14"/>
      <c r="JME49" s="14"/>
      <c r="JMF49" s="14"/>
      <c r="JMG49" s="14"/>
      <c r="JMH49" s="14"/>
      <c r="JMI49" s="14"/>
      <c r="JMJ49" s="14"/>
      <c r="JMK49" s="14"/>
      <c r="JML49" s="14"/>
      <c r="JMM49" s="14"/>
      <c r="JMN49" s="14"/>
      <c r="JMO49" s="14"/>
      <c r="JMP49" s="14"/>
      <c r="JMQ49" s="14"/>
      <c r="JMR49" s="14"/>
      <c r="JMS49" s="14"/>
      <c r="JMT49" s="14"/>
      <c r="JMU49" s="14"/>
      <c r="JMV49" s="14"/>
      <c r="JMW49" s="14"/>
      <c r="JMX49" s="14"/>
      <c r="JMY49" s="14"/>
      <c r="JMZ49" s="14"/>
      <c r="JNA49" s="14"/>
      <c r="JNB49" s="14"/>
      <c r="JNC49" s="14"/>
      <c r="JND49" s="14"/>
      <c r="JNE49" s="14"/>
      <c r="JNF49" s="14"/>
      <c r="JNG49" s="14"/>
      <c r="JNH49" s="14"/>
      <c r="JNI49" s="14"/>
      <c r="JNJ49" s="14"/>
      <c r="JNK49" s="14"/>
      <c r="JNL49" s="14"/>
      <c r="JNM49" s="14"/>
      <c r="JNN49" s="14"/>
      <c r="JNO49" s="14"/>
      <c r="JNP49" s="14"/>
      <c r="JNQ49" s="14"/>
      <c r="JNR49" s="14"/>
      <c r="JNS49" s="14"/>
      <c r="JNT49" s="14"/>
      <c r="JNU49" s="14"/>
      <c r="JNV49" s="14"/>
      <c r="JNW49" s="14"/>
      <c r="JNX49" s="14"/>
      <c r="JNY49" s="14"/>
      <c r="JNZ49" s="14"/>
      <c r="JOA49" s="14"/>
      <c r="JOB49" s="14"/>
      <c r="JOC49" s="14"/>
      <c r="JOD49" s="14"/>
      <c r="JOE49" s="14"/>
      <c r="JOF49" s="14"/>
      <c r="JOG49" s="14"/>
      <c r="JOH49" s="14"/>
      <c r="JOI49" s="14"/>
      <c r="JOJ49" s="14"/>
      <c r="JOK49" s="14"/>
      <c r="JOL49" s="14"/>
      <c r="JOM49" s="14"/>
      <c r="JON49" s="14"/>
      <c r="JOO49" s="14"/>
      <c r="JOP49" s="14"/>
      <c r="JOQ49" s="14"/>
      <c r="JOR49" s="14"/>
      <c r="JOS49" s="14"/>
      <c r="JOT49" s="14"/>
      <c r="JOU49" s="14"/>
      <c r="JOV49" s="14"/>
      <c r="JOW49" s="14"/>
      <c r="JOX49" s="14"/>
      <c r="JOY49" s="14"/>
      <c r="JOZ49" s="14"/>
      <c r="JPA49" s="14"/>
      <c r="JPB49" s="14"/>
      <c r="JPC49" s="14"/>
      <c r="JPD49" s="14"/>
      <c r="JPE49" s="14"/>
      <c r="JPF49" s="14"/>
      <c r="JPG49" s="14"/>
      <c r="JPH49" s="14"/>
      <c r="JPI49" s="14"/>
      <c r="JPJ49" s="14"/>
      <c r="JPK49" s="14"/>
      <c r="JPL49" s="14"/>
      <c r="JPM49" s="14"/>
      <c r="JPN49" s="14"/>
      <c r="JPO49" s="14"/>
      <c r="JPP49" s="14"/>
      <c r="JPQ49" s="14"/>
      <c r="JPR49" s="14"/>
      <c r="JPS49" s="14"/>
      <c r="JPT49" s="14"/>
      <c r="JPU49" s="14"/>
      <c r="JPV49" s="14"/>
      <c r="JPW49" s="14"/>
      <c r="JPX49" s="14"/>
      <c r="JPY49" s="14"/>
      <c r="JPZ49" s="14"/>
      <c r="JQA49" s="14"/>
      <c r="JQB49" s="14"/>
      <c r="JQC49" s="14"/>
      <c r="JQD49" s="14"/>
      <c r="JQE49" s="14"/>
      <c r="JQF49" s="14"/>
      <c r="JQG49" s="14"/>
      <c r="JQH49" s="14"/>
      <c r="JQI49" s="14"/>
      <c r="JQJ49" s="14"/>
      <c r="JQK49" s="14"/>
      <c r="JQL49" s="14"/>
      <c r="JQM49" s="14"/>
      <c r="JQN49" s="14"/>
      <c r="JQO49" s="14"/>
      <c r="JQP49" s="14"/>
      <c r="JQQ49" s="14"/>
      <c r="JQR49" s="14"/>
      <c r="JQS49" s="14"/>
      <c r="JQT49" s="14"/>
      <c r="JQU49" s="14"/>
      <c r="JQV49" s="14"/>
      <c r="JQW49" s="14"/>
      <c r="JQX49" s="14"/>
      <c r="JQY49" s="14"/>
      <c r="JQZ49" s="14"/>
      <c r="JRA49" s="14"/>
      <c r="JRB49" s="14"/>
      <c r="JRC49" s="14"/>
      <c r="JRD49" s="14"/>
      <c r="JRE49" s="14"/>
      <c r="JRF49" s="14"/>
      <c r="JRG49" s="14"/>
      <c r="JRH49" s="14"/>
      <c r="JRI49" s="14"/>
      <c r="JRJ49" s="14"/>
      <c r="JRK49" s="14"/>
      <c r="JRL49" s="14"/>
      <c r="JRM49" s="14"/>
      <c r="JRN49" s="14"/>
      <c r="JRO49" s="14"/>
      <c r="JRP49" s="14"/>
      <c r="JRQ49" s="14"/>
      <c r="JRR49" s="14"/>
      <c r="JRS49" s="14"/>
      <c r="JRT49" s="14"/>
      <c r="JRU49" s="14"/>
      <c r="JRV49" s="14"/>
      <c r="JRW49" s="14"/>
      <c r="JRX49" s="14"/>
      <c r="JRY49" s="14"/>
      <c r="JRZ49" s="14"/>
      <c r="JSA49" s="14"/>
      <c r="JSB49" s="14"/>
      <c r="JSC49" s="14"/>
      <c r="JSD49" s="14"/>
      <c r="JSE49" s="14"/>
      <c r="JSF49" s="14"/>
      <c r="JSG49" s="14"/>
      <c r="JSH49" s="14"/>
      <c r="JSI49" s="14"/>
      <c r="JSJ49" s="14"/>
      <c r="JSK49" s="14"/>
      <c r="JSL49" s="14"/>
      <c r="JSM49" s="14"/>
      <c r="JSN49" s="14"/>
      <c r="JSO49" s="14"/>
      <c r="JSP49" s="14"/>
      <c r="JSQ49" s="14"/>
      <c r="JSR49" s="14"/>
      <c r="JSS49" s="14"/>
      <c r="JST49" s="14"/>
      <c r="JSU49" s="14"/>
      <c r="JSV49" s="14"/>
      <c r="JSW49" s="14"/>
      <c r="JSX49" s="14"/>
      <c r="JSY49" s="14"/>
      <c r="JSZ49" s="14"/>
      <c r="JTA49" s="14"/>
      <c r="JTB49" s="14"/>
      <c r="JTC49" s="14"/>
      <c r="JTD49" s="14"/>
      <c r="JTE49" s="14"/>
      <c r="JTF49" s="14"/>
      <c r="JTG49" s="14"/>
      <c r="JTH49" s="14"/>
      <c r="JTI49" s="14"/>
      <c r="JTJ49" s="14"/>
      <c r="JTK49" s="14"/>
      <c r="JTL49" s="14"/>
      <c r="JTM49" s="14"/>
      <c r="JTN49" s="14"/>
      <c r="JTO49" s="14"/>
      <c r="JTP49" s="14"/>
      <c r="JTQ49" s="14"/>
      <c r="JTR49" s="14"/>
      <c r="JTS49" s="14"/>
      <c r="JTT49" s="14"/>
      <c r="JTU49" s="14"/>
      <c r="JTV49" s="14"/>
      <c r="JTW49" s="14"/>
      <c r="JTX49" s="14"/>
      <c r="JTY49" s="14"/>
      <c r="JTZ49" s="14"/>
      <c r="JUA49" s="14"/>
      <c r="JUB49" s="14"/>
      <c r="JUC49" s="14"/>
      <c r="JUD49" s="14"/>
      <c r="JUE49" s="14"/>
      <c r="JUF49" s="14"/>
      <c r="JUG49" s="14"/>
      <c r="JUH49" s="14"/>
      <c r="JUI49" s="14"/>
      <c r="JUJ49" s="14"/>
      <c r="JUK49" s="14"/>
      <c r="JUL49" s="14"/>
      <c r="JUM49" s="14"/>
      <c r="JUN49" s="14"/>
      <c r="JUO49" s="14"/>
      <c r="JUP49" s="14"/>
      <c r="JUQ49" s="14"/>
      <c r="JUR49" s="14"/>
      <c r="JUS49" s="14"/>
      <c r="JUT49" s="14"/>
      <c r="JUU49" s="14"/>
      <c r="JUV49" s="14"/>
      <c r="JUW49" s="14"/>
      <c r="JUX49" s="14"/>
      <c r="JUY49" s="14"/>
      <c r="JUZ49" s="14"/>
      <c r="JVA49" s="14"/>
      <c r="JVB49" s="14"/>
      <c r="JVC49" s="14"/>
      <c r="JVD49" s="14"/>
      <c r="JVE49" s="14"/>
      <c r="JVF49" s="14"/>
      <c r="JVG49" s="14"/>
      <c r="JVH49" s="14"/>
      <c r="JVI49" s="14"/>
      <c r="JVJ49" s="14"/>
      <c r="JVK49" s="14"/>
      <c r="JVL49" s="14"/>
      <c r="JVM49" s="14"/>
      <c r="JVN49" s="14"/>
      <c r="JVO49" s="14"/>
      <c r="JVP49" s="14"/>
      <c r="JVQ49" s="14"/>
      <c r="JVR49" s="14"/>
      <c r="JVS49" s="14"/>
      <c r="JVT49" s="14"/>
      <c r="JVU49" s="14"/>
      <c r="JVV49" s="14"/>
      <c r="JVW49" s="14"/>
      <c r="JVX49" s="14"/>
      <c r="JVY49" s="14"/>
      <c r="JVZ49" s="14"/>
      <c r="JWA49" s="14"/>
      <c r="JWB49" s="14"/>
      <c r="JWC49" s="14"/>
      <c r="JWD49" s="14"/>
      <c r="JWE49" s="14"/>
      <c r="JWF49" s="14"/>
      <c r="JWG49" s="14"/>
      <c r="JWH49" s="14"/>
      <c r="JWI49" s="14"/>
      <c r="JWJ49" s="14"/>
      <c r="JWK49" s="14"/>
      <c r="JWL49" s="14"/>
      <c r="JWM49" s="14"/>
      <c r="JWN49" s="14"/>
      <c r="JWO49" s="14"/>
      <c r="JWP49" s="14"/>
      <c r="JWQ49" s="14"/>
      <c r="JWR49" s="14"/>
      <c r="JWS49" s="14"/>
      <c r="JWT49" s="14"/>
      <c r="JWU49" s="14"/>
      <c r="JWV49" s="14"/>
      <c r="JWW49" s="14"/>
      <c r="JWX49" s="14"/>
      <c r="JWY49" s="14"/>
      <c r="JWZ49" s="14"/>
      <c r="JXA49" s="14"/>
      <c r="JXB49" s="14"/>
      <c r="JXC49" s="14"/>
      <c r="JXD49" s="14"/>
      <c r="JXE49" s="14"/>
      <c r="JXF49" s="14"/>
      <c r="JXG49" s="14"/>
      <c r="JXH49" s="14"/>
      <c r="JXI49" s="14"/>
      <c r="JXJ49" s="14"/>
      <c r="JXK49" s="14"/>
      <c r="JXL49" s="14"/>
      <c r="JXM49" s="14"/>
      <c r="JXN49" s="14"/>
      <c r="JXO49" s="14"/>
      <c r="JXP49" s="14"/>
      <c r="JXQ49" s="14"/>
      <c r="JXR49" s="14"/>
      <c r="JXS49" s="14"/>
      <c r="JXT49" s="14"/>
      <c r="JXU49" s="14"/>
      <c r="JXV49" s="14"/>
      <c r="JXW49" s="14"/>
      <c r="JXX49" s="14"/>
      <c r="JXY49" s="14"/>
      <c r="JXZ49" s="14"/>
      <c r="JYA49" s="14"/>
      <c r="JYB49" s="14"/>
      <c r="JYC49" s="14"/>
      <c r="JYD49" s="14"/>
      <c r="JYE49" s="14"/>
      <c r="JYF49" s="14"/>
      <c r="JYG49" s="14"/>
      <c r="JYH49" s="14"/>
      <c r="JYI49" s="14"/>
      <c r="JYJ49" s="14"/>
      <c r="JYK49" s="14"/>
      <c r="JYL49" s="14"/>
      <c r="JYM49" s="14"/>
      <c r="JYN49" s="14"/>
      <c r="JYO49" s="14"/>
      <c r="JYP49" s="14"/>
      <c r="JYQ49" s="14"/>
      <c r="JYR49" s="14"/>
      <c r="JYS49" s="14"/>
      <c r="JYT49" s="14"/>
      <c r="JYU49" s="14"/>
      <c r="JYV49" s="14"/>
      <c r="JYW49" s="14"/>
      <c r="JYX49" s="14"/>
      <c r="JYY49" s="14"/>
      <c r="JYZ49" s="14"/>
      <c r="JZA49" s="14"/>
      <c r="JZB49" s="14"/>
      <c r="JZC49" s="14"/>
      <c r="JZD49" s="14"/>
      <c r="JZE49" s="14"/>
      <c r="JZF49" s="14"/>
      <c r="JZG49" s="14"/>
      <c r="JZH49" s="14"/>
      <c r="JZI49" s="14"/>
      <c r="JZJ49" s="14"/>
      <c r="JZK49" s="14"/>
      <c r="JZL49" s="14"/>
      <c r="JZM49" s="14"/>
      <c r="JZN49" s="14"/>
      <c r="JZO49" s="14"/>
      <c r="JZP49" s="14"/>
      <c r="JZQ49" s="14"/>
      <c r="JZR49" s="14"/>
      <c r="JZS49" s="14"/>
      <c r="JZT49" s="14"/>
      <c r="JZU49" s="14"/>
      <c r="JZV49" s="14"/>
      <c r="JZW49" s="14"/>
      <c r="JZX49" s="14"/>
      <c r="JZY49" s="14"/>
      <c r="JZZ49" s="14"/>
      <c r="KAA49" s="14"/>
      <c r="KAB49" s="14"/>
      <c r="KAC49" s="14"/>
      <c r="KAD49" s="14"/>
      <c r="KAE49" s="14"/>
      <c r="KAF49" s="14"/>
      <c r="KAG49" s="14"/>
      <c r="KAH49" s="14"/>
      <c r="KAI49" s="14"/>
      <c r="KAJ49" s="14"/>
      <c r="KAK49" s="14"/>
      <c r="KAL49" s="14"/>
      <c r="KAM49" s="14"/>
      <c r="KAN49" s="14"/>
      <c r="KAO49" s="14"/>
      <c r="KAP49" s="14"/>
      <c r="KAQ49" s="14"/>
      <c r="KAR49" s="14"/>
      <c r="KAS49" s="14"/>
      <c r="KAT49" s="14"/>
      <c r="KAU49" s="14"/>
      <c r="KAV49" s="14"/>
      <c r="KAW49" s="14"/>
      <c r="KAX49" s="14"/>
      <c r="KAY49" s="14"/>
      <c r="KAZ49" s="14"/>
      <c r="KBA49" s="14"/>
      <c r="KBB49" s="14"/>
      <c r="KBC49" s="14"/>
      <c r="KBD49" s="14"/>
      <c r="KBE49" s="14"/>
      <c r="KBF49" s="14"/>
      <c r="KBG49" s="14"/>
      <c r="KBH49" s="14"/>
      <c r="KBI49" s="14"/>
      <c r="KBJ49" s="14"/>
      <c r="KBK49" s="14"/>
      <c r="KBL49" s="14"/>
      <c r="KBM49" s="14"/>
      <c r="KBN49" s="14"/>
      <c r="KBO49" s="14"/>
      <c r="KBP49" s="14"/>
      <c r="KBQ49" s="14"/>
      <c r="KBR49" s="14"/>
      <c r="KBS49" s="14"/>
      <c r="KBT49" s="14"/>
      <c r="KBU49" s="14"/>
      <c r="KBV49" s="14"/>
      <c r="KBW49" s="14"/>
      <c r="KBX49" s="14"/>
      <c r="KBY49" s="14"/>
      <c r="KBZ49" s="14"/>
      <c r="KCA49" s="14"/>
      <c r="KCB49" s="14"/>
      <c r="KCC49" s="14"/>
      <c r="KCD49" s="14"/>
      <c r="KCE49" s="14"/>
      <c r="KCF49" s="14"/>
      <c r="KCG49" s="14"/>
      <c r="KCH49" s="14"/>
      <c r="KCI49" s="14"/>
      <c r="KCJ49" s="14"/>
      <c r="KCK49" s="14"/>
      <c r="KCL49" s="14"/>
      <c r="KCM49" s="14"/>
      <c r="KCN49" s="14"/>
      <c r="KCO49" s="14"/>
      <c r="KCP49" s="14"/>
      <c r="KCQ49" s="14"/>
      <c r="KCR49" s="14"/>
      <c r="KCS49" s="14"/>
      <c r="KCT49" s="14"/>
      <c r="KCU49" s="14"/>
      <c r="KCV49" s="14"/>
      <c r="KCW49" s="14"/>
      <c r="KCX49" s="14"/>
      <c r="KCY49" s="14"/>
      <c r="KCZ49" s="14"/>
      <c r="KDA49" s="14"/>
      <c r="KDB49" s="14"/>
      <c r="KDC49" s="14"/>
      <c r="KDD49" s="14"/>
      <c r="KDE49" s="14"/>
      <c r="KDF49" s="14"/>
      <c r="KDG49" s="14"/>
      <c r="KDH49" s="14"/>
      <c r="KDI49" s="14"/>
      <c r="KDJ49" s="14"/>
      <c r="KDK49" s="14"/>
      <c r="KDL49" s="14"/>
      <c r="KDM49" s="14"/>
      <c r="KDN49" s="14"/>
      <c r="KDO49" s="14"/>
      <c r="KDP49" s="14"/>
      <c r="KDQ49" s="14"/>
      <c r="KDR49" s="14"/>
      <c r="KDS49" s="14"/>
      <c r="KDT49" s="14"/>
      <c r="KDU49" s="14"/>
      <c r="KDV49" s="14"/>
      <c r="KDW49" s="14"/>
      <c r="KDX49" s="14"/>
      <c r="KDY49" s="14"/>
      <c r="KDZ49" s="14"/>
      <c r="KEA49" s="14"/>
      <c r="KEB49" s="14"/>
      <c r="KEC49" s="14"/>
      <c r="KED49" s="14"/>
      <c r="KEE49" s="14"/>
      <c r="KEF49" s="14"/>
      <c r="KEG49" s="14"/>
      <c r="KEH49" s="14"/>
      <c r="KEI49" s="14"/>
      <c r="KEJ49" s="14"/>
      <c r="KEK49" s="14"/>
      <c r="KEL49" s="14"/>
      <c r="KEM49" s="14"/>
      <c r="KEN49" s="14"/>
      <c r="KEO49" s="14"/>
      <c r="KEP49" s="14"/>
      <c r="KEQ49" s="14"/>
      <c r="KER49" s="14"/>
      <c r="KES49" s="14"/>
      <c r="KET49" s="14"/>
      <c r="KEU49" s="14"/>
      <c r="KEV49" s="14"/>
      <c r="KEW49" s="14"/>
      <c r="KEX49" s="14"/>
      <c r="KEY49" s="14"/>
      <c r="KEZ49" s="14"/>
      <c r="KFA49" s="14"/>
      <c r="KFB49" s="14"/>
      <c r="KFC49" s="14"/>
      <c r="KFD49" s="14"/>
      <c r="KFE49" s="14"/>
      <c r="KFF49" s="14"/>
      <c r="KFG49" s="14"/>
      <c r="KFH49" s="14"/>
      <c r="KFI49" s="14"/>
      <c r="KFJ49" s="14"/>
      <c r="KFK49" s="14"/>
      <c r="KFL49" s="14"/>
      <c r="KFM49" s="14"/>
      <c r="KFN49" s="14"/>
      <c r="KFO49" s="14"/>
      <c r="KFP49" s="14"/>
      <c r="KFQ49" s="14"/>
      <c r="KFR49" s="14"/>
      <c r="KFS49" s="14"/>
      <c r="KFT49" s="14"/>
      <c r="KFU49" s="14"/>
      <c r="KFV49" s="14"/>
      <c r="KFW49" s="14"/>
      <c r="KFX49" s="14"/>
      <c r="KFY49" s="14"/>
      <c r="KFZ49" s="14"/>
      <c r="KGA49" s="14"/>
      <c r="KGB49" s="14"/>
      <c r="KGC49" s="14"/>
      <c r="KGD49" s="14"/>
      <c r="KGE49" s="14"/>
      <c r="KGF49" s="14"/>
      <c r="KGG49" s="14"/>
      <c r="KGH49" s="14"/>
      <c r="KGI49" s="14"/>
      <c r="KGJ49" s="14"/>
      <c r="KGK49" s="14"/>
      <c r="KGL49" s="14"/>
      <c r="KGM49" s="14"/>
      <c r="KGN49" s="14"/>
      <c r="KGO49" s="14"/>
      <c r="KGP49" s="14"/>
      <c r="KGQ49" s="14"/>
      <c r="KGR49" s="14"/>
      <c r="KGS49" s="14"/>
      <c r="KGT49" s="14"/>
      <c r="KGU49" s="14"/>
      <c r="KGV49" s="14"/>
      <c r="KGW49" s="14"/>
      <c r="KGX49" s="14"/>
      <c r="KGY49" s="14"/>
      <c r="KGZ49" s="14"/>
      <c r="KHA49" s="14"/>
      <c r="KHB49" s="14"/>
      <c r="KHC49" s="14"/>
      <c r="KHD49" s="14"/>
      <c r="KHE49" s="14"/>
      <c r="KHF49" s="14"/>
      <c r="KHG49" s="14"/>
      <c r="KHH49" s="14"/>
      <c r="KHI49" s="14"/>
      <c r="KHJ49" s="14"/>
      <c r="KHK49" s="14"/>
      <c r="KHL49" s="14"/>
      <c r="KHM49" s="14"/>
      <c r="KHN49" s="14"/>
      <c r="KHO49" s="14"/>
      <c r="KHP49" s="14"/>
      <c r="KHQ49" s="14"/>
      <c r="KHR49" s="14"/>
      <c r="KHS49" s="14"/>
      <c r="KHT49" s="14"/>
      <c r="KHU49" s="14"/>
      <c r="KHV49" s="14"/>
      <c r="KHW49" s="14"/>
      <c r="KHX49" s="14"/>
      <c r="KHY49" s="14"/>
      <c r="KHZ49" s="14"/>
      <c r="KIA49" s="14"/>
      <c r="KIB49" s="14"/>
      <c r="KIC49" s="14"/>
      <c r="KID49" s="14"/>
      <c r="KIE49" s="14"/>
      <c r="KIF49" s="14"/>
      <c r="KIG49" s="14"/>
      <c r="KIH49" s="14"/>
      <c r="KII49" s="14"/>
      <c r="KIJ49" s="14"/>
      <c r="KIK49" s="14"/>
      <c r="KIL49" s="14"/>
      <c r="KIM49" s="14"/>
      <c r="KIN49" s="14"/>
      <c r="KIO49" s="14"/>
      <c r="KIP49" s="14"/>
      <c r="KIQ49" s="14"/>
      <c r="KIR49" s="14"/>
      <c r="KIS49" s="14"/>
      <c r="KIT49" s="14"/>
      <c r="KIU49" s="14"/>
      <c r="KIV49" s="14"/>
      <c r="KIW49" s="14"/>
      <c r="KIX49" s="14"/>
      <c r="KIY49" s="14"/>
      <c r="KIZ49" s="14"/>
      <c r="KJA49" s="14"/>
      <c r="KJB49" s="14"/>
      <c r="KJC49" s="14"/>
      <c r="KJD49" s="14"/>
      <c r="KJE49" s="14"/>
      <c r="KJF49" s="14"/>
      <c r="KJG49" s="14"/>
      <c r="KJH49" s="14"/>
      <c r="KJI49" s="14"/>
      <c r="KJJ49" s="14"/>
      <c r="KJK49" s="14"/>
      <c r="KJL49" s="14"/>
      <c r="KJM49" s="14"/>
      <c r="KJN49" s="14"/>
      <c r="KJO49" s="14"/>
      <c r="KJP49" s="14"/>
      <c r="KJQ49" s="14"/>
      <c r="KJR49" s="14"/>
      <c r="KJS49" s="14"/>
      <c r="KJT49" s="14"/>
      <c r="KJU49" s="14"/>
      <c r="KJV49" s="14"/>
      <c r="KJW49" s="14"/>
      <c r="KJX49" s="14"/>
      <c r="KJY49" s="14"/>
      <c r="KJZ49" s="14"/>
      <c r="KKA49" s="14"/>
      <c r="KKB49" s="14"/>
      <c r="KKC49" s="14"/>
      <c r="KKD49" s="14"/>
      <c r="KKE49" s="14"/>
      <c r="KKF49" s="14"/>
      <c r="KKG49" s="14"/>
      <c r="KKH49" s="14"/>
      <c r="KKI49" s="14"/>
      <c r="KKJ49" s="14"/>
      <c r="KKK49" s="14"/>
      <c r="KKL49" s="14"/>
      <c r="KKM49" s="14"/>
      <c r="KKN49" s="14"/>
      <c r="KKO49" s="14"/>
      <c r="KKP49" s="14"/>
      <c r="KKQ49" s="14"/>
      <c r="KKR49" s="14"/>
      <c r="KKS49" s="14"/>
      <c r="KKT49" s="14"/>
      <c r="KKU49" s="14"/>
      <c r="KKV49" s="14"/>
      <c r="KKW49" s="14"/>
      <c r="KKX49" s="14"/>
      <c r="KKY49" s="14"/>
      <c r="KKZ49" s="14"/>
      <c r="KLA49" s="14"/>
      <c r="KLB49" s="14"/>
      <c r="KLC49" s="14"/>
      <c r="KLD49" s="14"/>
      <c r="KLE49" s="14"/>
      <c r="KLF49" s="14"/>
      <c r="KLG49" s="14"/>
      <c r="KLH49" s="14"/>
      <c r="KLI49" s="14"/>
      <c r="KLJ49" s="14"/>
      <c r="KLK49" s="14"/>
      <c r="KLL49" s="14"/>
      <c r="KLM49" s="14"/>
      <c r="KLN49" s="14"/>
      <c r="KLO49" s="14"/>
      <c r="KLP49" s="14"/>
      <c r="KLQ49" s="14"/>
      <c r="KLR49" s="14"/>
      <c r="KLS49" s="14"/>
      <c r="KLT49" s="14"/>
      <c r="KLU49" s="14"/>
      <c r="KLV49" s="14"/>
      <c r="KLW49" s="14"/>
      <c r="KLX49" s="14"/>
      <c r="KLY49" s="14"/>
      <c r="KLZ49" s="14"/>
      <c r="KMA49" s="14"/>
      <c r="KMB49" s="14"/>
      <c r="KMC49" s="14"/>
      <c r="KMD49" s="14"/>
      <c r="KME49" s="14"/>
      <c r="KMF49" s="14"/>
      <c r="KMG49" s="14"/>
      <c r="KMH49" s="14"/>
      <c r="KMI49" s="14"/>
      <c r="KMJ49" s="14"/>
      <c r="KMK49" s="14"/>
      <c r="KML49" s="14"/>
      <c r="KMM49" s="14"/>
      <c r="KMN49" s="14"/>
      <c r="KMO49" s="14"/>
      <c r="KMP49" s="14"/>
      <c r="KMQ49" s="14"/>
      <c r="KMR49" s="14"/>
      <c r="KMS49" s="14"/>
      <c r="KMT49" s="14"/>
      <c r="KMU49" s="14"/>
      <c r="KMV49" s="14"/>
      <c r="KMW49" s="14"/>
      <c r="KMX49" s="14"/>
      <c r="KMY49" s="14"/>
      <c r="KMZ49" s="14"/>
      <c r="KNA49" s="14"/>
      <c r="KNB49" s="14"/>
      <c r="KNC49" s="14"/>
      <c r="KND49" s="14"/>
      <c r="KNE49" s="14"/>
      <c r="KNF49" s="14"/>
      <c r="KNG49" s="14"/>
      <c r="KNH49" s="14"/>
      <c r="KNI49" s="14"/>
      <c r="KNJ49" s="14"/>
      <c r="KNK49" s="14"/>
      <c r="KNL49" s="14"/>
      <c r="KNM49" s="14"/>
      <c r="KNN49" s="14"/>
      <c r="KNO49" s="14"/>
      <c r="KNP49" s="14"/>
      <c r="KNQ49" s="14"/>
      <c r="KNR49" s="14"/>
      <c r="KNS49" s="14"/>
      <c r="KNT49" s="14"/>
      <c r="KNU49" s="14"/>
      <c r="KNV49" s="14"/>
      <c r="KNW49" s="14"/>
      <c r="KNX49" s="14"/>
      <c r="KNY49" s="14"/>
      <c r="KNZ49" s="14"/>
      <c r="KOA49" s="14"/>
      <c r="KOB49" s="14"/>
      <c r="KOC49" s="14"/>
      <c r="KOD49" s="14"/>
      <c r="KOE49" s="14"/>
      <c r="KOF49" s="14"/>
      <c r="KOG49" s="14"/>
      <c r="KOH49" s="14"/>
      <c r="KOI49" s="14"/>
      <c r="KOJ49" s="14"/>
      <c r="KOK49" s="14"/>
      <c r="KOL49" s="14"/>
      <c r="KOM49" s="14"/>
      <c r="KON49" s="14"/>
      <c r="KOO49" s="14"/>
      <c r="KOP49" s="14"/>
      <c r="KOQ49" s="14"/>
      <c r="KOR49" s="14"/>
      <c r="KOS49" s="14"/>
      <c r="KOT49" s="14"/>
      <c r="KOU49" s="14"/>
      <c r="KOV49" s="14"/>
      <c r="KOW49" s="14"/>
      <c r="KOX49" s="14"/>
      <c r="KOY49" s="14"/>
      <c r="KOZ49" s="14"/>
      <c r="KPA49" s="14"/>
      <c r="KPB49" s="14"/>
      <c r="KPC49" s="14"/>
      <c r="KPD49" s="14"/>
      <c r="KPE49" s="14"/>
      <c r="KPF49" s="14"/>
      <c r="KPG49" s="14"/>
      <c r="KPH49" s="14"/>
      <c r="KPI49" s="14"/>
      <c r="KPJ49" s="14"/>
      <c r="KPK49" s="14"/>
      <c r="KPL49" s="14"/>
      <c r="KPM49" s="14"/>
      <c r="KPN49" s="14"/>
      <c r="KPO49" s="14"/>
      <c r="KPP49" s="14"/>
      <c r="KPQ49" s="14"/>
      <c r="KPR49" s="14"/>
      <c r="KPS49" s="14"/>
      <c r="KPT49" s="14"/>
      <c r="KPU49" s="14"/>
      <c r="KPV49" s="14"/>
      <c r="KPW49" s="14"/>
      <c r="KPX49" s="14"/>
      <c r="KPY49" s="14"/>
      <c r="KPZ49" s="14"/>
      <c r="KQA49" s="14"/>
      <c r="KQB49" s="14"/>
      <c r="KQC49" s="14"/>
      <c r="KQD49" s="14"/>
      <c r="KQE49" s="14"/>
      <c r="KQF49" s="14"/>
      <c r="KQG49" s="14"/>
      <c r="KQH49" s="14"/>
      <c r="KQI49" s="14"/>
      <c r="KQJ49" s="14"/>
      <c r="KQK49" s="14"/>
      <c r="KQL49" s="14"/>
      <c r="KQM49" s="14"/>
      <c r="KQN49" s="14"/>
      <c r="KQO49" s="14"/>
      <c r="KQP49" s="14"/>
      <c r="KQQ49" s="14"/>
      <c r="KQR49" s="14"/>
      <c r="KQS49" s="14"/>
      <c r="KQT49" s="14"/>
      <c r="KQU49" s="14"/>
      <c r="KQV49" s="14"/>
      <c r="KQW49" s="14"/>
      <c r="KQX49" s="14"/>
      <c r="KQY49" s="14"/>
      <c r="KQZ49" s="14"/>
      <c r="KRA49" s="14"/>
      <c r="KRB49" s="14"/>
      <c r="KRC49" s="14"/>
      <c r="KRD49" s="14"/>
      <c r="KRE49" s="14"/>
      <c r="KRF49" s="14"/>
      <c r="KRG49" s="14"/>
      <c r="KRH49" s="14"/>
      <c r="KRI49" s="14"/>
      <c r="KRJ49" s="14"/>
      <c r="KRK49" s="14"/>
      <c r="KRL49" s="14"/>
      <c r="KRM49" s="14"/>
      <c r="KRN49" s="14"/>
      <c r="KRO49" s="14"/>
      <c r="KRP49" s="14"/>
      <c r="KRQ49" s="14"/>
      <c r="KRR49" s="14"/>
      <c r="KRS49" s="14"/>
      <c r="KRT49" s="14"/>
      <c r="KRU49" s="14"/>
      <c r="KRV49" s="14"/>
      <c r="KRW49" s="14"/>
      <c r="KRX49" s="14"/>
      <c r="KRY49" s="14"/>
      <c r="KRZ49" s="14"/>
      <c r="KSA49" s="14"/>
      <c r="KSB49" s="14"/>
      <c r="KSC49" s="14"/>
      <c r="KSD49" s="14"/>
      <c r="KSE49" s="14"/>
      <c r="KSF49" s="14"/>
      <c r="KSG49" s="14"/>
      <c r="KSH49" s="14"/>
      <c r="KSI49" s="14"/>
      <c r="KSJ49" s="14"/>
      <c r="KSK49" s="14"/>
      <c r="KSL49" s="14"/>
      <c r="KSM49" s="14"/>
      <c r="KSN49" s="14"/>
      <c r="KSO49" s="14"/>
      <c r="KSP49" s="14"/>
      <c r="KSQ49" s="14"/>
      <c r="KSR49" s="14"/>
      <c r="KSS49" s="14"/>
      <c r="KST49" s="14"/>
      <c r="KSU49" s="14"/>
      <c r="KSV49" s="14"/>
      <c r="KSW49" s="14"/>
      <c r="KSX49" s="14"/>
      <c r="KSY49" s="14"/>
      <c r="KSZ49" s="14"/>
      <c r="KTA49" s="14"/>
      <c r="KTB49" s="14"/>
      <c r="KTC49" s="14"/>
      <c r="KTD49" s="14"/>
      <c r="KTE49" s="14"/>
      <c r="KTF49" s="14"/>
      <c r="KTG49" s="14"/>
      <c r="KTH49" s="14"/>
      <c r="KTI49" s="14"/>
      <c r="KTJ49" s="14"/>
      <c r="KTK49" s="14"/>
      <c r="KTL49" s="14"/>
      <c r="KTM49" s="14"/>
      <c r="KTN49" s="14"/>
      <c r="KTO49" s="14"/>
      <c r="KTP49" s="14"/>
      <c r="KTQ49" s="14"/>
      <c r="KTR49" s="14"/>
      <c r="KTS49" s="14"/>
      <c r="KTT49" s="14"/>
      <c r="KTU49" s="14"/>
      <c r="KTV49" s="14"/>
      <c r="KTW49" s="14"/>
      <c r="KTX49" s="14"/>
      <c r="KTY49" s="14"/>
      <c r="KTZ49" s="14"/>
      <c r="KUA49" s="14"/>
      <c r="KUB49" s="14"/>
      <c r="KUC49" s="14"/>
      <c r="KUD49" s="14"/>
      <c r="KUE49" s="14"/>
      <c r="KUF49" s="14"/>
      <c r="KUG49" s="14"/>
      <c r="KUH49" s="14"/>
      <c r="KUI49" s="14"/>
      <c r="KUJ49" s="14"/>
      <c r="KUK49" s="14"/>
      <c r="KUL49" s="14"/>
      <c r="KUM49" s="14"/>
      <c r="KUN49" s="14"/>
      <c r="KUO49" s="14"/>
      <c r="KUP49" s="14"/>
      <c r="KUQ49" s="14"/>
      <c r="KUR49" s="14"/>
      <c r="KUS49" s="14"/>
      <c r="KUT49" s="14"/>
      <c r="KUU49" s="14"/>
      <c r="KUV49" s="14"/>
      <c r="KUW49" s="14"/>
      <c r="KUX49" s="14"/>
      <c r="KUY49" s="14"/>
      <c r="KUZ49" s="14"/>
      <c r="KVA49" s="14"/>
      <c r="KVB49" s="14"/>
      <c r="KVC49" s="14"/>
      <c r="KVD49" s="14"/>
      <c r="KVE49" s="14"/>
      <c r="KVF49" s="14"/>
      <c r="KVG49" s="14"/>
      <c r="KVH49" s="14"/>
      <c r="KVI49" s="14"/>
      <c r="KVJ49" s="14"/>
      <c r="KVK49" s="14"/>
      <c r="KVL49" s="14"/>
      <c r="KVM49" s="14"/>
      <c r="KVN49" s="14"/>
      <c r="KVO49" s="14"/>
      <c r="KVP49" s="14"/>
      <c r="KVQ49" s="14"/>
      <c r="KVR49" s="14"/>
      <c r="KVS49" s="14"/>
      <c r="KVT49" s="14"/>
      <c r="KVU49" s="14"/>
      <c r="KVV49" s="14"/>
      <c r="KVW49" s="14"/>
      <c r="KVX49" s="14"/>
      <c r="KVY49" s="14"/>
      <c r="KVZ49" s="14"/>
      <c r="KWA49" s="14"/>
      <c r="KWB49" s="14"/>
      <c r="KWC49" s="14"/>
      <c r="KWD49" s="14"/>
      <c r="KWE49" s="14"/>
      <c r="KWF49" s="14"/>
      <c r="KWG49" s="14"/>
      <c r="KWH49" s="14"/>
      <c r="KWI49" s="14"/>
      <c r="KWJ49" s="14"/>
      <c r="KWK49" s="14"/>
      <c r="KWL49" s="14"/>
      <c r="KWM49" s="14"/>
      <c r="KWN49" s="14"/>
      <c r="KWO49" s="14"/>
      <c r="KWP49" s="14"/>
      <c r="KWQ49" s="14"/>
      <c r="KWR49" s="14"/>
      <c r="KWS49" s="14"/>
      <c r="KWT49" s="14"/>
      <c r="KWU49" s="14"/>
      <c r="KWV49" s="14"/>
      <c r="KWW49" s="14"/>
      <c r="KWX49" s="14"/>
      <c r="KWY49" s="14"/>
      <c r="KWZ49" s="14"/>
      <c r="KXA49" s="14"/>
      <c r="KXB49" s="14"/>
      <c r="KXC49" s="14"/>
      <c r="KXD49" s="14"/>
      <c r="KXE49" s="14"/>
      <c r="KXF49" s="14"/>
      <c r="KXG49" s="14"/>
      <c r="KXH49" s="14"/>
      <c r="KXI49" s="14"/>
      <c r="KXJ49" s="14"/>
      <c r="KXK49" s="14"/>
      <c r="KXL49" s="14"/>
      <c r="KXM49" s="14"/>
      <c r="KXN49" s="14"/>
      <c r="KXO49" s="14"/>
      <c r="KXP49" s="14"/>
      <c r="KXQ49" s="14"/>
      <c r="KXR49" s="14"/>
      <c r="KXS49" s="14"/>
      <c r="KXT49" s="14"/>
      <c r="KXU49" s="14"/>
      <c r="KXV49" s="14"/>
      <c r="KXW49" s="14"/>
      <c r="KXX49" s="14"/>
      <c r="KXY49" s="14"/>
      <c r="KXZ49" s="14"/>
      <c r="KYA49" s="14"/>
      <c r="KYB49" s="14"/>
      <c r="KYC49" s="14"/>
      <c r="KYD49" s="14"/>
      <c r="KYE49" s="14"/>
      <c r="KYF49" s="14"/>
      <c r="KYG49" s="14"/>
      <c r="KYH49" s="14"/>
      <c r="KYI49" s="14"/>
      <c r="KYJ49" s="14"/>
      <c r="KYK49" s="14"/>
      <c r="KYL49" s="14"/>
      <c r="KYM49" s="14"/>
      <c r="KYN49" s="14"/>
      <c r="KYO49" s="14"/>
      <c r="KYP49" s="14"/>
      <c r="KYQ49" s="14"/>
      <c r="KYR49" s="14"/>
      <c r="KYS49" s="14"/>
      <c r="KYT49" s="14"/>
      <c r="KYU49" s="14"/>
      <c r="KYV49" s="14"/>
      <c r="KYW49" s="14"/>
      <c r="KYX49" s="14"/>
      <c r="KYY49" s="14"/>
      <c r="KYZ49" s="14"/>
      <c r="KZA49" s="14"/>
      <c r="KZB49" s="14"/>
      <c r="KZC49" s="14"/>
      <c r="KZD49" s="14"/>
      <c r="KZE49" s="14"/>
      <c r="KZF49" s="14"/>
      <c r="KZG49" s="14"/>
      <c r="KZH49" s="14"/>
      <c r="KZI49" s="14"/>
      <c r="KZJ49" s="14"/>
      <c r="KZK49" s="14"/>
      <c r="KZL49" s="14"/>
      <c r="KZM49" s="14"/>
      <c r="KZN49" s="14"/>
      <c r="KZO49" s="14"/>
      <c r="KZP49" s="14"/>
      <c r="KZQ49" s="14"/>
      <c r="KZR49" s="14"/>
      <c r="KZS49" s="14"/>
      <c r="KZT49" s="14"/>
      <c r="KZU49" s="14"/>
      <c r="KZV49" s="14"/>
      <c r="KZW49" s="14"/>
      <c r="KZX49" s="14"/>
      <c r="KZY49" s="14"/>
      <c r="KZZ49" s="14"/>
      <c r="LAA49" s="14"/>
      <c r="LAB49" s="14"/>
      <c r="LAC49" s="14"/>
      <c r="LAD49" s="14"/>
      <c r="LAE49" s="14"/>
      <c r="LAF49" s="14"/>
      <c r="LAG49" s="14"/>
      <c r="LAH49" s="14"/>
      <c r="LAI49" s="14"/>
      <c r="LAJ49" s="14"/>
      <c r="LAK49" s="14"/>
      <c r="LAL49" s="14"/>
      <c r="LAM49" s="14"/>
      <c r="LAN49" s="14"/>
      <c r="LAO49" s="14"/>
      <c r="LAP49" s="14"/>
      <c r="LAQ49" s="14"/>
      <c r="LAR49" s="14"/>
      <c r="LAS49" s="14"/>
      <c r="LAT49" s="14"/>
      <c r="LAU49" s="14"/>
      <c r="LAV49" s="14"/>
      <c r="LAW49" s="14"/>
      <c r="LAX49" s="14"/>
      <c r="LAY49" s="14"/>
      <c r="LAZ49" s="14"/>
      <c r="LBA49" s="14"/>
      <c r="LBB49" s="14"/>
      <c r="LBC49" s="14"/>
      <c r="LBD49" s="14"/>
      <c r="LBE49" s="14"/>
      <c r="LBF49" s="14"/>
      <c r="LBG49" s="14"/>
      <c r="LBH49" s="14"/>
      <c r="LBI49" s="14"/>
      <c r="LBJ49" s="14"/>
      <c r="LBK49" s="14"/>
      <c r="LBL49" s="14"/>
      <c r="LBM49" s="14"/>
      <c r="LBN49" s="14"/>
      <c r="LBO49" s="14"/>
      <c r="LBP49" s="14"/>
      <c r="LBQ49" s="14"/>
      <c r="LBR49" s="14"/>
      <c r="LBS49" s="14"/>
      <c r="LBT49" s="14"/>
      <c r="LBU49" s="14"/>
      <c r="LBV49" s="14"/>
      <c r="LBW49" s="14"/>
      <c r="LBX49" s="14"/>
      <c r="LBY49" s="14"/>
      <c r="LBZ49" s="14"/>
      <c r="LCA49" s="14"/>
      <c r="LCB49" s="14"/>
      <c r="LCC49" s="14"/>
      <c r="LCD49" s="14"/>
      <c r="LCE49" s="14"/>
      <c r="LCF49" s="14"/>
      <c r="LCG49" s="14"/>
      <c r="LCH49" s="14"/>
      <c r="LCI49" s="14"/>
      <c r="LCJ49" s="14"/>
      <c r="LCK49" s="14"/>
      <c r="LCL49" s="14"/>
      <c r="LCM49" s="14"/>
      <c r="LCN49" s="14"/>
      <c r="LCO49" s="14"/>
      <c r="LCP49" s="14"/>
      <c r="LCQ49" s="14"/>
      <c r="LCR49" s="14"/>
      <c r="LCS49" s="14"/>
      <c r="LCT49" s="14"/>
      <c r="LCU49" s="14"/>
      <c r="LCV49" s="14"/>
      <c r="LCW49" s="14"/>
      <c r="LCX49" s="14"/>
      <c r="LCY49" s="14"/>
      <c r="LCZ49" s="14"/>
      <c r="LDA49" s="14"/>
      <c r="LDB49" s="14"/>
      <c r="LDC49" s="14"/>
      <c r="LDD49" s="14"/>
      <c r="LDE49" s="14"/>
      <c r="LDF49" s="14"/>
      <c r="LDG49" s="14"/>
      <c r="LDH49" s="14"/>
      <c r="LDI49" s="14"/>
      <c r="LDJ49" s="14"/>
      <c r="LDK49" s="14"/>
      <c r="LDL49" s="14"/>
      <c r="LDM49" s="14"/>
      <c r="LDN49" s="14"/>
      <c r="LDO49" s="14"/>
      <c r="LDP49" s="14"/>
      <c r="LDQ49" s="14"/>
      <c r="LDR49" s="14"/>
      <c r="LDS49" s="14"/>
      <c r="LDT49" s="14"/>
      <c r="LDU49" s="14"/>
      <c r="LDV49" s="14"/>
      <c r="LDW49" s="14"/>
      <c r="LDX49" s="14"/>
      <c r="LDY49" s="14"/>
      <c r="LDZ49" s="14"/>
      <c r="LEA49" s="14"/>
      <c r="LEB49" s="14"/>
      <c r="LEC49" s="14"/>
      <c r="LED49" s="14"/>
      <c r="LEE49" s="14"/>
      <c r="LEF49" s="14"/>
      <c r="LEG49" s="14"/>
      <c r="LEH49" s="14"/>
      <c r="LEI49" s="14"/>
      <c r="LEJ49" s="14"/>
      <c r="LEK49" s="14"/>
      <c r="LEL49" s="14"/>
      <c r="LEM49" s="14"/>
      <c r="LEN49" s="14"/>
      <c r="LEO49" s="14"/>
      <c r="LEP49" s="14"/>
      <c r="LEQ49" s="14"/>
      <c r="LER49" s="14"/>
      <c r="LES49" s="14"/>
      <c r="LET49" s="14"/>
      <c r="LEU49" s="14"/>
      <c r="LEV49" s="14"/>
      <c r="LEW49" s="14"/>
      <c r="LEX49" s="14"/>
      <c r="LEY49" s="14"/>
      <c r="LEZ49" s="14"/>
      <c r="LFA49" s="14"/>
      <c r="LFB49" s="14"/>
      <c r="LFC49" s="14"/>
      <c r="LFD49" s="14"/>
      <c r="LFE49" s="14"/>
      <c r="LFF49" s="14"/>
      <c r="LFG49" s="14"/>
      <c r="LFH49" s="14"/>
      <c r="LFI49" s="14"/>
      <c r="LFJ49" s="14"/>
      <c r="LFK49" s="14"/>
      <c r="LFL49" s="14"/>
      <c r="LFM49" s="14"/>
      <c r="LFN49" s="14"/>
      <c r="LFO49" s="14"/>
      <c r="LFP49" s="14"/>
      <c r="LFQ49" s="14"/>
      <c r="LFR49" s="14"/>
      <c r="LFS49" s="14"/>
      <c r="LFT49" s="14"/>
      <c r="LFU49" s="14"/>
      <c r="LFV49" s="14"/>
      <c r="LFW49" s="14"/>
      <c r="LFX49" s="14"/>
      <c r="LFY49" s="14"/>
      <c r="LFZ49" s="14"/>
      <c r="LGA49" s="14"/>
      <c r="LGB49" s="14"/>
      <c r="LGC49" s="14"/>
      <c r="LGD49" s="14"/>
      <c r="LGE49" s="14"/>
      <c r="LGF49" s="14"/>
      <c r="LGG49" s="14"/>
      <c r="LGH49" s="14"/>
      <c r="LGI49" s="14"/>
      <c r="LGJ49" s="14"/>
      <c r="LGK49" s="14"/>
      <c r="LGL49" s="14"/>
      <c r="LGM49" s="14"/>
      <c r="LGN49" s="14"/>
      <c r="LGO49" s="14"/>
      <c r="LGP49" s="14"/>
      <c r="LGQ49" s="14"/>
      <c r="LGR49" s="14"/>
      <c r="LGS49" s="14"/>
      <c r="LGT49" s="14"/>
      <c r="LGU49" s="14"/>
      <c r="LGV49" s="14"/>
      <c r="LGW49" s="14"/>
      <c r="LGX49" s="14"/>
      <c r="LGY49" s="14"/>
      <c r="LGZ49" s="14"/>
      <c r="LHA49" s="14"/>
      <c r="LHB49" s="14"/>
      <c r="LHC49" s="14"/>
      <c r="LHD49" s="14"/>
      <c r="LHE49" s="14"/>
      <c r="LHF49" s="14"/>
      <c r="LHG49" s="14"/>
      <c r="LHH49" s="14"/>
      <c r="LHI49" s="14"/>
      <c r="LHJ49" s="14"/>
      <c r="LHK49" s="14"/>
      <c r="LHL49" s="14"/>
      <c r="LHM49" s="14"/>
      <c r="LHN49" s="14"/>
      <c r="LHO49" s="14"/>
      <c r="LHP49" s="14"/>
      <c r="LHQ49" s="14"/>
      <c r="LHR49" s="14"/>
      <c r="LHS49" s="14"/>
      <c r="LHT49" s="14"/>
      <c r="LHU49" s="14"/>
      <c r="LHV49" s="14"/>
      <c r="LHW49" s="14"/>
      <c r="LHX49" s="14"/>
      <c r="LHY49" s="14"/>
      <c r="LHZ49" s="14"/>
      <c r="LIA49" s="14"/>
      <c r="LIB49" s="14"/>
      <c r="LIC49" s="14"/>
      <c r="LID49" s="14"/>
      <c r="LIE49" s="14"/>
      <c r="LIF49" s="14"/>
      <c r="LIG49" s="14"/>
      <c r="LIH49" s="14"/>
      <c r="LII49" s="14"/>
      <c r="LIJ49" s="14"/>
      <c r="LIK49" s="14"/>
      <c r="LIL49" s="14"/>
      <c r="LIM49" s="14"/>
      <c r="LIN49" s="14"/>
      <c r="LIO49" s="14"/>
      <c r="LIP49" s="14"/>
      <c r="LIQ49" s="14"/>
      <c r="LIR49" s="14"/>
      <c r="LIS49" s="14"/>
      <c r="LIT49" s="14"/>
      <c r="LIU49" s="14"/>
      <c r="LIV49" s="14"/>
      <c r="LIW49" s="14"/>
      <c r="LIX49" s="14"/>
      <c r="LIY49" s="14"/>
      <c r="LIZ49" s="14"/>
      <c r="LJA49" s="14"/>
      <c r="LJB49" s="14"/>
      <c r="LJC49" s="14"/>
      <c r="LJD49" s="14"/>
      <c r="LJE49" s="14"/>
      <c r="LJF49" s="14"/>
      <c r="LJG49" s="14"/>
      <c r="LJH49" s="14"/>
      <c r="LJI49" s="14"/>
      <c r="LJJ49" s="14"/>
      <c r="LJK49" s="14"/>
      <c r="LJL49" s="14"/>
      <c r="LJM49" s="14"/>
      <c r="LJN49" s="14"/>
      <c r="LJO49" s="14"/>
      <c r="LJP49" s="14"/>
      <c r="LJQ49" s="14"/>
      <c r="LJR49" s="14"/>
      <c r="LJS49" s="14"/>
      <c r="LJT49" s="14"/>
      <c r="LJU49" s="14"/>
      <c r="LJV49" s="14"/>
      <c r="LJW49" s="14"/>
      <c r="LJX49" s="14"/>
      <c r="LJY49" s="14"/>
      <c r="LJZ49" s="14"/>
      <c r="LKA49" s="14"/>
      <c r="LKB49" s="14"/>
      <c r="LKC49" s="14"/>
      <c r="LKD49" s="14"/>
      <c r="LKE49" s="14"/>
      <c r="LKF49" s="14"/>
      <c r="LKG49" s="14"/>
      <c r="LKH49" s="14"/>
      <c r="LKI49" s="14"/>
      <c r="LKJ49" s="14"/>
      <c r="LKK49" s="14"/>
      <c r="LKL49" s="14"/>
      <c r="LKM49" s="14"/>
      <c r="LKN49" s="14"/>
      <c r="LKO49" s="14"/>
      <c r="LKP49" s="14"/>
      <c r="LKQ49" s="14"/>
      <c r="LKR49" s="14"/>
      <c r="LKS49" s="14"/>
      <c r="LKT49" s="14"/>
      <c r="LKU49" s="14"/>
      <c r="LKV49" s="14"/>
      <c r="LKW49" s="14"/>
      <c r="LKX49" s="14"/>
      <c r="LKY49" s="14"/>
      <c r="LKZ49" s="14"/>
      <c r="LLA49" s="14"/>
      <c r="LLB49" s="14"/>
      <c r="LLC49" s="14"/>
      <c r="LLD49" s="14"/>
      <c r="LLE49" s="14"/>
      <c r="LLF49" s="14"/>
      <c r="LLG49" s="14"/>
      <c r="LLH49" s="14"/>
      <c r="LLI49" s="14"/>
      <c r="LLJ49" s="14"/>
      <c r="LLK49" s="14"/>
      <c r="LLL49" s="14"/>
      <c r="LLM49" s="14"/>
      <c r="LLN49" s="14"/>
      <c r="LLO49" s="14"/>
      <c r="LLP49" s="14"/>
      <c r="LLQ49" s="14"/>
      <c r="LLR49" s="14"/>
      <c r="LLS49" s="14"/>
      <c r="LLT49" s="14"/>
      <c r="LLU49" s="14"/>
      <c r="LLV49" s="14"/>
      <c r="LLW49" s="14"/>
      <c r="LLX49" s="14"/>
      <c r="LLY49" s="14"/>
      <c r="LLZ49" s="14"/>
      <c r="LMA49" s="14"/>
      <c r="LMB49" s="14"/>
      <c r="LMC49" s="14"/>
      <c r="LMD49" s="14"/>
      <c r="LME49" s="14"/>
      <c r="LMF49" s="14"/>
      <c r="LMG49" s="14"/>
      <c r="LMH49" s="14"/>
      <c r="LMI49" s="14"/>
      <c r="LMJ49" s="14"/>
      <c r="LMK49" s="14"/>
      <c r="LML49" s="14"/>
      <c r="LMM49" s="14"/>
      <c r="LMN49" s="14"/>
      <c r="LMO49" s="14"/>
      <c r="LMP49" s="14"/>
      <c r="LMQ49" s="14"/>
      <c r="LMR49" s="14"/>
      <c r="LMS49" s="14"/>
      <c r="LMT49" s="14"/>
      <c r="LMU49" s="14"/>
      <c r="LMV49" s="14"/>
      <c r="LMW49" s="14"/>
      <c r="LMX49" s="14"/>
      <c r="LMY49" s="14"/>
      <c r="LMZ49" s="14"/>
      <c r="LNA49" s="14"/>
      <c r="LNB49" s="14"/>
      <c r="LNC49" s="14"/>
      <c r="LND49" s="14"/>
      <c r="LNE49" s="14"/>
      <c r="LNF49" s="14"/>
      <c r="LNG49" s="14"/>
      <c r="LNH49" s="14"/>
      <c r="LNI49" s="14"/>
      <c r="LNJ49" s="14"/>
      <c r="LNK49" s="14"/>
      <c r="LNL49" s="14"/>
      <c r="LNM49" s="14"/>
      <c r="LNN49" s="14"/>
      <c r="LNO49" s="14"/>
      <c r="LNP49" s="14"/>
      <c r="LNQ49" s="14"/>
      <c r="LNR49" s="14"/>
      <c r="LNS49" s="14"/>
      <c r="LNT49" s="14"/>
      <c r="LNU49" s="14"/>
      <c r="LNV49" s="14"/>
      <c r="LNW49" s="14"/>
      <c r="LNX49" s="14"/>
      <c r="LNY49" s="14"/>
      <c r="LNZ49" s="14"/>
      <c r="LOA49" s="14"/>
      <c r="LOB49" s="14"/>
      <c r="LOC49" s="14"/>
      <c r="LOD49" s="14"/>
      <c r="LOE49" s="14"/>
      <c r="LOF49" s="14"/>
      <c r="LOG49" s="14"/>
      <c r="LOH49" s="14"/>
      <c r="LOI49" s="14"/>
      <c r="LOJ49" s="14"/>
      <c r="LOK49" s="14"/>
      <c r="LOL49" s="14"/>
      <c r="LOM49" s="14"/>
      <c r="LON49" s="14"/>
      <c r="LOO49" s="14"/>
      <c r="LOP49" s="14"/>
      <c r="LOQ49" s="14"/>
      <c r="LOR49" s="14"/>
      <c r="LOS49" s="14"/>
      <c r="LOT49" s="14"/>
      <c r="LOU49" s="14"/>
      <c r="LOV49" s="14"/>
      <c r="LOW49" s="14"/>
      <c r="LOX49" s="14"/>
      <c r="LOY49" s="14"/>
      <c r="LOZ49" s="14"/>
      <c r="LPA49" s="14"/>
      <c r="LPB49" s="14"/>
      <c r="LPC49" s="14"/>
      <c r="LPD49" s="14"/>
      <c r="LPE49" s="14"/>
      <c r="LPF49" s="14"/>
      <c r="LPG49" s="14"/>
      <c r="LPH49" s="14"/>
      <c r="LPI49" s="14"/>
      <c r="LPJ49" s="14"/>
      <c r="LPK49" s="14"/>
      <c r="LPL49" s="14"/>
      <c r="LPM49" s="14"/>
      <c r="LPN49" s="14"/>
      <c r="LPO49" s="14"/>
      <c r="LPP49" s="14"/>
      <c r="LPQ49" s="14"/>
      <c r="LPR49" s="14"/>
      <c r="LPS49" s="14"/>
      <c r="LPT49" s="14"/>
      <c r="LPU49" s="14"/>
      <c r="LPV49" s="14"/>
      <c r="LPW49" s="14"/>
      <c r="LPX49" s="14"/>
      <c r="LPY49" s="14"/>
      <c r="LPZ49" s="14"/>
      <c r="LQA49" s="14"/>
      <c r="LQB49" s="14"/>
      <c r="LQC49" s="14"/>
      <c r="LQD49" s="14"/>
      <c r="LQE49" s="14"/>
      <c r="LQF49" s="14"/>
      <c r="LQG49" s="14"/>
      <c r="LQH49" s="14"/>
      <c r="LQI49" s="14"/>
      <c r="LQJ49" s="14"/>
      <c r="LQK49" s="14"/>
      <c r="LQL49" s="14"/>
      <c r="LQM49" s="14"/>
      <c r="LQN49" s="14"/>
      <c r="LQO49" s="14"/>
      <c r="LQP49" s="14"/>
      <c r="LQQ49" s="14"/>
      <c r="LQR49" s="14"/>
      <c r="LQS49" s="14"/>
      <c r="LQT49" s="14"/>
      <c r="LQU49" s="14"/>
      <c r="LQV49" s="14"/>
      <c r="LQW49" s="14"/>
      <c r="LQX49" s="14"/>
      <c r="LQY49" s="14"/>
      <c r="LQZ49" s="14"/>
      <c r="LRA49" s="14"/>
      <c r="LRB49" s="14"/>
      <c r="LRC49" s="14"/>
      <c r="LRD49" s="14"/>
      <c r="LRE49" s="14"/>
      <c r="LRF49" s="14"/>
      <c r="LRG49" s="14"/>
      <c r="LRH49" s="14"/>
      <c r="LRI49" s="14"/>
      <c r="LRJ49" s="14"/>
      <c r="LRK49" s="14"/>
      <c r="LRL49" s="14"/>
      <c r="LRM49" s="14"/>
      <c r="LRN49" s="14"/>
      <c r="LRO49" s="14"/>
      <c r="LRP49" s="14"/>
      <c r="LRQ49" s="14"/>
      <c r="LRR49" s="14"/>
      <c r="LRS49" s="14"/>
      <c r="LRT49" s="14"/>
      <c r="LRU49" s="14"/>
      <c r="LRV49" s="14"/>
      <c r="LRW49" s="14"/>
      <c r="LRX49" s="14"/>
      <c r="LRY49" s="14"/>
      <c r="LRZ49" s="14"/>
      <c r="LSA49" s="14"/>
      <c r="LSB49" s="14"/>
      <c r="LSC49" s="14"/>
      <c r="LSD49" s="14"/>
      <c r="LSE49" s="14"/>
      <c r="LSF49" s="14"/>
      <c r="LSG49" s="14"/>
      <c r="LSH49" s="14"/>
      <c r="LSI49" s="14"/>
      <c r="LSJ49" s="14"/>
      <c r="LSK49" s="14"/>
      <c r="LSL49" s="14"/>
      <c r="LSM49" s="14"/>
      <c r="LSN49" s="14"/>
      <c r="LSO49" s="14"/>
      <c r="LSP49" s="14"/>
      <c r="LSQ49" s="14"/>
      <c r="LSR49" s="14"/>
      <c r="LSS49" s="14"/>
      <c r="LST49" s="14"/>
      <c r="LSU49" s="14"/>
      <c r="LSV49" s="14"/>
      <c r="LSW49" s="14"/>
      <c r="LSX49" s="14"/>
      <c r="LSY49" s="14"/>
      <c r="LSZ49" s="14"/>
      <c r="LTA49" s="14"/>
      <c r="LTB49" s="14"/>
      <c r="LTC49" s="14"/>
      <c r="LTD49" s="14"/>
      <c r="LTE49" s="14"/>
      <c r="LTF49" s="14"/>
      <c r="LTG49" s="14"/>
      <c r="LTH49" s="14"/>
      <c r="LTI49" s="14"/>
      <c r="LTJ49" s="14"/>
      <c r="LTK49" s="14"/>
      <c r="LTL49" s="14"/>
      <c r="LTM49" s="14"/>
      <c r="LTN49" s="14"/>
      <c r="LTO49" s="14"/>
      <c r="LTP49" s="14"/>
      <c r="LTQ49" s="14"/>
      <c r="LTR49" s="14"/>
      <c r="LTS49" s="14"/>
      <c r="LTT49" s="14"/>
      <c r="LTU49" s="14"/>
      <c r="LTV49" s="14"/>
      <c r="LTW49" s="14"/>
      <c r="LTX49" s="14"/>
      <c r="LTY49" s="14"/>
      <c r="LTZ49" s="14"/>
      <c r="LUA49" s="14"/>
      <c r="LUB49" s="14"/>
      <c r="LUC49" s="14"/>
      <c r="LUD49" s="14"/>
      <c r="LUE49" s="14"/>
      <c r="LUF49" s="14"/>
      <c r="LUG49" s="14"/>
      <c r="LUH49" s="14"/>
      <c r="LUI49" s="14"/>
      <c r="LUJ49" s="14"/>
      <c r="LUK49" s="14"/>
      <c r="LUL49" s="14"/>
      <c r="LUM49" s="14"/>
      <c r="LUN49" s="14"/>
      <c r="LUO49" s="14"/>
      <c r="LUP49" s="14"/>
      <c r="LUQ49" s="14"/>
      <c r="LUR49" s="14"/>
      <c r="LUS49" s="14"/>
      <c r="LUT49" s="14"/>
      <c r="LUU49" s="14"/>
      <c r="LUV49" s="14"/>
      <c r="LUW49" s="14"/>
      <c r="LUX49" s="14"/>
      <c r="LUY49" s="14"/>
      <c r="LUZ49" s="14"/>
      <c r="LVA49" s="14"/>
      <c r="LVB49" s="14"/>
      <c r="LVC49" s="14"/>
      <c r="LVD49" s="14"/>
      <c r="LVE49" s="14"/>
      <c r="LVF49" s="14"/>
      <c r="LVG49" s="14"/>
      <c r="LVH49" s="14"/>
      <c r="LVI49" s="14"/>
      <c r="LVJ49" s="14"/>
      <c r="LVK49" s="14"/>
      <c r="LVL49" s="14"/>
      <c r="LVM49" s="14"/>
      <c r="LVN49" s="14"/>
      <c r="LVO49" s="14"/>
      <c r="LVP49" s="14"/>
      <c r="LVQ49" s="14"/>
      <c r="LVR49" s="14"/>
      <c r="LVS49" s="14"/>
      <c r="LVT49" s="14"/>
      <c r="LVU49" s="14"/>
      <c r="LVV49" s="14"/>
      <c r="LVW49" s="14"/>
      <c r="LVX49" s="14"/>
      <c r="LVY49" s="14"/>
      <c r="LVZ49" s="14"/>
      <c r="LWA49" s="14"/>
      <c r="LWB49" s="14"/>
      <c r="LWC49" s="14"/>
      <c r="LWD49" s="14"/>
      <c r="LWE49" s="14"/>
      <c r="LWF49" s="14"/>
      <c r="LWG49" s="14"/>
      <c r="LWH49" s="14"/>
      <c r="LWI49" s="14"/>
      <c r="LWJ49" s="14"/>
      <c r="LWK49" s="14"/>
      <c r="LWL49" s="14"/>
      <c r="LWM49" s="14"/>
      <c r="LWN49" s="14"/>
      <c r="LWO49" s="14"/>
      <c r="LWP49" s="14"/>
      <c r="LWQ49" s="14"/>
      <c r="LWR49" s="14"/>
      <c r="LWS49" s="14"/>
      <c r="LWT49" s="14"/>
      <c r="LWU49" s="14"/>
      <c r="LWV49" s="14"/>
      <c r="LWW49" s="14"/>
      <c r="LWX49" s="14"/>
      <c r="LWY49" s="14"/>
      <c r="LWZ49" s="14"/>
      <c r="LXA49" s="14"/>
      <c r="LXB49" s="14"/>
      <c r="LXC49" s="14"/>
      <c r="LXD49" s="14"/>
      <c r="LXE49" s="14"/>
      <c r="LXF49" s="14"/>
      <c r="LXG49" s="14"/>
      <c r="LXH49" s="14"/>
      <c r="LXI49" s="14"/>
      <c r="LXJ49" s="14"/>
      <c r="LXK49" s="14"/>
      <c r="LXL49" s="14"/>
      <c r="LXM49" s="14"/>
      <c r="LXN49" s="14"/>
      <c r="LXO49" s="14"/>
      <c r="LXP49" s="14"/>
      <c r="LXQ49" s="14"/>
      <c r="LXR49" s="14"/>
      <c r="LXS49" s="14"/>
      <c r="LXT49" s="14"/>
      <c r="LXU49" s="14"/>
      <c r="LXV49" s="14"/>
      <c r="LXW49" s="14"/>
      <c r="LXX49" s="14"/>
      <c r="LXY49" s="14"/>
      <c r="LXZ49" s="14"/>
      <c r="LYA49" s="14"/>
      <c r="LYB49" s="14"/>
      <c r="LYC49" s="14"/>
      <c r="LYD49" s="14"/>
      <c r="LYE49" s="14"/>
      <c r="LYF49" s="14"/>
      <c r="LYG49" s="14"/>
      <c r="LYH49" s="14"/>
      <c r="LYI49" s="14"/>
      <c r="LYJ49" s="14"/>
      <c r="LYK49" s="14"/>
      <c r="LYL49" s="14"/>
      <c r="LYM49" s="14"/>
      <c r="LYN49" s="14"/>
      <c r="LYO49" s="14"/>
      <c r="LYP49" s="14"/>
      <c r="LYQ49" s="14"/>
      <c r="LYR49" s="14"/>
      <c r="LYS49" s="14"/>
      <c r="LYT49" s="14"/>
      <c r="LYU49" s="14"/>
      <c r="LYV49" s="14"/>
      <c r="LYW49" s="14"/>
      <c r="LYX49" s="14"/>
      <c r="LYY49" s="14"/>
      <c r="LYZ49" s="14"/>
      <c r="LZA49" s="14"/>
      <c r="LZB49" s="14"/>
      <c r="LZC49" s="14"/>
      <c r="LZD49" s="14"/>
      <c r="LZE49" s="14"/>
      <c r="LZF49" s="14"/>
      <c r="LZG49" s="14"/>
      <c r="LZH49" s="14"/>
      <c r="LZI49" s="14"/>
      <c r="LZJ49" s="14"/>
      <c r="LZK49" s="14"/>
      <c r="LZL49" s="14"/>
      <c r="LZM49" s="14"/>
      <c r="LZN49" s="14"/>
      <c r="LZO49" s="14"/>
      <c r="LZP49" s="14"/>
      <c r="LZQ49" s="14"/>
      <c r="LZR49" s="14"/>
      <c r="LZS49" s="14"/>
      <c r="LZT49" s="14"/>
      <c r="LZU49" s="14"/>
      <c r="LZV49" s="14"/>
      <c r="LZW49" s="14"/>
      <c r="LZX49" s="14"/>
      <c r="LZY49" s="14"/>
      <c r="LZZ49" s="14"/>
      <c r="MAA49" s="14"/>
      <c r="MAB49" s="14"/>
      <c r="MAC49" s="14"/>
      <c r="MAD49" s="14"/>
      <c r="MAE49" s="14"/>
      <c r="MAF49" s="14"/>
      <c r="MAG49" s="14"/>
      <c r="MAH49" s="14"/>
      <c r="MAI49" s="14"/>
      <c r="MAJ49" s="14"/>
      <c r="MAK49" s="14"/>
      <c r="MAL49" s="14"/>
      <c r="MAM49" s="14"/>
      <c r="MAN49" s="14"/>
      <c r="MAO49" s="14"/>
      <c r="MAP49" s="14"/>
      <c r="MAQ49" s="14"/>
      <c r="MAR49" s="14"/>
      <c r="MAS49" s="14"/>
      <c r="MAT49" s="14"/>
      <c r="MAU49" s="14"/>
      <c r="MAV49" s="14"/>
      <c r="MAW49" s="14"/>
      <c r="MAX49" s="14"/>
      <c r="MAY49" s="14"/>
      <c r="MAZ49" s="14"/>
      <c r="MBA49" s="14"/>
      <c r="MBB49" s="14"/>
      <c r="MBC49" s="14"/>
      <c r="MBD49" s="14"/>
      <c r="MBE49" s="14"/>
      <c r="MBF49" s="14"/>
      <c r="MBG49" s="14"/>
      <c r="MBH49" s="14"/>
      <c r="MBI49" s="14"/>
      <c r="MBJ49" s="14"/>
      <c r="MBK49" s="14"/>
      <c r="MBL49" s="14"/>
      <c r="MBM49" s="14"/>
      <c r="MBN49" s="14"/>
      <c r="MBO49" s="14"/>
      <c r="MBP49" s="14"/>
      <c r="MBQ49" s="14"/>
      <c r="MBR49" s="14"/>
      <c r="MBS49" s="14"/>
      <c r="MBT49" s="14"/>
      <c r="MBU49" s="14"/>
      <c r="MBV49" s="14"/>
      <c r="MBW49" s="14"/>
      <c r="MBX49" s="14"/>
      <c r="MBY49" s="14"/>
      <c r="MBZ49" s="14"/>
      <c r="MCA49" s="14"/>
      <c r="MCB49" s="14"/>
      <c r="MCC49" s="14"/>
      <c r="MCD49" s="14"/>
      <c r="MCE49" s="14"/>
      <c r="MCF49" s="14"/>
      <c r="MCG49" s="14"/>
      <c r="MCH49" s="14"/>
      <c r="MCI49" s="14"/>
      <c r="MCJ49" s="14"/>
      <c r="MCK49" s="14"/>
      <c r="MCL49" s="14"/>
      <c r="MCM49" s="14"/>
      <c r="MCN49" s="14"/>
      <c r="MCO49" s="14"/>
      <c r="MCP49" s="14"/>
      <c r="MCQ49" s="14"/>
      <c r="MCR49" s="14"/>
      <c r="MCS49" s="14"/>
      <c r="MCT49" s="14"/>
      <c r="MCU49" s="14"/>
      <c r="MCV49" s="14"/>
      <c r="MCW49" s="14"/>
      <c r="MCX49" s="14"/>
      <c r="MCY49" s="14"/>
      <c r="MCZ49" s="14"/>
      <c r="MDA49" s="14"/>
      <c r="MDB49" s="14"/>
      <c r="MDC49" s="14"/>
      <c r="MDD49" s="14"/>
      <c r="MDE49" s="14"/>
      <c r="MDF49" s="14"/>
      <c r="MDG49" s="14"/>
      <c r="MDH49" s="14"/>
      <c r="MDI49" s="14"/>
      <c r="MDJ49" s="14"/>
      <c r="MDK49" s="14"/>
      <c r="MDL49" s="14"/>
      <c r="MDM49" s="14"/>
      <c r="MDN49" s="14"/>
      <c r="MDO49" s="14"/>
      <c r="MDP49" s="14"/>
      <c r="MDQ49" s="14"/>
      <c r="MDR49" s="14"/>
      <c r="MDS49" s="14"/>
      <c r="MDT49" s="14"/>
      <c r="MDU49" s="14"/>
      <c r="MDV49" s="14"/>
      <c r="MDW49" s="14"/>
      <c r="MDX49" s="14"/>
      <c r="MDY49" s="14"/>
      <c r="MDZ49" s="14"/>
      <c r="MEA49" s="14"/>
      <c r="MEB49" s="14"/>
      <c r="MEC49" s="14"/>
      <c r="MED49" s="14"/>
      <c r="MEE49" s="14"/>
      <c r="MEF49" s="14"/>
      <c r="MEG49" s="14"/>
      <c r="MEH49" s="14"/>
      <c r="MEI49" s="14"/>
      <c r="MEJ49" s="14"/>
      <c r="MEK49" s="14"/>
      <c r="MEL49" s="14"/>
      <c r="MEM49" s="14"/>
      <c r="MEN49" s="14"/>
      <c r="MEO49" s="14"/>
      <c r="MEP49" s="14"/>
      <c r="MEQ49" s="14"/>
      <c r="MER49" s="14"/>
      <c r="MES49" s="14"/>
      <c r="MET49" s="14"/>
      <c r="MEU49" s="14"/>
      <c r="MEV49" s="14"/>
      <c r="MEW49" s="14"/>
      <c r="MEX49" s="14"/>
      <c r="MEY49" s="14"/>
      <c r="MEZ49" s="14"/>
      <c r="MFA49" s="14"/>
      <c r="MFB49" s="14"/>
      <c r="MFC49" s="14"/>
      <c r="MFD49" s="14"/>
      <c r="MFE49" s="14"/>
      <c r="MFF49" s="14"/>
      <c r="MFG49" s="14"/>
      <c r="MFH49" s="14"/>
      <c r="MFI49" s="14"/>
      <c r="MFJ49" s="14"/>
      <c r="MFK49" s="14"/>
      <c r="MFL49" s="14"/>
      <c r="MFM49" s="14"/>
      <c r="MFN49" s="14"/>
      <c r="MFO49" s="14"/>
      <c r="MFP49" s="14"/>
      <c r="MFQ49" s="14"/>
      <c r="MFR49" s="14"/>
      <c r="MFS49" s="14"/>
      <c r="MFT49" s="14"/>
      <c r="MFU49" s="14"/>
      <c r="MFV49" s="14"/>
      <c r="MFW49" s="14"/>
      <c r="MFX49" s="14"/>
      <c r="MFY49" s="14"/>
      <c r="MFZ49" s="14"/>
      <c r="MGA49" s="14"/>
      <c r="MGB49" s="14"/>
      <c r="MGC49" s="14"/>
      <c r="MGD49" s="14"/>
      <c r="MGE49" s="14"/>
      <c r="MGF49" s="14"/>
      <c r="MGG49" s="14"/>
      <c r="MGH49" s="14"/>
      <c r="MGI49" s="14"/>
      <c r="MGJ49" s="14"/>
      <c r="MGK49" s="14"/>
      <c r="MGL49" s="14"/>
      <c r="MGM49" s="14"/>
      <c r="MGN49" s="14"/>
      <c r="MGO49" s="14"/>
      <c r="MGP49" s="14"/>
      <c r="MGQ49" s="14"/>
      <c r="MGR49" s="14"/>
      <c r="MGS49" s="14"/>
      <c r="MGT49" s="14"/>
      <c r="MGU49" s="14"/>
      <c r="MGV49" s="14"/>
      <c r="MGW49" s="14"/>
      <c r="MGX49" s="14"/>
      <c r="MGY49" s="14"/>
      <c r="MGZ49" s="14"/>
      <c r="MHA49" s="14"/>
      <c r="MHB49" s="14"/>
      <c r="MHC49" s="14"/>
      <c r="MHD49" s="14"/>
      <c r="MHE49" s="14"/>
      <c r="MHF49" s="14"/>
      <c r="MHG49" s="14"/>
      <c r="MHH49" s="14"/>
      <c r="MHI49" s="14"/>
      <c r="MHJ49" s="14"/>
      <c r="MHK49" s="14"/>
      <c r="MHL49" s="14"/>
      <c r="MHM49" s="14"/>
      <c r="MHN49" s="14"/>
      <c r="MHO49" s="14"/>
      <c r="MHP49" s="14"/>
      <c r="MHQ49" s="14"/>
      <c r="MHR49" s="14"/>
      <c r="MHS49" s="14"/>
      <c r="MHT49" s="14"/>
      <c r="MHU49" s="14"/>
      <c r="MHV49" s="14"/>
      <c r="MHW49" s="14"/>
      <c r="MHX49" s="14"/>
      <c r="MHY49" s="14"/>
      <c r="MHZ49" s="14"/>
      <c r="MIA49" s="14"/>
      <c r="MIB49" s="14"/>
      <c r="MIC49" s="14"/>
      <c r="MID49" s="14"/>
      <c r="MIE49" s="14"/>
      <c r="MIF49" s="14"/>
      <c r="MIG49" s="14"/>
      <c r="MIH49" s="14"/>
      <c r="MII49" s="14"/>
      <c r="MIJ49" s="14"/>
      <c r="MIK49" s="14"/>
      <c r="MIL49" s="14"/>
      <c r="MIM49" s="14"/>
      <c r="MIN49" s="14"/>
      <c r="MIO49" s="14"/>
      <c r="MIP49" s="14"/>
      <c r="MIQ49" s="14"/>
      <c r="MIR49" s="14"/>
      <c r="MIS49" s="14"/>
      <c r="MIT49" s="14"/>
      <c r="MIU49" s="14"/>
      <c r="MIV49" s="14"/>
      <c r="MIW49" s="14"/>
      <c r="MIX49" s="14"/>
      <c r="MIY49" s="14"/>
      <c r="MIZ49" s="14"/>
      <c r="MJA49" s="14"/>
      <c r="MJB49" s="14"/>
      <c r="MJC49" s="14"/>
      <c r="MJD49" s="14"/>
      <c r="MJE49" s="14"/>
      <c r="MJF49" s="14"/>
      <c r="MJG49" s="14"/>
      <c r="MJH49" s="14"/>
      <c r="MJI49" s="14"/>
      <c r="MJJ49" s="14"/>
      <c r="MJK49" s="14"/>
      <c r="MJL49" s="14"/>
      <c r="MJM49" s="14"/>
      <c r="MJN49" s="14"/>
      <c r="MJO49" s="14"/>
      <c r="MJP49" s="14"/>
      <c r="MJQ49" s="14"/>
      <c r="MJR49" s="14"/>
      <c r="MJS49" s="14"/>
      <c r="MJT49" s="14"/>
      <c r="MJU49" s="14"/>
      <c r="MJV49" s="14"/>
      <c r="MJW49" s="14"/>
      <c r="MJX49" s="14"/>
      <c r="MJY49" s="14"/>
      <c r="MJZ49" s="14"/>
      <c r="MKA49" s="14"/>
      <c r="MKB49" s="14"/>
      <c r="MKC49" s="14"/>
      <c r="MKD49" s="14"/>
      <c r="MKE49" s="14"/>
      <c r="MKF49" s="14"/>
      <c r="MKG49" s="14"/>
      <c r="MKH49" s="14"/>
      <c r="MKI49" s="14"/>
      <c r="MKJ49" s="14"/>
      <c r="MKK49" s="14"/>
      <c r="MKL49" s="14"/>
      <c r="MKM49" s="14"/>
      <c r="MKN49" s="14"/>
      <c r="MKO49" s="14"/>
      <c r="MKP49" s="14"/>
      <c r="MKQ49" s="14"/>
      <c r="MKR49" s="14"/>
      <c r="MKS49" s="14"/>
      <c r="MKT49" s="14"/>
      <c r="MKU49" s="14"/>
      <c r="MKV49" s="14"/>
      <c r="MKW49" s="14"/>
      <c r="MKX49" s="14"/>
      <c r="MKY49" s="14"/>
      <c r="MKZ49" s="14"/>
      <c r="MLA49" s="14"/>
      <c r="MLB49" s="14"/>
      <c r="MLC49" s="14"/>
      <c r="MLD49" s="14"/>
      <c r="MLE49" s="14"/>
      <c r="MLF49" s="14"/>
      <c r="MLG49" s="14"/>
      <c r="MLH49" s="14"/>
      <c r="MLI49" s="14"/>
      <c r="MLJ49" s="14"/>
      <c r="MLK49" s="14"/>
      <c r="MLL49" s="14"/>
      <c r="MLM49" s="14"/>
      <c r="MLN49" s="14"/>
      <c r="MLO49" s="14"/>
      <c r="MLP49" s="14"/>
      <c r="MLQ49" s="14"/>
      <c r="MLR49" s="14"/>
      <c r="MLS49" s="14"/>
      <c r="MLT49" s="14"/>
      <c r="MLU49" s="14"/>
      <c r="MLV49" s="14"/>
      <c r="MLW49" s="14"/>
      <c r="MLX49" s="14"/>
      <c r="MLY49" s="14"/>
      <c r="MLZ49" s="14"/>
      <c r="MMA49" s="14"/>
      <c r="MMB49" s="14"/>
      <c r="MMC49" s="14"/>
      <c r="MMD49" s="14"/>
      <c r="MME49" s="14"/>
      <c r="MMF49" s="14"/>
      <c r="MMG49" s="14"/>
      <c r="MMH49" s="14"/>
      <c r="MMI49" s="14"/>
      <c r="MMJ49" s="14"/>
      <c r="MMK49" s="14"/>
      <c r="MML49" s="14"/>
      <c r="MMM49" s="14"/>
      <c r="MMN49" s="14"/>
      <c r="MMO49" s="14"/>
      <c r="MMP49" s="14"/>
      <c r="MMQ49" s="14"/>
      <c r="MMR49" s="14"/>
      <c r="MMS49" s="14"/>
      <c r="MMT49" s="14"/>
      <c r="MMU49" s="14"/>
      <c r="MMV49" s="14"/>
      <c r="MMW49" s="14"/>
      <c r="MMX49" s="14"/>
      <c r="MMY49" s="14"/>
      <c r="MMZ49" s="14"/>
      <c r="MNA49" s="14"/>
      <c r="MNB49" s="14"/>
      <c r="MNC49" s="14"/>
      <c r="MND49" s="14"/>
      <c r="MNE49" s="14"/>
      <c r="MNF49" s="14"/>
      <c r="MNG49" s="14"/>
      <c r="MNH49" s="14"/>
      <c r="MNI49" s="14"/>
      <c r="MNJ49" s="14"/>
      <c r="MNK49" s="14"/>
      <c r="MNL49" s="14"/>
      <c r="MNM49" s="14"/>
      <c r="MNN49" s="14"/>
      <c r="MNO49" s="14"/>
      <c r="MNP49" s="14"/>
      <c r="MNQ49" s="14"/>
      <c r="MNR49" s="14"/>
      <c r="MNS49" s="14"/>
      <c r="MNT49" s="14"/>
      <c r="MNU49" s="14"/>
      <c r="MNV49" s="14"/>
      <c r="MNW49" s="14"/>
      <c r="MNX49" s="14"/>
      <c r="MNY49" s="14"/>
      <c r="MNZ49" s="14"/>
      <c r="MOA49" s="14"/>
      <c r="MOB49" s="14"/>
      <c r="MOC49" s="14"/>
      <c r="MOD49" s="14"/>
      <c r="MOE49" s="14"/>
      <c r="MOF49" s="14"/>
      <c r="MOG49" s="14"/>
      <c r="MOH49" s="14"/>
      <c r="MOI49" s="14"/>
      <c r="MOJ49" s="14"/>
      <c r="MOK49" s="14"/>
      <c r="MOL49" s="14"/>
      <c r="MOM49" s="14"/>
      <c r="MON49" s="14"/>
      <c r="MOO49" s="14"/>
      <c r="MOP49" s="14"/>
      <c r="MOQ49" s="14"/>
      <c r="MOR49" s="14"/>
      <c r="MOS49" s="14"/>
      <c r="MOT49" s="14"/>
      <c r="MOU49" s="14"/>
      <c r="MOV49" s="14"/>
      <c r="MOW49" s="14"/>
      <c r="MOX49" s="14"/>
      <c r="MOY49" s="14"/>
      <c r="MOZ49" s="14"/>
      <c r="MPA49" s="14"/>
      <c r="MPB49" s="14"/>
      <c r="MPC49" s="14"/>
      <c r="MPD49" s="14"/>
      <c r="MPE49" s="14"/>
      <c r="MPF49" s="14"/>
      <c r="MPG49" s="14"/>
      <c r="MPH49" s="14"/>
      <c r="MPI49" s="14"/>
      <c r="MPJ49" s="14"/>
      <c r="MPK49" s="14"/>
      <c r="MPL49" s="14"/>
      <c r="MPM49" s="14"/>
      <c r="MPN49" s="14"/>
      <c r="MPO49" s="14"/>
      <c r="MPP49" s="14"/>
      <c r="MPQ49" s="14"/>
      <c r="MPR49" s="14"/>
      <c r="MPS49" s="14"/>
      <c r="MPT49" s="14"/>
      <c r="MPU49" s="14"/>
      <c r="MPV49" s="14"/>
      <c r="MPW49" s="14"/>
      <c r="MPX49" s="14"/>
      <c r="MPY49" s="14"/>
      <c r="MPZ49" s="14"/>
      <c r="MQA49" s="14"/>
      <c r="MQB49" s="14"/>
      <c r="MQC49" s="14"/>
      <c r="MQD49" s="14"/>
      <c r="MQE49" s="14"/>
      <c r="MQF49" s="14"/>
      <c r="MQG49" s="14"/>
      <c r="MQH49" s="14"/>
      <c r="MQI49" s="14"/>
      <c r="MQJ49" s="14"/>
      <c r="MQK49" s="14"/>
      <c r="MQL49" s="14"/>
      <c r="MQM49" s="14"/>
      <c r="MQN49" s="14"/>
      <c r="MQO49" s="14"/>
      <c r="MQP49" s="14"/>
      <c r="MQQ49" s="14"/>
      <c r="MQR49" s="14"/>
      <c r="MQS49" s="14"/>
      <c r="MQT49" s="14"/>
      <c r="MQU49" s="14"/>
      <c r="MQV49" s="14"/>
      <c r="MQW49" s="14"/>
      <c r="MQX49" s="14"/>
      <c r="MQY49" s="14"/>
      <c r="MQZ49" s="14"/>
      <c r="MRA49" s="14"/>
      <c r="MRB49" s="14"/>
      <c r="MRC49" s="14"/>
      <c r="MRD49" s="14"/>
      <c r="MRE49" s="14"/>
      <c r="MRF49" s="14"/>
      <c r="MRG49" s="14"/>
      <c r="MRH49" s="14"/>
      <c r="MRI49" s="14"/>
      <c r="MRJ49" s="14"/>
      <c r="MRK49" s="14"/>
      <c r="MRL49" s="14"/>
      <c r="MRM49" s="14"/>
      <c r="MRN49" s="14"/>
      <c r="MRO49" s="14"/>
      <c r="MRP49" s="14"/>
      <c r="MRQ49" s="14"/>
      <c r="MRR49" s="14"/>
      <c r="MRS49" s="14"/>
      <c r="MRT49" s="14"/>
      <c r="MRU49" s="14"/>
      <c r="MRV49" s="14"/>
      <c r="MRW49" s="14"/>
      <c r="MRX49" s="14"/>
      <c r="MRY49" s="14"/>
      <c r="MRZ49" s="14"/>
      <c r="MSA49" s="14"/>
      <c r="MSB49" s="14"/>
      <c r="MSC49" s="14"/>
      <c r="MSD49" s="14"/>
      <c r="MSE49" s="14"/>
      <c r="MSF49" s="14"/>
      <c r="MSG49" s="14"/>
      <c r="MSH49" s="14"/>
      <c r="MSI49" s="14"/>
      <c r="MSJ49" s="14"/>
      <c r="MSK49" s="14"/>
      <c r="MSL49" s="14"/>
      <c r="MSM49" s="14"/>
      <c r="MSN49" s="14"/>
      <c r="MSO49" s="14"/>
      <c r="MSP49" s="14"/>
      <c r="MSQ49" s="14"/>
      <c r="MSR49" s="14"/>
      <c r="MSS49" s="14"/>
      <c r="MST49" s="14"/>
      <c r="MSU49" s="14"/>
      <c r="MSV49" s="14"/>
      <c r="MSW49" s="14"/>
      <c r="MSX49" s="14"/>
      <c r="MSY49" s="14"/>
      <c r="MSZ49" s="14"/>
      <c r="MTA49" s="14"/>
      <c r="MTB49" s="14"/>
      <c r="MTC49" s="14"/>
      <c r="MTD49" s="14"/>
      <c r="MTE49" s="14"/>
      <c r="MTF49" s="14"/>
      <c r="MTG49" s="14"/>
      <c r="MTH49" s="14"/>
      <c r="MTI49" s="14"/>
      <c r="MTJ49" s="14"/>
      <c r="MTK49" s="14"/>
      <c r="MTL49" s="14"/>
      <c r="MTM49" s="14"/>
      <c r="MTN49" s="14"/>
      <c r="MTO49" s="14"/>
      <c r="MTP49" s="14"/>
      <c r="MTQ49" s="14"/>
      <c r="MTR49" s="14"/>
      <c r="MTS49" s="14"/>
      <c r="MTT49" s="14"/>
      <c r="MTU49" s="14"/>
      <c r="MTV49" s="14"/>
      <c r="MTW49" s="14"/>
      <c r="MTX49" s="14"/>
      <c r="MTY49" s="14"/>
      <c r="MTZ49" s="14"/>
      <c r="MUA49" s="14"/>
      <c r="MUB49" s="14"/>
      <c r="MUC49" s="14"/>
      <c r="MUD49" s="14"/>
      <c r="MUE49" s="14"/>
      <c r="MUF49" s="14"/>
      <c r="MUG49" s="14"/>
      <c r="MUH49" s="14"/>
      <c r="MUI49" s="14"/>
      <c r="MUJ49" s="14"/>
      <c r="MUK49" s="14"/>
      <c r="MUL49" s="14"/>
      <c r="MUM49" s="14"/>
      <c r="MUN49" s="14"/>
      <c r="MUO49" s="14"/>
      <c r="MUP49" s="14"/>
      <c r="MUQ49" s="14"/>
      <c r="MUR49" s="14"/>
      <c r="MUS49" s="14"/>
      <c r="MUT49" s="14"/>
      <c r="MUU49" s="14"/>
      <c r="MUV49" s="14"/>
      <c r="MUW49" s="14"/>
      <c r="MUX49" s="14"/>
      <c r="MUY49" s="14"/>
      <c r="MUZ49" s="14"/>
      <c r="MVA49" s="14"/>
      <c r="MVB49" s="14"/>
      <c r="MVC49" s="14"/>
      <c r="MVD49" s="14"/>
      <c r="MVE49" s="14"/>
      <c r="MVF49" s="14"/>
      <c r="MVG49" s="14"/>
      <c r="MVH49" s="14"/>
      <c r="MVI49" s="14"/>
      <c r="MVJ49" s="14"/>
      <c r="MVK49" s="14"/>
      <c r="MVL49" s="14"/>
      <c r="MVM49" s="14"/>
      <c r="MVN49" s="14"/>
      <c r="MVO49" s="14"/>
      <c r="MVP49" s="14"/>
      <c r="MVQ49" s="14"/>
      <c r="MVR49" s="14"/>
      <c r="MVS49" s="14"/>
      <c r="MVT49" s="14"/>
      <c r="MVU49" s="14"/>
      <c r="MVV49" s="14"/>
      <c r="MVW49" s="14"/>
      <c r="MVX49" s="14"/>
      <c r="MVY49" s="14"/>
      <c r="MVZ49" s="14"/>
      <c r="MWA49" s="14"/>
      <c r="MWB49" s="14"/>
      <c r="MWC49" s="14"/>
      <c r="MWD49" s="14"/>
      <c r="MWE49" s="14"/>
      <c r="MWF49" s="14"/>
      <c r="MWG49" s="14"/>
      <c r="MWH49" s="14"/>
      <c r="MWI49" s="14"/>
      <c r="MWJ49" s="14"/>
      <c r="MWK49" s="14"/>
      <c r="MWL49" s="14"/>
      <c r="MWM49" s="14"/>
      <c r="MWN49" s="14"/>
      <c r="MWO49" s="14"/>
      <c r="MWP49" s="14"/>
      <c r="MWQ49" s="14"/>
      <c r="MWR49" s="14"/>
      <c r="MWS49" s="14"/>
      <c r="MWT49" s="14"/>
      <c r="MWU49" s="14"/>
      <c r="MWV49" s="14"/>
      <c r="MWW49" s="14"/>
      <c r="MWX49" s="14"/>
      <c r="MWY49" s="14"/>
      <c r="MWZ49" s="14"/>
      <c r="MXA49" s="14"/>
      <c r="MXB49" s="14"/>
      <c r="MXC49" s="14"/>
      <c r="MXD49" s="14"/>
      <c r="MXE49" s="14"/>
      <c r="MXF49" s="14"/>
      <c r="MXG49" s="14"/>
      <c r="MXH49" s="14"/>
      <c r="MXI49" s="14"/>
      <c r="MXJ49" s="14"/>
      <c r="MXK49" s="14"/>
      <c r="MXL49" s="14"/>
      <c r="MXM49" s="14"/>
      <c r="MXN49" s="14"/>
      <c r="MXO49" s="14"/>
      <c r="MXP49" s="14"/>
      <c r="MXQ49" s="14"/>
      <c r="MXR49" s="14"/>
      <c r="MXS49" s="14"/>
      <c r="MXT49" s="14"/>
      <c r="MXU49" s="14"/>
      <c r="MXV49" s="14"/>
      <c r="MXW49" s="14"/>
      <c r="MXX49" s="14"/>
      <c r="MXY49" s="14"/>
      <c r="MXZ49" s="14"/>
      <c r="MYA49" s="14"/>
      <c r="MYB49" s="14"/>
      <c r="MYC49" s="14"/>
      <c r="MYD49" s="14"/>
      <c r="MYE49" s="14"/>
      <c r="MYF49" s="14"/>
      <c r="MYG49" s="14"/>
      <c r="MYH49" s="14"/>
      <c r="MYI49" s="14"/>
      <c r="MYJ49" s="14"/>
      <c r="MYK49" s="14"/>
      <c r="MYL49" s="14"/>
      <c r="MYM49" s="14"/>
      <c r="MYN49" s="14"/>
      <c r="MYO49" s="14"/>
      <c r="MYP49" s="14"/>
      <c r="MYQ49" s="14"/>
      <c r="MYR49" s="14"/>
      <c r="MYS49" s="14"/>
      <c r="MYT49" s="14"/>
      <c r="MYU49" s="14"/>
      <c r="MYV49" s="14"/>
      <c r="MYW49" s="14"/>
      <c r="MYX49" s="14"/>
      <c r="MYY49" s="14"/>
      <c r="MYZ49" s="14"/>
      <c r="MZA49" s="14"/>
      <c r="MZB49" s="14"/>
      <c r="MZC49" s="14"/>
      <c r="MZD49" s="14"/>
      <c r="MZE49" s="14"/>
      <c r="MZF49" s="14"/>
      <c r="MZG49" s="14"/>
      <c r="MZH49" s="14"/>
      <c r="MZI49" s="14"/>
      <c r="MZJ49" s="14"/>
      <c r="MZK49" s="14"/>
      <c r="MZL49" s="14"/>
      <c r="MZM49" s="14"/>
      <c r="MZN49" s="14"/>
      <c r="MZO49" s="14"/>
      <c r="MZP49" s="14"/>
      <c r="MZQ49" s="14"/>
      <c r="MZR49" s="14"/>
      <c r="MZS49" s="14"/>
      <c r="MZT49" s="14"/>
      <c r="MZU49" s="14"/>
      <c r="MZV49" s="14"/>
      <c r="MZW49" s="14"/>
      <c r="MZX49" s="14"/>
      <c r="MZY49" s="14"/>
      <c r="MZZ49" s="14"/>
      <c r="NAA49" s="14"/>
      <c r="NAB49" s="14"/>
      <c r="NAC49" s="14"/>
      <c r="NAD49" s="14"/>
      <c r="NAE49" s="14"/>
      <c r="NAF49" s="14"/>
      <c r="NAG49" s="14"/>
      <c r="NAH49" s="14"/>
      <c r="NAI49" s="14"/>
      <c r="NAJ49" s="14"/>
      <c r="NAK49" s="14"/>
      <c r="NAL49" s="14"/>
      <c r="NAM49" s="14"/>
      <c r="NAN49" s="14"/>
      <c r="NAO49" s="14"/>
      <c r="NAP49" s="14"/>
      <c r="NAQ49" s="14"/>
      <c r="NAR49" s="14"/>
      <c r="NAS49" s="14"/>
      <c r="NAT49" s="14"/>
      <c r="NAU49" s="14"/>
      <c r="NAV49" s="14"/>
      <c r="NAW49" s="14"/>
      <c r="NAX49" s="14"/>
      <c r="NAY49" s="14"/>
      <c r="NAZ49" s="14"/>
      <c r="NBA49" s="14"/>
      <c r="NBB49" s="14"/>
      <c r="NBC49" s="14"/>
      <c r="NBD49" s="14"/>
      <c r="NBE49" s="14"/>
      <c r="NBF49" s="14"/>
      <c r="NBG49" s="14"/>
      <c r="NBH49" s="14"/>
      <c r="NBI49" s="14"/>
      <c r="NBJ49" s="14"/>
      <c r="NBK49" s="14"/>
      <c r="NBL49" s="14"/>
      <c r="NBM49" s="14"/>
      <c r="NBN49" s="14"/>
      <c r="NBO49" s="14"/>
      <c r="NBP49" s="14"/>
      <c r="NBQ49" s="14"/>
      <c r="NBR49" s="14"/>
      <c r="NBS49" s="14"/>
      <c r="NBT49" s="14"/>
      <c r="NBU49" s="14"/>
      <c r="NBV49" s="14"/>
      <c r="NBW49" s="14"/>
      <c r="NBX49" s="14"/>
      <c r="NBY49" s="14"/>
      <c r="NBZ49" s="14"/>
      <c r="NCA49" s="14"/>
      <c r="NCB49" s="14"/>
      <c r="NCC49" s="14"/>
      <c r="NCD49" s="14"/>
      <c r="NCE49" s="14"/>
      <c r="NCF49" s="14"/>
      <c r="NCG49" s="14"/>
      <c r="NCH49" s="14"/>
      <c r="NCI49" s="14"/>
      <c r="NCJ49" s="14"/>
      <c r="NCK49" s="14"/>
      <c r="NCL49" s="14"/>
      <c r="NCM49" s="14"/>
      <c r="NCN49" s="14"/>
      <c r="NCO49" s="14"/>
      <c r="NCP49" s="14"/>
      <c r="NCQ49" s="14"/>
      <c r="NCR49" s="14"/>
      <c r="NCS49" s="14"/>
      <c r="NCT49" s="14"/>
      <c r="NCU49" s="14"/>
      <c r="NCV49" s="14"/>
      <c r="NCW49" s="14"/>
      <c r="NCX49" s="14"/>
      <c r="NCY49" s="14"/>
      <c r="NCZ49" s="14"/>
      <c r="NDA49" s="14"/>
      <c r="NDB49" s="14"/>
      <c r="NDC49" s="14"/>
      <c r="NDD49" s="14"/>
      <c r="NDE49" s="14"/>
      <c r="NDF49" s="14"/>
      <c r="NDG49" s="14"/>
      <c r="NDH49" s="14"/>
      <c r="NDI49" s="14"/>
      <c r="NDJ49" s="14"/>
      <c r="NDK49" s="14"/>
      <c r="NDL49" s="14"/>
      <c r="NDM49" s="14"/>
      <c r="NDN49" s="14"/>
      <c r="NDO49" s="14"/>
      <c r="NDP49" s="14"/>
      <c r="NDQ49" s="14"/>
      <c r="NDR49" s="14"/>
      <c r="NDS49" s="14"/>
      <c r="NDT49" s="14"/>
      <c r="NDU49" s="14"/>
      <c r="NDV49" s="14"/>
      <c r="NDW49" s="14"/>
      <c r="NDX49" s="14"/>
      <c r="NDY49" s="14"/>
      <c r="NDZ49" s="14"/>
      <c r="NEA49" s="14"/>
      <c r="NEB49" s="14"/>
      <c r="NEC49" s="14"/>
      <c r="NED49" s="14"/>
      <c r="NEE49" s="14"/>
      <c r="NEF49" s="14"/>
      <c r="NEG49" s="14"/>
      <c r="NEH49" s="14"/>
      <c r="NEI49" s="14"/>
      <c r="NEJ49" s="14"/>
      <c r="NEK49" s="14"/>
      <c r="NEL49" s="14"/>
      <c r="NEM49" s="14"/>
      <c r="NEN49" s="14"/>
      <c r="NEO49" s="14"/>
      <c r="NEP49" s="14"/>
      <c r="NEQ49" s="14"/>
      <c r="NER49" s="14"/>
      <c r="NES49" s="14"/>
      <c r="NET49" s="14"/>
      <c r="NEU49" s="14"/>
      <c r="NEV49" s="14"/>
      <c r="NEW49" s="14"/>
      <c r="NEX49" s="14"/>
      <c r="NEY49" s="14"/>
      <c r="NEZ49" s="14"/>
      <c r="NFA49" s="14"/>
      <c r="NFB49" s="14"/>
      <c r="NFC49" s="14"/>
      <c r="NFD49" s="14"/>
      <c r="NFE49" s="14"/>
      <c r="NFF49" s="14"/>
      <c r="NFG49" s="14"/>
      <c r="NFH49" s="14"/>
      <c r="NFI49" s="14"/>
      <c r="NFJ49" s="14"/>
      <c r="NFK49" s="14"/>
      <c r="NFL49" s="14"/>
      <c r="NFM49" s="14"/>
      <c r="NFN49" s="14"/>
      <c r="NFO49" s="14"/>
      <c r="NFP49" s="14"/>
      <c r="NFQ49" s="14"/>
      <c r="NFR49" s="14"/>
      <c r="NFS49" s="14"/>
      <c r="NFT49" s="14"/>
      <c r="NFU49" s="14"/>
      <c r="NFV49" s="14"/>
      <c r="NFW49" s="14"/>
      <c r="NFX49" s="14"/>
      <c r="NFY49" s="14"/>
      <c r="NFZ49" s="14"/>
      <c r="NGA49" s="14"/>
      <c r="NGB49" s="14"/>
      <c r="NGC49" s="14"/>
      <c r="NGD49" s="14"/>
      <c r="NGE49" s="14"/>
      <c r="NGF49" s="14"/>
      <c r="NGG49" s="14"/>
      <c r="NGH49" s="14"/>
      <c r="NGI49" s="14"/>
      <c r="NGJ49" s="14"/>
      <c r="NGK49" s="14"/>
      <c r="NGL49" s="14"/>
      <c r="NGM49" s="14"/>
      <c r="NGN49" s="14"/>
      <c r="NGO49" s="14"/>
      <c r="NGP49" s="14"/>
      <c r="NGQ49" s="14"/>
      <c r="NGR49" s="14"/>
      <c r="NGS49" s="14"/>
      <c r="NGT49" s="14"/>
      <c r="NGU49" s="14"/>
      <c r="NGV49" s="14"/>
      <c r="NGW49" s="14"/>
      <c r="NGX49" s="14"/>
      <c r="NGY49" s="14"/>
      <c r="NGZ49" s="14"/>
      <c r="NHA49" s="14"/>
      <c r="NHB49" s="14"/>
      <c r="NHC49" s="14"/>
      <c r="NHD49" s="14"/>
      <c r="NHE49" s="14"/>
      <c r="NHF49" s="14"/>
      <c r="NHG49" s="14"/>
      <c r="NHH49" s="14"/>
      <c r="NHI49" s="14"/>
      <c r="NHJ49" s="14"/>
      <c r="NHK49" s="14"/>
      <c r="NHL49" s="14"/>
      <c r="NHM49" s="14"/>
      <c r="NHN49" s="14"/>
      <c r="NHO49" s="14"/>
      <c r="NHP49" s="14"/>
      <c r="NHQ49" s="14"/>
      <c r="NHR49" s="14"/>
      <c r="NHS49" s="14"/>
      <c r="NHT49" s="14"/>
      <c r="NHU49" s="14"/>
      <c r="NHV49" s="14"/>
      <c r="NHW49" s="14"/>
      <c r="NHX49" s="14"/>
      <c r="NHY49" s="14"/>
      <c r="NHZ49" s="14"/>
      <c r="NIA49" s="14"/>
      <c r="NIB49" s="14"/>
      <c r="NIC49" s="14"/>
      <c r="NID49" s="14"/>
      <c r="NIE49" s="14"/>
      <c r="NIF49" s="14"/>
      <c r="NIG49" s="14"/>
      <c r="NIH49" s="14"/>
      <c r="NII49" s="14"/>
      <c r="NIJ49" s="14"/>
      <c r="NIK49" s="14"/>
      <c r="NIL49" s="14"/>
      <c r="NIM49" s="14"/>
      <c r="NIN49" s="14"/>
      <c r="NIO49" s="14"/>
      <c r="NIP49" s="14"/>
      <c r="NIQ49" s="14"/>
      <c r="NIR49" s="14"/>
      <c r="NIS49" s="14"/>
      <c r="NIT49" s="14"/>
      <c r="NIU49" s="14"/>
      <c r="NIV49" s="14"/>
      <c r="NIW49" s="14"/>
      <c r="NIX49" s="14"/>
      <c r="NIY49" s="14"/>
      <c r="NIZ49" s="14"/>
      <c r="NJA49" s="14"/>
      <c r="NJB49" s="14"/>
      <c r="NJC49" s="14"/>
      <c r="NJD49" s="14"/>
      <c r="NJE49" s="14"/>
      <c r="NJF49" s="14"/>
      <c r="NJG49" s="14"/>
      <c r="NJH49" s="14"/>
      <c r="NJI49" s="14"/>
      <c r="NJJ49" s="14"/>
      <c r="NJK49" s="14"/>
      <c r="NJL49" s="14"/>
      <c r="NJM49" s="14"/>
      <c r="NJN49" s="14"/>
      <c r="NJO49" s="14"/>
      <c r="NJP49" s="14"/>
      <c r="NJQ49" s="14"/>
      <c r="NJR49" s="14"/>
      <c r="NJS49" s="14"/>
      <c r="NJT49" s="14"/>
      <c r="NJU49" s="14"/>
      <c r="NJV49" s="14"/>
      <c r="NJW49" s="14"/>
      <c r="NJX49" s="14"/>
      <c r="NJY49" s="14"/>
      <c r="NJZ49" s="14"/>
      <c r="NKA49" s="14"/>
      <c r="NKB49" s="14"/>
      <c r="NKC49" s="14"/>
      <c r="NKD49" s="14"/>
      <c r="NKE49" s="14"/>
      <c r="NKF49" s="14"/>
      <c r="NKG49" s="14"/>
      <c r="NKH49" s="14"/>
      <c r="NKI49" s="14"/>
      <c r="NKJ49" s="14"/>
      <c r="NKK49" s="14"/>
      <c r="NKL49" s="14"/>
      <c r="NKM49" s="14"/>
      <c r="NKN49" s="14"/>
      <c r="NKO49" s="14"/>
      <c r="NKP49" s="14"/>
      <c r="NKQ49" s="14"/>
      <c r="NKR49" s="14"/>
      <c r="NKS49" s="14"/>
      <c r="NKT49" s="14"/>
      <c r="NKU49" s="14"/>
      <c r="NKV49" s="14"/>
      <c r="NKW49" s="14"/>
      <c r="NKX49" s="14"/>
      <c r="NKY49" s="14"/>
      <c r="NKZ49" s="14"/>
      <c r="NLA49" s="14"/>
      <c r="NLB49" s="14"/>
      <c r="NLC49" s="14"/>
      <c r="NLD49" s="14"/>
      <c r="NLE49" s="14"/>
      <c r="NLF49" s="14"/>
      <c r="NLG49" s="14"/>
      <c r="NLH49" s="14"/>
      <c r="NLI49" s="14"/>
      <c r="NLJ49" s="14"/>
      <c r="NLK49" s="14"/>
      <c r="NLL49" s="14"/>
      <c r="NLM49" s="14"/>
      <c r="NLN49" s="14"/>
      <c r="NLO49" s="14"/>
      <c r="NLP49" s="14"/>
      <c r="NLQ49" s="14"/>
      <c r="NLR49" s="14"/>
      <c r="NLS49" s="14"/>
      <c r="NLT49" s="14"/>
      <c r="NLU49" s="14"/>
      <c r="NLV49" s="14"/>
      <c r="NLW49" s="14"/>
      <c r="NLX49" s="14"/>
      <c r="NLY49" s="14"/>
      <c r="NLZ49" s="14"/>
      <c r="NMA49" s="14"/>
      <c r="NMB49" s="14"/>
      <c r="NMC49" s="14"/>
      <c r="NMD49" s="14"/>
      <c r="NME49" s="14"/>
      <c r="NMF49" s="14"/>
      <c r="NMG49" s="14"/>
      <c r="NMH49" s="14"/>
      <c r="NMI49" s="14"/>
      <c r="NMJ49" s="14"/>
      <c r="NMK49" s="14"/>
      <c r="NML49" s="14"/>
      <c r="NMM49" s="14"/>
      <c r="NMN49" s="14"/>
      <c r="NMO49" s="14"/>
      <c r="NMP49" s="14"/>
      <c r="NMQ49" s="14"/>
      <c r="NMR49" s="14"/>
      <c r="NMS49" s="14"/>
      <c r="NMT49" s="14"/>
      <c r="NMU49" s="14"/>
      <c r="NMV49" s="14"/>
      <c r="NMW49" s="14"/>
      <c r="NMX49" s="14"/>
      <c r="NMY49" s="14"/>
      <c r="NMZ49" s="14"/>
      <c r="NNA49" s="14"/>
      <c r="NNB49" s="14"/>
      <c r="NNC49" s="14"/>
      <c r="NND49" s="14"/>
      <c r="NNE49" s="14"/>
      <c r="NNF49" s="14"/>
      <c r="NNG49" s="14"/>
      <c r="NNH49" s="14"/>
      <c r="NNI49" s="14"/>
      <c r="NNJ49" s="14"/>
      <c r="NNK49" s="14"/>
      <c r="NNL49" s="14"/>
      <c r="NNM49" s="14"/>
      <c r="NNN49" s="14"/>
      <c r="NNO49" s="14"/>
      <c r="NNP49" s="14"/>
      <c r="NNQ49" s="14"/>
      <c r="NNR49" s="14"/>
      <c r="NNS49" s="14"/>
      <c r="NNT49" s="14"/>
      <c r="NNU49" s="14"/>
      <c r="NNV49" s="14"/>
      <c r="NNW49" s="14"/>
      <c r="NNX49" s="14"/>
      <c r="NNY49" s="14"/>
      <c r="NNZ49" s="14"/>
      <c r="NOA49" s="14"/>
      <c r="NOB49" s="14"/>
      <c r="NOC49" s="14"/>
      <c r="NOD49" s="14"/>
      <c r="NOE49" s="14"/>
      <c r="NOF49" s="14"/>
      <c r="NOG49" s="14"/>
      <c r="NOH49" s="14"/>
      <c r="NOI49" s="14"/>
      <c r="NOJ49" s="14"/>
      <c r="NOK49" s="14"/>
      <c r="NOL49" s="14"/>
      <c r="NOM49" s="14"/>
      <c r="NON49" s="14"/>
      <c r="NOO49" s="14"/>
      <c r="NOP49" s="14"/>
      <c r="NOQ49" s="14"/>
      <c r="NOR49" s="14"/>
      <c r="NOS49" s="14"/>
      <c r="NOT49" s="14"/>
      <c r="NOU49" s="14"/>
      <c r="NOV49" s="14"/>
      <c r="NOW49" s="14"/>
      <c r="NOX49" s="14"/>
      <c r="NOY49" s="14"/>
      <c r="NOZ49" s="14"/>
      <c r="NPA49" s="14"/>
      <c r="NPB49" s="14"/>
      <c r="NPC49" s="14"/>
      <c r="NPD49" s="14"/>
      <c r="NPE49" s="14"/>
      <c r="NPF49" s="14"/>
      <c r="NPG49" s="14"/>
      <c r="NPH49" s="14"/>
      <c r="NPI49" s="14"/>
      <c r="NPJ49" s="14"/>
      <c r="NPK49" s="14"/>
      <c r="NPL49" s="14"/>
      <c r="NPM49" s="14"/>
      <c r="NPN49" s="14"/>
      <c r="NPO49" s="14"/>
      <c r="NPP49" s="14"/>
      <c r="NPQ49" s="14"/>
      <c r="NPR49" s="14"/>
      <c r="NPS49" s="14"/>
      <c r="NPT49" s="14"/>
      <c r="NPU49" s="14"/>
      <c r="NPV49" s="14"/>
      <c r="NPW49" s="14"/>
      <c r="NPX49" s="14"/>
      <c r="NPY49" s="14"/>
      <c r="NPZ49" s="14"/>
      <c r="NQA49" s="14"/>
      <c r="NQB49" s="14"/>
      <c r="NQC49" s="14"/>
      <c r="NQD49" s="14"/>
      <c r="NQE49" s="14"/>
      <c r="NQF49" s="14"/>
      <c r="NQG49" s="14"/>
      <c r="NQH49" s="14"/>
      <c r="NQI49" s="14"/>
      <c r="NQJ49" s="14"/>
      <c r="NQK49" s="14"/>
      <c r="NQL49" s="14"/>
      <c r="NQM49" s="14"/>
      <c r="NQN49" s="14"/>
      <c r="NQO49" s="14"/>
      <c r="NQP49" s="14"/>
      <c r="NQQ49" s="14"/>
      <c r="NQR49" s="14"/>
      <c r="NQS49" s="14"/>
      <c r="NQT49" s="14"/>
      <c r="NQU49" s="14"/>
      <c r="NQV49" s="14"/>
      <c r="NQW49" s="14"/>
      <c r="NQX49" s="14"/>
      <c r="NQY49" s="14"/>
      <c r="NQZ49" s="14"/>
      <c r="NRA49" s="14"/>
      <c r="NRB49" s="14"/>
      <c r="NRC49" s="14"/>
      <c r="NRD49" s="14"/>
      <c r="NRE49" s="14"/>
      <c r="NRF49" s="14"/>
      <c r="NRG49" s="14"/>
      <c r="NRH49" s="14"/>
      <c r="NRI49" s="14"/>
      <c r="NRJ49" s="14"/>
      <c r="NRK49" s="14"/>
      <c r="NRL49" s="14"/>
      <c r="NRM49" s="14"/>
      <c r="NRN49" s="14"/>
      <c r="NRO49" s="14"/>
      <c r="NRP49" s="14"/>
      <c r="NRQ49" s="14"/>
      <c r="NRR49" s="14"/>
      <c r="NRS49" s="14"/>
      <c r="NRT49" s="14"/>
      <c r="NRU49" s="14"/>
      <c r="NRV49" s="14"/>
      <c r="NRW49" s="14"/>
      <c r="NRX49" s="14"/>
      <c r="NRY49" s="14"/>
      <c r="NRZ49" s="14"/>
      <c r="NSA49" s="14"/>
      <c r="NSB49" s="14"/>
      <c r="NSC49" s="14"/>
      <c r="NSD49" s="14"/>
      <c r="NSE49" s="14"/>
      <c r="NSF49" s="14"/>
      <c r="NSG49" s="14"/>
      <c r="NSH49" s="14"/>
      <c r="NSI49" s="14"/>
      <c r="NSJ49" s="14"/>
      <c r="NSK49" s="14"/>
      <c r="NSL49" s="14"/>
      <c r="NSM49" s="14"/>
      <c r="NSN49" s="14"/>
      <c r="NSO49" s="14"/>
      <c r="NSP49" s="14"/>
      <c r="NSQ49" s="14"/>
      <c r="NSR49" s="14"/>
      <c r="NSS49" s="14"/>
      <c r="NST49" s="14"/>
      <c r="NSU49" s="14"/>
      <c r="NSV49" s="14"/>
      <c r="NSW49" s="14"/>
      <c r="NSX49" s="14"/>
      <c r="NSY49" s="14"/>
      <c r="NSZ49" s="14"/>
      <c r="NTA49" s="14"/>
      <c r="NTB49" s="14"/>
      <c r="NTC49" s="14"/>
      <c r="NTD49" s="14"/>
      <c r="NTE49" s="14"/>
      <c r="NTF49" s="14"/>
      <c r="NTG49" s="14"/>
      <c r="NTH49" s="14"/>
      <c r="NTI49" s="14"/>
      <c r="NTJ49" s="14"/>
      <c r="NTK49" s="14"/>
      <c r="NTL49" s="14"/>
      <c r="NTM49" s="14"/>
      <c r="NTN49" s="14"/>
      <c r="NTO49" s="14"/>
      <c r="NTP49" s="14"/>
      <c r="NTQ49" s="14"/>
      <c r="NTR49" s="14"/>
      <c r="NTS49" s="14"/>
      <c r="NTT49" s="14"/>
      <c r="NTU49" s="14"/>
      <c r="NTV49" s="14"/>
      <c r="NTW49" s="14"/>
      <c r="NTX49" s="14"/>
      <c r="NTY49" s="14"/>
      <c r="NTZ49" s="14"/>
      <c r="NUA49" s="14"/>
      <c r="NUB49" s="14"/>
      <c r="NUC49" s="14"/>
      <c r="NUD49" s="14"/>
      <c r="NUE49" s="14"/>
      <c r="NUF49" s="14"/>
      <c r="NUG49" s="14"/>
      <c r="NUH49" s="14"/>
      <c r="NUI49" s="14"/>
      <c r="NUJ49" s="14"/>
      <c r="NUK49" s="14"/>
      <c r="NUL49" s="14"/>
      <c r="NUM49" s="14"/>
      <c r="NUN49" s="14"/>
      <c r="NUO49" s="14"/>
      <c r="NUP49" s="14"/>
      <c r="NUQ49" s="14"/>
      <c r="NUR49" s="14"/>
      <c r="NUS49" s="14"/>
      <c r="NUT49" s="14"/>
      <c r="NUU49" s="14"/>
      <c r="NUV49" s="14"/>
      <c r="NUW49" s="14"/>
      <c r="NUX49" s="14"/>
      <c r="NUY49" s="14"/>
      <c r="NUZ49" s="14"/>
      <c r="NVA49" s="14"/>
      <c r="NVB49" s="14"/>
      <c r="NVC49" s="14"/>
      <c r="NVD49" s="14"/>
      <c r="NVE49" s="14"/>
      <c r="NVF49" s="14"/>
      <c r="NVG49" s="14"/>
      <c r="NVH49" s="14"/>
      <c r="NVI49" s="14"/>
      <c r="NVJ49" s="14"/>
      <c r="NVK49" s="14"/>
      <c r="NVL49" s="14"/>
      <c r="NVM49" s="14"/>
      <c r="NVN49" s="14"/>
      <c r="NVO49" s="14"/>
      <c r="NVP49" s="14"/>
      <c r="NVQ49" s="14"/>
      <c r="NVR49" s="14"/>
      <c r="NVS49" s="14"/>
      <c r="NVT49" s="14"/>
      <c r="NVU49" s="14"/>
      <c r="NVV49" s="14"/>
      <c r="NVW49" s="14"/>
      <c r="NVX49" s="14"/>
      <c r="NVY49" s="14"/>
      <c r="NVZ49" s="14"/>
      <c r="NWA49" s="14"/>
      <c r="NWB49" s="14"/>
      <c r="NWC49" s="14"/>
      <c r="NWD49" s="14"/>
      <c r="NWE49" s="14"/>
      <c r="NWF49" s="14"/>
      <c r="NWG49" s="14"/>
      <c r="NWH49" s="14"/>
      <c r="NWI49" s="14"/>
      <c r="NWJ49" s="14"/>
      <c r="NWK49" s="14"/>
      <c r="NWL49" s="14"/>
      <c r="NWM49" s="14"/>
      <c r="NWN49" s="14"/>
      <c r="NWO49" s="14"/>
      <c r="NWP49" s="14"/>
      <c r="NWQ49" s="14"/>
      <c r="NWR49" s="14"/>
      <c r="NWS49" s="14"/>
      <c r="NWT49" s="14"/>
      <c r="NWU49" s="14"/>
      <c r="NWV49" s="14"/>
      <c r="NWW49" s="14"/>
      <c r="NWX49" s="14"/>
      <c r="NWY49" s="14"/>
      <c r="NWZ49" s="14"/>
      <c r="NXA49" s="14"/>
      <c r="NXB49" s="14"/>
      <c r="NXC49" s="14"/>
      <c r="NXD49" s="14"/>
      <c r="NXE49" s="14"/>
      <c r="NXF49" s="14"/>
      <c r="NXG49" s="14"/>
      <c r="NXH49" s="14"/>
      <c r="NXI49" s="14"/>
      <c r="NXJ49" s="14"/>
      <c r="NXK49" s="14"/>
      <c r="NXL49" s="14"/>
      <c r="NXM49" s="14"/>
      <c r="NXN49" s="14"/>
      <c r="NXO49" s="14"/>
      <c r="NXP49" s="14"/>
      <c r="NXQ49" s="14"/>
      <c r="NXR49" s="14"/>
      <c r="NXS49" s="14"/>
      <c r="NXT49" s="14"/>
      <c r="NXU49" s="14"/>
      <c r="NXV49" s="14"/>
      <c r="NXW49" s="14"/>
      <c r="NXX49" s="14"/>
      <c r="NXY49" s="14"/>
      <c r="NXZ49" s="14"/>
      <c r="NYA49" s="14"/>
      <c r="NYB49" s="14"/>
      <c r="NYC49" s="14"/>
      <c r="NYD49" s="14"/>
      <c r="NYE49" s="14"/>
      <c r="NYF49" s="14"/>
      <c r="NYG49" s="14"/>
      <c r="NYH49" s="14"/>
      <c r="NYI49" s="14"/>
      <c r="NYJ49" s="14"/>
      <c r="NYK49" s="14"/>
      <c r="NYL49" s="14"/>
      <c r="NYM49" s="14"/>
      <c r="NYN49" s="14"/>
      <c r="NYO49" s="14"/>
      <c r="NYP49" s="14"/>
      <c r="NYQ49" s="14"/>
      <c r="NYR49" s="14"/>
      <c r="NYS49" s="14"/>
      <c r="NYT49" s="14"/>
      <c r="NYU49" s="14"/>
      <c r="NYV49" s="14"/>
      <c r="NYW49" s="14"/>
      <c r="NYX49" s="14"/>
      <c r="NYY49" s="14"/>
      <c r="NYZ49" s="14"/>
      <c r="NZA49" s="14"/>
      <c r="NZB49" s="14"/>
      <c r="NZC49" s="14"/>
      <c r="NZD49" s="14"/>
      <c r="NZE49" s="14"/>
      <c r="NZF49" s="14"/>
      <c r="NZG49" s="14"/>
      <c r="NZH49" s="14"/>
      <c r="NZI49" s="14"/>
      <c r="NZJ49" s="14"/>
      <c r="NZK49" s="14"/>
      <c r="NZL49" s="14"/>
      <c r="NZM49" s="14"/>
      <c r="NZN49" s="14"/>
      <c r="NZO49" s="14"/>
      <c r="NZP49" s="14"/>
      <c r="NZQ49" s="14"/>
      <c r="NZR49" s="14"/>
      <c r="NZS49" s="14"/>
      <c r="NZT49" s="14"/>
      <c r="NZU49" s="14"/>
      <c r="NZV49" s="14"/>
      <c r="NZW49" s="14"/>
      <c r="NZX49" s="14"/>
      <c r="NZY49" s="14"/>
      <c r="NZZ49" s="14"/>
      <c r="OAA49" s="14"/>
      <c r="OAB49" s="14"/>
      <c r="OAC49" s="14"/>
      <c r="OAD49" s="14"/>
      <c r="OAE49" s="14"/>
      <c r="OAF49" s="14"/>
      <c r="OAG49" s="14"/>
      <c r="OAH49" s="14"/>
      <c r="OAI49" s="14"/>
      <c r="OAJ49" s="14"/>
      <c r="OAK49" s="14"/>
      <c r="OAL49" s="14"/>
      <c r="OAM49" s="14"/>
      <c r="OAN49" s="14"/>
      <c r="OAO49" s="14"/>
      <c r="OAP49" s="14"/>
      <c r="OAQ49" s="14"/>
      <c r="OAR49" s="14"/>
      <c r="OAS49" s="14"/>
      <c r="OAT49" s="14"/>
      <c r="OAU49" s="14"/>
      <c r="OAV49" s="14"/>
      <c r="OAW49" s="14"/>
      <c r="OAX49" s="14"/>
      <c r="OAY49" s="14"/>
      <c r="OAZ49" s="14"/>
      <c r="OBA49" s="14"/>
      <c r="OBB49" s="14"/>
      <c r="OBC49" s="14"/>
      <c r="OBD49" s="14"/>
      <c r="OBE49" s="14"/>
      <c r="OBF49" s="14"/>
      <c r="OBG49" s="14"/>
      <c r="OBH49" s="14"/>
      <c r="OBI49" s="14"/>
      <c r="OBJ49" s="14"/>
      <c r="OBK49" s="14"/>
      <c r="OBL49" s="14"/>
      <c r="OBM49" s="14"/>
      <c r="OBN49" s="14"/>
      <c r="OBO49" s="14"/>
      <c r="OBP49" s="14"/>
      <c r="OBQ49" s="14"/>
      <c r="OBR49" s="14"/>
      <c r="OBS49" s="14"/>
      <c r="OBT49" s="14"/>
      <c r="OBU49" s="14"/>
      <c r="OBV49" s="14"/>
      <c r="OBW49" s="14"/>
      <c r="OBX49" s="14"/>
      <c r="OBY49" s="14"/>
      <c r="OBZ49" s="14"/>
      <c r="OCA49" s="14"/>
      <c r="OCB49" s="14"/>
      <c r="OCC49" s="14"/>
      <c r="OCD49" s="14"/>
      <c r="OCE49" s="14"/>
      <c r="OCF49" s="14"/>
      <c r="OCG49" s="14"/>
      <c r="OCH49" s="14"/>
      <c r="OCI49" s="14"/>
      <c r="OCJ49" s="14"/>
      <c r="OCK49" s="14"/>
      <c r="OCL49" s="14"/>
      <c r="OCM49" s="14"/>
      <c r="OCN49" s="14"/>
      <c r="OCO49" s="14"/>
      <c r="OCP49" s="14"/>
      <c r="OCQ49" s="14"/>
      <c r="OCR49" s="14"/>
      <c r="OCS49" s="14"/>
      <c r="OCT49" s="14"/>
      <c r="OCU49" s="14"/>
      <c r="OCV49" s="14"/>
      <c r="OCW49" s="14"/>
      <c r="OCX49" s="14"/>
      <c r="OCY49" s="14"/>
      <c r="OCZ49" s="14"/>
      <c r="ODA49" s="14"/>
      <c r="ODB49" s="14"/>
      <c r="ODC49" s="14"/>
      <c r="ODD49" s="14"/>
      <c r="ODE49" s="14"/>
      <c r="ODF49" s="14"/>
      <c r="ODG49" s="14"/>
      <c r="ODH49" s="14"/>
      <c r="ODI49" s="14"/>
      <c r="ODJ49" s="14"/>
      <c r="ODK49" s="14"/>
      <c r="ODL49" s="14"/>
      <c r="ODM49" s="14"/>
      <c r="ODN49" s="14"/>
      <c r="ODO49" s="14"/>
      <c r="ODP49" s="14"/>
      <c r="ODQ49" s="14"/>
      <c r="ODR49" s="14"/>
      <c r="ODS49" s="14"/>
      <c r="ODT49" s="14"/>
      <c r="ODU49" s="14"/>
      <c r="ODV49" s="14"/>
      <c r="ODW49" s="14"/>
      <c r="ODX49" s="14"/>
      <c r="ODY49" s="14"/>
      <c r="ODZ49" s="14"/>
      <c r="OEA49" s="14"/>
      <c r="OEB49" s="14"/>
      <c r="OEC49" s="14"/>
      <c r="OED49" s="14"/>
      <c r="OEE49" s="14"/>
      <c r="OEF49" s="14"/>
      <c r="OEG49" s="14"/>
      <c r="OEH49" s="14"/>
      <c r="OEI49" s="14"/>
      <c r="OEJ49" s="14"/>
      <c r="OEK49" s="14"/>
      <c r="OEL49" s="14"/>
      <c r="OEM49" s="14"/>
      <c r="OEN49" s="14"/>
      <c r="OEO49" s="14"/>
      <c r="OEP49" s="14"/>
      <c r="OEQ49" s="14"/>
      <c r="OER49" s="14"/>
      <c r="OES49" s="14"/>
      <c r="OET49" s="14"/>
      <c r="OEU49" s="14"/>
      <c r="OEV49" s="14"/>
      <c r="OEW49" s="14"/>
      <c r="OEX49" s="14"/>
      <c r="OEY49" s="14"/>
      <c r="OEZ49" s="14"/>
      <c r="OFA49" s="14"/>
      <c r="OFB49" s="14"/>
      <c r="OFC49" s="14"/>
      <c r="OFD49" s="14"/>
      <c r="OFE49" s="14"/>
      <c r="OFF49" s="14"/>
      <c r="OFG49" s="14"/>
      <c r="OFH49" s="14"/>
      <c r="OFI49" s="14"/>
      <c r="OFJ49" s="14"/>
      <c r="OFK49" s="14"/>
      <c r="OFL49" s="14"/>
      <c r="OFM49" s="14"/>
      <c r="OFN49" s="14"/>
      <c r="OFO49" s="14"/>
      <c r="OFP49" s="14"/>
      <c r="OFQ49" s="14"/>
      <c r="OFR49" s="14"/>
      <c r="OFS49" s="14"/>
      <c r="OFT49" s="14"/>
      <c r="OFU49" s="14"/>
      <c r="OFV49" s="14"/>
      <c r="OFW49" s="14"/>
      <c r="OFX49" s="14"/>
      <c r="OFY49" s="14"/>
      <c r="OFZ49" s="14"/>
      <c r="OGA49" s="14"/>
      <c r="OGB49" s="14"/>
      <c r="OGC49" s="14"/>
      <c r="OGD49" s="14"/>
      <c r="OGE49" s="14"/>
      <c r="OGF49" s="14"/>
      <c r="OGG49" s="14"/>
      <c r="OGH49" s="14"/>
      <c r="OGI49" s="14"/>
      <c r="OGJ49" s="14"/>
      <c r="OGK49" s="14"/>
      <c r="OGL49" s="14"/>
      <c r="OGM49" s="14"/>
      <c r="OGN49" s="14"/>
      <c r="OGO49" s="14"/>
      <c r="OGP49" s="14"/>
      <c r="OGQ49" s="14"/>
      <c r="OGR49" s="14"/>
      <c r="OGS49" s="14"/>
      <c r="OGT49" s="14"/>
      <c r="OGU49" s="14"/>
      <c r="OGV49" s="14"/>
      <c r="OGW49" s="14"/>
      <c r="OGX49" s="14"/>
      <c r="OGY49" s="14"/>
      <c r="OGZ49" s="14"/>
      <c r="OHA49" s="14"/>
      <c r="OHB49" s="14"/>
      <c r="OHC49" s="14"/>
      <c r="OHD49" s="14"/>
      <c r="OHE49" s="14"/>
      <c r="OHF49" s="14"/>
      <c r="OHG49" s="14"/>
      <c r="OHH49" s="14"/>
      <c r="OHI49" s="14"/>
      <c r="OHJ49" s="14"/>
      <c r="OHK49" s="14"/>
      <c r="OHL49" s="14"/>
      <c r="OHM49" s="14"/>
      <c r="OHN49" s="14"/>
      <c r="OHO49" s="14"/>
      <c r="OHP49" s="14"/>
      <c r="OHQ49" s="14"/>
      <c r="OHR49" s="14"/>
      <c r="OHS49" s="14"/>
      <c r="OHT49" s="14"/>
      <c r="OHU49" s="14"/>
      <c r="OHV49" s="14"/>
      <c r="OHW49" s="14"/>
      <c r="OHX49" s="14"/>
      <c r="OHY49" s="14"/>
      <c r="OHZ49" s="14"/>
      <c r="OIA49" s="14"/>
      <c r="OIB49" s="14"/>
      <c r="OIC49" s="14"/>
      <c r="OID49" s="14"/>
      <c r="OIE49" s="14"/>
      <c r="OIF49" s="14"/>
      <c r="OIG49" s="14"/>
      <c r="OIH49" s="14"/>
      <c r="OII49" s="14"/>
      <c r="OIJ49" s="14"/>
      <c r="OIK49" s="14"/>
      <c r="OIL49" s="14"/>
      <c r="OIM49" s="14"/>
      <c r="OIN49" s="14"/>
      <c r="OIO49" s="14"/>
      <c r="OIP49" s="14"/>
      <c r="OIQ49" s="14"/>
      <c r="OIR49" s="14"/>
      <c r="OIS49" s="14"/>
      <c r="OIT49" s="14"/>
      <c r="OIU49" s="14"/>
      <c r="OIV49" s="14"/>
      <c r="OIW49" s="14"/>
      <c r="OIX49" s="14"/>
      <c r="OIY49" s="14"/>
      <c r="OIZ49" s="14"/>
      <c r="OJA49" s="14"/>
      <c r="OJB49" s="14"/>
      <c r="OJC49" s="14"/>
      <c r="OJD49" s="14"/>
      <c r="OJE49" s="14"/>
      <c r="OJF49" s="14"/>
      <c r="OJG49" s="14"/>
      <c r="OJH49" s="14"/>
      <c r="OJI49" s="14"/>
      <c r="OJJ49" s="14"/>
      <c r="OJK49" s="14"/>
      <c r="OJL49" s="14"/>
      <c r="OJM49" s="14"/>
      <c r="OJN49" s="14"/>
      <c r="OJO49" s="14"/>
      <c r="OJP49" s="14"/>
      <c r="OJQ49" s="14"/>
      <c r="OJR49" s="14"/>
      <c r="OJS49" s="14"/>
      <c r="OJT49" s="14"/>
      <c r="OJU49" s="14"/>
      <c r="OJV49" s="14"/>
      <c r="OJW49" s="14"/>
      <c r="OJX49" s="14"/>
      <c r="OJY49" s="14"/>
      <c r="OJZ49" s="14"/>
      <c r="OKA49" s="14"/>
      <c r="OKB49" s="14"/>
      <c r="OKC49" s="14"/>
      <c r="OKD49" s="14"/>
      <c r="OKE49" s="14"/>
      <c r="OKF49" s="14"/>
      <c r="OKG49" s="14"/>
      <c r="OKH49" s="14"/>
      <c r="OKI49" s="14"/>
      <c r="OKJ49" s="14"/>
      <c r="OKK49" s="14"/>
      <c r="OKL49" s="14"/>
      <c r="OKM49" s="14"/>
      <c r="OKN49" s="14"/>
      <c r="OKO49" s="14"/>
      <c r="OKP49" s="14"/>
      <c r="OKQ49" s="14"/>
      <c r="OKR49" s="14"/>
      <c r="OKS49" s="14"/>
      <c r="OKT49" s="14"/>
      <c r="OKU49" s="14"/>
      <c r="OKV49" s="14"/>
      <c r="OKW49" s="14"/>
      <c r="OKX49" s="14"/>
      <c r="OKY49" s="14"/>
      <c r="OKZ49" s="14"/>
      <c r="OLA49" s="14"/>
      <c r="OLB49" s="14"/>
      <c r="OLC49" s="14"/>
      <c r="OLD49" s="14"/>
      <c r="OLE49" s="14"/>
      <c r="OLF49" s="14"/>
      <c r="OLG49" s="14"/>
      <c r="OLH49" s="14"/>
      <c r="OLI49" s="14"/>
      <c r="OLJ49" s="14"/>
      <c r="OLK49" s="14"/>
      <c r="OLL49" s="14"/>
      <c r="OLM49" s="14"/>
      <c r="OLN49" s="14"/>
      <c r="OLO49" s="14"/>
      <c r="OLP49" s="14"/>
      <c r="OLQ49" s="14"/>
      <c r="OLR49" s="14"/>
      <c r="OLS49" s="14"/>
      <c r="OLT49" s="14"/>
      <c r="OLU49" s="14"/>
      <c r="OLV49" s="14"/>
      <c r="OLW49" s="14"/>
      <c r="OLX49" s="14"/>
      <c r="OLY49" s="14"/>
      <c r="OLZ49" s="14"/>
      <c r="OMA49" s="14"/>
      <c r="OMB49" s="14"/>
      <c r="OMC49" s="14"/>
      <c r="OMD49" s="14"/>
      <c r="OME49" s="14"/>
      <c r="OMF49" s="14"/>
      <c r="OMG49" s="14"/>
      <c r="OMH49" s="14"/>
      <c r="OMI49" s="14"/>
      <c r="OMJ49" s="14"/>
      <c r="OMK49" s="14"/>
      <c r="OML49" s="14"/>
      <c r="OMM49" s="14"/>
      <c r="OMN49" s="14"/>
      <c r="OMO49" s="14"/>
      <c r="OMP49" s="14"/>
      <c r="OMQ49" s="14"/>
      <c r="OMR49" s="14"/>
      <c r="OMS49" s="14"/>
      <c r="OMT49" s="14"/>
      <c r="OMU49" s="14"/>
      <c r="OMV49" s="14"/>
      <c r="OMW49" s="14"/>
      <c r="OMX49" s="14"/>
      <c r="OMY49" s="14"/>
      <c r="OMZ49" s="14"/>
      <c r="ONA49" s="14"/>
      <c r="ONB49" s="14"/>
      <c r="ONC49" s="14"/>
      <c r="OND49" s="14"/>
      <c r="ONE49" s="14"/>
      <c r="ONF49" s="14"/>
      <c r="ONG49" s="14"/>
      <c r="ONH49" s="14"/>
      <c r="ONI49" s="14"/>
      <c r="ONJ49" s="14"/>
      <c r="ONK49" s="14"/>
      <c r="ONL49" s="14"/>
      <c r="ONM49" s="14"/>
      <c r="ONN49" s="14"/>
      <c r="ONO49" s="14"/>
      <c r="ONP49" s="14"/>
      <c r="ONQ49" s="14"/>
      <c r="ONR49" s="14"/>
      <c r="ONS49" s="14"/>
      <c r="ONT49" s="14"/>
      <c r="ONU49" s="14"/>
      <c r="ONV49" s="14"/>
      <c r="ONW49" s="14"/>
      <c r="ONX49" s="14"/>
      <c r="ONY49" s="14"/>
      <c r="ONZ49" s="14"/>
      <c r="OOA49" s="14"/>
      <c r="OOB49" s="14"/>
      <c r="OOC49" s="14"/>
      <c r="OOD49" s="14"/>
      <c r="OOE49" s="14"/>
      <c r="OOF49" s="14"/>
      <c r="OOG49" s="14"/>
      <c r="OOH49" s="14"/>
      <c r="OOI49" s="14"/>
      <c r="OOJ49" s="14"/>
      <c r="OOK49" s="14"/>
      <c r="OOL49" s="14"/>
      <c r="OOM49" s="14"/>
      <c r="OON49" s="14"/>
      <c r="OOO49" s="14"/>
      <c r="OOP49" s="14"/>
      <c r="OOQ49" s="14"/>
      <c r="OOR49" s="14"/>
      <c r="OOS49" s="14"/>
      <c r="OOT49" s="14"/>
      <c r="OOU49" s="14"/>
      <c r="OOV49" s="14"/>
      <c r="OOW49" s="14"/>
      <c r="OOX49" s="14"/>
      <c r="OOY49" s="14"/>
      <c r="OOZ49" s="14"/>
      <c r="OPA49" s="14"/>
      <c r="OPB49" s="14"/>
      <c r="OPC49" s="14"/>
      <c r="OPD49" s="14"/>
      <c r="OPE49" s="14"/>
      <c r="OPF49" s="14"/>
      <c r="OPG49" s="14"/>
      <c r="OPH49" s="14"/>
      <c r="OPI49" s="14"/>
      <c r="OPJ49" s="14"/>
      <c r="OPK49" s="14"/>
      <c r="OPL49" s="14"/>
      <c r="OPM49" s="14"/>
      <c r="OPN49" s="14"/>
      <c r="OPO49" s="14"/>
      <c r="OPP49" s="14"/>
      <c r="OPQ49" s="14"/>
      <c r="OPR49" s="14"/>
      <c r="OPS49" s="14"/>
      <c r="OPT49" s="14"/>
      <c r="OPU49" s="14"/>
      <c r="OPV49" s="14"/>
      <c r="OPW49" s="14"/>
      <c r="OPX49" s="14"/>
      <c r="OPY49" s="14"/>
      <c r="OPZ49" s="14"/>
      <c r="OQA49" s="14"/>
      <c r="OQB49" s="14"/>
      <c r="OQC49" s="14"/>
      <c r="OQD49" s="14"/>
      <c r="OQE49" s="14"/>
      <c r="OQF49" s="14"/>
      <c r="OQG49" s="14"/>
      <c r="OQH49" s="14"/>
      <c r="OQI49" s="14"/>
      <c r="OQJ49" s="14"/>
      <c r="OQK49" s="14"/>
      <c r="OQL49" s="14"/>
      <c r="OQM49" s="14"/>
      <c r="OQN49" s="14"/>
      <c r="OQO49" s="14"/>
      <c r="OQP49" s="14"/>
      <c r="OQQ49" s="14"/>
      <c r="OQR49" s="14"/>
      <c r="OQS49" s="14"/>
      <c r="OQT49" s="14"/>
      <c r="OQU49" s="14"/>
      <c r="OQV49" s="14"/>
      <c r="OQW49" s="14"/>
      <c r="OQX49" s="14"/>
      <c r="OQY49" s="14"/>
      <c r="OQZ49" s="14"/>
      <c r="ORA49" s="14"/>
      <c r="ORB49" s="14"/>
      <c r="ORC49" s="14"/>
      <c r="ORD49" s="14"/>
      <c r="ORE49" s="14"/>
      <c r="ORF49" s="14"/>
      <c r="ORG49" s="14"/>
      <c r="ORH49" s="14"/>
      <c r="ORI49" s="14"/>
      <c r="ORJ49" s="14"/>
      <c r="ORK49" s="14"/>
      <c r="ORL49" s="14"/>
      <c r="ORM49" s="14"/>
      <c r="ORN49" s="14"/>
      <c r="ORO49" s="14"/>
      <c r="ORP49" s="14"/>
      <c r="ORQ49" s="14"/>
      <c r="ORR49" s="14"/>
      <c r="ORS49" s="14"/>
      <c r="ORT49" s="14"/>
      <c r="ORU49" s="14"/>
      <c r="ORV49" s="14"/>
      <c r="ORW49" s="14"/>
      <c r="ORX49" s="14"/>
      <c r="ORY49" s="14"/>
      <c r="ORZ49" s="14"/>
      <c r="OSA49" s="14"/>
      <c r="OSB49" s="14"/>
      <c r="OSC49" s="14"/>
      <c r="OSD49" s="14"/>
      <c r="OSE49" s="14"/>
      <c r="OSF49" s="14"/>
      <c r="OSG49" s="14"/>
      <c r="OSH49" s="14"/>
      <c r="OSI49" s="14"/>
      <c r="OSJ49" s="14"/>
      <c r="OSK49" s="14"/>
      <c r="OSL49" s="14"/>
      <c r="OSM49" s="14"/>
      <c r="OSN49" s="14"/>
      <c r="OSO49" s="14"/>
      <c r="OSP49" s="14"/>
      <c r="OSQ49" s="14"/>
      <c r="OSR49" s="14"/>
      <c r="OSS49" s="14"/>
      <c r="OST49" s="14"/>
      <c r="OSU49" s="14"/>
      <c r="OSV49" s="14"/>
      <c r="OSW49" s="14"/>
      <c r="OSX49" s="14"/>
      <c r="OSY49" s="14"/>
      <c r="OSZ49" s="14"/>
      <c r="OTA49" s="14"/>
      <c r="OTB49" s="14"/>
      <c r="OTC49" s="14"/>
      <c r="OTD49" s="14"/>
      <c r="OTE49" s="14"/>
      <c r="OTF49" s="14"/>
      <c r="OTG49" s="14"/>
      <c r="OTH49" s="14"/>
      <c r="OTI49" s="14"/>
      <c r="OTJ49" s="14"/>
      <c r="OTK49" s="14"/>
      <c r="OTL49" s="14"/>
      <c r="OTM49" s="14"/>
      <c r="OTN49" s="14"/>
      <c r="OTO49" s="14"/>
      <c r="OTP49" s="14"/>
      <c r="OTQ49" s="14"/>
      <c r="OTR49" s="14"/>
      <c r="OTS49" s="14"/>
      <c r="OTT49" s="14"/>
      <c r="OTU49" s="14"/>
      <c r="OTV49" s="14"/>
      <c r="OTW49" s="14"/>
      <c r="OTX49" s="14"/>
      <c r="OTY49" s="14"/>
      <c r="OTZ49" s="14"/>
      <c r="OUA49" s="14"/>
      <c r="OUB49" s="14"/>
      <c r="OUC49" s="14"/>
      <c r="OUD49" s="14"/>
      <c r="OUE49" s="14"/>
      <c r="OUF49" s="14"/>
      <c r="OUG49" s="14"/>
      <c r="OUH49" s="14"/>
      <c r="OUI49" s="14"/>
      <c r="OUJ49" s="14"/>
      <c r="OUK49" s="14"/>
      <c r="OUL49" s="14"/>
      <c r="OUM49" s="14"/>
      <c r="OUN49" s="14"/>
      <c r="OUO49" s="14"/>
      <c r="OUP49" s="14"/>
      <c r="OUQ49" s="14"/>
      <c r="OUR49" s="14"/>
      <c r="OUS49" s="14"/>
      <c r="OUT49" s="14"/>
      <c r="OUU49" s="14"/>
      <c r="OUV49" s="14"/>
      <c r="OUW49" s="14"/>
      <c r="OUX49" s="14"/>
      <c r="OUY49" s="14"/>
      <c r="OUZ49" s="14"/>
      <c r="OVA49" s="14"/>
      <c r="OVB49" s="14"/>
      <c r="OVC49" s="14"/>
      <c r="OVD49" s="14"/>
      <c r="OVE49" s="14"/>
      <c r="OVF49" s="14"/>
      <c r="OVG49" s="14"/>
      <c r="OVH49" s="14"/>
      <c r="OVI49" s="14"/>
      <c r="OVJ49" s="14"/>
      <c r="OVK49" s="14"/>
      <c r="OVL49" s="14"/>
      <c r="OVM49" s="14"/>
      <c r="OVN49" s="14"/>
      <c r="OVO49" s="14"/>
      <c r="OVP49" s="14"/>
      <c r="OVQ49" s="14"/>
      <c r="OVR49" s="14"/>
      <c r="OVS49" s="14"/>
      <c r="OVT49" s="14"/>
      <c r="OVU49" s="14"/>
      <c r="OVV49" s="14"/>
      <c r="OVW49" s="14"/>
      <c r="OVX49" s="14"/>
      <c r="OVY49" s="14"/>
      <c r="OVZ49" s="14"/>
      <c r="OWA49" s="14"/>
      <c r="OWB49" s="14"/>
      <c r="OWC49" s="14"/>
      <c r="OWD49" s="14"/>
      <c r="OWE49" s="14"/>
      <c r="OWF49" s="14"/>
      <c r="OWG49" s="14"/>
      <c r="OWH49" s="14"/>
      <c r="OWI49" s="14"/>
      <c r="OWJ49" s="14"/>
      <c r="OWK49" s="14"/>
      <c r="OWL49" s="14"/>
      <c r="OWM49" s="14"/>
      <c r="OWN49" s="14"/>
      <c r="OWO49" s="14"/>
      <c r="OWP49" s="14"/>
      <c r="OWQ49" s="14"/>
      <c r="OWR49" s="14"/>
      <c r="OWS49" s="14"/>
      <c r="OWT49" s="14"/>
      <c r="OWU49" s="14"/>
      <c r="OWV49" s="14"/>
      <c r="OWW49" s="14"/>
      <c r="OWX49" s="14"/>
      <c r="OWY49" s="14"/>
      <c r="OWZ49" s="14"/>
      <c r="OXA49" s="14"/>
      <c r="OXB49" s="14"/>
      <c r="OXC49" s="14"/>
      <c r="OXD49" s="14"/>
      <c r="OXE49" s="14"/>
      <c r="OXF49" s="14"/>
      <c r="OXG49" s="14"/>
      <c r="OXH49" s="14"/>
      <c r="OXI49" s="14"/>
      <c r="OXJ49" s="14"/>
      <c r="OXK49" s="14"/>
      <c r="OXL49" s="14"/>
      <c r="OXM49" s="14"/>
      <c r="OXN49" s="14"/>
      <c r="OXO49" s="14"/>
      <c r="OXP49" s="14"/>
      <c r="OXQ49" s="14"/>
      <c r="OXR49" s="14"/>
      <c r="OXS49" s="14"/>
      <c r="OXT49" s="14"/>
      <c r="OXU49" s="14"/>
      <c r="OXV49" s="14"/>
      <c r="OXW49" s="14"/>
      <c r="OXX49" s="14"/>
      <c r="OXY49" s="14"/>
      <c r="OXZ49" s="14"/>
      <c r="OYA49" s="14"/>
      <c r="OYB49" s="14"/>
      <c r="OYC49" s="14"/>
      <c r="OYD49" s="14"/>
      <c r="OYE49" s="14"/>
      <c r="OYF49" s="14"/>
      <c r="OYG49" s="14"/>
      <c r="OYH49" s="14"/>
      <c r="OYI49" s="14"/>
      <c r="OYJ49" s="14"/>
      <c r="OYK49" s="14"/>
      <c r="OYL49" s="14"/>
      <c r="OYM49" s="14"/>
      <c r="OYN49" s="14"/>
      <c r="OYO49" s="14"/>
      <c r="OYP49" s="14"/>
      <c r="OYQ49" s="14"/>
      <c r="OYR49" s="14"/>
      <c r="OYS49" s="14"/>
      <c r="OYT49" s="14"/>
      <c r="OYU49" s="14"/>
      <c r="OYV49" s="14"/>
      <c r="OYW49" s="14"/>
      <c r="OYX49" s="14"/>
      <c r="OYY49" s="14"/>
      <c r="OYZ49" s="14"/>
      <c r="OZA49" s="14"/>
      <c r="OZB49" s="14"/>
      <c r="OZC49" s="14"/>
      <c r="OZD49" s="14"/>
      <c r="OZE49" s="14"/>
      <c r="OZF49" s="14"/>
      <c r="OZG49" s="14"/>
      <c r="OZH49" s="14"/>
      <c r="OZI49" s="14"/>
      <c r="OZJ49" s="14"/>
      <c r="OZK49" s="14"/>
      <c r="OZL49" s="14"/>
      <c r="OZM49" s="14"/>
      <c r="OZN49" s="14"/>
      <c r="OZO49" s="14"/>
      <c r="OZP49" s="14"/>
      <c r="OZQ49" s="14"/>
      <c r="OZR49" s="14"/>
      <c r="OZS49" s="14"/>
      <c r="OZT49" s="14"/>
      <c r="OZU49" s="14"/>
      <c r="OZV49" s="14"/>
      <c r="OZW49" s="14"/>
      <c r="OZX49" s="14"/>
      <c r="OZY49" s="14"/>
      <c r="OZZ49" s="14"/>
      <c r="PAA49" s="14"/>
      <c r="PAB49" s="14"/>
      <c r="PAC49" s="14"/>
      <c r="PAD49" s="14"/>
      <c r="PAE49" s="14"/>
      <c r="PAF49" s="14"/>
      <c r="PAG49" s="14"/>
      <c r="PAH49" s="14"/>
      <c r="PAI49" s="14"/>
      <c r="PAJ49" s="14"/>
      <c r="PAK49" s="14"/>
      <c r="PAL49" s="14"/>
      <c r="PAM49" s="14"/>
      <c r="PAN49" s="14"/>
      <c r="PAO49" s="14"/>
      <c r="PAP49" s="14"/>
      <c r="PAQ49" s="14"/>
      <c r="PAR49" s="14"/>
      <c r="PAS49" s="14"/>
      <c r="PAT49" s="14"/>
      <c r="PAU49" s="14"/>
      <c r="PAV49" s="14"/>
      <c r="PAW49" s="14"/>
      <c r="PAX49" s="14"/>
      <c r="PAY49" s="14"/>
      <c r="PAZ49" s="14"/>
      <c r="PBA49" s="14"/>
      <c r="PBB49" s="14"/>
      <c r="PBC49" s="14"/>
      <c r="PBD49" s="14"/>
      <c r="PBE49" s="14"/>
      <c r="PBF49" s="14"/>
      <c r="PBG49" s="14"/>
      <c r="PBH49" s="14"/>
      <c r="PBI49" s="14"/>
      <c r="PBJ49" s="14"/>
      <c r="PBK49" s="14"/>
      <c r="PBL49" s="14"/>
      <c r="PBM49" s="14"/>
      <c r="PBN49" s="14"/>
      <c r="PBO49" s="14"/>
      <c r="PBP49" s="14"/>
      <c r="PBQ49" s="14"/>
      <c r="PBR49" s="14"/>
      <c r="PBS49" s="14"/>
      <c r="PBT49" s="14"/>
      <c r="PBU49" s="14"/>
      <c r="PBV49" s="14"/>
      <c r="PBW49" s="14"/>
      <c r="PBX49" s="14"/>
      <c r="PBY49" s="14"/>
      <c r="PBZ49" s="14"/>
      <c r="PCA49" s="14"/>
      <c r="PCB49" s="14"/>
      <c r="PCC49" s="14"/>
      <c r="PCD49" s="14"/>
      <c r="PCE49" s="14"/>
      <c r="PCF49" s="14"/>
      <c r="PCG49" s="14"/>
      <c r="PCH49" s="14"/>
      <c r="PCI49" s="14"/>
      <c r="PCJ49" s="14"/>
      <c r="PCK49" s="14"/>
      <c r="PCL49" s="14"/>
      <c r="PCM49" s="14"/>
      <c r="PCN49" s="14"/>
      <c r="PCO49" s="14"/>
      <c r="PCP49" s="14"/>
      <c r="PCQ49" s="14"/>
      <c r="PCR49" s="14"/>
      <c r="PCS49" s="14"/>
      <c r="PCT49" s="14"/>
      <c r="PCU49" s="14"/>
      <c r="PCV49" s="14"/>
      <c r="PCW49" s="14"/>
      <c r="PCX49" s="14"/>
      <c r="PCY49" s="14"/>
      <c r="PCZ49" s="14"/>
      <c r="PDA49" s="14"/>
      <c r="PDB49" s="14"/>
      <c r="PDC49" s="14"/>
      <c r="PDD49" s="14"/>
      <c r="PDE49" s="14"/>
      <c r="PDF49" s="14"/>
      <c r="PDG49" s="14"/>
      <c r="PDH49" s="14"/>
      <c r="PDI49" s="14"/>
      <c r="PDJ49" s="14"/>
      <c r="PDK49" s="14"/>
      <c r="PDL49" s="14"/>
      <c r="PDM49" s="14"/>
      <c r="PDN49" s="14"/>
      <c r="PDO49" s="14"/>
      <c r="PDP49" s="14"/>
      <c r="PDQ49" s="14"/>
      <c r="PDR49" s="14"/>
      <c r="PDS49" s="14"/>
      <c r="PDT49" s="14"/>
      <c r="PDU49" s="14"/>
      <c r="PDV49" s="14"/>
      <c r="PDW49" s="14"/>
      <c r="PDX49" s="14"/>
      <c r="PDY49" s="14"/>
      <c r="PDZ49" s="14"/>
      <c r="PEA49" s="14"/>
      <c r="PEB49" s="14"/>
      <c r="PEC49" s="14"/>
      <c r="PED49" s="14"/>
      <c r="PEE49" s="14"/>
      <c r="PEF49" s="14"/>
      <c r="PEG49" s="14"/>
      <c r="PEH49" s="14"/>
      <c r="PEI49" s="14"/>
      <c r="PEJ49" s="14"/>
      <c r="PEK49" s="14"/>
      <c r="PEL49" s="14"/>
      <c r="PEM49" s="14"/>
      <c r="PEN49" s="14"/>
      <c r="PEO49" s="14"/>
      <c r="PEP49" s="14"/>
      <c r="PEQ49" s="14"/>
      <c r="PER49" s="14"/>
      <c r="PES49" s="14"/>
      <c r="PET49" s="14"/>
      <c r="PEU49" s="14"/>
      <c r="PEV49" s="14"/>
      <c r="PEW49" s="14"/>
      <c r="PEX49" s="14"/>
      <c r="PEY49" s="14"/>
      <c r="PEZ49" s="14"/>
      <c r="PFA49" s="14"/>
      <c r="PFB49" s="14"/>
      <c r="PFC49" s="14"/>
      <c r="PFD49" s="14"/>
      <c r="PFE49" s="14"/>
      <c r="PFF49" s="14"/>
      <c r="PFG49" s="14"/>
      <c r="PFH49" s="14"/>
      <c r="PFI49" s="14"/>
      <c r="PFJ49" s="14"/>
      <c r="PFK49" s="14"/>
      <c r="PFL49" s="14"/>
      <c r="PFM49" s="14"/>
      <c r="PFN49" s="14"/>
      <c r="PFO49" s="14"/>
      <c r="PFP49" s="14"/>
      <c r="PFQ49" s="14"/>
      <c r="PFR49" s="14"/>
      <c r="PFS49" s="14"/>
      <c r="PFT49" s="14"/>
      <c r="PFU49" s="14"/>
      <c r="PFV49" s="14"/>
      <c r="PFW49" s="14"/>
      <c r="PFX49" s="14"/>
      <c r="PFY49" s="14"/>
      <c r="PFZ49" s="14"/>
      <c r="PGA49" s="14"/>
      <c r="PGB49" s="14"/>
      <c r="PGC49" s="14"/>
      <c r="PGD49" s="14"/>
      <c r="PGE49" s="14"/>
      <c r="PGF49" s="14"/>
      <c r="PGG49" s="14"/>
      <c r="PGH49" s="14"/>
      <c r="PGI49" s="14"/>
      <c r="PGJ49" s="14"/>
      <c r="PGK49" s="14"/>
      <c r="PGL49" s="14"/>
      <c r="PGM49" s="14"/>
      <c r="PGN49" s="14"/>
      <c r="PGO49" s="14"/>
      <c r="PGP49" s="14"/>
      <c r="PGQ49" s="14"/>
      <c r="PGR49" s="14"/>
      <c r="PGS49" s="14"/>
      <c r="PGT49" s="14"/>
      <c r="PGU49" s="14"/>
      <c r="PGV49" s="14"/>
      <c r="PGW49" s="14"/>
      <c r="PGX49" s="14"/>
      <c r="PGY49" s="14"/>
      <c r="PGZ49" s="14"/>
      <c r="PHA49" s="14"/>
      <c r="PHB49" s="14"/>
      <c r="PHC49" s="14"/>
      <c r="PHD49" s="14"/>
      <c r="PHE49" s="14"/>
      <c r="PHF49" s="14"/>
      <c r="PHG49" s="14"/>
      <c r="PHH49" s="14"/>
      <c r="PHI49" s="14"/>
      <c r="PHJ49" s="14"/>
      <c r="PHK49" s="14"/>
      <c r="PHL49" s="14"/>
      <c r="PHM49" s="14"/>
      <c r="PHN49" s="14"/>
      <c r="PHO49" s="14"/>
      <c r="PHP49" s="14"/>
      <c r="PHQ49" s="14"/>
      <c r="PHR49" s="14"/>
      <c r="PHS49" s="14"/>
      <c r="PHT49" s="14"/>
      <c r="PHU49" s="14"/>
      <c r="PHV49" s="14"/>
      <c r="PHW49" s="14"/>
      <c r="PHX49" s="14"/>
      <c r="PHY49" s="14"/>
      <c r="PHZ49" s="14"/>
      <c r="PIA49" s="14"/>
      <c r="PIB49" s="14"/>
      <c r="PIC49" s="14"/>
      <c r="PID49" s="14"/>
      <c r="PIE49" s="14"/>
      <c r="PIF49" s="14"/>
      <c r="PIG49" s="14"/>
      <c r="PIH49" s="14"/>
      <c r="PII49" s="14"/>
      <c r="PIJ49" s="14"/>
      <c r="PIK49" s="14"/>
      <c r="PIL49" s="14"/>
      <c r="PIM49" s="14"/>
      <c r="PIN49" s="14"/>
      <c r="PIO49" s="14"/>
      <c r="PIP49" s="14"/>
      <c r="PIQ49" s="14"/>
      <c r="PIR49" s="14"/>
      <c r="PIS49" s="14"/>
      <c r="PIT49" s="14"/>
      <c r="PIU49" s="14"/>
      <c r="PIV49" s="14"/>
      <c r="PIW49" s="14"/>
      <c r="PIX49" s="14"/>
      <c r="PIY49" s="14"/>
      <c r="PIZ49" s="14"/>
      <c r="PJA49" s="14"/>
      <c r="PJB49" s="14"/>
      <c r="PJC49" s="14"/>
      <c r="PJD49" s="14"/>
      <c r="PJE49" s="14"/>
      <c r="PJF49" s="14"/>
      <c r="PJG49" s="14"/>
      <c r="PJH49" s="14"/>
      <c r="PJI49" s="14"/>
      <c r="PJJ49" s="14"/>
      <c r="PJK49" s="14"/>
      <c r="PJL49" s="14"/>
      <c r="PJM49" s="14"/>
      <c r="PJN49" s="14"/>
      <c r="PJO49" s="14"/>
      <c r="PJP49" s="14"/>
      <c r="PJQ49" s="14"/>
      <c r="PJR49" s="14"/>
      <c r="PJS49" s="14"/>
      <c r="PJT49" s="14"/>
      <c r="PJU49" s="14"/>
      <c r="PJV49" s="14"/>
      <c r="PJW49" s="14"/>
      <c r="PJX49" s="14"/>
      <c r="PJY49" s="14"/>
      <c r="PJZ49" s="14"/>
      <c r="PKA49" s="14"/>
      <c r="PKB49" s="14"/>
      <c r="PKC49" s="14"/>
      <c r="PKD49" s="14"/>
      <c r="PKE49" s="14"/>
      <c r="PKF49" s="14"/>
      <c r="PKG49" s="14"/>
      <c r="PKH49" s="14"/>
      <c r="PKI49" s="14"/>
      <c r="PKJ49" s="14"/>
      <c r="PKK49" s="14"/>
      <c r="PKL49" s="14"/>
      <c r="PKM49" s="14"/>
      <c r="PKN49" s="14"/>
      <c r="PKO49" s="14"/>
      <c r="PKP49" s="14"/>
      <c r="PKQ49" s="14"/>
      <c r="PKR49" s="14"/>
      <c r="PKS49" s="14"/>
      <c r="PKT49" s="14"/>
      <c r="PKU49" s="14"/>
      <c r="PKV49" s="14"/>
      <c r="PKW49" s="14"/>
      <c r="PKX49" s="14"/>
      <c r="PKY49" s="14"/>
      <c r="PKZ49" s="14"/>
      <c r="PLA49" s="14"/>
      <c r="PLB49" s="14"/>
      <c r="PLC49" s="14"/>
      <c r="PLD49" s="14"/>
      <c r="PLE49" s="14"/>
      <c r="PLF49" s="14"/>
      <c r="PLG49" s="14"/>
      <c r="PLH49" s="14"/>
      <c r="PLI49" s="14"/>
      <c r="PLJ49" s="14"/>
      <c r="PLK49" s="14"/>
      <c r="PLL49" s="14"/>
      <c r="PLM49" s="14"/>
      <c r="PLN49" s="14"/>
      <c r="PLO49" s="14"/>
      <c r="PLP49" s="14"/>
      <c r="PLQ49" s="14"/>
      <c r="PLR49" s="14"/>
      <c r="PLS49" s="14"/>
      <c r="PLT49" s="14"/>
      <c r="PLU49" s="14"/>
      <c r="PLV49" s="14"/>
      <c r="PLW49" s="14"/>
      <c r="PLX49" s="14"/>
      <c r="PLY49" s="14"/>
      <c r="PLZ49" s="14"/>
      <c r="PMA49" s="14"/>
      <c r="PMB49" s="14"/>
      <c r="PMC49" s="14"/>
      <c r="PMD49" s="14"/>
      <c r="PME49" s="14"/>
      <c r="PMF49" s="14"/>
      <c r="PMG49" s="14"/>
      <c r="PMH49" s="14"/>
      <c r="PMI49" s="14"/>
      <c r="PMJ49" s="14"/>
      <c r="PMK49" s="14"/>
      <c r="PML49" s="14"/>
      <c r="PMM49" s="14"/>
      <c r="PMN49" s="14"/>
      <c r="PMO49" s="14"/>
      <c r="PMP49" s="14"/>
      <c r="PMQ49" s="14"/>
      <c r="PMR49" s="14"/>
      <c r="PMS49" s="14"/>
      <c r="PMT49" s="14"/>
      <c r="PMU49" s="14"/>
      <c r="PMV49" s="14"/>
      <c r="PMW49" s="14"/>
      <c r="PMX49" s="14"/>
      <c r="PMY49" s="14"/>
      <c r="PMZ49" s="14"/>
      <c r="PNA49" s="14"/>
      <c r="PNB49" s="14"/>
      <c r="PNC49" s="14"/>
      <c r="PND49" s="14"/>
      <c r="PNE49" s="14"/>
      <c r="PNF49" s="14"/>
      <c r="PNG49" s="14"/>
      <c r="PNH49" s="14"/>
      <c r="PNI49" s="14"/>
      <c r="PNJ49" s="14"/>
      <c r="PNK49" s="14"/>
      <c r="PNL49" s="14"/>
      <c r="PNM49" s="14"/>
      <c r="PNN49" s="14"/>
      <c r="PNO49" s="14"/>
      <c r="PNP49" s="14"/>
      <c r="PNQ49" s="14"/>
      <c r="PNR49" s="14"/>
      <c r="PNS49" s="14"/>
      <c r="PNT49" s="14"/>
      <c r="PNU49" s="14"/>
      <c r="PNV49" s="14"/>
      <c r="PNW49" s="14"/>
      <c r="PNX49" s="14"/>
      <c r="PNY49" s="14"/>
      <c r="PNZ49" s="14"/>
      <c r="POA49" s="14"/>
      <c r="POB49" s="14"/>
      <c r="POC49" s="14"/>
      <c r="POD49" s="14"/>
      <c r="POE49" s="14"/>
      <c r="POF49" s="14"/>
      <c r="POG49" s="14"/>
      <c r="POH49" s="14"/>
      <c r="POI49" s="14"/>
      <c r="POJ49" s="14"/>
      <c r="POK49" s="14"/>
      <c r="POL49" s="14"/>
      <c r="POM49" s="14"/>
      <c r="PON49" s="14"/>
      <c r="POO49" s="14"/>
      <c r="POP49" s="14"/>
      <c r="POQ49" s="14"/>
      <c r="POR49" s="14"/>
      <c r="POS49" s="14"/>
      <c r="POT49" s="14"/>
      <c r="POU49" s="14"/>
      <c r="POV49" s="14"/>
      <c r="POW49" s="14"/>
      <c r="POX49" s="14"/>
      <c r="POY49" s="14"/>
      <c r="POZ49" s="14"/>
      <c r="PPA49" s="14"/>
      <c r="PPB49" s="14"/>
      <c r="PPC49" s="14"/>
      <c r="PPD49" s="14"/>
      <c r="PPE49" s="14"/>
      <c r="PPF49" s="14"/>
      <c r="PPG49" s="14"/>
      <c r="PPH49" s="14"/>
      <c r="PPI49" s="14"/>
      <c r="PPJ49" s="14"/>
      <c r="PPK49" s="14"/>
      <c r="PPL49" s="14"/>
      <c r="PPM49" s="14"/>
      <c r="PPN49" s="14"/>
      <c r="PPO49" s="14"/>
      <c r="PPP49" s="14"/>
      <c r="PPQ49" s="14"/>
      <c r="PPR49" s="14"/>
      <c r="PPS49" s="14"/>
      <c r="PPT49" s="14"/>
      <c r="PPU49" s="14"/>
      <c r="PPV49" s="14"/>
      <c r="PPW49" s="14"/>
      <c r="PPX49" s="14"/>
      <c r="PPY49" s="14"/>
      <c r="PPZ49" s="14"/>
      <c r="PQA49" s="14"/>
      <c r="PQB49" s="14"/>
      <c r="PQC49" s="14"/>
      <c r="PQD49" s="14"/>
      <c r="PQE49" s="14"/>
      <c r="PQF49" s="14"/>
      <c r="PQG49" s="14"/>
      <c r="PQH49" s="14"/>
      <c r="PQI49" s="14"/>
      <c r="PQJ49" s="14"/>
      <c r="PQK49" s="14"/>
      <c r="PQL49" s="14"/>
      <c r="PQM49" s="14"/>
      <c r="PQN49" s="14"/>
      <c r="PQO49" s="14"/>
      <c r="PQP49" s="14"/>
      <c r="PQQ49" s="14"/>
      <c r="PQR49" s="14"/>
      <c r="PQS49" s="14"/>
      <c r="PQT49" s="14"/>
      <c r="PQU49" s="14"/>
      <c r="PQV49" s="14"/>
      <c r="PQW49" s="14"/>
      <c r="PQX49" s="14"/>
      <c r="PQY49" s="14"/>
      <c r="PQZ49" s="14"/>
      <c r="PRA49" s="14"/>
      <c r="PRB49" s="14"/>
      <c r="PRC49" s="14"/>
      <c r="PRD49" s="14"/>
      <c r="PRE49" s="14"/>
      <c r="PRF49" s="14"/>
      <c r="PRG49" s="14"/>
      <c r="PRH49" s="14"/>
      <c r="PRI49" s="14"/>
      <c r="PRJ49" s="14"/>
      <c r="PRK49" s="14"/>
      <c r="PRL49" s="14"/>
      <c r="PRM49" s="14"/>
      <c r="PRN49" s="14"/>
      <c r="PRO49" s="14"/>
      <c r="PRP49" s="14"/>
      <c r="PRQ49" s="14"/>
      <c r="PRR49" s="14"/>
      <c r="PRS49" s="14"/>
      <c r="PRT49" s="14"/>
      <c r="PRU49" s="14"/>
      <c r="PRV49" s="14"/>
      <c r="PRW49" s="14"/>
      <c r="PRX49" s="14"/>
      <c r="PRY49" s="14"/>
      <c r="PRZ49" s="14"/>
      <c r="PSA49" s="14"/>
      <c r="PSB49" s="14"/>
      <c r="PSC49" s="14"/>
      <c r="PSD49" s="14"/>
      <c r="PSE49" s="14"/>
      <c r="PSF49" s="14"/>
      <c r="PSG49" s="14"/>
      <c r="PSH49" s="14"/>
      <c r="PSI49" s="14"/>
      <c r="PSJ49" s="14"/>
      <c r="PSK49" s="14"/>
      <c r="PSL49" s="14"/>
      <c r="PSM49" s="14"/>
      <c r="PSN49" s="14"/>
      <c r="PSO49" s="14"/>
      <c r="PSP49" s="14"/>
      <c r="PSQ49" s="14"/>
      <c r="PSR49" s="14"/>
      <c r="PSS49" s="14"/>
      <c r="PST49" s="14"/>
      <c r="PSU49" s="14"/>
      <c r="PSV49" s="14"/>
      <c r="PSW49" s="14"/>
      <c r="PSX49" s="14"/>
      <c r="PSY49" s="14"/>
      <c r="PSZ49" s="14"/>
      <c r="PTA49" s="14"/>
      <c r="PTB49" s="14"/>
      <c r="PTC49" s="14"/>
      <c r="PTD49" s="14"/>
      <c r="PTE49" s="14"/>
      <c r="PTF49" s="14"/>
      <c r="PTG49" s="14"/>
      <c r="PTH49" s="14"/>
      <c r="PTI49" s="14"/>
      <c r="PTJ49" s="14"/>
      <c r="PTK49" s="14"/>
      <c r="PTL49" s="14"/>
      <c r="PTM49" s="14"/>
      <c r="PTN49" s="14"/>
      <c r="PTO49" s="14"/>
      <c r="PTP49" s="14"/>
      <c r="PTQ49" s="14"/>
      <c r="PTR49" s="14"/>
      <c r="PTS49" s="14"/>
      <c r="PTT49" s="14"/>
      <c r="PTU49" s="14"/>
      <c r="PTV49" s="14"/>
      <c r="PTW49" s="14"/>
      <c r="PTX49" s="14"/>
      <c r="PTY49" s="14"/>
      <c r="PTZ49" s="14"/>
      <c r="PUA49" s="14"/>
      <c r="PUB49" s="14"/>
      <c r="PUC49" s="14"/>
      <c r="PUD49" s="14"/>
      <c r="PUE49" s="14"/>
      <c r="PUF49" s="14"/>
      <c r="PUG49" s="14"/>
      <c r="PUH49" s="14"/>
      <c r="PUI49" s="14"/>
      <c r="PUJ49" s="14"/>
      <c r="PUK49" s="14"/>
      <c r="PUL49" s="14"/>
      <c r="PUM49" s="14"/>
      <c r="PUN49" s="14"/>
      <c r="PUO49" s="14"/>
      <c r="PUP49" s="14"/>
      <c r="PUQ49" s="14"/>
      <c r="PUR49" s="14"/>
      <c r="PUS49" s="14"/>
      <c r="PUT49" s="14"/>
      <c r="PUU49" s="14"/>
      <c r="PUV49" s="14"/>
      <c r="PUW49" s="14"/>
      <c r="PUX49" s="14"/>
      <c r="PUY49" s="14"/>
      <c r="PUZ49" s="14"/>
      <c r="PVA49" s="14"/>
      <c r="PVB49" s="14"/>
      <c r="PVC49" s="14"/>
      <c r="PVD49" s="14"/>
      <c r="PVE49" s="14"/>
      <c r="PVF49" s="14"/>
      <c r="PVG49" s="14"/>
      <c r="PVH49" s="14"/>
      <c r="PVI49" s="14"/>
      <c r="PVJ49" s="14"/>
      <c r="PVK49" s="14"/>
      <c r="PVL49" s="14"/>
      <c r="PVM49" s="14"/>
      <c r="PVN49" s="14"/>
      <c r="PVO49" s="14"/>
      <c r="PVP49" s="14"/>
      <c r="PVQ49" s="14"/>
      <c r="PVR49" s="14"/>
      <c r="PVS49" s="14"/>
      <c r="PVT49" s="14"/>
      <c r="PVU49" s="14"/>
      <c r="PVV49" s="14"/>
      <c r="PVW49" s="14"/>
      <c r="PVX49" s="14"/>
      <c r="PVY49" s="14"/>
      <c r="PVZ49" s="14"/>
      <c r="PWA49" s="14"/>
      <c r="PWB49" s="14"/>
      <c r="PWC49" s="14"/>
      <c r="PWD49" s="14"/>
      <c r="PWE49" s="14"/>
      <c r="PWF49" s="14"/>
      <c r="PWG49" s="14"/>
      <c r="PWH49" s="14"/>
      <c r="PWI49" s="14"/>
      <c r="PWJ49" s="14"/>
      <c r="PWK49" s="14"/>
      <c r="PWL49" s="14"/>
      <c r="PWM49" s="14"/>
      <c r="PWN49" s="14"/>
      <c r="PWO49" s="14"/>
      <c r="PWP49" s="14"/>
      <c r="PWQ49" s="14"/>
      <c r="PWR49" s="14"/>
      <c r="PWS49" s="14"/>
      <c r="PWT49" s="14"/>
      <c r="PWU49" s="14"/>
      <c r="PWV49" s="14"/>
      <c r="PWW49" s="14"/>
      <c r="PWX49" s="14"/>
      <c r="PWY49" s="14"/>
      <c r="PWZ49" s="14"/>
      <c r="PXA49" s="14"/>
      <c r="PXB49" s="14"/>
      <c r="PXC49" s="14"/>
      <c r="PXD49" s="14"/>
      <c r="PXE49" s="14"/>
      <c r="PXF49" s="14"/>
      <c r="PXG49" s="14"/>
      <c r="PXH49" s="14"/>
      <c r="PXI49" s="14"/>
      <c r="PXJ49" s="14"/>
      <c r="PXK49" s="14"/>
      <c r="PXL49" s="14"/>
      <c r="PXM49" s="14"/>
      <c r="PXN49" s="14"/>
      <c r="PXO49" s="14"/>
      <c r="PXP49" s="14"/>
      <c r="PXQ49" s="14"/>
      <c r="PXR49" s="14"/>
      <c r="PXS49" s="14"/>
      <c r="PXT49" s="14"/>
      <c r="PXU49" s="14"/>
      <c r="PXV49" s="14"/>
      <c r="PXW49" s="14"/>
      <c r="PXX49" s="14"/>
      <c r="PXY49" s="14"/>
      <c r="PXZ49" s="14"/>
      <c r="PYA49" s="14"/>
      <c r="PYB49" s="14"/>
      <c r="PYC49" s="14"/>
      <c r="PYD49" s="14"/>
      <c r="PYE49" s="14"/>
      <c r="PYF49" s="14"/>
      <c r="PYG49" s="14"/>
      <c r="PYH49" s="14"/>
      <c r="PYI49" s="14"/>
      <c r="PYJ49" s="14"/>
      <c r="PYK49" s="14"/>
      <c r="PYL49" s="14"/>
      <c r="PYM49" s="14"/>
      <c r="PYN49" s="14"/>
      <c r="PYO49" s="14"/>
      <c r="PYP49" s="14"/>
      <c r="PYQ49" s="14"/>
      <c r="PYR49" s="14"/>
      <c r="PYS49" s="14"/>
      <c r="PYT49" s="14"/>
      <c r="PYU49" s="14"/>
      <c r="PYV49" s="14"/>
      <c r="PYW49" s="14"/>
      <c r="PYX49" s="14"/>
      <c r="PYY49" s="14"/>
      <c r="PYZ49" s="14"/>
      <c r="PZA49" s="14"/>
      <c r="PZB49" s="14"/>
      <c r="PZC49" s="14"/>
      <c r="PZD49" s="14"/>
      <c r="PZE49" s="14"/>
      <c r="PZF49" s="14"/>
      <c r="PZG49" s="14"/>
      <c r="PZH49" s="14"/>
      <c r="PZI49" s="14"/>
      <c r="PZJ49" s="14"/>
      <c r="PZK49" s="14"/>
      <c r="PZL49" s="14"/>
      <c r="PZM49" s="14"/>
      <c r="PZN49" s="14"/>
      <c r="PZO49" s="14"/>
      <c r="PZP49" s="14"/>
      <c r="PZQ49" s="14"/>
      <c r="PZR49" s="14"/>
      <c r="PZS49" s="14"/>
      <c r="PZT49" s="14"/>
      <c r="PZU49" s="14"/>
      <c r="PZV49" s="14"/>
      <c r="PZW49" s="14"/>
      <c r="PZX49" s="14"/>
      <c r="PZY49" s="14"/>
      <c r="PZZ49" s="14"/>
      <c r="QAA49" s="14"/>
      <c r="QAB49" s="14"/>
      <c r="QAC49" s="14"/>
      <c r="QAD49" s="14"/>
      <c r="QAE49" s="14"/>
      <c r="QAF49" s="14"/>
      <c r="QAG49" s="14"/>
      <c r="QAH49" s="14"/>
      <c r="QAI49" s="14"/>
      <c r="QAJ49" s="14"/>
      <c r="QAK49" s="14"/>
      <c r="QAL49" s="14"/>
      <c r="QAM49" s="14"/>
      <c r="QAN49" s="14"/>
      <c r="QAO49" s="14"/>
      <c r="QAP49" s="14"/>
      <c r="QAQ49" s="14"/>
      <c r="QAR49" s="14"/>
      <c r="QAS49" s="14"/>
      <c r="QAT49" s="14"/>
      <c r="QAU49" s="14"/>
      <c r="QAV49" s="14"/>
      <c r="QAW49" s="14"/>
      <c r="QAX49" s="14"/>
      <c r="QAY49" s="14"/>
      <c r="QAZ49" s="14"/>
      <c r="QBA49" s="14"/>
      <c r="QBB49" s="14"/>
      <c r="QBC49" s="14"/>
      <c r="QBD49" s="14"/>
      <c r="QBE49" s="14"/>
      <c r="QBF49" s="14"/>
      <c r="QBG49" s="14"/>
      <c r="QBH49" s="14"/>
      <c r="QBI49" s="14"/>
      <c r="QBJ49" s="14"/>
      <c r="QBK49" s="14"/>
      <c r="QBL49" s="14"/>
      <c r="QBM49" s="14"/>
      <c r="QBN49" s="14"/>
      <c r="QBO49" s="14"/>
      <c r="QBP49" s="14"/>
      <c r="QBQ49" s="14"/>
      <c r="QBR49" s="14"/>
      <c r="QBS49" s="14"/>
      <c r="QBT49" s="14"/>
      <c r="QBU49" s="14"/>
      <c r="QBV49" s="14"/>
      <c r="QBW49" s="14"/>
      <c r="QBX49" s="14"/>
      <c r="QBY49" s="14"/>
      <c r="QBZ49" s="14"/>
      <c r="QCA49" s="14"/>
      <c r="QCB49" s="14"/>
      <c r="QCC49" s="14"/>
      <c r="QCD49" s="14"/>
      <c r="QCE49" s="14"/>
      <c r="QCF49" s="14"/>
      <c r="QCG49" s="14"/>
      <c r="QCH49" s="14"/>
      <c r="QCI49" s="14"/>
      <c r="QCJ49" s="14"/>
      <c r="QCK49" s="14"/>
      <c r="QCL49" s="14"/>
      <c r="QCM49" s="14"/>
      <c r="QCN49" s="14"/>
      <c r="QCO49" s="14"/>
      <c r="QCP49" s="14"/>
      <c r="QCQ49" s="14"/>
      <c r="QCR49" s="14"/>
      <c r="QCS49" s="14"/>
      <c r="QCT49" s="14"/>
      <c r="QCU49" s="14"/>
      <c r="QCV49" s="14"/>
      <c r="QCW49" s="14"/>
      <c r="QCX49" s="14"/>
      <c r="QCY49" s="14"/>
      <c r="QCZ49" s="14"/>
      <c r="QDA49" s="14"/>
      <c r="QDB49" s="14"/>
      <c r="QDC49" s="14"/>
      <c r="QDD49" s="14"/>
      <c r="QDE49" s="14"/>
      <c r="QDF49" s="14"/>
      <c r="QDG49" s="14"/>
      <c r="QDH49" s="14"/>
      <c r="QDI49" s="14"/>
      <c r="QDJ49" s="14"/>
      <c r="QDK49" s="14"/>
      <c r="QDL49" s="14"/>
      <c r="QDM49" s="14"/>
      <c r="QDN49" s="14"/>
      <c r="QDO49" s="14"/>
      <c r="QDP49" s="14"/>
      <c r="QDQ49" s="14"/>
      <c r="QDR49" s="14"/>
      <c r="QDS49" s="14"/>
      <c r="QDT49" s="14"/>
      <c r="QDU49" s="14"/>
      <c r="QDV49" s="14"/>
      <c r="QDW49" s="14"/>
      <c r="QDX49" s="14"/>
      <c r="QDY49" s="14"/>
      <c r="QDZ49" s="14"/>
      <c r="QEA49" s="14"/>
      <c r="QEB49" s="14"/>
      <c r="QEC49" s="14"/>
      <c r="QED49" s="14"/>
      <c r="QEE49" s="14"/>
      <c r="QEF49" s="14"/>
      <c r="QEG49" s="14"/>
      <c r="QEH49" s="14"/>
      <c r="QEI49" s="14"/>
      <c r="QEJ49" s="14"/>
      <c r="QEK49" s="14"/>
      <c r="QEL49" s="14"/>
      <c r="QEM49" s="14"/>
      <c r="QEN49" s="14"/>
      <c r="QEO49" s="14"/>
      <c r="QEP49" s="14"/>
      <c r="QEQ49" s="14"/>
      <c r="QER49" s="14"/>
      <c r="QES49" s="14"/>
      <c r="QET49" s="14"/>
      <c r="QEU49" s="14"/>
      <c r="QEV49" s="14"/>
      <c r="QEW49" s="14"/>
      <c r="QEX49" s="14"/>
      <c r="QEY49" s="14"/>
      <c r="QEZ49" s="14"/>
      <c r="QFA49" s="14"/>
      <c r="QFB49" s="14"/>
      <c r="QFC49" s="14"/>
      <c r="QFD49" s="14"/>
      <c r="QFE49" s="14"/>
      <c r="QFF49" s="14"/>
      <c r="QFG49" s="14"/>
      <c r="QFH49" s="14"/>
      <c r="QFI49" s="14"/>
      <c r="QFJ49" s="14"/>
      <c r="QFK49" s="14"/>
      <c r="QFL49" s="14"/>
      <c r="QFM49" s="14"/>
      <c r="QFN49" s="14"/>
      <c r="QFO49" s="14"/>
      <c r="QFP49" s="14"/>
      <c r="QFQ49" s="14"/>
      <c r="QFR49" s="14"/>
      <c r="QFS49" s="14"/>
      <c r="QFT49" s="14"/>
      <c r="QFU49" s="14"/>
      <c r="QFV49" s="14"/>
      <c r="QFW49" s="14"/>
      <c r="QFX49" s="14"/>
      <c r="QFY49" s="14"/>
      <c r="QFZ49" s="14"/>
      <c r="QGA49" s="14"/>
      <c r="QGB49" s="14"/>
      <c r="QGC49" s="14"/>
      <c r="QGD49" s="14"/>
      <c r="QGE49" s="14"/>
      <c r="QGF49" s="14"/>
      <c r="QGG49" s="14"/>
      <c r="QGH49" s="14"/>
      <c r="QGI49" s="14"/>
      <c r="QGJ49" s="14"/>
      <c r="QGK49" s="14"/>
      <c r="QGL49" s="14"/>
      <c r="QGM49" s="14"/>
      <c r="QGN49" s="14"/>
      <c r="QGO49" s="14"/>
      <c r="QGP49" s="14"/>
      <c r="QGQ49" s="14"/>
      <c r="QGR49" s="14"/>
      <c r="QGS49" s="14"/>
      <c r="QGT49" s="14"/>
      <c r="QGU49" s="14"/>
      <c r="QGV49" s="14"/>
      <c r="QGW49" s="14"/>
      <c r="QGX49" s="14"/>
      <c r="QGY49" s="14"/>
      <c r="QGZ49" s="14"/>
      <c r="QHA49" s="14"/>
      <c r="QHB49" s="14"/>
      <c r="QHC49" s="14"/>
      <c r="QHD49" s="14"/>
      <c r="QHE49" s="14"/>
      <c r="QHF49" s="14"/>
      <c r="QHG49" s="14"/>
      <c r="QHH49" s="14"/>
      <c r="QHI49" s="14"/>
      <c r="QHJ49" s="14"/>
      <c r="QHK49" s="14"/>
      <c r="QHL49" s="14"/>
      <c r="QHM49" s="14"/>
      <c r="QHN49" s="14"/>
      <c r="QHO49" s="14"/>
      <c r="QHP49" s="14"/>
      <c r="QHQ49" s="14"/>
      <c r="QHR49" s="14"/>
      <c r="QHS49" s="14"/>
      <c r="QHT49" s="14"/>
      <c r="QHU49" s="14"/>
      <c r="QHV49" s="14"/>
      <c r="QHW49" s="14"/>
      <c r="QHX49" s="14"/>
      <c r="QHY49" s="14"/>
      <c r="QHZ49" s="14"/>
      <c r="QIA49" s="14"/>
      <c r="QIB49" s="14"/>
      <c r="QIC49" s="14"/>
      <c r="QID49" s="14"/>
      <c r="QIE49" s="14"/>
      <c r="QIF49" s="14"/>
      <c r="QIG49" s="14"/>
      <c r="QIH49" s="14"/>
      <c r="QII49" s="14"/>
      <c r="QIJ49" s="14"/>
      <c r="QIK49" s="14"/>
      <c r="QIL49" s="14"/>
      <c r="QIM49" s="14"/>
      <c r="QIN49" s="14"/>
      <c r="QIO49" s="14"/>
      <c r="QIP49" s="14"/>
      <c r="QIQ49" s="14"/>
      <c r="QIR49" s="14"/>
      <c r="QIS49" s="14"/>
      <c r="QIT49" s="14"/>
      <c r="QIU49" s="14"/>
      <c r="QIV49" s="14"/>
      <c r="QIW49" s="14"/>
      <c r="QIX49" s="14"/>
      <c r="QIY49" s="14"/>
      <c r="QIZ49" s="14"/>
      <c r="QJA49" s="14"/>
      <c r="QJB49" s="14"/>
      <c r="QJC49" s="14"/>
      <c r="QJD49" s="14"/>
      <c r="QJE49" s="14"/>
      <c r="QJF49" s="14"/>
      <c r="QJG49" s="14"/>
      <c r="QJH49" s="14"/>
      <c r="QJI49" s="14"/>
      <c r="QJJ49" s="14"/>
      <c r="QJK49" s="14"/>
      <c r="QJL49" s="14"/>
      <c r="QJM49" s="14"/>
      <c r="QJN49" s="14"/>
      <c r="QJO49" s="14"/>
      <c r="QJP49" s="14"/>
      <c r="QJQ49" s="14"/>
      <c r="QJR49" s="14"/>
      <c r="QJS49" s="14"/>
      <c r="QJT49" s="14"/>
      <c r="QJU49" s="14"/>
      <c r="QJV49" s="14"/>
      <c r="QJW49" s="14"/>
      <c r="QJX49" s="14"/>
      <c r="QJY49" s="14"/>
      <c r="QJZ49" s="14"/>
      <c r="QKA49" s="14"/>
      <c r="QKB49" s="14"/>
      <c r="QKC49" s="14"/>
      <c r="QKD49" s="14"/>
      <c r="QKE49" s="14"/>
      <c r="QKF49" s="14"/>
      <c r="QKG49" s="14"/>
      <c r="QKH49" s="14"/>
      <c r="QKI49" s="14"/>
      <c r="QKJ49" s="14"/>
      <c r="QKK49" s="14"/>
      <c r="QKL49" s="14"/>
      <c r="QKM49" s="14"/>
      <c r="QKN49" s="14"/>
      <c r="QKO49" s="14"/>
      <c r="QKP49" s="14"/>
      <c r="QKQ49" s="14"/>
      <c r="QKR49" s="14"/>
      <c r="QKS49" s="14"/>
      <c r="QKT49" s="14"/>
      <c r="QKU49" s="14"/>
      <c r="QKV49" s="14"/>
      <c r="QKW49" s="14"/>
      <c r="QKX49" s="14"/>
      <c r="QKY49" s="14"/>
      <c r="QKZ49" s="14"/>
      <c r="QLA49" s="14"/>
      <c r="QLB49" s="14"/>
      <c r="QLC49" s="14"/>
      <c r="QLD49" s="14"/>
      <c r="QLE49" s="14"/>
      <c r="QLF49" s="14"/>
      <c r="QLG49" s="14"/>
      <c r="QLH49" s="14"/>
      <c r="QLI49" s="14"/>
      <c r="QLJ49" s="14"/>
      <c r="QLK49" s="14"/>
      <c r="QLL49" s="14"/>
      <c r="QLM49" s="14"/>
      <c r="QLN49" s="14"/>
      <c r="QLO49" s="14"/>
      <c r="QLP49" s="14"/>
      <c r="QLQ49" s="14"/>
      <c r="QLR49" s="14"/>
      <c r="QLS49" s="14"/>
      <c r="QLT49" s="14"/>
      <c r="QLU49" s="14"/>
      <c r="QLV49" s="14"/>
      <c r="QLW49" s="14"/>
      <c r="QLX49" s="14"/>
      <c r="QLY49" s="14"/>
      <c r="QLZ49" s="14"/>
      <c r="QMA49" s="14"/>
      <c r="QMB49" s="14"/>
      <c r="QMC49" s="14"/>
      <c r="QMD49" s="14"/>
      <c r="QME49" s="14"/>
      <c r="QMF49" s="14"/>
      <c r="QMG49" s="14"/>
      <c r="QMH49" s="14"/>
      <c r="QMI49" s="14"/>
      <c r="QMJ49" s="14"/>
      <c r="QMK49" s="14"/>
      <c r="QML49" s="14"/>
      <c r="QMM49" s="14"/>
      <c r="QMN49" s="14"/>
      <c r="QMO49" s="14"/>
      <c r="QMP49" s="14"/>
      <c r="QMQ49" s="14"/>
      <c r="QMR49" s="14"/>
      <c r="QMS49" s="14"/>
      <c r="QMT49" s="14"/>
      <c r="QMU49" s="14"/>
      <c r="QMV49" s="14"/>
      <c r="QMW49" s="14"/>
      <c r="QMX49" s="14"/>
      <c r="QMY49" s="14"/>
      <c r="QMZ49" s="14"/>
      <c r="QNA49" s="14"/>
      <c r="QNB49" s="14"/>
      <c r="QNC49" s="14"/>
      <c r="QND49" s="14"/>
      <c r="QNE49" s="14"/>
      <c r="QNF49" s="14"/>
      <c r="QNG49" s="14"/>
      <c r="QNH49" s="14"/>
      <c r="QNI49" s="14"/>
      <c r="QNJ49" s="14"/>
      <c r="QNK49" s="14"/>
      <c r="QNL49" s="14"/>
      <c r="QNM49" s="14"/>
      <c r="QNN49" s="14"/>
      <c r="QNO49" s="14"/>
      <c r="QNP49" s="14"/>
      <c r="QNQ49" s="14"/>
      <c r="QNR49" s="14"/>
      <c r="QNS49" s="14"/>
      <c r="QNT49" s="14"/>
      <c r="QNU49" s="14"/>
      <c r="QNV49" s="14"/>
      <c r="QNW49" s="14"/>
      <c r="QNX49" s="14"/>
      <c r="QNY49" s="14"/>
      <c r="QNZ49" s="14"/>
      <c r="QOA49" s="14"/>
      <c r="QOB49" s="14"/>
      <c r="QOC49" s="14"/>
      <c r="QOD49" s="14"/>
      <c r="QOE49" s="14"/>
      <c r="QOF49" s="14"/>
      <c r="QOG49" s="14"/>
      <c r="QOH49" s="14"/>
      <c r="QOI49" s="14"/>
      <c r="QOJ49" s="14"/>
      <c r="QOK49" s="14"/>
      <c r="QOL49" s="14"/>
      <c r="QOM49" s="14"/>
      <c r="QON49" s="14"/>
      <c r="QOO49" s="14"/>
      <c r="QOP49" s="14"/>
      <c r="QOQ49" s="14"/>
      <c r="QOR49" s="14"/>
      <c r="QOS49" s="14"/>
      <c r="QOT49" s="14"/>
      <c r="QOU49" s="14"/>
      <c r="QOV49" s="14"/>
      <c r="QOW49" s="14"/>
      <c r="QOX49" s="14"/>
      <c r="QOY49" s="14"/>
      <c r="QOZ49" s="14"/>
      <c r="QPA49" s="14"/>
      <c r="QPB49" s="14"/>
      <c r="QPC49" s="14"/>
      <c r="QPD49" s="14"/>
      <c r="QPE49" s="14"/>
      <c r="QPF49" s="14"/>
      <c r="QPG49" s="14"/>
      <c r="QPH49" s="14"/>
      <c r="QPI49" s="14"/>
      <c r="QPJ49" s="14"/>
      <c r="QPK49" s="14"/>
      <c r="QPL49" s="14"/>
      <c r="QPM49" s="14"/>
      <c r="QPN49" s="14"/>
      <c r="QPO49" s="14"/>
      <c r="QPP49" s="14"/>
      <c r="QPQ49" s="14"/>
      <c r="QPR49" s="14"/>
      <c r="QPS49" s="14"/>
      <c r="QPT49" s="14"/>
      <c r="QPU49" s="14"/>
      <c r="QPV49" s="14"/>
      <c r="QPW49" s="14"/>
      <c r="QPX49" s="14"/>
      <c r="QPY49" s="14"/>
      <c r="QPZ49" s="14"/>
      <c r="QQA49" s="14"/>
      <c r="QQB49" s="14"/>
      <c r="QQC49" s="14"/>
      <c r="QQD49" s="14"/>
      <c r="QQE49" s="14"/>
      <c r="QQF49" s="14"/>
      <c r="QQG49" s="14"/>
      <c r="QQH49" s="14"/>
      <c r="QQI49" s="14"/>
      <c r="QQJ49" s="14"/>
      <c r="QQK49" s="14"/>
      <c r="QQL49" s="14"/>
      <c r="QQM49" s="14"/>
      <c r="QQN49" s="14"/>
      <c r="QQO49" s="14"/>
      <c r="QQP49" s="14"/>
      <c r="QQQ49" s="14"/>
      <c r="QQR49" s="14"/>
      <c r="QQS49" s="14"/>
      <c r="QQT49" s="14"/>
      <c r="QQU49" s="14"/>
      <c r="QQV49" s="14"/>
      <c r="QQW49" s="14"/>
      <c r="QQX49" s="14"/>
      <c r="QQY49" s="14"/>
      <c r="QQZ49" s="14"/>
      <c r="QRA49" s="14"/>
      <c r="QRB49" s="14"/>
      <c r="QRC49" s="14"/>
      <c r="QRD49" s="14"/>
      <c r="QRE49" s="14"/>
      <c r="QRF49" s="14"/>
      <c r="QRG49" s="14"/>
      <c r="QRH49" s="14"/>
      <c r="QRI49" s="14"/>
      <c r="QRJ49" s="14"/>
      <c r="QRK49" s="14"/>
      <c r="QRL49" s="14"/>
      <c r="QRM49" s="14"/>
      <c r="QRN49" s="14"/>
      <c r="QRO49" s="14"/>
      <c r="QRP49" s="14"/>
      <c r="QRQ49" s="14"/>
      <c r="QRR49" s="14"/>
      <c r="QRS49" s="14"/>
      <c r="QRT49" s="14"/>
      <c r="QRU49" s="14"/>
      <c r="QRV49" s="14"/>
      <c r="QRW49" s="14"/>
      <c r="QRX49" s="14"/>
      <c r="QRY49" s="14"/>
      <c r="QRZ49" s="14"/>
      <c r="QSA49" s="14"/>
      <c r="QSB49" s="14"/>
      <c r="QSC49" s="14"/>
      <c r="QSD49" s="14"/>
      <c r="QSE49" s="14"/>
      <c r="QSF49" s="14"/>
      <c r="QSG49" s="14"/>
      <c r="QSH49" s="14"/>
      <c r="QSI49" s="14"/>
      <c r="QSJ49" s="14"/>
      <c r="QSK49" s="14"/>
      <c r="QSL49" s="14"/>
      <c r="QSM49" s="14"/>
      <c r="QSN49" s="14"/>
      <c r="QSO49" s="14"/>
      <c r="QSP49" s="14"/>
      <c r="QSQ49" s="14"/>
      <c r="QSR49" s="14"/>
      <c r="QSS49" s="14"/>
      <c r="QST49" s="14"/>
      <c r="QSU49" s="14"/>
      <c r="QSV49" s="14"/>
      <c r="QSW49" s="14"/>
      <c r="QSX49" s="14"/>
      <c r="QSY49" s="14"/>
      <c r="QSZ49" s="14"/>
      <c r="QTA49" s="14"/>
      <c r="QTB49" s="14"/>
      <c r="QTC49" s="14"/>
      <c r="QTD49" s="14"/>
      <c r="QTE49" s="14"/>
      <c r="QTF49" s="14"/>
      <c r="QTG49" s="14"/>
      <c r="QTH49" s="14"/>
      <c r="QTI49" s="14"/>
      <c r="QTJ49" s="14"/>
      <c r="QTK49" s="14"/>
      <c r="QTL49" s="14"/>
      <c r="QTM49" s="14"/>
      <c r="QTN49" s="14"/>
      <c r="QTO49" s="14"/>
      <c r="QTP49" s="14"/>
      <c r="QTQ49" s="14"/>
      <c r="QTR49" s="14"/>
      <c r="QTS49" s="14"/>
      <c r="QTT49" s="14"/>
      <c r="QTU49" s="14"/>
      <c r="QTV49" s="14"/>
      <c r="QTW49" s="14"/>
      <c r="QTX49" s="14"/>
      <c r="QTY49" s="14"/>
      <c r="QTZ49" s="14"/>
      <c r="QUA49" s="14"/>
      <c r="QUB49" s="14"/>
      <c r="QUC49" s="14"/>
      <c r="QUD49" s="14"/>
      <c r="QUE49" s="14"/>
      <c r="QUF49" s="14"/>
      <c r="QUG49" s="14"/>
      <c r="QUH49" s="14"/>
      <c r="QUI49" s="14"/>
      <c r="QUJ49" s="14"/>
      <c r="QUK49" s="14"/>
      <c r="QUL49" s="14"/>
      <c r="QUM49" s="14"/>
      <c r="QUN49" s="14"/>
      <c r="QUO49" s="14"/>
      <c r="QUP49" s="14"/>
      <c r="QUQ49" s="14"/>
      <c r="QUR49" s="14"/>
      <c r="QUS49" s="14"/>
      <c r="QUT49" s="14"/>
      <c r="QUU49" s="14"/>
      <c r="QUV49" s="14"/>
      <c r="QUW49" s="14"/>
      <c r="QUX49" s="14"/>
      <c r="QUY49" s="14"/>
      <c r="QUZ49" s="14"/>
      <c r="QVA49" s="14"/>
      <c r="QVB49" s="14"/>
      <c r="QVC49" s="14"/>
      <c r="QVD49" s="14"/>
      <c r="QVE49" s="14"/>
      <c r="QVF49" s="14"/>
      <c r="QVG49" s="14"/>
      <c r="QVH49" s="14"/>
      <c r="QVI49" s="14"/>
      <c r="QVJ49" s="14"/>
      <c r="QVK49" s="14"/>
      <c r="QVL49" s="14"/>
      <c r="QVM49" s="14"/>
      <c r="QVN49" s="14"/>
      <c r="QVO49" s="14"/>
      <c r="QVP49" s="14"/>
      <c r="QVQ49" s="14"/>
      <c r="QVR49" s="14"/>
      <c r="QVS49" s="14"/>
      <c r="QVT49" s="14"/>
      <c r="QVU49" s="14"/>
      <c r="QVV49" s="14"/>
      <c r="QVW49" s="14"/>
      <c r="QVX49" s="14"/>
      <c r="QVY49" s="14"/>
      <c r="QVZ49" s="14"/>
      <c r="QWA49" s="14"/>
      <c r="QWB49" s="14"/>
      <c r="QWC49" s="14"/>
      <c r="QWD49" s="14"/>
      <c r="QWE49" s="14"/>
      <c r="QWF49" s="14"/>
      <c r="QWG49" s="14"/>
      <c r="QWH49" s="14"/>
      <c r="QWI49" s="14"/>
      <c r="QWJ49" s="14"/>
      <c r="QWK49" s="14"/>
      <c r="QWL49" s="14"/>
      <c r="QWM49" s="14"/>
      <c r="QWN49" s="14"/>
      <c r="QWO49" s="14"/>
      <c r="QWP49" s="14"/>
      <c r="QWQ49" s="14"/>
      <c r="QWR49" s="14"/>
      <c r="QWS49" s="14"/>
      <c r="QWT49" s="14"/>
      <c r="QWU49" s="14"/>
      <c r="QWV49" s="14"/>
      <c r="QWW49" s="14"/>
      <c r="QWX49" s="14"/>
      <c r="QWY49" s="14"/>
      <c r="QWZ49" s="14"/>
      <c r="QXA49" s="14"/>
      <c r="QXB49" s="14"/>
      <c r="QXC49" s="14"/>
      <c r="QXD49" s="14"/>
      <c r="QXE49" s="14"/>
      <c r="QXF49" s="14"/>
      <c r="QXG49" s="14"/>
      <c r="QXH49" s="14"/>
      <c r="QXI49" s="14"/>
      <c r="QXJ49" s="14"/>
      <c r="QXK49" s="14"/>
      <c r="QXL49" s="14"/>
      <c r="QXM49" s="14"/>
      <c r="QXN49" s="14"/>
      <c r="QXO49" s="14"/>
      <c r="QXP49" s="14"/>
      <c r="QXQ49" s="14"/>
      <c r="QXR49" s="14"/>
      <c r="QXS49" s="14"/>
      <c r="QXT49" s="14"/>
      <c r="QXU49" s="14"/>
      <c r="QXV49" s="14"/>
      <c r="QXW49" s="14"/>
      <c r="QXX49" s="14"/>
      <c r="QXY49" s="14"/>
      <c r="QXZ49" s="14"/>
      <c r="QYA49" s="14"/>
      <c r="QYB49" s="14"/>
      <c r="QYC49" s="14"/>
      <c r="QYD49" s="14"/>
      <c r="QYE49" s="14"/>
      <c r="QYF49" s="14"/>
      <c r="QYG49" s="14"/>
      <c r="QYH49" s="14"/>
      <c r="QYI49" s="14"/>
      <c r="QYJ49" s="14"/>
      <c r="QYK49" s="14"/>
      <c r="QYL49" s="14"/>
      <c r="QYM49" s="14"/>
      <c r="QYN49" s="14"/>
      <c r="QYO49" s="14"/>
      <c r="QYP49" s="14"/>
      <c r="QYQ49" s="14"/>
      <c r="QYR49" s="14"/>
      <c r="QYS49" s="14"/>
      <c r="QYT49" s="14"/>
      <c r="QYU49" s="14"/>
      <c r="QYV49" s="14"/>
      <c r="QYW49" s="14"/>
      <c r="QYX49" s="14"/>
      <c r="QYY49" s="14"/>
      <c r="QYZ49" s="14"/>
      <c r="QZA49" s="14"/>
      <c r="QZB49" s="14"/>
      <c r="QZC49" s="14"/>
      <c r="QZD49" s="14"/>
      <c r="QZE49" s="14"/>
      <c r="QZF49" s="14"/>
      <c r="QZG49" s="14"/>
      <c r="QZH49" s="14"/>
      <c r="QZI49" s="14"/>
      <c r="QZJ49" s="14"/>
      <c r="QZK49" s="14"/>
      <c r="QZL49" s="14"/>
      <c r="QZM49" s="14"/>
      <c r="QZN49" s="14"/>
      <c r="QZO49" s="14"/>
      <c r="QZP49" s="14"/>
      <c r="QZQ49" s="14"/>
      <c r="QZR49" s="14"/>
      <c r="QZS49" s="14"/>
      <c r="QZT49" s="14"/>
      <c r="QZU49" s="14"/>
      <c r="QZV49" s="14"/>
      <c r="QZW49" s="14"/>
      <c r="QZX49" s="14"/>
      <c r="QZY49" s="14"/>
      <c r="QZZ49" s="14"/>
      <c r="RAA49" s="14"/>
      <c r="RAB49" s="14"/>
      <c r="RAC49" s="14"/>
      <c r="RAD49" s="14"/>
      <c r="RAE49" s="14"/>
      <c r="RAF49" s="14"/>
      <c r="RAG49" s="14"/>
      <c r="RAH49" s="14"/>
      <c r="RAI49" s="14"/>
      <c r="RAJ49" s="14"/>
      <c r="RAK49" s="14"/>
      <c r="RAL49" s="14"/>
      <c r="RAM49" s="14"/>
      <c r="RAN49" s="14"/>
      <c r="RAO49" s="14"/>
      <c r="RAP49" s="14"/>
      <c r="RAQ49" s="14"/>
      <c r="RAR49" s="14"/>
      <c r="RAS49" s="14"/>
      <c r="RAT49" s="14"/>
      <c r="RAU49" s="14"/>
      <c r="RAV49" s="14"/>
      <c r="RAW49" s="14"/>
      <c r="RAX49" s="14"/>
      <c r="RAY49" s="14"/>
      <c r="RAZ49" s="14"/>
      <c r="RBA49" s="14"/>
      <c r="RBB49" s="14"/>
      <c r="RBC49" s="14"/>
      <c r="RBD49" s="14"/>
      <c r="RBE49" s="14"/>
      <c r="RBF49" s="14"/>
      <c r="RBG49" s="14"/>
      <c r="RBH49" s="14"/>
      <c r="RBI49" s="14"/>
      <c r="RBJ49" s="14"/>
      <c r="RBK49" s="14"/>
      <c r="RBL49" s="14"/>
      <c r="RBM49" s="14"/>
      <c r="RBN49" s="14"/>
      <c r="RBO49" s="14"/>
      <c r="RBP49" s="14"/>
      <c r="RBQ49" s="14"/>
      <c r="RBR49" s="14"/>
      <c r="RBS49" s="14"/>
      <c r="RBT49" s="14"/>
      <c r="RBU49" s="14"/>
      <c r="RBV49" s="14"/>
      <c r="RBW49" s="14"/>
      <c r="RBX49" s="14"/>
      <c r="RBY49" s="14"/>
      <c r="RBZ49" s="14"/>
      <c r="RCA49" s="14"/>
      <c r="RCB49" s="14"/>
      <c r="RCC49" s="14"/>
      <c r="RCD49" s="14"/>
      <c r="RCE49" s="14"/>
      <c r="RCF49" s="14"/>
      <c r="RCG49" s="14"/>
      <c r="RCH49" s="14"/>
      <c r="RCI49" s="14"/>
      <c r="RCJ49" s="14"/>
      <c r="RCK49" s="14"/>
      <c r="RCL49" s="14"/>
      <c r="RCM49" s="14"/>
      <c r="RCN49" s="14"/>
      <c r="RCO49" s="14"/>
      <c r="RCP49" s="14"/>
      <c r="RCQ49" s="14"/>
      <c r="RCR49" s="14"/>
      <c r="RCS49" s="14"/>
      <c r="RCT49" s="14"/>
      <c r="RCU49" s="14"/>
      <c r="RCV49" s="14"/>
      <c r="RCW49" s="14"/>
      <c r="RCX49" s="14"/>
      <c r="RCY49" s="14"/>
      <c r="RCZ49" s="14"/>
      <c r="RDA49" s="14"/>
      <c r="RDB49" s="14"/>
      <c r="RDC49" s="14"/>
      <c r="RDD49" s="14"/>
      <c r="RDE49" s="14"/>
      <c r="RDF49" s="14"/>
      <c r="RDG49" s="14"/>
      <c r="RDH49" s="14"/>
      <c r="RDI49" s="14"/>
      <c r="RDJ49" s="14"/>
      <c r="RDK49" s="14"/>
      <c r="RDL49" s="14"/>
      <c r="RDM49" s="14"/>
      <c r="RDN49" s="14"/>
      <c r="RDO49" s="14"/>
      <c r="RDP49" s="14"/>
      <c r="RDQ49" s="14"/>
      <c r="RDR49" s="14"/>
      <c r="RDS49" s="14"/>
      <c r="RDT49" s="14"/>
      <c r="RDU49" s="14"/>
      <c r="RDV49" s="14"/>
      <c r="RDW49" s="14"/>
      <c r="RDX49" s="14"/>
      <c r="RDY49" s="14"/>
      <c r="RDZ49" s="14"/>
      <c r="REA49" s="14"/>
      <c r="REB49" s="14"/>
      <c r="REC49" s="14"/>
      <c r="RED49" s="14"/>
      <c r="REE49" s="14"/>
      <c r="REF49" s="14"/>
      <c r="REG49" s="14"/>
      <c r="REH49" s="14"/>
      <c r="REI49" s="14"/>
      <c r="REJ49" s="14"/>
      <c r="REK49" s="14"/>
      <c r="REL49" s="14"/>
      <c r="REM49" s="14"/>
      <c r="REN49" s="14"/>
      <c r="REO49" s="14"/>
      <c r="REP49" s="14"/>
      <c r="REQ49" s="14"/>
      <c r="RER49" s="14"/>
      <c r="RES49" s="14"/>
      <c r="RET49" s="14"/>
      <c r="REU49" s="14"/>
      <c r="REV49" s="14"/>
      <c r="REW49" s="14"/>
      <c r="REX49" s="14"/>
      <c r="REY49" s="14"/>
      <c r="REZ49" s="14"/>
      <c r="RFA49" s="14"/>
      <c r="RFB49" s="14"/>
      <c r="RFC49" s="14"/>
      <c r="RFD49" s="14"/>
      <c r="RFE49" s="14"/>
      <c r="RFF49" s="14"/>
      <c r="RFG49" s="14"/>
      <c r="RFH49" s="14"/>
      <c r="RFI49" s="14"/>
      <c r="RFJ49" s="14"/>
      <c r="RFK49" s="14"/>
      <c r="RFL49" s="14"/>
      <c r="RFM49" s="14"/>
      <c r="RFN49" s="14"/>
      <c r="RFO49" s="14"/>
      <c r="RFP49" s="14"/>
      <c r="RFQ49" s="14"/>
      <c r="RFR49" s="14"/>
      <c r="RFS49" s="14"/>
      <c r="RFT49" s="14"/>
      <c r="RFU49" s="14"/>
      <c r="RFV49" s="14"/>
      <c r="RFW49" s="14"/>
      <c r="RFX49" s="14"/>
      <c r="RFY49" s="14"/>
      <c r="RFZ49" s="14"/>
      <c r="RGA49" s="14"/>
      <c r="RGB49" s="14"/>
      <c r="RGC49" s="14"/>
      <c r="RGD49" s="14"/>
      <c r="RGE49" s="14"/>
      <c r="RGF49" s="14"/>
      <c r="RGG49" s="14"/>
      <c r="RGH49" s="14"/>
      <c r="RGI49" s="14"/>
      <c r="RGJ49" s="14"/>
      <c r="RGK49" s="14"/>
      <c r="RGL49" s="14"/>
      <c r="RGM49" s="14"/>
      <c r="RGN49" s="14"/>
      <c r="RGO49" s="14"/>
      <c r="RGP49" s="14"/>
      <c r="RGQ49" s="14"/>
      <c r="RGR49" s="14"/>
      <c r="RGS49" s="14"/>
      <c r="RGT49" s="14"/>
      <c r="RGU49" s="14"/>
      <c r="RGV49" s="14"/>
      <c r="RGW49" s="14"/>
      <c r="RGX49" s="14"/>
      <c r="RGY49" s="14"/>
      <c r="RGZ49" s="14"/>
      <c r="RHA49" s="14"/>
      <c r="RHB49" s="14"/>
      <c r="RHC49" s="14"/>
      <c r="RHD49" s="14"/>
      <c r="RHE49" s="14"/>
      <c r="RHF49" s="14"/>
      <c r="RHG49" s="14"/>
      <c r="RHH49" s="14"/>
      <c r="RHI49" s="14"/>
      <c r="RHJ49" s="14"/>
      <c r="RHK49" s="14"/>
      <c r="RHL49" s="14"/>
      <c r="RHM49" s="14"/>
      <c r="RHN49" s="14"/>
      <c r="RHO49" s="14"/>
      <c r="RHP49" s="14"/>
      <c r="RHQ49" s="14"/>
      <c r="RHR49" s="14"/>
      <c r="RHS49" s="14"/>
      <c r="RHT49" s="14"/>
      <c r="RHU49" s="14"/>
      <c r="RHV49" s="14"/>
      <c r="RHW49" s="14"/>
      <c r="RHX49" s="14"/>
      <c r="RHY49" s="14"/>
      <c r="RHZ49" s="14"/>
      <c r="RIA49" s="14"/>
      <c r="RIB49" s="14"/>
      <c r="RIC49" s="14"/>
      <c r="RID49" s="14"/>
      <c r="RIE49" s="14"/>
      <c r="RIF49" s="14"/>
      <c r="RIG49" s="14"/>
      <c r="RIH49" s="14"/>
      <c r="RII49" s="14"/>
      <c r="RIJ49" s="14"/>
      <c r="RIK49" s="14"/>
      <c r="RIL49" s="14"/>
      <c r="RIM49" s="14"/>
      <c r="RIN49" s="14"/>
      <c r="RIO49" s="14"/>
      <c r="RIP49" s="14"/>
      <c r="RIQ49" s="14"/>
      <c r="RIR49" s="14"/>
      <c r="RIS49" s="14"/>
      <c r="RIT49" s="14"/>
      <c r="RIU49" s="14"/>
      <c r="RIV49" s="14"/>
      <c r="RIW49" s="14"/>
      <c r="RIX49" s="14"/>
      <c r="RIY49" s="14"/>
      <c r="RIZ49" s="14"/>
      <c r="RJA49" s="14"/>
      <c r="RJB49" s="14"/>
      <c r="RJC49" s="14"/>
      <c r="RJD49" s="14"/>
      <c r="RJE49" s="14"/>
      <c r="RJF49" s="14"/>
      <c r="RJG49" s="14"/>
      <c r="RJH49" s="14"/>
      <c r="RJI49" s="14"/>
      <c r="RJJ49" s="14"/>
      <c r="RJK49" s="14"/>
      <c r="RJL49" s="14"/>
      <c r="RJM49" s="14"/>
      <c r="RJN49" s="14"/>
      <c r="RJO49" s="14"/>
      <c r="RJP49" s="14"/>
      <c r="RJQ49" s="14"/>
      <c r="RJR49" s="14"/>
      <c r="RJS49" s="14"/>
      <c r="RJT49" s="14"/>
      <c r="RJU49" s="14"/>
      <c r="RJV49" s="14"/>
      <c r="RJW49" s="14"/>
      <c r="RJX49" s="14"/>
      <c r="RJY49" s="14"/>
      <c r="RJZ49" s="14"/>
      <c r="RKA49" s="14"/>
      <c r="RKB49" s="14"/>
      <c r="RKC49" s="14"/>
      <c r="RKD49" s="14"/>
      <c r="RKE49" s="14"/>
      <c r="RKF49" s="14"/>
      <c r="RKG49" s="14"/>
      <c r="RKH49" s="14"/>
      <c r="RKI49" s="14"/>
      <c r="RKJ49" s="14"/>
      <c r="RKK49" s="14"/>
      <c r="RKL49" s="14"/>
      <c r="RKM49" s="14"/>
      <c r="RKN49" s="14"/>
      <c r="RKO49" s="14"/>
      <c r="RKP49" s="14"/>
      <c r="RKQ49" s="14"/>
      <c r="RKR49" s="14"/>
      <c r="RKS49" s="14"/>
      <c r="RKT49" s="14"/>
      <c r="RKU49" s="14"/>
      <c r="RKV49" s="14"/>
      <c r="RKW49" s="14"/>
      <c r="RKX49" s="14"/>
      <c r="RKY49" s="14"/>
      <c r="RKZ49" s="14"/>
      <c r="RLA49" s="14"/>
      <c r="RLB49" s="14"/>
      <c r="RLC49" s="14"/>
      <c r="RLD49" s="14"/>
      <c r="RLE49" s="14"/>
      <c r="RLF49" s="14"/>
      <c r="RLG49" s="14"/>
      <c r="RLH49" s="14"/>
      <c r="RLI49" s="14"/>
      <c r="RLJ49" s="14"/>
      <c r="RLK49" s="14"/>
      <c r="RLL49" s="14"/>
      <c r="RLM49" s="14"/>
      <c r="RLN49" s="14"/>
      <c r="RLO49" s="14"/>
      <c r="RLP49" s="14"/>
      <c r="RLQ49" s="14"/>
      <c r="RLR49" s="14"/>
      <c r="RLS49" s="14"/>
      <c r="RLT49" s="14"/>
      <c r="RLU49" s="14"/>
      <c r="RLV49" s="14"/>
      <c r="RLW49" s="14"/>
      <c r="RLX49" s="14"/>
      <c r="RLY49" s="14"/>
      <c r="RLZ49" s="14"/>
      <c r="RMA49" s="14"/>
      <c r="RMB49" s="14"/>
      <c r="RMC49" s="14"/>
      <c r="RMD49" s="14"/>
      <c r="RME49" s="14"/>
      <c r="RMF49" s="14"/>
      <c r="RMG49" s="14"/>
      <c r="RMH49" s="14"/>
      <c r="RMI49" s="14"/>
      <c r="RMJ49" s="14"/>
      <c r="RMK49" s="14"/>
      <c r="RML49" s="14"/>
      <c r="RMM49" s="14"/>
      <c r="RMN49" s="14"/>
      <c r="RMO49" s="14"/>
      <c r="RMP49" s="14"/>
      <c r="RMQ49" s="14"/>
      <c r="RMR49" s="14"/>
      <c r="RMS49" s="14"/>
      <c r="RMT49" s="14"/>
      <c r="RMU49" s="14"/>
      <c r="RMV49" s="14"/>
      <c r="RMW49" s="14"/>
      <c r="RMX49" s="14"/>
      <c r="RMY49" s="14"/>
      <c r="RMZ49" s="14"/>
      <c r="RNA49" s="14"/>
      <c r="RNB49" s="14"/>
      <c r="RNC49" s="14"/>
      <c r="RND49" s="14"/>
      <c r="RNE49" s="14"/>
      <c r="RNF49" s="14"/>
      <c r="RNG49" s="14"/>
      <c r="RNH49" s="14"/>
      <c r="RNI49" s="14"/>
      <c r="RNJ49" s="14"/>
      <c r="RNK49" s="14"/>
      <c r="RNL49" s="14"/>
      <c r="RNM49" s="14"/>
      <c r="RNN49" s="14"/>
      <c r="RNO49" s="14"/>
      <c r="RNP49" s="14"/>
      <c r="RNQ49" s="14"/>
      <c r="RNR49" s="14"/>
      <c r="RNS49" s="14"/>
      <c r="RNT49" s="14"/>
      <c r="RNU49" s="14"/>
      <c r="RNV49" s="14"/>
      <c r="RNW49" s="14"/>
      <c r="RNX49" s="14"/>
      <c r="RNY49" s="14"/>
      <c r="RNZ49" s="14"/>
      <c r="ROA49" s="14"/>
      <c r="ROB49" s="14"/>
      <c r="ROC49" s="14"/>
      <c r="ROD49" s="14"/>
      <c r="ROE49" s="14"/>
      <c r="ROF49" s="14"/>
      <c r="ROG49" s="14"/>
      <c r="ROH49" s="14"/>
      <c r="ROI49" s="14"/>
      <c r="ROJ49" s="14"/>
      <c r="ROK49" s="14"/>
      <c r="ROL49" s="14"/>
      <c r="ROM49" s="14"/>
      <c r="RON49" s="14"/>
      <c r="ROO49" s="14"/>
      <c r="ROP49" s="14"/>
      <c r="ROQ49" s="14"/>
      <c r="ROR49" s="14"/>
      <c r="ROS49" s="14"/>
      <c r="ROT49" s="14"/>
      <c r="ROU49" s="14"/>
      <c r="ROV49" s="14"/>
      <c r="ROW49" s="14"/>
      <c r="ROX49" s="14"/>
      <c r="ROY49" s="14"/>
      <c r="ROZ49" s="14"/>
      <c r="RPA49" s="14"/>
      <c r="RPB49" s="14"/>
      <c r="RPC49" s="14"/>
      <c r="RPD49" s="14"/>
      <c r="RPE49" s="14"/>
      <c r="RPF49" s="14"/>
      <c r="RPG49" s="14"/>
      <c r="RPH49" s="14"/>
      <c r="RPI49" s="14"/>
      <c r="RPJ49" s="14"/>
      <c r="RPK49" s="14"/>
      <c r="RPL49" s="14"/>
      <c r="RPM49" s="14"/>
      <c r="RPN49" s="14"/>
      <c r="RPO49" s="14"/>
      <c r="RPP49" s="14"/>
      <c r="RPQ49" s="14"/>
      <c r="RPR49" s="14"/>
      <c r="RPS49" s="14"/>
      <c r="RPT49" s="14"/>
      <c r="RPU49" s="14"/>
      <c r="RPV49" s="14"/>
      <c r="RPW49" s="14"/>
      <c r="RPX49" s="14"/>
      <c r="RPY49" s="14"/>
      <c r="RPZ49" s="14"/>
      <c r="RQA49" s="14"/>
      <c r="RQB49" s="14"/>
      <c r="RQC49" s="14"/>
      <c r="RQD49" s="14"/>
      <c r="RQE49" s="14"/>
      <c r="RQF49" s="14"/>
      <c r="RQG49" s="14"/>
      <c r="RQH49" s="14"/>
      <c r="RQI49" s="14"/>
      <c r="RQJ49" s="14"/>
      <c r="RQK49" s="14"/>
      <c r="RQL49" s="14"/>
      <c r="RQM49" s="14"/>
      <c r="RQN49" s="14"/>
      <c r="RQO49" s="14"/>
      <c r="RQP49" s="14"/>
      <c r="RQQ49" s="14"/>
      <c r="RQR49" s="14"/>
      <c r="RQS49" s="14"/>
      <c r="RQT49" s="14"/>
      <c r="RQU49" s="14"/>
      <c r="RQV49" s="14"/>
      <c r="RQW49" s="14"/>
      <c r="RQX49" s="14"/>
      <c r="RQY49" s="14"/>
      <c r="RQZ49" s="14"/>
      <c r="RRA49" s="14"/>
      <c r="RRB49" s="14"/>
      <c r="RRC49" s="14"/>
      <c r="RRD49" s="14"/>
      <c r="RRE49" s="14"/>
      <c r="RRF49" s="14"/>
      <c r="RRG49" s="14"/>
      <c r="RRH49" s="14"/>
      <c r="RRI49" s="14"/>
      <c r="RRJ49" s="14"/>
      <c r="RRK49" s="14"/>
      <c r="RRL49" s="14"/>
      <c r="RRM49" s="14"/>
      <c r="RRN49" s="14"/>
      <c r="RRO49" s="14"/>
      <c r="RRP49" s="14"/>
      <c r="RRQ49" s="14"/>
      <c r="RRR49" s="14"/>
      <c r="RRS49" s="14"/>
      <c r="RRT49" s="14"/>
      <c r="RRU49" s="14"/>
      <c r="RRV49" s="14"/>
      <c r="RRW49" s="14"/>
      <c r="RRX49" s="14"/>
      <c r="RRY49" s="14"/>
      <c r="RRZ49" s="14"/>
      <c r="RSA49" s="14"/>
      <c r="RSB49" s="14"/>
      <c r="RSC49" s="14"/>
      <c r="RSD49" s="14"/>
      <c r="RSE49" s="14"/>
      <c r="RSF49" s="14"/>
      <c r="RSG49" s="14"/>
      <c r="RSH49" s="14"/>
      <c r="RSI49" s="14"/>
      <c r="RSJ49" s="14"/>
      <c r="RSK49" s="14"/>
      <c r="RSL49" s="14"/>
      <c r="RSM49" s="14"/>
      <c r="RSN49" s="14"/>
      <c r="RSO49" s="14"/>
      <c r="RSP49" s="14"/>
      <c r="RSQ49" s="14"/>
      <c r="RSR49" s="14"/>
      <c r="RSS49" s="14"/>
      <c r="RST49" s="14"/>
      <c r="RSU49" s="14"/>
      <c r="RSV49" s="14"/>
      <c r="RSW49" s="14"/>
      <c r="RSX49" s="14"/>
      <c r="RSY49" s="14"/>
      <c r="RSZ49" s="14"/>
      <c r="RTA49" s="14"/>
      <c r="RTB49" s="14"/>
      <c r="RTC49" s="14"/>
      <c r="RTD49" s="14"/>
      <c r="RTE49" s="14"/>
      <c r="RTF49" s="14"/>
      <c r="RTG49" s="14"/>
      <c r="RTH49" s="14"/>
      <c r="RTI49" s="14"/>
      <c r="RTJ49" s="14"/>
      <c r="RTK49" s="14"/>
      <c r="RTL49" s="14"/>
      <c r="RTM49" s="14"/>
      <c r="RTN49" s="14"/>
      <c r="RTO49" s="14"/>
      <c r="RTP49" s="14"/>
      <c r="RTQ49" s="14"/>
      <c r="RTR49" s="14"/>
      <c r="RTS49" s="14"/>
      <c r="RTT49" s="14"/>
      <c r="RTU49" s="14"/>
      <c r="RTV49" s="14"/>
      <c r="RTW49" s="14"/>
      <c r="RTX49" s="14"/>
      <c r="RTY49" s="14"/>
      <c r="RTZ49" s="14"/>
      <c r="RUA49" s="14"/>
      <c r="RUB49" s="14"/>
      <c r="RUC49" s="14"/>
      <c r="RUD49" s="14"/>
      <c r="RUE49" s="14"/>
      <c r="RUF49" s="14"/>
      <c r="RUG49" s="14"/>
      <c r="RUH49" s="14"/>
      <c r="RUI49" s="14"/>
      <c r="RUJ49" s="14"/>
      <c r="RUK49" s="14"/>
      <c r="RUL49" s="14"/>
      <c r="RUM49" s="14"/>
      <c r="RUN49" s="14"/>
      <c r="RUO49" s="14"/>
      <c r="RUP49" s="14"/>
      <c r="RUQ49" s="14"/>
      <c r="RUR49" s="14"/>
      <c r="RUS49" s="14"/>
      <c r="RUT49" s="14"/>
      <c r="RUU49" s="14"/>
      <c r="RUV49" s="14"/>
      <c r="RUW49" s="14"/>
      <c r="RUX49" s="14"/>
      <c r="RUY49" s="14"/>
      <c r="RUZ49" s="14"/>
      <c r="RVA49" s="14"/>
      <c r="RVB49" s="14"/>
      <c r="RVC49" s="14"/>
      <c r="RVD49" s="14"/>
      <c r="RVE49" s="14"/>
      <c r="RVF49" s="14"/>
      <c r="RVG49" s="14"/>
      <c r="RVH49" s="14"/>
      <c r="RVI49" s="14"/>
      <c r="RVJ49" s="14"/>
      <c r="RVK49" s="14"/>
      <c r="RVL49" s="14"/>
      <c r="RVM49" s="14"/>
      <c r="RVN49" s="14"/>
      <c r="RVO49" s="14"/>
      <c r="RVP49" s="14"/>
      <c r="RVQ49" s="14"/>
      <c r="RVR49" s="14"/>
      <c r="RVS49" s="14"/>
      <c r="RVT49" s="14"/>
      <c r="RVU49" s="14"/>
      <c r="RVV49" s="14"/>
      <c r="RVW49" s="14"/>
      <c r="RVX49" s="14"/>
      <c r="RVY49" s="14"/>
      <c r="RVZ49" s="14"/>
      <c r="RWA49" s="14"/>
      <c r="RWB49" s="14"/>
      <c r="RWC49" s="14"/>
      <c r="RWD49" s="14"/>
      <c r="RWE49" s="14"/>
      <c r="RWF49" s="14"/>
      <c r="RWG49" s="14"/>
      <c r="RWH49" s="14"/>
      <c r="RWI49" s="14"/>
      <c r="RWJ49" s="14"/>
      <c r="RWK49" s="14"/>
      <c r="RWL49" s="14"/>
      <c r="RWM49" s="14"/>
      <c r="RWN49" s="14"/>
      <c r="RWO49" s="14"/>
      <c r="RWP49" s="14"/>
      <c r="RWQ49" s="14"/>
      <c r="RWR49" s="14"/>
      <c r="RWS49" s="14"/>
      <c r="RWT49" s="14"/>
      <c r="RWU49" s="14"/>
      <c r="RWV49" s="14"/>
      <c r="RWW49" s="14"/>
      <c r="RWX49" s="14"/>
      <c r="RWY49" s="14"/>
      <c r="RWZ49" s="14"/>
      <c r="RXA49" s="14"/>
      <c r="RXB49" s="14"/>
      <c r="RXC49" s="14"/>
      <c r="RXD49" s="14"/>
      <c r="RXE49" s="14"/>
      <c r="RXF49" s="14"/>
      <c r="RXG49" s="14"/>
      <c r="RXH49" s="14"/>
      <c r="RXI49" s="14"/>
      <c r="RXJ49" s="14"/>
      <c r="RXK49" s="14"/>
      <c r="RXL49" s="14"/>
      <c r="RXM49" s="14"/>
      <c r="RXN49" s="14"/>
      <c r="RXO49" s="14"/>
      <c r="RXP49" s="14"/>
      <c r="RXQ49" s="14"/>
      <c r="RXR49" s="14"/>
      <c r="RXS49" s="14"/>
      <c r="RXT49" s="14"/>
      <c r="RXU49" s="14"/>
      <c r="RXV49" s="14"/>
      <c r="RXW49" s="14"/>
      <c r="RXX49" s="14"/>
      <c r="RXY49" s="14"/>
      <c r="RXZ49" s="14"/>
      <c r="RYA49" s="14"/>
      <c r="RYB49" s="14"/>
      <c r="RYC49" s="14"/>
      <c r="RYD49" s="14"/>
      <c r="RYE49" s="14"/>
      <c r="RYF49" s="14"/>
      <c r="RYG49" s="14"/>
      <c r="RYH49" s="14"/>
      <c r="RYI49" s="14"/>
      <c r="RYJ49" s="14"/>
      <c r="RYK49" s="14"/>
      <c r="RYL49" s="14"/>
      <c r="RYM49" s="14"/>
      <c r="RYN49" s="14"/>
      <c r="RYO49" s="14"/>
      <c r="RYP49" s="14"/>
      <c r="RYQ49" s="14"/>
      <c r="RYR49" s="14"/>
      <c r="RYS49" s="14"/>
      <c r="RYT49" s="14"/>
      <c r="RYU49" s="14"/>
      <c r="RYV49" s="14"/>
      <c r="RYW49" s="14"/>
      <c r="RYX49" s="14"/>
      <c r="RYY49" s="14"/>
      <c r="RYZ49" s="14"/>
      <c r="RZA49" s="14"/>
      <c r="RZB49" s="14"/>
      <c r="RZC49" s="14"/>
      <c r="RZD49" s="14"/>
      <c r="RZE49" s="14"/>
      <c r="RZF49" s="14"/>
      <c r="RZG49" s="14"/>
      <c r="RZH49" s="14"/>
      <c r="RZI49" s="14"/>
      <c r="RZJ49" s="14"/>
      <c r="RZK49" s="14"/>
      <c r="RZL49" s="14"/>
      <c r="RZM49" s="14"/>
      <c r="RZN49" s="14"/>
      <c r="RZO49" s="14"/>
      <c r="RZP49" s="14"/>
      <c r="RZQ49" s="14"/>
      <c r="RZR49" s="14"/>
      <c r="RZS49" s="14"/>
      <c r="RZT49" s="14"/>
      <c r="RZU49" s="14"/>
      <c r="RZV49" s="14"/>
      <c r="RZW49" s="14"/>
      <c r="RZX49" s="14"/>
      <c r="RZY49" s="14"/>
      <c r="RZZ49" s="14"/>
      <c r="SAA49" s="14"/>
      <c r="SAB49" s="14"/>
      <c r="SAC49" s="14"/>
      <c r="SAD49" s="14"/>
      <c r="SAE49" s="14"/>
      <c r="SAF49" s="14"/>
      <c r="SAG49" s="14"/>
      <c r="SAH49" s="14"/>
      <c r="SAI49" s="14"/>
      <c r="SAJ49" s="14"/>
      <c r="SAK49" s="14"/>
      <c r="SAL49" s="14"/>
      <c r="SAM49" s="14"/>
      <c r="SAN49" s="14"/>
      <c r="SAO49" s="14"/>
      <c r="SAP49" s="14"/>
      <c r="SAQ49" s="14"/>
      <c r="SAR49" s="14"/>
      <c r="SAS49" s="14"/>
      <c r="SAT49" s="14"/>
      <c r="SAU49" s="14"/>
      <c r="SAV49" s="14"/>
      <c r="SAW49" s="14"/>
      <c r="SAX49" s="14"/>
      <c r="SAY49" s="14"/>
      <c r="SAZ49" s="14"/>
      <c r="SBA49" s="14"/>
      <c r="SBB49" s="14"/>
      <c r="SBC49" s="14"/>
      <c r="SBD49" s="14"/>
      <c r="SBE49" s="14"/>
      <c r="SBF49" s="14"/>
      <c r="SBG49" s="14"/>
      <c r="SBH49" s="14"/>
      <c r="SBI49" s="14"/>
      <c r="SBJ49" s="14"/>
      <c r="SBK49" s="14"/>
      <c r="SBL49" s="14"/>
      <c r="SBM49" s="14"/>
      <c r="SBN49" s="14"/>
      <c r="SBO49" s="14"/>
      <c r="SBP49" s="14"/>
      <c r="SBQ49" s="14"/>
      <c r="SBR49" s="14"/>
      <c r="SBS49" s="14"/>
      <c r="SBT49" s="14"/>
      <c r="SBU49" s="14"/>
      <c r="SBV49" s="14"/>
      <c r="SBW49" s="14"/>
      <c r="SBX49" s="14"/>
      <c r="SBY49" s="14"/>
      <c r="SBZ49" s="14"/>
      <c r="SCA49" s="14"/>
      <c r="SCB49" s="14"/>
      <c r="SCC49" s="14"/>
      <c r="SCD49" s="14"/>
      <c r="SCE49" s="14"/>
      <c r="SCF49" s="14"/>
      <c r="SCG49" s="14"/>
      <c r="SCH49" s="14"/>
      <c r="SCI49" s="14"/>
      <c r="SCJ49" s="14"/>
      <c r="SCK49" s="14"/>
      <c r="SCL49" s="14"/>
      <c r="SCM49" s="14"/>
      <c r="SCN49" s="14"/>
      <c r="SCO49" s="14"/>
      <c r="SCP49" s="14"/>
      <c r="SCQ49" s="14"/>
      <c r="SCR49" s="14"/>
      <c r="SCS49" s="14"/>
      <c r="SCT49" s="14"/>
      <c r="SCU49" s="14"/>
      <c r="SCV49" s="14"/>
      <c r="SCW49" s="14"/>
      <c r="SCX49" s="14"/>
      <c r="SCY49" s="14"/>
      <c r="SCZ49" s="14"/>
      <c r="SDA49" s="14"/>
      <c r="SDB49" s="14"/>
      <c r="SDC49" s="14"/>
      <c r="SDD49" s="14"/>
      <c r="SDE49" s="14"/>
      <c r="SDF49" s="14"/>
      <c r="SDG49" s="14"/>
      <c r="SDH49" s="14"/>
      <c r="SDI49" s="14"/>
      <c r="SDJ49" s="14"/>
      <c r="SDK49" s="14"/>
      <c r="SDL49" s="14"/>
      <c r="SDM49" s="14"/>
      <c r="SDN49" s="14"/>
      <c r="SDO49" s="14"/>
      <c r="SDP49" s="14"/>
      <c r="SDQ49" s="14"/>
      <c r="SDR49" s="14"/>
      <c r="SDS49" s="14"/>
      <c r="SDT49" s="14"/>
      <c r="SDU49" s="14"/>
      <c r="SDV49" s="14"/>
      <c r="SDW49" s="14"/>
      <c r="SDX49" s="14"/>
      <c r="SDY49" s="14"/>
      <c r="SDZ49" s="14"/>
      <c r="SEA49" s="14"/>
      <c r="SEB49" s="14"/>
      <c r="SEC49" s="14"/>
      <c r="SED49" s="14"/>
      <c r="SEE49" s="14"/>
      <c r="SEF49" s="14"/>
      <c r="SEG49" s="14"/>
      <c r="SEH49" s="14"/>
      <c r="SEI49" s="14"/>
      <c r="SEJ49" s="14"/>
      <c r="SEK49" s="14"/>
      <c r="SEL49" s="14"/>
      <c r="SEM49" s="14"/>
      <c r="SEN49" s="14"/>
      <c r="SEO49" s="14"/>
      <c r="SEP49" s="14"/>
      <c r="SEQ49" s="14"/>
      <c r="SER49" s="14"/>
      <c r="SES49" s="14"/>
      <c r="SET49" s="14"/>
      <c r="SEU49" s="14"/>
      <c r="SEV49" s="14"/>
      <c r="SEW49" s="14"/>
      <c r="SEX49" s="14"/>
      <c r="SEY49" s="14"/>
      <c r="SEZ49" s="14"/>
      <c r="SFA49" s="14"/>
      <c r="SFB49" s="14"/>
      <c r="SFC49" s="14"/>
      <c r="SFD49" s="14"/>
      <c r="SFE49" s="14"/>
      <c r="SFF49" s="14"/>
      <c r="SFG49" s="14"/>
      <c r="SFH49" s="14"/>
      <c r="SFI49" s="14"/>
      <c r="SFJ49" s="14"/>
      <c r="SFK49" s="14"/>
      <c r="SFL49" s="14"/>
      <c r="SFM49" s="14"/>
      <c r="SFN49" s="14"/>
      <c r="SFO49" s="14"/>
      <c r="SFP49" s="14"/>
      <c r="SFQ49" s="14"/>
      <c r="SFR49" s="14"/>
      <c r="SFS49" s="14"/>
      <c r="SFT49" s="14"/>
      <c r="SFU49" s="14"/>
      <c r="SFV49" s="14"/>
      <c r="SFW49" s="14"/>
      <c r="SFX49" s="14"/>
      <c r="SFY49" s="14"/>
      <c r="SFZ49" s="14"/>
      <c r="SGA49" s="14"/>
      <c r="SGB49" s="14"/>
      <c r="SGC49" s="14"/>
      <c r="SGD49" s="14"/>
      <c r="SGE49" s="14"/>
      <c r="SGF49" s="14"/>
      <c r="SGG49" s="14"/>
      <c r="SGH49" s="14"/>
      <c r="SGI49" s="14"/>
      <c r="SGJ49" s="14"/>
      <c r="SGK49" s="14"/>
      <c r="SGL49" s="14"/>
      <c r="SGM49" s="14"/>
      <c r="SGN49" s="14"/>
      <c r="SGO49" s="14"/>
      <c r="SGP49" s="14"/>
      <c r="SGQ49" s="14"/>
      <c r="SGR49" s="14"/>
      <c r="SGS49" s="14"/>
      <c r="SGT49" s="14"/>
      <c r="SGU49" s="14"/>
      <c r="SGV49" s="14"/>
      <c r="SGW49" s="14"/>
      <c r="SGX49" s="14"/>
      <c r="SGY49" s="14"/>
      <c r="SGZ49" s="14"/>
      <c r="SHA49" s="14"/>
      <c r="SHB49" s="14"/>
      <c r="SHC49" s="14"/>
      <c r="SHD49" s="14"/>
      <c r="SHE49" s="14"/>
      <c r="SHF49" s="14"/>
      <c r="SHG49" s="14"/>
      <c r="SHH49" s="14"/>
      <c r="SHI49" s="14"/>
      <c r="SHJ49" s="14"/>
      <c r="SHK49" s="14"/>
      <c r="SHL49" s="14"/>
      <c r="SHM49" s="14"/>
      <c r="SHN49" s="14"/>
      <c r="SHO49" s="14"/>
      <c r="SHP49" s="14"/>
      <c r="SHQ49" s="14"/>
      <c r="SHR49" s="14"/>
      <c r="SHS49" s="14"/>
      <c r="SHT49" s="14"/>
      <c r="SHU49" s="14"/>
      <c r="SHV49" s="14"/>
      <c r="SHW49" s="14"/>
      <c r="SHX49" s="14"/>
      <c r="SHY49" s="14"/>
      <c r="SHZ49" s="14"/>
      <c r="SIA49" s="14"/>
      <c r="SIB49" s="14"/>
      <c r="SIC49" s="14"/>
      <c r="SID49" s="14"/>
      <c r="SIE49" s="14"/>
      <c r="SIF49" s="14"/>
      <c r="SIG49" s="14"/>
      <c r="SIH49" s="14"/>
      <c r="SII49" s="14"/>
      <c r="SIJ49" s="14"/>
      <c r="SIK49" s="14"/>
      <c r="SIL49" s="14"/>
      <c r="SIM49" s="14"/>
      <c r="SIN49" s="14"/>
      <c r="SIO49" s="14"/>
      <c r="SIP49" s="14"/>
      <c r="SIQ49" s="14"/>
      <c r="SIR49" s="14"/>
      <c r="SIS49" s="14"/>
      <c r="SIT49" s="14"/>
      <c r="SIU49" s="14"/>
      <c r="SIV49" s="14"/>
      <c r="SIW49" s="14"/>
      <c r="SIX49" s="14"/>
      <c r="SIY49" s="14"/>
      <c r="SIZ49" s="14"/>
      <c r="SJA49" s="14"/>
      <c r="SJB49" s="14"/>
      <c r="SJC49" s="14"/>
      <c r="SJD49" s="14"/>
      <c r="SJE49" s="14"/>
      <c r="SJF49" s="14"/>
      <c r="SJG49" s="14"/>
      <c r="SJH49" s="14"/>
      <c r="SJI49" s="14"/>
      <c r="SJJ49" s="14"/>
      <c r="SJK49" s="14"/>
      <c r="SJL49" s="14"/>
      <c r="SJM49" s="14"/>
      <c r="SJN49" s="14"/>
      <c r="SJO49" s="14"/>
      <c r="SJP49" s="14"/>
      <c r="SJQ49" s="14"/>
      <c r="SJR49" s="14"/>
      <c r="SJS49" s="14"/>
      <c r="SJT49" s="14"/>
      <c r="SJU49" s="14"/>
      <c r="SJV49" s="14"/>
      <c r="SJW49" s="14"/>
      <c r="SJX49" s="14"/>
      <c r="SJY49" s="14"/>
      <c r="SJZ49" s="14"/>
      <c r="SKA49" s="14"/>
      <c r="SKB49" s="14"/>
      <c r="SKC49" s="14"/>
      <c r="SKD49" s="14"/>
      <c r="SKE49" s="14"/>
      <c r="SKF49" s="14"/>
      <c r="SKG49" s="14"/>
      <c r="SKH49" s="14"/>
      <c r="SKI49" s="14"/>
      <c r="SKJ49" s="14"/>
      <c r="SKK49" s="14"/>
      <c r="SKL49" s="14"/>
      <c r="SKM49" s="14"/>
      <c r="SKN49" s="14"/>
      <c r="SKO49" s="14"/>
      <c r="SKP49" s="14"/>
      <c r="SKQ49" s="14"/>
      <c r="SKR49" s="14"/>
      <c r="SKS49" s="14"/>
      <c r="SKT49" s="14"/>
      <c r="SKU49" s="14"/>
      <c r="SKV49" s="14"/>
      <c r="SKW49" s="14"/>
      <c r="SKX49" s="14"/>
      <c r="SKY49" s="14"/>
      <c r="SKZ49" s="14"/>
      <c r="SLA49" s="14"/>
      <c r="SLB49" s="14"/>
      <c r="SLC49" s="14"/>
      <c r="SLD49" s="14"/>
      <c r="SLE49" s="14"/>
      <c r="SLF49" s="14"/>
      <c r="SLG49" s="14"/>
      <c r="SLH49" s="14"/>
      <c r="SLI49" s="14"/>
      <c r="SLJ49" s="14"/>
      <c r="SLK49" s="14"/>
      <c r="SLL49" s="14"/>
      <c r="SLM49" s="14"/>
      <c r="SLN49" s="14"/>
      <c r="SLO49" s="14"/>
      <c r="SLP49" s="14"/>
      <c r="SLQ49" s="14"/>
      <c r="SLR49" s="14"/>
      <c r="SLS49" s="14"/>
      <c r="SLT49" s="14"/>
      <c r="SLU49" s="14"/>
      <c r="SLV49" s="14"/>
      <c r="SLW49" s="14"/>
      <c r="SLX49" s="14"/>
      <c r="SLY49" s="14"/>
      <c r="SLZ49" s="14"/>
      <c r="SMA49" s="14"/>
      <c r="SMB49" s="14"/>
      <c r="SMC49" s="14"/>
      <c r="SMD49" s="14"/>
      <c r="SME49" s="14"/>
      <c r="SMF49" s="14"/>
      <c r="SMG49" s="14"/>
      <c r="SMH49" s="14"/>
      <c r="SMI49" s="14"/>
      <c r="SMJ49" s="14"/>
      <c r="SMK49" s="14"/>
      <c r="SML49" s="14"/>
      <c r="SMM49" s="14"/>
      <c r="SMN49" s="14"/>
      <c r="SMO49" s="14"/>
      <c r="SMP49" s="14"/>
      <c r="SMQ49" s="14"/>
      <c r="SMR49" s="14"/>
      <c r="SMS49" s="14"/>
      <c r="SMT49" s="14"/>
      <c r="SMU49" s="14"/>
      <c r="SMV49" s="14"/>
      <c r="SMW49" s="14"/>
      <c r="SMX49" s="14"/>
      <c r="SMY49" s="14"/>
      <c r="SMZ49" s="14"/>
      <c r="SNA49" s="14"/>
      <c r="SNB49" s="14"/>
      <c r="SNC49" s="14"/>
      <c r="SND49" s="14"/>
      <c r="SNE49" s="14"/>
      <c r="SNF49" s="14"/>
      <c r="SNG49" s="14"/>
      <c r="SNH49" s="14"/>
      <c r="SNI49" s="14"/>
      <c r="SNJ49" s="14"/>
      <c r="SNK49" s="14"/>
      <c r="SNL49" s="14"/>
      <c r="SNM49" s="14"/>
      <c r="SNN49" s="14"/>
      <c r="SNO49" s="14"/>
      <c r="SNP49" s="14"/>
      <c r="SNQ49" s="14"/>
      <c r="SNR49" s="14"/>
      <c r="SNS49" s="14"/>
      <c r="SNT49" s="14"/>
      <c r="SNU49" s="14"/>
      <c r="SNV49" s="14"/>
      <c r="SNW49" s="14"/>
      <c r="SNX49" s="14"/>
      <c r="SNY49" s="14"/>
      <c r="SNZ49" s="14"/>
      <c r="SOA49" s="14"/>
      <c r="SOB49" s="14"/>
      <c r="SOC49" s="14"/>
      <c r="SOD49" s="14"/>
      <c r="SOE49" s="14"/>
      <c r="SOF49" s="14"/>
      <c r="SOG49" s="14"/>
      <c r="SOH49" s="14"/>
      <c r="SOI49" s="14"/>
      <c r="SOJ49" s="14"/>
      <c r="SOK49" s="14"/>
      <c r="SOL49" s="14"/>
      <c r="SOM49" s="14"/>
      <c r="SON49" s="14"/>
      <c r="SOO49" s="14"/>
      <c r="SOP49" s="14"/>
      <c r="SOQ49" s="14"/>
      <c r="SOR49" s="14"/>
      <c r="SOS49" s="14"/>
      <c r="SOT49" s="14"/>
      <c r="SOU49" s="14"/>
      <c r="SOV49" s="14"/>
      <c r="SOW49" s="14"/>
      <c r="SOX49" s="14"/>
      <c r="SOY49" s="14"/>
      <c r="SOZ49" s="14"/>
      <c r="SPA49" s="14"/>
      <c r="SPB49" s="14"/>
      <c r="SPC49" s="14"/>
      <c r="SPD49" s="14"/>
      <c r="SPE49" s="14"/>
      <c r="SPF49" s="14"/>
      <c r="SPG49" s="14"/>
      <c r="SPH49" s="14"/>
      <c r="SPI49" s="14"/>
      <c r="SPJ49" s="14"/>
      <c r="SPK49" s="14"/>
      <c r="SPL49" s="14"/>
      <c r="SPM49" s="14"/>
      <c r="SPN49" s="14"/>
      <c r="SPO49" s="14"/>
      <c r="SPP49" s="14"/>
      <c r="SPQ49" s="14"/>
      <c r="SPR49" s="14"/>
      <c r="SPS49" s="14"/>
      <c r="SPT49" s="14"/>
      <c r="SPU49" s="14"/>
      <c r="SPV49" s="14"/>
      <c r="SPW49" s="14"/>
      <c r="SPX49" s="14"/>
      <c r="SPY49" s="14"/>
      <c r="SPZ49" s="14"/>
      <c r="SQA49" s="14"/>
      <c r="SQB49" s="14"/>
      <c r="SQC49" s="14"/>
      <c r="SQD49" s="14"/>
      <c r="SQE49" s="14"/>
      <c r="SQF49" s="14"/>
      <c r="SQG49" s="14"/>
      <c r="SQH49" s="14"/>
      <c r="SQI49" s="14"/>
      <c r="SQJ49" s="14"/>
      <c r="SQK49" s="14"/>
      <c r="SQL49" s="14"/>
      <c r="SQM49" s="14"/>
      <c r="SQN49" s="14"/>
      <c r="SQO49" s="14"/>
      <c r="SQP49" s="14"/>
      <c r="SQQ49" s="14"/>
      <c r="SQR49" s="14"/>
      <c r="SQS49" s="14"/>
      <c r="SQT49" s="14"/>
      <c r="SQU49" s="14"/>
      <c r="SQV49" s="14"/>
      <c r="SQW49" s="14"/>
      <c r="SQX49" s="14"/>
      <c r="SQY49" s="14"/>
      <c r="SQZ49" s="14"/>
      <c r="SRA49" s="14"/>
      <c r="SRB49" s="14"/>
      <c r="SRC49" s="14"/>
      <c r="SRD49" s="14"/>
      <c r="SRE49" s="14"/>
      <c r="SRF49" s="14"/>
      <c r="SRG49" s="14"/>
      <c r="SRH49" s="14"/>
      <c r="SRI49" s="14"/>
      <c r="SRJ49" s="14"/>
      <c r="SRK49" s="14"/>
      <c r="SRL49" s="14"/>
      <c r="SRM49" s="14"/>
      <c r="SRN49" s="14"/>
      <c r="SRO49" s="14"/>
      <c r="SRP49" s="14"/>
      <c r="SRQ49" s="14"/>
      <c r="SRR49" s="14"/>
      <c r="SRS49" s="14"/>
      <c r="SRT49" s="14"/>
      <c r="SRU49" s="14"/>
      <c r="SRV49" s="14"/>
      <c r="SRW49" s="14"/>
      <c r="SRX49" s="14"/>
      <c r="SRY49" s="14"/>
      <c r="SRZ49" s="14"/>
      <c r="SSA49" s="14"/>
      <c r="SSB49" s="14"/>
      <c r="SSC49" s="14"/>
      <c r="SSD49" s="14"/>
      <c r="SSE49" s="14"/>
      <c r="SSF49" s="14"/>
      <c r="SSG49" s="14"/>
      <c r="SSH49" s="14"/>
      <c r="SSI49" s="14"/>
      <c r="SSJ49" s="14"/>
      <c r="SSK49" s="14"/>
      <c r="SSL49" s="14"/>
      <c r="SSM49" s="14"/>
      <c r="SSN49" s="14"/>
      <c r="SSO49" s="14"/>
      <c r="SSP49" s="14"/>
      <c r="SSQ49" s="14"/>
      <c r="SSR49" s="14"/>
      <c r="SSS49" s="14"/>
      <c r="SST49" s="14"/>
      <c r="SSU49" s="14"/>
      <c r="SSV49" s="14"/>
      <c r="SSW49" s="14"/>
      <c r="SSX49" s="14"/>
      <c r="SSY49" s="14"/>
      <c r="SSZ49" s="14"/>
      <c r="STA49" s="14"/>
      <c r="STB49" s="14"/>
      <c r="STC49" s="14"/>
      <c r="STD49" s="14"/>
      <c r="STE49" s="14"/>
      <c r="STF49" s="14"/>
      <c r="STG49" s="14"/>
      <c r="STH49" s="14"/>
      <c r="STI49" s="14"/>
      <c r="STJ49" s="14"/>
      <c r="STK49" s="14"/>
      <c r="STL49" s="14"/>
      <c r="STM49" s="14"/>
      <c r="STN49" s="14"/>
      <c r="STO49" s="14"/>
      <c r="STP49" s="14"/>
      <c r="STQ49" s="14"/>
      <c r="STR49" s="14"/>
      <c r="STS49" s="14"/>
      <c r="STT49" s="14"/>
      <c r="STU49" s="14"/>
      <c r="STV49" s="14"/>
      <c r="STW49" s="14"/>
      <c r="STX49" s="14"/>
      <c r="STY49" s="14"/>
      <c r="STZ49" s="14"/>
      <c r="SUA49" s="14"/>
      <c r="SUB49" s="14"/>
      <c r="SUC49" s="14"/>
      <c r="SUD49" s="14"/>
      <c r="SUE49" s="14"/>
      <c r="SUF49" s="14"/>
      <c r="SUG49" s="14"/>
      <c r="SUH49" s="14"/>
      <c r="SUI49" s="14"/>
      <c r="SUJ49" s="14"/>
      <c r="SUK49" s="14"/>
      <c r="SUL49" s="14"/>
      <c r="SUM49" s="14"/>
      <c r="SUN49" s="14"/>
      <c r="SUO49" s="14"/>
      <c r="SUP49" s="14"/>
      <c r="SUQ49" s="14"/>
      <c r="SUR49" s="14"/>
      <c r="SUS49" s="14"/>
      <c r="SUT49" s="14"/>
      <c r="SUU49" s="14"/>
      <c r="SUV49" s="14"/>
      <c r="SUW49" s="14"/>
      <c r="SUX49" s="14"/>
      <c r="SUY49" s="14"/>
      <c r="SUZ49" s="14"/>
      <c r="SVA49" s="14"/>
      <c r="SVB49" s="14"/>
      <c r="SVC49" s="14"/>
      <c r="SVD49" s="14"/>
      <c r="SVE49" s="14"/>
      <c r="SVF49" s="14"/>
      <c r="SVG49" s="14"/>
      <c r="SVH49" s="14"/>
      <c r="SVI49" s="14"/>
      <c r="SVJ49" s="14"/>
      <c r="SVK49" s="14"/>
      <c r="SVL49" s="14"/>
      <c r="SVM49" s="14"/>
      <c r="SVN49" s="14"/>
      <c r="SVO49" s="14"/>
      <c r="SVP49" s="14"/>
      <c r="SVQ49" s="14"/>
      <c r="SVR49" s="14"/>
      <c r="SVS49" s="14"/>
      <c r="SVT49" s="14"/>
      <c r="SVU49" s="14"/>
      <c r="SVV49" s="14"/>
      <c r="SVW49" s="14"/>
      <c r="SVX49" s="14"/>
      <c r="SVY49" s="14"/>
      <c r="SVZ49" s="14"/>
      <c r="SWA49" s="14"/>
      <c r="SWB49" s="14"/>
      <c r="SWC49" s="14"/>
      <c r="SWD49" s="14"/>
      <c r="SWE49" s="14"/>
      <c r="SWF49" s="14"/>
      <c r="SWG49" s="14"/>
      <c r="SWH49" s="14"/>
      <c r="SWI49" s="14"/>
      <c r="SWJ49" s="14"/>
      <c r="SWK49" s="14"/>
      <c r="SWL49" s="14"/>
      <c r="SWM49" s="14"/>
      <c r="SWN49" s="14"/>
      <c r="SWO49" s="14"/>
      <c r="SWP49" s="14"/>
      <c r="SWQ49" s="14"/>
      <c r="SWR49" s="14"/>
      <c r="SWS49" s="14"/>
      <c r="SWT49" s="14"/>
      <c r="SWU49" s="14"/>
      <c r="SWV49" s="14"/>
      <c r="SWW49" s="14"/>
      <c r="SWX49" s="14"/>
      <c r="SWY49" s="14"/>
      <c r="SWZ49" s="14"/>
      <c r="SXA49" s="14"/>
      <c r="SXB49" s="14"/>
      <c r="SXC49" s="14"/>
      <c r="SXD49" s="14"/>
      <c r="SXE49" s="14"/>
      <c r="SXF49" s="14"/>
      <c r="SXG49" s="14"/>
      <c r="SXH49" s="14"/>
      <c r="SXI49" s="14"/>
      <c r="SXJ49" s="14"/>
      <c r="SXK49" s="14"/>
      <c r="SXL49" s="14"/>
      <c r="SXM49" s="14"/>
      <c r="SXN49" s="14"/>
      <c r="SXO49" s="14"/>
      <c r="SXP49" s="14"/>
      <c r="SXQ49" s="14"/>
      <c r="SXR49" s="14"/>
      <c r="SXS49" s="14"/>
      <c r="SXT49" s="14"/>
      <c r="SXU49" s="14"/>
      <c r="SXV49" s="14"/>
      <c r="SXW49" s="14"/>
      <c r="SXX49" s="14"/>
      <c r="SXY49" s="14"/>
      <c r="SXZ49" s="14"/>
      <c r="SYA49" s="14"/>
      <c r="SYB49" s="14"/>
      <c r="SYC49" s="14"/>
      <c r="SYD49" s="14"/>
      <c r="SYE49" s="14"/>
      <c r="SYF49" s="14"/>
      <c r="SYG49" s="14"/>
      <c r="SYH49" s="14"/>
      <c r="SYI49" s="14"/>
      <c r="SYJ49" s="14"/>
      <c r="SYK49" s="14"/>
      <c r="SYL49" s="14"/>
      <c r="SYM49" s="14"/>
      <c r="SYN49" s="14"/>
      <c r="SYO49" s="14"/>
      <c r="SYP49" s="14"/>
      <c r="SYQ49" s="14"/>
      <c r="SYR49" s="14"/>
      <c r="SYS49" s="14"/>
      <c r="SYT49" s="14"/>
      <c r="SYU49" s="14"/>
      <c r="SYV49" s="14"/>
      <c r="SYW49" s="14"/>
      <c r="SYX49" s="14"/>
      <c r="SYY49" s="14"/>
      <c r="SYZ49" s="14"/>
      <c r="SZA49" s="14"/>
      <c r="SZB49" s="14"/>
      <c r="SZC49" s="14"/>
      <c r="SZD49" s="14"/>
      <c r="SZE49" s="14"/>
      <c r="SZF49" s="14"/>
      <c r="SZG49" s="14"/>
      <c r="SZH49" s="14"/>
      <c r="SZI49" s="14"/>
      <c r="SZJ49" s="14"/>
      <c r="SZK49" s="14"/>
      <c r="SZL49" s="14"/>
      <c r="SZM49" s="14"/>
      <c r="SZN49" s="14"/>
      <c r="SZO49" s="14"/>
      <c r="SZP49" s="14"/>
      <c r="SZQ49" s="14"/>
      <c r="SZR49" s="14"/>
      <c r="SZS49" s="14"/>
      <c r="SZT49" s="14"/>
      <c r="SZU49" s="14"/>
      <c r="SZV49" s="14"/>
      <c r="SZW49" s="14"/>
      <c r="SZX49" s="14"/>
      <c r="SZY49" s="14"/>
      <c r="SZZ49" s="14"/>
      <c r="TAA49" s="14"/>
      <c r="TAB49" s="14"/>
      <c r="TAC49" s="14"/>
      <c r="TAD49" s="14"/>
      <c r="TAE49" s="14"/>
      <c r="TAF49" s="14"/>
      <c r="TAG49" s="14"/>
      <c r="TAH49" s="14"/>
      <c r="TAI49" s="14"/>
      <c r="TAJ49" s="14"/>
      <c r="TAK49" s="14"/>
      <c r="TAL49" s="14"/>
      <c r="TAM49" s="14"/>
      <c r="TAN49" s="14"/>
      <c r="TAO49" s="14"/>
      <c r="TAP49" s="14"/>
      <c r="TAQ49" s="14"/>
      <c r="TAR49" s="14"/>
      <c r="TAS49" s="14"/>
      <c r="TAT49" s="14"/>
      <c r="TAU49" s="14"/>
      <c r="TAV49" s="14"/>
      <c r="TAW49" s="14"/>
      <c r="TAX49" s="14"/>
      <c r="TAY49" s="14"/>
      <c r="TAZ49" s="14"/>
      <c r="TBA49" s="14"/>
      <c r="TBB49" s="14"/>
      <c r="TBC49" s="14"/>
      <c r="TBD49" s="14"/>
      <c r="TBE49" s="14"/>
      <c r="TBF49" s="14"/>
      <c r="TBG49" s="14"/>
      <c r="TBH49" s="14"/>
      <c r="TBI49" s="14"/>
      <c r="TBJ49" s="14"/>
      <c r="TBK49" s="14"/>
      <c r="TBL49" s="14"/>
      <c r="TBM49" s="14"/>
      <c r="TBN49" s="14"/>
      <c r="TBO49" s="14"/>
      <c r="TBP49" s="14"/>
      <c r="TBQ49" s="14"/>
      <c r="TBR49" s="14"/>
      <c r="TBS49" s="14"/>
      <c r="TBT49" s="14"/>
      <c r="TBU49" s="14"/>
      <c r="TBV49" s="14"/>
      <c r="TBW49" s="14"/>
      <c r="TBX49" s="14"/>
      <c r="TBY49" s="14"/>
      <c r="TBZ49" s="14"/>
      <c r="TCA49" s="14"/>
      <c r="TCB49" s="14"/>
      <c r="TCC49" s="14"/>
      <c r="TCD49" s="14"/>
      <c r="TCE49" s="14"/>
      <c r="TCF49" s="14"/>
      <c r="TCG49" s="14"/>
      <c r="TCH49" s="14"/>
      <c r="TCI49" s="14"/>
      <c r="TCJ49" s="14"/>
      <c r="TCK49" s="14"/>
      <c r="TCL49" s="14"/>
      <c r="TCM49" s="14"/>
      <c r="TCN49" s="14"/>
      <c r="TCO49" s="14"/>
      <c r="TCP49" s="14"/>
      <c r="TCQ49" s="14"/>
      <c r="TCR49" s="14"/>
      <c r="TCS49" s="14"/>
      <c r="TCT49" s="14"/>
      <c r="TCU49" s="14"/>
      <c r="TCV49" s="14"/>
      <c r="TCW49" s="14"/>
      <c r="TCX49" s="14"/>
      <c r="TCY49" s="14"/>
      <c r="TCZ49" s="14"/>
      <c r="TDA49" s="14"/>
      <c r="TDB49" s="14"/>
      <c r="TDC49" s="14"/>
      <c r="TDD49" s="14"/>
      <c r="TDE49" s="14"/>
      <c r="TDF49" s="14"/>
      <c r="TDG49" s="14"/>
      <c r="TDH49" s="14"/>
      <c r="TDI49" s="14"/>
      <c r="TDJ49" s="14"/>
      <c r="TDK49" s="14"/>
      <c r="TDL49" s="14"/>
      <c r="TDM49" s="14"/>
      <c r="TDN49" s="14"/>
      <c r="TDO49" s="14"/>
      <c r="TDP49" s="14"/>
      <c r="TDQ49" s="14"/>
      <c r="TDR49" s="14"/>
      <c r="TDS49" s="14"/>
      <c r="TDT49" s="14"/>
      <c r="TDU49" s="14"/>
      <c r="TDV49" s="14"/>
      <c r="TDW49" s="14"/>
      <c r="TDX49" s="14"/>
      <c r="TDY49" s="14"/>
      <c r="TDZ49" s="14"/>
      <c r="TEA49" s="14"/>
      <c r="TEB49" s="14"/>
      <c r="TEC49" s="14"/>
      <c r="TED49" s="14"/>
      <c r="TEE49" s="14"/>
      <c r="TEF49" s="14"/>
      <c r="TEG49" s="14"/>
      <c r="TEH49" s="14"/>
      <c r="TEI49" s="14"/>
      <c r="TEJ49" s="14"/>
      <c r="TEK49" s="14"/>
      <c r="TEL49" s="14"/>
      <c r="TEM49" s="14"/>
      <c r="TEN49" s="14"/>
      <c r="TEO49" s="14"/>
      <c r="TEP49" s="14"/>
      <c r="TEQ49" s="14"/>
      <c r="TER49" s="14"/>
      <c r="TES49" s="14"/>
      <c r="TET49" s="14"/>
      <c r="TEU49" s="14"/>
      <c r="TEV49" s="14"/>
      <c r="TEW49" s="14"/>
      <c r="TEX49" s="14"/>
      <c r="TEY49" s="14"/>
      <c r="TEZ49" s="14"/>
      <c r="TFA49" s="14"/>
      <c r="TFB49" s="14"/>
      <c r="TFC49" s="14"/>
      <c r="TFD49" s="14"/>
      <c r="TFE49" s="14"/>
      <c r="TFF49" s="14"/>
      <c r="TFG49" s="14"/>
      <c r="TFH49" s="14"/>
      <c r="TFI49" s="14"/>
      <c r="TFJ49" s="14"/>
      <c r="TFK49" s="14"/>
      <c r="TFL49" s="14"/>
      <c r="TFM49" s="14"/>
      <c r="TFN49" s="14"/>
      <c r="TFO49" s="14"/>
      <c r="TFP49" s="14"/>
      <c r="TFQ49" s="14"/>
      <c r="TFR49" s="14"/>
      <c r="TFS49" s="14"/>
      <c r="TFT49" s="14"/>
      <c r="TFU49" s="14"/>
      <c r="TFV49" s="14"/>
      <c r="TFW49" s="14"/>
      <c r="TFX49" s="14"/>
      <c r="TFY49" s="14"/>
      <c r="TFZ49" s="14"/>
      <c r="TGA49" s="14"/>
      <c r="TGB49" s="14"/>
      <c r="TGC49" s="14"/>
      <c r="TGD49" s="14"/>
      <c r="TGE49" s="14"/>
      <c r="TGF49" s="14"/>
      <c r="TGG49" s="14"/>
      <c r="TGH49" s="14"/>
      <c r="TGI49" s="14"/>
      <c r="TGJ49" s="14"/>
      <c r="TGK49" s="14"/>
      <c r="TGL49" s="14"/>
      <c r="TGM49" s="14"/>
      <c r="TGN49" s="14"/>
      <c r="TGO49" s="14"/>
      <c r="TGP49" s="14"/>
      <c r="TGQ49" s="14"/>
      <c r="TGR49" s="14"/>
      <c r="TGS49" s="14"/>
      <c r="TGT49" s="14"/>
      <c r="TGU49" s="14"/>
      <c r="TGV49" s="14"/>
      <c r="TGW49" s="14"/>
      <c r="TGX49" s="14"/>
      <c r="TGY49" s="14"/>
      <c r="TGZ49" s="14"/>
      <c r="THA49" s="14"/>
      <c r="THB49" s="14"/>
      <c r="THC49" s="14"/>
      <c r="THD49" s="14"/>
      <c r="THE49" s="14"/>
      <c r="THF49" s="14"/>
      <c r="THG49" s="14"/>
      <c r="THH49" s="14"/>
      <c r="THI49" s="14"/>
      <c r="THJ49" s="14"/>
      <c r="THK49" s="14"/>
      <c r="THL49" s="14"/>
      <c r="THM49" s="14"/>
      <c r="THN49" s="14"/>
      <c r="THO49" s="14"/>
      <c r="THP49" s="14"/>
      <c r="THQ49" s="14"/>
      <c r="THR49" s="14"/>
      <c r="THS49" s="14"/>
      <c r="THT49" s="14"/>
      <c r="THU49" s="14"/>
      <c r="THV49" s="14"/>
      <c r="THW49" s="14"/>
      <c r="THX49" s="14"/>
      <c r="THY49" s="14"/>
      <c r="THZ49" s="14"/>
      <c r="TIA49" s="14"/>
      <c r="TIB49" s="14"/>
      <c r="TIC49" s="14"/>
      <c r="TID49" s="14"/>
      <c r="TIE49" s="14"/>
      <c r="TIF49" s="14"/>
      <c r="TIG49" s="14"/>
      <c r="TIH49" s="14"/>
      <c r="TII49" s="14"/>
      <c r="TIJ49" s="14"/>
      <c r="TIK49" s="14"/>
      <c r="TIL49" s="14"/>
      <c r="TIM49" s="14"/>
      <c r="TIN49" s="14"/>
      <c r="TIO49" s="14"/>
      <c r="TIP49" s="14"/>
      <c r="TIQ49" s="14"/>
      <c r="TIR49" s="14"/>
      <c r="TIS49" s="14"/>
      <c r="TIT49" s="14"/>
      <c r="TIU49" s="14"/>
      <c r="TIV49" s="14"/>
      <c r="TIW49" s="14"/>
      <c r="TIX49" s="14"/>
      <c r="TIY49" s="14"/>
      <c r="TIZ49" s="14"/>
      <c r="TJA49" s="14"/>
      <c r="TJB49" s="14"/>
      <c r="TJC49" s="14"/>
      <c r="TJD49" s="14"/>
      <c r="TJE49" s="14"/>
      <c r="TJF49" s="14"/>
      <c r="TJG49" s="14"/>
      <c r="TJH49" s="14"/>
      <c r="TJI49" s="14"/>
      <c r="TJJ49" s="14"/>
      <c r="TJK49" s="14"/>
      <c r="TJL49" s="14"/>
      <c r="TJM49" s="14"/>
      <c r="TJN49" s="14"/>
      <c r="TJO49" s="14"/>
      <c r="TJP49" s="14"/>
      <c r="TJQ49" s="14"/>
      <c r="TJR49" s="14"/>
      <c r="TJS49" s="14"/>
      <c r="TJT49" s="14"/>
      <c r="TJU49" s="14"/>
      <c r="TJV49" s="14"/>
      <c r="TJW49" s="14"/>
      <c r="TJX49" s="14"/>
      <c r="TJY49" s="14"/>
      <c r="TJZ49" s="14"/>
      <c r="TKA49" s="14"/>
      <c r="TKB49" s="14"/>
      <c r="TKC49" s="14"/>
      <c r="TKD49" s="14"/>
      <c r="TKE49" s="14"/>
      <c r="TKF49" s="14"/>
      <c r="TKG49" s="14"/>
      <c r="TKH49" s="14"/>
      <c r="TKI49" s="14"/>
      <c r="TKJ49" s="14"/>
      <c r="TKK49" s="14"/>
      <c r="TKL49" s="14"/>
      <c r="TKM49" s="14"/>
      <c r="TKN49" s="14"/>
      <c r="TKO49" s="14"/>
      <c r="TKP49" s="14"/>
      <c r="TKQ49" s="14"/>
      <c r="TKR49" s="14"/>
      <c r="TKS49" s="14"/>
      <c r="TKT49" s="14"/>
      <c r="TKU49" s="14"/>
      <c r="TKV49" s="14"/>
      <c r="TKW49" s="14"/>
      <c r="TKX49" s="14"/>
      <c r="TKY49" s="14"/>
      <c r="TKZ49" s="14"/>
      <c r="TLA49" s="14"/>
      <c r="TLB49" s="14"/>
      <c r="TLC49" s="14"/>
      <c r="TLD49" s="14"/>
      <c r="TLE49" s="14"/>
      <c r="TLF49" s="14"/>
      <c r="TLG49" s="14"/>
      <c r="TLH49" s="14"/>
      <c r="TLI49" s="14"/>
      <c r="TLJ49" s="14"/>
      <c r="TLK49" s="14"/>
      <c r="TLL49" s="14"/>
      <c r="TLM49" s="14"/>
      <c r="TLN49" s="14"/>
      <c r="TLO49" s="14"/>
      <c r="TLP49" s="14"/>
      <c r="TLQ49" s="14"/>
      <c r="TLR49" s="14"/>
      <c r="TLS49" s="14"/>
      <c r="TLT49" s="14"/>
      <c r="TLU49" s="14"/>
      <c r="TLV49" s="14"/>
      <c r="TLW49" s="14"/>
      <c r="TLX49" s="14"/>
      <c r="TLY49" s="14"/>
      <c r="TLZ49" s="14"/>
      <c r="TMA49" s="14"/>
      <c r="TMB49" s="14"/>
      <c r="TMC49" s="14"/>
      <c r="TMD49" s="14"/>
      <c r="TME49" s="14"/>
      <c r="TMF49" s="14"/>
      <c r="TMG49" s="14"/>
      <c r="TMH49" s="14"/>
      <c r="TMI49" s="14"/>
      <c r="TMJ49" s="14"/>
      <c r="TMK49" s="14"/>
      <c r="TML49" s="14"/>
      <c r="TMM49" s="14"/>
      <c r="TMN49" s="14"/>
      <c r="TMO49" s="14"/>
      <c r="TMP49" s="14"/>
      <c r="TMQ49" s="14"/>
      <c r="TMR49" s="14"/>
      <c r="TMS49" s="14"/>
      <c r="TMT49" s="14"/>
      <c r="TMU49" s="14"/>
      <c r="TMV49" s="14"/>
      <c r="TMW49" s="14"/>
      <c r="TMX49" s="14"/>
      <c r="TMY49" s="14"/>
      <c r="TMZ49" s="14"/>
      <c r="TNA49" s="14"/>
      <c r="TNB49" s="14"/>
      <c r="TNC49" s="14"/>
      <c r="TND49" s="14"/>
      <c r="TNE49" s="14"/>
      <c r="TNF49" s="14"/>
      <c r="TNG49" s="14"/>
      <c r="TNH49" s="14"/>
      <c r="TNI49" s="14"/>
      <c r="TNJ49" s="14"/>
      <c r="TNK49" s="14"/>
      <c r="TNL49" s="14"/>
      <c r="TNM49" s="14"/>
      <c r="TNN49" s="14"/>
      <c r="TNO49" s="14"/>
      <c r="TNP49" s="14"/>
      <c r="TNQ49" s="14"/>
      <c r="TNR49" s="14"/>
      <c r="TNS49" s="14"/>
      <c r="TNT49" s="14"/>
      <c r="TNU49" s="14"/>
      <c r="TNV49" s="14"/>
      <c r="TNW49" s="14"/>
      <c r="TNX49" s="14"/>
      <c r="TNY49" s="14"/>
      <c r="TNZ49" s="14"/>
      <c r="TOA49" s="14"/>
      <c r="TOB49" s="14"/>
      <c r="TOC49" s="14"/>
      <c r="TOD49" s="14"/>
      <c r="TOE49" s="14"/>
      <c r="TOF49" s="14"/>
      <c r="TOG49" s="14"/>
      <c r="TOH49" s="14"/>
      <c r="TOI49" s="14"/>
      <c r="TOJ49" s="14"/>
      <c r="TOK49" s="14"/>
      <c r="TOL49" s="14"/>
      <c r="TOM49" s="14"/>
      <c r="TON49" s="14"/>
      <c r="TOO49" s="14"/>
      <c r="TOP49" s="14"/>
      <c r="TOQ49" s="14"/>
      <c r="TOR49" s="14"/>
      <c r="TOS49" s="14"/>
      <c r="TOT49" s="14"/>
      <c r="TOU49" s="14"/>
      <c r="TOV49" s="14"/>
      <c r="TOW49" s="14"/>
      <c r="TOX49" s="14"/>
      <c r="TOY49" s="14"/>
      <c r="TOZ49" s="14"/>
      <c r="TPA49" s="14"/>
      <c r="TPB49" s="14"/>
      <c r="TPC49" s="14"/>
      <c r="TPD49" s="14"/>
      <c r="TPE49" s="14"/>
      <c r="TPF49" s="14"/>
      <c r="TPG49" s="14"/>
      <c r="TPH49" s="14"/>
      <c r="TPI49" s="14"/>
      <c r="TPJ49" s="14"/>
      <c r="TPK49" s="14"/>
      <c r="TPL49" s="14"/>
      <c r="TPM49" s="14"/>
      <c r="TPN49" s="14"/>
      <c r="TPO49" s="14"/>
      <c r="TPP49" s="14"/>
      <c r="TPQ49" s="14"/>
      <c r="TPR49" s="14"/>
      <c r="TPS49" s="14"/>
      <c r="TPT49" s="14"/>
      <c r="TPU49" s="14"/>
      <c r="TPV49" s="14"/>
      <c r="TPW49" s="14"/>
      <c r="TPX49" s="14"/>
      <c r="TPY49" s="14"/>
      <c r="TPZ49" s="14"/>
      <c r="TQA49" s="14"/>
      <c r="TQB49" s="14"/>
      <c r="TQC49" s="14"/>
      <c r="TQD49" s="14"/>
      <c r="TQE49" s="14"/>
      <c r="TQF49" s="14"/>
      <c r="TQG49" s="14"/>
      <c r="TQH49" s="14"/>
      <c r="TQI49" s="14"/>
      <c r="TQJ49" s="14"/>
      <c r="TQK49" s="14"/>
      <c r="TQL49" s="14"/>
      <c r="TQM49" s="14"/>
      <c r="TQN49" s="14"/>
      <c r="TQO49" s="14"/>
      <c r="TQP49" s="14"/>
      <c r="TQQ49" s="14"/>
      <c r="TQR49" s="14"/>
      <c r="TQS49" s="14"/>
      <c r="TQT49" s="14"/>
      <c r="TQU49" s="14"/>
      <c r="TQV49" s="14"/>
      <c r="TQW49" s="14"/>
      <c r="TQX49" s="14"/>
      <c r="TQY49" s="14"/>
      <c r="TQZ49" s="14"/>
      <c r="TRA49" s="14"/>
      <c r="TRB49" s="14"/>
      <c r="TRC49" s="14"/>
      <c r="TRD49" s="14"/>
      <c r="TRE49" s="14"/>
      <c r="TRF49" s="14"/>
      <c r="TRG49" s="14"/>
      <c r="TRH49" s="14"/>
      <c r="TRI49" s="14"/>
      <c r="TRJ49" s="14"/>
      <c r="TRK49" s="14"/>
      <c r="TRL49" s="14"/>
      <c r="TRM49" s="14"/>
      <c r="TRN49" s="14"/>
      <c r="TRO49" s="14"/>
      <c r="TRP49" s="14"/>
      <c r="TRQ49" s="14"/>
      <c r="TRR49" s="14"/>
      <c r="TRS49" s="14"/>
      <c r="TRT49" s="14"/>
      <c r="TRU49" s="14"/>
      <c r="TRV49" s="14"/>
      <c r="TRW49" s="14"/>
      <c r="TRX49" s="14"/>
      <c r="TRY49" s="14"/>
      <c r="TRZ49" s="14"/>
      <c r="TSA49" s="14"/>
      <c r="TSB49" s="14"/>
      <c r="TSC49" s="14"/>
      <c r="TSD49" s="14"/>
      <c r="TSE49" s="14"/>
      <c r="TSF49" s="14"/>
      <c r="TSG49" s="14"/>
      <c r="TSH49" s="14"/>
      <c r="TSI49" s="14"/>
      <c r="TSJ49" s="14"/>
      <c r="TSK49" s="14"/>
      <c r="TSL49" s="14"/>
      <c r="TSM49" s="14"/>
      <c r="TSN49" s="14"/>
      <c r="TSO49" s="14"/>
      <c r="TSP49" s="14"/>
      <c r="TSQ49" s="14"/>
      <c r="TSR49" s="14"/>
      <c r="TSS49" s="14"/>
      <c r="TST49" s="14"/>
      <c r="TSU49" s="14"/>
      <c r="TSV49" s="14"/>
      <c r="TSW49" s="14"/>
      <c r="TSX49" s="14"/>
      <c r="TSY49" s="14"/>
      <c r="TSZ49" s="14"/>
      <c r="TTA49" s="14"/>
      <c r="TTB49" s="14"/>
      <c r="TTC49" s="14"/>
      <c r="TTD49" s="14"/>
      <c r="TTE49" s="14"/>
      <c r="TTF49" s="14"/>
      <c r="TTG49" s="14"/>
      <c r="TTH49" s="14"/>
      <c r="TTI49" s="14"/>
      <c r="TTJ49" s="14"/>
      <c r="TTK49" s="14"/>
      <c r="TTL49" s="14"/>
      <c r="TTM49" s="14"/>
      <c r="TTN49" s="14"/>
      <c r="TTO49" s="14"/>
      <c r="TTP49" s="14"/>
      <c r="TTQ49" s="14"/>
      <c r="TTR49" s="14"/>
      <c r="TTS49" s="14"/>
      <c r="TTT49" s="14"/>
      <c r="TTU49" s="14"/>
      <c r="TTV49" s="14"/>
      <c r="TTW49" s="14"/>
      <c r="TTX49" s="14"/>
      <c r="TTY49" s="14"/>
      <c r="TTZ49" s="14"/>
      <c r="TUA49" s="14"/>
      <c r="TUB49" s="14"/>
      <c r="TUC49" s="14"/>
      <c r="TUD49" s="14"/>
      <c r="TUE49" s="14"/>
      <c r="TUF49" s="14"/>
      <c r="TUG49" s="14"/>
      <c r="TUH49" s="14"/>
      <c r="TUI49" s="14"/>
      <c r="TUJ49" s="14"/>
      <c r="TUK49" s="14"/>
      <c r="TUL49" s="14"/>
      <c r="TUM49" s="14"/>
      <c r="TUN49" s="14"/>
      <c r="TUO49" s="14"/>
      <c r="TUP49" s="14"/>
      <c r="TUQ49" s="14"/>
      <c r="TUR49" s="14"/>
      <c r="TUS49" s="14"/>
      <c r="TUT49" s="14"/>
      <c r="TUU49" s="14"/>
      <c r="TUV49" s="14"/>
      <c r="TUW49" s="14"/>
      <c r="TUX49" s="14"/>
      <c r="TUY49" s="14"/>
      <c r="TUZ49" s="14"/>
      <c r="TVA49" s="14"/>
      <c r="TVB49" s="14"/>
      <c r="TVC49" s="14"/>
      <c r="TVD49" s="14"/>
      <c r="TVE49" s="14"/>
      <c r="TVF49" s="14"/>
      <c r="TVG49" s="14"/>
      <c r="TVH49" s="14"/>
      <c r="TVI49" s="14"/>
      <c r="TVJ49" s="14"/>
      <c r="TVK49" s="14"/>
      <c r="TVL49" s="14"/>
      <c r="TVM49" s="14"/>
      <c r="TVN49" s="14"/>
      <c r="TVO49" s="14"/>
      <c r="TVP49" s="14"/>
      <c r="TVQ49" s="14"/>
      <c r="TVR49" s="14"/>
      <c r="TVS49" s="14"/>
      <c r="TVT49" s="14"/>
      <c r="TVU49" s="14"/>
      <c r="TVV49" s="14"/>
      <c r="TVW49" s="14"/>
      <c r="TVX49" s="14"/>
      <c r="TVY49" s="14"/>
      <c r="TVZ49" s="14"/>
      <c r="TWA49" s="14"/>
      <c r="TWB49" s="14"/>
      <c r="TWC49" s="14"/>
      <c r="TWD49" s="14"/>
      <c r="TWE49" s="14"/>
      <c r="TWF49" s="14"/>
      <c r="TWG49" s="14"/>
      <c r="TWH49" s="14"/>
      <c r="TWI49" s="14"/>
      <c r="TWJ49" s="14"/>
      <c r="TWK49" s="14"/>
      <c r="TWL49" s="14"/>
      <c r="TWM49" s="14"/>
      <c r="TWN49" s="14"/>
      <c r="TWO49" s="14"/>
      <c r="TWP49" s="14"/>
      <c r="TWQ49" s="14"/>
      <c r="TWR49" s="14"/>
      <c r="TWS49" s="14"/>
      <c r="TWT49" s="14"/>
      <c r="TWU49" s="14"/>
      <c r="TWV49" s="14"/>
      <c r="TWW49" s="14"/>
      <c r="TWX49" s="14"/>
      <c r="TWY49" s="14"/>
      <c r="TWZ49" s="14"/>
      <c r="TXA49" s="14"/>
      <c r="TXB49" s="14"/>
      <c r="TXC49" s="14"/>
      <c r="TXD49" s="14"/>
      <c r="TXE49" s="14"/>
      <c r="TXF49" s="14"/>
      <c r="TXG49" s="14"/>
      <c r="TXH49" s="14"/>
      <c r="TXI49" s="14"/>
      <c r="TXJ49" s="14"/>
      <c r="TXK49" s="14"/>
      <c r="TXL49" s="14"/>
      <c r="TXM49" s="14"/>
      <c r="TXN49" s="14"/>
      <c r="TXO49" s="14"/>
      <c r="TXP49" s="14"/>
      <c r="TXQ49" s="14"/>
      <c r="TXR49" s="14"/>
      <c r="TXS49" s="14"/>
      <c r="TXT49" s="14"/>
      <c r="TXU49" s="14"/>
      <c r="TXV49" s="14"/>
      <c r="TXW49" s="14"/>
      <c r="TXX49" s="14"/>
      <c r="TXY49" s="14"/>
      <c r="TXZ49" s="14"/>
      <c r="TYA49" s="14"/>
      <c r="TYB49" s="14"/>
      <c r="TYC49" s="14"/>
      <c r="TYD49" s="14"/>
      <c r="TYE49" s="14"/>
      <c r="TYF49" s="14"/>
      <c r="TYG49" s="14"/>
      <c r="TYH49" s="14"/>
      <c r="TYI49" s="14"/>
      <c r="TYJ49" s="14"/>
      <c r="TYK49" s="14"/>
      <c r="TYL49" s="14"/>
      <c r="TYM49" s="14"/>
      <c r="TYN49" s="14"/>
      <c r="TYO49" s="14"/>
      <c r="TYP49" s="14"/>
      <c r="TYQ49" s="14"/>
      <c r="TYR49" s="14"/>
      <c r="TYS49" s="14"/>
      <c r="TYT49" s="14"/>
      <c r="TYU49" s="14"/>
      <c r="TYV49" s="14"/>
      <c r="TYW49" s="14"/>
      <c r="TYX49" s="14"/>
      <c r="TYY49" s="14"/>
      <c r="TYZ49" s="14"/>
      <c r="TZA49" s="14"/>
      <c r="TZB49" s="14"/>
      <c r="TZC49" s="14"/>
      <c r="TZD49" s="14"/>
      <c r="TZE49" s="14"/>
      <c r="TZF49" s="14"/>
      <c r="TZG49" s="14"/>
      <c r="TZH49" s="14"/>
      <c r="TZI49" s="14"/>
      <c r="TZJ49" s="14"/>
      <c r="TZK49" s="14"/>
      <c r="TZL49" s="14"/>
      <c r="TZM49" s="14"/>
      <c r="TZN49" s="14"/>
      <c r="TZO49" s="14"/>
      <c r="TZP49" s="14"/>
      <c r="TZQ49" s="14"/>
      <c r="TZR49" s="14"/>
      <c r="TZS49" s="14"/>
      <c r="TZT49" s="14"/>
      <c r="TZU49" s="14"/>
      <c r="TZV49" s="14"/>
      <c r="TZW49" s="14"/>
      <c r="TZX49" s="14"/>
      <c r="TZY49" s="14"/>
      <c r="TZZ49" s="14"/>
      <c r="UAA49" s="14"/>
      <c r="UAB49" s="14"/>
      <c r="UAC49" s="14"/>
      <c r="UAD49" s="14"/>
      <c r="UAE49" s="14"/>
      <c r="UAF49" s="14"/>
      <c r="UAG49" s="14"/>
      <c r="UAH49" s="14"/>
      <c r="UAI49" s="14"/>
      <c r="UAJ49" s="14"/>
      <c r="UAK49" s="14"/>
      <c r="UAL49" s="14"/>
      <c r="UAM49" s="14"/>
      <c r="UAN49" s="14"/>
      <c r="UAO49" s="14"/>
      <c r="UAP49" s="14"/>
      <c r="UAQ49" s="14"/>
      <c r="UAR49" s="14"/>
      <c r="UAS49" s="14"/>
      <c r="UAT49" s="14"/>
      <c r="UAU49" s="14"/>
      <c r="UAV49" s="14"/>
      <c r="UAW49" s="14"/>
      <c r="UAX49" s="14"/>
      <c r="UAY49" s="14"/>
      <c r="UAZ49" s="14"/>
      <c r="UBA49" s="14"/>
      <c r="UBB49" s="14"/>
      <c r="UBC49" s="14"/>
      <c r="UBD49" s="14"/>
      <c r="UBE49" s="14"/>
      <c r="UBF49" s="14"/>
      <c r="UBG49" s="14"/>
      <c r="UBH49" s="14"/>
      <c r="UBI49" s="14"/>
      <c r="UBJ49" s="14"/>
      <c r="UBK49" s="14"/>
      <c r="UBL49" s="14"/>
      <c r="UBM49" s="14"/>
      <c r="UBN49" s="14"/>
      <c r="UBO49" s="14"/>
      <c r="UBP49" s="14"/>
      <c r="UBQ49" s="14"/>
      <c r="UBR49" s="14"/>
      <c r="UBS49" s="14"/>
      <c r="UBT49" s="14"/>
      <c r="UBU49" s="14"/>
      <c r="UBV49" s="14"/>
      <c r="UBW49" s="14"/>
      <c r="UBX49" s="14"/>
      <c r="UBY49" s="14"/>
      <c r="UBZ49" s="14"/>
      <c r="UCA49" s="14"/>
      <c r="UCB49" s="14"/>
      <c r="UCC49" s="14"/>
      <c r="UCD49" s="14"/>
      <c r="UCE49" s="14"/>
      <c r="UCF49" s="14"/>
      <c r="UCG49" s="14"/>
      <c r="UCH49" s="14"/>
      <c r="UCI49" s="14"/>
      <c r="UCJ49" s="14"/>
      <c r="UCK49" s="14"/>
      <c r="UCL49" s="14"/>
      <c r="UCM49" s="14"/>
      <c r="UCN49" s="14"/>
      <c r="UCO49" s="14"/>
      <c r="UCP49" s="14"/>
      <c r="UCQ49" s="14"/>
      <c r="UCR49" s="14"/>
      <c r="UCS49" s="14"/>
      <c r="UCT49" s="14"/>
      <c r="UCU49" s="14"/>
      <c r="UCV49" s="14"/>
      <c r="UCW49" s="14"/>
      <c r="UCX49" s="14"/>
      <c r="UCY49" s="14"/>
      <c r="UCZ49" s="14"/>
      <c r="UDA49" s="14"/>
      <c r="UDB49" s="14"/>
      <c r="UDC49" s="14"/>
      <c r="UDD49" s="14"/>
      <c r="UDE49" s="14"/>
      <c r="UDF49" s="14"/>
      <c r="UDG49" s="14"/>
      <c r="UDH49" s="14"/>
      <c r="UDI49" s="14"/>
      <c r="UDJ49" s="14"/>
      <c r="UDK49" s="14"/>
      <c r="UDL49" s="14"/>
      <c r="UDM49" s="14"/>
      <c r="UDN49" s="14"/>
      <c r="UDO49" s="14"/>
      <c r="UDP49" s="14"/>
      <c r="UDQ49" s="14"/>
      <c r="UDR49" s="14"/>
      <c r="UDS49" s="14"/>
      <c r="UDT49" s="14"/>
      <c r="UDU49" s="14"/>
      <c r="UDV49" s="14"/>
      <c r="UDW49" s="14"/>
      <c r="UDX49" s="14"/>
      <c r="UDY49" s="14"/>
      <c r="UDZ49" s="14"/>
      <c r="UEA49" s="14"/>
      <c r="UEB49" s="14"/>
      <c r="UEC49" s="14"/>
      <c r="UED49" s="14"/>
      <c r="UEE49" s="14"/>
      <c r="UEF49" s="14"/>
      <c r="UEG49" s="14"/>
      <c r="UEH49" s="14"/>
      <c r="UEI49" s="14"/>
      <c r="UEJ49" s="14"/>
      <c r="UEK49" s="14"/>
      <c r="UEL49" s="14"/>
      <c r="UEM49" s="14"/>
      <c r="UEN49" s="14"/>
      <c r="UEO49" s="14"/>
      <c r="UEP49" s="14"/>
      <c r="UEQ49" s="14"/>
      <c r="UER49" s="14"/>
      <c r="UES49" s="14"/>
      <c r="UET49" s="14"/>
      <c r="UEU49" s="14"/>
      <c r="UEV49" s="14"/>
      <c r="UEW49" s="14"/>
      <c r="UEX49" s="14"/>
      <c r="UEY49" s="14"/>
      <c r="UEZ49" s="14"/>
      <c r="UFA49" s="14"/>
      <c r="UFB49" s="14"/>
      <c r="UFC49" s="14"/>
      <c r="UFD49" s="14"/>
      <c r="UFE49" s="14"/>
      <c r="UFF49" s="14"/>
      <c r="UFG49" s="14"/>
      <c r="UFH49" s="14"/>
      <c r="UFI49" s="14"/>
      <c r="UFJ49" s="14"/>
      <c r="UFK49" s="14"/>
      <c r="UFL49" s="14"/>
      <c r="UFM49" s="14"/>
      <c r="UFN49" s="14"/>
      <c r="UFO49" s="14"/>
      <c r="UFP49" s="14"/>
      <c r="UFQ49" s="14"/>
      <c r="UFR49" s="14"/>
      <c r="UFS49" s="14"/>
      <c r="UFT49" s="14"/>
      <c r="UFU49" s="14"/>
      <c r="UFV49" s="14"/>
      <c r="UFW49" s="14"/>
      <c r="UFX49" s="14"/>
      <c r="UFY49" s="14"/>
      <c r="UFZ49" s="14"/>
      <c r="UGA49" s="14"/>
      <c r="UGB49" s="14"/>
      <c r="UGC49" s="14"/>
      <c r="UGD49" s="14"/>
      <c r="UGE49" s="14"/>
      <c r="UGF49" s="14"/>
      <c r="UGG49" s="14"/>
      <c r="UGH49" s="14"/>
      <c r="UGI49" s="14"/>
      <c r="UGJ49" s="14"/>
      <c r="UGK49" s="14"/>
      <c r="UGL49" s="14"/>
      <c r="UGM49" s="14"/>
      <c r="UGN49" s="14"/>
      <c r="UGO49" s="14"/>
      <c r="UGP49" s="14"/>
      <c r="UGQ49" s="14"/>
      <c r="UGR49" s="14"/>
      <c r="UGS49" s="14"/>
      <c r="UGT49" s="14"/>
      <c r="UGU49" s="14"/>
      <c r="UGV49" s="14"/>
      <c r="UGW49" s="14"/>
      <c r="UGX49" s="14"/>
      <c r="UGY49" s="14"/>
      <c r="UGZ49" s="14"/>
      <c r="UHA49" s="14"/>
      <c r="UHB49" s="14"/>
      <c r="UHC49" s="14"/>
      <c r="UHD49" s="14"/>
      <c r="UHE49" s="14"/>
      <c r="UHF49" s="14"/>
      <c r="UHG49" s="14"/>
      <c r="UHH49" s="14"/>
      <c r="UHI49" s="14"/>
      <c r="UHJ49" s="14"/>
      <c r="UHK49" s="14"/>
      <c r="UHL49" s="14"/>
      <c r="UHM49" s="14"/>
      <c r="UHN49" s="14"/>
      <c r="UHO49" s="14"/>
      <c r="UHP49" s="14"/>
      <c r="UHQ49" s="14"/>
      <c r="UHR49" s="14"/>
      <c r="UHS49" s="14"/>
      <c r="UHT49" s="14"/>
      <c r="UHU49" s="14"/>
      <c r="UHV49" s="14"/>
      <c r="UHW49" s="14"/>
      <c r="UHX49" s="14"/>
      <c r="UHY49" s="14"/>
      <c r="UHZ49" s="14"/>
      <c r="UIA49" s="14"/>
      <c r="UIB49" s="14"/>
      <c r="UIC49" s="14"/>
      <c r="UID49" s="14"/>
      <c r="UIE49" s="14"/>
      <c r="UIF49" s="14"/>
      <c r="UIG49" s="14"/>
      <c r="UIH49" s="14"/>
      <c r="UII49" s="14"/>
      <c r="UIJ49" s="14"/>
      <c r="UIK49" s="14"/>
      <c r="UIL49" s="14"/>
      <c r="UIM49" s="14"/>
      <c r="UIN49" s="14"/>
      <c r="UIO49" s="14"/>
      <c r="UIP49" s="14"/>
      <c r="UIQ49" s="14"/>
      <c r="UIR49" s="14"/>
      <c r="UIS49" s="14"/>
      <c r="UIT49" s="14"/>
      <c r="UIU49" s="14"/>
      <c r="UIV49" s="14"/>
      <c r="UIW49" s="14"/>
      <c r="UIX49" s="14"/>
      <c r="UIY49" s="14"/>
      <c r="UIZ49" s="14"/>
      <c r="UJA49" s="14"/>
      <c r="UJB49" s="14"/>
      <c r="UJC49" s="14"/>
      <c r="UJD49" s="14"/>
      <c r="UJE49" s="14"/>
      <c r="UJF49" s="14"/>
      <c r="UJG49" s="14"/>
      <c r="UJH49" s="14"/>
      <c r="UJI49" s="14"/>
      <c r="UJJ49" s="14"/>
      <c r="UJK49" s="14"/>
      <c r="UJL49" s="14"/>
      <c r="UJM49" s="14"/>
      <c r="UJN49" s="14"/>
      <c r="UJO49" s="14"/>
      <c r="UJP49" s="14"/>
      <c r="UJQ49" s="14"/>
      <c r="UJR49" s="14"/>
      <c r="UJS49" s="14"/>
      <c r="UJT49" s="14"/>
      <c r="UJU49" s="14"/>
      <c r="UJV49" s="14"/>
      <c r="UJW49" s="14"/>
      <c r="UJX49" s="14"/>
      <c r="UJY49" s="14"/>
      <c r="UJZ49" s="14"/>
      <c r="UKA49" s="14"/>
      <c r="UKB49" s="14"/>
      <c r="UKC49" s="14"/>
      <c r="UKD49" s="14"/>
      <c r="UKE49" s="14"/>
      <c r="UKF49" s="14"/>
      <c r="UKG49" s="14"/>
      <c r="UKH49" s="14"/>
      <c r="UKI49" s="14"/>
      <c r="UKJ49" s="14"/>
      <c r="UKK49" s="14"/>
      <c r="UKL49" s="14"/>
      <c r="UKM49" s="14"/>
      <c r="UKN49" s="14"/>
      <c r="UKO49" s="14"/>
      <c r="UKP49" s="14"/>
      <c r="UKQ49" s="14"/>
      <c r="UKR49" s="14"/>
      <c r="UKS49" s="14"/>
      <c r="UKT49" s="14"/>
      <c r="UKU49" s="14"/>
      <c r="UKV49" s="14"/>
      <c r="UKW49" s="14"/>
      <c r="UKX49" s="14"/>
      <c r="UKY49" s="14"/>
      <c r="UKZ49" s="14"/>
      <c r="ULA49" s="14"/>
      <c r="ULB49" s="14"/>
      <c r="ULC49" s="14"/>
      <c r="ULD49" s="14"/>
      <c r="ULE49" s="14"/>
      <c r="ULF49" s="14"/>
      <c r="ULG49" s="14"/>
      <c r="ULH49" s="14"/>
      <c r="ULI49" s="14"/>
      <c r="ULJ49" s="14"/>
      <c r="ULK49" s="14"/>
      <c r="ULL49" s="14"/>
      <c r="ULM49" s="14"/>
      <c r="ULN49" s="14"/>
      <c r="ULO49" s="14"/>
      <c r="ULP49" s="14"/>
      <c r="ULQ49" s="14"/>
      <c r="ULR49" s="14"/>
      <c r="ULS49" s="14"/>
      <c r="ULT49" s="14"/>
      <c r="ULU49" s="14"/>
      <c r="ULV49" s="14"/>
      <c r="ULW49" s="14"/>
      <c r="ULX49" s="14"/>
      <c r="ULY49" s="14"/>
      <c r="ULZ49" s="14"/>
      <c r="UMA49" s="14"/>
      <c r="UMB49" s="14"/>
      <c r="UMC49" s="14"/>
      <c r="UMD49" s="14"/>
      <c r="UME49" s="14"/>
      <c r="UMF49" s="14"/>
      <c r="UMG49" s="14"/>
      <c r="UMH49" s="14"/>
      <c r="UMI49" s="14"/>
      <c r="UMJ49" s="14"/>
      <c r="UMK49" s="14"/>
      <c r="UML49" s="14"/>
      <c r="UMM49" s="14"/>
      <c r="UMN49" s="14"/>
      <c r="UMO49" s="14"/>
      <c r="UMP49" s="14"/>
      <c r="UMQ49" s="14"/>
      <c r="UMR49" s="14"/>
      <c r="UMS49" s="14"/>
      <c r="UMT49" s="14"/>
      <c r="UMU49" s="14"/>
      <c r="UMV49" s="14"/>
      <c r="UMW49" s="14"/>
      <c r="UMX49" s="14"/>
      <c r="UMY49" s="14"/>
      <c r="UMZ49" s="14"/>
      <c r="UNA49" s="14"/>
      <c r="UNB49" s="14"/>
      <c r="UNC49" s="14"/>
      <c r="UND49" s="14"/>
      <c r="UNE49" s="14"/>
      <c r="UNF49" s="14"/>
      <c r="UNG49" s="14"/>
      <c r="UNH49" s="14"/>
      <c r="UNI49" s="14"/>
      <c r="UNJ49" s="14"/>
      <c r="UNK49" s="14"/>
      <c r="UNL49" s="14"/>
      <c r="UNM49" s="14"/>
      <c r="UNN49" s="14"/>
      <c r="UNO49" s="14"/>
      <c r="UNP49" s="14"/>
      <c r="UNQ49" s="14"/>
      <c r="UNR49" s="14"/>
      <c r="UNS49" s="14"/>
      <c r="UNT49" s="14"/>
      <c r="UNU49" s="14"/>
      <c r="UNV49" s="14"/>
      <c r="UNW49" s="14"/>
      <c r="UNX49" s="14"/>
      <c r="UNY49" s="14"/>
      <c r="UNZ49" s="14"/>
      <c r="UOA49" s="14"/>
      <c r="UOB49" s="14"/>
      <c r="UOC49" s="14"/>
      <c r="UOD49" s="14"/>
      <c r="UOE49" s="14"/>
      <c r="UOF49" s="14"/>
      <c r="UOG49" s="14"/>
      <c r="UOH49" s="14"/>
      <c r="UOI49" s="14"/>
      <c r="UOJ49" s="14"/>
      <c r="UOK49" s="14"/>
      <c r="UOL49" s="14"/>
      <c r="UOM49" s="14"/>
      <c r="UON49" s="14"/>
      <c r="UOO49" s="14"/>
      <c r="UOP49" s="14"/>
      <c r="UOQ49" s="14"/>
      <c r="UOR49" s="14"/>
      <c r="UOS49" s="14"/>
      <c r="UOT49" s="14"/>
      <c r="UOU49" s="14"/>
      <c r="UOV49" s="14"/>
      <c r="UOW49" s="14"/>
      <c r="UOX49" s="14"/>
      <c r="UOY49" s="14"/>
      <c r="UOZ49" s="14"/>
      <c r="UPA49" s="14"/>
      <c r="UPB49" s="14"/>
      <c r="UPC49" s="14"/>
      <c r="UPD49" s="14"/>
      <c r="UPE49" s="14"/>
      <c r="UPF49" s="14"/>
      <c r="UPG49" s="14"/>
      <c r="UPH49" s="14"/>
      <c r="UPI49" s="14"/>
      <c r="UPJ49" s="14"/>
      <c r="UPK49" s="14"/>
      <c r="UPL49" s="14"/>
      <c r="UPM49" s="14"/>
      <c r="UPN49" s="14"/>
      <c r="UPO49" s="14"/>
      <c r="UPP49" s="14"/>
      <c r="UPQ49" s="14"/>
      <c r="UPR49" s="14"/>
      <c r="UPS49" s="14"/>
      <c r="UPT49" s="14"/>
      <c r="UPU49" s="14"/>
      <c r="UPV49" s="14"/>
      <c r="UPW49" s="14"/>
      <c r="UPX49" s="14"/>
      <c r="UPY49" s="14"/>
      <c r="UPZ49" s="14"/>
      <c r="UQA49" s="14"/>
      <c r="UQB49" s="14"/>
      <c r="UQC49" s="14"/>
      <c r="UQD49" s="14"/>
      <c r="UQE49" s="14"/>
      <c r="UQF49" s="14"/>
      <c r="UQG49" s="14"/>
      <c r="UQH49" s="14"/>
      <c r="UQI49" s="14"/>
      <c r="UQJ49" s="14"/>
      <c r="UQK49" s="14"/>
      <c r="UQL49" s="14"/>
      <c r="UQM49" s="14"/>
      <c r="UQN49" s="14"/>
      <c r="UQO49" s="14"/>
      <c r="UQP49" s="14"/>
      <c r="UQQ49" s="14"/>
      <c r="UQR49" s="14"/>
      <c r="UQS49" s="14"/>
      <c r="UQT49" s="14"/>
      <c r="UQU49" s="14"/>
      <c r="UQV49" s="14"/>
      <c r="UQW49" s="14"/>
      <c r="UQX49" s="14"/>
      <c r="UQY49" s="14"/>
      <c r="UQZ49" s="14"/>
      <c r="URA49" s="14"/>
      <c r="URB49" s="14"/>
      <c r="URC49" s="14"/>
      <c r="URD49" s="14"/>
      <c r="URE49" s="14"/>
      <c r="URF49" s="14"/>
      <c r="URG49" s="14"/>
      <c r="URH49" s="14"/>
      <c r="URI49" s="14"/>
      <c r="URJ49" s="14"/>
      <c r="URK49" s="14"/>
      <c r="URL49" s="14"/>
      <c r="URM49" s="14"/>
      <c r="URN49" s="14"/>
      <c r="URO49" s="14"/>
      <c r="URP49" s="14"/>
      <c r="URQ49" s="14"/>
      <c r="URR49" s="14"/>
      <c r="URS49" s="14"/>
      <c r="URT49" s="14"/>
      <c r="URU49" s="14"/>
      <c r="URV49" s="14"/>
      <c r="URW49" s="14"/>
      <c r="URX49" s="14"/>
      <c r="URY49" s="14"/>
      <c r="URZ49" s="14"/>
      <c r="USA49" s="14"/>
      <c r="USB49" s="14"/>
      <c r="USC49" s="14"/>
      <c r="USD49" s="14"/>
      <c r="USE49" s="14"/>
      <c r="USF49" s="14"/>
      <c r="USG49" s="14"/>
      <c r="USH49" s="14"/>
      <c r="USI49" s="14"/>
      <c r="USJ49" s="14"/>
      <c r="USK49" s="14"/>
      <c r="USL49" s="14"/>
      <c r="USM49" s="14"/>
      <c r="USN49" s="14"/>
      <c r="USO49" s="14"/>
      <c r="USP49" s="14"/>
      <c r="USQ49" s="14"/>
      <c r="USR49" s="14"/>
      <c r="USS49" s="14"/>
      <c r="UST49" s="14"/>
      <c r="USU49" s="14"/>
      <c r="USV49" s="14"/>
      <c r="USW49" s="14"/>
      <c r="USX49" s="14"/>
      <c r="USY49" s="14"/>
      <c r="USZ49" s="14"/>
      <c r="UTA49" s="14"/>
      <c r="UTB49" s="14"/>
      <c r="UTC49" s="14"/>
      <c r="UTD49" s="14"/>
      <c r="UTE49" s="14"/>
      <c r="UTF49" s="14"/>
      <c r="UTG49" s="14"/>
      <c r="UTH49" s="14"/>
      <c r="UTI49" s="14"/>
      <c r="UTJ49" s="14"/>
      <c r="UTK49" s="14"/>
      <c r="UTL49" s="14"/>
      <c r="UTM49" s="14"/>
      <c r="UTN49" s="14"/>
      <c r="UTO49" s="14"/>
      <c r="UTP49" s="14"/>
      <c r="UTQ49" s="14"/>
      <c r="UTR49" s="14"/>
      <c r="UTS49" s="14"/>
      <c r="UTT49" s="14"/>
      <c r="UTU49" s="14"/>
      <c r="UTV49" s="14"/>
      <c r="UTW49" s="14"/>
      <c r="UTX49" s="14"/>
      <c r="UTY49" s="14"/>
      <c r="UTZ49" s="14"/>
      <c r="UUA49" s="14"/>
      <c r="UUB49" s="14"/>
      <c r="UUC49" s="14"/>
      <c r="UUD49" s="14"/>
      <c r="UUE49" s="14"/>
      <c r="UUF49" s="14"/>
      <c r="UUG49" s="14"/>
      <c r="UUH49" s="14"/>
      <c r="UUI49" s="14"/>
      <c r="UUJ49" s="14"/>
      <c r="UUK49" s="14"/>
      <c r="UUL49" s="14"/>
      <c r="UUM49" s="14"/>
      <c r="UUN49" s="14"/>
      <c r="UUO49" s="14"/>
      <c r="UUP49" s="14"/>
      <c r="UUQ49" s="14"/>
      <c r="UUR49" s="14"/>
      <c r="UUS49" s="14"/>
      <c r="UUT49" s="14"/>
      <c r="UUU49" s="14"/>
      <c r="UUV49" s="14"/>
      <c r="UUW49" s="14"/>
      <c r="UUX49" s="14"/>
      <c r="UUY49" s="14"/>
      <c r="UUZ49" s="14"/>
      <c r="UVA49" s="14"/>
      <c r="UVB49" s="14"/>
      <c r="UVC49" s="14"/>
      <c r="UVD49" s="14"/>
      <c r="UVE49" s="14"/>
      <c r="UVF49" s="14"/>
      <c r="UVG49" s="14"/>
      <c r="UVH49" s="14"/>
      <c r="UVI49" s="14"/>
      <c r="UVJ49" s="14"/>
      <c r="UVK49" s="14"/>
      <c r="UVL49" s="14"/>
      <c r="UVM49" s="14"/>
      <c r="UVN49" s="14"/>
      <c r="UVO49" s="14"/>
      <c r="UVP49" s="14"/>
      <c r="UVQ49" s="14"/>
      <c r="UVR49" s="14"/>
      <c r="UVS49" s="14"/>
      <c r="UVT49" s="14"/>
      <c r="UVU49" s="14"/>
      <c r="UVV49" s="14"/>
      <c r="UVW49" s="14"/>
      <c r="UVX49" s="14"/>
      <c r="UVY49" s="14"/>
      <c r="UVZ49" s="14"/>
      <c r="UWA49" s="14"/>
      <c r="UWB49" s="14"/>
      <c r="UWC49" s="14"/>
      <c r="UWD49" s="14"/>
      <c r="UWE49" s="14"/>
      <c r="UWF49" s="14"/>
      <c r="UWG49" s="14"/>
      <c r="UWH49" s="14"/>
      <c r="UWI49" s="14"/>
      <c r="UWJ49" s="14"/>
      <c r="UWK49" s="14"/>
      <c r="UWL49" s="14"/>
      <c r="UWM49" s="14"/>
      <c r="UWN49" s="14"/>
      <c r="UWO49" s="14"/>
      <c r="UWP49" s="14"/>
      <c r="UWQ49" s="14"/>
      <c r="UWR49" s="14"/>
      <c r="UWS49" s="14"/>
      <c r="UWT49" s="14"/>
      <c r="UWU49" s="14"/>
      <c r="UWV49" s="14"/>
      <c r="UWW49" s="14"/>
      <c r="UWX49" s="14"/>
      <c r="UWY49" s="14"/>
      <c r="UWZ49" s="14"/>
      <c r="UXA49" s="14"/>
      <c r="UXB49" s="14"/>
      <c r="UXC49" s="14"/>
      <c r="UXD49" s="14"/>
      <c r="UXE49" s="14"/>
      <c r="UXF49" s="14"/>
      <c r="UXG49" s="14"/>
      <c r="UXH49" s="14"/>
      <c r="UXI49" s="14"/>
      <c r="UXJ49" s="14"/>
      <c r="UXK49" s="14"/>
      <c r="UXL49" s="14"/>
      <c r="UXM49" s="14"/>
      <c r="UXN49" s="14"/>
      <c r="UXO49" s="14"/>
      <c r="UXP49" s="14"/>
      <c r="UXQ49" s="14"/>
      <c r="UXR49" s="14"/>
      <c r="UXS49" s="14"/>
      <c r="UXT49" s="14"/>
      <c r="UXU49" s="14"/>
      <c r="UXV49" s="14"/>
      <c r="UXW49" s="14"/>
      <c r="UXX49" s="14"/>
      <c r="UXY49" s="14"/>
      <c r="UXZ49" s="14"/>
      <c r="UYA49" s="14"/>
      <c r="UYB49" s="14"/>
      <c r="UYC49" s="14"/>
      <c r="UYD49" s="14"/>
      <c r="UYE49" s="14"/>
      <c r="UYF49" s="14"/>
      <c r="UYG49" s="14"/>
      <c r="UYH49" s="14"/>
      <c r="UYI49" s="14"/>
      <c r="UYJ49" s="14"/>
      <c r="UYK49" s="14"/>
      <c r="UYL49" s="14"/>
      <c r="UYM49" s="14"/>
      <c r="UYN49" s="14"/>
      <c r="UYO49" s="14"/>
      <c r="UYP49" s="14"/>
      <c r="UYQ49" s="14"/>
      <c r="UYR49" s="14"/>
      <c r="UYS49" s="14"/>
      <c r="UYT49" s="14"/>
      <c r="UYU49" s="14"/>
      <c r="UYV49" s="14"/>
      <c r="UYW49" s="14"/>
      <c r="UYX49" s="14"/>
      <c r="UYY49" s="14"/>
      <c r="UYZ49" s="14"/>
      <c r="UZA49" s="14"/>
      <c r="UZB49" s="14"/>
      <c r="UZC49" s="14"/>
      <c r="UZD49" s="14"/>
      <c r="UZE49" s="14"/>
      <c r="UZF49" s="14"/>
      <c r="UZG49" s="14"/>
      <c r="UZH49" s="14"/>
      <c r="UZI49" s="14"/>
      <c r="UZJ49" s="14"/>
      <c r="UZK49" s="14"/>
      <c r="UZL49" s="14"/>
      <c r="UZM49" s="14"/>
      <c r="UZN49" s="14"/>
      <c r="UZO49" s="14"/>
      <c r="UZP49" s="14"/>
      <c r="UZQ49" s="14"/>
      <c r="UZR49" s="14"/>
      <c r="UZS49" s="14"/>
      <c r="UZT49" s="14"/>
      <c r="UZU49" s="14"/>
      <c r="UZV49" s="14"/>
      <c r="UZW49" s="14"/>
      <c r="UZX49" s="14"/>
      <c r="UZY49" s="14"/>
      <c r="UZZ49" s="14"/>
      <c r="VAA49" s="14"/>
      <c r="VAB49" s="14"/>
      <c r="VAC49" s="14"/>
      <c r="VAD49" s="14"/>
      <c r="VAE49" s="14"/>
      <c r="VAF49" s="14"/>
      <c r="VAG49" s="14"/>
      <c r="VAH49" s="14"/>
      <c r="VAI49" s="14"/>
      <c r="VAJ49" s="14"/>
      <c r="VAK49" s="14"/>
      <c r="VAL49" s="14"/>
      <c r="VAM49" s="14"/>
      <c r="VAN49" s="14"/>
      <c r="VAO49" s="14"/>
      <c r="VAP49" s="14"/>
      <c r="VAQ49" s="14"/>
      <c r="VAR49" s="14"/>
      <c r="VAS49" s="14"/>
      <c r="VAT49" s="14"/>
      <c r="VAU49" s="14"/>
      <c r="VAV49" s="14"/>
      <c r="VAW49" s="14"/>
      <c r="VAX49" s="14"/>
      <c r="VAY49" s="14"/>
      <c r="VAZ49" s="14"/>
      <c r="VBA49" s="14"/>
      <c r="VBB49" s="14"/>
      <c r="VBC49" s="14"/>
      <c r="VBD49" s="14"/>
      <c r="VBE49" s="14"/>
      <c r="VBF49" s="14"/>
      <c r="VBG49" s="14"/>
      <c r="VBH49" s="14"/>
      <c r="VBI49" s="14"/>
      <c r="VBJ49" s="14"/>
      <c r="VBK49" s="14"/>
      <c r="VBL49" s="14"/>
      <c r="VBM49" s="14"/>
      <c r="VBN49" s="14"/>
      <c r="VBO49" s="14"/>
      <c r="VBP49" s="14"/>
      <c r="VBQ49" s="14"/>
      <c r="VBR49" s="14"/>
      <c r="VBS49" s="14"/>
      <c r="VBT49" s="14"/>
      <c r="VBU49" s="14"/>
      <c r="VBV49" s="14"/>
      <c r="VBW49" s="14"/>
      <c r="VBX49" s="14"/>
      <c r="VBY49" s="14"/>
      <c r="VBZ49" s="14"/>
      <c r="VCA49" s="14"/>
      <c r="VCB49" s="14"/>
      <c r="VCC49" s="14"/>
      <c r="VCD49" s="14"/>
      <c r="VCE49" s="14"/>
      <c r="VCF49" s="14"/>
      <c r="VCG49" s="14"/>
      <c r="VCH49" s="14"/>
      <c r="VCI49" s="14"/>
      <c r="VCJ49" s="14"/>
      <c r="VCK49" s="14"/>
      <c r="VCL49" s="14"/>
      <c r="VCM49" s="14"/>
      <c r="VCN49" s="14"/>
      <c r="VCO49" s="14"/>
      <c r="VCP49" s="14"/>
      <c r="VCQ49" s="14"/>
      <c r="VCR49" s="14"/>
      <c r="VCS49" s="14"/>
      <c r="VCT49" s="14"/>
      <c r="VCU49" s="14"/>
      <c r="VCV49" s="14"/>
      <c r="VCW49" s="14"/>
      <c r="VCX49" s="14"/>
      <c r="VCY49" s="14"/>
      <c r="VCZ49" s="14"/>
      <c r="VDA49" s="14"/>
      <c r="VDB49" s="14"/>
      <c r="VDC49" s="14"/>
      <c r="VDD49" s="14"/>
      <c r="VDE49" s="14"/>
      <c r="VDF49" s="14"/>
      <c r="VDG49" s="14"/>
      <c r="VDH49" s="14"/>
      <c r="VDI49" s="14"/>
      <c r="VDJ49" s="14"/>
      <c r="VDK49" s="14"/>
      <c r="VDL49" s="14"/>
      <c r="VDM49" s="14"/>
      <c r="VDN49" s="14"/>
      <c r="VDO49" s="14"/>
      <c r="VDP49" s="14"/>
      <c r="VDQ49" s="14"/>
      <c r="VDR49" s="14"/>
      <c r="VDS49" s="14"/>
      <c r="VDT49" s="14"/>
      <c r="VDU49" s="14"/>
      <c r="VDV49" s="14"/>
      <c r="VDW49" s="14"/>
      <c r="VDX49" s="14"/>
      <c r="VDY49" s="14"/>
      <c r="VDZ49" s="14"/>
      <c r="VEA49" s="14"/>
      <c r="VEB49" s="14"/>
      <c r="VEC49" s="14"/>
      <c r="VED49" s="14"/>
      <c r="VEE49" s="14"/>
      <c r="VEF49" s="14"/>
      <c r="VEG49" s="14"/>
      <c r="VEH49" s="14"/>
      <c r="VEI49" s="14"/>
      <c r="VEJ49" s="14"/>
      <c r="VEK49" s="14"/>
      <c r="VEL49" s="14"/>
      <c r="VEM49" s="14"/>
      <c r="VEN49" s="14"/>
      <c r="VEO49" s="14"/>
      <c r="VEP49" s="14"/>
      <c r="VEQ49" s="14"/>
      <c r="VER49" s="14"/>
      <c r="VES49" s="14"/>
      <c r="VET49" s="14"/>
      <c r="VEU49" s="14"/>
      <c r="VEV49" s="14"/>
      <c r="VEW49" s="14"/>
      <c r="VEX49" s="14"/>
      <c r="VEY49" s="14"/>
      <c r="VEZ49" s="14"/>
      <c r="VFA49" s="14"/>
      <c r="VFB49" s="14"/>
      <c r="VFC49" s="14"/>
      <c r="VFD49" s="14"/>
      <c r="VFE49" s="14"/>
      <c r="VFF49" s="14"/>
      <c r="VFG49" s="14"/>
      <c r="VFH49" s="14"/>
      <c r="VFI49" s="14"/>
      <c r="VFJ49" s="14"/>
      <c r="VFK49" s="14"/>
      <c r="VFL49" s="14"/>
      <c r="VFM49" s="14"/>
      <c r="VFN49" s="14"/>
      <c r="VFO49" s="14"/>
      <c r="VFP49" s="14"/>
      <c r="VFQ49" s="14"/>
      <c r="VFR49" s="14"/>
      <c r="VFS49" s="14"/>
      <c r="VFT49" s="14"/>
      <c r="VFU49" s="14"/>
      <c r="VFV49" s="14"/>
      <c r="VFW49" s="14"/>
      <c r="VFX49" s="14"/>
      <c r="VFY49" s="14"/>
      <c r="VFZ49" s="14"/>
      <c r="VGA49" s="14"/>
      <c r="VGB49" s="14"/>
      <c r="VGC49" s="14"/>
      <c r="VGD49" s="14"/>
      <c r="VGE49" s="14"/>
      <c r="VGF49" s="14"/>
      <c r="VGG49" s="14"/>
      <c r="VGH49" s="14"/>
      <c r="VGI49" s="14"/>
      <c r="VGJ49" s="14"/>
      <c r="VGK49" s="14"/>
      <c r="VGL49" s="14"/>
      <c r="VGM49" s="14"/>
      <c r="VGN49" s="14"/>
      <c r="VGO49" s="14"/>
      <c r="VGP49" s="14"/>
      <c r="VGQ49" s="14"/>
      <c r="VGR49" s="14"/>
      <c r="VGS49" s="14"/>
      <c r="VGT49" s="14"/>
      <c r="VGU49" s="14"/>
      <c r="VGV49" s="14"/>
      <c r="VGW49" s="14"/>
      <c r="VGX49" s="14"/>
      <c r="VGY49" s="14"/>
      <c r="VGZ49" s="14"/>
      <c r="VHA49" s="14"/>
      <c r="VHB49" s="14"/>
      <c r="VHC49" s="14"/>
      <c r="VHD49" s="14"/>
      <c r="VHE49" s="14"/>
      <c r="VHF49" s="14"/>
      <c r="VHG49" s="14"/>
      <c r="VHH49" s="14"/>
      <c r="VHI49" s="14"/>
      <c r="VHJ49" s="14"/>
      <c r="VHK49" s="14"/>
      <c r="VHL49" s="14"/>
      <c r="VHM49" s="14"/>
      <c r="VHN49" s="14"/>
      <c r="VHO49" s="14"/>
      <c r="VHP49" s="14"/>
      <c r="VHQ49" s="14"/>
      <c r="VHR49" s="14"/>
      <c r="VHS49" s="14"/>
      <c r="VHT49" s="14"/>
      <c r="VHU49" s="14"/>
      <c r="VHV49" s="14"/>
      <c r="VHW49" s="14"/>
      <c r="VHX49" s="14"/>
      <c r="VHY49" s="14"/>
      <c r="VHZ49" s="14"/>
      <c r="VIA49" s="14"/>
      <c r="VIB49" s="14"/>
      <c r="VIC49" s="14"/>
      <c r="VID49" s="14"/>
      <c r="VIE49" s="14"/>
      <c r="VIF49" s="14"/>
      <c r="VIG49" s="14"/>
      <c r="VIH49" s="14"/>
      <c r="VII49" s="14"/>
      <c r="VIJ49" s="14"/>
      <c r="VIK49" s="14"/>
      <c r="VIL49" s="14"/>
      <c r="VIM49" s="14"/>
      <c r="VIN49" s="14"/>
      <c r="VIO49" s="14"/>
      <c r="VIP49" s="14"/>
      <c r="VIQ49" s="14"/>
      <c r="VIR49" s="14"/>
      <c r="VIS49" s="14"/>
      <c r="VIT49" s="14"/>
      <c r="VIU49" s="14"/>
      <c r="VIV49" s="14"/>
      <c r="VIW49" s="14"/>
      <c r="VIX49" s="14"/>
      <c r="VIY49" s="14"/>
      <c r="VIZ49" s="14"/>
      <c r="VJA49" s="14"/>
      <c r="VJB49" s="14"/>
      <c r="VJC49" s="14"/>
      <c r="VJD49" s="14"/>
      <c r="VJE49" s="14"/>
      <c r="VJF49" s="14"/>
      <c r="VJG49" s="14"/>
      <c r="VJH49" s="14"/>
      <c r="VJI49" s="14"/>
      <c r="VJJ49" s="14"/>
      <c r="VJK49" s="14"/>
      <c r="VJL49" s="14"/>
      <c r="VJM49" s="14"/>
      <c r="VJN49" s="14"/>
      <c r="VJO49" s="14"/>
      <c r="VJP49" s="14"/>
      <c r="VJQ49" s="14"/>
      <c r="VJR49" s="14"/>
      <c r="VJS49" s="14"/>
      <c r="VJT49" s="14"/>
      <c r="VJU49" s="14"/>
      <c r="VJV49" s="14"/>
      <c r="VJW49" s="14"/>
      <c r="VJX49" s="14"/>
      <c r="VJY49" s="14"/>
      <c r="VJZ49" s="14"/>
      <c r="VKA49" s="14"/>
      <c r="VKB49" s="14"/>
      <c r="VKC49" s="14"/>
      <c r="VKD49" s="14"/>
      <c r="VKE49" s="14"/>
      <c r="VKF49" s="14"/>
      <c r="VKG49" s="14"/>
      <c r="VKH49" s="14"/>
      <c r="VKI49" s="14"/>
      <c r="VKJ49" s="14"/>
      <c r="VKK49" s="14"/>
      <c r="VKL49" s="14"/>
      <c r="VKM49" s="14"/>
      <c r="VKN49" s="14"/>
      <c r="VKO49" s="14"/>
      <c r="VKP49" s="14"/>
      <c r="VKQ49" s="14"/>
      <c r="VKR49" s="14"/>
      <c r="VKS49" s="14"/>
      <c r="VKT49" s="14"/>
      <c r="VKU49" s="14"/>
      <c r="VKV49" s="14"/>
      <c r="VKW49" s="14"/>
      <c r="VKX49" s="14"/>
      <c r="VKY49" s="14"/>
      <c r="VKZ49" s="14"/>
      <c r="VLA49" s="14"/>
      <c r="VLB49" s="14"/>
      <c r="VLC49" s="14"/>
      <c r="VLD49" s="14"/>
      <c r="VLE49" s="14"/>
      <c r="VLF49" s="14"/>
      <c r="VLG49" s="14"/>
      <c r="VLH49" s="14"/>
      <c r="VLI49" s="14"/>
      <c r="VLJ49" s="14"/>
      <c r="VLK49" s="14"/>
      <c r="VLL49" s="14"/>
      <c r="VLM49" s="14"/>
      <c r="VLN49" s="14"/>
      <c r="VLO49" s="14"/>
      <c r="VLP49" s="14"/>
      <c r="VLQ49" s="14"/>
      <c r="VLR49" s="14"/>
      <c r="VLS49" s="14"/>
      <c r="VLT49" s="14"/>
      <c r="VLU49" s="14"/>
      <c r="VLV49" s="14"/>
      <c r="VLW49" s="14"/>
      <c r="VLX49" s="14"/>
      <c r="VLY49" s="14"/>
      <c r="VLZ49" s="14"/>
      <c r="VMA49" s="14"/>
      <c r="VMB49" s="14"/>
      <c r="VMC49" s="14"/>
      <c r="VMD49" s="14"/>
      <c r="VME49" s="14"/>
      <c r="VMF49" s="14"/>
      <c r="VMG49" s="14"/>
      <c r="VMH49" s="14"/>
      <c r="VMI49" s="14"/>
      <c r="VMJ49" s="14"/>
      <c r="VMK49" s="14"/>
      <c r="VML49" s="14"/>
      <c r="VMM49" s="14"/>
      <c r="VMN49" s="14"/>
      <c r="VMO49" s="14"/>
      <c r="VMP49" s="14"/>
      <c r="VMQ49" s="14"/>
      <c r="VMR49" s="14"/>
      <c r="VMS49" s="14"/>
      <c r="VMT49" s="14"/>
      <c r="VMU49" s="14"/>
      <c r="VMV49" s="14"/>
      <c r="VMW49" s="14"/>
      <c r="VMX49" s="14"/>
      <c r="VMY49" s="14"/>
      <c r="VMZ49" s="14"/>
      <c r="VNA49" s="14"/>
      <c r="VNB49" s="14"/>
      <c r="VNC49" s="14"/>
      <c r="VND49" s="14"/>
      <c r="VNE49" s="14"/>
      <c r="VNF49" s="14"/>
      <c r="VNG49" s="14"/>
      <c r="VNH49" s="14"/>
      <c r="VNI49" s="14"/>
      <c r="VNJ49" s="14"/>
      <c r="VNK49" s="14"/>
      <c r="VNL49" s="14"/>
      <c r="VNM49" s="14"/>
      <c r="VNN49" s="14"/>
      <c r="VNO49" s="14"/>
      <c r="VNP49" s="14"/>
      <c r="VNQ49" s="14"/>
      <c r="VNR49" s="14"/>
      <c r="VNS49" s="14"/>
      <c r="VNT49" s="14"/>
      <c r="VNU49" s="14"/>
      <c r="VNV49" s="14"/>
      <c r="VNW49" s="14"/>
      <c r="VNX49" s="14"/>
      <c r="VNY49" s="14"/>
      <c r="VNZ49" s="14"/>
      <c r="VOA49" s="14"/>
      <c r="VOB49" s="14"/>
      <c r="VOC49" s="14"/>
      <c r="VOD49" s="14"/>
      <c r="VOE49" s="14"/>
      <c r="VOF49" s="14"/>
      <c r="VOG49" s="14"/>
      <c r="VOH49" s="14"/>
      <c r="VOI49" s="14"/>
      <c r="VOJ49" s="14"/>
      <c r="VOK49" s="14"/>
      <c r="VOL49" s="14"/>
      <c r="VOM49" s="14"/>
      <c r="VON49" s="14"/>
      <c r="VOO49" s="14"/>
      <c r="VOP49" s="14"/>
      <c r="VOQ49" s="14"/>
      <c r="VOR49" s="14"/>
      <c r="VOS49" s="14"/>
      <c r="VOT49" s="14"/>
      <c r="VOU49" s="14"/>
      <c r="VOV49" s="14"/>
      <c r="VOW49" s="14"/>
      <c r="VOX49" s="14"/>
      <c r="VOY49" s="14"/>
      <c r="VOZ49" s="14"/>
      <c r="VPA49" s="14"/>
      <c r="VPB49" s="14"/>
      <c r="VPC49" s="14"/>
      <c r="VPD49" s="14"/>
      <c r="VPE49" s="14"/>
      <c r="VPF49" s="14"/>
      <c r="VPG49" s="14"/>
      <c r="VPH49" s="14"/>
      <c r="VPI49" s="14"/>
      <c r="VPJ49" s="14"/>
      <c r="VPK49" s="14"/>
      <c r="VPL49" s="14"/>
      <c r="VPM49" s="14"/>
      <c r="VPN49" s="14"/>
      <c r="VPO49" s="14"/>
      <c r="VPP49" s="14"/>
      <c r="VPQ49" s="14"/>
      <c r="VPR49" s="14"/>
      <c r="VPS49" s="14"/>
      <c r="VPT49" s="14"/>
      <c r="VPU49" s="14"/>
      <c r="VPV49" s="14"/>
      <c r="VPW49" s="14"/>
      <c r="VPX49" s="14"/>
      <c r="VPY49" s="14"/>
      <c r="VPZ49" s="14"/>
      <c r="VQA49" s="14"/>
      <c r="VQB49" s="14"/>
      <c r="VQC49" s="14"/>
      <c r="VQD49" s="14"/>
      <c r="VQE49" s="14"/>
      <c r="VQF49" s="14"/>
      <c r="VQG49" s="14"/>
      <c r="VQH49" s="14"/>
      <c r="VQI49" s="14"/>
      <c r="VQJ49" s="14"/>
      <c r="VQK49" s="14"/>
      <c r="VQL49" s="14"/>
      <c r="VQM49" s="14"/>
      <c r="VQN49" s="14"/>
      <c r="VQO49" s="14"/>
      <c r="VQP49" s="14"/>
      <c r="VQQ49" s="14"/>
      <c r="VQR49" s="14"/>
      <c r="VQS49" s="14"/>
      <c r="VQT49" s="14"/>
      <c r="VQU49" s="14"/>
      <c r="VQV49" s="14"/>
      <c r="VQW49" s="14"/>
      <c r="VQX49" s="14"/>
      <c r="VQY49" s="14"/>
      <c r="VQZ49" s="14"/>
      <c r="VRA49" s="14"/>
      <c r="VRB49" s="14"/>
      <c r="VRC49" s="14"/>
      <c r="VRD49" s="14"/>
      <c r="VRE49" s="14"/>
      <c r="VRF49" s="14"/>
      <c r="VRG49" s="14"/>
      <c r="VRH49" s="14"/>
      <c r="VRI49" s="14"/>
      <c r="VRJ49" s="14"/>
      <c r="VRK49" s="14"/>
      <c r="VRL49" s="14"/>
      <c r="VRM49" s="14"/>
      <c r="VRN49" s="14"/>
      <c r="VRO49" s="14"/>
      <c r="VRP49" s="14"/>
      <c r="VRQ49" s="14"/>
      <c r="VRR49" s="14"/>
      <c r="VRS49" s="14"/>
      <c r="VRT49" s="14"/>
      <c r="VRU49" s="14"/>
      <c r="VRV49" s="14"/>
      <c r="VRW49" s="14"/>
      <c r="VRX49" s="14"/>
      <c r="VRY49" s="14"/>
      <c r="VRZ49" s="14"/>
      <c r="VSA49" s="14"/>
      <c r="VSB49" s="14"/>
      <c r="VSC49" s="14"/>
      <c r="VSD49" s="14"/>
      <c r="VSE49" s="14"/>
      <c r="VSF49" s="14"/>
      <c r="VSG49" s="14"/>
      <c r="VSH49" s="14"/>
      <c r="VSI49" s="14"/>
      <c r="VSJ49" s="14"/>
      <c r="VSK49" s="14"/>
      <c r="VSL49" s="14"/>
      <c r="VSM49" s="14"/>
      <c r="VSN49" s="14"/>
      <c r="VSO49" s="14"/>
      <c r="VSP49" s="14"/>
      <c r="VSQ49" s="14"/>
      <c r="VSR49" s="14"/>
      <c r="VSS49" s="14"/>
      <c r="VST49" s="14"/>
      <c r="VSU49" s="14"/>
      <c r="VSV49" s="14"/>
      <c r="VSW49" s="14"/>
      <c r="VSX49" s="14"/>
      <c r="VSY49" s="14"/>
      <c r="VSZ49" s="14"/>
      <c r="VTA49" s="14"/>
      <c r="VTB49" s="14"/>
      <c r="VTC49" s="14"/>
      <c r="VTD49" s="14"/>
      <c r="VTE49" s="14"/>
      <c r="VTF49" s="14"/>
      <c r="VTG49" s="14"/>
      <c r="VTH49" s="14"/>
      <c r="VTI49" s="14"/>
      <c r="VTJ49" s="14"/>
      <c r="VTK49" s="14"/>
      <c r="VTL49" s="14"/>
      <c r="VTM49" s="14"/>
      <c r="VTN49" s="14"/>
      <c r="VTO49" s="14"/>
      <c r="VTP49" s="14"/>
      <c r="VTQ49" s="14"/>
      <c r="VTR49" s="14"/>
      <c r="VTS49" s="14"/>
      <c r="VTT49" s="14"/>
      <c r="VTU49" s="14"/>
      <c r="VTV49" s="14"/>
      <c r="VTW49" s="14"/>
      <c r="VTX49" s="14"/>
      <c r="VTY49" s="14"/>
      <c r="VTZ49" s="14"/>
      <c r="VUA49" s="14"/>
      <c r="VUB49" s="14"/>
      <c r="VUC49" s="14"/>
      <c r="VUD49" s="14"/>
      <c r="VUE49" s="14"/>
      <c r="VUF49" s="14"/>
      <c r="VUG49" s="14"/>
      <c r="VUH49" s="14"/>
      <c r="VUI49" s="14"/>
      <c r="VUJ49" s="14"/>
      <c r="VUK49" s="14"/>
      <c r="VUL49" s="14"/>
      <c r="VUM49" s="14"/>
      <c r="VUN49" s="14"/>
      <c r="VUO49" s="14"/>
      <c r="VUP49" s="14"/>
      <c r="VUQ49" s="14"/>
      <c r="VUR49" s="14"/>
      <c r="VUS49" s="14"/>
      <c r="VUT49" s="14"/>
      <c r="VUU49" s="14"/>
      <c r="VUV49" s="14"/>
      <c r="VUW49" s="14"/>
      <c r="VUX49" s="14"/>
      <c r="VUY49" s="14"/>
      <c r="VUZ49" s="14"/>
      <c r="VVA49" s="14"/>
      <c r="VVB49" s="14"/>
      <c r="VVC49" s="14"/>
      <c r="VVD49" s="14"/>
      <c r="VVE49" s="14"/>
      <c r="VVF49" s="14"/>
      <c r="VVG49" s="14"/>
      <c r="VVH49" s="14"/>
      <c r="VVI49" s="14"/>
      <c r="VVJ49" s="14"/>
      <c r="VVK49" s="14"/>
      <c r="VVL49" s="14"/>
      <c r="VVM49" s="14"/>
      <c r="VVN49" s="14"/>
      <c r="VVO49" s="14"/>
      <c r="VVP49" s="14"/>
      <c r="VVQ49" s="14"/>
      <c r="VVR49" s="14"/>
      <c r="VVS49" s="14"/>
      <c r="VVT49" s="14"/>
      <c r="VVU49" s="14"/>
      <c r="VVV49" s="14"/>
      <c r="VVW49" s="14"/>
      <c r="VVX49" s="14"/>
      <c r="VVY49" s="14"/>
      <c r="VVZ49" s="14"/>
      <c r="VWA49" s="14"/>
      <c r="VWB49" s="14"/>
      <c r="VWC49" s="14"/>
      <c r="VWD49" s="14"/>
      <c r="VWE49" s="14"/>
      <c r="VWF49" s="14"/>
      <c r="VWG49" s="14"/>
      <c r="VWH49" s="14"/>
      <c r="VWI49" s="14"/>
      <c r="VWJ49" s="14"/>
      <c r="VWK49" s="14"/>
      <c r="VWL49" s="14"/>
      <c r="VWM49" s="14"/>
      <c r="VWN49" s="14"/>
      <c r="VWO49" s="14"/>
      <c r="VWP49" s="14"/>
      <c r="VWQ49" s="14"/>
      <c r="VWR49" s="14"/>
      <c r="VWS49" s="14"/>
      <c r="VWT49" s="14"/>
      <c r="VWU49" s="14"/>
      <c r="VWV49" s="14"/>
      <c r="VWW49" s="14"/>
      <c r="VWX49" s="14"/>
      <c r="VWY49" s="14"/>
      <c r="VWZ49" s="14"/>
      <c r="VXA49" s="14"/>
      <c r="VXB49" s="14"/>
      <c r="VXC49" s="14"/>
      <c r="VXD49" s="14"/>
      <c r="VXE49" s="14"/>
      <c r="VXF49" s="14"/>
      <c r="VXG49" s="14"/>
      <c r="VXH49" s="14"/>
      <c r="VXI49" s="14"/>
      <c r="VXJ49" s="14"/>
      <c r="VXK49" s="14"/>
      <c r="VXL49" s="14"/>
      <c r="VXM49" s="14"/>
      <c r="VXN49" s="14"/>
      <c r="VXO49" s="14"/>
      <c r="VXP49" s="14"/>
      <c r="VXQ49" s="14"/>
      <c r="VXR49" s="14"/>
      <c r="VXS49" s="14"/>
      <c r="VXT49" s="14"/>
      <c r="VXU49" s="14"/>
      <c r="VXV49" s="14"/>
      <c r="VXW49" s="14"/>
      <c r="VXX49" s="14"/>
      <c r="VXY49" s="14"/>
      <c r="VXZ49" s="14"/>
      <c r="VYA49" s="14"/>
      <c r="VYB49" s="14"/>
      <c r="VYC49" s="14"/>
      <c r="VYD49" s="14"/>
      <c r="VYE49" s="14"/>
      <c r="VYF49" s="14"/>
      <c r="VYG49" s="14"/>
      <c r="VYH49" s="14"/>
      <c r="VYI49" s="14"/>
      <c r="VYJ49" s="14"/>
      <c r="VYK49" s="14"/>
      <c r="VYL49" s="14"/>
      <c r="VYM49" s="14"/>
      <c r="VYN49" s="14"/>
      <c r="VYO49" s="14"/>
      <c r="VYP49" s="14"/>
      <c r="VYQ49" s="14"/>
      <c r="VYR49" s="14"/>
      <c r="VYS49" s="14"/>
      <c r="VYT49" s="14"/>
      <c r="VYU49" s="14"/>
      <c r="VYV49" s="14"/>
      <c r="VYW49" s="14"/>
      <c r="VYX49" s="14"/>
      <c r="VYY49" s="14"/>
      <c r="VYZ49" s="14"/>
      <c r="VZA49" s="14"/>
      <c r="VZB49" s="14"/>
      <c r="VZC49" s="14"/>
      <c r="VZD49" s="14"/>
      <c r="VZE49" s="14"/>
      <c r="VZF49" s="14"/>
      <c r="VZG49" s="14"/>
      <c r="VZH49" s="14"/>
      <c r="VZI49" s="14"/>
      <c r="VZJ49" s="14"/>
      <c r="VZK49" s="14"/>
      <c r="VZL49" s="14"/>
      <c r="VZM49" s="14"/>
      <c r="VZN49" s="14"/>
      <c r="VZO49" s="14"/>
      <c r="VZP49" s="14"/>
      <c r="VZQ49" s="14"/>
      <c r="VZR49" s="14"/>
      <c r="VZS49" s="14"/>
      <c r="VZT49" s="14"/>
      <c r="VZU49" s="14"/>
      <c r="VZV49" s="14"/>
      <c r="VZW49" s="14"/>
      <c r="VZX49" s="14"/>
      <c r="VZY49" s="14"/>
      <c r="VZZ49" s="14"/>
      <c r="WAA49" s="14"/>
      <c r="WAB49" s="14"/>
      <c r="WAC49" s="14"/>
      <c r="WAD49" s="14"/>
      <c r="WAE49" s="14"/>
      <c r="WAF49" s="14"/>
      <c r="WAG49" s="14"/>
      <c r="WAH49" s="14"/>
      <c r="WAI49" s="14"/>
      <c r="WAJ49" s="14"/>
      <c r="WAK49" s="14"/>
      <c r="WAL49" s="14"/>
      <c r="WAM49" s="14"/>
      <c r="WAN49" s="14"/>
      <c r="WAO49" s="14"/>
      <c r="WAP49" s="14"/>
      <c r="WAQ49" s="14"/>
      <c r="WAR49" s="14"/>
      <c r="WAS49" s="14"/>
      <c r="WAT49" s="14"/>
      <c r="WAU49" s="14"/>
      <c r="WAV49" s="14"/>
      <c r="WAW49" s="14"/>
      <c r="WAX49" s="14"/>
      <c r="WAY49" s="14"/>
      <c r="WAZ49" s="14"/>
      <c r="WBA49" s="14"/>
      <c r="WBB49" s="14"/>
      <c r="WBC49" s="14"/>
      <c r="WBD49" s="14"/>
      <c r="WBE49" s="14"/>
      <c r="WBF49" s="14"/>
      <c r="WBG49" s="14"/>
      <c r="WBH49" s="14"/>
      <c r="WBI49" s="14"/>
      <c r="WBJ49" s="14"/>
      <c r="WBK49" s="14"/>
      <c r="WBL49" s="14"/>
      <c r="WBM49" s="14"/>
      <c r="WBN49" s="14"/>
      <c r="WBO49" s="14"/>
      <c r="WBP49" s="14"/>
      <c r="WBQ49" s="14"/>
      <c r="WBR49" s="14"/>
      <c r="WBS49" s="14"/>
      <c r="WBT49" s="14"/>
      <c r="WBU49" s="14"/>
      <c r="WBV49" s="14"/>
      <c r="WBW49" s="14"/>
      <c r="WBX49" s="14"/>
      <c r="WBY49" s="14"/>
      <c r="WBZ49" s="14"/>
      <c r="WCA49" s="14"/>
      <c r="WCB49" s="14"/>
      <c r="WCC49" s="14"/>
      <c r="WCD49" s="14"/>
      <c r="WCE49" s="14"/>
      <c r="WCF49" s="14"/>
      <c r="WCG49" s="14"/>
      <c r="WCH49" s="14"/>
      <c r="WCI49" s="14"/>
      <c r="WCJ49" s="14"/>
      <c r="WCK49" s="14"/>
      <c r="WCL49" s="14"/>
      <c r="WCM49" s="14"/>
      <c r="WCN49" s="14"/>
      <c r="WCO49" s="14"/>
      <c r="WCP49" s="14"/>
      <c r="WCQ49" s="14"/>
      <c r="WCR49" s="14"/>
      <c r="WCS49" s="14"/>
      <c r="WCT49" s="14"/>
      <c r="WCU49" s="14"/>
      <c r="WCV49" s="14"/>
      <c r="WCW49" s="14"/>
      <c r="WCX49" s="14"/>
      <c r="WCY49" s="14"/>
      <c r="WCZ49" s="14"/>
      <c r="WDA49" s="14"/>
      <c r="WDB49" s="14"/>
      <c r="WDC49" s="14"/>
      <c r="WDD49" s="14"/>
      <c r="WDE49" s="14"/>
      <c r="WDF49" s="14"/>
      <c r="WDG49" s="14"/>
      <c r="WDH49" s="14"/>
      <c r="WDI49" s="14"/>
      <c r="WDJ49" s="14"/>
      <c r="WDK49" s="14"/>
      <c r="WDL49" s="14"/>
      <c r="WDM49" s="14"/>
      <c r="WDN49" s="14"/>
      <c r="WDO49" s="14"/>
      <c r="WDP49" s="14"/>
      <c r="WDQ49" s="14"/>
      <c r="WDR49" s="14"/>
      <c r="WDS49" s="14"/>
      <c r="WDT49" s="14"/>
      <c r="WDU49" s="14"/>
      <c r="WDV49" s="14"/>
      <c r="WDW49" s="14"/>
      <c r="WDX49" s="14"/>
      <c r="WDY49" s="14"/>
      <c r="WDZ49" s="14"/>
      <c r="WEA49" s="14"/>
      <c r="WEB49" s="14"/>
      <c r="WEC49" s="14"/>
      <c r="WED49" s="14"/>
      <c r="WEE49" s="14"/>
      <c r="WEF49" s="14"/>
      <c r="WEG49" s="14"/>
      <c r="WEH49" s="14"/>
      <c r="WEI49" s="14"/>
      <c r="WEJ49" s="14"/>
      <c r="WEK49" s="14"/>
      <c r="WEL49" s="14"/>
      <c r="WEM49" s="14"/>
      <c r="WEN49" s="14"/>
      <c r="WEO49" s="14"/>
      <c r="WEP49" s="14"/>
      <c r="WEQ49" s="14"/>
      <c r="WER49" s="14"/>
      <c r="WES49" s="14"/>
      <c r="WET49" s="14"/>
      <c r="WEU49" s="14"/>
      <c r="WEV49" s="14"/>
      <c r="WEW49" s="14"/>
      <c r="WEX49" s="14"/>
      <c r="WEY49" s="14"/>
      <c r="WEZ49" s="14"/>
      <c r="WFA49" s="14"/>
      <c r="WFB49" s="14"/>
      <c r="WFC49" s="14"/>
      <c r="WFD49" s="14"/>
      <c r="WFE49" s="14"/>
      <c r="WFF49" s="14"/>
      <c r="WFG49" s="14"/>
      <c r="WFH49" s="14"/>
      <c r="WFI49" s="14"/>
      <c r="WFJ49" s="14"/>
      <c r="WFK49" s="14"/>
      <c r="WFL49" s="14"/>
      <c r="WFM49" s="14"/>
      <c r="WFN49" s="14"/>
      <c r="WFO49" s="14"/>
      <c r="WFP49" s="14"/>
      <c r="WFQ49" s="14"/>
      <c r="WFR49" s="14"/>
      <c r="WFS49" s="14"/>
      <c r="WFT49" s="14"/>
      <c r="WFU49" s="14"/>
      <c r="WFV49" s="14"/>
      <c r="WFW49" s="14"/>
      <c r="WFX49" s="14"/>
      <c r="WFY49" s="14"/>
      <c r="WFZ49" s="14"/>
      <c r="WGA49" s="14"/>
      <c r="WGB49" s="14"/>
      <c r="WGC49" s="14"/>
      <c r="WGD49" s="14"/>
      <c r="WGE49" s="14"/>
      <c r="WGF49" s="14"/>
      <c r="WGG49" s="14"/>
      <c r="WGH49" s="14"/>
      <c r="WGI49" s="14"/>
      <c r="WGJ49" s="14"/>
      <c r="WGK49" s="14"/>
      <c r="WGL49" s="14"/>
      <c r="WGM49" s="14"/>
      <c r="WGN49" s="14"/>
      <c r="WGO49" s="14"/>
      <c r="WGP49" s="14"/>
      <c r="WGQ49" s="14"/>
      <c r="WGR49" s="14"/>
      <c r="WGS49" s="14"/>
      <c r="WGT49" s="14"/>
      <c r="WGU49" s="14"/>
      <c r="WGV49" s="14"/>
      <c r="WGW49" s="14"/>
      <c r="WGX49" s="14"/>
      <c r="WGY49" s="14"/>
      <c r="WGZ49" s="14"/>
      <c r="WHA49" s="14"/>
      <c r="WHB49" s="14"/>
      <c r="WHC49" s="14"/>
      <c r="WHD49" s="14"/>
      <c r="WHE49" s="14"/>
      <c r="WHF49" s="14"/>
      <c r="WHG49" s="14"/>
      <c r="WHH49" s="14"/>
      <c r="WHI49" s="14"/>
      <c r="WHJ49" s="14"/>
      <c r="WHK49" s="14"/>
      <c r="WHL49" s="14"/>
      <c r="WHM49" s="14"/>
      <c r="WHN49" s="14"/>
      <c r="WHO49" s="14"/>
      <c r="WHP49" s="14"/>
      <c r="WHQ49" s="14"/>
      <c r="WHR49" s="14"/>
      <c r="WHS49" s="14"/>
      <c r="WHT49" s="14"/>
      <c r="WHU49" s="14"/>
      <c r="WHV49" s="14"/>
      <c r="WHW49" s="14"/>
      <c r="WHX49" s="14"/>
      <c r="WHY49" s="14"/>
      <c r="WHZ49" s="14"/>
      <c r="WIA49" s="14"/>
      <c r="WIB49" s="14"/>
      <c r="WIC49" s="14"/>
      <c r="WID49" s="14"/>
      <c r="WIE49" s="14"/>
      <c r="WIF49" s="14"/>
      <c r="WIG49" s="14"/>
      <c r="WIH49" s="14"/>
      <c r="WII49" s="14"/>
      <c r="WIJ49" s="14"/>
      <c r="WIK49" s="14"/>
      <c r="WIL49" s="14"/>
      <c r="WIM49" s="14"/>
      <c r="WIN49" s="14"/>
      <c r="WIO49" s="14"/>
      <c r="WIP49" s="14"/>
      <c r="WIQ49" s="14"/>
      <c r="WIR49" s="14"/>
      <c r="WIS49" s="14"/>
      <c r="WIT49" s="14"/>
      <c r="WIU49" s="14"/>
      <c r="WIV49" s="14"/>
      <c r="WIW49" s="14"/>
      <c r="WIX49" s="14"/>
      <c r="WIY49" s="14"/>
      <c r="WIZ49" s="14"/>
      <c r="WJA49" s="14"/>
      <c r="WJB49" s="14"/>
      <c r="WJC49" s="14"/>
      <c r="WJD49" s="14"/>
      <c r="WJE49" s="14"/>
      <c r="WJF49" s="14"/>
      <c r="WJG49" s="14"/>
      <c r="WJH49" s="14"/>
      <c r="WJI49" s="14"/>
      <c r="WJJ49" s="14"/>
      <c r="WJK49" s="14"/>
      <c r="WJL49" s="14"/>
      <c r="WJM49" s="14"/>
      <c r="WJN49" s="14"/>
      <c r="WJO49" s="14"/>
      <c r="WJP49" s="14"/>
      <c r="WJQ49" s="14"/>
      <c r="WJR49" s="14"/>
      <c r="WJS49" s="14"/>
      <c r="WJT49" s="14"/>
      <c r="WJU49" s="14"/>
      <c r="WJV49" s="14"/>
      <c r="WJW49" s="14"/>
      <c r="WJX49" s="14"/>
      <c r="WJY49" s="14"/>
      <c r="WJZ49" s="14"/>
      <c r="WKA49" s="14"/>
      <c r="WKB49" s="14"/>
      <c r="WKC49" s="14"/>
      <c r="WKD49" s="14"/>
      <c r="WKE49" s="14"/>
      <c r="WKF49" s="14"/>
      <c r="WKG49" s="14"/>
      <c r="WKH49" s="14"/>
      <c r="WKI49" s="14"/>
      <c r="WKJ49" s="14"/>
      <c r="WKK49" s="14"/>
      <c r="WKL49" s="14"/>
      <c r="WKM49" s="14"/>
      <c r="WKN49" s="14"/>
      <c r="WKO49" s="14"/>
      <c r="WKP49" s="14"/>
      <c r="WKQ49" s="14"/>
      <c r="WKR49" s="14"/>
      <c r="WKS49" s="14"/>
      <c r="WKT49" s="14"/>
      <c r="WKU49" s="14"/>
      <c r="WKV49" s="14"/>
      <c r="WKW49" s="14"/>
      <c r="WKX49" s="14"/>
      <c r="WKY49" s="14"/>
      <c r="WKZ49" s="14"/>
      <c r="WLA49" s="14"/>
      <c r="WLB49" s="14"/>
      <c r="WLC49" s="14"/>
      <c r="WLD49" s="14"/>
      <c r="WLE49" s="14"/>
      <c r="WLF49" s="14"/>
      <c r="WLG49" s="14"/>
      <c r="WLH49" s="14"/>
      <c r="WLI49" s="14"/>
      <c r="WLJ49" s="14"/>
      <c r="WLK49" s="14"/>
      <c r="WLL49" s="14"/>
      <c r="WLM49" s="14"/>
      <c r="WLN49" s="14"/>
      <c r="WLO49" s="14"/>
      <c r="WLP49" s="14"/>
      <c r="WLQ49" s="14"/>
      <c r="WLR49" s="14"/>
      <c r="WLS49" s="14"/>
      <c r="WLT49" s="14"/>
      <c r="WLU49" s="14"/>
      <c r="WLV49" s="14"/>
      <c r="WLW49" s="14"/>
      <c r="WLX49" s="14"/>
      <c r="WLY49" s="14"/>
      <c r="WLZ49" s="14"/>
      <c r="WMA49" s="14"/>
      <c r="WMB49" s="14"/>
      <c r="WMC49" s="14"/>
      <c r="WMD49" s="14"/>
      <c r="WME49" s="14"/>
      <c r="WMF49" s="14"/>
      <c r="WMG49" s="14"/>
      <c r="WMH49" s="14"/>
      <c r="WMI49" s="14"/>
      <c r="WMJ49" s="14"/>
      <c r="WMK49" s="14"/>
      <c r="WML49" s="14"/>
      <c r="WMM49" s="14"/>
      <c r="WMN49" s="14"/>
      <c r="WMO49" s="14"/>
      <c r="WMP49" s="14"/>
      <c r="WMQ49" s="14"/>
      <c r="WMR49" s="14"/>
      <c r="WMS49" s="14"/>
      <c r="WMT49" s="14"/>
      <c r="WMU49" s="14"/>
      <c r="WMV49" s="14"/>
      <c r="WMW49" s="14"/>
      <c r="WMX49" s="14"/>
      <c r="WMY49" s="14"/>
      <c r="WMZ49" s="14"/>
      <c r="WNA49" s="14"/>
      <c r="WNB49" s="14"/>
      <c r="WNC49" s="14"/>
      <c r="WND49" s="14"/>
      <c r="WNE49" s="14"/>
      <c r="WNF49" s="14"/>
      <c r="WNG49" s="14"/>
      <c r="WNH49" s="14"/>
      <c r="WNI49" s="14"/>
      <c r="WNJ49" s="14"/>
      <c r="WNK49" s="14"/>
      <c r="WNL49" s="14"/>
      <c r="WNM49" s="14"/>
      <c r="WNN49" s="14"/>
      <c r="WNO49" s="14"/>
      <c r="WNP49" s="14"/>
      <c r="WNQ49" s="14"/>
      <c r="WNR49" s="14"/>
      <c r="WNS49" s="14"/>
      <c r="WNT49" s="14"/>
      <c r="WNU49" s="14"/>
      <c r="WNV49" s="14"/>
      <c r="WNW49" s="14"/>
      <c r="WNX49" s="14"/>
      <c r="WNY49" s="14"/>
      <c r="WNZ49" s="14"/>
      <c r="WOA49" s="14"/>
      <c r="WOB49" s="14"/>
      <c r="WOC49" s="14"/>
      <c r="WOD49" s="14"/>
      <c r="WOE49" s="14"/>
      <c r="WOF49" s="14"/>
      <c r="WOG49" s="14"/>
      <c r="WOH49" s="14"/>
      <c r="WOI49" s="14"/>
      <c r="WOJ49" s="14"/>
      <c r="WOK49" s="14"/>
      <c r="WOL49" s="14"/>
      <c r="WOM49" s="14"/>
      <c r="WON49" s="14"/>
      <c r="WOO49" s="14"/>
      <c r="WOP49" s="14"/>
      <c r="WOQ49" s="14"/>
      <c r="WOR49" s="14"/>
      <c r="WOS49" s="14"/>
      <c r="WOT49" s="14"/>
      <c r="WOU49" s="14"/>
      <c r="WOV49" s="14"/>
      <c r="WOW49" s="14"/>
      <c r="WOX49" s="14"/>
      <c r="WOY49" s="14"/>
      <c r="WOZ49" s="14"/>
      <c r="WPA49" s="14"/>
      <c r="WPB49" s="14"/>
      <c r="WPC49" s="14"/>
      <c r="WPD49" s="14"/>
      <c r="WPE49" s="14"/>
      <c r="WPF49" s="14"/>
      <c r="WPG49" s="14"/>
      <c r="WPH49" s="14"/>
      <c r="WPI49" s="14"/>
      <c r="WPJ49" s="14"/>
      <c r="WPK49" s="14"/>
      <c r="WPL49" s="14"/>
      <c r="WPM49" s="14"/>
      <c r="WPN49" s="14"/>
      <c r="WPO49" s="14"/>
      <c r="WPP49" s="14"/>
      <c r="WPQ49" s="14"/>
      <c r="WPR49" s="14"/>
      <c r="WPS49" s="14"/>
      <c r="WPT49" s="14"/>
      <c r="WPU49" s="14"/>
      <c r="WPV49" s="14"/>
      <c r="WPW49" s="14"/>
      <c r="WPX49" s="14"/>
      <c r="WPY49" s="14"/>
      <c r="WPZ49" s="14"/>
      <c r="WQA49" s="14"/>
      <c r="WQB49" s="14"/>
      <c r="WQC49" s="14"/>
      <c r="WQD49" s="14"/>
      <c r="WQE49" s="14"/>
      <c r="WQF49" s="14"/>
      <c r="WQG49" s="14"/>
      <c r="WQH49" s="14"/>
      <c r="WQI49" s="14"/>
      <c r="WQJ49" s="14"/>
      <c r="WQK49" s="14"/>
      <c r="WQL49" s="14"/>
      <c r="WQM49" s="14"/>
      <c r="WQN49" s="14"/>
      <c r="WQO49" s="14"/>
      <c r="WQP49" s="14"/>
      <c r="WQQ49" s="14"/>
      <c r="WQR49" s="14"/>
      <c r="WQS49" s="14"/>
      <c r="WQT49" s="14"/>
      <c r="WQU49" s="14"/>
      <c r="WQV49" s="14"/>
      <c r="WQW49" s="14"/>
      <c r="WQX49" s="14"/>
      <c r="WQY49" s="14"/>
      <c r="WQZ49" s="14"/>
      <c r="WRA49" s="14"/>
      <c r="WRB49" s="14"/>
      <c r="WRC49" s="14"/>
      <c r="WRD49" s="14"/>
      <c r="WRE49" s="14"/>
      <c r="WRF49" s="14"/>
      <c r="WRG49" s="14"/>
      <c r="WRH49" s="14"/>
      <c r="WRI49" s="14"/>
      <c r="WRJ49" s="14"/>
      <c r="WRK49" s="14"/>
      <c r="WRL49" s="14"/>
      <c r="WRM49" s="14"/>
      <c r="WRN49" s="14"/>
      <c r="WRO49" s="14"/>
      <c r="WRP49" s="14"/>
      <c r="WRQ49" s="14"/>
      <c r="WRR49" s="14"/>
      <c r="WRS49" s="14"/>
      <c r="WRT49" s="14"/>
      <c r="WRU49" s="14"/>
      <c r="WRV49" s="14"/>
      <c r="WRW49" s="14"/>
      <c r="WRX49" s="14"/>
      <c r="WRY49" s="14"/>
      <c r="WRZ49" s="14"/>
      <c r="WSA49" s="14"/>
      <c r="WSB49" s="14"/>
      <c r="WSC49" s="14"/>
      <c r="WSD49" s="14"/>
      <c r="WSE49" s="14"/>
      <c r="WSF49" s="14"/>
      <c r="WSG49" s="14"/>
      <c r="WSH49" s="14"/>
      <c r="WSI49" s="14"/>
      <c r="WSJ49" s="14"/>
      <c r="WSK49" s="14"/>
      <c r="WSL49" s="14"/>
      <c r="WSM49" s="14"/>
      <c r="WSN49" s="14"/>
      <c r="WSO49" s="14"/>
      <c r="WSP49" s="14"/>
      <c r="WSQ49" s="14"/>
      <c r="WSR49" s="14"/>
      <c r="WSS49" s="14"/>
      <c r="WST49" s="14"/>
      <c r="WSU49" s="14"/>
      <c r="WSV49" s="14"/>
      <c r="WSW49" s="14"/>
      <c r="WSX49" s="14"/>
      <c r="WSY49" s="14"/>
      <c r="WSZ49" s="14"/>
      <c r="WTA49" s="14"/>
      <c r="WTB49" s="14"/>
      <c r="WTC49" s="14"/>
      <c r="WTD49" s="14"/>
      <c r="WTE49" s="14"/>
      <c r="WTF49" s="14"/>
      <c r="WTG49" s="14"/>
      <c r="WTH49" s="14"/>
      <c r="WTI49" s="14"/>
      <c r="WTJ49" s="14"/>
      <c r="WTK49" s="14"/>
      <c r="WTL49" s="14"/>
      <c r="WTM49" s="14"/>
      <c r="WTN49" s="14"/>
      <c r="WTO49" s="14"/>
      <c r="WTP49" s="14"/>
      <c r="WTQ49" s="14"/>
      <c r="WTR49" s="14"/>
      <c r="WTS49" s="14"/>
      <c r="WTT49" s="14"/>
      <c r="WTU49" s="14"/>
      <c r="WTV49" s="14"/>
      <c r="WTW49" s="14"/>
      <c r="WTX49" s="14"/>
      <c r="WTY49" s="14"/>
      <c r="WTZ49" s="14"/>
      <c r="WUA49" s="14"/>
      <c r="WUB49" s="14"/>
      <c r="WUC49" s="14"/>
      <c r="WUD49" s="14"/>
      <c r="WUE49" s="14"/>
      <c r="WUF49" s="14"/>
      <c r="WUG49" s="14"/>
      <c r="WUH49" s="14"/>
      <c r="WUI49" s="14"/>
      <c r="WUJ49" s="14"/>
      <c r="WUK49" s="14"/>
      <c r="WUL49" s="14"/>
      <c r="WUM49" s="14"/>
      <c r="WUN49" s="14"/>
      <c r="WUO49" s="14"/>
      <c r="WUP49" s="14"/>
      <c r="WUQ49" s="14"/>
      <c r="WUR49" s="14"/>
      <c r="WUS49" s="14"/>
      <c r="WUT49" s="14"/>
      <c r="WUU49" s="14"/>
      <c r="WUV49" s="14"/>
      <c r="WUW49" s="14"/>
      <c r="WUX49" s="14"/>
      <c r="WUY49" s="14"/>
      <c r="WUZ49" s="14"/>
      <c r="WVA49" s="14"/>
      <c r="WVB49" s="14"/>
      <c r="WVC49" s="14"/>
      <c r="WVD49" s="14"/>
      <c r="WVE49" s="14"/>
      <c r="WVF49" s="14"/>
      <c r="WVG49" s="14"/>
      <c r="WVH49" s="14"/>
      <c r="WVI49" s="14"/>
      <c r="WVJ49" s="14"/>
      <c r="WVK49" s="14"/>
      <c r="WVL49" s="14"/>
      <c r="WVM49" s="14"/>
      <c r="WVN49" s="14"/>
      <c r="WVO49" s="14"/>
      <c r="WVP49" s="14"/>
      <c r="WVQ49" s="14"/>
      <c r="WVR49" s="14"/>
      <c r="WVS49" s="14"/>
      <c r="WVT49" s="14"/>
      <c r="WVU49" s="14"/>
      <c r="WVV49" s="14"/>
      <c r="WVW49" s="14"/>
      <c r="WVX49" s="14"/>
      <c r="WVY49" s="14"/>
      <c r="WVZ49" s="14"/>
      <c r="WWA49" s="14"/>
      <c r="WWB49" s="14"/>
      <c r="WWC49" s="14"/>
      <c r="WWD49" s="14"/>
      <c r="WWE49" s="14"/>
      <c r="WWF49" s="14"/>
      <c r="WWG49" s="14"/>
      <c r="WWH49" s="14"/>
      <c r="WWI49" s="14"/>
      <c r="WWJ49" s="14"/>
      <c r="WWK49" s="14"/>
      <c r="WWL49" s="14"/>
      <c r="WWM49" s="14"/>
      <c r="WWN49" s="14"/>
      <c r="WWO49" s="14"/>
      <c r="WWP49" s="14"/>
      <c r="WWQ49" s="14"/>
      <c r="WWR49" s="14"/>
      <c r="WWS49" s="14"/>
      <c r="WWT49" s="14"/>
      <c r="WWU49" s="14"/>
      <c r="WWV49" s="14"/>
      <c r="WWW49" s="14"/>
      <c r="WWX49" s="14"/>
      <c r="WWY49" s="14"/>
      <c r="WWZ49" s="14"/>
      <c r="WXA49" s="14"/>
      <c r="WXB49" s="14"/>
      <c r="WXC49" s="14"/>
      <c r="WXD49" s="14"/>
      <c r="WXE49" s="14"/>
      <c r="WXF49" s="14"/>
      <c r="WXG49" s="14"/>
      <c r="WXH49" s="14"/>
      <c r="WXI49" s="14"/>
      <c r="WXJ49" s="14"/>
      <c r="WXK49" s="14"/>
      <c r="WXL49" s="14"/>
      <c r="WXM49" s="14"/>
      <c r="WXN49" s="14"/>
      <c r="WXO49" s="14"/>
      <c r="WXP49" s="14"/>
      <c r="WXQ49" s="14"/>
      <c r="WXR49" s="14"/>
      <c r="WXS49" s="14"/>
      <c r="WXT49" s="14"/>
      <c r="WXU49" s="14"/>
      <c r="WXV49" s="14"/>
      <c r="WXW49" s="14"/>
      <c r="WXX49" s="14"/>
      <c r="WXY49" s="14"/>
      <c r="WXZ49" s="14"/>
      <c r="WYA49" s="14"/>
      <c r="WYB49" s="14"/>
      <c r="WYC49" s="14"/>
      <c r="WYD49" s="14"/>
      <c r="WYE49" s="14"/>
      <c r="WYF49" s="14"/>
      <c r="WYG49" s="14"/>
      <c r="WYH49" s="14"/>
      <c r="WYI49" s="14"/>
      <c r="WYJ49" s="14"/>
      <c r="WYK49" s="14"/>
      <c r="WYL49" s="14"/>
      <c r="WYM49" s="14"/>
      <c r="WYN49" s="14"/>
      <c r="WYO49" s="14"/>
      <c r="WYP49" s="14"/>
      <c r="WYQ49" s="14"/>
      <c r="WYR49" s="14"/>
      <c r="WYS49" s="14"/>
      <c r="WYT49" s="14"/>
      <c r="WYU49" s="14"/>
      <c r="WYV49" s="14"/>
      <c r="WYW49" s="14"/>
      <c r="WYX49" s="14"/>
      <c r="WYY49" s="14"/>
      <c r="WYZ49" s="14"/>
      <c r="WZA49" s="14"/>
      <c r="WZB49" s="14"/>
      <c r="WZC49" s="14"/>
      <c r="WZD49" s="14"/>
      <c r="WZE49" s="14"/>
      <c r="WZF49" s="14"/>
      <c r="WZG49" s="14"/>
      <c r="WZH49" s="14"/>
      <c r="WZI49" s="14"/>
      <c r="WZJ49" s="14"/>
      <c r="WZK49" s="14"/>
      <c r="WZL49" s="14"/>
      <c r="WZM49" s="14"/>
      <c r="WZN49" s="14"/>
      <c r="WZO49" s="14"/>
      <c r="WZP49" s="14"/>
      <c r="WZQ49" s="14"/>
      <c r="WZR49" s="14"/>
      <c r="WZS49" s="14"/>
      <c r="WZT49" s="14"/>
      <c r="WZU49" s="14"/>
      <c r="WZV49" s="14"/>
      <c r="WZW49" s="14"/>
      <c r="WZX49" s="14"/>
      <c r="WZY49" s="14"/>
      <c r="WZZ49" s="14"/>
      <c r="XAA49" s="14"/>
      <c r="XAB49" s="14"/>
      <c r="XAC49" s="14"/>
      <c r="XAD49" s="14"/>
      <c r="XAE49" s="14"/>
      <c r="XAF49" s="14"/>
      <c r="XAG49" s="14"/>
      <c r="XAH49" s="14"/>
      <c r="XAI49" s="14"/>
      <c r="XAJ49" s="14"/>
      <c r="XAK49" s="14"/>
      <c r="XAL49" s="14"/>
      <c r="XAM49" s="14"/>
      <c r="XAN49" s="14"/>
      <c r="XAO49" s="14"/>
      <c r="XAP49" s="14"/>
      <c r="XAQ49" s="14"/>
      <c r="XAR49" s="14"/>
      <c r="XAS49" s="14"/>
      <c r="XAT49" s="14"/>
      <c r="XAU49" s="14"/>
      <c r="XAV49" s="14"/>
      <c r="XAW49" s="14"/>
      <c r="XAX49" s="14"/>
      <c r="XAY49" s="14"/>
      <c r="XAZ49" s="14"/>
      <c r="XBA49" s="14"/>
      <c r="XBB49" s="14"/>
      <c r="XBC49" s="14"/>
      <c r="XBD49" s="14"/>
      <c r="XBE49" s="14"/>
      <c r="XBF49" s="14"/>
      <c r="XBG49" s="14"/>
      <c r="XBH49" s="14"/>
      <c r="XBI49" s="14"/>
      <c r="XBJ49" s="14"/>
      <c r="XBK49" s="14"/>
      <c r="XBL49" s="14"/>
      <c r="XBM49" s="14"/>
      <c r="XBN49" s="14"/>
      <c r="XBO49" s="14"/>
      <c r="XBP49" s="14"/>
      <c r="XBQ49" s="14"/>
      <c r="XBR49" s="14"/>
      <c r="XBS49" s="14"/>
      <c r="XBT49" s="14"/>
      <c r="XBU49" s="14"/>
      <c r="XBV49" s="14"/>
      <c r="XBW49" s="14"/>
      <c r="XBX49" s="14"/>
      <c r="XBY49" s="14"/>
      <c r="XBZ49" s="14"/>
      <c r="XCA49" s="14"/>
      <c r="XCB49" s="14"/>
      <c r="XCC49" s="14"/>
      <c r="XCD49" s="14"/>
      <c r="XCE49" s="14"/>
      <c r="XCF49" s="14"/>
      <c r="XCG49" s="14"/>
      <c r="XCH49" s="14"/>
      <c r="XCI49" s="14"/>
      <c r="XCJ49" s="14"/>
      <c r="XCK49" s="14"/>
      <c r="XCL49" s="14"/>
      <c r="XCM49" s="14"/>
      <c r="XCN49" s="14"/>
      <c r="XCO49" s="14"/>
      <c r="XCP49" s="14"/>
      <c r="XCQ49" s="14"/>
      <c r="XCR49" s="14"/>
      <c r="XCS49" s="14"/>
      <c r="XCT49" s="14"/>
      <c r="XCU49" s="14"/>
      <c r="XCV49" s="14"/>
      <c r="XCW49" s="14"/>
      <c r="XCX49" s="14"/>
      <c r="XCY49" s="14"/>
      <c r="XCZ49" s="14"/>
      <c r="XDA49" s="14"/>
      <c r="XDB49" s="14"/>
      <c r="XDC49" s="14"/>
      <c r="XDD49" s="14"/>
      <c r="XDE49" s="14"/>
      <c r="XDF49" s="14"/>
      <c r="XDG49" s="14"/>
      <c r="XDH49" s="14"/>
      <c r="XDI49" s="14"/>
      <c r="XDJ49" s="14"/>
      <c r="XDK49" s="14"/>
      <c r="XDL49" s="14"/>
      <c r="XDM49" s="14"/>
      <c r="XDN49" s="14"/>
      <c r="XDO49" s="14"/>
      <c r="XDP49" s="14"/>
      <c r="XDQ49" s="14"/>
      <c r="XDR49" s="14"/>
      <c r="XDS49" s="14"/>
      <c r="XDT49" s="14"/>
      <c r="XDU49" s="14"/>
      <c r="XDV49" s="14"/>
      <c r="XDW49" s="14"/>
      <c r="XDX49" s="14"/>
      <c r="XDY49" s="14"/>
      <c r="XDZ49" s="14"/>
      <c r="XEA49" s="14"/>
      <c r="XEB49" s="14"/>
      <c r="XEC49" s="14"/>
      <c r="XED49" s="14"/>
      <c r="XEE49" s="14"/>
      <c r="XEF49" s="14"/>
      <c r="XEG49" s="14"/>
      <c r="XEH49" s="14"/>
      <c r="XEI49" s="14"/>
      <c r="XEJ49" s="14"/>
      <c r="XEK49" s="14"/>
      <c r="XEL49" s="14"/>
      <c r="XEM49" s="14"/>
      <c r="XEN49" s="14"/>
      <c r="XEO49" s="14"/>
      <c r="XEP49" s="14"/>
      <c r="XEQ49" s="14"/>
      <c r="XER49" s="14"/>
      <c r="XES49" s="14"/>
      <c r="XET49" s="14"/>
      <c r="XEU49" s="14"/>
      <c r="XEV49" s="14"/>
      <c r="XEW49" s="14"/>
      <c r="XEX49" s="14"/>
      <c r="XEY49" s="14"/>
      <c r="XEZ49" s="14"/>
      <c r="XFA49" s="14"/>
      <c r="XFB49" s="14"/>
      <c r="XFC49" s="14"/>
      <c r="XFD49" s="14"/>
    </row>
    <row r="50" spans="1:16384" x14ac:dyDescent="0.3">
      <c r="A50" s="14">
        <v>600172</v>
      </c>
      <c r="B50" s="17" t="s">
        <v>225</v>
      </c>
      <c r="D50" s="38">
        <v>5292</v>
      </c>
      <c r="E50" s="14"/>
      <c r="F50" s="14"/>
      <c r="G50" s="14"/>
      <c r="H50" s="14"/>
    </row>
    <row r="51" spans="1:16384" x14ac:dyDescent="0.3">
      <c r="A51" s="14">
        <v>600182</v>
      </c>
      <c r="B51" s="17" t="s">
        <v>365</v>
      </c>
      <c r="D51" s="38">
        <v>5292</v>
      </c>
    </row>
    <row r="52" spans="1:16384" x14ac:dyDescent="0.3">
      <c r="A52" s="14">
        <v>600196</v>
      </c>
      <c r="B52" s="17" t="s">
        <v>69</v>
      </c>
      <c r="C52" s="40">
        <v>600</v>
      </c>
      <c r="E52" s="50"/>
    </row>
    <row r="53" spans="1:16384" x14ac:dyDescent="0.3">
      <c r="A53" s="14">
        <v>600204</v>
      </c>
      <c r="B53" s="17" t="s">
        <v>21</v>
      </c>
      <c r="C53" s="40">
        <v>800</v>
      </c>
    </row>
    <row r="54" spans="1:16384" x14ac:dyDescent="0.3">
      <c r="A54" s="14">
        <v>600218</v>
      </c>
      <c r="B54" s="17" t="s">
        <v>67</v>
      </c>
      <c r="C54" s="40">
        <v>300</v>
      </c>
      <c r="E54" s="45"/>
    </row>
    <row r="55" spans="1:16384" x14ac:dyDescent="0.3">
      <c r="A55" s="14" t="s">
        <v>81</v>
      </c>
      <c r="C55" s="40">
        <v>1009499</v>
      </c>
      <c r="D55" s="40">
        <v>1009499</v>
      </c>
    </row>
    <row r="56" spans="1:16384" x14ac:dyDescent="0.3">
      <c r="F56" s="12"/>
    </row>
    <row r="62" spans="1:16384" x14ac:dyDescent="0.3">
      <c r="F62" s="12"/>
    </row>
    <row r="68" spans="6:6" x14ac:dyDescent="0.3">
      <c r="F68" s="12"/>
    </row>
    <row r="74" spans="6:6" x14ac:dyDescent="0.3">
      <c r="F74" s="12"/>
    </row>
    <row r="78" spans="6:6" x14ac:dyDescent="0.3">
      <c r="F78" s="12"/>
    </row>
    <row r="86" spans="6:6" x14ac:dyDescent="0.3">
      <c r="F86" s="12"/>
    </row>
    <row r="90" spans="6:6" x14ac:dyDescent="0.3">
      <c r="F90" s="12"/>
    </row>
    <row r="96" spans="6:6" x14ac:dyDescent="0.3">
      <c r="F96" s="12"/>
    </row>
    <row r="98" spans="6:6" x14ac:dyDescent="0.3">
      <c r="F98" s="12"/>
    </row>
  </sheetData>
  <sheetProtection password="B954" sheet="1" objects="1" scenarios="1"/>
  <sortState ref="A8:E50">
    <sortCondition ref="B8:B50"/>
  </sortState>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J100"/>
  <sheetViews>
    <sheetView workbookViewId="0"/>
  </sheetViews>
  <sheetFormatPr defaultColWidth="0" defaultRowHeight="14.4" x14ac:dyDescent="0.3"/>
  <cols>
    <col min="1" max="1" width="9.109375" customWidth="1"/>
    <col min="2" max="2" width="38.44140625" customWidth="1"/>
    <col min="3" max="3" width="9.109375" customWidth="1"/>
    <col min="4" max="4" width="13.5546875" customWidth="1"/>
    <col min="5" max="5" width="9.109375" customWidth="1"/>
    <col min="6" max="6" width="11.109375" customWidth="1"/>
    <col min="7" max="10" width="9.109375" customWidth="1"/>
    <col min="11" max="16384" width="9.109375" hidden="1"/>
  </cols>
  <sheetData>
    <row r="1" spans="1:10" x14ac:dyDescent="0.3">
      <c r="A1" s="395"/>
      <c r="B1" s="396"/>
      <c r="C1" s="397" t="str">
        <f>Profile!C1</f>
        <v>A.B.C COMPUTERS PVT LTD</v>
      </c>
      <c r="D1" s="398"/>
      <c r="E1" s="399"/>
      <c r="F1" s="400"/>
      <c r="G1" s="400"/>
      <c r="H1" s="400"/>
      <c r="I1" s="400"/>
      <c r="J1" s="400"/>
    </row>
    <row r="2" spans="1:10" x14ac:dyDescent="0.3">
      <c r="A2" s="395"/>
      <c r="B2" s="396"/>
      <c r="C2" s="397" t="str">
        <f>Profile!C2</f>
        <v>33 DROVER LANE</v>
      </c>
      <c r="D2" s="401"/>
      <c r="E2" s="402"/>
      <c r="F2" s="400"/>
      <c r="G2" s="400"/>
      <c r="H2" s="400"/>
      <c r="I2" s="400"/>
      <c r="J2" s="400"/>
    </row>
    <row r="3" spans="1:10" x14ac:dyDescent="0.3">
      <c r="A3" s="395"/>
      <c r="B3" s="396"/>
      <c r="C3" s="397" t="str">
        <f>Profile!C3</f>
        <v>SERAMPORE</v>
      </c>
      <c r="D3" s="401"/>
      <c r="E3" s="402"/>
      <c r="F3" s="400"/>
      <c r="G3" s="400"/>
      <c r="H3" s="400"/>
      <c r="I3" s="400"/>
      <c r="J3" s="400"/>
    </row>
    <row r="4" spans="1:10" x14ac:dyDescent="0.3">
      <c r="A4" s="395"/>
      <c r="B4" s="396"/>
      <c r="C4" s="397" t="str">
        <f>Profile!C4</f>
        <v>DT. HOOGHLY</v>
      </c>
      <c r="D4" s="401"/>
      <c r="E4" s="402"/>
      <c r="F4" s="400"/>
      <c r="G4" s="400"/>
      <c r="H4" s="400"/>
      <c r="I4" s="400"/>
      <c r="J4" s="400"/>
    </row>
    <row r="5" spans="1:10" x14ac:dyDescent="0.3">
      <c r="A5" s="940" t="s">
        <v>140</v>
      </c>
      <c r="B5" s="941"/>
      <c r="C5" s="403" t="s">
        <v>132</v>
      </c>
      <c r="D5" s="404">
        <f>Profile!C14</f>
        <v>44927</v>
      </c>
      <c r="E5" s="405" t="s">
        <v>131</v>
      </c>
      <c r="F5" s="406">
        <f>Profile!C15</f>
        <v>44985</v>
      </c>
      <c r="G5" s="400"/>
      <c r="H5" s="400"/>
      <c r="I5" s="400"/>
      <c r="J5" s="400"/>
    </row>
    <row r="6" spans="1:10" x14ac:dyDescent="0.3">
      <c r="A6" s="407" t="s">
        <v>0</v>
      </c>
      <c r="B6" s="403" t="s">
        <v>1</v>
      </c>
      <c r="C6" s="408" t="s">
        <v>246</v>
      </c>
      <c r="D6" s="407" t="s">
        <v>237</v>
      </c>
      <c r="E6" s="409" t="s">
        <v>137</v>
      </c>
      <c r="F6" s="400"/>
      <c r="G6" s="400"/>
      <c r="H6" s="400"/>
      <c r="I6" s="400"/>
      <c r="J6" s="400"/>
    </row>
    <row r="7" spans="1:10" x14ac:dyDescent="0.3">
      <c r="A7" s="400">
        <v>100001</v>
      </c>
      <c r="B7" s="400" t="s">
        <v>353</v>
      </c>
      <c r="C7" s="400" t="s">
        <v>54</v>
      </c>
      <c r="D7" s="400">
        <v>20355</v>
      </c>
      <c r="E7" s="400"/>
      <c r="F7" s="400"/>
      <c r="G7" s="400"/>
      <c r="H7" s="400"/>
      <c r="I7" s="400"/>
      <c r="J7" s="400"/>
    </row>
    <row r="8" spans="1:10" x14ac:dyDescent="0.3">
      <c r="A8" s="400">
        <v>100002</v>
      </c>
      <c r="B8" s="400" t="s">
        <v>424</v>
      </c>
      <c r="C8" s="400" t="s">
        <v>54</v>
      </c>
      <c r="D8" s="400">
        <v>91779</v>
      </c>
      <c r="E8" s="400"/>
      <c r="F8" s="400"/>
      <c r="G8" s="400"/>
      <c r="H8" s="400"/>
      <c r="I8" s="400"/>
      <c r="J8" s="400"/>
    </row>
    <row r="9" spans="1:10" x14ac:dyDescent="0.3">
      <c r="A9" s="400">
        <v>100006</v>
      </c>
      <c r="B9" s="400" t="s">
        <v>220</v>
      </c>
      <c r="C9" s="400" t="s">
        <v>54</v>
      </c>
      <c r="D9" s="400">
        <v>0</v>
      </c>
      <c r="E9" s="400"/>
      <c r="F9" s="400"/>
      <c r="G9" s="400"/>
      <c r="H9" s="400"/>
      <c r="I9" s="400"/>
      <c r="J9" s="400"/>
    </row>
    <row r="10" spans="1:10" x14ac:dyDescent="0.3">
      <c r="A10" s="400">
        <v>100012</v>
      </c>
      <c r="B10" s="400" t="s">
        <v>93</v>
      </c>
      <c r="C10" s="400" t="s">
        <v>54</v>
      </c>
      <c r="D10" s="400">
        <v>0</v>
      </c>
      <c r="E10" s="400"/>
      <c r="F10" s="400"/>
      <c r="G10" s="400"/>
      <c r="H10" s="400"/>
      <c r="I10" s="400"/>
      <c r="J10" s="400"/>
    </row>
    <row r="11" spans="1:10" x14ac:dyDescent="0.3">
      <c r="A11" s="400">
        <v>100020</v>
      </c>
      <c r="B11" s="400" t="s">
        <v>68</v>
      </c>
      <c r="C11" s="400" t="s">
        <v>54</v>
      </c>
      <c r="D11" s="400">
        <v>0</v>
      </c>
      <c r="E11" s="400"/>
      <c r="F11" s="400"/>
      <c r="G11" s="400"/>
      <c r="H11" s="400"/>
      <c r="I11" s="400"/>
      <c r="J11" s="400"/>
    </row>
    <row r="12" spans="1:10" x14ac:dyDescent="0.3">
      <c r="A12" s="400">
        <v>100024</v>
      </c>
      <c r="B12" s="400" t="s">
        <v>9</v>
      </c>
      <c r="C12" s="400" t="s">
        <v>54</v>
      </c>
      <c r="D12" s="400">
        <v>78700</v>
      </c>
      <c r="E12" s="400"/>
      <c r="F12" s="400"/>
      <c r="G12" s="400"/>
      <c r="H12" s="400"/>
      <c r="I12" s="400"/>
      <c r="J12" s="400"/>
    </row>
    <row r="13" spans="1:10" x14ac:dyDescent="0.3">
      <c r="A13" s="400">
        <v>100032</v>
      </c>
      <c r="B13" s="400" t="s">
        <v>24</v>
      </c>
      <c r="C13" s="400" t="s">
        <v>54</v>
      </c>
      <c r="D13" s="400">
        <v>12000</v>
      </c>
      <c r="E13" s="400"/>
      <c r="F13" s="400"/>
      <c r="G13" s="400"/>
      <c r="H13" s="400"/>
      <c r="I13" s="400"/>
      <c r="J13" s="400"/>
    </row>
    <row r="14" spans="1:10" x14ac:dyDescent="0.3">
      <c r="A14" s="400">
        <v>100036</v>
      </c>
      <c r="B14" s="400" t="s">
        <v>230</v>
      </c>
      <c r="C14" s="400" t="s">
        <v>54</v>
      </c>
      <c r="D14" s="400">
        <v>0</v>
      </c>
      <c r="E14" s="400"/>
      <c r="F14" s="400"/>
      <c r="G14" s="400"/>
      <c r="H14" s="400"/>
      <c r="I14" s="400"/>
      <c r="J14" s="400"/>
    </row>
    <row r="15" spans="1:10" x14ac:dyDescent="0.3">
      <c r="A15" s="400">
        <v>100044</v>
      </c>
      <c r="B15" s="400" t="s">
        <v>233</v>
      </c>
      <c r="C15" s="400" t="s">
        <v>54</v>
      </c>
      <c r="D15" s="400">
        <v>0</v>
      </c>
      <c r="E15" s="400"/>
      <c r="F15" s="400"/>
      <c r="G15" s="400"/>
      <c r="H15" s="400"/>
      <c r="I15" s="400"/>
      <c r="J15" s="400"/>
    </row>
    <row r="16" spans="1:10" x14ac:dyDescent="0.3">
      <c r="A16" s="400">
        <v>100048</v>
      </c>
      <c r="B16" s="400" t="s">
        <v>43</v>
      </c>
      <c r="C16" s="400" t="s">
        <v>54</v>
      </c>
      <c r="D16" s="400">
        <v>60000</v>
      </c>
      <c r="E16" s="400"/>
      <c r="F16" s="400"/>
      <c r="G16" s="400"/>
      <c r="H16" s="400"/>
      <c r="I16" s="400"/>
      <c r="J16" s="400"/>
    </row>
    <row r="17" spans="1:10" x14ac:dyDescent="0.3">
      <c r="A17" s="400">
        <v>100052</v>
      </c>
      <c r="B17" s="400" t="s">
        <v>441</v>
      </c>
      <c r="C17" s="400" t="s">
        <v>54</v>
      </c>
      <c r="D17" s="400">
        <v>34000</v>
      </c>
      <c r="E17" s="400"/>
      <c r="F17" s="400"/>
      <c r="G17" s="400"/>
      <c r="H17" s="400"/>
      <c r="I17" s="400"/>
      <c r="J17" s="400"/>
    </row>
    <row r="18" spans="1:10" x14ac:dyDescent="0.3">
      <c r="A18" s="400">
        <v>100056</v>
      </c>
      <c r="B18" s="400" t="s">
        <v>65</v>
      </c>
      <c r="C18" s="400" t="s">
        <v>54</v>
      </c>
      <c r="D18" s="400">
        <v>10000</v>
      </c>
      <c r="E18" s="400"/>
      <c r="F18" s="400"/>
      <c r="G18" s="400"/>
      <c r="H18" s="400"/>
      <c r="I18" s="400"/>
      <c r="J18" s="400"/>
    </row>
    <row r="19" spans="1:10" x14ac:dyDescent="0.3">
      <c r="A19" s="400">
        <v>100074</v>
      </c>
      <c r="B19" s="400" t="s">
        <v>66</v>
      </c>
      <c r="C19" s="400" t="s">
        <v>54</v>
      </c>
      <c r="D19" s="400">
        <v>0</v>
      </c>
      <c r="E19" s="400"/>
      <c r="F19" s="400"/>
      <c r="G19" s="400"/>
      <c r="H19" s="400"/>
      <c r="I19" s="400"/>
      <c r="J19" s="400"/>
    </row>
    <row r="20" spans="1:10" x14ac:dyDescent="0.3">
      <c r="A20" s="400">
        <v>100080</v>
      </c>
      <c r="B20" s="400" t="s">
        <v>453</v>
      </c>
      <c r="C20" s="400" t="s">
        <v>54</v>
      </c>
      <c r="D20" s="400">
        <v>0</v>
      </c>
      <c r="E20" s="400"/>
      <c r="F20" s="400"/>
      <c r="G20" s="400"/>
      <c r="H20" s="400"/>
      <c r="I20" s="400"/>
      <c r="J20" s="400"/>
    </row>
    <row r="21" spans="1:10" x14ac:dyDescent="0.3">
      <c r="A21" s="400">
        <v>100086</v>
      </c>
      <c r="B21" s="400" t="s">
        <v>468</v>
      </c>
      <c r="C21" s="400" t="s">
        <v>54</v>
      </c>
      <c r="D21" s="400">
        <v>2000</v>
      </c>
      <c r="E21" s="400"/>
      <c r="F21" s="400"/>
      <c r="G21" s="400"/>
      <c r="H21" s="400"/>
      <c r="I21" s="400"/>
      <c r="J21" s="400"/>
    </row>
    <row r="22" spans="1:10" x14ac:dyDescent="0.3">
      <c r="A22" s="400">
        <v>100096</v>
      </c>
      <c r="B22" s="400" t="s">
        <v>55</v>
      </c>
      <c r="C22" s="400" t="s">
        <v>54</v>
      </c>
      <c r="D22" s="400">
        <v>0</v>
      </c>
      <c r="E22" s="400"/>
      <c r="F22" s="400"/>
      <c r="G22" s="400"/>
      <c r="H22" s="400"/>
      <c r="I22" s="400"/>
      <c r="J22" s="400"/>
    </row>
    <row r="23" spans="1:10" x14ac:dyDescent="0.3">
      <c r="A23" s="400">
        <v>100104</v>
      </c>
      <c r="B23" s="400" t="s">
        <v>218</v>
      </c>
      <c r="C23" s="400" t="s">
        <v>54</v>
      </c>
      <c r="D23" s="400">
        <v>40000</v>
      </c>
      <c r="E23" s="400"/>
      <c r="F23" s="400"/>
      <c r="G23" s="400"/>
      <c r="H23" s="400"/>
      <c r="I23" s="400"/>
      <c r="J23" s="400"/>
    </row>
    <row r="24" spans="1:10" x14ac:dyDescent="0.3">
      <c r="A24" s="400">
        <v>100108</v>
      </c>
      <c r="B24" s="400" t="s">
        <v>22</v>
      </c>
      <c r="C24" s="400" t="s">
        <v>54</v>
      </c>
      <c r="D24" s="400">
        <v>0</v>
      </c>
      <c r="E24" s="400"/>
      <c r="F24" s="400"/>
      <c r="G24" s="400"/>
      <c r="H24" s="400"/>
      <c r="I24" s="400"/>
      <c r="J24" s="400"/>
    </row>
    <row r="25" spans="1:10" x14ac:dyDescent="0.3">
      <c r="A25" s="400">
        <v>100112</v>
      </c>
      <c r="B25" s="400" t="s">
        <v>234</v>
      </c>
      <c r="C25" s="400" t="s">
        <v>54</v>
      </c>
      <c r="D25" s="400">
        <v>98700</v>
      </c>
      <c r="E25" s="400"/>
      <c r="F25" s="400"/>
      <c r="G25" s="400"/>
      <c r="H25" s="400"/>
      <c r="I25" s="400"/>
      <c r="J25" s="400"/>
    </row>
    <row r="26" spans="1:10" x14ac:dyDescent="0.3">
      <c r="A26" s="400">
        <v>100120</v>
      </c>
      <c r="B26" s="400" t="s">
        <v>423</v>
      </c>
      <c r="C26" s="400" t="s">
        <v>54</v>
      </c>
      <c r="D26" s="400">
        <v>860</v>
      </c>
      <c r="E26" s="400"/>
      <c r="F26" s="400"/>
      <c r="G26" s="400"/>
      <c r="H26" s="400"/>
      <c r="I26" s="400"/>
      <c r="J26" s="400"/>
    </row>
    <row r="27" spans="1:10" x14ac:dyDescent="0.3">
      <c r="A27" s="400">
        <v>100124</v>
      </c>
      <c r="B27" s="400" t="s">
        <v>13</v>
      </c>
      <c r="C27" s="400" t="s">
        <v>54</v>
      </c>
      <c r="D27" s="400">
        <v>9000</v>
      </c>
      <c r="E27" s="400"/>
      <c r="F27" s="400"/>
      <c r="G27" s="400"/>
      <c r="H27" s="400"/>
      <c r="I27" s="400"/>
      <c r="J27" s="400"/>
    </row>
    <row r="28" spans="1:10" x14ac:dyDescent="0.3">
      <c r="A28" s="400">
        <v>100132</v>
      </c>
      <c r="B28" s="400" t="s">
        <v>437</v>
      </c>
      <c r="C28" s="400" t="s">
        <v>54</v>
      </c>
      <c r="D28" s="400">
        <v>10000</v>
      </c>
      <c r="E28" s="400"/>
      <c r="F28" s="400"/>
      <c r="G28" s="400"/>
      <c r="H28" s="400"/>
      <c r="I28" s="400"/>
      <c r="J28" s="400"/>
    </row>
    <row r="29" spans="1:10" x14ac:dyDescent="0.3">
      <c r="A29" s="400">
        <v>100138</v>
      </c>
      <c r="B29" s="400" t="s">
        <v>444</v>
      </c>
      <c r="C29" s="400" t="s">
        <v>54</v>
      </c>
      <c r="D29" s="400">
        <v>0</v>
      </c>
      <c r="E29" s="400"/>
      <c r="F29" s="400"/>
      <c r="G29" s="400"/>
      <c r="H29" s="400"/>
      <c r="I29" s="400"/>
      <c r="J29" s="400"/>
    </row>
    <row r="30" spans="1:10" x14ac:dyDescent="0.3">
      <c r="A30" s="400">
        <v>100142</v>
      </c>
      <c r="B30" s="400" t="s">
        <v>16</v>
      </c>
      <c r="C30" s="400" t="s">
        <v>54</v>
      </c>
      <c r="D30" s="400">
        <v>76680</v>
      </c>
      <c r="E30" s="400"/>
      <c r="F30" s="400"/>
      <c r="G30" s="400"/>
      <c r="H30" s="400"/>
      <c r="I30" s="400"/>
      <c r="J30" s="400"/>
    </row>
    <row r="31" spans="1:10" x14ac:dyDescent="0.3">
      <c r="A31" s="400">
        <v>100144</v>
      </c>
      <c r="B31" s="400" t="s">
        <v>456</v>
      </c>
      <c r="C31" s="400" t="s">
        <v>54</v>
      </c>
      <c r="D31" s="400">
        <v>0</v>
      </c>
      <c r="E31" s="400"/>
      <c r="F31" s="400"/>
      <c r="G31" s="400"/>
      <c r="H31" s="400"/>
      <c r="I31" s="400"/>
      <c r="J31" s="400"/>
    </row>
    <row r="32" spans="1:10" x14ac:dyDescent="0.3">
      <c r="A32" s="400">
        <v>100204</v>
      </c>
      <c r="B32" s="400" t="s">
        <v>425</v>
      </c>
      <c r="C32" s="400" t="s">
        <v>54</v>
      </c>
      <c r="D32" s="400">
        <v>0</v>
      </c>
      <c r="E32" s="400"/>
      <c r="F32" s="400"/>
      <c r="G32" s="400"/>
      <c r="H32" s="400"/>
      <c r="I32" s="400"/>
      <c r="J32" s="400"/>
    </row>
    <row r="33" spans="1:10" x14ac:dyDescent="0.3">
      <c r="A33" s="400">
        <v>100208</v>
      </c>
      <c r="B33" s="400" t="s">
        <v>45</v>
      </c>
      <c r="C33" s="400" t="s">
        <v>54</v>
      </c>
      <c r="D33" s="400">
        <v>0</v>
      </c>
      <c r="E33" s="400"/>
      <c r="F33" s="400"/>
      <c r="G33" s="400"/>
      <c r="H33" s="400"/>
      <c r="I33" s="400"/>
      <c r="J33" s="400"/>
    </row>
    <row r="34" spans="1:10" x14ac:dyDescent="0.3">
      <c r="A34" s="400">
        <v>100216</v>
      </c>
      <c r="B34" s="400" t="s">
        <v>455</v>
      </c>
      <c r="C34" s="400" t="s">
        <v>54</v>
      </c>
      <c r="D34" s="400">
        <v>0</v>
      </c>
      <c r="E34" s="400"/>
      <c r="F34" s="400"/>
      <c r="G34" s="400"/>
      <c r="H34" s="400"/>
      <c r="I34" s="400"/>
      <c r="J34" s="400"/>
    </row>
    <row r="35" spans="1:10" x14ac:dyDescent="0.3">
      <c r="A35" s="400">
        <v>100224</v>
      </c>
      <c r="B35" s="400" t="s">
        <v>442</v>
      </c>
      <c r="C35" s="400" t="s">
        <v>54</v>
      </c>
      <c r="D35" s="400">
        <v>3380</v>
      </c>
      <c r="E35" s="400"/>
      <c r="F35" s="400"/>
      <c r="G35" s="400"/>
      <c r="H35" s="400"/>
      <c r="I35" s="400"/>
      <c r="J35" s="400"/>
    </row>
    <row r="36" spans="1:10" x14ac:dyDescent="0.3">
      <c r="A36" s="400">
        <v>200276</v>
      </c>
      <c r="B36" s="400" t="s">
        <v>440</v>
      </c>
      <c r="C36" s="400" t="s">
        <v>54</v>
      </c>
      <c r="D36" s="400">
        <v>0</v>
      </c>
      <c r="E36" s="400"/>
      <c r="F36" s="400"/>
      <c r="G36" s="400"/>
      <c r="H36" s="400"/>
      <c r="I36" s="400"/>
      <c r="J36" s="400"/>
    </row>
    <row r="37" spans="1:10" x14ac:dyDescent="0.3">
      <c r="A37" s="400">
        <v>400036</v>
      </c>
      <c r="B37" s="400" t="s">
        <v>12</v>
      </c>
      <c r="C37" s="400" t="s">
        <v>54</v>
      </c>
      <c r="D37" s="400">
        <v>53450</v>
      </c>
      <c r="E37" s="400"/>
      <c r="F37" s="400"/>
      <c r="G37" s="400"/>
      <c r="H37" s="400"/>
      <c r="I37" s="400"/>
      <c r="J37" s="400"/>
    </row>
    <row r="38" spans="1:10" x14ac:dyDescent="0.3">
      <c r="A38" s="400">
        <v>400048</v>
      </c>
      <c r="B38" s="400" t="s">
        <v>435</v>
      </c>
      <c r="C38" s="400" t="s">
        <v>54</v>
      </c>
      <c r="D38" s="400">
        <v>0</v>
      </c>
      <c r="E38" s="400"/>
      <c r="F38" s="400"/>
      <c r="G38" s="400"/>
      <c r="H38" s="400"/>
      <c r="I38" s="400"/>
      <c r="J38" s="400"/>
    </row>
    <row r="39" spans="1:10" x14ac:dyDescent="0.3">
      <c r="A39" s="400">
        <v>600028</v>
      </c>
      <c r="B39" s="400" t="s">
        <v>82</v>
      </c>
      <c r="C39" s="400" t="s">
        <v>54</v>
      </c>
      <c r="D39" s="400">
        <v>13000</v>
      </c>
      <c r="E39" s="400"/>
      <c r="F39" s="400"/>
      <c r="G39" s="400"/>
      <c r="H39" s="400"/>
      <c r="I39" s="400"/>
      <c r="J39" s="400"/>
    </row>
    <row r="40" spans="1:10" x14ac:dyDescent="0.3">
      <c r="A40" s="400">
        <v>600036</v>
      </c>
      <c r="B40" s="400" t="s">
        <v>352</v>
      </c>
      <c r="C40" s="400" t="s">
        <v>54</v>
      </c>
      <c r="D40" s="400">
        <v>32000</v>
      </c>
      <c r="E40" s="400"/>
      <c r="F40" s="400"/>
      <c r="G40" s="400"/>
      <c r="H40" s="400"/>
      <c r="I40" s="400"/>
      <c r="J40" s="400"/>
    </row>
    <row r="41" spans="1:10" x14ac:dyDescent="0.3">
      <c r="A41" s="400">
        <v>600044</v>
      </c>
      <c r="B41" s="400" t="s">
        <v>17</v>
      </c>
      <c r="C41" s="400" t="s">
        <v>54</v>
      </c>
      <c r="D41" s="400">
        <v>2600</v>
      </c>
      <c r="E41" s="400"/>
      <c r="F41" s="400"/>
      <c r="G41" s="400"/>
      <c r="H41" s="400"/>
      <c r="I41" s="400"/>
      <c r="J41" s="400"/>
    </row>
    <row r="42" spans="1:10" x14ac:dyDescent="0.3">
      <c r="A42" s="400">
        <v>600106</v>
      </c>
      <c r="B42" s="400" t="s">
        <v>236</v>
      </c>
      <c r="C42" s="400" t="s">
        <v>54</v>
      </c>
      <c r="D42" s="400">
        <v>0</v>
      </c>
      <c r="E42" s="400"/>
      <c r="F42" s="400"/>
      <c r="G42" s="400"/>
      <c r="H42" s="400"/>
      <c r="I42" s="400"/>
      <c r="J42" s="400"/>
    </row>
    <row r="43" spans="1:10" x14ac:dyDescent="0.3">
      <c r="A43" s="400">
        <v>600184</v>
      </c>
      <c r="B43" s="400" t="s">
        <v>226</v>
      </c>
      <c r="C43" s="400" t="s">
        <v>54</v>
      </c>
      <c r="D43" s="400">
        <v>0</v>
      </c>
      <c r="E43" s="400"/>
      <c r="F43" s="400"/>
      <c r="G43" s="400"/>
      <c r="H43" s="400"/>
      <c r="I43" s="400"/>
      <c r="J43" s="400"/>
    </row>
    <row r="44" spans="1:10" x14ac:dyDescent="0.3">
      <c r="A44" s="400">
        <v>300004</v>
      </c>
      <c r="B44" s="400" t="s">
        <v>644</v>
      </c>
      <c r="C44" s="400" t="s">
        <v>392</v>
      </c>
      <c r="D44" s="400">
        <v>0</v>
      </c>
      <c r="E44" s="400"/>
      <c r="F44" s="400"/>
      <c r="G44" s="400"/>
      <c r="H44" s="400"/>
      <c r="I44" s="400"/>
      <c r="J44" s="400"/>
    </row>
    <row r="45" spans="1:10" x14ac:dyDescent="0.3">
      <c r="A45" s="400">
        <v>300008</v>
      </c>
      <c r="B45" s="400" t="s">
        <v>223</v>
      </c>
      <c r="C45" s="400" t="s">
        <v>392</v>
      </c>
      <c r="D45" s="400">
        <v>0</v>
      </c>
      <c r="E45" s="400"/>
      <c r="F45" s="400"/>
      <c r="G45" s="400"/>
      <c r="H45" s="400"/>
      <c r="I45" s="400"/>
      <c r="J45" s="400"/>
    </row>
    <row r="46" spans="1:10" x14ac:dyDescent="0.3">
      <c r="A46" s="400">
        <v>300012</v>
      </c>
      <c r="B46" s="400" t="s">
        <v>61</v>
      </c>
      <c r="C46" s="400" t="s">
        <v>392</v>
      </c>
      <c r="D46" s="400">
        <v>0</v>
      </c>
      <c r="E46" s="400"/>
      <c r="F46" s="400"/>
      <c r="G46" s="400"/>
      <c r="H46" s="400"/>
      <c r="I46" s="400"/>
      <c r="J46" s="400"/>
    </row>
    <row r="47" spans="1:10" x14ac:dyDescent="0.3">
      <c r="A47" s="400">
        <v>300016</v>
      </c>
      <c r="B47" s="400" t="s">
        <v>227</v>
      </c>
      <c r="C47" s="400" t="s">
        <v>392</v>
      </c>
      <c r="D47" s="400">
        <v>0</v>
      </c>
      <c r="E47" s="400"/>
      <c r="F47" s="400"/>
      <c r="G47" s="400"/>
      <c r="H47" s="400"/>
      <c r="I47" s="400"/>
      <c r="J47" s="400"/>
    </row>
    <row r="48" spans="1:10" x14ac:dyDescent="0.3">
      <c r="A48" s="400">
        <v>100116</v>
      </c>
      <c r="B48" s="400" t="s">
        <v>95</v>
      </c>
      <c r="C48" s="400" t="s">
        <v>57</v>
      </c>
      <c r="D48" s="400"/>
      <c r="E48" s="400">
        <v>1200</v>
      </c>
      <c r="F48" s="400"/>
      <c r="G48" s="400"/>
      <c r="H48" s="400"/>
      <c r="I48" s="400"/>
      <c r="J48" s="400"/>
    </row>
    <row r="49" spans="1:10" x14ac:dyDescent="0.3">
      <c r="A49" s="400">
        <v>200004</v>
      </c>
      <c r="B49" s="400" t="s">
        <v>10</v>
      </c>
      <c r="C49" s="400" t="s">
        <v>57</v>
      </c>
      <c r="D49" s="400"/>
      <c r="E49" s="400">
        <v>79930</v>
      </c>
      <c r="F49" s="400"/>
      <c r="G49" s="400"/>
      <c r="H49" s="400"/>
      <c r="I49" s="400"/>
      <c r="J49" s="400"/>
    </row>
    <row r="50" spans="1:10" x14ac:dyDescent="0.3">
      <c r="A50" s="400">
        <v>200006</v>
      </c>
      <c r="B50" s="400" t="s">
        <v>92</v>
      </c>
      <c r="C50" s="400" t="s">
        <v>57</v>
      </c>
      <c r="D50" s="400"/>
      <c r="E50" s="400">
        <v>0</v>
      </c>
      <c r="F50" s="400"/>
      <c r="G50" s="400"/>
      <c r="H50" s="400"/>
      <c r="I50" s="400"/>
      <c r="J50" s="400"/>
    </row>
    <row r="51" spans="1:10" x14ac:dyDescent="0.3">
      <c r="A51" s="400">
        <v>200012</v>
      </c>
      <c r="B51" s="400" t="s">
        <v>58</v>
      </c>
      <c r="C51" s="400" t="s">
        <v>57</v>
      </c>
      <c r="D51" s="400"/>
      <c r="E51" s="400">
        <v>200</v>
      </c>
      <c r="F51" s="400"/>
      <c r="G51" s="400"/>
      <c r="H51" s="400"/>
      <c r="I51" s="400"/>
      <c r="J51" s="400"/>
    </row>
    <row r="52" spans="1:10" x14ac:dyDescent="0.3">
      <c r="A52" s="400">
        <v>200016</v>
      </c>
      <c r="B52" s="400" t="s">
        <v>213</v>
      </c>
      <c r="C52" s="400" t="s">
        <v>57</v>
      </c>
      <c r="D52" s="400"/>
      <c r="E52" s="400">
        <v>100000</v>
      </c>
      <c r="F52" s="400"/>
      <c r="G52" s="400"/>
      <c r="H52" s="400"/>
      <c r="I52" s="400"/>
      <c r="J52" s="400"/>
    </row>
    <row r="53" spans="1:10" x14ac:dyDescent="0.3">
      <c r="A53" s="400">
        <v>200024</v>
      </c>
      <c r="B53" s="400" t="s">
        <v>419</v>
      </c>
      <c r="C53" s="400" t="s">
        <v>57</v>
      </c>
      <c r="D53" s="400"/>
      <c r="E53" s="400">
        <v>0</v>
      </c>
      <c r="F53" s="400"/>
      <c r="G53" s="400"/>
      <c r="H53" s="400"/>
      <c r="I53" s="400"/>
      <c r="J53" s="400"/>
    </row>
    <row r="54" spans="1:10" x14ac:dyDescent="0.3">
      <c r="A54" s="400">
        <v>200026</v>
      </c>
      <c r="B54" s="400" t="s">
        <v>20</v>
      </c>
      <c r="C54" s="400" t="s">
        <v>57</v>
      </c>
      <c r="D54" s="400"/>
      <c r="E54" s="400">
        <v>2000</v>
      </c>
      <c r="F54" s="400"/>
      <c r="G54" s="400"/>
      <c r="H54" s="400"/>
      <c r="I54" s="400"/>
      <c r="J54" s="400"/>
    </row>
    <row r="55" spans="1:10" x14ac:dyDescent="0.3">
      <c r="A55" s="400">
        <v>200028</v>
      </c>
      <c r="B55" s="400" t="s">
        <v>426</v>
      </c>
      <c r="C55" s="400" t="s">
        <v>57</v>
      </c>
      <c r="D55" s="400"/>
      <c r="E55" s="400">
        <v>0</v>
      </c>
      <c r="F55" s="400"/>
      <c r="G55" s="400"/>
      <c r="H55" s="400"/>
      <c r="I55" s="400"/>
      <c r="J55" s="400"/>
    </row>
    <row r="56" spans="1:10" x14ac:dyDescent="0.3">
      <c r="A56" s="400">
        <v>200032</v>
      </c>
      <c r="B56" s="400" t="s">
        <v>231</v>
      </c>
      <c r="C56" s="400" t="s">
        <v>57</v>
      </c>
      <c r="D56" s="400"/>
      <c r="E56" s="400">
        <v>0</v>
      </c>
      <c r="F56" s="400"/>
      <c r="G56" s="400"/>
      <c r="H56" s="400"/>
      <c r="I56" s="400"/>
      <c r="J56" s="400"/>
    </row>
    <row r="57" spans="1:10" x14ac:dyDescent="0.3">
      <c r="A57" s="400">
        <v>200036</v>
      </c>
      <c r="B57" s="400" t="s">
        <v>91</v>
      </c>
      <c r="C57" s="400" t="s">
        <v>57</v>
      </c>
      <c r="D57" s="400"/>
      <c r="E57" s="400">
        <v>10000</v>
      </c>
      <c r="F57" s="400"/>
      <c r="G57" s="400"/>
      <c r="H57" s="400"/>
      <c r="I57" s="400"/>
      <c r="J57" s="400"/>
    </row>
    <row r="58" spans="1:10" x14ac:dyDescent="0.3">
      <c r="A58" s="400">
        <v>200038</v>
      </c>
      <c r="B58" s="400" t="s">
        <v>11</v>
      </c>
      <c r="C58" s="400" t="s">
        <v>57</v>
      </c>
      <c r="D58" s="400"/>
      <c r="E58" s="400">
        <v>223535</v>
      </c>
      <c r="F58" s="400"/>
      <c r="G58" s="400"/>
      <c r="H58" s="400"/>
      <c r="I58" s="400"/>
      <c r="J58" s="400"/>
    </row>
    <row r="59" spans="1:10" x14ac:dyDescent="0.3">
      <c r="A59" s="400">
        <v>200040</v>
      </c>
      <c r="B59" s="400" t="s">
        <v>78</v>
      </c>
      <c r="C59" s="400" t="s">
        <v>57</v>
      </c>
      <c r="D59" s="400"/>
      <c r="E59" s="400">
        <v>0</v>
      </c>
      <c r="F59" s="400"/>
      <c r="G59" s="400"/>
      <c r="H59" s="400"/>
      <c r="I59" s="400"/>
      <c r="J59" s="400"/>
    </row>
    <row r="60" spans="1:10" x14ac:dyDescent="0.3">
      <c r="A60" s="400">
        <v>200048</v>
      </c>
      <c r="B60" s="400" t="s">
        <v>447</v>
      </c>
      <c r="C60" s="400" t="s">
        <v>57</v>
      </c>
      <c r="D60" s="400"/>
      <c r="E60" s="400">
        <v>0</v>
      </c>
      <c r="F60" s="400"/>
      <c r="G60" s="400"/>
      <c r="H60" s="400"/>
      <c r="I60" s="400"/>
      <c r="J60" s="400"/>
    </row>
    <row r="61" spans="1:10" x14ac:dyDescent="0.3">
      <c r="A61" s="400">
        <v>200056</v>
      </c>
      <c r="B61" s="400" t="s">
        <v>224</v>
      </c>
      <c r="C61" s="400" t="s">
        <v>57</v>
      </c>
      <c r="D61" s="400"/>
      <c r="E61" s="400">
        <v>0</v>
      </c>
      <c r="F61" s="400"/>
      <c r="G61" s="400"/>
      <c r="H61" s="400"/>
      <c r="I61" s="400"/>
      <c r="J61" s="400"/>
    </row>
    <row r="62" spans="1:10" x14ac:dyDescent="0.3">
      <c r="A62" s="400">
        <v>200060</v>
      </c>
      <c r="B62" s="400" t="s">
        <v>221</v>
      </c>
      <c r="C62" s="400" t="s">
        <v>57</v>
      </c>
      <c r="D62" s="400"/>
      <c r="E62" s="400">
        <v>0</v>
      </c>
      <c r="F62" s="400"/>
      <c r="G62" s="400"/>
      <c r="H62" s="400"/>
      <c r="I62" s="400"/>
      <c r="J62" s="400"/>
    </row>
    <row r="63" spans="1:10" x14ac:dyDescent="0.3">
      <c r="A63" s="400">
        <v>200064</v>
      </c>
      <c r="B63" s="400" t="s">
        <v>77</v>
      </c>
      <c r="C63" s="410" t="s">
        <v>57</v>
      </c>
      <c r="D63" s="410"/>
      <c r="E63" s="410">
        <v>0</v>
      </c>
      <c r="F63" s="400"/>
      <c r="G63" s="400"/>
      <c r="H63" s="400"/>
      <c r="I63" s="400"/>
      <c r="J63" s="400"/>
    </row>
    <row r="64" spans="1:10" x14ac:dyDescent="0.3">
      <c r="A64" s="400">
        <v>200070</v>
      </c>
      <c r="B64" s="400" t="s">
        <v>44</v>
      </c>
      <c r="C64" s="412" t="s">
        <v>57</v>
      </c>
      <c r="D64" s="412"/>
      <c r="E64" s="412">
        <v>0</v>
      </c>
      <c r="F64" s="413"/>
      <c r="G64" s="400"/>
      <c r="H64" s="400"/>
      <c r="I64" s="400"/>
      <c r="J64" s="400"/>
    </row>
    <row r="65" spans="1:10" x14ac:dyDescent="0.3">
      <c r="A65" s="400">
        <v>200074</v>
      </c>
      <c r="B65" s="400" t="s">
        <v>88</v>
      </c>
      <c r="C65" s="413" t="s">
        <v>57</v>
      </c>
      <c r="D65" s="413"/>
      <c r="E65" s="413">
        <v>0</v>
      </c>
      <c r="F65" s="413"/>
      <c r="G65" s="400"/>
      <c r="H65" s="400"/>
      <c r="I65" s="400"/>
      <c r="J65" s="400"/>
    </row>
    <row r="66" spans="1:10" x14ac:dyDescent="0.3">
      <c r="A66" s="400">
        <v>200088</v>
      </c>
      <c r="B66" s="400" t="s">
        <v>59</v>
      </c>
      <c r="C66" s="400" t="s">
        <v>57</v>
      </c>
      <c r="D66" s="400"/>
      <c r="E66" s="400">
        <v>0</v>
      </c>
      <c r="F66" s="400"/>
      <c r="G66" s="400"/>
      <c r="H66" s="400"/>
      <c r="I66" s="400"/>
      <c r="J66" s="400"/>
    </row>
    <row r="67" spans="1:10" x14ac:dyDescent="0.3">
      <c r="A67" s="400">
        <v>200090</v>
      </c>
      <c r="B67" s="400" t="s">
        <v>462</v>
      </c>
      <c r="C67" s="400" t="s">
        <v>57</v>
      </c>
      <c r="D67" s="400"/>
      <c r="E67" s="400">
        <v>0</v>
      </c>
      <c r="F67" s="400"/>
      <c r="G67" s="400"/>
      <c r="H67" s="400"/>
      <c r="I67" s="400"/>
      <c r="J67" s="400"/>
    </row>
    <row r="68" spans="1:10" x14ac:dyDescent="0.3">
      <c r="A68" s="400">
        <v>200096</v>
      </c>
      <c r="B68" s="400" t="s">
        <v>420</v>
      </c>
      <c r="C68" s="400" t="s">
        <v>57</v>
      </c>
      <c r="D68" s="400"/>
      <c r="E68" s="400">
        <v>0</v>
      </c>
      <c r="F68" s="400"/>
      <c r="G68" s="400"/>
      <c r="H68" s="400"/>
      <c r="I68" s="400"/>
      <c r="J68" s="400"/>
    </row>
    <row r="69" spans="1:10" x14ac:dyDescent="0.3">
      <c r="A69" s="400">
        <v>200116</v>
      </c>
      <c r="B69" s="400" t="s">
        <v>438</v>
      </c>
      <c r="C69" s="400" t="s">
        <v>57</v>
      </c>
      <c r="D69" s="400"/>
      <c r="E69" s="400">
        <v>50000</v>
      </c>
      <c r="F69" s="400"/>
      <c r="G69" s="400"/>
      <c r="H69" s="400"/>
      <c r="I69" s="400"/>
      <c r="J69" s="400"/>
    </row>
    <row r="70" spans="1:10" x14ac:dyDescent="0.3">
      <c r="A70" s="400">
        <v>200124</v>
      </c>
      <c r="B70" s="400" t="s">
        <v>439</v>
      </c>
      <c r="C70" s="400" t="s">
        <v>57</v>
      </c>
      <c r="D70" s="400"/>
      <c r="E70" s="400">
        <v>0</v>
      </c>
      <c r="F70" s="400"/>
      <c r="G70" s="400"/>
      <c r="H70" s="400"/>
      <c r="I70" s="400"/>
      <c r="J70" s="400"/>
    </row>
    <row r="71" spans="1:10" x14ac:dyDescent="0.3">
      <c r="A71" s="400">
        <v>200128</v>
      </c>
      <c r="B71" s="400" t="s">
        <v>56</v>
      </c>
      <c r="C71" s="400" t="s">
        <v>57</v>
      </c>
      <c r="D71" s="400"/>
      <c r="E71" s="400">
        <v>0</v>
      </c>
      <c r="F71" s="400"/>
      <c r="G71" s="400"/>
      <c r="H71" s="400"/>
      <c r="I71" s="400"/>
      <c r="J71" s="400"/>
    </row>
    <row r="72" spans="1:10" x14ac:dyDescent="0.3">
      <c r="A72" s="400">
        <v>200132</v>
      </c>
      <c r="B72" s="400" t="s">
        <v>460</v>
      </c>
      <c r="C72" s="400" t="s">
        <v>57</v>
      </c>
      <c r="D72" s="400"/>
      <c r="E72" s="440">
        <v>0</v>
      </c>
      <c r="F72" s="400"/>
      <c r="G72" s="400"/>
      <c r="H72" s="400"/>
      <c r="I72" s="400"/>
      <c r="J72" s="400"/>
    </row>
    <row r="73" spans="1:10" x14ac:dyDescent="0.3">
      <c r="A73" s="400">
        <v>200144</v>
      </c>
      <c r="B73" s="400" t="s">
        <v>239</v>
      </c>
      <c r="C73" s="400" t="s">
        <v>57</v>
      </c>
      <c r="D73" s="440"/>
      <c r="E73" s="440">
        <v>5000</v>
      </c>
      <c r="F73" s="400"/>
      <c r="G73" s="400"/>
      <c r="H73" s="400"/>
      <c r="I73" s="400"/>
      <c r="J73" s="400"/>
    </row>
    <row r="74" spans="1:10" x14ac:dyDescent="0.3">
      <c r="A74" s="400">
        <v>200296</v>
      </c>
      <c r="B74" s="400" t="s">
        <v>436</v>
      </c>
      <c r="C74" s="400" t="s">
        <v>57</v>
      </c>
      <c r="D74" s="440"/>
      <c r="E74" s="440">
        <v>0</v>
      </c>
      <c r="F74" s="400"/>
      <c r="G74" s="400"/>
      <c r="H74" s="400"/>
      <c r="I74" s="400"/>
      <c r="J74" s="400"/>
    </row>
    <row r="75" spans="1:10" x14ac:dyDescent="0.3">
      <c r="A75" s="400"/>
      <c r="B75" s="400" t="s">
        <v>217</v>
      </c>
      <c r="C75" s="400"/>
      <c r="D75" s="440"/>
      <c r="E75" s="440">
        <v>0</v>
      </c>
      <c r="F75" s="400"/>
      <c r="G75" s="400"/>
      <c r="H75" s="400"/>
      <c r="I75" s="400"/>
      <c r="J75" s="400"/>
    </row>
    <row r="76" spans="1:10" x14ac:dyDescent="0.3">
      <c r="A76" s="400" t="s">
        <v>475</v>
      </c>
      <c r="B76" s="400"/>
      <c r="C76" s="400"/>
      <c r="D76" s="440">
        <v>648504</v>
      </c>
      <c r="E76" s="440"/>
      <c r="F76" s="400"/>
      <c r="G76" s="400"/>
      <c r="H76" s="400"/>
      <c r="I76" s="400"/>
      <c r="J76" s="400"/>
    </row>
    <row r="77" spans="1:10" x14ac:dyDescent="0.3">
      <c r="A77" s="400" t="s">
        <v>476</v>
      </c>
      <c r="B77" s="400"/>
      <c r="C77" s="400"/>
      <c r="D77" s="440">
        <v>0</v>
      </c>
      <c r="E77" s="440"/>
      <c r="F77" s="400"/>
      <c r="G77" s="400"/>
      <c r="H77" s="400"/>
      <c r="I77" s="400"/>
      <c r="J77" s="400"/>
    </row>
    <row r="78" spans="1:10" x14ac:dyDescent="0.3">
      <c r="A78" s="400" t="s">
        <v>81</v>
      </c>
      <c r="B78" s="400"/>
      <c r="C78" s="400"/>
      <c r="D78" s="440">
        <v>648504</v>
      </c>
      <c r="E78" s="440">
        <v>471865</v>
      </c>
      <c r="F78" s="400"/>
      <c r="G78" s="400"/>
      <c r="H78" s="400"/>
      <c r="I78" s="400"/>
      <c r="J78" s="400"/>
    </row>
    <row r="79" spans="1:10" x14ac:dyDescent="0.3">
      <c r="A79" s="400"/>
      <c r="B79" s="400"/>
      <c r="C79" s="400"/>
      <c r="D79" s="400"/>
      <c r="E79" s="400"/>
      <c r="F79" s="400"/>
      <c r="G79" s="400"/>
      <c r="H79" s="400"/>
      <c r="I79" s="400"/>
      <c r="J79" s="400"/>
    </row>
    <row r="80" spans="1:10" x14ac:dyDescent="0.3">
      <c r="A80" s="400"/>
      <c r="B80" s="400"/>
      <c r="C80" s="400"/>
      <c r="D80" s="400"/>
      <c r="E80" s="400"/>
      <c r="F80" s="400"/>
      <c r="G80" s="400"/>
      <c r="H80" s="400"/>
      <c r="I80" s="400"/>
      <c r="J80" s="400"/>
    </row>
    <row r="81" spans="1:10" x14ac:dyDescent="0.3">
      <c r="A81" s="400"/>
      <c r="B81" s="400"/>
      <c r="C81" s="400"/>
      <c r="D81" s="400"/>
      <c r="E81" s="400"/>
      <c r="F81" s="400"/>
      <c r="G81" s="400"/>
      <c r="H81" s="400"/>
      <c r="I81" s="400"/>
      <c r="J81" s="400"/>
    </row>
    <row r="82" spans="1:10" x14ac:dyDescent="0.3">
      <c r="A82" s="400"/>
      <c r="B82" s="400"/>
      <c r="C82" s="400"/>
      <c r="D82" s="400"/>
      <c r="E82" s="400"/>
      <c r="F82" s="400"/>
      <c r="G82" s="400"/>
      <c r="H82" s="400"/>
      <c r="I82" s="400"/>
      <c r="J82" s="400"/>
    </row>
    <row r="83" spans="1:10" x14ac:dyDescent="0.3">
      <c r="A83" s="400"/>
      <c r="B83" s="400"/>
      <c r="C83" s="400"/>
      <c r="D83" s="400"/>
      <c r="E83" s="400"/>
      <c r="F83" s="400"/>
      <c r="G83" s="400"/>
      <c r="H83" s="400"/>
      <c r="I83" s="400"/>
      <c r="J83" s="400"/>
    </row>
    <row r="84" spans="1:10" x14ac:dyDescent="0.3">
      <c r="A84" s="400"/>
      <c r="B84" s="400"/>
      <c r="C84" s="400"/>
      <c r="D84" s="400"/>
      <c r="E84" s="400"/>
      <c r="F84" s="400"/>
      <c r="G84" s="400"/>
      <c r="H84" s="400"/>
      <c r="I84" s="400"/>
      <c r="J84" s="400"/>
    </row>
    <row r="85" spans="1:10" x14ac:dyDescent="0.3">
      <c r="A85" s="400"/>
      <c r="B85" s="400"/>
      <c r="C85" s="400"/>
      <c r="D85" s="400"/>
      <c r="E85" s="400"/>
      <c r="F85" s="400"/>
      <c r="G85" s="400"/>
      <c r="H85" s="400"/>
      <c r="I85" s="400"/>
      <c r="J85" s="400"/>
    </row>
    <row r="86" spans="1:10" x14ac:dyDescent="0.3">
      <c r="A86" s="400"/>
      <c r="B86" s="400"/>
      <c r="C86" s="400"/>
      <c r="D86" s="400"/>
      <c r="E86" s="400"/>
      <c r="F86" s="400"/>
      <c r="G86" s="400"/>
      <c r="H86" s="400"/>
      <c r="I86" s="400"/>
      <c r="J86" s="400"/>
    </row>
    <row r="87" spans="1:10" x14ac:dyDescent="0.3">
      <c r="A87" s="400"/>
      <c r="B87" s="400"/>
      <c r="C87" s="400"/>
      <c r="D87" s="400"/>
      <c r="E87" s="400"/>
      <c r="F87" s="400"/>
      <c r="G87" s="400"/>
      <c r="H87" s="400"/>
      <c r="I87" s="400"/>
      <c r="J87" s="400"/>
    </row>
    <row r="88" spans="1:10" x14ac:dyDescent="0.3">
      <c r="A88" s="400"/>
      <c r="B88" s="400"/>
      <c r="C88" s="400"/>
      <c r="D88" s="400"/>
      <c r="E88" s="400"/>
      <c r="F88" s="400"/>
      <c r="G88" s="400"/>
      <c r="H88" s="400"/>
      <c r="I88" s="400"/>
      <c r="J88" s="400"/>
    </row>
    <row r="89" spans="1:10" x14ac:dyDescent="0.3">
      <c r="A89" s="400"/>
      <c r="B89" s="400"/>
      <c r="C89" s="400"/>
      <c r="D89" s="400"/>
      <c r="E89" s="400"/>
      <c r="F89" s="400"/>
      <c r="G89" s="400"/>
      <c r="H89" s="400"/>
      <c r="I89" s="400"/>
      <c r="J89" s="400"/>
    </row>
    <row r="90" spans="1:10" x14ac:dyDescent="0.3">
      <c r="A90" s="400"/>
      <c r="B90" s="400"/>
      <c r="C90" s="400"/>
      <c r="D90" s="400"/>
      <c r="E90" s="400"/>
      <c r="F90" s="400"/>
      <c r="G90" s="400"/>
      <c r="H90" s="400"/>
      <c r="I90" s="400"/>
      <c r="J90" s="400"/>
    </row>
    <row r="91" spans="1:10" x14ac:dyDescent="0.3">
      <c r="A91" s="400"/>
      <c r="B91" s="400"/>
      <c r="C91" s="400"/>
      <c r="D91" s="400"/>
      <c r="E91" s="400"/>
      <c r="F91" s="400"/>
      <c r="G91" s="400"/>
      <c r="H91" s="400"/>
      <c r="I91" s="400"/>
      <c r="J91" s="400"/>
    </row>
    <row r="92" spans="1:10" x14ac:dyDescent="0.3">
      <c r="A92" s="400"/>
      <c r="B92" s="400"/>
      <c r="C92" s="400"/>
      <c r="D92" s="400"/>
      <c r="E92" s="400"/>
      <c r="F92" s="400"/>
      <c r="G92" s="400"/>
      <c r="H92" s="400"/>
      <c r="I92" s="400"/>
      <c r="J92" s="400"/>
    </row>
    <row r="93" spans="1:10" x14ac:dyDescent="0.3">
      <c r="A93" s="400"/>
      <c r="B93" s="400"/>
      <c r="C93" s="400"/>
      <c r="D93" s="400"/>
      <c r="E93" s="400"/>
      <c r="F93" s="400"/>
      <c r="G93" s="400"/>
      <c r="H93" s="400"/>
      <c r="I93" s="400"/>
      <c r="J93" s="400"/>
    </row>
    <row r="94" spans="1:10" x14ac:dyDescent="0.3">
      <c r="A94" s="400"/>
      <c r="B94" s="400"/>
      <c r="C94" s="400"/>
      <c r="D94" s="400"/>
      <c r="E94" s="400"/>
      <c r="F94" s="400"/>
      <c r="G94" s="400"/>
      <c r="H94" s="400"/>
      <c r="I94" s="400"/>
      <c r="J94" s="400"/>
    </row>
    <row r="95" spans="1:10" x14ac:dyDescent="0.3">
      <c r="A95" s="400"/>
      <c r="B95" s="400"/>
      <c r="C95" s="400"/>
      <c r="D95" s="400"/>
      <c r="E95" s="400"/>
      <c r="F95" s="400"/>
      <c r="G95" s="400"/>
      <c r="H95" s="400"/>
      <c r="I95" s="400"/>
      <c r="J95" s="400"/>
    </row>
    <row r="96" spans="1:10" x14ac:dyDescent="0.3">
      <c r="A96" s="400"/>
      <c r="B96" s="400"/>
      <c r="C96" s="400"/>
      <c r="D96" s="400"/>
      <c r="E96" s="400"/>
      <c r="F96" s="400"/>
      <c r="G96" s="400"/>
      <c r="H96" s="400"/>
      <c r="I96" s="400"/>
      <c r="J96" s="400"/>
    </row>
    <row r="97" spans="1:10" x14ac:dyDescent="0.3">
      <c r="A97" s="400"/>
      <c r="B97" s="400"/>
      <c r="C97" s="400"/>
      <c r="D97" s="400"/>
      <c r="E97" s="400"/>
      <c r="F97" s="400"/>
      <c r="G97" s="400"/>
      <c r="H97" s="400"/>
      <c r="I97" s="400"/>
      <c r="J97" s="400"/>
    </row>
    <row r="98" spans="1:10" x14ac:dyDescent="0.3">
      <c r="A98" s="400"/>
      <c r="B98" s="400"/>
      <c r="C98" s="400"/>
      <c r="D98" s="400"/>
      <c r="E98" s="400"/>
      <c r="F98" s="400"/>
      <c r="G98" s="400"/>
      <c r="H98" s="400"/>
      <c r="I98" s="400"/>
      <c r="J98" s="400"/>
    </row>
    <row r="99" spans="1:10" x14ac:dyDescent="0.3">
      <c r="A99" s="400"/>
      <c r="B99" s="400"/>
      <c r="C99" s="400"/>
      <c r="D99" s="400"/>
      <c r="E99" s="400"/>
      <c r="F99" s="400"/>
      <c r="G99" s="400"/>
      <c r="H99" s="400"/>
      <c r="I99" s="400"/>
      <c r="J99" s="400"/>
    </row>
    <row r="100" spans="1:10" x14ac:dyDescent="0.3">
      <c r="A100" s="400"/>
      <c r="B100" s="400"/>
      <c r="C100" s="400"/>
      <c r="D100" s="400"/>
      <c r="E100" s="400"/>
      <c r="F100" s="400"/>
      <c r="G100" s="400"/>
      <c r="H100" s="400"/>
      <c r="I100" s="400"/>
      <c r="J100" s="400"/>
    </row>
  </sheetData>
  <sheetProtection password="B954" sheet="1" objects="1" scenarios="1"/>
  <mergeCells count="1">
    <mergeCell ref="A5:B5"/>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111"/>
  <sheetViews>
    <sheetView workbookViewId="0">
      <selection activeCell="C18" sqref="C18"/>
    </sheetView>
  </sheetViews>
  <sheetFormatPr defaultColWidth="0" defaultRowHeight="14.4" x14ac:dyDescent="0.3"/>
  <cols>
    <col min="1" max="1" width="9.109375" style="17" customWidth="1"/>
    <col min="2" max="2" width="35.44140625" style="14" customWidth="1"/>
    <col min="3" max="3" width="9.109375" style="14" customWidth="1"/>
    <col min="4" max="4" width="10.44140625" style="7" bestFit="1" customWidth="1"/>
    <col min="5" max="5" width="29" style="3" customWidth="1"/>
    <col min="6" max="6" width="10.44140625" bestFit="1" customWidth="1"/>
    <col min="7" max="10" width="9.109375" customWidth="1"/>
    <col min="11" max="21" width="0" hidden="1" customWidth="1"/>
    <col min="22" max="16384" width="9.109375" hidden="1"/>
  </cols>
  <sheetData>
    <row r="1" spans="1:21" s="10" customFormat="1" x14ac:dyDescent="0.3">
      <c r="A1" s="829"/>
      <c r="B1" s="830"/>
      <c r="C1" s="831" t="str">
        <f>Profile!C1</f>
        <v>A.B.C COMPUTERS PVT LTD</v>
      </c>
      <c r="D1" s="832"/>
      <c r="E1" s="833"/>
      <c r="F1" s="834"/>
      <c r="G1" s="834"/>
      <c r="H1" s="400"/>
      <c r="I1" s="400"/>
      <c r="J1" s="400"/>
    </row>
    <row r="2" spans="1:21" s="10" customFormat="1" x14ac:dyDescent="0.3">
      <c r="A2" s="829"/>
      <c r="B2" s="830"/>
      <c r="C2" s="831" t="str">
        <f>Profile!C2</f>
        <v>33 DROVER LANE</v>
      </c>
      <c r="D2" s="835"/>
      <c r="E2" s="836"/>
      <c r="F2" s="834"/>
      <c r="G2" s="834"/>
      <c r="H2" s="400"/>
      <c r="I2" s="400"/>
      <c r="J2" s="400"/>
    </row>
    <row r="3" spans="1:21" s="10" customFormat="1" x14ac:dyDescent="0.3">
      <c r="A3" s="829"/>
      <c r="B3" s="830"/>
      <c r="C3" s="831" t="str">
        <f>Profile!C3</f>
        <v>SERAMPORE</v>
      </c>
      <c r="D3" s="835"/>
      <c r="E3" s="836"/>
      <c r="F3" s="834"/>
      <c r="G3" s="834"/>
      <c r="H3" s="400"/>
      <c r="I3" s="400"/>
      <c r="J3" s="400"/>
    </row>
    <row r="4" spans="1:21" s="10" customFormat="1" x14ac:dyDescent="0.3">
      <c r="A4" s="829"/>
      <c r="B4" s="830"/>
      <c r="C4" s="831" t="str">
        <f>Profile!C4</f>
        <v>DT. HOOGHLY</v>
      </c>
      <c r="D4" s="835"/>
      <c r="E4" s="836"/>
      <c r="F4" s="834"/>
      <c r="G4" s="834"/>
      <c r="H4" s="400"/>
      <c r="I4" s="400"/>
      <c r="J4" s="400"/>
    </row>
    <row r="5" spans="1:21" s="10" customFormat="1" x14ac:dyDescent="0.3">
      <c r="A5" s="942" t="s">
        <v>140</v>
      </c>
      <c r="B5" s="943"/>
      <c r="C5" s="837" t="s">
        <v>132</v>
      </c>
      <c r="D5" s="838">
        <f>Profile!C14</f>
        <v>44927</v>
      </c>
      <c r="E5" s="839" t="s">
        <v>131</v>
      </c>
      <c r="F5" s="840">
        <f>Profile!C15</f>
        <v>44985</v>
      </c>
      <c r="G5" s="834"/>
      <c r="H5" s="400"/>
      <c r="I5" s="400"/>
      <c r="J5" s="400"/>
    </row>
    <row r="6" spans="1:21" x14ac:dyDescent="0.3">
      <c r="A6" s="841" t="s">
        <v>0</v>
      </c>
      <c r="B6" s="837" t="s">
        <v>1</v>
      </c>
      <c r="C6" s="842" t="s">
        <v>136</v>
      </c>
      <c r="D6" s="841" t="s">
        <v>0</v>
      </c>
      <c r="E6" s="837" t="s">
        <v>1</v>
      </c>
      <c r="F6" s="843" t="s">
        <v>137</v>
      </c>
      <c r="G6" s="834"/>
      <c r="H6" s="400"/>
      <c r="I6" s="400"/>
      <c r="J6" s="400"/>
    </row>
    <row r="7" spans="1:21" s="10" customFormat="1" x14ac:dyDescent="0.3">
      <c r="A7" s="844"/>
      <c r="B7" s="845" t="s">
        <v>232</v>
      </c>
      <c r="C7" s="846"/>
      <c r="D7" s="847"/>
      <c r="E7" s="848" t="s">
        <v>238</v>
      </c>
      <c r="F7" s="834"/>
      <c r="G7" s="834"/>
      <c r="H7" s="400"/>
      <c r="I7" s="400"/>
      <c r="J7" s="400"/>
    </row>
    <row r="8" spans="1:21" x14ac:dyDescent="0.3">
      <c r="A8" s="849">
        <f>VLOOKUP(B8,SortedACMaster!A:B,2,0)</f>
        <v>100001</v>
      </c>
      <c r="B8" s="830" t="s">
        <v>353</v>
      </c>
      <c r="C8" s="850">
        <f>VLOOKUP(A8,ACMaster!A:G,7,0)</f>
        <v>20355</v>
      </c>
      <c r="D8" s="849">
        <f>VLOOKUP(E8,SortedACMaster!A:B,2,0)</f>
        <v>200004</v>
      </c>
      <c r="E8" s="851" t="s">
        <v>10</v>
      </c>
      <c r="F8" s="850">
        <f>VLOOKUP(D8,ACMaster!A:G,7,0)</f>
        <v>79930</v>
      </c>
      <c r="G8" s="830"/>
      <c r="H8" s="395"/>
      <c r="I8" s="437"/>
      <c r="J8" s="438"/>
    </row>
    <row r="9" spans="1:21" x14ac:dyDescent="0.3">
      <c r="A9" s="849">
        <f>VLOOKUP(B9,SortedACMaster!A:B,2,0)</f>
        <v>100002</v>
      </c>
      <c r="B9" s="830" t="s">
        <v>424</v>
      </c>
      <c r="C9" s="850">
        <f>VLOOKUP(A9,ACMaster!A:G,7,0)</f>
        <v>91779</v>
      </c>
      <c r="D9" s="849">
        <f>VLOOKUP(E9,SortedACMaster!A:B,2,0)</f>
        <v>200006</v>
      </c>
      <c r="E9" s="851" t="s">
        <v>92</v>
      </c>
      <c r="F9" s="850">
        <f>VLOOKUP(D9,ACMaster!A:G,7,0)</f>
        <v>0</v>
      </c>
      <c r="G9" s="830"/>
      <c r="H9" s="395"/>
      <c r="I9" s="437"/>
      <c r="J9" s="438"/>
    </row>
    <row r="10" spans="1:21" x14ac:dyDescent="0.3">
      <c r="A10" s="849">
        <f>VLOOKUP(B10,SortedACMaster!A:B,2,0)</f>
        <v>100006</v>
      </c>
      <c r="B10" s="830" t="s">
        <v>220</v>
      </c>
      <c r="C10" s="850">
        <f>VLOOKUP(A10,ACMaster!A:G,7,0)</f>
        <v>0</v>
      </c>
      <c r="D10" s="849">
        <f>VLOOKUP(E10,SortedACMaster!A:B,2,0)</f>
        <v>200012</v>
      </c>
      <c r="E10" s="851" t="s">
        <v>58</v>
      </c>
      <c r="F10" s="850">
        <f>VLOOKUP(D10,ACMaster!A:G,7,0)</f>
        <v>200</v>
      </c>
      <c r="G10" s="830"/>
      <c r="H10" s="395"/>
      <c r="I10" s="437"/>
      <c r="J10" s="438"/>
      <c r="U10" s="10"/>
    </row>
    <row r="11" spans="1:21" x14ac:dyDescent="0.3">
      <c r="A11" s="849">
        <f>VLOOKUP(B11,SortedACMaster!A:B,2,0)</f>
        <v>400036</v>
      </c>
      <c r="B11" s="830" t="s">
        <v>12</v>
      </c>
      <c r="C11" s="850">
        <f>VLOOKUP(A11,ACMaster!A:G,7,0)</f>
        <v>53450</v>
      </c>
      <c r="D11" s="849">
        <f>VLOOKUP(E11,SortedACMaster!A:B,2,0)</f>
        <v>200016</v>
      </c>
      <c r="E11" s="851" t="s">
        <v>213</v>
      </c>
      <c r="F11" s="850">
        <f>VLOOKUP(D11,ACMaster!A:G,7,0)</f>
        <v>100000</v>
      </c>
      <c r="G11" s="830"/>
      <c r="H11" s="395"/>
      <c r="I11" s="437"/>
      <c r="J11" s="438"/>
    </row>
    <row r="12" spans="1:21" s="5" customFormat="1" x14ac:dyDescent="0.3">
      <c r="A12" s="849">
        <f>VLOOKUP(B12,SortedACMaster!A:B,2,0)</f>
        <v>100012</v>
      </c>
      <c r="B12" s="830" t="s">
        <v>93</v>
      </c>
      <c r="C12" s="850">
        <f>VLOOKUP(A12,ACMaster!A:G,7,0)</f>
        <v>0</v>
      </c>
      <c r="D12" s="849">
        <f>VLOOKUP(E12,SortedACMaster!A:B,2,0)</f>
        <v>200024</v>
      </c>
      <c r="E12" s="851" t="s">
        <v>419</v>
      </c>
      <c r="F12" s="850">
        <f>VLOOKUP(D12,ACMaster!A:G,7,0)</f>
        <v>0</v>
      </c>
      <c r="G12" s="830"/>
      <c r="H12" s="395"/>
      <c r="I12" s="437"/>
      <c r="J12" s="438"/>
    </row>
    <row r="13" spans="1:21" x14ac:dyDescent="0.3">
      <c r="A13" s="849">
        <f>VLOOKUP(B13,SortedACMaster!A:B,2,0)</f>
        <v>100020</v>
      </c>
      <c r="B13" s="830" t="s">
        <v>68</v>
      </c>
      <c r="C13" s="850">
        <f>VLOOKUP(A13,ACMaster!A:G,7,0)</f>
        <v>0</v>
      </c>
      <c r="D13" s="849">
        <f>VLOOKUP(E13,SortedACMaster!A:B,2,0)</f>
        <v>200026</v>
      </c>
      <c r="E13" s="851" t="s">
        <v>20</v>
      </c>
      <c r="F13" s="850">
        <f>VLOOKUP(D13,ACMaster!A:G,7,0)</f>
        <v>2000</v>
      </c>
      <c r="G13" s="830"/>
      <c r="H13" s="395"/>
      <c r="I13" s="437"/>
      <c r="J13" s="438"/>
    </row>
    <row r="14" spans="1:21" x14ac:dyDescent="0.3">
      <c r="A14" s="849">
        <f>VLOOKUP(B14,SortedACMaster!A:B,2,0)</f>
        <v>100024</v>
      </c>
      <c r="B14" s="830" t="s">
        <v>9</v>
      </c>
      <c r="C14" s="850">
        <f>VLOOKUP(A14,ACMaster!A:G,7,0)</f>
        <v>78700</v>
      </c>
      <c r="D14" s="849">
        <f>VLOOKUP(E14,SortedACMaster!A:B,2,0)</f>
        <v>200028</v>
      </c>
      <c r="E14" s="851" t="s">
        <v>426</v>
      </c>
      <c r="F14" s="850">
        <f>VLOOKUP(D14,ACMaster!A:G,7,0)</f>
        <v>0</v>
      </c>
      <c r="G14" s="830"/>
      <c r="H14" s="395"/>
      <c r="I14" s="437"/>
      <c r="J14" s="438"/>
    </row>
    <row r="15" spans="1:21" s="10" customFormat="1" x14ac:dyDescent="0.3">
      <c r="A15" s="849">
        <f>VLOOKUP(B15,SortedACMaster!A:B,2,0)</f>
        <v>100032</v>
      </c>
      <c r="B15" s="830" t="s">
        <v>24</v>
      </c>
      <c r="C15" s="850">
        <f>VLOOKUP(A15,ACMaster!A:G,7,0)</f>
        <v>12000</v>
      </c>
      <c r="D15" s="849">
        <f>VLOOKUP(E15,SortedACMaster!A:B,2,0)</f>
        <v>200032</v>
      </c>
      <c r="E15" s="851" t="s">
        <v>231</v>
      </c>
      <c r="F15" s="850">
        <f>VLOOKUP(D15,ACMaster!A:G,7,0)</f>
        <v>0</v>
      </c>
      <c r="G15" s="830"/>
      <c r="H15" s="395"/>
      <c r="I15" s="437"/>
      <c r="J15" s="438"/>
    </row>
    <row r="16" spans="1:21" x14ac:dyDescent="0.3">
      <c r="A16" s="849">
        <f>VLOOKUP(B16,SortedACMaster!A:B,2,0)</f>
        <v>100036</v>
      </c>
      <c r="B16" s="830" t="s">
        <v>230</v>
      </c>
      <c r="C16" s="850">
        <f>VLOOKUP(A16,ACMaster!A:G,7,0)</f>
        <v>0</v>
      </c>
      <c r="D16" s="849">
        <f>VLOOKUP(E16,SortedACMaster!A:B,2,0)</f>
        <v>200036</v>
      </c>
      <c r="E16" s="851" t="s">
        <v>91</v>
      </c>
      <c r="F16" s="850">
        <f>VLOOKUP(D16,ACMaster!A:G,7,0)</f>
        <v>10000</v>
      </c>
      <c r="G16" s="830"/>
      <c r="H16" s="395"/>
      <c r="I16" s="437"/>
      <c r="J16" s="438"/>
    </row>
    <row r="17" spans="1:10" x14ac:dyDescent="0.3">
      <c r="A17" s="849">
        <f>VLOOKUP(B17,SortedACMaster!A:B,2,0)</f>
        <v>100044</v>
      </c>
      <c r="B17" s="830" t="s">
        <v>233</v>
      </c>
      <c r="C17" s="850">
        <f>VLOOKUP(A17,ACMaster!A:G,7,0)</f>
        <v>0</v>
      </c>
      <c r="D17" s="849">
        <f>VLOOKUP(E17,SortedACMaster!A:B,2,0)</f>
        <v>200038</v>
      </c>
      <c r="E17" s="851" t="s">
        <v>11</v>
      </c>
      <c r="F17" s="850">
        <f>VLOOKUP(D17,ACMaster!A:G,7,0)</f>
        <v>223535</v>
      </c>
      <c r="G17" s="830"/>
      <c r="H17" s="395"/>
      <c r="I17" s="437"/>
      <c r="J17" s="438"/>
    </row>
    <row r="18" spans="1:10" x14ac:dyDescent="0.3">
      <c r="A18" s="849">
        <f>VLOOKUP(B18,SortedACMaster!A:B,2,0)</f>
        <v>100048</v>
      </c>
      <c r="B18" s="830" t="s">
        <v>43</v>
      </c>
      <c r="C18" s="850">
        <f>VLOOKUP(A18,ACMaster!A:G,7,0)</f>
        <v>50000</v>
      </c>
      <c r="D18" s="849">
        <f>VLOOKUP(E18,SortedACMaster!A:B,2,0)</f>
        <v>200040</v>
      </c>
      <c r="E18" s="851" t="s">
        <v>78</v>
      </c>
      <c r="F18" s="850">
        <f>VLOOKUP(D18,ACMaster!A:G,7,0)</f>
        <v>0</v>
      </c>
      <c r="G18" s="830"/>
      <c r="H18" s="395"/>
      <c r="I18" s="437"/>
      <c r="J18" s="438"/>
    </row>
    <row r="19" spans="1:10" s="5" customFormat="1" x14ac:dyDescent="0.3">
      <c r="A19" s="849">
        <f>VLOOKUP(B19,SortedACMaster!A:B,2,0)</f>
        <v>100052</v>
      </c>
      <c r="B19" s="830" t="s">
        <v>441</v>
      </c>
      <c r="C19" s="850">
        <f>VLOOKUP(A19,ACMaster!A:G,7,0)</f>
        <v>34000</v>
      </c>
      <c r="D19" s="849">
        <f>VLOOKUP(E19,SortedACMaster!A:B,2,0)</f>
        <v>200048</v>
      </c>
      <c r="E19" s="851" t="s">
        <v>447</v>
      </c>
      <c r="F19" s="850">
        <f>VLOOKUP(D19,ACMaster!A:G,7,0)</f>
        <v>0</v>
      </c>
      <c r="G19" s="830"/>
      <c r="H19" s="395"/>
      <c r="I19" s="437"/>
      <c r="J19" s="438"/>
    </row>
    <row r="20" spans="1:10" x14ac:dyDescent="0.3">
      <c r="A20" s="849">
        <f>VLOOKUP(B20,SortedACMaster!A:B,2,0)</f>
        <v>100056</v>
      </c>
      <c r="B20" s="830" t="s">
        <v>65</v>
      </c>
      <c r="C20" s="850">
        <f>VLOOKUP(A20,ACMaster!A:G,7,0)</f>
        <v>10000</v>
      </c>
      <c r="D20" s="849">
        <f>VLOOKUP(E20,SortedACMaster!A:B,2,0)</f>
        <v>200056</v>
      </c>
      <c r="E20" s="851" t="s">
        <v>224</v>
      </c>
      <c r="F20" s="850">
        <f>VLOOKUP(D20,ACMaster!A:G,7,0)</f>
        <v>0</v>
      </c>
      <c r="G20" s="834"/>
      <c r="H20" s="400"/>
      <c r="I20" s="400"/>
      <c r="J20" s="400"/>
    </row>
    <row r="21" spans="1:10" x14ac:dyDescent="0.3">
      <c r="A21" s="849">
        <f>VLOOKUP(B21,SortedACMaster!A:B,2,0)</f>
        <v>100074</v>
      </c>
      <c r="B21" s="830" t="s">
        <v>66</v>
      </c>
      <c r="C21" s="850">
        <f>VLOOKUP(A21,ACMaster!A:G,7,0)</f>
        <v>0</v>
      </c>
      <c r="D21" s="849">
        <f>VLOOKUP(E21,SortedACMaster!A:B,2,0)</f>
        <v>200060</v>
      </c>
      <c r="E21" s="851" t="s">
        <v>221</v>
      </c>
      <c r="F21" s="850">
        <f>VLOOKUP(D21,ACMaster!A:G,7,0)</f>
        <v>0</v>
      </c>
      <c r="G21" s="834"/>
      <c r="H21" s="400"/>
      <c r="I21" s="400"/>
      <c r="J21" s="400"/>
    </row>
    <row r="22" spans="1:10" x14ac:dyDescent="0.3">
      <c r="A22" s="849">
        <f>VLOOKUP(B22,SortedACMaster!A:B,2,0)</f>
        <v>100080</v>
      </c>
      <c r="B22" s="830" t="s">
        <v>453</v>
      </c>
      <c r="C22" s="850">
        <f>VLOOKUP(A22,ACMaster!A:G,7,0)</f>
        <v>0</v>
      </c>
      <c r="D22" s="849">
        <f>VLOOKUP(E22,SortedACMaster!A:B,2,0)</f>
        <v>200064</v>
      </c>
      <c r="E22" s="851" t="s">
        <v>77</v>
      </c>
      <c r="F22" s="850">
        <f>VLOOKUP(D22,ACMaster!A:G,7,0)</f>
        <v>0</v>
      </c>
      <c r="G22" s="834"/>
      <c r="H22" s="400"/>
      <c r="I22" s="400"/>
      <c r="J22" s="400"/>
    </row>
    <row r="23" spans="1:10" s="10" customFormat="1" x14ac:dyDescent="0.3">
      <c r="A23" s="849">
        <f>VLOOKUP(B23,SortedACMaster!A:B,2,0)</f>
        <v>100086</v>
      </c>
      <c r="B23" s="830" t="s">
        <v>468</v>
      </c>
      <c r="C23" s="850">
        <f>VLOOKUP(A23,ACMaster!A:G,7,0)</f>
        <v>2000</v>
      </c>
      <c r="D23" s="849">
        <f>VLOOKUP(E23,SortedACMaster!A:B,2,0)</f>
        <v>200070</v>
      </c>
      <c r="E23" s="851" t="s">
        <v>44</v>
      </c>
      <c r="F23" s="850">
        <f>VLOOKUP(D23,ACMaster!A:G,7,0)</f>
        <v>0</v>
      </c>
      <c r="G23" s="834"/>
      <c r="H23" s="400"/>
      <c r="I23" s="400"/>
      <c r="J23" s="400"/>
    </row>
    <row r="24" spans="1:10" s="10" customFormat="1" x14ac:dyDescent="0.3">
      <c r="A24" s="849">
        <f>VLOOKUP(B24,SortedACMaster!A:B,2,0)</f>
        <v>100096</v>
      </c>
      <c r="B24" s="830" t="s">
        <v>55</v>
      </c>
      <c r="C24" s="850">
        <f>VLOOKUP(A24,ACMaster!A:G,7,0)</f>
        <v>0</v>
      </c>
      <c r="D24" s="849">
        <f>VLOOKUP(E24,SortedACMaster!A:B,2,0)</f>
        <v>200074</v>
      </c>
      <c r="E24" s="851" t="s">
        <v>88</v>
      </c>
      <c r="F24" s="850">
        <f>VLOOKUP(D24,ACMaster!A:G,7,0)</f>
        <v>0</v>
      </c>
      <c r="G24" s="834"/>
      <c r="H24" s="400"/>
      <c r="I24" s="400"/>
      <c r="J24" s="400"/>
    </row>
    <row r="25" spans="1:10" s="10" customFormat="1" x14ac:dyDescent="0.3">
      <c r="A25" s="849">
        <f>VLOOKUP(B25,SortedACMaster!A:B,2,0)</f>
        <v>100098</v>
      </c>
      <c r="B25" s="830" t="s">
        <v>87</v>
      </c>
      <c r="C25" s="850">
        <f>VLOOKUP(A25,ACMaster!A:G,7,0)</f>
        <v>0</v>
      </c>
      <c r="D25" s="849">
        <f>VLOOKUP(E25,SortedACMaster!A:B,2,0)</f>
        <v>200088</v>
      </c>
      <c r="E25" s="851" t="s">
        <v>59</v>
      </c>
      <c r="F25" s="850">
        <f>VLOOKUP(D25,ACMaster!A:G,7,0)</f>
        <v>0</v>
      </c>
      <c r="G25" s="834"/>
      <c r="H25" s="400"/>
      <c r="I25" s="400"/>
      <c r="J25" s="400"/>
    </row>
    <row r="26" spans="1:10" s="10" customFormat="1" x14ac:dyDescent="0.3">
      <c r="A26" s="834"/>
      <c r="B26" s="834"/>
      <c r="C26" s="834"/>
      <c r="D26" s="849">
        <f>VLOOKUP(E26,SortedACMaster!A:B,2,0)</f>
        <v>200090</v>
      </c>
      <c r="E26" s="851" t="s">
        <v>462</v>
      </c>
      <c r="F26" s="850">
        <f>VLOOKUP(D26,ACMaster!A:G,7,0)</f>
        <v>0</v>
      </c>
      <c r="G26" s="834"/>
      <c r="H26" s="400"/>
      <c r="I26" s="400"/>
      <c r="J26" s="400"/>
    </row>
    <row r="27" spans="1:10" s="5" customFormat="1" x14ac:dyDescent="0.3">
      <c r="A27" s="834"/>
      <c r="B27" s="834"/>
      <c r="C27" s="834"/>
      <c r="D27" s="849">
        <f>VLOOKUP(E27,SortedACMaster!A:B,2,0)</f>
        <v>200096</v>
      </c>
      <c r="E27" s="851" t="s">
        <v>420</v>
      </c>
      <c r="F27" s="850">
        <f>VLOOKUP(D27,ACMaster!A:G,7,0)</f>
        <v>0</v>
      </c>
      <c r="G27" s="830"/>
      <c r="H27" s="395"/>
      <c r="I27" s="437"/>
      <c r="J27" s="438"/>
    </row>
    <row r="28" spans="1:10" s="10" customFormat="1" x14ac:dyDescent="0.3">
      <c r="A28" s="834"/>
      <c r="B28" s="834"/>
      <c r="C28" s="834"/>
      <c r="D28" s="849">
        <f>VLOOKUP(E28,SortedACMaster!A:B,2,0)</f>
        <v>200144</v>
      </c>
      <c r="E28" s="834" t="s">
        <v>490</v>
      </c>
      <c r="F28" s="850">
        <f>VLOOKUP(D28,ACMaster!A:G,7,0)</f>
        <v>5000</v>
      </c>
      <c r="G28" s="830"/>
      <c r="H28" s="395"/>
      <c r="I28" s="437"/>
      <c r="J28" s="438"/>
    </row>
    <row r="29" spans="1:10" s="10" customFormat="1" x14ac:dyDescent="0.3">
      <c r="A29" s="849"/>
      <c r="B29" s="852" t="s">
        <v>465</v>
      </c>
      <c r="C29" s="842">
        <f>SUM(C8:C25)</f>
        <v>352284</v>
      </c>
      <c r="D29" s="834"/>
      <c r="E29" s="852" t="s">
        <v>470</v>
      </c>
      <c r="F29" s="842">
        <f>SUM(F8:F28)</f>
        <v>420665</v>
      </c>
      <c r="G29" s="834"/>
      <c r="H29" s="395"/>
      <c r="I29" s="437"/>
      <c r="J29" s="438"/>
    </row>
    <row r="30" spans="1:10" s="10" customFormat="1" x14ac:dyDescent="0.3">
      <c r="A30" s="849"/>
      <c r="B30" s="852"/>
      <c r="C30" s="847"/>
      <c r="D30" s="834"/>
      <c r="E30" s="852"/>
      <c r="F30" s="847"/>
      <c r="G30" s="834"/>
      <c r="H30" s="395"/>
      <c r="I30" s="437"/>
      <c r="J30" s="438"/>
    </row>
    <row r="31" spans="1:10" s="10" customFormat="1" x14ac:dyDescent="0.3">
      <c r="A31" s="849"/>
      <c r="B31" s="853" t="s">
        <v>418</v>
      </c>
      <c r="C31" s="847"/>
      <c r="D31" s="834"/>
      <c r="E31" s="854" t="s">
        <v>240</v>
      </c>
      <c r="F31" s="834"/>
      <c r="G31" s="834"/>
      <c r="H31" s="395"/>
      <c r="I31" s="437"/>
      <c r="J31" s="438"/>
    </row>
    <row r="32" spans="1:10" x14ac:dyDescent="0.3">
      <c r="A32" s="849">
        <f>VLOOKUP(B32,SortedACMaster!A:B,2,0)</f>
        <v>100104</v>
      </c>
      <c r="B32" s="830" t="s">
        <v>218</v>
      </c>
      <c r="C32" s="850">
        <f>VLOOKUP(A32,ACMaster!A:G,7,0)</f>
        <v>40000</v>
      </c>
      <c r="D32" s="849">
        <f>VLOOKUP(E32,SortedACMaster!A:B,2,0)</f>
        <v>200116</v>
      </c>
      <c r="E32" s="834" t="s">
        <v>438</v>
      </c>
      <c r="F32" s="850">
        <f>VLOOKUP(D32,ACMaster!A:G,7,0)</f>
        <v>50000</v>
      </c>
      <c r="G32" s="830"/>
      <c r="H32" s="395"/>
      <c r="I32" s="437"/>
      <c r="J32" s="438"/>
    </row>
    <row r="33" spans="1:10" x14ac:dyDescent="0.3">
      <c r="A33" s="849">
        <f>VLOOKUP(B33,SortedACMaster!A:B,2,0)</f>
        <v>100108</v>
      </c>
      <c r="B33" s="830" t="s">
        <v>22</v>
      </c>
      <c r="C33" s="850">
        <f>VLOOKUP(A33,ACMaster!A:G,7,0)</f>
        <v>0</v>
      </c>
      <c r="D33" s="849">
        <f>VLOOKUP(E33,SortedACMaster!A:B,2,0)</f>
        <v>200124</v>
      </c>
      <c r="E33" s="834" t="s">
        <v>439</v>
      </c>
      <c r="F33" s="850">
        <f>VLOOKUP(D33,ACMaster!A:G,7,0)</f>
        <v>0</v>
      </c>
      <c r="G33" s="830"/>
      <c r="H33" s="395"/>
      <c r="I33" s="437"/>
      <c r="J33" s="438"/>
    </row>
    <row r="34" spans="1:10" x14ac:dyDescent="0.3">
      <c r="A34" s="849">
        <f>VLOOKUP(B34,SortedACMaster!A:B,2,0)</f>
        <v>100112</v>
      </c>
      <c r="B34" s="830" t="s">
        <v>234</v>
      </c>
      <c r="C34" s="850">
        <f>VLOOKUP(A34,ACMaster!A:G,7,0)</f>
        <v>98700</v>
      </c>
      <c r="D34" s="849">
        <f>VLOOKUP(E34,SortedACMaster!A:B,2,0)</f>
        <v>200128</v>
      </c>
      <c r="E34" s="834" t="s">
        <v>56</v>
      </c>
      <c r="F34" s="850">
        <f>VLOOKUP(D34,ACMaster!A:G,7,0)</f>
        <v>0</v>
      </c>
      <c r="G34" s="830"/>
      <c r="H34" s="395"/>
      <c r="I34" s="437"/>
      <c r="J34" s="438"/>
    </row>
    <row r="35" spans="1:10" x14ac:dyDescent="0.3">
      <c r="A35" s="849">
        <f>VLOOKUP(B35,SortedACMaster!A:B,2,0)</f>
        <v>100116</v>
      </c>
      <c r="B35" s="830" t="s">
        <v>95</v>
      </c>
      <c r="C35" s="850">
        <f>VLOOKUP(A35,ACMaster!A:G,7,0)</f>
        <v>1200</v>
      </c>
      <c r="D35" s="849">
        <f>VLOOKUP(E35,SortedACMaster!A:B,2,0)</f>
        <v>200132</v>
      </c>
      <c r="E35" s="834" t="s">
        <v>460</v>
      </c>
      <c r="F35" s="850">
        <f>VLOOKUP(D35,ACMaster!A:G,7,0)</f>
        <v>0</v>
      </c>
      <c r="G35" s="830"/>
      <c r="H35" s="395"/>
      <c r="I35" s="437"/>
      <c r="J35" s="438"/>
    </row>
    <row r="36" spans="1:10" s="10" customFormat="1" x14ac:dyDescent="0.3">
      <c r="A36" s="849">
        <f>VLOOKUP(B36,SortedACMaster!A:B,2,0)</f>
        <v>100120</v>
      </c>
      <c r="B36" s="830" t="s">
        <v>423</v>
      </c>
      <c r="C36" s="850">
        <f>VLOOKUP(A36,ACMaster!A:G,7,0)</f>
        <v>860</v>
      </c>
      <c r="D36" s="849">
        <f>VLOOKUP(E36,SortedACMaster!A:B,2,0)</f>
        <v>200296</v>
      </c>
      <c r="E36" s="834" t="s">
        <v>436</v>
      </c>
      <c r="F36" s="850">
        <f>VLOOKUP(D36,ACMaster!A:G,7,0)</f>
        <v>0</v>
      </c>
      <c r="G36" s="830"/>
      <c r="H36" s="395"/>
      <c r="I36" s="437"/>
      <c r="J36" s="438"/>
    </row>
    <row r="37" spans="1:10" s="10" customFormat="1" x14ac:dyDescent="0.3">
      <c r="A37" s="849">
        <f>VLOOKUP(B37,SortedACMaster!A:B,2,0)</f>
        <v>100124</v>
      </c>
      <c r="B37" s="830" t="s">
        <v>13</v>
      </c>
      <c r="C37" s="850">
        <f>VLOOKUP(A37,ACMaster!A:G,7,0)</f>
        <v>9000</v>
      </c>
      <c r="D37" s="835"/>
      <c r="E37" s="834"/>
      <c r="F37" s="834"/>
      <c r="G37" s="830"/>
      <c r="H37" s="395"/>
      <c r="I37" s="437"/>
      <c r="J37" s="438"/>
    </row>
    <row r="38" spans="1:10" s="10" customFormat="1" x14ac:dyDescent="0.3">
      <c r="A38" s="849">
        <f>VLOOKUP(B38,SortedACMaster!A:B,2,0)</f>
        <v>100132</v>
      </c>
      <c r="B38" s="830" t="s">
        <v>437</v>
      </c>
      <c r="C38" s="850">
        <f>VLOOKUP(A38,ACMaster!A:G,7,0)</f>
        <v>10000</v>
      </c>
      <c r="D38" s="835"/>
      <c r="E38" s="834" t="s">
        <v>471</v>
      </c>
      <c r="F38" s="855">
        <f>SUM(F32:F35)</f>
        <v>50000</v>
      </c>
      <c r="G38" s="830"/>
      <c r="H38" s="395"/>
      <c r="I38" s="437"/>
      <c r="J38" s="438"/>
    </row>
    <row r="39" spans="1:10" s="10" customFormat="1" x14ac:dyDescent="0.3">
      <c r="A39" s="849">
        <f>VLOOKUP(B39,SortedACMaster!A:B,2,0)</f>
        <v>100138</v>
      </c>
      <c r="B39" s="830" t="s">
        <v>444</v>
      </c>
      <c r="C39" s="850">
        <f>VLOOKUP(A39,ACMaster!A:G,7,0)</f>
        <v>0</v>
      </c>
      <c r="D39" s="834"/>
      <c r="E39" s="836"/>
      <c r="F39" s="834"/>
      <c r="G39" s="830"/>
      <c r="H39" s="395"/>
      <c r="I39" s="437"/>
      <c r="J39" s="438"/>
    </row>
    <row r="40" spans="1:10" s="10" customFormat="1" x14ac:dyDescent="0.3">
      <c r="A40" s="849">
        <f>VLOOKUP(B40,SortedACMaster!A:B,2,0)</f>
        <v>100142</v>
      </c>
      <c r="B40" s="830" t="s">
        <v>16</v>
      </c>
      <c r="C40" s="850">
        <f>VLOOKUP(A40,ACMaster!A:G,7,0)</f>
        <v>76680</v>
      </c>
      <c r="D40" s="834"/>
      <c r="E40" s="856" t="s">
        <v>241</v>
      </c>
      <c r="F40" s="834"/>
      <c r="G40" s="830"/>
      <c r="H40" s="395"/>
      <c r="I40" s="437"/>
      <c r="J40" s="438"/>
    </row>
    <row r="41" spans="1:10" s="10" customFormat="1" x14ac:dyDescent="0.3">
      <c r="A41" s="849">
        <f>VLOOKUP(B41,SortedACMaster!A:B,2,0)</f>
        <v>100144</v>
      </c>
      <c r="B41" s="830" t="s">
        <v>456</v>
      </c>
      <c r="C41" s="850">
        <f>VLOOKUP(A41,ACMaster!A:G,7,0)</f>
        <v>0</v>
      </c>
      <c r="D41" s="849">
        <f>VLOOKUP(E41,SortedACMaster!A:B,2,0)</f>
        <v>400004</v>
      </c>
      <c r="E41" s="836" t="s">
        <v>452</v>
      </c>
      <c r="F41" s="850">
        <f>VLOOKUP(D41,ACMaster!A:G,7,0)</f>
        <v>0</v>
      </c>
      <c r="G41" s="830"/>
      <c r="H41" s="395"/>
      <c r="I41" s="437"/>
      <c r="J41" s="438"/>
    </row>
    <row r="42" spans="1:10" s="10" customFormat="1" x14ac:dyDescent="0.3">
      <c r="A42" s="849"/>
      <c r="B42" s="852" t="s">
        <v>466</v>
      </c>
      <c r="C42" s="857">
        <f>SUM(C32:C41)</f>
        <v>236440</v>
      </c>
      <c r="D42" s="849">
        <f>VLOOKUP(E42,SortedACMaster!A:B,2,0)</f>
        <v>100006</v>
      </c>
      <c r="E42" s="836" t="s">
        <v>220</v>
      </c>
      <c r="F42" s="850">
        <f>VLOOKUP(D42,ACMaster!A:G,7,0)</f>
        <v>0</v>
      </c>
      <c r="G42" s="830"/>
      <c r="H42" s="395"/>
      <c r="I42" s="437"/>
      <c r="J42" s="438"/>
    </row>
    <row r="43" spans="1:10" s="10" customFormat="1" x14ac:dyDescent="0.3">
      <c r="A43" s="849"/>
      <c r="B43" s="852"/>
      <c r="C43" s="850"/>
      <c r="D43" s="849">
        <f>VLOOKUP(E43,SortedACMaster!A:B,2,0)</f>
        <v>400012</v>
      </c>
      <c r="E43" s="836" t="s">
        <v>472</v>
      </c>
      <c r="F43" s="850">
        <f>VLOOKUP(D43,ACMaster!A:G,7,0)</f>
        <v>0</v>
      </c>
      <c r="G43" s="830"/>
      <c r="H43" s="395"/>
      <c r="I43" s="437"/>
      <c r="J43" s="438"/>
    </row>
    <row r="44" spans="1:10" s="10" customFormat="1" x14ac:dyDescent="0.3">
      <c r="A44" s="849">
        <f>VLOOKUP(B44,SortedACMaster!A:B,2,0)</f>
        <v>300004</v>
      </c>
      <c r="B44" s="835" t="s">
        <v>644</v>
      </c>
      <c r="C44" s="850">
        <f>VLOOKUP(A44,ACMaster!A:G,7,0)</f>
        <v>0</v>
      </c>
      <c r="D44" s="849">
        <f>VLOOKUP(E44,SortedACMaster!A:B,2,0)</f>
        <v>400016</v>
      </c>
      <c r="E44" s="836" t="s">
        <v>473</v>
      </c>
      <c r="F44" s="850">
        <f>VLOOKUP(D44,ACMaster!A:G,7,0)</f>
        <v>0</v>
      </c>
      <c r="G44" s="830"/>
      <c r="H44" s="395"/>
      <c r="I44" s="437"/>
      <c r="J44" s="438"/>
    </row>
    <row r="45" spans="1:10" x14ac:dyDescent="0.3">
      <c r="A45" s="849">
        <f>VLOOKUP(B45,SortedACMaster!A:B,2,0)</f>
        <v>300008</v>
      </c>
      <c r="B45" s="849" t="s">
        <v>223</v>
      </c>
      <c r="C45" s="850">
        <f>VLOOKUP(A45,ACMaster!A:G,7,0)</f>
        <v>0</v>
      </c>
      <c r="D45" s="849"/>
      <c r="E45" s="836"/>
      <c r="F45" s="850"/>
      <c r="G45" s="830"/>
      <c r="H45" s="395"/>
      <c r="I45" s="437"/>
      <c r="J45" s="438"/>
    </row>
    <row r="46" spans="1:10" s="10" customFormat="1" x14ac:dyDescent="0.3">
      <c r="A46" s="849">
        <f>VLOOKUP(B46,SortedACMaster!A:B,2,0)</f>
        <v>300012</v>
      </c>
      <c r="B46" s="829" t="s">
        <v>61</v>
      </c>
      <c r="C46" s="850">
        <f>VLOOKUP(A46,ACMaster!A:G,7,0)</f>
        <v>0</v>
      </c>
      <c r="D46" s="849"/>
      <c r="E46" s="836"/>
      <c r="F46" s="850"/>
      <c r="G46" s="830"/>
      <c r="H46" s="395"/>
      <c r="I46" s="437"/>
      <c r="J46" s="437"/>
    </row>
    <row r="47" spans="1:10" x14ac:dyDescent="0.3">
      <c r="A47" s="849">
        <f>VLOOKUP(B47,SortedACMaster!A:B,2,0)</f>
        <v>300016</v>
      </c>
      <c r="B47" s="829" t="s">
        <v>227</v>
      </c>
      <c r="C47" s="850">
        <f>VLOOKUP(A47,ACMaster!A:G,7,0)</f>
        <v>0</v>
      </c>
      <c r="D47" s="849"/>
      <c r="E47" s="836"/>
      <c r="F47" s="850"/>
      <c r="G47" s="830"/>
      <c r="H47" s="395"/>
      <c r="I47" s="437"/>
      <c r="J47" s="437"/>
    </row>
    <row r="48" spans="1:10" s="10" customFormat="1" x14ac:dyDescent="0.3">
      <c r="A48" s="829"/>
      <c r="B48" s="830" t="s">
        <v>467</v>
      </c>
      <c r="C48" s="857">
        <f>SUM(C44:C47)</f>
        <v>0</v>
      </c>
      <c r="D48" s="849"/>
      <c r="E48" s="836"/>
      <c r="F48" s="850"/>
      <c r="G48" s="830"/>
      <c r="H48" s="395"/>
      <c r="I48" s="437"/>
      <c r="J48" s="437"/>
    </row>
    <row r="49" spans="1:10" s="10" customFormat="1" x14ac:dyDescent="0.3">
      <c r="A49" s="829"/>
      <c r="B49" s="830"/>
      <c r="C49" s="858"/>
      <c r="D49" s="834"/>
      <c r="E49" s="836"/>
      <c r="F49" s="834"/>
      <c r="G49" s="830"/>
      <c r="H49" s="395"/>
      <c r="I49" s="437"/>
      <c r="J49" s="437"/>
    </row>
    <row r="50" spans="1:10" x14ac:dyDescent="0.3">
      <c r="A50" s="829"/>
      <c r="B50" s="859" t="s">
        <v>235</v>
      </c>
      <c r="C50" s="835"/>
      <c r="D50" s="835"/>
      <c r="E50" s="836"/>
      <c r="F50" s="834"/>
      <c r="G50" s="834"/>
      <c r="H50" s="400"/>
      <c r="I50" s="400"/>
      <c r="J50" s="400"/>
    </row>
    <row r="51" spans="1:10" s="10" customFormat="1" x14ac:dyDescent="0.3">
      <c r="A51" s="849">
        <f>VLOOKUP(B51,SortedACMaster!A:B,2,0)</f>
        <v>100204</v>
      </c>
      <c r="B51" s="830" t="s">
        <v>425</v>
      </c>
      <c r="C51" s="850">
        <f>VLOOKUP(A51,ACMaster!A:G,7)</f>
        <v>0</v>
      </c>
      <c r="D51" s="834"/>
      <c r="E51" s="836"/>
      <c r="F51" s="834"/>
      <c r="G51" s="834"/>
      <c r="H51" s="400"/>
      <c r="I51" s="400"/>
      <c r="J51" s="400"/>
    </row>
    <row r="52" spans="1:10" s="10" customFormat="1" x14ac:dyDescent="0.3">
      <c r="A52" s="849">
        <f>VLOOKUP(B52,SortedACMaster!A:B,2,0)</f>
        <v>100208</v>
      </c>
      <c r="B52" s="830" t="s">
        <v>45</v>
      </c>
      <c r="C52" s="850">
        <f>VLOOKUP(A52,ACMaster!A:G,7)</f>
        <v>0</v>
      </c>
      <c r="D52" s="834"/>
      <c r="E52" s="836"/>
      <c r="F52" s="834"/>
      <c r="G52" s="834"/>
      <c r="H52" s="400"/>
      <c r="I52" s="400"/>
      <c r="J52" s="400"/>
    </row>
    <row r="53" spans="1:10" s="10" customFormat="1" x14ac:dyDescent="0.3">
      <c r="A53" s="849">
        <f>VLOOKUP(B53,SortedACMaster!A:B,2,0)</f>
        <v>100216</v>
      </c>
      <c r="B53" s="830" t="s">
        <v>455</v>
      </c>
      <c r="C53" s="860">
        <f>SUM(C51:C52)</f>
        <v>0</v>
      </c>
      <c r="D53" s="835"/>
      <c r="E53" s="836"/>
      <c r="F53" s="834"/>
      <c r="G53" s="834"/>
      <c r="H53" s="400"/>
      <c r="I53" s="400"/>
      <c r="J53" s="400"/>
    </row>
    <row r="54" spans="1:10" s="10" customFormat="1" x14ac:dyDescent="0.3">
      <c r="A54" s="829"/>
      <c r="B54" s="852" t="s">
        <v>469</v>
      </c>
      <c r="C54" s="861">
        <f>SUM(C51:C53)</f>
        <v>0</v>
      </c>
      <c r="D54" s="834"/>
      <c r="E54" s="836"/>
      <c r="F54" s="834"/>
      <c r="G54" s="834"/>
      <c r="H54" s="400"/>
      <c r="I54" s="400"/>
      <c r="J54" s="400"/>
    </row>
    <row r="55" spans="1:10" s="10" customFormat="1" x14ac:dyDescent="0.3">
      <c r="A55" s="829"/>
      <c r="B55" s="852"/>
      <c r="C55" s="860"/>
      <c r="D55" s="834"/>
      <c r="E55" s="836"/>
      <c r="F55" s="834"/>
      <c r="G55" s="834"/>
      <c r="H55" s="400"/>
      <c r="I55" s="400"/>
      <c r="J55" s="400"/>
    </row>
    <row r="56" spans="1:10" s="10" customFormat="1" x14ac:dyDescent="0.3">
      <c r="A56" s="829"/>
      <c r="B56" s="859" t="s">
        <v>236</v>
      </c>
      <c r="C56" s="835"/>
      <c r="D56" s="834"/>
      <c r="E56" s="862" t="s">
        <v>217</v>
      </c>
      <c r="F56" s="863">
        <f>PLAccount!C76</f>
        <v>210335</v>
      </c>
      <c r="G56" s="834"/>
      <c r="H56" s="400"/>
      <c r="I56" s="400"/>
      <c r="J56" s="400"/>
    </row>
    <row r="57" spans="1:10" s="10" customFormat="1" x14ac:dyDescent="0.3">
      <c r="A57" s="849">
        <f>VLOOKUP(B57,SortedACMaster!A:B,2,0)</f>
        <v>200276</v>
      </c>
      <c r="B57" s="541" t="s">
        <v>440</v>
      </c>
      <c r="C57" s="850">
        <f>VLOOKUP(A57,ACMaster!A:G,7)</f>
        <v>0</v>
      </c>
      <c r="D57" s="834"/>
      <c r="E57" s="862"/>
      <c r="F57" s="864"/>
      <c r="G57" s="834"/>
      <c r="H57" s="400"/>
      <c r="I57" s="400"/>
      <c r="J57" s="400"/>
    </row>
    <row r="58" spans="1:10" s="10" customFormat="1" x14ac:dyDescent="0.3">
      <c r="A58" s="849">
        <f>VLOOKUP(B58,SortedACMaster!A:B,2,0)</f>
        <v>400048</v>
      </c>
      <c r="B58" s="859" t="s">
        <v>435</v>
      </c>
      <c r="C58" s="835"/>
      <c r="D58" s="834"/>
      <c r="E58" s="862"/>
      <c r="F58" s="864"/>
      <c r="G58" s="834"/>
      <c r="H58" s="400"/>
      <c r="I58" s="400"/>
      <c r="J58" s="400"/>
    </row>
    <row r="59" spans="1:10" s="10" customFormat="1" x14ac:dyDescent="0.3">
      <c r="A59" s="829" t="s">
        <v>99</v>
      </c>
      <c r="B59" s="830" t="s">
        <v>236</v>
      </c>
      <c r="C59" s="861">
        <f>SUM(C57:C58)</f>
        <v>0</v>
      </c>
      <c r="D59" s="834"/>
      <c r="E59" s="836"/>
      <c r="F59" s="834"/>
      <c r="G59" s="834"/>
      <c r="H59" s="400"/>
      <c r="I59" s="400"/>
      <c r="J59" s="400"/>
    </row>
    <row r="60" spans="1:10" s="10" customFormat="1" x14ac:dyDescent="0.3">
      <c r="A60" s="865" t="s">
        <v>99</v>
      </c>
      <c r="B60" s="866" t="s">
        <v>237</v>
      </c>
      <c r="C60" s="855">
        <f>C29+C42-C48+C54+C59</f>
        <v>588724</v>
      </c>
      <c r="D60" s="834"/>
      <c r="E60" s="867" t="s">
        <v>474</v>
      </c>
      <c r="F60" s="855">
        <f>F29+F38+F56</f>
        <v>681000</v>
      </c>
      <c r="G60" s="834"/>
      <c r="H60" s="400"/>
      <c r="I60" s="400"/>
      <c r="J60" s="400"/>
    </row>
    <row r="61" spans="1:10" s="10" customFormat="1" x14ac:dyDescent="0.3">
      <c r="A61" s="829"/>
      <c r="B61" s="830"/>
      <c r="C61" s="830"/>
      <c r="D61" s="834"/>
      <c r="E61" s="836"/>
      <c r="F61" s="834"/>
      <c r="G61" s="834"/>
      <c r="H61" s="400"/>
      <c r="I61" s="400"/>
      <c r="J61" s="400"/>
    </row>
    <row r="62" spans="1:10" x14ac:dyDescent="0.3">
      <c r="A62" s="395"/>
      <c r="B62" s="396"/>
      <c r="C62" s="396"/>
      <c r="D62" s="400"/>
      <c r="E62" s="402"/>
      <c r="F62" s="400"/>
      <c r="G62" s="396"/>
      <c r="H62" s="395"/>
      <c r="I62" s="437"/>
      <c r="J62" s="438"/>
    </row>
    <row r="63" spans="1:10" x14ac:dyDescent="0.3">
      <c r="A63" s="395"/>
      <c r="B63" s="396"/>
      <c r="C63" s="396"/>
      <c r="D63" s="441"/>
      <c r="E63" s="402"/>
      <c r="F63" s="400"/>
      <c r="G63" s="396"/>
      <c r="H63" s="395"/>
      <c r="I63" s="437"/>
      <c r="J63" s="438"/>
    </row>
    <row r="64" spans="1:10" s="10" customFormat="1" x14ac:dyDescent="0.3">
      <c r="A64" s="395"/>
      <c r="B64" s="396"/>
      <c r="C64" s="396"/>
      <c r="D64" s="442"/>
      <c r="E64" s="402"/>
      <c r="F64" s="400"/>
      <c r="G64" s="396"/>
      <c r="H64" s="395"/>
      <c r="I64" s="437"/>
      <c r="J64" s="438"/>
    </row>
    <row r="65" spans="1:10" x14ac:dyDescent="0.3">
      <c r="A65" s="395"/>
      <c r="B65" s="396"/>
      <c r="C65" s="396"/>
      <c r="D65" s="401"/>
      <c r="E65" s="402"/>
      <c r="F65" s="400"/>
      <c r="G65" s="396"/>
      <c r="H65" s="395"/>
      <c r="I65" s="437"/>
      <c r="J65" s="438"/>
    </row>
    <row r="66" spans="1:10" x14ac:dyDescent="0.3">
      <c r="A66" s="395"/>
      <c r="B66" s="396"/>
      <c r="C66" s="396"/>
      <c r="D66" s="401"/>
      <c r="E66" s="402"/>
      <c r="F66" s="400"/>
      <c r="G66" s="396"/>
      <c r="H66" s="395"/>
      <c r="I66" s="437"/>
      <c r="J66" s="438"/>
    </row>
    <row r="67" spans="1:10" x14ac:dyDescent="0.3">
      <c r="A67" s="395"/>
      <c r="B67" s="396"/>
      <c r="C67" s="396"/>
      <c r="D67" s="401"/>
      <c r="E67" s="402"/>
      <c r="F67" s="400"/>
      <c r="G67" s="396"/>
      <c r="H67" s="395"/>
      <c r="I67" s="437"/>
      <c r="J67" s="438"/>
    </row>
    <row r="68" spans="1:10" x14ac:dyDescent="0.3">
      <c r="A68" s="395"/>
      <c r="B68" s="396"/>
      <c r="C68" s="396"/>
      <c r="D68" s="401"/>
      <c r="E68" s="402"/>
      <c r="F68" s="400"/>
      <c r="G68" s="396"/>
      <c r="H68" s="395"/>
      <c r="I68" s="437"/>
      <c r="J68" s="438"/>
    </row>
    <row r="69" spans="1:10" x14ac:dyDescent="0.3">
      <c r="A69" s="395"/>
      <c r="B69" s="396"/>
      <c r="C69" s="396"/>
      <c r="D69" s="401"/>
      <c r="E69" s="402"/>
      <c r="F69" s="400"/>
      <c r="G69" s="396"/>
      <c r="H69" s="395"/>
      <c r="I69" s="437"/>
      <c r="J69" s="438"/>
    </row>
    <row r="70" spans="1:10" x14ac:dyDescent="0.3">
      <c r="A70" s="395"/>
      <c r="B70" s="396"/>
      <c r="C70" s="396"/>
      <c r="D70" s="401"/>
      <c r="E70" s="402"/>
      <c r="F70" s="400"/>
      <c r="G70" s="396"/>
      <c r="H70" s="395"/>
      <c r="I70" s="437"/>
      <c r="J70" s="438"/>
    </row>
    <row r="71" spans="1:10" x14ac:dyDescent="0.3">
      <c r="A71" s="395"/>
      <c r="B71" s="396"/>
      <c r="C71" s="396"/>
      <c r="D71" s="401"/>
      <c r="E71" s="402"/>
      <c r="F71" s="400"/>
      <c r="G71" s="396"/>
      <c r="H71" s="395"/>
      <c r="I71" s="437"/>
      <c r="J71" s="438"/>
    </row>
    <row r="72" spans="1:10" x14ac:dyDescent="0.3">
      <c r="A72" s="395"/>
      <c r="B72" s="396"/>
      <c r="C72" s="396"/>
      <c r="D72" s="401"/>
      <c r="E72" s="402"/>
      <c r="F72" s="400"/>
      <c r="G72" s="396"/>
      <c r="H72" s="395"/>
      <c r="I72" s="437"/>
      <c r="J72" s="438"/>
    </row>
    <row r="73" spans="1:10" x14ac:dyDescent="0.3">
      <c r="A73" s="395"/>
      <c r="B73" s="396"/>
      <c r="C73" s="396"/>
      <c r="D73" s="401"/>
      <c r="E73" s="402"/>
      <c r="F73" s="400"/>
      <c r="G73" s="396"/>
      <c r="H73" s="395"/>
      <c r="I73" s="437"/>
      <c r="J73" s="438"/>
    </row>
    <row r="74" spans="1:10" x14ac:dyDescent="0.3">
      <c r="A74" s="395"/>
      <c r="B74" s="396"/>
      <c r="C74" s="396"/>
      <c r="D74" s="401"/>
      <c r="E74" s="402"/>
      <c r="F74" s="400"/>
      <c r="G74" s="396"/>
      <c r="H74" s="395"/>
      <c r="I74" s="437"/>
      <c r="J74" s="438"/>
    </row>
    <row r="75" spans="1:10" x14ac:dyDescent="0.3">
      <c r="A75" s="395"/>
      <c r="B75" s="396"/>
      <c r="C75" s="396"/>
      <c r="D75" s="401"/>
      <c r="E75" s="402"/>
      <c r="F75" s="400"/>
      <c r="G75" s="396"/>
      <c r="H75" s="395"/>
      <c r="I75" s="437"/>
      <c r="J75" s="438"/>
    </row>
    <row r="76" spans="1:10" x14ac:dyDescent="0.3">
      <c r="A76" s="395"/>
      <c r="B76" s="396"/>
      <c r="C76" s="396"/>
      <c r="D76" s="401"/>
      <c r="E76" s="402"/>
      <c r="F76" s="400"/>
      <c r="G76" s="396"/>
      <c r="H76" s="395"/>
      <c r="I76" s="437"/>
      <c r="J76" s="438"/>
    </row>
    <row r="77" spans="1:10" x14ac:dyDescent="0.3">
      <c r="A77" s="395"/>
      <c r="B77" s="396"/>
      <c r="C77" s="396"/>
      <c r="D77" s="401"/>
      <c r="E77" s="402"/>
      <c r="F77" s="400"/>
      <c r="G77" s="396"/>
      <c r="H77" s="395"/>
      <c r="I77" s="437"/>
      <c r="J77" s="438"/>
    </row>
    <row r="78" spans="1:10" x14ac:dyDescent="0.3">
      <c r="A78" s="395"/>
      <c r="B78" s="396"/>
      <c r="C78" s="396"/>
      <c r="D78" s="401"/>
      <c r="E78" s="402"/>
      <c r="F78" s="400"/>
      <c r="G78" s="396"/>
      <c r="H78" s="395"/>
      <c r="I78" s="437"/>
      <c r="J78" s="438"/>
    </row>
    <row r="79" spans="1:10" x14ac:dyDescent="0.3">
      <c r="A79" s="395"/>
      <c r="B79" s="396"/>
      <c r="C79" s="396"/>
      <c r="D79" s="401"/>
      <c r="E79" s="402"/>
      <c r="F79" s="400"/>
      <c r="G79" s="396"/>
      <c r="H79" s="395"/>
      <c r="I79" s="437"/>
      <c r="J79" s="438"/>
    </row>
    <row r="80" spans="1:10" x14ac:dyDescent="0.3">
      <c r="A80" s="395"/>
      <c r="B80" s="396"/>
      <c r="C80" s="396"/>
      <c r="D80" s="401"/>
      <c r="E80" s="402"/>
      <c r="F80" s="400"/>
      <c r="G80" s="396"/>
      <c r="H80" s="395"/>
      <c r="I80" s="437"/>
      <c r="J80" s="438"/>
    </row>
    <row r="81" spans="1:10" s="5" customFormat="1" x14ac:dyDescent="0.3">
      <c r="A81" s="395"/>
      <c r="B81" s="396"/>
      <c r="C81" s="396"/>
      <c r="D81" s="401"/>
      <c r="E81" s="402"/>
      <c r="F81" s="400"/>
      <c r="G81" s="396"/>
      <c r="H81" s="395"/>
      <c r="I81" s="437"/>
      <c r="J81" s="438"/>
    </row>
    <row r="82" spans="1:10" x14ac:dyDescent="0.3">
      <c r="A82" s="395"/>
      <c r="B82" s="396"/>
      <c r="C82" s="396"/>
      <c r="D82" s="401"/>
      <c r="E82" s="402"/>
      <c r="F82" s="400"/>
      <c r="G82" s="396"/>
      <c r="H82" s="395"/>
      <c r="I82" s="437"/>
      <c r="J82" s="438"/>
    </row>
    <row r="83" spans="1:10" x14ac:dyDescent="0.3">
      <c r="A83" s="395"/>
      <c r="B83" s="396"/>
      <c r="C83" s="396"/>
      <c r="D83" s="401"/>
      <c r="E83" s="402"/>
      <c r="F83" s="400"/>
      <c r="G83" s="396"/>
      <c r="H83" s="395"/>
      <c r="I83" s="437"/>
      <c r="J83" s="438"/>
    </row>
    <row r="84" spans="1:10" x14ac:dyDescent="0.3">
      <c r="A84" s="443"/>
      <c r="B84" s="396"/>
      <c r="C84" s="396"/>
      <c r="D84" s="401"/>
      <c r="E84" s="402"/>
      <c r="F84" s="400"/>
      <c r="G84" s="400"/>
      <c r="H84" s="400"/>
      <c r="I84" s="400"/>
      <c r="J84" s="400"/>
    </row>
    <row r="85" spans="1:10" x14ac:dyDescent="0.3">
      <c r="A85" s="395"/>
      <c r="B85" s="396"/>
      <c r="C85" s="396"/>
      <c r="D85" s="401"/>
      <c r="E85" s="402"/>
      <c r="F85" s="400"/>
      <c r="G85" s="400"/>
      <c r="H85" s="400"/>
      <c r="I85" s="400"/>
      <c r="J85" s="400"/>
    </row>
    <row r="86" spans="1:10" x14ac:dyDescent="0.3">
      <c r="A86" s="395"/>
      <c r="B86" s="396"/>
      <c r="C86" s="396"/>
      <c r="D86" s="401"/>
      <c r="E86" s="402"/>
      <c r="F86" s="400"/>
      <c r="G86" s="400"/>
      <c r="H86" s="400"/>
      <c r="I86" s="400"/>
      <c r="J86" s="400"/>
    </row>
    <row r="87" spans="1:10" x14ac:dyDescent="0.3">
      <c r="A87" s="395"/>
      <c r="B87" s="396"/>
      <c r="C87" s="396"/>
      <c r="D87" s="401"/>
      <c r="E87" s="402"/>
      <c r="F87" s="400"/>
      <c r="G87" s="400"/>
      <c r="H87" s="400"/>
      <c r="I87" s="400"/>
      <c r="J87" s="400"/>
    </row>
    <row r="88" spans="1:10" x14ac:dyDescent="0.3">
      <c r="A88" s="395"/>
      <c r="B88" s="396"/>
      <c r="C88" s="396"/>
      <c r="D88" s="401"/>
      <c r="E88" s="402"/>
      <c r="F88" s="400"/>
      <c r="G88" s="400"/>
      <c r="H88" s="400"/>
      <c r="I88" s="400"/>
      <c r="J88" s="400"/>
    </row>
    <row r="89" spans="1:10" x14ac:dyDescent="0.3">
      <c r="A89" s="395"/>
      <c r="B89" s="396"/>
      <c r="C89" s="396"/>
      <c r="D89" s="401"/>
      <c r="E89" s="402"/>
      <c r="F89" s="400"/>
      <c r="G89" s="400"/>
      <c r="H89" s="400"/>
      <c r="I89" s="400"/>
      <c r="J89" s="400"/>
    </row>
    <row r="90" spans="1:10" x14ac:dyDescent="0.3">
      <c r="A90" s="395"/>
      <c r="B90" s="396"/>
      <c r="C90" s="396"/>
      <c r="D90" s="401"/>
      <c r="E90" s="402"/>
      <c r="F90" s="400"/>
      <c r="G90" s="400"/>
      <c r="H90" s="400"/>
      <c r="I90" s="400"/>
      <c r="J90" s="400"/>
    </row>
    <row r="91" spans="1:10" x14ac:dyDescent="0.3">
      <c r="A91" s="395"/>
      <c r="B91" s="396"/>
      <c r="C91" s="396"/>
      <c r="D91" s="401"/>
      <c r="E91" s="402"/>
      <c r="F91" s="400"/>
      <c r="G91" s="400"/>
      <c r="H91" s="400"/>
      <c r="I91" s="400"/>
      <c r="J91" s="400"/>
    </row>
    <row r="92" spans="1:10" x14ac:dyDescent="0.3">
      <c r="A92" s="395"/>
      <c r="B92" s="396"/>
      <c r="C92" s="396"/>
      <c r="D92" s="401"/>
      <c r="E92" s="402"/>
      <c r="F92" s="400"/>
      <c r="G92" s="400"/>
      <c r="H92" s="400"/>
      <c r="I92" s="400"/>
      <c r="J92" s="400"/>
    </row>
    <row r="93" spans="1:10" x14ac:dyDescent="0.3">
      <c r="A93" s="395"/>
      <c r="B93" s="396"/>
      <c r="C93" s="396"/>
      <c r="D93" s="401"/>
      <c r="E93" s="402"/>
      <c r="F93" s="400"/>
      <c r="G93" s="400"/>
      <c r="H93" s="400"/>
      <c r="I93" s="400"/>
      <c r="J93" s="400"/>
    </row>
    <row r="94" spans="1:10" x14ac:dyDescent="0.3">
      <c r="A94" s="395"/>
      <c r="B94" s="396"/>
      <c r="C94" s="396"/>
      <c r="D94" s="401"/>
      <c r="E94" s="402"/>
      <c r="F94" s="400"/>
      <c r="G94" s="400"/>
      <c r="H94" s="400"/>
      <c r="I94" s="400"/>
      <c r="J94" s="400"/>
    </row>
    <row r="95" spans="1:10" x14ac:dyDescent="0.3">
      <c r="A95" s="395"/>
      <c r="B95" s="396"/>
      <c r="C95" s="396"/>
      <c r="D95" s="401"/>
      <c r="E95" s="402"/>
      <c r="F95" s="400"/>
      <c r="G95" s="400"/>
      <c r="H95" s="400"/>
      <c r="I95" s="400"/>
      <c r="J95" s="400"/>
    </row>
    <row r="96" spans="1:10" x14ac:dyDescent="0.3">
      <c r="A96" s="395"/>
      <c r="B96" s="396"/>
      <c r="C96" s="396"/>
      <c r="D96" s="401"/>
      <c r="E96" s="402"/>
      <c r="F96" s="400"/>
      <c r="G96" s="400"/>
      <c r="H96" s="400"/>
      <c r="I96" s="400"/>
      <c r="J96" s="400"/>
    </row>
    <row r="97" spans="1:10" x14ac:dyDescent="0.3">
      <c r="A97" s="395"/>
      <c r="B97" s="396"/>
      <c r="C97" s="396"/>
      <c r="D97" s="401"/>
      <c r="E97" s="402"/>
      <c r="F97" s="400"/>
      <c r="G97" s="400"/>
      <c r="H97" s="400"/>
      <c r="I97" s="400"/>
      <c r="J97" s="400"/>
    </row>
    <row r="98" spans="1:10" x14ac:dyDescent="0.3">
      <c r="A98" s="395"/>
      <c r="B98" s="396"/>
      <c r="C98" s="396"/>
      <c r="D98" s="401"/>
      <c r="E98" s="402"/>
      <c r="F98" s="400"/>
      <c r="G98" s="400"/>
      <c r="H98" s="400"/>
      <c r="I98" s="400"/>
      <c r="J98" s="400"/>
    </row>
    <row r="99" spans="1:10" x14ac:dyDescent="0.3">
      <c r="A99" s="395"/>
      <c r="B99" s="396"/>
      <c r="C99" s="396"/>
      <c r="D99" s="401"/>
      <c r="E99" s="402"/>
      <c r="F99" s="400"/>
      <c r="G99" s="400"/>
      <c r="H99" s="400"/>
      <c r="I99" s="400"/>
      <c r="J99" s="400"/>
    </row>
    <row r="100" spans="1:10" x14ac:dyDescent="0.3">
      <c r="A100" s="395"/>
      <c r="B100" s="396"/>
      <c r="C100" s="396"/>
      <c r="D100" s="401"/>
      <c r="E100" s="402"/>
      <c r="F100" s="400"/>
      <c r="G100" s="400"/>
      <c r="H100" s="400"/>
      <c r="I100" s="400"/>
      <c r="J100" s="400"/>
    </row>
    <row r="101" spans="1:10" x14ac:dyDescent="0.3">
      <c r="A101" s="395"/>
      <c r="B101" s="396"/>
      <c r="C101" s="396"/>
      <c r="D101" s="401"/>
      <c r="E101" s="402"/>
      <c r="F101" s="400"/>
      <c r="G101" s="400"/>
      <c r="H101" s="400"/>
      <c r="I101" s="400"/>
      <c r="J101" s="400"/>
    </row>
    <row r="102" spans="1:10" x14ac:dyDescent="0.3">
      <c r="A102" s="395"/>
      <c r="B102" s="396"/>
      <c r="C102" s="396"/>
      <c r="D102" s="401"/>
      <c r="E102" s="402"/>
      <c r="F102" s="400"/>
      <c r="G102" s="400"/>
      <c r="H102" s="400"/>
      <c r="I102" s="400"/>
      <c r="J102" s="400"/>
    </row>
    <row r="103" spans="1:10" x14ac:dyDescent="0.3">
      <c r="A103" s="395"/>
      <c r="B103" s="396"/>
      <c r="C103" s="396"/>
      <c r="D103" s="401"/>
      <c r="E103" s="402"/>
      <c r="F103" s="400"/>
      <c r="G103" s="400"/>
      <c r="H103" s="400"/>
      <c r="I103" s="400"/>
      <c r="J103" s="400"/>
    </row>
    <row r="104" spans="1:10" x14ac:dyDescent="0.3">
      <c r="A104" s="395"/>
      <c r="B104" s="396"/>
      <c r="C104" s="396"/>
      <c r="D104" s="401"/>
      <c r="E104" s="402"/>
      <c r="F104" s="400"/>
      <c r="G104" s="400"/>
      <c r="H104" s="400"/>
      <c r="I104" s="400"/>
      <c r="J104" s="400"/>
    </row>
    <row r="105" spans="1:10" x14ac:dyDescent="0.3">
      <c r="A105" s="395"/>
      <c r="B105" s="396"/>
      <c r="C105" s="396"/>
      <c r="D105" s="401"/>
      <c r="E105" s="402"/>
      <c r="F105" s="400"/>
      <c r="G105" s="400"/>
      <c r="H105" s="400"/>
      <c r="I105" s="400"/>
      <c r="J105" s="400"/>
    </row>
    <row r="106" spans="1:10" x14ac:dyDescent="0.3">
      <c r="A106" s="395"/>
      <c r="B106" s="396"/>
      <c r="C106" s="396"/>
      <c r="D106" s="401"/>
      <c r="E106" s="402"/>
      <c r="F106" s="400"/>
      <c r="G106" s="400"/>
      <c r="H106" s="400"/>
      <c r="I106" s="400"/>
      <c r="J106" s="400"/>
    </row>
    <row r="107" spans="1:10" x14ac:dyDescent="0.3">
      <c r="A107" s="395"/>
      <c r="B107" s="396"/>
      <c r="C107" s="396"/>
      <c r="D107" s="401"/>
      <c r="E107" s="402"/>
      <c r="F107" s="400"/>
      <c r="G107" s="400"/>
      <c r="H107" s="400"/>
      <c r="I107" s="400"/>
      <c r="J107" s="400"/>
    </row>
    <row r="108" spans="1:10" x14ac:dyDescent="0.3">
      <c r="A108" s="395"/>
      <c r="B108" s="396"/>
      <c r="C108" s="396"/>
      <c r="D108" s="401"/>
      <c r="E108" s="402"/>
      <c r="F108" s="400"/>
      <c r="G108" s="400"/>
      <c r="H108" s="400"/>
      <c r="I108" s="400"/>
      <c r="J108" s="400"/>
    </row>
    <row r="109" spans="1:10" x14ac:dyDescent="0.3">
      <c r="A109" s="395"/>
      <c r="B109" s="396"/>
      <c r="C109" s="396"/>
      <c r="D109" s="401"/>
      <c r="E109" s="402"/>
      <c r="F109" s="400"/>
      <c r="G109" s="400"/>
      <c r="H109" s="400"/>
      <c r="I109" s="400"/>
      <c r="J109" s="400"/>
    </row>
    <row r="110" spans="1:10" x14ac:dyDescent="0.3">
      <c r="A110" s="395"/>
      <c r="B110" s="396"/>
      <c r="C110" s="396"/>
      <c r="D110" s="401"/>
      <c r="E110" s="402"/>
      <c r="F110" s="400"/>
      <c r="G110" s="400"/>
      <c r="H110" s="400"/>
      <c r="I110" s="400"/>
      <c r="J110" s="400"/>
    </row>
    <row r="111" spans="1:10" x14ac:dyDescent="0.3">
      <c r="A111" s="395"/>
      <c r="B111" s="396"/>
      <c r="C111" s="396"/>
      <c r="D111" s="401"/>
      <c r="E111" s="402"/>
      <c r="F111" s="400"/>
      <c r="G111" s="400"/>
      <c r="H111" s="400"/>
      <c r="I111" s="400"/>
      <c r="J111" s="400"/>
    </row>
  </sheetData>
  <sheetProtection password="B954" sheet="1" objects="1" scenarios="1"/>
  <mergeCells count="1">
    <mergeCell ref="A5:B5"/>
  </mergeCells>
  <pageMargins left="0.7" right="0.7" top="0.75" bottom="0.75" header="0.3" footer="0.3"/>
  <pageSetup paperSize="9" orientation="portrait" r:id="rId1"/>
  <ignoredErrors>
    <ignoredError sqref="C60" evalError="1"/>
  </ignoredError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118"/>
  <sheetViews>
    <sheetView workbookViewId="0">
      <selection activeCell="D57" sqref="D57"/>
    </sheetView>
  </sheetViews>
  <sheetFormatPr defaultColWidth="0" defaultRowHeight="14.4" x14ac:dyDescent="0.3"/>
  <cols>
    <col min="1" max="1" width="9.109375" style="16" customWidth="1"/>
    <col min="2" max="2" width="35.6640625" style="11" customWidth="1"/>
    <col min="3" max="3" width="11.88671875" style="4" customWidth="1"/>
    <col min="4" max="4" width="10.33203125" style="3" customWidth="1"/>
    <col min="5" max="5" width="10.44140625" bestFit="1" customWidth="1"/>
    <col min="6" max="6" width="9.5546875" customWidth="1"/>
    <col min="7" max="7" width="8.6640625" customWidth="1"/>
    <col min="8" max="8" width="12.44140625" customWidth="1"/>
    <col min="9" max="9" width="15.5546875" customWidth="1"/>
    <col min="10" max="10" width="9.109375" customWidth="1"/>
    <col min="11" max="16384" width="9.109375" hidden="1"/>
  </cols>
  <sheetData>
    <row r="1" spans="1:10" s="10" customFormat="1" x14ac:dyDescent="0.3">
      <c r="A1" s="414"/>
      <c r="B1" s="415" t="str">
        <f>Profile!C1</f>
        <v>A.B.C COMPUTERS PVT LTD</v>
      </c>
      <c r="C1" s="416"/>
      <c r="D1" s="402"/>
      <c r="E1" s="400"/>
      <c r="F1" s="400"/>
      <c r="G1" s="400"/>
      <c r="H1" s="400"/>
      <c r="I1" s="400"/>
      <c r="J1" s="400"/>
    </row>
    <row r="2" spans="1:10" s="10" customFormat="1" x14ac:dyDescent="0.3">
      <c r="A2" s="414"/>
      <c r="B2" s="415" t="str">
        <f>Profile!C2</f>
        <v>33 DROVER LANE</v>
      </c>
      <c r="C2" s="416" t="str">
        <f>Profile!C3</f>
        <v>SERAMPORE</v>
      </c>
      <c r="D2" s="402"/>
      <c r="E2" s="400"/>
      <c r="F2" s="400"/>
      <c r="G2" s="400"/>
      <c r="H2" s="400"/>
      <c r="I2" s="400"/>
      <c r="J2" s="400"/>
    </row>
    <row r="3" spans="1:10" s="10" customFormat="1" x14ac:dyDescent="0.3">
      <c r="A3" s="414"/>
      <c r="B3" s="415" t="str">
        <f>Profile!C4</f>
        <v>DT. HOOGHLY</v>
      </c>
      <c r="C3" s="416"/>
      <c r="D3" s="402"/>
      <c r="E3" s="400"/>
      <c r="F3" s="400"/>
      <c r="G3" s="400"/>
      <c r="H3" s="400"/>
      <c r="I3" s="400"/>
      <c r="J3" s="400"/>
    </row>
    <row r="4" spans="1:10" s="10" customFormat="1" x14ac:dyDescent="0.3">
      <c r="A4" s="411" t="s">
        <v>138</v>
      </c>
      <c r="B4" s="415" t="s">
        <v>139</v>
      </c>
      <c r="C4" s="417">
        <f>Profile!C14</f>
        <v>44927</v>
      </c>
      <c r="D4" s="418" t="s">
        <v>131</v>
      </c>
      <c r="E4" s="419">
        <f>Profile!C15</f>
        <v>44985</v>
      </c>
      <c r="F4" s="400"/>
      <c r="G4" s="400"/>
      <c r="H4" s="400"/>
      <c r="I4" s="400"/>
      <c r="J4" s="400"/>
    </row>
    <row r="5" spans="1:10" x14ac:dyDescent="0.3">
      <c r="A5" s="420" t="s">
        <v>32</v>
      </c>
      <c r="B5" s="421" t="s">
        <v>33</v>
      </c>
      <c r="C5" s="422" t="s">
        <v>79</v>
      </c>
      <c r="D5" s="423" t="s">
        <v>80</v>
      </c>
      <c r="E5" s="424" t="s">
        <v>84</v>
      </c>
      <c r="F5" s="400"/>
      <c r="G5" s="400"/>
      <c r="H5" s="400"/>
      <c r="I5" s="400"/>
      <c r="J5" s="400"/>
    </row>
    <row r="6" spans="1:10" s="10" customFormat="1" x14ac:dyDescent="0.3">
      <c r="A6" s="436">
        <f>VLOOKUP(B6,SortedACMaster!A:B,2,0)</f>
        <v>100048</v>
      </c>
      <c r="B6" s="800" t="s">
        <v>43</v>
      </c>
      <c r="C6" s="799">
        <f>VLOOKUP(A6,ACMaster!A:G,4,0)</f>
        <v>50000</v>
      </c>
      <c r="D6" s="402"/>
      <c r="E6" s="427"/>
      <c r="F6" s="400" t="s">
        <v>649</v>
      </c>
      <c r="G6" s="400"/>
      <c r="H6" s="400"/>
      <c r="I6" s="400"/>
      <c r="J6" s="400"/>
    </row>
    <row r="7" spans="1:10" s="10" customFormat="1" x14ac:dyDescent="0.3">
      <c r="A7" s="436">
        <f>VLOOKUP(B7,SortedACMaster!A:B,2,0)</f>
        <v>600046</v>
      </c>
      <c r="B7" s="800" t="s">
        <v>27</v>
      </c>
      <c r="C7" s="799">
        <f>VLOOKUP(A7,ACMaster!A:G,7,0)</f>
        <v>242650</v>
      </c>
      <c r="D7" s="402"/>
      <c r="E7" s="400"/>
      <c r="F7" s="400"/>
      <c r="G7" s="400"/>
      <c r="H7" s="400"/>
      <c r="I7" s="400"/>
      <c r="J7" s="400"/>
    </row>
    <row r="8" spans="1:10" s="10" customFormat="1" x14ac:dyDescent="0.3">
      <c r="A8" s="436">
        <f>VLOOKUP(B8,SortedACMaster!A:B,2,0)</f>
        <v>100116</v>
      </c>
      <c r="B8" s="800" t="s">
        <v>95</v>
      </c>
      <c r="C8" s="799">
        <f>VLOOKUP(A8,ACMaster!A:G,7,0)</f>
        <v>1200</v>
      </c>
      <c r="D8" s="402"/>
      <c r="E8" s="400"/>
      <c r="F8" s="400"/>
      <c r="G8" s="400"/>
      <c r="H8" s="400"/>
      <c r="I8" s="400"/>
      <c r="J8" s="400"/>
    </row>
    <row r="9" spans="1:10" s="10" customFormat="1" x14ac:dyDescent="0.3">
      <c r="A9" s="436">
        <f>VLOOKUP(B9,SortedACMaster!A:B,2,0)</f>
        <v>601106</v>
      </c>
      <c r="B9" s="800" t="s">
        <v>228</v>
      </c>
      <c r="C9" s="799">
        <f>VLOOKUP(A9,ACMaster!A:G,7,0)</f>
        <v>0</v>
      </c>
      <c r="D9" s="402"/>
      <c r="E9" s="400"/>
      <c r="F9" s="400"/>
      <c r="G9" s="400"/>
      <c r="H9" s="400"/>
      <c r="I9" s="400"/>
      <c r="J9" s="400"/>
    </row>
    <row r="10" spans="1:10" x14ac:dyDescent="0.3">
      <c r="A10" s="436">
        <f>VLOOKUP(B10,SortedACMaster!A:B,2,0)</f>
        <v>100048</v>
      </c>
      <c r="B10" s="800" t="s">
        <v>43</v>
      </c>
      <c r="C10" s="799">
        <f>VLOOKUP(A10,ACMaster!A:G,7,0)</f>
        <v>50000</v>
      </c>
      <c r="D10" s="402"/>
      <c r="E10" s="400"/>
      <c r="F10" s="400" t="s">
        <v>648</v>
      </c>
      <c r="G10" s="400"/>
      <c r="H10" s="400"/>
      <c r="I10" s="400"/>
      <c r="J10" s="400"/>
    </row>
    <row r="11" spans="1:10" x14ac:dyDescent="0.3">
      <c r="A11" s="436">
        <f>VLOOKUP(B11,SortedACMaster!A:B,2,0)</f>
        <v>600056</v>
      </c>
      <c r="B11" s="800" t="s">
        <v>51</v>
      </c>
      <c r="C11" s="799">
        <f>TradingAC!C12</f>
        <v>242990</v>
      </c>
      <c r="D11" s="402"/>
      <c r="E11" s="400"/>
      <c r="F11" s="400"/>
      <c r="G11" s="400"/>
      <c r="H11" s="400"/>
      <c r="I11" s="400"/>
      <c r="J11" s="400"/>
    </row>
    <row r="12" spans="1:10" s="10" customFormat="1" x14ac:dyDescent="0.3">
      <c r="A12" s="414"/>
      <c r="B12" s="425"/>
      <c r="C12" s="426"/>
      <c r="D12" s="402"/>
      <c r="E12" s="400"/>
      <c r="F12" s="400"/>
      <c r="G12" s="400"/>
      <c r="H12" s="400"/>
      <c r="I12" s="400"/>
      <c r="J12" s="400"/>
    </row>
    <row r="13" spans="1:10" s="10" customFormat="1" x14ac:dyDescent="0.3">
      <c r="A13" s="414"/>
      <c r="B13" s="439" t="s">
        <v>105</v>
      </c>
      <c r="C13" s="428">
        <f>D72-C11</f>
        <v>254060</v>
      </c>
      <c r="D13" s="402"/>
      <c r="E13" s="400"/>
      <c r="F13" s="400"/>
      <c r="G13" s="400"/>
      <c r="H13" s="400"/>
      <c r="I13" s="400"/>
      <c r="J13" s="400"/>
    </row>
    <row r="14" spans="1:10" s="10" customFormat="1" x14ac:dyDescent="0.3">
      <c r="A14" s="414"/>
      <c r="B14" s="415"/>
      <c r="C14" s="429"/>
      <c r="D14" s="402"/>
      <c r="E14" s="400"/>
      <c r="F14" s="400"/>
      <c r="G14" s="400"/>
      <c r="H14" s="400"/>
      <c r="I14" s="400"/>
      <c r="J14" s="400"/>
    </row>
    <row r="15" spans="1:10" s="10" customFormat="1" x14ac:dyDescent="0.3">
      <c r="A15" s="414"/>
      <c r="B15" s="801" t="s">
        <v>97</v>
      </c>
      <c r="C15" s="426"/>
      <c r="D15" s="402"/>
      <c r="E15" s="400"/>
      <c r="F15" s="400"/>
      <c r="G15" s="400"/>
      <c r="H15" s="400"/>
      <c r="I15" s="400"/>
      <c r="J15" s="400"/>
    </row>
    <row r="16" spans="1:10" x14ac:dyDescent="0.3">
      <c r="A16" s="802">
        <f>VLOOKUP(B16,SortedACMaster!A:B,2,0)</f>
        <v>600028</v>
      </c>
      <c r="B16" s="803" t="s">
        <v>82</v>
      </c>
      <c r="C16" s="803">
        <f>VLOOKUP(A16,ACMaster!A:G,7,0)</f>
        <v>13000</v>
      </c>
      <c r="D16" s="402"/>
      <c r="E16" s="400"/>
      <c r="F16" s="400"/>
      <c r="G16" s="400"/>
      <c r="H16" s="400"/>
      <c r="I16" s="400"/>
      <c r="J16" s="400"/>
    </row>
    <row r="17" spans="1:10" x14ac:dyDescent="0.3">
      <c r="A17" s="802">
        <f>VLOOKUP(B17,SortedACMaster!A:B,2,0)</f>
        <v>600068</v>
      </c>
      <c r="B17" s="803" t="s">
        <v>18</v>
      </c>
      <c r="C17" s="803">
        <f>VLOOKUP(A17,ACMaster!A:G,7,0)</f>
        <v>280</v>
      </c>
      <c r="D17" s="402"/>
      <c r="E17" s="400"/>
      <c r="F17" s="400"/>
      <c r="G17" s="400"/>
      <c r="H17" s="400"/>
      <c r="I17" s="400"/>
      <c r="J17" s="400"/>
    </row>
    <row r="18" spans="1:10" s="10" customFormat="1" x14ac:dyDescent="0.3">
      <c r="A18" s="802">
        <f>VLOOKUP(B18,SortedACMaster!A:B,2,0)</f>
        <v>600001</v>
      </c>
      <c r="B18" s="804" t="s">
        <v>417</v>
      </c>
      <c r="C18" s="803">
        <f>VLOOKUP(A18,ACMaster!A:G,7,0)</f>
        <v>0</v>
      </c>
      <c r="D18" s="402"/>
      <c r="E18" s="400"/>
      <c r="F18" s="400"/>
      <c r="G18" s="400"/>
      <c r="H18" s="400"/>
      <c r="I18" s="400"/>
      <c r="J18" s="400"/>
    </row>
    <row r="19" spans="1:10" s="10" customFormat="1" x14ac:dyDescent="0.3">
      <c r="A19" s="802">
        <f>VLOOKUP(B19,SortedACMaster!A:B,2,0)</f>
        <v>600020</v>
      </c>
      <c r="B19" s="803" t="s">
        <v>52</v>
      </c>
      <c r="C19" s="803">
        <f>VLOOKUP(A19,ACMaster!A:G,7,0)</f>
        <v>3515</v>
      </c>
      <c r="D19" s="402"/>
      <c r="E19" s="396"/>
      <c r="F19" s="396"/>
      <c r="G19" s="400"/>
      <c r="H19" s="400"/>
      <c r="I19" s="400"/>
      <c r="J19" s="400"/>
    </row>
    <row r="20" spans="1:10" s="10" customFormat="1" x14ac:dyDescent="0.3">
      <c r="A20" s="802">
        <f>VLOOKUP(B20,SortedACMaster!A:B,2,0)</f>
        <v>100124</v>
      </c>
      <c r="B20" s="803" t="s">
        <v>13</v>
      </c>
      <c r="C20" s="803">
        <f>VLOOKUP(A20,ACMaster!A:G,7,0)</f>
        <v>9000</v>
      </c>
      <c r="D20" s="402"/>
      <c r="E20" s="400"/>
      <c r="F20" s="400"/>
      <c r="G20" s="400"/>
      <c r="H20" s="400"/>
      <c r="I20" s="400"/>
      <c r="J20" s="400"/>
    </row>
    <row r="21" spans="1:10" s="10" customFormat="1" x14ac:dyDescent="0.3">
      <c r="A21" s="802">
        <f>VLOOKUP(B21,SortedACMaster!A:B,2,0)</f>
        <v>100224</v>
      </c>
      <c r="B21" s="804" t="s">
        <v>442</v>
      </c>
      <c r="C21" s="803">
        <f>VLOOKUP(A21,ACMaster!A:G,7,0)</f>
        <v>3380</v>
      </c>
      <c r="D21" s="402"/>
      <c r="E21" s="400"/>
      <c r="F21" s="400"/>
      <c r="G21" s="400"/>
      <c r="H21" s="400"/>
      <c r="I21" s="400"/>
      <c r="J21" s="400"/>
    </row>
    <row r="22" spans="1:10" s="10" customFormat="1" x14ac:dyDescent="0.3">
      <c r="A22" s="802">
        <f>VLOOKUP(B22,SortedACMaster!A:B,2,0)</f>
        <v>600076</v>
      </c>
      <c r="B22" s="803" t="s">
        <v>62</v>
      </c>
      <c r="C22" s="803">
        <f>VLOOKUP(A22,ACMaster!A:G,7,0)</f>
        <v>7000</v>
      </c>
      <c r="D22" s="402"/>
      <c r="E22" s="400"/>
      <c r="F22" s="400"/>
      <c r="G22" s="400"/>
      <c r="H22" s="400"/>
      <c r="I22" s="400"/>
      <c r="J22" s="400"/>
    </row>
    <row r="23" spans="1:10" s="10" customFormat="1" x14ac:dyDescent="0.3">
      <c r="A23" s="802">
        <f>VLOOKUP(B23,SortedACMaster!A:B,2,0)</f>
        <v>600032</v>
      </c>
      <c r="B23" s="803" t="s">
        <v>19</v>
      </c>
      <c r="C23" s="803">
        <f>VLOOKUP(A23,ACMaster!A:G,7,0)</f>
        <v>150000</v>
      </c>
      <c r="D23" s="402"/>
      <c r="E23" s="400"/>
      <c r="F23" s="400"/>
      <c r="G23" s="400"/>
      <c r="H23" s="400"/>
      <c r="I23" s="400"/>
      <c r="J23" s="400"/>
    </row>
    <row r="24" spans="1:10" s="10" customFormat="1" x14ac:dyDescent="0.3">
      <c r="A24" s="802">
        <f>VLOOKUP(B24,SortedACMaster!A:B,2,0)</f>
        <v>600048</v>
      </c>
      <c r="B24" s="803" t="s">
        <v>41</v>
      </c>
      <c r="C24" s="803">
        <f>VLOOKUP(A24,ACMaster!A:G,7,0)</f>
        <v>0</v>
      </c>
      <c r="D24" s="402"/>
      <c r="E24" s="400"/>
      <c r="F24" s="400"/>
      <c r="G24" s="400"/>
      <c r="H24" s="400"/>
      <c r="I24" s="400"/>
      <c r="J24" s="400"/>
    </row>
    <row r="25" spans="1:10" s="10" customFormat="1" x14ac:dyDescent="0.3">
      <c r="A25" s="802">
        <f>VLOOKUP(B25,SortedACMaster!A:B,2,0)</f>
        <v>600120</v>
      </c>
      <c r="B25" s="803" t="s">
        <v>49</v>
      </c>
      <c r="C25" s="803">
        <f>VLOOKUP(A25,ACMaster!A:G,7,0)</f>
        <v>0</v>
      </c>
      <c r="D25" s="402"/>
      <c r="E25" s="400"/>
      <c r="F25" s="400"/>
      <c r="G25" s="400"/>
      <c r="H25" s="400"/>
      <c r="I25" s="400"/>
      <c r="J25" s="400"/>
    </row>
    <row r="26" spans="1:10" s="10" customFormat="1" x14ac:dyDescent="0.3">
      <c r="A26" s="802">
        <f>VLOOKUP(B26,SortedACMaster!A:B,2,0)</f>
        <v>600038</v>
      </c>
      <c r="B26" s="803" t="s">
        <v>50</v>
      </c>
      <c r="C26" s="803">
        <f>VLOOKUP(A26,ACMaster!A:G,7,0)</f>
        <v>0</v>
      </c>
      <c r="D26" s="402"/>
      <c r="E26" s="400"/>
      <c r="F26" s="400"/>
      <c r="G26" s="400"/>
      <c r="H26" s="400"/>
      <c r="I26" s="400"/>
      <c r="J26" s="400"/>
    </row>
    <row r="27" spans="1:10" s="10" customFormat="1" x14ac:dyDescent="0.3">
      <c r="A27" s="802">
        <f>VLOOKUP(B27,SortedACMaster!A:B,2,0)</f>
        <v>600124</v>
      </c>
      <c r="B27" s="803" t="s">
        <v>85</v>
      </c>
      <c r="C27" s="803">
        <f>VLOOKUP(A27,ACMaster!A:G,7,0)</f>
        <v>400</v>
      </c>
      <c r="D27" s="402"/>
      <c r="E27" s="400"/>
      <c r="F27" s="400"/>
      <c r="G27" s="400"/>
      <c r="H27" s="400"/>
      <c r="I27" s="400"/>
      <c r="J27" s="400"/>
    </row>
    <row r="28" spans="1:10" s="10" customFormat="1" x14ac:dyDescent="0.3">
      <c r="A28" s="414"/>
      <c r="B28" s="425"/>
      <c r="C28" s="426"/>
      <c r="D28" s="402"/>
      <c r="E28" s="400"/>
      <c r="F28" s="400"/>
      <c r="G28" s="400"/>
      <c r="H28" s="400"/>
      <c r="I28" s="400"/>
      <c r="J28" s="400"/>
    </row>
    <row r="29" spans="1:10" s="10" customFormat="1" x14ac:dyDescent="0.3">
      <c r="A29" s="414"/>
      <c r="B29" s="415" t="s">
        <v>108</v>
      </c>
      <c r="C29" s="806">
        <f>C34+SUM(C16:C28)</f>
        <v>190775</v>
      </c>
      <c r="D29" s="402"/>
      <c r="E29" s="400"/>
      <c r="F29" s="400"/>
      <c r="G29" s="400"/>
      <c r="H29" s="400"/>
      <c r="I29" s="400"/>
      <c r="J29" s="400"/>
    </row>
    <row r="30" spans="1:10" s="10" customFormat="1" x14ac:dyDescent="0.3">
      <c r="A30" s="414"/>
      <c r="B30" s="805" t="s">
        <v>109</v>
      </c>
      <c r="C30" s="426"/>
      <c r="D30" s="402"/>
      <c r="E30" s="400"/>
      <c r="F30" s="400"/>
      <c r="G30" s="400"/>
      <c r="H30" s="400"/>
      <c r="I30" s="400"/>
      <c r="J30" s="400"/>
    </row>
    <row r="31" spans="1:10" s="10" customFormat="1" x14ac:dyDescent="0.3">
      <c r="A31" s="436">
        <f>VLOOKUP(B31,SortedACMaster!A:B,2,0)</f>
        <v>600074</v>
      </c>
      <c r="B31" s="807" t="s">
        <v>64</v>
      </c>
      <c r="C31" s="436">
        <f>VLOOKUP(A31,ACMaster!A:G,7,0)</f>
        <v>3000</v>
      </c>
      <c r="D31" s="402"/>
      <c r="E31" s="400"/>
      <c r="F31" s="400"/>
      <c r="G31" s="400"/>
      <c r="H31" s="400"/>
      <c r="I31" s="400"/>
      <c r="J31" s="400"/>
    </row>
    <row r="32" spans="1:10" s="10" customFormat="1" x14ac:dyDescent="0.3">
      <c r="A32" s="436">
        <f>VLOOKUP(B32,SortedACMaster!A:B,2,0)</f>
        <v>600072</v>
      </c>
      <c r="B32" s="807" t="s">
        <v>63</v>
      </c>
      <c r="C32" s="436">
        <f>VLOOKUP(A32,ACMaster!A:G,7,0)</f>
        <v>1200</v>
      </c>
      <c r="D32" s="402"/>
      <c r="E32" s="400"/>
      <c r="F32" s="400"/>
      <c r="G32" s="400"/>
      <c r="H32" s="400"/>
      <c r="I32" s="400"/>
      <c r="J32" s="400"/>
    </row>
    <row r="33" spans="1:10" s="10" customFormat="1" x14ac:dyDescent="0.3">
      <c r="A33" s="414"/>
      <c r="B33" s="400"/>
      <c r="C33" s="436"/>
      <c r="D33" s="402"/>
      <c r="E33" s="400"/>
      <c r="F33" s="400"/>
      <c r="G33" s="400"/>
      <c r="H33" s="400"/>
      <c r="I33" s="400"/>
      <c r="J33" s="400"/>
    </row>
    <row r="34" spans="1:10" s="10" customFormat="1" x14ac:dyDescent="0.3">
      <c r="A34" s="414"/>
      <c r="B34" s="415" t="s">
        <v>110</v>
      </c>
      <c r="C34" s="872">
        <f>SUM(C31:C32)</f>
        <v>4200</v>
      </c>
      <c r="D34" s="402"/>
      <c r="E34" s="400"/>
      <c r="F34" s="400"/>
      <c r="G34" s="400"/>
      <c r="H34" s="400"/>
      <c r="I34" s="400"/>
      <c r="J34" s="400"/>
    </row>
    <row r="35" spans="1:10" s="10" customFormat="1" x14ac:dyDescent="0.3">
      <c r="A35" s="414"/>
      <c r="B35" s="425"/>
      <c r="C35" s="436"/>
      <c r="D35" s="402"/>
      <c r="E35" s="400"/>
      <c r="F35" s="400"/>
      <c r="G35" s="400"/>
      <c r="H35" s="400"/>
      <c r="I35" s="400"/>
      <c r="J35" s="400"/>
    </row>
    <row r="36" spans="1:10" x14ac:dyDescent="0.3">
      <c r="A36" s="414"/>
      <c r="B36" s="425"/>
      <c r="C36" s="426"/>
      <c r="D36" s="402"/>
      <c r="E36" s="400"/>
      <c r="F36" s="400"/>
      <c r="G36" s="400"/>
      <c r="H36" s="400"/>
      <c r="I36" s="400"/>
      <c r="J36" s="400"/>
    </row>
    <row r="37" spans="1:10" s="10" customFormat="1" x14ac:dyDescent="0.3">
      <c r="A37" s="414"/>
      <c r="B37" s="415"/>
      <c r="C37" s="429"/>
      <c r="D37" s="402"/>
      <c r="E37" s="400"/>
      <c r="F37" s="400"/>
      <c r="G37" s="400"/>
      <c r="H37" s="400"/>
      <c r="I37" s="400"/>
      <c r="J37" s="400"/>
    </row>
    <row r="38" spans="1:10" s="10" customFormat="1" x14ac:dyDescent="0.3">
      <c r="A38" s="414"/>
      <c r="B38" s="415" t="s">
        <v>111</v>
      </c>
      <c r="C38" s="429"/>
      <c r="D38" s="402"/>
      <c r="E38" s="400"/>
      <c r="F38" s="400"/>
      <c r="G38" s="400"/>
      <c r="H38" s="400"/>
      <c r="I38" s="400"/>
      <c r="J38" s="400"/>
    </row>
    <row r="39" spans="1:10" s="10" customFormat="1" x14ac:dyDescent="0.3">
      <c r="A39" s="414"/>
      <c r="B39" s="415"/>
      <c r="C39" s="429"/>
      <c r="D39" s="402"/>
      <c r="E39" s="400"/>
      <c r="F39" s="400"/>
      <c r="G39" s="400"/>
      <c r="H39" s="400"/>
      <c r="I39" s="400"/>
      <c r="J39" s="400"/>
    </row>
    <row r="40" spans="1:10" s="10" customFormat="1" x14ac:dyDescent="0.3">
      <c r="A40" s="808">
        <f>VLOOKUP(B40,SortedACMaster!A:B,2,0)</f>
        <v>100012</v>
      </c>
      <c r="B40" s="809" t="s">
        <v>93</v>
      </c>
      <c r="C40" s="811">
        <f>VLOOKUP(A40,ACMaster!A:G,7,0)</f>
        <v>0</v>
      </c>
      <c r="D40" s="402"/>
      <c r="E40" s="400"/>
      <c r="F40" s="400"/>
      <c r="G40" s="400"/>
      <c r="H40" s="400"/>
      <c r="I40" s="400"/>
      <c r="J40" s="400"/>
    </row>
    <row r="41" spans="1:10" s="10" customFormat="1" x14ac:dyDescent="0.3">
      <c r="A41" s="808">
        <f>VLOOKUP(B41,SortedACMaster!A:B,2,0)</f>
        <v>600040</v>
      </c>
      <c r="B41" s="809" t="s">
        <v>46</v>
      </c>
      <c r="C41" s="811">
        <f>VLOOKUP(A41,ACMaster!A:G,7,0)</f>
        <v>0</v>
      </c>
      <c r="D41" s="402"/>
      <c r="E41" s="400"/>
      <c r="F41" s="400"/>
      <c r="G41" s="400"/>
      <c r="H41" s="400"/>
      <c r="I41" s="400"/>
      <c r="J41" s="400"/>
    </row>
    <row r="42" spans="1:10" s="10" customFormat="1" x14ac:dyDescent="0.3">
      <c r="A42" s="808">
        <f>VLOOKUP(B42,SortedACMaster!A:B,2,0)</f>
        <v>600044</v>
      </c>
      <c r="B42" s="809" t="s">
        <v>17</v>
      </c>
      <c r="C42" s="811">
        <f>VLOOKUP(A42,ACMaster!A:G,7,0)</f>
        <v>2600</v>
      </c>
      <c r="D42" s="402"/>
      <c r="E42" s="400"/>
      <c r="F42" s="400"/>
      <c r="G42" s="400"/>
      <c r="H42" s="400"/>
      <c r="I42" s="400"/>
      <c r="J42" s="400"/>
    </row>
    <row r="43" spans="1:10" s="10" customFormat="1" x14ac:dyDescent="0.3">
      <c r="A43" s="808">
        <f>VLOOKUP(B43,SortedACMaster!A:B,2,0)</f>
        <v>100120</v>
      </c>
      <c r="B43" s="810" t="s">
        <v>423</v>
      </c>
      <c r="C43" s="811">
        <f>VLOOKUP(A43,ACMaster!A:G,7,0)</f>
        <v>860</v>
      </c>
      <c r="D43" s="402"/>
      <c r="E43" s="400"/>
      <c r="F43" s="400"/>
      <c r="G43" s="400"/>
      <c r="H43" s="400"/>
      <c r="I43" s="400"/>
      <c r="J43" s="400"/>
    </row>
    <row r="44" spans="1:10" s="10" customFormat="1" x14ac:dyDescent="0.3">
      <c r="A44" s="808">
        <f>VLOOKUP(B44,SortedACMaster!A:B,2,0)</f>
        <v>300012</v>
      </c>
      <c r="B44" s="809" t="s">
        <v>61</v>
      </c>
      <c r="C44" s="811">
        <f>VLOOKUP(A44,ACMaster!A:G,7,0)</f>
        <v>0</v>
      </c>
      <c r="D44" s="402"/>
      <c r="E44" s="400"/>
      <c r="F44" s="400"/>
      <c r="G44" s="400"/>
      <c r="H44" s="400"/>
      <c r="I44" s="400"/>
      <c r="J44" s="400"/>
    </row>
    <row r="45" spans="1:10" s="10" customFormat="1" x14ac:dyDescent="0.3">
      <c r="A45" s="808">
        <f>VLOOKUP(B45,SortedACMaster!A:B,2,0)</f>
        <v>600218</v>
      </c>
      <c r="B45" s="809" t="s">
        <v>67</v>
      </c>
      <c r="C45" s="811">
        <f>VLOOKUP(A45,ACMaster!A:G,7,0)</f>
        <v>300</v>
      </c>
      <c r="D45" s="402"/>
      <c r="E45" s="400"/>
      <c r="F45" s="400"/>
      <c r="G45" s="400"/>
      <c r="H45" s="400"/>
      <c r="I45" s="400"/>
      <c r="J45" s="400"/>
    </row>
    <row r="46" spans="1:10" x14ac:dyDescent="0.3">
      <c r="A46" s="808">
        <f>VLOOKUP(B46,SortedACMaster!A:B,2,0)</f>
        <v>600078</v>
      </c>
      <c r="B46" s="809" t="s">
        <v>47</v>
      </c>
      <c r="C46" s="811">
        <f>VLOOKUP(A46,ACMaster!A:G,7,0)</f>
        <v>0</v>
      </c>
      <c r="D46" s="402"/>
      <c r="E46" s="400"/>
      <c r="F46" s="400"/>
      <c r="G46" s="400"/>
      <c r="H46" s="400"/>
      <c r="I46" s="400"/>
      <c r="J46" s="400"/>
    </row>
    <row r="47" spans="1:10" s="10" customFormat="1" x14ac:dyDescent="0.3">
      <c r="A47" s="808">
        <f>VLOOKUP(B47,SortedACMaster!A:B,2,0)</f>
        <v>600104</v>
      </c>
      <c r="B47" s="809" t="s">
        <v>76</v>
      </c>
      <c r="C47" s="811">
        <f>VLOOKUP(A47,ACMaster!A:G,7,0)</f>
        <v>6000</v>
      </c>
      <c r="D47" s="402"/>
      <c r="E47" s="400"/>
      <c r="F47" s="400"/>
      <c r="G47" s="400"/>
      <c r="H47" s="400"/>
      <c r="I47" s="400"/>
      <c r="J47" s="400"/>
    </row>
    <row r="48" spans="1:10" x14ac:dyDescent="0.3">
      <c r="A48" s="808">
        <f>VLOOKUP(B48,SortedACMaster!A:B,2,0)</f>
        <v>600108</v>
      </c>
      <c r="B48" s="809" t="s">
        <v>48</v>
      </c>
      <c r="C48" s="811">
        <f>VLOOKUP(A48,ACMaster!A:G,7,0)</f>
        <v>0</v>
      </c>
      <c r="D48" s="402"/>
      <c r="E48" s="400"/>
      <c r="F48" s="400"/>
      <c r="G48" s="400"/>
      <c r="H48" s="400"/>
      <c r="I48" s="400"/>
      <c r="J48" s="400"/>
    </row>
    <row r="49" spans="1:10" x14ac:dyDescent="0.3">
      <c r="A49" s="808">
        <f>VLOOKUP(B49,SortedACMaster!A:B,2,0)</f>
        <v>600196</v>
      </c>
      <c r="B49" s="809" t="s">
        <v>69</v>
      </c>
      <c r="C49" s="811">
        <f>VLOOKUP(A49,ACMaster!A:G,7,0)</f>
        <v>600</v>
      </c>
      <c r="D49" s="402"/>
      <c r="E49" s="400"/>
      <c r="F49" s="400"/>
      <c r="G49" s="400"/>
      <c r="H49" s="400"/>
      <c r="I49" s="400"/>
      <c r="J49" s="400"/>
    </row>
    <row r="50" spans="1:10" x14ac:dyDescent="0.3">
      <c r="A50" s="808">
        <f>VLOOKUP(B50,SortedACMaster!A:B,2,0)</f>
        <v>600100</v>
      </c>
      <c r="B50" s="809" t="s">
        <v>83</v>
      </c>
      <c r="C50" s="811">
        <f>VLOOKUP(A50,ACMaster!A:G,7,0)</f>
        <v>3700</v>
      </c>
      <c r="D50" s="402"/>
      <c r="E50" s="400"/>
      <c r="F50" s="400"/>
      <c r="G50" s="400"/>
      <c r="H50" s="400"/>
      <c r="I50" s="400"/>
      <c r="J50" s="400"/>
    </row>
    <row r="51" spans="1:10" x14ac:dyDescent="0.3">
      <c r="A51" s="414"/>
      <c r="B51" s="396"/>
      <c r="C51" s="426"/>
      <c r="D51" s="402"/>
      <c r="E51" s="400"/>
      <c r="F51" s="400"/>
      <c r="G51" s="400"/>
      <c r="H51" s="400"/>
      <c r="I51" s="400"/>
      <c r="J51" s="400"/>
    </row>
    <row r="52" spans="1:10" s="10" customFormat="1" x14ac:dyDescent="0.3">
      <c r="A52" s="396"/>
      <c r="B52" s="396"/>
      <c r="C52" s="426"/>
      <c r="D52" s="402"/>
      <c r="E52" s="400"/>
      <c r="F52" s="400"/>
      <c r="G52" s="400"/>
      <c r="H52" s="400"/>
      <c r="I52" s="400"/>
      <c r="J52" s="400"/>
    </row>
    <row r="53" spans="1:10" x14ac:dyDescent="0.3">
      <c r="A53" s="414"/>
      <c r="B53" s="415" t="s">
        <v>102</v>
      </c>
      <c r="C53" s="428">
        <f>SUM(C40:C51)</f>
        <v>14060</v>
      </c>
      <c r="D53" s="402"/>
      <c r="E53" s="400"/>
      <c r="F53" s="400"/>
      <c r="G53" s="400"/>
      <c r="H53" s="400"/>
      <c r="I53" s="400"/>
      <c r="J53" s="400"/>
    </row>
    <row r="54" spans="1:10" s="10" customFormat="1" x14ac:dyDescent="0.3">
      <c r="A54" s="414"/>
      <c r="B54" s="425"/>
      <c r="C54" s="426"/>
      <c r="D54" s="402"/>
      <c r="E54" s="400"/>
      <c r="F54" s="400"/>
      <c r="G54" s="400"/>
      <c r="H54" s="400"/>
      <c r="I54" s="400"/>
      <c r="J54" s="400"/>
    </row>
    <row r="55" spans="1:10" s="10" customFormat="1" x14ac:dyDescent="0.3">
      <c r="A55" s="414"/>
      <c r="B55" s="415" t="s">
        <v>113</v>
      </c>
      <c r="C55" s="428">
        <f>C29+C34+C53</f>
        <v>209035</v>
      </c>
      <c r="D55" s="402"/>
      <c r="E55" s="400"/>
      <c r="F55" s="400"/>
      <c r="G55" s="400"/>
      <c r="H55" s="400"/>
      <c r="I55" s="400"/>
      <c r="J55" s="400"/>
    </row>
    <row r="56" spans="1:10" s="10" customFormat="1" x14ac:dyDescent="0.3">
      <c r="A56" s="414"/>
      <c r="B56" s="415"/>
      <c r="C56" s="426"/>
      <c r="D56" s="402"/>
      <c r="E56" s="400"/>
      <c r="F56" s="400"/>
      <c r="G56" s="400"/>
      <c r="H56" s="400"/>
      <c r="I56" s="400"/>
      <c r="J56" s="400"/>
    </row>
    <row r="57" spans="1:10" s="10" customFormat="1" x14ac:dyDescent="0.3">
      <c r="A57" s="414"/>
      <c r="B57" s="430" t="s">
        <v>112</v>
      </c>
      <c r="C57" s="400"/>
      <c r="D57" s="431">
        <f>D72-C11-C29</f>
        <v>63285</v>
      </c>
      <c r="E57" s="400"/>
      <c r="F57" s="400"/>
      <c r="G57" s="400"/>
      <c r="H57" s="400"/>
      <c r="I57" s="400"/>
      <c r="J57" s="400"/>
    </row>
    <row r="58" spans="1:10" x14ac:dyDescent="0.3">
      <c r="A58" s="414">
        <f>VLOOKUP(B58,SortedACMaster!A:B,2,0)</f>
        <v>400040</v>
      </c>
      <c r="B58" s="425" t="s">
        <v>23</v>
      </c>
      <c r="C58" s="426"/>
      <c r="D58" s="426">
        <f>VLOOKUP(A58,ACMaster!A:G,7)</f>
        <v>382000</v>
      </c>
      <c r="E58" s="400"/>
      <c r="F58" s="400"/>
      <c r="G58" s="400"/>
      <c r="H58" s="400"/>
      <c r="I58" s="400"/>
      <c r="J58" s="400"/>
    </row>
    <row r="59" spans="1:10" x14ac:dyDescent="0.3">
      <c r="A59" s="414">
        <f>VLOOKUP(B59,SortedACMaster!A:B,2,0)</f>
        <v>600036</v>
      </c>
      <c r="B59" s="425" t="s">
        <v>352</v>
      </c>
      <c r="C59" s="426"/>
      <c r="D59" s="426">
        <f>VLOOKUP(A59,ACMaster!A:G,7)</f>
        <v>32000</v>
      </c>
      <c r="E59" s="400"/>
      <c r="F59" s="400"/>
      <c r="G59" s="400"/>
      <c r="H59" s="400"/>
      <c r="I59" s="400"/>
      <c r="J59" s="400"/>
    </row>
    <row r="60" spans="1:10" s="10" customFormat="1" x14ac:dyDescent="0.3">
      <c r="A60" s="414"/>
      <c r="B60" s="415" t="s">
        <v>99</v>
      </c>
      <c r="C60" s="416"/>
      <c r="D60" s="432">
        <f>D58-D59</f>
        <v>350000</v>
      </c>
      <c r="E60" s="400"/>
      <c r="F60" s="400"/>
      <c r="G60" s="400"/>
      <c r="H60" s="400"/>
      <c r="I60" s="400"/>
      <c r="J60" s="400"/>
    </row>
    <row r="61" spans="1:10" s="10" customFormat="1" x14ac:dyDescent="0.3">
      <c r="A61" s="414"/>
      <c r="B61" s="425"/>
      <c r="C61" s="426"/>
      <c r="D61" s="402"/>
      <c r="E61" s="400"/>
      <c r="F61" s="400"/>
      <c r="G61" s="400"/>
      <c r="H61" s="400"/>
      <c r="I61" s="400"/>
      <c r="J61" s="400"/>
    </row>
    <row r="62" spans="1:10" s="10" customFormat="1" x14ac:dyDescent="0.3">
      <c r="A62" s="414"/>
      <c r="B62" s="415" t="s">
        <v>106</v>
      </c>
      <c r="C62" s="433"/>
      <c r="D62" s="434">
        <f>C13</f>
        <v>254060</v>
      </c>
      <c r="E62" s="400"/>
      <c r="F62" s="400"/>
      <c r="G62" s="400"/>
      <c r="H62" s="400"/>
      <c r="I62" s="400"/>
      <c r="J62" s="400"/>
    </row>
    <row r="63" spans="1:10" s="10" customFormat="1" x14ac:dyDescent="0.3">
      <c r="A63" s="414"/>
      <c r="B63" s="425"/>
      <c r="C63" s="400"/>
      <c r="D63" s="402"/>
      <c r="E63" s="400"/>
      <c r="F63" s="400"/>
      <c r="G63" s="400"/>
      <c r="H63" s="400"/>
      <c r="I63" s="400"/>
      <c r="J63" s="400"/>
    </row>
    <row r="64" spans="1:10" x14ac:dyDescent="0.3">
      <c r="A64" s="414">
        <f>VLOOKUP(B64,SortedACMaster!A:B,2,0)</f>
        <v>600064</v>
      </c>
      <c r="B64" s="812" t="s">
        <v>40</v>
      </c>
      <c r="C64" s="426"/>
      <c r="D64" s="426">
        <f>VLOOKUP(A64,ACMaster!A:G,7,0)</f>
        <v>14800</v>
      </c>
      <c r="E64" s="400"/>
      <c r="F64" s="400"/>
      <c r="G64" s="400"/>
      <c r="H64" s="400"/>
      <c r="I64" s="400"/>
      <c r="J64" s="400"/>
    </row>
    <row r="65" spans="1:10" x14ac:dyDescent="0.3">
      <c r="A65" s="414">
        <f>VLOOKUP(B65,SortedACMaster!A:B,2,0)</f>
        <v>600204</v>
      </c>
      <c r="B65" s="812" t="s">
        <v>21</v>
      </c>
      <c r="C65" s="426"/>
      <c r="D65" s="426">
        <f>VLOOKUP(A65,ACMaster!A:G,7,0)</f>
        <v>800</v>
      </c>
      <c r="E65" s="400"/>
      <c r="F65" s="400"/>
      <c r="G65" s="400"/>
      <c r="H65" s="400"/>
      <c r="I65" s="400"/>
      <c r="J65" s="400"/>
    </row>
    <row r="66" spans="1:10" x14ac:dyDescent="0.3">
      <c r="A66" s="414">
        <f>VLOOKUP(B66,SortedACMaster!A:B,2,0)</f>
        <v>400036</v>
      </c>
      <c r="B66" s="812" t="s">
        <v>12</v>
      </c>
      <c r="C66" s="426"/>
      <c r="D66" s="426">
        <f>VLOOKUP(A66,ACMaster!A:G,7,0)</f>
        <v>53450</v>
      </c>
      <c r="E66" s="400"/>
      <c r="F66" s="400"/>
      <c r="G66" s="400"/>
      <c r="H66" s="400"/>
      <c r="I66" s="400"/>
      <c r="J66" s="400"/>
    </row>
    <row r="67" spans="1:10" x14ac:dyDescent="0.3">
      <c r="A67" s="414">
        <f>VLOOKUP(B67,SortedACMaster!A:B,2,0)</f>
        <v>100108</v>
      </c>
      <c r="B67" s="812" t="s">
        <v>22</v>
      </c>
      <c r="C67" s="426"/>
      <c r="D67" s="426">
        <f>VLOOKUP(A67,ACMaster!A:G,7,0)</f>
        <v>0</v>
      </c>
      <c r="E67" s="400"/>
      <c r="F67" s="400"/>
      <c r="G67" s="400"/>
      <c r="H67" s="400"/>
      <c r="I67" s="400"/>
      <c r="J67" s="400"/>
    </row>
    <row r="68" spans="1:10" s="10" customFormat="1" x14ac:dyDescent="0.3">
      <c r="A68" s="414">
        <f>VLOOKUP(B68,SortedACMaster!A:B,2,0)</f>
        <v>400100</v>
      </c>
      <c r="B68" s="812" t="s">
        <v>451</v>
      </c>
      <c r="C68" s="426"/>
      <c r="D68" s="426">
        <f>VLOOKUP(A68,ACMaster!A:G,7,0)</f>
        <v>78000</v>
      </c>
      <c r="E68" s="828"/>
      <c r="F68" s="400"/>
      <c r="G68" s="400"/>
      <c r="H68" s="400"/>
      <c r="I68" s="400"/>
      <c r="J68" s="400"/>
    </row>
    <row r="69" spans="1:10" s="10" customFormat="1" x14ac:dyDescent="0.3">
      <c r="A69" s="414">
        <f>VLOOKUP(B69,SortedACMaster!A:B,2,0)</f>
        <v>200088</v>
      </c>
      <c r="B69" s="812" t="s">
        <v>59</v>
      </c>
      <c r="C69" s="426"/>
      <c r="D69" s="426">
        <f>VLOOKUP(A69,ACMaster!A:G,7,0)</f>
        <v>0</v>
      </c>
      <c r="E69" s="828"/>
      <c r="F69" s="400"/>
      <c r="G69" s="400"/>
      <c r="H69" s="400"/>
      <c r="I69" s="400"/>
      <c r="J69" s="400"/>
    </row>
    <row r="70" spans="1:10" x14ac:dyDescent="0.3">
      <c r="A70" s="414"/>
      <c r="B70" s="415" t="s">
        <v>100</v>
      </c>
      <c r="C70" s="416"/>
      <c r="D70" s="432">
        <f>SUM(D64:D68)</f>
        <v>147050</v>
      </c>
      <c r="E70" s="400"/>
      <c r="F70" s="400"/>
      <c r="G70" s="400"/>
      <c r="H70" s="400"/>
      <c r="I70" s="400"/>
      <c r="J70" s="400"/>
    </row>
    <row r="71" spans="1:10" s="10" customFormat="1" x14ac:dyDescent="0.3">
      <c r="A71" s="414"/>
      <c r="B71" s="425"/>
      <c r="C71" s="426"/>
      <c r="D71" s="402"/>
      <c r="E71" s="400"/>
      <c r="F71" s="400"/>
      <c r="G71" s="413"/>
      <c r="H71" s="400"/>
      <c r="I71" s="400"/>
      <c r="J71" s="400"/>
    </row>
    <row r="72" spans="1:10" x14ac:dyDescent="0.3">
      <c r="A72" s="414"/>
      <c r="B72" s="415" t="s">
        <v>96</v>
      </c>
      <c r="C72" s="416"/>
      <c r="D72" s="432">
        <f>D60+D70</f>
        <v>497050</v>
      </c>
      <c r="E72" s="400"/>
      <c r="F72" s="400"/>
      <c r="G72" s="400"/>
      <c r="H72" s="400"/>
      <c r="I72" s="400"/>
      <c r="J72" s="400"/>
    </row>
    <row r="73" spans="1:10" s="10" customFormat="1" x14ac:dyDescent="0.3">
      <c r="A73" s="414"/>
      <c r="B73" s="415"/>
      <c r="C73" s="416"/>
      <c r="D73" s="435"/>
      <c r="E73" s="400"/>
      <c r="F73" s="400"/>
      <c r="G73" s="400"/>
      <c r="H73" s="400"/>
      <c r="I73" s="400"/>
      <c r="J73" s="400"/>
    </row>
    <row r="74" spans="1:10" s="10" customFormat="1" ht="17.25" customHeight="1" x14ac:dyDescent="0.3">
      <c r="A74" s="414">
        <f>VLOOKUP(B74,SortedACMaster!A:B,2,0)</f>
        <v>600208</v>
      </c>
      <c r="B74" s="425" t="s">
        <v>219</v>
      </c>
      <c r="C74" s="402"/>
      <c r="D74" s="426">
        <f>VLOOKUP(A74,ACMaster!A:G,7,0)</f>
        <v>0</v>
      </c>
      <c r="E74" s="400"/>
      <c r="F74" s="400"/>
      <c r="G74" s="400"/>
      <c r="H74" s="400"/>
      <c r="I74" s="400"/>
      <c r="J74" s="400"/>
    </row>
    <row r="75" spans="1:10" s="10" customFormat="1" ht="17.25" customHeight="1" x14ac:dyDescent="0.3">
      <c r="A75" s="414"/>
      <c r="B75" s="425"/>
      <c r="C75" s="402"/>
      <c r="D75" s="426"/>
      <c r="E75" s="400"/>
      <c r="F75" s="400"/>
      <c r="G75" s="400"/>
      <c r="H75" s="400"/>
      <c r="I75" s="400"/>
      <c r="J75" s="400"/>
    </row>
    <row r="76" spans="1:10" x14ac:dyDescent="0.3">
      <c r="A76" s="414"/>
      <c r="B76" s="813" t="s">
        <v>98</v>
      </c>
      <c r="C76" s="813">
        <f>D62+D70-C29-D74+D69</f>
        <v>210335</v>
      </c>
      <c r="D76" s="402"/>
      <c r="E76" s="400"/>
      <c r="F76" s="400"/>
      <c r="G76" s="400"/>
      <c r="H76" s="400"/>
      <c r="I76" s="400"/>
      <c r="J76" s="400"/>
    </row>
    <row r="77" spans="1:10" x14ac:dyDescent="0.3">
      <c r="A77" s="414"/>
      <c r="B77" s="425"/>
      <c r="C77" s="426"/>
      <c r="D77" s="402"/>
      <c r="E77" s="400"/>
      <c r="F77" s="400"/>
      <c r="G77" s="400"/>
      <c r="H77" s="400"/>
      <c r="I77" s="400"/>
      <c r="J77" s="400"/>
    </row>
    <row r="78" spans="1:10" x14ac:dyDescent="0.3">
      <c r="A78" s="414"/>
      <c r="B78" s="425"/>
      <c r="C78" s="426"/>
      <c r="D78" s="402"/>
      <c r="E78" s="400"/>
      <c r="F78" s="400"/>
      <c r="G78" s="400"/>
      <c r="H78" s="400"/>
      <c r="I78" s="400"/>
      <c r="J78" s="400"/>
    </row>
    <row r="79" spans="1:10" x14ac:dyDescent="0.3">
      <c r="A79" s="414"/>
      <c r="B79" s="425"/>
      <c r="C79" s="426"/>
      <c r="D79" s="402"/>
      <c r="E79" s="400"/>
      <c r="F79" s="400"/>
      <c r="G79" s="400"/>
      <c r="H79" s="400"/>
      <c r="I79" s="400"/>
      <c r="J79" s="400"/>
    </row>
    <row r="80" spans="1:10" x14ac:dyDescent="0.3">
      <c r="A80" s="414"/>
      <c r="B80" s="425"/>
      <c r="C80" s="426"/>
      <c r="D80" s="402"/>
      <c r="E80" s="400"/>
      <c r="F80" s="400"/>
      <c r="G80" s="400"/>
      <c r="H80" s="400"/>
      <c r="I80" s="400"/>
      <c r="J80" s="400"/>
    </row>
    <row r="81" spans="1:10" x14ac:dyDescent="0.3">
      <c r="A81" s="414"/>
      <c r="B81" s="425"/>
      <c r="C81" s="426"/>
      <c r="D81" s="402"/>
      <c r="E81" s="400"/>
      <c r="F81" s="400"/>
      <c r="G81" s="400"/>
      <c r="H81" s="400"/>
      <c r="I81" s="400"/>
      <c r="J81" s="400"/>
    </row>
    <row r="82" spans="1:10" x14ac:dyDescent="0.3">
      <c r="A82" s="414"/>
      <c r="B82" s="425"/>
      <c r="C82" s="426"/>
      <c r="D82" s="402"/>
      <c r="E82" s="400"/>
      <c r="F82" s="400"/>
      <c r="G82" s="400"/>
      <c r="H82" s="400"/>
      <c r="I82" s="400"/>
      <c r="J82" s="400"/>
    </row>
    <row r="83" spans="1:10" x14ac:dyDescent="0.3">
      <c r="A83" s="414"/>
      <c r="B83" s="425"/>
      <c r="C83" s="426"/>
      <c r="D83" s="402"/>
      <c r="E83" s="400"/>
      <c r="F83" s="400"/>
      <c r="G83" s="400"/>
      <c r="H83" s="400"/>
      <c r="I83" s="400"/>
      <c r="J83" s="400"/>
    </row>
    <row r="84" spans="1:10" x14ac:dyDescent="0.3">
      <c r="A84" s="414"/>
      <c r="B84" s="425"/>
      <c r="C84" s="426"/>
      <c r="D84" s="402"/>
      <c r="E84" s="400"/>
      <c r="F84" s="400"/>
      <c r="G84" s="400"/>
      <c r="H84" s="400"/>
      <c r="I84" s="400"/>
      <c r="J84" s="400"/>
    </row>
    <row r="85" spans="1:10" x14ac:dyDescent="0.3">
      <c r="A85" s="414"/>
      <c r="B85" s="425"/>
      <c r="C85" s="426"/>
      <c r="D85" s="402"/>
      <c r="E85" s="400"/>
      <c r="F85" s="400"/>
      <c r="G85" s="400"/>
      <c r="H85" s="400"/>
      <c r="I85" s="400"/>
      <c r="J85" s="400"/>
    </row>
    <row r="86" spans="1:10" x14ac:dyDescent="0.3">
      <c r="A86" s="414"/>
      <c r="B86" s="425"/>
      <c r="C86" s="426"/>
      <c r="D86" s="402"/>
      <c r="E86" s="400"/>
      <c r="F86" s="400"/>
      <c r="G86" s="400"/>
      <c r="H86" s="400"/>
      <c r="I86" s="400"/>
      <c r="J86" s="400"/>
    </row>
    <row r="87" spans="1:10" x14ac:dyDescent="0.3">
      <c r="A87" s="414"/>
      <c r="B87" s="425"/>
      <c r="C87" s="426"/>
      <c r="D87" s="402"/>
      <c r="E87" s="400"/>
      <c r="F87" s="400"/>
      <c r="G87" s="400"/>
      <c r="H87" s="400"/>
      <c r="I87" s="400"/>
      <c r="J87" s="400"/>
    </row>
    <row r="88" spans="1:10" x14ac:dyDescent="0.3">
      <c r="A88" s="414"/>
      <c r="B88" s="425"/>
      <c r="C88" s="426"/>
      <c r="D88" s="402"/>
      <c r="E88" s="400"/>
      <c r="F88" s="400"/>
      <c r="G88" s="400"/>
      <c r="H88" s="400"/>
      <c r="I88" s="400"/>
      <c r="J88" s="400"/>
    </row>
    <row r="89" spans="1:10" x14ac:dyDescent="0.3">
      <c r="A89" s="414"/>
      <c r="B89" s="425"/>
      <c r="C89" s="426"/>
      <c r="D89" s="402"/>
      <c r="E89" s="400"/>
      <c r="F89" s="400"/>
      <c r="G89" s="400"/>
      <c r="H89" s="400"/>
      <c r="I89" s="400"/>
      <c r="J89" s="400"/>
    </row>
    <row r="90" spans="1:10" x14ac:dyDescent="0.3">
      <c r="A90" s="414"/>
      <c r="B90" s="425"/>
      <c r="C90" s="426"/>
      <c r="D90" s="402"/>
      <c r="E90" s="400"/>
      <c r="F90" s="400"/>
      <c r="G90" s="400"/>
      <c r="H90" s="400"/>
      <c r="I90" s="400"/>
      <c r="J90" s="400"/>
    </row>
    <row r="91" spans="1:10" x14ac:dyDescent="0.3">
      <c r="A91" s="414"/>
      <c r="B91" s="425"/>
      <c r="C91" s="426"/>
      <c r="D91" s="402"/>
      <c r="E91" s="400"/>
      <c r="F91" s="400"/>
      <c r="G91" s="400"/>
      <c r="H91" s="400"/>
      <c r="I91" s="400"/>
      <c r="J91" s="400"/>
    </row>
    <row r="92" spans="1:10" x14ac:dyDescent="0.3">
      <c r="A92" s="414"/>
      <c r="B92" s="425"/>
      <c r="C92" s="426"/>
      <c r="D92" s="402"/>
      <c r="E92" s="400"/>
      <c r="F92" s="400"/>
      <c r="G92" s="400"/>
      <c r="H92" s="400"/>
      <c r="I92" s="400"/>
      <c r="J92" s="400"/>
    </row>
    <row r="93" spans="1:10" x14ac:dyDescent="0.3">
      <c r="A93" s="414"/>
      <c r="B93" s="425"/>
      <c r="C93" s="426"/>
      <c r="D93" s="402"/>
      <c r="E93" s="400"/>
      <c r="F93" s="400"/>
      <c r="G93" s="400"/>
      <c r="H93" s="400"/>
      <c r="I93" s="400"/>
      <c r="J93" s="400"/>
    </row>
    <row r="94" spans="1:10" x14ac:dyDescent="0.3">
      <c r="A94" s="414"/>
      <c r="B94" s="425"/>
      <c r="C94" s="426"/>
      <c r="D94" s="402"/>
      <c r="E94" s="400"/>
      <c r="F94" s="400"/>
      <c r="G94" s="400"/>
      <c r="H94" s="400"/>
      <c r="I94" s="400"/>
      <c r="J94" s="400"/>
    </row>
    <row r="95" spans="1:10" x14ac:dyDescent="0.3">
      <c r="A95" s="414"/>
      <c r="B95" s="425"/>
      <c r="C95" s="426"/>
      <c r="D95" s="402"/>
      <c r="E95" s="400"/>
      <c r="F95" s="400"/>
      <c r="G95" s="400"/>
      <c r="H95" s="400"/>
      <c r="I95" s="400"/>
      <c r="J95" s="400"/>
    </row>
    <row r="96" spans="1:10" x14ac:dyDescent="0.3">
      <c r="A96" s="414"/>
      <c r="B96" s="425"/>
      <c r="C96" s="426"/>
      <c r="D96" s="402"/>
      <c r="E96" s="400"/>
      <c r="F96" s="400"/>
      <c r="G96" s="400"/>
      <c r="H96" s="400"/>
      <c r="I96" s="400"/>
      <c r="J96" s="400"/>
    </row>
    <row r="97" spans="1:10" x14ac:dyDescent="0.3">
      <c r="A97" s="414"/>
      <c r="B97" s="425"/>
      <c r="C97" s="426"/>
      <c r="D97" s="402"/>
      <c r="E97" s="400"/>
      <c r="F97" s="400"/>
      <c r="G97" s="400"/>
      <c r="H97" s="400"/>
      <c r="I97" s="400"/>
      <c r="J97" s="400"/>
    </row>
    <row r="98" spans="1:10" x14ac:dyDescent="0.3">
      <c r="A98" s="414"/>
      <c r="B98" s="425"/>
      <c r="C98" s="426"/>
      <c r="D98" s="402"/>
      <c r="E98" s="400"/>
      <c r="F98" s="400"/>
      <c r="G98" s="400"/>
      <c r="H98" s="400"/>
      <c r="I98" s="400"/>
      <c r="J98" s="400"/>
    </row>
    <row r="99" spans="1:10" x14ac:dyDescent="0.3">
      <c r="A99" s="414"/>
      <c r="B99" s="425"/>
      <c r="C99" s="426"/>
      <c r="D99" s="402"/>
      <c r="E99" s="400"/>
      <c r="F99" s="400"/>
      <c r="G99" s="400"/>
      <c r="H99" s="400"/>
      <c r="I99" s="400"/>
      <c r="J99" s="400"/>
    </row>
    <row r="100" spans="1:10" x14ac:dyDescent="0.3">
      <c r="A100" s="414"/>
      <c r="B100" s="425"/>
      <c r="C100" s="426"/>
      <c r="D100" s="402"/>
      <c r="E100" s="400"/>
      <c r="F100" s="400"/>
      <c r="G100" s="400"/>
      <c r="H100" s="400"/>
      <c r="I100" s="400"/>
      <c r="J100" s="400"/>
    </row>
    <row r="118" spans="9:9" x14ac:dyDescent="0.3">
      <c r="I118" s="10"/>
    </row>
  </sheetData>
  <sheetProtection password="B954" sheet="1" objects="1" scenarios="1"/>
  <sortState ref="A40:C50">
    <sortCondition ref="B40:B50"/>
  </sortState>
  <pageMargins left="0.7" right="0.7" top="0.75" bottom="0.75" header="0.3" footer="0.3"/>
  <pageSetup paperSize="9" orientation="portrait" r:id="rId1"/>
  <ignoredErrors>
    <ignoredError sqref="D57 C13" evalError="1"/>
  </ignoredError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U123"/>
  <sheetViews>
    <sheetView topLeftCell="A16" workbookViewId="0"/>
  </sheetViews>
  <sheetFormatPr defaultRowHeight="14.4" x14ac:dyDescent="0.3"/>
  <cols>
    <col min="1" max="1" width="34.5546875" style="870" customWidth="1"/>
    <col min="2" max="2" width="9.109375" style="533"/>
    <col min="3" max="6" width="9.109375" style="223"/>
    <col min="7" max="7" width="26" style="223" customWidth="1"/>
  </cols>
  <sheetData>
    <row r="1" spans="1:18" x14ac:dyDescent="0.3">
      <c r="A1" s="868" t="s">
        <v>1</v>
      </c>
      <c r="B1" s="532" t="s">
        <v>32</v>
      </c>
      <c r="C1" s="226" t="s">
        <v>2</v>
      </c>
      <c r="D1" s="226" t="s">
        <v>86</v>
      </c>
      <c r="E1" s="230" t="s">
        <v>101</v>
      </c>
      <c r="F1" s="231" t="s">
        <v>210</v>
      </c>
      <c r="G1" s="536" t="s">
        <v>458</v>
      </c>
    </row>
    <row r="2" spans="1:18" x14ac:dyDescent="0.3">
      <c r="A2" s="870" t="s">
        <v>417</v>
      </c>
      <c r="B2" s="533">
        <v>600001</v>
      </c>
      <c r="C2" s="233" t="s">
        <v>7</v>
      </c>
      <c r="D2" s="223" t="s">
        <v>60</v>
      </c>
      <c r="F2" s="223">
        <v>12023</v>
      </c>
      <c r="G2" s="10" t="s">
        <v>97</v>
      </c>
      <c r="H2" s="785"/>
      <c r="I2" s="694"/>
      <c r="J2" s="240"/>
      <c r="K2" s="750"/>
      <c r="L2" s="750"/>
      <c r="M2" s="750"/>
      <c r="N2" s="758"/>
      <c r="O2" s="743"/>
      <c r="P2" s="743"/>
      <c r="Q2" s="758">
        <v>12023</v>
      </c>
      <c r="R2" s="743" t="s">
        <v>232</v>
      </c>
    </row>
    <row r="3" spans="1:18" x14ac:dyDescent="0.3">
      <c r="A3" s="870" t="s">
        <v>10</v>
      </c>
      <c r="B3" s="533">
        <v>200004</v>
      </c>
      <c r="C3" s="222" t="s">
        <v>8</v>
      </c>
      <c r="D3" s="223" t="s">
        <v>57</v>
      </c>
      <c r="F3" s="223">
        <v>12023</v>
      </c>
      <c r="G3" s="223" t="s">
        <v>238</v>
      </c>
      <c r="H3" s="787"/>
      <c r="I3" s="221"/>
      <c r="J3" s="222"/>
      <c r="K3" s="758"/>
      <c r="L3" s="758"/>
      <c r="M3" s="758"/>
      <c r="N3" s="758"/>
      <c r="O3" s="743"/>
      <c r="P3" s="743"/>
      <c r="Q3" s="758">
        <v>12023</v>
      </c>
      <c r="R3" s="743" t="s">
        <v>232</v>
      </c>
    </row>
    <row r="4" spans="1:18" x14ac:dyDescent="0.3">
      <c r="A4" s="870" t="s">
        <v>9</v>
      </c>
      <c r="B4" s="533">
        <v>100024</v>
      </c>
      <c r="C4" s="222" t="s">
        <v>7</v>
      </c>
      <c r="D4" s="223" t="s">
        <v>54</v>
      </c>
      <c r="F4" s="223">
        <v>12023</v>
      </c>
      <c r="G4" s="223" t="s">
        <v>232</v>
      </c>
      <c r="H4" s="787"/>
      <c r="I4" s="221"/>
      <c r="J4" s="222"/>
      <c r="K4" s="758"/>
      <c r="L4" s="758"/>
      <c r="M4" s="758"/>
      <c r="N4" s="758"/>
      <c r="O4" s="743"/>
      <c r="P4" s="743"/>
      <c r="Q4" s="758">
        <v>12023</v>
      </c>
      <c r="R4" s="743" t="s">
        <v>232</v>
      </c>
    </row>
    <row r="5" spans="1:18" s="10" customFormat="1" x14ac:dyDescent="0.3">
      <c r="A5" s="870" t="s">
        <v>58</v>
      </c>
      <c r="B5" s="533">
        <v>200012</v>
      </c>
      <c r="C5" s="222" t="s">
        <v>8</v>
      </c>
      <c r="D5" s="223" t="s">
        <v>57</v>
      </c>
      <c r="E5" s="223"/>
      <c r="F5" s="223">
        <v>12023</v>
      </c>
      <c r="G5" s="223" t="s">
        <v>238</v>
      </c>
      <c r="H5" s="787"/>
      <c r="I5" s="221"/>
      <c r="J5" s="222"/>
      <c r="K5" s="758"/>
      <c r="L5" s="758"/>
      <c r="M5" s="758"/>
      <c r="N5" s="758"/>
      <c r="O5" s="743"/>
      <c r="P5" s="743"/>
      <c r="Q5" s="758">
        <v>12023</v>
      </c>
      <c r="R5" s="743" t="s">
        <v>232</v>
      </c>
    </row>
    <row r="6" spans="1:18" x14ac:dyDescent="0.3">
      <c r="A6" s="870" t="s">
        <v>644</v>
      </c>
      <c r="B6" s="533">
        <v>300004</v>
      </c>
      <c r="C6" s="222" t="s">
        <v>7</v>
      </c>
      <c r="D6" s="223" t="s">
        <v>392</v>
      </c>
      <c r="E6" s="223" t="s">
        <v>90</v>
      </c>
      <c r="F6" s="223">
        <v>12023</v>
      </c>
      <c r="G6" s="223" t="s">
        <v>61</v>
      </c>
      <c r="H6" s="787"/>
      <c r="I6" s="221"/>
      <c r="J6" s="222"/>
      <c r="K6" s="758"/>
      <c r="L6" s="758"/>
      <c r="M6" s="758"/>
      <c r="N6" s="758"/>
      <c r="O6" s="743"/>
      <c r="P6" s="743"/>
      <c r="Q6" s="758">
        <v>12023</v>
      </c>
      <c r="R6" s="743" t="s">
        <v>232</v>
      </c>
    </row>
    <row r="7" spans="1:18" x14ac:dyDescent="0.3">
      <c r="A7" s="870" t="s">
        <v>223</v>
      </c>
      <c r="B7" s="533">
        <v>300008</v>
      </c>
      <c r="C7" s="222" t="s">
        <v>7</v>
      </c>
      <c r="D7" s="234" t="s">
        <v>392</v>
      </c>
      <c r="E7" s="236"/>
      <c r="F7" s="223">
        <v>12023</v>
      </c>
      <c r="G7" s="222" t="s">
        <v>61</v>
      </c>
      <c r="H7" s="787"/>
      <c r="I7" s="221"/>
      <c r="J7" s="222"/>
      <c r="K7" s="758"/>
      <c r="L7" s="758"/>
      <c r="M7" s="758"/>
      <c r="N7" s="758"/>
      <c r="O7" s="743"/>
      <c r="P7" s="743"/>
      <c r="Q7" s="758">
        <v>12023</v>
      </c>
      <c r="R7" s="743" t="s">
        <v>232</v>
      </c>
    </row>
    <row r="8" spans="1:18" x14ac:dyDescent="0.3">
      <c r="A8" s="870" t="s">
        <v>52</v>
      </c>
      <c r="B8" s="533">
        <v>600020</v>
      </c>
      <c r="C8" s="222" t="s">
        <v>7</v>
      </c>
      <c r="D8" s="223" t="s">
        <v>60</v>
      </c>
      <c r="F8" s="223">
        <v>12023</v>
      </c>
      <c r="G8" s="223" t="s">
        <v>97</v>
      </c>
      <c r="H8" s="787"/>
      <c r="I8" s="221"/>
      <c r="J8" s="222"/>
      <c r="K8" s="758"/>
      <c r="L8" s="758"/>
      <c r="M8" s="758"/>
      <c r="N8" s="758"/>
      <c r="O8" s="743"/>
      <c r="P8" s="743"/>
      <c r="Q8" s="758">
        <v>12023</v>
      </c>
      <c r="R8" s="743" t="s">
        <v>232</v>
      </c>
    </row>
    <row r="9" spans="1:18" s="10" customFormat="1" x14ac:dyDescent="0.3">
      <c r="A9" s="870" t="s">
        <v>92</v>
      </c>
      <c r="B9" s="533">
        <v>200006</v>
      </c>
      <c r="C9" s="222" t="s">
        <v>8</v>
      </c>
      <c r="D9" s="223" t="s">
        <v>57</v>
      </c>
      <c r="E9" s="223" t="s">
        <v>94</v>
      </c>
      <c r="F9" s="223">
        <v>12023</v>
      </c>
      <c r="G9" s="223" t="s">
        <v>238</v>
      </c>
      <c r="H9" s="787"/>
      <c r="I9" s="221"/>
      <c r="J9" s="222"/>
      <c r="K9" s="758"/>
      <c r="L9" s="758"/>
      <c r="M9" s="758"/>
      <c r="N9" s="758"/>
      <c r="O9" s="743"/>
      <c r="P9" s="743"/>
      <c r="Q9" s="758">
        <v>12023</v>
      </c>
      <c r="R9" s="765" t="s">
        <v>232</v>
      </c>
    </row>
    <row r="10" spans="1:18" s="10" customFormat="1" x14ac:dyDescent="0.3">
      <c r="A10" s="870" t="s">
        <v>218</v>
      </c>
      <c r="B10" s="533">
        <v>100104</v>
      </c>
      <c r="C10" s="222" t="s">
        <v>7</v>
      </c>
      <c r="D10" s="223" t="s">
        <v>54</v>
      </c>
      <c r="E10" s="223" t="s">
        <v>90</v>
      </c>
      <c r="F10" s="223">
        <v>12023</v>
      </c>
      <c r="G10" s="223" t="s">
        <v>418</v>
      </c>
      <c r="H10" s="787"/>
      <c r="I10" s="221"/>
      <c r="J10" s="222"/>
      <c r="K10" s="758"/>
      <c r="L10" s="758"/>
      <c r="M10" s="758"/>
      <c r="N10" s="758"/>
      <c r="O10" s="743"/>
      <c r="P10" s="743"/>
      <c r="Q10" s="758">
        <v>12023</v>
      </c>
      <c r="R10" s="765" t="s">
        <v>232</v>
      </c>
    </row>
    <row r="11" spans="1:18" x14ac:dyDescent="0.3">
      <c r="A11" s="870" t="s">
        <v>93</v>
      </c>
      <c r="B11" s="533">
        <v>100012</v>
      </c>
      <c r="C11" s="222" t="s">
        <v>7</v>
      </c>
      <c r="D11" s="223" t="s">
        <v>54</v>
      </c>
      <c r="F11" s="223">
        <v>12023</v>
      </c>
      <c r="G11" s="10" t="s">
        <v>232</v>
      </c>
      <c r="H11" s="787"/>
      <c r="I11" s="221"/>
      <c r="J11" s="222"/>
      <c r="K11" s="758"/>
      <c r="L11" s="758"/>
      <c r="M11" s="758"/>
      <c r="N11" s="758"/>
      <c r="O11" s="743"/>
      <c r="P11" s="743"/>
      <c r="Q11" s="758">
        <v>12023</v>
      </c>
      <c r="R11" s="743" t="s">
        <v>232</v>
      </c>
    </row>
    <row r="12" spans="1:18" x14ac:dyDescent="0.3">
      <c r="A12" s="870" t="s">
        <v>22</v>
      </c>
      <c r="B12" s="533">
        <v>100108</v>
      </c>
      <c r="C12" s="222" t="s">
        <v>8</v>
      </c>
      <c r="D12" s="223" t="s">
        <v>54</v>
      </c>
      <c r="E12" s="223" t="s">
        <v>90</v>
      </c>
      <c r="F12" s="223">
        <v>12023</v>
      </c>
      <c r="G12" s="223" t="s">
        <v>418</v>
      </c>
      <c r="H12" s="787"/>
      <c r="I12" s="221"/>
      <c r="J12" s="222"/>
      <c r="K12" s="758"/>
      <c r="L12" s="758"/>
      <c r="M12" s="758"/>
      <c r="N12" s="758"/>
      <c r="O12" s="743"/>
      <c r="P12" s="743"/>
      <c r="Q12" s="758">
        <v>12023</v>
      </c>
      <c r="R12" s="743" t="s">
        <v>232</v>
      </c>
    </row>
    <row r="13" spans="1:18" x14ac:dyDescent="0.3">
      <c r="A13" s="870" t="s">
        <v>46</v>
      </c>
      <c r="B13" s="533">
        <v>600040</v>
      </c>
      <c r="C13" s="222" t="s">
        <v>7</v>
      </c>
      <c r="D13" s="223" t="s">
        <v>60</v>
      </c>
      <c r="E13" s="223" t="s">
        <v>94</v>
      </c>
      <c r="F13" s="223">
        <v>12023</v>
      </c>
      <c r="G13" s="223" t="s">
        <v>97</v>
      </c>
      <c r="H13" s="787"/>
      <c r="I13" s="221"/>
      <c r="J13" s="222"/>
      <c r="K13" s="758"/>
      <c r="L13" s="758"/>
      <c r="M13" s="758"/>
      <c r="N13" s="758"/>
      <c r="O13" s="743"/>
      <c r="P13" s="743"/>
      <c r="Q13" s="758">
        <v>12023</v>
      </c>
      <c r="R13" s="743" t="s">
        <v>232</v>
      </c>
    </row>
    <row r="14" spans="1:18" x14ac:dyDescent="0.3">
      <c r="A14" s="870" t="s">
        <v>213</v>
      </c>
      <c r="B14" s="533">
        <v>200016</v>
      </c>
      <c r="C14" s="222" t="s">
        <v>8</v>
      </c>
      <c r="D14" s="223" t="s">
        <v>57</v>
      </c>
      <c r="E14" s="223" t="s">
        <v>90</v>
      </c>
      <c r="F14" s="223">
        <v>12023</v>
      </c>
      <c r="G14" s="223" t="s">
        <v>238</v>
      </c>
      <c r="H14" s="787"/>
      <c r="I14" s="221"/>
      <c r="J14" s="222"/>
      <c r="K14" s="758"/>
      <c r="L14" s="758"/>
      <c r="M14" s="758"/>
      <c r="N14" s="758"/>
      <c r="O14" s="743"/>
      <c r="P14" s="743"/>
      <c r="Q14" s="758">
        <v>12023</v>
      </c>
      <c r="R14" s="743" t="s">
        <v>232</v>
      </c>
    </row>
    <row r="15" spans="1:18" x14ac:dyDescent="0.3">
      <c r="A15" s="870" t="s">
        <v>419</v>
      </c>
      <c r="B15" s="533">
        <v>200024</v>
      </c>
      <c r="C15" s="222" t="s">
        <v>8</v>
      </c>
      <c r="D15" s="223" t="s">
        <v>57</v>
      </c>
      <c r="E15" s="223" t="s">
        <v>89</v>
      </c>
      <c r="F15" s="223">
        <v>12023</v>
      </c>
      <c r="G15" s="223" t="s">
        <v>238</v>
      </c>
      <c r="H15" s="787"/>
      <c r="I15" s="221"/>
      <c r="J15" s="222"/>
      <c r="K15" s="758"/>
      <c r="L15" s="758"/>
      <c r="M15" s="758"/>
      <c r="N15" s="758"/>
      <c r="O15" s="743"/>
      <c r="P15" s="743"/>
      <c r="Q15" s="758">
        <v>12023</v>
      </c>
      <c r="R15" s="743" t="s">
        <v>232</v>
      </c>
    </row>
    <row r="16" spans="1:18" s="10" customFormat="1" x14ac:dyDescent="0.3">
      <c r="A16" s="870" t="s">
        <v>20</v>
      </c>
      <c r="B16" s="533">
        <v>200026</v>
      </c>
      <c r="C16" s="222" t="s">
        <v>8</v>
      </c>
      <c r="D16" s="223" t="s">
        <v>57</v>
      </c>
      <c r="E16" s="223"/>
      <c r="F16" s="223">
        <v>12023</v>
      </c>
      <c r="G16" s="223" t="s">
        <v>238</v>
      </c>
      <c r="H16" s="787"/>
      <c r="I16" s="221"/>
      <c r="J16" s="222"/>
      <c r="K16" s="758"/>
      <c r="L16" s="758"/>
      <c r="M16" s="758"/>
      <c r="N16" s="758"/>
      <c r="O16" s="743"/>
      <c r="P16" s="743"/>
      <c r="Q16" s="758">
        <v>12023</v>
      </c>
      <c r="R16" s="743" t="s">
        <v>232</v>
      </c>
    </row>
    <row r="17" spans="1:18" x14ac:dyDescent="0.3">
      <c r="A17" s="870" t="s">
        <v>420</v>
      </c>
      <c r="B17" s="533">
        <v>200096</v>
      </c>
      <c r="C17" s="222" t="s">
        <v>8</v>
      </c>
      <c r="D17" s="223" t="s">
        <v>57</v>
      </c>
      <c r="F17" s="223">
        <v>12023</v>
      </c>
      <c r="G17" s="223" t="s">
        <v>421</v>
      </c>
      <c r="H17" s="787"/>
      <c r="I17" s="221"/>
      <c r="J17" s="222"/>
      <c r="K17" s="758"/>
      <c r="L17" s="758"/>
      <c r="M17" s="758"/>
      <c r="N17" s="758"/>
      <c r="O17" s="743"/>
      <c r="P17" s="743"/>
      <c r="Q17" s="758">
        <v>12023</v>
      </c>
      <c r="R17" s="743" t="s">
        <v>232</v>
      </c>
    </row>
    <row r="18" spans="1:18" x14ac:dyDescent="0.3">
      <c r="A18" s="870" t="s">
        <v>234</v>
      </c>
      <c r="B18" s="533">
        <v>100112</v>
      </c>
      <c r="C18" s="222" t="s">
        <v>7</v>
      </c>
      <c r="D18" s="223" t="s">
        <v>54</v>
      </c>
      <c r="F18" s="223">
        <v>12023</v>
      </c>
      <c r="G18" s="10" t="s">
        <v>418</v>
      </c>
      <c r="H18" s="787"/>
      <c r="I18" s="221"/>
      <c r="J18" s="222"/>
      <c r="K18" s="758"/>
      <c r="L18" s="758"/>
      <c r="M18" s="758"/>
      <c r="N18" s="758"/>
      <c r="O18" s="743"/>
      <c r="P18" s="743"/>
      <c r="Q18" s="758">
        <v>12023</v>
      </c>
      <c r="R18" s="743" t="s">
        <v>232</v>
      </c>
    </row>
    <row r="19" spans="1:18" s="10" customFormat="1" x14ac:dyDescent="0.3">
      <c r="A19" s="870" t="s">
        <v>11</v>
      </c>
      <c r="B19" s="533">
        <v>200038</v>
      </c>
      <c r="C19" s="222" t="s">
        <v>8</v>
      </c>
      <c r="D19" s="223" t="s">
        <v>57</v>
      </c>
      <c r="E19" s="223" t="s">
        <v>90</v>
      </c>
      <c r="F19" s="223">
        <v>12023</v>
      </c>
      <c r="G19" s="223" t="s">
        <v>238</v>
      </c>
      <c r="H19" s="787"/>
      <c r="I19" s="221"/>
      <c r="J19" s="222"/>
      <c r="K19" s="758"/>
      <c r="L19" s="758"/>
      <c r="M19" s="758"/>
      <c r="N19" s="758"/>
      <c r="O19" s="743"/>
      <c r="P19" s="743"/>
      <c r="Q19" s="758">
        <v>12023</v>
      </c>
      <c r="R19" s="743" t="s">
        <v>418</v>
      </c>
    </row>
    <row r="20" spans="1:18" x14ac:dyDescent="0.3">
      <c r="A20" s="870" t="s">
        <v>17</v>
      </c>
      <c r="B20" s="533">
        <v>600044</v>
      </c>
      <c r="C20" s="222" t="s">
        <v>7</v>
      </c>
      <c r="D20" s="223" t="s">
        <v>54</v>
      </c>
      <c r="F20" s="223">
        <v>12023</v>
      </c>
      <c r="G20" s="10" t="s">
        <v>97</v>
      </c>
      <c r="H20" s="787"/>
      <c r="I20" s="221"/>
      <c r="J20" s="222"/>
      <c r="K20" s="758"/>
      <c r="L20" s="758"/>
      <c r="M20" s="758"/>
      <c r="N20" s="758"/>
      <c r="O20" s="743"/>
      <c r="P20" s="743"/>
      <c r="Q20" s="758">
        <v>12023</v>
      </c>
      <c r="R20" s="743" t="s">
        <v>418</v>
      </c>
    </row>
    <row r="21" spans="1:18" x14ac:dyDescent="0.3">
      <c r="A21" s="870" t="s">
        <v>95</v>
      </c>
      <c r="B21" s="533">
        <v>100116</v>
      </c>
      <c r="C21" s="222" t="s">
        <v>7</v>
      </c>
      <c r="D21" s="223" t="s">
        <v>57</v>
      </c>
      <c r="F21" s="223">
        <v>12023</v>
      </c>
      <c r="G21" s="223" t="s">
        <v>418</v>
      </c>
      <c r="H21" s="787"/>
      <c r="I21" s="221"/>
      <c r="J21" s="222"/>
      <c r="K21" s="758"/>
      <c r="L21" s="758"/>
      <c r="M21" s="758"/>
      <c r="N21" s="758"/>
      <c r="O21" s="743"/>
      <c r="P21" s="743"/>
      <c r="Q21" s="758">
        <v>12023</v>
      </c>
      <c r="R21" s="743" t="s">
        <v>418</v>
      </c>
    </row>
    <row r="22" spans="1:18" x14ac:dyDescent="0.3">
      <c r="A22" s="870" t="s">
        <v>423</v>
      </c>
      <c r="B22" s="533">
        <v>100120</v>
      </c>
      <c r="C22" s="222" t="s">
        <v>7</v>
      </c>
      <c r="D22" s="223" t="s">
        <v>54</v>
      </c>
      <c r="E22" s="223" t="s">
        <v>90</v>
      </c>
      <c r="F22" s="223">
        <v>12023</v>
      </c>
      <c r="G22" s="223" t="s">
        <v>418</v>
      </c>
      <c r="H22" s="787"/>
      <c r="I22" s="221"/>
      <c r="J22" s="222"/>
      <c r="K22" s="758"/>
      <c r="L22" s="758"/>
      <c r="M22" s="758"/>
      <c r="N22" s="758"/>
      <c r="O22" s="743"/>
      <c r="P22" s="743"/>
      <c r="Q22" s="758">
        <v>12023</v>
      </c>
      <c r="R22" s="765" t="s">
        <v>418</v>
      </c>
    </row>
    <row r="23" spans="1:18" x14ac:dyDescent="0.3">
      <c r="A23" s="870" t="s">
        <v>424</v>
      </c>
      <c r="B23" s="533">
        <v>100002</v>
      </c>
      <c r="C23" s="222" t="s">
        <v>7</v>
      </c>
      <c r="D23" s="223" t="s">
        <v>54</v>
      </c>
      <c r="F23" s="223">
        <v>12023</v>
      </c>
      <c r="G23" s="223" t="s">
        <v>232</v>
      </c>
      <c r="H23" s="787"/>
      <c r="I23" s="221"/>
      <c r="J23" s="222"/>
      <c r="K23" s="758"/>
      <c r="L23" s="758"/>
      <c r="M23" s="758"/>
      <c r="N23" s="758"/>
      <c r="O23" s="743"/>
      <c r="P23" s="743"/>
      <c r="Q23" s="758">
        <v>12023</v>
      </c>
      <c r="R23" s="743" t="s">
        <v>418</v>
      </c>
    </row>
    <row r="24" spans="1:18" x14ac:dyDescent="0.3">
      <c r="A24" s="870" t="s">
        <v>353</v>
      </c>
      <c r="B24" s="533">
        <v>100001</v>
      </c>
      <c r="C24" s="222" t="s">
        <v>7</v>
      </c>
      <c r="D24" s="223" t="s">
        <v>54</v>
      </c>
      <c r="F24" s="223">
        <v>12023</v>
      </c>
      <c r="G24" s="223" t="s">
        <v>232</v>
      </c>
      <c r="H24" s="787"/>
      <c r="I24" s="221"/>
      <c r="J24" s="222"/>
      <c r="K24" s="758"/>
      <c r="L24" s="758"/>
      <c r="M24" s="758"/>
      <c r="N24" s="758"/>
      <c r="O24" s="743"/>
      <c r="P24" s="743"/>
      <c r="Q24" s="758">
        <v>12023</v>
      </c>
      <c r="R24" s="743" t="s">
        <v>418</v>
      </c>
    </row>
    <row r="25" spans="1:18" x14ac:dyDescent="0.3">
      <c r="A25" s="870" t="s">
        <v>68</v>
      </c>
      <c r="B25" s="533">
        <v>100020</v>
      </c>
      <c r="C25" s="222" t="s">
        <v>7</v>
      </c>
      <c r="D25" s="223" t="s">
        <v>54</v>
      </c>
      <c r="F25" s="223">
        <v>12023</v>
      </c>
      <c r="G25" s="223" t="s">
        <v>232</v>
      </c>
      <c r="H25" s="787"/>
      <c r="I25" s="221"/>
      <c r="J25" s="222"/>
      <c r="K25" s="758"/>
      <c r="L25" s="758"/>
      <c r="M25" s="758"/>
      <c r="N25" s="758"/>
      <c r="O25" s="743"/>
      <c r="P25" s="743"/>
      <c r="Q25" s="758">
        <v>12023</v>
      </c>
      <c r="R25" s="743" t="s">
        <v>418</v>
      </c>
    </row>
    <row r="26" spans="1:18" x14ac:dyDescent="0.3">
      <c r="A26" s="870" t="s">
        <v>41</v>
      </c>
      <c r="B26" s="533">
        <v>600048</v>
      </c>
      <c r="C26" s="222" t="s">
        <v>7</v>
      </c>
      <c r="D26" s="223" t="s">
        <v>60</v>
      </c>
      <c r="F26" s="223">
        <v>12023</v>
      </c>
      <c r="G26" s="223" t="s">
        <v>97</v>
      </c>
      <c r="H26" s="787"/>
      <c r="I26" s="221"/>
      <c r="J26" s="222"/>
      <c r="K26" s="758"/>
      <c r="L26" s="758"/>
      <c r="M26" s="758"/>
      <c r="N26" s="758"/>
      <c r="O26" s="743"/>
      <c r="P26" s="743"/>
      <c r="Q26" s="758">
        <v>12023</v>
      </c>
      <c r="R26" s="743" t="s">
        <v>418</v>
      </c>
    </row>
    <row r="27" spans="1:18" s="10" customFormat="1" x14ac:dyDescent="0.3">
      <c r="A27" s="870" t="s">
        <v>12</v>
      </c>
      <c r="B27" s="533">
        <v>400036</v>
      </c>
      <c r="C27" s="222" t="s">
        <v>8</v>
      </c>
      <c r="D27" s="223" t="s">
        <v>54</v>
      </c>
      <c r="E27" s="223"/>
      <c r="F27" s="223">
        <v>12023</v>
      </c>
      <c r="G27" s="223" t="s">
        <v>232</v>
      </c>
      <c r="H27" s="787"/>
      <c r="I27" s="239"/>
      <c r="J27" s="240"/>
      <c r="K27" s="758"/>
      <c r="L27" s="758"/>
      <c r="M27" s="758"/>
      <c r="N27" s="758"/>
      <c r="O27" s="743"/>
      <c r="P27" s="743"/>
      <c r="Q27" s="758">
        <v>12023</v>
      </c>
      <c r="R27" s="743" t="s">
        <v>418</v>
      </c>
    </row>
    <row r="28" spans="1:18" x14ac:dyDescent="0.3">
      <c r="A28" s="870" t="s">
        <v>220</v>
      </c>
      <c r="B28" s="533">
        <v>100006</v>
      </c>
      <c r="C28" s="222" t="s">
        <v>7</v>
      </c>
      <c r="D28" s="223" t="s">
        <v>54</v>
      </c>
      <c r="F28" s="223">
        <v>12023</v>
      </c>
      <c r="G28" s="223" t="s">
        <v>232</v>
      </c>
      <c r="H28" s="787"/>
      <c r="I28" s="221"/>
      <c r="J28" s="222"/>
      <c r="K28" s="758"/>
      <c r="L28" s="758"/>
      <c r="M28" s="758"/>
      <c r="N28" s="758"/>
      <c r="O28" s="743"/>
      <c r="P28" s="743"/>
      <c r="Q28" s="758">
        <v>12023</v>
      </c>
      <c r="R28" s="743" t="s">
        <v>235</v>
      </c>
    </row>
    <row r="29" spans="1:18" x14ac:dyDescent="0.3">
      <c r="A29" s="870" t="s">
        <v>220</v>
      </c>
      <c r="B29" s="533">
        <v>400008</v>
      </c>
      <c r="C29" s="222" t="s">
        <v>8</v>
      </c>
      <c r="D29" s="223" t="s">
        <v>461</v>
      </c>
      <c r="E29" s="223" t="s">
        <v>90</v>
      </c>
      <c r="F29" s="223">
        <v>12023</v>
      </c>
      <c r="G29" s="223" t="s">
        <v>422</v>
      </c>
      <c r="H29" s="787"/>
      <c r="I29" s="221"/>
      <c r="J29" s="222"/>
      <c r="K29" s="758"/>
      <c r="L29" s="758"/>
      <c r="M29" s="758"/>
      <c r="N29" s="758"/>
      <c r="O29" s="743"/>
      <c r="P29" s="743"/>
      <c r="Q29" s="758">
        <v>12023</v>
      </c>
      <c r="R29" s="743" t="s">
        <v>235</v>
      </c>
    </row>
    <row r="30" spans="1:18" x14ac:dyDescent="0.3">
      <c r="A30" s="870" t="s">
        <v>473</v>
      </c>
      <c r="B30" s="533">
        <v>400016</v>
      </c>
      <c r="C30" s="222" t="s">
        <v>8</v>
      </c>
      <c r="D30" s="223" t="s">
        <v>461</v>
      </c>
      <c r="E30" s="223" t="s">
        <v>90</v>
      </c>
      <c r="F30" s="223">
        <v>12023</v>
      </c>
      <c r="G30" s="223" t="s">
        <v>422</v>
      </c>
      <c r="H30" s="787"/>
      <c r="I30" s="221"/>
      <c r="J30" s="222"/>
      <c r="K30" s="758"/>
      <c r="L30" s="758"/>
      <c r="M30" s="758"/>
      <c r="N30" s="758"/>
      <c r="O30" s="743"/>
      <c r="P30" s="743"/>
      <c r="Q30" s="758">
        <v>12023</v>
      </c>
      <c r="R30" s="743" t="s">
        <v>235</v>
      </c>
    </row>
    <row r="31" spans="1:18" x14ac:dyDescent="0.3">
      <c r="A31" s="870" t="s">
        <v>425</v>
      </c>
      <c r="B31" s="533">
        <v>100204</v>
      </c>
      <c r="C31" s="222" t="s">
        <v>8</v>
      </c>
      <c r="D31" s="223" t="s">
        <v>54</v>
      </c>
      <c r="E31" s="223" t="s">
        <v>90</v>
      </c>
      <c r="F31" s="223">
        <v>12023</v>
      </c>
      <c r="G31" s="223" t="s">
        <v>235</v>
      </c>
      <c r="H31" s="787"/>
      <c r="I31" s="221"/>
      <c r="J31" s="222"/>
      <c r="K31" s="758"/>
      <c r="L31" s="758"/>
      <c r="M31" s="758"/>
      <c r="N31" s="758"/>
      <c r="O31" s="743"/>
      <c r="P31" s="743"/>
      <c r="Q31" s="758">
        <v>12023</v>
      </c>
      <c r="R31" s="743" t="s">
        <v>443</v>
      </c>
    </row>
    <row r="32" spans="1:18" x14ac:dyDescent="0.3">
      <c r="A32" s="870" t="s">
        <v>643</v>
      </c>
      <c r="B32" s="533">
        <v>600060</v>
      </c>
      <c r="C32" s="222" t="s">
        <v>8</v>
      </c>
      <c r="D32" s="222"/>
      <c r="E32" s="222"/>
      <c r="F32" s="10"/>
      <c r="G32" s="222"/>
      <c r="H32" s="787"/>
      <c r="I32" s="221"/>
      <c r="J32" s="222"/>
      <c r="K32" s="758"/>
      <c r="L32" s="758"/>
      <c r="M32" s="758"/>
      <c r="N32" s="758"/>
      <c r="O32" s="743"/>
      <c r="P32" s="743"/>
      <c r="Q32" s="758">
        <v>12023</v>
      </c>
      <c r="R32" s="743" t="s">
        <v>238</v>
      </c>
    </row>
    <row r="33" spans="1:18" x14ac:dyDescent="0.3">
      <c r="A33" s="870" t="s">
        <v>51</v>
      </c>
      <c r="B33" s="533">
        <v>600056</v>
      </c>
      <c r="C33" s="222" t="s">
        <v>8</v>
      </c>
      <c r="F33" s="223">
        <v>12023</v>
      </c>
      <c r="G33" s="223" t="s">
        <v>97</v>
      </c>
      <c r="H33" s="787"/>
      <c r="I33" s="221"/>
      <c r="J33" s="222"/>
      <c r="K33" s="758"/>
      <c r="L33" s="758"/>
      <c r="M33" s="758"/>
      <c r="N33" s="758"/>
      <c r="O33" s="743"/>
      <c r="P33" s="743"/>
      <c r="Q33" s="758">
        <v>12023</v>
      </c>
      <c r="R33" s="743" t="s">
        <v>238</v>
      </c>
    </row>
    <row r="34" spans="1:18" x14ac:dyDescent="0.3">
      <c r="A34" s="870" t="s">
        <v>426</v>
      </c>
      <c r="B34" s="533">
        <v>200028</v>
      </c>
      <c r="C34" s="222" t="s">
        <v>8</v>
      </c>
      <c r="D34" s="223" t="s">
        <v>57</v>
      </c>
      <c r="E34" s="223" t="s">
        <v>75</v>
      </c>
      <c r="F34" s="223">
        <v>12023</v>
      </c>
      <c r="G34" s="223" t="s">
        <v>238</v>
      </c>
      <c r="H34" s="787"/>
      <c r="I34" s="221"/>
      <c r="J34" s="222"/>
      <c r="K34" s="758"/>
      <c r="L34" s="758"/>
      <c r="M34" s="758"/>
      <c r="N34" s="758"/>
      <c r="O34" s="743"/>
      <c r="P34" s="743"/>
      <c r="Q34" s="758">
        <v>12023</v>
      </c>
      <c r="R34" s="743" t="s">
        <v>238</v>
      </c>
    </row>
    <row r="35" spans="1:18" x14ac:dyDescent="0.3">
      <c r="A35" s="870" t="s">
        <v>61</v>
      </c>
      <c r="B35" s="533">
        <v>300012</v>
      </c>
      <c r="C35" s="222" t="s">
        <v>7</v>
      </c>
      <c r="D35" s="223" t="s">
        <v>392</v>
      </c>
      <c r="F35" s="223">
        <v>12023</v>
      </c>
      <c r="G35" s="223" t="s">
        <v>61</v>
      </c>
      <c r="H35" s="787"/>
      <c r="I35" s="221"/>
      <c r="J35" s="222"/>
      <c r="K35" s="758"/>
      <c r="L35" s="758"/>
      <c r="M35" s="758"/>
      <c r="N35" s="758"/>
      <c r="O35" s="743"/>
      <c r="P35" s="743"/>
      <c r="Q35" s="758">
        <v>12023</v>
      </c>
      <c r="R35" s="765" t="s">
        <v>238</v>
      </c>
    </row>
    <row r="36" spans="1:18" x14ac:dyDescent="0.3">
      <c r="A36" s="870" t="s">
        <v>67</v>
      </c>
      <c r="B36" s="533">
        <v>600218</v>
      </c>
      <c r="C36" s="222" t="s">
        <v>7</v>
      </c>
      <c r="D36" s="223" t="s">
        <v>60</v>
      </c>
      <c r="E36" s="223" t="s">
        <v>90</v>
      </c>
      <c r="F36" s="223">
        <v>12023</v>
      </c>
      <c r="G36" s="223" t="s">
        <v>427</v>
      </c>
      <c r="H36" s="787"/>
      <c r="I36" s="221"/>
      <c r="J36" s="222"/>
      <c r="K36" s="758"/>
      <c r="L36" s="758"/>
      <c r="M36" s="758"/>
      <c r="N36" s="758"/>
      <c r="O36" s="743"/>
      <c r="P36" s="743"/>
      <c r="Q36" s="758">
        <v>12023</v>
      </c>
      <c r="R36" s="743" t="s">
        <v>238</v>
      </c>
    </row>
    <row r="37" spans="1:18" ht="13.5" customHeight="1" x14ac:dyDescent="0.3">
      <c r="A37" s="870" t="s">
        <v>21</v>
      </c>
      <c r="B37" s="533">
        <v>600204</v>
      </c>
      <c r="C37" s="222" t="s">
        <v>7</v>
      </c>
      <c r="D37" s="223" t="s">
        <v>89</v>
      </c>
      <c r="F37" s="223">
        <v>12023</v>
      </c>
      <c r="G37" s="10" t="s">
        <v>428</v>
      </c>
      <c r="H37" s="787"/>
      <c r="I37" s="221"/>
      <c r="J37" s="222"/>
      <c r="K37" s="758"/>
      <c r="L37" s="758"/>
      <c r="M37" s="758"/>
      <c r="N37" s="758"/>
      <c r="O37" s="743"/>
      <c r="P37" s="743"/>
      <c r="Q37" s="758">
        <v>12023</v>
      </c>
      <c r="R37" s="743" t="s">
        <v>238</v>
      </c>
    </row>
    <row r="38" spans="1:18" x14ac:dyDescent="0.3">
      <c r="A38" s="870" t="s">
        <v>24</v>
      </c>
      <c r="B38" s="533">
        <v>100032</v>
      </c>
      <c r="C38" s="222" t="s">
        <v>7</v>
      </c>
      <c r="D38" s="223" t="s">
        <v>54</v>
      </c>
      <c r="F38" s="223">
        <v>12023</v>
      </c>
      <c r="G38" s="223" t="s">
        <v>232</v>
      </c>
      <c r="H38" s="787"/>
      <c r="I38" s="221"/>
      <c r="J38" s="222"/>
      <c r="K38" s="758"/>
      <c r="L38" s="758"/>
      <c r="M38" s="758"/>
      <c r="N38" s="758"/>
      <c r="O38" s="743"/>
      <c r="P38" s="743"/>
      <c r="Q38" s="758">
        <v>12023</v>
      </c>
      <c r="R38" s="743" t="s">
        <v>238</v>
      </c>
    </row>
    <row r="39" spans="1:18" x14ac:dyDescent="0.3">
      <c r="A39" s="870" t="s">
        <v>64</v>
      </c>
      <c r="B39" s="533">
        <v>600074</v>
      </c>
      <c r="C39" s="222" t="s">
        <v>7</v>
      </c>
      <c r="D39" s="223" t="s">
        <v>60</v>
      </c>
      <c r="F39" s="223">
        <v>12023</v>
      </c>
      <c r="G39" s="10" t="s">
        <v>97</v>
      </c>
      <c r="H39" s="787"/>
      <c r="I39" s="221"/>
      <c r="J39" s="222"/>
      <c r="K39" s="758"/>
      <c r="L39" s="758"/>
      <c r="M39" s="758"/>
      <c r="N39" s="758"/>
      <c r="O39" s="743"/>
      <c r="P39" s="743"/>
      <c r="Q39" s="758">
        <v>12023</v>
      </c>
      <c r="R39" s="743" t="s">
        <v>238</v>
      </c>
    </row>
    <row r="40" spans="1:18" s="10" customFormat="1" x14ac:dyDescent="0.3">
      <c r="A40" s="870" t="s">
        <v>464</v>
      </c>
      <c r="B40" s="533">
        <v>600082</v>
      </c>
      <c r="C40" s="222" t="s">
        <v>7</v>
      </c>
      <c r="D40" s="223" t="s">
        <v>60</v>
      </c>
      <c r="E40" s="223"/>
      <c r="F40" s="223">
        <v>12023</v>
      </c>
      <c r="G40" s="223" t="s">
        <v>102</v>
      </c>
      <c r="H40" s="787"/>
      <c r="I40" s="221"/>
      <c r="J40" s="222"/>
      <c r="K40" s="758"/>
      <c r="L40" s="758"/>
      <c r="M40" s="758"/>
      <c r="N40" s="758"/>
      <c r="O40" s="743"/>
      <c r="P40" s="743"/>
      <c r="Q40" s="758">
        <v>12023</v>
      </c>
      <c r="R40" s="743" t="s">
        <v>238</v>
      </c>
    </row>
    <row r="41" spans="1:18" x14ac:dyDescent="0.3">
      <c r="A41" s="870" t="s">
        <v>103</v>
      </c>
      <c r="B41" s="533">
        <v>600424</v>
      </c>
      <c r="C41" s="222" t="s">
        <v>8</v>
      </c>
      <c r="D41" s="223" t="s">
        <v>60</v>
      </c>
      <c r="E41" s="223" t="s">
        <v>89</v>
      </c>
      <c r="F41" s="223">
        <v>12023</v>
      </c>
      <c r="G41" s="223" t="s">
        <v>429</v>
      </c>
      <c r="H41" s="787"/>
      <c r="I41" s="221"/>
      <c r="J41" s="222"/>
      <c r="K41" s="758"/>
      <c r="L41" s="758"/>
      <c r="M41" s="758"/>
      <c r="N41" s="758"/>
      <c r="O41" s="743"/>
      <c r="P41" s="743"/>
      <c r="Q41" s="758">
        <v>12023</v>
      </c>
      <c r="R41" s="743" t="s">
        <v>238</v>
      </c>
    </row>
    <row r="42" spans="1:18" x14ac:dyDescent="0.3">
      <c r="A42" s="870" t="s">
        <v>430</v>
      </c>
      <c r="B42" s="533">
        <v>400032</v>
      </c>
      <c r="C42" s="222" t="s">
        <v>7</v>
      </c>
      <c r="D42" s="223" t="s">
        <v>89</v>
      </c>
      <c r="F42" s="223">
        <v>12023</v>
      </c>
      <c r="G42" s="10" t="s">
        <v>431</v>
      </c>
      <c r="H42" s="787"/>
      <c r="I42" s="221"/>
      <c r="J42" s="222"/>
      <c r="K42" s="758"/>
      <c r="L42" s="758"/>
      <c r="M42" s="758"/>
      <c r="N42" s="758"/>
      <c r="O42" s="743"/>
      <c r="P42" s="743"/>
      <c r="Q42" s="758">
        <v>12023</v>
      </c>
      <c r="R42" s="743" t="s">
        <v>238</v>
      </c>
    </row>
    <row r="43" spans="1:18" x14ac:dyDescent="0.3">
      <c r="A43" s="870" t="s">
        <v>45</v>
      </c>
      <c r="B43" s="533">
        <v>100208</v>
      </c>
      <c r="C43" s="222" t="s">
        <v>7</v>
      </c>
      <c r="D43" s="223" t="s">
        <v>54</v>
      </c>
      <c r="E43" s="223" t="s">
        <v>90</v>
      </c>
      <c r="F43" s="223">
        <v>12023</v>
      </c>
      <c r="G43" s="223" t="s">
        <v>235</v>
      </c>
      <c r="H43" s="787"/>
      <c r="I43" s="221"/>
      <c r="J43" s="222"/>
      <c r="K43" s="758"/>
      <c r="L43" s="758"/>
      <c r="M43" s="758"/>
      <c r="N43" s="758"/>
      <c r="O43" s="743"/>
      <c r="P43" s="743"/>
      <c r="Q43" s="758">
        <v>12023</v>
      </c>
      <c r="R43" s="743" t="s">
        <v>238</v>
      </c>
    </row>
    <row r="44" spans="1:18" x14ac:dyDescent="0.3">
      <c r="A44" s="870" t="s">
        <v>219</v>
      </c>
      <c r="B44" s="533">
        <v>600208</v>
      </c>
      <c r="C44" s="222" t="s">
        <v>7</v>
      </c>
      <c r="D44" s="223" t="s">
        <v>60</v>
      </c>
      <c r="E44" s="223" t="s">
        <v>90</v>
      </c>
      <c r="F44" s="223">
        <v>12023</v>
      </c>
      <c r="G44" s="223" t="s">
        <v>429</v>
      </c>
      <c r="H44" s="787"/>
      <c r="I44" s="221"/>
      <c r="J44" s="222"/>
      <c r="K44" s="758"/>
      <c r="L44" s="758"/>
      <c r="M44" s="758"/>
      <c r="N44" s="758"/>
      <c r="O44" s="743"/>
      <c r="P44" s="743"/>
      <c r="Q44" s="758">
        <v>12023</v>
      </c>
      <c r="R44" s="743" t="s">
        <v>238</v>
      </c>
    </row>
    <row r="45" spans="1:18" x14ac:dyDescent="0.3">
      <c r="A45" s="870" t="s">
        <v>231</v>
      </c>
      <c r="B45" s="533">
        <v>200032</v>
      </c>
      <c r="C45" s="222" t="s">
        <v>8</v>
      </c>
      <c r="D45" s="223" t="s">
        <v>57</v>
      </c>
      <c r="F45" s="223">
        <v>12023</v>
      </c>
      <c r="G45" s="223" t="s">
        <v>238</v>
      </c>
      <c r="H45" s="787"/>
      <c r="I45" s="221"/>
      <c r="J45" s="222"/>
      <c r="K45" s="758"/>
      <c r="L45" s="758"/>
      <c r="M45" s="758"/>
      <c r="N45" s="758"/>
      <c r="O45" s="743"/>
      <c r="P45" s="743"/>
      <c r="Q45" s="758">
        <v>12023</v>
      </c>
      <c r="R45" s="743" t="s">
        <v>238</v>
      </c>
    </row>
    <row r="46" spans="1:18" x14ac:dyDescent="0.3">
      <c r="A46" s="870" t="s">
        <v>432</v>
      </c>
      <c r="B46" s="533">
        <v>600080</v>
      </c>
      <c r="C46" s="222" t="s">
        <v>7</v>
      </c>
      <c r="D46" s="223" t="s">
        <v>60</v>
      </c>
      <c r="E46" s="223" t="s">
        <v>90</v>
      </c>
      <c r="F46" s="223">
        <v>12023</v>
      </c>
      <c r="G46" s="223" t="s">
        <v>429</v>
      </c>
      <c r="H46" s="787"/>
      <c r="I46" s="221"/>
      <c r="J46" s="222"/>
      <c r="K46" s="758"/>
      <c r="L46" s="758"/>
      <c r="M46" s="758"/>
      <c r="N46" s="758"/>
      <c r="O46" s="743"/>
      <c r="P46" s="743"/>
      <c r="Q46" s="758">
        <v>12023</v>
      </c>
      <c r="R46" s="743" t="s">
        <v>238</v>
      </c>
    </row>
    <row r="47" spans="1:18" x14ac:dyDescent="0.3">
      <c r="A47" s="870" t="s">
        <v>104</v>
      </c>
      <c r="B47" s="533">
        <v>600412</v>
      </c>
      <c r="C47" s="222" t="s">
        <v>7</v>
      </c>
      <c r="D47" s="223" t="s">
        <v>60</v>
      </c>
      <c r="E47" s="223" t="s">
        <v>90</v>
      </c>
      <c r="F47" s="223">
        <v>12023</v>
      </c>
      <c r="G47" s="223" t="s">
        <v>429</v>
      </c>
      <c r="H47" s="787"/>
      <c r="I47" s="221"/>
      <c r="J47" s="222"/>
      <c r="K47" s="758"/>
      <c r="L47" s="758"/>
      <c r="M47" s="758"/>
      <c r="N47" s="758"/>
      <c r="O47" s="743"/>
      <c r="P47" s="743"/>
      <c r="Q47" s="758">
        <v>12023</v>
      </c>
      <c r="R47" s="743" t="s">
        <v>238</v>
      </c>
    </row>
    <row r="48" spans="1:18" x14ac:dyDescent="0.3">
      <c r="A48" s="870" t="s">
        <v>13</v>
      </c>
      <c r="B48" s="533">
        <v>100124</v>
      </c>
      <c r="C48" s="222" t="s">
        <v>7</v>
      </c>
      <c r="D48" s="223" t="s">
        <v>54</v>
      </c>
      <c r="F48" s="223">
        <v>12023</v>
      </c>
      <c r="G48" s="223" t="s">
        <v>418</v>
      </c>
      <c r="H48" s="787"/>
      <c r="I48" s="221"/>
      <c r="J48" s="222"/>
      <c r="K48" s="758"/>
      <c r="L48" s="758"/>
      <c r="M48" s="758"/>
      <c r="N48" s="758"/>
      <c r="O48" s="743"/>
      <c r="P48" s="743"/>
      <c r="Q48" s="758">
        <v>12023</v>
      </c>
      <c r="R48" s="743" t="s">
        <v>238</v>
      </c>
    </row>
    <row r="49" spans="1:18" x14ac:dyDescent="0.3">
      <c r="A49" s="870" t="s">
        <v>47</v>
      </c>
      <c r="B49" s="533">
        <v>600078</v>
      </c>
      <c r="C49" s="222" t="s">
        <v>7</v>
      </c>
      <c r="D49" s="223" t="s">
        <v>60</v>
      </c>
      <c r="F49" s="223">
        <v>12023</v>
      </c>
      <c r="G49" s="223" t="s">
        <v>97</v>
      </c>
      <c r="H49" s="787"/>
      <c r="I49" s="221"/>
      <c r="J49" s="222"/>
      <c r="K49" s="758"/>
      <c r="L49" s="758"/>
      <c r="M49" s="758"/>
      <c r="N49" s="758"/>
      <c r="O49" s="743"/>
      <c r="P49" s="743"/>
      <c r="Q49" s="758">
        <v>12023</v>
      </c>
      <c r="R49" s="743" t="s">
        <v>238</v>
      </c>
    </row>
    <row r="50" spans="1:18" s="10" customFormat="1" x14ac:dyDescent="0.3">
      <c r="A50" s="870" t="s">
        <v>91</v>
      </c>
      <c r="B50" s="533">
        <v>200036</v>
      </c>
      <c r="C50" s="222" t="s">
        <v>8</v>
      </c>
      <c r="D50" s="223" t="s">
        <v>57</v>
      </c>
      <c r="E50" s="223" t="s">
        <v>90</v>
      </c>
      <c r="F50" s="223">
        <v>12023</v>
      </c>
      <c r="G50" s="223" t="s">
        <v>238</v>
      </c>
      <c r="H50" s="787"/>
      <c r="I50" s="221"/>
      <c r="J50" s="222"/>
      <c r="K50" s="758"/>
      <c r="L50" s="758"/>
      <c r="M50" s="758"/>
      <c r="N50" s="758"/>
      <c r="O50" s="743"/>
      <c r="P50" s="743"/>
      <c r="Q50" s="758">
        <v>12023</v>
      </c>
      <c r="R50" s="743" t="s">
        <v>238</v>
      </c>
    </row>
    <row r="51" spans="1:18" x14ac:dyDescent="0.3">
      <c r="A51" s="870" t="s">
        <v>65</v>
      </c>
      <c r="B51" s="533">
        <v>100056</v>
      </c>
      <c r="C51" s="222" t="s">
        <v>7</v>
      </c>
      <c r="D51" s="223" t="s">
        <v>54</v>
      </c>
      <c r="F51" s="223">
        <v>12023</v>
      </c>
      <c r="G51" s="223" t="s">
        <v>232</v>
      </c>
      <c r="H51" s="787"/>
      <c r="I51" s="221"/>
      <c r="J51" s="222"/>
      <c r="K51" s="758"/>
      <c r="L51" s="758"/>
      <c r="M51" s="758"/>
      <c r="N51" s="758"/>
      <c r="O51" s="743"/>
      <c r="P51" s="743"/>
      <c r="Q51" s="758">
        <v>12023</v>
      </c>
      <c r="R51" s="743" t="s">
        <v>421</v>
      </c>
    </row>
    <row r="52" spans="1:18" x14ac:dyDescent="0.3">
      <c r="A52" s="870" t="s">
        <v>40</v>
      </c>
      <c r="B52" s="533">
        <v>600064</v>
      </c>
      <c r="C52" s="222" t="s">
        <v>8</v>
      </c>
      <c r="D52" s="223" t="s">
        <v>94</v>
      </c>
      <c r="E52" s="223" t="s">
        <v>90</v>
      </c>
      <c r="F52" s="223">
        <v>12023</v>
      </c>
      <c r="G52" s="223" t="s">
        <v>433</v>
      </c>
      <c r="H52" s="787"/>
      <c r="I52" s="221"/>
      <c r="J52" s="222"/>
      <c r="K52" s="758"/>
      <c r="L52" s="758"/>
      <c r="M52" s="758"/>
      <c r="N52" s="758"/>
      <c r="O52" s="743"/>
      <c r="P52" s="743"/>
      <c r="Q52" s="758">
        <v>12023</v>
      </c>
      <c r="R52" s="743" t="s">
        <v>240</v>
      </c>
    </row>
    <row r="53" spans="1:18" x14ac:dyDescent="0.3">
      <c r="A53" s="870" t="s">
        <v>434</v>
      </c>
      <c r="B53" s="533">
        <v>600070</v>
      </c>
      <c r="C53" s="222" t="s">
        <v>7</v>
      </c>
      <c r="D53" s="223" t="s">
        <v>94</v>
      </c>
      <c r="E53" s="223" t="s">
        <v>90</v>
      </c>
      <c r="F53" s="223">
        <v>12023</v>
      </c>
      <c r="G53" s="10" t="s">
        <v>433</v>
      </c>
      <c r="H53" s="787"/>
      <c r="I53" s="221"/>
      <c r="J53" s="222"/>
      <c r="K53" s="758"/>
      <c r="L53" s="758"/>
      <c r="M53" s="758"/>
      <c r="N53" s="758"/>
      <c r="O53" s="743"/>
      <c r="P53" s="743"/>
      <c r="Q53" s="758">
        <v>12023</v>
      </c>
      <c r="R53" s="743" t="s">
        <v>240</v>
      </c>
    </row>
    <row r="54" spans="1:18" x14ac:dyDescent="0.3">
      <c r="A54" s="870" t="s">
        <v>43</v>
      </c>
      <c r="B54" s="533">
        <v>100048</v>
      </c>
      <c r="C54" s="222" t="s">
        <v>7</v>
      </c>
      <c r="D54" s="223" t="s">
        <v>54</v>
      </c>
      <c r="E54" s="223" t="s">
        <v>90</v>
      </c>
      <c r="F54" s="223">
        <v>12023</v>
      </c>
      <c r="G54" s="223" t="s">
        <v>232</v>
      </c>
      <c r="H54" s="787"/>
      <c r="I54" s="221"/>
      <c r="J54" s="222"/>
      <c r="K54" s="758"/>
      <c r="L54" s="758"/>
      <c r="M54" s="758"/>
      <c r="N54" s="758"/>
      <c r="O54" s="743"/>
      <c r="P54" s="743"/>
      <c r="Q54" s="758">
        <v>12023</v>
      </c>
      <c r="R54" s="743" t="s">
        <v>240</v>
      </c>
    </row>
    <row r="55" spans="1:18" x14ac:dyDescent="0.3">
      <c r="A55" s="870" t="s">
        <v>233</v>
      </c>
      <c r="B55" s="533">
        <v>100044</v>
      </c>
      <c r="C55" s="233" t="s">
        <v>7</v>
      </c>
      <c r="D55" s="223" t="s">
        <v>54</v>
      </c>
      <c r="F55" s="223">
        <v>12023</v>
      </c>
      <c r="G55" s="223" t="s">
        <v>232</v>
      </c>
      <c r="H55" s="787"/>
      <c r="I55" s="221"/>
      <c r="J55" s="222"/>
      <c r="K55" s="758"/>
      <c r="L55" s="758"/>
      <c r="M55" s="758"/>
      <c r="N55" s="758"/>
      <c r="O55" s="743"/>
      <c r="P55" s="743"/>
      <c r="Q55" s="758">
        <v>12023</v>
      </c>
      <c r="R55" s="743" t="s">
        <v>240</v>
      </c>
    </row>
    <row r="56" spans="1:18" x14ac:dyDescent="0.3">
      <c r="A56" s="870" t="s">
        <v>435</v>
      </c>
      <c r="B56" s="533">
        <v>400048</v>
      </c>
      <c r="C56" s="222" t="s">
        <v>7</v>
      </c>
      <c r="D56" s="223" t="s">
        <v>54</v>
      </c>
      <c r="E56" s="223" t="s">
        <v>89</v>
      </c>
      <c r="F56" s="223">
        <v>12023</v>
      </c>
      <c r="G56" s="223" t="s">
        <v>237</v>
      </c>
      <c r="H56" s="787"/>
      <c r="I56" s="221"/>
      <c r="J56" s="222"/>
      <c r="K56" s="758"/>
      <c r="L56" s="758"/>
      <c r="M56" s="758"/>
      <c r="N56" s="758"/>
      <c r="O56" s="743"/>
      <c r="P56" s="743"/>
      <c r="Q56" s="758">
        <v>12023</v>
      </c>
      <c r="R56" s="743" t="s">
        <v>454</v>
      </c>
    </row>
    <row r="57" spans="1:18" x14ac:dyDescent="0.3">
      <c r="A57" s="870" t="s">
        <v>440</v>
      </c>
      <c r="B57" s="533">
        <v>200276</v>
      </c>
      <c r="C57" s="222" t="s">
        <v>7</v>
      </c>
      <c r="D57" s="223" t="s">
        <v>54</v>
      </c>
      <c r="F57" s="223">
        <v>12023</v>
      </c>
      <c r="G57" s="223" t="s">
        <v>237</v>
      </c>
      <c r="H57" s="787"/>
      <c r="I57" s="221"/>
      <c r="J57" s="222"/>
      <c r="K57" s="758"/>
      <c r="L57" s="758"/>
      <c r="M57" s="758"/>
      <c r="N57" s="758"/>
      <c r="O57" s="743"/>
      <c r="P57" s="743"/>
      <c r="Q57" s="758">
        <v>12023</v>
      </c>
      <c r="R57" s="743" t="s">
        <v>237</v>
      </c>
    </row>
    <row r="58" spans="1:18" x14ac:dyDescent="0.3">
      <c r="A58" s="870" t="s">
        <v>59</v>
      </c>
      <c r="B58" s="533">
        <v>200088</v>
      </c>
      <c r="C58" s="222" t="s">
        <v>8</v>
      </c>
      <c r="D58" s="223" t="s">
        <v>57</v>
      </c>
      <c r="F58" s="223">
        <v>12023</v>
      </c>
      <c r="G58" s="223" t="s">
        <v>238</v>
      </c>
      <c r="H58" s="787"/>
      <c r="I58" s="221"/>
      <c r="J58" s="222"/>
      <c r="K58" s="758"/>
      <c r="L58" s="758"/>
      <c r="M58" s="758"/>
      <c r="N58" s="758"/>
      <c r="O58" s="743"/>
      <c r="P58" s="743"/>
      <c r="Q58" s="758">
        <v>12023</v>
      </c>
      <c r="R58" s="743" t="s">
        <v>240</v>
      </c>
    </row>
    <row r="59" spans="1:18" x14ac:dyDescent="0.3">
      <c r="A59" s="870" t="s">
        <v>436</v>
      </c>
      <c r="B59" s="533">
        <v>200296</v>
      </c>
      <c r="C59" s="222" t="s">
        <v>7</v>
      </c>
      <c r="D59" s="223" t="s">
        <v>57</v>
      </c>
      <c r="F59" s="223">
        <v>12023</v>
      </c>
      <c r="G59" s="223" t="s">
        <v>240</v>
      </c>
      <c r="H59" s="787"/>
      <c r="I59" s="221"/>
      <c r="J59" s="222"/>
      <c r="K59" s="758"/>
      <c r="L59" s="758"/>
      <c r="M59" s="758"/>
      <c r="N59" s="758"/>
      <c r="O59" s="743"/>
      <c r="P59" s="743"/>
      <c r="Q59" s="758">
        <v>12023</v>
      </c>
      <c r="R59" s="743" t="s">
        <v>61</v>
      </c>
    </row>
    <row r="60" spans="1:18" x14ac:dyDescent="0.3">
      <c r="A60" s="870" t="s">
        <v>437</v>
      </c>
      <c r="B60" s="533">
        <v>100132</v>
      </c>
      <c r="C60" s="222" t="s">
        <v>7</v>
      </c>
      <c r="D60" s="223" t="s">
        <v>54</v>
      </c>
      <c r="F60" s="223">
        <v>12023</v>
      </c>
      <c r="G60" s="223" t="s">
        <v>418</v>
      </c>
      <c r="H60" s="787"/>
      <c r="I60" s="221"/>
      <c r="J60" s="222"/>
      <c r="K60" s="758"/>
      <c r="L60" s="758"/>
      <c r="M60" s="758"/>
      <c r="N60" s="758"/>
      <c r="O60" s="743"/>
      <c r="P60" s="743"/>
      <c r="Q60" s="758">
        <v>12023</v>
      </c>
      <c r="R60" s="765" t="s">
        <v>61</v>
      </c>
    </row>
    <row r="61" spans="1:18" x14ac:dyDescent="0.3">
      <c r="A61" s="870" t="s">
        <v>438</v>
      </c>
      <c r="B61" s="533">
        <v>200116</v>
      </c>
      <c r="C61" s="222" t="s">
        <v>8</v>
      </c>
      <c r="D61" s="223" t="s">
        <v>57</v>
      </c>
      <c r="E61" s="223" t="s">
        <v>90</v>
      </c>
      <c r="F61" s="223">
        <v>12023</v>
      </c>
      <c r="G61" s="223" t="s">
        <v>240</v>
      </c>
      <c r="H61" s="787"/>
      <c r="I61" s="221"/>
      <c r="J61" s="222"/>
      <c r="K61" s="758"/>
      <c r="L61" s="758"/>
      <c r="M61" s="758"/>
      <c r="N61" s="758"/>
      <c r="O61" s="743"/>
      <c r="P61" s="743"/>
      <c r="Q61" s="758">
        <v>12023</v>
      </c>
      <c r="R61" s="765" t="s">
        <v>61</v>
      </c>
    </row>
    <row r="62" spans="1:18" x14ac:dyDescent="0.3">
      <c r="A62" s="870" t="s">
        <v>439</v>
      </c>
      <c r="B62" s="533">
        <v>200124</v>
      </c>
      <c r="C62" s="222" t="s">
        <v>8</v>
      </c>
      <c r="D62" s="223" t="s">
        <v>57</v>
      </c>
      <c r="F62" s="223">
        <v>12023</v>
      </c>
      <c r="G62" s="223" t="s">
        <v>240</v>
      </c>
      <c r="H62" s="787"/>
      <c r="I62" s="221"/>
      <c r="J62" s="222"/>
      <c r="K62" s="758"/>
      <c r="L62" s="758"/>
      <c r="M62" s="758"/>
      <c r="N62" s="758"/>
      <c r="O62" s="743"/>
      <c r="P62" s="743"/>
      <c r="Q62" s="758">
        <v>12023</v>
      </c>
      <c r="R62" s="765" t="s">
        <v>61</v>
      </c>
    </row>
    <row r="63" spans="1:18" s="10" customFormat="1" x14ac:dyDescent="0.3">
      <c r="A63" s="870" t="s">
        <v>645</v>
      </c>
      <c r="B63" s="533">
        <v>630116</v>
      </c>
      <c r="C63" s="222" t="s">
        <v>7</v>
      </c>
      <c r="D63" s="223" t="s">
        <v>60</v>
      </c>
      <c r="E63" s="223"/>
      <c r="F63" s="223">
        <v>12023</v>
      </c>
      <c r="G63" s="223" t="s">
        <v>97</v>
      </c>
      <c r="H63" s="787"/>
      <c r="I63" s="221"/>
      <c r="J63" s="222"/>
      <c r="K63" s="758"/>
      <c r="L63" s="758"/>
      <c r="M63" s="758"/>
      <c r="N63" s="758"/>
      <c r="O63" s="743"/>
      <c r="P63" s="743"/>
      <c r="Q63" s="758">
        <v>12023</v>
      </c>
      <c r="R63" s="743" t="s">
        <v>422</v>
      </c>
    </row>
    <row r="64" spans="1:18" x14ac:dyDescent="0.3">
      <c r="A64" s="870" t="s">
        <v>56</v>
      </c>
      <c r="B64" s="533">
        <v>200128</v>
      </c>
      <c r="C64" s="222" t="s">
        <v>7</v>
      </c>
      <c r="D64" s="223" t="s">
        <v>57</v>
      </c>
      <c r="F64" s="223">
        <v>12023</v>
      </c>
      <c r="G64" s="223" t="s">
        <v>240</v>
      </c>
      <c r="H64" s="787"/>
      <c r="I64" s="221"/>
      <c r="J64" s="222"/>
      <c r="K64" s="758"/>
      <c r="L64" s="758"/>
      <c r="M64" s="758"/>
      <c r="N64" s="758"/>
      <c r="O64" s="743"/>
      <c r="P64" s="743"/>
      <c r="Q64" s="758">
        <v>12023</v>
      </c>
      <c r="R64" s="743" t="s">
        <v>422</v>
      </c>
    </row>
    <row r="65" spans="1:18" s="10" customFormat="1" x14ac:dyDescent="0.3">
      <c r="A65" s="870" t="s">
        <v>441</v>
      </c>
      <c r="B65" s="533">
        <v>100052</v>
      </c>
      <c r="C65" s="222" t="s">
        <v>7</v>
      </c>
      <c r="D65" s="223" t="s">
        <v>54</v>
      </c>
      <c r="E65" s="223"/>
      <c r="F65" s="223">
        <v>12023</v>
      </c>
      <c r="G65" s="223" t="s">
        <v>232</v>
      </c>
      <c r="H65" s="787"/>
      <c r="I65" s="221"/>
      <c r="J65" s="233"/>
      <c r="K65" s="758"/>
      <c r="L65" s="758"/>
      <c r="M65" s="758"/>
      <c r="N65" s="758"/>
      <c r="O65" s="743"/>
      <c r="P65" s="743"/>
      <c r="Q65" s="758">
        <v>12023</v>
      </c>
      <c r="R65" s="743" t="s">
        <v>422</v>
      </c>
    </row>
    <row r="66" spans="1:18" x14ac:dyDescent="0.3">
      <c r="A66" s="870" t="s">
        <v>442</v>
      </c>
      <c r="B66" s="533">
        <v>100224</v>
      </c>
      <c r="C66" s="222" t="s">
        <v>7</v>
      </c>
      <c r="D66" s="223" t="s">
        <v>54</v>
      </c>
      <c r="E66" s="223" t="s">
        <v>90</v>
      </c>
      <c r="F66" s="223">
        <v>12023</v>
      </c>
      <c r="G66" s="10" t="s">
        <v>443</v>
      </c>
      <c r="H66" s="787"/>
      <c r="I66" s="221"/>
      <c r="J66" s="222"/>
      <c r="K66" s="758"/>
      <c r="L66" s="758"/>
      <c r="M66" s="758"/>
      <c r="N66" s="758"/>
      <c r="O66" s="743"/>
      <c r="P66" s="743"/>
      <c r="Q66" s="758">
        <v>12023</v>
      </c>
      <c r="R66" s="743" t="s">
        <v>422</v>
      </c>
    </row>
    <row r="67" spans="1:18" x14ac:dyDescent="0.3">
      <c r="A67" s="870" t="s">
        <v>236</v>
      </c>
      <c r="B67" s="533">
        <v>600106</v>
      </c>
      <c r="C67" s="222" t="s">
        <v>7</v>
      </c>
      <c r="D67" s="223" t="s">
        <v>54</v>
      </c>
      <c r="F67" s="223">
        <v>12023</v>
      </c>
      <c r="G67" s="223" t="s">
        <v>237</v>
      </c>
      <c r="H67" s="787"/>
      <c r="I67" s="221"/>
      <c r="J67" s="222"/>
      <c r="K67" s="758"/>
      <c r="L67" s="758"/>
      <c r="M67" s="758"/>
      <c r="N67" s="758"/>
      <c r="O67" s="743"/>
      <c r="P67" s="743"/>
      <c r="Q67" s="758">
        <v>12023</v>
      </c>
      <c r="R67" s="743" t="s">
        <v>431</v>
      </c>
    </row>
    <row r="68" spans="1:18" x14ac:dyDescent="0.3">
      <c r="A68" s="870" t="s">
        <v>444</v>
      </c>
      <c r="B68" s="533">
        <v>100138</v>
      </c>
      <c r="C68" s="222" t="s">
        <v>7</v>
      </c>
      <c r="D68" s="223" t="s">
        <v>54</v>
      </c>
      <c r="F68" s="223">
        <v>12023</v>
      </c>
      <c r="G68" s="223" t="s">
        <v>418</v>
      </c>
      <c r="H68" s="787"/>
      <c r="I68" s="221"/>
      <c r="J68" s="222"/>
      <c r="K68" s="758"/>
      <c r="L68" s="758"/>
      <c r="M68" s="758"/>
      <c r="N68" s="758"/>
      <c r="O68" s="743"/>
      <c r="P68" s="743"/>
      <c r="Q68" s="758">
        <v>12023</v>
      </c>
      <c r="R68" s="743" t="s">
        <v>232</v>
      </c>
    </row>
    <row r="69" spans="1:18" s="10" customFormat="1" x14ac:dyDescent="0.3">
      <c r="A69" s="870" t="s">
        <v>445</v>
      </c>
      <c r="B69" s="533">
        <v>600096</v>
      </c>
      <c r="C69" s="222" t="s">
        <v>7</v>
      </c>
      <c r="D69" s="223" t="s">
        <v>60</v>
      </c>
      <c r="E69" s="223"/>
      <c r="F69" s="223">
        <v>12023</v>
      </c>
      <c r="G69" s="223" t="s">
        <v>97</v>
      </c>
      <c r="H69" s="787"/>
      <c r="I69" s="221"/>
      <c r="J69" s="222"/>
      <c r="K69" s="758"/>
      <c r="L69" s="758"/>
      <c r="M69" s="758"/>
      <c r="N69" s="758"/>
      <c r="O69" s="743"/>
      <c r="P69" s="743"/>
      <c r="Q69" s="758">
        <v>12023</v>
      </c>
      <c r="R69" s="743" t="s">
        <v>431</v>
      </c>
    </row>
    <row r="70" spans="1:18" x14ac:dyDescent="0.3">
      <c r="A70" s="870" t="s">
        <v>225</v>
      </c>
      <c r="B70" s="533">
        <v>600172</v>
      </c>
      <c r="C70" s="222" t="s">
        <v>8</v>
      </c>
      <c r="D70" s="223" t="s">
        <v>60</v>
      </c>
      <c r="F70" s="223">
        <v>12023</v>
      </c>
      <c r="G70" s="223" t="s">
        <v>429</v>
      </c>
      <c r="H70" s="787"/>
      <c r="I70" s="221"/>
      <c r="J70" s="222"/>
      <c r="K70" s="758"/>
      <c r="L70" s="758"/>
      <c r="M70" s="758"/>
      <c r="N70" s="758"/>
      <c r="O70" s="743"/>
      <c r="P70" s="743"/>
      <c r="Q70" s="758">
        <v>12023</v>
      </c>
      <c r="R70" s="743" t="s">
        <v>237</v>
      </c>
    </row>
    <row r="71" spans="1:18" x14ac:dyDescent="0.3">
      <c r="A71" s="870" t="s">
        <v>365</v>
      </c>
      <c r="B71" s="533">
        <v>600182</v>
      </c>
      <c r="C71" s="222" t="s">
        <v>8</v>
      </c>
      <c r="D71" s="223" t="s">
        <v>60</v>
      </c>
      <c r="F71" s="223">
        <v>12023</v>
      </c>
      <c r="G71" s="223" t="s">
        <v>429</v>
      </c>
      <c r="H71" s="787"/>
      <c r="I71" s="221"/>
      <c r="J71" s="222"/>
      <c r="K71" s="758"/>
      <c r="L71" s="758"/>
      <c r="M71" s="758"/>
      <c r="N71" s="758"/>
      <c r="O71" s="743"/>
      <c r="P71" s="743"/>
      <c r="Q71" s="758">
        <v>12023</v>
      </c>
      <c r="R71" s="743" t="s">
        <v>431</v>
      </c>
    </row>
    <row r="72" spans="1:18" x14ac:dyDescent="0.3">
      <c r="A72" s="870" t="s">
        <v>446</v>
      </c>
      <c r="B72" s="533">
        <v>600104</v>
      </c>
      <c r="C72" s="222" t="s">
        <v>7</v>
      </c>
      <c r="D72" s="223" t="s">
        <v>60</v>
      </c>
      <c r="E72" s="223" t="s">
        <v>90</v>
      </c>
      <c r="F72" s="223">
        <v>12023</v>
      </c>
      <c r="G72" s="223" t="s">
        <v>97</v>
      </c>
      <c r="H72" s="787"/>
      <c r="I72" s="221"/>
      <c r="J72" s="222"/>
      <c r="K72" s="758"/>
      <c r="L72" s="758"/>
      <c r="M72" s="758"/>
      <c r="N72" s="758"/>
      <c r="O72" s="743"/>
      <c r="P72" s="743"/>
      <c r="Q72" s="758">
        <v>12023</v>
      </c>
      <c r="R72" s="743" t="s">
        <v>97</v>
      </c>
    </row>
    <row r="73" spans="1:18" x14ac:dyDescent="0.3">
      <c r="A73" s="870" t="s">
        <v>78</v>
      </c>
      <c r="B73" s="533">
        <v>200040</v>
      </c>
      <c r="C73" s="222" t="s">
        <v>8</v>
      </c>
      <c r="D73" s="223" t="s">
        <v>57</v>
      </c>
      <c r="F73" s="223">
        <v>12023</v>
      </c>
      <c r="G73" s="223" t="s">
        <v>238</v>
      </c>
      <c r="H73" s="787"/>
      <c r="I73" s="221"/>
      <c r="J73" s="222"/>
      <c r="K73" s="758"/>
      <c r="L73" s="758"/>
      <c r="M73" s="758"/>
      <c r="N73" s="758"/>
      <c r="O73" s="743"/>
      <c r="P73" s="743"/>
      <c r="Q73" s="758">
        <v>12023</v>
      </c>
      <c r="R73" s="743" t="s">
        <v>97</v>
      </c>
    </row>
    <row r="74" spans="1:18" x14ac:dyDescent="0.3">
      <c r="A74" s="870" t="s">
        <v>76</v>
      </c>
      <c r="B74" s="533">
        <v>600104</v>
      </c>
      <c r="C74" s="222" t="s">
        <v>8</v>
      </c>
      <c r="D74" s="223" t="s">
        <v>60</v>
      </c>
      <c r="F74" s="223">
        <v>12023</v>
      </c>
      <c r="G74" s="223" t="s">
        <v>429</v>
      </c>
      <c r="H74" s="787"/>
      <c r="I74" s="221"/>
      <c r="J74" s="222"/>
      <c r="K74" s="758"/>
      <c r="L74" s="758"/>
      <c r="M74" s="758"/>
      <c r="N74" s="758"/>
      <c r="O74" s="743"/>
      <c r="P74" s="743"/>
      <c r="Q74" s="758">
        <v>12023</v>
      </c>
      <c r="R74" s="743" t="s">
        <v>97</v>
      </c>
    </row>
    <row r="75" spans="1:18" x14ac:dyDescent="0.3">
      <c r="A75" s="870" t="s">
        <v>447</v>
      </c>
      <c r="B75" s="533">
        <v>200048</v>
      </c>
      <c r="C75" s="222" t="s">
        <v>8</v>
      </c>
      <c r="D75" s="223" t="s">
        <v>57</v>
      </c>
      <c r="E75" s="223" t="s">
        <v>90</v>
      </c>
      <c r="F75" s="223">
        <v>12023</v>
      </c>
      <c r="G75" s="223" t="s">
        <v>238</v>
      </c>
      <c r="H75" s="787"/>
      <c r="I75" s="221"/>
      <c r="J75" s="222"/>
      <c r="K75" s="758"/>
      <c r="L75" s="758"/>
      <c r="M75" s="758"/>
      <c r="N75" s="758"/>
      <c r="O75" s="743"/>
      <c r="P75" s="743"/>
      <c r="Q75" s="758">
        <v>12023</v>
      </c>
      <c r="R75" s="743" t="s">
        <v>97</v>
      </c>
    </row>
    <row r="76" spans="1:18" x14ac:dyDescent="0.3">
      <c r="A76" s="870" t="s">
        <v>226</v>
      </c>
      <c r="B76" s="533">
        <v>600184</v>
      </c>
      <c r="C76" s="222" t="s">
        <v>7</v>
      </c>
      <c r="D76" s="223" t="s">
        <v>54</v>
      </c>
      <c r="F76" s="223">
        <v>12023</v>
      </c>
      <c r="G76" s="223" t="s">
        <v>237</v>
      </c>
      <c r="H76" s="787"/>
      <c r="I76" s="221"/>
      <c r="J76" s="222"/>
      <c r="K76" s="758"/>
      <c r="L76" s="758"/>
      <c r="M76" s="758"/>
      <c r="N76" s="758"/>
      <c r="O76" s="743"/>
      <c r="P76" s="743"/>
      <c r="Q76" s="758">
        <v>12023</v>
      </c>
      <c r="R76" s="743" t="s">
        <v>449</v>
      </c>
    </row>
    <row r="77" spans="1:18" x14ac:dyDescent="0.3">
      <c r="A77" s="870" t="s">
        <v>230</v>
      </c>
      <c r="B77" s="533">
        <v>100036</v>
      </c>
      <c r="C77" s="222" t="s">
        <v>7</v>
      </c>
      <c r="D77" s="223" t="s">
        <v>54</v>
      </c>
      <c r="F77" s="223">
        <v>12023</v>
      </c>
      <c r="G77" s="223" t="s">
        <v>232</v>
      </c>
      <c r="H77" s="787"/>
      <c r="I77" s="221"/>
      <c r="J77" s="233"/>
      <c r="K77" s="758"/>
      <c r="L77" s="758"/>
      <c r="M77" s="758"/>
      <c r="N77" s="758"/>
      <c r="O77" s="743"/>
      <c r="P77" s="743"/>
      <c r="Q77" s="758">
        <v>12023</v>
      </c>
      <c r="R77" s="743" t="s">
        <v>111</v>
      </c>
    </row>
    <row r="78" spans="1:18" x14ac:dyDescent="0.3">
      <c r="A78" s="870" t="s">
        <v>16</v>
      </c>
      <c r="B78" s="533">
        <v>100142</v>
      </c>
      <c r="C78" s="222" t="s">
        <v>7</v>
      </c>
      <c r="D78" s="234" t="s">
        <v>54</v>
      </c>
      <c r="E78" s="236"/>
      <c r="F78" s="10">
        <v>12023</v>
      </c>
      <c r="G78" s="222" t="s">
        <v>418</v>
      </c>
      <c r="H78" s="787"/>
      <c r="I78" s="221"/>
      <c r="J78" s="222"/>
      <c r="K78" s="758"/>
      <c r="L78" s="758"/>
      <c r="M78" s="758"/>
      <c r="N78" s="758"/>
      <c r="O78" s="743"/>
      <c r="P78" s="743"/>
      <c r="Q78" s="758">
        <v>12023</v>
      </c>
      <c r="R78" s="743" t="s">
        <v>97</v>
      </c>
    </row>
    <row r="79" spans="1:18" x14ac:dyDescent="0.3">
      <c r="A79" s="870" t="s">
        <v>48</v>
      </c>
      <c r="B79" s="533">
        <v>600108</v>
      </c>
      <c r="C79" s="233" t="s">
        <v>7</v>
      </c>
      <c r="D79" s="223" t="s">
        <v>60</v>
      </c>
      <c r="E79" s="223" t="s">
        <v>75</v>
      </c>
      <c r="F79" s="223">
        <v>12023</v>
      </c>
      <c r="G79" s="223" t="s">
        <v>97</v>
      </c>
      <c r="H79" s="787"/>
      <c r="I79" s="221"/>
      <c r="J79" s="222"/>
      <c r="K79" s="758"/>
      <c r="L79" s="758"/>
      <c r="M79" s="758"/>
      <c r="N79" s="758"/>
      <c r="O79" s="743"/>
      <c r="P79" s="743"/>
      <c r="Q79" s="758">
        <v>12023</v>
      </c>
      <c r="R79" s="743" t="s">
        <v>97</v>
      </c>
    </row>
    <row r="80" spans="1:18" x14ac:dyDescent="0.3">
      <c r="A80" s="870" t="s">
        <v>472</v>
      </c>
      <c r="B80" s="533">
        <v>400012</v>
      </c>
      <c r="C80" s="222" t="s">
        <v>8</v>
      </c>
      <c r="D80" s="223" t="s">
        <v>461</v>
      </c>
      <c r="E80" s="223" t="s">
        <v>90</v>
      </c>
      <c r="F80" s="223">
        <v>12023</v>
      </c>
      <c r="G80" s="223" t="s">
        <v>422</v>
      </c>
      <c r="H80" s="787"/>
      <c r="I80" s="221"/>
      <c r="J80" s="222"/>
      <c r="K80" s="758"/>
      <c r="L80" s="758"/>
      <c r="M80" s="758"/>
      <c r="N80" s="758"/>
      <c r="O80" s="743"/>
      <c r="P80" s="743"/>
      <c r="Q80" s="758">
        <v>12023</v>
      </c>
      <c r="R80" s="743" t="s">
        <v>102</v>
      </c>
    </row>
    <row r="81" spans="1:21" x14ac:dyDescent="0.3">
      <c r="A81" s="870" t="s">
        <v>55</v>
      </c>
      <c r="B81" s="533">
        <v>100096</v>
      </c>
      <c r="C81" s="222" t="s">
        <v>7</v>
      </c>
      <c r="D81" s="223" t="s">
        <v>54</v>
      </c>
      <c r="E81" s="223" t="s">
        <v>90</v>
      </c>
      <c r="F81" s="223">
        <v>12023</v>
      </c>
      <c r="G81" s="223" t="s">
        <v>232</v>
      </c>
      <c r="H81" s="787"/>
      <c r="I81" s="221"/>
      <c r="J81" s="222"/>
      <c r="K81" s="758"/>
      <c r="L81" s="758"/>
      <c r="M81" s="758"/>
      <c r="N81" s="758"/>
      <c r="O81" s="743"/>
      <c r="P81" s="743"/>
      <c r="Q81" s="758">
        <v>12023</v>
      </c>
      <c r="R81" s="743" t="s">
        <v>97</v>
      </c>
      <c r="T81" s="10"/>
      <c r="U81" s="10"/>
    </row>
    <row r="82" spans="1:21" s="10" customFormat="1" x14ac:dyDescent="0.3">
      <c r="A82" s="870" t="s">
        <v>87</v>
      </c>
      <c r="B82" s="533">
        <v>100098</v>
      </c>
      <c r="C82" s="222" t="s">
        <v>7</v>
      </c>
      <c r="D82" s="223" t="s">
        <v>60</v>
      </c>
      <c r="E82" s="223"/>
      <c r="F82" s="223">
        <v>12023</v>
      </c>
      <c r="G82" s="223" t="s">
        <v>232</v>
      </c>
      <c r="H82" s="787"/>
      <c r="I82" s="221"/>
      <c r="J82" s="222"/>
      <c r="K82" s="758"/>
      <c r="L82" s="758"/>
      <c r="M82" s="758"/>
      <c r="N82" s="758"/>
      <c r="O82" s="743"/>
      <c r="P82" s="743"/>
      <c r="Q82" s="758">
        <v>12023</v>
      </c>
      <c r="R82" s="743" t="s">
        <v>97</v>
      </c>
      <c r="T82"/>
      <c r="U82"/>
    </row>
    <row r="83" spans="1:21" x14ac:dyDescent="0.3">
      <c r="A83" s="870" t="s">
        <v>468</v>
      </c>
      <c r="B83" s="533">
        <v>100086</v>
      </c>
      <c r="C83" s="222" t="s">
        <v>7</v>
      </c>
      <c r="D83" s="223" t="s">
        <v>54</v>
      </c>
      <c r="F83" s="223">
        <v>12023</v>
      </c>
      <c r="G83" s="223" t="s">
        <v>232</v>
      </c>
      <c r="H83" s="787"/>
      <c r="I83" s="221"/>
      <c r="J83" s="222"/>
      <c r="K83" s="758"/>
      <c r="L83" s="758"/>
      <c r="M83" s="758"/>
      <c r="N83" s="758"/>
      <c r="O83" s="743"/>
      <c r="P83" s="743"/>
      <c r="Q83" s="758">
        <v>12023</v>
      </c>
      <c r="R83" s="743" t="s">
        <v>97</v>
      </c>
    </row>
    <row r="84" spans="1:21" x14ac:dyDescent="0.3">
      <c r="A84" s="870" t="s">
        <v>69</v>
      </c>
      <c r="B84" s="533">
        <v>600196</v>
      </c>
      <c r="C84" s="222" t="s">
        <v>7</v>
      </c>
      <c r="D84" s="223" t="s">
        <v>60</v>
      </c>
      <c r="F84" s="223">
        <v>12023</v>
      </c>
      <c r="G84" s="223" t="s">
        <v>97</v>
      </c>
      <c r="H84" s="787"/>
      <c r="I84" s="221"/>
      <c r="J84" s="222"/>
      <c r="K84" s="758"/>
      <c r="L84" s="758"/>
      <c r="M84" s="758"/>
      <c r="N84" s="758"/>
      <c r="O84" s="743"/>
      <c r="P84" s="743"/>
      <c r="Q84" s="758">
        <v>12023</v>
      </c>
      <c r="R84" s="743"/>
    </row>
    <row r="85" spans="1:21" x14ac:dyDescent="0.3">
      <c r="A85" s="870" t="s">
        <v>448</v>
      </c>
      <c r="B85" s="533">
        <v>600120</v>
      </c>
      <c r="C85" s="222" t="s">
        <v>7</v>
      </c>
      <c r="D85" s="223" t="s">
        <v>60</v>
      </c>
      <c r="E85" s="223" t="s">
        <v>90</v>
      </c>
      <c r="F85" s="223">
        <v>12023</v>
      </c>
      <c r="G85" s="223" t="s">
        <v>429</v>
      </c>
      <c r="H85" s="787"/>
      <c r="I85" s="221"/>
      <c r="J85" s="222"/>
      <c r="K85" s="758"/>
      <c r="L85" s="758"/>
      <c r="M85" s="758"/>
      <c r="N85" s="758"/>
      <c r="O85" s="743"/>
      <c r="P85" s="743"/>
      <c r="Q85" s="758">
        <v>12023</v>
      </c>
      <c r="R85" s="765" t="s">
        <v>433</v>
      </c>
    </row>
    <row r="86" spans="1:21" x14ac:dyDescent="0.3">
      <c r="A86" s="870" t="s">
        <v>227</v>
      </c>
      <c r="B86" s="533">
        <v>300016</v>
      </c>
      <c r="C86" s="222" t="s">
        <v>7</v>
      </c>
      <c r="D86" s="223" t="s">
        <v>392</v>
      </c>
      <c r="F86" s="223">
        <v>12023</v>
      </c>
      <c r="G86" s="223" t="s">
        <v>61</v>
      </c>
      <c r="H86" s="787"/>
      <c r="I86" s="221"/>
      <c r="J86" s="222"/>
      <c r="K86" s="758"/>
      <c r="L86" s="758"/>
      <c r="M86" s="758"/>
      <c r="N86" s="758"/>
      <c r="O86" s="743"/>
      <c r="P86" s="743"/>
      <c r="Q86" s="758">
        <v>12023</v>
      </c>
      <c r="R86" s="765" t="s">
        <v>416</v>
      </c>
      <c r="T86" s="10"/>
      <c r="U86" s="10"/>
    </row>
    <row r="87" spans="1:21" s="10" customFormat="1" x14ac:dyDescent="0.3">
      <c r="A87" s="870" t="s">
        <v>27</v>
      </c>
      <c r="B87" s="533">
        <v>600046</v>
      </c>
      <c r="C87" s="222" t="s">
        <v>7</v>
      </c>
      <c r="D87" s="223" t="s">
        <v>60</v>
      </c>
      <c r="E87" s="223"/>
      <c r="F87" s="223">
        <v>12023</v>
      </c>
      <c r="G87" s="223" t="s">
        <v>102</v>
      </c>
      <c r="H87" s="787"/>
      <c r="I87" s="221"/>
      <c r="J87" s="222"/>
      <c r="K87" s="758"/>
      <c r="L87" s="758"/>
      <c r="M87" s="758"/>
      <c r="N87" s="758"/>
      <c r="O87" s="743"/>
      <c r="P87" s="743"/>
      <c r="Q87" s="758">
        <v>12023</v>
      </c>
      <c r="R87" s="743" t="s">
        <v>433</v>
      </c>
      <c r="T87"/>
      <c r="U87"/>
    </row>
    <row r="88" spans="1:21" x14ac:dyDescent="0.3">
      <c r="A88" s="870" t="s">
        <v>228</v>
      </c>
      <c r="B88" s="533">
        <v>601106</v>
      </c>
      <c r="C88" s="222" t="s">
        <v>7</v>
      </c>
      <c r="D88" s="223" t="s">
        <v>94</v>
      </c>
      <c r="F88" s="223">
        <v>12023</v>
      </c>
      <c r="G88" s="223" t="s">
        <v>459</v>
      </c>
      <c r="H88" s="787"/>
      <c r="I88" s="221"/>
      <c r="J88" s="222"/>
      <c r="K88" s="758"/>
      <c r="L88" s="758"/>
      <c r="M88" s="758"/>
      <c r="N88" s="758"/>
      <c r="O88" s="743"/>
      <c r="P88" s="743"/>
      <c r="Q88" s="758">
        <v>12023</v>
      </c>
      <c r="R88" s="743" t="s">
        <v>427</v>
      </c>
    </row>
    <row r="89" spans="1:21" x14ac:dyDescent="0.3">
      <c r="A89" s="870" t="s">
        <v>18</v>
      </c>
      <c r="B89" s="533">
        <v>600068</v>
      </c>
      <c r="C89" s="222" t="s">
        <v>7</v>
      </c>
      <c r="D89" s="223" t="s">
        <v>60</v>
      </c>
      <c r="F89" s="223">
        <v>12023</v>
      </c>
      <c r="G89" s="223" t="s">
        <v>416</v>
      </c>
      <c r="H89" s="787"/>
      <c r="I89" s="221"/>
      <c r="J89" s="222"/>
      <c r="K89" s="758"/>
      <c r="L89" s="758"/>
      <c r="M89" s="758"/>
      <c r="N89" s="758"/>
      <c r="O89" s="743"/>
      <c r="P89" s="743"/>
      <c r="Q89" s="758">
        <v>12023</v>
      </c>
      <c r="R89" s="743" t="s">
        <v>97</v>
      </c>
    </row>
    <row r="90" spans="1:21" x14ac:dyDescent="0.3">
      <c r="A90" s="870" t="s">
        <v>463</v>
      </c>
      <c r="B90" s="533">
        <v>600198</v>
      </c>
      <c r="C90" s="222" t="s">
        <v>7</v>
      </c>
      <c r="D90" s="223" t="s">
        <v>89</v>
      </c>
      <c r="F90" s="223">
        <v>12023</v>
      </c>
      <c r="G90" s="223" t="s">
        <v>428</v>
      </c>
      <c r="H90" s="787"/>
      <c r="I90" s="221"/>
      <c r="J90" s="222"/>
      <c r="K90" s="758"/>
      <c r="L90" s="758"/>
      <c r="M90" s="758"/>
      <c r="N90" s="758"/>
      <c r="O90" s="743"/>
      <c r="P90" s="743"/>
      <c r="Q90" s="758">
        <v>12023</v>
      </c>
      <c r="R90" s="743" t="s">
        <v>97</v>
      </c>
    </row>
    <row r="91" spans="1:21" x14ac:dyDescent="0.3">
      <c r="A91" s="870" t="s">
        <v>82</v>
      </c>
      <c r="B91" s="533">
        <v>600028</v>
      </c>
      <c r="C91" s="222" t="s">
        <v>7</v>
      </c>
      <c r="D91" s="223" t="s">
        <v>54</v>
      </c>
      <c r="F91" s="223">
        <v>12023</v>
      </c>
      <c r="G91" s="223" t="s">
        <v>97</v>
      </c>
      <c r="H91" s="381"/>
      <c r="I91" s="223"/>
      <c r="J91" s="222"/>
      <c r="K91" s="758"/>
      <c r="L91" s="758"/>
      <c r="M91" s="758"/>
      <c r="N91" s="758"/>
      <c r="O91" s="758"/>
      <c r="P91" s="758"/>
      <c r="Q91" s="814">
        <v>12023</v>
      </c>
      <c r="R91" s="743" t="s">
        <v>97</v>
      </c>
    </row>
    <row r="92" spans="1:21" x14ac:dyDescent="0.3">
      <c r="A92" s="870" t="s">
        <v>224</v>
      </c>
      <c r="B92" s="533">
        <v>200056</v>
      </c>
      <c r="C92" s="222" t="s">
        <v>8</v>
      </c>
      <c r="D92" s="223" t="s">
        <v>57</v>
      </c>
      <c r="E92" s="223" t="s">
        <v>90</v>
      </c>
      <c r="F92" s="223">
        <v>12023</v>
      </c>
      <c r="G92" s="223" t="s">
        <v>238</v>
      </c>
      <c r="H92" s="787"/>
      <c r="I92" s="221"/>
      <c r="J92" s="222"/>
      <c r="K92" s="758"/>
      <c r="L92" s="758"/>
      <c r="M92" s="758"/>
      <c r="N92" s="758"/>
      <c r="O92" s="743"/>
      <c r="P92" s="743"/>
      <c r="Q92" s="758">
        <v>12023</v>
      </c>
      <c r="R92" s="743" t="s">
        <v>429</v>
      </c>
    </row>
    <row r="93" spans="1:21" x14ac:dyDescent="0.3">
      <c r="A93" s="870" t="s">
        <v>66</v>
      </c>
      <c r="B93" s="533">
        <v>100074</v>
      </c>
      <c r="C93" s="222" t="s">
        <v>7</v>
      </c>
      <c r="D93" s="223" t="s">
        <v>54</v>
      </c>
      <c r="F93" s="223">
        <v>12023</v>
      </c>
      <c r="G93" s="223" t="s">
        <v>232</v>
      </c>
      <c r="H93" s="787"/>
      <c r="I93" s="221"/>
      <c r="J93" s="222"/>
      <c r="K93" s="758"/>
      <c r="L93" s="758"/>
      <c r="M93" s="758"/>
      <c r="N93" s="758"/>
      <c r="O93" s="743"/>
      <c r="P93" s="743"/>
      <c r="Q93" s="758">
        <v>12023</v>
      </c>
      <c r="R93" s="743" t="s">
        <v>102</v>
      </c>
    </row>
    <row r="94" spans="1:21" x14ac:dyDescent="0.3">
      <c r="A94" s="870" t="s">
        <v>62</v>
      </c>
      <c r="B94" s="533">
        <v>600076</v>
      </c>
      <c r="C94" s="222" t="s">
        <v>7</v>
      </c>
      <c r="D94" s="223" t="s">
        <v>60</v>
      </c>
      <c r="E94" s="223" t="s">
        <v>90</v>
      </c>
      <c r="F94" s="223">
        <v>12023</v>
      </c>
      <c r="G94" s="223" t="s">
        <v>97</v>
      </c>
      <c r="H94" s="787"/>
      <c r="I94" s="221"/>
      <c r="J94" s="222"/>
      <c r="K94" s="758"/>
      <c r="L94" s="758"/>
      <c r="M94" s="758"/>
      <c r="N94" s="758"/>
      <c r="O94" s="743"/>
      <c r="P94" s="743"/>
      <c r="Q94" s="758">
        <v>12023</v>
      </c>
      <c r="R94" s="743" t="s">
        <v>97</v>
      </c>
    </row>
    <row r="95" spans="1:21" x14ac:dyDescent="0.3">
      <c r="A95" s="870" t="s">
        <v>460</v>
      </c>
      <c r="B95" s="533">
        <v>200132</v>
      </c>
      <c r="C95" s="222" t="s">
        <v>8</v>
      </c>
      <c r="D95" s="223" t="s">
        <v>57</v>
      </c>
      <c r="F95" s="223">
        <v>12023</v>
      </c>
      <c r="G95" s="223" t="s">
        <v>240</v>
      </c>
      <c r="H95" s="787"/>
      <c r="I95" s="221"/>
      <c r="J95" s="222"/>
      <c r="K95" s="758"/>
      <c r="L95" s="758"/>
      <c r="M95" s="758"/>
      <c r="N95" s="758"/>
      <c r="O95" s="743"/>
      <c r="P95" s="743"/>
      <c r="Q95" s="758">
        <v>12023</v>
      </c>
      <c r="R95" s="743" t="s">
        <v>97</v>
      </c>
    </row>
    <row r="96" spans="1:21" x14ac:dyDescent="0.3">
      <c r="A96" s="870" t="s">
        <v>462</v>
      </c>
      <c r="B96" s="533">
        <v>200090</v>
      </c>
      <c r="C96" s="222" t="s">
        <v>8</v>
      </c>
      <c r="D96" s="223" t="s">
        <v>57</v>
      </c>
      <c r="F96" s="223">
        <v>12023</v>
      </c>
      <c r="G96" s="223" t="s">
        <v>238</v>
      </c>
      <c r="H96" s="787"/>
      <c r="I96" s="221"/>
      <c r="J96" s="222"/>
      <c r="K96" s="758"/>
      <c r="L96" s="758"/>
      <c r="M96" s="758"/>
      <c r="N96" s="758"/>
      <c r="O96" s="743"/>
      <c r="P96" s="743"/>
      <c r="Q96" s="758">
        <v>12023</v>
      </c>
      <c r="R96" s="743" t="s">
        <v>97</v>
      </c>
    </row>
    <row r="97" spans="1:18" x14ac:dyDescent="0.3">
      <c r="A97" s="870" t="s">
        <v>221</v>
      </c>
      <c r="B97" s="533">
        <v>200060</v>
      </c>
      <c r="C97" s="222" t="s">
        <v>8</v>
      </c>
      <c r="D97" s="222" t="s">
        <v>57</v>
      </c>
      <c r="E97" s="222" t="s">
        <v>90</v>
      </c>
      <c r="F97" s="10"/>
      <c r="G97" s="222" t="s">
        <v>238</v>
      </c>
      <c r="H97" s="787"/>
      <c r="I97" s="221"/>
      <c r="J97" s="222"/>
      <c r="K97" s="758"/>
      <c r="L97" s="758"/>
      <c r="M97" s="758"/>
      <c r="N97" s="758"/>
      <c r="O97" s="743"/>
      <c r="P97" s="743"/>
      <c r="Q97" s="758">
        <v>12023</v>
      </c>
      <c r="R97" s="743" t="s">
        <v>429</v>
      </c>
    </row>
    <row r="98" spans="1:18" x14ac:dyDescent="0.3">
      <c r="A98" s="870" t="s">
        <v>19</v>
      </c>
      <c r="B98" s="533">
        <v>600032</v>
      </c>
      <c r="C98" s="222" t="s">
        <v>7</v>
      </c>
      <c r="D98" s="223" t="s">
        <v>60</v>
      </c>
      <c r="F98" s="223">
        <v>12023</v>
      </c>
      <c r="G98" s="223" t="s">
        <v>97</v>
      </c>
      <c r="H98" s="787"/>
      <c r="I98" s="221"/>
      <c r="J98" s="222"/>
      <c r="K98" s="758"/>
      <c r="L98" s="758"/>
      <c r="M98" s="758"/>
      <c r="N98" s="758"/>
      <c r="O98" s="743"/>
      <c r="P98" s="743"/>
      <c r="Q98" s="758">
        <v>12023</v>
      </c>
      <c r="R98" s="743" t="s">
        <v>237</v>
      </c>
    </row>
    <row r="99" spans="1:18" x14ac:dyDescent="0.3">
      <c r="A99" s="870" t="s">
        <v>23</v>
      </c>
      <c r="B99" s="533">
        <v>400040</v>
      </c>
      <c r="C99" s="222" t="s">
        <v>8</v>
      </c>
      <c r="D99" s="223" t="s">
        <v>89</v>
      </c>
      <c r="E99" s="223" t="s">
        <v>90</v>
      </c>
      <c r="F99" s="223">
        <v>12023</v>
      </c>
      <c r="G99" s="223" t="s">
        <v>431</v>
      </c>
      <c r="H99" s="787"/>
      <c r="I99" s="221"/>
      <c r="J99" s="222"/>
      <c r="K99" s="758"/>
      <c r="L99" s="758"/>
      <c r="M99" s="758"/>
      <c r="N99" s="758"/>
      <c r="O99" s="743"/>
      <c r="P99" s="743"/>
      <c r="Q99" s="758">
        <v>12023</v>
      </c>
      <c r="R99" s="743" t="s">
        <v>97</v>
      </c>
    </row>
    <row r="100" spans="1:18" x14ac:dyDescent="0.3">
      <c r="A100" s="870" t="s">
        <v>450</v>
      </c>
      <c r="B100" s="533">
        <v>600052</v>
      </c>
      <c r="C100" s="233" t="s">
        <v>7</v>
      </c>
      <c r="D100" s="223" t="s">
        <v>60</v>
      </c>
      <c r="F100" s="223">
        <v>12023</v>
      </c>
      <c r="G100" s="223" t="s">
        <v>97</v>
      </c>
      <c r="H100" s="787"/>
      <c r="I100" s="221"/>
      <c r="J100" s="222"/>
      <c r="K100" s="758"/>
      <c r="L100" s="758"/>
      <c r="M100" s="758"/>
      <c r="N100" s="758"/>
      <c r="O100" s="743"/>
      <c r="P100" s="743"/>
      <c r="Q100" s="758">
        <v>12023</v>
      </c>
      <c r="R100" s="743" t="s">
        <v>429</v>
      </c>
    </row>
    <row r="101" spans="1:18" x14ac:dyDescent="0.3">
      <c r="A101" s="870" t="s">
        <v>451</v>
      </c>
      <c r="B101" s="533">
        <v>400100</v>
      </c>
      <c r="C101" s="222" t="s">
        <v>8</v>
      </c>
      <c r="D101" s="223" t="s">
        <v>89</v>
      </c>
      <c r="E101" s="223" t="s">
        <v>94</v>
      </c>
      <c r="F101" s="223">
        <v>12023</v>
      </c>
      <c r="G101" s="10" t="s">
        <v>431</v>
      </c>
      <c r="H101" s="787"/>
      <c r="I101" s="221"/>
      <c r="J101" s="222"/>
      <c r="K101" s="758"/>
      <c r="L101" s="758"/>
      <c r="M101" s="758"/>
      <c r="N101" s="758"/>
      <c r="O101" s="743"/>
      <c r="P101" s="743"/>
      <c r="Q101" s="758">
        <v>12023</v>
      </c>
      <c r="R101" s="743" t="s">
        <v>97</v>
      </c>
    </row>
    <row r="102" spans="1:18" x14ac:dyDescent="0.3">
      <c r="A102" s="870" t="s">
        <v>352</v>
      </c>
      <c r="B102" s="533">
        <v>600036</v>
      </c>
      <c r="C102" s="222" t="s">
        <v>7</v>
      </c>
      <c r="D102" s="223" t="s">
        <v>54</v>
      </c>
      <c r="E102" s="223" t="s">
        <v>54</v>
      </c>
      <c r="F102" s="223">
        <v>12023</v>
      </c>
      <c r="G102" s="223" t="s">
        <v>449</v>
      </c>
      <c r="H102" s="787"/>
      <c r="I102" s="221"/>
      <c r="J102" s="222"/>
      <c r="K102" s="758"/>
      <c r="L102" s="758"/>
      <c r="M102" s="758"/>
      <c r="N102" s="758"/>
      <c r="O102" s="743"/>
      <c r="P102" s="743"/>
      <c r="Q102" s="758">
        <v>12023</v>
      </c>
      <c r="R102" s="743" t="s">
        <v>429</v>
      </c>
    </row>
    <row r="103" spans="1:18" x14ac:dyDescent="0.3">
      <c r="A103" s="870" t="s">
        <v>83</v>
      </c>
      <c r="B103" s="533">
        <v>600100</v>
      </c>
      <c r="C103" s="222" t="s">
        <v>7</v>
      </c>
      <c r="D103" s="223" t="s">
        <v>60</v>
      </c>
      <c r="F103" s="223">
        <v>12023</v>
      </c>
      <c r="G103" s="223" t="s">
        <v>97</v>
      </c>
      <c r="H103" s="787"/>
      <c r="I103" s="221"/>
      <c r="J103" s="222"/>
      <c r="K103" s="758"/>
      <c r="L103" s="758"/>
      <c r="M103" s="758"/>
      <c r="N103" s="758"/>
      <c r="O103" s="743"/>
      <c r="P103" s="743"/>
      <c r="Q103" s="758">
        <v>12023</v>
      </c>
      <c r="R103" s="743" t="s">
        <v>429</v>
      </c>
    </row>
    <row r="104" spans="1:18" x14ac:dyDescent="0.3">
      <c r="A104" s="870" t="s">
        <v>77</v>
      </c>
      <c r="B104" s="533">
        <v>200064</v>
      </c>
      <c r="C104" s="222" t="s">
        <v>8</v>
      </c>
      <c r="D104" s="223" t="s">
        <v>57</v>
      </c>
      <c r="F104" s="223">
        <v>12023</v>
      </c>
      <c r="G104" s="223" t="s">
        <v>238</v>
      </c>
      <c r="H104" s="787"/>
      <c r="I104" s="221"/>
      <c r="J104" s="222"/>
      <c r="K104" s="758"/>
      <c r="L104" s="758"/>
      <c r="M104" s="758"/>
      <c r="N104" s="758"/>
      <c r="O104" s="743"/>
      <c r="P104" s="743"/>
      <c r="Q104" s="758">
        <v>12023</v>
      </c>
      <c r="R104" s="743" t="s">
        <v>237</v>
      </c>
    </row>
    <row r="105" spans="1:18" x14ac:dyDescent="0.3">
      <c r="A105" s="870" t="s">
        <v>452</v>
      </c>
      <c r="B105" s="533">
        <v>400004</v>
      </c>
      <c r="C105" s="222" t="s">
        <v>8</v>
      </c>
      <c r="D105" s="223" t="s">
        <v>461</v>
      </c>
      <c r="E105" s="223" t="s">
        <v>90</v>
      </c>
      <c r="F105" s="223">
        <v>12023</v>
      </c>
      <c r="G105" s="223" t="s">
        <v>422</v>
      </c>
      <c r="H105" s="787"/>
      <c r="I105" s="221"/>
      <c r="J105" s="222"/>
      <c r="K105" s="758"/>
      <c r="L105" s="758"/>
      <c r="M105" s="758"/>
      <c r="N105" s="758"/>
      <c r="O105" s="743"/>
      <c r="P105" s="743"/>
      <c r="Q105" s="758">
        <v>12023</v>
      </c>
      <c r="R105" s="743" t="s">
        <v>97</v>
      </c>
    </row>
    <row r="106" spans="1:18" x14ac:dyDescent="0.3">
      <c r="A106" s="870" t="s">
        <v>453</v>
      </c>
      <c r="B106" s="533">
        <v>100080</v>
      </c>
      <c r="C106" s="222" t="s">
        <v>7</v>
      </c>
      <c r="D106" s="223" t="s">
        <v>54</v>
      </c>
      <c r="F106" s="223">
        <v>12023</v>
      </c>
      <c r="G106" s="223" t="s">
        <v>232</v>
      </c>
      <c r="H106" s="787"/>
      <c r="I106" s="221"/>
      <c r="J106" s="222"/>
      <c r="K106" s="758"/>
      <c r="L106" s="758"/>
      <c r="M106" s="758"/>
      <c r="N106" s="758"/>
      <c r="O106" s="743"/>
      <c r="P106" s="743"/>
      <c r="Q106" s="758">
        <v>12023</v>
      </c>
      <c r="R106" s="743" t="s">
        <v>428</v>
      </c>
    </row>
    <row r="107" spans="1:18" x14ac:dyDescent="0.3">
      <c r="A107" s="870" t="s">
        <v>239</v>
      </c>
      <c r="B107" s="533">
        <v>200144</v>
      </c>
      <c r="C107" s="222" t="s">
        <v>8</v>
      </c>
      <c r="D107" s="223" t="s">
        <v>57</v>
      </c>
      <c r="F107" s="223">
        <v>12023</v>
      </c>
      <c r="G107" s="223" t="s">
        <v>454</v>
      </c>
      <c r="H107" s="787"/>
      <c r="I107" s="221"/>
      <c r="J107" s="222"/>
      <c r="K107" s="758"/>
      <c r="L107" s="758"/>
      <c r="M107" s="758"/>
      <c r="N107" s="758"/>
      <c r="O107" s="743"/>
      <c r="P107" s="743"/>
      <c r="Q107" s="758">
        <v>12023</v>
      </c>
      <c r="R107" s="743" t="s">
        <v>428</v>
      </c>
    </row>
    <row r="108" spans="1:18" x14ac:dyDescent="0.3">
      <c r="A108" s="870" t="s">
        <v>63</v>
      </c>
      <c r="B108" s="533">
        <v>600072</v>
      </c>
      <c r="C108" s="222" t="s">
        <v>7</v>
      </c>
      <c r="D108" s="223" t="s">
        <v>60</v>
      </c>
      <c r="F108" s="223">
        <v>12023</v>
      </c>
      <c r="G108" s="223" t="s">
        <v>427</v>
      </c>
      <c r="H108" s="787"/>
      <c r="I108" s="221"/>
      <c r="J108" s="222"/>
      <c r="K108" s="758"/>
      <c r="L108" s="758"/>
      <c r="M108" s="758"/>
      <c r="N108" s="758"/>
      <c r="O108" s="743"/>
      <c r="P108" s="743"/>
      <c r="Q108" s="758">
        <v>12023</v>
      </c>
      <c r="R108" s="743" t="s">
        <v>429</v>
      </c>
    </row>
    <row r="109" spans="1:18" x14ac:dyDescent="0.3">
      <c r="A109" s="870" t="s">
        <v>455</v>
      </c>
      <c r="B109" s="533">
        <v>100216</v>
      </c>
      <c r="C109" s="222" t="s">
        <v>7</v>
      </c>
      <c r="D109" s="223" t="s">
        <v>54</v>
      </c>
      <c r="E109" s="223" t="s">
        <v>90</v>
      </c>
      <c r="F109" s="223">
        <v>12023</v>
      </c>
      <c r="G109" s="223" t="s">
        <v>235</v>
      </c>
      <c r="H109" s="787"/>
      <c r="I109" s="221"/>
      <c r="J109" s="233"/>
      <c r="K109" s="758"/>
      <c r="L109" s="758"/>
      <c r="M109" s="758"/>
      <c r="N109" s="758"/>
      <c r="O109" s="743"/>
      <c r="P109" s="743"/>
      <c r="Q109" s="758">
        <v>12023</v>
      </c>
      <c r="R109" s="765" t="s">
        <v>429</v>
      </c>
    </row>
    <row r="110" spans="1:18" x14ac:dyDescent="0.3">
      <c r="A110" s="870" t="s">
        <v>85</v>
      </c>
      <c r="B110" s="533">
        <v>600124</v>
      </c>
      <c r="C110" s="222" t="s">
        <v>7</v>
      </c>
      <c r="D110" s="223" t="s">
        <v>60</v>
      </c>
      <c r="F110" s="223">
        <v>12023</v>
      </c>
      <c r="G110" s="223" t="s">
        <v>97</v>
      </c>
      <c r="H110" s="787"/>
      <c r="I110" s="221"/>
      <c r="J110" s="222"/>
      <c r="K110" s="758"/>
      <c r="L110" s="758"/>
      <c r="M110" s="758"/>
      <c r="N110" s="758"/>
      <c r="O110" s="743"/>
      <c r="P110" s="743"/>
      <c r="Q110" s="758">
        <v>12023</v>
      </c>
      <c r="R110" s="743" t="s">
        <v>427</v>
      </c>
    </row>
    <row r="111" spans="1:18" x14ac:dyDescent="0.3">
      <c r="A111" s="870" t="s">
        <v>229</v>
      </c>
      <c r="B111" s="533">
        <v>630112</v>
      </c>
      <c r="C111" s="222" t="s">
        <v>7</v>
      </c>
      <c r="D111" s="223" t="s">
        <v>60</v>
      </c>
      <c r="F111" s="223">
        <v>12023</v>
      </c>
      <c r="G111" s="223" t="s">
        <v>427</v>
      </c>
      <c r="H111" s="787"/>
      <c r="I111" s="221"/>
      <c r="J111" s="222"/>
      <c r="K111" s="758"/>
      <c r="L111" s="758"/>
      <c r="M111" s="758"/>
      <c r="N111" s="758"/>
      <c r="O111" s="743"/>
      <c r="P111" s="743"/>
      <c r="Q111" s="758">
        <v>12023</v>
      </c>
      <c r="R111" s="765" t="s">
        <v>429</v>
      </c>
    </row>
    <row r="112" spans="1:18" x14ac:dyDescent="0.3">
      <c r="A112" s="869" t="s">
        <v>44</v>
      </c>
      <c r="B112" s="533">
        <v>200070</v>
      </c>
      <c r="C112" s="240" t="s">
        <v>7</v>
      </c>
      <c r="D112" s="223" t="s">
        <v>57</v>
      </c>
      <c r="E112" s="223" t="s">
        <v>89</v>
      </c>
      <c r="F112" s="223">
        <v>12023</v>
      </c>
      <c r="G112" s="223" t="s">
        <v>238</v>
      </c>
      <c r="H112" s="787"/>
      <c r="I112" s="221"/>
      <c r="J112" s="222"/>
      <c r="K112" s="758"/>
      <c r="L112" s="758"/>
      <c r="M112" s="758"/>
      <c r="N112" s="758"/>
      <c r="O112" s="743"/>
      <c r="P112" s="743"/>
      <c r="Q112" s="758">
        <v>12023</v>
      </c>
      <c r="R112" s="743" t="s">
        <v>429</v>
      </c>
    </row>
    <row r="113" spans="1:18" x14ac:dyDescent="0.3">
      <c r="A113" s="870" t="s">
        <v>456</v>
      </c>
      <c r="B113" s="533">
        <v>100144</v>
      </c>
      <c r="C113" s="222" t="s">
        <v>7</v>
      </c>
      <c r="D113" s="223" t="s">
        <v>54</v>
      </c>
      <c r="E113" s="223" t="s">
        <v>89</v>
      </c>
      <c r="F113" s="223">
        <v>12023</v>
      </c>
      <c r="G113" s="223" t="s">
        <v>418</v>
      </c>
      <c r="H113" s="787"/>
      <c r="I113" s="221"/>
      <c r="J113" s="222"/>
      <c r="K113" s="758"/>
      <c r="L113" s="758"/>
      <c r="M113" s="758"/>
      <c r="N113" s="758"/>
      <c r="O113" s="743"/>
      <c r="P113" s="743"/>
      <c r="Q113" s="758">
        <v>12023</v>
      </c>
      <c r="R113" s="743" t="s">
        <v>459</v>
      </c>
    </row>
    <row r="114" spans="1:18" x14ac:dyDescent="0.3">
      <c r="A114" s="870" t="s">
        <v>457</v>
      </c>
      <c r="B114" s="533">
        <v>600212</v>
      </c>
      <c r="C114" s="222" t="s">
        <v>7</v>
      </c>
      <c r="D114" s="223" t="s">
        <v>60</v>
      </c>
      <c r="E114" s="223" t="s">
        <v>75</v>
      </c>
      <c r="F114" s="223">
        <v>12023</v>
      </c>
      <c r="G114" s="10" t="s">
        <v>429</v>
      </c>
      <c r="H114" s="787"/>
      <c r="I114" s="223"/>
      <c r="J114" s="222"/>
      <c r="K114" s="758"/>
      <c r="L114" s="758"/>
      <c r="M114" s="758"/>
      <c r="N114" s="758"/>
      <c r="O114" s="743"/>
      <c r="P114" s="743"/>
      <c r="Q114" s="814">
        <v>12023</v>
      </c>
      <c r="R114" s="743" t="s">
        <v>427</v>
      </c>
    </row>
    <row r="115" spans="1:18" x14ac:dyDescent="0.3">
      <c r="A115" s="870" t="s">
        <v>50</v>
      </c>
      <c r="B115" s="533">
        <v>600038</v>
      </c>
      <c r="C115" s="222" t="s">
        <v>7</v>
      </c>
      <c r="D115" s="223" t="s">
        <v>60</v>
      </c>
      <c r="F115" s="223">
        <v>12023</v>
      </c>
      <c r="G115" s="223" t="s">
        <v>111</v>
      </c>
      <c r="H115" s="785"/>
      <c r="I115" s="694"/>
      <c r="J115" s="222"/>
      <c r="K115" s="758"/>
      <c r="L115" s="758"/>
      <c r="M115" s="758"/>
      <c r="N115" s="758"/>
      <c r="O115" s="743"/>
      <c r="P115" s="743"/>
      <c r="Q115" s="758">
        <v>12023</v>
      </c>
      <c r="R115" s="743" t="s">
        <v>97</v>
      </c>
    </row>
    <row r="116" spans="1:18" x14ac:dyDescent="0.3">
      <c r="A116" s="870" t="s">
        <v>88</v>
      </c>
      <c r="B116" s="533">
        <v>200074</v>
      </c>
      <c r="C116" s="222" t="s">
        <v>7</v>
      </c>
      <c r="D116" s="223" t="s">
        <v>57</v>
      </c>
      <c r="F116" s="223">
        <v>12023</v>
      </c>
      <c r="G116" s="223" t="s">
        <v>238</v>
      </c>
    </row>
    <row r="117" spans="1:18" x14ac:dyDescent="0.3">
      <c r="C117" s="222"/>
      <c r="D117" s="234"/>
      <c r="E117" s="235"/>
      <c r="F117" s="10"/>
      <c r="G117" s="222"/>
    </row>
    <row r="118" spans="1:18" x14ac:dyDescent="0.3">
      <c r="C118" s="222"/>
      <c r="D118" s="222"/>
      <c r="E118" s="222"/>
      <c r="F118" s="10"/>
      <c r="G118" s="222"/>
    </row>
    <row r="119" spans="1:18" x14ac:dyDescent="0.3">
      <c r="C119" s="222"/>
      <c r="D119" s="222"/>
      <c r="E119" s="222"/>
      <c r="F119" s="10"/>
      <c r="G119" s="222"/>
    </row>
    <row r="120" spans="1:18" x14ac:dyDescent="0.3">
      <c r="C120" s="222"/>
      <c r="D120" s="222"/>
      <c r="E120" s="222"/>
      <c r="F120" s="10"/>
      <c r="G120" s="222"/>
    </row>
    <row r="121" spans="1:18" x14ac:dyDescent="0.3">
      <c r="C121" s="222"/>
      <c r="D121" s="222"/>
      <c r="E121" s="222"/>
      <c r="F121" s="10"/>
      <c r="G121" s="222"/>
    </row>
    <row r="122" spans="1:18" x14ac:dyDescent="0.3">
      <c r="C122" s="233"/>
      <c r="D122" s="234"/>
      <c r="E122" s="235"/>
    </row>
    <row r="123" spans="1:18" x14ac:dyDescent="0.3">
      <c r="C123" s="222"/>
      <c r="D123" s="222"/>
      <c r="E123" s="222"/>
      <c r="G123" s="222"/>
    </row>
  </sheetData>
  <sheetProtection password="B954" sheet="1" objects="1" scenarios="1"/>
  <sortState ref="A2:G116">
    <sortCondition ref="A2:A116"/>
  </sortState>
  <dataValidations count="1">
    <dataValidation type="list" allowBlank="1" showInputMessage="1" showErrorMessage="1" sqref="C1">
      <formula1>drcrcode</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I24"/>
  <sheetViews>
    <sheetView workbookViewId="0"/>
  </sheetViews>
  <sheetFormatPr defaultRowHeight="14.4" x14ac:dyDescent="0.3"/>
  <cols>
    <col min="1" max="1" width="25.6640625" style="765" customWidth="1"/>
    <col min="2" max="3" width="9.33203125" style="765" bestFit="1" customWidth="1"/>
    <col min="4" max="4" width="9.109375" style="765"/>
    <col min="5" max="5" width="9.33203125" style="765" bestFit="1" customWidth="1"/>
    <col min="6" max="7" width="9.5546875" style="765" bestFit="1" customWidth="1"/>
    <col min="8" max="9" width="9.109375" style="765"/>
  </cols>
  <sheetData>
    <row r="1" spans="1:9" ht="28.5" customHeight="1" x14ac:dyDescent="0.3">
      <c r="A1" s="760" t="s">
        <v>342</v>
      </c>
      <c r="B1" s="761" t="s">
        <v>141</v>
      </c>
      <c r="C1" s="762" t="s">
        <v>142</v>
      </c>
      <c r="D1" s="762" t="s">
        <v>598</v>
      </c>
      <c r="E1" s="762" t="s">
        <v>143</v>
      </c>
      <c r="F1" s="762" t="s">
        <v>144</v>
      </c>
      <c r="G1" s="763" t="s">
        <v>145</v>
      </c>
      <c r="H1" s="763" t="s">
        <v>599</v>
      </c>
      <c r="I1" s="764" t="s">
        <v>268</v>
      </c>
    </row>
    <row r="2" spans="1:9" x14ac:dyDescent="0.3">
      <c r="A2" s="765" t="s">
        <v>156</v>
      </c>
      <c r="B2" s="765">
        <v>1001</v>
      </c>
      <c r="C2" s="765">
        <v>10000</v>
      </c>
      <c r="D2" s="765" t="s">
        <v>8</v>
      </c>
      <c r="E2" s="765">
        <v>12000</v>
      </c>
      <c r="F2" s="765">
        <v>2000</v>
      </c>
      <c r="G2" s="765">
        <v>20000</v>
      </c>
      <c r="H2" s="765" t="s">
        <v>8</v>
      </c>
      <c r="I2" s="766">
        <v>12023</v>
      </c>
    </row>
    <row r="3" spans="1:9" x14ac:dyDescent="0.3">
      <c r="A3" s="765" t="s">
        <v>160</v>
      </c>
      <c r="B3" s="765">
        <v>1002</v>
      </c>
      <c r="C3" s="765">
        <v>11000</v>
      </c>
      <c r="D3" s="765" t="s">
        <v>8</v>
      </c>
      <c r="E3" s="765">
        <v>13000</v>
      </c>
      <c r="F3" s="765">
        <v>3000</v>
      </c>
      <c r="G3" s="765">
        <v>21000</v>
      </c>
      <c r="H3" s="765" t="s">
        <v>8</v>
      </c>
      <c r="I3" s="766">
        <v>12023</v>
      </c>
    </row>
    <row r="4" spans="1:9" x14ac:dyDescent="0.3">
      <c r="A4" s="765" t="s">
        <v>158</v>
      </c>
      <c r="B4" s="765">
        <v>1003</v>
      </c>
      <c r="C4" s="765">
        <v>12000</v>
      </c>
      <c r="D4" s="765" t="s">
        <v>8</v>
      </c>
      <c r="E4" s="765">
        <v>14000</v>
      </c>
      <c r="F4" s="765">
        <v>4000</v>
      </c>
      <c r="G4" s="765">
        <v>22000</v>
      </c>
      <c r="H4" s="765" t="s">
        <v>8</v>
      </c>
      <c r="I4" s="766">
        <v>12023</v>
      </c>
    </row>
    <row r="5" spans="1:9" x14ac:dyDescent="0.3">
      <c r="A5" s="765" t="s">
        <v>157</v>
      </c>
      <c r="B5" s="765">
        <v>1004</v>
      </c>
      <c r="C5" s="765">
        <v>13000</v>
      </c>
      <c r="D5" s="765" t="s">
        <v>8</v>
      </c>
      <c r="E5" s="765">
        <v>15000</v>
      </c>
      <c r="F5" s="765">
        <v>5000</v>
      </c>
      <c r="G5" s="765">
        <v>23000</v>
      </c>
      <c r="H5" s="765" t="s">
        <v>8</v>
      </c>
      <c r="I5" s="766">
        <v>12023</v>
      </c>
    </row>
    <row r="6" spans="1:9" x14ac:dyDescent="0.3">
      <c r="A6" s="765" t="s">
        <v>146</v>
      </c>
      <c r="B6" s="765">
        <v>1005</v>
      </c>
      <c r="C6" s="765">
        <v>14000</v>
      </c>
      <c r="D6" s="765" t="s">
        <v>8</v>
      </c>
      <c r="E6" s="765">
        <v>16000</v>
      </c>
      <c r="F6" s="765">
        <v>6000</v>
      </c>
      <c r="G6" s="765">
        <v>24000</v>
      </c>
      <c r="H6" s="765" t="s">
        <v>8</v>
      </c>
      <c r="I6" s="766">
        <v>12023</v>
      </c>
    </row>
    <row r="7" spans="1:9" x14ac:dyDescent="0.3">
      <c r="A7" s="765" t="s">
        <v>147</v>
      </c>
      <c r="B7" s="765">
        <v>1006</v>
      </c>
      <c r="C7" s="765">
        <v>15000</v>
      </c>
      <c r="D7" s="765" t="s">
        <v>8</v>
      </c>
      <c r="E7" s="765">
        <v>17000</v>
      </c>
      <c r="F7" s="765">
        <v>7000</v>
      </c>
      <c r="G7" s="765">
        <v>25000</v>
      </c>
      <c r="H7" s="765" t="s">
        <v>8</v>
      </c>
      <c r="I7" s="766">
        <v>12023</v>
      </c>
    </row>
    <row r="8" spans="1:9" x14ac:dyDescent="0.3">
      <c r="A8" s="765" t="s">
        <v>149</v>
      </c>
      <c r="B8" s="765">
        <v>1007</v>
      </c>
      <c r="C8" s="765">
        <v>16000</v>
      </c>
      <c r="D8" s="765" t="s">
        <v>8</v>
      </c>
      <c r="E8" s="765">
        <v>18000</v>
      </c>
      <c r="F8" s="765">
        <v>8000</v>
      </c>
      <c r="G8" s="765">
        <v>26000</v>
      </c>
      <c r="H8" s="765" t="s">
        <v>8</v>
      </c>
      <c r="I8" s="766">
        <v>12023</v>
      </c>
    </row>
    <row r="9" spans="1:9" x14ac:dyDescent="0.3">
      <c r="A9" s="765" t="s">
        <v>148</v>
      </c>
      <c r="B9" s="765">
        <v>1008</v>
      </c>
      <c r="C9" s="765">
        <v>17000</v>
      </c>
      <c r="D9" s="765" t="s">
        <v>8</v>
      </c>
      <c r="E9" s="765">
        <v>19000</v>
      </c>
      <c r="F9" s="765">
        <v>9000</v>
      </c>
      <c r="G9" s="765">
        <v>27000</v>
      </c>
      <c r="H9" s="765" t="s">
        <v>8</v>
      </c>
      <c r="I9" s="766">
        <v>12023</v>
      </c>
    </row>
    <row r="10" spans="1:9" x14ac:dyDescent="0.3">
      <c r="A10" s="765" t="s">
        <v>269</v>
      </c>
      <c r="B10" s="765">
        <v>1009</v>
      </c>
      <c r="C10" s="765">
        <v>18000</v>
      </c>
      <c r="D10" s="765" t="s">
        <v>8</v>
      </c>
      <c r="E10" s="765">
        <v>20000</v>
      </c>
      <c r="F10" s="765">
        <v>10000</v>
      </c>
      <c r="G10" s="765">
        <v>28000</v>
      </c>
      <c r="H10" s="765" t="s">
        <v>8</v>
      </c>
      <c r="I10" s="766">
        <v>12023</v>
      </c>
    </row>
    <row r="11" spans="1:9" x14ac:dyDescent="0.3">
      <c r="A11" s="765" t="s">
        <v>279</v>
      </c>
      <c r="B11" s="765">
        <v>1010</v>
      </c>
      <c r="C11" s="765">
        <v>19000</v>
      </c>
      <c r="D11" s="765" t="s">
        <v>8</v>
      </c>
      <c r="E11" s="765">
        <v>21000</v>
      </c>
      <c r="F11" s="765">
        <v>11000</v>
      </c>
      <c r="G11" s="765">
        <v>29000</v>
      </c>
      <c r="H11" s="765" t="s">
        <v>8</v>
      </c>
      <c r="I11" s="766">
        <v>12023</v>
      </c>
    </row>
    <row r="12" spans="1:9" x14ac:dyDescent="0.3">
      <c r="A12" s="765" t="s">
        <v>159</v>
      </c>
      <c r="B12" s="765">
        <v>1011</v>
      </c>
      <c r="C12" s="765">
        <v>20000</v>
      </c>
      <c r="D12" s="765" t="s">
        <v>8</v>
      </c>
      <c r="E12" s="765">
        <v>22000</v>
      </c>
      <c r="F12" s="765">
        <v>12000</v>
      </c>
      <c r="G12" s="765">
        <v>30000</v>
      </c>
      <c r="H12" s="765" t="s">
        <v>8</v>
      </c>
      <c r="I12" s="766">
        <v>12023</v>
      </c>
    </row>
    <row r="13" spans="1:9" x14ac:dyDescent="0.3">
      <c r="A13" s="765" t="s">
        <v>155</v>
      </c>
      <c r="B13" s="765">
        <v>1012</v>
      </c>
      <c r="C13" s="765">
        <v>21000</v>
      </c>
      <c r="D13" s="765" t="s">
        <v>8</v>
      </c>
      <c r="E13" s="765">
        <v>23000</v>
      </c>
      <c r="F13" s="765">
        <v>13000</v>
      </c>
      <c r="G13" s="765">
        <v>31000</v>
      </c>
      <c r="H13" s="765" t="s">
        <v>8</v>
      </c>
      <c r="I13" s="766">
        <v>12023</v>
      </c>
    </row>
    <row r="14" spans="1:9" x14ac:dyDescent="0.3">
      <c r="A14" s="765" t="s">
        <v>153</v>
      </c>
      <c r="B14" s="765">
        <v>2001</v>
      </c>
      <c r="C14" s="765">
        <v>22000</v>
      </c>
      <c r="D14" s="765" t="s">
        <v>7</v>
      </c>
      <c r="E14" s="765">
        <v>24000</v>
      </c>
      <c r="F14" s="765">
        <v>14000</v>
      </c>
      <c r="G14" s="765">
        <v>32000</v>
      </c>
      <c r="H14" s="765" t="s">
        <v>7</v>
      </c>
      <c r="I14" s="766">
        <v>12023</v>
      </c>
    </row>
    <row r="15" spans="1:9" x14ac:dyDescent="0.3">
      <c r="A15" s="765" t="s">
        <v>151</v>
      </c>
      <c r="B15" s="765">
        <v>2002</v>
      </c>
      <c r="C15" s="765">
        <v>23000</v>
      </c>
      <c r="D15" s="765" t="s">
        <v>7</v>
      </c>
      <c r="E15" s="765">
        <v>25000</v>
      </c>
      <c r="F15" s="765">
        <v>15000</v>
      </c>
      <c r="G15" s="765">
        <v>33000</v>
      </c>
      <c r="H15" s="765" t="s">
        <v>7</v>
      </c>
      <c r="I15" s="766">
        <v>12023</v>
      </c>
    </row>
    <row r="16" spans="1:9" x14ac:dyDescent="0.3">
      <c r="A16" s="765" t="s">
        <v>152</v>
      </c>
      <c r="B16" s="765">
        <v>2003</v>
      </c>
      <c r="C16" s="765">
        <v>24000</v>
      </c>
      <c r="D16" s="765" t="s">
        <v>7</v>
      </c>
      <c r="E16" s="765">
        <v>26000</v>
      </c>
      <c r="F16" s="765">
        <v>16000</v>
      </c>
      <c r="G16" s="765">
        <v>34000</v>
      </c>
      <c r="H16" s="765" t="s">
        <v>7</v>
      </c>
      <c r="I16" s="766">
        <v>12023</v>
      </c>
    </row>
    <row r="17" spans="1:9" x14ac:dyDescent="0.3">
      <c r="A17" s="765" t="s">
        <v>154</v>
      </c>
      <c r="B17" s="765">
        <v>2004</v>
      </c>
      <c r="C17" s="765">
        <v>25000</v>
      </c>
      <c r="D17" s="765" t="s">
        <v>7</v>
      </c>
      <c r="E17" s="765">
        <v>27000</v>
      </c>
      <c r="F17" s="765">
        <v>17000</v>
      </c>
      <c r="G17" s="765">
        <v>35000</v>
      </c>
      <c r="H17" s="765" t="s">
        <v>7</v>
      </c>
      <c r="I17" s="766">
        <v>12023</v>
      </c>
    </row>
    <row r="18" spans="1:9" x14ac:dyDescent="0.3">
      <c r="A18" s="765" t="s">
        <v>163</v>
      </c>
      <c r="B18" s="765">
        <v>2005</v>
      </c>
      <c r="C18" s="765">
        <v>26000</v>
      </c>
      <c r="D18" s="765" t="s">
        <v>7</v>
      </c>
      <c r="E18" s="765">
        <v>28000</v>
      </c>
      <c r="F18" s="765">
        <v>18000</v>
      </c>
      <c r="G18" s="765">
        <v>36000</v>
      </c>
      <c r="H18" s="765" t="s">
        <v>7</v>
      </c>
      <c r="I18" s="766">
        <v>12023</v>
      </c>
    </row>
    <row r="19" spans="1:9" x14ac:dyDescent="0.3">
      <c r="A19" s="765" t="s">
        <v>164</v>
      </c>
      <c r="B19" s="765">
        <v>2006</v>
      </c>
      <c r="C19" s="765">
        <v>27000</v>
      </c>
      <c r="D19" s="765" t="s">
        <v>7</v>
      </c>
      <c r="E19" s="765">
        <v>29000</v>
      </c>
      <c r="F19" s="765">
        <v>19000</v>
      </c>
      <c r="G19" s="765">
        <v>37000</v>
      </c>
      <c r="H19" s="765" t="s">
        <v>7</v>
      </c>
      <c r="I19" s="766">
        <v>12023</v>
      </c>
    </row>
    <row r="20" spans="1:9" x14ac:dyDescent="0.3">
      <c r="A20" s="765" t="s">
        <v>165</v>
      </c>
      <c r="B20" s="765">
        <v>2007</v>
      </c>
      <c r="C20" s="765">
        <v>28000</v>
      </c>
      <c r="D20" s="765" t="s">
        <v>7</v>
      </c>
      <c r="E20" s="765">
        <v>30000</v>
      </c>
      <c r="F20" s="765">
        <v>20000</v>
      </c>
      <c r="G20" s="765">
        <v>38000</v>
      </c>
      <c r="H20" s="765" t="s">
        <v>7</v>
      </c>
      <c r="I20" s="766">
        <v>12023</v>
      </c>
    </row>
    <row r="21" spans="1:9" x14ac:dyDescent="0.3">
      <c r="A21" s="765" t="s">
        <v>166</v>
      </c>
      <c r="B21" s="765">
        <v>2008</v>
      </c>
      <c r="C21" s="765">
        <v>29000</v>
      </c>
      <c r="D21" s="765" t="s">
        <v>7</v>
      </c>
      <c r="E21" s="765">
        <v>31000</v>
      </c>
      <c r="F21" s="765">
        <v>21000</v>
      </c>
      <c r="G21" s="765">
        <v>39000</v>
      </c>
      <c r="H21" s="765" t="s">
        <v>7</v>
      </c>
      <c r="I21" s="766">
        <v>12023</v>
      </c>
    </row>
    <row r="22" spans="1:9" x14ac:dyDescent="0.3">
      <c r="A22" s="765" t="s">
        <v>167</v>
      </c>
      <c r="B22" s="765">
        <v>2009</v>
      </c>
      <c r="C22" s="765">
        <v>30000</v>
      </c>
      <c r="D22" s="765" t="s">
        <v>7</v>
      </c>
      <c r="E22" s="765">
        <v>32000</v>
      </c>
      <c r="F22" s="765">
        <v>22000</v>
      </c>
      <c r="G22" s="765">
        <v>40000</v>
      </c>
      <c r="H22" s="765" t="s">
        <v>7</v>
      </c>
      <c r="I22" s="766">
        <v>12023</v>
      </c>
    </row>
    <row r="23" spans="1:9" x14ac:dyDescent="0.3">
      <c r="A23" s="765" t="s">
        <v>251</v>
      </c>
      <c r="B23" s="765">
        <v>2010</v>
      </c>
      <c r="C23" s="765">
        <v>31000</v>
      </c>
      <c r="D23" s="765" t="s">
        <v>7</v>
      </c>
      <c r="E23" s="765">
        <v>33000</v>
      </c>
      <c r="F23" s="765">
        <v>23000</v>
      </c>
      <c r="G23" s="765">
        <v>41000</v>
      </c>
      <c r="H23" s="765" t="s">
        <v>7</v>
      </c>
      <c r="I23" s="766">
        <v>12023</v>
      </c>
    </row>
    <row r="24" spans="1:9" x14ac:dyDescent="0.3">
      <c r="A24" s="765" t="s">
        <v>272</v>
      </c>
      <c r="B24" s="765">
        <v>2011</v>
      </c>
      <c r="C24" s="765">
        <v>32000</v>
      </c>
      <c r="D24" s="765" t="s">
        <v>7</v>
      </c>
      <c r="E24" s="765">
        <v>34000</v>
      </c>
      <c r="F24" s="765">
        <v>24000</v>
      </c>
      <c r="G24" s="765">
        <v>42000</v>
      </c>
      <c r="H24" s="765" t="s">
        <v>7</v>
      </c>
      <c r="I24" s="766">
        <v>12023</v>
      </c>
    </row>
  </sheetData>
  <pageMargins left="0.7" right="0.7" top="0.75" bottom="0.75" header="0.3" footer="0.3"/>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H10000"/>
  <sheetViews>
    <sheetView workbookViewId="0"/>
  </sheetViews>
  <sheetFormatPr defaultRowHeight="14.4" x14ac:dyDescent="0.3"/>
  <cols>
    <col min="2" max="2" width="31" customWidth="1"/>
    <col min="3" max="3" width="10.5546875" customWidth="1"/>
    <col min="4" max="4" width="11.5546875" customWidth="1"/>
    <col min="5" max="5" width="12" customWidth="1"/>
    <col min="6" max="6" width="11.6640625" customWidth="1"/>
  </cols>
  <sheetData>
    <row r="1" spans="1:8" x14ac:dyDescent="0.3">
      <c r="A1" s="96"/>
      <c r="B1" s="96" t="s">
        <v>126</v>
      </c>
      <c r="C1" s="96"/>
      <c r="D1" s="96"/>
      <c r="E1" s="96"/>
      <c r="F1" s="96"/>
      <c r="G1" s="96"/>
      <c r="H1" s="96"/>
    </row>
    <row r="2" spans="1:8" x14ac:dyDescent="0.3">
      <c r="A2" s="96"/>
      <c r="B2" s="96" t="s">
        <v>127</v>
      </c>
      <c r="C2" s="96"/>
      <c r="D2" s="96"/>
      <c r="E2" s="96" t="s">
        <v>201</v>
      </c>
      <c r="F2" s="96">
        <v>1</v>
      </c>
      <c r="G2" s="96"/>
      <c r="H2" s="96"/>
    </row>
    <row r="3" spans="1:8" x14ac:dyDescent="0.3">
      <c r="A3" s="96" t="s">
        <v>202</v>
      </c>
      <c r="B3" s="96" t="s">
        <v>128</v>
      </c>
      <c r="C3" s="96" t="s">
        <v>203</v>
      </c>
      <c r="D3" s="96" t="s">
        <v>204</v>
      </c>
      <c r="E3" s="96" t="s">
        <v>205</v>
      </c>
      <c r="F3" s="96"/>
      <c r="G3" s="96"/>
      <c r="H3" s="96"/>
    </row>
    <row r="4" spans="1:8" x14ac:dyDescent="0.3">
      <c r="A4" s="86">
        <v>11223344</v>
      </c>
      <c r="B4" s="86" t="s">
        <v>129</v>
      </c>
      <c r="C4" s="86">
        <v>88447766</v>
      </c>
      <c r="D4" s="86">
        <v>66775544</v>
      </c>
      <c r="E4" s="86" t="s">
        <v>178</v>
      </c>
      <c r="F4" s="86"/>
      <c r="G4" s="86"/>
      <c r="H4" s="86"/>
    </row>
    <row r="5" spans="1:8" x14ac:dyDescent="0.3">
      <c r="A5" s="86" t="s">
        <v>600</v>
      </c>
      <c r="B5" s="86"/>
      <c r="C5" s="86" t="s">
        <v>215</v>
      </c>
      <c r="D5" s="113">
        <v>44927</v>
      </c>
      <c r="E5" s="86" t="s">
        <v>207</v>
      </c>
      <c r="F5" s="113">
        <v>44985</v>
      </c>
      <c r="G5" s="86"/>
      <c r="H5" s="86"/>
    </row>
    <row r="6" spans="1:8" x14ac:dyDescent="0.3">
      <c r="A6" s="114" t="s">
        <v>601</v>
      </c>
      <c r="B6" s="114" t="s">
        <v>602</v>
      </c>
      <c r="C6" s="114" t="s">
        <v>191</v>
      </c>
      <c r="D6" s="114" t="s">
        <v>190</v>
      </c>
      <c r="E6" s="114" t="s">
        <v>34</v>
      </c>
      <c r="F6" s="114" t="s">
        <v>35</v>
      </c>
      <c r="G6" s="115"/>
      <c r="H6" s="115"/>
    </row>
    <row r="7" spans="1:8" x14ac:dyDescent="0.3">
      <c r="A7" s="114" t="s">
        <v>32</v>
      </c>
      <c r="B7" s="684" t="s">
        <v>603</v>
      </c>
      <c r="C7" s="114" t="s">
        <v>208</v>
      </c>
      <c r="D7" s="114" t="s">
        <v>199</v>
      </c>
      <c r="E7" s="114" t="s">
        <v>70</v>
      </c>
      <c r="F7" s="114" t="s">
        <v>107</v>
      </c>
      <c r="G7" s="115"/>
      <c r="H7" s="115"/>
    </row>
    <row r="8" spans="1:8" x14ac:dyDescent="0.3">
      <c r="A8" s="68">
        <v>1001</v>
      </c>
      <c r="B8" s="68" t="s">
        <v>156</v>
      </c>
      <c r="C8" s="68" t="s">
        <v>53</v>
      </c>
      <c r="D8" s="68"/>
      <c r="E8" s="68"/>
      <c r="F8" s="68">
        <v>10000</v>
      </c>
      <c r="G8" s="68"/>
      <c r="H8" s="68"/>
    </row>
    <row r="9" spans="1:8" x14ac:dyDescent="0.3">
      <c r="A9" s="68">
        <v>400040</v>
      </c>
      <c r="B9" s="68" t="s">
        <v>23</v>
      </c>
      <c r="C9" s="68">
        <v>1</v>
      </c>
      <c r="D9" s="85">
        <v>44927</v>
      </c>
      <c r="E9" s="68">
        <v>0</v>
      </c>
      <c r="F9" s="68">
        <v>150000</v>
      </c>
      <c r="G9" s="68"/>
      <c r="H9" s="68"/>
    </row>
    <row r="10" spans="1:8" x14ac:dyDescent="0.3">
      <c r="A10" s="68"/>
      <c r="B10" s="68"/>
      <c r="C10" s="68">
        <v>3</v>
      </c>
      <c r="D10" s="85">
        <v>44927</v>
      </c>
      <c r="E10" s="68" t="s">
        <v>72</v>
      </c>
      <c r="F10" s="68" t="s">
        <v>23</v>
      </c>
      <c r="G10" s="68"/>
      <c r="H10" s="68"/>
    </row>
    <row r="11" spans="1:8" x14ac:dyDescent="0.3">
      <c r="A11" s="68">
        <v>400040</v>
      </c>
      <c r="B11" s="68" t="s">
        <v>23</v>
      </c>
      <c r="C11" s="68">
        <v>1</v>
      </c>
      <c r="D11" s="85">
        <v>44927</v>
      </c>
      <c r="E11" s="68">
        <v>0</v>
      </c>
      <c r="F11" s="68">
        <v>7500</v>
      </c>
      <c r="G11" s="68"/>
      <c r="H11" s="68"/>
    </row>
    <row r="12" spans="1:8" x14ac:dyDescent="0.3">
      <c r="A12" s="68"/>
      <c r="B12" s="68"/>
      <c r="C12" s="68">
        <v>3</v>
      </c>
      <c r="D12" s="85">
        <v>44927</v>
      </c>
      <c r="E12" s="68" t="s">
        <v>8</v>
      </c>
      <c r="F12" s="68" t="s">
        <v>23</v>
      </c>
      <c r="G12" s="68"/>
      <c r="H12" s="68"/>
    </row>
    <row r="13" spans="1:8" x14ac:dyDescent="0.3">
      <c r="A13" s="68">
        <v>400100</v>
      </c>
      <c r="B13" s="68" t="s">
        <v>451</v>
      </c>
      <c r="C13" s="68">
        <v>16</v>
      </c>
      <c r="D13" s="85">
        <v>44940</v>
      </c>
      <c r="E13" s="68">
        <v>0</v>
      </c>
      <c r="F13" s="68">
        <v>6000</v>
      </c>
      <c r="G13" s="68"/>
      <c r="H13" s="68"/>
    </row>
    <row r="14" spans="1:8" x14ac:dyDescent="0.3">
      <c r="A14" s="68"/>
      <c r="B14" s="68"/>
      <c r="C14" s="68">
        <v>15</v>
      </c>
      <c r="D14" s="85">
        <v>44940</v>
      </c>
      <c r="E14" s="68" t="s">
        <v>72</v>
      </c>
      <c r="F14" s="68" t="s">
        <v>23</v>
      </c>
      <c r="G14" s="68"/>
      <c r="H14" s="68"/>
    </row>
    <row r="15" spans="1:8" x14ac:dyDescent="0.3">
      <c r="A15" s="68">
        <v>400040</v>
      </c>
      <c r="B15" s="68" t="s">
        <v>23</v>
      </c>
      <c r="C15" s="68">
        <v>37</v>
      </c>
      <c r="D15" s="85">
        <v>44956</v>
      </c>
      <c r="E15" s="68">
        <v>0</v>
      </c>
      <c r="F15" s="68">
        <v>20000</v>
      </c>
      <c r="G15" s="68"/>
      <c r="H15" s="68"/>
    </row>
    <row r="16" spans="1:8" x14ac:dyDescent="0.3">
      <c r="A16" s="68"/>
      <c r="B16" s="68"/>
      <c r="C16" s="68">
        <v>38</v>
      </c>
      <c r="D16" s="85">
        <v>44957</v>
      </c>
      <c r="E16" s="68" t="s">
        <v>72</v>
      </c>
      <c r="F16" s="68" t="s">
        <v>23</v>
      </c>
      <c r="G16" s="68"/>
      <c r="H16" s="68"/>
    </row>
    <row r="17" spans="1:8" x14ac:dyDescent="0.3">
      <c r="A17" s="256" t="s">
        <v>81</v>
      </c>
      <c r="B17" s="256"/>
      <c r="C17" s="256"/>
      <c r="D17" s="256"/>
      <c r="E17" s="256">
        <v>0</v>
      </c>
      <c r="F17" s="256">
        <v>183500</v>
      </c>
      <c r="G17" s="68"/>
      <c r="H17" s="68"/>
    </row>
    <row r="18" spans="1:8" x14ac:dyDescent="0.3">
      <c r="A18" s="257"/>
      <c r="B18" s="257"/>
      <c r="C18" s="257" t="s">
        <v>74</v>
      </c>
      <c r="D18" s="257"/>
      <c r="E18" s="257"/>
      <c r="F18" s="257">
        <v>183500</v>
      </c>
      <c r="G18" s="68"/>
      <c r="H18" s="68"/>
    </row>
    <row r="19" spans="1:8" x14ac:dyDescent="0.3">
      <c r="A19" s="68">
        <v>1002</v>
      </c>
      <c r="B19" s="68" t="s">
        <v>160</v>
      </c>
      <c r="C19" s="68" t="s">
        <v>53</v>
      </c>
      <c r="D19" s="68"/>
      <c r="E19" s="68"/>
      <c r="F19" s="68">
        <v>11000</v>
      </c>
      <c r="G19" s="68"/>
      <c r="H19" s="68"/>
    </row>
    <row r="20" spans="1:8" x14ac:dyDescent="0.3">
      <c r="A20" s="68">
        <v>400040</v>
      </c>
      <c r="B20" s="68" t="s">
        <v>23</v>
      </c>
      <c r="C20" s="68">
        <v>11</v>
      </c>
      <c r="D20" s="85">
        <v>44937</v>
      </c>
      <c r="E20" s="68">
        <v>0</v>
      </c>
      <c r="F20" s="68">
        <v>9000</v>
      </c>
      <c r="G20" s="68"/>
      <c r="H20" s="68"/>
    </row>
    <row r="21" spans="1:8" x14ac:dyDescent="0.3">
      <c r="A21" s="68"/>
      <c r="B21" s="68"/>
      <c r="C21" s="68">
        <v>12</v>
      </c>
      <c r="D21" s="85">
        <v>44937</v>
      </c>
      <c r="E21" s="68" t="s">
        <v>72</v>
      </c>
      <c r="F21" s="68" t="s">
        <v>23</v>
      </c>
      <c r="G21" s="68"/>
      <c r="H21" s="68"/>
    </row>
    <row r="22" spans="1:8" x14ac:dyDescent="0.3">
      <c r="A22" s="68">
        <v>400040</v>
      </c>
      <c r="B22" s="68" t="s">
        <v>23</v>
      </c>
      <c r="C22" s="68">
        <v>11</v>
      </c>
      <c r="D22" s="85">
        <v>44937</v>
      </c>
      <c r="E22" s="68">
        <v>0</v>
      </c>
      <c r="F22" s="68">
        <v>7000</v>
      </c>
      <c r="G22" s="68"/>
      <c r="H22" s="68"/>
    </row>
    <row r="23" spans="1:8" x14ac:dyDescent="0.3">
      <c r="A23" s="68"/>
      <c r="B23" s="68"/>
      <c r="C23" s="68">
        <v>12</v>
      </c>
      <c r="D23" s="85">
        <v>44937</v>
      </c>
      <c r="E23" s="68" t="s">
        <v>8</v>
      </c>
      <c r="F23" s="68" t="s">
        <v>23</v>
      </c>
      <c r="G23" s="68"/>
      <c r="H23" s="68"/>
    </row>
    <row r="24" spans="1:8" x14ac:dyDescent="0.3">
      <c r="A24" s="68">
        <v>400040</v>
      </c>
      <c r="B24" s="68" t="s">
        <v>23</v>
      </c>
      <c r="C24" s="68">
        <v>16</v>
      </c>
      <c r="D24" s="85">
        <v>44942</v>
      </c>
      <c r="E24" s="68">
        <v>14000</v>
      </c>
      <c r="F24" s="68">
        <v>0</v>
      </c>
      <c r="G24" s="68"/>
      <c r="H24" s="68"/>
    </row>
    <row r="25" spans="1:8" x14ac:dyDescent="0.3">
      <c r="A25" s="68"/>
      <c r="B25" s="68"/>
      <c r="C25" s="68">
        <v>17</v>
      </c>
      <c r="D25" s="85">
        <v>44943</v>
      </c>
      <c r="E25" s="68" t="s">
        <v>72</v>
      </c>
      <c r="F25" s="68" t="s">
        <v>23</v>
      </c>
      <c r="G25" s="68"/>
      <c r="H25" s="68"/>
    </row>
    <row r="26" spans="1:8" x14ac:dyDescent="0.3">
      <c r="A26" s="68">
        <v>400040</v>
      </c>
      <c r="B26" s="68" t="s">
        <v>23</v>
      </c>
      <c r="C26" s="68">
        <v>22</v>
      </c>
      <c r="D26" s="85">
        <v>44948</v>
      </c>
      <c r="E26" s="68">
        <v>0</v>
      </c>
      <c r="F26" s="68">
        <v>28000</v>
      </c>
      <c r="G26" s="68"/>
      <c r="H26" s="68"/>
    </row>
    <row r="27" spans="1:8" x14ac:dyDescent="0.3">
      <c r="A27" s="68"/>
      <c r="B27" s="68"/>
      <c r="C27" s="68">
        <v>22</v>
      </c>
      <c r="D27" s="85">
        <v>44948</v>
      </c>
      <c r="E27" s="68" t="s">
        <v>72</v>
      </c>
      <c r="F27" s="68" t="s">
        <v>23</v>
      </c>
      <c r="G27" s="68"/>
      <c r="H27" s="68"/>
    </row>
    <row r="28" spans="1:8" x14ac:dyDescent="0.3">
      <c r="A28" s="68">
        <v>400040</v>
      </c>
      <c r="B28" s="68" t="s">
        <v>23</v>
      </c>
      <c r="C28" s="68">
        <v>22</v>
      </c>
      <c r="D28" s="85">
        <v>44948</v>
      </c>
      <c r="E28" s="68"/>
      <c r="F28" s="68">
        <v>20000</v>
      </c>
      <c r="G28" s="68"/>
      <c r="H28" s="68"/>
    </row>
    <row r="29" spans="1:8" x14ac:dyDescent="0.3">
      <c r="A29" s="68"/>
      <c r="B29" s="68"/>
      <c r="C29" s="68">
        <v>22</v>
      </c>
      <c r="D29" s="85">
        <v>44948</v>
      </c>
      <c r="E29" s="68" t="s">
        <v>8</v>
      </c>
      <c r="F29" s="68" t="s">
        <v>23</v>
      </c>
      <c r="G29" s="68"/>
      <c r="H29" s="68"/>
    </row>
    <row r="30" spans="1:8" x14ac:dyDescent="0.3">
      <c r="A30" s="256" t="s">
        <v>81</v>
      </c>
      <c r="B30" s="256"/>
      <c r="C30" s="256"/>
      <c r="D30" s="256"/>
      <c r="E30" s="256">
        <v>14000</v>
      </c>
      <c r="F30" s="256">
        <v>64000</v>
      </c>
      <c r="G30" s="68"/>
      <c r="H30" s="68"/>
    </row>
    <row r="31" spans="1:8" x14ac:dyDescent="0.3">
      <c r="A31" s="257"/>
      <c r="B31" s="257"/>
      <c r="C31" s="257" t="s">
        <v>74</v>
      </c>
      <c r="D31" s="257"/>
      <c r="E31" s="257"/>
      <c r="F31" s="257">
        <v>50000</v>
      </c>
      <c r="G31" s="68"/>
      <c r="H31" s="68"/>
    </row>
    <row r="32" spans="1:8" x14ac:dyDescent="0.3">
      <c r="A32" s="68">
        <v>1003</v>
      </c>
      <c r="B32" s="68" t="s">
        <v>158</v>
      </c>
      <c r="C32" s="68" t="s">
        <v>53</v>
      </c>
      <c r="D32" s="68"/>
      <c r="E32" s="68"/>
      <c r="F32" s="68">
        <v>12000</v>
      </c>
      <c r="G32" s="68"/>
      <c r="H32" s="68"/>
    </row>
    <row r="33" spans="1:8" x14ac:dyDescent="0.3">
      <c r="A33" s="256" t="s">
        <v>81</v>
      </c>
      <c r="B33" s="256"/>
      <c r="C33" s="256"/>
      <c r="D33" s="256"/>
      <c r="E33" s="256">
        <v>0</v>
      </c>
      <c r="F33" s="256">
        <v>0</v>
      </c>
      <c r="G33" s="68"/>
      <c r="H33" s="68"/>
    </row>
    <row r="34" spans="1:8" x14ac:dyDescent="0.3">
      <c r="A34" s="257"/>
      <c r="B34" s="257"/>
      <c r="C34" s="257" t="s">
        <v>74</v>
      </c>
      <c r="D34" s="257"/>
      <c r="E34" s="257"/>
      <c r="F34" s="257">
        <v>0</v>
      </c>
      <c r="G34" s="68"/>
      <c r="H34" s="68"/>
    </row>
    <row r="35" spans="1:8" x14ac:dyDescent="0.3">
      <c r="A35" s="68">
        <v>1004</v>
      </c>
      <c r="B35" s="68" t="s">
        <v>157</v>
      </c>
      <c r="C35" s="68" t="s">
        <v>53</v>
      </c>
      <c r="D35" s="68"/>
      <c r="E35" s="68"/>
      <c r="F35" s="68">
        <v>13000</v>
      </c>
      <c r="G35" s="68"/>
      <c r="H35" s="68"/>
    </row>
    <row r="36" spans="1:8" x14ac:dyDescent="0.3">
      <c r="A36" s="68">
        <v>400040</v>
      </c>
      <c r="B36" s="68" t="s">
        <v>23</v>
      </c>
      <c r="C36" s="68">
        <v>24</v>
      </c>
      <c r="D36" s="85">
        <v>44951</v>
      </c>
      <c r="E36" s="68">
        <v>0</v>
      </c>
      <c r="F36" s="68">
        <v>8000</v>
      </c>
      <c r="G36" s="68"/>
      <c r="H36" s="68"/>
    </row>
    <row r="37" spans="1:8" x14ac:dyDescent="0.3">
      <c r="A37" s="68"/>
      <c r="B37" s="68"/>
      <c r="C37" s="68">
        <v>25</v>
      </c>
      <c r="D37" s="85">
        <v>44951</v>
      </c>
      <c r="E37" s="68" t="s">
        <v>71</v>
      </c>
      <c r="F37" s="68" t="s">
        <v>23</v>
      </c>
      <c r="G37" s="68"/>
      <c r="H37" s="68"/>
    </row>
    <row r="38" spans="1:8" x14ac:dyDescent="0.3">
      <c r="A38" s="256" t="s">
        <v>81</v>
      </c>
      <c r="B38" s="256"/>
      <c r="C38" s="256"/>
      <c r="D38" s="256"/>
      <c r="E38" s="256">
        <v>0</v>
      </c>
      <c r="F38" s="256">
        <v>8000</v>
      </c>
      <c r="G38" s="68"/>
      <c r="H38" s="68"/>
    </row>
    <row r="39" spans="1:8" x14ac:dyDescent="0.3">
      <c r="A39" s="257"/>
      <c r="B39" s="257"/>
      <c r="C39" s="257" t="s">
        <v>74</v>
      </c>
      <c r="D39" s="257"/>
      <c r="E39" s="257"/>
      <c r="F39" s="257">
        <v>8000</v>
      </c>
      <c r="G39" s="68"/>
      <c r="H39" s="68"/>
    </row>
    <row r="40" spans="1:8" x14ac:dyDescent="0.3">
      <c r="A40" s="68">
        <v>1005</v>
      </c>
      <c r="B40" s="68" t="s">
        <v>146</v>
      </c>
      <c r="C40" s="68" t="s">
        <v>53</v>
      </c>
      <c r="D40" s="68"/>
      <c r="E40" s="68"/>
      <c r="F40" s="68">
        <v>14000</v>
      </c>
      <c r="G40" s="68"/>
      <c r="H40" s="68"/>
    </row>
    <row r="41" spans="1:8" x14ac:dyDescent="0.3">
      <c r="A41" s="68">
        <v>400100</v>
      </c>
      <c r="B41" s="68" t="s">
        <v>451</v>
      </c>
      <c r="C41" s="68">
        <v>8</v>
      </c>
      <c r="D41" s="85">
        <v>44934</v>
      </c>
      <c r="E41" s="68">
        <v>0</v>
      </c>
      <c r="F41" s="68">
        <v>4000</v>
      </c>
      <c r="G41" s="68"/>
      <c r="H41" s="68"/>
    </row>
    <row r="42" spans="1:8" x14ac:dyDescent="0.3">
      <c r="A42" s="68"/>
      <c r="B42" s="68"/>
      <c r="C42" s="68">
        <v>8</v>
      </c>
      <c r="D42" s="85">
        <v>44933</v>
      </c>
      <c r="E42" s="68" t="s">
        <v>71</v>
      </c>
      <c r="F42" s="68" t="s">
        <v>28</v>
      </c>
      <c r="G42" s="68"/>
      <c r="H42" s="68"/>
    </row>
    <row r="43" spans="1:8" x14ac:dyDescent="0.3">
      <c r="A43" s="68">
        <v>400100</v>
      </c>
      <c r="B43" s="68" t="s">
        <v>451</v>
      </c>
      <c r="C43" s="68">
        <v>20</v>
      </c>
      <c r="D43" s="85">
        <v>44944</v>
      </c>
      <c r="E43" s="68">
        <v>0</v>
      </c>
      <c r="F43" s="68">
        <v>4000</v>
      </c>
      <c r="G43" s="68"/>
      <c r="H43" s="68"/>
    </row>
    <row r="44" spans="1:8" x14ac:dyDescent="0.3">
      <c r="A44" s="68"/>
      <c r="B44" s="68"/>
      <c r="C44" s="68">
        <v>19</v>
      </c>
      <c r="D44" s="85">
        <v>44945</v>
      </c>
      <c r="E44" s="68" t="s">
        <v>71</v>
      </c>
      <c r="F44" s="68" t="s">
        <v>23</v>
      </c>
      <c r="G44" s="68"/>
      <c r="H44" s="68"/>
    </row>
    <row r="45" spans="1:8" x14ac:dyDescent="0.3">
      <c r="A45" s="256" t="s">
        <v>81</v>
      </c>
      <c r="B45" s="256"/>
      <c r="C45" s="256"/>
      <c r="D45" s="256"/>
      <c r="E45" s="256">
        <v>0</v>
      </c>
      <c r="F45" s="256">
        <v>8000</v>
      </c>
      <c r="G45" s="68"/>
      <c r="H45" s="68"/>
    </row>
    <row r="46" spans="1:8" x14ac:dyDescent="0.3">
      <c r="A46" s="257"/>
      <c r="B46" s="257"/>
      <c r="C46" s="257" t="s">
        <v>74</v>
      </c>
      <c r="D46" s="257"/>
      <c r="E46" s="257"/>
      <c r="F46" s="257">
        <v>8000</v>
      </c>
      <c r="G46" s="68"/>
      <c r="H46" s="68"/>
    </row>
    <row r="47" spans="1:8" x14ac:dyDescent="0.3">
      <c r="A47" s="68">
        <v>1006</v>
      </c>
      <c r="B47" s="68" t="s">
        <v>147</v>
      </c>
      <c r="C47" s="68" t="s">
        <v>53</v>
      </c>
      <c r="D47" s="68"/>
      <c r="E47" s="68"/>
      <c r="F47" s="68">
        <v>15000</v>
      </c>
      <c r="G47" s="68"/>
      <c r="H47" s="68"/>
    </row>
    <row r="48" spans="1:8" x14ac:dyDescent="0.3">
      <c r="A48" s="256" t="s">
        <v>81</v>
      </c>
      <c r="B48" s="256"/>
      <c r="C48" s="256"/>
      <c r="D48" s="256"/>
      <c r="E48" s="256">
        <v>0</v>
      </c>
      <c r="F48" s="256">
        <v>0</v>
      </c>
      <c r="G48" s="68"/>
      <c r="H48" s="68"/>
    </row>
    <row r="49" spans="1:8" x14ac:dyDescent="0.3">
      <c r="A49" s="257"/>
      <c r="B49" s="257"/>
      <c r="C49" s="257" t="s">
        <v>74</v>
      </c>
      <c r="D49" s="257"/>
      <c r="E49" s="257"/>
      <c r="F49" s="257">
        <v>0</v>
      </c>
      <c r="G49" s="68"/>
      <c r="H49" s="68"/>
    </row>
    <row r="50" spans="1:8" x14ac:dyDescent="0.3">
      <c r="A50" s="68">
        <v>1007</v>
      </c>
      <c r="B50" s="68" t="s">
        <v>149</v>
      </c>
      <c r="C50" s="68" t="s">
        <v>53</v>
      </c>
      <c r="D50" s="68"/>
      <c r="E50" s="68"/>
      <c r="F50" s="68">
        <v>16000</v>
      </c>
      <c r="G50" s="68"/>
      <c r="H50" s="68"/>
    </row>
    <row r="51" spans="1:8" x14ac:dyDescent="0.3">
      <c r="A51" s="68">
        <v>400100</v>
      </c>
      <c r="B51" s="68" t="s">
        <v>451</v>
      </c>
      <c r="C51" s="68">
        <v>27</v>
      </c>
      <c r="D51" s="85">
        <v>44954</v>
      </c>
      <c r="E51" s="68">
        <v>1000</v>
      </c>
      <c r="F51" s="68">
        <v>0</v>
      </c>
      <c r="G51" s="68"/>
      <c r="H51" s="68"/>
    </row>
    <row r="52" spans="1:8" x14ac:dyDescent="0.3">
      <c r="A52" s="68"/>
      <c r="B52" s="68"/>
      <c r="C52" s="68">
        <v>28</v>
      </c>
      <c r="D52" s="85">
        <v>44954</v>
      </c>
      <c r="E52" s="68" t="s">
        <v>72</v>
      </c>
      <c r="F52" s="68" t="s">
        <v>28</v>
      </c>
      <c r="G52" s="68"/>
      <c r="H52" s="68"/>
    </row>
    <row r="53" spans="1:8" x14ac:dyDescent="0.3">
      <c r="A53" s="256" t="s">
        <v>81</v>
      </c>
      <c r="B53" s="256"/>
      <c r="C53" s="256"/>
      <c r="D53" s="256"/>
      <c r="E53" s="256">
        <v>1000</v>
      </c>
      <c r="F53" s="256">
        <v>0</v>
      </c>
      <c r="G53" s="68"/>
      <c r="H53" s="68"/>
    </row>
    <row r="54" spans="1:8" x14ac:dyDescent="0.3">
      <c r="A54" s="257"/>
      <c r="B54" s="257"/>
      <c r="C54" s="257" t="s">
        <v>74</v>
      </c>
      <c r="D54" s="257"/>
      <c r="E54" s="257">
        <v>1000</v>
      </c>
      <c r="F54" s="257"/>
      <c r="G54" s="68"/>
      <c r="H54" s="68"/>
    </row>
    <row r="55" spans="1:8" x14ac:dyDescent="0.3">
      <c r="A55" s="68">
        <v>1008</v>
      </c>
      <c r="B55" s="68" t="s">
        <v>148</v>
      </c>
      <c r="C55" s="68" t="s">
        <v>53</v>
      </c>
      <c r="D55" s="68"/>
      <c r="E55" s="68"/>
      <c r="F55" s="68">
        <v>17000</v>
      </c>
      <c r="G55" s="68"/>
      <c r="H55" s="68"/>
    </row>
    <row r="56" spans="1:8" x14ac:dyDescent="0.3">
      <c r="A56" s="256" t="s">
        <v>81</v>
      </c>
      <c r="B56" s="256"/>
      <c r="C56" s="256"/>
      <c r="D56" s="256"/>
      <c r="E56" s="256">
        <v>0</v>
      </c>
      <c r="F56" s="256">
        <v>0</v>
      </c>
      <c r="G56" s="68"/>
      <c r="H56" s="68"/>
    </row>
    <row r="57" spans="1:8" x14ac:dyDescent="0.3">
      <c r="A57" s="257"/>
      <c r="B57" s="257"/>
      <c r="C57" s="257" t="s">
        <v>74</v>
      </c>
      <c r="D57" s="257"/>
      <c r="E57" s="257"/>
      <c r="F57" s="257">
        <v>0</v>
      </c>
      <c r="G57" s="68"/>
      <c r="H57" s="68"/>
    </row>
    <row r="58" spans="1:8" x14ac:dyDescent="0.3">
      <c r="A58" s="68">
        <v>1009</v>
      </c>
      <c r="B58" s="68" t="s">
        <v>269</v>
      </c>
      <c r="C58" s="68" t="s">
        <v>53</v>
      </c>
      <c r="D58" s="68"/>
      <c r="E58" s="68"/>
      <c r="F58" s="68">
        <v>18000</v>
      </c>
      <c r="G58" s="68"/>
      <c r="H58" s="68"/>
    </row>
    <row r="59" spans="1:8" x14ac:dyDescent="0.3">
      <c r="A59" s="256" t="s">
        <v>81</v>
      </c>
      <c r="B59" s="256"/>
      <c r="C59" s="256"/>
      <c r="D59" s="256"/>
      <c r="E59" s="256">
        <v>0</v>
      </c>
      <c r="F59" s="256">
        <v>0</v>
      </c>
      <c r="G59" s="68"/>
      <c r="H59" s="68"/>
    </row>
    <row r="60" spans="1:8" x14ac:dyDescent="0.3">
      <c r="A60" s="257"/>
      <c r="B60" s="257"/>
      <c r="C60" s="257" t="s">
        <v>74</v>
      </c>
      <c r="D60" s="257"/>
      <c r="E60" s="257"/>
      <c r="F60" s="257">
        <v>0</v>
      </c>
      <c r="G60" s="68"/>
      <c r="H60" s="68"/>
    </row>
    <row r="61" spans="1:8" x14ac:dyDescent="0.3">
      <c r="A61" s="68">
        <v>1010</v>
      </c>
      <c r="B61" s="68" t="s">
        <v>279</v>
      </c>
      <c r="C61" s="68" t="s">
        <v>53</v>
      </c>
      <c r="D61" s="68"/>
      <c r="E61" s="68"/>
      <c r="F61" s="68">
        <v>19000</v>
      </c>
      <c r="G61" s="68"/>
      <c r="H61" s="68"/>
    </row>
    <row r="62" spans="1:8" x14ac:dyDescent="0.3">
      <c r="A62" s="68">
        <v>400040</v>
      </c>
      <c r="B62" s="68" t="s">
        <v>23</v>
      </c>
      <c r="C62" s="68">
        <v>33</v>
      </c>
      <c r="D62" s="85">
        <v>44957</v>
      </c>
      <c r="E62" s="68"/>
      <c r="F62" s="68">
        <v>15000</v>
      </c>
      <c r="G62" s="68"/>
      <c r="H62" s="68"/>
    </row>
    <row r="63" spans="1:8" x14ac:dyDescent="0.3">
      <c r="A63" s="68"/>
      <c r="B63" s="68"/>
      <c r="C63" s="68">
        <v>33</v>
      </c>
      <c r="D63" s="85">
        <v>44957</v>
      </c>
      <c r="E63" s="68" t="s">
        <v>8</v>
      </c>
      <c r="F63" s="68" t="s">
        <v>23</v>
      </c>
      <c r="G63" s="68"/>
      <c r="H63" s="68"/>
    </row>
    <row r="64" spans="1:8" x14ac:dyDescent="0.3">
      <c r="A64" s="256" t="s">
        <v>81</v>
      </c>
      <c r="B64" s="256"/>
      <c r="C64" s="256"/>
      <c r="D64" s="256"/>
      <c r="E64" s="256">
        <v>0</v>
      </c>
      <c r="F64" s="256">
        <v>15000</v>
      </c>
      <c r="G64" s="68"/>
      <c r="H64" s="68"/>
    </row>
    <row r="65" spans="1:8" x14ac:dyDescent="0.3">
      <c r="A65" s="257"/>
      <c r="B65" s="257"/>
      <c r="C65" s="257" t="s">
        <v>74</v>
      </c>
      <c r="D65" s="257"/>
      <c r="E65" s="257"/>
      <c r="F65" s="257">
        <v>15000</v>
      </c>
      <c r="G65" s="68"/>
      <c r="H65" s="68"/>
    </row>
    <row r="66" spans="1:8" x14ac:dyDescent="0.3">
      <c r="A66" s="68">
        <v>1011</v>
      </c>
      <c r="B66" s="68" t="s">
        <v>159</v>
      </c>
      <c r="C66" s="68" t="s">
        <v>53</v>
      </c>
      <c r="D66" s="68"/>
      <c r="E66" s="68"/>
      <c r="F66" s="68">
        <v>20000</v>
      </c>
      <c r="G66" s="68"/>
      <c r="H66" s="68"/>
    </row>
    <row r="67" spans="1:8" x14ac:dyDescent="0.3">
      <c r="A67" s="256" t="s">
        <v>81</v>
      </c>
      <c r="B67" s="256"/>
      <c r="C67" s="256"/>
      <c r="D67" s="256"/>
      <c r="E67" s="256">
        <v>0</v>
      </c>
      <c r="F67" s="256">
        <v>0</v>
      </c>
      <c r="G67" s="68"/>
      <c r="H67" s="68"/>
    </row>
    <row r="68" spans="1:8" x14ac:dyDescent="0.3">
      <c r="A68" s="257"/>
      <c r="B68" s="257"/>
      <c r="C68" s="257" t="s">
        <v>74</v>
      </c>
      <c r="D68" s="257"/>
      <c r="E68" s="257"/>
      <c r="F68" s="257">
        <v>0</v>
      </c>
      <c r="G68" s="68"/>
      <c r="H68" s="68"/>
    </row>
    <row r="69" spans="1:8" x14ac:dyDescent="0.3">
      <c r="A69" s="68">
        <v>1012</v>
      </c>
      <c r="B69" s="68" t="s">
        <v>155</v>
      </c>
      <c r="C69" s="68" t="s">
        <v>53</v>
      </c>
      <c r="D69" s="68"/>
      <c r="E69" s="68">
        <v>32000</v>
      </c>
      <c r="F69" s="68"/>
      <c r="G69" s="68"/>
      <c r="H69" s="68"/>
    </row>
    <row r="70" spans="1:8" x14ac:dyDescent="0.3">
      <c r="A70" s="256" t="s">
        <v>81</v>
      </c>
      <c r="B70" s="256"/>
      <c r="C70" s="256"/>
      <c r="D70" s="256"/>
      <c r="E70" s="256">
        <v>0</v>
      </c>
      <c r="F70" s="256">
        <v>0</v>
      </c>
      <c r="G70" s="68"/>
      <c r="H70" s="68"/>
    </row>
    <row r="71" spans="1:8" x14ac:dyDescent="0.3">
      <c r="A71" s="257"/>
      <c r="B71" s="257"/>
      <c r="C71" s="257" t="s">
        <v>74</v>
      </c>
      <c r="D71" s="257"/>
      <c r="E71" s="257"/>
      <c r="F71" s="257">
        <v>0</v>
      </c>
      <c r="G71" s="68"/>
      <c r="H71" s="68"/>
    </row>
    <row r="72" spans="1:8" x14ac:dyDescent="0.3">
      <c r="A72" s="68"/>
      <c r="B72" s="68" t="s">
        <v>81</v>
      </c>
      <c r="C72" s="68" t="s">
        <v>53</v>
      </c>
      <c r="D72" s="68"/>
      <c r="E72" s="68"/>
      <c r="F72" s="68">
        <v>197000</v>
      </c>
      <c r="G72" s="68"/>
      <c r="H72" s="68"/>
    </row>
    <row r="73" spans="1:8" x14ac:dyDescent="0.3">
      <c r="A73" s="256" t="s">
        <v>81</v>
      </c>
      <c r="B73" s="256"/>
      <c r="C73" s="256"/>
      <c r="D73" s="256"/>
      <c r="E73" s="256">
        <v>0</v>
      </c>
      <c r="F73" s="256">
        <v>0</v>
      </c>
      <c r="G73" s="68"/>
      <c r="H73" s="68"/>
    </row>
    <row r="74" spans="1:8" x14ac:dyDescent="0.3">
      <c r="A74" s="257"/>
      <c r="B74" s="257"/>
      <c r="C74" s="257" t="s">
        <v>74</v>
      </c>
      <c r="D74" s="257"/>
      <c r="E74" s="257"/>
      <c r="F74" s="257">
        <v>0</v>
      </c>
      <c r="G74" s="68"/>
      <c r="H74" s="68"/>
    </row>
    <row r="75" spans="1:8" x14ac:dyDescent="0.3">
      <c r="A75" s="68"/>
      <c r="B75" s="68" t="s">
        <v>81</v>
      </c>
      <c r="C75" s="68" t="s">
        <v>53</v>
      </c>
      <c r="D75" s="68"/>
      <c r="E75" s="68"/>
      <c r="F75" s="68">
        <v>197000</v>
      </c>
      <c r="G75" s="68"/>
      <c r="H75" s="68"/>
    </row>
    <row r="76" spans="1:8" x14ac:dyDescent="0.3">
      <c r="A76" s="256" t="s">
        <v>81</v>
      </c>
      <c r="B76" s="256"/>
      <c r="C76" s="256"/>
      <c r="D76" s="256"/>
      <c r="E76" s="256">
        <v>0</v>
      </c>
      <c r="F76" s="256">
        <v>0</v>
      </c>
      <c r="G76" s="68"/>
      <c r="H76" s="68"/>
    </row>
    <row r="77" spans="1:8" x14ac:dyDescent="0.3">
      <c r="A77" s="257"/>
      <c r="B77" s="257"/>
      <c r="C77" s="257" t="s">
        <v>74</v>
      </c>
      <c r="D77" s="257"/>
      <c r="E77" s="257"/>
      <c r="F77" s="257">
        <v>0</v>
      </c>
      <c r="G77" s="68"/>
      <c r="H77" s="68"/>
    </row>
    <row r="78" spans="1:8" x14ac:dyDescent="0.3">
      <c r="A78" s="68" t="s">
        <v>150</v>
      </c>
      <c r="B78" s="68" t="s">
        <v>343</v>
      </c>
      <c r="C78" s="68" t="s">
        <v>53</v>
      </c>
      <c r="D78" s="68"/>
      <c r="E78" s="68"/>
      <c r="F78" s="68" t="s">
        <v>142</v>
      </c>
      <c r="G78" s="68"/>
      <c r="H78" s="68"/>
    </row>
    <row r="79" spans="1:8" x14ac:dyDescent="0.3">
      <c r="A79" s="256" t="s">
        <v>81</v>
      </c>
      <c r="B79" s="256"/>
      <c r="C79" s="256"/>
      <c r="D79" s="256"/>
      <c r="E79" s="256">
        <v>0</v>
      </c>
      <c r="F79" s="256">
        <v>0</v>
      </c>
      <c r="G79" s="68"/>
      <c r="H79" s="68"/>
    </row>
    <row r="80" spans="1:8" x14ac:dyDescent="0.3">
      <c r="A80" s="257"/>
      <c r="B80" s="257"/>
      <c r="C80" s="257" t="s">
        <v>74</v>
      </c>
      <c r="D80" s="257"/>
      <c r="E80" s="257"/>
      <c r="F80" s="257">
        <v>0</v>
      </c>
      <c r="G80" s="68"/>
      <c r="H80" s="68"/>
    </row>
    <row r="81" spans="1:8" x14ac:dyDescent="0.3">
      <c r="A81" s="68">
        <v>2001</v>
      </c>
      <c r="B81" s="68" t="s">
        <v>153</v>
      </c>
      <c r="C81" s="68" t="s">
        <v>53</v>
      </c>
      <c r="D81" s="68"/>
      <c r="E81" s="68">
        <v>22000</v>
      </c>
      <c r="F81" s="68"/>
      <c r="G81" s="68"/>
      <c r="H81" s="68"/>
    </row>
    <row r="82" spans="1:8" x14ac:dyDescent="0.3">
      <c r="A82" s="68">
        <v>600046</v>
      </c>
      <c r="B82" s="68" t="s">
        <v>27</v>
      </c>
      <c r="C82" s="68">
        <v>28</v>
      </c>
      <c r="D82" s="85">
        <v>44954</v>
      </c>
      <c r="E82" s="68">
        <v>22000</v>
      </c>
      <c r="F82" s="68"/>
      <c r="G82" s="68"/>
      <c r="H82" s="68"/>
    </row>
    <row r="83" spans="1:8" x14ac:dyDescent="0.3">
      <c r="A83" s="68"/>
      <c r="B83" s="68"/>
      <c r="C83" s="68">
        <v>32</v>
      </c>
      <c r="D83" s="85">
        <v>44957</v>
      </c>
      <c r="E83" s="68" t="s">
        <v>72</v>
      </c>
      <c r="F83" s="68" t="s">
        <v>27</v>
      </c>
      <c r="G83" s="68"/>
      <c r="H83" s="68"/>
    </row>
    <row r="84" spans="1:8" x14ac:dyDescent="0.3">
      <c r="A84" s="68">
        <v>600046</v>
      </c>
      <c r="B84" s="68" t="s">
        <v>27</v>
      </c>
      <c r="C84" s="68">
        <v>28</v>
      </c>
      <c r="D84" s="85">
        <v>44954</v>
      </c>
      <c r="E84" s="68">
        <v>12000</v>
      </c>
      <c r="F84" s="68"/>
      <c r="G84" s="68"/>
      <c r="H84" s="68"/>
    </row>
    <row r="85" spans="1:8" x14ac:dyDescent="0.3">
      <c r="A85" s="68"/>
      <c r="B85" s="68"/>
      <c r="C85" s="68">
        <v>32</v>
      </c>
      <c r="D85" s="85">
        <v>44957</v>
      </c>
      <c r="E85" s="68" t="s">
        <v>8</v>
      </c>
      <c r="F85" s="68" t="s">
        <v>27</v>
      </c>
      <c r="G85" s="68"/>
      <c r="H85" s="68"/>
    </row>
    <row r="86" spans="1:8" x14ac:dyDescent="0.3">
      <c r="A86" s="256" t="s">
        <v>81</v>
      </c>
      <c r="B86" s="256"/>
      <c r="C86" s="256"/>
      <c r="D86" s="256"/>
      <c r="E86" s="256">
        <v>34000</v>
      </c>
      <c r="F86" s="256">
        <v>0</v>
      </c>
      <c r="G86" s="68"/>
      <c r="H86" s="68"/>
    </row>
    <row r="87" spans="1:8" x14ac:dyDescent="0.3">
      <c r="A87" s="257"/>
      <c r="B87" s="257"/>
      <c r="C87" s="257" t="s">
        <v>74</v>
      </c>
      <c r="D87" s="257"/>
      <c r="E87" s="257">
        <v>34000</v>
      </c>
      <c r="F87" s="257"/>
      <c r="G87" s="68"/>
      <c r="H87" s="68"/>
    </row>
    <row r="88" spans="1:8" x14ac:dyDescent="0.3">
      <c r="A88" s="68">
        <v>2002</v>
      </c>
      <c r="B88" s="68" t="s">
        <v>151</v>
      </c>
      <c r="C88" s="68" t="s">
        <v>53</v>
      </c>
      <c r="D88" s="68"/>
      <c r="E88" s="68">
        <v>23000</v>
      </c>
      <c r="F88" s="68"/>
      <c r="G88" s="68"/>
      <c r="H88" s="68"/>
    </row>
    <row r="89" spans="1:8" x14ac:dyDescent="0.3">
      <c r="A89" s="68">
        <v>600046</v>
      </c>
      <c r="B89" s="68" t="s">
        <v>27</v>
      </c>
      <c r="C89" s="68">
        <v>6</v>
      </c>
      <c r="D89" s="85">
        <v>44931</v>
      </c>
      <c r="E89" s="68">
        <v>14000</v>
      </c>
      <c r="F89" s="68"/>
      <c r="G89" s="68"/>
      <c r="H89" s="68"/>
    </row>
    <row r="90" spans="1:8" x14ac:dyDescent="0.3">
      <c r="A90" s="68"/>
      <c r="B90" s="68"/>
      <c r="C90" s="68">
        <v>34</v>
      </c>
      <c r="D90" s="85">
        <v>44956</v>
      </c>
      <c r="E90" s="68" t="s">
        <v>8</v>
      </c>
      <c r="F90" s="68" t="s">
        <v>27</v>
      </c>
      <c r="G90" s="68"/>
      <c r="H90" s="68"/>
    </row>
    <row r="91" spans="1:8" x14ac:dyDescent="0.3">
      <c r="A91" s="256" t="s">
        <v>81</v>
      </c>
      <c r="B91" s="256"/>
      <c r="C91" s="256"/>
      <c r="D91" s="256"/>
      <c r="E91" s="256">
        <v>14000</v>
      </c>
      <c r="F91" s="256">
        <v>0</v>
      </c>
      <c r="G91" s="68"/>
      <c r="H91" s="68"/>
    </row>
    <row r="92" spans="1:8" x14ac:dyDescent="0.3">
      <c r="A92" s="257"/>
      <c r="B92" s="257"/>
      <c r="C92" s="257" t="s">
        <v>74</v>
      </c>
      <c r="D92" s="257"/>
      <c r="E92" s="257">
        <v>14000</v>
      </c>
      <c r="F92" s="257"/>
      <c r="G92" s="68"/>
      <c r="H92" s="68"/>
    </row>
    <row r="93" spans="1:8" x14ac:dyDescent="0.3">
      <c r="A93" s="68">
        <v>2003</v>
      </c>
      <c r="B93" s="68" t="s">
        <v>152</v>
      </c>
      <c r="C93" s="68" t="s">
        <v>53</v>
      </c>
      <c r="D93" s="68"/>
      <c r="E93" s="68">
        <v>24000</v>
      </c>
      <c r="F93" s="68"/>
      <c r="G93" s="68"/>
      <c r="H93" s="68"/>
    </row>
    <row r="94" spans="1:8" x14ac:dyDescent="0.3">
      <c r="A94" s="256" t="s">
        <v>81</v>
      </c>
      <c r="B94" s="256"/>
      <c r="C94" s="256"/>
      <c r="D94" s="256"/>
      <c r="E94" s="256">
        <v>0</v>
      </c>
      <c r="F94" s="256">
        <v>0</v>
      </c>
      <c r="G94" s="68"/>
      <c r="H94" s="68"/>
    </row>
    <row r="95" spans="1:8" x14ac:dyDescent="0.3">
      <c r="A95" s="257"/>
      <c r="B95" s="257"/>
      <c r="C95" s="257" t="s">
        <v>74</v>
      </c>
      <c r="D95" s="257"/>
      <c r="E95" s="257"/>
      <c r="F95" s="257">
        <v>0</v>
      </c>
      <c r="G95" s="68"/>
      <c r="H95" s="68"/>
    </row>
    <row r="96" spans="1:8" x14ac:dyDescent="0.3">
      <c r="A96" s="68">
        <v>2004</v>
      </c>
      <c r="B96" s="68" t="s">
        <v>154</v>
      </c>
      <c r="C96" s="68" t="s">
        <v>53</v>
      </c>
      <c r="D96" s="68"/>
      <c r="E96" s="68">
        <v>25000</v>
      </c>
      <c r="F96" s="68"/>
      <c r="G96" s="68"/>
      <c r="H96" s="68"/>
    </row>
    <row r="97" spans="1:8" x14ac:dyDescent="0.3">
      <c r="A97" s="256" t="s">
        <v>81</v>
      </c>
      <c r="B97" s="256"/>
      <c r="C97" s="256"/>
      <c r="D97" s="256"/>
      <c r="E97" s="256">
        <v>0</v>
      </c>
      <c r="F97" s="256">
        <v>0</v>
      </c>
      <c r="G97" s="68"/>
      <c r="H97" s="68"/>
    </row>
    <row r="98" spans="1:8" x14ac:dyDescent="0.3">
      <c r="A98" s="257"/>
      <c r="B98" s="257"/>
      <c r="C98" s="257" t="s">
        <v>74</v>
      </c>
      <c r="D98" s="257"/>
      <c r="E98" s="257"/>
      <c r="F98" s="257">
        <v>0</v>
      </c>
      <c r="G98" s="68"/>
      <c r="H98" s="68"/>
    </row>
    <row r="99" spans="1:8" x14ac:dyDescent="0.3">
      <c r="A99" s="68">
        <v>2005</v>
      </c>
      <c r="B99" s="68" t="s">
        <v>163</v>
      </c>
      <c r="C99" s="68" t="s">
        <v>53</v>
      </c>
      <c r="D99" s="68"/>
      <c r="E99" s="68">
        <v>26000</v>
      </c>
      <c r="F99" s="68"/>
      <c r="G99" s="68"/>
      <c r="H99" s="68"/>
    </row>
    <row r="100" spans="1:8" x14ac:dyDescent="0.3">
      <c r="A100" s="256" t="s">
        <v>81</v>
      </c>
      <c r="B100" s="256"/>
      <c r="C100" s="256"/>
      <c r="D100" s="256"/>
      <c r="E100" s="256">
        <v>0</v>
      </c>
      <c r="F100" s="256">
        <v>0</v>
      </c>
      <c r="G100" s="68"/>
      <c r="H100" s="68"/>
    </row>
    <row r="101" spans="1:8" x14ac:dyDescent="0.3">
      <c r="A101" s="257"/>
      <c r="B101" s="257"/>
      <c r="C101" s="257" t="s">
        <v>74</v>
      </c>
      <c r="D101" s="257"/>
      <c r="E101" s="257"/>
      <c r="F101" s="257">
        <v>0</v>
      </c>
      <c r="G101" s="68"/>
      <c r="H101" s="68"/>
    </row>
    <row r="102" spans="1:8" x14ac:dyDescent="0.3">
      <c r="A102" s="68">
        <v>2006</v>
      </c>
      <c r="B102" s="68" t="s">
        <v>164</v>
      </c>
      <c r="C102" s="68" t="s">
        <v>53</v>
      </c>
      <c r="D102" s="68"/>
      <c r="E102" s="68">
        <v>27000</v>
      </c>
      <c r="F102" s="68"/>
      <c r="G102" s="68"/>
      <c r="H102" s="68"/>
    </row>
    <row r="103" spans="1:8" x14ac:dyDescent="0.3">
      <c r="A103" s="256" t="s">
        <v>81</v>
      </c>
      <c r="B103" s="256"/>
      <c r="C103" s="256"/>
      <c r="D103" s="256"/>
      <c r="E103" s="256">
        <v>0</v>
      </c>
      <c r="F103" s="256">
        <v>0</v>
      </c>
      <c r="G103" s="68"/>
      <c r="H103" s="68"/>
    </row>
    <row r="104" spans="1:8" x14ac:dyDescent="0.3">
      <c r="A104" s="257"/>
      <c r="B104" s="257"/>
      <c r="C104" s="257" t="s">
        <v>74</v>
      </c>
      <c r="D104" s="257"/>
      <c r="E104" s="257"/>
      <c r="F104" s="257">
        <v>0</v>
      </c>
      <c r="G104" s="68"/>
      <c r="H104" s="68"/>
    </row>
    <row r="105" spans="1:8" x14ac:dyDescent="0.3">
      <c r="A105" s="68">
        <v>2007</v>
      </c>
      <c r="B105" s="68" t="s">
        <v>165</v>
      </c>
      <c r="C105" s="68" t="s">
        <v>53</v>
      </c>
      <c r="D105" s="68"/>
      <c r="E105" s="68">
        <v>28000</v>
      </c>
      <c r="F105" s="68"/>
      <c r="G105" s="68"/>
      <c r="H105" s="68"/>
    </row>
    <row r="106" spans="1:8" x14ac:dyDescent="0.3">
      <c r="A106" s="68">
        <v>600046</v>
      </c>
      <c r="B106" s="68" t="s">
        <v>27</v>
      </c>
      <c r="C106" s="68">
        <v>35</v>
      </c>
      <c r="D106" s="85">
        <v>44957</v>
      </c>
      <c r="E106" s="68">
        <v>5000</v>
      </c>
      <c r="F106" s="68">
        <v>0</v>
      </c>
      <c r="G106" s="68"/>
      <c r="H106" s="68"/>
    </row>
    <row r="107" spans="1:8" x14ac:dyDescent="0.3">
      <c r="A107" s="68"/>
      <c r="B107" s="68"/>
      <c r="C107" s="68">
        <v>36</v>
      </c>
      <c r="D107" s="85">
        <v>44957</v>
      </c>
      <c r="E107" s="68" t="s">
        <v>8</v>
      </c>
      <c r="F107" s="68" t="s">
        <v>27</v>
      </c>
      <c r="G107" s="68"/>
      <c r="H107" s="68"/>
    </row>
    <row r="108" spans="1:8" x14ac:dyDescent="0.3">
      <c r="A108" s="256" t="s">
        <v>81</v>
      </c>
      <c r="B108" s="256"/>
      <c r="C108" s="256"/>
      <c r="D108" s="256"/>
      <c r="E108" s="256">
        <v>5000</v>
      </c>
      <c r="F108" s="256">
        <v>0</v>
      </c>
      <c r="G108" s="68"/>
      <c r="H108" s="68"/>
    </row>
    <row r="109" spans="1:8" x14ac:dyDescent="0.3">
      <c r="A109" s="257"/>
      <c r="B109" s="257"/>
      <c r="C109" s="257" t="s">
        <v>74</v>
      </c>
      <c r="D109" s="257"/>
      <c r="E109" s="257">
        <v>5000</v>
      </c>
      <c r="F109" s="257"/>
      <c r="G109" s="68"/>
      <c r="H109" s="68"/>
    </row>
    <row r="110" spans="1:8" x14ac:dyDescent="0.3">
      <c r="A110" s="68">
        <v>2008</v>
      </c>
      <c r="B110" s="68" t="s">
        <v>166</v>
      </c>
      <c r="C110" s="68" t="s">
        <v>53</v>
      </c>
      <c r="D110" s="68"/>
      <c r="E110" s="68">
        <v>29000</v>
      </c>
      <c r="F110" s="68"/>
      <c r="G110" s="68"/>
      <c r="H110" s="68"/>
    </row>
    <row r="111" spans="1:8" x14ac:dyDescent="0.3">
      <c r="A111" s="256" t="s">
        <v>81</v>
      </c>
      <c r="B111" s="256"/>
      <c r="C111" s="256"/>
      <c r="D111" s="256"/>
      <c r="E111" s="256">
        <v>0</v>
      </c>
      <c r="F111" s="256">
        <v>0</v>
      </c>
      <c r="G111" s="68"/>
      <c r="H111" s="68"/>
    </row>
    <row r="112" spans="1:8" x14ac:dyDescent="0.3">
      <c r="A112" s="257"/>
      <c r="B112" s="257"/>
      <c r="C112" s="257" t="s">
        <v>74</v>
      </c>
      <c r="D112" s="257"/>
      <c r="E112" s="257"/>
      <c r="F112" s="257">
        <v>0</v>
      </c>
      <c r="G112" s="68"/>
      <c r="H112" s="68"/>
    </row>
    <row r="113" spans="1:8" x14ac:dyDescent="0.3">
      <c r="A113" s="68">
        <v>2009</v>
      </c>
      <c r="B113" s="68" t="s">
        <v>167</v>
      </c>
      <c r="C113" s="68" t="s">
        <v>53</v>
      </c>
      <c r="D113" s="68"/>
      <c r="E113" s="68">
        <v>30000</v>
      </c>
      <c r="F113" s="68"/>
      <c r="G113" s="68"/>
      <c r="H113" s="68"/>
    </row>
    <row r="114" spans="1:8" x14ac:dyDescent="0.3">
      <c r="A114" s="68">
        <v>600046</v>
      </c>
      <c r="B114" s="68" t="s">
        <v>27</v>
      </c>
      <c r="C114" s="68">
        <v>33</v>
      </c>
      <c r="D114" s="85">
        <v>44947</v>
      </c>
      <c r="E114" s="68">
        <v>4250</v>
      </c>
      <c r="F114" s="68">
        <v>0</v>
      </c>
      <c r="G114" s="68"/>
      <c r="H114" s="68"/>
    </row>
    <row r="115" spans="1:8" x14ac:dyDescent="0.3">
      <c r="A115" s="68"/>
      <c r="B115" s="68"/>
      <c r="C115" s="68">
        <v>21</v>
      </c>
      <c r="D115" s="85">
        <v>44947</v>
      </c>
      <c r="E115" s="68" t="s">
        <v>8</v>
      </c>
      <c r="F115" s="68" t="s">
        <v>27</v>
      </c>
      <c r="G115" s="68"/>
      <c r="H115" s="68"/>
    </row>
    <row r="116" spans="1:8" x14ac:dyDescent="0.3">
      <c r="A116" s="256" t="s">
        <v>81</v>
      </c>
      <c r="B116" s="256"/>
      <c r="C116" s="256"/>
      <c r="D116" s="256"/>
      <c r="E116" s="256">
        <v>4250</v>
      </c>
      <c r="F116" s="256">
        <v>0</v>
      </c>
      <c r="G116" s="68"/>
      <c r="H116" s="68"/>
    </row>
    <row r="117" spans="1:8" x14ac:dyDescent="0.3">
      <c r="A117" s="257"/>
      <c r="B117" s="257"/>
      <c r="C117" s="257" t="s">
        <v>74</v>
      </c>
      <c r="D117" s="257"/>
      <c r="E117" s="257">
        <v>4250</v>
      </c>
      <c r="F117" s="257"/>
      <c r="G117" s="68"/>
      <c r="H117" s="68"/>
    </row>
    <row r="118" spans="1:8" x14ac:dyDescent="0.3">
      <c r="A118" s="68">
        <v>2010</v>
      </c>
      <c r="B118" s="68" t="s">
        <v>251</v>
      </c>
      <c r="C118" s="68" t="s">
        <v>53</v>
      </c>
      <c r="D118" s="68"/>
      <c r="E118" s="68">
        <v>31000</v>
      </c>
      <c r="F118" s="68"/>
      <c r="G118" s="68"/>
      <c r="H118" s="68"/>
    </row>
    <row r="119" spans="1:8" x14ac:dyDescent="0.3">
      <c r="A119" s="68">
        <v>600046</v>
      </c>
      <c r="B119" s="68" t="s">
        <v>27</v>
      </c>
      <c r="C119" s="68">
        <v>15</v>
      </c>
      <c r="D119" s="85">
        <v>44941</v>
      </c>
      <c r="E119" s="68">
        <v>2400</v>
      </c>
      <c r="F119" s="68">
        <v>0</v>
      </c>
      <c r="G119" s="68"/>
      <c r="H119" s="68"/>
    </row>
    <row r="120" spans="1:8" x14ac:dyDescent="0.3">
      <c r="A120" s="68"/>
      <c r="B120" s="68"/>
      <c r="C120" s="68">
        <v>16</v>
      </c>
      <c r="D120" s="85">
        <v>44942</v>
      </c>
      <c r="E120" s="68" t="s">
        <v>71</v>
      </c>
      <c r="F120" s="68" t="s">
        <v>27</v>
      </c>
      <c r="G120" s="68"/>
      <c r="H120" s="68"/>
    </row>
    <row r="121" spans="1:8" x14ac:dyDescent="0.3">
      <c r="A121" s="68">
        <v>600046</v>
      </c>
      <c r="B121" s="68" t="s">
        <v>27</v>
      </c>
      <c r="C121" s="68">
        <v>15</v>
      </c>
      <c r="D121" s="85">
        <v>44941</v>
      </c>
      <c r="E121" s="68">
        <v>4000</v>
      </c>
      <c r="F121" s="68">
        <v>0</v>
      </c>
      <c r="G121" s="68"/>
      <c r="H121" s="68"/>
    </row>
    <row r="122" spans="1:8" x14ac:dyDescent="0.3">
      <c r="A122" s="68"/>
      <c r="B122" s="68"/>
      <c r="C122" s="68">
        <v>16</v>
      </c>
      <c r="D122" s="85">
        <v>44942</v>
      </c>
      <c r="E122" s="68" t="s">
        <v>72</v>
      </c>
      <c r="F122" s="68" t="s">
        <v>27</v>
      </c>
      <c r="G122" s="68"/>
      <c r="H122" s="68"/>
    </row>
    <row r="123" spans="1:8" x14ac:dyDescent="0.3">
      <c r="A123" s="68">
        <v>600046</v>
      </c>
      <c r="B123" s="68" t="s">
        <v>27</v>
      </c>
      <c r="C123" s="68">
        <v>15</v>
      </c>
      <c r="D123" s="85">
        <v>44941</v>
      </c>
      <c r="E123" s="68">
        <v>6000</v>
      </c>
      <c r="F123" s="68">
        <v>0</v>
      </c>
      <c r="G123" s="68"/>
      <c r="H123" s="68"/>
    </row>
    <row r="124" spans="1:8" x14ac:dyDescent="0.3">
      <c r="A124" s="68"/>
      <c r="B124" s="68"/>
      <c r="C124" s="68">
        <v>16</v>
      </c>
      <c r="D124" s="85">
        <v>44942</v>
      </c>
      <c r="E124" s="68" t="s">
        <v>8</v>
      </c>
      <c r="F124" s="68" t="s">
        <v>27</v>
      </c>
      <c r="G124" s="68"/>
      <c r="H124" s="68"/>
    </row>
    <row r="125" spans="1:8" x14ac:dyDescent="0.3">
      <c r="A125" s="256" t="s">
        <v>81</v>
      </c>
      <c r="B125" s="256"/>
      <c r="C125" s="256"/>
      <c r="D125" s="256"/>
      <c r="E125" s="256">
        <v>12400</v>
      </c>
      <c r="F125" s="256">
        <v>0</v>
      </c>
      <c r="G125" s="68"/>
      <c r="H125" s="68"/>
    </row>
    <row r="126" spans="1:8" x14ac:dyDescent="0.3">
      <c r="A126" s="257"/>
      <c r="B126" s="257"/>
      <c r="C126" s="257" t="s">
        <v>74</v>
      </c>
      <c r="D126" s="257"/>
      <c r="E126" s="257">
        <v>12400</v>
      </c>
      <c r="F126" s="257"/>
      <c r="G126" s="68"/>
      <c r="H126" s="68"/>
    </row>
    <row r="127" spans="1:8" x14ac:dyDescent="0.3">
      <c r="A127" s="68">
        <v>2011</v>
      </c>
      <c r="B127" s="68" t="s">
        <v>272</v>
      </c>
      <c r="C127" s="68" t="s">
        <v>53</v>
      </c>
      <c r="D127" s="68"/>
      <c r="E127" s="68">
        <v>32000</v>
      </c>
      <c r="F127" s="68"/>
      <c r="G127" s="68"/>
      <c r="H127" s="68"/>
    </row>
    <row r="128" spans="1:8" x14ac:dyDescent="0.3">
      <c r="A128" s="256" t="s">
        <v>81</v>
      </c>
      <c r="B128" s="256"/>
      <c r="C128" s="256"/>
      <c r="D128" s="256"/>
      <c r="E128" s="256">
        <v>0</v>
      </c>
      <c r="F128" s="256">
        <v>0</v>
      </c>
      <c r="G128" s="68"/>
      <c r="H128" s="68"/>
    </row>
    <row r="129" spans="1:8" x14ac:dyDescent="0.3">
      <c r="A129" s="257"/>
      <c r="B129" s="257"/>
      <c r="C129" s="257" t="s">
        <v>74</v>
      </c>
      <c r="D129" s="257"/>
      <c r="E129" s="257"/>
      <c r="F129" s="257">
        <v>0</v>
      </c>
      <c r="G129" s="68"/>
      <c r="H129" s="68"/>
    </row>
    <row r="130" spans="1:8" x14ac:dyDescent="0.3">
      <c r="A130" s="68" t="s">
        <v>75</v>
      </c>
      <c r="B130" s="68" t="s">
        <v>81</v>
      </c>
      <c r="C130" s="68" t="s">
        <v>53</v>
      </c>
      <c r="D130" s="68"/>
      <c r="E130" s="68"/>
      <c r="F130" s="68">
        <v>341000</v>
      </c>
      <c r="G130" s="68"/>
      <c r="H130" s="68"/>
    </row>
    <row r="131" spans="1:8" x14ac:dyDescent="0.3">
      <c r="A131" s="256" t="s">
        <v>81</v>
      </c>
      <c r="B131" s="256"/>
      <c r="C131" s="256"/>
      <c r="D131" s="256"/>
      <c r="E131" s="256">
        <v>0</v>
      </c>
      <c r="F131" s="256">
        <v>0</v>
      </c>
      <c r="G131" s="68"/>
      <c r="H131" s="68"/>
    </row>
    <row r="132" spans="1:8" x14ac:dyDescent="0.3">
      <c r="A132" s="257"/>
      <c r="B132" s="257"/>
      <c r="C132" s="257" t="s">
        <v>74</v>
      </c>
      <c r="D132" s="257"/>
      <c r="E132" s="257"/>
      <c r="F132" s="257">
        <v>0</v>
      </c>
      <c r="G132" s="68"/>
      <c r="H132" s="68"/>
    </row>
    <row r="133" spans="1:8" x14ac:dyDescent="0.3">
      <c r="A133" s="68"/>
      <c r="B133" s="68"/>
      <c r="C133" s="68"/>
      <c r="D133" s="68"/>
      <c r="E133" s="68"/>
      <c r="F133" s="68"/>
      <c r="G133" s="68"/>
      <c r="H133" s="68"/>
    </row>
    <row r="134" spans="1:8" x14ac:dyDescent="0.3">
      <c r="A134" s="68"/>
      <c r="B134" s="68"/>
      <c r="C134" s="68"/>
      <c r="D134" s="68"/>
      <c r="E134" s="68"/>
      <c r="F134" s="68"/>
      <c r="G134" s="68"/>
      <c r="H134" s="68"/>
    </row>
    <row r="135" spans="1:8" x14ac:dyDescent="0.3">
      <c r="A135" s="68"/>
      <c r="B135" s="68"/>
      <c r="C135" s="68"/>
      <c r="D135" s="68"/>
      <c r="E135" s="68"/>
      <c r="F135" s="68"/>
      <c r="G135" s="68"/>
      <c r="H135" s="68"/>
    </row>
    <row r="136" spans="1:8" x14ac:dyDescent="0.3">
      <c r="A136" s="68"/>
      <c r="B136" s="68"/>
      <c r="C136" s="68"/>
      <c r="D136" s="68"/>
      <c r="E136" s="68"/>
      <c r="F136" s="68"/>
      <c r="G136" s="68"/>
      <c r="H136" s="68"/>
    </row>
    <row r="137" spans="1:8" x14ac:dyDescent="0.3">
      <c r="A137" s="68"/>
      <c r="B137" s="68"/>
      <c r="C137" s="68"/>
      <c r="D137" s="68"/>
      <c r="E137" s="68"/>
      <c r="F137" s="68"/>
      <c r="G137" s="68"/>
      <c r="H137" s="68"/>
    </row>
    <row r="138" spans="1:8" x14ac:dyDescent="0.3">
      <c r="A138" s="68"/>
      <c r="B138" s="68"/>
      <c r="C138" s="68"/>
      <c r="D138" s="68"/>
      <c r="E138" s="68"/>
      <c r="F138" s="68"/>
      <c r="G138" s="68"/>
      <c r="H138" s="68"/>
    </row>
    <row r="139" spans="1:8" x14ac:dyDescent="0.3">
      <c r="A139" s="68"/>
      <c r="B139" s="68"/>
      <c r="C139" s="68"/>
      <c r="D139" s="68"/>
      <c r="E139" s="68"/>
      <c r="F139" s="68"/>
      <c r="G139" s="68"/>
      <c r="H139" s="68"/>
    </row>
    <row r="140" spans="1:8" x14ac:dyDescent="0.3">
      <c r="A140" s="68"/>
      <c r="B140" s="68"/>
      <c r="C140" s="68"/>
      <c r="D140" s="68"/>
      <c r="E140" s="68"/>
      <c r="F140" s="68"/>
      <c r="G140" s="68"/>
      <c r="H140" s="68"/>
    </row>
    <row r="141" spans="1:8" x14ac:dyDescent="0.3">
      <c r="A141" s="68"/>
      <c r="B141" s="68"/>
      <c r="C141" s="68"/>
      <c r="D141" s="68"/>
      <c r="E141" s="68"/>
      <c r="F141" s="68"/>
      <c r="G141" s="68"/>
      <c r="H141" s="68"/>
    </row>
    <row r="142" spans="1:8" x14ac:dyDescent="0.3">
      <c r="A142" s="68"/>
      <c r="B142" s="68"/>
      <c r="C142" s="68"/>
      <c r="D142" s="68"/>
      <c r="E142" s="68"/>
      <c r="F142" s="68"/>
      <c r="G142" s="68"/>
      <c r="H142" s="68"/>
    </row>
    <row r="143" spans="1:8" x14ac:dyDescent="0.3">
      <c r="A143" s="68"/>
      <c r="B143" s="68"/>
      <c r="C143" s="68"/>
      <c r="D143" s="68"/>
      <c r="E143" s="68"/>
      <c r="F143" s="68"/>
      <c r="G143" s="68"/>
      <c r="H143" s="68"/>
    </row>
    <row r="144" spans="1:8" x14ac:dyDescent="0.3">
      <c r="A144" s="68"/>
      <c r="B144" s="68"/>
      <c r="C144" s="68"/>
      <c r="D144" s="68"/>
      <c r="E144" s="68"/>
      <c r="F144" s="68"/>
      <c r="G144" s="68"/>
      <c r="H144" s="68"/>
    </row>
    <row r="145" spans="1:8" x14ac:dyDescent="0.3">
      <c r="A145" s="68"/>
      <c r="B145" s="68"/>
      <c r="C145" s="68"/>
      <c r="D145" s="68"/>
      <c r="E145" s="68"/>
      <c r="F145" s="68"/>
      <c r="G145" s="68"/>
      <c r="H145" s="68"/>
    </row>
    <row r="146" spans="1:8" x14ac:dyDescent="0.3">
      <c r="A146" s="68"/>
      <c r="B146" s="68"/>
      <c r="C146" s="68"/>
      <c r="D146" s="68"/>
      <c r="E146" s="68"/>
      <c r="F146" s="68"/>
      <c r="G146" s="68"/>
      <c r="H146" s="68"/>
    </row>
    <row r="147" spans="1:8" x14ac:dyDescent="0.3">
      <c r="A147" s="68"/>
      <c r="B147" s="68"/>
      <c r="C147" s="68"/>
      <c r="D147" s="68"/>
      <c r="E147" s="68"/>
      <c r="F147" s="68"/>
      <c r="G147" s="68"/>
      <c r="H147" s="68"/>
    </row>
    <row r="148" spans="1:8" x14ac:dyDescent="0.3">
      <c r="A148" s="68"/>
      <c r="B148" s="68"/>
      <c r="C148" s="68"/>
      <c r="D148" s="68"/>
      <c r="E148" s="68"/>
      <c r="F148" s="68"/>
      <c r="G148" s="68"/>
      <c r="H148" s="68"/>
    </row>
    <row r="149" spans="1:8" x14ac:dyDescent="0.3">
      <c r="A149" s="68"/>
      <c r="B149" s="68"/>
      <c r="C149" s="68"/>
      <c r="D149" s="68"/>
      <c r="E149" s="68"/>
      <c r="F149" s="68"/>
      <c r="G149" s="68"/>
      <c r="H149" s="68"/>
    </row>
    <row r="150" spans="1:8" x14ac:dyDescent="0.3">
      <c r="A150" s="68"/>
      <c r="B150" s="68"/>
      <c r="C150" s="68"/>
      <c r="D150" s="68"/>
      <c r="E150" s="68"/>
      <c r="F150" s="68"/>
      <c r="G150" s="68"/>
      <c r="H150" s="68"/>
    </row>
    <row r="151" spans="1:8" x14ac:dyDescent="0.3">
      <c r="A151" s="68"/>
      <c r="B151" s="68"/>
      <c r="C151" s="68"/>
      <c r="D151" s="68"/>
      <c r="E151" s="68"/>
      <c r="F151" s="68"/>
      <c r="G151" s="68"/>
      <c r="H151" s="68"/>
    </row>
    <row r="152" spans="1:8" x14ac:dyDescent="0.3">
      <c r="A152" s="68"/>
      <c r="B152" s="68"/>
      <c r="C152" s="68"/>
      <c r="D152" s="68"/>
      <c r="E152" s="68"/>
      <c r="F152" s="68"/>
      <c r="G152" s="68"/>
      <c r="H152" s="68"/>
    </row>
    <row r="153" spans="1:8" x14ac:dyDescent="0.3">
      <c r="A153" s="68"/>
      <c r="B153" s="68"/>
      <c r="C153" s="68"/>
      <c r="D153" s="68"/>
      <c r="E153" s="68"/>
      <c r="F153" s="68"/>
      <c r="G153" s="68"/>
      <c r="H153" s="68"/>
    </row>
    <row r="154" spans="1:8" x14ac:dyDescent="0.3">
      <c r="A154" s="68"/>
      <c r="B154" s="68"/>
      <c r="C154" s="68"/>
      <c r="D154" s="68"/>
      <c r="E154" s="68"/>
      <c r="F154" s="68"/>
      <c r="G154" s="68"/>
      <c r="H154" s="68"/>
    </row>
    <row r="155" spans="1:8" x14ac:dyDescent="0.3">
      <c r="A155" s="68"/>
      <c r="B155" s="68"/>
      <c r="C155" s="68"/>
      <c r="D155" s="68"/>
      <c r="E155" s="68"/>
      <c r="F155" s="68"/>
      <c r="G155" s="68"/>
      <c r="H155" s="68"/>
    </row>
    <row r="156" spans="1:8" x14ac:dyDescent="0.3">
      <c r="A156" s="68"/>
      <c r="B156" s="68"/>
      <c r="C156" s="68"/>
      <c r="D156" s="68"/>
      <c r="E156" s="68"/>
      <c r="F156" s="68"/>
      <c r="G156" s="68"/>
      <c r="H156" s="68"/>
    </row>
    <row r="157" spans="1:8" x14ac:dyDescent="0.3">
      <c r="A157" s="68"/>
      <c r="B157" s="68"/>
      <c r="C157" s="68"/>
      <c r="D157" s="68"/>
      <c r="E157" s="68"/>
      <c r="F157" s="68"/>
      <c r="G157" s="68"/>
      <c r="H157" s="68"/>
    </row>
    <row r="158" spans="1:8" x14ac:dyDescent="0.3">
      <c r="A158" s="68"/>
      <c r="B158" s="68"/>
      <c r="C158" s="68"/>
      <c r="D158" s="68"/>
      <c r="E158" s="68"/>
      <c r="F158" s="68"/>
      <c r="G158" s="68"/>
      <c r="H158" s="68"/>
    </row>
    <row r="159" spans="1:8" x14ac:dyDescent="0.3">
      <c r="A159" s="68"/>
      <c r="B159" s="68"/>
      <c r="C159" s="68"/>
      <c r="D159" s="68"/>
      <c r="E159" s="68"/>
      <c r="F159" s="68"/>
      <c r="G159" s="68"/>
      <c r="H159" s="68"/>
    </row>
    <row r="160" spans="1:8" x14ac:dyDescent="0.3">
      <c r="A160" s="68"/>
      <c r="B160" s="68"/>
      <c r="C160" s="68"/>
      <c r="D160" s="68"/>
      <c r="E160" s="68"/>
      <c r="F160" s="68"/>
      <c r="G160" s="68"/>
      <c r="H160" s="68"/>
    </row>
    <row r="161" spans="1:8" x14ac:dyDescent="0.3">
      <c r="A161" s="68"/>
      <c r="B161" s="68"/>
      <c r="C161" s="68"/>
      <c r="D161" s="68"/>
      <c r="E161" s="68"/>
      <c r="F161" s="68"/>
      <c r="G161" s="68"/>
      <c r="H161" s="68"/>
    </row>
    <row r="162" spans="1:8" x14ac:dyDescent="0.3">
      <c r="A162" s="68"/>
      <c r="B162" s="68"/>
      <c r="C162" s="68"/>
      <c r="D162" s="68"/>
      <c r="E162" s="68"/>
      <c r="F162" s="68"/>
      <c r="G162" s="68"/>
      <c r="H162" s="68"/>
    </row>
    <row r="163" spans="1:8" x14ac:dyDescent="0.3">
      <c r="A163" s="68"/>
      <c r="B163" s="68"/>
      <c r="C163" s="68"/>
      <c r="D163" s="68"/>
      <c r="E163" s="68"/>
      <c r="F163" s="68"/>
      <c r="G163" s="68"/>
      <c r="H163" s="68"/>
    </row>
    <row r="164" spans="1:8" x14ac:dyDescent="0.3">
      <c r="A164" s="68"/>
      <c r="B164" s="68"/>
      <c r="C164" s="68"/>
      <c r="D164" s="68"/>
      <c r="E164" s="68"/>
      <c r="F164" s="68"/>
      <c r="G164" s="68"/>
      <c r="H164" s="68"/>
    </row>
    <row r="165" spans="1:8" x14ac:dyDescent="0.3">
      <c r="A165" s="68"/>
      <c r="B165" s="68"/>
      <c r="C165" s="68"/>
      <c r="D165" s="68"/>
      <c r="E165" s="68"/>
      <c r="F165" s="68"/>
      <c r="G165" s="68"/>
      <c r="H165" s="68"/>
    </row>
    <row r="166" spans="1:8" x14ac:dyDescent="0.3">
      <c r="A166" s="68"/>
      <c r="B166" s="68"/>
      <c r="C166" s="68"/>
      <c r="D166" s="68"/>
      <c r="E166" s="68"/>
      <c r="F166" s="68"/>
      <c r="G166" s="68"/>
      <c r="H166" s="68"/>
    </row>
    <row r="167" spans="1:8" x14ac:dyDescent="0.3">
      <c r="A167" s="68"/>
      <c r="B167" s="68"/>
      <c r="C167" s="68"/>
      <c r="D167" s="68"/>
      <c r="E167" s="68"/>
      <c r="F167" s="68"/>
      <c r="G167" s="68"/>
      <c r="H167" s="68"/>
    </row>
    <row r="168" spans="1:8" x14ac:dyDescent="0.3">
      <c r="A168" s="68"/>
      <c r="B168" s="68"/>
      <c r="C168" s="68"/>
      <c r="D168" s="68"/>
      <c r="E168" s="68"/>
      <c r="F168" s="68"/>
      <c r="G168" s="68"/>
      <c r="H168" s="68"/>
    </row>
    <row r="169" spans="1:8" x14ac:dyDescent="0.3">
      <c r="A169" s="68"/>
      <c r="B169" s="68"/>
      <c r="C169" s="68"/>
      <c r="D169" s="68"/>
      <c r="E169" s="68"/>
      <c r="F169" s="68"/>
      <c r="G169" s="68"/>
      <c r="H169" s="68"/>
    </row>
    <row r="170" spans="1:8" x14ac:dyDescent="0.3">
      <c r="A170" s="68"/>
      <c r="B170" s="68"/>
      <c r="C170" s="68"/>
      <c r="D170" s="68"/>
      <c r="E170" s="68"/>
      <c r="F170" s="68"/>
      <c r="G170" s="68"/>
      <c r="H170" s="68"/>
    </row>
    <row r="171" spans="1:8" x14ac:dyDescent="0.3">
      <c r="A171" s="68"/>
      <c r="B171" s="68"/>
      <c r="C171" s="68"/>
      <c r="D171" s="68"/>
      <c r="E171" s="68"/>
      <c r="F171" s="68"/>
      <c r="G171" s="68"/>
      <c r="H171" s="68"/>
    </row>
    <row r="172" spans="1:8" x14ac:dyDescent="0.3">
      <c r="A172" s="68"/>
      <c r="B172" s="68"/>
      <c r="C172" s="68"/>
      <c r="D172" s="68"/>
      <c r="E172" s="68"/>
      <c r="F172" s="68"/>
      <c r="G172" s="68"/>
      <c r="H172" s="68"/>
    </row>
    <row r="173" spans="1:8" x14ac:dyDescent="0.3">
      <c r="A173" s="68"/>
      <c r="B173" s="68"/>
      <c r="C173" s="68"/>
      <c r="D173" s="68"/>
      <c r="E173" s="68"/>
      <c r="F173" s="68"/>
      <c r="G173" s="68"/>
      <c r="H173" s="68"/>
    </row>
    <row r="174" spans="1:8" x14ac:dyDescent="0.3">
      <c r="A174" s="68"/>
      <c r="B174" s="68"/>
      <c r="C174" s="68"/>
      <c r="D174" s="68"/>
      <c r="E174" s="68"/>
      <c r="F174" s="68"/>
      <c r="G174" s="68"/>
      <c r="H174" s="68"/>
    </row>
    <row r="175" spans="1:8" x14ac:dyDescent="0.3">
      <c r="A175" s="68"/>
      <c r="B175" s="68"/>
      <c r="C175" s="68"/>
      <c r="D175" s="68"/>
      <c r="E175" s="68"/>
      <c r="F175" s="68"/>
      <c r="G175" s="68"/>
      <c r="H175" s="68"/>
    </row>
    <row r="176" spans="1:8" x14ac:dyDescent="0.3">
      <c r="A176" s="68"/>
      <c r="B176" s="68"/>
      <c r="C176" s="68"/>
      <c r="D176" s="68"/>
      <c r="E176" s="68"/>
      <c r="F176" s="68"/>
      <c r="G176" s="68"/>
      <c r="H176" s="68"/>
    </row>
    <row r="177" spans="1:8" x14ac:dyDescent="0.3">
      <c r="A177" s="68"/>
      <c r="B177" s="68"/>
      <c r="C177" s="68"/>
      <c r="D177" s="68"/>
      <c r="E177" s="68"/>
      <c r="F177" s="68"/>
      <c r="G177" s="68"/>
      <c r="H177" s="68"/>
    </row>
    <row r="178" spans="1:8" x14ac:dyDescent="0.3">
      <c r="A178" s="68"/>
      <c r="B178" s="68"/>
      <c r="C178" s="68"/>
      <c r="D178" s="68"/>
      <c r="E178" s="68"/>
      <c r="F178" s="68"/>
      <c r="G178" s="68"/>
      <c r="H178" s="68"/>
    </row>
    <row r="179" spans="1:8" x14ac:dyDescent="0.3">
      <c r="A179" s="68"/>
      <c r="B179" s="68"/>
      <c r="C179" s="68"/>
      <c r="D179" s="68"/>
      <c r="E179" s="68"/>
      <c r="F179" s="68"/>
      <c r="G179" s="68"/>
      <c r="H179" s="68"/>
    </row>
    <row r="180" spans="1:8" x14ac:dyDescent="0.3">
      <c r="A180" s="68"/>
      <c r="B180" s="68"/>
      <c r="C180" s="68"/>
      <c r="D180" s="68"/>
      <c r="E180" s="68"/>
      <c r="F180" s="68"/>
      <c r="G180" s="68"/>
      <c r="H180" s="68"/>
    </row>
    <row r="181" spans="1:8" x14ac:dyDescent="0.3">
      <c r="A181" s="68"/>
      <c r="B181" s="68"/>
      <c r="C181" s="68"/>
      <c r="D181" s="68"/>
      <c r="E181" s="68"/>
      <c r="F181" s="68"/>
      <c r="G181" s="68"/>
      <c r="H181" s="68"/>
    </row>
    <row r="182" spans="1:8" x14ac:dyDescent="0.3">
      <c r="A182" s="68"/>
      <c r="B182" s="68"/>
      <c r="C182" s="68"/>
      <c r="D182" s="68"/>
      <c r="E182" s="68"/>
      <c r="F182" s="68"/>
      <c r="G182" s="68"/>
      <c r="H182" s="68"/>
    </row>
    <row r="183" spans="1:8" x14ac:dyDescent="0.3">
      <c r="A183" s="68"/>
      <c r="B183" s="68"/>
      <c r="C183" s="68"/>
      <c r="D183" s="68"/>
      <c r="E183" s="68"/>
      <c r="F183" s="68"/>
      <c r="G183" s="68"/>
      <c r="H183" s="68"/>
    </row>
    <row r="184" spans="1:8" x14ac:dyDescent="0.3">
      <c r="A184" s="68"/>
      <c r="B184" s="68"/>
      <c r="C184" s="68"/>
      <c r="D184" s="68"/>
      <c r="E184" s="68"/>
      <c r="F184" s="68"/>
      <c r="G184" s="68"/>
      <c r="H184" s="68"/>
    </row>
    <row r="185" spans="1:8" x14ac:dyDescent="0.3">
      <c r="A185" s="68"/>
      <c r="B185" s="68"/>
      <c r="C185" s="68"/>
      <c r="D185" s="68"/>
      <c r="E185" s="68"/>
      <c r="F185" s="68"/>
      <c r="G185" s="68"/>
      <c r="H185" s="68"/>
    </row>
    <row r="186" spans="1:8" x14ac:dyDescent="0.3">
      <c r="A186" s="68"/>
      <c r="B186" s="68"/>
      <c r="C186" s="68"/>
      <c r="D186" s="68"/>
      <c r="E186" s="68"/>
      <c r="F186" s="68"/>
      <c r="G186" s="68"/>
      <c r="H186" s="68"/>
    </row>
    <row r="187" spans="1:8" x14ac:dyDescent="0.3">
      <c r="A187" s="68"/>
      <c r="B187" s="68"/>
      <c r="C187" s="68"/>
      <c r="D187" s="68"/>
      <c r="E187" s="68"/>
      <c r="F187" s="68"/>
      <c r="G187" s="68"/>
      <c r="H187" s="68"/>
    </row>
    <row r="188" spans="1:8" x14ac:dyDescent="0.3">
      <c r="A188" s="68"/>
      <c r="B188" s="68"/>
      <c r="C188" s="68"/>
      <c r="D188" s="68"/>
      <c r="E188" s="68"/>
      <c r="F188" s="68"/>
      <c r="G188" s="68"/>
      <c r="H188" s="68"/>
    </row>
    <row r="189" spans="1:8" x14ac:dyDescent="0.3">
      <c r="A189" s="68"/>
      <c r="B189" s="68"/>
      <c r="C189" s="68"/>
      <c r="D189" s="68"/>
      <c r="E189" s="68"/>
      <c r="F189" s="68"/>
      <c r="G189" s="68"/>
      <c r="H189" s="68"/>
    </row>
    <row r="190" spans="1:8" x14ac:dyDescent="0.3">
      <c r="A190" s="68"/>
      <c r="B190" s="68"/>
      <c r="C190" s="68"/>
      <c r="D190" s="68"/>
      <c r="E190" s="68"/>
      <c r="F190" s="68"/>
      <c r="G190" s="68"/>
      <c r="H190" s="68"/>
    </row>
    <row r="191" spans="1:8" x14ac:dyDescent="0.3">
      <c r="A191" s="68"/>
      <c r="B191" s="68"/>
      <c r="C191" s="68"/>
      <c r="D191" s="68"/>
      <c r="E191" s="68"/>
      <c r="F191" s="68"/>
      <c r="G191" s="68"/>
      <c r="H191" s="68"/>
    </row>
    <row r="192" spans="1:8" x14ac:dyDescent="0.3">
      <c r="A192" s="68"/>
      <c r="B192" s="68"/>
      <c r="C192" s="68"/>
      <c r="D192" s="68"/>
      <c r="E192" s="68"/>
      <c r="F192" s="68"/>
      <c r="G192" s="68"/>
      <c r="H192" s="68"/>
    </row>
    <row r="193" spans="1:8" x14ac:dyDescent="0.3">
      <c r="A193" s="68"/>
      <c r="B193" s="68"/>
      <c r="C193" s="68"/>
      <c r="D193" s="68"/>
      <c r="E193" s="68"/>
      <c r="F193" s="68"/>
      <c r="G193" s="68"/>
      <c r="H193" s="68"/>
    </row>
    <row r="194" spans="1:8" x14ac:dyDescent="0.3">
      <c r="A194" s="68"/>
      <c r="B194" s="68"/>
      <c r="C194" s="68"/>
      <c r="D194" s="68"/>
      <c r="E194" s="68"/>
      <c r="F194" s="68"/>
      <c r="G194" s="68"/>
      <c r="H194" s="68"/>
    </row>
    <row r="195" spans="1:8" x14ac:dyDescent="0.3">
      <c r="A195" s="68"/>
      <c r="B195" s="68"/>
      <c r="C195" s="68"/>
      <c r="D195" s="68"/>
      <c r="E195" s="68"/>
      <c r="F195" s="68"/>
      <c r="G195" s="68"/>
      <c r="H195" s="68"/>
    </row>
    <row r="196" spans="1:8" x14ac:dyDescent="0.3">
      <c r="A196" s="68"/>
      <c r="B196" s="68"/>
      <c r="C196" s="68"/>
      <c r="D196" s="68"/>
      <c r="E196" s="68"/>
      <c r="F196" s="68"/>
      <c r="G196" s="68"/>
      <c r="H196" s="68"/>
    </row>
    <row r="197" spans="1:8" x14ac:dyDescent="0.3">
      <c r="A197" s="68"/>
      <c r="B197" s="68"/>
      <c r="C197" s="68"/>
      <c r="D197" s="68"/>
      <c r="E197" s="68"/>
      <c r="F197" s="68"/>
      <c r="G197" s="68"/>
      <c r="H197" s="68"/>
    </row>
    <row r="198" spans="1:8" x14ac:dyDescent="0.3">
      <c r="A198" s="68"/>
      <c r="B198" s="68"/>
      <c r="C198" s="68"/>
      <c r="D198" s="68"/>
      <c r="E198" s="68"/>
      <c r="F198" s="68"/>
      <c r="G198" s="68"/>
      <c r="H198" s="68"/>
    </row>
    <row r="199" spans="1:8" x14ac:dyDescent="0.3">
      <c r="A199" s="68"/>
      <c r="B199" s="68"/>
      <c r="C199" s="68"/>
      <c r="D199" s="68"/>
      <c r="E199" s="68"/>
      <c r="F199" s="68"/>
      <c r="G199" s="68"/>
      <c r="H199" s="68"/>
    </row>
    <row r="200" spans="1:8" x14ac:dyDescent="0.3">
      <c r="A200" s="68"/>
      <c r="B200" s="68"/>
      <c r="C200" s="68"/>
      <c r="D200" s="68"/>
      <c r="E200" s="68"/>
      <c r="F200" s="68"/>
      <c r="G200" s="68"/>
      <c r="H200" s="68"/>
    </row>
    <row r="201" spans="1:8" x14ac:dyDescent="0.3">
      <c r="A201" s="68"/>
      <c r="B201" s="68"/>
      <c r="C201" s="68"/>
      <c r="D201" s="68"/>
      <c r="E201" s="68"/>
      <c r="F201" s="68"/>
      <c r="G201" s="68"/>
      <c r="H201" s="68"/>
    </row>
    <row r="202" spans="1:8" x14ac:dyDescent="0.3">
      <c r="A202" s="68"/>
      <c r="B202" s="68"/>
      <c r="C202" s="68"/>
      <c r="D202" s="68"/>
      <c r="E202" s="68"/>
      <c r="F202" s="68"/>
      <c r="G202" s="68"/>
      <c r="H202" s="68"/>
    </row>
    <row r="203" spans="1:8" x14ac:dyDescent="0.3">
      <c r="A203" s="68"/>
      <c r="B203" s="68"/>
      <c r="C203" s="68"/>
      <c r="D203" s="68"/>
      <c r="E203" s="68"/>
      <c r="F203" s="68"/>
      <c r="G203" s="68"/>
      <c r="H203" s="68"/>
    </row>
    <row r="204" spans="1:8" x14ac:dyDescent="0.3">
      <c r="A204" s="68"/>
      <c r="B204" s="68"/>
      <c r="C204" s="68"/>
      <c r="D204" s="68"/>
      <c r="E204" s="68"/>
      <c r="F204" s="68"/>
      <c r="G204" s="68"/>
      <c r="H204" s="68"/>
    </row>
    <row r="205" spans="1:8" x14ac:dyDescent="0.3">
      <c r="A205" s="68"/>
      <c r="B205" s="68"/>
      <c r="C205" s="68"/>
      <c r="D205" s="68"/>
      <c r="E205" s="68"/>
      <c r="F205" s="68"/>
      <c r="G205" s="68"/>
      <c r="H205" s="68"/>
    </row>
    <row r="206" spans="1:8" x14ac:dyDescent="0.3">
      <c r="A206" s="68"/>
      <c r="B206" s="68"/>
      <c r="C206" s="68"/>
      <c r="D206" s="68"/>
      <c r="E206" s="68"/>
      <c r="F206" s="68"/>
      <c r="G206" s="68"/>
      <c r="H206" s="68"/>
    </row>
    <row r="207" spans="1:8" x14ac:dyDescent="0.3">
      <c r="A207" s="68"/>
      <c r="B207" s="68"/>
      <c r="C207" s="68"/>
      <c r="D207" s="68"/>
      <c r="E207" s="68"/>
      <c r="F207" s="68"/>
      <c r="G207" s="68"/>
      <c r="H207" s="68"/>
    </row>
    <row r="208" spans="1:8" x14ac:dyDescent="0.3">
      <c r="A208" s="68"/>
      <c r="B208" s="68"/>
      <c r="C208" s="68"/>
      <c r="D208" s="68"/>
      <c r="E208" s="68"/>
      <c r="F208" s="68"/>
      <c r="G208" s="68"/>
      <c r="H208" s="68"/>
    </row>
    <row r="209" spans="1:8" x14ac:dyDescent="0.3">
      <c r="A209" s="68"/>
      <c r="B209" s="68"/>
      <c r="C209" s="68"/>
      <c r="D209" s="68"/>
      <c r="E209" s="68"/>
      <c r="F209" s="68"/>
      <c r="G209" s="68"/>
      <c r="H209" s="68"/>
    </row>
    <row r="210" spans="1:8" x14ac:dyDescent="0.3">
      <c r="A210" s="68"/>
      <c r="B210" s="68"/>
      <c r="C210" s="68"/>
      <c r="D210" s="68"/>
      <c r="E210" s="68"/>
      <c r="F210" s="68"/>
      <c r="G210" s="68"/>
      <c r="H210" s="68"/>
    </row>
    <row r="211" spans="1:8" x14ac:dyDescent="0.3">
      <c r="A211" s="68"/>
      <c r="B211" s="68"/>
      <c r="C211" s="68"/>
      <c r="D211" s="68"/>
      <c r="E211" s="68"/>
      <c r="F211" s="68"/>
      <c r="G211" s="68"/>
      <c r="H211" s="68"/>
    </row>
    <row r="212" spans="1:8" x14ac:dyDescent="0.3">
      <c r="A212" s="68"/>
      <c r="B212" s="68"/>
      <c r="C212" s="68"/>
      <c r="D212" s="68"/>
      <c r="E212" s="68"/>
      <c r="F212" s="68"/>
      <c r="G212" s="68"/>
      <c r="H212" s="68"/>
    </row>
    <row r="213" spans="1:8" x14ac:dyDescent="0.3">
      <c r="A213" s="68"/>
      <c r="B213" s="68"/>
      <c r="C213" s="68"/>
      <c r="D213" s="68"/>
      <c r="E213" s="68"/>
      <c r="F213" s="68"/>
      <c r="G213" s="68"/>
      <c r="H213" s="68"/>
    </row>
    <row r="214" spans="1:8" x14ac:dyDescent="0.3">
      <c r="A214" s="68"/>
      <c r="B214" s="68"/>
      <c r="C214" s="68"/>
      <c r="D214" s="68"/>
      <c r="E214" s="68"/>
      <c r="F214" s="68"/>
      <c r="G214" s="68"/>
      <c r="H214" s="68"/>
    </row>
    <row r="215" spans="1:8" x14ac:dyDescent="0.3">
      <c r="A215" s="68"/>
      <c r="B215" s="68"/>
      <c r="C215" s="68"/>
      <c r="D215" s="68"/>
      <c r="E215" s="68"/>
      <c r="F215" s="68"/>
      <c r="G215" s="68"/>
      <c r="H215" s="68"/>
    </row>
    <row r="216" spans="1:8" x14ac:dyDescent="0.3">
      <c r="A216" s="68"/>
      <c r="B216" s="68"/>
      <c r="C216" s="68"/>
      <c r="D216" s="68"/>
      <c r="E216" s="68"/>
      <c r="F216" s="68"/>
      <c r="G216" s="68"/>
      <c r="H216" s="68"/>
    </row>
    <row r="217" spans="1:8" x14ac:dyDescent="0.3">
      <c r="A217" s="68"/>
      <c r="B217" s="68"/>
      <c r="C217" s="68"/>
      <c r="D217" s="68"/>
      <c r="E217" s="68"/>
      <c r="F217" s="68"/>
      <c r="G217" s="68"/>
      <c r="H217" s="68"/>
    </row>
    <row r="218" spans="1:8" x14ac:dyDescent="0.3">
      <c r="A218" s="68"/>
      <c r="B218" s="68"/>
      <c r="C218" s="68"/>
      <c r="D218" s="68"/>
      <c r="E218" s="68"/>
      <c r="F218" s="68"/>
      <c r="G218" s="68"/>
      <c r="H218" s="68"/>
    </row>
    <row r="219" spans="1:8" x14ac:dyDescent="0.3">
      <c r="A219" s="68"/>
      <c r="B219" s="68"/>
      <c r="C219" s="68"/>
      <c r="D219" s="68"/>
      <c r="E219" s="68"/>
      <c r="F219" s="68"/>
      <c r="G219" s="68"/>
      <c r="H219" s="68"/>
    </row>
    <row r="220" spans="1:8" x14ac:dyDescent="0.3">
      <c r="A220" s="68"/>
      <c r="B220" s="68"/>
      <c r="C220" s="68"/>
      <c r="D220" s="68"/>
      <c r="E220" s="68"/>
      <c r="F220" s="68"/>
      <c r="G220" s="68"/>
      <c r="H220" s="68"/>
    </row>
    <row r="221" spans="1:8" x14ac:dyDescent="0.3">
      <c r="A221" s="68"/>
      <c r="B221" s="68"/>
      <c r="C221" s="68"/>
      <c r="D221" s="68"/>
      <c r="E221" s="68"/>
      <c r="F221" s="68"/>
      <c r="G221" s="68"/>
      <c r="H221" s="68"/>
    </row>
    <row r="222" spans="1:8" x14ac:dyDescent="0.3">
      <c r="A222" s="68"/>
      <c r="B222" s="68"/>
      <c r="C222" s="68"/>
      <c r="D222" s="68"/>
      <c r="E222" s="68"/>
      <c r="F222" s="68"/>
      <c r="G222" s="68"/>
      <c r="H222" s="68"/>
    </row>
    <row r="223" spans="1:8" x14ac:dyDescent="0.3">
      <c r="A223" s="68"/>
      <c r="B223" s="68"/>
      <c r="C223" s="68"/>
      <c r="D223" s="68"/>
      <c r="E223" s="68"/>
      <c r="F223" s="68"/>
      <c r="G223" s="68"/>
      <c r="H223" s="68"/>
    </row>
    <row r="224" spans="1:8" x14ac:dyDescent="0.3">
      <c r="A224" s="68"/>
      <c r="B224" s="68"/>
      <c r="C224" s="68"/>
      <c r="D224" s="68"/>
      <c r="E224" s="68"/>
      <c r="F224" s="68"/>
      <c r="G224" s="68"/>
      <c r="H224" s="68"/>
    </row>
    <row r="225" spans="1:8" x14ac:dyDescent="0.3">
      <c r="A225" s="68"/>
      <c r="B225" s="68"/>
      <c r="C225" s="68"/>
      <c r="D225" s="68"/>
      <c r="E225" s="68"/>
      <c r="F225" s="68"/>
      <c r="G225" s="68"/>
      <c r="H225" s="68"/>
    </row>
    <row r="226" spans="1:8" x14ac:dyDescent="0.3">
      <c r="A226" s="68"/>
      <c r="B226" s="68"/>
      <c r="C226" s="68"/>
      <c r="D226" s="68"/>
      <c r="E226" s="68"/>
      <c r="F226" s="68"/>
      <c r="G226" s="68"/>
      <c r="H226" s="68"/>
    </row>
    <row r="227" spans="1:8" x14ac:dyDescent="0.3">
      <c r="A227" s="68"/>
      <c r="B227" s="68"/>
      <c r="C227" s="68"/>
      <c r="D227" s="68"/>
      <c r="E227" s="68"/>
      <c r="F227" s="68"/>
      <c r="G227" s="68"/>
      <c r="H227" s="68"/>
    </row>
    <row r="228" spans="1:8" x14ac:dyDescent="0.3">
      <c r="A228" s="68"/>
      <c r="B228" s="68"/>
      <c r="C228" s="68"/>
      <c r="D228" s="68"/>
      <c r="E228" s="68"/>
      <c r="F228" s="68"/>
      <c r="G228" s="68"/>
      <c r="H228" s="68"/>
    </row>
    <row r="229" spans="1:8" x14ac:dyDescent="0.3">
      <c r="A229" s="68"/>
      <c r="B229" s="68"/>
      <c r="C229" s="68"/>
      <c r="D229" s="68"/>
      <c r="E229" s="68"/>
      <c r="F229" s="68"/>
      <c r="G229" s="68"/>
      <c r="H229" s="68"/>
    </row>
    <row r="230" spans="1:8" x14ac:dyDescent="0.3">
      <c r="A230" s="68"/>
      <c r="B230" s="68"/>
      <c r="C230" s="68"/>
      <c r="D230" s="68"/>
      <c r="E230" s="68"/>
      <c r="F230" s="68"/>
      <c r="G230" s="68"/>
      <c r="H230" s="68"/>
    </row>
    <row r="231" spans="1:8" x14ac:dyDescent="0.3">
      <c r="A231" s="68"/>
      <c r="B231" s="68"/>
      <c r="C231" s="68"/>
      <c r="D231" s="68"/>
      <c r="E231" s="68"/>
      <c r="F231" s="68"/>
      <c r="G231" s="68"/>
      <c r="H231" s="68"/>
    </row>
    <row r="232" spans="1:8" x14ac:dyDescent="0.3">
      <c r="A232" s="68"/>
      <c r="B232" s="68"/>
      <c r="C232" s="68"/>
      <c r="D232" s="68"/>
      <c r="E232" s="68"/>
      <c r="F232" s="68"/>
      <c r="G232" s="68"/>
      <c r="H232" s="68"/>
    </row>
    <row r="233" spans="1:8" x14ac:dyDescent="0.3">
      <c r="A233" s="68"/>
      <c r="B233" s="68"/>
      <c r="C233" s="68"/>
      <c r="D233" s="68"/>
      <c r="E233" s="68"/>
      <c r="F233" s="68"/>
      <c r="G233" s="68"/>
      <c r="H233" s="68"/>
    </row>
    <row r="234" spans="1:8" x14ac:dyDescent="0.3">
      <c r="A234" s="68"/>
      <c r="B234" s="68"/>
      <c r="C234" s="68"/>
      <c r="D234" s="68"/>
      <c r="E234" s="68"/>
      <c r="F234" s="68"/>
      <c r="G234" s="68"/>
      <c r="H234" s="68"/>
    </row>
    <row r="235" spans="1:8" x14ac:dyDescent="0.3">
      <c r="A235" s="68"/>
      <c r="B235" s="68"/>
      <c r="C235" s="68"/>
      <c r="D235" s="68"/>
      <c r="E235" s="68"/>
      <c r="F235" s="68"/>
      <c r="G235" s="68"/>
      <c r="H235" s="68"/>
    </row>
    <row r="236" spans="1:8" x14ac:dyDescent="0.3">
      <c r="A236" s="68"/>
      <c r="B236" s="68"/>
      <c r="C236" s="68"/>
      <c r="D236" s="68"/>
      <c r="E236" s="68"/>
      <c r="F236" s="68"/>
      <c r="G236" s="68"/>
      <c r="H236" s="68"/>
    </row>
    <row r="237" spans="1:8" x14ac:dyDescent="0.3">
      <c r="A237" s="68"/>
      <c r="B237" s="68"/>
      <c r="C237" s="68"/>
      <c r="D237" s="68"/>
      <c r="E237" s="68"/>
      <c r="F237" s="68"/>
      <c r="G237" s="68"/>
      <c r="H237" s="68"/>
    </row>
    <row r="238" spans="1:8" x14ac:dyDescent="0.3">
      <c r="A238" s="68"/>
      <c r="B238" s="68"/>
      <c r="C238" s="68"/>
      <c r="D238" s="68"/>
      <c r="E238" s="68"/>
      <c r="F238" s="68"/>
      <c r="G238" s="68"/>
      <c r="H238" s="68"/>
    </row>
    <row r="239" spans="1:8" x14ac:dyDescent="0.3">
      <c r="A239" s="68"/>
      <c r="B239" s="68"/>
      <c r="C239" s="68"/>
      <c r="D239" s="68"/>
      <c r="E239" s="68"/>
      <c r="F239" s="68"/>
      <c r="G239" s="68"/>
      <c r="H239" s="68"/>
    </row>
    <row r="240" spans="1:8" x14ac:dyDescent="0.3">
      <c r="A240" s="68"/>
      <c r="B240" s="68"/>
      <c r="C240" s="68"/>
      <c r="D240" s="68"/>
      <c r="E240" s="68"/>
      <c r="F240" s="68"/>
      <c r="G240" s="68"/>
      <c r="H240" s="68"/>
    </row>
    <row r="241" spans="1:8" x14ac:dyDescent="0.3">
      <c r="A241" s="68"/>
      <c r="B241" s="68"/>
      <c r="C241" s="68"/>
      <c r="D241" s="68"/>
      <c r="E241" s="68"/>
      <c r="F241" s="68"/>
      <c r="G241" s="68"/>
      <c r="H241" s="68"/>
    </row>
    <row r="242" spans="1:8" x14ac:dyDescent="0.3">
      <c r="A242" s="68"/>
      <c r="B242" s="68"/>
      <c r="C242" s="68"/>
      <c r="D242" s="68"/>
      <c r="E242" s="68"/>
      <c r="F242" s="68"/>
      <c r="G242" s="68"/>
      <c r="H242" s="68"/>
    </row>
    <row r="243" spans="1:8" x14ac:dyDescent="0.3">
      <c r="A243" s="68"/>
      <c r="B243" s="68"/>
      <c r="C243" s="68"/>
      <c r="D243" s="68"/>
      <c r="E243" s="68"/>
      <c r="F243" s="68"/>
      <c r="G243" s="68"/>
      <c r="H243" s="68"/>
    </row>
    <row r="244" spans="1:8" x14ac:dyDescent="0.3">
      <c r="A244" s="68"/>
      <c r="B244" s="68"/>
      <c r="C244" s="68"/>
      <c r="D244" s="68"/>
      <c r="E244" s="68"/>
      <c r="F244" s="68"/>
      <c r="G244" s="68"/>
      <c r="H244" s="68"/>
    </row>
    <row r="245" spans="1:8" x14ac:dyDescent="0.3">
      <c r="A245" s="68"/>
      <c r="B245" s="68"/>
      <c r="C245" s="68"/>
      <c r="D245" s="68"/>
      <c r="E245" s="68"/>
      <c r="F245" s="68"/>
      <c r="G245" s="68"/>
      <c r="H245" s="68"/>
    </row>
    <row r="246" spans="1:8" x14ac:dyDescent="0.3">
      <c r="A246" s="68"/>
      <c r="B246" s="68"/>
      <c r="C246" s="68"/>
      <c r="D246" s="68"/>
      <c r="E246" s="68"/>
      <c r="F246" s="68"/>
      <c r="G246" s="68"/>
      <c r="H246" s="68"/>
    </row>
    <row r="247" spans="1:8" x14ac:dyDescent="0.3">
      <c r="A247" s="68"/>
      <c r="B247" s="68"/>
      <c r="C247" s="68"/>
      <c r="D247" s="68"/>
      <c r="E247" s="68"/>
      <c r="F247" s="68"/>
      <c r="G247" s="68"/>
      <c r="H247" s="68"/>
    </row>
    <row r="248" spans="1:8" x14ac:dyDescent="0.3">
      <c r="A248" s="68"/>
      <c r="B248" s="68"/>
      <c r="C248" s="68"/>
      <c r="D248" s="68"/>
      <c r="E248" s="68"/>
      <c r="F248" s="68"/>
      <c r="G248" s="68"/>
      <c r="H248" s="68"/>
    </row>
    <row r="249" spans="1:8" x14ac:dyDescent="0.3">
      <c r="A249" s="68"/>
      <c r="B249" s="68"/>
      <c r="C249" s="68"/>
      <c r="D249" s="68"/>
      <c r="E249" s="68"/>
      <c r="F249" s="68"/>
      <c r="G249" s="68"/>
      <c r="H249" s="68"/>
    </row>
    <row r="250" spans="1:8" x14ac:dyDescent="0.3">
      <c r="A250" s="68"/>
      <c r="B250" s="68"/>
      <c r="C250" s="68"/>
      <c r="D250" s="68"/>
      <c r="E250" s="68"/>
      <c r="F250" s="68"/>
      <c r="G250" s="68"/>
      <c r="H250" s="68"/>
    </row>
    <row r="251" spans="1:8" x14ac:dyDescent="0.3">
      <c r="A251" s="68"/>
      <c r="B251" s="68"/>
      <c r="C251" s="68"/>
      <c r="D251" s="68"/>
      <c r="E251" s="68"/>
      <c r="F251" s="68"/>
      <c r="G251" s="68"/>
      <c r="H251" s="68"/>
    </row>
    <row r="252" spans="1:8" x14ac:dyDescent="0.3">
      <c r="A252" s="68"/>
      <c r="B252" s="68"/>
      <c r="C252" s="68"/>
      <c r="D252" s="68"/>
      <c r="E252" s="68"/>
      <c r="F252" s="68"/>
      <c r="G252" s="68"/>
      <c r="H252" s="68"/>
    </row>
    <row r="253" spans="1:8" x14ac:dyDescent="0.3">
      <c r="A253" s="68"/>
      <c r="B253" s="68"/>
      <c r="C253" s="68"/>
      <c r="D253" s="68"/>
      <c r="E253" s="68"/>
      <c r="F253" s="68"/>
      <c r="G253" s="68"/>
      <c r="H253" s="68"/>
    </row>
    <row r="254" spans="1:8" x14ac:dyDescent="0.3">
      <c r="A254" s="68"/>
      <c r="B254" s="68"/>
      <c r="C254" s="68"/>
      <c r="D254" s="68"/>
      <c r="E254" s="68"/>
      <c r="F254" s="68"/>
      <c r="G254" s="68"/>
      <c r="H254" s="68"/>
    </row>
    <row r="255" spans="1:8" x14ac:dyDescent="0.3">
      <c r="A255" s="68"/>
      <c r="B255" s="68"/>
      <c r="C255" s="68"/>
      <c r="D255" s="68"/>
      <c r="E255" s="68"/>
      <c r="F255" s="68"/>
      <c r="G255" s="68"/>
      <c r="H255" s="68"/>
    </row>
    <row r="256" spans="1:8" x14ac:dyDescent="0.3">
      <c r="A256" s="68"/>
      <c r="B256" s="68"/>
      <c r="C256" s="68"/>
      <c r="D256" s="68"/>
      <c r="E256" s="68"/>
      <c r="F256" s="68"/>
      <c r="G256" s="68"/>
      <c r="H256" s="68"/>
    </row>
    <row r="257" spans="1:8" x14ac:dyDescent="0.3">
      <c r="A257" s="68"/>
      <c r="B257" s="68"/>
      <c r="C257" s="68"/>
      <c r="D257" s="68"/>
      <c r="E257" s="68"/>
      <c r="F257" s="68"/>
      <c r="G257" s="68"/>
      <c r="H257" s="68"/>
    </row>
    <row r="258" spans="1:8" x14ac:dyDescent="0.3">
      <c r="A258" s="68"/>
      <c r="B258" s="68"/>
      <c r="C258" s="68"/>
      <c r="D258" s="68"/>
      <c r="E258" s="68"/>
      <c r="F258" s="68"/>
      <c r="G258" s="68"/>
      <c r="H258" s="68"/>
    </row>
    <row r="259" spans="1:8" x14ac:dyDescent="0.3">
      <c r="A259" s="68"/>
      <c r="B259" s="68"/>
      <c r="C259" s="68"/>
      <c r="D259" s="68"/>
      <c r="E259" s="68"/>
      <c r="F259" s="68"/>
      <c r="G259" s="68"/>
      <c r="H259" s="68"/>
    </row>
    <row r="260" spans="1:8" x14ac:dyDescent="0.3">
      <c r="A260" s="68"/>
      <c r="B260" s="68"/>
      <c r="C260" s="68"/>
      <c r="D260" s="68"/>
      <c r="E260" s="68"/>
      <c r="F260" s="68"/>
      <c r="G260" s="68"/>
      <c r="H260" s="68"/>
    </row>
    <row r="261" spans="1:8" x14ac:dyDescent="0.3">
      <c r="A261" s="68"/>
      <c r="B261" s="68"/>
      <c r="C261" s="68"/>
      <c r="D261" s="68"/>
      <c r="E261" s="68"/>
      <c r="F261" s="68"/>
      <c r="G261" s="68"/>
      <c r="H261" s="68"/>
    </row>
    <row r="262" spans="1:8" x14ac:dyDescent="0.3">
      <c r="A262" s="68"/>
      <c r="B262" s="68"/>
      <c r="C262" s="68"/>
      <c r="D262" s="68"/>
      <c r="E262" s="68"/>
      <c r="F262" s="68"/>
      <c r="G262" s="68"/>
      <c r="H262" s="68"/>
    </row>
    <row r="263" spans="1:8" x14ac:dyDescent="0.3">
      <c r="A263" s="68"/>
      <c r="B263" s="68"/>
      <c r="C263" s="68"/>
      <c r="D263" s="68"/>
      <c r="E263" s="68"/>
      <c r="F263" s="68"/>
      <c r="G263" s="68"/>
      <c r="H263" s="68"/>
    </row>
    <row r="264" spans="1:8" x14ac:dyDescent="0.3">
      <c r="A264" s="68"/>
      <c r="B264" s="68"/>
      <c r="C264" s="68"/>
      <c r="D264" s="68"/>
      <c r="E264" s="68"/>
      <c r="F264" s="68"/>
      <c r="G264" s="68"/>
      <c r="H264" s="68"/>
    </row>
    <row r="265" spans="1:8" x14ac:dyDescent="0.3">
      <c r="A265" s="68"/>
      <c r="B265" s="68"/>
      <c r="C265" s="68"/>
      <c r="D265" s="68"/>
      <c r="E265" s="68"/>
      <c r="F265" s="68"/>
      <c r="G265" s="68"/>
      <c r="H265" s="68"/>
    </row>
    <row r="266" spans="1:8" x14ac:dyDescent="0.3">
      <c r="A266" s="68"/>
      <c r="B266" s="68"/>
      <c r="C266" s="68"/>
      <c r="D266" s="68"/>
      <c r="E266" s="68"/>
      <c r="F266" s="68"/>
      <c r="G266" s="68"/>
      <c r="H266" s="68"/>
    </row>
    <row r="267" spans="1:8" x14ac:dyDescent="0.3">
      <c r="A267" s="68"/>
      <c r="B267" s="68"/>
      <c r="C267" s="68"/>
      <c r="D267" s="68"/>
      <c r="E267" s="68"/>
      <c r="F267" s="68"/>
      <c r="G267" s="68"/>
      <c r="H267" s="68"/>
    </row>
    <row r="268" spans="1:8" x14ac:dyDescent="0.3">
      <c r="A268" s="68"/>
      <c r="B268" s="68"/>
      <c r="C268" s="68"/>
      <c r="D268" s="68"/>
      <c r="E268" s="68"/>
      <c r="F268" s="68"/>
      <c r="G268" s="68"/>
      <c r="H268" s="68"/>
    </row>
    <row r="269" spans="1:8" x14ac:dyDescent="0.3">
      <c r="A269" s="68"/>
      <c r="B269" s="68"/>
      <c r="C269" s="68"/>
      <c r="D269" s="68"/>
      <c r="E269" s="68"/>
      <c r="F269" s="68"/>
      <c r="G269" s="68"/>
      <c r="H269" s="68"/>
    </row>
    <row r="270" spans="1:8" x14ac:dyDescent="0.3">
      <c r="A270" s="68"/>
      <c r="B270" s="68"/>
      <c r="C270" s="68"/>
      <c r="D270" s="68"/>
      <c r="E270" s="68"/>
      <c r="F270" s="68"/>
      <c r="G270" s="68"/>
      <c r="H270" s="68"/>
    </row>
    <row r="271" spans="1:8" x14ac:dyDescent="0.3">
      <c r="A271" s="68"/>
      <c r="B271" s="68"/>
      <c r="C271" s="68"/>
      <c r="D271" s="68"/>
      <c r="E271" s="68"/>
      <c r="F271" s="68"/>
      <c r="G271" s="68"/>
      <c r="H271" s="68"/>
    </row>
    <row r="272" spans="1:8" x14ac:dyDescent="0.3">
      <c r="A272" s="68"/>
      <c r="B272" s="68"/>
      <c r="C272" s="68"/>
      <c r="D272" s="68"/>
      <c r="E272" s="68"/>
      <c r="F272" s="68"/>
      <c r="G272" s="68"/>
      <c r="H272" s="68"/>
    </row>
    <row r="273" spans="1:8" x14ac:dyDescent="0.3">
      <c r="A273" s="68"/>
      <c r="B273" s="68"/>
      <c r="C273" s="68"/>
      <c r="D273" s="68"/>
      <c r="E273" s="68"/>
      <c r="F273" s="68"/>
      <c r="G273" s="68"/>
      <c r="H273" s="68"/>
    </row>
    <row r="274" spans="1:8" x14ac:dyDescent="0.3">
      <c r="A274" s="68"/>
      <c r="B274" s="68"/>
      <c r="C274" s="68"/>
      <c r="D274" s="68"/>
      <c r="E274" s="68"/>
      <c r="F274" s="68"/>
      <c r="G274" s="68"/>
      <c r="H274" s="68"/>
    </row>
    <row r="275" spans="1:8" x14ac:dyDescent="0.3">
      <c r="A275" s="68"/>
      <c r="B275" s="68"/>
      <c r="C275" s="68"/>
      <c r="D275" s="68"/>
      <c r="E275" s="68"/>
      <c r="F275" s="68"/>
      <c r="G275" s="68"/>
      <c r="H275" s="68"/>
    </row>
    <row r="276" spans="1:8" x14ac:dyDescent="0.3">
      <c r="A276" s="68"/>
      <c r="B276" s="68"/>
      <c r="C276" s="68"/>
      <c r="D276" s="68"/>
      <c r="E276" s="68"/>
      <c r="F276" s="68"/>
      <c r="G276" s="68"/>
      <c r="H276" s="68"/>
    </row>
    <row r="277" spans="1:8" x14ac:dyDescent="0.3">
      <c r="A277" s="68"/>
      <c r="B277" s="68"/>
      <c r="C277" s="68"/>
      <c r="D277" s="68"/>
      <c r="E277" s="68"/>
      <c r="F277" s="68"/>
      <c r="G277" s="68"/>
      <c r="H277" s="68"/>
    </row>
    <row r="278" spans="1:8" x14ac:dyDescent="0.3">
      <c r="A278" s="68"/>
      <c r="B278" s="68"/>
      <c r="C278" s="68"/>
      <c r="D278" s="68"/>
      <c r="E278" s="68"/>
      <c r="F278" s="68"/>
      <c r="G278" s="68"/>
      <c r="H278" s="68"/>
    </row>
    <row r="279" spans="1:8" x14ac:dyDescent="0.3">
      <c r="A279" s="68"/>
      <c r="B279" s="68"/>
      <c r="C279" s="68"/>
      <c r="D279" s="68"/>
      <c r="E279" s="68"/>
      <c r="F279" s="68"/>
      <c r="G279" s="68"/>
      <c r="H279" s="68"/>
    </row>
    <row r="280" spans="1:8" x14ac:dyDescent="0.3">
      <c r="A280" s="68"/>
      <c r="B280" s="68"/>
      <c r="C280" s="68"/>
      <c r="D280" s="68"/>
      <c r="E280" s="68"/>
      <c r="F280" s="68"/>
      <c r="G280" s="68"/>
      <c r="H280" s="68"/>
    </row>
    <row r="281" spans="1:8" x14ac:dyDescent="0.3">
      <c r="A281" s="68"/>
      <c r="B281" s="68"/>
      <c r="C281" s="68"/>
      <c r="D281" s="68"/>
      <c r="E281" s="68"/>
      <c r="F281" s="68"/>
      <c r="G281" s="68"/>
      <c r="H281" s="68"/>
    </row>
    <row r="282" spans="1:8" x14ac:dyDescent="0.3">
      <c r="A282" s="68"/>
      <c r="B282" s="68"/>
      <c r="C282" s="68"/>
      <c r="D282" s="68"/>
      <c r="E282" s="68"/>
      <c r="F282" s="68"/>
      <c r="G282" s="68"/>
      <c r="H282" s="68"/>
    </row>
    <row r="283" spans="1:8" x14ac:dyDescent="0.3">
      <c r="A283" s="68"/>
      <c r="B283" s="68"/>
      <c r="C283" s="68"/>
      <c r="D283" s="68"/>
      <c r="E283" s="68"/>
      <c r="F283" s="68"/>
      <c r="G283" s="68"/>
      <c r="H283" s="68"/>
    </row>
    <row r="284" spans="1:8" x14ac:dyDescent="0.3">
      <c r="A284" s="68"/>
      <c r="B284" s="68"/>
      <c r="C284" s="68"/>
      <c r="D284" s="68"/>
      <c r="E284" s="68"/>
      <c r="F284" s="68"/>
      <c r="G284" s="68"/>
      <c r="H284" s="68"/>
    </row>
    <row r="285" spans="1:8" x14ac:dyDescent="0.3">
      <c r="A285" s="68"/>
      <c r="B285" s="68"/>
      <c r="C285" s="68"/>
      <c r="D285" s="68"/>
      <c r="E285" s="68"/>
      <c r="F285" s="68"/>
      <c r="G285" s="68"/>
      <c r="H285" s="68"/>
    </row>
    <row r="286" spans="1:8" x14ac:dyDescent="0.3">
      <c r="A286" s="68"/>
      <c r="B286" s="68"/>
      <c r="C286" s="68"/>
      <c r="D286" s="68"/>
      <c r="E286" s="68"/>
      <c r="F286" s="68"/>
      <c r="G286" s="68"/>
      <c r="H286" s="68"/>
    </row>
    <row r="287" spans="1:8" x14ac:dyDescent="0.3">
      <c r="A287" s="68"/>
      <c r="B287" s="68"/>
      <c r="C287" s="68"/>
      <c r="D287" s="68"/>
      <c r="E287" s="68"/>
      <c r="F287" s="68"/>
      <c r="G287" s="68"/>
      <c r="H287" s="68"/>
    </row>
    <row r="288" spans="1:8" x14ac:dyDescent="0.3">
      <c r="A288" s="68"/>
      <c r="B288" s="68"/>
      <c r="C288" s="68"/>
      <c r="D288" s="68"/>
      <c r="E288" s="68"/>
      <c r="F288" s="68"/>
      <c r="G288" s="68"/>
      <c r="H288" s="68"/>
    </row>
    <row r="289" spans="1:8" x14ac:dyDescent="0.3">
      <c r="A289" s="68"/>
      <c r="B289" s="68"/>
      <c r="C289" s="68"/>
      <c r="D289" s="68"/>
      <c r="E289" s="68"/>
      <c r="F289" s="68"/>
      <c r="G289" s="68"/>
      <c r="H289" s="68"/>
    </row>
    <row r="290" spans="1:8" x14ac:dyDescent="0.3">
      <c r="A290" s="68"/>
      <c r="B290" s="68"/>
      <c r="C290" s="68"/>
      <c r="D290" s="68"/>
      <c r="E290" s="68"/>
      <c r="F290" s="68"/>
      <c r="G290" s="68"/>
      <c r="H290" s="68"/>
    </row>
    <row r="291" spans="1:8" x14ac:dyDescent="0.3">
      <c r="A291" s="68"/>
      <c r="B291" s="68"/>
      <c r="C291" s="68"/>
      <c r="D291" s="68"/>
      <c r="E291" s="68"/>
      <c r="F291" s="68"/>
      <c r="G291" s="68"/>
      <c r="H291" s="68"/>
    </row>
    <row r="292" spans="1:8" x14ac:dyDescent="0.3">
      <c r="A292" s="68"/>
      <c r="B292" s="68"/>
      <c r="C292" s="68"/>
      <c r="D292" s="68"/>
      <c r="E292" s="68"/>
      <c r="F292" s="68"/>
      <c r="G292" s="68"/>
      <c r="H292" s="68"/>
    </row>
    <row r="293" spans="1:8" x14ac:dyDescent="0.3">
      <c r="A293" s="68"/>
      <c r="B293" s="68"/>
      <c r="C293" s="68"/>
      <c r="D293" s="68"/>
      <c r="E293" s="68"/>
      <c r="F293" s="68"/>
      <c r="G293" s="68"/>
      <c r="H293" s="68"/>
    </row>
    <row r="294" spans="1:8" x14ac:dyDescent="0.3">
      <c r="A294" s="68"/>
      <c r="B294" s="68"/>
      <c r="C294" s="68"/>
      <c r="D294" s="68"/>
      <c r="E294" s="68"/>
      <c r="F294" s="68"/>
      <c r="G294" s="68"/>
      <c r="H294" s="68"/>
    </row>
    <row r="295" spans="1:8" x14ac:dyDescent="0.3">
      <c r="A295" s="68"/>
      <c r="B295" s="68"/>
      <c r="C295" s="68"/>
      <c r="D295" s="68"/>
      <c r="E295" s="68"/>
      <c r="F295" s="68"/>
      <c r="G295" s="68"/>
      <c r="H295" s="68"/>
    </row>
    <row r="296" spans="1:8" x14ac:dyDescent="0.3">
      <c r="A296" s="68"/>
      <c r="B296" s="68"/>
      <c r="C296" s="68"/>
      <c r="D296" s="68"/>
      <c r="E296" s="68"/>
      <c r="F296" s="68"/>
      <c r="G296" s="68"/>
      <c r="H296" s="68"/>
    </row>
    <row r="297" spans="1:8" x14ac:dyDescent="0.3">
      <c r="A297" s="68"/>
      <c r="B297" s="68"/>
      <c r="C297" s="68"/>
      <c r="D297" s="68"/>
      <c r="E297" s="68"/>
      <c r="F297" s="68"/>
      <c r="G297" s="68"/>
      <c r="H297" s="68"/>
    </row>
    <row r="298" spans="1:8" x14ac:dyDescent="0.3">
      <c r="A298" s="68"/>
      <c r="B298" s="68"/>
      <c r="C298" s="68"/>
      <c r="D298" s="68"/>
      <c r="E298" s="68"/>
      <c r="F298" s="68"/>
      <c r="G298" s="68"/>
      <c r="H298" s="68"/>
    </row>
    <row r="299" spans="1:8" x14ac:dyDescent="0.3">
      <c r="A299" s="68"/>
      <c r="B299" s="68"/>
      <c r="C299" s="68"/>
      <c r="D299" s="68"/>
      <c r="E299" s="68"/>
      <c r="F299" s="68"/>
      <c r="G299" s="68"/>
      <c r="H299" s="68"/>
    </row>
    <row r="300" spans="1:8" x14ac:dyDescent="0.3">
      <c r="A300" s="68"/>
      <c r="B300" s="68"/>
      <c r="C300" s="68"/>
      <c r="D300" s="68"/>
      <c r="E300" s="68"/>
      <c r="F300" s="68"/>
      <c r="G300" s="68"/>
      <c r="H300" s="68"/>
    </row>
    <row r="301" spans="1:8" x14ac:dyDescent="0.3">
      <c r="A301" s="68"/>
      <c r="B301" s="68"/>
      <c r="C301" s="68"/>
      <c r="D301" s="68"/>
      <c r="E301" s="68"/>
      <c r="F301" s="68"/>
      <c r="G301" s="68"/>
      <c r="H301" s="68"/>
    </row>
    <row r="302" spans="1:8" x14ac:dyDescent="0.3">
      <c r="A302" s="68"/>
      <c r="B302" s="68"/>
      <c r="C302" s="68"/>
      <c r="D302" s="68"/>
      <c r="E302" s="68"/>
      <c r="F302" s="68"/>
      <c r="G302" s="68"/>
      <c r="H302" s="68"/>
    </row>
    <row r="303" spans="1:8" x14ac:dyDescent="0.3">
      <c r="A303" s="68"/>
      <c r="B303" s="68"/>
      <c r="C303" s="68"/>
      <c r="D303" s="68"/>
      <c r="E303" s="68"/>
      <c r="F303" s="68"/>
      <c r="G303" s="68"/>
      <c r="H303" s="68"/>
    </row>
    <row r="304" spans="1:8" x14ac:dyDescent="0.3">
      <c r="A304" s="68"/>
      <c r="B304" s="68"/>
      <c r="C304" s="68"/>
      <c r="D304" s="68"/>
      <c r="E304" s="68"/>
      <c r="F304" s="68"/>
      <c r="G304" s="68"/>
      <c r="H304" s="68"/>
    </row>
    <row r="305" spans="1:8" x14ac:dyDescent="0.3">
      <c r="A305" s="68"/>
      <c r="B305" s="68"/>
      <c r="C305" s="68"/>
      <c r="D305" s="68"/>
      <c r="E305" s="68"/>
      <c r="F305" s="68"/>
      <c r="G305" s="68"/>
      <c r="H305" s="68"/>
    </row>
    <row r="306" spans="1:8" x14ac:dyDescent="0.3">
      <c r="A306" s="68"/>
      <c r="B306" s="68"/>
      <c r="C306" s="68"/>
      <c r="D306" s="68"/>
      <c r="E306" s="68"/>
      <c r="F306" s="68"/>
      <c r="G306" s="68"/>
      <c r="H306" s="68"/>
    </row>
    <row r="307" spans="1:8" x14ac:dyDescent="0.3">
      <c r="A307" s="68"/>
      <c r="B307" s="68"/>
      <c r="C307" s="68"/>
      <c r="D307" s="68"/>
      <c r="E307" s="68"/>
      <c r="F307" s="68"/>
      <c r="G307" s="68"/>
      <c r="H307" s="68"/>
    </row>
    <row r="308" spans="1:8" x14ac:dyDescent="0.3">
      <c r="A308" s="68"/>
      <c r="B308" s="68"/>
      <c r="C308" s="68"/>
      <c r="D308" s="68"/>
      <c r="E308" s="68"/>
      <c r="F308" s="68"/>
      <c r="G308" s="68"/>
      <c r="H308" s="68"/>
    </row>
    <row r="309" spans="1:8" x14ac:dyDescent="0.3">
      <c r="A309" s="68"/>
      <c r="B309" s="68"/>
      <c r="C309" s="68"/>
      <c r="D309" s="68"/>
      <c r="E309" s="68"/>
      <c r="F309" s="68"/>
      <c r="G309" s="68"/>
      <c r="H309" s="68"/>
    </row>
    <row r="310" spans="1:8" x14ac:dyDescent="0.3">
      <c r="A310" s="68"/>
      <c r="B310" s="68"/>
      <c r="C310" s="68"/>
      <c r="D310" s="68"/>
      <c r="E310" s="68"/>
      <c r="F310" s="68"/>
      <c r="G310" s="68"/>
      <c r="H310" s="68"/>
    </row>
    <row r="311" spans="1:8" x14ac:dyDescent="0.3">
      <c r="A311" s="68"/>
      <c r="B311" s="68"/>
      <c r="C311" s="68"/>
      <c r="D311" s="68"/>
      <c r="E311" s="68"/>
      <c r="F311" s="68"/>
      <c r="G311" s="68"/>
      <c r="H311" s="68"/>
    </row>
    <row r="312" spans="1:8" x14ac:dyDescent="0.3">
      <c r="A312" s="68"/>
      <c r="B312" s="68"/>
      <c r="C312" s="68"/>
      <c r="D312" s="68"/>
      <c r="E312" s="68"/>
      <c r="F312" s="68"/>
      <c r="G312" s="68"/>
      <c r="H312" s="68"/>
    </row>
    <row r="313" spans="1:8" x14ac:dyDescent="0.3">
      <c r="A313" s="68"/>
      <c r="B313" s="68"/>
      <c r="C313" s="68"/>
      <c r="D313" s="68"/>
      <c r="E313" s="68"/>
      <c r="F313" s="68"/>
      <c r="G313" s="68"/>
      <c r="H313" s="68"/>
    </row>
    <row r="314" spans="1:8" x14ac:dyDescent="0.3">
      <c r="A314" s="68"/>
      <c r="B314" s="68"/>
      <c r="C314" s="68"/>
      <c r="D314" s="68"/>
      <c r="E314" s="68"/>
      <c r="F314" s="68"/>
      <c r="G314" s="68"/>
      <c r="H314" s="68"/>
    </row>
    <row r="315" spans="1:8" x14ac:dyDescent="0.3">
      <c r="A315" s="68"/>
      <c r="B315" s="68"/>
      <c r="C315" s="68"/>
      <c r="D315" s="68"/>
      <c r="E315" s="68"/>
      <c r="F315" s="68"/>
      <c r="G315" s="68"/>
      <c r="H315" s="68"/>
    </row>
    <row r="316" spans="1:8" x14ac:dyDescent="0.3">
      <c r="A316" s="68"/>
      <c r="B316" s="68"/>
      <c r="C316" s="68"/>
      <c r="D316" s="68"/>
      <c r="E316" s="68"/>
      <c r="F316" s="68"/>
      <c r="G316" s="68"/>
      <c r="H316" s="68"/>
    </row>
    <row r="317" spans="1:8" x14ac:dyDescent="0.3">
      <c r="A317" s="68"/>
      <c r="B317" s="68"/>
      <c r="C317" s="68"/>
      <c r="D317" s="68"/>
      <c r="E317" s="68"/>
      <c r="F317" s="68"/>
      <c r="G317" s="68"/>
      <c r="H317" s="68"/>
    </row>
    <row r="318" spans="1:8" x14ac:dyDescent="0.3">
      <c r="A318" s="68"/>
      <c r="B318" s="68"/>
      <c r="C318" s="68"/>
      <c r="D318" s="68"/>
      <c r="E318" s="68"/>
      <c r="F318" s="68"/>
      <c r="G318" s="68"/>
      <c r="H318" s="68"/>
    </row>
    <row r="319" spans="1:8" x14ac:dyDescent="0.3">
      <c r="A319" s="68"/>
      <c r="B319" s="68"/>
      <c r="C319" s="68"/>
      <c r="D319" s="68"/>
      <c r="E319" s="68"/>
      <c r="F319" s="68"/>
      <c r="G319" s="68"/>
      <c r="H319" s="68"/>
    </row>
    <row r="320" spans="1:8" x14ac:dyDescent="0.3">
      <c r="A320" s="68"/>
      <c r="B320" s="68"/>
      <c r="C320" s="68"/>
      <c r="D320" s="68"/>
      <c r="E320" s="68"/>
      <c r="F320" s="68"/>
      <c r="G320" s="68"/>
      <c r="H320" s="68"/>
    </row>
    <row r="321" spans="1:8" x14ac:dyDescent="0.3">
      <c r="A321" s="68"/>
      <c r="B321" s="68"/>
      <c r="C321" s="68"/>
      <c r="D321" s="68"/>
      <c r="E321" s="68"/>
      <c r="F321" s="68"/>
      <c r="G321" s="68"/>
      <c r="H321" s="68"/>
    </row>
    <row r="322" spans="1:8" x14ac:dyDescent="0.3">
      <c r="A322" s="68"/>
      <c r="B322" s="68"/>
      <c r="C322" s="68"/>
      <c r="D322" s="68"/>
      <c r="E322" s="68"/>
      <c r="F322" s="68"/>
      <c r="G322" s="68"/>
      <c r="H322" s="68"/>
    </row>
    <row r="323" spans="1:8" x14ac:dyDescent="0.3">
      <c r="A323" s="68"/>
      <c r="B323" s="68"/>
      <c r="C323" s="68"/>
      <c r="D323" s="68"/>
      <c r="E323" s="68"/>
      <c r="F323" s="68"/>
      <c r="G323" s="68"/>
      <c r="H323" s="68"/>
    </row>
    <row r="324" spans="1:8" x14ac:dyDescent="0.3">
      <c r="A324" s="68"/>
      <c r="B324" s="68"/>
      <c r="C324" s="68"/>
      <c r="D324" s="68"/>
      <c r="E324" s="68"/>
      <c r="F324" s="68"/>
      <c r="G324" s="68"/>
      <c r="H324" s="68"/>
    </row>
    <row r="325" spans="1:8" x14ac:dyDescent="0.3">
      <c r="A325" s="68"/>
      <c r="B325" s="68"/>
      <c r="C325" s="68"/>
      <c r="D325" s="68"/>
      <c r="E325" s="68"/>
      <c r="F325" s="68"/>
      <c r="G325" s="68"/>
      <c r="H325" s="68"/>
    </row>
    <row r="326" spans="1:8" x14ac:dyDescent="0.3">
      <c r="A326" s="68"/>
      <c r="B326" s="68"/>
      <c r="C326" s="68"/>
      <c r="D326" s="68"/>
      <c r="E326" s="68"/>
      <c r="F326" s="68"/>
      <c r="G326" s="68"/>
      <c r="H326" s="68"/>
    </row>
    <row r="327" spans="1:8" x14ac:dyDescent="0.3">
      <c r="A327" s="68"/>
      <c r="B327" s="68"/>
      <c r="C327" s="68"/>
      <c r="D327" s="68"/>
      <c r="E327" s="68"/>
      <c r="F327" s="68"/>
      <c r="G327" s="68"/>
      <c r="H327" s="68"/>
    </row>
    <row r="328" spans="1:8" x14ac:dyDescent="0.3">
      <c r="A328" s="68"/>
      <c r="B328" s="68"/>
      <c r="C328" s="68"/>
      <c r="D328" s="68"/>
      <c r="E328" s="68"/>
      <c r="F328" s="68"/>
      <c r="G328" s="68"/>
      <c r="H328" s="68"/>
    </row>
    <row r="329" spans="1:8" x14ac:dyDescent="0.3">
      <c r="A329" s="68"/>
      <c r="B329" s="68"/>
      <c r="C329" s="68"/>
      <c r="D329" s="68"/>
      <c r="E329" s="68"/>
      <c r="F329" s="68"/>
      <c r="G329" s="68"/>
      <c r="H329" s="68"/>
    </row>
    <row r="330" spans="1:8" x14ac:dyDescent="0.3">
      <c r="A330" s="68"/>
      <c r="B330" s="68"/>
      <c r="C330" s="68"/>
      <c r="D330" s="68"/>
      <c r="E330" s="68"/>
      <c r="F330" s="68"/>
      <c r="G330" s="68"/>
      <c r="H330" s="68"/>
    </row>
    <row r="331" spans="1:8" x14ac:dyDescent="0.3">
      <c r="A331" s="68"/>
      <c r="B331" s="68"/>
      <c r="C331" s="68"/>
      <c r="D331" s="68"/>
      <c r="E331" s="68"/>
      <c r="F331" s="68"/>
      <c r="G331" s="68"/>
      <c r="H331" s="68"/>
    </row>
    <row r="332" spans="1:8" x14ac:dyDescent="0.3">
      <c r="A332" s="68"/>
      <c r="B332" s="68"/>
      <c r="C332" s="68"/>
      <c r="D332" s="68"/>
      <c r="E332" s="68"/>
      <c r="F332" s="68"/>
      <c r="G332" s="68"/>
      <c r="H332" s="68"/>
    </row>
    <row r="333" spans="1:8" x14ac:dyDescent="0.3">
      <c r="A333" s="68"/>
      <c r="B333" s="68"/>
      <c r="C333" s="68"/>
      <c r="D333" s="68"/>
      <c r="E333" s="68"/>
      <c r="F333" s="68"/>
      <c r="G333" s="68"/>
      <c r="H333" s="68"/>
    </row>
    <row r="334" spans="1:8" x14ac:dyDescent="0.3">
      <c r="A334" s="68"/>
      <c r="B334" s="68"/>
      <c r="C334" s="68"/>
      <c r="D334" s="68"/>
      <c r="E334" s="68"/>
      <c r="F334" s="68"/>
      <c r="G334" s="68"/>
      <c r="H334" s="68"/>
    </row>
    <row r="335" spans="1:8" x14ac:dyDescent="0.3">
      <c r="A335" s="68"/>
      <c r="B335" s="68"/>
      <c r="C335" s="68"/>
      <c r="D335" s="68"/>
      <c r="E335" s="68"/>
      <c r="F335" s="68"/>
      <c r="G335" s="68"/>
      <c r="H335" s="68"/>
    </row>
    <row r="336" spans="1:8" x14ac:dyDescent="0.3">
      <c r="A336" s="68"/>
      <c r="B336" s="68"/>
      <c r="C336" s="68"/>
      <c r="D336" s="68"/>
      <c r="E336" s="68"/>
      <c r="F336" s="68"/>
      <c r="G336" s="68"/>
      <c r="H336" s="68"/>
    </row>
    <row r="337" spans="1:8" x14ac:dyDescent="0.3">
      <c r="A337" s="68"/>
      <c r="B337" s="68"/>
      <c r="C337" s="68"/>
      <c r="D337" s="68"/>
      <c r="E337" s="68"/>
      <c r="F337" s="68"/>
      <c r="G337" s="68"/>
      <c r="H337" s="68"/>
    </row>
    <row r="338" spans="1:8" x14ac:dyDescent="0.3">
      <c r="A338" s="68"/>
      <c r="B338" s="68"/>
      <c r="C338" s="68"/>
      <c r="D338" s="68"/>
      <c r="E338" s="68"/>
      <c r="F338" s="68"/>
      <c r="G338" s="68"/>
      <c r="H338" s="68"/>
    </row>
    <row r="339" spans="1:8" x14ac:dyDescent="0.3">
      <c r="A339" s="68"/>
      <c r="B339" s="68"/>
      <c r="C339" s="68"/>
      <c r="D339" s="68"/>
      <c r="E339" s="68"/>
      <c r="F339" s="68"/>
      <c r="G339" s="68"/>
      <c r="H339" s="68"/>
    </row>
    <row r="340" spans="1:8" x14ac:dyDescent="0.3">
      <c r="A340" s="68"/>
      <c r="B340" s="68"/>
      <c r="C340" s="68"/>
      <c r="D340" s="68"/>
      <c r="E340" s="68"/>
      <c r="F340" s="68"/>
      <c r="G340" s="68"/>
      <c r="H340" s="68"/>
    </row>
    <row r="341" spans="1:8" x14ac:dyDescent="0.3">
      <c r="A341" s="68"/>
      <c r="B341" s="68"/>
      <c r="C341" s="68"/>
      <c r="D341" s="68"/>
      <c r="E341" s="68"/>
      <c r="F341" s="68"/>
      <c r="G341" s="68"/>
      <c r="H341" s="68"/>
    </row>
    <row r="342" spans="1:8" x14ac:dyDescent="0.3">
      <c r="A342" s="68"/>
      <c r="B342" s="68"/>
      <c r="C342" s="68"/>
      <c r="D342" s="68"/>
      <c r="E342" s="68"/>
      <c r="F342" s="68"/>
      <c r="G342" s="68"/>
      <c r="H342" s="68"/>
    </row>
    <row r="343" spans="1:8" x14ac:dyDescent="0.3">
      <c r="A343" s="68"/>
      <c r="B343" s="68"/>
      <c r="C343" s="68"/>
      <c r="D343" s="68"/>
      <c r="E343" s="68"/>
      <c r="F343" s="68"/>
      <c r="G343" s="68"/>
      <c r="H343" s="68"/>
    </row>
    <row r="344" spans="1:8" x14ac:dyDescent="0.3">
      <c r="A344" s="68"/>
      <c r="B344" s="68"/>
      <c r="C344" s="68"/>
      <c r="D344" s="68"/>
      <c r="E344" s="68"/>
      <c r="F344" s="68"/>
      <c r="G344" s="68"/>
      <c r="H344" s="68"/>
    </row>
    <row r="345" spans="1:8" x14ac:dyDescent="0.3">
      <c r="A345" s="68"/>
      <c r="B345" s="68"/>
      <c r="C345" s="68"/>
      <c r="D345" s="68"/>
      <c r="E345" s="68"/>
      <c r="F345" s="68"/>
      <c r="G345" s="68"/>
      <c r="H345" s="68"/>
    </row>
    <row r="346" spans="1:8" x14ac:dyDescent="0.3">
      <c r="A346" s="68"/>
      <c r="B346" s="68"/>
      <c r="C346" s="68"/>
      <c r="D346" s="68"/>
      <c r="E346" s="68"/>
      <c r="F346" s="68"/>
      <c r="G346" s="68"/>
      <c r="H346" s="68"/>
    </row>
    <row r="347" spans="1:8" x14ac:dyDescent="0.3">
      <c r="A347" s="68"/>
      <c r="B347" s="68"/>
      <c r="C347" s="68"/>
      <c r="D347" s="68"/>
      <c r="E347" s="68"/>
      <c r="F347" s="68"/>
      <c r="G347" s="68"/>
      <c r="H347" s="68"/>
    </row>
    <row r="348" spans="1:8" x14ac:dyDescent="0.3">
      <c r="A348" s="68"/>
      <c r="B348" s="68"/>
      <c r="C348" s="68"/>
      <c r="D348" s="68"/>
      <c r="E348" s="68"/>
      <c r="F348" s="68"/>
      <c r="G348" s="68"/>
      <c r="H348" s="68"/>
    </row>
    <row r="349" spans="1:8" x14ac:dyDescent="0.3">
      <c r="A349" s="68"/>
      <c r="B349" s="68"/>
      <c r="C349" s="68"/>
      <c r="D349" s="68"/>
      <c r="E349" s="68"/>
      <c r="F349" s="68"/>
      <c r="G349" s="68"/>
      <c r="H349" s="68"/>
    </row>
    <row r="350" spans="1:8" x14ac:dyDescent="0.3">
      <c r="A350" s="68"/>
      <c r="B350" s="68"/>
      <c r="C350" s="68"/>
      <c r="D350" s="68"/>
      <c r="E350" s="68"/>
      <c r="F350" s="68"/>
      <c r="G350" s="68"/>
      <c r="H350" s="68"/>
    </row>
    <row r="351" spans="1:8" x14ac:dyDescent="0.3">
      <c r="A351" s="68"/>
      <c r="B351" s="68"/>
      <c r="C351" s="68"/>
      <c r="D351" s="68"/>
      <c r="E351" s="68"/>
      <c r="F351" s="68"/>
      <c r="G351" s="68"/>
      <c r="H351" s="68"/>
    </row>
    <row r="352" spans="1:8" x14ac:dyDescent="0.3">
      <c r="A352" s="68"/>
      <c r="B352" s="68"/>
      <c r="C352" s="68"/>
      <c r="D352" s="68"/>
      <c r="E352" s="68"/>
      <c r="F352" s="68"/>
      <c r="G352" s="68"/>
      <c r="H352" s="68"/>
    </row>
    <row r="353" spans="1:8" x14ac:dyDescent="0.3">
      <c r="A353" s="68"/>
      <c r="B353" s="68"/>
      <c r="C353" s="68"/>
      <c r="D353" s="68"/>
      <c r="E353" s="68"/>
      <c r="F353" s="68"/>
      <c r="G353" s="68"/>
      <c r="H353" s="68"/>
    </row>
    <row r="354" spans="1:8" x14ac:dyDescent="0.3">
      <c r="A354" s="68"/>
      <c r="B354" s="68"/>
      <c r="C354" s="68"/>
      <c r="D354" s="68"/>
      <c r="E354" s="68"/>
      <c r="F354" s="68"/>
      <c r="G354" s="68"/>
      <c r="H354" s="68"/>
    </row>
    <row r="355" spans="1:8" x14ac:dyDescent="0.3">
      <c r="A355" s="68"/>
      <c r="B355" s="68"/>
      <c r="C355" s="68"/>
      <c r="D355" s="68"/>
      <c r="E355" s="68"/>
      <c r="F355" s="68"/>
      <c r="G355" s="68"/>
      <c r="H355" s="68"/>
    </row>
    <row r="356" spans="1:8" x14ac:dyDescent="0.3">
      <c r="A356" s="68"/>
      <c r="B356" s="68"/>
      <c r="C356" s="68"/>
      <c r="D356" s="68"/>
      <c r="E356" s="68"/>
      <c r="F356" s="68"/>
      <c r="G356" s="68"/>
      <c r="H356" s="68"/>
    </row>
    <row r="357" spans="1:8" x14ac:dyDescent="0.3">
      <c r="A357" s="68"/>
      <c r="B357" s="68"/>
      <c r="C357" s="68"/>
      <c r="D357" s="68"/>
      <c r="E357" s="68"/>
      <c r="F357" s="68"/>
      <c r="G357" s="68"/>
      <c r="H357" s="68"/>
    </row>
    <row r="358" spans="1:8" x14ac:dyDescent="0.3">
      <c r="A358" s="68"/>
      <c r="B358" s="68"/>
      <c r="C358" s="68"/>
      <c r="D358" s="68"/>
      <c r="E358" s="68"/>
      <c r="F358" s="68"/>
      <c r="G358" s="68"/>
      <c r="H358" s="68"/>
    </row>
    <row r="359" spans="1:8" x14ac:dyDescent="0.3">
      <c r="A359" s="68"/>
      <c r="B359" s="68"/>
      <c r="C359" s="68"/>
      <c r="D359" s="68"/>
      <c r="E359" s="68"/>
      <c r="F359" s="68"/>
      <c r="G359" s="68"/>
      <c r="H359" s="68"/>
    </row>
    <row r="360" spans="1:8" x14ac:dyDescent="0.3">
      <c r="A360" s="68"/>
      <c r="B360" s="68"/>
      <c r="C360" s="68"/>
      <c r="D360" s="68"/>
      <c r="E360" s="68"/>
      <c r="F360" s="68"/>
      <c r="G360" s="68"/>
      <c r="H360" s="68"/>
    </row>
    <row r="361" spans="1:8" x14ac:dyDescent="0.3">
      <c r="A361" s="68"/>
      <c r="B361" s="68"/>
      <c r="C361" s="68"/>
      <c r="D361" s="68"/>
      <c r="E361" s="68"/>
      <c r="F361" s="68"/>
      <c r="G361" s="68"/>
      <c r="H361" s="68"/>
    </row>
    <row r="362" spans="1:8" x14ac:dyDescent="0.3">
      <c r="A362" s="68"/>
      <c r="B362" s="68"/>
      <c r="C362" s="68"/>
      <c r="D362" s="68"/>
      <c r="E362" s="68"/>
      <c r="F362" s="68"/>
      <c r="G362" s="68"/>
      <c r="H362" s="68"/>
    </row>
    <row r="363" spans="1:8" x14ac:dyDescent="0.3">
      <c r="A363" s="68"/>
      <c r="B363" s="68"/>
      <c r="C363" s="68"/>
      <c r="D363" s="68"/>
      <c r="E363" s="68"/>
      <c r="F363" s="68"/>
      <c r="G363" s="68"/>
      <c r="H363" s="68"/>
    </row>
    <row r="364" spans="1:8" x14ac:dyDescent="0.3">
      <c r="A364" s="68"/>
      <c r="B364" s="68"/>
      <c r="C364" s="68"/>
      <c r="D364" s="68"/>
      <c r="E364" s="68"/>
      <c r="F364" s="68"/>
      <c r="G364" s="68"/>
      <c r="H364" s="68"/>
    </row>
    <row r="365" spans="1:8" x14ac:dyDescent="0.3">
      <c r="A365" s="68"/>
      <c r="B365" s="68"/>
      <c r="C365" s="68"/>
      <c r="D365" s="68"/>
      <c r="E365" s="68"/>
      <c r="F365" s="68"/>
      <c r="G365" s="68"/>
      <c r="H365" s="68"/>
    </row>
    <row r="366" spans="1:8" x14ac:dyDescent="0.3">
      <c r="A366" s="68"/>
      <c r="B366" s="68"/>
      <c r="C366" s="68"/>
      <c r="D366" s="68"/>
      <c r="E366" s="68"/>
      <c r="F366" s="68"/>
      <c r="G366" s="68"/>
      <c r="H366" s="68"/>
    </row>
    <row r="367" spans="1:8" x14ac:dyDescent="0.3">
      <c r="A367" s="68"/>
      <c r="B367" s="68"/>
      <c r="C367" s="68"/>
      <c r="D367" s="68"/>
      <c r="E367" s="68"/>
      <c r="F367" s="68"/>
      <c r="G367" s="68"/>
      <c r="H367" s="68"/>
    </row>
    <row r="368" spans="1:8" x14ac:dyDescent="0.3">
      <c r="A368" s="68"/>
      <c r="B368" s="68"/>
      <c r="C368" s="68"/>
      <c r="D368" s="68"/>
      <c r="E368" s="68"/>
      <c r="F368" s="68"/>
      <c r="G368" s="68"/>
      <c r="H368" s="68"/>
    </row>
    <row r="369" spans="1:8" x14ac:dyDescent="0.3">
      <c r="A369" s="68"/>
      <c r="B369" s="68"/>
      <c r="C369" s="68"/>
      <c r="D369" s="68"/>
      <c r="E369" s="68"/>
      <c r="F369" s="68"/>
      <c r="G369" s="68"/>
      <c r="H369" s="68"/>
    </row>
    <row r="370" spans="1:8" x14ac:dyDescent="0.3">
      <c r="A370" s="68"/>
      <c r="B370" s="68"/>
      <c r="C370" s="68"/>
      <c r="D370" s="68"/>
      <c r="E370" s="68"/>
      <c r="F370" s="68"/>
      <c r="G370" s="68"/>
      <c r="H370" s="68"/>
    </row>
    <row r="371" spans="1:8" x14ac:dyDescent="0.3">
      <c r="A371" s="68"/>
      <c r="B371" s="68"/>
      <c r="C371" s="68"/>
      <c r="D371" s="68"/>
      <c r="E371" s="68"/>
      <c r="F371" s="68"/>
      <c r="G371" s="68"/>
      <c r="H371" s="68"/>
    </row>
    <row r="372" spans="1:8" x14ac:dyDescent="0.3">
      <c r="A372" s="68"/>
      <c r="B372" s="68"/>
      <c r="C372" s="68"/>
      <c r="D372" s="68"/>
      <c r="E372" s="68"/>
      <c r="F372" s="68"/>
      <c r="G372" s="68"/>
      <c r="H372" s="68"/>
    </row>
    <row r="373" spans="1:8" x14ac:dyDescent="0.3">
      <c r="A373" s="68"/>
      <c r="B373" s="68"/>
      <c r="C373" s="68"/>
      <c r="D373" s="68"/>
      <c r="E373" s="68"/>
      <c r="F373" s="68"/>
      <c r="G373" s="68"/>
      <c r="H373" s="68"/>
    </row>
    <row r="374" spans="1:8" x14ac:dyDescent="0.3">
      <c r="A374" s="68"/>
      <c r="B374" s="68"/>
      <c r="C374" s="68"/>
      <c r="D374" s="68"/>
      <c r="E374" s="68"/>
      <c r="F374" s="68"/>
      <c r="G374" s="68"/>
      <c r="H374" s="68"/>
    </row>
    <row r="375" spans="1:8" x14ac:dyDescent="0.3">
      <c r="A375" s="68"/>
      <c r="B375" s="68"/>
      <c r="C375" s="68"/>
      <c r="D375" s="68"/>
      <c r="E375" s="68"/>
      <c r="F375" s="68"/>
      <c r="G375" s="68"/>
      <c r="H375" s="68"/>
    </row>
    <row r="376" spans="1:8" x14ac:dyDescent="0.3">
      <c r="A376" s="68"/>
      <c r="B376" s="68"/>
      <c r="C376" s="68"/>
      <c r="D376" s="68"/>
      <c r="E376" s="68"/>
      <c r="F376" s="68"/>
      <c r="G376" s="68"/>
      <c r="H376" s="68"/>
    </row>
    <row r="377" spans="1:8" x14ac:dyDescent="0.3">
      <c r="A377" s="68"/>
      <c r="B377" s="68"/>
      <c r="C377" s="68"/>
      <c r="D377" s="68"/>
      <c r="E377" s="68"/>
      <c r="F377" s="68"/>
      <c r="G377" s="68"/>
      <c r="H377" s="68"/>
    </row>
    <row r="378" spans="1:8" x14ac:dyDescent="0.3">
      <c r="A378" s="68"/>
      <c r="B378" s="68"/>
      <c r="C378" s="68"/>
      <c r="D378" s="68"/>
      <c r="E378" s="68"/>
      <c r="F378" s="68"/>
      <c r="G378" s="68"/>
      <c r="H378" s="68"/>
    </row>
    <row r="379" spans="1:8" x14ac:dyDescent="0.3">
      <c r="A379" s="68"/>
      <c r="B379" s="68"/>
      <c r="C379" s="68"/>
      <c r="D379" s="68"/>
      <c r="E379" s="68"/>
      <c r="F379" s="68"/>
      <c r="G379" s="68"/>
      <c r="H379" s="68"/>
    </row>
    <row r="380" spans="1:8" x14ac:dyDescent="0.3">
      <c r="A380" s="68"/>
      <c r="B380" s="68"/>
      <c r="C380" s="68"/>
      <c r="D380" s="68"/>
      <c r="E380" s="68"/>
      <c r="F380" s="68"/>
      <c r="G380" s="68"/>
      <c r="H380" s="68"/>
    </row>
    <row r="381" spans="1:8" x14ac:dyDescent="0.3">
      <c r="A381" s="68"/>
      <c r="B381" s="68"/>
      <c r="C381" s="68"/>
      <c r="D381" s="68"/>
      <c r="E381" s="68"/>
      <c r="F381" s="68"/>
      <c r="G381" s="68"/>
      <c r="H381" s="68"/>
    </row>
    <row r="382" spans="1:8" x14ac:dyDescent="0.3">
      <c r="A382" s="68"/>
      <c r="B382" s="68"/>
      <c r="C382" s="68"/>
      <c r="D382" s="68"/>
      <c r="E382" s="68"/>
      <c r="F382" s="68"/>
      <c r="G382" s="68"/>
      <c r="H382" s="68"/>
    </row>
    <row r="383" spans="1:8" x14ac:dyDescent="0.3">
      <c r="A383" s="68"/>
      <c r="B383" s="68"/>
      <c r="C383" s="68"/>
      <c r="D383" s="68"/>
      <c r="E383" s="68"/>
      <c r="F383" s="68"/>
      <c r="G383" s="68"/>
      <c r="H383" s="68"/>
    </row>
    <row r="384" spans="1:8" x14ac:dyDescent="0.3">
      <c r="A384" s="68"/>
      <c r="B384" s="68"/>
      <c r="C384" s="68"/>
      <c r="D384" s="68"/>
      <c r="E384" s="68"/>
      <c r="F384" s="68"/>
      <c r="G384" s="68"/>
      <c r="H384" s="68"/>
    </row>
    <row r="385" spans="1:8" x14ac:dyDescent="0.3">
      <c r="A385" s="68"/>
      <c r="B385" s="68"/>
      <c r="C385" s="68"/>
      <c r="D385" s="68"/>
      <c r="E385" s="68"/>
      <c r="F385" s="68"/>
      <c r="G385" s="68"/>
      <c r="H385" s="68"/>
    </row>
    <row r="386" spans="1:8" x14ac:dyDescent="0.3">
      <c r="A386" s="68"/>
      <c r="B386" s="68"/>
      <c r="C386" s="68"/>
      <c r="D386" s="68"/>
      <c r="E386" s="68"/>
      <c r="F386" s="68"/>
      <c r="G386" s="68"/>
      <c r="H386" s="68"/>
    </row>
    <row r="387" spans="1:8" x14ac:dyDescent="0.3">
      <c r="A387" s="68"/>
      <c r="B387" s="68"/>
      <c r="C387" s="68"/>
      <c r="D387" s="68"/>
      <c r="E387" s="68"/>
      <c r="F387" s="68"/>
      <c r="G387" s="68"/>
      <c r="H387" s="68"/>
    </row>
    <row r="388" spans="1:8" x14ac:dyDescent="0.3">
      <c r="A388" s="68"/>
      <c r="B388" s="68"/>
      <c r="C388" s="68"/>
      <c r="D388" s="68"/>
      <c r="E388" s="68"/>
      <c r="F388" s="68"/>
      <c r="G388" s="68"/>
      <c r="H388" s="68"/>
    </row>
    <row r="389" spans="1:8" x14ac:dyDescent="0.3">
      <c r="A389" s="68"/>
      <c r="B389" s="68"/>
      <c r="C389" s="68"/>
      <c r="D389" s="68"/>
      <c r="E389" s="68"/>
      <c r="F389" s="68"/>
      <c r="G389" s="68"/>
      <c r="H389" s="68"/>
    </row>
    <row r="390" spans="1:8" x14ac:dyDescent="0.3">
      <c r="A390" s="68"/>
      <c r="B390" s="68"/>
      <c r="C390" s="68"/>
      <c r="D390" s="68"/>
      <c r="E390" s="68"/>
      <c r="F390" s="68"/>
      <c r="G390" s="68"/>
      <c r="H390" s="68"/>
    </row>
    <row r="391" spans="1:8" x14ac:dyDescent="0.3">
      <c r="A391" s="68"/>
      <c r="B391" s="68"/>
      <c r="C391" s="68"/>
      <c r="D391" s="68"/>
      <c r="E391" s="68"/>
      <c r="F391" s="68"/>
      <c r="G391" s="68"/>
      <c r="H391" s="68"/>
    </row>
    <row r="392" spans="1:8" x14ac:dyDescent="0.3">
      <c r="A392" s="68"/>
      <c r="B392" s="68"/>
      <c r="C392" s="68"/>
      <c r="D392" s="68"/>
      <c r="E392" s="68"/>
      <c r="F392" s="68"/>
      <c r="G392" s="68"/>
      <c r="H392" s="68"/>
    </row>
    <row r="393" spans="1:8" x14ac:dyDescent="0.3">
      <c r="A393" s="68"/>
      <c r="B393" s="68"/>
      <c r="C393" s="68"/>
      <c r="D393" s="68"/>
      <c r="E393" s="68"/>
      <c r="F393" s="68"/>
      <c r="G393" s="68"/>
      <c r="H393" s="68"/>
    </row>
    <row r="394" spans="1:8" x14ac:dyDescent="0.3">
      <c r="A394" s="68"/>
      <c r="B394" s="68"/>
      <c r="C394" s="68"/>
      <c r="D394" s="68"/>
      <c r="E394" s="68"/>
      <c r="F394" s="68"/>
      <c r="G394" s="68"/>
      <c r="H394" s="68"/>
    </row>
    <row r="395" spans="1:8" x14ac:dyDescent="0.3">
      <c r="A395" s="68"/>
      <c r="B395" s="68"/>
      <c r="C395" s="68"/>
      <c r="D395" s="68"/>
      <c r="E395" s="68"/>
      <c r="F395" s="68"/>
      <c r="G395" s="68"/>
      <c r="H395" s="68"/>
    </row>
    <row r="396" spans="1:8" x14ac:dyDescent="0.3">
      <c r="A396" s="68"/>
      <c r="B396" s="68"/>
      <c r="C396" s="68"/>
      <c r="D396" s="68"/>
      <c r="E396" s="68"/>
      <c r="F396" s="68"/>
      <c r="G396" s="68"/>
      <c r="H396" s="68"/>
    </row>
    <row r="397" spans="1:8" x14ac:dyDescent="0.3">
      <c r="A397" s="68"/>
      <c r="B397" s="68"/>
      <c r="C397" s="68"/>
      <c r="D397" s="68"/>
      <c r="E397" s="68"/>
      <c r="F397" s="68"/>
      <c r="G397" s="68"/>
      <c r="H397" s="68"/>
    </row>
    <row r="398" spans="1:8" x14ac:dyDescent="0.3">
      <c r="A398" s="68"/>
      <c r="B398" s="68"/>
      <c r="C398" s="68"/>
      <c r="D398" s="68"/>
      <c r="E398" s="68"/>
      <c r="F398" s="68"/>
      <c r="G398" s="68"/>
      <c r="H398" s="68"/>
    </row>
    <row r="399" spans="1:8" x14ac:dyDescent="0.3">
      <c r="A399" s="68"/>
      <c r="B399" s="68"/>
      <c r="C399" s="68"/>
      <c r="D399" s="68"/>
      <c r="E399" s="68"/>
      <c r="F399" s="68"/>
      <c r="G399" s="68"/>
      <c r="H399" s="68"/>
    </row>
    <row r="400" spans="1:8" x14ac:dyDescent="0.3">
      <c r="A400" s="68"/>
      <c r="B400" s="68"/>
      <c r="C400" s="68"/>
      <c r="D400" s="68"/>
      <c r="E400" s="68"/>
      <c r="F400" s="68"/>
      <c r="G400" s="68"/>
      <c r="H400" s="68"/>
    </row>
    <row r="401" spans="1:8" x14ac:dyDescent="0.3">
      <c r="A401" s="68"/>
      <c r="B401" s="68"/>
      <c r="C401" s="68"/>
      <c r="D401" s="68"/>
      <c r="E401" s="68"/>
      <c r="F401" s="68"/>
      <c r="G401" s="68"/>
      <c r="H401" s="68"/>
    </row>
    <row r="402" spans="1:8" x14ac:dyDescent="0.3">
      <c r="A402" s="68"/>
      <c r="B402" s="68"/>
      <c r="C402" s="68"/>
      <c r="D402" s="68"/>
      <c r="E402" s="68"/>
      <c r="F402" s="68"/>
      <c r="G402" s="68"/>
      <c r="H402" s="68"/>
    </row>
    <row r="403" spans="1:8" x14ac:dyDescent="0.3">
      <c r="A403" s="68"/>
      <c r="B403" s="68"/>
      <c r="C403" s="68"/>
      <c r="D403" s="68"/>
      <c r="E403" s="68"/>
      <c r="F403" s="68"/>
      <c r="G403" s="68"/>
      <c r="H403" s="68"/>
    </row>
    <row r="404" spans="1:8" x14ac:dyDescent="0.3">
      <c r="A404" s="68"/>
      <c r="B404" s="68"/>
      <c r="C404" s="68"/>
      <c r="D404" s="68"/>
      <c r="E404" s="68"/>
      <c r="F404" s="68"/>
      <c r="G404" s="68"/>
      <c r="H404" s="68"/>
    </row>
    <row r="405" spans="1:8" x14ac:dyDescent="0.3">
      <c r="A405" s="68"/>
      <c r="B405" s="68"/>
      <c r="C405" s="68"/>
      <c r="D405" s="68"/>
      <c r="E405" s="68"/>
      <c r="F405" s="68"/>
      <c r="G405" s="68"/>
      <c r="H405" s="68"/>
    </row>
    <row r="406" spans="1:8" x14ac:dyDescent="0.3">
      <c r="A406" s="68"/>
      <c r="B406" s="68"/>
      <c r="C406" s="68"/>
      <c r="D406" s="68"/>
      <c r="E406" s="68"/>
      <c r="F406" s="68"/>
      <c r="G406" s="68"/>
      <c r="H406" s="68"/>
    </row>
    <row r="407" spans="1:8" x14ac:dyDescent="0.3">
      <c r="A407" s="68"/>
      <c r="B407" s="68"/>
      <c r="C407" s="68"/>
      <c r="D407" s="68"/>
      <c r="E407" s="68"/>
      <c r="F407" s="68"/>
      <c r="G407" s="68"/>
      <c r="H407" s="68"/>
    </row>
    <row r="408" spans="1:8" x14ac:dyDescent="0.3">
      <c r="A408" s="68"/>
      <c r="B408" s="68"/>
      <c r="C408" s="68"/>
      <c r="D408" s="68"/>
      <c r="E408" s="68"/>
      <c r="F408" s="68"/>
      <c r="G408" s="68"/>
      <c r="H408" s="68"/>
    </row>
    <row r="409" spans="1:8" x14ac:dyDescent="0.3">
      <c r="A409" s="68"/>
      <c r="B409" s="68"/>
      <c r="C409" s="68"/>
      <c r="D409" s="68"/>
      <c r="E409" s="68"/>
      <c r="F409" s="68"/>
      <c r="G409" s="68"/>
      <c r="H409" s="68"/>
    </row>
    <row r="410" spans="1:8" x14ac:dyDescent="0.3">
      <c r="A410" s="68"/>
      <c r="B410" s="68"/>
      <c r="C410" s="68"/>
      <c r="D410" s="68"/>
      <c r="E410" s="68"/>
      <c r="F410" s="68"/>
      <c r="G410" s="68"/>
      <c r="H410" s="68"/>
    </row>
    <row r="411" spans="1:8" x14ac:dyDescent="0.3">
      <c r="A411" s="68"/>
      <c r="B411" s="68"/>
      <c r="C411" s="68"/>
      <c r="D411" s="68"/>
      <c r="E411" s="68"/>
      <c r="F411" s="68"/>
      <c r="G411" s="68"/>
      <c r="H411" s="68"/>
    </row>
    <row r="412" spans="1:8" x14ac:dyDescent="0.3">
      <c r="A412" s="68"/>
      <c r="B412" s="68"/>
      <c r="C412" s="68"/>
      <c r="D412" s="68"/>
      <c r="E412" s="68"/>
      <c r="F412" s="68"/>
      <c r="G412" s="68"/>
      <c r="H412" s="68"/>
    </row>
    <row r="413" spans="1:8" x14ac:dyDescent="0.3">
      <c r="A413" s="68"/>
      <c r="B413" s="68"/>
      <c r="C413" s="68"/>
      <c r="D413" s="68"/>
      <c r="E413" s="68"/>
      <c r="F413" s="68"/>
      <c r="G413" s="68"/>
      <c r="H413" s="68"/>
    </row>
    <row r="414" spans="1:8" x14ac:dyDescent="0.3">
      <c r="A414" s="68"/>
      <c r="B414" s="68"/>
      <c r="C414" s="68"/>
      <c r="D414" s="68"/>
      <c r="E414" s="68"/>
      <c r="F414" s="68"/>
      <c r="G414" s="68"/>
      <c r="H414" s="68"/>
    </row>
    <row r="415" spans="1:8" x14ac:dyDescent="0.3">
      <c r="A415" s="68"/>
      <c r="B415" s="68"/>
      <c r="C415" s="68"/>
      <c r="D415" s="68"/>
      <c r="E415" s="68"/>
      <c r="F415" s="68"/>
      <c r="G415" s="68"/>
      <c r="H415" s="68"/>
    </row>
    <row r="416" spans="1:8" x14ac:dyDescent="0.3">
      <c r="A416" s="68"/>
      <c r="B416" s="68"/>
      <c r="C416" s="68"/>
      <c r="D416" s="68"/>
      <c r="E416" s="68"/>
      <c r="F416" s="68"/>
      <c r="G416" s="68"/>
      <c r="H416" s="68"/>
    </row>
    <row r="417" spans="1:8" x14ac:dyDescent="0.3">
      <c r="A417" s="68"/>
      <c r="B417" s="68"/>
      <c r="C417" s="68"/>
      <c r="D417" s="68"/>
      <c r="E417" s="68"/>
      <c r="F417" s="68"/>
      <c r="G417" s="68"/>
      <c r="H417" s="68"/>
    </row>
    <row r="418" spans="1:8" x14ac:dyDescent="0.3">
      <c r="A418" s="68"/>
      <c r="B418" s="68"/>
      <c r="C418" s="68"/>
      <c r="D418" s="68"/>
      <c r="E418" s="68"/>
      <c r="F418" s="68"/>
      <c r="G418" s="68"/>
      <c r="H418" s="68"/>
    </row>
    <row r="419" spans="1:8" x14ac:dyDescent="0.3">
      <c r="A419" s="68"/>
      <c r="B419" s="68"/>
      <c r="C419" s="68"/>
      <c r="D419" s="68"/>
      <c r="E419" s="68"/>
      <c r="F419" s="68"/>
      <c r="G419" s="68"/>
      <c r="H419" s="68"/>
    </row>
    <row r="420" spans="1:8" x14ac:dyDescent="0.3">
      <c r="A420" s="68"/>
      <c r="B420" s="68"/>
      <c r="C420" s="68"/>
      <c r="D420" s="68"/>
      <c r="E420" s="68"/>
      <c r="F420" s="68"/>
      <c r="G420" s="68"/>
      <c r="H420" s="68"/>
    </row>
    <row r="421" spans="1:8" x14ac:dyDescent="0.3">
      <c r="A421" s="68"/>
      <c r="B421" s="68"/>
      <c r="C421" s="68"/>
      <c r="D421" s="68"/>
      <c r="E421" s="68"/>
      <c r="F421" s="68"/>
      <c r="G421" s="68"/>
      <c r="H421" s="68"/>
    </row>
    <row r="422" spans="1:8" x14ac:dyDescent="0.3">
      <c r="A422" s="68"/>
      <c r="B422" s="68"/>
      <c r="C422" s="68"/>
      <c r="D422" s="68"/>
      <c r="E422" s="68"/>
      <c r="F422" s="68"/>
      <c r="G422" s="68"/>
      <c r="H422" s="68"/>
    </row>
    <row r="423" spans="1:8" x14ac:dyDescent="0.3">
      <c r="A423" s="68"/>
      <c r="B423" s="68"/>
      <c r="C423" s="68"/>
      <c r="D423" s="68"/>
      <c r="E423" s="68"/>
      <c r="F423" s="68"/>
      <c r="G423" s="68"/>
      <c r="H423" s="68"/>
    </row>
    <row r="424" spans="1:8" x14ac:dyDescent="0.3">
      <c r="A424" s="68"/>
      <c r="B424" s="68"/>
      <c r="C424" s="68"/>
      <c r="D424" s="68"/>
      <c r="E424" s="68"/>
      <c r="F424" s="68"/>
      <c r="G424" s="68"/>
      <c r="H424" s="68"/>
    </row>
    <row r="425" spans="1:8" x14ac:dyDescent="0.3">
      <c r="A425" s="68"/>
      <c r="B425" s="68"/>
      <c r="C425" s="68"/>
      <c r="D425" s="68"/>
      <c r="E425" s="68"/>
      <c r="F425" s="68"/>
      <c r="G425" s="68"/>
      <c r="H425" s="68"/>
    </row>
    <row r="426" spans="1:8" x14ac:dyDescent="0.3">
      <c r="A426" s="68"/>
      <c r="B426" s="68"/>
      <c r="C426" s="68"/>
      <c r="D426" s="68"/>
      <c r="E426" s="68"/>
      <c r="F426" s="68"/>
      <c r="G426" s="68"/>
      <c r="H426" s="68"/>
    </row>
    <row r="427" spans="1:8" x14ac:dyDescent="0.3">
      <c r="A427" s="68"/>
      <c r="B427" s="68"/>
      <c r="C427" s="68"/>
      <c r="D427" s="68"/>
      <c r="E427" s="68"/>
      <c r="F427" s="68"/>
      <c r="G427" s="68"/>
      <c r="H427" s="68"/>
    </row>
    <row r="428" spans="1:8" x14ac:dyDescent="0.3">
      <c r="A428" s="68"/>
      <c r="B428" s="68"/>
      <c r="C428" s="68"/>
      <c r="D428" s="68"/>
      <c r="E428" s="68"/>
      <c r="F428" s="68"/>
      <c r="G428" s="68"/>
      <c r="H428" s="68"/>
    </row>
    <row r="429" spans="1:8" x14ac:dyDescent="0.3">
      <c r="A429" s="68"/>
      <c r="B429" s="68"/>
      <c r="C429" s="68"/>
      <c r="D429" s="68"/>
      <c r="E429" s="68"/>
      <c r="F429" s="68"/>
      <c r="G429" s="68"/>
      <c r="H429" s="68"/>
    </row>
    <row r="430" spans="1:8" x14ac:dyDescent="0.3">
      <c r="A430" s="68"/>
      <c r="B430" s="68"/>
      <c r="C430" s="68"/>
      <c r="D430" s="68"/>
      <c r="E430" s="68"/>
      <c r="F430" s="68"/>
      <c r="G430" s="68"/>
      <c r="H430" s="68"/>
    </row>
    <row r="431" spans="1:8" x14ac:dyDescent="0.3">
      <c r="A431" s="68"/>
      <c r="B431" s="68"/>
      <c r="C431" s="68"/>
      <c r="D431" s="68"/>
      <c r="E431" s="68"/>
      <c r="F431" s="68"/>
      <c r="G431" s="68"/>
      <c r="H431" s="68"/>
    </row>
    <row r="432" spans="1:8" x14ac:dyDescent="0.3">
      <c r="A432" s="68"/>
      <c r="B432" s="68"/>
      <c r="C432" s="68"/>
      <c r="D432" s="68"/>
      <c r="E432" s="68"/>
      <c r="F432" s="68"/>
      <c r="G432" s="68"/>
      <c r="H432" s="68"/>
    </row>
    <row r="433" spans="1:8" x14ac:dyDescent="0.3">
      <c r="A433" s="68"/>
      <c r="B433" s="68"/>
      <c r="C433" s="68"/>
      <c r="D433" s="68"/>
      <c r="E433" s="68"/>
      <c r="F433" s="68"/>
      <c r="G433" s="68"/>
      <c r="H433" s="68"/>
    </row>
    <row r="434" spans="1:8" x14ac:dyDescent="0.3">
      <c r="A434" s="68"/>
      <c r="B434" s="68"/>
      <c r="C434" s="68"/>
      <c r="D434" s="68"/>
      <c r="E434" s="68"/>
      <c r="F434" s="68"/>
      <c r="G434" s="68"/>
      <c r="H434" s="68"/>
    </row>
    <row r="435" spans="1:8" x14ac:dyDescent="0.3">
      <c r="A435" s="68"/>
      <c r="B435" s="68"/>
      <c r="C435" s="68"/>
      <c r="D435" s="68"/>
      <c r="E435" s="68"/>
      <c r="F435" s="68"/>
      <c r="G435" s="68"/>
      <c r="H435" s="68"/>
    </row>
    <row r="436" spans="1:8" x14ac:dyDescent="0.3">
      <c r="A436" s="68"/>
      <c r="B436" s="68"/>
      <c r="C436" s="68"/>
      <c r="D436" s="68"/>
      <c r="E436" s="68"/>
      <c r="F436" s="68"/>
      <c r="G436" s="68"/>
      <c r="H436" s="68"/>
    </row>
    <row r="437" spans="1:8" x14ac:dyDescent="0.3">
      <c r="A437" s="68"/>
      <c r="B437" s="68"/>
      <c r="C437" s="68"/>
      <c r="D437" s="68"/>
      <c r="E437" s="68"/>
      <c r="F437" s="68"/>
      <c r="G437" s="68"/>
      <c r="H437" s="68"/>
    </row>
    <row r="438" spans="1:8" x14ac:dyDescent="0.3">
      <c r="A438" s="68"/>
      <c r="B438" s="68"/>
      <c r="C438" s="68"/>
      <c r="D438" s="68"/>
      <c r="E438" s="68"/>
      <c r="F438" s="68"/>
      <c r="G438" s="68"/>
      <c r="H438" s="68"/>
    </row>
    <row r="439" spans="1:8" x14ac:dyDescent="0.3">
      <c r="A439" s="68"/>
      <c r="B439" s="68"/>
      <c r="C439" s="68"/>
      <c r="D439" s="68"/>
      <c r="E439" s="68"/>
      <c r="F439" s="68"/>
      <c r="G439" s="68"/>
      <c r="H439" s="68"/>
    </row>
    <row r="440" spans="1:8" x14ac:dyDescent="0.3">
      <c r="A440" s="68"/>
      <c r="B440" s="68"/>
      <c r="C440" s="68"/>
      <c r="D440" s="68"/>
      <c r="E440" s="68"/>
      <c r="F440" s="68"/>
      <c r="G440" s="68"/>
      <c r="H440" s="68"/>
    </row>
    <row r="441" spans="1:8" x14ac:dyDescent="0.3">
      <c r="A441" s="68"/>
      <c r="B441" s="68"/>
      <c r="C441" s="68"/>
      <c r="D441" s="68"/>
      <c r="E441" s="68"/>
      <c r="F441" s="68"/>
      <c r="G441" s="68"/>
      <c r="H441" s="68"/>
    </row>
    <row r="442" spans="1:8" x14ac:dyDescent="0.3">
      <c r="A442" s="68"/>
      <c r="B442" s="68"/>
      <c r="C442" s="68"/>
      <c r="D442" s="68"/>
      <c r="E442" s="68"/>
      <c r="F442" s="68"/>
      <c r="G442" s="68"/>
      <c r="H442" s="68"/>
    </row>
    <row r="443" spans="1:8" x14ac:dyDescent="0.3">
      <c r="A443" s="68"/>
      <c r="B443" s="68"/>
      <c r="C443" s="68"/>
      <c r="D443" s="68"/>
      <c r="E443" s="68"/>
      <c r="F443" s="68"/>
      <c r="G443" s="68"/>
      <c r="H443" s="68"/>
    </row>
    <row r="444" spans="1:8" x14ac:dyDescent="0.3">
      <c r="A444" s="68"/>
      <c r="B444" s="68"/>
      <c r="C444" s="68"/>
      <c r="D444" s="68"/>
      <c r="E444" s="68"/>
      <c r="F444" s="68"/>
      <c r="G444" s="68"/>
      <c r="H444" s="68"/>
    </row>
    <row r="445" spans="1:8" x14ac:dyDescent="0.3">
      <c r="A445" s="68"/>
      <c r="B445" s="68"/>
      <c r="C445" s="68"/>
      <c r="D445" s="68"/>
      <c r="E445" s="68"/>
      <c r="F445" s="68"/>
      <c r="G445" s="68"/>
      <c r="H445" s="68"/>
    </row>
    <row r="446" spans="1:8" x14ac:dyDescent="0.3">
      <c r="A446" s="68"/>
      <c r="B446" s="68"/>
      <c r="C446" s="68"/>
      <c r="D446" s="68"/>
      <c r="E446" s="68"/>
      <c r="F446" s="68"/>
      <c r="G446" s="68"/>
      <c r="H446" s="68"/>
    </row>
    <row r="447" spans="1:8" x14ac:dyDescent="0.3">
      <c r="A447" s="68"/>
      <c r="B447" s="68"/>
      <c r="C447" s="68"/>
      <c r="D447" s="68"/>
      <c r="E447" s="68"/>
      <c r="F447" s="68"/>
      <c r="G447" s="68"/>
      <c r="H447" s="68"/>
    </row>
    <row r="448" spans="1:8" x14ac:dyDescent="0.3">
      <c r="A448" s="68"/>
      <c r="B448" s="68"/>
      <c r="C448" s="68"/>
      <c r="D448" s="68"/>
      <c r="E448" s="68"/>
      <c r="F448" s="68"/>
      <c r="G448" s="68"/>
      <c r="H448" s="68"/>
    </row>
    <row r="449" spans="1:8" x14ac:dyDescent="0.3">
      <c r="A449" s="68"/>
      <c r="B449" s="68"/>
      <c r="C449" s="68"/>
      <c r="D449" s="68"/>
      <c r="E449" s="68"/>
      <c r="F449" s="68"/>
      <c r="G449" s="68"/>
      <c r="H449" s="68"/>
    </row>
    <row r="450" spans="1:8" x14ac:dyDescent="0.3">
      <c r="A450" s="68"/>
      <c r="B450" s="68"/>
      <c r="C450" s="68"/>
      <c r="D450" s="68"/>
      <c r="E450" s="68"/>
      <c r="F450" s="68"/>
      <c r="G450" s="68"/>
      <c r="H450" s="68"/>
    </row>
    <row r="451" spans="1:8" x14ac:dyDescent="0.3">
      <c r="A451" s="68"/>
      <c r="B451" s="68"/>
      <c r="C451" s="68"/>
      <c r="D451" s="68"/>
      <c r="E451" s="68"/>
      <c r="F451" s="68"/>
      <c r="G451" s="68"/>
      <c r="H451" s="68"/>
    </row>
    <row r="452" spans="1:8" x14ac:dyDescent="0.3">
      <c r="A452" s="68"/>
      <c r="B452" s="68"/>
      <c r="C452" s="68"/>
      <c r="D452" s="68"/>
      <c r="E452" s="68"/>
      <c r="F452" s="68"/>
      <c r="G452" s="68"/>
      <c r="H452" s="68"/>
    </row>
    <row r="453" spans="1:8" x14ac:dyDescent="0.3">
      <c r="A453" s="68"/>
      <c r="B453" s="68"/>
      <c r="C453" s="68"/>
      <c r="D453" s="68"/>
      <c r="E453" s="68"/>
      <c r="F453" s="68"/>
      <c r="G453" s="68"/>
      <c r="H453" s="68"/>
    </row>
    <row r="454" spans="1:8" x14ac:dyDescent="0.3">
      <c r="A454" s="68"/>
      <c r="B454" s="68"/>
      <c r="C454" s="68"/>
      <c r="D454" s="68"/>
      <c r="E454" s="68"/>
      <c r="F454" s="68"/>
      <c r="G454" s="68"/>
      <c r="H454" s="68"/>
    </row>
    <row r="455" spans="1:8" x14ac:dyDescent="0.3">
      <c r="A455" s="68"/>
      <c r="B455" s="68"/>
      <c r="C455" s="68"/>
      <c r="D455" s="68"/>
      <c r="E455" s="68"/>
      <c r="F455" s="68"/>
      <c r="G455" s="68"/>
      <c r="H455" s="68"/>
    </row>
    <row r="456" spans="1:8" x14ac:dyDescent="0.3">
      <c r="A456" s="68"/>
      <c r="B456" s="68"/>
      <c r="C456" s="68"/>
      <c r="D456" s="68"/>
      <c r="E456" s="68"/>
      <c r="F456" s="68"/>
      <c r="G456" s="68"/>
      <c r="H456" s="68"/>
    </row>
    <row r="457" spans="1:8" x14ac:dyDescent="0.3">
      <c r="A457" s="68"/>
      <c r="B457" s="68"/>
      <c r="C457" s="68"/>
      <c r="D457" s="68"/>
      <c r="E457" s="68"/>
      <c r="F457" s="68"/>
      <c r="G457" s="68"/>
      <c r="H457" s="68"/>
    </row>
    <row r="458" spans="1:8" x14ac:dyDescent="0.3">
      <c r="A458" s="68"/>
      <c r="B458" s="68"/>
      <c r="C458" s="68"/>
      <c r="D458" s="68"/>
      <c r="E458" s="68"/>
      <c r="F458" s="68"/>
      <c r="G458" s="68"/>
      <c r="H458" s="68"/>
    </row>
    <row r="459" spans="1:8" x14ac:dyDescent="0.3">
      <c r="A459" s="68"/>
      <c r="B459" s="68"/>
      <c r="C459" s="68"/>
      <c r="D459" s="68"/>
      <c r="E459" s="68"/>
      <c r="F459" s="68"/>
      <c r="G459" s="68"/>
      <c r="H459" s="68"/>
    </row>
    <row r="460" spans="1:8" x14ac:dyDescent="0.3">
      <c r="A460" s="68"/>
      <c r="B460" s="68"/>
      <c r="C460" s="68"/>
      <c r="D460" s="68"/>
      <c r="E460" s="68"/>
      <c r="F460" s="68"/>
      <c r="G460" s="68"/>
      <c r="H460" s="68"/>
    </row>
    <row r="461" spans="1:8" x14ac:dyDescent="0.3">
      <c r="A461" s="68"/>
      <c r="B461" s="68"/>
      <c r="C461" s="68"/>
      <c r="D461" s="68"/>
      <c r="E461" s="68"/>
      <c r="F461" s="68"/>
      <c r="G461" s="68"/>
      <c r="H461" s="68"/>
    </row>
    <row r="462" spans="1:8" x14ac:dyDescent="0.3">
      <c r="A462" s="68"/>
      <c r="B462" s="68"/>
      <c r="C462" s="68"/>
      <c r="D462" s="68"/>
      <c r="E462" s="68"/>
      <c r="F462" s="68"/>
      <c r="G462" s="68"/>
      <c r="H462" s="68"/>
    </row>
    <row r="463" spans="1:8" x14ac:dyDescent="0.3">
      <c r="A463" s="68"/>
      <c r="B463" s="68"/>
      <c r="C463" s="68"/>
      <c r="D463" s="68"/>
      <c r="E463" s="68"/>
      <c r="F463" s="68"/>
      <c r="G463" s="68"/>
      <c r="H463" s="68"/>
    </row>
    <row r="464" spans="1:8" x14ac:dyDescent="0.3">
      <c r="A464" s="68"/>
      <c r="B464" s="68"/>
      <c r="C464" s="68"/>
      <c r="D464" s="68"/>
      <c r="E464" s="68"/>
      <c r="F464" s="68"/>
      <c r="G464" s="68"/>
      <c r="H464" s="68"/>
    </row>
    <row r="465" spans="1:8" x14ac:dyDescent="0.3">
      <c r="A465" s="68"/>
      <c r="B465" s="68"/>
      <c r="C465" s="68"/>
      <c r="D465" s="68"/>
      <c r="E465" s="68"/>
      <c r="F465" s="68"/>
      <c r="G465" s="68"/>
      <c r="H465" s="68"/>
    </row>
    <row r="466" spans="1:8" x14ac:dyDescent="0.3">
      <c r="A466" s="68"/>
      <c r="B466" s="68"/>
      <c r="C466" s="68"/>
      <c r="D466" s="68"/>
      <c r="E466" s="68"/>
      <c r="F466" s="68"/>
      <c r="G466" s="68"/>
      <c r="H466" s="68"/>
    </row>
    <row r="467" spans="1:8" x14ac:dyDescent="0.3">
      <c r="A467" s="68"/>
      <c r="B467" s="68"/>
      <c r="C467" s="68"/>
      <c r="D467" s="68"/>
      <c r="E467" s="68"/>
      <c r="F467" s="68"/>
      <c r="G467" s="68"/>
      <c r="H467" s="68"/>
    </row>
    <row r="468" spans="1:8" x14ac:dyDescent="0.3">
      <c r="A468" s="68"/>
      <c r="B468" s="68"/>
      <c r="C468" s="68"/>
      <c r="D468" s="68"/>
      <c r="E468" s="68"/>
      <c r="F468" s="68"/>
      <c r="G468" s="68"/>
      <c r="H468" s="68"/>
    </row>
    <row r="469" spans="1:8" x14ac:dyDescent="0.3">
      <c r="A469" s="68"/>
      <c r="B469" s="68"/>
      <c r="C469" s="68"/>
      <c r="D469" s="68"/>
      <c r="E469" s="68"/>
      <c r="F469" s="68"/>
      <c r="G469" s="68"/>
      <c r="H469" s="68"/>
    </row>
    <row r="470" spans="1:8" x14ac:dyDescent="0.3">
      <c r="A470" s="68"/>
      <c r="B470" s="68"/>
      <c r="C470" s="68"/>
      <c r="D470" s="68"/>
      <c r="E470" s="68"/>
      <c r="F470" s="68"/>
      <c r="G470" s="68"/>
      <c r="H470" s="68"/>
    </row>
    <row r="471" spans="1:8" x14ac:dyDescent="0.3">
      <c r="A471" s="68"/>
      <c r="B471" s="68"/>
      <c r="C471" s="68"/>
      <c r="D471" s="68"/>
      <c r="E471" s="68"/>
      <c r="F471" s="68"/>
      <c r="G471" s="68"/>
      <c r="H471" s="68"/>
    </row>
    <row r="472" spans="1:8" x14ac:dyDescent="0.3">
      <c r="A472" s="68"/>
      <c r="B472" s="68"/>
      <c r="C472" s="68"/>
      <c r="D472" s="68"/>
      <c r="E472" s="68"/>
      <c r="F472" s="68"/>
      <c r="G472" s="68"/>
      <c r="H472" s="68"/>
    </row>
    <row r="473" spans="1:8" x14ac:dyDescent="0.3">
      <c r="A473" s="68"/>
      <c r="B473" s="68"/>
      <c r="C473" s="68"/>
      <c r="D473" s="68"/>
      <c r="E473" s="68"/>
      <c r="F473" s="68"/>
      <c r="G473" s="68"/>
      <c r="H473" s="68"/>
    </row>
    <row r="474" spans="1:8" x14ac:dyDescent="0.3">
      <c r="A474" s="68"/>
      <c r="B474" s="68"/>
      <c r="C474" s="68"/>
      <c r="D474" s="68"/>
      <c r="E474" s="68"/>
      <c r="F474" s="68"/>
      <c r="G474" s="68"/>
      <c r="H474" s="68"/>
    </row>
    <row r="475" spans="1:8" x14ac:dyDescent="0.3">
      <c r="A475" s="68"/>
      <c r="B475" s="68"/>
      <c r="C475" s="68"/>
      <c r="D475" s="68"/>
      <c r="E475" s="68"/>
      <c r="F475" s="68"/>
      <c r="G475" s="68"/>
      <c r="H475" s="68"/>
    </row>
    <row r="476" spans="1:8" x14ac:dyDescent="0.3">
      <c r="A476" s="68"/>
      <c r="B476" s="68"/>
      <c r="C476" s="68"/>
      <c r="D476" s="68"/>
      <c r="E476" s="68"/>
      <c r="F476" s="68"/>
      <c r="G476" s="68"/>
      <c r="H476" s="68"/>
    </row>
    <row r="477" spans="1:8" x14ac:dyDescent="0.3">
      <c r="A477" s="68"/>
      <c r="B477" s="68"/>
      <c r="C477" s="68"/>
      <c r="D477" s="68"/>
      <c r="E477" s="68"/>
      <c r="F477" s="68"/>
      <c r="G477" s="68"/>
      <c r="H477" s="68"/>
    </row>
    <row r="478" spans="1:8" x14ac:dyDescent="0.3">
      <c r="A478" s="68"/>
      <c r="B478" s="68"/>
      <c r="C478" s="68"/>
      <c r="D478" s="68"/>
      <c r="E478" s="68"/>
      <c r="F478" s="68"/>
      <c r="G478" s="68"/>
      <c r="H478" s="68"/>
    </row>
    <row r="479" spans="1:8" x14ac:dyDescent="0.3">
      <c r="A479" s="68"/>
      <c r="B479" s="68"/>
      <c r="C479" s="68"/>
      <c r="D479" s="68"/>
      <c r="E479" s="68"/>
      <c r="F479" s="68"/>
      <c r="G479" s="68"/>
      <c r="H479" s="68"/>
    </row>
    <row r="480" spans="1:8" x14ac:dyDescent="0.3">
      <c r="A480" s="68"/>
      <c r="B480" s="68"/>
      <c r="C480" s="68"/>
      <c r="D480" s="68"/>
      <c r="E480" s="68"/>
      <c r="F480" s="68"/>
      <c r="G480" s="68"/>
      <c r="H480" s="68"/>
    </row>
    <row r="481" spans="1:8" x14ac:dyDescent="0.3">
      <c r="A481" s="68"/>
      <c r="B481" s="68"/>
      <c r="C481" s="68"/>
      <c r="D481" s="68"/>
      <c r="E481" s="68"/>
      <c r="F481" s="68"/>
      <c r="G481" s="68"/>
      <c r="H481" s="68"/>
    </row>
    <row r="482" spans="1:8" x14ac:dyDescent="0.3">
      <c r="A482" s="68"/>
      <c r="B482" s="68"/>
      <c r="C482" s="68"/>
      <c r="D482" s="68"/>
      <c r="E482" s="68"/>
      <c r="F482" s="68"/>
      <c r="G482" s="68"/>
      <c r="H482" s="68"/>
    </row>
    <row r="483" spans="1:8" x14ac:dyDescent="0.3">
      <c r="A483" s="68"/>
      <c r="B483" s="68"/>
      <c r="C483" s="68"/>
      <c r="D483" s="68"/>
      <c r="E483" s="68"/>
      <c r="F483" s="68"/>
      <c r="G483" s="68"/>
      <c r="H483" s="68"/>
    </row>
    <row r="484" spans="1:8" x14ac:dyDescent="0.3">
      <c r="A484" s="68"/>
      <c r="B484" s="68"/>
      <c r="C484" s="68"/>
      <c r="D484" s="68"/>
      <c r="E484" s="68"/>
      <c r="F484" s="68"/>
      <c r="G484" s="68"/>
      <c r="H484" s="68"/>
    </row>
    <row r="485" spans="1:8" x14ac:dyDescent="0.3">
      <c r="A485" s="68"/>
      <c r="B485" s="68"/>
      <c r="C485" s="68"/>
      <c r="D485" s="68"/>
      <c r="E485" s="68"/>
      <c r="F485" s="68"/>
      <c r="G485" s="68"/>
      <c r="H485" s="68"/>
    </row>
    <row r="486" spans="1:8" x14ac:dyDescent="0.3">
      <c r="A486" s="68"/>
      <c r="B486" s="68"/>
      <c r="C486" s="68"/>
      <c r="D486" s="68"/>
      <c r="E486" s="68"/>
      <c r="F486" s="68"/>
      <c r="G486" s="68"/>
      <c r="H486" s="68"/>
    </row>
    <row r="487" spans="1:8" x14ac:dyDescent="0.3">
      <c r="A487" s="68"/>
      <c r="B487" s="68"/>
      <c r="C487" s="68"/>
      <c r="D487" s="68"/>
      <c r="E487" s="68"/>
      <c r="F487" s="68"/>
      <c r="G487" s="68"/>
      <c r="H487" s="68"/>
    </row>
    <row r="488" spans="1:8" x14ac:dyDescent="0.3">
      <c r="A488" s="68"/>
      <c r="B488" s="68"/>
      <c r="C488" s="68"/>
      <c r="D488" s="68"/>
      <c r="E488" s="68"/>
      <c r="F488" s="68"/>
      <c r="G488" s="68"/>
      <c r="H488" s="68"/>
    </row>
    <row r="489" spans="1:8" x14ac:dyDescent="0.3">
      <c r="A489" s="68"/>
      <c r="B489" s="68"/>
      <c r="C489" s="68"/>
      <c r="D489" s="68"/>
      <c r="E489" s="68"/>
      <c r="F489" s="68"/>
      <c r="G489" s="68"/>
      <c r="H489" s="68"/>
    </row>
    <row r="490" spans="1:8" x14ac:dyDescent="0.3">
      <c r="A490" s="68"/>
      <c r="B490" s="68"/>
      <c r="C490" s="68"/>
      <c r="D490" s="68"/>
      <c r="E490" s="68"/>
      <c r="F490" s="68"/>
      <c r="G490" s="68"/>
      <c r="H490" s="68"/>
    </row>
    <row r="491" spans="1:8" x14ac:dyDescent="0.3">
      <c r="A491" s="68"/>
      <c r="B491" s="68"/>
      <c r="C491" s="68"/>
      <c r="D491" s="68"/>
      <c r="E491" s="68"/>
      <c r="F491" s="68"/>
      <c r="G491" s="68"/>
      <c r="H491" s="68"/>
    </row>
    <row r="492" spans="1:8" x14ac:dyDescent="0.3">
      <c r="A492" s="68"/>
      <c r="B492" s="68"/>
      <c r="C492" s="68"/>
      <c r="D492" s="68"/>
      <c r="E492" s="68"/>
      <c r="F492" s="68"/>
      <c r="G492" s="68"/>
      <c r="H492" s="68"/>
    </row>
    <row r="493" spans="1:8" x14ac:dyDescent="0.3">
      <c r="A493" s="68"/>
      <c r="B493" s="68"/>
      <c r="C493" s="68"/>
      <c r="D493" s="68"/>
      <c r="E493" s="68"/>
      <c r="F493" s="68"/>
      <c r="G493" s="68"/>
      <c r="H493" s="68"/>
    </row>
    <row r="494" spans="1:8" x14ac:dyDescent="0.3">
      <c r="A494" s="68"/>
      <c r="B494" s="68"/>
      <c r="C494" s="68"/>
      <c r="D494" s="68"/>
      <c r="E494" s="68"/>
      <c r="F494" s="68"/>
      <c r="G494" s="68"/>
      <c r="H494" s="68"/>
    </row>
    <row r="495" spans="1:8" x14ac:dyDescent="0.3">
      <c r="A495" s="68"/>
      <c r="B495" s="68"/>
      <c r="C495" s="68"/>
      <c r="D495" s="68"/>
      <c r="E495" s="68"/>
      <c r="F495" s="68"/>
      <c r="G495" s="68"/>
      <c r="H495" s="68"/>
    </row>
    <row r="496" spans="1:8" x14ac:dyDescent="0.3">
      <c r="A496" s="68"/>
      <c r="B496" s="68"/>
      <c r="C496" s="68"/>
      <c r="D496" s="68"/>
      <c r="E496" s="68"/>
      <c r="F496" s="68"/>
      <c r="G496" s="68"/>
      <c r="H496" s="68"/>
    </row>
    <row r="497" spans="1:8" x14ac:dyDescent="0.3">
      <c r="A497" s="68"/>
      <c r="B497" s="68"/>
      <c r="C497" s="68"/>
      <c r="D497" s="68"/>
      <c r="E497" s="68"/>
      <c r="F497" s="68"/>
      <c r="G497" s="68"/>
      <c r="H497" s="68"/>
    </row>
    <row r="498" spans="1:8" x14ac:dyDescent="0.3">
      <c r="A498" s="68"/>
      <c r="B498" s="68"/>
      <c r="C498" s="68"/>
      <c r="D498" s="68"/>
      <c r="E498" s="68"/>
      <c r="F498" s="68"/>
      <c r="G498" s="68"/>
      <c r="H498" s="68"/>
    </row>
    <row r="499" spans="1:8" x14ac:dyDescent="0.3">
      <c r="A499" s="68"/>
      <c r="B499" s="68"/>
      <c r="C499" s="68"/>
      <c r="D499" s="68"/>
      <c r="E499" s="68"/>
      <c r="F499" s="68"/>
      <c r="G499" s="68"/>
      <c r="H499" s="68"/>
    </row>
    <row r="500" spans="1:8" x14ac:dyDescent="0.3">
      <c r="A500" s="68"/>
      <c r="B500" s="68"/>
      <c r="C500" s="68"/>
      <c r="D500" s="68"/>
      <c r="E500" s="68"/>
      <c r="F500" s="68"/>
      <c r="G500" s="68"/>
      <c r="H500" s="68"/>
    </row>
    <row r="501" spans="1:8" x14ac:dyDescent="0.3">
      <c r="A501" s="68"/>
      <c r="B501" s="68"/>
      <c r="C501" s="68"/>
      <c r="D501" s="68"/>
      <c r="E501" s="68"/>
      <c r="F501" s="68"/>
      <c r="G501" s="68"/>
      <c r="H501" s="68"/>
    </row>
    <row r="502" spans="1:8" x14ac:dyDescent="0.3">
      <c r="A502" s="68"/>
      <c r="B502" s="68"/>
      <c r="C502" s="68"/>
      <c r="D502" s="68"/>
      <c r="E502" s="68"/>
      <c r="F502" s="68"/>
      <c r="G502" s="68"/>
      <c r="H502" s="68"/>
    </row>
    <row r="503" spans="1:8" x14ac:dyDescent="0.3">
      <c r="A503" s="68"/>
      <c r="B503" s="68"/>
      <c r="C503" s="68"/>
      <c r="D503" s="68"/>
      <c r="E503" s="68"/>
      <c r="F503" s="68"/>
      <c r="G503" s="68"/>
      <c r="H503" s="68"/>
    </row>
    <row r="504" spans="1:8" x14ac:dyDescent="0.3">
      <c r="A504" s="68"/>
      <c r="B504" s="68"/>
      <c r="C504" s="68"/>
      <c r="D504" s="68"/>
      <c r="E504" s="68"/>
      <c r="F504" s="68"/>
      <c r="G504" s="68"/>
      <c r="H504" s="68"/>
    </row>
    <row r="505" spans="1:8" x14ac:dyDescent="0.3">
      <c r="A505" s="68"/>
      <c r="B505" s="68"/>
      <c r="C505" s="68"/>
      <c r="D505" s="68"/>
      <c r="E505" s="68"/>
      <c r="F505" s="68"/>
      <c r="G505" s="68"/>
      <c r="H505" s="68"/>
    </row>
    <row r="506" spans="1:8" x14ac:dyDescent="0.3">
      <c r="A506" s="68"/>
      <c r="B506" s="68"/>
      <c r="C506" s="68"/>
      <c r="D506" s="68"/>
      <c r="E506" s="68"/>
      <c r="F506" s="68"/>
      <c r="G506" s="68"/>
      <c r="H506" s="68"/>
    </row>
    <row r="507" spans="1:8" x14ac:dyDescent="0.3">
      <c r="A507" s="68"/>
      <c r="B507" s="68"/>
      <c r="C507" s="68"/>
      <c r="D507" s="68"/>
      <c r="E507" s="68"/>
      <c r="F507" s="68"/>
      <c r="G507" s="68"/>
      <c r="H507" s="68"/>
    </row>
    <row r="508" spans="1:8" x14ac:dyDescent="0.3">
      <c r="A508" s="68"/>
      <c r="B508" s="68"/>
      <c r="C508" s="68"/>
      <c r="D508" s="68"/>
      <c r="E508" s="68"/>
      <c r="F508" s="68"/>
      <c r="G508" s="68"/>
      <c r="H508" s="68"/>
    </row>
    <row r="509" spans="1:8" x14ac:dyDescent="0.3">
      <c r="A509" s="68"/>
      <c r="B509" s="68"/>
      <c r="C509" s="68"/>
      <c r="D509" s="68"/>
      <c r="E509" s="68"/>
      <c r="F509" s="68"/>
      <c r="G509" s="68"/>
      <c r="H509" s="68"/>
    </row>
    <row r="510" spans="1:8" x14ac:dyDescent="0.3">
      <c r="A510" s="68"/>
      <c r="B510" s="68"/>
      <c r="C510" s="68"/>
      <c r="D510" s="68"/>
      <c r="E510" s="68"/>
      <c r="F510" s="68"/>
      <c r="G510" s="68"/>
      <c r="H510" s="68"/>
    </row>
    <row r="511" spans="1:8" x14ac:dyDescent="0.3">
      <c r="A511" s="68"/>
      <c r="B511" s="68"/>
      <c r="C511" s="68"/>
      <c r="D511" s="68"/>
      <c r="E511" s="68"/>
      <c r="F511" s="68"/>
      <c r="G511" s="68"/>
      <c r="H511" s="68"/>
    </row>
    <row r="512" spans="1:8" x14ac:dyDescent="0.3">
      <c r="A512" s="68"/>
      <c r="B512" s="68"/>
      <c r="C512" s="68"/>
      <c r="D512" s="68"/>
      <c r="E512" s="68"/>
      <c r="F512" s="68"/>
      <c r="G512" s="68"/>
      <c r="H512" s="68"/>
    </row>
    <row r="513" spans="1:8" x14ac:dyDescent="0.3">
      <c r="A513" s="68"/>
      <c r="B513" s="68"/>
      <c r="C513" s="68"/>
      <c r="D513" s="68"/>
      <c r="E513" s="68"/>
      <c r="F513" s="68"/>
      <c r="G513" s="68"/>
      <c r="H513" s="68"/>
    </row>
    <row r="514" spans="1:8" x14ac:dyDescent="0.3">
      <c r="A514" s="68"/>
      <c r="B514" s="68"/>
      <c r="C514" s="68"/>
      <c r="D514" s="68"/>
      <c r="E514" s="68"/>
      <c r="F514" s="68"/>
      <c r="G514" s="68"/>
      <c r="H514" s="68"/>
    </row>
    <row r="515" spans="1:8" x14ac:dyDescent="0.3">
      <c r="A515" s="68"/>
      <c r="B515" s="68"/>
      <c r="C515" s="68"/>
      <c r="D515" s="68"/>
      <c r="E515" s="68"/>
      <c r="F515" s="68"/>
      <c r="G515" s="68"/>
      <c r="H515" s="68"/>
    </row>
    <row r="516" spans="1:8" x14ac:dyDescent="0.3">
      <c r="A516" s="68"/>
      <c r="B516" s="68"/>
      <c r="C516" s="68"/>
      <c r="D516" s="68"/>
      <c r="E516" s="68"/>
      <c r="F516" s="68"/>
      <c r="G516" s="68"/>
      <c r="H516" s="68"/>
    </row>
    <row r="517" spans="1:8" x14ac:dyDescent="0.3">
      <c r="A517" s="68"/>
      <c r="B517" s="68"/>
      <c r="C517" s="68"/>
      <c r="D517" s="68"/>
      <c r="E517" s="68"/>
      <c r="F517" s="68"/>
      <c r="G517" s="68"/>
      <c r="H517" s="68"/>
    </row>
    <row r="518" spans="1:8" x14ac:dyDescent="0.3">
      <c r="A518" s="68"/>
      <c r="B518" s="68"/>
      <c r="C518" s="68"/>
      <c r="D518" s="68"/>
      <c r="E518" s="68"/>
      <c r="F518" s="68"/>
      <c r="G518" s="68"/>
      <c r="H518" s="68"/>
    </row>
    <row r="519" spans="1:8" x14ac:dyDescent="0.3">
      <c r="A519" s="68"/>
      <c r="B519" s="68"/>
      <c r="C519" s="68"/>
      <c r="D519" s="68"/>
      <c r="E519" s="68"/>
      <c r="F519" s="68"/>
      <c r="G519" s="68"/>
      <c r="H519" s="68"/>
    </row>
    <row r="520" spans="1:8" x14ac:dyDescent="0.3">
      <c r="A520" s="68"/>
      <c r="B520" s="68"/>
      <c r="C520" s="68"/>
      <c r="D520" s="68"/>
      <c r="E520" s="68"/>
      <c r="F520" s="68"/>
      <c r="G520" s="68"/>
      <c r="H520" s="68"/>
    </row>
    <row r="521" spans="1:8" x14ac:dyDescent="0.3">
      <c r="A521" s="68"/>
      <c r="B521" s="68"/>
      <c r="C521" s="68"/>
      <c r="D521" s="68"/>
      <c r="E521" s="68"/>
      <c r="F521" s="68"/>
      <c r="G521" s="68"/>
      <c r="H521" s="68"/>
    </row>
    <row r="522" spans="1:8" x14ac:dyDescent="0.3">
      <c r="A522" s="68"/>
      <c r="B522" s="68"/>
      <c r="C522" s="68"/>
      <c r="D522" s="68"/>
      <c r="E522" s="68"/>
      <c r="F522" s="68"/>
      <c r="G522" s="68"/>
      <c r="H522" s="68"/>
    </row>
    <row r="523" spans="1:8" x14ac:dyDescent="0.3">
      <c r="A523" s="68"/>
      <c r="B523" s="68"/>
      <c r="C523" s="68"/>
      <c r="D523" s="68"/>
      <c r="E523" s="68"/>
      <c r="F523" s="68"/>
      <c r="G523" s="68"/>
      <c r="H523" s="68"/>
    </row>
    <row r="524" spans="1:8" x14ac:dyDescent="0.3">
      <c r="A524" s="68"/>
      <c r="B524" s="68"/>
      <c r="C524" s="68"/>
      <c r="D524" s="68"/>
      <c r="E524" s="68"/>
      <c r="F524" s="68"/>
      <c r="G524" s="68"/>
      <c r="H524" s="68"/>
    </row>
    <row r="525" spans="1:8" x14ac:dyDescent="0.3">
      <c r="A525" s="68"/>
      <c r="B525" s="68"/>
      <c r="C525" s="68"/>
      <c r="D525" s="68"/>
      <c r="E525" s="68"/>
      <c r="F525" s="68"/>
      <c r="G525" s="68"/>
      <c r="H525" s="68"/>
    </row>
    <row r="526" spans="1:8" x14ac:dyDescent="0.3">
      <c r="A526" s="68"/>
      <c r="B526" s="68"/>
      <c r="C526" s="68"/>
      <c r="D526" s="68"/>
      <c r="E526" s="68"/>
      <c r="F526" s="68"/>
      <c r="G526" s="68"/>
      <c r="H526" s="68"/>
    </row>
    <row r="527" spans="1:8" x14ac:dyDescent="0.3">
      <c r="A527" s="68"/>
      <c r="B527" s="68"/>
      <c r="C527" s="68"/>
      <c r="D527" s="68"/>
      <c r="E527" s="68"/>
      <c r="F527" s="68"/>
      <c r="G527" s="68"/>
      <c r="H527" s="68"/>
    </row>
    <row r="528" spans="1:8" x14ac:dyDescent="0.3">
      <c r="A528" s="68"/>
      <c r="B528" s="68"/>
      <c r="C528" s="68"/>
      <c r="D528" s="68"/>
      <c r="E528" s="68"/>
      <c r="F528" s="68"/>
      <c r="G528" s="68"/>
      <c r="H528" s="68"/>
    </row>
    <row r="529" spans="1:8" x14ac:dyDescent="0.3">
      <c r="A529" s="68"/>
      <c r="B529" s="68"/>
      <c r="C529" s="68"/>
      <c r="D529" s="68"/>
      <c r="E529" s="68"/>
      <c r="F529" s="68"/>
      <c r="G529" s="68"/>
      <c r="H529" s="68"/>
    </row>
    <row r="530" spans="1:8" x14ac:dyDescent="0.3">
      <c r="A530" s="68"/>
      <c r="B530" s="68"/>
      <c r="C530" s="68"/>
      <c r="D530" s="68"/>
      <c r="E530" s="68"/>
      <c r="F530" s="68"/>
      <c r="G530" s="68"/>
      <c r="H530" s="68"/>
    </row>
    <row r="531" spans="1:8" x14ac:dyDescent="0.3">
      <c r="A531" s="68"/>
      <c r="B531" s="68"/>
      <c r="C531" s="68"/>
      <c r="D531" s="68"/>
      <c r="E531" s="68"/>
      <c r="F531" s="68"/>
      <c r="G531" s="68"/>
      <c r="H531" s="68"/>
    </row>
    <row r="532" spans="1:8" x14ac:dyDescent="0.3">
      <c r="A532" s="68"/>
      <c r="B532" s="68"/>
      <c r="C532" s="68"/>
      <c r="D532" s="68"/>
      <c r="E532" s="68"/>
      <c r="F532" s="68"/>
      <c r="G532" s="68"/>
      <c r="H532" s="68"/>
    </row>
    <row r="533" spans="1:8" x14ac:dyDescent="0.3">
      <c r="A533" s="68"/>
      <c r="B533" s="68"/>
      <c r="C533" s="68"/>
      <c r="D533" s="68"/>
      <c r="E533" s="68"/>
      <c r="F533" s="68"/>
      <c r="G533" s="68"/>
      <c r="H533" s="68"/>
    </row>
    <row r="534" spans="1:8" x14ac:dyDescent="0.3">
      <c r="A534" s="68"/>
      <c r="B534" s="68"/>
      <c r="C534" s="68"/>
      <c r="D534" s="68"/>
      <c r="E534" s="68"/>
      <c r="F534" s="68"/>
      <c r="G534" s="68"/>
      <c r="H534" s="68"/>
    </row>
    <row r="535" spans="1:8" x14ac:dyDescent="0.3">
      <c r="A535" s="68"/>
      <c r="B535" s="68"/>
      <c r="C535" s="68"/>
      <c r="D535" s="68"/>
      <c r="E535" s="68"/>
      <c r="F535" s="68"/>
      <c r="G535" s="68"/>
      <c r="H535" s="68"/>
    </row>
    <row r="536" spans="1:8" x14ac:dyDescent="0.3">
      <c r="A536" s="68"/>
      <c r="B536" s="68"/>
      <c r="C536" s="68"/>
      <c r="D536" s="68"/>
      <c r="E536" s="68"/>
      <c r="F536" s="68"/>
      <c r="G536" s="68"/>
      <c r="H536" s="68"/>
    </row>
    <row r="537" spans="1:8" x14ac:dyDescent="0.3">
      <c r="A537" s="68"/>
      <c r="B537" s="68"/>
      <c r="C537" s="68"/>
      <c r="D537" s="68"/>
      <c r="E537" s="68"/>
      <c r="F537" s="68"/>
      <c r="G537" s="68"/>
      <c r="H537" s="68"/>
    </row>
    <row r="538" spans="1:8" x14ac:dyDescent="0.3">
      <c r="A538" s="68"/>
      <c r="B538" s="68"/>
      <c r="C538" s="68"/>
      <c r="D538" s="68"/>
      <c r="E538" s="68"/>
      <c r="F538" s="68"/>
      <c r="G538" s="68"/>
      <c r="H538" s="68"/>
    </row>
    <row r="539" spans="1:8" x14ac:dyDescent="0.3">
      <c r="A539" s="68"/>
      <c r="B539" s="68"/>
      <c r="C539" s="68"/>
      <c r="D539" s="68"/>
      <c r="E539" s="68"/>
      <c r="F539" s="68"/>
      <c r="G539" s="68"/>
      <c r="H539" s="68"/>
    </row>
    <row r="540" spans="1:8" x14ac:dyDescent="0.3">
      <c r="A540" s="68"/>
      <c r="B540" s="68"/>
      <c r="C540" s="68"/>
      <c r="D540" s="68"/>
      <c r="E540" s="68"/>
      <c r="F540" s="68"/>
      <c r="G540" s="68"/>
      <c r="H540" s="68"/>
    </row>
    <row r="541" spans="1:8" x14ac:dyDescent="0.3">
      <c r="A541" s="68"/>
      <c r="B541" s="68"/>
      <c r="C541" s="68"/>
      <c r="D541" s="68"/>
      <c r="E541" s="68"/>
      <c r="F541" s="68"/>
      <c r="G541" s="68"/>
      <c r="H541" s="68"/>
    </row>
    <row r="542" spans="1:8" x14ac:dyDescent="0.3">
      <c r="A542" s="68"/>
      <c r="B542" s="68"/>
      <c r="C542" s="68"/>
      <c r="D542" s="68"/>
      <c r="E542" s="68"/>
      <c r="F542" s="68"/>
      <c r="G542" s="68"/>
      <c r="H542" s="68"/>
    </row>
    <row r="543" spans="1:8" x14ac:dyDescent="0.3">
      <c r="A543" s="68"/>
      <c r="B543" s="68"/>
      <c r="C543" s="68"/>
      <c r="D543" s="68"/>
      <c r="E543" s="68"/>
      <c r="F543" s="68"/>
      <c r="G543" s="68"/>
      <c r="H543" s="68"/>
    </row>
    <row r="544" spans="1:8" x14ac:dyDescent="0.3">
      <c r="A544" s="68"/>
      <c r="B544" s="68"/>
      <c r="C544" s="68"/>
      <c r="D544" s="68"/>
      <c r="E544" s="68"/>
      <c r="F544" s="68"/>
      <c r="G544" s="68"/>
      <c r="H544" s="68"/>
    </row>
    <row r="545" spans="1:8" x14ac:dyDescent="0.3">
      <c r="A545" s="68"/>
      <c r="B545" s="68"/>
      <c r="C545" s="68"/>
      <c r="D545" s="68"/>
      <c r="E545" s="68"/>
      <c r="F545" s="68"/>
      <c r="G545" s="68"/>
      <c r="H545" s="68"/>
    </row>
    <row r="546" spans="1:8" x14ac:dyDescent="0.3">
      <c r="A546" s="68"/>
      <c r="B546" s="68"/>
      <c r="C546" s="68"/>
      <c r="D546" s="68"/>
      <c r="E546" s="68"/>
      <c r="F546" s="68"/>
      <c r="G546" s="68"/>
      <c r="H546" s="68"/>
    </row>
    <row r="547" spans="1:8" x14ac:dyDescent="0.3">
      <c r="A547" s="68"/>
      <c r="B547" s="68"/>
      <c r="C547" s="68"/>
      <c r="D547" s="68"/>
      <c r="E547" s="68"/>
      <c r="F547" s="68"/>
      <c r="G547" s="68"/>
      <c r="H547" s="68"/>
    </row>
    <row r="548" spans="1:8" x14ac:dyDescent="0.3">
      <c r="A548" s="68"/>
      <c r="B548" s="68"/>
      <c r="C548" s="68"/>
      <c r="D548" s="68"/>
      <c r="E548" s="68"/>
      <c r="F548" s="68"/>
      <c r="G548" s="68"/>
      <c r="H548" s="68"/>
    </row>
    <row r="549" spans="1:8" x14ac:dyDescent="0.3">
      <c r="A549" s="68"/>
      <c r="B549" s="68"/>
      <c r="C549" s="68"/>
      <c r="D549" s="68"/>
      <c r="E549" s="68"/>
      <c r="F549" s="68"/>
      <c r="G549" s="68"/>
      <c r="H549" s="68"/>
    </row>
    <row r="550" spans="1:8" x14ac:dyDescent="0.3">
      <c r="A550" s="68"/>
      <c r="B550" s="68"/>
      <c r="C550" s="68"/>
      <c r="D550" s="68"/>
      <c r="E550" s="68"/>
      <c r="F550" s="68"/>
      <c r="G550" s="68"/>
      <c r="H550" s="68"/>
    </row>
    <row r="551" spans="1:8" x14ac:dyDescent="0.3">
      <c r="A551" s="68"/>
      <c r="B551" s="68"/>
      <c r="C551" s="68"/>
      <c r="D551" s="68"/>
      <c r="E551" s="68"/>
      <c r="F551" s="68"/>
      <c r="G551" s="68"/>
      <c r="H551" s="68"/>
    </row>
    <row r="552" spans="1:8" x14ac:dyDescent="0.3">
      <c r="A552" s="68"/>
      <c r="B552" s="68"/>
      <c r="C552" s="68"/>
      <c r="D552" s="68"/>
      <c r="E552" s="68"/>
      <c r="F552" s="68"/>
      <c r="G552" s="68"/>
      <c r="H552" s="68"/>
    </row>
    <row r="553" spans="1:8" x14ac:dyDescent="0.3">
      <c r="A553" s="68"/>
      <c r="B553" s="68"/>
      <c r="C553" s="68"/>
      <c r="D553" s="68"/>
      <c r="E553" s="68"/>
      <c r="F553" s="68"/>
      <c r="G553" s="68"/>
      <c r="H553" s="68"/>
    </row>
    <row r="554" spans="1:8" x14ac:dyDescent="0.3">
      <c r="A554" s="68"/>
      <c r="B554" s="68"/>
      <c r="C554" s="68"/>
      <c r="D554" s="68"/>
      <c r="E554" s="68"/>
      <c r="F554" s="68"/>
      <c r="G554" s="68"/>
      <c r="H554" s="68"/>
    </row>
    <row r="555" spans="1:8" x14ac:dyDescent="0.3">
      <c r="A555" s="68"/>
      <c r="B555" s="68"/>
      <c r="C555" s="68"/>
      <c r="D555" s="68"/>
      <c r="E555" s="68"/>
      <c r="F555" s="68"/>
      <c r="G555" s="68"/>
      <c r="H555" s="68"/>
    </row>
    <row r="556" spans="1:8" x14ac:dyDescent="0.3">
      <c r="A556" s="68"/>
      <c r="B556" s="68"/>
      <c r="C556" s="68"/>
      <c r="D556" s="68"/>
      <c r="E556" s="68"/>
      <c r="F556" s="68"/>
      <c r="G556" s="68"/>
      <c r="H556" s="68"/>
    </row>
    <row r="557" spans="1:8" x14ac:dyDescent="0.3">
      <c r="A557" s="68"/>
      <c r="B557" s="68"/>
      <c r="C557" s="68"/>
      <c r="D557" s="68"/>
      <c r="E557" s="68"/>
      <c r="F557" s="68"/>
      <c r="G557" s="68"/>
      <c r="H557" s="68"/>
    </row>
    <row r="558" spans="1:8" x14ac:dyDescent="0.3">
      <c r="A558" s="68"/>
      <c r="B558" s="68"/>
      <c r="C558" s="68"/>
      <c r="D558" s="68"/>
      <c r="E558" s="68"/>
      <c r="F558" s="68"/>
      <c r="G558" s="68"/>
      <c r="H558" s="68"/>
    </row>
    <row r="559" spans="1:8" x14ac:dyDescent="0.3">
      <c r="A559" s="68"/>
      <c r="B559" s="68"/>
      <c r="C559" s="68"/>
      <c r="D559" s="68"/>
      <c r="E559" s="68"/>
      <c r="F559" s="68"/>
      <c r="G559" s="68"/>
      <c r="H559" s="68"/>
    </row>
    <row r="560" spans="1:8" x14ac:dyDescent="0.3">
      <c r="A560" s="68"/>
      <c r="B560" s="68"/>
      <c r="C560" s="68"/>
      <c r="D560" s="68"/>
      <c r="E560" s="68"/>
      <c r="F560" s="68"/>
      <c r="G560" s="68"/>
      <c r="H560" s="68"/>
    </row>
    <row r="561" spans="1:8" x14ac:dyDescent="0.3">
      <c r="A561" s="68"/>
      <c r="B561" s="68"/>
      <c r="C561" s="68"/>
      <c r="D561" s="68"/>
      <c r="E561" s="68"/>
      <c r="F561" s="68"/>
      <c r="G561" s="68"/>
      <c r="H561" s="68"/>
    </row>
    <row r="562" spans="1:8" x14ac:dyDescent="0.3">
      <c r="A562" s="68"/>
      <c r="B562" s="68"/>
      <c r="C562" s="68"/>
      <c r="D562" s="68"/>
      <c r="E562" s="68"/>
      <c r="F562" s="68"/>
      <c r="G562" s="68"/>
      <c r="H562" s="68"/>
    </row>
    <row r="563" spans="1:8" x14ac:dyDescent="0.3">
      <c r="A563" s="68"/>
      <c r="B563" s="68"/>
      <c r="C563" s="68"/>
      <c r="D563" s="68"/>
      <c r="E563" s="68"/>
      <c r="F563" s="68"/>
      <c r="G563" s="68"/>
      <c r="H563" s="68"/>
    </row>
    <row r="564" spans="1:8" x14ac:dyDescent="0.3">
      <c r="A564" s="68"/>
      <c r="B564" s="68"/>
      <c r="C564" s="68"/>
      <c r="D564" s="68"/>
      <c r="E564" s="68"/>
      <c r="F564" s="68"/>
      <c r="G564" s="68"/>
      <c r="H564" s="68"/>
    </row>
    <row r="565" spans="1:8" x14ac:dyDescent="0.3">
      <c r="A565" s="68"/>
      <c r="B565" s="68"/>
      <c r="C565" s="68"/>
      <c r="D565" s="68"/>
      <c r="E565" s="68"/>
      <c r="F565" s="68"/>
      <c r="G565" s="68"/>
      <c r="H565" s="68"/>
    </row>
    <row r="566" spans="1:8" x14ac:dyDescent="0.3">
      <c r="A566" s="68"/>
      <c r="B566" s="68"/>
      <c r="C566" s="68"/>
      <c r="D566" s="68"/>
      <c r="E566" s="68"/>
      <c r="F566" s="68"/>
      <c r="G566" s="68"/>
      <c r="H566" s="68"/>
    </row>
    <row r="567" spans="1:8" x14ac:dyDescent="0.3">
      <c r="A567" s="68"/>
      <c r="B567" s="68"/>
      <c r="C567" s="68"/>
      <c r="D567" s="68"/>
      <c r="E567" s="68"/>
      <c r="F567" s="68"/>
      <c r="G567" s="68"/>
      <c r="H567" s="68"/>
    </row>
    <row r="568" spans="1:8" x14ac:dyDescent="0.3">
      <c r="A568" s="68"/>
      <c r="B568" s="68"/>
      <c r="C568" s="68"/>
      <c r="D568" s="68"/>
      <c r="E568" s="68"/>
      <c r="F568" s="68"/>
      <c r="G568" s="68"/>
      <c r="H568" s="68"/>
    </row>
    <row r="569" spans="1:8" x14ac:dyDescent="0.3">
      <c r="A569" s="68"/>
      <c r="B569" s="68"/>
      <c r="C569" s="68"/>
      <c r="D569" s="68"/>
      <c r="E569" s="68"/>
      <c r="F569" s="68"/>
      <c r="G569" s="68"/>
      <c r="H569" s="68"/>
    </row>
    <row r="570" spans="1:8" x14ac:dyDescent="0.3">
      <c r="A570" s="68"/>
      <c r="B570" s="68"/>
      <c r="C570" s="68"/>
      <c r="D570" s="68"/>
      <c r="E570" s="68"/>
      <c r="F570" s="68"/>
      <c r="G570" s="68"/>
      <c r="H570" s="68"/>
    </row>
    <row r="571" spans="1:8" x14ac:dyDescent="0.3">
      <c r="A571" s="68"/>
      <c r="B571" s="68"/>
      <c r="C571" s="68"/>
      <c r="D571" s="68"/>
      <c r="E571" s="68"/>
      <c r="F571" s="68"/>
      <c r="G571" s="68"/>
      <c r="H571" s="68"/>
    </row>
    <row r="572" spans="1:8" x14ac:dyDescent="0.3">
      <c r="A572" s="68"/>
      <c r="B572" s="68"/>
      <c r="C572" s="68"/>
      <c r="D572" s="68"/>
      <c r="E572" s="68"/>
      <c r="F572" s="68"/>
      <c r="G572" s="68"/>
      <c r="H572" s="68"/>
    </row>
    <row r="573" spans="1:8" x14ac:dyDescent="0.3">
      <c r="A573" s="68"/>
      <c r="B573" s="68"/>
      <c r="C573" s="68"/>
      <c r="D573" s="68"/>
      <c r="E573" s="68"/>
      <c r="F573" s="68"/>
      <c r="G573" s="68"/>
      <c r="H573" s="68"/>
    </row>
    <row r="574" spans="1:8" x14ac:dyDescent="0.3">
      <c r="A574" s="68"/>
      <c r="B574" s="68"/>
      <c r="C574" s="68"/>
      <c r="D574" s="68"/>
      <c r="E574" s="68"/>
      <c r="F574" s="68"/>
      <c r="G574" s="68"/>
      <c r="H574" s="68"/>
    </row>
    <row r="575" spans="1:8" x14ac:dyDescent="0.3">
      <c r="A575" s="68"/>
      <c r="B575" s="68"/>
      <c r="C575" s="68"/>
      <c r="D575" s="68"/>
      <c r="E575" s="68"/>
      <c r="F575" s="68"/>
      <c r="G575" s="68"/>
      <c r="H575" s="68"/>
    </row>
    <row r="576" spans="1:8" x14ac:dyDescent="0.3">
      <c r="A576" s="68"/>
      <c r="B576" s="68"/>
      <c r="C576" s="68"/>
      <c r="D576" s="68"/>
      <c r="E576" s="68"/>
      <c r="F576" s="68"/>
      <c r="G576" s="68"/>
      <c r="H576" s="68"/>
    </row>
    <row r="577" spans="1:8" x14ac:dyDescent="0.3">
      <c r="A577" s="68"/>
      <c r="B577" s="68"/>
      <c r="C577" s="68"/>
      <c r="D577" s="68"/>
      <c r="E577" s="68"/>
      <c r="F577" s="68"/>
      <c r="G577" s="68"/>
      <c r="H577" s="68"/>
    </row>
    <row r="578" spans="1:8" x14ac:dyDescent="0.3">
      <c r="A578" s="68"/>
      <c r="B578" s="68"/>
      <c r="C578" s="68"/>
      <c r="D578" s="68"/>
      <c r="E578" s="68"/>
      <c r="F578" s="68"/>
      <c r="G578" s="68"/>
      <c r="H578" s="68"/>
    </row>
    <row r="579" spans="1:8" x14ac:dyDescent="0.3">
      <c r="A579" s="68"/>
      <c r="B579" s="68"/>
      <c r="C579" s="68"/>
      <c r="D579" s="68"/>
      <c r="E579" s="68"/>
      <c r="F579" s="68"/>
      <c r="G579" s="68"/>
      <c r="H579" s="68"/>
    </row>
    <row r="580" spans="1:8" x14ac:dyDescent="0.3">
      <c r="A580" s="68"/>
      <c r="B580" s="68"/>
      <c r="C580" s="68"/>
      <c r="D580" s="68"/>
      <c r="E580" s="68"/>
      <c r="F580" s="68"/>
      <c r="G580" s="68"/>
      <c r="H580" s="68"/>
    </row>
    <row r="581" spans="1:8" x14ac:dyDescent="0.3">
      <c r="A581" s="68"/>
      <c r="B581" s="68"/>
      <c r="C581" s="68"/>
      <c r="D581" s="68"/>
      <c r="E581" s="68"/>
      <c r="F581" s="68"/>
      <c r="G581" s="68"/>
      <c r="H581" s="68"/>
    </row>
    <row r="582" spans="1:8" x14ac:dyDescent="0.3">
      <c r="A582" s="68"/>
      <c r="B582" s="68"/>
      <c r="C582" s="68"/>
      <c r="D582" s="68"/>
      <c r="E582" s="68"/>
      <c r="F582" s="68"/>
      <c r="G582" s="68"/>
      <c r="H582" s="68"/>
    </row>
    <row r="583" spans="1:8" x14ac:dyDescent="0.3">
      <c r="A583" s="68"/>
      <c r="B583" s="68"/>
      <c r="C583" s="68"/>
      <c r="D583" s="68"/>
      <c r="E583" s="68"/>
      <c r="F583" s="68"/>
      <c r="G583" s="68"/>
      <c r="H583" s="68"/>
    </row>
    <row r="584" spans="1:8" x14ac:dyDescent="0.3">
      <c r="A584" s="68"/>
      <c r="B584" s="68"/>
      <c r="C584" s="68"/>
      <c r="D584" s="68"/>
      <c r="E584" s="68"/>
      <c r="F584" s="68"/>
      <c r="G584" s="68"/>
      <c r="H584" s="68"/>
    </row>
    <row r="585" spans="1:8" x14ac:dyDescent="0.3">
      <c r="A585" s="68"/>
      <c r="B585" s="68"/>
      <c r="C585" s="68"/>
      <c r="D585" s="68"/>
      <c r="E585" s="68"/>
      <c r="F585" s="68"/>
      <c r="G585" s="68"/>
      <c r="H585" s="68"/>
    </row>
    <row r="586" spans="1:8" x14ac:dyDescent="0.3">
      <c r="A586" s="68"/>
      <c r="B586" s="68"/>
      <c r="C586" s="68"/>
      <c r="D586" s="68"/>
      <c r="E586" s="68"/>
      <c r="F586" s="68"/>
      <c r="G586" s="68"/>
      <c r="H586" s="68"/>
    </row>
    <row r="587" spans="1:8" x14ac:dyDescent="0.3">
      <c r="A587" s="68"/>
      <c r="B587" s="68"/>
      <c r="C587" s="68"/>
      <c r="D587" s="68"/>
      <c r="E587" s="68"/>
      <c r="F587" s="68"/>
      <c r="G587" s="68"/>
      <c r="H587" s="68"/>
    </row>
    <row r="588" spans="1:8" x14ac:dyDescent="0.3">
      <c r="A588" s="68"/>
      <c r="B588" s="68"/>
      <c r="C588" s="68"/>
      <c r="D588" s="68"/>
      <c r="E588" s="68"/>
      <c r="F588" s="68"/>
      <c r="G588" s="68"/>
      <c r="H588" s="68"/>
    </row>
    <row r="589" spans="1:8" x14ac:dyDescent="0.3">
      <c r="A589" s="68"/>
      <c r="B589" s="68"/>
      <c r="C589" s="68"/>
      <c r="D589" s="68"/>
      <c r="E589" s="68"/>
      <c r="F589" s="68"/>
      <c r="G589" s="68"/>
      <c r="H589" s="68"/>
    </row>
    <row r="590" spans="1:8" x14ac:dyDescent="0.3">
      <c r="A590" s="68"/>
      <c r="B590" s="68"/>
      <c r="C590" s="68"/>
      <c r="D590" s="68"/>
      <c r="E590" s="68"/>
      <c r="F590" s="68"/>
      <c r="G590" s="68"/>
      <c r="H590" s="68"/>
    </row>
    <row r="591" spans="1:8" x14ac:dyDescent="0.3">
      <c r="A591" s="68"/>
      <c r="B591" s="68"/>
      <c r="C591" s="68"/>
      <c r="D591" s="68"/>
      <c r="E591" s="68"/>
      <c r="F591" s="68"/>
      <c r="G591" s="68"/>
      <c r="H591" s="68"/>
    </row>
    <row r="592" spans="1:8" x14ac:dyDescent="0.3">
      <c r="A592" s="68"/>
      <c r="B592" s="68"/>
      <c r="C592" s="68"/>
      <c r="D592" s="68"/>
      <c r="E592" s="68"/>
      <c r="F592" s="68"/>
      <c r="G592" s="68"/>
      <c r="H592" s="68"/>
    </row>
    <row r="593" spans="1:8" x14ac:dyDescent="0.3">
      <c r="A593" s="68"/>
      <c r="B593" s="68"/>
      <c r="C593" s="68"/>
      <c r="D593" s="68"/>
      <c r="E593" s="68"/>
      <c r="F593" s="68"/>
      <c r="G593" s="68"/>
      <c r="H593" s="68"/>
    </row>
    <row r="594" spans="1:8" x14ac:dyDescent="0.3">
      <c r="A594" s="68"/>
      <c r="B594" s="68"/>
      <c r="C594" s="68"/>
      <c r="D594" s="68"/>
      <c r="E594" s="68"/>
      <c r="F594" s="68"/>
      <c r="G594" s="68"/>
      <c r="H594" s="68"/>
    </row>
    <row r="595" spans="1:8" x14ac:dyDescent="0.3">
      <c r="A595" s="68"/>
      <c r="B595" s="68"/>
      <c r="C595" s="68"/>
      <c r="D595" s="68"/>
      <c r="E595" s="68"/>
      <c r="F595" s="68"/>
      <c r="G595" s="68"/>
      <c r="H595" s="68"/>
    </row>
    <row r="596" spans="1:8" x14ac:dyDescent="0.3">
      <c r="A596" s="68"/>
      <c r="B596" s="68"/>
      <c r="C596" s="68"/>
      <c r="D596" s="68"/>
      <c r="E596" s="68"/>
      <c r="F596" s="68"/>
      <c r="G596" s="68"/>
      <c r="H596" s="68"/>
    </row>
    <row r="597" spans="1:8" x14ac:dyDescent="0.3">
      <c r="A597" s="68"/>
      <c r="B597" s="68"/>
      <c r="C597" s="68"/>
      <c r="D597" s="68"/>
      <c r="E597" s="68"/>
      <c r="F597" s="68"/>
      <c r="G597" s="68"/>
      <c r="H597" s="68"/>
    </row>
    <row r="598" spans="1:8" x14ac:dyDescent="0.3">
      <c r="A598" s="68"/>
      <c r="B598" s="68"/>
      <c r="C598" s="68"/>
      <c r="D598" s="68"/>
      <c r="E598" s="68"/>
      <c r="F598" s="68"/>
      <c r="G598" s="68"/>
      <c r="H598" s="68"/>
    </row>
    <row r="599" spans="1:8" x14ac:dyDescent="0.3">
      <c r="A599" s="68"/>
      <c r="B599" s="68"/>
      <c r="C599" s="68"/>
      <c r="D599" s="68"/>
      <c r="E599" s="68"/>
      <c r="F599" s="68"/>
      <c r="G599" s="68"/>
      <c r="H599" s="68"/>
    </row>
    <row r="600" spans="1:8" x14ac:dyDescent="0.3">
      <c r="A600" s="68"/>
      <c r="B600" s="68"/>
      <c r="C600" s="68"/>
      <c r="D600" s="68"/>
      <c r="E600" s="68"/>
      <c r="F600" s="68"/>
      <c r="G600" s="68"/>
      <c r="H600" s="68"/>
    </row>
    <row r="601" spans="1:8" x14ac:dyDescent="0.3">
      <c r="A601" s="68"/>
      <c r="B601" s="68"/>
      <c r="C601" s="68"/>
      <c r="D601" s="68"/>
      <c r="E601" s="68"/>
      <c r="F601" s="68"/>
      <c r="G601" s="68"/>
      <c r="H601" s="68"/>
    </row>
    <row r="602" spans="1:8" x14ac:dyDescent="0.3">
      <c r="A602" s="68"/>
      <c r="B602" s="68"/>
      <c r="C602" s="68"/>
      <c r="D602" s="68"/>
      <c r="E602" s="68"/>
      <c r="F602" s="68"/>
      <c r="G602" s="68"/>
      <c r="H602" s="68"/>
    </row>
    <row r="603" spans="1:8" x14ac:dyDescent="0.3">
      <c r="A603" s="68"/>
      <c r="B603" s="68"/>
      <c r="C603" s="68"/>
      <c r="D603" s="68"/>
      <c r="E603" s="68"/>
      <c r="F603" s="68"/>
      <c r="G603" s="68"/>
      <c r="H603" s="68"/>
    </row>
    <row r="604" spans="1:8" x14ac:dyDescent="0.3">
      <c r="A604" s="68"/>
      <c r="B604" s="68"/>
      <c r="C604" s="68"/>
      <c r="D604" s="68"/>
      <c r="E604" s="68"/>
      <c r="F604" s="68"/>
      <c r="G604" s="68"/>
      <c r="H604" s="68"/>
    </row>
    <row r="605" spans="1:8" x14ac:dyDescent="0.3">
      <c r="A605" s="68"/>
      <c r="B605" s="68"/>
      <c r="C605" s="68"/>
      <c r="D605" s="68"/>
      <c r="E605" s="68"/>
      <c r="F605" s="68"/>
      <c r="G605" s="68"/>
      <c r="H605" s="68"/>
    </row>
    <row r="606" spans="1:8" x14ac:dyDescent="0.3">
      <c r="A606" s="68"/>
      <c r="B606" s="68"/>
      <c r="C606" s="68"/>
      <c r="D606" s="68"/>
      <c r="E606" s="68"/>
      <c r="F606" s="68"/>
      <c r="G606" s="68"/>
      <c r="H606" s="68"/>
    </row>
    <row r="607" spans="1:8" x14ac:dyDescent="0.3">
      <c r="A607" s="68"/>
      <c r="B607" s="68"/>
      <c r="C607" s="68"/>
      <c r="D607" s="68"/>
      <c r="E607" s="68"/>
      <c r="F607" s="68"/>
      <c r="G607" s="68"/>
      <c r="H607" s="68"/>
    </row>
    <row r="608" spans="1:8" x14ac:dyDescent="0.3">
      <c r="A608" s="68"/>
      <c r="B608" s="68"/>
      <c r="C608" s="68"/>
      <c r="D608" s="68"/>
      <c r="E608" s="68"/>
      <c r="F608" s="68"/>
      <c r="G608" s="68"/>
      <c r="H608" s="68"/>
    </row>
    <row r="609" spans="1:8" x14ac:dyDescent="0.3">
      <c r="A609" s="68"/>
      <c r="B609" s="68"/>
      <c r="C609" s="68"/>
      <c r="D609" s="68"/>
      <c r="E609" s="68"/>
      <c r="F609" s="68"/>
      <c r="G609" s="68"/>
      <c r="H609" s="68"/>
    </row>
    <row r="610" spans="1:8" x14ac:dyDescent="0.3">
      <c r="A610" s="68"/>
      <c r="B610" s="68"/>
      <c r="C610" s="68"/>
      <c r="D610" s="68"/>
      <c r="E610" s="68"/>
      <c r="F610" s="68"/>
      <c r="G610" s="68"/>
      <c r="H610" s="68"/>
    </row>
    <row r="611" spans="1:8" x14ac:dyDescent="0.3">
      <c r="A611" s="68"/>
      <c r="B611" s="68"/>
      <c r="C611" s="68"/>
      <c r="D611" s="68"/>
      <c r="E611" s="68"/>
      <c r="F611" s="68"/>
      <c r="G611" s="68"/>
      <c r="H611" s="68"/>
    </row>
    <row r="612" spans="1:8" x14ac:dyDescent="0.3">
      <c r="A612" s="68"/>
      <c r="B612" s="68"/>
      <c r="C612" s="68"/>
      <c r="D612" s="68"/>
      <c r="E612" s="68"/>
      <c r="F612" s="68"/>
      <c r="G612" s="68"/>
      <c r="H612" s="68"/>
    </row>
    <row r="613" spans="1:8" x14ac:dyDescent="0.3">
      <c r="A613" s="68"/>
      <c r="B613" s="68"/>
      <c r="C613" s="68"/>
      <c r="D613" s="68"/>
      <c r="E613" s="68"/>
      <c r="F613" s="68"/>
      <c r="G613" s="68"/>
      <c r="H613" s="68"/>
    </row>
    <row r="614" spans="1:8" x14ac:dyDescent="0.3">
      <c r="A614" s="68"/>
      <c r="B614" s="68"/>
      <c r="C614" s="68"/>
      <c r="D614" s="68"/>
      <c r="E614" s="68"/>
      <c r="F614" s="68"/>
      <c r="G614" s="68"/>
      <c r="H614" s="68"/>
    </row>
    <row r="615" spans="1:8" x14ac:dyDescent="0.3">
      <c r="A615" s="68"/>
      <c r="B615" s="68"/>
      <c r="C615" s="68"/>
      <c r="D615" s="68"/>
      <c r="E615" s="68"/>
      <c r="F615" s="68"/>
      <c r="G615" s="68"/>
      <c r="H615" s="68"/>
    </row>
    <row r="616" spans="1:8" x14ac:dyDescent="0.3">
      <c r="A616" s="68"/>
      <c r="B616" s="68"/>
      <c r="C616" s="68"/>
      <c r="D616" s="68"/>
      <c r="E616" s="68"/>
      <c r="F616" s="68"/>
      <c r="G616" s="68"/>
      <c r="H616" s="68"/>
    </row>
    <row r="617" spans="1:8" x14ac:dyDescent="0.3">
      <c r="A617" s="68"/>
      <c r="B617" s="68"/>
      <c r="C617" s="68"/>
      <c r="D617" s="68"/>
      <c r="E617" s="68"/>
      <c r="F617" s="68"/>
      <c r="G617" s="68"/>
      <c r="H617" s="68"/>
    </row>
    <row r="618" spans="1:8" x14ac:dyDescent="0.3">
      <c r="A618" s="68"/>
      <c r="B618" s="68"/>
      <c r="C618" s="68"/>
      <c r="D618" s="68"/>
      <c r="E618" s="68"/>
      <c r="F618" s="68"/>
      <c r="G618" s="68"/>
      <c r="H618" s="68"/>
    </row>
    <row r="619" spans="1:8" x14ac:dyDescent="0.3">
      <c r="A619" s="68"/>
      <c r="B619" s="68"/>
      <c r="C619" s="68"/>
      <c r="D619" s="68"/>
      <c r="E619" s="68"/>
      <c r="F619" s="68"/>
      <c r="G619" s="68"/>
      <c r="H619" s="68"/>
    </row>
    <row r="620" spans="1:8" x14ac:dyDescent="0.3">
      <c r="A620" s="68"/>
      <c r="B620" s="68"/>
      <c r="C620" s="68"/>
      <c r="D620" s="68"/>
      <c r="E620" s="68"/>
      <c r="F620" s="68"/>
      <c r="G620" s="68"/>
      <c r="H620" s="68"/>
    </row>
    <row r="621" spans="1:8" x14ac:dyDescent="0.3">
      <c r="A621" s="68"/>
      <c r="B621" s="68"/>
      <c r="C621" s="68"/>
      <c r="D621" s="68"/>
      <c r="E621" s="68"/>
      <c r="F621" s="68"/>
      <c r="G621" s="68"/>
      <c r="H621" s="68"/>
    </row>
    <row r="622" spans="1:8" x14ac:dyDescent="0.3">
      <c r="A622" s="68"/>
      <c r="B622" s="68"/>
      <c r="C622" s="68"/>
      <c r="D622" s="68"/>
      <c r="E622" s="68"/>
      <c r="F622" s="68"/>
      <c r="G622" s="68"/>
      <c r="H622" s="68"/>
    </row>
    <row r="623" spans="1:8" x14ac:dyDescent="0.3">
      <c r="A623" s="68"/>
      <c r="B623" s="68"/>
      <c r="C623" s="68"/>
      <c r="D623" s="68"/>
      <c r="E623" s="68"/>
      <c r="F623" s="68"/>
      <c r="G623" s="68"/>
      <c r="H623" s="68"/>
    </row>
    <row r="624" spans="1:8" x14ac:dyDescent="0.3">
      <c r="A624" s="68"/>
      <c r="B624" s="68"/>
      <c r="C624" s="68"/>
      <c r="D624" s="68"/>
      <c r="E624" s="68"/>
      <c r="F624" s="68"/>
      <c r="G624" s="68"/>
      <c r="H624" s="68"/>
    </row>
    <row r="625" spans="1:8" x14ac:dyDescent="0.3">
      <c r="A625" s="68"/>
      <c r="B625" s="68"/>
      <c r="C625" s="68"/>
      <c r="D625" s="68"/>
      <c r="E625" s="68"/>
      <c r="F625" s="68"/>
      <c r="G625" s="68"/>
      <c r="H625" s="68"/>
    </row>
    <row r="626" spans="1:8" x14ac:dyDescent="0.3">
      <c r="A626" s="68"/>
      <c r="B626" s="68"/>
      <c r="C626" s="68"/>
      <c r="D626" s="68"/>
      <c r="E626" s="68"/>
      <c r="F626" s="68"/>
      <c r="G626" s="68"/>
      <c r="H626" s="68"/>
    </row>
    <row r="627" spans="1:8" x14ac:dyDescent="0.3">
      <c r="A627" s="68"/>
      <c r="B627" s="68"/>
      <c r="C627" s="68"/>
      <c r="D627" s="68"/>
      <c r="E627" s="68"/>
      <c r="F627" s="68"/>
      <c r="G627" s="68"/>
      <c r="H627" s="68"/>
    </row>
    <row r="628" spans="1:8" x14ac:dyDescent="0.3">
      <c r="A628" s="68"/>
      <c r="B628" s="68"/>
      <c r="C628" s="68"/>
      <c r="D628" s="68"/>
      <c r="E628" s="68"/>
      <c r="F628" s="68"/>
      <c r="G628" s="68"/>
      <c r="H628" s="68"/>
    </row>
    <row r="629" spans="1:8" x14ac:dyDescent="0.3">
      <c r="A629" s="68"/>
      <c r="B629" s="68"/>
      <c r="C629" s="68"/>
      <c r="D629" s="68"/>
      <c r="E629" s="68"/>
      <c r="F629" s="68"/>
      <c r="G629" s="68"/>
      <c r="H629" s="68"/>
    </row>
    <row r="630" spans="1:8" x14ac:dyDescent="0.3">
      <c r="A630" s="68"/>
      <c r="B630" s="68"/>
      <c r="C630" s="68"/>
      <c r="D630" s="68"/>
      <c r="E630" s="68"/>
      <c r="F630" s="68"/>
      <c r="G630" s="68"/>
      <c r="H630" s="68"/>
    </row>
    <row r="631" spans="1:8" x14ac:dyDescent="0.3">
      <c r="A631" s="68"/>
      <c r="B631" s="68"/>
      <c r="C631" s="68"/>
      <c r="D631" s="68"/>
      <c r="E631" s="68"/>
      <c r="F631" s="68"/>
      <c r="G631" s="68"/>
      <c r="H631" s="68"/>
    </row>
    <row r="632" spans="1:8" x14ac:dyDescent="0.3">
      <c r="A632" s="68"/>
      <c r="B632" s="68"/>
      <c r="C632" s="68"/>
      <c r="D632" s="68"/>
      <c r="E632" s="68"/>
      <c r="F632" s="68"/>
      <c r="G632" s="68"/>
      <c r="H632" s="68"/>
    </row>
    <row r="633" spans="1:8" x14ac:dyDescent="0.3">
      <c r="A633" s="68"/>
      <c r="B633" s="68"/>
      <c r="C633" s="68"/>
      <c r="D633" s="68"/>
      <c r="E633" s="68"/>
      <c r="F633" s="68"/>
      <c r="G633" s="68"/>
      <c r="H633" s="68"/>
    </row>
    <row r="634" spans="1:8" x14ac:dyDescent="0.3">
      <c r="A634" s="68"/>
      <c r="B634" s="68"/>
      <c r="C634" s="68"/>
      <c r="D634" s="68"/>
      <c r="E634" s="68"/>
      <c r="F634" s="68"/>
      <c r="G634" s="68"/>
      <c r="H634" s="68"/>
    </row>
    <row r="635" spans="1:8" x14ac:dyDescent="0.3">
      <c r="A635" s="68"/>
      <c r="B635" s="68"/>
      <c r="C635" s="68"/>
      <c r="D635" s="68"/>
      <c r="E635" s="68"/>
      <c r="F635" s="68"/>
      <c r="G635" s="68"/>
      <c r="H635" s="68"/>
    </row>
    <row r="636" spans="1:8" x14ac:dyDescent="0.3">
      <c r="A636" s="68"/>
      <c r="B636" s="68"/>
      <c r="C636" s="68"/>
      <c r="D636" s="68"/>
      <c r="E636" s="68"/>
      <c r="F636" s="68"/>
      <c r="G636" s="68"/>
      <c r="H636" s="68"/>
    </row>
    <row r="637" spans="1:8" x14ac:dyDescent="0.3">
      <c r="A637" s="68"/>
      <c r="B637" s="68"/>
      <c r="C637" s="68"/>
      <c r="D637" s="68"/>
      <c r="E637" s="68"/>
      <c r="F637" s="68"/>
      <c r="G637" s="68"/>
      <c r="H637" s="68"/>
    </row>
    <row r="638" spans="1:8" x14ac:dyDescent="0.3">
      <c r="A638" s="68"/>
      <c r="B638" s="68"/>
      <c r="C638" s="68"/>
      <c r="D638" s="68"/>
      <c r="E638" s="68"/>
      <c r="F638" s="68"/>
      <c r="G638" s="68"/>
      <c r="H638" s="68"/>
    </row>
    <row r="639" spans="1:8" x14ac:dyDescent="0.3">
      <c r="A639" s="68"/>
      <c r="B639" s="68"/>
      <c r="C639" s="68"/>
      <c r="D639" s="68"/>
      <c r="E639" s="68"/>
      <c r="F639" s="68"/>
      <c r="G639" s="68"/>
      <c r="H639" s="68"/>
    </row>
    <row r="640" spans="1:8" x14ac:dyDescent="0.3">
      <c r="A640" s="68"/>
      <c r="B640" s="68"/>
      <c r="C640" s="68"/>
      <c r="D640" s="68"/>
      <c r="E640" s="68"/>
      <c r="F640" s="68"/>
      <c r="G640" s="68"/>
      <c r="H640" s="68"/>
    </row>
    <row r="641" spans="1:8" x14ac:dyDescent="0.3">
      <c r="A641" s="68"/>
      <c r="B641" s="68"/>
      <c r="C641" s="68"/>
      <c r="D641" s="68"/>
      <c r="E641" s="68"/>
      <c r="F641" s="68"/>
      <c r="G641" s="68"/>
      <c r="H641" s="68"/>
    </row>
    <row r="642" spans="1:8" x14ac:dyDescent="0.3">
      <c r="A642" s="68"/>
      <c r="B642" s="68"/>
      <c r="C642" s="68"/>
      <c r="D642" s="68"/>
      <c r="E642" s="68"/>
      <c r="F642" s="68"/>
      <c r="G642" s="68"/>
      <c r="H642" s="68"/>
    </row>
    <row r="643" spans="1:8" x14ac:dyDescent="0.3">
      <c r="A643" s="68"/>
      <c r="B643" s="68"/>
      <c r="C643" s="68"/>
      <c r="D643" s="68"/>
      <c r="E643" s="68"/>
      <c r="F643" s="68"/>
      <c r="G643" s="68"/>
      <c r="H643" s="68"/>
    </row>
    <row r="644" spans="1:8" x14ac:dyDescent="0.3">
      <c r="A644" s="68"/>
      <c r="B644" s="68"/>
      <c r="C644" s="68"/>
      <c r="D644" s="68"/>
      <c r="E644" s="68"/>
      <c r="F644" s="68"/>
      <c r="G644" s="68"/>
      <c r="H644" s="68"/>
    </row>
    <row r="645" spans="1:8" x14ac:dyDescent="0.3">
      <c r="A645" s="68"/>
      <c r="B645" s="68"/>
      <c r="C645" s="68"/>
      <c r="D645" s="68"/>
      <c r="E645" s="68"/>
      <c r="F645" s="68"/>
      <c r="G645" s="68"/>
      <c r="H645" s="68"/>
    </row>
    <row r="646" spans="1:8" x14ac:dyDescent="0.3">
      <c r="A646" s="68"/>
      <c r="B646" s="68"/>
      <c r="C646" s="68"/>
      <c r="D646" s="68"/>
      <c r="E646" s="68"/>
      <c r="F646" s="68"/>
      <c r="G646" s="68"/>
      <c r="H646" s="68"/>
    </row>
    <row r="647" spans="1:8" x14ac:dyDescent="0.3">
      <c r="A647" s="68"/>
      <c r="B647" s="68"/>
      <c r="C647" s="68"/>
      <c r="D647" s="68"/>
      <c r="E647" s="68"/>
      <c r="F647" s="68"/>
      <c r="G647" s="68"/>
      <c r="H647" s="68"/>
    </row>
    <row r="648" spans="1:8" x14ac:dyDescent="0.3">
      <c r="A648" s="68"/>
      <c r="B648" s="68"/>
      <c r="C648" s="68"/>
      <c r="D648" s="68"/>
      <c r="E648" s="68"/>
      <c r="F648" s="68"/>
      <c r="G648" s="68"/>
      <c r="H648" s="68"/>
    </row>
    <row r="649" spans="1:8" x14ac:dyDescent="0.3">
      <c r="A649" s="68"/>
      <c r="B649" s="68"/>
      <c r="C649" s="68"/>
      <c r="D649" s="68"/>
      <c r="E649" s="68"/>
      <c r="F649" s="68"/>
      <c r="G649" s="68"/>
      <c r="H649" s="68"/>
    </row>
    <row r="650" spans="1:8" x14ac:dyDescent="0.3">
      <c r="A650" s="68"/>
      <c r="B650" s="68"/>
      <c r="C650" s="68"/>
      <c r="D650" s="68"/>
      <c r="E650" s="68"/>
      <c r="F650" s="68"/>
      <c r="G650" s="68"/>
      <c r="H650" s="68"/>
    </row>
    <row r="651" spans="1:8" x14ac:dyDescent="0.3">
      <c r="A651" s="68"/>
      <c r="B651" s="68"/>
      <c r="C651" s="68"/>
      <c r="D651" s="68"/>
      <c r="E651" s="68"/>
      <c r="F651" s="68"/>
      <c r="G651" s="68"/>
      <c r="H651" s="68"/>
    </row>
    <row r="652" spans="1:8" x14ac:dyDescent="0.3">
      <c r="A652" s="68"/>
      <c r="B652" s="68"/>
      <c r="C652" s="68"/>
      <c r="D652" s="68"/>
      <c r="E652" s="68"/>
      <c r="F652" s="68"/>
      <c r="G652" s="68"/>
      <c r="H652" s="68"/>
    </row>
    <row r="653" spans="1:8" x14ac:dyDescent="0.3">
      <c r="A653" s="68"/>
      <c r="B653" s="68"/>
      <c r="C653" s="68"/>
      <c r="D653" s="68"/>
      <c r="E653" s="68"/>
      <c r="F653" s="68"/>
      <c r="G653" s="68"/>
      <c r="H653" s="68"/>
    </row>
    <row r="654" spans="1:8" x14ac:dyDescent="0.3">
      <c r="A654" s="68"/>
      <c r="B654" s="68"/>
      <c r="C654" s="68"/>
      <c r="D654" s="68"/>
      <c r="E654" s="68"/>
      <c r="F654" s="68"/>
      <c r="G654" s="68"/>
      <c r="H654" s="68"/>
    </row>
    <row r="655" spans="1:8" x14ac:dyDescent="0.3">
      <c r="A655" s="68"/>
      <c r="B655" s="68"/>
      <c r="C655" s="68"/>
      <c r="D655" s="68"/>
      <c r="E655" s="68"/>
      <c r="F655" s="68"/>
      <c r="G655" s="68"/>
      <c r="H655" s="68"/>
    </row>
    <row r="656" spans="1:8" x14ac:dyDescent="0.3">
      <c r="A656" s="68"/>
      <c r="B656" s="68"/>
      <c r="C656" s="68"/>
      <c r="D656" s="68"/>
      <c r="E656" s="68"/>
      <c r="F656" s="68"/>
      <c r="G656" s="68"/>
      <c r="H656" s="68"/>
    </row>
    <row r="657" spans="1:8" x14ac:dyDescent="0.3">
      <c r="A657" s="68"/>
      <c r="B657" s="68"/>
      <c r="C657" s="68"/>
      <c r="D657" s="68"/>
      <c r="E657" s="68"/>
      <c r="F657" s="68"/>
      <c r="G657" s="68"/>
      <c r="H657" s="68"/>
    </row>
    <row r="658" spans="1:8" x14ac:dyDescent="0.3">
      <c r="A658" s="68"/>
      <c r="B658" s="68"/>
      <c r="C658" s="68"/>
      <c r="D658" s="68"/>
      <c r="E658" s="68"/>
      <c r="F658" s="68"/>
      <c r="G658" s="68"/>
      <c r="H658" s="68"/>
    </row>
    <row r="659" spans="1:8" x14ac:dyDescent="0.3">
      <c r="A659" s="68"/>
      <c r="B659" s="68"/>
      <c r="C659" s="68"/>
      <c r="D659" s="68"/>
      <c r="E659" s="68"/>
      <c r="F659" s="68"/>
      <c r="G659" s="68"/>
      <c r="H659" s="68"/>
    </row>
    <row r="660" spans="1:8" x14ac:dyDescent="0.3">
      <c r="A660" s="68"/>
      <c r="B660" s="68"/>
      <c r="C660" s="68"/>
      <c r="D660" s="68"/>
      <c r="E660" s="68"/>
      <c r="F660" s="68"/>
      <c r="G660" s="68"/>
      <c r="H660" s="68"/>
    </row>
    <row r="661" spans="1:8" x14ac:dyDescent="0.3">
      <c r="A661" s="68"/>
      <c r="B661" s="68"/>
      <c r="C661" s="68"/>
      <c r="D661" s="68"/>
      <c r="E661" s="68"/>
      <c r="F661" s="68"/>
      <c r="G661" s="68"/>
      <c r="H661" s="68"/>
    </row>
    <row r="662" spans="1:8" x14ac:dyDescent="0.3">
      <c r="A662" s="68"/>
      <c r="B662" s="68"/>
      <c r="C662" s="68"/>
      <c r="D662" s="68"/>
      <c r="E662" s="68"/>
      <c r="F662" s="68"/>
      <c r="G662" s="68"/>
      <c r="H662" s="68"/>
    </row>
    <row r="663" spans="1:8" x14ac:dyDescent="0.3">
      <c r="A663" s="68"/>
      <c r="B663" s="68"/>
      <c r="C663" s="68"/>
      <c r="D663" s="68"/>
      <c r="E663" s="68"/>
      <c r="F663" s="68"/>
      <c r="G663" s="68"/>
      <c r="H663" s="68"/>
    </row>
    <row r="664" spans="1:8" x14ac:dyDescent="0.3">
      <c r="A664" s="68"/>
      <c r="B664" s="68"/>
      <c r="C664" s="68"/>
      <c r="D664" s="68"/>
      <c r="E664" s="68"/>
      <c r="F664" s="68"/>
      <c r="G664" s="68"/>
      <c r="H664" s="68"/>
    </row>
    <row r="665" spans="1:8" x14ac:dyDescent="0.3">
      <c r="A665" s="68"/>
      <c r="B665" s="68"/>
      <c r="C665" s="68"/>
      <c r="D665" s="68"/>
      <c r="E665" s="68"/>
      <c r="F665" s="68"/>
      <c r="G665" s="68"/>
      <c r="H665" s="68"/>
    </row>
    <row r="666" spans="1:8" x14ac:dyDescent="0.3">
      <c r="A666" s="68"/>
      <c r="B666" s="68"/>
      <c r="C666" s="68"/>
      <c r="D666" s="68"/>
      <c r="E666" s="68"/>
      <c r="F666" s="68"/>
      <c r="G666" s="68"/>
      <c r="H666" s="68"/>
    </row>
    <row r="667" spans="1:8" x14ac:dyDescent="0.3">
      <c r="A667" s="68"/>
      <c r="B667" s="68"/>
      <c r="C667" s="68"/>
      <c r="D667" s="68"/>
      <c r="E667" s="68"/>
      <c r="F667" s="68"/>
      <c r="G667" s="68"/>
      <c r="H667" s="68"/>
    </row>
    <row r="668" spans="1:8" x14ac:dyDescent="0.3">
      <c r="A668" s="68"/>
      <c r="B668" s="68"/>
      <c r="C668" s="68"/>
      <c r="D668" s="68"/>
      <c r="E668" s="68"/>
      <c r="F668" s="68"/>
      <c r="G668" s="68"/>
      <c r="H668" s="68"/>
    </row>
    <row r="669" spans="1:8" x14ac:dyDescent="0.3">
      <c r="A669" s="68"/>
      <c r="B669" s="68"/>
      <c r="C669" s="68"/>
      <c r="D669" s="68"/>
      <c r="E669" s="68"/>
      <c r="F669" s="68"/>
      <c r="G669" s="68"/>
      <c r="H669" s="68"/>
    </row>
    <row r="670" spans="1:8" x14ac:dyDescent="0.3">
      <c r="A670" s="68"/>
      <c r="B670" s="68"/>
      <c r="C670" s="68"/>
      <c r="D670" s="68"/>
      <c r="E670" s="68"/>
      <c r="F670" s="68"/>
      <c r="G670" s="68"/>
      <c r="H670" s="68"/>
    </row>
    <row r="671" spans="1:8" x14ac:dyDescent="0.3">
      <c r="A671" s="68"/>
      <c r="B671" s="68"/>
      <c r="C671" s="68"/>
      <c r="D671" s="68"/>
      <c r="E671" s="68"/>
      <c r="F671" s="68"/>
      <c r="G671" s="68"/>
      <c r="H671" s="68"/>
    </row>
    <row r="672" spans="1:8" x14ac:dyDescent="0.3">
      <c r="A672" s="68"/>
      <c r="B672" s="68"/>
      <c r="C672" s="68"/>
      <c r="D672" s="68"/>
      <c r="E672" s="68"/>
      <c r="F672" s="68"/>
      <c r="G672" s="68"/>
      <c r="H672" s="68"/>
    </row>
    <row r="673" spans="1:8" x14ac:dyDescent="0.3">
      <c r="A673" s="68"/>
      <c r="B673" s="68"/>
      <c r="C673" s="68"/>
      <c r="D673" s="68"/>
      <c r="E673" s="68"/>
      <c r="F673" s="68"/>
      <c r="G673" s="68"/>
      <c r="H673" s="68"/>
    </row>
    <row r="674" spans="1:8" x14ac:dyDescent="0.3">
      <c r="A674" s="68"/>
      <c r="B674" s="68"/>
      <c r="C674" s="68"/>
      <c r="D674" s="68"/>
      <c r="E674" s="68"/>
      <c r="F674" s="68"/>
      <c r="G674" s="68"/>
      <c r="H674" s="68"/>
    </row>
    <row r="675" spans="1:8" x14ac:dyDescent="0.3">
      <c r="A675" s="68"/>
      <c r="B675" s="68"/>
      <c r="C675" s="68"/>
      <c r="D675" s="68"/>
      <c r="E675" s="68"/>
      <c r="F675" s="68"/>
      <c r="G675" s="68"/>
      <c r="H675" s="68"/>
    </row>
    <row r="676" spans="1:8" x14ac:dyDescent="0.3">
      <c r="A676" s="68"/>
      <c r="B676" s="68"/>
      <c r="C676" s="68"/>
      <c r="D676" s="68"/>
      <c r="E676" s="68"/>
      <c r="F676" s="68"/>
      <c r="G676" s="68"/>
      <c r="H676" s="68"/>
    </row>
    <row r="677" spans="1:8" x14ac:dyDescent="0.3">
      <c r="A677" s="68"/>
      <c r="B677" s="68"/>
      <c r="C677" s="68"/>
      <c r="D677" s="68"/>
      <c r="E677" s="68"/>
      <c r="F677" s="68"/>
      <c r="G677" s="68"/>
      <c r="H677" s="68"/>
    </row>
    <row r="678" spans="1:8" x14ac:dyDescent="0.3">
      <c r="A678" s="68"/>
      <c r="B678" s="68"/>
      <c r="C678" s="68"/>
      <c r="D678" s="68"/>
      <c r="E678" s="68"/>
      <c r="F678" s="68"/>
      <c r="G678" s="68"/>
      <c r="H678" s="68"/>
    </row>
    <row r="679" spans="1:8" x14ac:dyDescent="0.3">
      <c r="A679" s="68"/>
      <c r="B679" s="68"/>
      <c r="C679" s="68"/>
      <c r="D679" s="68"/>
      <c r="E679" s="68"/>
      <c r="F679" s="68"/>
      <c r="G679" s="68"/>
      <c r="H679" s="68"/>
    </row>
    <row r="680" spans="1:8" x14ac:dyDescent="0.3">
      <c r="A680" s="68"/>
      <c r="B680" s="68"/>
      <c r="C680" s="68"/>
      <c r="D680" s="68"/>
      <c r="E680" s="68"/>
      <c r="F680" s="68"/>
      <c r="G680" s="68"/>
      <c r="H680" s="68"/>
    </row>
    <row r="681" spans="1:8" x14ac:dyDescent="0.3">
      <c r="A681" s="68"/>
      <c r="B681" s="68"/>
      <c r="C681" s="68"/>
      <c r="D681" s="68"/>
      <c r="E681" s="68"/>
      <c r="F681" s="68"/>
      <c r="G681" s="68"/>
      <c r="H681" s="68"/>
    </row>
    <row r="682" spans="1:8" x14ac:dyDescent="0.3">
      <c r="A682" s="68"/>
      <c r="B682" s="68"/>
      <c r="C682" s="68"/>
      <c r="D682" s="68"/>
      <c r="E682" s="68"/>
      <c r="F682" s="68"/>
      <c r="G682" s="68"/>
      <c r="H682" s="68"/>
    </row>
    <row r="683" spans="1:8" x14ac:dyDescent="0.3">
      <c r="A683" s="68"/>
      <c r="B683" s="68"/>
      <c r="C683" s="68"/>
      <c r="D683" s="68"/>
      <c r="E683" s="68"/>
      <c r="F683" s="68"/>
      <c r="G683" s="68"/>
      <c r="H683" s="68"/>
    </row>
    <row r="684" spans="1:8" x14ac:dyDescent="0.3">
      <c r="A684" s="68"/>
      <c r="B684" s="68"/>
      <c r="C684" s="68"/>
      <c r="D684" s="68"/>
      <c r="E684" s="68"/>
      <c r="F684" s="68"/>
      <c r="G684" s="68"/>
      <c r="H684" s="68"/>
    </row>
    <row r="685" spans="1:8" x14ac:dyDescent="0.3">
      <c r="A685" s="68"/>
      <c r="B685" s="68"/>
      <c r="C685" s="68"/>
      <c r="D685" s="68"/>
      <c r="E685" s="68"/>
      <c r="F685" s="68"/>
      <c r="G685" s="68"/>
      <c r="H685" s="68"/>
    </row>
    <row r="686" spans="1:8" x14ac:dyDescent="0.3">
      <c r="A686" s="68"/>
      <c r="B686" s="68"/>
      <c r="C686" s="68"/>
      <c r="D686" s="68"/>
      <c r="E686" s="68"/>
      <c r="F686" s="68"/>
      <c r="G686" s="68"/>
      <c r="H686" s="68"/>
    </row>
    <row r="687" spans="1:8" x14ac:dyDescent="0.3">
      <c r="A687" s="68"/>
      <c r="B687" s="68"/>
      <c r="C687" s="68"/>
      <c r="D687" s="68"/>
      <c r="E687" s="68"/>
      <c r="F687" s="68"/>
      <c r="G687" s="68"/>
      <c r="H687" s="68"/>
    </row>
    <row r="688" spans="1:8" x14ac:dyDescent="0.3">
      <c r="A688" s="68"/>
      <c r="B688" s="68"/>
      <c r="C688" s="68"/>
      <c r="D688" s="68"/>
      <c r="E688" s="68"/>
      <c r="F688" s="68"/>
      <c r="G688" s="68"/>
      <c r="H688" s="68"/>
    </row>
    <row r="689" spans="1:8" x14ac:dyDescent="0.3">
      <c r="A689" s="68"/>
      <c r="B689" s="68"/>
      <c r="C689" s="68"/>
      <c r="D689" s="68"/>
      <c r="E689" s="68"/>
      <c r="F689" s="68"/>
      <c r="G689" s="68"/>
      <c r="H689" s="68"/>
    </row>
    <row r="690" spans="1:8" x14ac:dyDescent="0.3">
      <c r="A690" s="68"/>
      <c r="B690" s="68"/>
      <c r="C690" s="68"/>
      <c r="D690" s="68"/>
      <c r="E690" s="68"/>
      <c r="F690" s="68"/>
      <c r="G690" s="68"/>
      <c r="H690" s="68"/>
    </row>
    <row r="691" spans="1:8" x14ac:dyDescent="0.3">
      <c r="A691" s="68"/>
      <c r="B691" s="68"/>
      <c r="C691" s="68"/>
      <c r="D691" s="68"/>
      <c r="E691" s="68"/>
      <c r="F691" s="68"/>
      <c r="G691" s="68"/>
      <c r="H691" s="68"/>
    </row>
    <row r="692" spans="1:8" x14ac:dyDescent="0.3">
      <c r="A692" s="68"/>
      <c r="B692" s="68"/>
      <c r="C692" s="68"/>
      <c r="D692" s="68"/>
      <c r="E692" s="68"/>
      <c r="F692" s="68"/>
      <c r="G692" s="68"/>
      <c r="H692" s="68"/>
    </row>
    <row r="693" spans="1:8" x14ac:dyDescent="0.3">
      <c r="A693" s="68"/>
      <c r="B693" s="68"/>
      <c r="C693" s="68"/>
      <c r="D693" s="68"/>
      <c r="E693" s="68"/>
      <c r="F693" s="68"/>
      <c r="G693" s="68"/>
      <c r="H693" s="68"/>
    </row>
    <row r="694" spans="1:8" x14ac:dyDescent="0.3">
      <c r="A694" s="68"/>
      <c r="B694" s="68"/>
      <c r="C694" s="68"/>
      <c r="D694" s="68"/>
      <c r="E694" s="68"/>
      <c r="F694" s="68"/>
      <c r="G694" s="68"/>
      <c r="H694" s="68"/>
    </row>
    <row r="695" spans="1:8" x14ac:dyDescent="0.3">
      <c r="A695" s="68"/>
      <c r="B695" s="68"/>
      <c r="C695" s="68"/>
      <c r="D695" s="68"/>
      <c r="E695" s="68"/>
      <c r="F695" s="68"/>
      <c r="G695" s="68"/>
      <c r="H695" s="68"/>
    </row>
    <row r="696" spans="1:8" x14ac:dyDescent="0.3">
      <c r="A696" s="68"/>
      <c r="B696" s="68"/>
      <c r="C696" s="68"/>
      <c r="D696" s="68"/>
      <c r="E696" s="68"/>
      <c r="F696" s="68"/>
      <c r="G696" s="68"/>
      <c r="H696" s="68"/>
    </row>
    <row r="697" spans="1:8" x14ac:dyDescent="0.3">
      <c r="A697" s="68"/>
      <c r="B697" s="68"/>
      <c r="C697" s="68"/>
      <c r="D697" s="68"/>
      <c r="E697" s="68"/>
      <c r="F697" s="68"/>
      <c r="G697" s="68"/>
      <c r="H697" s="68"/>
    </row>
    <row r="698" spans="1:8" x14ac:dyDescent="0.3">
      <c r="A698" s="68"/>
      <c r="B698" s="68"/>
      <c r="C698" s="68"/>
      <c r="D698" s="68"/>
      <c r="E698" s="68"/>
      <c r="F698" s="68"/>
      <c r="G698" s="68"/>
      <c r="H698" s="68"/>
    </row>
    <row r="699" spans="1:8" x14ac:dyDescent="0.3">
      <c r="A699" s="68"/>
      <c r="B699" s="68"/>
      <c r="C699" s="68"/>
      <c r="D699" s="68"/>
      <c r="E699" s="68"/>
      <c r="F699" s="68"/>
      <c r="G699" s="68"/>
      <c r="H699" s="68"/>
    </row>
    <row r="700" spans="1:8" x14ac:dyDescent="0.3">
      <c r="A700" s="68"/>
      <c r="B700" s="68"/>
      <c r="C700" s="68"/>
      <c r="D700" s="68"/>
      <c r="E700" s="68"/>
      <c r="F700" s="68"/>
      <c r="G700" s="68"/>
      <c r="H700" s="68"/>
    </row>
    <row r="701" spans="1:8" x14ac:dyDescent="0.3">
      <c r="A701" s="68"/>
      <c r="B701" s="68"/>
      <c r="C701" s="68"/>
      <c r="D701" s="68"/>
      <c r="E701" s="68"/>
      <c r="F701" s="68"/>
      <c r="G701" s="68"/>
      <c r="H701" s="68"/>
    </row>
    <row r="702" spans="1:8" x14ac:dyDescent="0.3">
      <c r="A702" s="68"/>
      <c r="B702" s="68"/>
      <c r="C702" s="68"/>
      <c r="D702" s="68"/>
      <c r="E702" s="68"/>
      <c r="F702" s="68"/>
      <c r="G702" s="68"/>
      <c r="H702" s="68"/>
    </row>
    <row r="703" spans="1:8" x14ac:dyDescent="0.3">
      <c r="A703" s="68"/>
      <c r="B703" s="68"/>
      <c r="C703" s="68"/>
      <c r="D703" s="68"/>
      <c r="E703" s="68"/>
      <c r="F703" s="68"/>
      <c r="G703" s="68"/>
      <c r="H703" s="68"/>
    </row>
    <row r="704" spans="1:8" x14ac:dyDescent="0.3">
      <c r="A704" s="68"/>
      <c r="B704" s="68"/>
      <c r="C704" s="68"/>
      <c r="D704" s="68"/>
      <c r="E704" s="68"/>
      <c r="F704" s="68"/>
      <c r="G704" s="68"/>
      <c r="H704" s="68"/>
    </row>
    <row r="705" spans="1:8" x14ac:dyDescent="0.3">
      <c r="A705" s="68"/>
      <c r="B705" s="68"/>
      <c r="C705" s="68"/>
      <c r="D705" s="68"/>
      <c r="E705" s="68"/>
      <c r="F705" s="68"/>
      <c r="G705" s="68"/>
      <c r="H705" s="68"/>
    </row>
    <row r="706" spans="1:8" x14ac:dyDescent="0.3">
      <c r="A706" s="68"/>
      <c r="B706" s="68"/>
      <c r="C706" s="68"/>
      <c r="D706" s="68"/>
      <c r="E706" s="68"/>
      <c r="F706" s="68"/>
      <c r="G706" s="68"/>
      <c r="H706" s="68"/>
    </row>
    <row r="707" spans="1:8" x14ac:dyDescent="0.3">
      <c r="A707" s="68"/>
      <c r="B707" s="68"/>
      <c r="C707" s="68"/>
      <c r="D707" s="68"/>
      <c r="E707" s="68"/>
      <c r="F707" s="68"/>
      <c r="G707" s="68"/>
      <c r="H707" s="68"/>
    </row>
    <row r="708" spans="1:8" x14ac:dyDescent="0.3">
      <c r="A708" s="68"/>
      <c r="B708" s="68"/>
      <c r="C708" s="68"/>
      <c r="D708" s="68"/>
      <c r="E708" s="68"/>
      <c r="F708" s="68"/>
      <c r="G708" s="68"/>
      <c r="H708" s="68"/>
    </row>
    <row r="709" spans="1:8" x14ac:dyDescent="0.3">
      <c r="A709" s="68"/>
      <c r="B709" s="68"/>
      <c r="C709" s="68"/>
      <c r="D709" s="68"/>
      <c r="E709" s="68"/>
      <c r="F709" s="68"/>
      <c r="G709" s="68"/>
      <c r="H709" s="68"/>
    </row>
    <row r="710" spans="1:8" x14ac:dyDescent="0.3">
      <c r="A710" s="68"/>
      <c r="B710" s="68"/>
      <c r="C710" s="68"/>
      <c r="D710" s="68"/>
      <c r="E710" s="68"/>
      <c r="F710" s="68"/>
      <c r="G710" s="68"/>
      <c r="H710" s="68"/>
    </row>
    <row r="711" spans="1:8" x14ac:dyDescent="0.3">
      <c r="A711" s="68"/>
      <c r="B711" s="68"/>
      <c r="C711" s="68"/>
      <c r="D711" s="68"/>
      <c r="E711" s="68"/>
      <c r="F711" s="68"/>
      <c r="G711" s="68"/>
      <c r="H711" s="68"/>
    </row>
    <row r="712" spans="1:8" x14ac:dyDescent="0.3">
      <c r="A712" s="68"/>
      <c r="B712" s="68"/>
      <c r="C712" s="68"/>
      <c r="D712" s="68"/>
      <c r="E712" s="68"/>
      <c r="F712" s="68"/>
      <c r="G712" s="68"/>
      <c r="H712" s="68"/>
    </row>
    <row r="713" spans="1:8" x14ac:dyDescent="0.3">
      <c r="A713" s="68"/>
      <c r="B713" s="68"/>
      <c r="C713" s="68"/>
      <c r="D713" s="68"/>
      <c r="E713" s="68"/>
      <c r="F713" s="68"/>
      <c r="G713" s="68"/>
      <c r="H713" s="68"/>
    </row>
    <row r="714" spans="1:8" x14ac:dyDescent="0.3">
      <c r="A714" s="68"/>
      <c r="B714" s="68"/>
      <c r="C714" s="68"/>
      <c r="D714" s="68"/>
      <c r="E714" s="68"/>
      <c r="F714" s="68"/>
      <c r="G714" s="68"/>
      <c r="H714" s="68"/>
    </row>
    <row r="715" spans="1:8" x14ac:dyDescent="0.3">
      <c r="A715" s="68"/>
      <c r="B715" s="68"/>
      <c r="C715" s="68"/>
      <c r="D715" s="68"/>
      <c r="E715" s="68"/>
      <c r="F715" s="68"/>
      <c r="G715" s="68"/>
      <c r="H715" s="68"/>
    </row>
    <row r="716" spans="1:8" x14ac:dyDescent="0.3">
      <c r="A716" s="68"/>
      <c r="B716" s="68"/>
      <c r="C716" s="68"/>
      <c r="D716" s="68"/>
      <c r="E716" s="68"/>
      <c r="F716" s="68"/>
      <c r="G716" s="68"/>
      <c r="H716" s="68"/>
    </row>
    <row r="717" spans="1:8" x14ac:dyDescent="0.3">
      <c r="A717" s="68"/>
      <c r="B717" s="68"/>
      <c r="C717" s="68"/>
      <c r="D717" s="68"/>
      <c r="E717" s="68"/>
      <c r="F717" s="68"/>
      <c r="G717" s="68"/>
      <c r="H717" s="68"/>
    </row>
    <row r="718" spans="1:8" x14ac:dyDescent="0.3">
      <c r="A718" s="68"/>
      <c r="B718" s="68"/>
      <c r="C718" s="68"/>
      <c r="D718" s="68"/>
      <c r="E718" s="68"/>
      <c r="F718" s="68"/>
      <c r="G718" s="68"/>
      <c r="H718" s="68"/>
    </row>
    <row r="719" spans="1:8" x14ac:dyDescent="0.3">
      <c r="A719" s="68"/>
      <c r="B719" s="68"/>
      <c r="C719" s="68"/>
      <c r="D719" s="68"/>
      <c r="E719" s="68"/>
      <c r="F719" s="68"/>
      <c r="G719" s="68"/>
      <c r="H719" s="68"/>
    </row>
    <row r="720" spans="1:8" x14ac:dyDescent="0.3">
      <c r="A720" s="68"/>
      <c r="B720" s="68"/>
      <c r="C720" s="68"/>
      <c r="D720" s="68"/>
      <c r="E720" s="68"/>
      <c r="F720" s="68"/>
      <c r="G720" s="68"/>
      <c r="H720" s="68"/>
    </row>
    <row r="721" spans="1:8" x14ac:dyDescent="0.3">
      <c r="A721" s="68"/>
      <c r="B721" s="68"/>
      <c r="C721" s="68"/>
      <c r="D721" s="68"/>
      <c r="E721" s="68"/>
      <c r="F721" s="68"/>
      <c r="G721" s="68"/>
      <c r="H721" s="68"/>
    </row>
    <row r="722" spans="1:8" x14ac:dyDescent="0.3">
      <c r="A722" s="68"/>
      <c r="B722" s="68"/>
      <c r="C722" s="68"/>
      <c r="D722" s="68"/>
      <c r="E722" s="68"/>
      <c r="F722" s="68"/>
      <c r="G722" s="68"/>
      <c r="H722" s="68"/>
    </row>
    <row r="723" spans="1:8" x14ac:dyDescent="0.3">
      <c r="A723" s="68"/>
      <c r="B723" s="68"/>
      <c r="C723" s="68"/>
      <c r="D723" s="68"/>
      <c r="E723" s="68"/>
      <c r="F723" s="68"/>
      <c r="G723" s="68"/>
      <c r="H723" s="68"/>
    </row>
    <row r="724" spans="1:8" x14ac:dyDescent="0.3">
      <c r="A724" s="68"/>
      <c r="B724" s="68"/>
      <c r="C724" s="68"/>
      <c r="D724" s="68"/>
      <c r="E724" s="68"/>
      <c r="F724" s="68"/>
      <c r="G724" s="68"/>
      <c r="H724" s="68"/>
    </row>
    <row r="725" spans="1:8" x14ac:dyDescent="0.3">
      <c r="A725" s="68"/>
      <c r="B725" s="68"/>
      <c r="C725" s="68"/>
      <c r="D725" s="68"/>
      <c r="E725" s="68"/>
      <c r="F725" s="68"/>
      <c r="G725" s="68"/>
      <c r="H725" s="68"/>
    </row>
    <row r="726" spans="1:8" x14ac:dyDescent="0.3">
      <c r="A726" s="68"/>
      <c r="B726" s="68"/>
      <c r="C726" s="68"/>
      <c r="D726" s="68"/>
      <c r="E726" s="68"/>
      <c r="F726" s="68"/>
      <c r="G726" s="68"/>
      <c r="H726" s="68"/>
    </row>
    <row r="727" spans="1:8" x14ac:dyDescent="0.3">
      <c r="A727" s="68"/>
      <c r="B727" s="68"/>
      <c r="C727" s="68"/>
      <c r="D727" s="68"/>
      <c r="E727" s="68"/>
      <c r="F727" s="68"/>
      <c r="G727" s="68"/>
      <c r="H727" s="68"/>
    </row>
    <row r="728" spans="1:8" x14ac:dyDescent="0.3">
      <c r="A728" s="68"/>
      <c r="B728" s="68"/>
      <c r="C728" s="68"/>
      <c r="D728" s="68"/>
      <c r="E728" s="68"/>
      <c r="F728" s="68"/>
      <c r="G728" s="68"/>
      <c r="H728" s="68"/>
    </row>
    <row r="729" spans="1:8" x14ac:dyDescent="0.3">
      <c r="A729" s="68"/>
      <c r="B729" s="68"/>
      <c r="C729" s="68"/>
      <c r="D729" s="68"/>
      <c r="E729" s="68"/>
      <c r="F729" s="68"/>
      <c r="G729" s="68"/>
      <c r="H729" s="68"/>
    </row>
    <row r="730" spans="1:8" x14ac:dyDescent="0.3">
      <c r="A730" s="68"/>
      <c r="B730" s="68"/>
      <c r="C730" s="68"/>
      <c r="D730" s="68"/>
      <c r="E730" s="68"/>
      <c r="F730" s="68"/>
      <c r="G730" s="68"/>
      <c r="H730" s="68"/>
    </row>
    <row r="731" spans="1:8" x14ac:dyDescent="0.3">
      <c r="A731" s="68"/>
      <c r="B731" s="68"/>
      <c r="C731" s="68"/>
      <c r="D731" s="68"/>
      <c r="E731" s="68"/>
      <c r="F731" s="68"/>
      <c r="G731" s="68"/>
      <c r="H731" s="68"/>
    </row>
    <row r="732" spans="1:8" x14ac:dyDescent="0.3">
      <c r="A732" s="68"/>
      <c r="B732" s="68"/>
      <c r="C732" s="68"/>
      <c r="D732" s="68"/>
      <c r="E732" s="68"/>
      <c r="F732" s="68"/>
      <c r="G732" s="68"/>
      <c r="H732" s="68"/>
    </row>
    <row r="733" spans="1:8" x14ac:dyDescent="0.3">
      <c r="A733" s="68"/>
      <c r="B733" s="68"/>
      <c r="C733" s="68"/>
      <c r="D733" s="68"/>
      <c r="E733" s="68"/>
      <c r="F733" s="68"/>
      <c r="G733" s="68"/>
      <c r="H733" s="68"/>
    </row>
    <row r="734" spans="1:8" x14ac:dyDescent="0.3">
      <c r="A734" s="68"/>
      <c r="B734" s="68"/>
      <c r="C734" s="68"/>
      <c r="D734" s="68"/>
      <c r="E734" s="68"/>
      <c r="F734" s="68"/>
      <c r="G734" s="68"/>
      <c r="H734" s="68"/>
    </row>
    <row r="735" spans="1:8" x14ac:dyDescent="0.3">
      <c r="A735" s="68"/>
      <c r="B735" s="68"/>
      <c r="C735" s="68"/>
      <c r="D735" s="68"/>
      <c r="E735" s="68"/>
      <c r="F735" s="68"/>
      <c r="G735" s="68"/>
      <c r="H735" s="68"/>
    </row>
    <row r="736" spans="1:8" x14ac:dyDescent="0.3">
      <c r="A736" s="68"/>
      <c r="B736" s="68"/>
      <c r="C736" s="68"/>
      <c r="D736" s="68"/>
      <c r="E736" s="68"/>
      <c r="F736" s="68"/>
      <c r="G736" s="68"/>
      <c r="H736" s="68"/>
    </row>
    <row r="737" spans="1:8" x14ac:dyDescent="0.3">
      <c r="A737" s="68"/>
      <c r="B737" s="68"/>
      <c r="C737" s="68"/>
      <c r="D737" s="68"/>
      <c r="E737" s="68"/>
      <c r="F737" s="68"/>
      <c r="G737" s="68"/>
      <c r="H737" s="68"/>
    </row>
    <row r="738" spans="1:8" x14ac:dyDescent="0.3">
      <c r="A738" s="68"/>
      <c r="B738" s="68"/>
      <c r="C738" s="68"/>
      <c r="D738" s="68"/>
      <c r="E738" s="68"/>
      <c r="F738" s="68"/>
      <c r="G738" s="68"/>
      <c r="H738" s="68"/>
    </row>
    <row r="739" spans="1:8" x14ac:dyDescent="0.3">
      <c r="A739" s="68"/>
      <c r="B739" s="68"/>
      <c r="C739" s="68"/>
      <c r="D739" s="68"/>
      <c r="E739" s="68"/>
      <c r="F739" s="68"/>
      <c r="G739" s="68"/>
      <c r="H739" s="68"/>
    </row>
    <row r="740" spans="1:8" x14ac:dyDescent="0.3">
      <c r="A740" s="68"/>
      <c r="B740" s="68"/>
      <c r="C740" s="68"/>
      <c r="D740" s="68"/>
      <c r="E740" s="68"/>
      <c r="F740" s="68"/>
      <c r="G740" s="68"/>
      <c r="H740" s="68"/>
    </row>
    <row r="741" spans="1:8" x14ac:dyDescent="0.3">
      <c r="A741" s="68"/>
      <c r="B741" s="68"/>
      <c r="C741" s="68"/>
      <c r="D741" s="68"/>
      <c r="E741" s="68"/>
      <c r="F741" s="68"/>
      <c r="G741" s="68"/>
      <c r="H741" s="68"/>
    </row>
    <row r="742" spans="1:8" x14ac:dyDescent="0.3">
      <c r="A742" s="68"/>
      <c r="B742" s="68"/>
      <c r="C742" s="68"/>
      <c r="D742" s="68"/>
      <c r="E742" s="68"/>
      <c r="F742" s="68"/>
      <c r="G742" s="68"/>
      <c r="H742" s="68"/>
    </row>
    <row r="743" spans="1:8" x14ac:dyDescent="0.3">
      <c r="A743" s="68"/>
      <c r="B743" s="68"/>
      <c r="C743" s="68"/>
      <c r="D743" s="68"/>
      <c r="E743" s="68"/>
      <c r="F743" s="68"/>
      <c r="G743" s="68"/>
      <c r="H743" s="68"/>
    </row>
    <row r="744" spans="1:8" x14ac:dyDescent="0.3">
      <c r="A744" s="68"/>
      <c r="B744" s="68"/>
      <c r="C744" s="68"/>
      <c r="D744" s="68"/>
      <c r="E744" s="68"/>
      <c r="F744" s="68"/>
      <c r="G744" s="68"/>
      <c r="H744" s="68"/>
    </row>
    <row r="745" spans="1:8" x14ac:dyDescent="0.3">
      <c r="A745" s="68"/>
      <c r="B745" s="68"/>
      <c r="C745" s="68"/>
      <c r="D745" s="68"/>
      <c r="E745" s="68"/>
      <c r="F745" s="68"/>
      <c r="G745" s="68"/>
      <c r="H745" s="68"/>
    </row>
    <row r="746" spans="1:8" x14ac:dyDescent="0.3">
      <c r="A746" s="68"/>
      <c r="B746" s="68"/>
      <c r="C746" s="68"/>
      <c r="D746" s="68"/>
      <c r="E746" s="68"/>
      <c r="F746" s="68"/>
      <c r="G746" s="68"/>
      <c r="H746" s="68"/>
    </row>
    <row r="747" spans="1:8" x14ac:dyDescent="0.3">
      <c r="A747" s="68"/>
      <c r="B747" s="68"/>
      <c r="C747" s="68"/>
      <c r="D747" s="68"/>
      <c r="E747" s="68"/>
      <c r="F747" s="68"/>
      <c r="G747" s="68"/>
      <c r="H747" s="68"/>
    </row>
    <row r="748" spans="1:8" x14ac:dyDescent="0.3">
      <c r="A748" s="68"/>
      <c r="B748" s="68"/>
      <c r="C748" s="68"/>
      <c r="D748" s="68"/>
      <c r="E748" s="68"/>
      <c r="F748" s="68"/>
      <c r="G748" s="68"/>
      <c r="H748" s="68"/>
    </row>
    <row r="749" spans="1:8" x14ac:dyDescent="0.3">
      <c r="A749" s="68"/>
      <c r="B749" s="68"/>
      <c r="C749" s="68"/>
      <c r="D749" s="68"/>
      <c r="E749" s="68"/>
      <c r="F749" s="68"/>
      <c r="G749" s="68"/>
      <c r="H749" s="68"/>
    </row>
    <row r="750" spans="1:8" x14ac:dyDescent="0.3">
      <c r="A750" s="68"/>
      <c r="B750" s="68"/>
      <c r="C750" s="68"/>
      <c r="D750" s="68"/>
      <c r="E750" s="68"/>
      <c r="F750" s="68"/>
      <c r="G750" s="68"/>
      <c r="H750" s="68"/>
    </row>
    <row r="751" spans="1:8" x14ac:dyDescent="0.3">
      <c r="A751" s="68"/>
      <c r="B751" s="68"/>
      <c r="C751" s="68"/>
      <c r="D751" s="68"/>
      <c r="E751" s="68"/>
      <c r="F751" s="68"/>
      <c r="G751" s="68"/>
      <c r="H751" s="68"/>
    </row>
    <row r="752" spans="1:8" x14ac:dyDescent="0.3">
      <c r="A752" s="68"/>
      <c r="B752" s="68"/>
      <c r="C752" s="68"/>
      <c r="D752" s="68"/>
      <c r="E752" s="68"/>
      <c r="F752" s="68"/>
      <c r="G752" s="68"/>
      <c r="H752" s="68"/>
    </row>
    <row r="753" spans="1:8" x14ac:dyDescent="0.3">
      <c r="A753" s="68"/>
      <c r="B753" s="68"/>
      <c r="C753" s="68"/>
      <c r="D753" s="68"/>
      <c r="E753" s="68"/>
      <c r="F753" s="68"/>
      <c r="G753" s="68"/>
      <c r="H753" s="68"/>
    </row>
    <row r="754" spans="1:8" x14ac:dyDescent="0.3">
      <c r="A754" s="68"/>
      <c r="B754" s="68"/>
      <c r="C754" s="68"/>
      <c r="D754" s="68"/>
      <c r="E754" s="68"/>
      <c r="F754" s="68"/>
      <c r="G754" s="68"/>
      <c r="H754" s="68"/>
    </row>
    <row r="755" spans="1:8" x14ac:dyDescent="0.3">
      <c r="A755" s="68"/>
      <c r="B755" s="68"/>
      <c r="C755" s="68"/>
      <c r="D755" s="68"/>
      <c r="E755" s="68"/>
      <c r="F755" s="68"/>
      <c r="G755" s="68"/>
      <c r="H755" s="68"/>
    </row>
    <row r="756" spans="1:8" x14ac:dyDescent="0.3">
      <c r="A756" s="68"/>
      <c r="B756" s="68"/>
      <c r="C756" s="68"/>
      <c r="D756" s="68"/>
      <c r="E756" s="68"/>
      <c r="F756" s="68"/>
      <c r="G756" s="68"/>
      <c r="H756" s="68"/>
    </row>
    <row r="757" spans="1:8" x14ac:dyDescent="0.3">
      <c r="A757" s="68"/>
      <c r="B757" s="68"/>
      <c r="C757" s="68"/>
      <c r="D757" s="68"/>
      <c r="E757" s="68"/>
      <c r="F757" s="68"/>
      <c r="G757" s="68"/>
      <c r="H757" s="68"/>
    </row>
    <row r="758" spans="1:8" x14ac:dyDescent="0.3">
      <c r="A758" s="68"/>
      <c r="B758" s="68"/>
      <c r="C758" s="68"/>
      <c r="D758" s="68"/>
      <c r="E758" s="68"/>
      <c r="F758" s="68"/>
      <c r="G758" s="68"/>
      <c r="H758" s="68"/>
    </row>
    <row r="759" spans="1:8" x14ac:dyDescent="0.3">
      <c r="A759" s="68"/>
      <c r="B759" s="68"/>
      <c r="C759" s="68"/>
      <c r="D759" s="68"/>
      <c r="E759" s="68"/>
      <c r="F759" s="68"/>
      <c r="G759" s="68"/>
      <c r="H759" s="68"/>
    </row>
    <row r="760" spans="1:8" x14ac:dyDescent="0.3">
      <c r="A760" s="68"/>
      <c r="B760" s="68"/>
      <c r="C760" s="68"/>
      <c r="D760" s="68"/>
      <c r="E760" s="68"/>
      <c r="F760" s="68"/>
      <c r="G760" s="68"/>
      <c r="H760" s="68"/>
    </row>
    <row r="761" spans="1:8" x14ac:dyDescent="0.3">
      <c r="A761" s="68"/>
      <c r="B761" s="68"/>
      <c r="C761" s="68"/>
      <c r="D761" s="68"/>
      <c r="E761" s="68"/>
      <c r="F761" s="68"/>
      <c r="G761" s="68"/>
      <c r="H761" s="68"/>
    </row>
    <row r="762" spans="1:8" x14ac:dyDescent="0.3">
      <c r="A762" s="68"/>
      <c r="B762" s="68"/>
      <c r="C762" s="68"/>
      <c r="D762" s="68"/>
      <c r="E762" s="68"/>
      <c r="F762" s="68"/>
      <c r="G762" s="68"/>
      <c r="H762" s="68"/>
    </row>
    <row r="763" spans="1:8" x14ac:dyDescent="0.3">
      <c r="A763" s="68"/>
      <c r="B763" s="68"/>
      <c r="C763" s="68"/>
      <c r="D763" s="68"/>
      <c r="E763" s="68"/>
      <c r="F763" s="68"/>
      <c r="G763" s="68"/>
      <c r="H763" s="68"/>
    </row>
    <row r="764" spans="1:8" x14ac:dyDescent="0.3">
      <c r="A764" s="68"/>
      <c r="B764" s="68"/>
      <c r="C764" s="68"/>
      <c r="D764" s="68"/>
      <c r="E764" s="68"/>
      <c r="F764" s="68"/>
      <c r="G764" s="68"/>
      <c r="H764" s="68"/>
    </row>
    <row r="765" spans="1:8" x14ac:dyDescent="0.3">
      <c r="A765" s="68"/>
      <c r="B765" s="68"/>
      <c r="C765" s="68"/>
      <c r="D765" s="68"/>
      <c r="E765" s="68"/>
      <c r="F765" s="68"/>
      <c r="G765" s="68"/>
      <c r="H765" s="68"/>
    </row>
    <row r="766" spans="1:8" x14ac:dyDescent="0.3">
      <c r="A766" s="68"/>
      <c r="B766" s="68"/>
      <c r="C766" s="68"/>
      <c r="D766" s="68"/>
      <c r="E766" s="68"/>
      <c r="F766" s="68"/>
      <c r="G766" s="68"/>
      <c r="H766" s="68"/>
    </row>
    <row r="767" spans="1:8" x14ac:dyDescent="0.3">
      <c r="A767" s="68"/>
      <c r="B767" s="68"/>
      <c r="C767" s="68"/>
      <c r="D767" s="68"/>
      <c r="E767" s="68"/>
      <c r="F767" s="68"/>
      <c r="G767" s="68"/>
      <c r="H767" s="68"/>
    </row>
    <row r="768" spans="1:8" x14ac:dyDescent="0.3">
      <c r="A768" s="68"/>
      <c r="B768" s="68"/>
      <c r="C768" s="68"/>
      <c r="D768" s="68"/>
      <c r="E768" s="68"/>
      <c r="F768" s="68"/>
      <c r="G768" s="68"/>
      <c r="H768" s="68"/>
    </row>
    <row r="769" spans="1:8" x14ac:dyDescent="0.3">
      <c r="A769" s="68"/>
      <c r="B769" s="68"/>
      <c r="C769" s="68"/>
      <c r="D769" s="68"/>
      <c r="E769" s="68"/>
      <c r="F769" s="68"/>
      <c r="G769" s="68"/>
      <c r="H769" s="68"/>
    </row>
    <row r="770" spans="1:8" x14ac:dyDescent="0.3">
      <c r="A770" s="68"/>
      <c r="B770" s="68"/>
      <c r="C770" s="68"/>
      <c r="D770" s="68"/>
      <c r="E770" s="68"/>
      <c r="F770" s="68"/>
      <c r="G770" s="68"/>
      <c r="H770" s="68"/>
    </row>
    <row r="771" spans="1:8" x14ac:dyDescent="0.3">
      <c r="A771" s="68"/>
      <c r="B771" s="68"/>
      <c r="C771" s="68"/>
      <c r="D771" s="68"/>
      <c r="E771" s="68"/>
      <c r="F771" s="68"/>
      <c r="G771" s="68"/>
      <c r="H771" s="68"/>
    </row>
    <row r="772" spans="1:8" x14ac:dyDescent="0.3">
      <c r="A772" s="68"/>
      <c r="B772" s="68"/>
      <c r="C772" s="68"/>
      <c r="D772" s="68"/>
      <c r="E772" s="68"/>
      <c r="F772" s="68"/>
      <c r="G772" s="68"/>
      <c r="H772" s="68"/>
    </row>
    <row r="773" spans="1:8" x14ac:dyDescent="0.3">
      <c r="A773" s="68"/>
      <c r="B773" s="68"/>
      <c r="C773" s="68"/>
      <c r="D773" s="68"/>
      <c r="E773" s="68"/>
      <c r="F773" s="68"/>
      <c r="G773" s="68"/>
      <c r="H773" s="68"/>
    </row>
    <row r="774" spans="1:8" x14ac:dyDescent="0.3">
      <c r="A774" s="68"/>
      <c r="B774" s="68"/>
      <c r="C774" s="68"/>
      <c r="D774" s="68"/>
      <c r="E774" s="68"/>
      <c r="F774" s="68"/>
      <c r="G774" s="68"/>
      <c r="H774" s="68"/>
    </row>
    <row r="775" spans="1:8" x14ac:dyDescent="0.3">
      <c r="A775" s="68"/>
      <c r="B775" s="68"/>
      <c r="C775" s="68"/>
      <c r="D775" s="68"/>
      <c r="E775" s="68"/>
      <c r="F775" s="68"/>
      <c r="G775" s="68"/>
      <c r="H775" s="68"/>
    </row>
    <row r="776" spans="1:8" x14ac:dyDescent="0.3">
      <c r="A776" s="68"/>
      <c r="B776" s="68"/>
      <c r="C776" s="68"/>
      <c r="D776" s="68"/>
      <c r="E776" s="68"/>
      <c r="F776" s="68"/>
      <c r="G776" s="68"/>
      <c r="H776" s="68"/>
    </row>
    <row r="777" spans="1:8" x14ac:dyDescent="0.3">
      <c r="A777" s="68"/>
      <c r="B777" s="68"/>
      <c r="C777" s="68"/>
      <c r="D777" s="68"/>
      <c r="E777" s="68"/>
      <c r="F777" s="68"/>
      <c r="G777" s="68"/>
      <c r="H777" s="68"/>
    </row>
    <row r="778" spans="1:8" x14ac:dyDescent="0.3">
      <c r="A778" s="68"/>
      <c r="B778" s="68"/>
      <c r="C778" s="68"/>
      <c r="D778" s="68"/>
      <c r="E778" s="68"/>
      <c r="F778" s="68"/>
      <c r="G778" s="68"/>
      <c r="H778" s="68"/>
    </row>
    <row r="779" spans="1:8" x14ac:dyDescent="0.3">
      <c r="A779" s="68"/>
      <c r="B779" s="68"/>
      <c r="C779" s="68"/>
      <c r="D779" s="68"/>
      <c r="E779" s="68"/>
      <c r="F779" s="68"/>
      <c r="G779" s="68"/>
      <c r="H779" s="68"/>
    </row>
    <row r="780" spans="1:8" x14ac:dyDescent="0.3">
      <c r="A780" s="68"/>
      <c r="B780" s="68"/>
      <c r="C780" s="68"/>
      <c r="D780" s="68"/>
      <c r="E780" s="68"/>
      <c r="F780" s="68"/>
      <c r="G780" s="68"/>
      <c r="H780" s="68"/>
    </row>
    <row r="781" spans="1:8" x14ac:dyDescent="0.3">
      <c r="A781" s="68"/>
      <c r="B781" s="68"/>
      <c r="C781" s="68"/>
      <c r="D781" s="68"/>
      <c r="E781" s="68"/>
      <c r="F781" s="68"/>
      <c r="G781" s="68"/>
      <c r="H781" s="68"/>
    </row>
    <row r="782" spans="1:8" x14ac:dyDescent="0.3">
      <c r="A782" s="68"/>
      <c r="B782" s="68"/>
      <c r="C782" s="68"/>
      <c r="D782" s="68"/>
      <c r="E782" s="68"/>
      <c r="F782" s="68"/>
      <c r="G782" s="68"/>
      <c r="H782" s="68"/>
    </row>
    <row r="783" spans="1:8" x14ac:dyDescent="0.3">
      <c r="A783" s="68"/>
      <c r="B783" s="68"/>
      <c r="C783" s="68"/>
      <c r="D783" s="68"/>
      <c r="E783" s="68"/>
      <c r="F783" s="68"/>
      <c r="G783" s="68"/>
      <c r="H783" s="68"/>
    </row>
    <row r="784" spans="1:8" x14ac:dyDescent="0.3">
      <c r="A784" s="68"/>
      <c r="B784" s="68"/>
      <c r="C784" s="68"/>
      <c r="D784" s="68"/>
      <c r="E784" s="68"/>
      <c r="F784" s="68"/>
      <c r="G784" s="68"/>
      <c r="H784" s="68"/>
    </row>
    <row r="785" spans="1:8" x14ac:dyDescent="0.3">
      <c r="A785" s="68"/>
      <c r="B785" s="68"/>
      <c r="C785" s="68"/>
      <c r="D785" s="68"/>
      <c r="E785" s="68"/>
      <c r="F785" s="68"/>
      <c r="G785" s="68"/>
      <c r="H785" s="68"/>
    </row>
    <row r="786" spans="1:8" x14ac:dyDescent="0.3">
      <c r="A786" s="68"/>
      <c r="B786" s="68"/>
      <c r="C786" s="68"/>
      <c r="D786" s="68"/>
      <c r="E786" s="68"/>
      <c r="F786" s="68"/>
      <c r="G786" s="68"/>
      <c r="H786" s="68"/>
    </row>
    <row r="787" spans="1:8" x14ac:dyDescent="0.3">
      <c r="A787" s="68"/>
      <c r="B787" s="68"/>
      <c r="C787" s="68"/>
      <c r="D787" s="68"/>
      <c r="E787" s="68"/>
      <c r="F787" s="68"/>
      <c r="G787" s="68"/>
      <c r="H787" s="68"/>
    </row>
    <row r="788" spans="1:8" x14ac:dyDescent="0.3">
      <c r="A788" s="68"/>
      <c r="B788" s="68"/>
      <c r="C788" s="68"/>
      <c r="D788" s="68"/>
      <c r="E788" s="68"/>
      <c r="F788" s="68"/>
      <c r="G788" s="68"/>
      <c r="H788" s="68"/>
    </row>
    <row r="789" spans="1:8" x14ac:dyDescent="0.3">
      <c r="A789" s="68"/>
      <c r="B789" s="68"/>
      <c r="C789" s="68"/>
      <c r="D789" s="68"/>
      <c r="E789" s="68"/>
      <c r="F789" s="68"/>
      <c r="G789" s="68"/>
      <c r="H789" s="68"/>
    </row>
    <row r="790" spans="1:8" x14ac:dyDescent="0.3">
      <c r="A790" s="68"/>
      <c r="B790" s="68"/>
      <c r="C790" s="68"/>
      <c r="D790" s="68"/>
      <c r="E790" s="68"/>
      <c r="F790" s="68"/>
      <c r="G790" s="68"/>
      <c r="H790" s="68"/>
    </row>
    <row r="791" spans="1:8" x14ac:dyDescent="0.3">
      <c r="A791" s="68"/>
      <c r="B791" s="68"/>
      <c r="C791" s="68"/>
      <c r="D791" s="68"/>
      <c r="E791" s="68"/>
      <c r="F791" s="68"/>
      <c r="G791" s="68"/>
      <c r="H791" s="68"/>
    </row>
    <row r="792" spans="1:8" x14ac:dyDescent="0.3">
      <c r="A792" s="68"/>
      <c r="B792" s="68"/>
      <c r="C792" s="68"/>
      <c r="D792" s="68"/>
      <c r="E792" s="68"/>
      <c r="F792" s="68"/>
      <c r="G792" s="68"/>
      <c r="H792" s="68"/>
    </row>
    <row r="793" spans="1:8" x14ac:dyDescent="0.3">
      <c r="A793" s="68"/>
      <c r="B793" s="68"/>
      <c r="C793" s="68"/>
      <c r="D793" s="68"/>
      <c r="E793" s="68"/>
      <c r="F793" s="68"/>
      <c r="G793" s="68"/>
      <c r="H793" s="68"/>
    </row>
    <row r="794" spans="1:8" x14ac:dyDescent="0.3">
      <c r="A794" s="68"/>
      <c r="B794" s="68"/>
      <c r="C794" s="68"/>
      <c r="D794" s="68"/>
      <c r="E794" s="68"/>
      <c r="F794" s="68"/>
      <c r="G794" s="68"/>
      <c r="H794" s="68"/>
    </row>
    <row r="795" spans="1:8" x14ac:dyDescent="0.3">
      <c r="A795" s="68"/>
      <c r="B795" s="68"/>
      <c r="C795" s="68"/>
      <c r="D795" s="68"/>
      <c r="E795" s="68"/>
      <c r="F795" s="68"/>
      <c r="G795" s="68"/>
      <c r="H795" s="68"/>
    </row>
    <row r="796" spans="1:8" x14ac:dyDescent="0.3">
      <c r="A796" s="68"/>
      <c r="B796" s="68"/>
      <c r="C796" s="68"/>
      <c r="D796" s="68"/>
      <c r="E796" s="68"/>
      <c r="F796" s="68"/>
      <c r="G796" s="68"/>
      <c r="H796" s="68"/>
    </row>
    <row r="797" spans="1:8" x14ac:dyDescent="0.3">
      <c r="A797" s="68"/>
      <c r="B797" s="68"/>
      <c r="C797" s="68"/>
      <c r="D797" s="68"/>
      <c r="E797" s="68"/>
      <c r="F797" s="68"/>
      <c r="G797" s="68"/>
      <c r="H797" s="68"/>
    </row>
    <row r="798" spans="1:8" x14ac:dyDescent="0.3">
      <c r="A798" s="68"/>
      <c r="B798" s="68"/>
      <c r="C798" s="68"/>
      <c r="D798" s="68"/>
      <c r="E798" s="68"/>
      <c r="F798" s="68"/>
      <c r="G798" s="68"/>
      <c r="H798" s="68"/>
    </row>
    <row r="799" spans="1:8" x14ac:dyDescent="0.3">
      <c r="A799" s="68"/>
      <c r="B799" s="68"/>
      <c r="C799" s="68"/>
      <c r="D799" s="68"/>
      <c r="E799" s="68"/>
      <c r="F799" s="68"/>
      <c r="G799" s="68"/>
      <c r="H799" s="68"/>
    </row>
    <row r="800" spans="1:8" x14ac:dyDescent="0.3">
      <c r="A800" s="68"/>
      <c r="B800" s="68"/>
      <c r="C800" s="68"/>
      <c r="D800" s="68"/>
      <c r="E800" s="68"/>
      <c r="F800" s="68"/>
      <c r="G800" s="68"/>
      <c r="H800" s="68"/>
    </row>
    <row r="801" spans="1:8" x14ac:dyDescent="0.3">
      <c r="A801" s="68"/>
      <c r="B801" s="68"/>
      <c r="C801" s="68"/>
      <c r="D801" s="68"/>
      <c r="E801" s="68"/>
      <c r="F801" s="68"/>
      <c r="G801" s="68"/>
      <c r="H801" s="68"/>
    </row>
    <row r="802" spans="1:8" x14ac:dyDescent="0.3">
      <c r="A802" s="68"/>
      <c r="B802" s="68"/>
      <c r="C802" s="68"/>
      <c r="D802" s="68"/>
      <c r="E802" s="68"/>
      <c r="F802" s="68"/>
      <c r="G802" s="68"/>
      <c r="H802" s="68"/>
    </row>
    <row r="803" spans="1:8" x14ac:dyDescent="0.3">
      <c r="A803" s="68"/>
      <c r="B803" s="68"/>
      <c r="C803" s="68"/>
      <c r="D803" s="68"/>
      <c r="E803" s="68"/>
      <c r="F803" s="68"/>
      <c r="G803" s="68"/>
      <c r="H803" s="68"/>
    </row>
    <row r="804" spans="1:8" x14ac:dyDescent="0.3">
      <c r="A804" s="68"/>
      <c r="B804" s="68"/>
      <c r="C804" s="68"/>
      <c r="D804" s="68"/>
      <c r="E804" s="68"/>
      <c r="F804" s="68"/>
      <c r="G804" s="68"/>
      <c r="H804" s="68"/>
    </row>
    <row r="805" spans="1:8" x14ac:dyDescent="0.3">
      <c r="A805" s="68"/>
      <c r="B805" s="68"/>
      <c r="C805" s="68"/>
      <c r="D805" s="68"/>
      <c r="E805" s="68"/>
      <c r="F805" s="68"/>
      <c r="G805" s="68"/>
      <c r="H805" s="68"/>
    </row>
    <row r="806" spans="1:8" x14ac:dyDescent="0.3">
      <c r="A806" s="68"/>
      <c r="B806" s="68"/>
      <c r="C806" s="68"/>
      <c r="D806" s="68"/>
      <c r="E806" s="68"/>
      <c r="F806" s="68"/>
      <c r="G806" s="68"/>
      <c r="H806" s="68"/>
    </row>
    <row r="807" spans="1:8" x14ac:dyDescent="0.3">
      <c r="A807" s="68"/>
      <c r="B807" s="68"/>
      <c r="C807" s="68"/>
      <c r="D807" s="68"/>
      <c r="E807" s="68"/>
      <c r="F807" s="68"/>
      <c r="G807" s="68"/>
      <c r="H807" s="68"/>
    </row>
    <row r="808" spans="1:8" x14ac:dyDescent="0.3">
      <c r="A808" s="68"/>
      <c r="B808" s="68"/>
      <c r="C808" s="68"/>
      <c r="D808" s="68"/>
      <c r="E808" s="68"/>
      <c r="F808" s="68"/>
      <c r="G808" s="68"/>
      <c r="H808" s="68"/>
    </row>
    <row r="809" spans="1:8" x14ac:dyDescent="0.3">
      <c r="A809" s="68"/>
      <c r="B809" s="68"/>
      <c r="C809" s="68"/>
      <c r="D809" s="68"/>
      <c r="E809" s="68"/>
      <c r="F809" s="68"/>
      <c r="G809" s="68"/>
      <c r="H809" s="68"/>
    </row>
    <row r="810" spans="1:8" x14ac:dyDescent="0.3">
      <c r="A810" s="68"/>
      <c r="B810" s="68"/>
      <c r="C810" s="68"/>
      <c r="D810" s="68"/>
      <c r="E810" s="68"/>
      <c r="F810" s="68"/>
      <c r="G810" s="68"/>
      <c r="H810" s="68"/>
    </row>
    <row r="811" spans="1:8" x14ac:dyDescent="0.3">
      <c r="A811" s="68"/>
      <c r="B811" s="68"/>
      <c r="C811" s="68"/>
      <c r="D811" s="68"/>
      <c r="E811" s="68"/>
      <c r="F811" s="68"/>
      <c r="G811" s="68"/>
      <c r="H811" s="68"/>
    </row>
    <row r="812" spans="1:8" x14ac:dyDescent="0.3">
      <c r="A812" s="68"/>
      <c r="B812" s="68"/>
      <c r="C812" s="68"/>
      <c r="D812" s="68"/>
      <c r="E812" s="68"/>
      <c r="F812" s="68"/>
      <c r="G812" s="68"/>
      <c r="H812" s="68"/>
    </row>
    <row r="813" spans="1:8" x14ac:dyDescent="0.3">
      <c r="A813" s="68"/>
      <c r="B813" s="68"/>
      <c r="C813" s="68"/>
      <c r="D813" s="68"/>
      <c r="E813" s="68"/>
      <c r="F813" s="68"/>
      <c r="G813" s="68"/>
      <c r="H813" s="68"/>
    </row>
    <row r="814" spans="1:8" x14ac:dyDescent="0.3">
      <c r="A814" s="68"/>
      <c r="B814" s="68"/>
      <c r="C814" s="68"/>
      <c r="D814" s="68"/>
      <c r="E814" s="68"/>
      <c r="F814" s="68"/>
      <c r="G814" s="68"/>
      <c r="H814" s="68"/>
    </row>
    <row r="815" spans="1:8" x14ac:dyDescent="0.3">
      <c r="A815" s="68"/>
      <c r="B815" s="68"/>
      <c r="C815" s="68"/>
      <c r="D815" s="68"/>
      <c r="E815" s="68"/>
      <c r="F815" s="68"/>
      <c r="G815" s="68"/>
      <c r="H815" s="68"/>
    </row>
    <row r="816" spans="1:8" x14ac:dyDescent="0.3">
      <c r="A816" s="68"/>
      <c r="B816" s="68"/>
      <c r="C816" s="68"/>
      <c r="D816" s="68"/>
      <c r="E816" s="68"/>
      <c r="F816" s="68"/>
      <c r="G816" s="68"/>
      <c r="H816" s="68"/>
    </row>
    <row r="817" spans="1:8" x14ac:dyDescent="0.3">
      <c r="A817" s="68"/>
      <c r="B817" s="68"/>
      <c r="C817" s="68"/>
      <c r="D817" s="68"/>
      <c r="E817" s="68"/>
      <c r="F817" s="68"/>
      <c r="G817" s="68"/>
      <c r="H817" s="68"/>
    </row>
    <row r="818" spans="1:8" x14ac:dyDescent="0.3">
      <c r="A818" s="68"/>
      <c r="B818" s="68"/>
      <c r="C818" s="68"/>
      <c r="D818" s="68"/>
      <c r="E818" s="68"/>
      <c r="F818" s="68"/>
      <c r="G818" s="68"/>
      <c r="H818" s="68"/>
    </row>
    <row r="819" spans="1:8" x14ac:dyDescent="0.3">
      <c r="A819" s="68"/>
      <c r="B819" s="68"/>
      <c r="C819" s="68"/>
      <c r="D819" s="68"/>
      <c r="E819" s="68"/>
      <c r="F819" s="68"/>
      <c r="G819" s="68"/>
      <c r="H819" s="68"/>
    </row>
    <row r="820" spans="1:8" x14ac:dyDescent="0.3">
      <c r="A820" s="68"/>
      <c r="B820" s="68"/>
      <c r="C820" s="68"/>
      <c r="D820" s="68"/>
      <c r="E820" s="68"/>
      <c r="F820" s="68"/>
      <c r="G820" s="68"/>
      <c r="H820" s="68"/>
    </row>
    <row r="821" spans="1:8" x14ac:dyDescent="0.3">
      <c r="A821" s="68"/>
      <c r="B821" s="68"/>
      <c r="C821" s="68"/>
      <c r="D821" s="68"/>
      <c r="E821" s="68"/>
      <c r="F821" s="68"/>
      <c r="G821" s="68"/>
      <c r="H821" s="68"/>
    </row>
    <row r="822" spans="1:8" x14ac:dyDescent="0.3">
      <c r="A822" s="68"/>
      <c r="B822" s="68"/>
      <c r="C822" s="68"/>
      <c r="D822" s="68"/>
      <c r="E822" s="68"/>
      <c r="F822" s="68"/>
      <c r="G822" s="68"/>
      <c r="H822" s="68"/>
    </row>
    <row r="823" spans="1:8" x14ac:dyDescent="0.3">
      <c r="A823" s="68"/>
      <c r="B823" s="68"/>
      <c r="C823" s="68"/>
      <c r="D823" s="68"/>
      <c r="E823" s="68"/>
      <c r="F823" s="68"/>
      <c r="G823" s="68"/>
      <c r="H823" s="68"/>
    </row>
    <row r="824" spans="1:8" x14ac:dyDescent="0.3">
      <c r="A824" s="68"/>
      <c r="B824" s="68"/>
      <c r="C824" s="68"/>
      <c r="D824" s="68"/>
      <c r="E824" s="68"/>
      <c r="F824" s="68"/>
      <c r="G824" s="68"/>
      <c r="H824" s="68"/>
    </row>
    <row r="825" spans="1:8" x14ac:dyDescent="0.3">
      <c r="A825" s="68"/>
      <c r="B825" s="68"/>
      <c r="C825" s="68"/>
      <c r="D825" s="68"/>
      <c r="E825" s="68"/>
      <c r="F825" s="68"/>
      <c r="G825" s="68"/>
      <c r="H825" s="68"/>
    </row>
    <row r="826" spans="1:8" x14ac:dyDescent="0.3">
      <c r="A826" s="68"/>
      <c r="B826" s="68"/>
      <c r="C826" s="68"/>
      <c r="D826" s="68"/>
      <c r="E826" s="68"/>
      <c r="F826" s="68"/>
      <c r="G826" s="68"/>
      <c r="H826" s="68"/>
    </row>
    <row r="827" spans="1:8" x14ac:dyDescent="0.3">
      <c r="A827" s="68"/>
      <c r="B827" s="68"/>
      <c r="C827" s="68"/>
      <c r="D827" s="68"/>
      <c r="E827" s="68"/>
      <c r="F827" s="68"/>
      <c r="G827" s="68"/>
      <c r="H827" s="68"/>
    </row>
    <row r="828" spans="1:8" x14ac:dyDescent="0.3">
      <c r="A828" s="68"/>
      <c r="B828" s="68"/>
      <c r="C828" s="68"/>
      <c r="D828" s="68"/>
      <c r="E828" s="68"/>
      <c r="F828" s="68"/>
      <c r="G828" s="68"/>
      <c r="H828" s="68"/>
    </row>
    <row r="829" spans="1:8" x14ac:dyDescent="0.3">
      <c r="A829" s="68"/>
      <c r="B829" s="68"/>
      <c r="C829" s="68"/>
      <c r="D829" s="68"/>
      <c r="E829" s="68"/>
      <c r="F829" s="68"/>
      <c r="G829" s="68"/>
      <c r="H829" s="68"/>
    </row>
    <row r="830" spans="1:8" x14ac:dyDescent="0.3">
      <c r="A830" s="68"/>
      <c r="B830" s="68"/>
      <c r="C830" s="68"/>
      <c r="D830" s="68"/>
      <c r="E830" s="68"/>
      <c r="F830" s="68"/>
      <c r="G830" s="68"/>
      <c r="H830" s="68"/>
    </row>
    <row r="831" spans="1:8" x14ac:dyDescent="0.3">
      <c r="A831" s="68"/>
      <c r="B831" s="68"/>
      <c r="C831" s="68"/>
      <c r="D831" s="68"/>
      <c r="E831" s="68"/>
      <c r="F831" s="68"/>
      <c r="G831" s="68"/>
      <c r="H831" s="68"/>
    </row>
    <row r="832" spans="1:8" x14ac:dyDescent="0.3">
      <c r="A832" s="68"/>
      <c r="B832" s="68"/>
      <c r="C832" s="68"/>
      <c r="D832" s="68"/>
      <c r="E832" s="68"/>
      <c r="F832" s="68"/>
      <c r="G832" s="68"/>
      <c r="H832" s="68"/>
    </row>
    <row r="833" spans="1:8" x14ac:dyDescent="0.3">
      <c r="A833" s="68"/>
      <c r="B833" s="68"/>
      <c r="C833" s="68"/>
      <c r="D833" s="68"/>
      <c r="E833" s="68"/>
      <c r="F833" s="68"/>
      <c r="G833" s="68"/>
      <c r="H833" s="68"/>
    </row>
    <row r="834" spans="1:8" x14ac:dyDescent="0.3">
      <c r="A834" s="68"/>
      <c r="B834" s="68"/>
      <c r="C834" s="68"/>
      <c r="D834" s="68"/>
      <c r="E834" s="68"/>
      <c r="F834" s="68"/>
      <c r="G834" s="68"/>
      <c r="H834" s="68"/>
    </row>
    <row r="835" spans="1:8" x14ac:dyDescent="0.3">
      <c r="A835" s="68"/>
      <c r="B835" s="68"/>
      <c r="C835" s="68"/>
      <c r="D835" s="68"/>
      <c r="E835" s="68"/>
      <c r="F835" s="68"/>
      <c r="G835" s="68"/>
      <c r="H835" s="68"/>
    </row>
    <row r="836" spans="1:8" x14ac:dyDescent="0.3">
      <c r="A836" s="68"/>
      <c r="B836" s="68"/>
      <c r="C836" s="68"/>
      <c r="D836" s="68"/>
      <c r="E836" s="68"/>
      <c r="F836" s="68"/>
      <c r="G836" s="68"/>
      <c r="H836" s="68"/>
    </row>
    <row r="837" spans="1:8" x14ac:dyDescent="0.3">
      <c r="A837" s="68"/>
      <c r="B837" s="68"/>
      <c r="C837" s="68"/>
      <c r="D837" s="68"/>
      <c r="E837" s="68"/>
      <c r="F837" s="68"/>
      <c r="G837" s="68"/>
      <c r="H837" s="68"/>
    </row>
    <row r="838" spans="1:8" x14ac:dyDescent="0.3">
      <c r="A838" s="68"/>
      <c r="B838" s="68"/>
      <c r="C838" s="68"/>
      <c r="D838" s="68"/>
      <c r="E838" s="68"/>
      <c r="F838" s="68"/>
      <c r="G838" s="68"/>
      <c r="H838" s="68"/>
    </row>
    <row r="839" spans="1:8" x14ac:dyDescent="0.3">
      <c r="A839" s="68"/>
      <c r="B839" s="68"/>
      <c r="C839" s="68"/>
      <c r="D839" s="68"/>
      <c r="E839" s="68"/>
      <c r="F839" s="68"/>
      <c r="G839" s="68"/>
      <c r="H839" s="68"/>
    </row>
    <row r="840" spans="1:8" x14ac:dyDescent="0.3">
      <c r="A840" s="68"/>
      <c r="B840" s="68"/>
      <c r="C840" s="68"/>
      <c r="D840" s="68"/>
      <c r="E840" s="68"/>
      <c r="F840" s="68"/>
      <c r="G840" s="68"/>
      <c r="H840" s="68"/>
    </row>
    <row r="841" spans="1:8" x14ac:dyDescent="0.3">
      <c r="A841" s="68"/>
      <c r="B841" s="68"/>
      <c r="C841" s="68"/>
      <c r="D841" s="68"/>
      <c r="E841" s="68"/>
      <c r="F841" s="68"/>
      <c r="G841" s="68"/>
      <c r="H841" s="68"/>
    </row>
    <row r="842" spans="1:8" x14ac:dyDescent="0.3">
      <c r="A842" s="68"/>
      <c r="B842" s="68"/>
      <c r="C842" s="68"/>
      <c r="D842" s="68"/>
      <c r="E842" s="68"/>
      <c r="F842" s="68"/>
      <c r="G842" s="68"/>
      <c r="H842" s="68"/>
    </row>
    <row r="843" spans="1:8" x14ac:dyDescent="0.3">
      <c r="A843" s="68"/>
      <c r="B843" s="68"/>
      <c r="C843" s="68"/>
      <c r="D843" s="68"/>
      <c r="E843" s="68"/>
      <c r="F843" s="68"/>
      <c r="G843" s="68"/>
      <c r="H843" s="68"/>
    </row>
    <row r="844" spans="1:8" x14ac:dyDescent="0.3">
      <c r="A844" s="68"/>
      <c r="B844" s="68"/>
      <c r="C844" s="68"/>
      <c r="D844" s="68"/>
      <c r="E844" s="68"/>
      <c r="F844" s="68"/>
      <c r="G844" s="68"/>
      <c r="H844" s="68"/>
    </row>
    <row r="845" spans="1:8" x14ac:dyDescent="0.3">
      <c r="A845" s="68"/>
      <c r="B845" s="68"/>
      <c r="C845" s="68"/>
      <c r="D845" s="68"/>
      <c r="E845" s="68"/>
      <c r="F845" s="68"/>
      <c r="G845" s="68"/>
      <c r="H845" s="68"/>
    </row>
    <row r="846" spans="1:8" x14ac:dyDescent="0.3">
      <c r="A846" s="68"/>
      <c r="B846" s="68"/>
      <c r="C846" s="68"/>
      <c r="D846" s="68"/>
      <c r="E846" s="68"/>
      <c r="F846" s="68"/>
      <c r="G846" s="68"/>
      <c r="H846" s="68"/>
    </row>
    <row r="847" spans="1:8" x14ac:dyDescent="0.3">
      <c r="A847" s="68"/>
      <c r="B847" s="68"/>
      <c r="C847" s="68"/>
      <c r="D847" s="68"/>
      <c r="E847" s="68"/>
      <c r="F847" s="68"/>
      <c r="G847" s="68"/>
      <c r="H847" s="68"/>
    </row>
    <row r="848" spans="1:8" x14ac:dyDescent="0.3">
      <c r="A848" s="68"/>
      <c r="B848" s="68"/>
      <c r="C848" s="68"/>
      <c r="D848" s="68"/>
      <c r="E848" s="68"/>
      <c r="F848" s="68"/>
      <c r="G848" s="68"/>
      <c r="H848" s="68"/>
    </row>
    <row r="849" spans="1:8" x14ac:dyDescent="0.3">
      <c r="A849" s="68"/>
      <c r="B849" s="68"/>
      <c r="C849" s="68"/>
      <c r="D849" s="68"/>
      <c r="E849" s="68"/>
      <c r="F849" s="68"/>
      <c r="G849" s="68"/>
      <c r="H849" s="68"/>
    </row>
    <row r="850" spans="1:8" x14ac:dyDescent="0.3">
      <c r="A850" s="68"/>
      <c r="B850" s="68"/>
      <c r="C850" s="68"/>
      <c r="D850" s="68"/>
      <c r="E850" s="68"/>
      <c r="F850" s="68"/>
      <c r="G850" s="68"/>
      <c r="H850" s="68"/>
    </row>
    <row r="851" spans="1:8" x14ac:dyDescent="0.3">
      <c r="A851" s="68"/>
      <c r="B851" s="68"/>
      <c r="C851" s="68"/>
      <c r="D851" s="68"/>
      <c r="E851" s="68"/>
      <c r="F851" s="68"/>
      <c r="G851" s="68"/>
      <c r="H851" s="68"/>
    </row>
    <row r="852" spans="1:8" x14ac:dyDescent="0.3">
      <c r="A852" s="68"/>
      <c r="B852" s="68"/>
      <c r="C852" s="68"/>
      <c r="D852" s="68"/>
      <c r="E852" s="68"/>
      <c r="F852" s="68"/>
      <c r="G852" s="68"/>
      <c r="H852" s="68"/>
    </row>
    <row r="853" spans="1:8" x14ac:dyDescent="0.3">
      <c r="A853" s="68"/>
      <c r="B853" s="68"/>
      <c r="C853" s="68"/>
      <c r="D853" s="68"/>
      <c r="E853" s="68"/>
      <c r="F853" s="68"/>
      <c r="G853" s="68"/>
      <c r="H853" s="68"/>
    </row>
    <row r="854" spans="1:8" x14ac:dyDescent="0.3">
      <c r="A854" s="68"/>
      <c r="B854" s="68"/>
      <c r="C854" s="68"/>
      <c r="D854" s="68"/>
      <c r="E854" s="68"/>
      <c r="F854" s="68"/>
      <c r="G854" s="68"/>
      <c r="H854" s="68"/>
    </row>
    <row r="855" spans="1:8" x14ac:dyDescent="0.3">
      <c r="A855" s="68"/>
      <c r="B855" s="68"/>
      <c r="C855" s="68"/>
      <c r="D855" s="68"/>
      <c r="E855" s="68"/>
      <c r="F855" s="68"/>
      <c r="G855" s="68"/>
      <c r="H855" s="68"/>
    </row>
    <row r="856" spans="1:8" x14ac:dyDescent="0.3">
      <c r="A856" s="68"/>
      <c r="B856" s="68"/>
      <c r="C856" s="68"/>
      <c r="D856" s="68"/>
      <c r="E856" s="68"/>
      <c r="F856" s="68"/>
      <c r="G856" s="68"/>
      <c r="H856" s="68"/>
    </row>
    <row r="857" spans="1:8" x14ac:dyDescent="0.3">
      <c r="A857" s="68"/>
      <c r="B857" s="68"/>
      <c r="C857" s="68"/>
      <c r="D857" s="68"/>
      <c r="E857" s="68"/>
      <c r="F857" s="68"/>
      <c r="G857" s="68"/>
      <c r="H857" s="68"/>
    </row>
    <row r="858" spans="1:8" x14ac:dyDescent="0.3">
      <c r="A858" s="68"/>
      <c r="B858" s="68"/>
      <c r="C858" s="68"/>
      <c r="D858" s="68"/>
      <c r="E858" s="68"/>
      <c r="F858" s="68"/>
      <c r="G858" s="68"/>
      <c r="H858" s="68"/>
    </row>
    <row r="859" spans="1:8" x14ac:dyDescent="0.3">
      <c r="A859" s="68"/>
      <c r="B859" s="68"/>
      <c r="C859" s="68"/>
      <c r="D859" s="68"/>
      <c r="E859" s="68"/>
      <c r="F859" s="68"/>
      <c r="G859" s="68"/>
      <c r="H859" s="68"/>
    </row>
    <row r="860" spans="1:8" x14ac:dyDescent="0.3">
      <c r="A860" s="68"/>
      <c r="B860" s="68"/>
      <c r="C860" s="68"/>
      <c r="D860" s="68"/>
      <c r="E860" s="68"/>
      <c r="F860" s="68"/>
      <c r="G860" s="68"/>
      <c r="H860" s="68"/>
    </row>
    <row r="861" spans="1:8" x14ac:dyDescent="0.3">
      <c r="A861" s="68"/>
      <c r="B861" s="68"/>
      <c r="C861" s="68"/>
      <c r="D861" s="68"/>
      <c r="E861" s="68"/>
      <c r="F861" s="68"/>
      <c r="G861" s="68"/>
      <c r="H861" s="68"/>
    </row>
    <row r="862" spans="1:8" x14ac:dyDescent="0.3">
      <c r="A862" s="68"/>
      <c r="B862" s="68"/>
      <c r="C862" s="68"/>
      <c r="D862" s="68"/>
      <c r="E862" s="68"/>
      <c r="F862" s="68"/>
      <c r="G862" s="68"/>
      <c r="H862" s="68"/>
    </row>
    <row r="863" spans="1:8" x14ac:dyDescent="0.3">
      <c r="A863" s="68"/>
      <c r="B863" s="68"/>
      <c r="C863" s="68"/>
      <c r="D863" s="68"/>
      <c r="E863" s="68"/>
      <c r="F863" s="68"/>
      <c r="G863" s="68"/>
      <c r="H863" s="68"/>
    </row>
    <row r="864" spans="1:8" x14ac:dyDescent="0.3">
      <c r="A864" s="68"/>
      <c r="B864" s="68"/>
      <c r="C864" s="68"/>
      <c r="D864" s="68"/>
      <c r="E864" s="68"/>
      <c r="F864" s="68"/>
      <c r="G864" s="68"/>
      <c r="H864" s="68"/>
    </row>
    <row r="865" spans="1:8" x14ac:dyDescent="0.3">
      <c r="A865" s="68"/>
      <c r="B865" s="68"/>
      <c r="C865" s="68"/>
      <c r="D865" s="68"/>
      <c r="E865" s="68"/>
      <c r="F865" s="68"/>
      <c r="G865" s="68"/>
      <c r="H865" s="68"/>
    </row>
    <row r="866" spans="1:8" x14ac:dyDescent="0.3">
      <c r="A866" s="68"/>
      <c r="B866" s="68"/>
      <c r="C866" s="68"/>
      <c r="D866" s="68"/>
      <c r="E866" s="68"/>
      <c r="F866" s="68"/>
      <c r="G866" s="68"/>
      <c r="H866" s="68"/>
    </row>
    <row r="867" spans="1:8" x14ac:dyDescent="0.3">
      <c r="A867" s="68"/>
      <c r="B867" s="68"/>
      <c r="C867" s="68"/>
      <c r="D867" s="68"/>
      <c r="E867" s="68"/>
      <c r="F867" s="68"/>
      <c r="G867" s="68"/>
      <c r="H867" s="68"/>
    </row>
    <row r="868" spans="1:8" x14ac:dyDescent="0.3">
      <c r="A868" s="68"/>
      <c r="B868" s="68"/>
      <c r="C868" s="68"/>
      <c r="D868" s="68"/>
      <c r="E868" s="68"/>
      <c r="F868" s="68"/>
      <c r="G868" s="68"/>
      <c r="H868" s="68"/>
    </row>
    <row r="869" spans="1:8" x14ac:dyDescent="0.3">
      <c r="A869" s="68"/>
      <c r="B869" s="68"/>
      <c r="C869" s="68"/>
      <c r="D869" s="68"/>
      <c r="E869" s="68"/>
      <c r="F869" s="68"/>
      <c r="G869" s="68"/>
      <c r="H869" s="68"/>
    </row>
    <row r="870" spans="1:8" x14ac:dyDescent="0.3">
      <c r="A870" s="68"/>
      <c r="B870" s="68"/>
      <c r="C870" s="68"/>
      <c r="D870" s="68"/>
      <c r="E870" s="68"/>
      <c r="F870" s="68"/>
      <c r="G870" s="68"/>
      <c r="H870" s="68"/>
    </row>
    <row r="871" spans="1:8" x14ac:dyDescent="0.3">
      <c r="A871" s="68"/>
      <c r="B871" s="68"/>
      <c r="C871" s="68"/>
      <c r="D871" s="68"/>
      <c r="E871" s="68"/>
      <c r="F871" s="68"/>
      <c r="G871" s="68"/>
      <c r="H871" s="68"/>
    </row>
    <row r="872" spans="1:8" x14ac:dyDescent="0.3">
      <c r="A872" s="68"/>
      <c r="B872" s="68"/>
      <c r="C872" s="68"/>
      <c r="D872" s="68"/>
      <c r="E872" s="68"/>
      <c r="F872" s="68"/>
      <c r="G872" s="68"/>
      <c r="H872" s="68"/>
    </row>
    <row r="873" spans="1:8" x14ac:dyDescent="0.3">
      <c r="A873" s="68"/>
      <c r="B873" s="68"/>
      <c r="C873" s="68"/>
      <c r="D873" s="68"/>
      <c r="E873" s="68"/>
      <c r="F873" s="68"/>
      <c r="G873" s="68"/>
      <c r="H873" s="68"/>
    </row>
    <row r="874" spans="1:8" x14ac:dyDescent="0.3">
      <c r="A874" s="68"/>
      <c r="B874" s="68"/>
      <c r="C874" s="68"/>
      <c r="D874" s="68"/>
      <c r="E874" s="68"/>
      <c r="F874" s="68"/>
      <c r="G874" s="68"/>
      <c r="H874" s="68"/>
    </row>
    <row r="875" spans="1:8" x14ac:dyDescent="0.3">
      <c r="A875" s="68"/>
      <c r="B875" s="68"/>
      <c r="C875" s="68"/>
      <c r="D875" s="68"/>
      <c r="E875" s="68"/>
      <c r="F875" s="68"/>
      <c r="G875" s="68"/>
      <c r="H875" s="68"/>
    </row>
    <row r="876" spans="1:8" x14ac:dyDescent="0.3">
      <c r="A876" s="68"/>
      <c r="B876" s="68"/>
      <c r="C876" s="68"/>
      <c r="D876" s="68"/>
      <c r="E876" s="68"/>
      <c r="F876" s="68"/>
      <c r="G876" s="68"/>
      <c r="H876" s="68"/>
    </row>
    <row r="877" spans="1:8" x14ac:dyDescent="0.3">
      <c r="A877" s="68"/>
      <c r="B877" s="68"/>
      <c r="C877" s="68"/>
      <c r="D877" s="68"/>
      <c r="E877" s="68"/>
      <c r="F877" s="68"/>
      <c r="G877" s="68"/>
      <c r="H877" s="68"/>
    </row>
    <row r="878" spans="1:8" x14ac:dyDescent="0.3">
      <c r="A878" s="68"/>
      <c r="B878" s="68"/>
      <c r="C878" s="68"/>
      <c r="D878" s="68"/>
      <c r="E878" s="68"/>
      <c r="F878" s="68"/>
      <c r="G878" s="68"/>
      <c r="H878" s="68"/>
    </row>
    <row r="879" spans="1:8" x14ac:dyDescent="0.3">
      <c r="A879" s="68"/>
      <c r="B879" s="68"/>
      <c r="C879" s="68"/>
      <c r="D879" s="68"/>
      <c r="E879" s="68"/>
      <c r="F879" s="68"/>
      <c r="G879" s="68"/>
      <c r="H879" s="68"/>
    </row>
    <row r="880" spans="1:8" x14ac:dyDescent="0.3">
      <c r="A880" s="68"/>
      <c r="B880" s="68"/>
      <c r="C880" s="68"/>
      <c r="D880" s="68"/>
      <c r="E880" s="68"/>
      <c r="F880" s="68"/>
      <c r="G880" s="68"/>
      <c r="H880" s="68"/>
    </row>
    <row r="881" spans="1:8" x14ac:dyDescent="0.3">
      <c r="A881" s="68"/>
      <c r="B881" s="68"/>
      <c r="C881" s="68"/>
      <c r="D881" s="68"/>
      <c r="E881" s="68"/>
      <c r="F881" s="68"/>
      <c r="G881" s="68"/>
      <c r="H881" s="68"/>
    </row>
    <row r="882" spans="1:8" x14ac:dyDescent="0.3">
      <c r="A882" s="68"/>
      <c r="B882" s="68"/>
      <c r="C882" s="68"/>
      <c r="D882" s="68"/>
      <c r="E882" s="68"/>
      <c r="F882" s="68"/>
      <c r="G882" s="68"/>
      <c r="H882" s="68"/>
    </row>
    <row r="883" spans="1:8" x14ac:dyDescent="0.3">
      <c r="A883" s="68"/>
      <c r="B883" s="68"/>
      <c r="C883" s="68"/>
      <c r="D883" s="68"/>
      <c r="E883" s="68"/>
      <c r="F883" s="68"/>
      <c r="G883" s="68"/>
      <c r="H883" s="68"/>
    </row>
    <row r="884" spans="1:8" x14ac:dyDescent="0.3">
      <c r="A884" s="68"/>
      <c r="B884" s="68"/>
      <c r="C884" s="68"/>
      <c r="D884" s="68"/>
      <c r="E884" s="68"/>
      <c r="F884" s="68"/>
      <c r="G884" s="68"/>
      <c r="H884" s="68"/>
    </row>
    <row r="885" spans="1:8" x14ac:dyDescent="0.3">
      <c r="A885" s="68"/>
      <c r="B885" s="68"/>
      <c r="C885" s="68"/>
      <c r="D885" s="68"/>
      <c r="E885" s="68"/>
      <c r="F885" s="68"/>
      <c r="G885" s="68"/>
      <c r="H885" s="68"/>
    </row>
    <row r="886" spans="1:8" x14ac:dyDescent="0.3">
      <c r="A886" s="68"/>
      <c r="B886" s="68"/>
      <c r="C886" s="68"/>
      <c r="D886" s="68"/>
      <c r="E886" s="68"/>
      <c r="F886" s="68"/>
      <c r="G886" s="68"/>
      <c r="H886" s="68"/>
    </row>
    <row r="887" spans="1:8" x14ac:dyDescent="0.3">
      <c r="A887" s="68"/>
      <c r="B887" s="68"/>
      <c r="C887" s="68"/>
      <c r="D887" s="68"/>
      <c r="E887" s="68"/>
      <c r="F887" s="68"/>
      <c r="G887" s="68"/>
      <c r="H887" s="68"/>
    </row>
    <row r="888" spans="1:8" x14ac:dyDescent="0.3">
      <c r="A888" s="68"/>
      <c r="B888" s="68"/>
      <c r="C888" s="68"/>
      <c r="D888" s="68"/>
      <c r="E888" s="68"/>
      <c r="F888" s="68"/>
      <c r="G888" s="68"/>
      <c r="H888" s="68"/>
    </row>
    <row r="889" spans="1:8" x14ac:dyDescent="0.3">
      <c r="A889" s="68"/>
      <c r="B889" s="68"/>
      <c r="C889" s="68"/>
      <c r="D889" s="68"/>
      <c r="E889" s="68"/>
      <c r="F889" s="68"/>
      <c r="G889" s="68"/>
      <c r="H889" s="68"/>
    </row>
    <row r="890" spans="1:8" x14ac:dyDescent="0.3">
      <c r="A890" s="68"/>
      <c r="B890" s="68"/>
      <c r="C890" s="68"/>
      <c r="D890" s="68"/>
      <c r="E890" s="68"/>
      <c r="F890" s="68"/>
      <c r="G890" s="68"/>
      <c r="H890" s="68"/>
    </row>
    <row r="891" spans="1:8" x14ac:dyDescent="0.3">
      <c r="A891" s="68"/>
      <c r="B891" s="68"/>
      <c r="C891" s="68"/>
      <c r="D891" s="68"/>
      <c r="E891" s="68"/>
      <c r="F891" s="68"/>
      <c r="G891" s="68"/>
      <c r="H891" s="68"/>
    </row>
    <row r="892" spans="1:8" x14ac:dyDescent="0.3">
      <c r="A892" s="68"/>
      <c r="B892" s="68"/>
      <c r="C892" s="68"/>
      <c r="D892" s="68"/>
      <c r="E892" s="68"/>
      <c r="F892" s="68"/>
      <c r="G892" s="68"/>
      <c r="H892" s="68"/>
    </row>
    <row r="893" spans="1:8" x14ac:dyDescent="0.3">
      <c r="A893" s="68"/>
      <c r="B893" s="68"/>
      <c r="C893" s="68"/>
      <c r="D893" s="68"/>
      <c r="E893" s="68"/>
      <c r="F893" s="68"/>
      <c r="G893" s="68"/>
      <c r="H893" s="68"/>
    </row>
    <row r="894" spans="1:8" x14ac:dyDescent="0.3">
      <c r="A894" s="68"/>
      <c r="B894" s="68"/>
      <c r="C894" s="68"/>
      <c r="D894" s="68"/>
      <c r="E894" s="68"/>
      <c r="F894" s="68"/>
      <c r="G894" s="68"/>
      <c r="H894" s="68"/>
    </row>
    <row r="895" spans="1:8" x14ac:dyDescent="0.3">
      <c r="A895" s="68"/>
      <c r="B895" s="68"/>
      <c r="C895" s="68"/>
      <c r="D895" s="68"/>
      <c r="E895" s="68"/>
      <c r="F895" s="68"/>
      <c r="G895" s="68"/>
      <c r="H895" s="68"/>
    </row>
    <row r="896" spans="1:8" x14ac:dyDescent="0.3">
      <c r="A896" s="68"/>
      <c r="B896" s="68"/>
      <c r="C896" s="68"/>
      <c r="D896" s="68"/>
      <c r="E896" s="68"/>
      <c r="F896" s="68"/>
      <c r="G896" s="68"/>
      <c r="H896" s="68"/>
    </row>
    <row r="897" spans="1:8" x14ac:dyDescent="0.3">
      <c r="A897" s="68"/>
      <c r="B897" s="68"/>
      <c r="C897" s="68"/>
      <c r="D897" s="68"/>
      <c r="E897" s="68"/>
      <c r="F897" s="68"/>
      <c r="G897" s="68"/>
      <c r="H897" s="68"/>
    </row>
    <row r="898" spans="1:8" x14ac:dyDescent="0.3">
      <c r="A898" s="68"/>
      <c r="B898" s="68"/>
      <c r="C898" s="68"/>
      <c r="D898" s="68"/>
      <c r="E898" s="68"/>
      <c r="F898" s="68"/>
      <c r="G898" s="68"/>
      <c r="H898" s="68"/>
    </row>
    <row r="899" spans="1:8" x14ac:dyDescent="0.3">
      <c r="A899" s="68"/>
      <c r="B899" s="68"/>
      <c r="C899" s="68"/>
      <c r="D899" s="68"/>
      <c r="E899" s="68"/>
      <c r="F899" s="68"/>
      <c r="G899" s="68"/>
      <c r="H899" s="68"/>
    </row>
    <row r="900" spans="1:8" x14ac:dyDescent="0.3">
      <c r="A900" s="68"/>
      <c r="B900" s="68"/>
      <c r="C900" s="68"/>
      <c r="D900" s="68"/>
      <c r="E900" s="68"/>
      <c r="F900" s="68"/>
      <c r="G900" s="68"/>
      <c r="H900" s="68"/>
    </row>
    <row r="901" spans="1:8" x14ac:dyDescent="0.3">
      <c r="A901" s="68"/>
      <c r="B901" s="68"/>
      <c r="C901" s="68"/>
      <c r="D901" s="68"/>
      <c r="E901" s="68"/>
      <c r="F901" s="68"/>
      <c r="G901" s="68"/>
      <c r="H901" s="68"/>
    </row>
    <row r="902" spans="1:8" x14ac:dyDescent="0.3">
      <c r="A902" s="68"/>
      <c r="B902" s="68"/>
      <c r="C902" s="68"/>
      <c r="D902" s="68"/>
      <c r="E902" s="68"/>
      <c r="F902" s="68"/>
      <c r="G902" s="68"/>
      <c r="H902" s="68"/>
    </row>
    <row r="903" spans="1:8" x14ac:dyDescent="0.3">
      <c r="A903" s="68"/>
      <c r="B903" s="68"/>
      <c r="C903" s="68"/>
      <c r="D903" s="68"/>
      <c r="E903" s="68"/>
      <c r="F903" s="68"/>
      <c r="G903" s="68"/>
      <c r="H903" s="68"/>
    </row>
    <row r="904" spans="1:8" x14ac:dyDescent="0.3">
      <c r="A904" s="68"/>
      <c r="B904" s="68"/>
      <c r="C904" s="68"/>
      <c r="D904" s="68"/>
      <c r="E904" s="68"/>
      <c r="F904" s="68"/>
      <c r="G904" s="68"/>
      <c r="H904" s="68"/>
    </row>
    <row r="905" spans="1:8" x14ac:dyDescent="0.3">
      <c r="A905" s="68"/>
      <c r="B905" s="68"/>
      <c r="C905" s="68"/>
      <c r="D905" s="68"/>
      <c r="E905" s="68"/>
      <c r="F905" s="68"/>
      <c r="G905" s="68"/>
      <c r="H905" s="68"/>
    </row>
    <row r="906" spans="1:8" x14ac:dyDescent="0.3">
      <c r="A906" s="68"/>
      <c r="B906" s="68"/>
      <c r="C906" s="68"/>
      <c r="D906" s="68"/>
      <c r="E906" s="68"/>
      <c r="F906" s="68"/>
      <c r="G906" s="68"/>
      <c r="H906" s="68"/>
    </row>
    <row r="907" spans="1:8" x14ac:dyDescent="0.3">
      <c r="A907" s="68"/>
      <c r="B907" s="68"/>
      <c r="C907" s="68"/>
      <c r="D907" s="68"/>
      <c r="E907" s="68"/>
      <c r="F907" s="68"/>
      <c r="G907" s="68"/>
      <c r="H907" s="68"/>
    </row>
    <row r="908" spans="1:8" x14ac:dyDescent="0.3">
      <c r="A908" s="68"/>
      <c r="B908" s="68"/>
      <c r="C908" s="68"/>
      <c r="D908" s="68"/>
      <c r="E908" s="68"/>
      <c r="F908" s="68"/>
      <c r="G908" s="68"/>
      <c r="H908" s="68"/>
    </row>
    <row r="909" spans="1:8" x14ac:dyDescent="0.3">
      <c r="A909" s="68"/>
      <c r="B909" s="68"/>
      <c r="C909" s="68"/>
      <c r="D909" s="68"/>
      <c r="E909" s="68"/>
      <c r="F909" s="68"/>
      <c r="G909" s="68"/>
      <c r="H909" s="68"/>
    </row>
    <row r="910" spans="1:8" x14ac:dyDescent="0.3">
      <c r="A910" s="68"/>
      <c r="B910" s="68"/>
      <c r="C910" s="68"/>
      <c r="D910" s="68"/>
      <c r="E910" s="68"/>
      <c r="F910" s="68"/>
      <c r="G910" s="68"/>
      <c r="H910" s="68"/>
    </row>
    <row r="911" spans="1:8" x14ac:dyDescent="0.3">
      <c r="A911" s="68"/>
      <c r="B911" s="68"/>
      <c r="C911" s="68"/>
      <c r="D911" s="68"/>
      <c r="E911" s="68"/>
      <c r="F911" s="68"/>
      <c r="G911" s="68"/>
      <c r="H911" s="68"/>
    </row>
    <row r="912" spans="1:8" x14ac:dyDescent="0.3">
      <c r="A912" s="68"/>
      <c r="B912" s="68"/>
      <c r="C912" s="68"/>
      <c r="D912" s="68"/>
      <c r="E912" s="68"/>
      <c r="F912" s="68"/>
      <c r="G912" s="68"/>
      <c r="H912" s="68"/>
    </row>
    <row r="913" spans="1:8" x14ac:dyDescent="0.3">
      <c r="A913" s="68"/>
      <c r="B913" s="68"/>
      <c r="C913" s="68"/>
      <c r="D913" s="68"/>
      <c r="E913" s="68"/>
      <c r="F913" s="68"/>
      <c r="G913" s="68"/>
      <c r="H913" s="68"/>
    </row>
    <row r="914" spans="1:8" x14ac:dyDescent="0.3">
      <c r="A914" s="68"/>
      <c r="B914" s="68"/>
      <c r="C914" s="68"/>
      <c r="D914" s="68"/>
      <c r="E914" s="68"/>
      <c r="F914" s="68"/>
      <c r="G914" s="68"/>
      <c r="H914" s="68"/>
    </row>
    <row r="915" spans="1:8" x14ac:dyDescent="0.3">
      <c r="A915" s="68"/>
      <c r="B915" s="68"/>
      <c r="C915" s="68"/>
      <c r="D915" s="68"/>
      <c r="E915" s="68"/>
      <c r="F915" s="68"/>
      <c r="G915" s="68"/>
      <c r="H915" s="68"/>
    </row>
    <row r="916" spans="1:8" x14ac:dyDescent="0.3">
      <c r="A916" s="68"/>
      <c r="B916" s="68"/>
      <c r="C916" s="68"/>
      <c r="D916" s="68"/>
      <c r="E916" s="68"/>
      <c r="F916" s="68"/>
      <c r="G916" s="68"/>
      <c r="H916" s="68"/>
    </row>
    <row r="917" spans="1:8" x14ac:dyDescent="0.3">
      <c r="A917" s="68"/>
      <c r="B917" s="68"/>
      <c r="C917" s="68"/>
      <c r="D917" s="68"/>
      <c r="E917" s="68"/>
      <c r="F917" s="68"/>
      <c r="G917" s="68"/>
      <c r="H917" s="68"/>
    </row>
    <row r="918" spans="1:8" x14ac:dyDescent="0.3">
      <c r="A918" s="68"/>
      <c r="B918" s="68"/>
      <c r="C918" s="68"/>
      <c r="D918" s="68"/>
      <c r="E918" s="68"/>
      <c r="F918" s="68"/>
      <c r="G918" s="68"/>
      <c r="H918" s="68"/>
    </row>
    <row r="919" spans="1:8" x14ac:dyDescent="0.3">
      <c r="A919" s="68"/>
      <c r="B919" s="68"/>
      <c r="C919" s="68"/>
      <c r="D919" s="68"/>
      <c r="E919" s="68"/>
      <c r="F919" s="68"/>
      <c r="G919" s="68"/>
      <c r="H919" s="68"/>
    </row>
    <row r="920" spans="1:8" x14ac:dyDescent="0.3">
      <c r="A920" s="68"/>
      <c r="B920" s="68"/>
      <c r="C920" s="68"/>
      <c r="D920" s="68"/>
      <c r="E920" s="68"/>
      <c r="F920" s="68"/>
      <c r="G920" s="68"/>
      <c r="H920" s="68"/>
    </row>
    <row r="921" spans="1:8" x14ac:dyDescent="0.3">
      <c r="A921" s="68"/>
      <c r="B921" s="68"/>
      <c r="C921" s="68"/>
      <c r="D921" s="68"/>
      <c r="E921" s="68"/>
      <c r="F921" s="68"/>
      <c r="G921" s="68"/>
      <c r="H921" s="68"/>
    </row>
    <row r="922" spans="1:8" x14ac:dyDescent="0.3">
      <c r="A922" s="68"/>
      <c r="B922" s="68"/>
      <c r="C922" s="68"/>
      <c r="D922" s="68"/>
      <c r="E922" s="68"/>
      <c r="F922" s="68"/>
      <c r="G922" s="68"/>
      <c r="H922" s="68"/>
    </row>
    <row r="923" spans="1:8" x14ac:dyDescent="0.3">
      <c r="A923" s="68"/>
      <c r="B923" s="68"/>
      <c r="C923" s="68"/>
      <c r="D923" s="68"/>
      <c r="E923" s="68"/>
      <c r="F923" s="68"/>
      <c r="G923" s="68"/>
      <c r="H923" s="68"/>
    </row>
    <row r="924" spans="1:8" x14ac:dyDescent="0.3">
      <c r="A924" s="68"/>
      <c r="B924" s="68"/>
      <c r="C924" s="68"/>
      <c r="D924" s="68"/>
      <c r="E924" s="68"/>
      <c r="F924" s="68"/>
      <c r="G924" s="68"/>
      <c r="H924" s="68"/>
    </row>
    <row r="925" spans="1:8" x14ac:dyDescent="0.3">
      <c r="A925" s="68"/>
      <c r="B925" s="68"/>
      <c r="C925" s="68"/>
      <c r="D925" s="68"/>
      <c r="E925" s="68"/>
      <c r="F925" s="68"/>
      <c r="G925" s="68"/>
      <c r="H925" s="68"/>
    </row>
    <row r="926" spans="1:8" x14ac:dyDescent="0.3">
      <c r="A926" s="68"/>
      <c r="B926" s="68"/>
      <c r="C926" s="68"/>
      <c r="D926" s="68"/>
      <c r="E926" s="68"/>
      <c r="F926" s="68"/>
      <c r="G926" s="68"/>
      <c r="H926" s="68"/>
    </row>
    <row r="927" spans="1:8" x14ac:dyDescent="0.3">
      <c r="A927" s="68"/>
      <c r="B927" s="68"/>
      <c r="C927" s="68"/>
      <c r="D927" s="68"/>
      <c r="E927" s="68"/>
      <c r="F927" s="68"/>
      <c r="G927" s="68"/>
      <c r="H927" s="68"/>
    </row>
    <row r="928" spans="1:8" x14ac:dyDescent="0.3">
      <c r="A928" s="68"/>
      <c r="B928" s="68"/>
      <c r="C928" s="68"/>
      <c r="D928" s="68"/>
      <c r="E928" s="68"/>
      <c r="F928" s="68"/>
      <c r="G928" s="68"/>
      <c r="H928" s="68"/>
    </row>
    <row r="929" spans="1:8" x14ac:dyDescent="0.3">
      <c r="A929" s="68"/>
      <c r="B929" s="68"/>
      <c r="C929" s="68"/>
      <c r="D929" s="68"/>
      <c r="E929" s="68"/>
      <c r="F929" s="68"/>
      <c r="G929" s="68"/>
      <c r="H929" s="68"/>
    </row>
    <row r="930" spans="1:8" x14ac:dyDescent="0.3">
      <c r="A930" s="68"/>
      <c r="B930" s="68"/>
      <c r="C930" s="68"/>
      <c r="D930" s="68"/>
      <c r="E930" s="68"/>
      <c r="F930" s="68"/>
      <c r="G930" s="68"/>
      <c r="H930" s="68"/>
    </row>
    <row r="931" spans="1:8" x14ac:dyDescent="0.3">
      <c r="A931" s="68"/>
      <c r="B931" s="68"/>
      <c r="C931" s="68"/>
      <c r="D931" s="68"/>
      <c r="E931" s="68"/>
      <c r="F931" s="68"/>
      <c r="G931" s="68"/>
      <c r="H931" s="68"/>
    </row>
    <row r="932" spans="1:8" x14ac:dyDescent="0.3">
      <c r="A932" s="68"/>
      <c r="B932" s="68"/>
      <c r="C932" s="68"/>
      <c r="D932" s="68"/>
      <c r="E932" s="68"/>
      <c r="F932" s="68"/>
      <c r="G932" s="68"/>
      <c r="H932" s="68"/>
    </row>
    <row r="933" spans="1:8" x14ac:dyDescent="0.3">
      <c r="A933" s="68"/>
      <c r="B933" s="68"/>
      <c r="C933" s="68"/>
      <c r="D933" s="68"/>
      <c r="E933" s="68"/>
      <c r="F933" s="68"/>
      <c r="G933" s="68"/>
      <c r="H933" s="68"/>
    </row>
    <row r="934" spans="1:8" x14ac:dyDescent="0.3">
      <c r="A934" s="68"/>
      <c r="B934" s="68"/>
      <c r="C934" s="68"/>
      <c r="D934" s="68"/>
      <c r="E934" s="68"/>
      <c r="F934" s="68"/>
      <c r="G934" s="68"/>
      <c r="H934" s="68"/>
    </row>
    <row r="935" spans="1:8" x14ac:dyDescent="0.3">
      <c r="A935" s="68"/>
      <c r="B935" s="68"/>
      <c r="C935" s="68"/>
      <c r="D935" s="68"/>
      <c r="E935" s="68"/>
      <c r="F935" s="68"/>
      <c r="G935" s="68"/>
      <c r="H935" s="68"/>
    </row>
    <row r="936" spans="1:8" x14ac:dyDescent="0.3">
      <c r="A936" s="68"/>
      <c r="B936" s="68"/>
      <c r="C936" s="68"/>
      <c r="D936" s="68"/>
      <c r="E936" s="68"/>
      <c r="F936" s="68"/>
      <c r="G936" s="68"/>
      <c r="H936" s="68"/>
    </row>
    <row r="937" spans="1:8" x14ac:dyDescent="0.3">
      <c r="A937" s="68"/>
      <c r="B937" s="68"/>
      <c r="C937" s="68"/>
      <c r="D937" s="68"/>
      <c r="E937" s="68"/>
      <c r="F937" s="68"/>
      <c r="G937" s="68"/>
      <c r="H937" s="68"/>
    </row>
    <row r="938" spans="1:8" x14ac:dyDescent="0.3">
      <c r="A938" s="68"/>
      <c r="B938" s="68"/>
      <c r="C938" s="68"/>
      <c r="D938" s="68"/>
      <c r="E938" s="68"/>
      <c r="F938" s="68"/>
      <c r="G938" s="68"/>
      <c r="H938" s="68"/>
    </row>
    <row r="939" spans="1:8" x14ac:dyDescent="0.3">
      <c r="A939" s="68"/>
      <c r="B939" s="68"/>
      <c r="C939" s="68"/>
      <c r="D939" s="68"/>
      <c r="E939" s="68"/>
      <c r="F939" s="68"/>
      <c r="G939" s="68"/>
      <c r="H939" s="68"/>
    </row>
    <row r="940" spans="1:8" x14ac:dyDescent="0.3">
      <c r="A940" s="68"/>
      <c r="B940" s="68"/>
      <c r="C940" s="68"/>
      <c r="D940" s="68"/>
      <c r="E940" s="68"/>
      <c r="F940" s="68"/>
      <c r="G940" s="68"/>
      <c r="H940" s="68"/>
    </row>
    <row r="941" spans="1:8" x14ac:dyDescent="0.3">
      <c r="A941" s="68"/>
      <c r="B941" s="68"/>
      <c r="C941" s="68"/>
      <c r="D941" s="68"/>
      <c r="E941" s="68"/>
      <c r="F941" s="68"/>
      <c r="G941" s="68"/>
      <c r="H941" s="68"/>
    </row>
    <row r="942" spans="1:8" x14ac:dyDescent="0.3">
      <c r="A942" s="68"/>
      <c r="B942" s="68"/>
      <c r="C942" s="68"/>
      <c r="D942" s="68"/>
      <c r="E942" s="68"/>
      <c r="F942" s="68"/>
      <c r="G942" s="68"/>
      <c r="H942" s="68"/>
    </row>
    <row r="943" spans="1:8" x14ac:dyDescent="0.3">
      <c r="A943" s="68"/>
      <c r="B943" s="68"/>
      <c r="C943" s="68"/>
      <c r="D943" s="68"/>
      <c r="E943" s="68"/>
      <c r="F943" s="68"/>
      <c r="G943" s="68"/>
      <c r="H943" s="68"/>
    </row>
    <row r="944" spans="1:8" x14ac:dyDescent="0.3">
      <c r="A944" s="68"/>
      <c r="B944" s="68"/>
      <c r="C944" s="68"/>
      <c r="D944" s="68"/>
      <c r="E944" s="68"/>
      <c r="F944" s="68"/>
      <c r="G944" s="68"/>
      <c r="H944" s="68"/>
    </row>
    <row r="945" spans="1:8" x14ac:dyDescent="0.3">
      <c r="A945" s="68"/>
      <c r="B945" s="68"/>
      <c r="C945" s="68"/>
      <c r="D945" s="68"/>
      <c r="E945" s="68"/>
      <c r="F945" s="68"/>
      <c r="G945" s="68"/>
      <c r="H945" s="68"/>
    </row>
    <row r="946" spans="1:8" x14ac:dyDescent="0.3">
      <c r="A946" s="68"/>
      <c r="B946" s="68"/>
      <c r="C946" s="68"/>
      <c r="D946" s="68"/>
      <c r="E946" s="68"/>
      <c r="F946" s="68"/>
      <c r="G946" s="68"/>
      <c r="H946" s="68"/>
    </row>
    <row r="947" spans="1:8" x14ac:dyDescent="0.3">
      <c r="A947" s="68"/>
      <c r="B947" s="68"/>
      <c r="C947" s="68"/>
      <c r="D947" s="68"/>
      <c r="E947" s="68"/>
      <c r="F947" s="68"/>
      <c r="G947" s="68"/>
      <c r="H947" s="68"/>
    </row>
    <row r="948" spans="1:8" x14ac:dyDescent="0.3">
      <c r="A948" s="68"/>
      <c r="B948" s="68"/>
      <c r="C948" s="68"/>
      <c r="D948" s="68"/>
      <c r="E948" s="68"/>
      <c r="F948" s="68"/>
      <c r="G948" s="68"/>
      <c r="H948" s="68"/>
    </row>
    <row r="949" spans="1:8" x14ac:dyDescent="0.3">
      <c r="A949" s="68"/>
      <c r="B949" s="68"/>
      <c r="C949" s="68"/>
      <c r="D949" s="68"/>
      <c r="E949" s="68"/>
      <c r="F949" s="68"/>
      <c r="G949" s="68"/>
      <c r="H949" s="68"/>
    </row>
    <row r="950" spans="1:8" x14ac:dyDescent="0.3">
      <c r="A950" s="68"/>
      <c r="B950" s="68"/>
      <c r="C950" s="68"/>
      <c r="D950" s="68"/>
      <c r="E950" s="68"/>
      <c r="F950" s="68"/>
      <c r="G950" s="68"/>
      <c r="H950" s="68"/>
    </row>
    <row r="951" spans="1:8" x14ac:dyDescent="0.3">
      <c r="A951" s="68"/>
      <c r="B951" s="68"/>
      <c r="C951" s="68"/>
      <c r="D951" s="68"/>
      <c r="E951" s="68"/>
      <c r="F951" s="68"/>
      <c r="G951" s="68"/>
      <c r="H951" s="68"/>
    </row>
    <row r="952" spans="1:8" x14ac:dyDescent="0.3">
      <c r="A952" s="68"/>
      <c r="B952" s="68"/>
      <c r="C952" s="68"/>
      <c r="D952" s="68"/>
      <c r="E952" s="68"/>
      <c r="F952" s="68"/>
      <c r="G952" s="68"/>
      <c r="H952" s="68"/>
    </row>
    <row r="953" spans="1:8" x14ac:dyDescent="0.3">
      <c r="A953" s="68"/>
      <c r="B953" s="68"/>
      <c r="C953" s="68"/>
      <c r="D953" s="68"/>
      <c r="E953" s="68"/>
      <c r="F953" s="68"/>
      <c r="G953" s="68"/>
      <c r="H953" s="68"/>
    </row>
    <row r="954" spans="1:8" x14ac:dyDescent="0.3">
      <c r="A954" s="68"/>
      <c r="B954" s="68"/>
      <c r="C954" s="68"/>
      <c r="D954" s="68"/>
      <c r="E954" s="68"/>
      <c r="F954" s="68"/>
      <c r="G954" s="68"/>
      <c r="H954" s="68"/>
    </row>
    <row r="955" spans="1:8" x14ac:dyDescent="0.3">
      <c r="A955" s="68"/>
      <c r="B955" s="68"/>
      <c r="C955" s="68"/>
      <c r="D955" s="68"/>
      <c r="E955" s="68"/>
      <c r="F955" s="68"/>
      <c r="G955" s="68"/>
      <c r="H955" s="68"/>
    </row>
    <row r="956" spans="1:8" x14ac:dyDescent="0.3">
      <c r="A956" s="68"/>
      <c r="B956" s="68"/>
      <c r="C956" s="68"/>
      <c r="D956" s="68"/>
      <c r="E956" s="68"/>
      <c r="F956" s="68"/>
      <c r="G956" s="68"/>
      <c r="H956" s="68"/>
    </row>
    <row r="957" spans="1:8" x14ac:dyDescent="0.3">
      <c r="A957" s="68"/>
      <c r="B957" s="68"/>
      <c r="C957" s="68"/>
      <c r="D957" s="68"/>
      <c r="E957" s="68"/>
      <c r="F957" s="68"/>
      <c r="G957" s="68"/>
      <c r="H957" s="68"/>
    </row>
    <row r="958" spans="1:8" x14ac:dyDescent="0.3">
      <c r="A958" s="68"/>
      <c r="B958" s="68"/>
      <c r="C958" s="68"/>
      <c r="D958" s="68"/>
      <c r="E958" s="68"/>
      <c r="F958" s="68"/>
      <c r="G958" s="68"/>
      <c r="H958" s="68"/>
    </row>
    <row r="959" spans="1:8" x14ac:dyDescent="0.3">
      <c r="A959" s="68"/>
      <c r="B959" s="68"/>
      <c r="C959" s="68"/>
      <c r="D959" s="68"/>
      <c r="E959" s="68"/>
      <c r="F959" s="68"/>
      <c r="G959" s="68"/>
      <c r="H959" s="68"/>
    </row>
    <row r="960" spans="1:8" x14ac:dyDescent="0.3">
      <c r="A960" s="68"/>
      <c r="B960" s="68"/>
      <c r="C960" s="68"/>
      <c r="D960" s="68"/>
      <c r="E960" s="68"/>
      <c r="F960" s="68"/>
      <c r="G960" s="68"/>
      <c r="H960" s="68"/>
    </row>
    <row r="961" spans="1:8" x14ac:dyDescent="0.3">
      <c r="A961" s="68"/>
      <c r="B961" s="68"/>
      <c r="C961" s="68"/>
      <c r="D961" s="68"/>
      <c r="E961" s="68"/>
      <c r="F961" s="68"/>
      <c r="G961" s="68"/>
      <c r="H961" s="68"/>
    </row>
    <row r="962" spans="1:8" x14ac:dyDescent="0.3">
      <c r="A962" s="68"/>
      <c r="B962" s="68"/>
      <c r="C962" s="68"/>
      <c r="D962" s="68"/>
      <c r="E962" s="68"/>
      <c r="F962" s="68"/>
      <c r="G962" s="68"/>
      <c r="H962" s="68"/>
    </row>
    <row r="963" spans="1:8" x14ac:dyDescent="0.3">
      <c r="A963" s="68"/>
      <c r="B963" s="68"/>
      <c r="C963" s="68"/>
      <c r="D963" s="68"/>
      <c r="E963" s="68"/>
      <c r="F963" s="68"/>
      <c r="G963" s="68"/>
      <c r="H963" s="68"/>
    </row>
    <row r="964" spans="1:8" x14ac:dyDescent="0.3">
      <c r="A964" s="68"/>
      <c r="B964" s="68"/>
      <c r="C964" s="68"/>
      <c r="D964" s="68"/>
      <c r="E964" s="68"/>
      <c r="F964" s="68"/>
      <c r="G964" s="68"/>
      <c r="H964" s="68"/>
    </row>
    <row r="965" spans="1:8" x14ac:dyDescent="0.3">
      <c r="A965" s="68"/>
      <c r="B965" s="68"/>
      <c r="C965" s="68"/>
      <c r="D965" s="68"/>
      <c r="E965" s="68"/>
      <c r="F965" s="68"/>
      <c r="G965" s="68"/>
      <c r="H965" s="68"/>
    </row>
    <row r="966" spans="1:8" x14ac:dyDescent="0.3">
      <c r="A966" s="68"/>
      <c r="B966" s="68"/>
      <c r="C966" s="68"/>
      <c r="D966" s="68"/>
      <c r="E966" s="68"/>
      <c r="F966" s="68"/>
      <c r="G966" s="68"/>
      <c r="H966" s="68"/>
    </row>
    <row r="967" spans="1:8" x14ac:dyDescent="0.3">
      <c r="A967" s="68"/>
      <c r="B967" s="68"/>
      <c r="C967" s="68"/>
      <c r="D967" s="68"/>
      <c r="E967" s="68"/>
      <c r="F967" s="68"/>
      <c r="G967" s="68"/>
      <c r="H967" s="68"/>
    </row>
    <row r="968" spans="1:8" x14ac:dyDescent="0.3">
      <c r="A968" s="68"/>
      <c r="B968" s="68"/>
      <c r="C968" s="68"/>
      <c r="D968" s="68"/>
      <c r="E968" s="68"/>
      <c r="F968" s="68"/>
      <c r="G968" s="68"/>
      <c r="H968" s="68"/>
    </row>
    <row r="969" spans="1:8" x14ac:dyDescent="0.3">
      <c r="A969" s="68"/>
      <c r="B969" s="68"/>
      <c r="C969" s="68"/>
      <c r="D969" s="68"/>
      <c r="E969" s="68"/>
      <c r="F969" s="68"/>
      <c r="G969" s="68"/>
      <c r="H969" s="68"/>
    </row>
    <row r="970" spans="1:8" x14ac:dyDescent="0.3">
      <c r="A970" s="68"/>
      <c r="B970" s="68"/>
      <c r="C970" s="68"/>
      <c r="D970" s="68"/>
      <c r="E970" s="68"/>
      <c r="F970" s="68"/>
      <c r="G970" s="68"/>
      <c r="H970" s="68"/>
    </row>
    <row r="971" spans="1:8" x14ac:dyDescent="0.3">
      <c r="A971" s="68"/>
      <c r="B971" s="68"/>
      <c r="C971" s="68"/>
      <c r="D971" s="68"/>
      <c r="E971" s="68"/>
      <c r="F971" s="68"/>
      <c r="G971" s="68"/>
      <c r="H971" s="68"/>
    </row>
    <row r="972" spans="1:8" x14ac:dyDescent="0.3">
      <c r="A972" s="68"/>
      <c r="B972" s="68"/>
      <c r="C972" s="68"/>
      <c r="D972" s="68"/>
      <c r="E972" s="68"/>
      <c r="F972" s="68"/>
      <c r="G972" s="68"/>
      <c r="H972" s="68"/>
    </row>
    <row r="973" spans="1:8" x14ac:dyDescent="0.3">
      <c r="A973" s="68"/>
      <c r="B973" s="68"/>
      <c r="C973" s="68"/>
      <c r="D973" s="68"/>
      <c r="E973" s="68"/>
      <c r="F973" s="68"/>
      <c r="G973" s="68"/>
      <c r="H973" s="68"/>
    </row>
    <row r="974" spans="1:8" x14ac:dyDescent="0.3">
      <c r="A974" s="68"/>
      <c r="B974" s="68"/>
      <c r="C974" s="68"/>
      <c r="D974" s="68"/>
      <c r="E974" s="68"/>
      <c r="F974" s="68"/>
      <c r="G974" s="68"/>
      <c r="H974" s="68"/>
    </row>
    <row r="975" spans="1:8" x14ac:dyDescent="0.3">
      <c r="A975" s="68"/>
      <c r="B975" s="68"/>
      <c r="C975" s="68"/>
      <c r="D975" s="68"/>
      <c r="E975" s="68"/>
      <c r="F975" s="68"/>
      <c r="G975" s="68"/>
      <c r="H975" s="68"/>
    </row>
    <row r="976" spans="1:8" x14ac:dyDescent="0.3">
      <c r="A976" s="68"/>
      <c r="B976" s="68"/>
      <c r="C976" s="68"/>
      <c r="D976" s="68"/>
      <c r="E976" s="68"/>
      <c r="F976" s="68"/>
      <c r="G976" s="68"/>
      <c r="H976" s="68"/>
    </row>
    <row r="977" spans="1:8" x14ac:dyDescent="0.3">
      <c r="A977" s="68"/>
      <c r="B977" s="68"/>
      <c r="C977" s="68"/>
      <c r="D977" s="68"/>
      <c r="E977" s="68"/>
      <c r="F977" s="68"/>
      <c r="G977" s="68"/>
      <c r="H977" s="68"/>
    </row>
    <row r="978" spans="1:8" x14ac:dyDescent="0.3">
      <c r="A978" s="68"/>
      <c r="B978" s="68"/>
      <c r="C978" s="68"/>
      <c r="D978" s="68"/>
      <c r="E978" s="68"/>
      <c r="F978" s="68"/>
      <c r="G978" s="68"/>
      <c r="H978" s="68"/>
    </row>
    <row r="979" spans="1:8" x14ac:dyDescent="0.3">
      <c r="A979" s="68"/>
      <c r="B979" s="68"/>
      <c r="C979" s="68"/>
      <c r="D979" s="68"/>
      <c r="E979" s="68"/>
      <c r="F979" s="68"/>
      <c r="G979" s="68"/>
      <c r="H979" s="68"/>
    </row>
    <row r="980" spans="1:8" x14ac:dyDescent="0.3">
      <c r="A980" s="68"/>
      <c r="B980" s="68"/>
      <c r="C980" s="68"/>
      <c r="D980" s="68"/>
      <c r="E980" s="68"/>
      <c r="F980" s="68"/>
      <c r="G980" s="68"/>
      <c r="H980" s="68"/>
    </row>
    <row r="981" spans="1:8" x14ac:dyDescent="0.3">
      <c r="A981" s="68"/>
      <c r="B981" s="68"/>
      <c r="C981" s="68"/>
      <c r="D981" s="68"/>
      <c r="E981" s="68"/>
      <c r="F981" s="68"/>
      <c r="G981" s="68"/>
      <c r="H981" s="68"/>
    </row>
    <row r="982" spans="1:8" x14ac:dyDescent="0.3">
      <c r="A982" s="68"/>
      <c r="B982" s="68"/>
      <c r="C982" s="68"/>
      <c r="D982" s="68"/>
      <c r="E982" s="68"/>
      <c r="F982" s="68"/>
      <c r="G982" s="68"/>
      <c r="H982" s="68"/>
    </row>
    <row r="983" spans="1:8" x14ac:dyDescent="0.3">
      <c r="A983" s="68"/>
      <c r="B983" s="68"/>
      <c r="C983" s="68"/>
      <c r="D983" s="68"/>
      <c r="E983" s="68"/>
      <c r="F983" s="68"/>
      <c r="G983" s="68"/>
      <c r="H983" s="68"/>
    </row>
    <row r="984" spans="1:8" x14ac:dyDescent="0.3">
      <c r="A984" s="68"/>
      <c r="B984" s="68"/>
      <c r="C984" s="68"/>
      <c r="D984" s="68"/>
      <c r="E984" s="68"/>
      <c r="F984" s="68"/>
      <c r="G984" s="68"/>
      <c r="H984" s="68"/>
    </row>
    <row r="985" spans="1:8" x14ac:dyDescent="0.3">
      <c r="A985" s="68"/>
      <c r="B985" s="68"/>
      <c r="C985" s="68"/>
      <c r="D985" s="68"/>
      <c r="E985" s="68"/>
      <c r="F985" s="68"/>
      <c r="G985" s="68"/>
      <c r="H985" s="68"/>
    </row>
    <row r="986" spans="1:8" x14ac:dyDescent="0.3">
      <c r="A986" s="68"/>
      <c r="B986" s="68"/>
      <c r="C986" s="68"/>
      <c r="D986" s="68"/>
      <c r="E986" s="68"/>
      <c r="F986" s="68"/>
      <c r="G986" s="68"/>
      <c r="H986" s="68"/>
    </row>
    <row r="987" spans="1:8" x14ac:dyDescent="0.3">
      <c r="A987" s="68"/>
      <c r="B987" s="68"/>
      <c r="C987" s="68"/>
      <c r="D987" s="68"/>
      <c r="E987" s="68"/>
      <c r="F987" s="68"/>
      <c r="G987" s="68"/>
      <c r="H987" s="68"/>
    </row>
    <row r="988" spans="1:8" x14ac:dyDescent="0.3">
      <c r="A988" s="68"/>
      <c r="B988" s="68"/>
      <c r="C988" s="68"/>
      <c r="D988" s="68"/>
      <c r="E988" s="68"/>
      <c r="F988" s="68"/>
      <c r="G988" s="68"/>
      <c r="H988" s="68"/>
    </row>
    <row r="989" spans="1:8" x14ac:dyDescent="0.3">
      <c r="A989" s="68"/>
      <c r="B989" s="68"/>
      <c r="C989" s="68"/>
      <c r="D989" s="68"/>
      <c r="E989" s="68"/>
      <c r="F989" s="68"/>
      <c r="G989" s="68"/>
      <c r="H989" s="68"/>
    </row>
    <row r="990" spans="1:8" x14ac:dyDescent="0.3">
      <c r="A990" s="68"/>
      <c r="B990" s="68"/>
      <c r="C990" s="68"/>
      <c r="D990" s="68"/>
      <c r="E990" s="68"/>
      <c r="F990" s="68"/>
      <c r="G990" s="68"/>
      <c r="H990" s="68"/>
    </row>
    <row r="991" spans="1:8" x14ac:dyDescent="0.3">
      <c r="A991" s="68"/>
      <c r="B991" s="68"/>
      <c r="C991" s="68"/>
      <c r="D991" s="68"/>
      <c r="E991" s="68"/>
      <c r="F991" s="68"/>
      <c r="G991" s="68"/>
      <c r="H991" s="68"/>
    </row>
    <row r="992" spans="1:8" x14ac:dyDescent="0.3">
      <c r="A992" s="68"/>
      <c r="B992" s="68"/>
      <c r="C992" s="68"/>
      <c r="D992" s="68"/>
      <c r="E992" s="68"/>
      <c r="F992" s="68"/>
      <c r="G992" s="68"/>
      <c r="H992" s="68"/>
    </row>
    <row r="993" spans="1:8" x14ac:dyDescent="0.3">
      <c r="A993" s="68"/>
      <c r="B993" s="68"/>
      <c r="C993" s="68"/>
      <c r="D993" s="68"/>
      <c r="E993" s="68"/>
      <c r="F993" s="68"/>
      <c r="G993" s="68"/>
      <c r="H993" s="68"/>
    </row>
    <row r="994" spans="1:8" x14ac:dyDescent="0.3">
      <c r="A994" s="68"/>
      <c r="B994" s="68"/>
      <c r="C994" s="68"/>
      <c r="D994" s="68"/>
      <c r="E994" s="68"/>
      <c r="F994" s="68"/>
      <c r="G994" s="68"/>
      <c r="H994" s="68"/>
    </row>
    <row r="995" spans="1:8" x14ac:dyDescent="0.3">
      <c r="A995" s="68"/>
      <c r="B995" s="68"/>
      <c r="C995" s="68"/>
      <c r="D995" s="68"/>
      <c r="E995" s="68"/>
      <c r="F995" s="68"/>
      <c r="G995" s="68"/>
      <c r="H995" s="68"/>
    </row>
    <row r="996" spans="1:8" x14ac:dyDescent="0.3">
      <c r="A996" s="68"/>
      <c r="B996" s="68"/>
      <c r="C996" s="68"/>
      <c r="D996" s="68"/>
      <c r="E996" s="68"/>
      <c r="F996" s="68"/>
      <c r="G996" s="68"/>
      <c r="H996" s="68"/>
    </row>
    <row r="997" spans="1:8" x14ac:dyDescent="0.3">
      <c r="A997" s="68"/>
      <c r="B997" s="68"/>
      <c r="C997" s="68"/>
      <c r="D997" s="68"/>
      <c r="E997" s="68"/>
      <c r="F997" s="68"/>
      <c r="G997" s="68"/>
      <c r="H997" s="68"/>
    </row>
    <row r="998" spans="1:8" x14ac:dyDescent="0.3">
      <c r="A998" s="68"/>
      <c r="B998" s="68"/>
      <c r="C998" s="68"/>
      <c r="D998" s="68"/>
      <c r="E998" s="68"/>
      <c r="F998" s="68"/>
      <c r="G998" s="68"/>
      <c r="H998" s="68"/>
    </row>
    <row r="999" spans="1:8" x14ac:dyDescent="0.3">
      <c r="A999" s="68"/>
      <c r="B999" s="68"/>
      <c r="C999" s="68"/>
      <c r="D999" s="68"/>
      <c r="E999" s="68"/>
      <c r="F999" s="68"/>
      <c r="G999" s="68"/>
      <c r="H999" s="68"/>
    </row>
    <row r="1000" spans="1:8" x14ac:dyDescent="0.3">
      <c r="A1000" s="68"/>
      <c r="B1000" s="68"/>
      <c r="C1000" s="68"/>
      <c r="D1000" s="68"/>
      <c r="E1000" s="68"/>
      <c r="F1000" s="68"/>
      <c r="G1000" s="68"/>
      <c r="H1000" s="68"/>
    </row>
    <row r="1001" spans="1:8" x14ac:dyDescent="0.3">
      <c r="A1001" s="68"/>
      <c r="B1001" s="68"/>
      <c r="C1001" s="68"/>
      <c r="D1001" s="68"/>
      <c r="E1001" s="68"/>
      <c r="F1001" s="68"/>
      <c r="G1001" s="68"/>
      <c r="H1001" s="68"/>
    </row>
    <row r="1002" spans="1:8" x14ac:dyDescent="0.3">
      <c r="A1002" s="68"/>
      <c r="B1002" s="68"/>
      <c r="C1002" s="68"/>
      <c r="D1002" s="68"/>
      <c r="E1002" s="68"/>
      <c r="F1002" s="68"/>
      <c r="G1002" s="68"/>
      <c r="H1002" s="68"/>
    </row>
    <row r="1003" spans="1:8" x14ac:dyDescent="0.3">
      <c r="A1003" s="68"/>
      <c r="B1003" s="68"/>
      <c r="C1003" s="68"/>
      <c r="D1003" s="68"/>
      <c r="E1003" s="68"/>
      <c r="F1003" s="68"/>
      <c r="G1003" s="68"/>
      <c r="H1003" s="68"/>
    </row>
    <row r="1004" spans="1:8" x14ac:dyDescent="0.3">
      <c r="A1004" s="68"/>
      <c r="B1004" s="68"/>
      <c r="C1004" s="68"/>
      <c r="D1004" s="68"/>
      <c r="E1004" s="68"/>
      <c r="F1004" s="68"/>
      <c r="G1004" s="68"/>
      <c r="H1004" s="68"/>
    </row>
    <row r="1005" spans="1:8" x14ac:dyDescent="0.3">
      <c r="A1005" s="68"/>
      <c r="B1005" s="68"/>
      <c r="C1005" s="68"/>
      <c r="D1005" s="68"/>
      <c r="E1005" s="68"/>
      <c r="F1005" s="68"/>
      <c r="G1005" s="68"/>
      <c r="H1005" s="68"/>
    </row>
    <row r="1006" spans="1:8" x14ac:dyDescent="0.3">
      <c r="A1006" s="68"/>
      <c r="B1006" s="68"/>
      <c r="C1006" s="68"/>
      <c r="D1006" s="68"/>
      <c r="E1006" s="68"/>
      <c r="F1006" s="68"/>
      <c r="G1006" s="68"/>
      <c r="H1006" s="68"/>
    </row>
    <row r="1007" spans="1:8" x14ac:dyDescent="0.3">
      <c r="A1007" s="68"/>
      <c r="B1007" s="68"/>
      <c r="C1007" s="68"/>
      <c r="D1007" s="68"/>
      <c r="E1007" s="68"/>
      <c r="F1007" s="68"/>
      <c r="G1007" s="68"/>
      <c r="H1007" s="68"/>
    </row>
    <row r="1008" spans="1:8" x14ac:dyDescent="0.3">
      <c r="A1008" s="68"/>
      <c r="B1008" s="68"/>
      <c r="C1008" s="68"/>
      <c r="D1008" s="68"/>
      <c r="E1008" s="68"/>
      <c r="F1008" s="68"/>
      <c r="G1008" s="68"/>
      <c r="H1008" s="68"/>
    </row>
    <row r="1009" spans="1:8" x14ac:dyDescent="0.3">
      <c r="A1009" s="68"/>
      <c r="B1009" s="68"/>
      <c r="C1009" s="68"/>
      <c r="D1009" s="68"/>
      <c r="E1009" s="68"/>
      <c r="F1009" s="68"/>
      <c r="G1009" s="68"/>
      <c r="H1009" s="68"/>
    </row>
    <row r="1010" spans="1:8" x14ac:dyDescent="0.3">
      <c r="A1010" s="68"/>
      <c r="B1010" s="68"/>
      <c r="C1010" s="68"/>
      <c r="D1010" s="68"/>
      <c r="E1010" s="68"/>
      <c r="F1010" s="68"/>
      <c r="G1010" s="68"/>
      <c r="H1010" s="68"/>
    </row>
    <row r="1011" spans="1:8" x14ac:dyDescent="0.3">
      <c r="A1011" s="68"/>
      <c r="B1011" s="68"/>
      <c r="C1011" s="68"/>
      <c r="D1011" s="68"/>
      <c r="E1011" s="68"/>
      <c r="F1011" s="68"/>
      <c r="G1011" s="68"/>
      <c r="H1011" s="68"/>
    </row>
    <row r="1012" spans="1:8" x14ac:dyDescent="0.3">
      <c r="A1012" s="68"/>
      <c r="B1012" s="68"/>
      <c r="C1012" s="68"/>
      <c r="D1012" s="68"/>
      <c r="E1012" s="68"/>
      <c r="F1012" s="68"/>
      <c r="G1012" s="68"/>
      <c r="H1012" s="68"/>
    </row>
    <row r="1013" spans="1:8" x14ac:dyDescent="0.3">
      <c r="A1013" s="68"/>
      <c r="B1013" s="68"/>
      <c r="C1013" s="68"/>
      <c r="D1013" s="68"/>
      <c r="E1013" s="68"/>
      <c r="F1013" s="68"/>
      <c r="G1013" s="68"/>
      <c r="H1013" s="68"/>
    </row>
    <row r="1014" spans="1:8" x14ac:dyDescent="0.3">
      <c r="A1014" s="68"/>
      <c r="B1014" s="68"/>
      <c r="C1014" s="68"/>
      <c r="D1014" s="68"/>
      <c r="E1014" s="68"/>
      <c r="F1014" s="68"/>
      <c r="G1014" s="68"/>
      <c r="H1014" s="68"/>
    </row>
    <row r="1015" spans="1:8" x14ac:dyDescent="0.3">
      <c r="A1015" s="68"/>
      <c r="B1015" s="68"/>
      <c r="C1015" s="68"/>
      <c r="D1015" s="68"/>
      <c r="E1015" s="68"/>
      <c r="F1015" s="68"/>
      <c r="G1015" s="68"/>
      <c r="H1015" s="68"/>
    </row>
    <row r="1016" spans="1:8" x14ac:dyDescent="0.3">
      <c r="A1016" s="68"/>
      <c r="B1016" s="68"/>
      <c r="C1016" s="68"/>
      <c r="D1016" s="68"/>
      <c r="E1016" s="68"/>
      <c r="F1016" s="68"/>
      <c r="G1016" s="68"/>
      <c r="H1016" s="68"/>
    </row>
    <row r="1017" spans="1:8" x14ac:dyDescent="0.3">
      <c r="A1017" s="68"/>
      <c r="B1017" s="68"/>
      <c r="C1017" s="68"/>
      <c r="D1017" s="68"/>
      <c r="E1017" s="68"/>
      <c r="F1017" s="68"/>
      <c r="G1017" s="68"/>
      <c r="H1017" s="68"/>
    </row>
    <row r="1018" spans="1:8" x14ac:dyDescent="0.3">
      <c r="A1018" s="68"/>
      <c r="B1018" s="68"/>
      <c r="C1018" s="68"/>
      <c r="D1018" s="68"/>
      <c r="E1018" s="68"/>
      <c r="F1018" s="68"/>
      <c r="G1018" s="68"/>
      <c r="H1018" s="68"/>
    </row>
    <row r="1019" spans="1:8" x14ac:dyDescent="0.3">
      <c r="A1019" s="68"/>
      <c r="B1019" s="68"/>
      <c r="C1019" s="68"/>
      <c r="D1019" s="68"/>
      <c r="E1019" s="68"/>
      <c r="F1019" s="68"/>
      <c r="G1019" s="68"/>
      <c r="H1019" s="68"/>
    </row>
    <row r="1020" spans="1:8" x14ac:dyDescent="0.3">
      <c r="A1020" s="68"/>
      <c r="B1020" s="68"/>
      <c r="C1020" s="68"/>
      <c r="D1020" s="68"/>
      <c r="E1020" s="68"/>
      <c r="F1020" s="68"/>
      <c r="G1020" s="68"/>
      <c r="H1020" s="68"/>
    </row>
    <row r="1021" spans="1:8" x14ac:dyDescent="0.3">
      <c r="A1021" s="68"/>
      <c r="B1021" s="68"/>
      <c r="C1021" s="68"/>
      <c r="D1021" s="68"/>
      <c r="E1021" s="68"/>
      <c r="F1021" s="68"/>
      <c r="G1021" s="68"/>
      <c r="H1021" s="68"/>
    </row>
    <row r="1022" spans="1:8" x14ac:dyDescent="0.3">
      <c r="A1022" s="68"/>
      <c r="B1022" s="68"/>
      <c r="C1022" s="68"/>
      <c r="D1022" s="68"/>
      <c r="E1022" s="68"/>
      <c r="F1022" s="68"/>
      <c r="G1022" s="68"/>
      <c r="H1022" s="68"/>
    </row>
    <row r="1023" spans="1:8" x14ac:dyDescent="0.3">
      <c r="A1023" s="68"/>
      <c r="B1023" s="68"/>
      <c r="C1023" s="68"/>
      <c r="D1023" s="68"/>
      <c r="E1023" s="68"/>
      <c r="F1023" s="68"/>
      <c r="G1023" s="68"/>
      <c r="H1023" s="68"/>
    </row>
    <row r="1024" spans="1:8" x14ac:dyDescent="0.3">
      <c r="A1024" s="68"/>
      <c r="B1024" s="68"/>
      <c r="C1024" s="68"/>
      <c r="D1024" s="68"/>
      <c r="E1024" s="68"/>
      <c r="F1024" s="68"/>
      <c r="G1024" s="68"/>
      <c r="H1024" s="68"/>
    </row>
    <row r="1025" spans="1:8" x14ac:dyDescent="0.3">
      <c r="A1025" s="68"/>
      <c r="B1025" s="68"/>
      <c r="C1025" s="68"/>
      <c r="D1025" s="68"/>
      <c r="E1025" s="68"/>
      <c r="F1025" s="68"/>
      <c r="G1025" s="68"/>
      <c r="H1025" s="68"/>
    </row>
    <row r="1026" spans="1:8" x14ac:dyDescent="0.3">
      <c r="A1026" s="68"/>
      <c r="B1026" s="68"/>
      <c r="C1026" s="68"/>
      <c r="D1026" s="68"/>
      <c r="E1026" s="68"/>
      <c r="F1026" s="68"/>
      <c r="G1026" s="68"/>
      <c r="H1026" s="68"/>
    </row>
    <row r="1027" spans="1:8" x14ac:dyDescent="0.3">
      <c r="A1027" s="68"/>
      <c r="B1027" s="68"/>
      <c r="C1027" s="68"/>
      <c r="D1027" s="68"/>
      <c r="E1027" s="68"/>
      <c r="F1027" s="68"/>
      <c r="G1027" s="68"/>
      <c r="H1027" s="68"/>
    </row>
    <row r="1028" spans="1:8" x14ac:dyDescent="0.3">
      <c r="A1028" s="68"/>
      <c r="B1028" s="68"/>
      <c r="C1028" s="68"/>
      <c r="D1028" s="68"/>
      <c r="E1028" s="68"/>
      <c r="F1028" s="68"/>
      <c r="G1028" s="68"/>
      <c r="H1028" s="68"/>
    </row>
    <row r="1029" spans="1:8" x14ac:dyDescent="0.3">
      <c r="A1029" s="68"/>
      <c r="B1029" s="68"/>
      <c r="C1029" s="68"/>
      <c r="D1029" s="68"/>
      <c r="E1029" s="68"/>
      <c r="F1029" s="68"/>
      <c r="G1029" s="68"/>
      <c r="H1029" s="68"/>
    </row>
    <row r="1030" spans="1:8" x14ac:dyDescent="0.3">
      <c r="A1030" s="68"/>
      <c r="B1030" s="68"/>
      <c r="C1030" s="68"/>
      <c r="D1030" s="68"/>
      <c r="E1030" s="68"/>
      <c r="F1030" s="68"/>
      <c r="G1030" s="68"/>
      <c r="H1030" s="68"/>
    </row>
    <row r="1031" spans="1:8" x14ac:dyDescent="0.3">
      <c r="A1031" s="68"/>
      <c r="B1031" s="68"/>
      <c r="C1031" s="68"/>
      <c r="D1031" s="68"/>
      <c r="E1031" s="68"/>
      <c r="F1031" s="68"/>
      <c r="G1031" s="68"/>
      <c r="H1031" s="68"/>
    </row>
    <row r="1032" spans="1:8" x14ac:dyDescent="0.3">
      <c r="A1032" s="68"/>
      <c r="B1032" s="68"/>
      <c r="C1032" s="68"/>
      <c r="D1032" s="68"/>
      <c r="E1032" s="68"/>
      <c r="F1032" s="68"/>
      <c r="G1032" s="68"/>
      <c r="H1032" s="68"/>
    </row>
    <row r="1033" spans="1:8" x14ac:dyDescent="0.3">
      <c r="A1033" s="68"/>
      <c r="B1033" s="68"/>
      <c r="C1033" s="68"/>
      <c r="D1033" s="68"/>
      <c r="E1033" s="68"/>
      <c r="F1033" s="68"/>
      <c r="G1033" s="68"/>
      <c r="H1033" s="68"/>
    </row>
    <row r="1034" spans="1:8" x14ac:dyDescent="0.3">
      <c r="A1034" s="68"/>
      <c r="B1034" s="68"/>
      <c r="C1034" s="68"/>
      <c r="D1034" s="68"/>
      <c r="E1034" s="68"/>
      <c r="F1034" s="68"/>
      <c r="G1034" s="68"/>
      <c r="H1034" s="68"/>
    </row>
    <row r="1035" spans="1:8" x14ac:dyDescent="0.3">
      <c r="A1035" s="68"/>
      <c r="B1035" s="68"/>
      <c r="C1035" s="68"/>
      <c r="D1035" s="68"/>
      <c r="E1035" s="68"/>
      <c r="F1035" s="68"/>
      <c r="G1035" s="68"/>
      <c r="H1035" s="68"/>
    </row>
    <row r="1036" spans="1:8" x14ac:dyDescent="0.3">
      <c r="A1036" s="68"/>
      <c r="B1036" s="68"/>
      <c r="C1036" s="68"/>
      <c r="D1036" s="68"/>
      <c r="E1036" s="68"/>
      <c r="F1036" s="68"/>
      <c r="G1036" s="68"/>
      <c r="H1036" s="68"/>
    </row>
    <row r="1037" spans="1:8" x14ac:dyDescent="0.3">
      <c r="A1037" s="68"/>
      <c r="B1037" s="68"/>
      <c r="C1037" s="68"/>
      <c r="D1037" s="68"/>
      <c r="E1037" s="68"/>
      <c r="F1037" s="68"/>
      <c r="G1037" s="68"/>
      <c r="H1037" s="68"/>
    </row>
    <row r="1038" spans="1:8" x14ac:dyDescent="0.3">
      <c r="A1038" s="68"/>
      <c r="B1038" s="68"/>
      <c r="C1038" s="68"/>
      <c r="D1038" s="68"/>
      <c r="E1038" s="68"/>
      <c r="F1038" s="68"/>
      <c r="G1038" s="68"/>
      <c r="H1038" s="68"/>
    </row>
    <row r="1039" spans="1:8" x14ac:dyDescent="0.3">
      <c r="A1039" s="68"/>
      <c r="B1039" s="68"/>
      <c r="C1039" s="68"/>
      <c r="D1039" s="68"/>
      <c r="E1039" s="68"/>
      <c r="F1039" s="68"/>
      <c r="G1039" s="68"/>
      <c r="H1039" s="68"/>
    </row>
    <row r="1040" spans="1:8" x14ac:dyDescent="0.3">
      <c r="A1040" s="68"/>
      <c r="B1040" s="68"/>
      <c r="C1040" s="68"/>
      <c r="D1040" s="68"/>
      <c r="E1040" s="68"/>
      <c r="F1040" s="68"/>
      <c r="G1040" s="68"/>
      <c r="H1040" s="68"/>
    </row>
    <row r="1041" spans="1:8" x14ac:dyDescent="0.3">
      <c r="A1041" s="68"/>
      <c r="B1041" s="68"/>
      <c r="C1041" s="68"/>
      <c r="D1041" s="68"/>
      <c r="E1041" s="68"/>
      <c r="F1041" s="68"/>
      <c r="G1041" s="68"/>
      <c r="H1041" s="68"/>
    </row>
    <row r="1042" spans="1:8" x14ac:dyDescent="0.3">
      <c r="A1042" s="68"/>
      <c r="B1042" s="68"/>
      <c r="C1042" s="68"/>
      <c r="D1042" s="68"/>
      <c r="E1042" s="68"/>
      <c r="F1042" s="68"/>
      <c r="G1042" s="68"/>
      <c r="H1042" s="68"/>
    </row>
    <row r="1043" spans="1:8" x14ac:dyDescent="0.3">
      <c r="A1043" s="68"/>
      <c r="B1043" s="68"/>
      <c r="C1043" s="68"/>
      <c r="D1043" s="68"/>
      <c r="E1043" s="68"/>
      <c r="F1043" s="68"/>
      <c r="G1043" s="68"/>
      <c r="H1043" s="68"/>
    </row>
    <row r="1044" spans="1:8" x14ac:dyDescent="0.3">
      <c r="A1044" s="68"/>
      <c r="B1044" s="68"/>
      <c r="C1044" s="68"/>
      <c r="D1044" s="68"/>
      <c r="E1044" s="68"/>
      <c r="F1044" s="68"/>
      <c r="G1044" s="68"/>
      <c r="H1044" s="68"/>
    </row>
    <row r="1045" spans="1:8" x14ac:dyDescent="0.3">
      <c r="A1045" s="68"/>
      <c r="B1045" s="68"/>
      <c r="C1045" s="68"/>
      <c r="D1045" s="68"/>
      <c r="E1045" s="68"/>
      <c r="F1045" s="68"/>
      <c r="G1045" s="68"/>
      <c r="H1045" s="68"/>
    </row>
    <row r="1046" spans="1:8" x14ac:dyDescent="0.3">
      <c r="A1046" s="68"/>
      <c r="B1046" s="68"/>
      <c r="C1046" s="68"/>
      <c r="D1046" s="68"/>
      <c r="E1046" s="68"/>
      <c r="F1046" s="68"/>
      <c r="G1046" s="68"/>
      <c r="H1046" s="68"/>
    </row>
    <row r="1047" spans="1:8" x14ac:dyDescent="0.3">
      <c r="A1047" s="68"/>
      <c r="B1047" s="68"/>
      <c r="C1047" s="68"/>
      <c r="D1047" s="68"/>
      <c r="E1047" s="68"/>
      <c r="F1047" s="68"/>
      <c r="G1047" s="68"/>
      <c r="H1047" s="68"/>
    </row>
    <row r="1048" spans="1:8" x14ac:dyDescent="0.3">
      <c r="A1048" s="68"/>
      <c r="B1048" s="68"/>
      <c r="C1048" s="68"/>
      <c r="D1048" s="68"/>
      <c r="E1048" s="68"/>
      <c r="F1048" s="68"/>
      <c r="G1048" s="68"/>
      <c r="H1048" s="68"/>
    </row>
    <row r="1049" spans="1:8" x14ac:dyDescent="0.3">
      <c r="A1049" s="68"/>
      <c r="B1049" s="68"/>
      <c r="C1049" s="68"/>
      <c r="D1049" s="68"/>
      <c r="E1049" s="68"/>
      <c r="F1049" s="68"/>
      <c r="G1049" s="68"/>
      <c r="H1049" s="68"/>
    </row>
    <row r="1050" spans="1:8" x14ac:dyDescent="0.3">
      <c r="A1050" s="68"/>
      <c r="B1050" s="68"/>
      <c r="C1050" s="68"/>
      <c r="D1050" s="68"/>
      <c r="E1050" s="68"/>
      <c r="F1050" s="68"/>
      <c r="G1050" s="68"/>
      <c r="H1050" s="68"/>
    </row>
    <row r="1051" spans="1:8" x14ac:dyDescent="0.3">
      <c r="A1051" s="68"/>
      <c r="B1051" s="68"/>
      <c r="C1051" s="68"/>
      <c r="D1051" s="68"/>
      <c r="E1051" s="68"/>
      <c r="F1051" s="68"/>
      <c r="G1051" s="68"/>
      <c r="H1051" s="68"/>
    </row>
    <row r="1052" spans="1:8" x14ac:dyDescent="0.3">
      <c r="A1052" s="68"/>
      <c r="B1052" s="68"/>
      <c r="C1052" s="68"/>
      <c r="D1052" s="68"/>
      <c r="E1052" s="68"/>
      <c r="F1052" s="68"/>
      <c r="G1052" s="68"/>
      <c r="H1052" s="68"/>
    </row>
    <row r="1053" spans="1:8" x14ac:dyDescent="0.3">
      <c r="A1053" s="68"/>
      <c r="B1053" s="68"/>
      <c r="C1053" s="68"/>
      <c r="D1053" s="68"/>
      <c r="E1053" s="68"/>
      <c r="F1053" s="68"/>
      <c r="G1053" s="68"/>
      <c r="H1053" s="68"/>
    </row>
    <row r="1054" spans="1:8" x14ac:dyDescent="0.3">
      <c r="A1054" s="68"/>
      <c r="B1054" s="68"/>
      <c r="C1054" s="68"/>
      <c r="D1054" s="68"/>
      <c r="E1054" s="68"/>
      <c r="F1054" s="68"/>
      <c r="G1054" s="68"/>
      <c r="H1054" s="68"/>
    </row>
    <row r="1055" spans="1:8" x14ac:dyDescent="0.3">
      <c r="A1055" s="68"/>
      <c r="B1055" s="68"/>
      <c r="C1055" s="68"/>
      <c r="D1055" s="68"/>
      <c r="E1055" s="68"/>
      <c r="F1055" s="68"/>
      <c r="G1055" s="68"/>
      <c r="H1055" s="68"/>
    </row>
    <row r="1056" spans="1:8" x14ac:dyDescent="0.3">
      <c r="A1056" s="68"/>
      <c r="B1056" s="68"/>
      <c r="C1056" s="68"/>
      <c r="D1056" s="68"/>
      <c r="E1056" s="68"/>
      <c r="F1056" s="68"/>
      <c r="G1056" s="68"/>
      <c r="H1056" s="68"/>
    </row>
    <row r="1057" spans="1:8" x14ac:dyDescent="0.3">
      <c r="A1057" s="68"/>
      <c r="B1057" s="68"/>
      <c r="C1057" s="68"/>
      <c r="D1057" s="68"/>
      <c r="E1057" s="68"/>
      <c r="F1057" s="68"/>
      <c r="G1057" s="68"/>
      <c r="H1057" s="68"/>
    </row>
    <row r="1058" spans="1:8" x14ac:dyDescent="0.3">
      <c r="A1058" s="68"/>
      <c r="B1058" s="68"/>
      <c r="C1058" s="68"/>
      <c r="D1058" s="68"/>
      <c r="E1058" s="68"/>
      <c r="F1058" s="68"/>
      <c r="G1058" s="68"/>
      <c r="H1058" s="68"/>
    </row>
    <row r="1059" spans="1:8" x14ac:dyDescent="0.3">
      <c r="A1059" s="68"/>
      <c r="B1059" s="68"/>
      <c r="C1059" s="68"/>
      <c r="D1059" s="68"/>
      <c r="E1059" s="68"/>
      <c r="F1059" s="68"/>
      <c r="G1059" s="68"/>
      <c r="H1059" s="68"/>
    </row>
    <row r="1060" spans="1:8" x14ac:dyDescent="0.3">
      <c r="A1060" s="68"/>
      <c r="B1060" s="68"/>
      <c r="C1060" s="68"/>
      <c r="D1060" s="68"/>
      <c r="E1060" s="68"/>
      <c r="F1060" s="68"/>
      <c r="G1060" s="68"/>
      <c r="H1060" s="68"/>
    </row>
    <row r="1061" spans="1:8" x14ac:dyDescent="0.3">
      <c r="A1061" s="68"/>
      <c r="B1061" s="68"/>
      <c r="C1061" s="68"/>
      <c r="D1061" s="68"/>
      <c r="E1061" s="68"/>
      <c r="F1061" s="68"/>
      <c r="G1061" s="68"/>
      <c r="H1061" s="68"/>
    </row>
    <row r="1062" spans="1:8" x14ac:dyDescent="0.3">
      <c r="A1062" s="68"/>
      <c r="B1062" s="68"/>
      <c r="C1062" s="68"/>
      <c r="D1062" s="68"/>
      <c r="E1062" s="68"/>
      <c r="F1062" s="68"/>
      <c r="G1062" s="68"/>
      <c r="H1062" s="68"/>
    </row>
    <row r="1063" spans="1:8" x14ac:dyDescent="0.3">
      <c r="A1063" s="68"/>
      <c r="B1063" s="68"/>
      <c r="C1063" s="68"/>
      <c r="D1063" s="68"/>
      <c r="E1063" s="68"/>
      <c r="F1063" s="68"/>
      <c r="G1063" s="68"/>
      <c r="H1063" s="68"/>
    </row>
    <row r="1064" spans="1:8" x14ac:dyDescent="0.3">
      <c r="A1064" s="68"/>
      <c r="B1064" s="68"/>
      <c r="C1064" s="68"/>
      <c r="D1064" s="68"/>
      <c r="E1064" s="68"/>
      <c r="F1064" s="68"/>
      <c r="G1064" s="68"/>
      <c r="H1064" s="68"/>
    </row>
    <row r="1065" spans="1:8" x14ac:dyDescent="0.3">
      <c r="A1065" s="68"/>
      <c r="B1065" s="68"/>
      <c r="C1065" s="68"/>
      <c r="D1065" s="68"/>
      <c r="E1065" s="68"/>
      <c r="F1065" s="68"/>
      <c r="G1065" s="68"/>
      <c r="H1065" s="68"/>
    </row>
    <row r="1066" spans="1:8" x14ac:dyDescent="0.3">
      <c r="A1066" s="68"/>
      <c r="B1066" s="68"/>
      <c r="C1066" s="68"/>
      <c r="D1066" s="68"/>
      <c r="E1066" s="68"/>
      <c r="F1066" s="68"/>
      <c r="G1066" s="68"/>
      <c r="H1066" s="68"/>
    </row>
    <row r="1067" spans="1:8" x14ac:dyDescent="0.3">
      <c r="A1067" s="68"/>
      <c r="B1067" s="68"/>
      <c r="C1067" s="68"/>
      <c r="D1067" s="68"/>
      <c r="E1067" s="68"/>
      <c r="F1067" s="68"/>
      <c r="G1067" s="68"/>
      <c r="H1067" s="68"/>
    </row>
    <row r="1068" spans="1:8" x14ac:dyDescent="0.3">
      <c r="A1068" s="68"/>
      <c r="B1068" s="68"/>
      <c r="C1068" s="68"/>
      <c r="D1068" s="68"/>
      <c r="E1068" s="68"/>
      <c r="F1068" s="68"/>
      <c r="G1068" s="68"/>
      <c r="H1068" s="68"/>
    </row>
    <row r="1069" spans="1:8" x14ac:dyDescent="0.3">
      <c r="A1069" s="68"/>
      <c r="B1069" s="68"/>
      <c r="C1069" s="68"/>
      <c r="D1069" s="68"/>
      <c r="E1069" s="68"/>
      <c r="F1069" s="68"/>
      <c r="G1069" s="68"/>
      <c r="H1069" s="68"/>
    </row>
    <row r="1070" spans="1:8" x14ac:dyDescent="0.3">
      <c r="A1070" s="68"/>
      <c r="B1070" s="68"/>
      <c r="C1070" s="68"/>
      <c r="D1070" s="68"/>
      <c r="E1070" s="68"/>
      <c r="F1070" s="68"/>
      <c r="G1070" s="68"/>
      <c r="H1070" s="68"/>
    </row>
    <row r="1071" spans="1:8" x14ac:dyDescent="0.3">
      <c r="A1071" s="68"/>
      <c r="B1071" s="68"/>
      <c r="C1071" s="68"/>
      <c r="D1071" s="68"/>
      <c r="E1071" s="68"/>
      <c r="F1071" s="68"/>
      <c r="G1071" s="68"/>
      <c r="H1071" s="68"/>
    </row>
    <row r="1072" spans="1:8" x14ac:dyDescent="0.3">
      <c r="A1072" s="68"/>
      <c r="B1072" s="68"/>
      <c r="C1072" s="68"/>
      <c r="D1072" s="68"/>
      <c r="E1072" s="68"/>
      <c r="F1072" s="68"/>
      <c r="G1072" s="68"/>
      <c r="H1072" s="68"/>
    </row>
    <row r="1073" spans="1:8" x14ac:dyDescent="0.3">
      <c r="A1073" s="68"/>
      <c r="B1073" s="68"/>
      <c r="C1073" s="68"/>
      <c r="D1073" s="68"/>
      <c r="E1073" s="68"/>
      <c r="F1073" s="68"/>
      <c r="G1073" s="68"/>
      <c r="H1073" s="68"/>
    </row>
    <row r="1074" spans="1:8" x14ac:dyDescent="0.3">
      <c r="A1074" s="68"/>
      <c r="B1074" s="68"/>
      <c r="C1074" s="68"/>
      <c r="D1074" s="68"/>
      <c r="E1074" s="68"/>
      <c r="F1074" s="68"/>
      <c r="G1074" s="68"/>
      <c r="H1074" s="68"/>
    </row>
    <row r="1075" spans="1:8" x14ac:dyDescent="0.3">
      <c r="A1075" s="68"/>
      <c r="B1075" s="68"/>
      <c r="C1075" s="68"/>
      <c r="D1075" s="68"/>
      <c r="E1075" s="68"/>
      <c r="F1075" s="68"/>
      <c r="G1075" s="68"/>
      <c r="H1075" s="68"/>
    </row>
    <row r="1076" spans="1:8" x14ac:dyDescent="0.3">
      <c r="A1076" s="68"/>
      <c r="B1076" s="68"/>
      <c r="C1076" s="68"/>
      <c r="D1076" s="68"/>
      <c r="E1076" s="68"/>
      <c r="F1076" s="68"/>
      <c r="G1076" s="68"/>
      <c r="H1076" s="68"/>
    </row>
    <row r="1077" spans="1:8" x14ac:dyDescent="0.3">
      <c r="A1077" s="68"/>
      <c r="B1077" s="68"/>
      <c r="C1077" s="68"/>
      <c r="D1077" s="68"/>
      <c r="E1077" s="68"/>
      <c r="F1077" s="68"/>
      <c r="G1077" s="68"/>
      <c r="H1077" s="68"/>
    </row>
    <row r="1078" spans="1:8" x14ac:dyDescent="0.3">
      <c r="A1078" s="68"/>
      <c r="B1078" s="68"/>
      <c r="C1078" s="68"/>
      <c r="D1078" s="68"/>
      <c r="E1078" s="68"/>
      <c r="F1078" s="68"/>
      <c r="G1078" s="68"/>
      <c r="H1078" s="68"/>
    </row>
    <row r="1079" spans="1:8" x14ac:dyDescent="0.3">
      <c r="A1079" s="68"/>
      <c r="B1079" s="68"/>
      <c r="C1079" s="68"/>
      <c r="D1079" s="68"/>
      <c r="E1079" s="68"/>
      <c r="F1079" s="68"/>
      <c r="G1079" s="68"/>
      <c r="H1079" s="68"/>
    </row>
    <row r="1080" spans="1:8" x14ac:dyDescent="0.3">
      <c r="A1080" s="68"/>
      <c r="B1080" s="68"/>
      <c r="C1080" s="68"/>
      <c r="D1080" s="68"/>
      <c r="E1080" s="68"/>
      <c r="F1080" s="68"/>
      <c r="G1080" s="68"/>
      <c r="H1080" s="68"/>
    </row>
    <row r="1081" spans="1:8" x14ac:dyDescent="0.3">
      <c r="A1081" s="68"/>
      <c r="B1081" s="68"/>
      <c r="C1081" s="68"/>
      <c r="D1081" s="68"/>
      <c r="E1081" s="68"/>
      <c r="F1081" s="68"/>
      <c r="G1081" s="68"/>
      <c r="H1081" s="68"/>
    </row>
    <row r="1082" spans="1:8" x14ac:dyDescent="0.3">
      <c r="A1082" s="68"/>
      <c r="B1082" s="68"/>
      <c r="C1082" s="68"/>
      <c r="D1082" s="68"/>
      <c r="E1082" s="68"/>
      <c r="F1082" s="68"/>
      <c r="G1082" s="68"/>
      <c r="H1082" s="68"/>
    </row>
    <row r="1083" spans="1:8" x14ac:dyDescent="0.3">
      <c r="A1083" s="68"/>
      <c r="B1083" s="68"/>
      <c r="C1083" s="68"/>
      <c r="D1083" s="68"/>
      <c r="E1083" s="68"/>
      <c r="F1083" s="68"/>
      <c r="G1083" s="68"/>
      <c r="H1083" s="68"/>
    </row>
    <row r="1084" spans="1:8" x14ac:dyDescent="0.3">
      <c r="A1084" s="68"/>
      <c r="B1084" s="68"/>
      <c r="C1084" s="68"/>
      <c r="D1084" s="68"/>
      <c r="E1084" s="68"/>
      <c r="F1084" s="68"/>
      <c r="G1084" s="68"/>
      <c r="H1084" s="68"/>
    </row>
    <row r="1085" spans="1:8" x14ac:dyDescent="0.3">
      <c r="A1085" s="68"/>
      <c r="B1085" s="68"/>
      <c r="C1085" s="68"/>
      <c r="D1085" s="68"/>
      <c r="E1085" s="68"/>
      <c r="F1085" s="68"/>
      <c r="G1085" s="68"/>
      <c r="H1085" s="68"/>
    </row>
    <row r="1086" spans="1:8" x14ac:dyDescent="0.3">
      <c r="A1086" s="68"/>
      <c r="B1086" s="68"/>
      <c r="C1086" s="68"/>
      <c r="D1086" s="68"/>
      <c r="E1086" s="68"/>
      <c r="F1086" s="68"/>
      <c r="G1086" s="68"/>
      <c r="H1086" s="68"/>
    </row>
    <row r="1087" spans="1:8" x14ac:dyDescent="0.3">
      <c r="A1087" s="68"/>
      <c r="B1087" s="68"/>
      <c r="C1087" s="68"/>
      <c r="D1087" s="68"/>
      <c r="E1087" s="68"/>
      <c r="F1087" s="68"/>
      <c r="G1087" s="68"/>
      <c r="H1087" s="68"/>
    </row>
    <row r="1088" spans="1:8" x14ac:dyDescent="0.3">
      <c r="A1088" s="68"/>
      <c r="B1088" s="68"/>
      <c r="C1088" s="68"/>
      <c r="D1088" s="68"/>
      <c r="E1088" s="68"/>
      <c r="F1088" s="68"/>
      <c r="G1088" s="68"/>
      <c r="H1088" s="68"/>
    </row>
    <row r="1089" spans="1:8" x14ac:dyDescent="0.3">
      <c r="A1089" s="68"/>
      <c r="B1089" s="68"/>
      <c r="C1089" s="68"/>
      <c r="D1089" s="68"/>
      <c r="E1089" s="68"/>
      <c r="F1089" s="68"/>
      <c r="G1089" s="68"/>
      <c r="H1089" s="68"/>
    </row>
    <row r="1090" spans="1:8" x14ac:dyDescent="0.3">
      <c r="A1090" s="68"/>
      <c r="B1090" s="68"/>
      <c r="C1090" s="68"/>
      <c r="D1090" s="68"/>
      <c r="E1090" s="68"/>
      <c r="F1090" s="68"/>
      <c r="G1090" s="68"/>
      <c r="H1090" s="68"/>
    </row>
    <row r="1091" spans="1:8" x14ac:dyDescent="0.3">
      <c r="A1091" s="68"/>
      <c r="B1091" s="68"/>
      <c r="C1091" s="68"/>
      <c r="D1091" s="68"/>
      <c r="E1091" s="68"/>
      <c r="F1091" s="68"/>
      <c r="G1091" s="68"/>
      <c r="H1091" s="68"/>
    </row>
    <row r="1092" spans="1:8" x14ac:dyDescent="0.3">
      <c r="A1092" s="68"/>
      <c r="B1092" s="68"/>
      <c r="C1092" s="68"/>
      <c r="D1092" s="68"/>
      <c r="E1092" s="68"/>
      <c r="F1092" s="68"/>
      <c r="G1092" s="68"/>
      <c r="H1092" s="68"/>
    </row>
    <row r="1093" spans="1:8" x14ac:dyDescent="0.3">
      <c r="A1093" s="68"/>
      <c r="B1093" s="68"/>
      <c r="C1093" s="68"/>
      <c r="D1093" s="68"/>
      <c r="E1093" s="68"/>
      <c r="F1093" s="68"/>
      <c r="G1093" s="68"/>
      <c r="H1093" s="68"/>
    </row>
    <row r="1094" spans="1:8" x14ac:dyDescent="0.3">
      <c r="A1094" s="68"/>
      <c r="B1094" s="68"/>
      <c r="C1094" s="68"/>
      <c r="D1094" s="68"/>
      <c r="E1094" s="68"/>
      <c r="F1094" s="68"/>
      <c r="G1094" s="68"/>
      <c r="H1094" s="68"/>
    </row>
    <row r="1095" spans="1:8" x14ac:dyDescent="0.3">
      <c r="A1095" s="68"/>
      <c r="B1095" s="68"/>
      <c r="C1095" s="68"/>
      <c r="D1095" s="68"/>
      <c r="E1095" s="68"/>
      <c r="F1095" s="68"/>
      <c r="G1095" s="68"/>
      <c r="H1095" s="68"/>
    </row>
    <row r="1096" spans="1:8" x14ac:dyDescent="0.3">
      <c r="A1096" s="68"/>
      <c r="B1096" s="68"/>
      <c r="C1096" s="68"/>
      <c r="D1096" s="68"/>
      <c r="E1096" s="68"/>
      <c r="F1096" s="68"/>
      <c r="G1096" s="68"/>
      <c r="H1096" s="68"/>
    </row>
    <row r="1097" spans="1:8" x14ac:dyDescent="0.3">
      <c r="A1097" s="68"/>
      <c r="B1097" s="68"/>
      <c r="C1097" s="68"/>
      <c r="D1097" s="68"/>
      <c r="E1097" s="68"/>
      <c r="F1097" s="68"/>
      <c r="G1097" s="68"/>
      <c r="H1097" s="68"/>
    </row>
    <row r="1098" spans="1:8" x14ac:dyDescent="0.3">
      <c r="A1098" s="68"/>
      <c r="B1098" s="68"/>
      <c r="C1098" s="68"/>
      <c r="D1098" s="68"/>
      <c r="E1098" s="68"/>
      <c r="F1098" s="68"/>
      <c r="G1098" s="68"/>
      <c r="H1098" s="68"/>
    </row>
    <row r="1099" spans="1:8" x14ac:dyDescent="0.3">
      <c r="A1099" s="68"/>
      <c r="B1099" s="68"/>
      <c r="C1099" s="68"/>
      <c r="D1099" s="68"/>
      <c r="E1099" s="68"/>
      <c r="F1099" s="68"/>
      <c r="G1099" s="68"/>
      <c r="H1099" s="68"/>
    </row>
    <row r="1100" spans="1:8" x14ac:dyDescent="0.3">
      <c r="A1100" s="68"/>
      <c r="B1100" s="68"/>
      <c r="C1100" s="68"/>
      <c r="D1100" s="68"/>
      <c r="E1100" s="68"/>
      <c r="F1100" s="68"/>
      <c r="G1100" s="68"/>
      <c r="H1100" s="68"/>
    </row>
    <row r="1101" spans="1:8" x14ac:dyDescent="0.3">
      <c r="A1101" s="68"/>
      <c r="B1101" s="68"/>
      <c r="C1101" s="68"/>
      <c r="D1101" s="68"/>
      <c r="E1101" s="68"/>
      <c r="F1101" s="68"/>
      <c r="G1101" s="68"/>
      <c r="H1101" s="68"/>
    </row>
    <row r="1102" spans="1:8" x14ac:dyDescent="0.3">
      <c r="A1102" s="68"/>
      <c r="B1102" s="68"/>
      <c r="C1102" s="68"/>
      <c r="D1102" s="68"/>
      <c r="E1102" s="68"/>
      <c r="F1102" s="68"/>
      <c r="G1102" s="68"/>
      <c r="H1102" s="68"/>
    </row>
    <row r="1103" spans="1:8" x14ac:dyDescent="0.3">
      <c r="A1103" s="68"/>
      <c r="B1103" s="68"/>
      <c r="C1103" s="68"/>
      <c r="D1103" s="68"/>
      <c r="E1103" s="68"/>
      <c r="F1103" s="68"/>
      <c r="G1103" s="68"/>
      <c r="H1103" s="68"/>
    </row>
    <row r="1104" spans="1:8" x14ac:dyDescent="0.3">
      <c r="A1104" s="68"/>
      <c r="B1104" s="68"/>
      <c r="C1104" s="68"/>
      <c r="D1104" s="68"/>
      <c r="E1104" s="68"/>
      <c r="F1104" s="68"/>
      <c r="G1104" s="68"/>
      <c r="H1104" s="68"/>
    </row>
    <row r="1105" spans="1:8" x14ac:dyDescent="0.3">
      <c r="A1105" s="68"/>
      <c r="B1105" s="68"/>
      <c r="C1105" s="68"/>
      <c r="D1105" s="68"/>
      <c r="E1105" s="68"/>
      <c r="F1105" s="68"/>
      <c r="G1105" s="68"/>
      <c r="H1105" s="68"/>
    </row>
    <row r="1106" spans="1:8" x14ac:dyDescent="0.3">
      <c r="A1106" s="68"/>
      <c r="B1106" s="68"/>
      <c r="C1106" s="68"/>
      <c r="D1106" s="68"/>
      <c r="E1106" s="68"/>
      <c r="F1106" s="68"/>
      <c r="G1106" s="68"/>
      <c r="H1106" s="68"/>
    </row>
    <row r="1107" spans="1:8" x14ac:dyDescent="0.3">
      <c r="A1107" s="68"/>
      <c r="B1107" s="68"/>
      <c r="C1107" s="68"/>
      <c r="D1107" s="68"/>
      <c r="E1107" s="68"/>
      <c r="F1107" s="68"/>
      <c r="G1107" s="68"/>
      <c r="H1107" s="68"/>
    </row>
    <row r="1108" spans="1:8" x14ac:dyDescent="0.3">
      <c r="A1108" s="68"/>
      <c r="B1108" s="68"/>
      <c r="C1108" s="68"/>
      <c r="D1108" s="68"/>
      <c r="E1108" s="68"/>
      <c r="F1108" s="68"/>
      <c r="G1108" s="68"/>
      <c r="H1108" s="68"/>
    </row>
    <row r="1109" spans="1:8" x14ac:dyDescent="0.3">
      <c r="A1109" s="68"/>
      <c r="B1109" s="68"/>
      <c r="C1109" s="68"/>
      <c r="D1109" s="68"/>
      <c r="E1109" s="68"/>
      <c r="F1109" s="68"/>
      <c r="G1109" s="68"/>
      <c r="H1109" s="68"/>
    </row>
    <row r="1110" spans="1:8" x14ac:dyDescent="0.3">
      <c r="A1110" s="68"/>
      <c r="B1110" s="68"/>
      <c r="C1110" s="68"/>
      <c r="D1110" s="68"/>
      <c r="E1110" s="68"/>
      <c r="F1110" s="68"/>
      <c r="G1110" s="68"/>
      <c r="H1110" s="68"/>
    </row>
    <row r="1111" spans="1:8" x14ac:dyDescent="0.3">
      <c r="A1111" s="68"/>
      <c r="B1111" s="68"/>
      <c r="C1111" s="68"/>
      <c r="D1111" s="68"/>
      <c r="E1111" s="68"/>
      <c r="F1111" s="68"/>
      <c r="G1111" s="68"/>
      <c r="H1111" s="68"/>
    </row>
    <row r="1112" spans="1:8" x14ac:dyDescent="0.3">
      <c r="A1112" s="68"/>
      <c r="B1112" s="68"/>
      <c r="C1112" s="68"/>
      <c r="D1112" s="68"/>
      <c r="E1112" s="68"/>
      <c r="F1112" s="68"/>
      <c r="G1112" s="68"/>
      <c r="H1112" s="68"/>
    </row>
    <row r="1113" spans="1:8" x14ac:dyDescent="0.3">
      <c r="A1113" s="68"/>
      <c r="B1113" s="68"/>
      <c r="C1113" s="68"/>
      <c r="D1113" s="68"/>
      <c r="E1113" s="68"/>
      <c r="F1113" s="68"/>
      <c r="G1113" s="68"/>
      <c r="H1113" s="68"/>
    </row>
    <row r="1114" spans="1:8" x14ac:dyDescent="0.3">
      <c r="A1114" s="68"/>
      <c r="B1114" s="68"/>
      <c r="C1114" s="68"/>
      <c r="D1114" s="68"/>
      <c r="E1114" s="68"/>
      <c r="F1114" s="68"/>
      <c r="G1114" s="68"/>
      <c r="H1114" s="68"/>
    </row>
    <row r="1115" spans="1:8" x14ac:dyDescent="0.3">
      <c r="A1115" s="68"/>
      <c r="B1115" s="68"/>
      <c r="C1115" s="68"/>
      <c r="D1115" s="68"/>
      <c r="E1115" s="68"/>
      <c r="F1115" s="68"/>
      <c r="G1115" s="68"/>
      <c r="H1115" s="68"/>
    </row>
    <row r="1116" spans="1:8" x14ac:dyDescent="0.3">
      <c r="A1116" s="68"/>
      <c r="B1116" s="68"/>
      <c r="C1116" s="68"/>
      <c r="D1116" s="68"/>
      <c r="E1116" s="68"/>
      <c r="F1116" s="68"/>
      <c r="G1116" s="68"/>
      <c r="H1116" s="68"/>
    </row>
    <row r="1117" spans="1:8" x14ac:dyDescent="0.3">
      <c r="A1117" s="68"/>
      <c r="B1117" s="68"/>
      <c r="C1117" s="68"/>
      <c r="D1117" s="68"/>
      <c r="E1117" s="68"/>
      <c r="F1117" s="68"/>
      <c r="G1117" s="68"/>
      <c r="H1117" s="68"/>
    </row>
    <row r="1118" spans="1:8" x14ac:dyDescent="0.3">
      <c r="A1118" s="68"/>
      <c r="B1118" s="68"/>
      <c r="C1118" s="68"/>
      <c r="D1118" s="68"/>
      <c r="E1118" s="68"/>
      <c r="F1118" s="68"/>
      <c r="G1118" s="68"/>
      <c r="H1118" s="68"/>
    </row>
    <row r="1119" spans="1:8" x14ac:dyDescent="0.3">
      <c r="A1119" s="68"/>
      <c r="B1119" s="68"/>
      <c r="C1119" s="68"/>
      <c r="D1119" s="68"/>
      <c r="E1119" s="68"/>
      <c r="F1119" s="68"/>
      <c r="G1119" s="68"/>
      <c r="H1119" s="68"/>
    </row>
    <row r="1120" spans="1:8" x14ac:dyDescent="0.3">
      <c r="A1120" s="68"/>
      <c r="B1120" s="68"/>
      <c r="C1120" s="68"/>
      <c r="D1120" s="68"/>
      <c r="E1120" s="68"/>
      <c r="F1120" s="68"/>
      <c r="G1120" s="68"/>
      <c r="H1120" s="68"/>
    </row>
    <row r="1121" spans="1:8" x14ac:dyDescent="0.3">
      <c r="A1121" s="68"/>
      <c r="B1121" s="68"/>
      <c r="C1121" s="68"/>
      <c r="D1121" s="68"/>
      <c r="E1121" s="68"/>
      <c r="F1121" s="68"/>
      <c r="G1121" s="68"/>
      <c r="H1121" s="68"/>
    </row>
    <row r="1122" spans="1:8" x14ac:dyDescent="0.3">
      <c r="A1122" s="68"/>
      <c r="B1122" s="68"/>
      <c r="C1122" s="68"/>
      <c r="D1122" s="68"/>
      <c r="E1122" s="68"/>
      <c r="F1122" s="68"/>
      <c r="G1122" s="68"/>
      <c r="H1122" s="68"/>
    </row>
    <row r="1123" spans="1:8" x14ac:dyDescent="0.3">
      <c r="A1123" s="68"/>
      <c r="B1123" s="68"/>
      <c r="C1123" s="68"/>
      <c r="D1123" s="68"/>
      <c r="E1123" s="68"/>
      <c r="F1123" s="68"/>
      <c r="G1123" s="68"/>
      <c r="H1123" s="68"/>
    </row>
    <row r="1124" spans="1:8" x14ac:dyDescent="0.3">
      <c r="A1124" s="68"/>
      <c r="B1124" s="68"/>
      <c r="C1124" s="68"/>
      <c r="D1124" s="68"/>
      <c r="E1124" s="68"/>
      <c r="F1124" s="68"/>
      <c r="G1124" s="68"/>
      <c r="H1124" s="68"/>
    </row>
    <row r="1125" spans="1:8" x14ac:dyDescent="0.3">
      <c r="A1125" s="68"/>
      <c r="B1125" s="68"/>
      <c r="C1125" s="68"/>
      <c r="D1125" s="68"/>
      <c r="E1125" s="68"/>
      <c r="F1125" s="68"/>
      <c r="G1125" s="68"/>
      <c r="H1125" s="68"/>
    </row>
    <row r="1126" spans="1:8" x14ac:dyDescent="0.3">
      <c r="A1126" s="68"/>
      <c r="B1126" s="68"/>
      <c r="C1126" s="68"/>
      <c r="D1126" s="68"/>
      <c r="E1126" s="68"/>
      <c r="F1126" s="68"/>
      <c r="G1126" s="68"/>
      <c r="H1126" s="68"/>
    </row>
    <row r="1127" spans="1:8" x14ac:dyDescent="0.3">
      <c r="A1127" s="68"/>
      <c r="B1127" s="68"/>
      <c r="C1127" s="68"/>
      <c r="D1127" s="68"/>
      <c r="E1127" s="68"/>
      <c r="F1127" s="68"/>
      <c r="G1127" s="68"/>
      <c r="H1127" s="68"/>
    </row>
    <row r="1128" spans="1:8" x14ac:dyDescent="0.3">
      <c r="A1128" s="68"/>
      <c r="B1128" s="68"/>
      <c r="C1128" s="68"/>
      <c r="D1128" s="68"/>
      <c r="E1128" s="68"/>
      <c r="F1128" s="68"/>
      <c r="G1128" s="68"/>
      <c r="H1128" s="68"/>
    </row>
    <row r="1129" spans="1:8" x14ac:dyDescent="0.3">
      <c r="A1129" s="68"/>
      <c r="B1129" s="68"/>
      <c r="C1129" s="68"/>
      <c r="D1129" s="68"/>
      <c r="E1129" s="68"/>
      <c r="F1129" s="68"/>
      <c r="G1129" s="68"/>
      <c r="H1129" s="68"/>
    </row>
    <row r="1130" spans="1:8" x14ac:dyDescent="0.3">
      <c r="A1130" s="68"/>
      <c r="B1130" s="68"/>
      <c r="C1130" s="68"/>
      <c r="D1130" s="68"/>
      <c r="E1130" s="68"/>
      <c r="F1130" s="68"/>
      <c r="G1130" s="68"/>
      <c r="H1130" s="68"/>
    </row>
    <row r="1131" spans="1:8" x14ac:dyDescent="0.3">
      <c r="A1131" s="68"/>
      <c r="B1131" s="68"/>
      <c r="C1131" s="68"/>
      <c r="D1131" s="68"/>
      <c r="E1131" s="68"/>
      <c r="F1131" s="68"/>
      <c r="G1131" s="68"/>
      <c r="H1131" s="68"/>
    </row>
    <row r="1132" spans="1:8" x14ac:dyDescent="0.3">
      <c r="A1132" s="68"/>
      <c r="B1132" s="68"/>
      <c r="C1132" s="68"/>
      <c r="D1132" s="68"/>
      <c r="E1132" s="68"/>
      <c r="F1132" s="68"/>
      <c r="G1132" s="68"/>
      <c r="H1132" s="68"/>
    </row>
    <row r="1133" spans="1:8" x14ac:dyDescent="0.3">
      <c r="A1133" s="68"/>
      <c r="B1133" s="68"/>
      <c r="C1133" s="68"/>
      <c r="D1133" s="68"/>
      <c r="E1133" s="68"/>
      <c r="F1133" s="68"/>
      <c r="G1133" s="68"/>
      <c r="H1133" s="68"/>
    </row>
    <row r="1134" spans="1:8" x14ac:dyDescent="0.3">
      <c r="A1134" s="68"/>
      <c r="B1134" s="68"/>
      <c r="C1134" s="68"/>
      <c r="D1134" s="68"/>
      <c r="E1134" s="68"/>
      <c r="F1134" s="68"/>
      <c r="G1134" s="68"/>
      <c r="H1134" s="68"/>
    </row>
    <row r="1135" spans="1:8" x14ac:dyDescent="0.3">
      <c r="A1135" s="68"/>
      <c r="B1135" s="68"/>
      <c r="C1135" s="68"/>
      <c r="D1135" s="68"/>
      <c r="E1135" s="68"/>
      <c r="F1135" s="68"/>
      <c r="G1135" s="68"/>
      <c r="H1135" s="68"/>
    </row>
    <row r="1136" spans="1:8" x14ac:dyDescent="0.3">
      <c r="A1136" s="68"/>
      <c r="B1136" s="68"/>
      <c r="C1136" s="68"/>
      <c r="D1136" s="68"/>
      <c r="E1136" s="68"/>
      <c r="F1136" s="68"/>
      <c r="G1136" s="68"/>
      <c r="H1136" s="68"/>
    </row>
    <row r="1137" spans="1:8" x14ac:dyDescent="0.3">
      <c r="A1137" s="68"/>
      <c r="B1137" s="68"/>
      <c r="C1137" s="68"/>
      <c r="D1137" s="68"/>
      <c r="E1137" s="68"/>
      <c r="F1137" s="68"/>
      <c r="G1137" s="68"/>
      <c r="H1137" s="68"/>
    </row>
    <row r="1138" spans="1:8" x14ac:dyDescent="0.3">
      <c r="A1138" s="68"/>
      <c r="B1138" s="68"/>
      <c r="C1138" s="68"/>
      <c r="D1138" s="68"/>
      <c r="E1138" s="68"/>
      <c r="F1138" s="68"/>
      <c r="G1138" s="68"/>
      <c r="H1138" s="68"/>
    </row>
    <row r="1139" spans="1:8" x14ac:dyDescent="0.3">
      <c r="A1139" s="68"/>
      <c r="B1139" s="68"/>
      <c r="C1139" s="68"/>
      <c r="D1139" s="68"/>
      <c r="E1139" s="68"/>
      <c r="F1139" s="68"/>
      <c r="G1139" s="68"/>
      <c r="H1139" s="68"/>
    </row>
    <row r="1140" spans="1:8" x14ac:dyDescent="0.3">
      <c r="A1140" s="68"/>
      <c r="B1140" s="68"/>
      <c r="C1140" s="68"/>
      <c r="D1140" s="68"/>
      <c r="E1140" s="68"/>
      <c r="F1140" s="68"/>
      <c r="G1140" s="68"/>
      <c r="H1140" s="68"/>
    </row>
    <row r="1141" spans="1:8" x14ac:dyDescent="0.3">
      <c r="A1141" s="68"/>
      <c r="B1141" s="68"/>
      <c r="C1141" s="68"/>
      <c r="D1141" s="68"/>
      <c r="E1141" s="68"/>
      <c r="F1141" s="68"/>
      <c r="G1141" s="68"/>
      <c r="H1141" s="68"/>
    </row>
    <row r="1142" spans="1:8" x14ac:dyDescent="0.3">
      <c r="A1142" s="68"/>
      <c r="B1142" s="68"/>
      <c r="C1142" s="68"/>
      <c r="D1142" s="68"/>
      <c r="E1142" s="68"/>
      <c r="F1142" s="68"/>
      <c r="G1142" s="68"/>
      <c r="H1142" s="68"/>
    </row>
    <row r="1143" spans="1:8" x14ac:dyDescent="0.3">
      <c r="A1143" s="68"/>
      <c r="B1143" s="68"/>
      <c r="C1143" s="68"/>
      <c r="D1143" s="68"/>
      <c r="E1143" s="68"/>
      <c r="F1143" s="68"/>
      <c r="G1143" s="68"/>
      <c r="H1143" s="68"/>
    </row>
    <row r="1144" spans="1:8" x14ac:dyDescent="0.3">
      <c r="A1144" s="68"/>
      <c r="B1144" s="68"/>
      <c r="C1144" s="68"/>
      <c r="D1144" s="68"/>
      <c r="E1144" s="68"/>
      <c r="F1144" s="68"/>
      <c r="G1144" s="68"/>
      <c r="H1144" s="68"/>
    </row>
    <row r="1145" spans="1:8" x14ac:dyDescent="0.3">
      <c r="A1145" s="68"/>
      <c r="B1145" s="68"/>
      <c r="C1145" s="68"/>
      <c r="D1145" s="68"/>
      <c r="E1145" s="68"/>
      <c r="F1145" s="68"/>
      <c r="G1145" s="68"/>
      <c r="H1145" s="68"/>
    </row>
    <row r="1146" spans="1:8" x14ac:dyDescent="0.3">
      <c r="A1146" s="68"/>
      <c r="B1146" s="68"/>
      <c r="C1146" s="68"/>
      <c r="D1146" s="68"/>
      <c r="E1146" s="68"/>
      <c r="F1146" s="68"/>
      <c r="G1146" s="68"/>
      <c r="H1146" s="68"/>
    </row>
    <row r="1147" spans="1:8" x14ac:dyDescent="0.3">
      <c r="A1147" s="68"/>
      <c r="B1147" s="68"/>
      <c r="C1147" s="68"/>
      <c r="D1147" s="68"/>
      <c r="E1147" s="68"/>
      <c r="F1147" s="68"/>
      <c r="G1147" s="68"/>
      <c r="H1147" s="68"/>
    </row>
    <row r="1148" spans="1:8" x14ac:dyDescent="0.3">
      <c r="A1148" s="68"/>
      <c r="B1148" s="68"/>
      <c r="C1148" s="68"/>
      <c r="D1148" s="68"/>
      <c r="E1148" s="68"/>
      <c r="F1148" s="68"/>
      <c r="G1148" s="68"/>
      <c r="H1148" s="68"/>
    </row>
    <row r="1149" spans="1:8" x14ac:dyDescent="0.3">
      <c r="A1149" s="68"/>
      <c r="B1149" s="68"/>
      <c r="C1149" s="68"/>
      <c r="D1149" s="68"/>
      <c r="E1149" s="68"/>
      <c r="F1149" s="68"/>
      <c r="G1149" s="68"/>
      <c r="H1149" s="68"/>
    </row>
    <row r="1150" spans="1:8" x14ac:dyDescent="0.3">
      <c r="A1150" s="68"/>
      <c r="B1150" s="68"/>
      <c r="C1150" s="68"/>
      <c r="D1150" s="68"/>
      <c r="E1150" s="68"/>
      <c r="F1150" s="68"/>
      <c r="G1150" s="68"/>
      <c r="H1150" s="68"/>
    </row>
    <row r="1151" spans="1:8" x14ac:dyDescent="0.3">
      <c r="A1151" s="68"/>
      <c r="B1151" s="68"/>
      <c r="C1151" s="68"/>
      <c r="D1151" s="68"/>
      <c r="E1151" s="68"/>
      <c r="F1151" s="68"/>
      <c r="G1151" s="68"/>
      <c r="H1151" s="68"/>
    </row>
    <row r="1152" spans="1:8" x14ac:dyDescent="0.3">
      <c r="A1152" s="68"/>
      <c r="B1152" s="68"/>
      <c r="C1152" s="68"/>
      <c r="D1152" s="68"/>
      <c r="E1152" s="68"/>
      <c r="F1152" s="68"/>
      <c r="G1152" s="68"/>
      <c r="H1152" s="68"/>
    </row>
    <row r="1153" spans="1:8" x14ac:dyDescent="0.3">
      <c r="A1153" s="68"/>
      <c r="B1153" s="68"/>
      <c r="C1153" s="68"/>
      <c r="D1153" s="68"/>
      <c r="E1153" s="68"/>
      <c r="F1153" s="68"/>
      <c r="G1153" s="68"/>
      <c r="H1153" s="68"/>
    </row>
    <row r="1154" spans="1:8" x14ac:dyDescent="0.3">
      <c r="A1154" s="68"/>
      <c r="B1154" s="68"/>
      <c r="C1154" s="68"/>
      <c r="D1154" s="68"/>
      <c r="E1154" s="68"/>
      <c r="F1154" s="68"/>
      <c r="G1154" s="68"/>
      <c r="H1154" s="68"/>
    </row>
    <row r="1155" spans="1:8" x14ac:dyDescent="0.3">
      <c r="A1155" s="68"/>
      <c r="B1155" s="68"/>
      <c r="C1155" s="68"/>
      <c r="D1155" s="68"/>
      <c r="E1155" s="68"/>
      <c r="F1155" s="68"/>
      <c r="G1155" s="68"/>
      <c r="H1155" s="68"/>
    </row>
    <row r="1156" spans="1:8" x14ac:dyDescent="0.3">
      <c r="A1156" s="68"/>
      <c r="B1156" s="68"/>
      <c r="C1156" s="68"/>
      <c r="D1156" s="68"/>
      <c r="E1156" s="68"/>
      <c r="F1156" s="68"/>
      <c r="G1156" s="68"/>
      <c r="H1156" s="68"/>
    </row>
    <row r="1157" spans="1:8" x14ac:dyDescent="0.3">
      <c r="A1157" s="68"/>
      <c r="B1157" s="68"/>
      <c r="C1157" s="68"/>
      <c r="D1157" s="68"/>
      <c r="E1157" s="68"/>
      <c r="F1157" s="68"/>
      <c r="G1157" s="68"/>
      <c r="H1157" s="68"/>
    </row>
    <row r="1158" spans="1:8" x14ac:dyDescent="0.3">
      <c r="A1158" s="68"/>
      <c r="B1158" s="68"/>
      <c r="C1158" s="68"/>
      <c r="D1158" s="68"/>
      <c r="E1158" s="68"/>
      <c r="F1158" s="68"/>
      <c r="G1158" s="68"/>
      <c r="H1158" s="68"/>
    </row>
    <row r="1159" spans="1:8" x14ac:dyDescent="0.3">
      <c r="A1159" s="68"/>
      <c r="B1159" s="68"/>
      <c r="C1159" s="68"/>
      <c r="D1159" s="68"/>
      <c r="E1159" s="68"/>
      <c r="F1159" s="68"/>
      <c r="G1159" s="68"/>
      <c r="H1159" s="68"/>
    </row>
    <row r="1160" spans="1:8" x14ac:dyDescent="0.3">
      <c r="A1160" s="68"/>
      <c r="B1160" s="68"/>
      <c r="C1160" s="68"/>
      <c r="D1160" s="68"/>
      <c r="E1160" s="68"/>
      <c r="F1160" s="68"/>
      <c r="G1160" s="68"/>
      <c r="H1160" s="68"/>
    </row>
    <row r="1161" spans="1:8" x14ac:dyDescent="0.3">
      <c r="A1161" s="68"/>
      <c r="B1161" s="68"/>
      <c r="C1161" s="68"/>
      <c r="D1161" s="68"/>
      <c r="E1161" s="68"/>
      <c r="F1161" s="68"/>
      <c r="G1161" s="68"/>
      <c r="H1161" s="68"/>
    </row>
    <row r="1162" spans="1:8" x14ac:dyDescent="0.3">
      <c r="A1162" s="68"/>
      <c r="B1162" s="68"/>
      <c r="C1162" s="68"/>
      <c r="D1162" s="68"/>
      <c r="E1162" s="68"/>
      <c r="F1162" s="68"/>
      <c r="G1162" s="68"/>
      <c r="H1162" s="68"/>
    </row>
    <row r="1163" spans="1:8" x14ac:dyDescent="0.3">
      <c r="A1163" s="68"/>
      <c r="B1163" s="68"/>
      <c r="C1163" s="68"/>
      <c r="D1163" s="68"/>
      <c r="E1163" s="68"/>
      <c r="F1163" s="68"/>
      <c r="G1163" s="68"/>
      <c r="H1163" s="68"/>
    </row>
    <row r="1164" spans="1:8" x14ac:dyDescent="0.3">
      <c r="A1164" s="68"/>
      <c r="B1164" s="68"/>
      <c r="C1164" s="68"/>
      <c r="D1164" s="68"/>
      <c r="E1164" s="68"/>
      <c r="F1164" s="68"/>
      <c r="G1164" s="68"/>
      <c r="H1164" s="68"/>
    </row>
    <row r="1165" spans="1:8" x14ac:dyDescent="0.3">
      <c r="A1165" s="68"/>
      <c r="B1165" s="68"/>
      <c r="C1165" s="68"/>
      <c r="D1165" s="68"/>
      <c r="E1165" s="68"/>
      <c r="F1165" s="68"/>
      <c r="G1165" s="68"/>
      <c r="H1165" s="68"/>
    </row>
    <row r="1166" spans="1:8" x14ac:dyDescent="0.3">
      <c r="A1166" s="68"/>
      <c r="B1166" s="68"/>
      <c r="C1166" s="68"/>
      <c r="D1166" s="68"/>
      <c r="E1166" s="68"/>
      <c r="F1166" s="68"/>
      <c r="G1166" s="68"/>
      <c r="H1166" s="68"/>
    </row>
    <row r="1167" spans="1:8" x14ac:dyDescent="0.3">
      <c r="A1167" s="68"/>
      <c r="B1167" s="68"/>
      <c r="C1167" s="68"/>
      <c r="D1167" s="68"/>
      <c r="E1167" s="68"/>
      <c r="F1167" s="68"/>
      <c r="G1167" s="68"/>
      <c r="H1167" s="68"/>
    </row>
    <row r="1168" spans="1:8" x14ac:dyDescent="0.3">
      <c r="A1168" s="68"/>
      <c r="B1168" s="68"/>
      <c r="C1168" s="68"/>
      <c r="D1168" s="68"/>
      <c r="E1168" s="68"/>
      <c r="F1168" s="68"/>
      <c r="G1168" s="68"/>
      <c r="H1168" s="68"/>
    </row>
    <row r="1169" spans="1:8" x14ac:dyDescent="0.3">
      <c r="A1169" s="68"/>
      <c r="B1169" s="68"/>
      <c r="C1169" s="68"/>
      <c r="D1169" s="68"/>
      <c r="E1169" s="68"/>
      <c r="F1169" s="68"/>
      <c r="G1169" s="68"/>
      <c r="H1169" s="68"/>
    </row>
    <row r="1170" spans="1:8" x14ac:dyDescent="0.3">
      <c r="A1170" s="68"/>
      <c r="B1170" s="68"/>
      <c r="C1170" s="68"/>
      <c r="D1170" s="68"/>
      <c r="E1170" s="68"/>
      <c r="F1170" s="68"/>
      <c r="G1170" s="68"/>
      <c r="H1170" s="68"/>
    </row>
    <row r="1171" spans="1:8" x14ac:dyDescent="0.3">
      <c r="A1171" s="68"/>
      <c r="B1171" s="68"/>
      <c r="C1171" s="68"/>
      <c r="D1171" s="68"/>
      <c r="E1171" s="68"/>
      <c r="F1171" s="68"/>
      <c r="G1171" s="68"/>
      <c r="H1171" s="68"/>
    </row>
    <row r="1172" spans="1:8" x14ac:dyDescent="0.3">
      <c r="A1172" s="68"/>
      <c r="B1172" s="68"/>
      <c r="C1172" s="68"/>
      <c r="D1172" s="68"/>
      <c r="E1172" s="68"/>
      <c r="F1172" s="68"/>
      <c r="G1172" s="68"/>
      <c r="H1172" s="68"/>
    </row>
    <row r="1173" spans="1:8" x14ac:dyDescent="0.3">
      <c r="A1173" s="68"/>
      <c r="B1173" s="68"/>
      <c r="C1173" s="68"/>
      <c r="D1173" s="68"/>
      <c r="E1173" s="68"/>
      <c r="F1173" s="68"/>
      <c r="G1173" s="68"/>
      <c r="H1173" s="68"/>
    </row>
    <row r="1174" spans="1:8" x14ac:dyDescent="0.3">
      <c r="A1174" s="68"/>
      <c r="B1174" s="68"/>
      <c r="C1174" s="68"/>
      <c r="D1174" s="68"/>
      <c r="E1174" s="68"/>
      <c r="F1174" s="68"/>
      <c r="G1174" s="68"/>
      <c r="H1174" s="68"/>
    </row>
    <row r="1175" spans="1:8" x14ac:dyDescent="0.3">
      <c r="A1175" s="68"/>
      <c r="B1175" s="68"/>
      <c r="C1175" s="68"/>
      <c r="D1175" s="68"/>
      <c r="E1175" s="68"/>
      <c r="F1175" s="68"/>
      <c r="G1175" s="68"/>
      <c r="H1175" s="68"/>
    </row>
    <row r="1176" spans="1:8" x14ac:dyDescent="0.3">
      <c r="A1176" s="68"/>
      <c r="B1176" s="68"/>
      <c r="C1176" s="68"/>
      <c r="D1176" s="68"/>
      <c r="E1176" s="68"/>
      <c r="F1176" s="68"/>
      <c r="G1176" s="68"/>
      <c r="H1176" s="68"/>
    </row>
    <row r="1177" spans="1:8" x14ac:dyDescent="0.3">
      <c r="A1177" s="68"/>
      <c r="B1177" s="68"/>
      <c r="C1177" s="68"/>
      <c r="D1177" s="68"/>
      <c r="E1177" s="68"/>
      <c r="F1177" s="68"/>
      <c r="G1177" s="68"/>
      <c r="H1177" s="68"/>
    </row>
    <row r="1178" spans="1:8" x14ac:dyDescent="0.3">
      <c r="A1178" s="68"/>
      <c r="B1178" s="68"/>
      <c r="C1178" s="68"/>
      <c r="D1178" s="68"/>
      <c r="E1178" s="68"/>
      <c r="F1178" s="68"/>
      <c r="G1178" s="68"/>
      <c r="H1178" s="68"/>
    </row>
    <row r="1179" spans="1:8" x14ac:dyDescent="0.3">
      <c r="A1179" s="68"/>
      <c r="B1179" s="68"/>
      <c r="C1179" s="68"/>
      <c r="D1179" s="68"/>
      <c r="E1179" s="68"/>
      <c r="F1179" s="68"/>
      <c r="G1179" s="68"/>
      <c r="H1179" s="68"/>
    </row>
    <row r="1180" spans="1:8" x14ac:dyDescent="0.3">
      <c r="A1180" s="68"/>
      <c r="B1180" s="68"/>
      <c r="C1180" s="68"/>
      <c r="D1180" s="68"/>
      <c r="E1180" s="68"/>
      <c r="F1180" s="68"/>
      <c r="G1180" s="68"/>
      <c r="H1180" s="68"/>
    </row>
    <row r="1181" spans="1:8" x14ac:dyDescent="0.3">
      <c r="A1181" s="68"/>
      <c r="B1181" s="68"/>
      <c r="C1181" s="68"/>
      <c r="D1181" s="68"/>
      <c r="E1181" s="68"/>
      <c r="F1181" s="68"/>
      <c r="G1181" s="68"/>
      <c r="H1181" s="68"/>
    </row>
    <row r="1182" spans="1:8" x14ac:dyDescent="0.3">
      <c r="A1182" s="68"/>
      <c r="B1182" s="68"/>
      <c r="C1182" s="68"/>
      <c r="D1182" s="68"/>
      <c r="E1182" s="68"/>
      <c r="F1182" s="68"/>
      <c r="G1182" s="68"/>
      <c r="H1182" s="68"/>
    </row>
    <row r="1183" spans="1:8" x14ac:dyDescent="0.3">
      <c r="A1183" s="68"/>
      <c r="B1183" s="68"/>
      <c r="C1183" s="68"/>
      <c r="D1183" s="68"/>
      <c r="E1183" s="68"/>
      <c r="F1183" s="68"/>
      <c r="G1183" s="68"/>
      <c r="H1183" s="68"/>
    </row>
    <row r="1184" spans="1:8" x14ac:dyDescent="0.3">
      <c r="A1184" s="68"/>
      <c r="B1184" s="68"/>
      <c r="C1184" s="68"/>
      <c r="D1184" s="68"/>
      <c r="E1184" s="68"/>
      <c r="F1184" s="68"/>
      <c r="G1184" s="68"/>
      <c r="H1184" s="68"/>
    </row>
    <row r="1185" spans="1:8" x14ac:dyDescent="0.3">
      <c r="A1185" s="68"/>
      <c r="B1185" s="68"/>
      <c r="C1185" s="68"/>
      <c r="D1185" s="68"/>
      <c r="E1185" s="68"/>
      <c r="F1185" s="68"/>
      <c r="G1185" s="68"/>
      <c r="H1185" s="68"/>
    </row>
    <row r="1186" spans="1:8" x14ac:dyDescent="0.3">
      <c r="A1186" s="68"/>
      <c r="B1186" s="68"/>
      <c r="C1186" s="68"/>
      <c r="D1186" s="68"/>
      <c r="E1186" s="68"/>
      <c r="F1186" s="68"/>
      <c r="G1186" s="68"/>
      <c r="H1186" s="68"/>
    </row>
    <row r="1187" spans="1:8" x14ac:dyDescent="0.3">
      <c r="A1187" s="68"/>
      <c r="B1187" s="68"/>
      <c r="C1187" s="68"/>
      <c r="D1187" s="68"/>
      <c r="E1187" s="68"/>
      <c r="F1187" s="68"/>
      <c r="G1187" s="68"/>
      <c r="H1187" s="68"/>
    </row>
    <row r="1188" spans="1:8" x14ac:dyDescent="0.3">
      <c r="A1188" s="68"/>
      <c r="B1188" s="68"/>
      <c r="C1188" s="68"/>
      <c r="D1188" s="68"/>
      <c r="E1188" s="68"/>
      <c r="F1188" s="68"/>
      <c r="G1188" s="68"/>
      <c r="H1188" s="68"/>
    </row>
    <row r="1189" spans="1:8" x14ac:dyDescent="0.3">
      <c r="A1189" s="68"/>
      <c r="B1189" s="68"/>
      <c r="C1189" s="68"/>
      <c r="D1189" s="68"/>
      <c r="E1189" s="68"/>
      <c r="F1189" s="68"/>
      <c r="G1189" s="68"/>
      <c r="H1189" s="68"/>
    </row>
    <row r="1190" spans="1:8" x14ac:dyDescent="0.3">
      <c r="A1190" s="68"/>
      <c r="B1190" s="68"/>
      <c r="C1190" s="68"/>
      <c r="D1190" s="68"/>
      <c r="E1190" s="68"/>
      <c r="F1190" s="68"/>
      <c r="G1190" s="68"/>
      <c r="H1190" s="68"/>
    </row>
    <row r="1191" spans="1:8" x14ac:dyDescent="0.3">
      <c r="A1191" s="68"/>
      <c r="B1191" s="68"/>
      <c r="C1191" s="68"/>
      <c r="D1191" s="68"/>
      <c r="E1191" s="68"/>
      <c r="F1191" s="68"/>
      <c r="G1191" s="68"/>
      <c r="H1191" s="68"/>
    </row>
    <row r="1192" spans="1:8" x14ac:dyDescent="0.3">
      <c r="A1192" s="68"/>
      <c r="B1192" s="68"/>
      <c r="C1192" s="68"/>
      <c r="D1192" s="68"/>
      <c r="E1192" s="68"/>
      <c r="F1192" s="68"/>
      <c r="G1192" s="68"/>
      <c r="H1192" s="68"/>
    </row>
    <row r="1193" spans="1:8" x14ac:dyDescent="0.3">
      <c r="A1193" s="68"/>
      <c r="B1193" s="68"/>
      <c r="C1193" s="68"/>
      <c r="D1193" s="68"/>
      <c r="E1193" s="68"/>
      <c r="F1193" s="68"/>
      <c r="G1193" s="68"/>
      <c r="H1193" s="68"/>
    </row>
    <row r="1194" spans="1:8" x14ac:dyDescent="0.3">
      <c r="A1194" s="68"/>
      <c r="B1194" s="68"/>
      <c r="C1194" s="68"/>
      <c r="D1194" s="68"/>
      <c r="E1194" s="68"/>
      <c r="F1194" s="68"/>
      <c r="G1194" s="68"/>
      <c r="H1194" s="68"/>
    </row>
    <row r="1195" spans="1:8" x14ac:dyDescent="0.3">
      <c r="A1195" s="68"/>
      <c r="B1195" s="68"/>
      <c r="C1195" s="68"/>
      <c r="D1195" s="68"/>
      <c r="E1195" s="68"/>
      <c r="F1195" s="68"/>
      <c r="G1195" s="68"/>
      <c r="H1195" s="68"/>
    </row>
    <row r="1196" spans="1:8" x14ac:dyDescent="0.3">
      <c r="A1196" s="68"/>
      <c r="B1196" s="68"/>
      <c r="C1196" s="68"/>
      <c r="D1196" s="68"/>
      <c r="E1196" s="68"/>
      <c r="F1196" s="68"/>
      <c r="G1196" s="68"/>
      <c r="H1196" s="68"/>
    </row>
    <row r="1197" spans="1:8" x14ac:dyDescent="0.3">
      <c r="A1197" s="68"/>
      <c r="B1197" s="68"/>
      <c r="C1197" s="68"/>
      <c r="D1197" s="68"/>
      <c r="E1197" s="68"/>
      <c r="F1197" s="68"/>
      <c r="G1197" s="68"/>
      <c r="H1197" s="68"/>
    </row>
    <row r="1198" spans="1:8" x14ac:dyDescent="0.3">
      <c r="A1198" s="68"/>
      <c r="B1198" s="68"/>
      <c r="C1198" s="68"/>
      <c r="D1198" s="68"/>
      <c r="E1198" s="68"/>
      <c r="F1198" s="68"/>
      <c r="G1198" s="68"/>
      <c r="H1198" s="68"/>
    </row>
    <row r="1199" spans="1:8" x14ac:dyDescent="0.3">
      <c r="A1199" s="68"/>
      <c r="B1199" s="68"/>
      <c r="C1199" s="68"/>
      <c r="D1199" s="68"/>
      <c r="E1199" s="68"/>
      <c r="F1199" s="68"/>
      <c r="G1199" s="68"/>
      <c r="H1199" s="68"/>
    </row>
    <row r="1200" spans="1:8" x14ac:dyDescent="0.3">
      <c r="A1200" s="68"/>
      <c r="B1200" s="68"/>
      <c r="C1200" s="68"/>
      <c r="D1200" s="68"/>
      <c r="E1200" s="68"/>
      <c r="F1200" s="68"/>
      <c r="G1200" s="68"/>
      <c r="H1200" s="68"/>
    </row>
    <row r="1201" spans="1:8" x14ac:dyDescent="0.3">
      <c r="A1201" s="68"/>
      <c r="B1201" s="68"/>
      <c r="C1201" s="68"/>
      <c r="D1201" s="68"/>
      <c r="E1201" s="68"/>
      <c r="F1201" s="68"/>
      <c r="G1201" s="68"/>
      <c r="H1201" s="68"/>
    </row>
    <row r="1202" spans="1:8" x14ac:dyDescent="0.3">
      <c r="A1202" s="68"/>
      <c r="B1202" s="68"/>
      <c r="C1202" s="68"/>
      <c r="D1202" s="68"/>
      <c r="E1202" s="68"/>
      <c r="F1202" s="68"/>
      <c r="G1202" s="68"/>
      <c r="H1202" s="68"/>
    </row>
    <row r="1203" spans="1:8" x14ac:dyDescent="0.3">
      <c r="A1203" s="68"/>
      <c r="B1203" s="68"/>
      <c r="C1203" s="68"/>
      <c r="D1203" s="68"/>
      <c r="E1203" s="68"/>
      <c r="F1203" s="68"/>
      <c r="G1203" s="68"/>
      <c r="H1203" s="68"/>
    </row>
    <row r="1204" spans="1:8" x14ac:dyDescent="0.3">
      <c r="A1204" s="68"/>
      <c r="B1204" s="68"/>
      <c r="C1204" s="68"/>
      <c r="D1204" s="68"/>
      <c r="E1204" s="68"/>
      <c r="F1204" s="68"/>
      <c r="G1204" s="68"/>
      <c r="H1204" s="68"/>
    </row>
    <row r="1205" spans="1:8" x14ac:dyDescent="0.3">
      <c r="A1205" s="68"/>
      <c r="B1205" s="68"/>
      <c r="C1205" s="68"/>
      <c r="D1205" s="68"/>
      <c r="E1205" s="68"/>
      <c r="F1205" s="68"/>
      <c r="G1205" s="68"/>
      <c r="H1205" s="68"/>
    </row>
    <row r="1206" spans="1:8" x14ac:dyDescent="0.3">
      <c r="A1206" s="68"/>
      <c r="B1206" s="68"/>
      <c r="C1206" s="68"/>
      <c r="D1206" s="68"/>
      <c r="E1206" s="68"/>
      <c r="F1206" s="68"/>
      <c r="G1206" s="68"/>
      <c r="H1206" s="68"/>
    </row>
    <row r="1207" spans="1:8" x14ac:dyDescent="0.3">
      <c r="A1207" s="68"/>
      <c r="B1207" s="68"/>
      <c r="C1207" s="68"/>
      <c r="D1207" s="68"/>
      <c r="E1207" s="68"/>
      <c r="F1207" s="68"/>
      <c r="G1207" s="68"/>
      <c r="H1207" s="68"/>
    </row>
    <row r="1208" spans="1:8" x14ac:dyDescent="0.3">
      <c r="A1208" s="68"/>
      <c r="B1208" s="68"/>
      <c r="C1208" s="68"/>
      <c r="D1208" s="68"/>
      <c r="E1208" s="68"/>
      <c r="F1208" s="68"/>
      <c r="G1208" s="68"/>
      <c r="H1208" s="68"/>
    </row>
    <row r="1209" spans="1:8" x14ac:dyDescent="0.3">
      <c r="A1209" s="68"/>
      <c r="B1209" s="68"/>
      <c r="C1209" s="68"/>
      <c r="D1209" s="68"/>
      <c r="E1209" s="68"/>
      <c r="F1209" s="68"/>
      <c r="G1209" s="68"/>
      <c r="H1209" s="68"/>
    </row>
    <row r="1210" spans="1:8" x14ac:dyDescent="0.3">
      <c r="A1210" s="68"/>
      <c r="B1210" s="68"/>
      <c r="C1210" s="68"/>
      <c r="D1210" s="68"/>
      <c r="E1210" s="68"/>
      <c r="F1210" s="68"/>
      <c r="G1210" s="68"/>
      <c r="H1210" s="68"/>
    </row>
    <row r="1211" spans="1:8" x14ac:dyDescent="0.3">
      <c r="A1211" s="68"/>
      <c r="B1211" s="68"/>
      <c r="C1211" s="68"/>
      <c r="D1211" s="68"/>
      <c r="E1211" s="68"/>
      <c r="F1211" s="68"/>
      <c r="G1211" s="68"/>
      <c r="H1211" s="68"/>
    </row>
    <row r="1212" spans="1:8" x14ac:dyDescent="0.3">
      <c r="A1212" s="68"/>
      <c r="B1212" s="68"/>
      <c r="C1212" s="68"/>
      <c r="D1212" s="68"/>
      <c r="E1212" s="68"/>
      <c r="F1212" s="68"/>
      <c r="G1212" s="68"/>
      <c r="H1212" s="68"/>
    </row>
    <row r="1213" spans="1:8" x14ac:dyDescent="0.3">
      <c r="A1213" s="68"/>
      <c r="B1213" s="68"/>
      <c r="C1213" s="68"/>
      <c r="D1213" s="68"/>
      <c r="E1213" s="68"/>
      <c r="F1213" s="68"/>
      <c r="G1213" s="68"/>
      <c r="H1213" s="68"/>
    </row>
    <row r="1214" spans="1:8" x14ac:dyDescent="0.3">
      <c r="A1214" s="68"/>
      <c r="B1214" s="68"/>
      <c r="C1214" s="68"/>
      <c r="D1214" s="68"/>
      <c r="E1214" s="68"/>
      <c r="F1214" s="68"/>
      <c r="G1214" s="68"/>
      <c r="H1214" s="68"/>
    </row>
    <row r="1215" spans="1:8" x14ac:dyDescent="0.3">
      <c r="A1215" s="68"/>
      <c r="B1215" s="68"/>
      <c r="C1215" s="68"/>
      <c r="D1215" s="68"/>
      <c r="E1215" s="68"/>
      <c r="F1215" s="68"/>
      <c r="G1215" s="68"/>
      <c r="H1215" s="68"/>
    </row>
    <row r="1216" spans="1:8" x14ac:dyDescent="0.3">
      <c r="A1216" s="68"/>
      <c r="B1216" s="68"/>
      <c r="C1216" s="68"/>
      <c r="D1216" s="68"/>
      <c r="E1216" s="68"/>
      <c r="F1216" s="68"/>
      <c r="G1216" s="68"/>
      <c r="H1216" s="68"/>
    </row>
    <row r="1217" spans="1:8" x14ac:dyDescent="0.3">
      <c r="A1217" s="68"/>
      <c r="B1217" s="68"/>
      <c r="C1217" s="68"/>
      <c r="D1217" s="68"/>
      <c r="E1217" s="68"/>
      <c r="F1217" s="68"/>
      <c r="G1217" s="68"/>
      <c r="H1217" s="68"/>
    </row>
    <row r="1218" spans="1:8" x14ac:dyDescent="0.3">
      <c r="A1218" s="68"/>
      <c r="B1218" s="68"/>
      <c r="C1218" s="68"/>
      <c r="D1218" s="68"/>
      <c r="E1218" s="68"/>
      <c r="F1218" s="68"/>
      <c r="G1218" s="68"/>
      <c r="H1218" s="68"/>
    </row>
    <row r="1219" spans="1:8" x14ac:dyDescent="0.3">
      <c r="A1219" s="68"/>
      <c r="B1219" s="68"/>
      <c r="C1219" s="68"/>
      <c r="D1219" s="68"/>
      <c r="E1219" s="68"/>
      <c r="F1219" s="68"/>
      <c r="G1219" s="68"/>
      <c r="H1219" s="68"/>
    </row>
    <row r="1220" spans="1:8" x14ac:dyDescent="0.3">
      <c r="A1220" s="68"/>
      <c r="B1220" s="68"/>
      <c r="C1220" s="68"/>
      <c r="D1220" s="68"/>
      <c r="E1220" s="68"/>
      <c r="F1220" s="68"/>
      <c r="G1220" s="68"/>
      <c r="H1220" s="68"/>
    </row>
    <row r="1221" spans="1:8" x14ac:dyDescent="0.3">
      <c r="A1221" s="68"/>
      <c r="B1221" s="68"/>
      <c r="C1221" s="68"/>
      <c r="D1221" s="68"/>
      <c r="E1221" s="68"/>
      <c r="F1221" s="68"/>
      <c r="G1221" s="68"/>
      <c r="H1221" s="68"/>
    </row>
    <row r="1222" spans="1:8" x14ac:dyDescent="0.3">
      <c r="A1222" s="68"/>
      <c r="B1222" s="68"/>
      <c r="C1222" s="68"/>
      <c r="D1222" s="68"/>
      <c r="E1222" s="68"/>
      <c r="F1222" s="68"/>
      <c r="G1222" s="68"/>
      <c r="H1222" s="68"/>
    </row>
    <row r="1223" spans="1:8" x14ac:dyDescent="0.3">
      <c r="A1223" s="68"/>
      <c r="B1223" s="68"/>
      <c r="C1223" s="68"/>
      <c r="D1223" s="68"/>
      <c r="E1223" s="68"/>
      <c r="F1223" s="68"/>
      <c r="G1223" s="68"/>
      <c r="H1223" s="68"/>
    </row>
    <row r="1224" spans="1:8" x14ac:dyDescent="0.3">
      <c r="A1224" s="68"/>
      <c r="B1224" s="68"/>
      <c r="C1224" s="68"/>
      <c r="D1224" s="68"/>
      <c r="E1224" s="68"/>
      <c r="F1224" s="68"/>
      <c r="G1224" s="68"/>
      <c r="H1224" s="68"/>
    </row>
    <row r="1225" spans="1:8" x14ac:dyDescent="0.3">
      <c r="A1225" s="68"/>
      <c r="B1225" s="68"/>
      <c r="C1225" s="68"/>
      <c r="D1225" s="68"/>
      <c r="E1225" s="68"/>
      <c r="F1225" s="68"/>
      <c r="G1225" s="68"/>
      <c r="H1225" s="68"/>
    </row>
    <row r="1226" spans="1:8" x14ac:dyDescent="0.3">
      <c r="A1226" s="68"/>
      <c r="B1226" s="68"/>
      <c r="C1226" s="68"/>
      <c r="D1226" s="68"/>
      <c r="E1226" s="68"/>
      <c r="F1226" s="68"/>
      <c r="G1226" s="68"/>
      <c r="H1226" s="68"/>
    </row>
    <row r="1227" spans="1:8" x14ac:dyDescent="0.3">
      <c r="A1227" s="68"/>
      <c r="B1227" s="68"/>
      <c r="C1227" s="68"/>
      <c r="D1227" s="68"/>
      <c r="E1227" s="68"/>
      <c r="F1227" s="68"/>
      <c r="G1227" s="68"/>
      <c r="H1227" s="68"/>
    </row>
    <row r="1228" spans="1:8" x14ac:dyDescent="0.3">
      <c r="A1228" s="68"/>
      <c r="B1228" s="68"/>
      <c r="C1228" s="68"/>
      <c r="D1228" s="68"/>
      <c r="E1228" s="68"/>
      <c r="F1228" s="68"/>
      <c r="G1228" s="68"/>
      <c r="H1228" s="68"/>
    </row>
    <row r="1229" spans="1:8" x14ac:dyDescent="0.3">
      <c r="A1229" s="68"/>
      <c r="B1229" s="68"/>
      <c r="C1229" s="68"/>
      <c r="D1229" s="68"/>
      <c r="E1229" s="68"/>
      <c r="F1229" s="68"/>
      <c r="G1229" s="68"/>
      <c r="H1229" s="68"/>
    </row>
    <row r="1230" spans="1:8" x14ac:dyDescent="0.3">
      <c r="A1230" s="68"/>
      <c r="B1230" s="68"/>
      <c r="C1230" s="68"/>
      <c r="D1230" s="68"/>
      <c r="E1230" s="68"/>
      <c r="F1230" s="68"/>
      <c r="G1230" s="68"/>
      <c r="H1230" s="68"/>
    </row>
    <row r="1231" spans="1:8" x14ac:dyDescent="0.3">
      <c r="A1231" s="68"/>
      <c r="B1231" s="68"/>
      <c r="C1231" s="68"/>
      <c r="D1231" s="68"/>
      <c r="E1231" s="68"/>
      <c r="F1231" s="68"/>
      <c r="G1231" s="68"/>
      <c r="H1231" s="68"/>
    </row>
    <row r="1232" spans="1:8" x14ac:dyDescent="0.3">
      <c r="A1232" s="68"/>
      <c r="B1232" s="68"/>
      <c r="C1232" s="68"/>
      <c r="D1232" s="68"/>
      <c r="E1232" s="68"/>
      <c r="F1232" s="68"/>
      <c r="G1232" s="68"/>
      <c r="H1232" s="68"/>
    </row>
    <row r="1233" spans="1:8" x14ac:dyDescent="0.3">
      <c r="A1233" s="68"/>
      <c r="B1233" s="68"/>
      <c r="C1233" s="68"/>
      <c r="D1233" s="68"/>
      <c r="E1233" s="68"/>
      <c r="F1233" s="68"/>
      <c r="G1233" s="68"/>
      <c r="H1233" s="68"/>
    </row>
    <row r="1234" spans="1:8" x14ac:dyDescent="0.3">
      <c r="A1234" s="68"/>
      <c r="B1234" s="68"/>
      <c r="C1234" s="68"/>
      <c r="D1234" s="68"/>
      <c r="E1234" s="68"/>
      <c r="F1234" s="68"/>
      <c r="G1234" s="68"/>
      <c r="H1234" s="68"/>
    </row>
    <row r="1235" spans="1:8" x14ac:dyDescent="0.3">
      <c r="A1235" s="68"/>
      <c r="B1235" s="68"/>
      <c r="C1235" s="68"/>
      <c r="D1235" s="68"/>
      <c r="E1235" s="68"/>
      <c r="F1235" s="68"/>
      <c r="G1235" s="68"/>
      <c r="H1235" s="68"/>
    </row>
    <row r="1236" spans="1:8" x14ac:dyDescent="0.3">
      <c r="A1236" s="68"/>
      <c r="B1236" s="68"/>
      <c r="C1236" s="68"/>
      <c r="D1236" s="68"/>
      <c r="E1236" s="68"/>
      <c r="F1236" s="68"/>
      <c r="G1236" s="68"/>
      <c r="H1236" s="68"/>
    </row>
    <row r="1237" spans="1:8" x14ac:dyDescent="0.3">
      <c r="A1237" s="68"/>
      <c r="B1237" s="68"/>
      <c r="C1237" s="68"/>
      <c r="D1237" s="68"/>
      <c r="E1237" s="68"/>
      <c r="F1237" s="68"/>
      <c r="G1237" s="68"/>
      <c r="H1237" s="68"/>
    </row>
    <row r="1238" spans="1:8" x14ac:dyDescent="0.3">
      <c r="A1238" s="68"/>
      <c r="B1238" s="68"/>
      <c r="C1238" s="68"/>
      <c r="D1238" s="68"/>
      <c r="E1238" s="68"/>
      <c r="F1238" s="68"/>
      <c r="G1238" s="68"/>
      <c r="H1238" s="68"/>
    </row>
    <row r="1239" spans="1:8" x14ac:dyDescent="0.3">
      <c r="A1239" s="68"/>
      <c r="B1239" s="68"/>
      <c r="C1239" s="68"/>
      <c r="D1239" s="68"/>
      <c r="E1239" s="68"/>
      <c r="F1239" s="68"/>
      <c r="G1239" s="68"/>
      <c r="H1239" s="68"/>
    </row>
    <row r="1240" spans="1:8" x14ac:dyDescent="0.3">
      <c r="A1240" s="68"/>
      <c r="B1240" s="68"/>
      <c r="C1240" s="68"/>
      <c r="D1240" s="68"/>
      <c r="E1240" s="68"/>
      <c r="F1240" s="68"/>
      <c r="G1240" s="68"/>
      <c r="H1240" s="68"/>
    </row>
    <row r="1241" spans="1:8" x14ac:dyDescent="0.3">
      <c r="A1241" s="68"/>
      <c r="B1241" s="68"/>
      <c r="C1241" s="68"/>
      <c r="D1241" s="68"/>
      <c r="E1241" s="68"/>
      <c r="F1241" s="68"/>
      <c r="G1241" s="68"/>
      <c r="H1241" s="68"/>
    </row>
    <row r="1242" spans="1:8" x14ac:dyDescent="0.3">
      <c r="A1242" s="68"/>
      <c r="B1242" s="68"/>
      <c r="C1242" s="68"/>
      <c r="D1242" s="68"/>
      <c r="E1242" s="68"/>
      <c r="F1242" s="68"/>
      <c r="G1242" s="68"/>
      <c r="H1242" s="68"/>
    </row>
    <row r="1243" spans="1:8" x14ac:dyDescent="0.3">
      <c r="A1243" s="68"/>
      <c r="B1243" s="68"/>
      <c r="C1243" s="68"/>
      <c r="D1243" s="68"/>
      <c r="E1243" s="68"/>
      <c r="F1243" s="68"/>
      <c r="G1243" s="68"/>
      <c r="H1243" s="68"/>
    </row>
    <row r="1244" spans="1:8" x14ac:dyDescent="0.3">
      <c r="A1244" s="68"/>
      <c r="B1244" s="68"/>
      <c r="C1244" s="68"/>
      <c r="D1244" s="68"/>
      <c r="E1244" s="68"/>
      <c r="F1244" s="68"/>
      <c r="G1244" s="68"/>
      <c r="H1244" s="68"/>
    </row>
    <row r="1245" spans="1:8" x14ac:dyDescent="0.3">
      <c r="A1245" s="68"/>
      <c r="B1245" s="68"/>
      <c r="C1245" s="68"/>
      <c r="D1245" s="68"/>
      <c r="E1245" s="68"/>
      <c r="F1245" s="68"/>
      <c r="G1245" s="68"/>
      <c r="H1245" s="68"/>
    </row>
    <row r="1246" spans="1:8" x14ac:dyDescent="0.3">
      <c r="A1246" s="68"/>
      <c r="B1246" s="68"/>
      <c r="C1246" s="68"/>
      <c r="D1246" s="68"/>
      <c r="E1246" s="68"/>
      <c r="F1246" s="68"/>
      <c r="G1246" s="68"/>
      <c r="H1246" s="68"/>
    </row>
    <row r="1247" spans="1:8" x14ac:dyDescent="0.3">
      <c r="A1247" s="68"/>
      <c r="B1247" s="68"/>
      <c r="C1247" s="68"/>
      <c r="D1247" s="68"/>
      <c r="E1247" s="68"/>
      <c r="F1247" s="68"/>
      <c r="G1247" s="68"/>
      <c r="H1247" s="68"/>
    </row>
    <row r="1248" spans="1:8" x14ac:dyDescent="0.3">
      <c r="A1248" s="68"/>
      <c r="B1248" s="68"/>
      <c r="C1248" s="68"/>
      <c r="D1248" s="68"/>
      <c r="E1248" s="68"/>
      <c r="F1248" s="68"/>
      <c r="G1248" s="68"/>
      <c r="H1248" s="68"/>
    </row>
    <row r="1249" spans="1:8" x14ac:dyDescent="0.3">
      <c r="A1249" s="68"/>
      <c r="B1249" s="68"/>
      <c r="C1249" s="68"/>
      <c r="D1249" s="68"/>
      <c r="E1249" s="68"/>
      <c r="F1249" s="68"/>
      <c r="G1249" s="68"/>
      <c r="H1249" s="68"/>
    </row>
    <row r="1250" spans="1:8" x14ac:dyDescent="0.3">
      <c r="A1250" s="68"/>
      <c r="B1250" s="68"/>
      <c r="C1250" s="68"/>
      <c r="D1250" s="68"/>
      <c r="E1250" s="68"/>
      <c r="F1250" s="68"/>
      <c r="G1250" s="68"/>
      <c r="H1250" s="68"/>
    </row>
    <row r="1251" spans="1:8" x14ac:dyDescent="0.3">
      <c r="A1251" s="68"/>
      <c r="B1251" s="68"/>
      <c r="C1251" s="68"/>
      <c r="D1251" s="68"/>
      <c r="E1251" s="68"/>
      <c r="F1251" s="68"/>
      <c r="G1251" s="68"/>
      <c r="H1251" s="68"/>
    </row>
    <row r="1252" spans="1:8" x14ac:dyDescent="0.3">
      <c r="A1252" s="68"/>
      <c r="B1252" s="68"/>
      <c r="C1252" s="68"/>
      <c r="D1252" s="68"/>
      <c r="E1252" s="68"/>
      <c r="F1252" s="68"/>
      <c r="G1252" s="68"/>
      <c r="H1252" s="68"/>
    </row>
    <row r="1253" spans="1:8" x14ac:dyDescent="0.3">
      <c r="A1253" s="68"/>
      <c r="B1253" s="68"/>
      <c r="C1253" s="68"/>
      <c r="D1253" s="68"/>
      <c r="E1253" s="68"/>
      <c r="F1253" s="68"/>
      <c r="G1253" s="68"/>
      <c r="H1253" s="68"/>
    </row>
    <row r="1254" spans="1:8" x14ac:dyDescent="0.3">
      <c r="A1254" s="68"/>
      <c r="B1254" s="68"/>
      <c r="C1254" s="68"/>
      <c r="D1254" s="68"/>
      <c r="E1254" s="68"/>
      <c r="F1254" s="68"/>
      <c r="G1254" s="68"/>
      <c r="H1254" s="68"/>
    </row>
    <row r="1255" spans="1:8" x14ac:dyDescent="0.3">
      <c r="A1255" s="68"/>
      <c r="B1255" s="68"/>
      <c r="C1255" s="68"/>
      <c r="D1255" s="68"/>
      <c r="E1255" s="68"/>
      <c r="F1255" s="68"/>
      <c r="G1255" s="68"/>
      <c r="H1255" s="68"/>
    </row>
    <row r="1256" spans="1:8" x14ac:dyDescent="0.3">
      <c r="A1256" s="68"/>
      <c r="B1256" s="68"/>
      <c r="C1256" s="68"/>
      <c r="D1256" s="68"/>
      <c r="E1256" s="68"/>
      <c r="F1256" s="68"/>
      <c r="G1256" s="68"/>
      <c r="H1256" s="68"/>
    </row>
    <row r="1257" spans="1:8" x14ac:dyDescent="0.3">
      <c r="A1257" s="68"/>
      <c r="B1257" s="68"/>
      <c r="C1257" s="68"/>
      <c r="D1257" s="68"/>
      <c r="E1257" s="68"/>
      <c r="F1257" s="68"/>
      <c r="G1257" s="68"/>
      <c r="H1257" s="68"/>
    </row>
    <row r="1258" spans="1:8" x14ac:dyDescent="0.3">
      <c r="A1258" s="68"/>
      <c r="B1258" s="68"/>
      <c r="C1258" s="68"/>
      <c r="D1258" s="68"/>
      <c r="E1258" s="68"/>
      <c r="F1258" s="68"/>
      <c r="G1258" s="68"/>
      <c r="H1258" s="68"/>
    </row>
    <row r="1259" spans="1:8" x14ac:dyDescent="0.3">
      <c r="A1259" s="68"/>
      <c r="B1259" s="68"/>
      <c r="C1259" s="68"/>
      <c r="D1259" s="68"/>
      <c r="E1259" s="68"/>
      <c r="F1259" s="68"/>
      <c r="G1259" s="68"/>
      <c r="H1259" s="68"/>
    </row>
    <row r="1260" spans="1:8" x14ac:dyDescent="0.3">
      <c r="A1260" s="68"/>
      <c r="B1260" s="68"/>
      <c r="C1260" s="68"/>
      <c r="D1260" s="68"/>
      <c r="E1260" s="68"/>
      <c r="F1260" s="68"/>
      <c r="G1260" s="68"/>
      <c r="H1260" s="68"/>
    </row>
    <row r="1261" spans="1:8" x14ac:dyDescent="0.3">
      <c r="A1261" s="68"/>
      <c r="B1261" s="68"/>
      <c r="C1261" s="68"/>
      <c r="D1261" s="68"/>
      <c r="E1261" s="68"/>
      <c r="F1261" s="68"/>
      <c r="G1261" s="68"/>
      <c r="H1261" s="68"/>
    </row>
    <row r="1262" spans="1:8" x14ac:dyDescent="0.3">
      <c r="A1262" s="68"/>
      <c r="B1262" s="68"/>
      <c r="C1262" s="68"/>
      <c r="D1262" s="68"/>
      <c r="E1262" s="68"/>
      <c r="F1262" s="68"/>
      <c r="G1262" s="68"/>
      <c r="H1262" s="68"/>
    </row>
    <row r="1263" spans="1:8" x14ac:dyDescent="0.3">
      <c r="A1263" s="68"/>
      <c r="B1263" s="68"/>
      <c r="C1263" s="68"/>
      <c r="D1263" s="68"/>
      <c r="E1263" s="68"/>
      <c r="F1263" s="68"/>
      <c r="G1263" s="68"/>
      <c r="H1263" s="68"/>
    </row>
    <row r="1264" spans="1:8" x14ac:dyDescent="0.3">
      <c r="A1264" s="68"/>
      <c r="B1264" s="68"/>
      <c r="C1264" s="68"/>
      <c r="D1264" s="68"/>
      <c r="E1264" s="68"/>
      <c r="F1264" s="68"/>
      <c r="G1264" s="68"/>
      <c r="H1264" s="68"/>
    </row>
    <row r="1265" spans="1:8" x14ac:dyDescent="0.3">
      <c r="A1265" s="68"/>
      <c r="B1265" s="68"/>
      <c r="C1265" s="68"/>
      <c r="D1265" s="68"/>
      <c r="E1265" s="68"/>
      <c r="F1265" s="68"/>
      <c r="G1265" s="68"/>
      <c r="H1265" s="68"/>
    </row>
    <row r="1266" spans="1:8" x14ac:dyDescent="0.3">
      <c r="A1266" s="68"/>
      <c r="B1266" s="68"/>
      <c r="C1266" s="68"/>
      <c r="D1266" s="68"/>
      <c r="E1266" s="68"/>
      <c r="F1266" s="68"/>
      <c r="G1266" s="68"/>
      <c r="H1266" s="68"/>
    </row>
    <row r="1267" spans="1:8" x14ac:dyDescent="0.3">
      <c r="A1267" s="68"/>
      <c r="B1267" s="68"/>
      <c r="C1267" s="68"/>
      <c r="D1267" s="68"/>
      <c r="E1267" s="68"/>
      <c r="F1267" s="68"/>
      <c r="G1267" s="68"/>
      <c r="H1267" s="68"/>
    </row>
    <row r="1268" spans="1:8" x14ac:dyDescent="0.3">
      <c r="A1268" s="68"/>
      <c r="B1268" s="68"/>
      <c r="C1268" s="68"/>
      <c r="D1268" s="68"/>
      <c r="E1268" s="68"/>
      <c r="F1268" s="68"/>
      <c r="G1268" s="68"/>
      <c r="H1268" s="68"/>
    </row>
    <row r="1269" spans="1:8" x14ac:dyDescent="0.3">
      <c r="A1269" s="68"/>
      <c r="B1269" s="68"/>
      <c r="C1269" s="68"/>
      <c r="D1269" s="68"/>
      <c r="E1269" s="68"/>
      <c r="F1269" s="68"/>
      <c r="G1269" s="68"/>
      <c r="H1269" s="68"/>
    </row>
    <row r="1270" spans="1:8" x14ac:dyDescent="0.3">
      <c r="A1270" s="68"/>
      <c r="B1270" s="68"/>
      <c r="C1270" s="68"/>
      <c r="D1270" s="68"/>
      <c r="E1270" s="68"/>
      <c r="F1270" s="68"/>
      <c r="G1270" s="68"/>
      <c r="H1270" s="68"/>
    </row>
    <row r="1271" spans="1:8" x14ac:dyDescent="0.3">
      <c r="A1271" s="68"/>
      <c r="B1271" s="68"/>
      <c r="C1271" s="68"/>
      <c r="D1271" s="68"/>
      <c r="E1271" s="68"/>
      <c r="F1271" s="68"/>
      <c r="G1271" s="68"/>
      <c r="H1271" s="68"/>
    </row>
    <row r="1272" spans="1:8" x14ac:dyDescent="0.3">
      <c r="A1272" s="68"/>
      <c r="B1272" s="68"/>
      <c r="C1272" s="68"/>
      <c r="D1272" s="68"/>
      <c r="E1272" s="68"/>
      <c r="F1272" s="68"/>
      <c r="G1272" s="68"/>
      <c r="H1272" s="68"/>
    </row>
    <row r="1273" spans="1:8" x14ac:dyDescent="0.3">
      <c r="A1273" s="68"/>
      <c r="B1273" s="68"/>
      <c r="C1273" s="68"/>
      <c r="D1273" s="68"/>
      <c r="E1273" s="68"/>
      <c r="F1273" s="68"/>
      <c r="G1273" s="68"/>
      <c r="H1273" s="68"/>
    </row>
    <row r="1274" spans="1:8" x14ac:dyDescent="0.3">
      <c r="A1274" s="68"/>
      <c r="B1274" s="68"/>
      <c r="C1274" s="68"/>
      <c r="D1274" s="68"/>
      <c r="E1274" s="68"/>
      <c r="F1274" s="68"/>
      <c r="G1274" s="68"/>
      <c r="H1274" s="68"/>
    </row>
    <row r="1275" spans="1:8" x14ac:dyDescent="0.3">
      <c r="A1275" s="68"/>
      <c r="B1275" s="68"/>
      <c r="C1275" s="68"/>
      <c r="D1275" s="68"/>
      <c r="E1275" s="68"/>
      <c r="F1275" s="68"/>
      <c r="G1275" s="68"/>
      <c r="H1275" s="68"/>
    </row>
    <row r="1276" spans="1:8" x14ac:dyDescent="0.3">
      <c r="A1276" s="68"/>
      <c r="B1276" s="68"/>
      <c r="C1276" s="68"/>
      <c r="D1276" s="68"/>
      <c r="E1276" s="68"/>
      <c r="F1276" s="68"/>
      <c r="G1276" s="68"/>
      <c r="H1276" s="68"/>
    </row>
    <row r="1277" spans="1:8" x14ac:dyDescent="0.3">
      <c r="A1277" s="68"/>
      <c r="B1277" s="68"/>
      <c r="C1277" s="68"/>
      <c r="D1277" s="68"/>
      <c r="E1277" s="68"/>
      <c r="F1277" s="68"/>
      <c r="G1277" s="68"/>
      <c r="H1277" s="68"/>
    </row>
    <row r="1278" spans="1:8" x14ac:dyDescent="0.3">
      <c r="A1278" s="68"/>
      <c r="B1278" s="68"/>
      <c r="C1278" s="68"/>
      <c r="D1278" s="68"/>
      <c r="E1278" s="68"/>
      <c r="F1278" s="68"/>
      <c r="G1278" s="68"/>
      <c r="H1278" s="68"/>
    </row>
    <row r="1279" spans="1:8" x14ac:dyDescent="0.3">
      <c r="A1279" s="68"/>
      <c r="B1279" s="68"/>
      <c r="C1279" s="68"/>
      <c r="D1279" s="68"/>
      <c r="E1279" s="68"/>
      <c r="F1279" s="68"/>
      <c r="G1279" s="68"/>
      <c r="H1279" s="68"/>
    </row>
    <row r="1280" spans="1:8" x14ac:dyDescent="0.3">
      <c r="A1280" s="68"/>
      <c r="B1280" s="68"/>
      <c r="C1280" s="68"/>
      <c r="D1280" s="68"/>
      <c r="E1280" s="68"/>
      <c r="F1280" s="68"/>
      <c r="G1280" s="68"/>
      <c r="H1280" s="68"/>
    </row>
    <row r="1281" spans="1:8" x14ac:dyDescent="0.3">
      <c r="A1281" s="68"/>
      <c r="B1281" s="68"/>
      <c r="C1281" s="68"/>
      <c r="D1281" s="68"/>
      <c r="E1281" s="68"/>
      <c r="F1281" s="68"/>
      <c r="G1281" s="68"/>
      <c r="H1281" s="68"/>
    </row>
    <row r="1282" spans="1:8" x14ac:dyDescent="0.3">
      <c r="A1282" s="68"/>
      <c r="B1282" s="68"/>
      <c r="C1282" s="68"/>
      <c r="D1282" s="68"/>
      <c r="E1282" s="68"/>
      <c r="F1282" s="68"/>
      <c r="G1282" s="68"/>
      <c r="H1282" s="68"/>
    </row>
    <row r="1283" spans="1:8" x14ac:dyDescent="0.3">
      <c r="A1283" s="68"/>
      <c r="B1283" s="68"/>
      <c r="C1283" s="68"/>
      <c r="D1283" s="68"/>
      <c r="E1283" s="68"/>
      <c r="F1283" s="68"/>
      <c r="G1283" s="68"/>
      <c r="H1283" s="68"/>
    </row>
    <row r="1284" spans="1:8" x14ac:dyDescent="0.3">
      <c r="A1284" s="68"/>
      <c r="B1284" s="68"/>
      <c r="C1284" s="68"/>
      <c r="D1284" s="68"/>
      <c r="E1284" s="68"/>
      <c r="F1284" s="68"/>
      <c r="G1284" s="68"/>
      <c r="H1284" s="68"/>
    </row>
    <row r="1285" spans="1:8" x14ac:dyDescent="0.3">
      <c r="A1285" s="68"/>
      <c r="B1285" s="68"/>
      <c r="C1285" s="68"/>
      <c r="D1285" s="68"/>
      <c r="E1285" s="68"/>
      <c r="F1285" s="68"/>
      <c r="G1285" s="68"/>
      <c r="H1285" s="68"/>
    </row>
    <row r="1286" spans="1:8" x14ac:dyDescent="0.3">
      <c r="A1286" s="68"/>
      <c r="B1286" s="68"/>
      <c r="C1286" s="68"/>
      <c r="D1286" s="68"/>
      <c r="E1286" s="68"/>
      <c r="F1286" s="68"/>
      <c r="G1286" s="68"/>
      <c r="H1286" s="68"/>
    </row>
    <row r="1287" spans="1:8" x14ac:dyDescent="0.3">
      <c r="A1287" s="68"/>
      <c r="B1287" s="68"/>
      <c r="C1287" s="68"/>
      <c r="D1287" s="68"/>
      <c r="E1287" s="68"/>
      <c r="F1287" s="68"/>
      <c r="G1287" s="68"/>
      <c r="H1287" s="68"/>
    </row>
    <row r="1288" spans="1:8" x14ac:dyDescent="0.3">
      <c r="A1288" s="68"/>
      <c r="B1288" s="68"/>
      <c r="C1288" s="68"/>
      <c r="D1288" s="68"/>
      <c r="E1288" s="68"/>
      <c r="F1288" s="68"/>
      <c r="G1288" s="68"/>
      <c r="H1288" s="68"/>
    </row>
    <row r="1289" spans="1:8" x14ac:dyDescent="0.3">
      <c r="A1289" s="68"/>
      <c r="B1289" s="68"/>
      <c r="C1289" s="68"/>
      <c r="D1289" s="68"/>
      <c r="E1289" s="68"/>
      <c r="F1289" s="68"/>
      <c r="G1289" s="68"/>
      <c r="H1289" s="68"/>
    </row>
    <row r="1290" spans="1:8" x14ac:dyDescent="0.3">
      <c r="A1290" s="68"/>
      <c r="B1290" s="68"/>
      <c r="C1290" s="68"/>
      <c r="D1290" s="68"/>
      <c r="E1290" s="68"/>
      <c r="F1290" s="68"/>
      <c r="G1290" s="68"/>
      <c r="H1290" s="68"/>
    </row>
    <row r="1291" spans="1:8" x14ac:dyDescent="0.3">
      <c r="A1291" s="68"/>
      <c r="B1291" s="68"/>
      <c r="C1291" s="68"/>
      <c r="D1291" s="68"/>
      <c r="E1291" s="68"/>
      <c r="F1291" s="68"/>
      <c r="G1291" s="68"/>
      <c r="H1291" s="68"/>
    </row>
    <row r="1292" spans="1:8" x14ac:dyDescent="0.3">
      <c r="A1292" s="68"/>
      <c r="B1292" s="68"/>
      <c r="C1292" s="68"/>
      <c r="D1292" s="68"/>
      <c r="E1292" s="68"/>
      <c r="F1292" s="68"/>
      <c r="G1292" s="68"/>
      <c r="H1292" s="68"/>
    </row>
    <row r="1293" spans="1:8" x14ac:dyDescent="0.3">
      <c r="A1293" s="68"/>
      <c r="B1293" s="68"/>
      <c r="C1293" s="68"/>
      <c r="D1293" s="68"/>
      <c r="E1293" s="68"/>
      <c r="F1293" s="68"/>
      <c r="G1293" s="68"/>
      <c r="H1293" s="68"/>
    </row>
    <row r="1294" spans="1:8" x14ac:dyDescent="0.3">
      <c r="A1294" s="68"/>
      <c r="B1294" s="68"/>
      <c r="C1294" s="68"/>
      <c r="D1294" s="68"/>
      <c r="E1294" s="68"/>
      <c r="F1294" s="68"/>
      <c r="G1294" s="68"/>
      <c r="H1294" s="68"/>
    </row>
    <row r="1295" spans="1:8" x14ac:dyDescent="0.3">
      <c r="A1295" s="68"/>
      <c r="B1295" s="68"/>
      <c r="C1295" s="68"/>
      <c r="D1295" s="68"/>
      <c r="E1295" s="68"/>
      <c r="F1295" s="68"/>
      <c r="G1295" s="68"/>
      <c r="H1295" s="68"/>
    </row>
    <row r="1296" spans="1:8" x14ac:dyDescent="0.3">
      <c r="A1296" s="68"/>
      <c r="B1296" s="68"/>
      <c r="C1296" s="68"/>
      <c r="D1296" s="68"/>
      <c r="E1296" s="68"/>
      <c r="F1296" s="68"/>
      <c r="G1296" s="68"/>
      <c r="H1296" s="68"/>
    </row>
    <row r="1297" spans="1:8" x14ac:dyDescent="0.3">
      <c r="A1297" s="68"/>
      <c r="B1297" s="68"/>
      <c r="C1297" s="68"/>
      <c r="D1297" s="68"/>
      <c r="E1297" s="68"/>
      <c r="F1297" s="68"/>
      <c r="G1297" s="68"/>
      <c r="H1297" s="68"/>
    </row>
    <row r="1298" spans="1:8" x14ac:dyDescent="0.3">
      <c r="A1298" s="68"/>
      <c r="B1298" s="68"/>
      <c r="C1298" s="68"/>
      <c r="D1298" s="68"/>
      <c r="E1298" s="68"/>
      <c r="F1298" s="68"/>
      <c r="G1298" s="68"/>
      <c r="H1298" s="68"/>
    </row>
    <row r="1299" spans="1:8" x14ac:dyDescent="0.3">
      <c r="A1299" s="68"/>
      <c r="B1299" s="68"/>
      <c r="C1299" s="68"/>
      <c r="D1299" s="68"/>
      <c r="E1299" s="68"/>
      <c r="F1299" s="68"/>
      <c r="G1299" s="68"/>
      <c r="H1299" s="68"/>
    </row>
    <row r="1300" spans="1:8" x14ac:dyDescent="0.3">
      <c r="A1300" s="68"/>
      <c r="B1300" s="68"/>
      <c r="C1300" s="68"/>
      <c r="D1300" s="68"/>
      <c r="E1300" s="68"/>
      <c r="F1300" s="68"/>
      <c r="G1300" s="68"/>
      <c r="H1300" s="68"/>
    </row>
    <row r="1301" spans="1:8" x14ac:dyDescent="0.3">
      <c r="A1301" s="68"/>
      <c r="B1301" s="68"/>
      <c r="C1301" s="68"/>
      <c r="D1301" s="68"/>
      <c r="E1301" s="68"/>
      <c r="F1301" s="68"/>
      <c r="G1301" s="68"/>
      <c r="H1301" s="68"/>
    </row>
    <row r="1302" spans="1:8" x14ac:dyDescent="0.3">
      <c r="A1302" s="68"/>
      <c r="B1302" s="68"/>
      <c r="C1302" s="68"/>
      <c r="D1302" s="68"/>
      <c r="E1302" s="68"/>
      <c r="F1302" s="68"/>
      <c r="G1302" s="68"/>
      <c r="H1302" s="68"/>
    </row>
    <row r="1303" spans="1:8" x14ac:dyDescent="0.3">
      <c r="A1303" s="68"/>
      <c r="B1303" s="68"/>
      <c r="C1303" s="68"/>
      <c r="D1303" s="68"/>
      <c r="E1303" s="68"/>
      <c r="F1303" s="68"/>
      <c r="G1303" s="68"/>
      <c r="H1303" s="68"/>
    </row>
    <row r="1304" spans="1:8" x14ac:dyDescent="0.3">
      <c r="A1304" s="68"/>
      <c r="B1304" s="68"/>
      <c r="C1304" s="68"/>
      <c r="D1304" s="68"/>
      <c r="E1304" s="68"/>
      <c r="F1304" s="68"/>
      <c r="G1304" s="68"/>
      <c r="H1304" s="68"/>
    </row>
    <row r="1305" spans="1:8" x14ac:dyDescent="0.3">
      <c r="A1305" s="68"/>
      <c r="B1305" s="68"/>
      <c r="C1305" s="68"/>
      <c r="D1305" s="68"/>
      <c r="E1305" s="68"/>
      <c r="F1305" s="68"/>
      <c r="G1305" s="68"/>
      <c r="H1305" s="68"/>
    </row>
    <row r="1306" spans="1:8" x14ac:dyDescent="0.3">
      <c r="A1306" s="68"/>
      <c r="B1306" s="68"/>
      <c r="C1306" s="68"/>
      <c r="D1306" s="68"/>
      <c r="E1306" s="68"/>
      <c r="F1306" s="68"/>
      <c r="G1306" s="68"/>
      <c r="H1306" s="68"/>
    </row>
    <row r="1307" spans="1:8" x14ac:dyDescent="0.3">
      <c r="A1307" s="68"/>
      <c r="B1307" s="68"/>
      <c r="C1307" s="68"/>
      <c r="D1307" s="68"/>
      <c r="E1307" s="68"/>
      <c r="F1307" s="68"/>
      <c r="G1307" s="68"/>
      <c r="H1307" s="68"/>
    </row>
    <row r="1308" spans="1:8" x14ac:dyDescent="0.3">
      <c r="A1308" s="68"/>
      <c r="B1308" s="68"/>
      <c r="C1308" s="68"/>
      <c r="D1308" s="68"/>
      <c r="E1308" s="68"/>
      <c r="F1308" s="68"/>
      <c r="G1308" s="68"/>
      <c r="H1308" s="68"/>
    </row>
    <row r="1309" spans="1:8" x14ac:dyDescent="0.3">
      <c r="A1309" s="68"/>
      <c r="B1309" s="68"/>
      <c r="C1309" s="68"/>
      <c r="D1309" s="68"/>
      <c r="E1309" s="68"/>
      <c r="F1309" s="68"/>
      <c r="G1309" s="68"/>
      <c r="H1309" s="68"/>
    </row>
    <row r="1310" spans="1:8" x14ac:dyDescent="0.3">
      <c r="A1310" s="68"/>
      <c r="B1310" s="68"/>
      <c r="C1310" s="68"/>
      <c r="D1310" s="68"/>
      <c r="E1310" s="68"/>
      <c r="F1310" s="68"/>
      <c r="G1310" s="68"/>
      <c r="H1310" s="68"/>
    </row>
    <row r="1311" spans="1:8" x14ac:dyDescent="0.3">
      <c r="A1311" s="68"/>
      <c r="B1311" s="68"/>
      <c r="C1311" s="68"/>
      <c r="D1311" s="68"/>
      <c r="E1311" s="68"/>
      <c r="F1311" s="68"/>
      <c r="G1311" s="68"/>
      <c r="H1311" s="68"/>
    </row>
    <row r="1312" spans="1:8" x14ac:dyDescent="0.3">
      <c r="A1312" s="68"/>
      <c r="B1312" s="68"/>
      <c r="C1312" s="68"/>
      <c r="D1312" s="68"/>
      <c r="E1312" s="68"/>
      <c r="F1312" s="68"/>
      <c r="G1312" s="68"/>
      <c r="H1312" s="68"/>
    </row>
    <row r="1313" spans="1:8" x14ac:dyDescent="0.3">
      <c r="A1313" s="68"/>
      <c r="B1313" s="68"/>
      <c r="C1313" s="68"/>
      <c r="D1313" s="68"/>
      <c r="E1313" s="68"/>
      <c r="F1313" s="68"/>
      <c r="G1313" s="68"/>
      <c r="H1313" s="68"/>
    </row>
    <row r="1314" spans="1:8" x14ac:dyDescent="0.3">
      <c r="A1314" s="68"/>
      <c r="B1314" s="68"/>
      <c r="C1314" s="68"/>
      <c r="D1314" s="68"/>
      <c r="E1314" s="68"/>
      <c r="F1314" s="68"/>
      <c r="G1314" s="68"/>
      <c r="H1314" s="68"/>
    </row>
    <row r="1315" spans="1:8" x14ac:dyDescent="0.3">
      <c r="A1315" s="68"/>
      <c r="B1315" s="68"/>
      <c r="C1315" s="68"/>
      <c r="D1315" s="68"/>
      <c r="E1315" s="68"/>
      <c r="F1315" s="68"/>
      <c r="G1315" s="68"/>
      <c r="H1315" s="68"/>
    </row>
    <row r="1316" spans="1:8" x14ac:dyDescent="0.3">
      <c r="A1316" s="68"/>
      <c r="B1316" s="68"/>
      <c r="C1316" s="68"/>
      <c r="D1316" s="68"/>
      <c r="E1316" s="68"/>
      <c r="F1316" s="68"/>
      <c r="G1316" s="68"/>
      <c r="H1316" s="68"/>
    </row>
    <row r="1317" spans="1:8" x14ac:dyDescent="0.3">
      <c r="A1317" s="68"/>
      <c r="B1317" s="68"/>
      <c r="C1317" s="68"/>
      <c r="D1317" s="68"/>
      <c r="E1317" s="68"/>
      <c r="F1317" s="68"/>
      <c r="G1317" s="68"/>
      <c r="H1317" s="68"/>
    </row>
    <row r="1318" spans="1:8" x14ac:dyDescent="0.3">
      <c r="A1318" s="68"/>
      <c r="B1318" s="68"/>
      <c r="C1318" s="68"/>
      <c r="D1318" s="68"/>
      <c r="E1318" s="68"/>
      <c r="F1318" s="68"/>
      <c r="G1318" s="68"/>
      <c r="H1318" s="68"/>
    </row>
    <row r="1319" spans="1:8" x14ac:dyDescent="0.3">
      <c r="A1319" s="68"/>
      <c r="B1319" s="68"/>
      <c r="C1319" s="68"/>
      <c r="D1319" s="68"/>
      <c r="E1319" s="68"/>
      <c r="F1319" s="68"/>
      <c r="G1319" s="68"/>
      <c r="H1319" s="68"/>
    </row>
    <row r="1320" spans="1:8" x14ac:dyDescent="0.3">
      <c r="A1320" s="68"/>
      <c r="B1320" s="68"/>
      <c r="C1320" s="68"/>
      <c r="D1320" s="68"/>
      <c r="E1320" s="68"/>
      <c r="F1320" s="68"/>
      <c r="G1320" s="68"/>
      <c r="H1320" s="68"/>
    </row>
    <row r="1321" spans="1:8" x14ac:dyDescent="0.3">
      <c r="A1321" s="68"/>
      <c r="B1321" s="68"/>
      <c r="C1321" s="68"/>
      <c r="D1321" s="68"/>
      <c r="E1321" s="68"/>
      <c r="F1321" s="68"/>
      <c r="G1321" s="68"/>
      <c r="H1321" s="68"/>
    </row>
    <row r="1322" spans="1:8" x14ac:dyDescent="0.3">
      <c r="A1322" s="68"/>
      <c r="B1322" s="68"/>
      <c r="C1322" s="68"/>
      <c r="D1322" s="68"/>
      <c r="E1322" s="68"/>
      <c r="F1322" s="68"/>
      <c r="G1322" s="68"/>
      <c r="H1322" s="68"/>
    </row>
    <row r="1323" spans="1:8" x14ac:dyDescent="0.3">
      <c r="A1323" s="68"/>
      <c r="B1323" s="68"/>
      <c r="C1323" s="68"/>
      <c r="D1323" s="68"/>
      <c r="E1323" s="68"/>
      <c r="F1323" s="68"/>
      <c r="G1323" s="68"/>
      <c r="H1323" s="68"/>
    </row>
    <row r="1324" spans="1:8" x14ac:dyDescent="0.3">
      <c r="A1324" s="68"/>
      <c r="B1324" s="68"/>
      <c r="C1324" s="68"/>
      <c r="D1324" s="68"/>
      <c r="E1324" s="68"/>
      <c r="F1324" s="68"/>
      <c r="G1324" s="68"/>
      <c r="H1324" s="68"/>
    </row>
    <row r="1325" spans="1:8" x14ac:dyDescent="0.3">
      <c r="A1325" s="68"/>
      <c r="B1325" s="68"/>
      <c r="C1325" s="68"/>
      <c r="D1325" s="68"/>
      <c r="E1325" s="68"/>
      <c r="F1325" s="68"/>
      <c r="G1325" s="68"/>
      <c r="H1325" s="68"/>
    </row>
    <row r="1326" spans="1:8" x14ac:dyDescent="0.3">
      <c r="A1326" s="68"/>
      <c r="B1326" s="68"/>
      <c r="C1326" s="68"/>
      <c r="D1326" s="68"/>
      <c r="E1326" s="68"/>
      <c r="F1326" s="68"/>
      <c r="G1326" s="68"/>
      <c r="H1326" s="68"/>
    </row>
    <row r="1327" spans="1:8" x14ac:dyDescent="0.3">
      <c r="A1327" s="68"/>
      <c r="B1327" s="68"/>
      <c r="C1327" s="68"/>
      <c r="D1327" s="68"/>
      <c r="E1327" s="68"/>
      <c r="F1327" s="68"/>
      <c r="G1327" s="68"/>
      <c r="H1327" s="68"/>
    </row>
    <row r="1328" spans="1:8" x14ac:dyDescent="0.3">
      <c r="A1328" s="68"/>
      <c r="B1328" s="68"/>
      <c r="C1328" s="68"/>
      <c r="D1328" s="68"/>
      <c r="E1328" s="68"/>
      <c r="F1328" s="68"/>
      <c r="G1328" s="68"/>
      <c r="H1328" s="68"/>
    </row>
    <row r="1329" spans="1:8" x14ac:dyDescent="0.3">
      <c r="A1329" s="68"/>
      <c r="B1329" s="68"/>
      <c r="C1329" s="68"/>
      <c r="D1329" s="68"/>
      <c r="E1329" s="68"/>
      <c r="F1329" s="68"/>
      <c r="G1329" s="68"/>
      <c r="H1329" s="68"/>
    </row>
    <row r="1330" spans="1:8" x14ac:dyDescent="0.3">
      <c r="A1330" s="68"/>
      <c r="B1330" s="68"/>
      <c r="C1330" s="68"/>
      <c r="D1330" s="68"/>
      <c r="E1330" s="68"/>
      <c r="F1330" s="68"/>
      <c r="G1330" s="68"/>
      <c r="H1330" s="68"/>
    </row>
    <row r="1331" spans="1:8" x14ac:dyDescent="0.3">
      <c r="A1331" s="68"/>
      <c r="B1331" s="68"/>
      <c r="C1331" s="68"/>
      <c r="D1331" s="68"/>
      <c r="E1331" s="68"/>
      <c r="F1331" s="68"/>
      <c r="G1331" s="68"/>
      <c r="H1331" s="68"/>
    </row>
    <row r="1332" spans="1:8" x14ac:dyDescent="0.3">
      <c r="A1332" s="68"/>
      <c r="B1332" s="68"/>
      <c r="C1332" s="68"/>
      <c r="D1332" s="68"/>
      <c r="E1332" s="68"/>
      <c r="F1332" s="68"/>
      <c r="G1332" s="68"/>
      <c r="H1332" s="68"/>
    </row>
    <row r="1333" spans="1:8" x14ac:dyDescent="0.3">
      <c r="A1333" s="68"/>
      <c r="B1333" s="68"/>
      <c r="C1333" s="68"/>
      <c r="D1333" s="68"/>
      <c r="E1333" s="68"/>
      <c r="F1333" s="68"/>
      <c r="G1333" s="68"/>
      <c r="H1333" s="68"/>
    </row>
    <row r="1334" spans="1:8" x14ac:dyDescent="0.3">
      <c r="A1334" s="68"/>
      <c r="B1334" s="68"/>
      <c r="C1334" s="68"/>
      <c r="D1334" s="68"/>
      <c r="E1334" s="68"/>
      <c r="F1334" s="68"/>
      <c r="G1334" s="68"/>
      <c r="H1334" s="68"/>
    </row>
    <row r="1335" spans="1:8" x14ac:dyDescent="0.3">
      <c r="A1335" s="68"/>
      <c r="B1335" s="68"/>
      <c r="C1335" s="68"/>
      <c r="D1335" s="68"/>
      <c r="E1335" s="68"/>
      <c r="F1335" s="68"/>
      <c r="G1335" s="68"/>
      <c r="H1335" s="68"/>
    </row>
    <row r="1336" spans="1:8" x14ac:dyDescent="0.3">
      <c r="A1336" s="68"/>
      <c r="B1336" s="68"/>
      <c r="C1336" s="68"/>
      <c r="D1336" s="68"/>
      <c r="E1336" s="68"/>
      <c r="F1336" s="68"/>
      <c r="G1336" s="68"/>
      <c r="H1336" s="68"/>
    </row>
    <row r="1337" spans="1:8" x14ac:dyDescent="0.3">
      <c r="A1337" s="68"/>
      <c r="B1337" s="68"/>
      <c r="C1337" s="68"/>
      <c r="D1337" s="68"/>
      <c r="E1337" s="68"/>
      <c r="F1337" s="68"/>
      <c r="G1337" s="68"/>
      <c r="H1337" s="68"/>
    </row>
    <row r="1338" spans="1:8" x14ac:dyDescent="0.3">
      <c r="A1338" s="68"/>
      <c r="B1338" s="68"/>
      <c r="C1338" s="68"/>
      <c r="D1338" s="68"/>
      <c r="E1338" s="68"/>
      <c r="F1338" s="68"/>
      <c r="G1338" s="68"/>
      <c r="H1338" s="68"/>
    </row>
    <row r="1339" spans="1:8" x14ac:dyDescent="0.3">
      <c r="A1339" s="68"/>
      <c r="B1339" s="68"/>
      <c r="C1339" s="68"/>
      <c r="D1339" s="68"/>
      <c r="E1339" s="68"/>
      <c r="F1339" s="68"/>
      <c r="G1339" s="68"/>
      <c r="H1339" s="68"/>
    </row>
    <row r="1340" spans="1:8" x14ac:dyDescent="0.3">
      <c r="A1340" s="68"/>
      <c r="B1340" s="68"/>
      <c r="C1340" s="68"/>
      <c r="D1340" s="68"/>
      <c r="E1340" s="68"/>
      <c r="F1340" s="68"/>
      <c r="G1340" s="68"/>
      <c r="H1340" s="68"/>
    </row>
    <row r="1341" spans="1:8" x14ac:dyDescent="0.3">
      <c r="A1341" s="68"/>
      <c r="B1341" s="68"/>
      <c r="C1341" s="68"/>
      <c r="D1341" s="68"/>
      <c r="E1341" s="68"/>
      <c r="F1341" s="68"/>
      <c r="G1341" s="68"/>
      <c r="H1341" s="68"/>
    </row>
    <row r="1342" spans="1:8" x14ac:dyDescent="0.3">
      <c r="A1342" s="68"/>
      <c r="B1342" s="68"/>
      <c r="C1342" s="68"/>
      <c r="D1342" s="68"/>
      <c r="E1342" s="68"/>
      <c r="F1342" s="68"/>
      <c r="G1342" s="68"/>
      <c r="H1342" s="68"/>
    </row>
    <row r="1343" spans="1:8" x14ac:dyDescent="0.3">
      <c r="A1343" s="68"/>
      <c r="B1343" s="68"/>
      <c r="C1343" s="68"/>
      <c r="D1343" s="68"/>
      <c r="E1343" s="68"/>
      <c r="F1343" s="68"/>
      <c r="G1343" s="68"/>
      <c r="H1343" s="68"/>
    </row>
    <row r="1344" spans="1:8" x14ac:dyDescent="0.3">
      <c r="A1344" s="68"/>
      <c r="B1344" s="68"/>
      <c r="C1344" s="68"/>
      <c r="D1344" s="68"/>
      <c r="E1344" s="68"/>
      <c r="F1344" s="68"/>
      <c r="G1344" s="68"/>
      <c r="H1344" s="68"/>
    </row>
    <row r="1345" spans="1:8" x14ac:dyDescent="0.3">
      <c r="A1345" s="68"/>
      <c r="B1345" s="68"/>
      <c r="C1345" s="68"/>
      <c r="D1345" s="68"/>
      <c r="E1345" s="68"/>
      <c r="F1345" s="68"/>
      <c r="G1345" s="68"/>
      <c r="H1345" s="68"/>
    </row>
    <row r="1346" spans="1:8" x14ac:dyDescent="0.3">
      <c r="A1346" s="68"/>
      <c r="B1346" s="68"/>
      <c r="C1346" s="68"/>
      <c r="D1346" s="68"/>
      <c r="E1346" s="68"/>
      <c r="F1346" s="68"/>
      <c r="G1346" s="68"/>
      <c r="H1346" s="68"/>
    </row>
    <row r="1347" spans="1:8" x14ac:dyDescent="0.3">
      <c r="A1347" s="68"/>
      <c r="B1347" s="68"/>
      <c r="C1347" s="68"/>
      <c r="D1347" s="68"/>
      <c r="E1347" s="68"/>
      <c r="F1347" s="68"/>
      <c r="G1347" s="68"/>
      <c r="H1347" s="68"/>
    </row>
    <row r="1348" spans="1:8" x14ac:dyDescent="0.3">
      <c r="A1348" s="68"/>
      <c r="B1348" s="68"/>
      <c r="C1348" s="68"/>
      <c r="D1348" s="68"/>
      <c r="E1348" s="68"/>
      <c r="F1348" s="68"/>
      <c r="G1348" s="68"/>
      <c r="H1348" s="68"/>
    </row>
    <row r="1349" spans="1:8" x14ac:dyDescent="0.3">
      <c r="A1349" s="68"/>
      <c r="B1349" s="68"/>
      <c r="C1349" s="68"/>
      <c r="D1349" s="68"/>
      <c r="E1349" s="68"/>
      <c r="F1349" s="68"/>
      <c r="G1349" s="68"/>
      <c r="H1349" s="68"/>
    </row>
    <row r="1350" spans="1:8" x14ac:dyDescent="0.3">
      <c r="A1350" s="68"/>
      <c r="B1350" s="68"/>
      <c r="C1350" s="68"/>
      <c r="D1350" s="68"/>
      <c r="E1350" s="68"/>
      <c r="F1350" s="68"/>
      <c r="G1350" s="68"/>
      <c r="H1350" s="68"/>
    </row>
    <row r="1351" spans="1:8" x14ac:dyDescent="0.3">
      <c r="A1351" s="68"/>
      <c r="B1351" s="68"/>
      <c r="C1351" s="68"/>
      <c r="D1351" s="68"/>
      <c r="E1351" s="68"/>
      <c r="F1351" s="68"/>
      <c r="G1351" s="68"/>
      <c r="H1351" s="68"/>
    </row>
    <row r="1352" spans="1:8" x14ac:dyDescent="0.3">
      <c r="A1352" s="68"/>
      <c r="B1352" s="68"/>
      <c r="C1352" s="68"/>
      <c r="D1352" s="68"/>
      <c r="E1352" s="68"/>
      <c r="F1352" s="68"/>
      <c r="G1352" s="68"/>
      <c r="H1352" s="68"/>
    </row>
    <row r="1353" spans="1:8" x14ac:dyDescent="0.3">
      <c r="A1353" s="68"/>
      <c r="B1353" s="68"/>
      <c r="C1353" s="68"/>
      <c r="D1353" s="68"/>
      <c r="E1353" s="68"/>
      <c r="F1353" s="68"/>
      <c r="G1353" s="68"/>
      <c r="H1353" s="68"/>
    </row>
    <row r="1354" spans="1:8" x14ac:dyDescent="0.3">
      <c r="A1354" s="68"/>
      <c r="B1354" s="68"/>
      <c r="C1354" s="68"/>
      <c r="D1354" s="68"/>
      <c r="E1354" s="68"/>
      <c r="F1354" s="68"/>
      <c r="G1354" s="68"/>
      <c r="H1354" s="68"/>
    </row>
    <row r="1355" spans="1:8" x14ac:dyDescent="0.3">
      <c r="A1355" s="68"/>
      <c r="B1355" s="68"/>
      <c r="C1355" s="68"/>
      <c r="D1355" s="68"/>
      <c r="E1355" s="68"/>
      <c r="F1355" s="68"/>
      <c r="G1355" s="68"/>
      <c r="H1355" s="68"/>
    </row>
    <row r="1356" spans="1:8" x14ac:dyDescent="0.3">
      <c r="A1356" s="68"/>
      <c r="B1356" s="68"/>
      <c r="C1356" s="68"/>
      <c r="D1356" s="68"/>
      <c r="E1356" s="68"/>
      <c r="F1356" s="68"/>
      <c r="G1356" s="68"/>
      <c r="H1356" s="68"/>
    </row>
    <row r="1357" spans="1:8" x14ac:dyDescent="0.3">
      <c r="A1357" s="68"/>
      <c r="B1357" s="68"/>
      <c r="C1357" s="68"/>
      <c r="D1357" s="68"/>
      <c r="E1357" s="68"/>
      <c r="F1357" s="68"/>
      <c r="G1357" s="68"/>
      <c r="H1357" s="68"/>
    </row>
    <row r="1358" spans="1:8" x14ac:dyDescent="0.3">
      <c r="A1358" s="68"/>
      <c r="B1358" s="68"/>
      <c r="C1358" s="68"/>
      <c r="D1358" s="68"/>
      <c r="E1358" s="68"/>
      <c r="F1358" s="68"/>
      <c r="G1358" s="68"/>
      <c r="H1358" s="68"/>
    </row>
    <row r="1359" spans="1:8" x14ac:dyDescent="0.3">
      <c r="A1359" s="68"/>
      <c r="B1359" s="68"/>
      <c r="C1359" s="68"/>
      <c r="D1359" s="68"/>
      <c r="E1359" s="68"/>
      <c r="F1359" s="68"/>
      <c r="G1359" s="68"/>
      <c r="H1359" s="68"/>
    </row>
    <row r="1360" spans="1:8" x14ac:dyDescent="0.3">
      <c r="A1360" s="68"/>
      <c r="B1360" s="68"/>
      <c r="C1360" s="68"/>
      <c r="D1360" s="68"/>
      <c r="E1360" s="68"/>
      <c r="F1360" s="68"/>
      <c r="G1360" s="68"/>
      <c r="H1360" s="68"/>
    </row>
    <row r="1361" spans="1:8" x14ac:dyDescent="0.3">
      <c r="A1361" s="68"/>
      <c r="B1361" s="68"/>
      <c r="C1361" s="68"/>
      <c r="D1361" s="68"/>
      <c r="E1361" s="68"/>
      <c r="F1361" s="68"/>
      <c r="G1361" s="68"/>
      <c r="H1361" s="68"/>
    </row>
    <row r="1362" spans="1:8" x14ac:dyDescent="0.3">
      <c r="A1362" s="68"/>
      <c r="B1362" s="68"/>
      <c r="C1362" s="68"/>
      <c r="D1362" s="68"/>
      <c r="E1362" s="68"/>
      <c r="F1362" s="68"/>
      <c r="G1362" s="68"/>
      <c r="H1362" s="68"/>
    </row>
    <row r="1363" spans="1:8" x14ac:dyDescent="0.3">
      <c r="A1363" s="68"/>
      <c r="B1363" s="68"/>
      <c r="C1363" s="68"/>
      <c r="D1363" s="68"/>
      <c r="E1363" s="68"/>
      <c r="F1363" s="68"/>
      <c r="G1363" s="68"/>
      <c r="H1363" s="68"/>
    </row>
    <row r="1364" spans="1:8" x14ac:dyDescent="0.3">
      <c r="A1364" s="68"/>
      <c r="B1364" s="68"/>
      <c r="C1364" s="68"/>
      <c r="D1364" s="68"/>
      <c r="E1364" s="68"/>
      <c r="F1364" s="68"/>
      <c r="G1364" s="68"/>
      <c r="H1364" s="68"/>
    </row>
    <row r="1365" spans="1:8" x14ac:dyDescent="0.3">
      <c r="A1365" s="68"/>
      <c r="B1365" s="68"/>
      <c r="C1365" s="68"/>
      <c r="D1365" s="68"/>
      <c r="E1365" s="68"/>
      <c r="F1365" s="68"/>
      <c r="G1365" s="68"/>
      <c r="H1365" s="68"/>
    </row>
    <row r="1366" spans="1:8" x14ac:dyDescent="0.3">
      <c r="A1366" s="68"/>
      <c r="B1366" s="68"/>
      <c r="C1366" s="68"/>
      <c r="D1366" s="68"/>
      <c r="E1366" s="68"/>
      <c r="F1366" s="68"/>
      <c r="G1366" s="68"/>
      <c r="H1366" s="68"/>
    </row>
    <row r="1367" spans="1:8" x14ac:dyDescent="0.3">
      <c r="A1367" s="68"/>
      <c r="B1367" s="68"/>
      <c r="C1367" s="68"/>
      <c r="D1367" s="68"/>
      <c r="E1367" s="68"/>
      <c r="F1367" s="68"/>
      <c r="G1367" s="68"/>
      <c r="H1367" s="68"/>
    </row>
    <row r="1368" spans="1:8" x14ac:dyDescent="0.3">
      <c r="A1368" s="68"/>
      <c r="B1368" s="68"/>
      <c r="C1368" s="68"/>
      <c r="D1368" s="68"/>
      <c r="E1368" s="68"/>
      <c r="F1368" s="68"/>
      <c r="G1368" s="68"/>
      <c r="H1368" s="68"/>
    </row>
    <row r="1369" spans="1:8" x14ac:dyDescent="0.3">
      <c r="A1369" s="68"/>
      <c r="B1369" s="68"/>
      <c r="C1369" s="68"/>
      <c r="D1369" s="68"/>
      <c r="E1369" s="68"/>
      <c r="F1369" s="68"/>
      <c r="G1369" s="68"/>
      <c r="H1369" s="68"/>
    </row>
    <row r="1370" spans="1:8" x14ac:dyDescent="0.3">
      <c r="A1370" s="68"/>
      <c r="B1370" s="68"/>
      <c r="C1370" s="68"/>
      <c r="D1370" s="68"/>
      <c r="E1370" s="68"/>
      <c r="F1370" s="68"/>
      <c r="G1370" s="68"/>
      <c r="H1370" s="68"/>
    </row>
    <row r="1371" spans="1:8" x14ac:dyDescent="0.3">
      <c r="A1371" s="68"/>
      <c r="B1371" s="68"/>
      <c r="C1371" s="68"/>
      <c r="D1371" s="68"/>
      <c r="E1371" s="68"/>
      <c r="F1371" s="68"/>
      <c r="G1371" s="68"/>
      <c r="H1371" s="68"/>
    </row>
    <row r="1372" spans="1:8" x14ac:dyDescent="0.3">
      <c r="A1372" s="68"/>
      <c r="B1372" s="68"/>
      <c r="C1372" s="68"/>
      <c r="D1372" s="68"/>
      <c r="E1372" s="68"/>
      <c r="F1372" s="68"/>
      <c r="G1372" s="68"/>
      <c r="H1372" s="68"/>
    </row>
    <row r="1373" spans="1:8" x14ac:dyDescent="0.3">
      <c r="A1373" s="68"/>
      <c r="B1373" s="68"/>
      <c r="C1373" s="68"/>
      <c r="D1373" s="68"/>
      <c r="E1373" s="68"/>
      <c r="F1373" s="68"/>
      <c r="G1373" s="68"/>
      <c r="H1373" s="68"/>
    </row>
    <row r="1374" spans="1:8" x14ac:dyDescent="0.3">
      <c r="A1374" s="68"/>
      <c r="B1374" s="68"/>
      <c r="C1374" s="68"/>
      <c r="D1374" s="68"/>
      <c r="E1374" s="68"/>
      <c r="F1374" s="68"/>
      <c r="G1374" s="68"/>
      <c r="H1374" s="68"/>
    </row>
    <row r="1375" spans="1:8" x14ac:dyDescent="0.3">
      <c r="A1375" s="68"/>
      <c r="B1375" s="68"/>
      <c r="C1375" s="68"/>
      <c r="D1375" s="68"/>
      <c r="E1375" s="68"/>
      <c r="F1375" s="68"/>
      <c r="G1375" s="68"/>
      <c r="H1375" s="68"/>
    </row>
    <row r="1376" spans="1:8" x14ac:dyDescent="0.3">
      <c r="A1376" s="68"/>
      <c r="B1376" s="68"/>
      <c r="C1376" s="68"/>
      <c r="D1376" s="68"/>
      <c r="E1376" s="68"/>
      <c r="F1376" s="68"/>
      <c r="G1376" s="68"/>
      <c r="H1376" s="68"/>
    </row>
    <row r="1377" spans="1:8" x14ac:dyDescent="0.3">
      <c r="A1377" s="68"/>
      <c r="B1377" s="68"/>
      <c r="C1377" s="68"/>
      <c r="D1377" s="68"/>
      <c r="E1377" s="68"/>
      <c r="F1377" s="68"/>
      <c r="G1377" s="68"/>
      <c r="H1377" s="68"/>
    </row>
    <row r="1378" spans="1:8" x14ac:dyDescent="0.3">
      <c r="A1378" s="68"/>
      <c r="B1378" s="68"/>
      <c r="C1378" s="68"/>
      <c r="D1378" s="68"/>
      <c r="E1378" s="68"/>
      <c r="F1378" s="68"/>
      <c r="G1378" s="68"/>
      <c r="H1378" s="68"/>
    </row>
    <row r="1379" spans="1:8" x14ac:dyDescent="0.3">
      <c r="A1379" s="68"/>
      <c r="B1379" s="68"/>
      <c r="C1379" s="68"/>
      <c r="D1379" s="68"/>
      <c r="E1379" s="68"/>
      <c r="F1379" s="68"/>
      <c r="G1379" s="68"/>
      <c r="H1379" s="68"/>
    </row>
    <row r="1380" spans="1:8" x14ac:dyDescent="0.3">
      <c r="A1380" s="68"/>
      <c r="B1380" s="68"/>
      <c r="C1380" s="68"/>
      <c r="D1380" s="68"/>
      <c r="E1380" s="68"/>
      <c r="F1380" s="68"/>
      <c r="G1380" s="68"/>
      <c r="H1380" s="68"/>
    </row>
    <row r="1381" spans="1:8" x14ac:dyDescent="0.3">
      <c r="A1381" s="68"/>
      <c r="B1381" s="68"/>
      <c r="C1381" s="68"/>
      <c r="D1381" s="68"/>
      <c r="E1381" s="68"/>
      <c r="F1381" s="68"/>
      <c r="G1381" s="68"/>
      <c r="H1381" s="68"/>
    </row>
    <row r="1382" spans="1:8" x14ac:dyDescent="0.3">
      <c r="A1382" s="68"/>
      <c r="B1382" s="68"/>
      <c r="C1382" s="68"/>
      <c r="D1382" s="68"/>
      <c r="E1382" s="68"/>
      <c r="F1382" s="68"/>
      <c r="G1382" s="68"/>
      <c r="H1382" s="68"/>
    </row>
    <row r="1383" spans="1:8" x14ac:dyDescent="0.3">
      <c r="A1383" s="68"/>
      <c r="B1383" s="68"/>
      <c r="C1383" s="68"/>
      <c r="D1383" s="68"/>
      <c r="E1383" s="68"/>
      <c r="F1383" s="68"/>
      <c r="G1383" s="68"/>
      <c r="H1383" s="68"/>
    </row>
    <row r="1384" spans="1:8" x14ac:dyDescent="0.3">
      <c r="A1384" s="68"/>
      <c r="B1384" s="68"/>
      <c r="C1384" s="68"/>
      <c r="D1384" s="68"/>
      <c r="E1384" s="68"/>
      <c r="F1384" s="68"/>
      <c r="G1384" s="68"/>
      <c r="H1384" s="68"/>
    </row>
    <row r="1385" spans="1:8" x14ac:dyDescent="0.3">
      <c r="A1385" s="68"/>
      <c r="B1385" s="68"/>
      <c r="C1385" s="68"/>
      <c r="D1385" s="68"/>
      <c r="E1385" s="68"/>
      <c r="F1385" s="68"/>
      <c r="G1385" s="68"/>
      <c r="H1385" s="68"/>
    </row>
    <row r="1386" spans="1:8" x14ac:dyDescent="0.3">
      <c r="A1386" s="68"/>
      <c r="B1386" s="68"/>
      <c r="C1386" s="68"/>
      <c r="D1386" s="68"/>
      <c r="E1386" s="68"/>
      <c r="F1386" s="68"/>
      <c r="G1386" s="68"/>
      <c r="H1386" s="68"/>
    </row>
    <row r="1387" spans="1:8" x14ac:dyDescent="0.3">
      <c r="A1387" s="68"/>
      <c r="B1387" s="68"/>
      <c r="C1387" s="68"/>
      <c r="D1387" s="68"/>
      <c r="E1387" s="68"/>
      <c r="F1387" s="68"/>
      <c r="G1387" s="68"/>
      <c r="H1387" s="68"/>
    </row>
    <row r="1388" spans="1:8" x14ac:dyDescent="0.3">
      <c r="A1388" s="68"/>
      <c r="B1388" s="68"/>
      <c r="C1388" s="68"/>
      <c r="D1388" s="68"/>
      <c r="E1388" s="68"/>
      <c r="F1388" s="68"/>
      <c r="G1388" s="68"/>
      <c r="H1388" s="68"/>
    </row>
    <row r="1389" spans="1:8" x14ac:dyDescent="0.3">
      <c r="A1389" s="68"/>
      <c r="B1389" s="68"/>
      <c r="C1389" s="68"/>
      <c r="D1389" s="68"/>
      <c r="E1389" s="68"/>
      <c r="F1389" s="68"/>
      <c r="G1389" s="68"/>
      <c r="H1389" s="68"/>
    </row>
    <row r="1390" spans="1:8" x14ac:dyDescent="0.3">
      <c r="A1390" s="68"/>
      <c r="B1390" s="68"/>
      <c r="C1390" s="68"/>
      <c r="D1390" s="68"/>
      <c r="E1390" s="68"/>
      <c r="F1390" s="68"/>
      <c r="G1390" s="68"/>
      <c r="H1390" s="68"/>
    </row>
    <row r="1391" spans="1:8" x14ac:dyDescent="0.3">
      <c r="A1391" s="68"/>
      <c r="B1391" s="68"/>
      <c r="C1391" s="68"/>
      <c r="D1391" s="68"/>
      <c r="E1391" s="68"/>
      <c r="F1391" s="68"/>
      <c r="G1391" s="68"/>
      <c r="H1391" s="68"/>
    </row>
    <row r="1392" spans="1:8" x14ac:dyDescent="0.3">
      <c r="A1392" s="68"/>
      <c r="B1392" s="68"/>
      <c r="C1392" s="68"/>
      <c r="D1392" s="68"/>
      <c r="E1392" s="68"/>
      <c r="F1392" s="68"/>
      <c r="G1392" s="68"/>
      <c r="H1392" s="68"/>
    </row>
    <row r="1393" spans="1:8" x14ac:dyDescent="0.3">
      <c r="A1393" s="68"/>
      <c r="B1393" s="68"/>
      <c r="C1393" s="68"/>
      <c r="D1393" s="68"/>
      <c r="E1393" s="68"/>
      <c r="F1393" s="68"/>
      <c r="G1393" s="68"/>
      <c r="H1393" s="68"/>
    </row>
    <row r="1394" spans="1:8" x14ac:dyDescent="0.3">
      <c r="A1394" s="68"/>
      <c r="B1394" s="68"/>
      <c r="C1394" s="68"/>
      <c r="D1394" s="68"/>
      <c r="E1394" s="68"/>
      <c r="F1394" s="68"/>
      <c r="G1394" s="68"/>
      <c r="H1394" s="68"/>
    </row>
    <row r="1395" spans="1:8" x14ac:dyDescent="0.3">
      <c r="A1395" s="68"/>
      <c r="B1395" s="68"/>
      <c r="C1395" s="68"/>
      <c r="D1395" s="68"/>
      <c r="E1395" s="68"/>
      <c r="F1395" s="68"/>
      <c r="G1395" s="68"/>
      <c r="H1395" s="68"/>
    </row>
    <row r="1396" spans="1:8" x14ac:dyDescent="0.3">
      <c r="A1396" s="68"/>
      <c r="B1396" s="68"/>
      <c r="C1396" s="68"/>
      <c r="D1396" s="68"/>
      <c r="E1396" s="68"/>
      <c r="F1396" s="68"/>
      <c r="G1396" s="68"/>
      <c r="H1396" s="68"/>
    </row>
    <row r="1397" spans="1:8" x14ac:dyDescent="0.3">
      <c r="A1397" s="68"/>
      <c r="B1397" s="68"/>
      <c r="C1397" s="68"/>
      <c r="D1397" s="68"/>
      <c r="E1397" s="68"/>
      <c r="F1397" s="68"/>
      <c r="G1397" s="68"/>
      <c r="H1397" s="68"/>
    </row>
    <row r="1398" spans="1:8" x14ac:dyDescent="0.3">
      <c r="A1398" s="68"/>
      <c r="B1398" s="68"/>
      <c r="C1398" s="68"/>
      <c r="D1398" s="68"/>
      <c r="E1398" s="68"/>
      <c r="F1398" s="68"/>
      <c r="G1398" s="68"/>
      <c r="H1398" s="68"/>
    </row>
    <row r="1399" spans="1:8" x14ac:dyDescent="0.3">
      <c r="A1399" s="68"/>
      <c r="B1399" s="68"/>
      <c r="C1399" s="68"/>
      <c r="D1399" s="68"/>
      <c r="E1399" s="68"/>
      <c r="F1399" s="68"/>
      <c r="G1399" s="68"/>
      <c r="H1399" s="68"/>
    </row>
    <row r="1400" spans="1:8" x14ac:dyDescent="0.3">
      <c r="A1400" s="68"/>
      <c r="B1400" s="68"/>
      <c r="C1400" s="68"/>
      <c r="D1400" s="68"/>
      <c r="E1400" s="68"/>
      <c r="F1400" s="68"/>
      <c r="G1400" s="68"/>
      <c r="H1400" s="68"/>
    </row>
    <row r="1401" spans="1:8" x14ac:dyDescent="0.3">
      <c r="A1401" s="68"/>
      <c r="B1401" s="68"/>
      <c r="C1401" s="68"/>
      <c r="D1401" s="68"/>
      <c r="E1401" s="68"/>
      <c r="F1401" s="68"/>
      <c r="G1401" s="68"/>
      <c r="H1401" s="68"/>
    </row>
    <row r="1402" spans="1:8" x14ac:dyDescent="0.3">
      <c r="A1402" s="68"/>
      <c r="B1402" s="68"/>
      <c r="C1402" s="68"/>
      <c r="D1402" s="68"/>
      <c r="E1402" s="68"/>
      <c r="F1402" s="68"/>
      <c r="G1402" s="68"/>
      <c r="H1402" s="68"/>
    </row>
    <row r="1403" spans="1:8" x14ac:dyDescent="0.3">
      <c r="A1403" s="68"/>
      <c r="B1403" s="68"/>
      <c r="C1403" s="68"/>
      <c r="D1403" s="68"/>
      <c r="E1403" s="68"/>
      <c r="F1403" s="68"/>
      <c r="G1403" s="68"/>
      <c r="H1403" s="68"/>
    </row>
    <row r="1404" spans="1:8" x14ac:dyDescent="0.3">
      <c r="A1404" s="68"/>
      <c r="B1404" s="68"/>
      <c r="C1404" s="68"/>
      <c r="D1404" s="68"/>
      <c r="E1404" s="68"/>
      <c r="F1404" s="68"/>
      <c r="G1404" s="68"/>
      <c r="H1404" s="68"/>
    </row>
    <row r="1405" spans="1:8" x14ac:dyDescent="0.3">
      <c r="A1405" s="68"/>
      <c r="B1405" s="68"/>
      <c r="C1405" s="68"/>
      <c r="D1405" s="68"/>
      <c r="E1405" s="68"/>
      <c r="F1405" s="68"/>
      <c r="G1405" s="68"/>
      <c r="H1405" s="68"/>
    </row>
    <row r="1406" spans="1:8" x14ac:dyDescent="0.3">
      <c r="A1406" s="68"/>
      <c r="B1406" s="68"/>
      <c r="C1406" s="68"/>
      <c r="D1406" s="68"/>
      <c r="E1406" s="68"/>
      <c r="F1406" s="68"/>
      <c r="G1406" s="68"/>
      <c r="H1406" s="68"/>
    </row>
    <row r="1407" spans="1:8" x14ac:dyDescent="0.3">
      <c r="A1407" s="68"/>
      <c r="B1407" s="68"/>
      <c r="C1407" s="68"/>
      <c r="D1407" s="68"/>
      <c r="E1407" s="68"/>
      <c r="F1407" s="68"/>
      <c r="G1407" s="68"/>
      <c r="H1407" s="68"/>
    </row>
    <row r="1408" spans="1:8" x14ac:dyDescent="0.3">
      <c r="A1408" s="68"/>
      <c r="B1408" s="68"/>
      <c r="C1408" s="68"/>
      <c r="D1408" s="68"/>
      <c r="E1408" s="68"/>
      <c r="F1408" s="68"/>
      <c r="G1408" s="68"/>
      <c r="H1408" s="68"/>
    </row>
    <row r="1409" spans="1:8" x14ac:dyDescent="0.3">
      <c r="A1409" s="68"/>
      <c r="B1409" s="68"/>
      <c r="C1409" s="68"/>
      <c r="D1409" s="68"/>
      <c r="E1409" s="68"/>
      <c r="F1409" s="68"/>
      <c r="G1409" s="68"/>
      <c r="H1409" s="68"/>
    </row>
    <row r="1410" spans="1:8" x14ac:dyDescent="0.3">
      <c r="A1410" s="68"/>
      <c r="B1410" s="68"/>
      <c r="C1410" s="68"/>
      <c r="D1410" s="68"/>
      <c r="E1410" s="68"/>
      <c r="F1410" s="68"/>
      <c r="G1410" s="68"/>
      <c r="H1410" s="68"/>
    </row>
    <row r="1411" spans="1:8" x14ac:dyDescent="0.3">
      <c r="A1411" s="68"/>
      <c r="B1411" s="68"/>
      <c r="C1411" s="68"/>
      <c r="D1411" s="68"/>
      <c r="E1411" s="68"/>
      <c r="F1411" s="68"/>
      <c r="G1411" s="68"/>
      <c r="H1411" s="68"/>
    </row>
    <row r="1412" spans="1:8" x14ac:dyDescent="0.3">
      <c r="A1412" s="68"/>
      <c r="B1412" s="68"/>
      <c r="C1412" s="68"/>
      <c r="D1412" s="68"/>
      <c r="E1412" s="68"/>
      <c r="F1412" s="68"/>
      <c r="G1412" s="68"/>
      <c r="H1412" s="68"/>
    </row>
    <row r="1413" spans="1:8" x14ac:dyDescent="0.3">
      <c r="A1413" s="68"/>
      <c r="B1413" s="68"/>
      <c r="C1413" s="68"/>
      <c r="D1413" s="68"/>
      <c r="E1413" s="68"/>
      <c r="F1413" s="68"/>
      <c r="G1413" s="68"/>
      <c r="H1413" s="68"/>
    </row>
    <row r="1414" spans="1:8" x14ac:dyDescent="0.3">
      <c r="A1414" s="68"/>
      <c r="B1414" s="68"/>
      <c r="C1414" s="68"/>
      <c r="D1414" s="68"/>
      <c r="E1414" s="68"/>
      <c r="F1414" s="68"/>
      <c r="G1414" s="68"/>
      <c r="H1414" s="68"/>
    </row>
    <row r="1415" spans="1:8" x14ac:dyDescent="0.3">
      <c r="A1415" s="68"/>
      <c r="B1415" s="68"/>
      <c r="C1415" s="68"/>
      <c r="D1415" s="68"/>
      <c r="E1415" s="68"/>
      <c r="F1415" s="68"/>
      <c r="G1415" s="68"/>
      <c r="H1415" s="68"/>
    </row>
    <row r="1416" spans="1:8" x14ac:dyDescent="0.3">
      <c r="A1416" s="68"/>
      <c r="B1416" s="68"/>
      <c r="C1416" s="68"/>
      <c r="D1416" s="68"/>
      <c r="E1416" s="68"/>
      <c r="F1416" s="68"/>
      <c r="G1416" s="68"/>
      <c r="H1416" s="68"/>
    </row>
    <row r="1417" spans="1:8" x14ac:dyDescent="0.3">
      <c r="A1417" s="68"/>
      <c r="B1417" s="68"/>
      <c r="C1417" s="68"/>
      <c r="D1417" s="68"/>
      <c r="E1417" s="68"/>
      <c r="F1417" s="68"/>
      <c r="G1417" s="68"/>
      <c r="H1417" s="68"/>
    </row>
    <row r="1418" spans="1:8" x14ac:dyDescent="0.3">
      <c r="A1418" s="68"/>
      <c r="B1418" s="68"/>
      <c r="C1418" s="68"/>
      <c r="D1418" s="68"/>
      <c r="E1418" s="68"/>
      <c r="F1418" s="68"/>
      <c r="G1418" s="68"/>
      <c r="H1418" s="68"/>
    </row>
    <row r="1419" spans="1:8" x14ac:dyDescent="0.3">
      <c r="A1419" s="68"/>
      <c r="B1419" s="68"/>
      <c r="C1419" s="68"/>
      <c r="D1419" s="68"/>
      <c r="E1419" s="68"/>
      <c r="F1419" s="68"/>
      <c r="G1419" s="68"/>
      <c r="H1419" s="68"/>
    </row>
    <row r="1420" spans="1:8" x14ac:dyDescent="0.3">
      <c r="A1420" s="68"/>
      <c r="B1420" s="68"/>
      <c r="C1420" s="68"/>
      <c r="D1420" s="68"/>
      <c r="E1420" s="68"/>
      <c r="F1420" s="68"/>
      <c r="G1420" s="68"/>
      <c r="H1420" s="68"/>
    </row>
    <row r="1421" spans="1:8" x14ac:dyDescent="0.3">
      <c r="A1421" s="68"/>
      <c r="B1421" s="68"/>
      <c r="C1421" s="68"/>
      <c r="D1421" s="68"/>
      <c r="E1421" s="68"/>
      <c r="F1421" s="68"/>
      <c r="G1421" s="68"/>
      <c r="H1421" s="68"/>
    </row>
    <row r="1422" spans="1:8" x14ac:dyDescent="0.3">
      <c r="A1422" s="68"/>
      <c r="B1422" s="68"/>
      <c r="C1422" s="68"/>
      <c r="D1422" s="68"/>
      <c r="E1422" s="68"/>
      <c r="F1422" s="68"/>
      <c r="G1422" s="68"/>
      <c r="H1422" s="68"/>
    </row>
    <row r="1423" spans="1:8" x14ac:dyDescent="0.3">
      <c r="A1423" s="68"/>
      <c r="B1423" s="68"/>
      <c r="C1423" s="68"/>
      <c r="D1423" s="68"/>
      <c r="E1423" s="68"/>
      <c r="F1423" s="68"/>
      <c r="G1423" s="68"/>
      <c r="H1423" s="68"/>
    </row>
    <row r="1424" spans="1:8" x14ac:dyDescent="0.3">
      <c r="A1424" s="68"/>
      <c r="B1424" s="68"/>
      <c r="C1424" s="68"/>
      <c r="D1424" s="68"/>
      <c r="E1424" s="68"/>
      <c r="F1424" s="68"/>
      <c r="G1424" s="68"/>
      <c r="H1424" s="68"/>
    </row>
    <row r="1425" spans="1:8" x14ac:dyDescent="0.3">
      <c r="A1425" s="68"/>
      <c r="B1425" s="68"/>
      <c r="C1425" s="68"/>
      <c r="D1425" s="68"/>
      <c r="E1425" s="68"/>
      <c r="F1425" s="68"/>
      <c r="G1425" s="68"/>
      <c r="H1425" s="68"/>
    </row>
    <row r="1426" spans="1:8" x14ac:dyDescent="0.3">
      <c r="A1426" s="68"/>
      <c r="B1426" s="68"/>
      <c r="C1426" s="68"/>
      <c r="D1426" s="68"/>
      <c r="E1426" s="68"/>
      <c r="F1426" s="68"/>
      <c r="G1426" s="68"/>
      <c r="H1426" s="68"/>
    </row>
    <row r="1427" spans="1:8" x14ac:dyDescent="0.3">
      <c r="A1427" s="68"/>
      <c r="B1427" s="68"/>
      <c r="C1427" s="68"/>
      <c r="D1427" s="68"/>
      <c r="E1427" s="68"/>
      <c r="F1427" s="68"/>
      <c r="G1427" s="68"/>
      <c r="H1427" s="68"/>
    </row>
    <row r="1428" spans="1:8" x14ac:dyDescent="0.3">
      <c r="A1428" s="68"/>
      <c r="B1428" s="68"/>
      <c r="C1428" s="68"/>
      <c r="D1428" s="68"/>
      <c r="E1428" s="68"/>
      <c r="F1428" s="68"/>
      <c r="G1428" s="68"/>
      <c r="H1428" s="68"/>
    </row>
    <row r="1429" spans="1:8" x14ac:dyDescent="0.3">
      <c r="A1429" s="68"/>
      <c r="B1429" s="68"/>
      <c r="C1429" s="68"/>
      <c r="D1429" s="68"/>
      <c r="E1429" s="68"/>
      <c r="F1429" s="68"/>
      <c r="G1429" s="68"/>
      <c r="H1429" s="68"/>
    </row>
    <row r="1430" spans="1:8" x14ac:dyDescent="0.3">
      <c r="A1430" s="68"/>
      <c r="B1430" s="68"/>
      <c r="C1430" s="68"/>
      <c r="D1430" s="68"/>
      <c r="E1430" s="68"/>
      <c r="F1430" s="68"/>
      <c r="G1430" s="68"/>
      <c r="H1430" s="68"/>
    </row>
    <row r="1431" spans="1:8" x14ac:dyDescent="0.3">
      <c r="A1431" s="68"/>
      <c r="B1431" s="68"/>
      <c r="C1431" s="68"/>
      <c r="D1431" s="68"/>
      <c r="E1431" s="68"/>
      <c r="F1431" s="68"/>
      <c r="G1431" s="68"/>
      <c r="H1431" s="68"/>
    </row>
    <row r="1432" spans="1:8" x14ac:dyDescent="0.3">
      <c r="A1432" s="68"/>
      <c r="B1432" s="68"/>
      <c r="C1432" s="68"/>
      <c r="D1432" s="68"/>
      <c r="E1432" s="68"/>
      <c r="F1432" s="68"/>
      <c r="G1432" s="68"/>
      <c r="H1432" s="68"/>
    </row>
    <row r="1433" spans="1:8" x14ac:dyDescent="0.3">
      <c r="A1433" s="68"/>
      <c r="B1433" s="68"/>
      <c r="C1433" s="68"/>
      <c r="D1433" s="68"/>
      <c r="E1433" s="68"/>
      <c r="F1433" s="68"/>
      <c r="G1433" s="68"/>
      <c r="H1433" s="68"/>
    </row>
    <row r="1434" spans="1:8" x14ac:dyDescent="0.3">
      <c r="A1434" s="68"/>
      <c r="B1434" s="68"/>
      <c r="C1434" s="68"/>
      <c r="D1434" s="68"/>
      <c r="E1434" s="68"/>
      <c r="F1434" s="68"/>
      <c r="G1434" s="68"/>
      <c r="H1434" s="68"/>
    </row>
    <row r="1435" spans="1:8" x14ac:dyDescent="0.3">
      <c r="A1435" s="68"/>
      <c r="B1435" s="68"/>
      <c r="C1435" s="68"/>
      <c r="D1435" s="68"/>
      <c r="E1435" s="68"/>
      <c r="F1435" s="68"/>
      <c r="G1435" s="68"/>
      <c r="H1435" s="68"/>
    </row>
    <row r="1436" spans="1:8" x14ac:dyDescent="0.3">
      <c r="A1436" s="68"/>
      <c r="B1436" s="68"/>
      <c r="C1436" s="68"/>
      <c r="D1436" s="68"/>
      <c r="E1436" s="68"/>
      <c r="F1436" s="68"/>
      <c r="G1436" s="68"/>
      <c r="H1436" s="68"/>
    </row>
    <row r="1437" spans="1:8" x14ac:dyDescent="0.3">
      <c r="A1437" s="68"/>
      <c r="B1437" s="68"/>
      <c r="C1437" s="68"/>
      <c r="D1437" s="68"/>
      <c r="E1437" s="68"/>
      <c r="F1437" s="68"/>
      <c r="G1437" s="68"/>
      <c r="H1437" s="68"/>
    </row>
    <row r="1438" spans="1:8" x14ac:dyDescent="0.3">
      <c r="A1438" s="68"/>
      <c r="B1438" s="68"/>
      <c r="C1438" s="68"/>
      <c r="D1438" s="68"/>
      <c r="E1438" s="68"/>
      <c r="F1438" s="68"/>
      <c r="G1438" s="68"/>
      <c r="H1438" s="68"/>
    </row>
    <row r="1439" spans="1:8" x14ac:dyDescent="0.3">
      <c r="A1439" s="68"/>
      <c r="B1439" s="68"/>
      <c r="C1439" s="68"/>
      <c r="D1439" s="68"/>
      <c r="E1439" s="68"/>
      <c r="F1439" s="68"/>
      <c r="G1439" s="68"/>
      <c r="H1439" s="68"/>
    </row>
    <row r="1440" spans="1:8" x14ac:dyDescent="0.3">
      <c r="A1440" s="68"/>
      <c r="B1440" s="68"/>
      <c r="C1440" s="68"/>
      <c r="D1440" s="68"/>
      <c r="E1440" s="68"/>
      <c r="F1440" s="68"/>
      <c r="G1440" s="68"/>
      <c r="H1440" s="68"/>
    </row>
    <row r="1441" spans="1:8" x14ac:dyDescent="0.3">
      <c r="A1441" s="68"/>
      <c r="B1441" s="68"/>
      <c r="C1441" s="68"/>
      <c r="D1441" s="68"/>
      <c r="E1441" s="68"/>
      <c r="F1441" s="68"/>
      <c r="G1441" s="68"/>
      <c r="H1441" s="68"/>
    </row>
    <row r="1442" spans="1:8" x14ac:dyDescent="0.3">
      <c r="A1442" s="68"/>
      <c r="B1442" s="68"/>
      <c r="C1442" s="68"/>
      <c r="D1442" s="68"/>
      <c r="E1442" s="68"/>
      <c r="F1442" s="68"/>
      <c r="G1442" s="68"/>
      <c r="H1442" s="68"/>
    </row>
    <row r="1443" spans="1:8" x14ac:dyDescent="0.3">
      <c r="A1443" s="68"/>
      <c r="B1443" s="68"/>
      <c r="C1443" s="68"/>
      <c r="D1443" s="68"/>
      <c r="E1443" s="68"/>
      <c r="F1443" s="68"/>
      <c r="G1443" s="68"/>
      <c r="H1443" s="68"/>
    </row>
    <row r="1444" spans="1:8" x14ac:dyDescent="0.3">
      <c r="A1444" s="68"/>
      <c r="B1444" s="68"/>
      <c r="C1444" s="68"/>
      <c r="D1444" s="68"/>
      <c r="E1444" s="68"/>
      <c r="F1444" s="68"/>
      <c r="G1444" s="68"/>
      <c r="H1444" s="68"/>
    </row>
    <row r="1445" spans="1:8" x14ac:dyDescent="0.3">
      <c r="A1445" s="68"/>
      <c r="B1445" s="68"/>
      <c r="C1445" s="68"/>
      <c r="D1445" s="68"/>
      <c r="E1445" s="68"/>
      <c r="F1445" s="68"/>
      <c r="G1445" s="68"/>
      <c r="H1445" s="68"/>
    </row>
    <row r="1446" spans="1:8" x14ac:dyDescent="0.3">
      <c r="A1446" s="68"/>
      <c r="B1446" s="68"/>
      <c r="C1446" s="68"/>
      <c r="D1446" s="68"/>
      <c r="E1446" s="68"/>
      <c r="F1446" s="68"/>
      <c r="G1446" s="68"/>
      <c r="H1446" s="68"/>
    </row>
    <row r="1447" spans="1:8" x14ac:dyDescent="0.3">
      <c r="A1447" s="68"/>
      <c r="B1447" s="68"/>
      <c r="C1447" s="68"/>
      <c r="D1447" s="68"/>
      <c r="E1447" s="68"/>
      <c r="F1447" s="68"/>
      <c r="G1447" s="68"/>
      <c r="H1447" s="68"/>
    </row>
    <row r="1448" spans="1:8" x14ac:dyDescent="0.3">
      <c r="A1448" s="68"/>
      <c r="B1448" s="68"/>
      <c r="C1448" s="68"/>
      <c r="D1448" s="68"/>
      <c r="E1448" s="68"/>
      <c r="F1448" s="68"/>
      <c r="G1448" s="68"/>
      <c r="H1448" s="68"/>
    </row>
    <row r="1449" spans="1:8" x14ac:dyDescent="0.3">
      <c r="A1449" s="68"/>
      <c r="B1449" s="68"/>
      <c r="C1449" s="68"/>
      <c r="D1449" s="68"/>
      <c r="E1449" s="68"/>
      <c r="F1449" s="68"/>
      <c r="G1449" s="68"/>
      <c r="H1449" s="68"/>
    </row>
    <row r="1450" spans="1:8" x14ac:dyDescent="0.3">
      <c r="A1450" s="68"/>
      <c r="B1450" s="68"/>
      <c r="C1450" s="68"/>
      <c r="D1450" s="68"/>
      <c r="E1450" s="68"/>
      <c r="F1450" s="68"/>
      <c r="G1450" s="68"/>
      <c r="H1450" s="68"/>
    </row>
    <row r="1451" spans="1:8" x14ac:dyDescent="0.3">
      <c r="A1451" s="68"/>
      <c r="B1451" s="68"/>
      <c r="C1451" s="68"/>
      <c r="D1451" s="68"/>
      <c r="E1451" s="68"/>
      <c r="F1451" s="68"/>
      <c r="G1451" s="68"/>
      <c r="H1451" s="68"/>
    </row>
    <row r="1452" spans="1:8" x14ac:dyDescent="0.3">
      <c r="A1452" s="68"/>
      <c r="B1452" s="68"/>
      <c r="C1452" s="68"/>
      <c r="D1452" s="68"/>
      <c r="E1452" s="68"/>
      <c r="F1452" s="68"/>
      <c r="G1452" s="68"/>
      <c r="H1452" s="68"/>
    </row>
    <row r="1453" spans="1:8" x14ac:dyDescent="0.3">
      <c r="A1453" s="68"/>
      <c r="B1453" s="68"/>
      <c r="C1453" s="68"/>
      <c r="D1453" s="68"/>
      <c r="E1453" s="68"/>
      <c r="F1453" s="68"/>
      <c r="G1453" s="68"/>
      <c r="H1453" s="68"/>
    </row>
    <row r="1454" spans="1:8" x14ac:dyDescent="0.3">
      <c r="A1454" s="68"/>
      <c r="B1454" s="68"/>
      <c r="C1454" s="68"/>
      <c r="D1454" s="68"/>
      <c r="E1454" s="68"/>
      <c r="F1454" s="68"/>
      <c r="G1454" s="68"/>
      <c r="H1454" s="68"/>
    </row>
    <row r="1455" spans="1:8" x14ac:dyDescent="0.3">
      <c r="A1455" s="68"/>
      <c r="B1455" s="68"/>
      <c r="C1455" s="68"/>
      <c r="D1455" s="68"/>
      <c r="E1455" s="68"/>
      <c r="F1455" s="68"/>
      <c r="G1455" s="68"/>
      <c r="H1455" s="68"/>
    </row>
    <row r="1456" spans="1:8" x14ac:dyDescent="0.3">
      <c r="A1456" s="68"/>
      <c r="B1456" s="68"/>
      <c r="C1456" s="68"/>
      <c r="D1456" s="68"/>
      <c r="E1456" s="68"/>
      <c r="F1456" s="68"/>
      <c r="G1456" s="68"/>
      <c r="H1456" s="68"/>
    </row>
    <row r="1457" spans="1:8" x14ac:dyDescent="0.3">
      <c r="A1457" s="68"/>
      <c r="B1457" s="68"/>
      <c r="C1457" s="68"/>
      <c r="D1457" s="68"/>
      <c r="E1457" s="68"/>
      <c r="F1457" s="68"/>
      <c r="G1457" s="68"/>
      <c r="H1457" s="68"/>
    </row>
    <row r="1458" spans="1:8" x14ac:dyDescent="0.3">
      <c r="A1458" s="68"/>
      <c r="B1458" s="68"/>
      <c r="C1458" s="68"/>
      <c r="D1458" s="68"/>
      <c r="E1458" s="68"/>
      <c r="F1458" s="68"/>
      <c r="G1458" s="68"/>
      <c r="H1458" s="68"/>
    </row>
    <row r="1459" spans="1:8" x14ac:dyDescent="0.3">
      <c r="A1459" s="68"/>
      <c r="B1459" s="68"/>
      <c r="C1459" s="68"/>
      <c r="D1459" s="68"/>
      <c r="E1459" s="68"/>
      <c r="F1459" s="68"/>
      <c r="G1459" s="68"/>
      <c r="H1459" s="68"/>
    </row>
    <row r="1460" spans="1:8" x14ac:dyDescent="0.3">
      <c r="A1460" s="68"/>
      <c r="B1460" s="68"/>
      <c r="C1460" s="68"/>
      <c r="D1460" s="68"/>
      <c r="E1460" s="68"/>
      <c r="F1460" s="68"/>
      <c r="G1460" s="68"/>
      <c r="H1460" s="68"/>
    </row>
    <row r="1461" spans="1:8" x14ac:dyDescent="0.3">
      <c r="A1461" s="68"/>
      <c r="B1461" s="68"/>
      <c r="C1461" s="68"/>
      <c r="D1461" s="68"/>
      <c r="E1461" s="68"/>
      <c r="F1461" s="68"/>
      <c r="G1461" s="68"/>
      <c r="H1461" s="68"/>
    </row>
    <row r="1462" spans="1:8" x14ac:dyDescent="0.3">
      <c r="A1462" s="68"/>
      <c r="B1462" s="68"/>
      <c r="C1462" s="68"/>
      <c r="D1462" s="68"/>
      <c r="E1462" s="68"/>
      <c r="F1462" s="68"/>
      <c r="G1462" s="68"/>
      <c r="H1462" s="68"/>
    </row>
    <row r="1463" spans="1:8" x14ac:dyDescent="0.3">
      <c r="A1463" s="68"/>
      <c r="B1463" s="68"/>
      <c r="C1463" s="68"/>
      <c r="D1463" s="68"/>
      <c r="E1463" s="68"/>
      <c r="F1463" s="68"/>
      <c r="G1463" s="68"/>
      <c r="H1463" s="68"/>
    </row>
    <row r="1464" spans="1:8" x14ac:dyDescent="0.3">
      <c r="A1464" s="68"/>
      <c r="B1464" s="68"/>
      <c r="C1464" s="68"/>
      <c r="D1464" s="68"/>
      <c r="E1464" s="68"/>
      <c r="F1464" s="68"/>
      <c r="G1464" s="68"/>
      <c r="H1464" s="68"/>
    </row>
    <row r="1465" spans="1:8" x14ac:dyDescent="0.3">
      <c r="A1465" s="68"/>
      <c r="B1465" s="68"/>
      <c r="C1465" s="68"/>
      <c r="D1465" s="68"/>
      <c r="E1465" s="68"/>
      <c r="F1465" s="68"/>
      <c r="G1465" s="68"/>
      <c r="H1465" s="68"/>
    </row>
    <row r="1466" spans="1:8" x14ac:dyDescent="0.3">
      <c r="A1466" s="68"/>
      <c r="B1466" s="68"/>
      <c r="C1466" s="68"/>
      <c r="D1466" s="68"/>
      <c r="E1466" s="68"/>
      <c r="F1466" s="68"/>
      <c r="G1466" s="68"/>
      <c r="H1466" s="68"/>
    </row>
    <row r="1467" spans="1:8" x14ac:dyDescent="0.3">
      <c r="A1467" s="68"/>
      <c r="B1467" s="68"/>
      <c r="C1467" s="68"/>
      <c r="D1467" s="68"/>
      <c r="E1467" s="68"/>
      <c r="F1467" s="68"/>
      <c r="G1467" s="68"/>
      <c r="H1467" s="68"/>
    </row>
    <row r="1468" spans="1:8" x14ac:dyDescent="0.3">
      <c r="A1468" s="68"/>
      <c r="B1468" s="68"/>
      <c r="C1468" s="68"/>
      <c r="D1468" s="68"/>
      <c r="E1468" s="68"/>
      <c r="F1468" s="68"/>
      <c r="G1468" s="68"/>
      <c r="H1468" s="68"/>
    </row>
    <row r="1469" spans="1:8" x14ac:dyDescent="0.3">
      <c r="A1469" s="68"/>
      <c r="B1469" s="68"/>
      <c r="C1469" s="68"/>
      <c r="D1469" s="68"/>
      <c r="E1469" s="68"/>
      <c r="F1469" s="68"/>
      <c r="G1469" s="68"/>
      <c r="H1469" s="68"/>
    </row>
    <row r="1470" spans="1:8" x14ac:dyDescent="0.3">
      <c r="A1470" s="68"/>
      <c r="B1470" s="68"/>
      <c r="C1470" s="68"/>
      <c r="D1470" s="68"/>
      <c r="E1470" s="68"/>
      <c r="F1470" s="68"/>
      <c r="G1470" s="68"/>
      <c r="H1470" s="68"/>
    </row>
    <row r="1471" spans="1:8" x14ac:dyDescent="0.3">
      <c r="A1471" s="68"/>
      <c r="B1471" s="68"/>
      <c r="C1471" s="68"/>
      <c r="D1471" s="68"/>
      <c r="E1471" s="68"/>
      <c r="F1471" s="68"/>
      <c r="G1471" s="68"/>
      <c r="H1471" s="68"/>
    </row>
    <row r="1472" spans="1:8" x14ac:dyDescent="0.3">
      <c r="A1472" s="68"/>
      <c r="B1472" s="68"/>
      <c r="C1472" s="68"/>
      <c r="D1472" s="68"/>
      <c r="E1472" s="68"/>
      <c r="F1472" s="68"/>
      <c r="G1472" s="68"/>
      <c r="H1472" s="68"/>
    </row>
    <row r="1473" spans="1:8" x14ac:dyDescent="0.3">
      <c r="A1473" s="68"/>
      <c r="B1473" s="68"/>
      <c r="C1473" s="68"/>
      <c r="D1473" s="68"/>
      <c r="E1473" s="68"/>
      <c r="F1473" s="68"/>
      <c r="G1473" s="68"/>
      <c r="H1473" s="68"/>
    </row>
    <row r="1474" spans="1:8" x14ac:dyDescent="0.3">
      <c r="A1474" s="68"/>
      <c r="B1474" s="68"/>
      <c r="C1474" s="68"/>
      <c r="D1474" s="68"/>
      <c r="E1474" s="68"/>
      <c r="F1474" s="68"/>
      <c r="G1474" s="68"/>
      <c r="H1474" s="68"/>
    </row>
    <row r="1475" spans="1:8" x14ac:dyDescent="0.3">
      <c r="A1475" s="68"/>
      <c r="B1475" s="68"/>
      <c r="C1475" s="68"/>
      <c r="D1475" s="68"/>
      <c r="E1475" s="68"/>
      <c r="F1475" s="68"/>
      <c r="G1475" s="68"/>
      <c r="H1475" s="68"/>
    </row>
    <row r="1476" spans="1:8" x14ac:dyDescent="0.3">
      <c r="A1476" s="68"/>
      <c r="B1476" s="68"/>
      <c r="C1476" s="68"/>
      <c r="D1476" s="68"/>
      <c r="E1476" s="68"/>
      <c r="F1476" s="68"/>
      <c r="G1476" s="68"/>
      <c r="H1476" s="68"/>
    </row>
    <row r="1477" spans="1:8" x14ac:dyDescent="0.3">
      <c r="A1477" s="68"/>
      <c r="B1477" s="68"/>
      <c r="C1477" s="68"/>
      <c r="D1477" s="68"/>
      <c r="E1477" s="68"/>
      <c r="F1477" s="68"/>
      <c r="G1477" s="68"/>
      <c r="H1477" s="68"/>
    </row>
    <row r="1478" spans="1:8" x14ac:dyDescent="0.3">
      <c r="A1478" s="68"/>
      <c r="B1478" s="68"/>
      <c r="C1478" s="68"/>
      <c r="D1478" s="68"/>
      <c r="E1478" s="68"/>
      <c r="F1478" s="68"/>
      <c r="G1478" s="68"/>
      <c r="H1478" s="68"/>
    </row>
    <row r="1479" spans="1:8" x14ac:dyDescent="0.3">
      <c r="A1479" s="68"/>
      <c r="B1479" s="68"/>
      <c r="C1479" s="68"/>
      <c r="D1479" s="68"/>
      <c r="E1479" s="68"/>
      <c r="F1479" s="68"/>
      <c r="G1479" s="68"/>
      <c r="H1479" s="68"/>
    </row>
    <row r="1480" spans="1:8" x14ac:dyDescent="0.3">
      <c r="A1480" s="68"/>
      <c r="B1480" s="68"/>
      <c r="C1480" s="68"/>
      <c r="D1480" s="68"/>
      <c r="E1480" s="68"/>
      <c r="F1480" s="68"/>
      <c r="G1480" s="68"/>
      <c r="H1480" s="68"/>
    </row>
    <row r="1481" spans="1:8" x14ac:dyDescent="0.3">
      <c r="A1481" s="68"/>
      <c r="B1481" s="68"/>
      <c r="C1481" s="68"/>
      <c r="D1481" s="68"/>
      <c r="E1481" s="68"/>
      <c r="F1481" s="68"/>
      <c r="G1481" s="68"/>
      <c r="H1481" s="68"/>
    </row>
    <row r="1482" spans="1:8" x14ac:dyDescent="0.3">
      <c r="A1482" s="68"/>
      <c r="B1482" s="68"/>
      <c r="C1482" s="68"/>
      <c r="D1482" s="68"/>
      <c r="E1482" s="68"/>
      <c r="F1482" s="68"/>
      <c r="G1482" s="68"/>
      <c r="H1482" s="68"/>
    </row>
    <row r="1483" spans="1:8" x14ac:dyDescent="0.3">
      <c r="A1483" s="68"/>
      <c r="B1483" s="68"/>
      <c r="C1483" s="68"/>
      <c r="D1483" s="68"/>
      <c r="E1483" s="68"/>
      <c r="F1483" s="68"/>
      <c r="G1483" s="68"/>
      <c r="H1483" s="68"/>
    </row>
    <row r="1484" spans="1:8" x14ac:dyDescent="0.3">
      <c r="A1484" s="68"/>
      <c r="B1484" s="68"/>
      <c r="C1484" s="68"/>
      <c r="D1484" s="68"/>
      <c r="E1484" s="68"/>
      <c r="F1484" s="68"/>
      <c r="G1484" s="68"/>
      <c r="H1484" s="68"/>
    </row>
    <row r="1485" spans="1:8" x14ac:dyDescent="0.3">
      <c r="A1485" s="68"/>
      <c r="B1485" s="68"/>
      <c r="C1485" s="68"/>
      <c r="D1485" s="68"/>
      <c r="E1485" s="68"/>
      <c r="F1485" s="68"/>
      <c r="G1485" s="68"/>
      <c r="H1485" s="68"/>
    </row>
    <row r="1486" spans="1:8" x14ac:dyDescent="0.3">
      <c r="A1486" s="68"/>
      <c r="B1486" s="68"/>
      <c r="C1486" s="68"/>
      <c r="D1486" s="68"/>
      <c r="E1486" s="68"/>
      <c r="F1486" s="68"/>
      <c r="G1486" s="68"/>
      <c r="H1486" s="68"/>
    </row>
    <row r="1487" spans="1:8" x14ac:dyDescent="0.3">
      <c r="A1487" s="68"/>
      <c r="B1487" s="68"/>
      <c r="C1487" s="68"/>
      <c r="D1487" s="68"/>
      <c r="E1487" s="68"/>
      <c r="F1487" s="68"/>
      <c r="G1487" s="68"/>
      <c r="H1487" s="68"/>
    </row>
    <row r="1488" spans="1:8" x14ac:dyDescent="0.3">
      <c r="A1488" s="68"/>
      <c r="B1488" s="68"/>
      <c r="C1488" s="68"/>
      <c r="D1488" s="68"/>
      <c r="E1488" s="68"/>
      <c r="F1488" s="68"/>
      <c r="G1488" s="68"/>
      <c r="H1488" s="68"/>
    </row>
    <row r="1489" spans="1:8" x14ac:dyDescent="0.3">
      <c r="A1489" s="68"/>
      <c r="B1489" s="68"/>
      <c r="C1489" s="68"/>
      <c r="D1489" s="68"/>
      <c r="E1489" s="68"/>
      <c r="F1489" s="68"/>
      <c r="G1489" s="68"/>
      <c r="H1489" s="68"/>
    </row>
    <row r="1490" spans="1:8" x14ac:dyDescent="0.3">
      <c r="A1490" s="68"/>
      <c r="B1490" s="68"/>
      <c r="C1490" s="68"/>
      <c r="D1490" s="68"/>
      <c r="E1490" s="68"/>
      <c r="F1490" s="68"/>
      <c r="G1490" s="68"/>
      <c r="H1490" s="68"/>
    </row>
    <row r="1491" spans="1:8" x14ac:dyDescent="0.3">
      <c r="A1491" s="68"/>
      <c r="B1491" s="68"/>
      <c r="C1491" s="68"/>
      <c r="D1491" s="68"/>
      <c r="E1491" s="68"/>
      <c r="F1491" s="68"/>
      <c r="G1491" s="68"/>
      <c r="H1491" s="68"/>
    </row>
    <row r="1492" spans="1:8" x14ac:dyDescent="0.3">
      <c r="A1492" s="68"/>
      <c r="B1492" s="68"/>
      <c r="C1492" s="68"/>
      <c r="D1492" s="68"/>
      <c r="E1492" s="68"/>
      <c r="F1492" s="68"/>
      <c r="G1492" s="68"/>
      <c r="H1492" s="68"/>
    </row>
    <row r="1493" spans="1:8" x14ac:dyDescent="0.3">
      <c r="A1493" s="68"/>
      <c r="B1493" s="68"/>
      <c r="C1493" s="68"/>
      <c r="D1493" s="68"/>
      <c r="E1493" s="68"/>
      <c r="F1493" s="68"/>
      <c r="G1493" s="68"/>
      <c r="H1493" s="68"/>
    </row>
    <row r="1494" spans="1:8" x14ac:dyDescent="0.3">
      <c r="A1494" s="68"/>
      <c r="B1494" s="68"/>
      <c r="C1494" s="68"/>
      <c r="D1494" s="68"/>
      <c r="E1494" s="68"/>
      <c r="F1494" s="68"/>
      <c r="G1494" s="68"/>
      <c r="H1494" s="68"/>
    </row>
    <row r="1495" spans="1:8" x14ac:dyDescent="0.3">
      <c r="A1495" s="68"/>
      <c r="B1495" s="68"/>
      <c r="C1495" s="68"/>
      <c r="D1495" s="68"/>
      <c r="E1495" s="68"/>
      <c r="F1495" s="68"/>
      <c r="G1495" s="68"/>
      <c r="H1495" s="68"/>
    </row>
    <row r="1496" spans="1:8" x14ac:dyDescent="0.3">
      <c r="A1496" s="68"/>
      <c r="B1496" s="68"/>
      <c r="C1496" s="68"/>
      <c r="D1496" s="68"/>
      <c r="E1496" s="68"/>
      <c r="F1496" s="68"/>
      <c r="G1496" s="68"/>
      <c r="H1496" s="68"/>
    </row>
    <row r="1497" spans="1:8" x14ac:dyDescent="0.3">
      <c r="A1497" s="68"/>
      <c r="B1497" s="68"/>
      <c r="C1497" s="68"/>
      <c r="D1497" s="68"/>
      <c r="E1497" s="68"/>
      <c r="F1497" s="68"/>
      <c r="G1497" s="68"/>
      <c r="H1497" s="68"/>
    </row>
    <row r="1498" spans="1:8" x14ac:dyDescent="0.3">
      <c r="A1498" s="68"/>
      <c r="B1498" s="68"/>
      <c r="C1498" s="68"/>
      <c r="D1498" s="68"/>
      <c r="E1498" s="68"/>
      <c r="F1498" s="68"/>
      <c r="G1498" s="68"/>
      <c r="H1498" s="68"/>
    </row>
    <row r="1499" spans="1:8" x14ac:dyDescent="0.3">
      <c r="A1499" s="68"/>
      <c r="B1499" s="68"/>
      <c r="C1499" s="68"/>
      <c r="D1499" s="68"/>
      <c r="E1499" s="68"/>
      <c r="F1499" s="68"/>
      <c r="G1499" s="68"/>
      <c r="H1499" s="68"/>
    </row>
    <row r="1500" spans="1:8" x14ac:dyDescent="0.3">
      <c r="A1500" s="68"/>
      <c r="B1500" s="68"/>
      <c r="C1500" s="68"/>
      <c r="D1500" s="68"/>
      <c r="E1500" s="68"/>
      <c r="F1500" s="68"/>
      <c r="G1500" s="68"/>
      <c r="H1500" s="68"/>
    </row>
    <row r="1501" spans="1:8" x14ac:dyDescent="0.3">
      <c r="A1501" s="68"/>
      <c r="B1501" s="68"/>
      <c r="C1501" s="68"/>
      <c r="D1501" s="68"/>
      <c r="E1501" s="68"/>
      <c r="F1501" s="68"/>
      <c r="G1501" s="68"/>
      <c r="H1501" s="68"/>
    </row>
    <row r="1502" spans="1:8" x14ac:dyDescent="0.3">
      <c r="A1502" s="68"/>
      <c r="B1502" s="68"/>
      <c r="C1502" s="68"/>
      <c r="D1502" s="68"/>
      <c r="E1502" s="68"/>
      <c r="F1502" s="68"/>
      <c r="G1502" s="68"/>
      <c r="H1502" s="68"/>
    </row>
    <row r="1503" spans="1:8" x14ac:dyDescent="0.3">
      <c r="A1503" s="68"/>
      <c r="B1503" s="68"/>
      <c r="C1503" s="68"/>
      <c r="D1503" s="68"/>
      <c r="E1503" s="68"/>
      <c r="F1503" s="68"/>
      <c r="G1503" s="68"/>
      <c r="H1503" s="68"/>
    </row>
    <row r="1504" spans="1:8" x14ac:dyDescent="0.3">
      <c r="A1504" s="68"/>
      <c r="B1504" s="68"/>
      <c r="C1504" s="68"/>
      <c r="D1504" s="68"/>
      <c r="E1504" s="68"/>
      <c r="F1504" s="68"/>
      <c r="G1504" s="68"/>
      <c r="H1504" s="68"/>
    </row>
    <row r="1505" spans="1:8" x14ac:dyDescent="0.3">
      <c r="A1505" s="68"/>
      <c r="B1505" s="68"/>
      <c r="C1505" s="68"/>
      <c r="D1505" s="68"/>
      <c r="E1505" s="68"/>
      <c r="F1505" s="68"/>
      <c r="G1505" s="68"/>
      <c r="H1505" s="68"/>
    </row>
    <row r="1506" spans="1:8" x14ac:dyDescent="0.3">
      <c r="A1506" s="68"/>
      <c r="B1506" s="68"/>
      <c r="C1506" s="68"/>
      <c r="D1506" s="68"/>
      <c r="E1506" s="68"/>
      <c r="F1506" s="68"/>
      <c r="G1506" s="68"/>
      <c r="H1506" s="68"/>
    </row>
    <row r="1507" spans="1:8" x14ac:dyDescent="0.3">
      <c r="A1507" s="68"/>
      <c r="B1507" s="68"/>
      <c r="C1507" s="68"/>
      <c r="D1507" s="68"/>
      <c r="E1507" s="68"/>
      <c r="F1507" s="68"/>
      <c r="G1507" s="68"/>
      <c r="H1507" s="68"/>
    </row>
    <row r="1508" spans="1:8" x14ac:dyDescent="0.3">
      <c r="A1508" s="68"/>
      <c r="B1508" s="68"/>
      <c r="C1508" s="68"/>
      <c r="D1508" s="68"/>
      <c r="E1508" s="68"/>
      <c r="F1508" s="68"/>
      <c r="G1508" s="68"/>
      <c r="H1508" s="68"/>
    </row>
    <row r="1509" spans="1:8" x14ac:dyDescent="0.3">
      <c r="A1509" s="68"/>
      <c r="B1509" s="68"/>
      <c r="C1509" s="68"/>
      <c r="D1509" s="68"/>
      <c r="E1509" s="68"/>
      <c r="F1509" s="68"/>
      <c r="G1509" s="68"/>
      <c r="H1509" s="68"/>
    </row>
    <row r="1510" spans="1:8" x14ac:dyDescent="0.3">
      <c r="A1510" s="68"/>
      <c r="B1510" s="68"/>
      <c r="C1510" s="68"/>
      <c r="D1510" s="68"/>
      <c r="E1510" s="68"/>
      <c r="F1510" s="68"/>
      <c r="G1510" s="68"/>
      <c r="H1510" s="68"/>
    </row>
    <row r="1511" spans="1:8" x14ac:dyDescent="0.3">
      <c r="A1511" s="68"/>
      <c r="B1511" s="68"/>
      <c r="C1511" s="68"/>
      <c r="D1511" s="68"/>
      <c r="E1511" s="68"/>
      <c r="F1511" s="68"/>
      <c r="G1511" s="68"/>
      <c r="H1511" s="68"/>
    </row>
    <row r="1512" spans="1:8" x14ac:dyDescent="0.3">
      <c r="A1512" s="68"/>
      <c r="B1512" s="68"/>
      <c r="C1512" s="68"/>
      <c r="D1512" s="68"/>
      <c r="E1512" s="68"/>
      <c r="F1512" s="68"/>
      <c r="G1512" s="68"/>
      <c r="H1512" s="68"/>
    </row>
    <row r="1513" spans="1:8" x14ac:dyDescent="0.3">
      <c r="A1513" s="68"/>
      <c r="B1513" s="68"/>
      <c r="C1513" s="68"/>
      <c r="D1513" s="68"/>
      <c r="E1513" s="68"/>
      <c r="F1513" s="68"/>
      <c r="G1513" s="68"/>
      <c r="H1513" s="68"/>
    </row>
    <row r="1514" spans="1:8" x14ac:dyDescent="0.3">
      <c r="A1514" s="68"/>
      <c r="B1514" s="68"/>
      <c r="C1514" s="68"/>
      <c r="D1514" s="68"/>
      <c r="E1514" s="68"/>
      <c r="F1514" s="68"/>
      <c r="G1514" s="68"/>
      <c r="H1514" s="68"/>
    </row>
    <row r="1515" spans="1:8" x14ac:dyDescent="0.3">
      <c r="A1515" s="68"/>
      <c r="B1515" s="68"/>
      <c r="C1515" s="68"/>
      <c r="D1515" s="68"/>
      <c r="E1515" s="68"/>
      <c r="F1515" s="68"/>
      <c r="G1515" s="68"/>
      <c r="H1515" s="68"/>
    </row>
    <row r="1516" spans="1:8" x14ac:dyDescent="0.3">
      <c r="A1516" s="68"/>
      <c r="B1516" s="68"/>
      <c r="C1516" s="68"/>
      <c r="D1516" s="68"/>
      <c r="E1516" s="68"/>
      <c r="F1516" s="68"/>
      <c r="G1516" s="68"/>
      <c r="H1516" s="68"/>
    </row>
    <row r="1517" spans="1:8" x14ac:dyDescent="0.3">
      <c r="A1517" s="68"/>
      <c r="B1517" s="68"/>
      <c r="C1517" s="68"/>
      <c r="D1517" s="68"/>
      <c r="E1517" s="68"/>
      <c r="F1517" s="68"/>
      <c r="G1517" s="68"/>
      <c r="H1517" s="68"/>
    </row>
    <row r="1518" spans="1:8" x14ac:dyDescent="0.3">
      <c r="A1518" s="68"/>
      <c r="B1518" s="68"/>
      <c r="C1518" s="68"/>
      <c r="D1518" s="68"/>
      <c r="E1518" s="68"/>
      <c r="F1518" s="68"/>
      <c r="G1518" s="68"/>
      <c r="H1518" s="68"/>
    </row>
    <row r="1519" spans="1:8" x14ac:dyDescent="0.3">
      <c r="A1519" s="68"/>
      <c r="B1519" s="68"/>
      <c r="C1519" s="68"/>
      <c r="D1519" s="68"/>
      <c r="E1519" s="68"/>
      <c r="F1519" s="68"/>
      <c r="G1519" s="68"/>
      <c r="H1519" s="68"/>
    </row>
    <row r="1520" spans="1:8" x14ac:dyDescent="0.3">
      <c r="A1520" s="68"/>
      <c r="B1520" s="68"/>
      <c r="C1520" s="68"/>
      <c r="D1520" s="68"/>
      <c r="E1520" s="68"/>
      <c r="F1520" s="68"/>
      <c r="G1520" s="68"/>
      <c r="H1520" s="68"/>
    </row>
    <row r="1521" spans="1:8" x14ac:dyDescent="0.3">
      <c r="A1521" s="68"/>
      <c r="B1521" s="68"/>
      <c r="C1521" s="68"/>
      <c r="D1521" s="68"/>
      <c r="E1521" s="68"/>
      <c r="F1521" s="68"/>
      <c r="G1521" s="68"/>
      <c r="H1521" s="68"/>
    </row>
    <row r="1522" spans="1:8" x14ac:dyDescent="0.3">
      <c r="A1522" s="68"/>
      <c r="B1522" s="68"/>
      <c r="C1522" s="68"/>
      <c r="D1522" s="68"/>
      <c r="E1522" s="68"/>
      <c r="F1522" s="68"/>
      <c r="G1522" s="68"/>
      <c r="H1522" s="68"/>
    </row>
    <row r="1523" spans="1:8" x14ac:dyDescent="0.3">
      <c r="A1523" s="68"/>
      <c r="B1523" s="68"/>
      <c r="C1523" s="68"/>
      <c r="D1523" s="68"/>
      <c r="E1523" s="68"/>
      <c r="F1523" s="68"/>
      <c r="G1523" s="68"/>
      <c r="H1523" s="68"/>
    </row>
    <row r="1524" spans="1:8" x14ac:dyDescent="0.3">
      <c r="A1524" s="68"/>
      <c r="B1524" s="68"/>
      <c r="C1524" s="68"/>
      <c r="D1524" s="68"/>
      <c r="E1524" s="68"/>
      <c r="F1524" s="68"/>
      <c r="G1524" s="68"/>
      <c r="H1524" s="68"/>
    </row>
    <row r="1525" spans="1:8" x14ac:dyDescent="0.3">
      <c r="A1525" s="68"/>
      <c r="B1525" s="68"/>
      <c r="C1525" s="68"/>
      <c r="D1525" s="68"/>
      <c r="E1525" s="68"/>
      <c r="F1525" s="68"/>
      <c r="G1525" s="68"/>
      <c r="H1525" s="68"/>
    </row>
    <row r="1526" spans="1:8" x14ac:dyDescent="0.3">
      <c r="A1526" s="68"/>
      <c r="B1526" s="68"/>
      <c r="C1526" s="68"/>
      <c r="D1526" s="68"/>
      <c r="E1526" s="68"/>
      <c r="F1526" s="68"/>
      <c r="G1526" s="68"/>
      <c r="H1526" s="68"/>
    </row>
    <row r="1527" spans="1:8" x14ac:dyDescent="0.3">
      <c r="A1527" s="68"/>
      <c r="B1527" s="68"/>
      <c r="C1527" s="68"/>
      <c r="D1527" s="68"/>
      <c r="E1527" s="68"/>
      <c r="F1527" s="68"/>
      <c r="G1527" s="68"/>
      <c r="H1527" s="68"/>
    </row>
    <row r="1528" spans="1:8" x14ac:dyDescent="0.3">
      <c r="A1528" s="68"/>
      <c r="B1528" s="68"/>
      <c r="C1528" s="68"/>
      <c r="D1528" s="68"/>
      <c r="E1528" s="68"/>
      <c r="F1528" s="68"/>
      <c r="G1528" s="68"/>
      <c r="H1528" s="68"/>
    </row>
    <row r="1529" spans="1:8" x14ac:dyDescent="0.3">
      <c r="A1529" s="68"/>
      <c r="B1529" s="68"/>
      <c r="C1529" s="68"/>
      <c r="D1529" s="68"/>
      <c r="E1529" s="68"/>
      <c r="F1529" s="68"/>
      <c r="G1529" s="68"/>
      <c r="H1529" s="68"/>
    </row>
    <row r="1530" spans="1:8" x14ac:dyDescent="0.3">
      <c r="A1530" s="68"/>
      <c r="B1530" s="68"/>
      <c r="C1530" s="68"/>
      <c r="D1530" s="68"/>
      <c r="E1530" s="68"/>
      <c r="F1530" s="68"/>
      <c r="G1530" s="68"/>
      <c r="H1530" s="68"/>
    </row>
    <row r="1531" spans="1:8" x14ac:dyDescent="0.3">
      <c r="A1531" s="68"/>
      <c r="B1531" s="68"/>
      <c r="C1531" s="68"/>
      <c r="D1531" s="68"/>
      <c r="E1531" s="68"/>
      <c r="F1531" s="68"/>
      <c r="G1531" s="68"/>
      <c r="H1531" s="68"/>
    </row>
    <row r="1532" spans="1:8" x14ac:dyDescent="0.3">
      <c r="A1532" s="68"/>
      <c r="B1532" s="68"/>
      <c r="C1532" s="68"/>
      <c r="D1532" s="68"/>
      <c r="E1532" s="68"/>
      <c r="F1532" s="68"/>
      <c r="G1532" s="68"/>
      <c r="H1532" s="68"/>
    </row>
    <row r="1533" spans="1:8" x14ac:dyDescent="0.3">
      <c r="A1533" s="68"/>
      <c r="B1533" s="68"/>
      <c r="C1533" s="68"/>
      <c r="D1533" s="68"/>
      <c r="E1533" s="68"/>
      <c r="F1533" s="68"/>
      <c r="G1533" s="68"/>
      <c r="H1533" s="68"/>
    </row>
    <row r="1534" spans="1:8" x14ac:dyDescent="0.3">
      <c r="A1534" s="68"/>
      <c r="B1534" s="68"/>
      <c r="C1534" s="68"/>
      <c r="D1534" s="68"/>
      <c r="E1534" s="68"/>
      <c r="F1534" s="68"/>
      <c r="G1534" s="68"/>
      <c r="H1534" s="68"/>
    </row>
    <row r="1535" spans="1:8" x14ac:dyDescent="0.3">
      <c r="A1535" s="68"/>
      <c r="B1535" s="68"/>
      <c r="C1535" s="68"/>
      <c r="D1535" s="68"/>
      <c r="E1535" s="68"/>
      <c r="F1535" s="68"/>
      <c r="G1535" s="68"/>
      <c r="H1535" s="68"/>
    </row>
    <row r="1536" spans="1:8" x14ac:dyDescent="0.3">
      <c r="A1536" s="68"/>
      <c r="B1536" s="68"/>
      <c r="C1536" s="68"/>
      <c r="D1536" s="68"/>
      <c r="E1536" s="68"/>
      <c r="F1536" s="68"/>
      <c r="G1536" s="68"/>
      <c r="H1536" s="68"/>
    </row>
    <row r="1537" spans="1:8" x14ac:dyDescent="0.3">
      <c r="A1537" s="68"/>
      <c r="B1537" s="68"/>
      <c r="C1537" s="68"/>
      <c r="D1537" s="68"/>
      <c r="E1537" s="68"/>
      <c r="F1537" s="68"/>
      <c r="G1537" s="68"/>
      <c r="H1537" s="68"/>
    </row>
    <row r="1538" spans="1:8" x14ac:dyDescent="0.3">
      <c r="A1538" s="68"/>
      <c r="B1538" s="68"/>
      <c r="C1538" s="68"/>
      <c r="D1538" s="68"/>
      <c r="E1538" s="68"/>
      <c r="F1538" s="68"/>
      <c r="G1538" s="68"/>
      <c r="H1538" s="68"/>
    </row>
    <row r="1539" spans="1:8" x14ac:dyDescent="0.3">
      <c r="A1539" s="68"/>
      <c r="B1539" s="68"/>
      <c r="C1539" s="68"/>
      <c r="D1539" s="68"/>
      <c r="E1539" s="68"/>
      <c r="F1539" s="68"/>
      <c r="G1539" s="68"/>
      <c r="H1539" s="68"/>
    </row>
    <row r="1540" spans="1:8" x14ac:dyDescent="0.3">
      <c r="A1540" s="68"/>
      <c r="B1540" s="68"/>
      <c r="C1540" s="68"/>
      <c r="D1540" s="68"/>
      <c r="E1540" s="68"/>
      <c r="F1540" s="68"/>
      <c r="G1540" s="68"/>
      <c r="H1540" s="68"/>
    </row>
    <row r="1541" spans="1:8" x14ac:dyDescent="0.3">
      <c r="A1541" s="68"/>
      <c r="B1541" s="68"/>
      <c r="C1541" s="68"/>
      <c r="D1541" s="68"/>
      <c r="E1541" s="68"/>
      <c r="F1541" s="68"/>
      <c r="G1541" s="68"/>
      <c r="H1541" s="68"/>
    </row>
    <row r="1542" spans="1:8" x14ac:dyDescent="0.3">
      <c r="A1542" s="68"/>
      <c r="B1542" s="68"/>
      <c r="C1542" s="68"/>
      <c r="D1542" s="68"/>
      <c r="E1542" s="68"/>
      <c r="F1542" s="68"/>
      <c r="G1542" s="68"/>
      <c r="H1542" s="68"/>
    </row>
    <row r="1543" spans="1:8" x14ac:dyDescent="0.3">
      <c r="A1543" s="68"/>
      <c r="B1543" s="68"/>
      <c r="C1543" s="68"/>
      <c r="D1543" s="68"/>
      <c r="E1543" s="68"/>
      <c r="F1543" s="68"/>
      <c r="G1543" s="68"/>
      <c r="H1543" s="68"/>
    </row>
    <row r="1544" spans="1:8" x14ac:dyDescent="0.3">
      <c r="A1544" s="68"/>
      <c r="B1544" s="68"/>
      <c r="C1544" s="68"/>
      <c r="D1544" s="68"/>
      <c r="E1544" s="68"/>
      <c r="F1544" s="68"/>
      <c r="G1544" s="68"/>
      <c r="H1544" s="68"/>
    </row>
    <row r="1545" spans="1:8" x14ac:dyDescent="0.3">
      <c r="A1545" s="68"/>
      <c r="B1545" s="68"/>
      <c r="C1545" s="68"/>
      <c r="D1545" s="68"/>
      <c r="E1545" s="68"/>
      <c r="F1545" s="68"/>
      <c r="G1545" s="68"/>
      <c r="H1545" s="68"/>
    </row>
    <row r="1546" spans="1:8" x14ac:dyDescent="0.3">
      <c r="A1546" s="68"/>
      <c r="B1546" s="68"/>
      <c r="C1546" s="68"/>
      <c r="D1546" s="68"/>
      <c r="E1546" s="68"/>
      <c r="F1546" s="68"/>
      <c r="G1546" s="68"/>
      <c r="H1546" s="68"/>
    </row>
    <row r="1547" spans="1:8" x14ac:dyDescent="0.3">
      <c r="A1547" s="68"/>
      <c r="B1547" s="68"/>
      <c r="C1547" s="68"/>
      <c r="D1547" s="68"/>
      <c r="E1547" s="68"/>
      <c r="F1547" s="68"/>
      <c r="G1547" s="68"/>
      <c r="H1547" s="68"/>
    </row>
    <row r="1548" spans="1:8" x14ac:dyDescent="0.3">
      <c r="A1548" s="68"/>
      <c r="B1548" s="68"/>
      <c r="C1548" s="68"/>
      <c r="D1548" s="68"/>
      <c r="E1548" s="68"/>
      <c r="F1548" s="68"/>
      <c r="G1548" s="68"/>
      <c r="H1548" s="68"/>
    </row>
    <row r="1549" spans="1:8" x14ac:dyDescent="0.3">
      <c r="A1549" s="68"/>
      <c r="B1549" s="68"/>
      <c r="C1549" s="68"/>
      <c r="D1549" s="68"/>
      <c r="E1549" s="68"/>
      <c r="F1549" s="68"/>
      <c r="G1549" s="68"/>
      <c r="H1549" s="68"/>
    </row>
    <row r="1550" spans="1:8" x14ac:dyDescent="0.3">
      <c r="A1550" s="68"/>
      <c r="B1550" s="68"/>
      <c r="C1550" s="68"/>
      <c r="D1550" s="68"/>
      <c r="E1550" s="68"/>
      <c r="F1550" s="68"/>
      <c r="G1550" s="68"/>
      <c r="H1550" s="68"/>
    </row>
    <row r="1551" spans="1:8" x14ac:dyDescent="0.3">
      <c r="A1551" s="68"/>
      <c r="B1551" s="68"/>
      <c r="C1551" s="68"/>
      <c r="D1551" s="68"/>
      <c r="E1551" s="68"/>
      <c r="F1551" s="68"/>
      <c r="G1551" s="68"/>
      <c r="H1551" s="68"/>
    </row>
    <row r="1552" spans="1:8" x14ac:dyDescent="0.3">
      <c r="A1552" s="68"/>
      <c r="B1552" s="68"/>
      <c r="C1552" s="68"/>
      <c r="D1552" s="68"/>
      <c r="E1552" s="68"/>
      <c r="F1552" s="68"/>
      <c r="G1552" s="68"/>
      <c r="H1552" s="68"/>
    </row>
    <row r="1553" spans="1:8" x14ac:dyDescent="0.3">
      <c r="A1553" s="68"/>
      <c r="B1553" s="68"/>
      <c r="C1553" s="68"/>
      <c r="D1553" s="68"/>
      <c r="E1553" s="68"/>
      <c r="F1553" s="68"/>
      <c r="G1553" s="68"/>
      <c r="H1553" s="68"/>
    </row>
    <row r="1554" spans="1:8" x14ac:dyDescent="0.3">
      <c r="A1554" s="68"/>
      <c r="B1554" s="68"/>
      <c r="C1554" s="68"/>
      <c r="D1554" s="68"/>
      <c r="E1554" s="68"/>
      <c r="F1554" s="68"/>
      <c r="G1554" s="68"/>
      <c r="H1554" s="68"/>
    </row>
    <row r="1555" spans="1:8" x14ac:dyDescent="0.3">
      <c r="A1555" s="68"/>
      <c r="B1555" s="68"/>
      <c r="C1555" s="68"/>
      <c r="D1555" s="68"/>
      <c r="E1555" s="68"/>
      <c r="F1555" s="68"/>
      <c r="G1555" s="68"/>
      <c r="H1555" s="68"/>
    </row>
    <row r="1556" spans="1:8" x14ac:dyDescent="0.3">
      <c r="A1556" s="68"/>
      <c r="B1556" s="68"/>
      <c r="C1556" s="68"/>
      <c r="D1556" s="68"/>
      <c r="E1556" s="68"/>
      <c r="F1556" s="68"/>
      <c r="G1556" s="68"/>
      <c r="H1556" s="68"/>
    </row>
    <row r="1557" spans="1:8" x14ac:dyDescent="0.3">
      <c r="A1557" s="68"/>
      <c r="B1557" s="68"/>
      <c r="C1557" s="68"/>
      <c r="D1557" s="68"/>
      <c r="E1557" s="68"/>
      <c r="F1557" s="68"/>
      <c r="G1557" s="68"/>
      <c r="H1557" s="68"/>
    </row>
    <row r="1558" spans="1:8" x14ac:dyDescent="0.3">
      <c r="A1558" s="68"/>
      <c r="B1558" s="68"/>
      <c r="C1558" s="68"/>
      <c r="D1558" s="68"/>
      <c r="E1558" s="68"/>
      <c r="F1558" s="68"/>
      <c r="G1558" s="68"/>
      <c r="H1558" s="68"/>
    </row>
    <row r="1559" spans="1:8" x14ac:dyDescent="0.3">
      <c r="A1559" s="68"/>
      <c r="B1559" s="68"/>
      <c r="C1559" s="68"/>
      <c r="D1559" s="68"/>
      <c r="E1559" s="68"/>
      <c r="F1559" s="68"/>
      <c r="G1559" s="68"/>
      <c r="H1559" s="68"/>
    </row>
    <row r="1560" spans="1:8" x14ac:dyDescent="0.3">
      <c r="A1560" s="68"/>
      <c r="B1560" s="68"/>
      <c r="C1560" s="68"/>
      <c r="D1560" s="68"/>
      <c r="E1560" s="68"/>
      <c r="F1560" s="68"/>
      <c r="G1560" s="68"/>
      <c r="H1560" s="68"/>
    </row>
    <row r="1561" spans="1:8" x14ac:dyDescent="0.3">
      <c r="A1561" s="68"/>
      <c r="B1561" s="68"/>
      <c r="C1561" s="68"/>
      <c r="D1561" s="68"/>
      <c r="E1561" s="68"/>
      <c r="F1561" s="68"/>
      <c r="G1561" s="68"/>
      <c r="H1561" s="68"/>
    </row>
    <row r="1562" spans="1:8" x14ac:dyDescent="0.3">
      <c r="A1562" s="68"/>
      <c r="B1562" s="68"/>
      <c r="C1562" s="68"/>
      <c r="D1562" s="68"/>
      <c r="E1562" s="68"/>
      <c r="F1562" s="68"/>
      <c r="G1562" s="68"/>
      <c r="H1562" s="68"/>
    </row>
    <row r="1563" spans="1:8" x14ac:dyDescent="0.3">
      <c r="A1563" s="68"/>
      <c r="B1563" s="68"/>
      <c r="C1563" s="68"/>
      <c r="D1563" s="68"/>
      <c r="E1563" s="68"/>
      <c r="F1563" s="68"/>
      <c r="G1563" s="68"/>
      <c r="H1563" s="68"/>
    </row>
    <row r="1564" spans="1:8" x14ac:dyDescent="0.3">
      <c r="A1564" s="68"/>
      <c r="B1564" s="68"/>
      <c r="C1564" s="68"/>
      <c r="D1564" s="68"/>
      <c r="E1564" s="68"/>
      <c r="F1564" s="68"/>
      <c r="G1564" s="68"/>
      <c r="H1564" s="68"/>
    </row>
    <row r="1565" spans="1:8" x14ac:dyDescent="0.3">
      <c r="A1565" s="68"/>
      <c r="B1565" s="68"/>
      <c r="C1565" s="68"/>
      <c r="D1565" s="68"/>
      <c r="E1565" s="68"/>
      <c r="F1565" s="68"/>
      <c r="G1565" s="68"/>
      <c r="H1565" s="68"/>
    </row>
    <row r="1566" spans="1:8" x14ac:dyDescent="0.3">
      <c r="A1566" s="68"/>
      <c r="B1566" s="68"/>
      <c r="C1566" s="68"/>
      <c r="D1566" s="68"/>
      <c r="E1566" s="68"/>
      <c r="F1566" s="68"/>
      <c r="G1566" s="68"/>
      <c r="H1566" s="68"/>
    </row>
    <row r="1567" spans="1:8" x14ac:dyDescent="0.3">
      <c r="A1567" s="68"/>
      <c r="B1567" s="68"/>
      <c r="C1567" s="68"/>
      <c r="D1567" s="68"/>
      <c r="E1567" s="68"/>
      <c r="F1567" s="68"/>
      <c r="G1567" s="68"/>
      <c r="H1567" s="68"/>
    </row>
    <row r="1568" spans="1:8" x14ac:dyDescent="0.3">
      <c r="A1568" s="68"/>
      <c r="B1568" s="68"/>
      <c r="C1568" s="68"/>
      <c r="D1568" s="68"/>
      <c r="E1568" s="68"/>
      <c r="F1568" s="68"/>
      <c r="G1568" s="68"/>
      <c r="H1568" s="68"/>
    </row>
    <row r="1569" spans="1:8" x14ac:dyDescent="0.3">
      <c r="A1569" s="68"/>
      <c r="B1569" s="68"/>
      <c r="C1569" s="68"/>
      <c r="D1569" s="68"/>
      <c r="E1569" s="68"/>
      <c r="F1569" s="68"/>
      <c r="G1569" s="68"/>
      <c r="H1569" s="68"/>
    </row>
    <row r="1570" spans="1:8" x14ac:dyDescent="0.3">
      <c r="A1570" s="68"/>
      <c r="B1570" s="68"/>
      <c r="C1570" s="68"/>
      <c r="D1570" s="68"/>
      <c r="E1570" s="68"/>
      <c r="F1570" s="68"/>
      <c r="G1570" s="68"/>
      <c r="H1570" s="68"/>
    </row>
    <row r="1571" spans="1:8" x14ac:dyDescent="0.3">
      <c r="A1571" s="68"/>
      <c r="B1571" s="68"/>
      <c r="C1571" s="68"/>
      <c r="D1571" s="68"/>
      <c r="E1571" s="68"/>
      <c r="F1571" s="68"/>
      <c r="G1571" s="68"/>
      <c r="H1571" s="68"/>
    </row>
    <row r="1572" spans="1:8" x14ac:dyDescent="0.3">
      <c r="A1572" s="68"/>
      <c r="B1572" s="68"/>
      <c r="C1572" s="68"/>
      <c r="D1572" s="68"/>
      <c r="E1572" s="68"/>
      <c r="F1572" s="68"/>
      <c r="G1572" s="68"/>
      <c r="H1572" s="68"/>
    </row>
    <row r="1573" spans="1:8" x14ac:dyDescent="0.3">
      <c r="A1573" s="68"/>
      <c r="B1573" s="68"/>
      <c r="C1573" s="68"/>
      <c r="D1573" s="68"/>
      <c r="E1573" s="68"/>
      <c r="F1573" s="68"/>
      <c r="G1573" s="68"/>
      <c r="H1573" s="68"/>
    </row>
    <row r="1574" spans="1:8" x14ac:dyDescent="0.3">
      <c r="A1574" s="68"/>
      <c r="B1574" s="68"/>
      <c r="C1574" s="68"/>
      <c r="D1574" s="68"/>
      <c r="E1574" s="68"/>
      <c r="F1574" s="68"/>
      <c r="G1574" s="68"/>
      <c r="H1574" s="68"/>
    </row>
    <row r="1575" spans="1:8" x14ac:dyDescent="0.3">
      <c r="A1575" s="68"/>
      <c r="B1575" s="68"/>
      <c r="C1575" s="68"/>
      <c r="D1575" s="68"/>
      <c r="E1575" s="68"/>
      <c r="F1575" s="68"/>
      <c r="G1575" s="68"/>
      <c r="H1575" s="68"/>
    </row>
    <row r="1576" spans="1:8" x14ac:dyDescent="0.3">
      <c r="A1576" s="68"/>
      <c r="B1576" s="68"/>
      <c r="C1576" s="68"/>
      <c r="D1576" s="68"/>
      <c r="E1576" s="68"/>
      <c r="F1576" s="68"/>
      <c r="G1576" s="68"/>
      <c r="H1576" s="68"/>
    </row>
    <row r="1577" spans="1:8" x14ac:dyDescent="0.3">
      <c r="A1577" s="68"/>
      <c r="B1577" s="68"/>
      <c r="C1577" s="68"/>
      <c r="D1577" s="68"/>
      <c r="E1577" s="68"/>
      <c r="F1577" s="68"/>
      <c r="G1577" s="68"/>
      <c r="H1577" s="68"/>
    </row>
    <row r="1578" spans="1:8" x14ac:dyDescent="0.3">
      <c r="A1578" s="68"/>
      <c r="B1578" s="68"/>
      <c r="C1578" s="68"/>
      <c r="D1578" s="68"/>
      <c r="E1578" s="68"/>
      <c r="F1578" s="68"/>
      <c r="G1578" s="68"/>
      <c r="H1578" s="68"/>
    </row>
    <row r="1579" spans="1:8" x14ac:dyDescent="0.3">
      <c r="A1579" s="68"/>
      <c r="B1579" s="68"/>
      <c r="C1579" s="68"/>
      <c r="D1579" s="68"/>
      <c r="E1579" s="68"/>
      <c r="F1579" s="68"/>
      <c r="G1579" s="68"/>
      <c r="H1579" s="68"/>
    </row>
    <row r="1580" spans="1:8" x14ac:dyDescent="0.3">
      <c r="A1580" s="68"/>
      <c r="B1580" s="68"/>
      <c r="C1580" s="68"/>
      <c r="D1580" s="68"/>
      <c r="E1580" s="68"/>
      <c r="F1580" s="68"/>
      <c r="G1580" s="68"/>
      <c r="H1580" s="68"/>
    </row>
    <row r="1581" spans="1:8" x14ac:dyDescent="0.3">
      <c r="A1581" s="68"/>
      <c r="B1581" s="68"/>
      <c r="C1581" s="68"/>
      <c r="D1581" s="68"/>
      <c r="E1581" s="68"/>
      <c r="F1581" s="68"/>
      <c r="G1581" s="68"/>
      <c r="H1581" s="68"/>
    </row>
    <row r="1582" spans="1:8" x14ac:dyDescent="0.3">
      <c r="A1582" s="68"/>
      <c r="B1582" s="68"/>
      <c r="C1582" s="68"/>
      <c r="D1582" s="68"/>
      <c r="E1582" s="68"/>
      <c r="F1582" s="68"/>
      <c r="G1582" s="68"/>
      <c r="H1582" s="68"/>
    </row>
    <row r="1583" spans="1:8" x14ac:dyDescent="0.3">
      <c r="A1583" s="68"/>
      <c r="B1583" s="68"/>
      <c r="C1583" s="68"/>
      <c r="D1583" s="68"/>
      <c r="E1583" s="68"/>
      <c r="F1583" s="68"/>
      <c r="G1583" s="68"/>
      <c r="H1583" s="68"/>
    </row>
    <row r="1584" spans="1:8" x14ac:dyDescent="0.3">
      <c r="A1584" s="68"/>
      <c r="B1584" s="68"/>
      <c r="C1584" s="68"/>
      <c r="D1584" s="68"/>
      <c r="E1584" s="68"/>
      <c r="F1584" s="68"/>
      <c r="G1584" s="68"/>
      <c r="H1584" s="68"/>
    </row>
    <row r="1585" spans="1:8" x14ac:dyDescent="0.3">
      <c r="A1585" s="68"/>
      <c r="B1585" s="68"/>
      <c r="C1585" s="68"/>
      <c r="D1585" s="68"/>
      <c r="E1585" s="68"/>
      <c r="F1585" s="68"/>
      <c r="G1585" s="68"/>
      <c r="H1585" s="68"/>
    </row>
    <row r="1586" spans="1:8" x14ac:dyDescent="0.3">
      <c r="A1586" s="68"/>
      <c r="B1586" s="68"/>
      <c r="C1586" s="68"/>
      <c r="D1586" s="68"/>
      <c r="E1586" s="68"/>
      <c r="F1586" s="68"/>
      <c r="G1586" s="68"/>
      <c r="H1586" s="68"/>
    </row>
    <row r="1587" spans="1:8" x14ac:dyDescent="0.3">
      <c r="A1587" s="68"/>
      <c r="B1587" s="68"/>
      <c r="C1587" s="68"/>
      <c r="D1587" s="68"/>
      <c r="E1587" s="68"/>
      <c r="F1587" s="68"/>
      <c r="G1587" s="68"/>
      <c r="H1587" s="68"/>
    </row>
    <row r="1588" spans="1:8" x14ac:dyDescent="0.3">
      <c r="A1588" s="68"/>
      <c r="B1588" s="68"/>
      <c r="C1588" s="68"/>
      <c r="D1588" s="68"/>
      <c r="E1588" s="68"/>
      <c r="F1588" s="68"/>
      <c r="G1588" s="68"/>
      <c r="H1588" s="68"/>
    </row>
    <row r="1589" spans="1:8" x14ac:dyDescent="0.3">
      <c r="A1589" s="68"/>
      <c r="B1589" s="68"/>
      <c r="C1589" s="68"/>
      <c r="D1589" s="68"/>
      <c r="E1589" s="68"/>
      <c r="F1589" s="68"/>
      <c r="G1589" s="68"/>
      <c r="H1589" s="68"/>
    </row>
    <row r="1590" spans="1:8" x14ac:dyDescent="0.3">
      <c r="A1590" s="68"/>
      <c r="B1590" s="68"/>
      <c r="C1590" s="68"/>
      <c r="D1590" s="68"/>
      <c r="E1590" s="68"/>
      <c r="F1590" s="68"/>
      <c r="G1590" s="68"/>
      <c r="H1590" s="68"/>
    </row>
    <row r="1591" spans="1:8" x14ac:dyDescent="0.3">
      <c r="A1591" s="68"/>
      <c r="B1591" s="68"/>
      <c r="C1591" s="68"/>
      <c r="D1591" s="68"/>
      <c r="E1591" s="68"/>
      <c r="F1591" s="68"/>
      <c r="G1591" s="68"/>
      <c r="H1591" s="68"/>
    </row>
    <row r="1592" spans="1:8" x14ac:dyDescent="0.3">
      <c r="A1592" s="68"/>
      <c r="B1592" s="68"/>
      <c r="C1592" s="68"/>
      <c r="D1592" s="68"/>
      <c r="E1592" s="68"/>
      <c r="F1592" s="68"/>
      <c r="G1592" s="68"/>
      <c r="H1592" s="68"/>
    </row>
    <row r="1593" spans="1:8" x14ac:dyDescent="0.3">
      <c r="A1593" s="68"/>
      <c r="B1593" s="68"/>
      <c r="C1593" s="68"/>
      <c r="D1593" s="68"/>
      <c r="E1593" s="68"/>
      <c r="F1593" s="68"/>
      <c r="G1593" s="68"/>
      <c r="H1593" s="68"/>
    </row>
    <row r="1594" spans="1:8" x14ac:dyDescent="0.3">
      <c r="A1594" s="68"/>
      <c r="B1594" s="68"/>
      <c r="C1594" s="68"/>
      <c r="D1594" s="68"/>
      <c r="E1594" s="68"/>
      <c r="F1594" s="68"/>
      <c r="G1594" s="68"/>
      <c r="H1594" s="68"/>
    </row>
    <row r="1595" spans="1:8" x14ac:dyDescent="0.3">
      <c r="A1595" s="68"/>
      <c r="B1595" s="68"/>
      <c r="C1595" s="68"/>
      <c r="D1595" s="68"/>
      <c r="E1595" s="68"/>
      <c r="F1595" s="68"/>
      <c r="G1595" s="68"/>
      <c r="H1595" s="68"/>
    </row>
    <row r="1596" spans="1:8" x14ac:dyDescent="0.3">
      <c r="A1596" s="68"/>
      <c r="B1596" s="68"/>
      <c r="C1596" s="68"/>
      <c r="D1596" s="68"/>
      <c r="E1596" s="68"/>
      <c r="F1596" s="68"/>
      <c r="G1596" s="68"/>
      <c r="H1596" s="68"/>
    </row>
    <row r="1597" spans="1:8" x14ac:dyDescent="0.3">
      <c r="A1597" s="68"/>
      <c r="B1597" s="68"/>
      <c r="C1597" s="68"/>
      <c r="D1597" s="68"/>
      <c r="E1597" s="68"/>
      <c r="F1597" s="68"/>
      <c r="G1597" s="68"/>
      <c r="H1597" s="68"/>
    </row>
    <row r="1598" spans="1:8" x14ac:dyDescent="0.3">
      <c r="A1598" s="68"/>
      <c r="B1598" s="68"/>
      <c r="C1598" s="68"/>
      <c r="D1598" s="68"/>
      <c r="E1598" s="68"/>
      <c r="F1598" s="68"/>
      <c r="G1598" s="68"/>
      <c r="H1598" s="68"/>
    </row>
    <row r="1599" spans="1:8" x14ac:dyDescent="0.3">
      <c r="A1599" s="68"/>
      <c r="B1599" s="68"/>
      <c r="C1599" s="68"/>
      <c r="D1599" s="68"/>
      <c r="E1599" s="68"/>
      <c r="F1599" s="68"/>
      <c r="G1599" s="68"/>
      <c r="H1599" s="68"/>
    </row>
    <row r="1600" spans="1:8" x14ac:dyDescent="0.3">
      <c r="A1600" s="68"/>
      <c r="B1600" s="68"/>
      <c r="C1600" s="68"/>
      <c r="D1600" s="68"/>
      <c r="E1600" s="68"/>
      <c r="F1600" s="68"/>
      <c r="G1600" s="68"/>
      <c r="H1600" s="68"/>
    </row>
    <row r="1601" spans="1:8" x14ac:dyDescent="0.3">
      <c r="A1601" s="68"/>
      <c r="B1601" s="68"/>
      <c r="C1601" s="68"/>
      <c r="D1601" s="68"/>
      <c r="E1601" s="68"/>
      <c r="F1601" s="68"/>
      <c r="G1601" s="68"/>
      <c r="H1601" s="68"/>
    </row>
    <row r="1602" spans="1:8" x14ac:dyDescent="0.3">
      <c r="A1602" s="68"/>
      <c r="B1602" s="68"/>
      <c r="C1602" s="68"/>
      <c r="D1602" s="68"/>
      <c r="E1602" s="68"/>
      <c r="F1602" s="68"/>
      <c r="G1602" s="68"/>
      <c r="H1602" s="68"/>
    </row>
    <row r="1603" spans="1:8" x14ac:dyDescent="0.3">
      <c r="A1603" s="68"/>
      <c r="B1603" s="68"/>
      <c r="C1603" s="68"/>
      <c r="D1603" s="68"/>
      <c r="E1603" s="68"/>
      <c r="F1603" s="68"/>
      <c r="G1603" s="68"/>
      <c r="H1603" s="68"/>
    </row>
    <row r="1604" spans="1:8" x14ac:dyDescent="0.3">
      <c r="A1604" s="68"/>
      <c r="B1604" s="68"/>
      <c r="C1604" s="68"/>
      <c r="D1604" s="68"/>
      <c r="E1604" s="68"/>
      <c r="F1604" s="68"/>
      <c r="G1604" s="68"/>
      <c r="H1604" s="68"/>
    </row>
    <row r="1605" spans="1:8" x14ac:dyDescent="0.3">
      <c r="A1605" s="68"/>
      <c r="B1605" s="68"/>
      <c r="C1605" s="68"/>
      <c r="D1605" s="68"/>
      <c r="E1605" s="68"/>
      <c r="F1605" s="68"/>
      <c r="G1605" s="68"/>
      <c r="H1605" s="68"/>
    </row>
    <row r="1606" spans="1:8" x14ac:dyDescent="0.3">
      <c r="A1606" s="68"/>
      <c r="B1606" s="68"/>
      <c r="C1606" s="68"/>
      <c r="D1606" s="68"/>
      <c r="E1606" s="68"/>
      <c r="F1606" s="68"/>
      <c r="G1606" s="68"/>
      <c r="H1606" s="68"/>
    </row>
    <row r="1607" spans="1:8" x14ac:dyDescent="0.3">
      <c r="A1607" s="68"/>
      <c r="B1607" s="68"/>
      <c r="C1607" s="68"/>
      <c r="D1607" s="68"/>
      <c r="E1607" s="68"/>
      <c r="F1607" s="68"/>
      <c r="G1607" s="68"/>
      <c r="H1607" s="68"/>
    </row>
    <row r="1608" spans="1:8" x14ac:dyDescent="0.3">
      <c r="A1608" s="68"/>
      <c r="B1608" s="68"/>
      <c r="C1608" s="68"/>
      <c r="D1608" s="68"/>
      <c r="E1608" s="68"/>
      <c r="F1608" s="68"/>
      <c r="G1608" s="68"/>
      <c r="H1608" s="68"/>
    </row>
    <row r="1609" spans="1:8" x14ac:dyDescent="0.3">
      <c r="A1609" s="68"/>
      <c r="B1609" s="68"/>
      <c r="C1609" s="68"/>
      <c r="D1609" s="68"/>
      <c r="E1609" s="68"/>
      <c r="F1609" s="68"/>
      <c r="G1609" s="68"/>
      <c r="H1609" s="68"/>
    </row>
    <row r="1610" spans="1:8" x14ac:dyDescent="0.3">
      <c r="A1610" s="68"/>
      <c r="B1610" s="68"/>
      <c r="C1610" s="68"/>
      <c r="D1610" s="68"/>
      <c r="E1610" s="68"/>
      <c r="F1610" s="68"/>
      <c r="G1610" s="68"/>
      <c r="H1610" s="68"/>
    </row>
    <row r="1611" spans="1:8" x14ac:dyDescent="0.3">
      <c r="A1611" s="68"/>
      <c r="B1611" s="68"/>
      <c r="C1611" s="68"/>
      <c r="D1611" s="68"/>
      <c r="E1611" s="68"/>
      <c r="F1611" s="68"/>
      <c r="G1611" s="68"/>
      <c r="H1611" s="68"/>
    </row>
    <row r="1612" spans="1:8" x14ac:dyDescent="0.3">
      <c r="A1612" s="68"/>
      <c r="B1612" s="68"/>
      <c r="C1612" s="68"/>
      <c r="D1612" s="68"/>
      <c r="E1612" s="68"/>
      <c r="F1612" s="68"/>
      <c r="G1612" s="68"/>
      <c r="H1612" s="68"/>
    </row>
    <row r="1613" spans="1:8" x14ac:dyDescent="0.3">
      <c r="A1613" s="68"/>
      <c r="B1613" s="68"/>
      <c r="C1613" s="68"/>
      <c r="D1613" s="68"/>
      <c r="E1613" s="68"/>
      <c r="F1613" s="68"/>
      <c r="G1613" s="68"/>
      <c r="H1613" s="68"/>
    </row>
    <row r="1614" spans="1:8" x14ac:dyDescent="0.3">
      <c r="A1614" s="68"/>
      <c r="B1614" s="68"/>
      <c r="C1614" s="68"/>
      <c r="D1614" s="68"/>
      <c r="E1614" s="68"/>
      <c r="F1614" s="68"/>
      <c r="G1614" s="68"/>
      <c r="H1614" s="68"/>
    </row>
    <row r="1615" spans="1:8" x14ac:dyDescent="0.3">
      <c r="A1615" s="68"/>
      <c r="B1615" s="68"/>
      <c r="C1615" s="68"/>
      <c r="D1615" s="68"/>
      <c r="E1615" s="68"/>
      <c r="F1615" s="68"/>
      <c r="G1615" s="68"/>
      <c r="H1615" s="68"/>
    </row>
    <row r="1616" spans="1:8" x14ac:dyDescent="0.3">
      <c r="A1616" s="68"/>
      <c r="B1616" s="68"/>
      <c r="C1616" s="68"/>
      <c r="D1616" s="68"/>
      <c r="E1616" s="68"/>
      <c r="F1616" s="68"/>
      <c r="G1616" s="68"/>
      <c r="H1616" s="68"/>
    </row>
    <row r="1617" spans="1:8" x14ac:dyDescent="0.3">
      <c r="A1617" s="68"/>
      <c r="B1617" s="68"/>
      <c r="C1617" s="68"/>
      <c r="D1617" s="68"/>
      <c r="E1617" s="68"/>
      <c r="F1617" s="68"/>
      <c r="G1617" s="68"/>
      <c r="H1617" s="68"/>
    </row>
    <row r="1618" spans="1:8" x14ac:dyDescent="0.3">
      <c r="A1618" s="68"/>
      <c r="B1618" s="68"/>
      <c r="C1618" s="68"/>
      <c r="D1618" s="68"/>
      <c r="E1618" s="68"/>
      <c r="F1618" s="68"/>
      <c r="G1618" s="68"/>
      <c r="H1618" s="68"/>
    </row>
    <row r="1619" spans="1:8" x14ac:dyDescent="0.3">
      <c r="A1619" s="68"/>
      <c r="B1619" s="68"/>
      <c r="C1619" s="68"/>
      <c r="D1619" s="68"/>
      <c r="E1619" s="68"/>
      <c r="F1619" s="68"/>
      <c r="G1619" s="68"/>
      <c r="H1619" s="68"/>
    </row>
    <row r="1620" spans="1:8" x14ac:dyDescent="0.3">
      <c r="A1620" s="68"/>
      <c r="B1620" s="68"/>
      <c r="C1620" s="68"/>
      <c r="D1620" s="68"/>
      <c r="E1620" s="68"/>
      <c r="F1620" s="68"/>
      <c r="G1620" s="68"/>
      <c r="H1620" s="68"/>
    </row>
    <row r="1621" spans="1:8" x14ac:dyDescent="0.3">
      <c r="A1621" s="68"/>
      <c r="B1621" s="68"/>
      <c r="C1621" s="68"/>
      <c r="D1621" s="68"/>
      <c r="E1621" s="68"/>
      <c r="F1621" s="68"/>
      <c r="G1621" s="68"/>
      <c r="H1621" s="68"/>
    </row>
    <row r="1622" spans="1:8" x14ac:dyDescent="0.3">
      <c r="A1622" s="68"/>
      <c r="B1622" s="68"/>
      <c r="C1622" s="68"/>
      <c r="D1622" s="68"/>
      <c r="E1622" s="68"/>
      <c r="F1622" s="68"/>
      <c r="G1622" s="68"/>
      <c r="H1622" s="68"/>
    </row>
    <row r="1623" spans="1:8" x14ac:dyDescent="0.3">
      <c r="A1623" s="68"/>
      <c r="B1623" s="68"/>
      <c r="C1623" s="68"/>
      <c r="D1623" s="68"/>
      <c r="E1623" s="68"/>
      <c r="F1623" s="68"/>
      <c r="G1623" s="68"/>
      <c r="H1623" s="68"/>
    </row>
    <row r="1624" spans="1:8" x14ac:dyDescent="0.3">
      <c r="A1624" s="68"/>
      <c r="B1624" s="68"/>
      <c r="C1624" s="68"/>
      <c r="D1624" s="68"/>
      <c r="E1624" s="68"/>
      <c r="F1624" s="68"/>
      <c r="G1624" s="68"/>
      <c r="H1624" s="68"/>
    </row>
    <row r="1625" spans="1:8" x14ac:dyDescent="0.3">
      <c r="A1625" s="68"/>
      <c r="B1625" s="68"/>
      <c r="C1625" s="68"/>
      <c r="D1625" s="68"/>
      <c r="E1625" s="68"/>
      <c r="F1625" s="68"/>
      <c r="G1625" s="68"/>
      <c r="H1625" s="68"/>
    </row>
    <row r="1626" spans="1:8" x14ac:dyDescent="0.3">
      <c r="A1626" s="68"/>
      <c r="B1626" s="68"/>
      <c r="C1626" s="68"/>
      <c r="D1626" s="68"/>
      <c r="E1626" s="68"/>
      <c r="F1626" s="68"/>
      <c r="G1626" s="68"/>
      <c r="H1626" s="68"/>
    </row>
    <row r="1627" spans="1:8" x14ac:dyDescent="0.3">
      <c r="A1627" s="68"/>
      <c r="B1627" s="68"/>
      <c r="C1627" s="68"/>
      <c r="D1627" s="68"/>
      <c r="E1627" s="68"/>
      <c r="F1627" s="68"/>
      <c r="G1627" s="68"/>
      <c r="H1627" s="68"/>
    </row>
    <row r="1628" spans="1:8" x14ac:dyDescent="0.3">
      <c r="A1628" s="68"/>
      <c r="B1628" s="68"/>
      <c r="C1628" s="68"/>
      <c r="D1628" s="68"/>
      <c r="E1628" s="68"/>
      <c r="F1628" s="68"/>
      <c r="G1628" s="68"/>
      <c r="H1628" s="68"/>
    </row>
    <row r="1629" spans="1:8" x14ac:dyDescent="0.3">
      <c r="A1629" s="68"/>
      <c r="B1629" s="68"/>
      <c r="C1629" s="68"/>
      <c r="D1629" s="68"/>
      <c r="E1629" s="68"/>
      <c r="F1629" s="68"/>
      <c r="G1629" s="68"/>
      <c r="H1629" s="68"/>
    </row>
    <row r="1630" spans="1:8" x14ac:dyDescent="0.3">
      <c r="A1630" s="68"/>
      <c r="B1630" s="68"/>
      <c r="C1630" s="68"/>
      <c r="D1630" s="68"/>
      <c r="E1630" s="68"/>
      <c r="F1630" s="68"/>
      <c r="G1630" s="68"/>
      <c r="H1630" s="68"/>
    </row>
    <row r="1631" spans="1:8" x14ac:dyDescent="0.3">
      <c r="A1631" s="68"/>
      <c r="B1631" s="68"/>
      <c r="C1631" s="68"/>
      <c r="D1631" s="68"/>
      <c r="E1631" s="68"/>
      <c r="F1631" s="68"/>
      <c r="G1631" s="68"/>
      <c r="H1631" s="68"/>
    </row>
    <row r="1632" spans="1:8" x14ac:dyDescent="0.3">
      <c r="A1632" s="68"/>
      <c r="B1632" s="68"/>
      <c r="C1632" s="68"/>
      <c r="D1632" s="68"/>
      <c r="E1632" s="68"/>
      <c r="F1632" s="68"/>
      <c r="G1632" s="68"/>
      <c r="H1632" s="68"/>
    </row>
    <row r="1633" spans="1:8" x14ac:dyDescent="0.3">
      <c r="A1633" s="68"/>
      <c r="B1633" s="68"/>
      <c r="C1633" s="68"/>
      <c r="D1633" s="68"/>
      <c r="E1633" s="68"/>
      <c r="F1633" s="68"/>
      <c r="G1633" s="68"/>
      <c r="H1633" s="68"/>
    </row>
    <row r="1634" spans="1:8" x14ac:dyDescent="0.3">
      <c r="A1634" s="68"/>
      <c r="B1634" s="68"/>
      <c r="C1634" s="68"/>
      <c r="D1634" s="68"/>
      <c r="E1634" s="68"/>
      <c r="F1634" s="68"/>
      <c r="G1634" s="68"/>
      <c r="H1634" s="68"/>
    </row>
    <row r="1635" spans="1:8" x14ac:dyDescent="0.3">
      <c r="A1635" s="68"/>
      <c r="B1635" s="68"/>
      <c r="C1635" s="68"/>
      <c r="D1635" s="68"/>
      <c r="E1635" s="68"/>
      <c r="F1635" s="68"/>
      <c r="G1635" s="68"/>
      <c r="H1635" s="68"/>
    </row>
    <row r="1636" spans="1:8" x14ac:dyDescent="0.3">
      <c r="A1636" s="68"/>
      <c r="B1636" s="68"/>
      <c r="C1636" s="68"/>
      <c r="D1636" s="68"/>
      <c r="E1636" s="68"/>
      <c r="F1636" s="68"/>
      <c r="G1636" s="68"/>
      <c r="H1636" s="68"/>
    </row>
    <row r="1637" spans="1:8" x14ac:dyDescent="0.3">
      <c r="A1637" s="68"/>
      <c r="B1637" s="68"/>
      <c r="C1637" s="68"/>
      <c r="D1637" s="68"/>
      <c r="E1637" s="68"/>
      <c r="F1637" s="68"/>
      <c r="G1637" s="68"/>
      <c r="H1637" s="68"/>
    </row>
    <row r="1638" spans="1:8" x14ac:dyDescent="0.3">
      <c r="A1638" s="68"/>
      <c r="B1638" s="68"/>
      <c r="C1638" s="68"/>
      <c r="D1638" s="68"/>
      <c r="E1638" s="68"/>
      <c r="F1638" s="68"/>
      <c r="G1638" s="68"/>
      <c r="H1638" s="68"/>
    </row>
    <row r="1639" spans="1:8" x14ac:dyDescent="0.3">
      <c r="A1639" s="68"/>
      <c r="B1639" s="68"/>
      <c r="C1639" s="68"/>
      <c r="D1639" s="68"/>
      <c r="E1639" s="68"/>
      <c r="F1639" s="68"/>
      <c r="G1639" s="68"/>
      <c r="H1639" s="68"/>
    </row>
    <row r="1640" spans="1:8" x14ac:dyDescent="0.3">
      <c r="A1640" s="68"/>
      <c r="B1640" s="68"/>
      <c r="C1640" s="68"/>
      <c r="D1640" s="68"/>
      <c r="E1640" s="68"/>
      <c r="F1640" s="68"/>
      <c r="G1640" s="68"/>
      <c r="H1640" s="68"/>
    </row>
    <row r="1641" spans="1:8" x14ac:dyDescent="0.3">
      <c r="A1641" s="68"/>
      <c r="B1641" s="68"/>
      <c r="C1641" s="68"/>
      <c r="D1641" s="68"/>
      <c r="E1641" s="68"/>
      <c r="F1641" s="68"/>
      <c r="G1641" s="68"/>
      <c r="H1641" s="68"/>
    </row>
    <row r="1642" spans="1:8" x14ac:dyDescent="0.3">
      <c r="A1642" s="68"/>
      <c r="B1642" s="68"/>
      <c r="C1642" s="68"/>
      <c r="D1642" s="68"/>
      <c r="E1642" s="68"/>
      <c r="F1642" s="68"/>
      <c r="G1642" s="68"/>
      <c r="H1642" s="68"/>
    </row>
    <row r="1643" spans="1:8" x14ac:dyDescent="0.3">
      <c r="A1643" s="68"/>
      <c r="B1643" s="68"/>
      <c r="C1643" s="68"/>
      <c r="D1643" s="68"/>
      <c r="E1643" s="68"/>
      <c r="F1643" s="68"/>
      <c r="G1643" s="68"/>
      <c r="H1643" s="68"/>
    </row>
    <row r="1644" spans="1:8" x14ac:dyDescent="0.3">
      <c r="A1644" s="68"/>
      <c r="B1644" s="68"/>
      <c r="C1644" s="68"/>
      <c r="D1644" s="68"/>
      <c r="E1644" s="68"/>
      <c r="F1644" s="68"/>
      <c r="G1644" s="68"/>
      <c r="H1644" s="68"/>
    </row>
    <row r="1645" spans="1:8" x14ac:dyDescent="0.3">
      <c r="A1645" s="68"/>
      <c r="B1645" s="68"/>
      <c r="C1645" s="68"/>
      <c r="D1645" s="68"/>
      <c r="E1645" s="68"/>
      <c r="F1645" s="68"/>
      <c r="G1645" s="68"/>
      <c r="H1645" s="68"/>
    </row>
    <row r="1646" spans="1:8" x14ac:dyDescent="0.3">
      <c r="A1646" s="68"/>
      <c r="B1646" s="68"/>
      <c r="C1646" s="68"/>
      <c r="D1646" s="68"/>
      <c r="E1646" s="68"/>
      <c r="F1646" s="68"/>
      <c r="G1646" s="68"/>
      <c r="H1646" s="68"/>
    </row>
    <row r="1647" spans="1:8" x14ac:dyDescent="0.3">
      <c r="A1647" s="68"/>
      <c r="B1647" s="68"/>
      <c r="C1647" s="68"/>
      <c r="D1647" s="68"/>
      <c r="E1647" s="68"/>
      <c r="F1647" s="68"/>
      <c r="G1647" s="68"/>
      <c r="H1647" s="68"/>
    </row>
    <row r="1648" spans="1:8" x14ac:dyDescent="0.3">
      <c r="A1648" s="68"/>
      <c r="B1648" s="68"/>
      <c r="C1648" s="68"/>
      <c r="D1648" s="68"/>
      <c r="E1648" s="68"/>
      <c r="F1648" s="68"/>
      <c r="G1648" s="68"/>
      <c r="H1648" s="68"/>
    </row>
    <row r="1649" spans="1:8" x14ac:dyDescent="0.3">
      <c r="A1649" s="68"/>
      <c r="B1649" s="68"/>
      <c r="C1649" s="68"/>
      <c r="D1649" s="68"/>
      <c r="E1649" s="68"/>
      <c r="F1649" s="68"/>
      <c r="G1649" s="68"/>
      <c r="H1649" s="68"/>
    </row>
    <row r="1650" spans="1:8" x14ac:dyDescent="0.3">
      <c r="A1650" s="68"/>
      <c r="B1650" s="68"/>
      <c r="C1650" s="68"/>
      <c r="D1650" s="68"/>
      <c r="E1650" s="68"/>
      <c r="F1650" s="68"/>
      <c r="G1650" s="68"/>
      <c r="H1650" s="68"/>
    </row>
    <row r="1651" spans="1:8" x14ac:dyDescent="0.3">
      <c r="A1651" s="68"/>
      <c r="B1651" s="68"/>
      <c r="C1651" s="68"/>
      <c r="D1651" s="68"/>
      <c r="E1651" s="68"/>
      <c r="F1651" s="68"/>
      <c r="G1651" s="68"/>
      <c r="H1651" s="68"/>
    </row>
    <row r="1652" spans="1:8" x14ac:dyDescent="0.3">
      <c r="A1652" s="68"/>
      <c r="B1652" s="68"/>
      <c r="C1652" s="68"/>
      <c r="D1652" s="68"/>
      <c r="E1652" s="68"/>
      <c r="F1652" s="68"/>
      <c r="G1652" s="68"/>
      <c r="H1652" s="68"/>
    </row>
    <row r="1653" spans="1:8" x14ac:dyDescent="0.3">
      <c r="A1653" s="68"/>
      <c r="B1653" s="68"/>
      <c r="C1653" s="68"/>
      <c r="D1653" s="68"/>
      <c r="E1653" s="68"/>
      <c r="F1653" s="68"/>
      <c r="G1653" s="68"/>
      <c r="H1653" s="68"/>
    </row>
    <row r="1654" spans="1:8" x14ac:dyDescent="0.3">
      <c r="A1654" s="68"/>
      <c r="B1654" s="68"/>
      <c r="C1654" s="68"/>
      <c r="D1654" s="68"/>
      <c r="E1654" s="68"/>
      <c r="F1654" s="68"/>
      <c r="G1654" s="68"/>
      <c r="H1654" s="68"/>
    </row>
    <row r="1655" spans="1:8" x14ac:dyDescent="0.3">
      <c r="A1655" s="68"/>
      <c r="B1655" s="68"/>
      <c r="C1655" s="68"/>
      <c r="D1655" s="68"/>
      <c r="E1655" s="68"/>
      <c r="F1655" s="68"/>
      <c r="G1655" s="68"/>
      <c r="H1655" s="68"/>
    </row>
    <row r="1656" spans="1:8" x14ac:dyDescent="0.3">
      <c r="A1656" s="68"/>
      <c r="B1656" s="68"/>
      <c r="C1656" s="68"/>
      <c r="D1656" s="68"/>
      <c r="E1656" s="68"/>
      <c r="F1656" s="68"/>
      <c r="G1656" s="68"/>
      <c r="H1656" s="68"/>
    </row>
    <row r="1657" spans="1:8" x14ac:dyDescent="0.3">
      <c r="A1657" s="68"/>
      <c r="B1657" s="68"/>
      <c r="C1657" s="68"/>
      <c r="D1657" s="68"/>
      <c r="E1657" s="68"/>
      <c r="F1657" s="68"/>
      <c r="G1657" s="68"/>
      <c r="H1657" s="68"/>
    </row>
    <row r="1658" spans="1:8" x14ac:dyDescent="0.3">
      <c r="A1658" s="68"/>
      <c r="B1658" s="68"/>
      <c r="C1658" s="68"/>
      <c r="D1658" s="68"/>
      <c r="E1658" s="68"/>
      <c r="F1658" s="68"/>
      <c r="G1658" s="68"/>
      <c r="H1658" s="68"/>
    </row>
    <row r="1659" spans="1:8" x14ac:dyDescent="0.3">
      <c r="A1659" s="68"/>
      <c r="B1659" s="68"/>
      <c r="C1659" s="68"/>
      <c r="D1659" s="68"/>
      <c r="E1659" s="68"/>
      <c r="F1659" s="68"/>
      <c r="G1659" s="68"/>
      <c r="H1659" s="68"/>
    </row>
    <row r="1660" spans="1:8" x14ac:dyDescent="0.3">
      <c r="A1660" s="68"/>
      <c r="B1660" s="68"/>
      <c r="C1660" s="68"/>
      <c r="D1660" s="68"/>
      <c r="E1660" s="68"/>
      <c r="F1660" s="68"/>
      <c r="G1660" s="68"/>
      <c r="H1660" s="68"/>
    </row>
    <row r="1661" spans="1:8" x14ac:dyDescent="0.3">
      <c r="A1661" s="68"/>
      <c r="B1661" s="68"/>
      <c r="C1661" s="68"/>
      <c r="D1661" s="68"/>
      <c r="E1661" s="68"/>
      <c r="F1661" s="68"/>
      <c r="G1661" s="68"/>
      <c r="H1661" s="68"/>
    </row>
    <row r="1662" spans="1:8" x14ac:dyDescent="0.3">
      <c r="A1662" s="68"/>
      <c r="B1662" s="68"/>
      <c r="C1662" s="68"/>
      <c r="D1662" s="68"/>
      <c r="E1662" s="68"/>
      <c r="F1662" s="68"/>
      <c r="G1662" s="68"/>
      <c r="H1662" s="68"/>
    </row>
    <row r="1663" spans="1:8" x14ac:dyDescent="0.3">
      <c r="A1663" s="68"/>
      <c r="B1663" s="68"/>
      <c r="C1663" s="68"/>
      <c r="D1663" s="68"/>
      <c r="E1663" s="68"/>
      <c r="F1663" s="68"/>
      <c r="G1663" s="68"/>
      <c r="H1663" s="68"/>
    </row>
    <row r="1664" spans="1:8" x14ac:dyDescent="0.3">
      <c r="A1664" s="68"/>
      <c r="B1664" s="68"/>
      <c r="C1664" s="68"/>
      <c r="D1664" s="68"/>
      <c r="E1664" s="68"/>
      <c r="F1664" s="68"/>
      <c r="G1664" s="68"/>
      <c r="H1664" s="68"/>
    </row>
    <row r="1665" spans="1:8" x14ac:dyDescent="0.3">
      <c r="A1665" s="68"/>
      <c r="B1665" s="68"/>
      <c r="C1665" s="68"/>
      <c r="D1665" s="68"/>
      <c r="E1665" s="68"/>
      <c r="F1665" s="68"/>
      <c r="G1665" s="68"/>
      <c r="H1665" s="68"/>
    </row>
    <row r="1666" spans="1:8" x14ac:dyDescent="0.3">
      <c r="A1666" s="68"/>
      <c r="B1666" s="68"/>
      <c r="C1666" s="68"/>
      <c r="D1666" s="68"/>
      <c r="E1666" s="68"/>
      <c r="F1666" s="68"/>
      <c r="G1666" s="68"/>
      <c r="H1666" s="68"/>
    </row>
    <row r="1667" spans="1:8" x14ac:dyDescent="0.3">
      <c r="A1667" s="68"/>
      <c r="B1667" s="68"/>
      <c r="C1667" s="68"/>
      <c r="D1667" s="68"/>
      <c r="E1667" s="68"/>
      <c r="F1667" s="68"/>
      <c r="G1667" s="68"/>
      <c r="H1667" s="68"/>
    </row>
    <row r="1668" spans="1:8" x14ac:dyDescent="0.3">
      <c r="A1668" s="68"/>
      <c r="B1668" s="68"/>
      <c r="C1668" s="68"/>
      <c r="D1668" s="68"/>
      <c r="E1668" s="68"/>
      <c r="F1668" s="68"/>
      <c r="G1668" s="68"/>
      <c r="H1668" s="68"/>
    </row>
    <row r="1669" spans="1:8" x14ac:dyDescent="0.3">
      <c r="A1669" s="68"/>
      <c r="B1669" s="68"/>
      <c r="C1669" s="68"/>
      <c r="D1669" s="68"/>
      <c r="E1669" s="68"/>
      <c r="F1669" s="68"/>
      <c r="G1669" s="68"/>
      <c r="H1669" s="68"/>
    </row>
    <row r="1670" spans="1:8" x14ac:dyDescent="0.3">
      <c r="A1670" s="68"/>
      <c r="B1670" s="68"/>
      <c r="C1670" s="68"/>
      <c r="D1670" s="68"/>
      <c r="E1670" s="68"/>
      <c r="F1670" s="68"/>
      <c r="G1670" s="68"/>
      <c r="H1670" s="68"/>
    </row>
    <row r="1671" spans="1:8" x14ac:dyDescent="0.3">
      <c r="A1671" s="68"/>
      <c r="B1671" s="68"/>
      <c r="C1671" s="68"/>
      <c r="D1671" s="68"/>
      <c r="E1671" s="68"/>
      <c r="F1671" s="68"/>
      <c r="G1671" s="68"/>
      <c r="H1671" s="68"/>
    </row>
    <row r="1672" spans="1:8" x14ac:dyDescent="0.3">
      <c r="A1672" s="68"/>
      <c r="B1672" s="68"/>
      <c r="C1672" s="68"/>
      <c r="D1672" s="68"/>
      <c r="E1672" s="68"/>
      <c r="F1672" s="68"/>
      <c r="G1672" s="68"/>
      <c r="H1672" s="68"/>
    </row>
    <row r="1673" spans="1:8" x14ac:dyDescent="0.3">
      <c r="A1673" s="68"/>
      <c r="B1673" s="68"/>
      <c r="C1673" s="68"/>
      <c r="D1673" s="68"/>
      <c r="E1673" s="68"/>
      <c r="F1673" s="68"/>
      <c r="G1673" s="68"/>
      <c r="H1673" s="68"/>
    </row>
    <row r="1674" spans="1:8" x14ac:dyDescent="0.3">
      <c r="A1674" s="68"/>
      <c r="B1674" s="68"/>
      <c r="C1674" s="68"/>
      <c r="D1674" s="68"/>
      <c r="E1674" s="68"/>
      <c r="F1674" s="68"/>
      <c r="G1674" s="68"/>
      <c r="H1674" s="68"/>
    </row>
    <row r="1675" spans="1:8" x14ac:dyDescent="0.3">
      <c r="A1675" s="68"/>
      <c r="B1675" s="68"/>
      <c r="C1675" s="68"/>
      <c r="D1675" s="68"/>
      <c r="E1675" s="68"/>
      <c r="F1675" s="68"/>
      <c r="G1675" s="68"/>
      <c r="H1675" s="68"/>
    </row>
    <row r="1676" spans="1:8" x14ac:dyDescent="0.3">
      <c r="A1676" s="68"/>
      <c r="B1676" s="68"/>
      <c r="C1676" s="68"/>
      <c r="D1676" s="68"/>
      <c r="E1676" s="68"/>
      <c r="F1676" s="68"/>
      <c r="G1676" s="68"/>
      <c r="H1676" s="68"/>
    </row>
    <row r="1677" spans="1:8" x14ac:dyDescent="0.3">
      <c r="A1677" s="68"/>
      <c r="B1677" s="68"/>
      <c r="C1677" s="68"/>
      <c r="D1677" s="68"/>
      <c r="E1677" s="68"/>
      <c r="F1677" s="68"/>
      <c r="G1677" s="68"/>
      <c r="H1677" s="68"/>
    </row>
    <row r="1678" spans="1:8" x14ac:dyDescent="0.3">
      <c r="A1678" s="68"/>
      <c r="B1678" s="68"/>
      <c r="C1678" s="68"/>
      <c r="D1678" s="68"/>
      <c r="E1678" s="68"/>
      <c r="F1678" s="68"/>
      <c r="G1678" s="68"/>
      <c r="H1678" s="68"/>
    </row>
    <row r="1679" spans="1:8" x14ac:dyDescent="0.3">
      <c r="A1679" s="68"/>
      <c r="B1679" s="68"/>
      <c r="C1679" s="68"/>
      <c r="D1679" s="68"/>
      <c r="E1679" s="68"/>
      <c r="F1679" s="68"/>
      <c r="G1679" s="68"/>
      <c r="H1679" s="68"/>
    </row>
    <row r="1680" spans="1:8" x14ac:dyDescent="0.3">
      <c r="A1680" s="68"/>
      <c r="B1680" s="68"/>
      <c r="C1680" s="68"/>
      <c r="D1680" s="68"/>
      <c r="E1680" s="68"/>
      <c r="F1680" s="68"/>
      <c r="G1680" s="68"/>
      <c r="H1680" s="68"/>
    </row>
    <row r="1681" spans="1:8" x14ac:dyDescent="0.3">
      <c r="A1681" s="68"/>
      <c r="B1681" s="68"/>
      <c r="C1681" s="68"/>
      <c r="D1681" s="68"/>
      <c r="E1681" s="68"/>
      <c r="F1681" s="68"/>
      <c r="G1681" s="68"/>
      <c r="H1681" s="68"/>
    </row>
    <row r="1682" spans="1:8" x14ac:dyDescent="0.3">
      <c r="A1682" s="68"/>
      <c r="B1682" s="68"/>
      <c r="C1682" s="68"/>
      <c r="D1682" s="68"/>
      <c r="E1682" s="68"/>
      <c r="F1682" s="68"/>
      <c r="G1682" s="68"/>
      <c r="H1682" s="68"/>
    </row>
    <row r="1683" spans="1:8" x14ac:dyDescent="0.3">
      <c r="A1683" s="68"/>
      <c r="B1683" s="68"/>
      <c r="C1683" s="68"/>
      <c r="D1683" s="68"/>
      <c r="E1683" s="68"/>
      <c r="F1683" s="68"/>
      <c r="G1683" s="68"/>
      <c r="H1683" s="68"/>
    </row>
    <row r="1684" spans="1:8" x14ac:dyDescent="0.3">
      <c r="A1684" s="68"/>
      <c r="B1684" s="68"/>
      <c r="C1684" s="68"/>
      <c r="D1684" s="68"/>
      <c r="E1684" s="68"/>
      <c r="F1684" s="68"/>
      <c r="G1684" s="68"/>
      <c r="H1684" s="68"/>
    </row>
    <row r="1685" spans="1:8" x14ac:dyDescent="0.3">
      <c r="A1685" s="68"/>
      <c r="B1685" s="68"/>
      <c r="C1685" s="68"/>
      <c r="D1685" s="68"/>
      <c r="E1685" s="68"/>
      <c r="F1685" s="68"/>
      <c r="G1685" s="68"/>
      <c r="H1685" s="68"/>
    </row>
    <row r="1686" spans="1:8" x14ac:dyDescent="0.3">
      <c r="A1686" s="68"/>
      <c r="B1686" s="68"/>
      <c r="C1686" s="68"/>
      <c r="D1686" s="68"/>
      <c r="E1686" s="68"/>
      <c r="F1686" s="68"/>
      <c r="G1686" s="68"/>
      <c r="H1686" s="68"/>
    </row>
    <row r="1687" spans="1:8" x14ac:dyDescent="0.3">
      <c r="A1687" s="68"/>
      <c r="B1687" s="68"/>
      <c r="C1687" s="68"/>
      <c r="D1687" s="68"/>
      <c r="E1687" s="68"/>
      <c r="F1687" s="68"/>
      <c r="G1687" s="68"/>
      <c r="H1687" s="68"/>
    </row>
    <row r="1688" spans="1:8" x14ac:dyDescent="0.3">
      <c r="A1688" s="68"/>
      <c r="B1688" s="68"/>
      <c r="C1688" s="68"/>
      <c r="D1688" s="68"/>
      <c r="E1688" s="68"/>
      <c r="F1688" s="68"/>
      <c r="G1688" s="68"/>
      <c r="H1688" s="68"/>
    </row>
    <row r="1689" spans="1:8" x14ac:dyDescent="0.3">
      <c r="A1689" s="68"/>
      <c r="B1689" s="68"/>
      <c r="C1689" s="68"/>
      <c r="D1689" s="68"/>
      <c r="E1689" s="68"/>
      <c r="F1689" s="68"/>
      <c r="G1689" s="68"/>
      <c r="H1689" s="68"/>
    </row>
    <row r="1690" spans="1:8" x14ac:dyDescent="0.3">
      <c r="A1690" s="68"/>
      <c r="B1690" s="68"/>
      <c r="C1690" s="68"/>
      <c r="D1690" s="68"/>
      <c r="E1690" s="68"/>
      <c r="F1690" s="68"/>
      <c r="G1690" s="68"/>
      <c r="H1690" s="68"/>
    </row>
    <row r="1691" spans="1:8" x14ac:dyDescent="0.3">
      <c r="A1691" s="68"/>
      <c r="B1691" s="68"/>
      <c r="C1691" s="68"/>
      <c r="D1691" s="68"/>
      <c r="E1691" s="68"/>
      <c r="F1691" s="68"/>
      <c r="G1691" s="68"/>
      <c r="H1691" s="68"/>
    </row>
    <row r="1692" spans="1:8" x14ac:dyDescent="0.3">
      <c r="A1692" s="68"/>
      <c r="B1692" s="68"/>
      <c r="C1692" s="68"/>
      <c r="D1692" s="68"/>
      <c r="E1692" s="68"/>
      <c r="F1692" s="68"/>
      <c r="G1692" s="68"/>
      <c r="H1692" s="68"/>
    </row>
    <row r="1693" spans="1:8" x14ac:dyDescent="0.3">
      <c r="A1693" s="68"/>
      <c r="B1693" s="68"/>
      <c r="C1693" s="68"/>
      <c r="D1693" s="68"/>
      <c r="E1693" s="68"/>
      <c r="F1693" s="68"/>
      <c r="G1693" s="68"/>
      <c r="H1693" s="68"/>
    </row>
    <row r="1694" spans="1:8" x14ac:dyDescent="0.3">
      <c r="A1694" s="68"/>
      <c r="B1694" s="68"/>
      <c r="C1694" s="68"/>
      <c r="D1694" s="68"/>
      <c r="E1694" s="68"/>
      <c r="F1694" s="68"/>
      <c r="G1694" s="68"/>
      <c r="H1694" s="68"/>
    </row>
    <row r="1695" spans="1:8" x14ac:dyDescent="0.3">
      <c r="A1695" s="68"/>
      <c r="B1695" s="68"/>
      <c r="C1695" s="68"/>
      <c r="D1695" s="68"/>
      <c r="E1695" s="68"/>
      <c r="F1695" s="68"/>
      <c r="G1695" s="68"/>
      <c r="H1695" s="68"/>
    </row>
    <row r="1696" spans="1:8" x14ac:dyDescent="0.3">
      <c r="A1696" s="68"/>
      <c r="B1696" s="68"/>
      <c r="C1696" s="68"/>
      <c r="D1696" s="68"/>
      <c r="E1696" s="68"/>
      <c r="F1696" s="68"/>
      <c r="G1696" s="68"/>
      <c r="H1696" s="68"/>
    </row>
    <row r="1697" spans="1:8" x14ac:dyDescent="0.3">
      <c r="A1697" s="68"/>
      <c r="B1697" s="68"/>
      <c r="C1697" s="68"/>
      <c r="D1697" s="68"/>
      <c r="E1697" s="68"/>
      <c r="F1697" s="68"/>
      <c r="G1697" s="68"/>
      <c r="H1697" s="68"/>
    </row>
    <row r="1698" spans="1:8" x14ac:dyDescent="0.3">
      <c r="A1698" s="68"/>
      <c r="B1698" s="68"/>
      <c r="C1698" s="68"/>
      <c r="D1698" s="68"/>
      <c r="E1698" s="68"/>
      <c r="F1698" s="68"/>
      <c r="G1698" s="68"/>
      <c r="H1698" s="68"/>
    </row>
    <row r="1699" spans="1:8" x14ac:dyDescent="0.3">
      <c r="A1699" s="68"/>
      <c r="B1699" s="68"/>
      <c r="C1699" s="68"/>
      <c r="D1699" s="68"/>
      <c r="E1699" s="68"/>
      <c r="F1699" s="68"/>
      <c r="G1699" s="68"/>
      <c r="H1699" s="68"/>
    </row>
    <row r="1700" spans="1:8" x14ac:dyDescent="0.3">
      <c r="A1700" s="68"/>
      <c r="B1700" s="68"/>
      <c r="C1700" s="68"/>
      <c r="D1700" s="68"/>
      <c r="E1700" s="68"/>
      <c r="F1700" s="68"/>
      <c r="G1700" s="68"/>
      <c r="H1700" s="68"/>
    </row>
    <row r="1701" spans="1:8" x14ac:dyDescent="0.3">
      <c r="A1701" s="68"/>
      <c r="B1701" s="68"/>
      <c r="C1701" s="68"/>
      <c r="D1701" s="68"/>
      <c r="E1701" s="68"/>
      <c r="F1701" s="68"/>
      <c r="G1701" s="68"/>
      <c r="H1701" s="68"/>
    </row>
    <row r="1702" spans="1:8" x14ac:dyDescent="0.3">
      <c r="A1702" s="68"/>
      <c r="B1702" s="68"/>
      <c r="C1702" s="68"/>
      <c r="D1702" s="68"/>
      <c r="E1702" s="68"/>
      <c r="F1702" s="68"/>
      <c r="G1702" s="68"/>
      <c r="H1702" s="68"/>
    </row>
    <row r="1703" spans="1:8" x14ac:dyDescent="0.3">
      <c r="A1703" s="68"/>
      <c r="B1703" s="68"/>
      <c r="C1703" s="68"/>
      <c r="D1703" s="68"/>
      <c r="E1703" s="68"/>
      <c r="F1703" s="68"/>
      <c r="G1703" s="68"/>
      <c r="H1703" s="68"/>
    </row>
    <row r="1704" spans="1:8" x14ac:dyDescent="0.3">
      <c r="A1704" s="68"/>
      <c r="B1704" s="68"/>
      <c r="C1704" s="68"/>
      <c r="D1704" s="68"/>
      <c r="E1704" s="68"/>
      <c r="F1704" s="68"/>
      <c r="G1704" s="68"/>
      <c r="H1704" s="68"/>
    </row>
    <row r="1705" spans="1:8" x14ac:dyDescent="0.3">
      <c r="A1705" s="68"/>
      <c r="B1705" s="68"/>
      <c r="C1705" s="68"/>
      <c r="D1705" s="68"/>
      <c r="E1705" s="68"/>
      <c r="F1705" s="68"/>
      <c r="G1705" s="68"/>
      <c r="H1705" s="68"/>
    </row>
    <row r="1706" spans="1:8" x14ac:dyDescent="0.3">
      <c r="A1706" s="68"/>
      <c r="B1706" s="68"/>
      <c r="C1706" s="68"/>
      <c r="D1706" s="68"/>
      <c r="E1706" s="68"/>
      <c r="F1706" s="68"/>
      <c r="G1706" s="68"/>
      <c r="H1706" s="68"/>
    </row>
    <row r="1707" spans="1:8" x14ac:dyDescent="0.3">
      <c r="A1707" s="68"/>
      <c r="B1707" s="68"/>
      <c r="C1707" s="68"/>
      <c r="D1707" s="68"/>
      <c r="E1707" s="68"/>
      <c r="F1707" s="68"/>
      <c r="G1707" s="68"/>
      <c r="H1707" s="68"/>
    </row>
    <row r="1708" spans="1:8" x14ac:dyDescent="0.3">
      <c r="A1708" s="68"/>
      <c r="B1708" s="68"/>
      <c r="C1708" s="68"/>
      <c r="D1708" s="68"/>
      <c r="E1708" s="68"/>
      <c r="F1708" s="68"/>
      <c r="G1708" s="68"/>
      <c r="H1708" s="68"/>
    </row>
    <row r="1709" spans="1:8" x14ac:dyDescent="0.3">
      <c r="A1709" s="68"/>
      <c r="B1709" s="68"/>
      <c r="C1709" s="68"/>
      <c r="D1709" s="68"/>
      <c r="E1709" s="68"/>
      <c r="F1709" s="68"/>
      <c r="G1709" s="68"/>
      <c r="H1709" s="68"/>
    </row>
    <row r="1710" spans="1:8" x14ac:dyDescent="0.3">
      <c r="A1710" s="68"/>
      <c r="B1710" s="68"/>
      <c r="C1710" s="68"/>
      <c r="D1710" s="68"/>
      <c r="E1710" s="68"/>
      <c r="F1710" s="68"/>
      <c r="G1710" s="68"/>
      <c r="H1710" s="68"/>
    </row>
    <row r="1711" spans="1:8" x14ac:dyDescent="0.3">
      <c r="A1711" s="68"/>
      <c r="B1711" s="68"/>
      <c r="C1711" s="68"/>
      <c r="D1711" s="68"/>
      <c r="E1711" s="68"/>
      <c r="F1711" s="68"/>
      <c r="G1711" s="68"/>
      <c r="H1711" s="68"/>
    </row>
    <row r="1712" spans="1:8" x14ac:dyDescent="0.3">
      <c r="A1712" s="68"/>
      <c r="B1712" s="68"/>
      <c r="C1712" s="68"/>
      <c r="D1712" s="68"/>
      <c r="E1712" s="68"/>
      <c r="F1712" s="68"/>
      <c r="G1712" s="68"/>
      <c r="H1712" s="68"/>
    </row>
    <row r="1713" spans="1:8" x14ac:dyDescent="0.3">
      <c r="A1713" s="68"/>
      <c r="B1713" s="68"/>
      <c r="C1713" s="68"/>
      <c r="D1713" s="68"/>
      <c r="E1713" s="68"/>
      <c r="F1713" s="68"/>
      <c r="G1713" s="68"/>
      <c r="H1713" s="68"/>
    </row>
    <row r="1714" spans="1:8" x14ac:dyDescent="0.3">
      <c r="A1714" s="68"/>
      <c r="B1714" s="68"/>
      <c r="C1714" s="68"/>
      <c r="D1714" s="68"/>
      <c r="E1714" s="68"/>
      <c r="F1714" s="68"/>
      <c r="G1714" s="68"/>
      <c r="H1714" s="68"/>
    </row>
    <row r="1715" spans="1:8" x14ac:dyDescent="0.3">
      <c r="A1715" s="68"/>
      <c r="B1715" s="68"/>
      <c r="C1715" s="68"/>
      <c r="D1715" s="68"/>
      <c r="E1715" s="68"/>
      <c r="F1715" s="68"/>
      <c r="G1715" s="68"/>
      <c r="H1715" s="68"/>
    </row>
    <row r="1716" spans="1:8" x14ac:dyDescent="0.3">
      <c r="A1716" s="68"/>
      <c r="B1716" s="68"/>
      <c r="C1716" s="68"/>
      <c r="D1716" s="68"/>
      <c r="E1716" s="68"/>
      <c r="F1716" s="68"/>
      <c r="G1716" s="68"/>
      <c r="H1716" s="68"/>
    </row>
    <row r="1717" spans="1:8" x14ac:dyDescent="0.3">
      <c r="A1717" s="68"/>
      <c r="B1717" s="68"/>
      <c r="C1717" s="68"/>
      <c r="D1717" s="68"/>
      <c r="E1717" s="68"/>
      <c r="F1717" s="68"/>
      <c r="G1717" s="68"/>
      <c r="H1717" s="68"/>
    </row>
    <row r="1718" spans="1:8" x14ac:dyDescent="0.3">
      <c r="A1718" s="68"/>
      <c r="B1718" s="68"/>
      <c r="C1718" s="68"/>
      <c r="D1718" s="68"/>
      <c r="E1718" s="68"/>
      <c r="F1718" s="68"/>
      <c r="G1718" s="68"/>
      <c r="H1718" s="68"/>
    </row>
    <row r="1719" spans="1:8" x14ac:dyDescent="0.3">
      <c r="A1719" s="68"/>
      <c r="B1719" s="68"/>
      <c r="C1719" s="68"/>
      <c r="D1719" s="68"/>
      <c r="E1719" s="68"/>
      <c r="F1719" s="68"/>
      <c r="G1719" s="68"/>
      <c r="H1719" s="68"/>
    </row>
    <row r="1720" spans="1:8" x14ac:dyDescent="0.3">
      <c r="A1720" s="68"/>
      <c r="B1720" s="68"/>
      <c r="C1720" s="68"/>
      <c r="D1720" s="68"/>
      <c r="E1720" s="68"/>
      <c r="F1720" s="68"/>
      <c r="G1720" s="68"/>
      <c r="H1720" s="68"/>
    </row>
    <row r="1721" spans="1:8" x14ac:dyDescent="0.3">
      <c r="A1721" s="68"/>
      <c r="B1721" s="68"/>
      <c r="C1721" s="68"/>
      <c r="D1721" s="68"/>
      <c r="E1721" s="68"/>
      <c r="F1721" s="68"/>
      <c r="G1721" s="68"/>
      <c r="H1721" s="68"/>
    </row>
    <row r="1722" spans="1:8" x14ac:dyDescent="0.3">
      <c r="A1722" s="68"/>
      <c r="B1722" s="68"/>
      <c r="C1722" s="68"/>
      <c r="D1722" s="68"/>
      <c r="E1722" s="68"/>
      <c r="F1722" s="68"/>
      <c r="G1722" s="68"/>
      <c r="H1722" s="68"/>
    </row>
    <row r="1723" spans="1:8" x14ac:dyDescent="0.3">
      <c r="A1723" s="68"/>
      <c r="B1723" s="68"/>
      <c r="C1723" s="68"/>
      <c r="D1723" s="68"/>
      <c r="E1723" s="68"/>
      <c r="F1723" s="68"/>
      <c r="G1723" s="68"/>
      <c r="H1723" s="68"/>
    </row>
    <row r="1724" spans="1:8" x14ac:dyDescent="0.3">
      <c r="A1724" s="68"/>
      <c r="B1724" s="68"/>
      <c r="C1724" s="68"/>
      <c r="D1724" s="68"/>
      <c r="E1724" s="68"/>
      <c r="F1724" s="68"/>
      <c r="G1724" s="68"/>
      <c r="H1724" s="68"/>
    </row>
    <row r="1725" spans="1:8" x14ac:dyDescent="0.3">
      <c r="A1725" s="68"/>
      <c r="B1725" s="68"/>
      <c r="C1725" s="68"/>
      <c r="D1725" s="68"/>
      <c r="E1725" s="68"/>
      <c r="F1725" s="68"/>
      <c r="G1725" s="68"/>
      <c r="H1725" s="68"/>
    </row>
    <row r="1726" spans="1:8" x14ac:dyDescent="0.3">
      <c r="A1726" s="68"/>
      <c r="B1726" s="68"/>
      <c r="C1726" s="68"/>
      <c r="D1726" s="68"/>
      <c r="E1726" s="68"/>
      <c r="F1726" s="68"/>
      <c r="G1726" s="68"/>
      <c r="H1726" s="68"/>
    </row>
    <row r="1727" spans="1:8" x14ac:dyDescent="0.3">
      <c r="A1727" s="68"/>
      <c r="B1727" s="68"/>
      <c r="C1727" s="68"/>
      <c r="D1727" s="68"/>
      <c r="E1727" s="68"/>
      <c r="F1727" s="68"/>
      <c r="G1727" s="68"/>
      <c r="H1727" s="68"/>
    </row>
    <row r="1728" spans="1:8" x14ac:dyDescent="0.3">
      <c r="A1728" s="68"/>
      <c r="B1728" s="68"/>
      <c r="C1728" s="68"/>
      <c r="D1728" s="68"/>
      <c r="E1728" s="68"/>
      <c r="F1728" s="68"/>
      <c r="G1728" s="68"/>
      <c r="H1728" s="68"/>
    </row>
    <row r="1729" spans="1:8" x14ac:dyDescent="0.3">
      <c r="A1729" s="68"/>
      <c r="B1729" s="68"/>
      <c r="C1729" s="68"/>
      <c r="D1729" s="68"/>
      <c r="E1729" s="68"/>
      <c r="F1729" s="68"/>
      <c r="G1729" s="68"/>
      <c r="H1729" s="68"/>
    </row>
    <row r="1730" spans="1:8" x14ac:dyDescent="0.3">
      <c r="A1730" s="68"/>
      <c r="B1730" s="68"/>
      <c r="C1730" s="68"/>
      <c r="D1730" s="68"/>
      <c r="E1730" s="68"/>
      <c r="F1730" s="68"/>
      <c r="G1730" s="68"/>
      <c r="H1730" s="68"/>
    </row>
    <row r="1731" spans="1:8" x14ac:dyDescent="0.3">
      <c r="A1731" s="68"/>
      <c r="B1731" s="68"/>
      <c r="C1731" s="68"/>
      <c r="D1731" s="68"/>
      <c r="E1731" s="68"/>
      <c r="F1731" s="68"/>
      <c r="G1731" s="68"/>
      <c r="H1731" s="68"/>
    </row>
    <row r="1732" spans="1:8" x14ac:dyDescent="0.3">
      <c r="A1732" s="68"/>
      <c r="B1732" s="68"/>
      <c r="C1732" s="68"/>
      <c r="D1732" s="68"/>
      <c r="E1732" s="68"/>
      <c r="F1732" s="68"/>
      <c r="G1732" s="68"/>
      <c r="H1732" s="68"/>
    </row>
    <row r="1733" spans="1:8" x14ac:dyDescent="0.3">
      <c r="A1733" s="68"/>
      <c r="B1733" s="68"/>
      <c r="C1733" s="68"/>
      <c r="D1733" s="68"/>
      <c r="E1733" s="68"/>
      <c r="F1733" s="68"/>
      <c r="G1733" s="68"/>
      <c r="H1733" s="68"/>
    </row>
    <row r="1734" spans="1:8" x14ac:dyDescent="0.3">
      <c r="A1734" s="68"/>
      <c r="B1734" s="68"/>
      <c r="C1734" s="68"/>
      <c r="D1734" s="68"/>
      <c r="E1734" s="68"/>
      <c r="F1734" s="68"/>
      <c r="G1734" s="68"/>
      <c r="H1734" s="68"/>
    </row>
    <row r="1735" spans="1:8" x14ac:dyDescent="0.3">
      <c r="A1735" s="68"/>
      <c r="B1735" s="68"/>
      <c r="C1735" s="68"/>
      <c r="D1735" s="68"/>
      <c r="E1735" s="68"/>
      <c r="F1735" s="68"/>
      <c r="G1735" s="68"/>
      <c r="H1735" s="68"/>
    </row>
    <row r="1736" spans="1:8" x14ac:dyDescent="0.3">
      <c r="A1736" s="68"/>
      <c r="B1736" s="68"/>
      <c r="C1736" s="68"/>
      <c r="D1736" s="68"/>
      <c r="E1736" s="68"/>
      <c r="F1736" s="68"/>
      <c r="G1736" s="68"/>
      <c r="H1736" s="68"/>
    </row>
    <row r="1737" spans="1:8" x14ac:dyDescent="0.3">
      <c r="A1737" s="68"/>
      <c r="B1737" s="68"/>
      <c r="C1737" s="68"/>
      <c r="D1737" s="68"/>
      <c r="E1737" s="68"/>
      <c r="F1737" s="68"/>
      <c r="G1737" s="68"/>
      <c r="H1737" s="68"/>
    </row>
    <row r="1738" spans="1:8" x14ac:dyDescent="0.3">
      <c r="A1738" s="68"/>
      <c r="B1738" s="68"/>
      <c r="C1738" s="68"/>
      <c r="D1738" s="68"/>
      <c r="E1738" s="68"/>
      <c r="F1738" s="68"/>
      <c r="G1738" s="68"/>
      <c r="H1738" s="68"/>
    </row>
    <row r="1739" spans="1:8" x14ac:dyDescent="0.3">
      <c r="A1739" s="68"/>
      <c r="B1739" s="68"/>
      <c r="C1739" s="68"/>
      <c r="D1739" s="68"/>
      <c r="E1739" s="68"/>
      <c r="F1739" s="68"/>
      <c r="G1739" s="68"/>
      <c r="H1739" s="68"/>
    </row>
    <row r="1740" spans="1:8" x14ac:dyDescent="0.3">
      <c r="A1740" s="68"/>
      <c r="B1740" s="68"/>
      <c r="C1740" s="68"/>
      <c r="D1740" s="68"/>
      <c r="E1740" s="68"/>
      <c r="F1740" s="68"/>
      <c r="G1740" s="68"/>
      <c r="H1740" s="68"/>
    </row>
    <row r="1741" spans="1:8" x14ac:dyDescent="0.3">
      <c r="A1741" s="68"/>
      <c r="B1741" s="68"/>
      <c r="C1741" s="68"/>
      <c r="D1741" s="68"/>
      <c r="E1741" s="68"/>
      <c r="F1741" s="68"/>
      <c r="G1741" s="68"/>
      <c r="H1741" s="68"/>
    </row>
    <row r="1742" spans="1:8" x14ac:dyDescent="0.3">
      <c r="A1742" s="68"/>
      <c r="B1742" s="68"/>
      <c r="C1742" s="68"/>
      <c r="D1742" s="68"/>
      <c r="E1742" s="68"/>
      <c r="F1742" s="68"/>
      <c r="G1742" s="68"/>
      <c r="H1742" s="68"/>
    </row>
    <row r="1743" spans="1:8" x14ac:dyDescent="0.3">
      <c r="A1743" s="68"/>
      <c r="B1743" s="68"/>
      <c r="C1743" s="68"/>
      <c r="D1743" s="68"/>
      <c r="E1743" s="68"/>
      <c r="F1743" s="68"/>
      <c r="G1743" s="68"/>
      <c r="H1743" s="68"/>
    </row>
    <row r="1744" spans="1:8" x14ac:dyDescent="0.3">
      <c r="A1744" s="68"/>
      <c r="B1744" s="68"/>
      <c r="C1744" s="68"/>
      <c r="D1744" s="68"/>
      <c r="E1744" s="68"/>
      <c r="F1744" s="68"/>
      <c r="G1744" s="68"/>
      <c r="H1744" s="68"/>
    </row>
    <row r="1745" spans="1:8" x14ac:dyDescent="0.3">
      <c r="A1745" s="68"/>
      <c r="B1745" s="68"/>
      <c r="C1745" s="68"/>
      <c r="D1745" s="68"/>
      <c r="E1745" s="68"/>
      <c r="F1745" s="68"/>
      <c r="G1745" s="68"/>
      <c r="H1745" s="68"/>
    </row>
    <row r="1746" spans="1:8" x14ac:dyDescent="0.3">
      <c r="A1746" s="68"/>
      <c r="B1746" s="68"/>
      <c r="C1746" s="68"/>
      <c r="D1746" s="68"/>
      <c r="E1746" s="68"/>
      <c r="F1746" s="68"/>
      <c r="G1746" s="68"/>
      <c r="H1746" s="68"/>
    </row>
    <row r="1747" spans="1:8" x14ac:dyDescent="0.3">
      <c r="A1747" s="68"/>
      <c r="B1747" s="68"/>
      <c r="C1747" s="68"/>
      <c r="D1747" s="68"/>
      <c r="E1747" s="68"/>
      <c r="F1747" s="68"/>
      <c r="G1747" s="68"/>
      <c r="H1747" s="68"/>
    </row>
    <row r="1748" spans="1:8" x14ac:dyDescent="0.3">
      <c r="A1748" s="68"/>
      <c r="B1748" s="68"/>
      <c r="C1748" s="68"/>
      <c r="D1748" s="68"/>
      <c r="E1748" s="68"/>
      <c r="F1748" s="68"/>
      <c r="G1748" s="68"/>
      <c r="H1748" s="68"/>
    </row>
    <row r="1749" spans="1:8" x14ac:dyDescent="0.3">
      <c r="A1749" s="68"/>
      <c r="B1749" s="68"/>
      <c r="C1749" s="68"/>
      <c r="D1749" s="68"/>
      <c r="E1749" s="68"/>
      <c r="F1749" s="68"/>
      <c r="G1749" s="68"/>
      <c r="H1749" s="68"/>
    </row>
    <row r="1750" spans="1:8" x14ac:dyDescent="0.3">
      <c r="A1750" s="68"/>
      <c r="B1750" s="68"/>
      <c r="C1750" s="68"/>
      <c r="D1750" s="68"/>
      <c r="E1750" s="68"/>
      <c r="F1750" s="68"/>
      <c r="G1750" s="68"/>
      <c r="H1750" s="68"/>
    </row>
    <row r="1751" spans="1:8" x14ac:dyDescent="0.3">
      <c r="A1751" s="68"/>
      <c r="B1751" s="68"/>
      <c r="C1751" s="68"/>
      <c r="D1751" s="68"/>
      <c r="E1751" s="68"/>
      <c r="F1751" s="68"/>
      <c r="G1751" s="68"/>
      <c r="H1751" s="68"/>
    </row>
    <row r="1752" spans="1:8" x14ac:dyDescent="0.3">
      <c r="A1752" s="68"/>
      <c r="B1752" s="68"/>
      <c r="C1752" s="68"/>
      <c r="D1752" s="68"/>
      <c r="E1752" s="68"/>
      <c r="F1752" s="68"/>
      <c r="G1752" s="68"/>
      <c r="H1752" s="68"/>
    </row>
    <row r="1753" spans="1:8" x14ac:dyDescent="0.3">
      <c r="A1753" s="68"/>
      <c r="B1753" s="68"/>
      <c r="C1753" s="68"/>
      <c r="D1753" s="68"/>
      <c r="E1753" s="68"/>
      <c r="F1753" s="68"/>
      <c r="G1753" s="68"/>
      <c r="H1753" s="68"/>
    </row>
    <row r="1754" spans="1:8" x14ac:dyDescent="0.3">
      <c r="A1754" s="68"/>
      <c r="B1754" s="68"/>
      <c r="C1754" s="68"/>
      <c r="D1754" s="68"/>
      <c r="E1754" s="68"/>
      <c r="F1754" s="68"/>
      <c r="G1754" s="68"/>
      <c r="H1754" s="68"/>
    </row>
    <row r="1755" spans="1:8" x14ac:dyDescent="0.3">
      <c r="A1755" s="68"/>
      <c r="B1755" s="68"/>
      <c r="C1755" s="68"/>
      <c r="D1755" s="68"/>
      <c r="E1755" s="68"/>
      <c r="F1755" s="68"/>
      <c r="G1755" s="68"/>
      <c r="H1755" s="68"/>
    </row>
    <row r="1756" spans="1:8" x14ac:dyDescent="0.3">
      <c r="A1756" s="68"/>
      <c r="B1756" s="68"/>
      <c r="C1756" s="68"/>
      <c r="D1756" s="68"/>
      <c r="E1756" s="68"/>
      <c r="F1756" s="68"/>
      <c r="G1756" s="68"/>
      <c r="H1756" s="68"/>
    </row>
    <row r="1757" spans="1:8" x14ac:dyDescent="0.3">
      <c r="A1757" s="68"/>
      <c r="B1757" s="68"/>
      <c r="C1757" s="68"/>
      <c r="D1757" s="68"/>
      <c r="E1757" s="68"/>
      <c r="F1757" s="68"/>
      <c r="G1757" s="68"/>
      <c r="H1757" s="68"/>
    </row>
    <row r="1758" spans="1:8" x14ac:dyDescent="0.3">
      <c r="A1758" s="68"/>
      <c r="B1758" s="68"/>
      <c r="C1758" s="68"/>
      <c r="D1758" s="68"/>
      <c r="E1758" s="68"/>
      <c r="F1758" s="68"/>
      <c r="G1758" s="68"/>
      <c r="H1758" s="68"/>
    </row>
    <row r="1759" spans="1:8" x14ac:dyDescent="0.3">
      <c r="A1759" s="68"/>
      <c r="B1759" s="68"/>
      <c r="C1759" s="68"/>
      <c r="D1759" s="68"/>
      <c r="E1759" s="68"/>
      <c r="F1759" s="68"/>
      <c r="G1759" s="68"/>
      <c r="H1759" s="68"/>
    </row>
    <row r="1760" spans="1:8" x14ac:dyDescent="0.3">
      <c r="A1760" s="68"/>
      <c r="B1760" s="68"/>
      <c r="C1760" s="68"/>
      <c r="D1760" s="68"/>
      <c r="E1760" s="68"/>
      <c r="F1760" s="68"/>
      <c r="G1760" s="68"/>
      <c r="H1760" s="68"/>
    </row>
    <row r="1761" spans="1:8" x14ac:dyDescent="0.3">
      <c r="A1761" s="68"/>
      <c r="B1761" s="68"/>
      <c r="C1761" s="68"/>
      <c r="D1761" s="68"/>
      <c r="E1761" s="68"/>
      <c r="F1761" s="68"/>
      <c r="G1761" s="68"/>
      <c r="H1761" s="68"/>
    </row>
    <row r="1762" spans="1:8" x14ac:dyDescent="0.3">
      <c r="A1762" s="68"/>
      <c r="B1762" s="68"/>
      <c r="C1762" s="68"/>
      <c r="D1762" s="68"/>
      <c r="E1762" s="68"/>
      <c r="F1762" s="68"/>
      <c r="G1762" s="68"/>
      <c r="H1762" s="68"/>
    </row>
    <row r="1763" spans="1:8" x14ac:dyDescent="0.3">
      <c r="A1763" s="68"/>
      <c r="B1763" s="68"/>
      <c r="C1763" s="68"/>
      <c r="D1763" s="68"/>
      <c r="E1763" s="68"/>
      <c r="F1763" s="68"/>
      <c r="G1763" s="68"/>
      <c r="H1763" s="68"/>
    </row>
    <row r="1764" spans="1:8" x14ac:dyDescent="0.3">
      <c r="A1764" s="68"/>
      <c r="B1764" s="68"/>
      <c r="C1764" s="68"/>
      <c r="D1764" s="68"/>
      <c r="E1764" s="68"/>
      <c r="F1764" s="68"/>
      <c r="G1764" s="68"/>
      <c r="H1764" s="68"/>
    </row>
    <row r="1765" spans="1:8" x14ac:dyDescent="0.3">
      <c r="A1765" s="68"/>
      <c r="B1765" s="68"/>
      <c r="C1765" s="68"/>
      <c r="D1765" s="68"/>
      <c r="E1765" s="68"/>
      <c r="F1765" s="68"/>
      <c r="G1765" s="68"/>
      <c r="H1765" s="68"/>
    </row>
    <row r="1766" spans="1:8" x14ac:dyDescent="0.3">
      <c r="A1766" s="68"/>
      <c r="B1766" s="68"/>
      <c r="C1766" s="68"/>
      <c r="D1766" s="68"/>
      <c r="E1766" s="68"/>
      <c r="F1766" s="68"/>
      <c r="G1766" s="68"/>
      <c r="H1766" s="68"/>
    </row>
    <row r="1767" spans="1:8" x14ac:dyDescent="0.3">
      <c r="A1767" s="68"/>
      <c r="B1767" s="68"/>
      <c r="C1767" s="68"/>
      <c r="D1767" s="68"/>
      <c r="E1767" s="68"/>
      <c r="F1767" s="68"/>
      <c r="G1767" s="68"/>
      <c r="H1767" s="68"/>
    </row>
    <row r="1768" spans="1:8" x14ac:dyDescent="0.3">
      <c r="A1768" s="68"/>
      <c r="B1768" s="68"/>
      <c r="C1768" s="68"/>
      <c r="D1768" s="68"/>
      <c r="E1768" s="68"/>
      <c r="F1768" s="68"/>
      <c r="G1768" s="68"/>
      <c r="H1768" s="68"/>
    </row>
    <row r="1769" spans="1:8" x14ac:dyDescent="0.3">
      <c r="A1769" s="68"/>
      <c r="B1769" s="68"/>
      <c r="C1769" s="68"/>
      <c r="D1769" s="68"/>
      <c r="E1769" s="68"/>
      <c r="F1769" s="68"/>
      <c r="G1769" s="68"/>
      <c r="H1769" s="68"/>
    </row>
    <row r="1770" spans="1:8" x14ac:dyDescent="0.3">
      <c r="A1770" s="68"/>
      <c r="B1770" s="68"/>
      <c r="C1770" s="68"/>
      <c r="D1770" s="68"/>
      <c r="E1770" s="68"/>
      <c r="F1770" s="68"/>
      <c r="G1770" s="68"/>
      <c r="H1770" s="68"/>
    </row>
    <row r="1771" spans="1:8" x14ac:dyDescent="0.3">
      <c r="A1771" s="68"/>
      <c r="B1771" s="68"/>
      <c r="C1771" s="68"/>
      <c r="D1771" s="68"/>
      <c r="E1771" s="68"/>
      <c r="F1771" s="68"/>
      <c r="G1771" s="68"/>
      <c r="H1771" s="68"/>
    </row>
    <row r="1772" spans="1:8" x14ac:dyDescent="0.3">
      <c r="A1772" s="68"/>
      <c r="B1772" s="68"/>
      <c r="C1772" s="68"/>
      <c r="D1772" s="68"/>
      <c r="E1772" s="68"/>
      <c r="F1772" s="68"/>
      <c r="G1772" s="68"/>
      <c r="H1772" s="68"/>
    </row>
    <row r="1773" spans="1:8" x14ac:dyDescent="0.3">
      <c r="A1773" s="68"/>
      <c r="B1773" s="68"/>
      <c r="C1773" s="68"/>
      <c r="D1773" s="68"/>
      <c r="E1773" s="68"/>
      <c r="F1773" s="68"/>
      <c r="G1773" s="68"/>
      <c r="H1773" s="68"/>
    </row>
    <row r="1774" spans="1:8" x14ac:dyDescent="0.3">
      <c r="A1774" s="68"/>
      <c r="B1774" s="68"/>
      <c r="C1774" s="68"/>
      <c r="D1774" s="68"/>
      <c r="E1774" s="68"/>
      <c r="F1774" s="68"/>
      <c r="G1774" s="68"/>
      <c r="H1774" s="68"/>
    </row>
    <row r="1775" spans="1:8" x14ac:dyDescent="0.3">
      <c r="A1775" s="68"/>
      <c r="B1775" s="68"/>
      <c r="C1775" s="68"/>
      <c r="D1775" s="68"/>
      <c r="E1775" s="68"/>
      <c r="F1775" s="68"/>
      <c r="G1775" s="68"/>
      <c r="H1775" s="68"/>
    </row>
    <row r="1776" spans="1:8" x14ac:dyDescent="0.3">
      <c r="A1776" s="68"/>
      <c r="B1776" s="68"/>
      <c r="C1776" s="68"/>
      <c r="D1776" s="68"/>
      <c r="E1776" s="68"/>
      <c r="F1776" s="68"/>
      <c r="G1776" s="68"/>
      <c r="H1776" s="68"/>
    </row>
    <row r="1777" spans="1:8" x14ac:dyDescent="0.3">
      <c r="A1777" s="68"/>
      <c r="B1777" s="68"/>
      <c r="C1777" s="68"/>
      <c r="D1777" s="68"/>
      <c r="E1777" s="68"/>
      <c r="F1777" s="68"/>
      <c r="G1777" s="68"/>
      <c r="H1777" s="68"/>
    </row>
    <row r="1778" spans="1:8" x14ac:dyDescent="0.3">
      <c r="A1778" s="68"/>
      <c r="B1778" s="68"/>
      <c r="C1778" s="68"/>
      <c r="D1778" s="68"/>
      <c r="E1778" s="68"/>
      <c r="F1778" s="68"/>
      <c r="G1778" s="68"/>
      <c r="H1778" s="68"/>
    </row>
    <row r="1779" spans="1:8" x14ac:dyDescent="0.3">
      <c r="A1779" s="68"/>
      <c r="B1779" s="68"/>
      <c r="C1779" s="68"/>
      <c r="D1779" s="68"/>
      <c r="E1779" s="68"/>
      <c r="F1779" s="68"/>
      <c r="G1779" s="68"/>
      <c r="H1779" s="68"/>
    </row>
    <row r="1780" spans="1:8" x14ac:dyDescent="0.3">
      <c r="A1780" s="68"/>
      <c r="B1780" s="68"/>
      <c r="C1780" s="68"/>
      <c r="D1780" s="68"/>
      <c r="E1780" s="68"/>
      <c r="F1780" s="68"/>
      <c r="G1780" s="68"/>
      <c r="H1780" s="68"/>
    </row>
    <row r="1781" spans="1:8" x14ac:dyDescent="0.3">
      <c r="A1781" s="68"/>
      <c r="B1781" s="68"/>
      <c r="C1781" s="68"/>
      <c r="D1781" s="68"/>
      <c r="E1781" s="68"/>
      <c r="F1781" s="68"/>
      <c r="G1781" s="68"/>
      <c r="H1781" s="68"/>
    </row>
    <row r="1782" spans="1:8" x14ac:dyDescent="0.3">
      <c r="A1782" s="68"/>
      <c r="B1782" s="68"/>
      <c r="C1782" s="68"/>
      <c r="D1782" s="68"/>
      <c r="E1782" s="68"/>
      <c r="F1782" s="68"/>
      <c r="G1782" s="68"/>
      <c r="H1782" s="68"/>
    </row>
    <row r="1783" spans="1:8" x14ac:dyDescent="0.3">
      <c r="A1783" s="68"/>
      <c r="B1783" s="68"/>
      <c r="C1783" s="68"/>
      <c r="D1783" s="68"/>
      <c r="E1783" s="68"/>
      <c r="F1783" s="68"/>
      <c r="G1783" s="68"/>
      <c r="H1783" s="68"/>
    </row>
    <row r="1784" spans="1:8" x14ac:dyDescent="0.3">
      <c r="A1784" s="68"/>
      <c r="B1784" s="68"/>
      <c r="C1784" s="68"/>
      <c r="D1784" s="68"/>
      <c r="E1784" s="68"/>
      <c r="F1784" s="68"/>
      <c r="G1784" s="68"/>
      <c r="H1784" s="68"/>
    </row>
    <row r="1785" spans="1:8" x14ac:dyDescent="0.3">
      <c r="A1785" s="68"/>
      <c r="B1785" s="68"/>
      <c r="C1785" s="68"/>
      <c r="D1785" s="68"/>
      <c r="E1785" s="68"/>
      <c r="F1785" s="68"/>
      <c r="G1785" s="68"/>
      <c r="H1785" s="68"/>
    </row>
    <row r="1786" spans="1:8" x14ac:dyDescent="0.3">
      <c r="A1786" s="68"/>
      <c r="B1786" s="68"/>
      <c r="C1786" s="68"/>
      <c r="D1786" s="68"/>
      <c r="E1786" s="68"/>
      <c r="F1786" s="68"/>
      <c r="G1786" s="68"/>
      <c r="H1786" s="68"/>
    </row>
    <row r="1787" spans="1:8" x14ac:dyDescent="0.3">
      <c r="A1787" s="68"/>
      <c r="B1787" s="68"/>
      <c r="C1787" s="68"/>
      <c r="D1787" s="68"/>
      <c r="E1787" s="68"/>
      <c r="F1787" s="68"/>
      <c r="G1787" s="68"/>
      <c r="H1787" s="68"/>
    </row>
    <row r="1788" spans="1:8" x14ac:dyDescent="0.3">
      <c r="A1788" s="68"/>
      <c r="B1788" s="68"/>
      <c r="C1788" s="68"/>
      <c r="D1788" s="68"/>
      <c r="E1788" s="68"/>
      <c r="F1788" s="68"/>
      <c r="G1788" s="68"/>
      <c r="H1788" s="68"/>
    </row>
    <row r="1789" spans="1:8" x14ac:dyDescent="0.3">
      <c r="A1789" s="68"/>
      <c r="B1789" s="68"/>
      <c r="C1789" s="68"/>
      <c r="D1789" s="68"/>
      <c r="E1789" s="68"/>
      <c r="F1789" s="68"/>
      <c r="G1789" s="68"/>
      <c r="H1789" s="68"/>
    </row>
    <row r="1790" spans="1:8" x14ac:dyDescent="0.3">
      <c r="A1790" s="68"/>
      <c r="B1790" s="68"/>
      <c r="C1790" s="68"/>
      <c r="D1790" s="68"/>
      <c r="E1790" s="68"/>
      <c r="F1790" s="68"/>
      <c r="G1790" s="68"/>
      <c r="H1790" s="68"/>
    </row>
    <row r="1791" spans="1:8" x14ac:dyDescent="0.3">
      <c r="A1791" s="68"/>
      <c r="B1791" s="68"/>
      <c r="C1791" s="68"/>
      <c r="D1791" s="68"/>
      <c r="E1791" s="68"/>
      <c r="F1791" s="68"/>
      <c r="G1791" s="68"/>
      <c r="H1791" s="68"/>
    </row>
    <row r="1792" spans="1:8" x14ac:dyDescent="0.3">
      <c r="A1792" s="68"/>
      <c r="B1792" s="68"/>
      <c r="C1792" s="68"/>
      <c r="D1792" s="68"/>
      <c r="E1792" s="68"/>
      <c r="F1792" s="68"/>
      <c r="G1792" s="68"/>
      <c r="H1792" s="68"/>
    </row>
    <row r="1793" spans="1:8" x14ac:dyDescent="0.3">
      <c r="A1793" s="68"/>
      <c r="B1793" s="68"/>
      <c r="C1793" s="68"/>
      <c r="D1793" s="68"/>
      <c r="E1793" s="68"/>
      <c r="F1793" s="68"/>
      <c r="G1793" s="68"/>
      <c r="H1793" s="68"/>
    </row>
    <row r="1794" spans="1:8" x14ac:dyDescent="0.3">
      <c r="A1794" s="68"/>
      <c r="B1794" s="68"/>
      <c r="C1794" s="68"/>
      <c r="D1794" s="68"/>
      <c r="E1794" s="68"/>
      <c r="F1794" s="68"/>
      <c r="G1794" s="68"/>
      <c r="H1794" s="68"/>
    </row>
    <row r="1795" spans="1:8" x14ac:dyDescent="0.3">
      <c r="A1795" s="68"/>
      <c r="B1795" s="68"/>
      <c r="C1795" s="68"/>
      <c r="D1795" s="68"/>
      <c r="E1795" s="68"/>
      <c r="F1795" s="68"/>
      <c r="G1795" s="68"/>
      <c r="H1795" s="68"/>
    </row>
    <row r="1796" spans="1:8" x14ac:dyDescent="0.3">
      <c r="A1796" s="68"/>
      <c r="B1796" s="68"/>
      <c r="C1796" s="68"/>
      <c r="D1796" s="68"/>
      <c r="E1796" s="68"/>
      <c r="F1796" s="68"/>
      <c r="G1796" s="68"/>
      <c r="H1796" s="68"/>
    </row>
    <row r="1797" spans="1:8" x14ac:dyDescent="0.3">
      <c r="A1797" s="68"/>
      <c r="B1797" s="68"/>
      <c r="C1797" s="68"/>
      <c r="D1797" s="68"/>
      <c r="E1797" s="68"/>
      <c r="F1797" s="68"/>
      <c r="G1797" s="68"/>
      <c r="H1797" s="68"/>
    </row>
    <row r="1798" spans="1:8" x14ac:dyDescent="0.3">
      <c r="A1798" s="68"/>
      <c r="B1798" s="68"/>
      <c r="C1798" s="68"/>
      <c r="D1798" s="68"/>
      <c r="E1798" s="68"/>
      <c r="F1798" s="68"/>
      <c r="G1798" s="68"/>
      <c r="H1798" s="68"/>
    </row>
    <row r="1799" spans="1:8" x14ac:dyDescent="0.3">
      <c r="A1799" s="68"/>
      <c r="B1799" s="68"/>
      <c r="C1799" s="68"/>
      <c r="D1799" s="68"/>
      <c r="E1799" s="68"/>
      <c r="F1799" s="68"/>
      <c r="G1799" s="68"/>
      <c r="H1799" s="68"/>
    </row>
    <row r="1800" spans="1:8" x14ac:dyDescent="0.3">
      <c r="A1800" s="68"/>
      <c r="B1800" s="68"/>
      <c r="C1800" s="68"/>
      <c r="D1800" s="68"/>
      <c r="E1800" s="68"/>
      <c r="F1800" s="68"/>
      <c r="G1800" s="68"/>
      <c r="H1800" s="68"/>
    </row>
    <row r="1801" spans="1:8" x14ac:dyDescent="0.3">
      <c r="A1801" s="68"/>
      <c r="B1801" s="68"/>
      <c r="C1801" s="68"/>
      <c r="D1801" s="68"/>
      <c r="E1801" s="68"/>
      <c r="F1801" s="68"/>
      <c r="G1801" s="68"/>
      <c r="H1801" s="68"/>
    </row>
    <row r="1802" spans="1:8" x14ac:dyDescent="0.3">
      <c r="A1802" s="68"/>
      <c r="B1802" s="68"/>
      <c r="C1802" s="68"/>
      <c r="D1802" s="68"/>
      <c r="E1802" s="68"/>
      <c r="F1802" s="68"/>
      <c r="G1802" s="68"/>
      <c r="H1802" s="68"/>
    </row>
    <row r="1803" spans="1:8" x14ac:dyDescent="0.3">
      <c r="A1803" s="68"/>
      <c r="B1803" s="68"/>
      <c r="C1803" s="68"/>
      <c r="D1803" s="68"/>
      <c r="E1803" s="68"/>
      <c r="F1803" s="68"/>
      <c r="G1803" s="68"/>
      <c r="H1803" s="68"/>
    </row>
    <row r="1804" spans="1:8" x14ac:dyDescent="0.3">
      <c r="A1804" s="68"/>
      <c r="B1804" s="68"/>
      <c r="C1804" s="68"/>
      <c r="D1804" s="68"/>
      <c r="E1804" s="68"/>
      <c r="F1804" s="68"/>
      <c r="G1804" s="68"/>
      <c r="H1804" s="68"/>
    </row>
    <row r="1805" spans="1:8" x14ac:dyDescent="0.3">
      <c r="A1805" s="68"/>
      <c r="B1805" s="68"/>
      <c r="C1805" s="68"/>
      <c r="D1805" s="68"/>
      <c r="E1805" s="68"/>
      <c r="F1805" s="68"/>
      <c r="G1805" s="68"/>
      <c r="H1805" s="68"/>
    </row>
    <row r="1806" spans="1:8" x14ac:dyDescent="0.3">
      <c r="A1806" s="68"/>
      <c r="B1806" s="68"/>
      <c r="C1806" s="68"/>
      <c r="D1806" s="68"/>
      <c r="E1806" s="68"/>
      <c r="F1806" s="68"/>
      <c r="G1806" s="68"/>
      <c r="H1806" s="68"/>
    </row>
    <row r="1807" spans="1:8" x14ac:dyDescent="0.3">
      <c r="A1807" s="68"/>
      <c r="B1807" s="68"/>
      <c r="C1807" s="68"/>
      <c r="D1807" s="68"/>
      <c r="E1807" s="68"/>
      <c r="F1807" s="68"/>
      <c r="G1807" s="68"/>
      <c r="H1807" s="68"/>
    </row>
    <row r="1808" spans="1:8" x14ac:dyDescent="0.3">
      <c r="A1808" s="68"/>
      <c r="B1808" s="68"/>
      <c r="C1808" s="68"/>
      <c r="D1808" s="68"/>
      <c r="E1808" s="68"/>
      <c r="F1808" s="68"/>
      <c r="G1808" s="68"/>
      <c r="H1808" s="68"/>
    </row>
    <row r="1809" spans="1:8" x14ac:dyDescent="0.3">
      <c r="A1809" s="68"/>
      <c r="B1809" s="68"/>
      <c r="C1809" s="68"/>
      <c r="D1809" s="68"/>
      <c r="E1809" s="68"/>
      <c r="F1809" s="68"/>
      <c r="G1809" s="68"/>
      <c r="H1809" s="68"/>
    </row>
    <row r="1810" spans="1:8" x14ac:dyDescent="0.3">
      <c r="A1810" s="68"/>
      <c r="B1810" s="68"/>
      <c r="C1810" s="68"/>
      <c r="D1810" s="68"/>
      <c r="E1810" s="68"/>
      <c r="F1810" s="68"/>
      <c r="G1810" s="68"/>
      <c r="H1810" s="68"/>
    </row>
    <row r="1811" spans="1:8" x14ac:dyDescent="0.3">
      <c r="A1811" s="68"/>
      <c r="B1811" s="68"/>
      <c r="C1811" s="68"/>
      <c r="D1811" s="68"/>
      <c r="E1811" s="68"/>
      <c r="F1811" s="68"/>
      <c r="G1811" s="68"/>
      <c r="H1811" s="68"/>
    </row>
    <row r="1812" spans="1:8" x14ac:dyDescent="0.3">
      <c r="A1812" s="68"/>
      <c r="B1812" s="68"/>
      <c r="C1812" s="68"/>
      <c r="D1812" s="68"/>
      <c r="E1812" s="68"/>
      <c r="F1812" s="68"/>
      <c r="G1812" s="68"/>
      <c r="H1812" s="68"/>
    </row>
    <row r="1813" spans="1:8" x14ac:dyDescent="0.3">
      <c r="A1813" s="68"/>
      <c r="B1813" s="68"/>
      <c r="C1813" s="68"/>
      <c r="D1813" s="68"/>
      <c r="E1813" s="68"/>
      <c r="F1813" s="68"/>
      <c r="G1813" s="68"/>
      <c r="H1813" s="68"/>
    </row>
    <row r="1814" spans="1:8" x14ac:dyDescent="0.3">
      <c r="A1814" s="68"/>
      <c r="B1814" s="68"/>
      <c r="C1814" s="68"/>
      <c r="D1814" s="68"/>
      <c r="E1814" s="68"/>
      <c r="F1814" s="68"/>
      <c r="G1814" s="68"/>
      <c r="H1814" s="68"/>
    </row>
    <row r="1815" spans="1:8" x14ac:dyDescent="0.3">
      <c r="A1815" s="68"/>
      <c r="B1815" s="68"/>
      <c r="C1815" s="68"/>
      <c r="D1815" s="68"/>
      <c r="E1815" s="68"/>
      <c r="F1815" s="68"/>
      <c r="G1815" s="68"/>
      <c r="H1815" s="68"/>
    </row>
    <row r="1816" spans="1:8" x14ac:dyDescent="0.3">
      <c r="A1816" s="68"/>
      <c r="B1816" s="68"/>
      <c r="C1816" s="68"/>
      <c r="D1816" s="68"/>
      <c r="E1816" s="68"/>
      <c r="F1816" s="68"/>
      <c r="G1816" s="68"/>
      <c r="H1816" s="68"/>
    </row>
    <row r="1817" spans="1:8" x14ac:dyDescent="0.3">
      <c r="A1817" s="68"/>
      <c r="B1817" s="68"/>
      <c r="C1817" s="68"/>
      <c r="D1817" s="68"/>
      <c r="E1817" s="68"/>
      <c r="F1817" s="68"/>
      <c r="G1817" s="68"/>
      <c r="H1817" s="68"/>
    </row>
    <row r="1818" spans="1:8" x14ac:dyDescent="0.3">
      <c r="A1818" s="68"/>
      <c r="B1818" s="68"/>
      <c r="C1818" s="68"/>
      <c r="D1818" s="68"/>
      <c r="E1818" s="68"/>
      <c r="F1818" s="68"/>
      <c r="G1818" s="68"/>
      <c r="H1818" s="68"/>
    </row>
    <row r="1819" spans="1:8" x14ac:dyDescent="0.3">
      <c r="A1819" s="68"/>
      <c r="B1819" s="68"/>
      <c r="C1819" s="68"/>
      <c r="D1819" s="68"/>
      <c r="E1819" s="68"/>
      <c r="F1819" s="68"/>
      <c r="G1819" s="68"/>
      <c r="H1819" s="68"/>
    </row>
    <row r="1820" spans="1:8" x14ac:dyDescent="0.3">
      <c r="A1820" s="68"/>
      <c r="B1820" s="68"/>
      <c r="C1820" s="68"/>
      <c r="D1820" s="68"/>
      <c r="E1820" s="68"/>
      <c r="F1820" s="68"/>
      <c r="G1820" s="68"/>
      <c r="H1820" s="68"/>
    </row>
    <row r="1821" spans="1:8" x14ac:dyDescent="0.3">
      <c r="A1821" s="68"/>
      <c r="B1821" s="68"/>
      <c r="C1821" s="68"/>
      <c r="D1821" s="68"/>
      <c r="E1821" s="68"/>
      <c r="F1821" s="68"/>
      <c r="G1821" s="68"/>
      <c r="H1821" s="68"/>
    </row>
    <row r="1822" spans="1:8" x14ac:dyDescent="0.3">
      <c r="A1822" s="68"/>
      <c r="B1822" s="68"/>
      <c r="C1822" s="68"/>
      <c r="D1822" s="68"/>
      <c r="E1822" s="68"/>
      <c r="F1822" s="68"/>
      <c r="G1822" s="68"/>
      <c r="H1822" s="68"/>
    </row>
    <row r="1823" spans="1:8" x14ac:dyDescent="0.3">
      <c r="A1823" s="68"/>
      <c r="B1823" s="68"/>
      <c r="C1823" s="68"/>
      <c r="D1823" s="68"/>
      <c r="E1823" s="68"/>
      <c r="F1823" s="68"/>
      <c r="G1823" s="68"/>
      <c r="H1823" s="68"/>
    </row>
    <row r="1824" spans="1:8" x14ac:dyDescent="0.3">
      <c r="A1824" s="68"/>
      <c r="B1824" s="68"/>
      <c r="C1824" s="68"/>
      <c r="D1824" s="68"/>
      <c r="E1824" s="68"/>
      <c r="F1824" s="68"/>
      <c r="G1824" s="68"/>
      <c r="H1824" s="68"/>
    </row>
    <row r="1825" spans="1:8" x14ac:dyDescent="0.3">
      <c r="A1825" s="68"/>
      <c r="B1825" s="68"/>
      <c r="C1825" s="68"/>
      <c r="D1825" s="68"/>
      <c r="E1825" s="68"/>
      <c r="F1825" s="68"/>
      <c r="G1825" s="68"/>
      <c r="H1825" s="68"/>
    </row>
    <row r="1826" spans="1:8" x14ac:dyDescent="0.3">
      <c r="A1826" s="68"/>
      <c r="B1826" s="68"/>
      <c r="C1826" s="68"/>
      <c r="D1826" s="68"/>
      <c r="E1826" s="68"/>
      <c r="F1826" s="68"/>
      <c r="G1826" s="68"/>
      <c r="H1826" s="68"/>
    </row>
    <row r="1827" spans="1:8" x14ac:dyDescent="0.3">
      <c r="A1827" s="68"/>
      <c r="B1827" s="68"/>
      <c r="C1827" s="68"/>
      <c r="D1827" s="68"/>
      <c r="E1827" s="68"/>
      <c r="F1827" s="68"/>
      <c r="G1827" s="68"/>
      <c r="H1827" s="68"/>
    </row>
    <row r="1828" spans="1:8" x14ac:dyDescent="0.3">
      <c r="A1828" s="68"/>
      <c r="B1828" s="68"/>
      <c r="C1828" s="68"/>
      <c r="D1828" s="68"/>
      <c r="E1828" s="68"/>
      <c r="F1828" s="68"/>
      <c r="G1828" s="68"/>
      <c r="H1828" s="68"/>
    </row>
    <row r="1829" spans="1:8" x14ac:dyDescent="0.3">
      <c r="A1829" s="68"/>
      <c r="B1829" s="68"/>
      <c r="C1829" s="68"/>
      <c r="D1829" s="68"/>
      <c r="E1829" s="68"/>
      <c r="F1829" s="68"/>
      <c r="G1829" s="68"/>
      <c r="H1829" s="68"/>
    </row>
    <row r="1830" spans="1:8" x14ac:dyDescent="0.3">
      <c r="A1830" s="68"/>
      <c r="B1830" s="68"/>
      <c r="C1830" s="68"/>
      <c r="D1830" s="68"/>
      <c r="E1830" s="68"/>
      <c r="F1830" s="68"/>
      <c r="G1830" s="68"/>
      <c r="H1830" s="68"/>
    </row>
    <row r="1831" spans="1:8" x14ac:dyDescent="0.3">
      <c r="A1831" s="68"/>
      <c r="B1831" s="68"/>
      <c r="C1831" s="68"/>
      <c r="D1831" s="68"/>
      <c r="E1831" s="68"/>
      <c r="F1831" s="68"/>
      <c r="G1831" s="68"/>
      <c r="H1831" s="68"/>
    </row>
    <row r="1832" spans="1:8" x14ac:dyDescent="0.3">
      <c r="A1832" s="68"/>
      <c r="B1832" s="68"/>
      <c r="C1832" s="68"/>
      <c r="D1832" s="68"/>
      <c r="E1832" s="68"/>
      <c r="F1832" s="68"/>
      <c r="G1832" s="68"/>
      <c r="H1832" s="68"/>
    </row>
    <row r="1833" spans="1:8" x14ac:dyDescent="0.3">
      <c r="A1833" s="68"/>
      <c r="B1833" s="68"/>
      <c r="C1833" s="68"/>
      <c r="D1833" s="68"/>
      <c r="E1833" s="68"/>
      <c r="F1833" s="68"/>
      <c r="G1833" s="68"/>
      <c r="H1833" s="68"/>
    </row>
    <row r="1834" spans="1:8" x14ac:dyDescent="0.3">
      <c r="A1834" s="68"/>
      <c r="B1834" s="68"/>
      <c r="C1834" s="68"/>
      <c r="D1834" s="68"/>
      <c r="E1834" s="68"/>
      <c r="F1834" s="68"/>
      <c r="G1834" s="68"/>
      <c r="H1834" s="68"/>
    </row>
    <row r="1835" spans="1:8" x14ac:dyDescent="0.3">
      <c r="A1835" s="68"/>
      <c r="B1835" s="68"/>
      <c r="C1835" s="68"/>
      <c r="D1835" s="68"/>
      <c r="E1835" s="68"/>
      <c r="F1835" s="68"/>
      <c r="G1835" s="68"/>
      <c r="H1835" s="68"/>
    </row>
    <row r="1836" spans="1:8" x14ac:dyDescent="0.3">
      <c r="A1836" s="68"/>
      <c r="B1836" s="68"/>
      <c r="C1836" s="68"/>
      <c r="D1836" s="68"/>
      <c r="E1836" s="68"/>
      <c r="F1836" s="68"/>
      <c r="G1836" s="68"/>
      <c r="H1836" s="68"/>
    </row>
    <row r="1837" spans="1:8" x14ac:dyDescent="0.3">
      <c r="A1837" s="68"/>
      <c r="B1837" s="68"/>
      <c r="C1837" s="68"/>
      <c r="D1837" s="68"/>
      <c r="E1837" s="68"/>
      <c r="F1837" s="68"/>
      <c r="G1837" s="68"/>
      <c r="H1837" s="68"/>
    </row>
    <row r="1838" spans="1:8" x14ac:dyDescent="0.3">
      <c r="A1838" s="68"/>
      <c r="B1838" s="68"/>
      <c r="C1838" s="68"/>
      <c r="D1838" s="68"/>
      <c r="E1838" s="68"/>
      <c r="F1838" s="68"/>
      <c r="G1838" s="68"/>
      <c r="H1838" s="68"/>
    </row>
    <row r="1839" spans="1:8" x14ac:dyDescent="0.3">
      <c r="A1839" s="68"/>
      <c r="B1839" s="68"/>
      <c r="C1839" s="68"/>
      <c r="D1839" s="68"/>
      <c r="E1839" s="68"/>
      <c r="F1839" s="68"/>
      <c r="G1839" s="68"/>
      <c r="H1839" s="68"/>
    </row>
    <row r="1840" spans="1:8" x14ac:dyDescent="0.3">
      <c r="A1840" s="68"/>
      <c r="B1840" s="68"/>
      <c r="C1840" s="68"/>
      <c r="D1840" s="68"/>
      <c r="E1840" s="68"/>
      <c r="F1840" s="68"/>
      <c r="G1840" s="68"/>
      <c r="H1840" s="68"/>
    </row>
    <row r="1841" spans="1:8" x14ac:dyDescent="0.3">
      <c r="A1841" s="68"/>
      <c r="B1841" s="68"/>
      <c r="C1841" s="68"/>
      <c r="D1841" s="68"/>
      <c r="E1841" s="68"/>
      <c r="F1841" s="68"/>
      <c r="G1841" s="68"/>
      <c r="H1841" s="68"/>
    </row>
    <row r="1842" spans="1:8" x14ac:dyDescent="0.3">
      <c r="A1842" s="68"/>
      <c r="B1842" s="68"/>
      <c r="C1842" s="68"/>
      <c r="D1842" s="68"/>
      <c r="E1842" s="68"/>
      <c r="F1842" s="68"/>
      <c r="G1842" s="68"/>
      <c r="H1842" s="68"/>
    </row>
    <row r="1843" spans="1:8" x14ac:dyDescent="0.3">
      <c r="A1843" s="68"/>
      <c r="B1843" s="68"/>
      <c r="C1843" s="68"/>
      <c r="D1843" s="68"/>
      <c r="E1843" s="68"/>
      <c r="F1843" s="68"/>
      <c r="G1843" s="68"/>
      <c r="H1843" s="68"/>
    </row>
    <row r="1844" spans="1:8" x14ac:dyDescent="0.3">
      <c r="A1844" s="68"/>
      <c r="B1844" s="68"/>
      <c r="C1844" s="68"/>
      <c r="D1844" s="68"/>
      <c r="E1844" s="68"/>
      <c r="F1844" s="68"/>
      <c r="G1844" s="68"/>
      <c r="H1844" s="68"/>
    </row>
    <row r="1845" spans="1:8" x14ac:dyDescent="0.3">
      <c r="A1845" s="68"/>
      <c r="B1845" s="68"/>
      <c r="C1845" s="68"/>
      <c r="D1845" s="68"/>
      <c r="E1845" s="68"/>
      <c r="F1845" s="68"/>
      <c r="G1845" s="68"/>
      <c r="H1845" s="68"/>
    </row>
    <row r="1846" spans="1:8" x14ac:dyDescent="0.3">
      <c r="A1846" s="68"/>
      <c r="B1846" s="68"/>
      <c r="C1846" s="68"/>
      <c r="D1846" s="68"/>
      <c r="E1846" s="68"/>
      <c r="F1846" s="68"/>
      <c r="G1846" s="68"/>
      <c r="H1846" s="68"/>
    </row>
    <row r="1847" spans="1:8" x14ac:dyDescent="0.3">
      <c r="A1847" s="68"/>
      <c r="B1847" s="68"/>
      <c r="C1847" s="68"/>
      <c r="D1847" s="68"/>
      <c r="E1847" s="68"/>
      <c r="F1847" s="68"/>
      <c r="G1847" s="68"/>
      <c r="H1847" s="68"/>
    </row>
    <row r="1848" spans="1:8" x14ac:dyDescent="0.3">
      <c r="A1848" s="68"/>
      <c r="B1848" s="68"/>
      <c r="C1848" s="68"/>
      <c r="D1848" s="68"/>
      <c r="E1848" s="68"/>
      <c r="F1848" s="68"/>
      <c r="G1848" s="68"/>
      <c r="H1848" s="68"/>
    </row>
    <row r="1849" spans="1:8" x14ac:dyDescent="0.3">
      <c r="A1849" s="68"/>
      <c r="B1849" s="68"/>
      <c r="C1849" s="68"/>
      <c r="D1849" s="68"/>
      <c r="E1849" s="68"/>
      <c r="F1849" s="68"/>
      <c r="G1849" s="68"/>
      <c r="H1849" s="68"/>
    </row>
    <row r="1850" spans="1:8" x14ac:dyDescent="0.3">
      <c r="A1850" s="68"/>
      <c r="B1850" s="68"/>
      <c r="C1850" s="68"/>
      <c r="D1850" s="68"/>
      <c r="E1850" s="68"/>
      <c r="F1850" s="68"/>
      <c r="G1850" s="68"/>
      <c r="H1850" s="68"/>
    </row>
    <row r="1851" spans="1:8" x14ac:dyDescent="0.3">
      <c r="A1851" s="68"/>
      <c r="B1851" s="68"/>
      <c r="C1851" s="68"/>
      <c r="D1851" s="68"/>
      <c r="E1851" s="68"/>
      <c r="F1851" s="68"/>
      <c r="G1851" s="68"/>
      <c r="H1851" s="68"/>
    </row>
    <row r="1852" spans="1:8" x14ac:dyDescent="0.3">
      <c r="A1852" s="68"/>
      <c r="B1852" s="68"/>
      <c r="C1852" s="68"/>
      <c r="D1852" s="68"/>
      <c r="E1852" s="68"/>
      <c r="F1852" s="68"/>
      <c r="G1852" s="68"/>
      <c r="H1852" s="68"/>
    </row>
    <row r="1853" spans="1:8" x14ac:dyDescent="0.3">
      <c r="A1853" s="68"/>
      <c r="B1853" s="68"/>
      <c r="C1853" s="68"/>
      <c r="D1853" s="68"/>
      <c r="E1853" s="68"/>
      <c r="F1853" s="68"/>
      <c r="G1853" s="68"/>
      <c r="H1853" s="68"/>
    </row>
    <row r="1854" spans="1:8" x14ac:dyDescent="0.3">
      <c r="A1854" s="68"/>
      <c r="B1854" s="68"/>
      <c r="C1854" s="68"/>
      <c r="D1854" s="68"/>
      <c r="E1854" s="68"/>
      <c r="F1854" s="68"/>
      <c r="G1854" s="68"/>
      <c r="H1854" s="68"/>
    </row>
    <row r="1855" spans="1:8" x14ac:dyDescent="0.3">
      <c r="A1855" s="68"/>
      <c r="B1855" s="68"/>
      <c r="C1855" s="68"/>
      <c r="D1855" s="68"/>
      <c r="E1855" s="68"/>
      <c r="F1855" s="68"/>
      <c r="G1855" s="68"/>
      <c r="H1855" s="68"/>
    </row>
    <row r="1856" spans="1:8" x14ac:dyDescent="0.3">
      <c r="A1856" s="68"/>
      <c r="B1856" s="68"/>
      <c r="C1856" s="68"/>
      <c r="D1856" s="68"/>
      <c r="E1856" s="68"/>
      <c r="F1856" s="68"/>
      <c r="G1856" s="68"/>
      <c r="H1856" s="68"/>
    </row>
    <row r="1857" spans="1:8" x14ac:dyDescent="0.3">
      <c r="A1857" s="68"/>
      <c r="B1857" s="68"/>
      <c r="C1857" s="68"/>
      <c r="D1857" s="68"/>
      <c r="E1857" s="68"/>
      <c r="F1857" s="68"/>
      <c r="G1857" s="68"/>
      <c r="H1857" s="68"/>
    </row>
    <row r="1858" spans="1:8" x14ac:dyDescent="0.3">
      <c r="A1858" s="68"/>
      <c r="B1858" s="68"/>
      <c r="C1858" s="68"/>
      <c r="D1858" s="68"/>
      <c r="E1858" s="68"/>
      <c r="F1858" s="68"/>
      <c r="G1858" s="68"/>
      <c r="H1858" s="68"/>
    </row>
    <row r="1859" spans="1:8" x14ac:dyDescent="0.3">
      <c r="A1859" s="68"/>
      <c r="B1859" s="68"/>
      <c r="C1859" s="68"/>
      <c r="D1859" s="68"/>
      <c r="E1859" s="68"/>
      <c r="F1859" s="68"/>
      <c r="G1859" s="68"/>
      <c r="H1859" s="68"/>
    </row>
    <row r="1860" spans="1:8" x14ac:dyDescent="0.3">
      <c r="A1860" s="68"/>
      <c r="B1860" s="68"/>
      <c r="C1860" s="68"/>
      <c r="D1860" s="68"/>
      <c r="E1860" s="68"/>
      <c r="F1860" s="68"/>
      <c r="G1860" s="68"/>
      <c r="H1860" s="68"/>
    </row>
    <row r="1861" spans="1:8" x14ac:dyDescent="0.3">
      <c r="A1861" s="68"/>
      <c r="B1861" s="68"/>
      <c r="C1861" s="68"/>
      <c r="D1861" s="68"/>
      <c r="E1861" s="68"/>
      <c r="F1861" s="68"/>
      <c r="G1861" s="68"/>
      <c r="H1861" s="68"/>
    </row>
    <row r="1862" spans="1:8" x14ac:dyDescent="0.3">
      <c r="A1862" s="68"/>
      <c r="B1862" s="68"/>
      <c r="C1862" s="68"/>
      <c r="D1862" s="68"/>
      <c r="E1862" s="68"/>
      <c r="F1862" s="68"/>
      <c r="G1862" s="68"/>
      <c r="H1862" s="68"/>
    </row>
    <row r="1863" spans="1:8" x14ac:dyDescent="0.3">
      <c r="A1863" s="68"/>
      <c r="B1863" s="68"/>
      <c r="C1863" s="68"/>
      <c r="D1863" s="68"/>
      <c r="E1863" s="68"/>
      <c r="F1863" s="68"/>
      <c r="G1863" s="68"/>
      <c r="H1863" s="68"/>
    </row>
    <row r="1864" spans="1:8" x14ac:dyDescent="0.3">
      <c r="A1864" s="68"/>
      <c r="B1864" s="68"/>
      <c r="C1864" s="68"/>
      <c r="D1864" s="68"/>
      <c r="E1864" s="68"/>
      <c r="F1864" s="68"/>
      <c r="G1864" s="68"/>
      <c r="H1864" s="68"/>
    </row>
    <row r="1865" spans="1:8" x14ac:dyDescent="0.3">
      <c r="A1865" s="68"/>
      <c r="B1865" s="68"/>
      <c r="C1865" s="68"/>
      <c r="D1865" s="68"/>
      <c r="E1865" s="68"/>
      <c r="F1865" s="68"/>
      <c r="G1865" s="68"/>
      <c r="H1865" s="68"/>
    </row>
    <row r="1866" spans="1:8" x14ac:dyDescent="0.3">
      <c r="A1866" s="68"/>
      <c r="B1866" s="68"/>
      <c r="C1866" s="68"/>
      <c r="D1866" s="68"/>
      <c r="E1866" s="68"/>
      <c r="F1866" s="68"/>
      <c r="G1866" s="68"/>
      <c r="H1866" s="68"/>
    </row>
    <row r="1867" spans="1:8" x14ac:dyDescent="0.3">
      <c r="A1867" s="68"/>
      <c r="B1867" s="68"/>
      <c r="C1867" s="68"/>
      <c r="D1867" s="68"/>
      <c r="E1867" s="68"/>
      <c r="F1867" s="68"/>
      <c r="G1867" s="68"/>
      <c r="H1867" s="68"/>
    </row>
    <row r="1868" spans="1:8" x14ac:dyDescent="0.3">
      <c r="A1868" s="68"/>
      <c r="B1868" s="68"/>
      <c r="C1868" s="68"/>
      <c r="D1868" s="68"/>
      <c r="E1868" s="68"/>
      <c r="F1868" s="68"/>
      <c r="G1868" s="68"/>
      <c r="H1868" s="68"/>
    </row>
    <row r="1869" spans="1:8" x14ac:dyDescent="0.3">
      <c r="A1869" s="68"/>
      <c r="B1869" s="68"/>
      <c r="C1869" s="68"/>
      <c r="D1869" s="68"/>
      <c r="E1869" s="68"/>
      <c r="F1869" s="68"/>
      <c r="G1869" s="68"/>
      <c r="H1869" s="68"/>
    </row>
    <row r="1870" spans="1:8" x14ac:dyDescent="0.3">
      <c r="A1870" s="68"/>
      <c r="B1870" s="68"/>
      <c r="C1870" s="68"/>
      <c r="D1870" s="68"/>
      <c r="E1870" s="68"/>
      <c r="F1870" s="68"/>
      <c r="G1870" s="68"/>
      <c r="H1870" s="68"/>
    </row>
    <row r="1871" spans="1:8" x14ac:dyDescent="0.3">
      <c r="A1871" s="68"/>
      <c r="B1871" s="68"/>
      <c r="C1871" s="68"/>
      <c r="D1871" s="68"/>
      <c r="E1871" s="68"/>
      <c r="F1871" s="68"/>
      <c r="G1871" s="68"/>
      <c r="H1871" s="68"/>
    </row>
    <row r="1872" spans="1:8" x14ac:dyDescent="0.3">
      <c r="A1872" s="68"/>
      <c r="B1872" s="68"/>
      <c r="C1872" s="68"/>
      <c r="D1872" s="68"/>
      <c r="E1872" s="68"/>
      <c r="F1872" s="68"/>
      <c r="G1872" s="68"/>
      <c r="H1872" s="68"/>
    </row>
    <row r="1873" spans="1:8" x14ac:dyDescent="0.3">
      <c r="A1873" s="68"/>
      <c r="B1873" s="68"/>
      <c r="C1873" s="68"/>
      <c r="D1873" s="68"/>
      <c r="E1873" s="68"/>
      <c r="F1873" s="68"/>
      <c r="G1873" s="68"/>
      <c r="H1873" s="68"/>
    </row>
    <row r="1874" spans="1:8" x14ac:dyDescent="0.3">
      <c r="A1874" s="68"/>
      <c r="B1874" s="68"/>
      <c r="C1874" s="68"/>
      <c r="D1874" s="68"/>
      <c r="E1874" s="68"/>
      <c r="F1874" s="68"/>
      <c r="G1874" s="68"/>
      <c r="H1874" s="68"/>
    </row>
    <row r="1875" spans="1:8" x14ac:dyDescent="0.3">
      <c r="A1875" s="68"/>
      <c r="B1875" s="68"/>
      <c r="C1875" s="68"/>
      <c r="D1875" s="68"/>
      <c r="E1875" s="68"/>
      <c r="F1875" s="68"/>
      <c r="G1875" s="68"/>
      <c r="H1875" s="68"/>
    </row>
    <row r="1876" spans="1:8" x14ac:dyDescent="0.3">
      <c r="A1876" s="68"/>
      <c r="B1876" s="68"/>
      <c r="C1876" s="68"/>
      <c r="D1876" s="68"/>
      <c r="E1876" s="68"/>
      <c r="F1876" s="68"/>
      <c r="G1876" s="68"/>
      <c r="H1876" s="68"/>
    </row>
    <row r="1877" spans="1:8" x14ac:dyDescent="0.3">
      <c r="A1877" s="68"/>
      <c r="B1877" s="68"/>
      <c r="C1877" s="68"/>
      <c r="D1877" s="68"/>
      <c r="E1877" s="68"/>
      <c r="F1877" s="68"/>
      <c r="G1877" s="68"/>
      <c r="H1877" s="68"/>
    </row>
    <row r="1878" spans="1:8" x14ac:dyDescent="0.3">
      <c r="A1878" s="68"/>
      <c r="B1878" s="68"/>
      <c r="C1878" s="68"/>
      <c r="D1878" s="68"/>
      <c r="E1878" s="68"/>
      <c r="F1878" s="68"/>
      <c r="G1878" s="68"/>
      <c r="H1878" s="68"/>
    </row>
    <row r="1879" spans="1:8" x14ac:dyDescent="0.3">
      <c r="A1879" s="68"/>
      <c r="B1879" s="68"/>
      <c r="C1879" s="68"/>
      <c r="D1879" s="68"/>
      <c r="E1879" s="68"/>
      <c r="F1879" s="68"/>
      <c r="G1879" s="68"/>
      <c r="H1879" s="68"/>
    </row>
    <row r="1880" spans="1:8" x14ac:dyDescent="0.3">
      <c r="A1880" s="68"/>
      <c r="B1880" s="68"/>
      <c r="C1880" s="68"/>
      <c r="D1880" s="68"/>
      <c r="E1880" s="68"/>
      <c r="F1880" s="68"/>
      <c r="G1880" s="68"/>
      <c r="H1880" s="68"/>
    </row>
    <row r="1881" spans="1:8" x14ac:dyDescent="0.3">
      <c r="A1881" s="68"/>
      <c r="B1881" s="68"/>
      <c r="C1881" s="68"/>
      <c r="D1881" s="68"/>
      <c r="E1881" s="68"/>
      <c r="F1881" s="68"/>
      <c r="G1881" s="68"/>
      <c r="H1881" s="68"/>
    </row>
    <row r="1882" spans="1:8" x14ac:dyDescent="0.3">
      <c r="A1882" s="68"/>
      <c r="B1882" s="68"/>
      <c r="C1882" s="68"/>
      <c r="D1882" s="68"/>
      <c r="E1882" s="68"/>
      <c r="F1882" s="68"/>
      <c r="G1882" s="68"/>
      <c r="H1882" s="68"/>
    </row>
    <row r="1883" spans="1:8" x14ac:dyDescent="0.3">
      <c r="A1883" s="68"/>
      <c r="B1883" s="68"/>
      <c r="C1883" s="68"/>
      <c r="D1883" s="68"/>
      <c r="E1883" s="68"/>
      <c r="F1883" s="68"/>
      <c r="G1883" s="68"/>
      <c r="H1883" s="68"/>
    </row>
    <row r="1884" spans="1:8" x14ac:dyDescent="0.3">
      <c r="A1884" s="68"/>
      <c r="B1884" s="68"/>
      <c r="C1884" s="68"/>
      <c r="D1884" s="68"/>
      <c r="E1884" s="68"/>
      <c r="F1884" s="68"/>
      <c r="G1884" s="68"/>
      <c r="H1884" s="68"/>
    </row>
    <row r="1885" spans="1:8" x14ac:dyDescent="0.3">
      <c r="A1885" s="68"/>
      <c r="B1885" s="68"/>
      <c r="C1885" s="68"/>
      <c r="D1885" s="68"/>
      <c r="E1885" s="68"/>
      <c r="F1885" s="68"/>
      <c r="G1885" s="68"/>
      <c r="H1885" s="68"/>
    </row>
    <row r="1886" spans="1:8" x14ac:dyDescent="0.3">
      <c r="A1886" s="68"/>
      <c r="B1886" s="68"/>
      <c r="C1886" s="68"/>
      <c r="D1886" s="68"/>
      <c r="E1886" s="68"/>
      <c r="F1886" s="68"/>
      <c r="G1886" s="68"/>
      <c r="H1886" s="68"/>
    </row>
    <row r="1887" spans="1:8" x14ac:dyDescent="0.3">
      <c r="A1887" s="68"/>
      <c r="B1887" s="68"/>
      <c r="C1887" s="68"/>
      <c r="D1887" s="68"/>
      <c r="E1887" s="68"/>
      <c r="F1887" s="68"/>
      <c r="G1887" s="68"/>
      <c r="H1887" s="68"/>
    </row>
    <row r="1888" spans="1:8" x14ac:dyDescent="0.3">
      <c r="A1888" s="68"/>
      <c r="B1888" s="68"/>
      <c r="C1888" s="68"/>
      <c r="D1888" s="68"/>
      <c r="E1888" s="68"/>
      <c r="F1888" s="68"/>
      <c r="G1888" s="68"/>
      <c r="H1888" s="68"/>
    </row>
    <row r="1889" spans="1:8" x14ac:dyDescent="0.3">
      <c r="A1889" s="68"/>
      <c r="B1889" s="68"/>
      <c r="C1889" s="68"/>
      <c r="D1889" s="68"/>
      <c r="E1889" s="68"/>
      <c r="F1889" s="68"/>
      <c r="G1889" s="68"/>
      <c r="H1889" s="68"/>
    </row>
    <row r="1890" spans="1:8" x14ac:dyDescent="0.3">
      <c r="A1890" s="68"/>
      <c r="B1890" s="68"/>
      <c r="C1890" s="68"/>
      <c r="D1890" s="68"/>
      <c r="E1890" s="68"/>
      <c r="F1890" s="68"/>
      <c r="G1890" s="68"/>
      <c r="H1890" s="68"/>
    </row>
    <row r="1891" spans="1:8" x14ac:dyDescent="0.3">
      <c r="A1891" s="68"/>
      <c r="B1891" s="68"/>
      <c r="C1891" s="68"/>
      <c r="D1891" s="68"/>
      <c r="E1891" s="68"/>
      <c r="F1891" s="68"/>
      <c r="G1891" s="68"/>
      <c r="H1891" s="68"/>
    </row>
    <row r="1892" spans="1:8" x14ac:dyDescent="0.3">
      <c r="A1892" s="68"/>
      <c r="B1892" s="68"/>
      <c r="C1892" s="68"/>
      <c r="D1892" s="68"/>
      <c r="E1892" s="68"/>
      <c r="F1892" s="68"/>
      <c r="G1892" s="68"/>
      <c r="H1892" s="68"/>
    </row>
    <row r="1893" spans="1:8" x14ac:dyDescent="0.3">
      <c r="A1893" s="68"/>
      <c r="B1893" s="68"/>
      <c r="C1893" s="68"/>
      <c r="D1893" s="68"/>
      <c r="E1893" s="68"/>
      <c r="F1893" s="68"/>
      <c r="G1893" s="68"/>
      <c r="H1893" s="68"/>
    </row>
    <row r="1894" spans="1:8" x14ac:dyDescent="0.3">
      <c r="A1894" s="68"/>
      <c r="B1894" s="68"/>
      <c r="C1894" s="68"/>
      <c r="D1894" s="68"/>
      <c r="E1894" s="68"/>
      <c r="F1894" s="68"/>
      <c r="G1894" s="68"/>
      <c r="H1894" s="68"/>
    </row>
    <row r="1895" spans="1:8" x14ac:dyDescent="0.3">
      <c r="A1895" s="68"/>
      <c r="B1895" s="68"/>
      <c r="C1895" s="68"/>
      <c r="D1895" s="68"/>
      <c r="E1895" s="68"/>
      <c r="F1895" s="68"/>
      <c r="G1895" s="68"/>
      <c r="H1895" s="68"/>
    </row>
    <row r="1896" spans="1:8" x14ac:dyDescent="0.3">
      <c r="A1896" s="68"/>
      <c r="B1896" s="68"/>
      <c r="C1896" s="68"/>
      <c r="D1896" s="68"/>
      <c r="E1896" s="68"/>
      <c r="F1896" s="68"/>
      <c r="G1896" s="68"/>
      <c r="H1896" s="68"/>
    </row>
    <row r="1897" spans="1:8" x14ac:dyDescent="0.3">
      <c r="A1897" s="68"/>
      <c r="B1897" s="68"/>
      <c r="C1897" s="68"/>
      <c r="D1897" s="68"/>
      <c r="E1897" s="68"/>
      <c r="F1897" s="68"/>
      <c r="G1897" s="68"/>
      <c r="H1897" s="68"/>
    </row>
    <row r="1898" spans="1:8" x14ac:dyDescent="0.3">
      <c r="A1898" s="68"/>
      <c r="B1898" s="68"/>
      <c r="C1898" s="68"/>
      <c r="D1898" s="68"/>
      <c r="E1898" s="68"/>
      <c r="F1898" s="68"/>
      <c r="G1898" s="68"/>
      <c r="H1898" s="68"/>
    </row>
    <row r="1899" spans="1:8" x14ac:dyDescent="0.3">
      <c r="A1899" s="68"/>
      <c r="B1899" s="68"/>
      <c r="C1899" s="68"/>
      <c r="D1899" s="68"/>
      <c r="E1899" s="68"/>
      <c r="F1899" s="68"/>
      <c r="G1899" s="68"/>
      <c r="H1899" s="68"/>
    </row>
    <row r="1900" spans="1:8" x14ac:dyDescent="0.3">
      <c r="A1900" s="68"/>
      <c r="B1900" s="68"/>
      <c r="C1900" s="68"/>
      <c r="D1900" s="68"/>
      <c r="E1900" s="68"/>
      <c r="F1900" s="68"/>
      <c r="G1900" s="68"/>
      <c r="H1900" s="68"/>
    </row>
    <row r="1901" spans="1:8" x14ac:dyDescent="0.3">
      <c r="A1901" s="68"/>
      <c r="B1901" s="68"/>
      <c r="C1901" s="68"/>
      <c r="D1901" s="68"/>
      <c r="E1901" s="68"/>
      <c r="F1901" s="68"/>
      <c r="G1901" s="68"/>
      <c r="H1901" s="68"/>
    </row>
    <row r="1902" spans="1:8" x14ac:dyDescent="0.3">
      <c r="A1902" s="68"/>
      <c r="B1902" s="68"/>
      <c r="C1902" s="68"/>
      <c r="D1902" s="68"/>
      <c r="E1902" s="68"/>
      <c r="F1902" s="68"/>
      <c r="G1902" s="68"/>
      <c r="H1902" s="68"/>
    </row>
    <row r="1903" spans="1:8" x14ac:dyDescent="0.3">
      <c r="A1903" s="68"/>
      <c r="B1903" s="68"/>
      <c r="C1903" s="68"/>
      <c r="D1903" s="68"/>
      <c r="E1903" s="68"/>
      <c r="F1903" s="68"/>
      <c r="G1903" s="68"/>
      <c r="H1903" s="68"/>
    </row>
    <row r="1904" spans="1:8" x14ac:dyDescent="0.3">
      <c r="A1904" s="68"/>
      <c r="B1904" s="68"/>
      <c r="C1904" s="68"/>
      <c r="D1904" s="68"/>
      <c r="E1904" s="68"/>
      <c r="F1904" s="68"/>
      <c r="G1904" s="68"/>
      <c r="H1904" s="68"/>
    </row>
    <row r="1905" spans="1:8" x14ac:dyDescent="0.3">
      <c r="A1905" s="68"/>
      <c r="B1905" s="68"/>
      <c r="C1905" s="68"/>
      <c r="D1905" s="68"/>
      <c r="E1905" s="68"/>
      <c r="F1905" s="68"/>
      <c r="G1905" s="68"/>
      <c r="H1905" s="68"/>
    </row>
    <row r="1906" spans="1:8" x14ac:dyDescent="0.3">
      <c r="A1906" s="68"/>
      <c r="B1906" s="68"/>
      <c r="C1906" s="68"/>
      <c r="D1906" s="68"/>
      <c r="E1906" s="68"/>
      <c r="F1906" s="68"/>
      <c r="G1906" s="68"/>
      <c r="H1906" s="68"/>
    </row>
    <row r="1907" spans="1:8" x14ac:dyDescent="0.3">
      <c r="A1907" s="68"/>
      <c r="B1907" s="68"/>
      <c r="C1907" s="68"/>
      <c r="D1907" s="68"/>
      <c r="E1907" s="68"/>
      <c r="F1907" s="68"/>
      <c r="G1907" s="68"/>
      <c r="H1907" s="68"/>
    </row>
    <row r="1908" spans="1:8" x14ac:dyDescent="0.3">
      <c r="A1908" s="68"/>
      <c r="B1908" s="68"/>
      <c r="C1908" s="68"/>
      <c r="D1908" s="68"/>
      <c r="E1908" s="68"/>
      <c r="F1908" s="68"/>
      <c r="G1908" s="68"/>
      <c r="H1908" s="68"/>
    </row>
    <row r="1909" spans="1:8" x14ac:dyDescent="0.3">
      <c r="A1909" s="68"/>
      <c r="B1909" s="68"/>
      <c r="C1909" s="68"/>
      <c r="D1909" s="68"/>
      <c r="E1909" s="68"/>
      <c r="F1909" s="68"/>
      <c r="G1909" s="68"/>
      <c r="H1909" s="68"/>
    </row>
    <row r="1910" spans="1:8" x14ac:dyDescent="0.3">
      <c r="A1910" s="68"/>
      <c r="B1910" s="68"/>
      <c r="C1910" s="68"/>
      <c r="D1910" s="68"/>
      <c r="E1910" s="68"/>
      <c r="F1910" s="68"/>
      <c r="G1910" s="68"/>
      <c r="H1910" s="68"/>
    </row>
    <row r="1911" spans="1:8" x14ac:dyDescent="0.3">
      <c r="A1911" s="68"/>
      <c r="B1911" s="68"/>
      <c r="C1911" s="68"/>
      <c r="D1911" s="68"/>
      <c r="E1911" s="68"/>
      <c r="F1911" s="68"/>
      <c r="G1911" s="68"/>
      <c r="H1911" s="68"/>
    </row>
    <row r="1912" spans="1:8" x14ac:dyDescent="0.3">
      <c r="A1912" s="68"/>
      <c r="B1912" s="68"/>
      <c r="C1912" s="68"/>
      <c r="D1912" s="68"/>
      <c r="E1912" s="68"/>
      <c r="F1912" s="68"/>
      <c r="G1912" s="68"/>
      <c r="H1912" s="68"/>
    </row>
    <row r="1913" spans="1:8" x14ac:dyDescent="0.3">
      <c r="A1913" s="68"/>
      <c r="B1913" s="68"/>
      <c r="C1913" s="68"/>
      <c r="D1913" s="68"/>
      <c r="E1913" s="68"/>
      <c r="F1913" s="68"/>
      <c r="G1913" s="68"/>
      <c r="H1913" s="68"/>
    </row>
    <row r="1914" spans="1:8" x14ac:dyDescent="0.3">
      <c r="A1914" s="68"/>
      <c r="B1914" s="68"/>
      <c r="C1914" s="68"/>
      <c r="D1914" s="68"/>
      <c r="E1914" s="68"/>
      <c r="F1914" s="68"/>
      <c r="G1914" s="68"/>
      <c r="H1914" s="68"/>
    </row>
    <row r="1915" spans="1:8" x14ac:dyDescent="0.3">
      <c r="A1915" s="68"/>
      <c r="B1915" s="68"/>
      <c r="C1915" s="68"/>
      <c r="D1915" s="68"/>
      <c r="E1915" s="68"/>
      <c r="F1915" s="68"/>
      <c r="G1915" s="68"/>
      <c r="H1915" s="68"/>
    </row>
    <row r="1916" spans="1:8" x14ac:dyDescent="0.3">
      <c r="A1916" s="68"/>
      <c r="B1916" s="68"/>
      <c r="C1916" s="68"/>
      <c r="D1916" s="68"/>
      <c r="E1916" s="68"/>
      <c r="F1916" s="68"/>
      <c r="G1916" s="68"/>
      <c r="H1916" s="68"/>
    </row>
    <row r="1917" spans="1:8" x14ac:dyDescent="0.3">
      <c r="A1917" s="68"/>
      <c r="B1917" s="68"/>
      <c r="C1917" s="68"/>
      <c r="D1917" s="68"/>
      <c r="E1917" s="68"/>
      <c r="F1917" s="68"/>
      <c r="G1917" s="68"/>
      <c r="H1917" s="68"/>
    </row>
    <row r="1918" spans="1:8" x14ac:dyDescent="0.3">
      <c r="A1918" s="68"/>
      <c r="B1918" s="68"/>
      <c r="C1918" s="68"/>
      <c r="D1918" s="68"/>
      <c r="E1918" s="68"/>
      <c r="F1918" s="68"/>
      <c r="G1918" s="68"/>
      <c r="H1918" s="68"/>
    </row>
    <row r="1919" spans="1:8" x14ac:dyDescent="0.3">
      <c r="A1919" s="68"/>
      <c r="B1919" s="68"/>
      <c r="C1919" s="68"/>
      <c r="D1919" s="68"/>
      <c r="E1919" s="68"/>
      <c r="F1919" s="68"/>
      <c r="G1919" s="68"/>
      <c r="H1919" s="68"/>
    </row>
    <row r="1920" spans="1:8" x14ac:dyDescent="0.3">
      <c r="A1920" s="68"/>
      <c r="B1920" s="68"/>
      <c r="C1920" s="68"/>
      <c r="D1920" s="68"/>
      <c r="E1920" s="68"/>
      <c r="F1920" s="68"/>
      <c r="G1920" s="68"/>
      <c r="H1920" s="68"/>
    </row>
    <row r="1921" spans="1:8" x14ac:dyDescent="0.3">
      <c r="A1921" s="68"/>
      <c r="B1921" s="68"/>
      <c r="C1921" s="68"/>
      <c r="D1921" s="68"/>
      <c r="E1921" s="68"/>
      <c r="F1921" s="68"/>
      <c r="G1921" s="68"/>
      <c r="H1921" s="68"/>
    </row>
    <row r="1922" spans="1:8" x14ac:dyDescent="0.3">
      <c r="A1922" s="68"/>
      <c r="B1922" s="68"/>
      <c r="C1922" s="68"/>
      <c r="D1922" s="68"/>
      <c r="E1922" s="68"/>
      <c r="F1922" s="68"/>
      <c r="G1922" s="68"/>
      <c r="H1922" s="68"/>
    </row>
    <row r="1923" spans="1:8" x14ac:dyDescent="0.3">
      <c r="A1923" s="68"/>
      <c r="B1923" s="68"/>
      <c r="C1923" s="68"/>
      <c r="D1923" s="68"/>
      <c r="E1923" s="68"/>
      <c r="F1923" s="68"/>
      <c r="G1923" s="68"/>
      <c r="H1923" s="68"/>
    </row>
    <row r="1924" spans="1:8" x14ac:dyDescent="0.3">
      <c r="A1924" s="68"/>
      <c r="B1924" s="68"/>
      <c r="C1924" s="68"/>
      <c r="D1924" s="68"/>
      <c r="E1924" s="68"/>
      <c r="F1924" s="68"/>
      <c r="G1924" s="68"/>
      <c r="H1924" s="68"/>
    </row>
    <row r="1925" spans="1:8" x14ac:dyDescent="0.3">
      <c r="A1925" s="68"/>
      <c r="B1925" s="68"/>
      <c r="C1925" s="68"/>
      <c r="D1925" s="68"/>
      <c r="E1925" s="68"/>
      <c r="F1925" s="68"/>
      <c r="G1925" s="68"/>
      <c r="H1925" s="68"/>
    </row>
    <row r="1926" spans="1:8" x14ac:dyDescent="0.3">
      <c r="A1926" s="68"/>
      <c r="B1926" s="68"/>
      <c r="C1926" s="68"/>
      <c r="D1926" s="68"/>
      <c r="E1926" s="68"/>
      <c r="F1926" s="68"/>
      <c r="G1926" s="68"/>
      <c r="H1926" s="68"/>
    </row>
    <row r="1927" spans="1:8" x14ac:dyDescent="0.3">
      <c r="A1927" s="68"/>
      <c r="B1927" s="68"/>
      <c r="C1927" s="68"/>
      <c r="D1927" s="68"/>
      <c r="E1927" s="68"/>
      <c r="F1927" s="68"/>
      <c r="G1927" s="68"/>
      <c r="H1927" s="68"/>
    </row>
    <row r="1928" spans="1:8" x14ac:dyDescent="0.3">
      <c r="A1928" s="68"/>
      <c r="B1928" s="68"/>
      <c r="C1928" s="68"/>
      <c r="D1928" s="68"/>
      <c r="E1928" s="68"/>
      <c r="F1928" s="68"/>
      <c r="G1928" s="68"/>
      <c r="H1928" s="68"/>
    </row>
    <row r="1929" spans="1:8" x14ac:dyDescent="0.3">
      <c r="A1929" s="68"/>
      <c r="B1929" s="68"/>
      <c r="C1929" s="68"/>
      <c r="D1929" s="68"/>
      <c r="E1929" s="68"/>
      <c r="F1929" s="68"/>
      <c r="G1929" s="68"/>
      <c r="H1929" s="68"/>
    </row>
    <row r="1930" spans="1:8" x14ac:dyDescent="0.3">
      <c r="A1930" s="68"/>
      <c r="B1930" s="68"/>
      <c r="C1930" s="68"/>
      <c r="D1930" s="68"/>
      <c r="E1930" s="68"/>
      <c r="F1930" s="68"/>
      <c r="G1930" s="68"/>
      <c r="H1930" s="68"/>
    </row>
    <row r="1931" spans="1:8" x14ac:dyDescent="0.3">
      <c r="A1931" s="68"/>
      <c r="B1931" s="68"/>
      <c r="C1931" s="68"/>
      <c r="D1931" s="68"/>
      <c r="E1931" s="68"/>
      <c r="F1931" s="68"/>
      <c r="G1931" s="68"/>
      <c r="H1931" s="68"/>
    </row>
    <row r="1932" spans="1:8" x14ac:dyDescent="0.3">
      <c r="A1932" s="68"/>
      <c r="B1932" s="68"/>
      <c r="C1932" s="68"/>
      <c r="D1932" s="68"/>
      <c r="E1932" s="68"/>
      <c r="F1932" s="68"/>
      <c r="G1932" s="68"/>
      <c r="H1932" s="68"/>
    </row>
    <row r="1933" spans="1:8" x14ac:dyDescent="0.3">
      <c r="A1933" s="68"/>
      <c r="B1933" s="68"/>
      <c r="C1933" s="68"/>
      <c r="D1933" s="68"/>
      <c r="E1933" s="68"/>
      <c r="F1933" s="68"/>
      <c r="G1933" s="68"/>
      <c r="H1933" s="68"/>
    </row>
    <row r="1934" spans="1:8" x14ac:dyDescent="0.3">
      <c r="A1934" s="68"/>
      <c r="B1934" s="68"/>
      <c r="C1934" s="68"/>
      <c r="D1934" s="68"/>
      <c r="E1934" s="68"/>
      <c r="F1934" s="68"/>
      <c r="G1934" s="68"/>
      <c r="H1934" s="68"/>
    </row>
    <row r="1935" spans="1:8" x14ac:dyDescent="0.3">
      <c r="A1935" s="68"/>
      <c r="B1935" s="68"/>
      <c r="C1935" s="68"/>
      <c r="D1935" s="68"/>
      <c r="E1935" s="68"/>
      <c r="F1935" s="68"/>
      <c r="G1935" s="68"/>
      <c r="H1935" s="68"/>
    </row>
    <row r="1936" spans="1:8" x14ac:dyDescent="0.3">
      <c r="A1936" s="68"/>
      <c r="B1936" s="68"/>
      <c r="C1936" s="68"/>
      <c r="D1936" s="68"/>
      <c r="E1936" s="68"/>
      <c r="F1936" s="68"/>
      <c r="G1936" s="68"/>
      <c r="H1936" s="68"/>
    </row>
    <row r="1937" spans="1:8" x14ac:dyDescent="0.3">
      <c r="A1937" s="68"/>
      <c r="B1937" s="68"/>
      <c r="C1937" s="68"/>
      <c r="D1937" s="68"/>
      <c r="E1937" s="68"/>
      <c r="F1937" s="68"/>
      <c r="G1937" s="68"/>
      <c r="H1937" s="68"/>
    </row>
    <row r="1938" spans="1:8" x14ac:dyDescent="0.3">
      <c r="A1938" s="68"/>
      <c r="B1938" s="68"/>
      <c r="C1938" s="68"/>
      <c r="D1938" s="68"/>
      <c r="E1938" s="68"/>
      <c r="F1938" s="68"/>
      <c r="G1938" s="68"/>
      <c r="H1938" s="68"/>
    </row>
    <row r="1939" spans="1:8" x14ac:dyDescent="0.3">
      <c r="A1939" s="68"/>
      <c r="B1939" s="68"/>
      <c r="C1939" s="68"/>
      <c r="D1939" s="68"/>
      <c r="E1939" s="68"/>
      <c r="F1939" s="68"/>
      <c r="G1939" s="68"/>
      <c r="H1939" s="68"/>
    </row>
    <row r="1940" spans="1:8" x14ac:dyDescent="0.3">
      <c r="A1940" s="68"/>
      <c r="B1940" s="68"/>
      <c r="C1940" s="68"/>
      <c r="D1940" s="68"/>
      <c r="E1940" s="68"/>
      <c r="F1940" s="68"/>
      <c r="G1940" s="68"/>
      <c r="H1940" s="68"/>
    </row>
    <row r="1941" spans="1:8" x14ac:dyDescent="0.3">
      <c r="A1941" s="68"/>
      <c r="B1941" s="68"/>
      <c r="C1941" s="68"/>
      <c r="D1941" s="68"/>
      <c r="E1941" s="68"/>
      <c r="F1941" s="68"/>
      <c r="G1941" s="68"/>
      <c r="H1941" s="68"/>
    </row>
    <row r="1942" spans="1:8" x14ac:dyDescent="0.3">
      <c r="A1942" s="68"/>
      <c r="B1942" s="68"/>
      <c r="C1942" s="68"/>
      <c r="D1942" s="68"/>
      <c r="E1942" s="68"/>
      <c r="F1942" s="68"/>
      <c r="G1942" s="68"/>
      <c r="H1942" s="68"/>
    </row>
    <row r="1943" spans="1:8" x14ac:dyDescent="0.3">
      <c r="A1943" s="68"/>
      <c r="B1943" s="68"/>
      <c r="C1943" s="68"/>
      <c r="D1943" s="68"/>
      <c r="E1943" s="68"/>
      <c r="F1943" s="68"/>
      <c r="G1943" s="68"/>
      <c r="H1943" s="68"/>
    </row>
    <row r="1944" spans="1:8" x14ac:dyDescent="0.3">
      <c r="A1944" s="68"/>
      <c r="B1944" s="68"/>
      <c r="C1944" s="68"/>
      <c r="D1944" s="68"/>
      <c r="E1944" s="68"/>
      <c r="F1944" s="68"/>
      <c r="G1944" s="68"/>
      <c r="H1944" s="68"/>
    </row>
    <row r="1945" spans="1:8" x14ac:dyDescent="0.3">
      <c r="A1945" s="68"/>
      <c r="B1945" s="68"/>
      <c r="C1945" s="68"/>
      <c r="D1945" s="68"/>
      <c r="E1945" s="68"/>
      <c r="F1945" s="68"/>
      <c r="G1945" s="68"/>
      <c r="H1945" s="68"/>
    </row>
    <row r="1946" spans="1:8" x14ac:dyDescent="0.3">
      <c r="A1946" s="68"/>
      <c r="B1946" s="68"/>
      <c r="C1946" s="68"/>
      <c r="D1946" s="68"/>
      <c r="E1946" s="68"/>
      <c r="F1946" s="68"/>
      <c r="G1946" s="68"/>
      <c r="H1946" s="68"/>
    </row>
    <row r="1947" spans="1:8" x14ac:dyDescent="0.3">
      <c r="A1947" s="68"/>
      <c r="B1947" s="68"/>
      <c r="C1947" s="68"/>
      <c r="D1947" s="68"/>
      <c r="E1947" s="68"/>
      <c r="F1947" s="68"/>
      <c r="G1947" s="68"/>
      <c r="H1947" s="68"/>
    </row>
    <row r="1948" spans="1:8" x14ac:dyDescent="0.3">
      <c r="A1948" s="68"/>
      <c r="B1948" s="68"/>
      <c r="C1948" s="68"/>
      <c r="D1948" s="68"/>
      <c r="E1948" s="68"/>
      <c r="F1948" s="68"/>
      <c r="G1948" s="68"/>
      <c r="H1948" s="68"/>
    </row>
    <row r="1949" spans="1:8" x14ac:dyDescent="0.3">
      <c r="A1949" s="68"/>
      <c r="B1949" s="68"/>
      <c r="C1949" s="68"/>
      <c r="D1949" s="68"/>
      <c r="E1949" s="68"/>
      <c r="F1949" s="68"/>
      <c r="G1949" s="68"/>
      <c r="H1949" s="68"/>
    </row>
    <row r="1950" spans="1:8" x14ac:dyDescent="0.3">
      <c r="A1950" s="68"/>
      <c r="B1950" s="68"/>
      <c r="C1950" s="68"/>
      <c r="D1950" s="68"/>
      <c r="E1950" s="68"/>
      <c r="F1950" s="68"/>
      <c r="G1950" s="68"/>
      <c r="H1950" s="68"/>
    </row>
    <row r="1951" spans="1:8" x14ac:dyDescent="0.3">
      <c r="A1951" s="68"/>
      <c r="B1951" s="68"/>
      <c r="C1951" s="68"/>
      <c r="D1951" s="68"/>
      <c r="E1951" s="68"/>
      <c r="F1951" s="68"/>
      <c r="G1951" s="68"/>
      <c r="H1951" s="68"/>
    </row>
    <row r="1952" spans="1:8" x14ac:dyDescent="0.3">
      <c r="A1952" s="68"/>
      <c r="B1952" s="68"/>
      <c r="C1952" s="68"/>
      <c r="D1952" s="68"/>
      <c r="E1952" s="68"/>
      <c r="F1952" s="68"/>
      <c r="G1952" s="68"/>
      <c r="H1952" s="68"/>
    </row>
    <row r="1953" spans="1:8" x14ac:dyDescent="0.3">
      <c r="A1953" s="68"/>
      <c r="B1953" s="68"/>
      <c r="C1953" s="68"/>
      <c r="D1953" s="68"/>
      <c r="E1953" s="68"/>
      <c r="F1953" s="68"/>
      <c r="G1953" s="68"/>
      <c r="H1953" s="68"/>
    </row>
    <row r="1954" spans="1:8" x14ac:dyDescent="0.3">
      <c r="A1954" s="68"/>
      <c r="B1954" s="68"/>
      <c r="C1954" s="68"/>
      <c r="D1954" s="68"/>
      <c r="E1954" s="68"/>
      <c r="F1954" s="68"/>
      <c r="G1954" s="68"/>
      <c r="H1954" s="68"/>
    </row>
    <row r="1955" spans="1:8" x14ac:dyDescent="0.3">
      <c r="A1955" s="68"/>
      <c r="B1955" s="68"/>
      <c r="C1955" s="68"/>
      <c r="D1955" s="68"/>
      <c r="E1955" s="68"/>
      <c r="F1955" s="68"/>
      <c r="G1955" s="68"/>
      <c r="H1955" s="68"/>
    </row>
    <row r="1956" spans="1:8" x14ac:dyDescent="0.3">
      <c r="A1956" s="68"/>
      <c r="B1956" s="68"/>
      <c r="C1956" s="68"/>
      <c r="D1956" s="68"/>
      <c r="E1956" s="68"/>
      <c r="F1956" s="68"/>
      <c r="G1956" s="68"/>
      <c r="H1956" s="68"/>
    </row>
    <row r="1957" spans="1:8" x14ac:dyDescent="0.3">
      <c r="A1957" s="68"/>
      <c r="B1957" s="68"/>
      <c r="C1957" s="68"/>
      <c r="D1957" s="68"/>
      <c r="E1957" s="68"/>
      <c r="F1957" s="68"/>
      <c r="G1957" s="68"/>
      <c r="H1957" s="68"/>
    </row>
    <row r="1958" spans="1:8" x14ac:dyDescent="0.3">
      <c r="A1958" s="68"/>
      <c r="B1958" s="68"/>
      <c r="C1958" s="68"/>
      <c r="D1958" s="68"/>
      <c r="E1958" s="68"/>
      <c r="F1958" s="68"/>
      <c r="G1958" s="68"/>
      <c r="H1958" s="68"/>
    </row>
    <row r="1959" spans="1:8" x14ac:dyDescent="0.3">
      <c r="A1959" s="68"/>
      <c r="B1959" s="68"/>
      <c r="C1959" s="68"/>
      <c r="D1959" s="68"/>
      <c r="E1959" s="68"/>
      <c r="F1959" s="68"/>
      <c r="G1959" s="68"/>
      <c r="H1959" s="68"/>
    </row>
    <row r="1960" spans="1:8" x14ac:dyDescent="0.3">
      <c r="A1960" s="68"/>
      <c r="B1960" s="68"/>
      <c r="C1960" s="68"/>
      <c r="D1960" s="68"/>
      <c r="E1960" s="68"/>
      <c r="F1960" s="68"/>
      <c r="G1960" s="68"/>
      <c r="H1960" s="68"/>
    </row>
    <row r="1961" spans="1:8" x14ac:dyDescent="0.3">
      <c r="A1961" s="68"/>
      <c r="B1961" s="68"/>
      <c r="C1961" s="68"/>
      <c r="D1961" s="68"/>
      <c r="E1961" s="68"/>
      <c r="F1961" s="68"/>
      <c r="G1961" s="68"/>
      <c r="H1961" s="68"/>
    </row>
    <row r="1962" spans="1:8" x14ac:dyDescent="0.3">
      <c r="A1962" s="68"/>
      <c r="B1962" s="68"/>
      <c r="C1962" s="68"/>
      <c r="D1962" s="68"/>
      <c r="E1962" s="68"/>
      <c r="F1962" s="68"/>
      <c r="G1962" s="68"/>
      <c r="H1962" s="68"/>
    </row>
    <row r="1963" spans="1:8" x14ac:dyDescent="0.3">
      <c r="A1963" s="68"/>
      <c r="B1963" s="68"/>
      <c r="C1963" s="68"/>
      <c r="D1963" s="68"/>
      <c r="E1963" s="68"/>
      <c r="F1963" s="68"/>
      <c r="G1963" s="68"/>
      <c r="H1963" s="68"/>
    </row>
    <row r="1964" spans="1:8" x14ac:dyDescent="0.3">
      <c r="A1964" s="68"/>
      <c r="B1964" s="68"/>
      <c r="C1964" s="68"/>
      <c r="D1964" s="68"/>
      <c r="E1964" s="68"/>
      <c r="F1964" s="68"/>
      <c r="G1964" s="68"/>
      <c r="H1964" s="68"/>
    </row>
    <row r="1965" spans="1:8" x14ac:dyDescent="0.3">
      <c r="A1965" s="68"/>
      <c r="B1965" s="68"/>
      <c r="C1965" s="68"/>
      <c r="D1965" s="68"/>
      <c r="E1965" s="68"/>
      <c r="F1965" s="68"/>
      <c r="G1965" s="68"/>
      <c r="H1965" s="68"/>
    </row>
    <row r="1966" spans="1:8" x14ac:dyDescent="0.3">
      <c r="A1966" s="68"/>
      <c r="B1966" s="68"/>
      <c r="C1966" s="68"/>
      <c r="D1966" s="68"/>
      <c r="E1966" s="68"/>
      <c r="F1966" s="68"/>
      <c r="G1966" s="68"/>
      <c r="H1966" s="68"/>
    </row>
    <row r="1967" spans="1:8" x14ac:dyDescent="0.3">
      <c r="A1967" s="68"/>
      <c r="B1967" s="68"/>
      <c r="C1967" s="68"/>
      <c r="D1967" s="68"/>
      <c r="E1967" s="68"/>
      <c r="F1967" s="68"/>
      <c r="G1967" s="68"/>
      <c r="H1967" s="68"/>
    </row>
    <row r="1968" spans="1:8" x14ac:dyDescent="0.3">
      <c r="A1968" s="68"/>
      <c r="B1968" s="68"/>
      <c r="C1968" s="68"/>
      <c r="D1968" s="68"/>
      <c r="E1968" s="68"/>
      <c r="F1968" s="68"/>
      <c r="G1968" s="68"/>
      <c r="H1968" s="68"/>
    </row>
    <row r="1969" spans="1:8" x14ac:dyDescent="0.3">
      <c r="A1969" s="68"/>
      <c r="B1969" s="68"/>
      <c r="C1969" s="68"/>
      <c r="D1969" s="68"/>
      <c r="E1969" s="68"/>
      <c r="F1969" s="68"/>
      <c r="G1969" s="68"/>
      <c r="H1969" s="68"/>
    </row>
    <row r="1970" spans="1:8" x14ac:dyDescent="0.3">
      <c r="A1970" s="68"/>
      <c r="B1970" s="68"/>
      <c r="C1970" s="68"/>
      <c r="D1970" s="68"/>
      <c r="E1970" s="68"/>
      <c r="F1970" s="68"/>
      <c r="G1970" s="68"/>
      <c r="H1970" s="68"/>
    </row>
    <row r="1971" spans="1:8" x14ac:dyDescent="0.3">
      <c r="A1971" s="68"/>
      <c r="B1971" s="68"/>
      <c r="C1971" s="68"/>
      <c r="D1971" s="68"/>
      <c r="E1971" s="68"/>
      <c r="F1971" s="68"/>
      <c r="G1971" s="68"/>
      <c r="H1971" s="68"/>
    </row>
    <row r="1972" spans="1:8" x14ac:dyDescent="0.3">
      <c r="A1972" s="68"/>
      <c r="B1972" s="68"/>
      <c r="C1972" s="68"/>
      <c r="D1972" s="68"/>
      <c r="E1972" s="68"/>
      <c r="F1972" s="68"/>
      <c r="G1972" s="68"/>
      <c r="H1972" s="68"/>
    </row>
    <row r="1973" spans="1:8" x14ac:dyDescent="0.3">
      <c r="A1973" s="68"/>
      <c r="B1973" s="68"/>
      <c r="C1973" s="68"/>
      <c r="D1973" s="68"/>
      <c r="E1973" s="68"/>
      <c r="F1973" s="68"/>
      <c r="G1973" s="68"/>
      <c r="H1973" s="68"/>
    </row>
    <row r="1974" spans="1:8" x14ac:dyDescent="0.3">
      <c r="A1974" s="68"/>
      <c r="B1974" s="68"/>
      <c r="C1974" s="68"/>
      <c r="D1974" s="68"/>
      <c r="E1974" s="68"/>
      <c r="F1974" s="68"/>
      <c r="G1974" s="68"/>
      <c r="H1974" s="68"/>
    </row>
    <row r="1975" spans="1:8" x14ac:dyDescent="0.3">
      <c r="A1975" s="68"/>
      <c r="B1975" s="68"/>
      <c r="C1975" s="68"/>
      <c r="D1975" s="68"/>
      <c r="E1975" s="68"/>
      <c r="F1975" s="68"/>
      <c r="G1975" s="68"/>
      <c r="H1975" s="68"/>
    </row>
    <row r="1976" spans="1:8" x14ac:dyDescent="0.3">
      <c r="A1976" s="68"/>
      <c r="B1976" s="68"/>
      <c r="C1976" s="68"/>
      <c r="D1976" s="68"/>
      <c r="E1976" s="68"/>
      <c r="F1976" s="68"/>
      <c r="G1976" s="68"/>
      <c r="H1976" s="68"/>
    </row>
    <row r="1977" spans="1:8" x14ac:dyDescent="0.3">
      <c r="A1977" s="68"/>
      <c r="B1977" s="68"/>
      <c r="C1977" s="68"/>
      <c r="D1977" s="68"/>
      <c r="E1977" s="68"/>
      <c r="F1977" s="68"/>
      <c r="G1977" s="68"/>
      <c r="H1977" s="68"/>
    </row>
    <row r="1978" spans="1:8" x14ac:dyDescent="0.3">
      <c r="A1978" s="68"/>
      <c r="B1978" s="68"/>
      <c r="C1978" s="68"/>
      <c r="D1978" s="68"/>
      <c r="E1978" s="68"/>
      <c r="F1978" s="68"/>
      <c r="G1978" s="68"/>
      <c r="H1978" s="68"/>
    </row>
    <row r="1979" spans="1:8" x14ac:dyDescent="0.3">
      <c r="A1979" s="68"/>
      <c r="B1979" s="68"/>
      <c r="C1979" s="68"/>
      <c r="D1979" s="68"/>
      <c r="E1979" s="68"/>
      <c r="F1979" s="68"/>
      <c r="G1979" s="68"/>
      <c r="H1979" s="68"/>
    </row>
    <row r="1980" spans="1:8" x14ac:dyDescent="0.3">
      <c r="A1980" s="68"/>
      <c r="B1980" s="68"/>
      <c r="C1980" s="68"/>
      <c r="D1980" s="68"/>
      <c r="E1980" s="68"/>
      <c r="F1980" s="68"/>
      <c r="G1980" s="68"/>
      <c r="H1980" s="68"/>
    </row>
    <row r="1981" spans="1:8" x14ac:dyDescent="0.3">
      <c r="A1981" s="68"/>
      <c r="B1981" s="68"/>
      <c r="C1981" s="68"/>
      <c r="D1981" s="68"/>
      <c r="E1981" s="68"/>
      <c r="F1981" s="68"/>
      <c r="G1981" s="68"/>
      <c r="H1981" s="68"/>
    </row>
    <row r="1982" spans="1:8" x14ac:dyDescent="0.3">
      <c r="A1982" s="68"/>
      <c r="B1982" s="68"/>
      <c r="C1982" s="68"/>
      <c r="D1982" s="68"/>
      <c r="E1982" s="68"/>
      <c r="F1982" s="68"/>
      <c r="G1982" s="68"/>
      <c r="H1982" s="68"/>
    </row>
    <row r="1983" spans="1:8" x14ac:dyDescent="0.3">
      <c r="A1983" s="68"/>
      <c r="B1983" s="68"/>
      <c r="C1983" s="68"/>
      <c r="D1983" s="68"/>
      <c r="E1983" s="68"/>
      <c r="F1983" s="68"/>
      <c r="G1983" s="68"/>
      <c r="H1983" s="68"/>
    </row>
    <row r="1984" spans="1:8" x14ac:dyDescent="0.3">
      <c r="A1984" s="68"/>
      <c r="B1984" s="68"/>
      <c r="C1984" s="68"/>
      <c r="D1984" s="68"/>
      <c r="E1984" s="68"/>
      <c r="F1984" s="68"/>
      <c r="G1984" s="68"/>
      <c r="H1984" s="68"/>
    </row>
    <row r="1985" spans="1:8" x14ac:dyDescent="0.3">
      <c r="A1985" s="68"/>
      <c r="B1985" s="68"/>
      <c r="C1985" s="68"/>
      <c r="D1985" s="68"/>
      <c r="E1985" s="68"/>
      <c r="F1985" s="68"/>
      <c r="G1985" s="68"/>
      <c r="H1985" s="68"/>
    </row>
    <row r="1986" spans="1:8" x14ac:dyDescent="0.3">
      <c r="A1986" s="68"/>
      <c r="B1986" s="68"/>
      <c r="C1986" s="68"/>
      <c r="D1986" s="68"/>
      <c r="E1986" s="68"/>
      <c r="F1986" s="68"/>
      <c r="G1986" s="68"/>
      <c r="H1986" s="68"/>
    </row>
    <row r="1987" spans="1:8" x14ac:dyDescent="0.3">
      <c r="A1987" s="68"/>
      <c r="B1987" s="68"/>
      <c r="C1987" s="68"/>
      <c r="D1987" s="68"/>
      <c r="E1987" s="68"/>
      <c r="F1987" s="68"/>
      <c r="G1987" s="68"/>
      <c r="H1987" s="68"/>
    </row>
    <row r="1988" spans="1:8" x14ac:dyDescent="0.3">
      <c r="A1988" s="68"/>
      <c r="B1988" s="68"/>
      <c r="C1988" s="68"/>
      <c r="D1988" s="68"/>
      <c r="E1988" s="68"/>
      <c r="F1988" s="68"/>
      <c r="G1988" s="68"/>
      <c r="H1988" s="68"/>
    </row>
    <row r="1989" spans="1:8" x14ac:dyDescent="0.3">
      <c r="A1989" s="68"/>
      <c r="B1989" s="68"/>
      <c r="C1989" s="68"/>
      <c r="D1989" s="68"/>
      <c r="E1989" s="68"/>
      <c r="F1989" s="68"/>
      <c r="G1989" s="68"/>
      <c r="H1989" s="68"/>
    </row>
    <row r="1990" spans="1:8" x14ac:dyDescent="0.3">
      <c r="A1990" s="68"/>
      <c r="B1990" s="68"/>
      <c r="C1990" s="68"/>
      <c r="D1990" s="68"/>
      <c r="E1990" s="68"/>
      <c r="F1990" s="68"/>
      <c r="G1990" s="68"/>
      <c r="H1990" s="68"/>
    </row>
    <row r="1991" spans="1:8" x14ac:dyDescent="0.3">
      <c r="A1991" s="68"/>
      <c r="B1991" s="68"/>
      <c r="C1991" s="68"/>
      <c r="D1991" s="68"/>
      <c r="E1991" s="68"/>
      <c r="F1991" s="68"/>
      <c r="G1991" s="68"/>
      <c r="H1991" s="68"/>
    </row>
    <row r="1992" spans="1:8" x14ac:dyDescent="0.3">
      <c r="A1992" s="68"/>
      <c r="B1992" s="68"/>
      <c r="C1992" s="68"/>
      <c r="D1992" s="68"/>
      <c r="E1992" s="68"/>
      <c r="F1992" s="68"/>
      <c r="G1992" s="68"/>
      <c r="H1992" s="68"/>
    </row>
    <row r="1993" spans="1:8" x14ac:dyDescent="0.3">
      <c r="A1993" s="68"/>
      <c r="B1993" s="68"/>
      <c r="C1993" s="68"/>
      <c r="D1993" s="68"/>
      <c r="E1993" s="68"/>
      <c r="F1993" s="68"/>
      <c r="G1993" s="68"/>
      <c r="H1993" s="68"/>
    </row>
    <row r="1994" spans="1:8" x14ac:dyDescent="0.3">
      <c r="A1994" s="68"/>
      <c r="B1994" s="68"/>
      <c r="C1994" s="68"/>
      <c r="D1994" s="68"/>
      <c r="E1994" s="68"/>
      <c r="F1994" s="68"/>
      <c r="G1994" s="68"/>
      <c r="H1994" s="68"/>
    </row>
    <row r="1995" spans="1:8" x14ac:dyDescent="0.3">
      <c r="A1995" s="68"/>
      <c r="B1995" s="68"/>
      <c r="C1995" s="68"/>
      <c r="D1995" s="68"/>
      <c r="E1995" s="68"/>
      <c r="F1995" s="68"/>
      <c r="G1995" s="68"/>
      <c r="H1995" s="68"/>
    </row>
    <row r="1996" spans="1:8" x14ac:dyDescent="0.3">
      <c r="A1996" s="68"/>
      <c r="B1996" s="68"/>
      <c r="C1996" s="68"/>
      <c r="D1996" s="68"/>
      <c r="E1996" s="68"/>
      <c r="F1996" s="68"/>
      <c r="G1996" s="68"/>
      <c r="H1996" s="68"/>
    </row>
    <row r="1997" spans="1:8" x14ac:dyDescent="0.3">
      <c r="A1997" s="68"/>
      <c r="B1997" s="68"/>
      <c r="C1997" s="68"/>
      <c r="D1997" s="68"/>
      <c r="E1997" s="68"/>
      <c r="F1997" s="68"/>
      <c r="G1997" s="68"/>
      <c r="H1997" s="68"/>
    </row>
    <row r="1998" spans="1:8" x14ac:dyDescent="0.3">
      <c r="A1998" s="68"/>
      <c r="B1998" s="68"/>
      <c r="C1998" s="68"/>
      <c r="D1998" s="68"/>
      <c r="E1998" s="68"/>
      <c r="F1998" s="68"/>
      <c r="G1998" s="68"/>
      <c r="H1998" s="68"/>
    </row>
    <row r="1999" spans="1:8" x14ac:dyDescent="0.3">
      <c r="A1999" s="68"/>
      <c r="B1999" s="68"/>
      <c r="C1999" s="68"/>
      <c r="D1999" s="68"/>
      <c r="E1999" s="68"/>
      <c r="F1999" s="68"/>
      <c r="G1999" s="68"/>
      <c r="H1999" s="68"/>
    </row>
    <row r="2000" spans="1:8" x14ac:dyDescent="0.3">
      <c r="A2000" s="68"/>
      <c r="B2000" s="68"/>
      <c r="C2000" s="68"/>
      <c r="D2000" s="68"/>
      <c r="E2000" s="68"/>
      <c r="F2000" s="68"/>
      <c r="G2000" s="68"/>
      <c r="H2000" s="68"/>
    </row>
    <row r="2001" spans="1:8" x14ac:dyDescent="0.3">
      <c r="A2001" s="68"/>
      <c r="B2001" s="68"/>
      <c r="C2001" s="68"/>
      <c r="D2001" s="68"/>
      <c r="E2001" s="68"/>
      <c r="F2001" s="68"/>
      <c r="G2001" s="68"/>
      <c r="H2001" s="68"/>
    </row>
    <row r="2002" spans="1:8" x14ac:dyDescent="0.3">
      <c r="A2002" s="68"/>
      <c r="B2002" s="68"/>
      <c r="C2002" s="68"/>
      <c r="D2002" s="68"/>
      <c r="E2002" s="68"/>
      <c r="F2002" s="68"/>
      <c r="G2002" s="68"/>
      <c r="H2002" s="68"/>
    </row>
    <row r="2003" spans="1:8" x14ac:dyDescent="0.3">
      <c r="A2003" s="68"/>
      <c r="B2003" s="68"/>
      <c r="C2003" s="68"/>
      <c r="D2003" s="68"/>
      <c r="E2003" s="68"/>
      <c r="F2003" s="68"/>
      <c r="G2003" s="68"/>
      <c r="H2003" s="68"/>
    </row>
    <row r="2004" spans="1:8" x14ac:dyDescent="0.3">
      <c r="A2004" s="68"/>
      <c r="B2004" s="68"/>
      <c r="C2004" s="68"/>
      <c r="D2004" s="68"/>
      <c r="E2004" s="68"/>
      <c r="F2004" s="68"/>
      <c r="G2004" s="68"/>
      <c r="H2004" s="68"/>
    </row>
    <row r="2005" spans="1:8" x14ac:dyDescent="0.3">
      <c r="A2005" s="68"/>
      <c r="B2005" s="68"/>
      <c r="C2005" s="68"/>
      <c r="D2005" s="68"/>
      <c r="E2005" s="68"/>
      <c r="F2005" s="68"/>
      <c r="G2005" s="68"/>
      <c r="H2005" s="68"/>
    </row>
    <row r="2006" spans="1:8" x14ac:dyDescent="0.3">
      <c r="A2006" s="68"/>
      <c r="B2006" s="68"/>
      <c r="C2006" s="68"/>
      <c r="D2006" s="68"/>
      <c r="E2006" s="68"/>
      <c r="F2006" s="68"/>
      <c r="G2006" s="68"/>
      <c r="H2006" s="68"/>
    </row>
    <row r="2007" spans="1:8" x14ac:dyDescent="0.3">
      <c r="A2007" s="68"/>
      <c r="B2007" s="68"/>
      <c r="C2007" s="68"/>
      <c r="D2007" s="68"/>
      <c r="E2007" s="68"/>
      <c r="F2007" s="68"/>
      <c r="G2007" s="68"/>
      <c r="H2007" s="68"/>
    </row>
    <row r="2008" spans="1:8" x14ac:dyDescent="0.3">
      <c r="A2008" s="68"/>
      <c r="B2008" s="68"/>
      <c r="C2008" s="68"/>
      <c r="D2008" s="68"/>
      <c r="E2008" s="68"/>
      <c r="F2008" s="68"/>
      <c r="G2008" s="68"/>
      <c r="H2008" s="68"/>
    </row>
    <row r="2009" spans="1:8" x14ac:dyDescent="0.3">
      <c r="A2009" s="68"/>
      <c r="B2009" s="68"/>
      <c r="C2009" s="68"/>
      <c r="D2009" s="68"/>
      <c r="E2009" s="68"/>
      <c r="F2009" s="68"/>
      <c r="G2009" s="68"/>
      <c r="H2009" s="68"/>
    </row>
    <row r="2010" spans="1:8" x14ac:dyDescent="0.3">
      <c r="A2010" s="68"/>
      <c r="B2010" s="68"/>
      <c r="C2010" s="68"/>
      <c r="D2010" s="68"/>
      <c r="E2010" s="68"/>
      <c r="F2010" s="68"/>
      <c r="G2010" s="68"/>
      <c r="H2010" s="68"/>
    </row>
    <row r="2011" spans="1:8" x14ac:dyDescent="0.3">
      <c r="A2011" s="68"/>
      <c r="B2011" s="68"/>
      <c r="C2011" s="68"/>
      <c r="D2011" s="68"/>
      <c r="E2011" s="68"/>
      <c r="F2011" s="68"/>
      <c r="G2011" s="68"/>
      <c r="H2011" s="68"/>
    </row>
    <row r="2012" spans="1:8" x14ac:dyDescent="0.3">
      <c r="A2012" s="68"/>
      <c r="B2012" s="68"/>
      <c r="C2012" s="68"/>
      <c r="D2012" s="68"/>
      <c r="E2012" s="68"/>
      <c r="F2012" s="68"/>
      <c r="G2012" s="68"/>
      <c r="H2012" s="68"/>
    </row>
    <row r="2013" spans="1:8" x14ac:dyDescent="0.3">
      <c r="A2013" s="68"/>
      <c r="B2013" s="68"/>
      <c r="C2013" s="68"/>
      <c r="D2013" s="68"/>
      <c r="E2013" s="68"/>
      <c r="F2013" s="68"/>
      <c r="G2013" s="68"/>
      <c r="H2013" s="68"/>
    </row>
    <row r="2014" spans="1:8" x14ac:dyDescent="0.3">
      <c r="A2014" s="68"/>
      <c r="B2014" s="68"/>
      <c r="C2014" s="68"/>
      <c r="D2014" s="68"/>
      <c r="E2014" s="68"/>
      <c r="F2014" s="68"/>
      <c r="G2014" s="68"/>
      <c r="H2014" s="68"/>
    </row>
    <row r="2015" spans="1:8" x14ac:dyDescent="0.3">
      <c r="A2015" s="68"/>
      <c r="B2015" s="68"/>
      <c r="C2015" s="68"/>
      <c r="D2015" s="68"/>
      <c r="E2015" s="68"/>
      <c r="F2015" s="68"/>
      <c r="G2015" s="68"/>
      <c r="H2015" s="68"/>
    </row>
    <row r="2016" spans="1:8" x14ac:dyDescent="0.3">
      <c r="A2016" s="68"/>
      <c r="B2016" s="68"/>
      <c r="C2016" s="68"/>
      <c r="D2016" s="68"/>
      <c r="E2016" s="68"/>
      <c r="F2016" s="68"/>
      <c r="G2016" s="68"/>
      <c r="H2016" s="68"/>
    </row>
    <row r="2017" spans="1:8" x14ac:dyDescent="0.3">
      <c r="A2017" s="68"/>
      <c r="B2017" s="68"/>
      <c r="C2017" s="68"/>
      <c r="D2017" s="68"/>
      <c r="E2017" s="68"/>
      <c r="F2017" s="68"/>
      <c r="G2017" s="68"/>
      <c r="H2017" s="68"/>
    </row>
    <row r="2018" spans="1:8" x14ac:dyDescent="0.3">
      <c r="A2018" s="68"/>
      <c r="B2018" s="68"/>
      <c r="C2018" s="68"/>
      <c r="D2018" s="68"/>
      <c r="E2018" s="68"/>
      <c r="F2018" s="68"/>
      <c r="G2018" s="68"/>
      <c r="H2018" s="68"/>
    </row>
    <row r="2019" spans="1:8" x14ac:dyDescent="0.3">
      <c r="A2019" s="68"/>
      <c r="B2019" s="68"/>
      <c r="C2019" s="68"/>
      <c r="D2019" s="68"/>
      <c r="E2019" s="68"/>
      <c r="F2019" s="68"/>
      <c r="G2019" s="68"/>
      <c r="H2019" s="68"/>
    </row>
    <row r="2020" spans="1:8" x14ac:dyDescent="0.3">
      <c r="A2020" s="68"/>
      <c r="B2020" s="68"/>
      <c r="C2020" s="68"/>
      <c r="D2020" s="68"/>
      <c r="E2020" s="68"/>
      <c r="F2020" s="68"/>
      <c r="G2020" s="68"/>
      <c r="H2020" s="68"/>
    </row>
    <row r="2021" spans="1:8" x14ac:dyDescent="0.3">
      <c r="A2021" s="68"/>
      <c r="B2021" s="68"/>
      <c r="C2021" s="68"/>
      <c r="D2021" s="68"/>
      <c r="E2021" s="68"/>
      <c r="F2021" s="68"/>
      <c r="G2021" s="68"/>
      <c r="H2021" s="68"/>
    </row>
    <row r="2022" spans="1:8" x14ac:dyDescent="0.3">
      <c r="A2022" s="68"/>
      <c r="B2022" s="68"/>
      <c r="C2022" s="68"/>
      <c r="D2022" s="68"/>
      <c r="E2022" s="68"/>
      <c r="F2022" s="68"/>
      <c r="G2022" s="68"/>
      <c r="H2022" s="68"/>
    </row>
    <row r="2023" spans="1:8" x14ac:dyDescent="0.3">
      <c r="A2023" s="68"/>
      <c r="B2023" s="68"/>
      <c r="C2023" s="68"/>
      <c r="D2023" s="68"/>
      <c r="E2023" s="68"/>
      <c r="F2023" s="68"/>
      <c r="G2023" s="68"/>
      <c r="H2023" s="68"/>
    </row>
    <row r="2024" spans="1:8" x14ac:dyDescent="0.3">
      <c r="A2024" s="68"/>
      <c r="B2024" s="68"/>
      <c r="C2024" s="68"/>
      <c r="D2024" s="68"/>
      <c r="E2024" s="68"/>
      <c r="F2024" s="68"/>
      <c r="G2024" s="68"/>
      <c r="H2024" s="68"/>
    </row>
    <row r="2025" spans="1:8" x14ac:dyDescent="0.3">
      <c r="A2025" s="68"/>
      <c r="B2025" s="68"/>
      <c r="C2025" s="68"/>
      <c r="D2025" s="68"/>
      <c r="E2025" s="68"/>
      <c r="F2025" s="68"/>
      <c r="G2025" s="68"/>
      <c r="H2025" s="68"/>
    </row>
    <row r="2026" spans="1:8" x14ac:dyDescent="0.3">
      <c r="A2026" s="68"/>
      <c r="B2026" s="68"/>
      <c r="C2026" s="68"/>
      <c r="D2026" s="68"/>
      <c r="E2026" s="68"/>
      <c r="F2026" s="68"/>
      <c r="G2026" s="68"/>
      <c r="H2026" s="68"/>
    </row>
    <row r="2027" spans="1:8" x14ac:dyDescent="0.3">
      <c r="A2027" s="68"/>
      <c r="B2027" s="68"/>
      <c r="C2027" s="68"/>
      <c r="D2027" s="68"/>
      <c r="E2027" s="68"/>
      <c r="F2027" s="68"/>
      <c r="G2027" s="68"/>
      <c r="H2027" s="68"/>
    </row>
    <row r="2028" spans="1:8" x14ac:dyDescent="0.3">
      <c r="A2028" s="68"/>
      <c r="B2028" s="68"/>
      <c r="C2028" s="68"/>
      <c r="D2028" s="68"/>
      <c r="E2028" s="68"/>
      <c r="F2028" s="68"/>
      <c r="G2028" s="68"/>
      <c r="H2028" s="68"/>
    </row>
    <row r="2029" spans="1:8" x14ac:dyDescent="0.3">
      <c r="A2029" s="68"/>
      <c r="B2029" s="68"/>
      <c r="C2029" s="68"/>
      <c r="D2029" s="68"/>
      <c r="E2029" s="68"/>
      <c r="F2029" s="68"/>
      <c r="G2029" s="68"/>
      <c r="H2029" s="68"/>
    </row>
    <row r="2030" spans="1:8" x14ac:dyDescent="0.3">
      <c r="A2030" s="68"/>
      <c r="B2030" s="68"/>
      <c r="C2030" s="68"/>
      <c r="D2030" s="68"/>
      <c r="E2030" s="68"/>
      <c r="F2030" s="68"/>
      <c r="G2030" s="68"/>
      <c r="H2030" s="68"/>
    </row>
    <row r="2031" spans="1:8" x14ac:dyDescent="0.3">
      <c r="A2031" s="68"/>
      <c r="B2031" s="68"/>
      <c r="C2031" s="68"/>
      <c r="D2031" s="68"/>
      <c r="E2031" s="68"/>
      <c r="F2031" s="68"/>
      <c r="G2031" s="68"/>
      <c r="H2031" s="68"/>
    </row>
    <row r="2032" spans="1:8" x14ac:dyDescent="0.3">
      <c r="A2032" s="68"/>
      <c r="B2032" s="68"/>
      <c r="C2032" s="68"/>
      <c r="D2032" s="68"/>
      <c r="E2032" s="68"/>
      <c r="F2032" s="68"/>
      <c r="G2032" s="68"/>
      <c r="H2032" s="68"/>
    </row>
    <row r="2033" spans="1:8" x14ac:dyDescent="0.3">
      <c r="A2033" s="68"/>
      <c r="B2033" s="68"/>
      <c r="C2033" s="68"/>
      <c r="D2033" s="68"/>
      <c r="E2033" s="68"/>
      <c r="F2033" s="68"/>
      <c r="G2033" s="68"/>
      <c r="H2033" s="68"/>
    </row>
    <row r="2034" spans="1:8" x14ac:dyDescent="0.3">
      <c r="A2034" s="68"/>
      <c r="B2034" s="68"/>
      <c r="C2034" s="68"/>
      <c r="D2034" s="68"/>
      <c r="E2034" s="68"/>
      <c r="F2034" s="68"/>
      <c r="G2034" s="68"/>
      <c r="H2034" s="68"/>
    </row>
    <row r="2035" spans="1:8" x14ac:dyDescent="0.3">
      <c r="A2035" s="68"/>
      <c r="B2035" s="68"/>
      <c r="C2035" s="68"/>
      <c r="D2035" s="68"/>
      <c r="E2035" s="68"/>
      <c r="F2035" s="68"/>
      <c r="G2035" s="68"/>
      <c r="H2035" s="68"/>
    </row>
    <row r="2036" spans="1:8" x14ac:dyDescent="0.3">
      <c r="A2036" s="68"/>
      <c r="B2036" s="68"/>
      <c r="C2036" s="68"/>
      <c r="D2036" s="68"/>
      <c r="E2036" s="68"/>
      <c r="F2036" s="68"/>
      <c r="G2036" s="68"/>
      <c r="H2036" s="68"/>
    </row>
    <row r="2037" spans="1:8" x14ac:dyDescent="0.3">
      <c r="A2037" s="68"/>
      <c r="B2037" s="68"/>
      <c r="C2037" s="68"/>
      <c r="D2037" s="68"/>
      <c r="E2037" s="68"/>
      <c r="F2037" s="68"/>
      <c r="G2037" s="68"/>
      <c r="H2037" s="68"/>
    </row>
    <row r="2038" spans="1:8" x14ac:dyDescent="0.3">
      <c r="A2038" s="68"/>
      <c r="B2038" s="68"/>
      <c r="C2038" s="68"/>
      <c r="D2038" s="68"/>
      <c r="E2038" s="68"/>
      <c r="F2038" s="68"/>
      <c r="G2038" s="68"/>
      <c r="H2038" s="68"/>
    </row>
    <row r="2039" spans="1:8" x14ac:dyDescent="0.3">
      <c r="A2039" s="68"/>
      <c r="B2039" s="68"/>
      <c r="C2039" s="68"/>
      <c r="D2039" s="68"/>
      <c r="E2039" s="68"/>
      <c r="F2039" s="68"/>
      <c r="G2039" s="68"/>
      <c r="H2039" s="68"/>
    </row>
    <row r="2040" spans="1:8" x14ac:dyDescent="0.3">
      <c r="A2040" s="68"/>
      <c r="B2040" s="68"/>
      <c r="C2040" s="68"/>
      <c r="D2040" s="68"/>
      <c r="E2040" s="68"/>
      <c r="F2040" s="68"/>
      <c r="G2040" s="68"/>
      <c r="H2040" s="68"/>
    </row>
    <row r="2041" spans="1:8" x14ac:dyDescent="0.3">
      <c r="A2041" s="68"/>
      <c r="B2041" s="68"/>
      <c r="C2041" s="68"/>
      <c r="D2041" s="68"/>
      <c r="E2041" s="68"/>
      <c r="F2041" s="68"/>
      <c r="G2041" s="68"/>
      <c r="H2041" s="68"/>
    </row>
    <row r="2042" spans="1:8" x14ac:dyDescent="0.3">
      <c r="A2042" s="68"/>
      <c r="B2042" s="68"/>
      <c r="C2042" s="68"/>
      <c r="D2042" s="68"/>
      <c r="E2042" s="68"/>
      <c r="F2042" s="68"/>
      <c r="G2042" s="68"/>
      <c r="H2042" s="68"/>
    </row>
    <row r="2043" spans="1:8" x14ac:dyDescent="0.3">
      <c r="A2043" s="68"/>
      <c r="B2043" s="68"/>
      <c r="C2043" s="68"/>
      <c r="D2043" s="68"/>
      <c r="E2043" s="68"/>
      <c r="F2043" s="68"/>
      <c r="G2043" s="68"/>
      <c r="H2043" s="68"/>
    </row>
    <row r="2044" spans="1:8" x14ac:dyDescent="0.3">
      <c r="A2044" s="68"/>
      <c r="B2044" s="68"/>
      <c r="C2044" s="68"/>
      <c r="D2044" s="68"/>
      <c r="E2044" s="68"/>
      <c r="F2044" s="68"/>
      <c r="G2044" s="68"/>
      <c r="H2044" s="68"/>
    </row>
    <row r="2045" spans="1:8" x14ac:dyDescent="0.3">
      <c r="A2045" s="68"/>
      <c r="B2045" s="68"/>
      <c r="C2045" s="68"/>
      <c r="D2045" s="68"/>
      <c r="E2045" s="68"/>
      <c r="F2045" s="68"/>
      <c r="G2045" s="68"/>
      <c r="H2045" s="68"/>
    </row>
    <row r="2046" spans="1:8" x14ac:dyDescent="0.3">
      <c r="A2046" s="68"/>
      <c r="B2046" s="68"/>
      <c r="C2046" s="68"/>
      <c r="D2046" s="68"/>
      <c r="E2046" s="68"/>
      <c r="F2046" s="68"/>
      <c r="G2046" s="68"/>
      <c r="H2046" s="68"/>
    </row>
    <row r="2047" spans="1:8" x14ac:dyDescent="0.3">
      <c r="A2047" s="68"/>
      <c r="B2047" s="68"/>
      <c r="C2047" s="68"/>
      <c r="D2047" s="68"/>
      <c r="E2047" s="68"/>
      <c r="F2047" s="68"/>
      <c r="G2047" s="68"/>
      <c r="H2047" s="68"/>
    </row>
    <row r="2048" spans="1:8" x14ac:dyDescent="0.3">
      <c r="A2048" s="68"/>
      <c r="B2048" s="68"/>
      <c r="C2048" s="68"/>
      <c r="D2048" s="68"/>
      <c r="E2048" s="68"/>
      <c r="F2048" s="68"/>
      <c r="G2048" s="68"/>
      <c r="H2048" s="68"/>
    </row>
    <row r="2049" spans="1:8" x14ac:dyDescent="0.3">
      <c r="A2049" s="68"/>
      <c r="B2049" s="68"/>
      <c r="C2049" s="68"/>
      <c r="D2049" s="68"/>
      <c r="E2049" s="68"/>
      <c r="F2049" s="68"/>
      <c r="G2049" s="68"/>
      <c r="H2049" s="68"/>
    </row>
    <row r="2050" spans="1:8" x14ac:dyDescent="0.3">
      <c r="A2050" s="68"/>
      <c r="B2050" s="68"/>
      <c r="C2050" s="68"/>
      <c r="D2050" s="68"/>
      <c r="E2050" s="68"/>
      <c r="F2050" s="68"/>
      <c r="G2050" s="68"/>
      <c r="H2050" s="68"/>
    </row>
    <row r="2051" spans="1:8" x14ac:dyDescent="0.3">
      <c r="A2051" s="68"/>
      <c r="B2051" s="68"/>
      <c r="C2051" s="68"/>
      <c r="D2051" s="68"/>
      <c r="E2051" s="68"/>
      <c r="F2051" s="68"/>
      <c r="G2051" s="68"/>
      <c r="H2051" s="68"/>
    </row>
    <row r="2052" spans="1:8" x14ac:dyDescent="0.3">
      <c r="A2052" s="68"/>
      <c r="B2052" s="68"/>
      <c r="C2052" s="68"/>
      <c r="D2052" s="68"/>
      <c r="E2052" s="68"/>
      <c r="F2052" s="68"/>
      <c r="G2052" s="68"/>
      <c r="H2052" s="68"/>
    </row>
    <row r="2053" spans="1:8" x14ac:dyDescent="0.3">
      <c r="A2053" s="68"/>
      <c r="B2053" s="68"/>
      <c r="C2053" s="68"/>
      <c r="D2053" s="68"/>
      <c r="E2053" s="68"/>
      <c r="F2053" s="68"/>
      <c r="G2053" s="68"/>
      <c r="H2053" s="68"/>
    </row>
    <row r="2054" spans="1:8" x14ac:dyDescent="0.3">
      <c r="A2054" s="68"/>
      <c r="B2054" s="68"/>
      <c r="C2054" s="68"/>
      <c r="D2054" s="68"/>
      <c r="E2054" s="68"/>
      <c r="F2054" s="68"/>
      <c r="G2054" s="68"/>
      <c r="H2054" s="68"/>
    </row>
    <row r="2055" spans="1:8" x14ac:dyDescent="0.3">
      <c r="A2055" s="68"/>
      <c r="B2055" s="68"/>
      <c r="C2055" s="68"/>
      <c r="D2055" s="68"/>
      <c r="E2055" s="68"/>
      <c r="F2055" s="68"/>
      <c r="G2055" s="68"/>
      <c r="H2055" s="68"/>
    </row>
    <row r="2056" spans="1:8" x14ac:dyDescent="0.3">
      <c r="A2056" s="68"/>
      <c r="B2056" s="68"/>
      <c r="C2056" s="68"/>
      <c r="D2056" s="68"/>
      <c r="E2056" s="68"/>
      <c r="F2056" s="68"/>
      <c r="G2056" s="68"/>
      <c r="H2056" s="68"/>
    </row>
    <row r="2057" spans="1:8" x14ac:dyDescent="0.3">
      <c r="A2057" s="68"/>
      <c r="B2057" s="68"/>
      <c r="C2057" s="68"/>
      <c r="D2057" s="68"/>
      <c r="E2057" s="68"/>
      <c r="F2057" s="68"/>
      <c r="G2057" s="68"/>
      <c r="H2057" s="68"/>
    </row>
    <row r="2058" spans="1:8" x14ac:dyDescent="0.3">
      <c r="A2058" s="68"/>
      <c r="B2058" s="68"/>
      <c r="C2058" s="68"/>
      <c r="D2058" s="68"/>
      <c r="E2058" s="68"/>
      <c r="F2058" s="68"/>
      <c r="G2058" s="68"/>
      <c r="H2058" s="68"/>
    </row>
    <row r="2059" spans="1:8" x14ac:dyDescent="0.3">
      <c r="A2059" s="68"/>
      <c r="B2059" s="68"/>
      <c r="C2059" s="68"/>
      <c r="D2059" s="68"/>
      <c r="E2059" s="68"/>
      <c r="F2059" s="68"/>
      <c r="G2059" s="68"/>
      <c r="H2059" s="68"/>
    </row>
    <row r="2060" spans="1:8" x14ac:dyDescent="0.3">
      <c r="A2060" s="68"/>
      <c r="B2060" s="68"/>
      <c r="C2060" s="68"/>
      <c r="D2060" s="68"/>
      <c r="E2060" s="68"/>
      <c r="F2060" s="68"/>
      <c r="G2060" s="68"/>
      <c r="H2060" s="68"/>
    </row>
    <row r="2061" spans="1:8" x14ac:dyDescent="0.3">
      <c r="A2061" s="68"/>
      <c r="B2061" s="68"/>
      <c r="C2061" s="68"/>
      <c r="D2061" s="68"/>
      <c r="E2061" s="68"/>
      <c r="F2061" s="68"/>
      <c r="G2061" s="68"/>
      <c r="H2061" s="68"/>
    </row>
    <row r="2062" spans="1:8" x14ac:dyDescent="0.3">
      <c r="A2062" s="68"/>
      <c r="B2062" s="68"/>
      <c r="C2062" s="68"/>
      <c r="D2062" s="68"/>
      <c r="E2062" s="68"/>
      <c r="F2062" s="68"/>
      <c r="G2062" s="68"/>
      <c r="H2062" s="68"/>
    </row>
    <row r="2063" spans="1:8" x14ac:dyDescent="0.3">
      <c r="A2063" s="68"/>
      <c r="B2063" s="68"/>
      <c r="C2063" s="68"/>
      <c r="D2063" s="68"/>
      <c r="E2063" s="68"/>
      <c r="F2063" s="68"/>
      <c r="G2063" s="68"/>
      <c r="H2063" s="68"/>
    </row>
    <row r="2064" spans="1:8" x14ac:dyDescent="0.3">
      <c r="A2064" s="68"/>
      <c r="B2064" s="68"/>
      <c r="C2064" s="68"/>
      <c r="D2064" s="68"/>
      <c r="E2064" s="68"/>
      <c r="F2064" s="68"/>
      <c r="G2064" s="68"/>
      <c r="H2064" s="68"/>
    </row>
    <row r="2065" spans="1:8" x14ac:dyDescent="0.3">
      <c r="A2065" s="68"/>
      <c r="B2065" s="68"/>
      <c r="C2065" s="68"/>
      <c r="D2065" s="68"/>
      <c r="E2065" s="68"/>
      <c r="F2065" s="68"/>
      <c r="G2065" s="68"/>
      <c r="H2065" s="68"/>
    </row>
    <row r="2066" spans="1:8" x14ac:dyDescent="0.3">
      <c r="A2066" s="68"/>
      <c r="B2066" s="68"/>
      <c r="C2066" s="68"/>
      <c r="D2066" s="68"/>
      <c r="E2066" s="68"/>
      <c r="F2066" s="68"/>
      <c r="G2066" s="68"/>
      <c r="H2066" s="68"/>
    </row>
    <row r="2067" spans="1:8" x14ac:dyDescent="0.3">
      <c r="A2067" s="68"/>
      <c r="B2067" s="68"/>
      <c r="C2067" s="68"/>
      <c r="D2067" s="68"/>
      <c r="E2067" s="68"/>
      <c r="F2067" s="68"/>
      <c r="G2067" s="68"/>
      <c r="H2067" s="68"/>
    </row>
    <row r="2068" spans="1:8" x14ac:dyDescent="0.3">
      <c r="A2068" s="68"/>
      <c r="B2068" s="68"/>
      <c r="C2068" s="68"/>
      <c r="D2068" s="68"/>
      <c r="E2068" s="68"/>
      <c r="F2068" s="68"/>
      <c r="G2068" s="68"/>
      <c r="H2068" s="68"/>
    </row>
    <row r="2069" spans="1:8" x14ac:dyDescent="0.3">
      <c r="A2069" s="68"/>
      <c r="B2069" s="68"/>
      <c r="C2069" s="68"/>
      <c r="D2069" s="68"/>
      <c r="E2069" s="68"/>
      <c r="F2069" s="68"/>
      <c r="G2069" s="68"/>
      <c r="H2069" s="68"/>
    </row>
    <row r="2070" spans="1:8" x14ac:dyDescent="0.3">
      <c r="A2070" s="68"/>
      <c r="B2070" s="68"/>
      <c r="C2070" s="68"/>
      <c r="D2070" s="68"/>
      <c r="E2070" s="68"/>
      <c r="F2070" s="68"/>
      <c r="G2070" s="68"/>
      <c r="H2070" s="68"/>
    </row>
    <row r="2071" spans="1:8" x14ac:dyDescent="0.3">
      <c r="A2071" s="68"/>
      <c r="B2071" s="68"/>
      <c r="C2071" s="68"/>
      <c r="D2071" s="68"/>
      <c r="E2071" s="68"/>
      <c r="F2071" s="68"/>
      <c r="G2071" s="68"/>
      <c r="H2071" s="68"/>
    </row>
    <row r="2072" spans="1:8" x14ac:dyDescent="0.3">
      <c r="A2072" s="68"/>
      <c r="B2072" s="68"/>
      <c r="C2072" s="68"/>
      <c r="D2072" s="68"/>
      <c r="E2072" s="68"/>
      <c r="F2072" s="68"/>
      <c r="G2072" s="68"/>
      <c r="H2072" s="68"/>
    </row>
    <row r="2073" spans="1:8" x14ac:dyDescent="0.3">
      <c r="A2073" s="68"/>
      <c r="B2073" s="68"/>
      <c r="C2073" s="68"/>
      <c r="D2073" s="68"/>
      <c r="E2073" s="68"/>
      <c r="F2073" s="68"/>
      <c r="G2073" s="68"/>
      <c r="H2073" s="68"/>
    </row>
    <row r="2074" spans="1:8" x14ac:dyDescent="0.3">
      <c r="A2074" s="68"/>
      <c r="B2074" s="68"/>
      <c r="C2074" s="68"/>
      <c r="D2074" s="68"/>
      <c r="E2074" s="68"/>
      <c r="F2074" s="68"/>
      <c r="G2074" s="68"/>
      <c r="H2074" s="68"/>
    </row>
    <row r="2075" spans="1:8" x14ac:dyDescent="0.3">
      <c r="A2075" s="68"/>
      <c r="B2075" s="68"/>
      <c r="C2075" s="68"/>
      <c r="D2075" s="68"/>
      <c r="E2075" s="68"/>
      <c r="F2075" s="68"/>
      <c r="G2075" s="68"/>
      <c r="H2075" s="68"/>
    </row>
    <row r="2076" spans="1:8" x14ac:dyDescent="0.3">
      <c r="A2076" s="68"/>
      <c r="B2076" s="68"/>
      <c r="C2076" s="68"/>
      <c r="D2076" s="68"/>
      <c r="E2076" s="68"/>
      <c r="F2076" s="68"/>
      <c r="G2076" s="68"/>
      <c r="H2076" s="68"/>
    </row>
    <row r="2077" spans="1:8" x14ac:dyDescent="0.3">
      <c r="A2077" s="68"/>
      <c r="B2077" s="68"/>
      <c r="C2077" s="68"/>
      <c r="D2077" s="68"/>
      <c r="E2077" s="68"/>
      <c r="F2077" s="68"/>
      <c r="G2077" s="68"/>
      <c r="H2077" s="68"/>
    </row>
    <row r="2078" spans="1:8" x14ac:dyDescent="0.3">
      <c r="A2078" s="68"/>
      <c r="B2078" s="68"/>
      <c r="C2078" s="68"/>
      <c r="D2078" s="68"/>
      <c r="E2078" s="68"/>
      <c r="F2078" s="68"/>
      <c r="G2078" s="68"/>
      <c r="H2078" s="68"/>
    </row>
    <row r="2079" spans="1:8" x14ac:dyDescent="0.3">
      <c r="A2079" s="68"/>
      <c r="B2079" s="68"/>
      <c r="C2079" s="68"/>
      <c r="D2079" s="68"/>
      <c r="E2079" s="68"/>
      <c r="F2079" s="68"/>
      <c r="G2079" s="68"/>
      <c r="H2079" s="68"/>
    </row>
    <row r="2080" spans="1:8" x14ac:dyDescent="0.3">
      <c r="A2080" s="68"/>
      <c r="B2080" s="68"/>
      <c r="C2080" s="68"/>
      <c r="D2080" s="68"/>
      <c r="E2080" s="68"/>
      <c r="F2080" s="68"/>
      <c r="G2080" s="68"/>
      <c r="H2080" s="68"/>
    </row>
    <row r="2081" spans="1:8" x14ac:dyDescent="0.3">
      <c r="A2081" s="68"/>
      <c r="B2081" s="68"/>
      <c r="C2081" s="68"/>
      <c r="D2081" s="68"/>
      <c r="E2081" s="68"/>
      <c r="F2081" s="68"/>
      <c r="G2081" s="68"/>
      <c r="H2081" s="68"/>
    </row>
    <row r="2082" spans="1:8" x14ac:dyDescent="0.3">
      <c r="A2082" s="68"/>
      <c r="B2082" s="68"/>
      <c r="C2082" s="68"/>
      <c r="D2082" s="68"/>
      <c r="E2082" s="68"/>
      <c r="F2082" s="68"/>
      <c r="G2082" s="68"/>
      <c r="H2082" s="68"/>
    </row>
    <row r="2083" spans="1:8" x14ac:dyDescent="0.3">
      <c r="A2083" s="68"/>
      <c r="B2083" s="68"/>
      <c r="C2083" s="68"/>
      <c r="D2083" s="68"/>
      <c r="E2083" s="68"/>
      <c r="F2083" s="68"/>
      <c r="G2083" s="68"/>
      <c r="H2083" s="68"/>
    </row>
    <row r="2084" spans="1:8" x14ac:dyDescent="0.3">
      <c r="A2084" s="68"/>
      <c r="B2084" s="68"/>
      <c r="C2084" s="68"/>
      <c r="D2084" s="68"/>
      <c r="E2084" s="68"/>
      <c r="F2084" s="68"/>
      <c r="G2084" s="68"/>
      <c r="H2084" s="68"/>
    </row>
    <row r="2085" spans="1:8" x14ac:dyDescent="0.3">
      <c r="A2085" s="68"/>
      <c r="B2085" s="68"/>
      <c r="C2085" s="68"/>
      <c r="D2085" s="68"/>
      <c r="E2085" s="68"/>
      <c r="F2085" s="68"/>
      <c r="G2085" s="68"/>
      <c r="H2085" s="68"/>
    </row>
    <row r="2086" spans="1:8" x14ac:dyDescent="0.3">
      <c r="A2086" s="68"/>
      <c r="B2086" s="68"/>
      <c r="C2086" s="68"/>
      <c r="D2086" s="68"/>
      <c r="E2086" s="68"/>
      <c r="F2086" s="68"/>
      <c r="G2086" s="68"/>
      <c r="H2086" s="68"/>
    </row>
    <row r="2087" spans="1:8" x14ac:dyDescent="0.3">
      <c r="A2087" s="68"/>
      <c r="B2087" s="68"/>
      <c r="C2087" s="68"/>
      <c r="D2087" s="68"/>
      <c r="E2087" s="68"/>
      <c r="F2087" s="68"/>
      <c r="G2087" s="68"/>
      <c r="H2087" s="68"/>
    </row>
    <row r="2088" spans="1:8" x14ac:dyDescent="0.3">
      <c r="A2088" s="68"/>
      <c r="B2088" s="68"/>
      <c r="C2088" s="68"/>
      <c r="D2088" s="68"/>
      <c r="E2088" s="68"/>
      <c r="F2088" s="68"/>
      <c r="G2088" s="68"/>
      <c r="H2088" s="68"/>
    </row>
    <row r="2089" spans="1:8" x14ac:dyDescent="0.3">
      <c r="A2089" s="68"/>
      <c r="B2089" s="68"/>
      <c r="C2089" s="68"/>
      <c r="D2089" s="68"/>
      <c r="E2089" s="68"/>
      <c r="F2089" s="68"/>
      <c r="G2089" s="68"/>
      <c r="H2089" s="68"/>
    </row>
    <row r="2090" spans="1:8" x14ac:dyDescent="0.3">
      <c r="A2090" s="68"/>
      <c r="B2090" s="68"/>
      <c r="C2090" s="68"/>
      <c r="D2090" s="68"/>
      <c r="E2090" s="68"/>
      <c r="F2090" s="68"/>
      <c r="G2090" s="68"/>
      <c r="H2090" s="68"/>
    </row>
    <row r="2091" spans="1:8" x14ac:dyDescent="0.3">
      <c r="A2091" s="68"/>
      <c r="B2091" s="68"/>
      <c r="C2091" s="68"/>
      <c r="D2091" s="68"/>
      <c r="E2091" s="68"/>
      <c r="F2091" s="68"/>
      <c r="G2091" s="68"/>
      <c r="H2091" s="68"/>
    </row>
    <row r="2092" spans="1:8" x14ac:dyDescent="0.3">
      <c r="A2092" s="68"/>
      <c r="B2092" s="68"/>
      <c r="C2092" s="68"/>
      <c r="D2092" s="68"/>
      <c r="E2092" s="68"/>
      <c r="F2092" s="68"/>
      <c r="G2092" s="68"/>
      <c r="H2092" s="68"/>
    </row>
    <row r="2093" spans="1:8" x14ac:dyDescent="0.3">
      <c r="A2093" s="68"/>
      <c r="B2093" s="68"/>
      <c r="C2093" s="68"/>
      <c r="D2093" s="68"/>
      <c r="E2093" s="68"/>
      <c r="F2093" s="68"/>
      <c r="G2093" s="68"/>
      <c r="H2093" s="68"/>
    </row>
    <row r="2094" spans="1:8" x14ac:dyDescent="0.3">
      <c r="A2094" s="68"/>
      <c r="B2094" s="68"/>
      <c r="C2094" s="68"/>
      <c r="D2094" s="68"/>
      <c r="E2094" s="68"/>
      <c r="F2094" s="68"/>
      <c r="G2094" s="68"/>
      <c r="H2094" s="68"/>
    </row>
    <row r="2095" spans="1:8" x14ac:dyDescent="0.3">
      <c r="A2095" s="68"/>
      <c r="B2095" s="68"/>
      <c r="C2095" s="68"/>
      <c r="D2095" s="68"/>
      <c r="E2095" s="68"/>
      <c r="F2095" s="68"/>
      <c r="G2095" s="68"/>
      <c r="H2095" s="68"/>
    </row>
    <row r="2096" spans="1:8" x14ac:dyDescent="0.3">
      <c r="A2096" s="68"/>
      <c r="B2096" s="68"/>
      <c r="C2096" s="68"/>
      <c r="D2096" s="68"/>
      <c r="E2096" s="68"/>
      <c r="F2096" s="68"/>
      <c r="G2096" s="68"/>
      <c r="H2096" s="68"/>
    </row>
    <row r="2097" spans="1:8" x14ac:dyDescent="0.3">
      <c r="A2097" s="68"/>
      <c r="B2097" s="68"/>
      <c r="C2097" s="68"/>
      <c r="D2097" s="68"/>
      <c r="E2097" s="68"/>
      <c r="F2097" s="68"/>
      <c r="G2097" s="68"/>
      <c r="H2097" s="68"/>
    </row>
    <row r="2098" spans="1:8" x14ac:dyDescent="0.3">
      <c r="A2098" s="68"/>
      <c r="B2098" s="68"/>
      <c r="C2098" s="68"/>
      <c r="D2098" s="68"/>
      <c r="E2098" s="68"/>
      <c r="F2098" s="68"/>
      <c r="G2098" s="68"/>
      <c r="H2098" s="68"/>
    </row>
    <row r="2099" spans="1:8" x14ac:dyDescent="0.3">
      <c r="A2099" s="68"/>
      <c r="B2099" s="68"/>
      <c r="C2099" s="68"/>
      <c r="D2099" s="68"/>
      <c r="E2099" s="68"/>
      <c r="F2099" s="68"/>
      <c r="G2099" s="68"/>
      <c r="H2099" s="68"/>
    </row>
    <row r="2100" spans="1:8" x14ac:dyDescent="0.3">
      <c r="A2100" s="68"/>
      <c r="B2100" s="68"/>
      <c r="C2100" s="68"/>
      <c r="D2100" s="68"/>
      <c r="E2100" s="68"/>
      <c r="F2100" s="68"/>
      <c r="G2100" s="68"/>
      <c r="H2100" s="68"/>
    </row>
    <row r="2101" spans="1:8" x14ac:dyDescent="0.3">
      <c r="A2101" s="68"/>
      <c r="B2101" s="68"/>
      <c r="C2101" s="68"/>
      <c r="D2101" s="68"/>
      <c r="E2101" s="68"/>
      <c r="F2101" s="68"/>
      <c r="G2101" s="68"/>
      <c r="H2101" s="68"/>
    </row>
    <row r="2102" spans="1:8" x14ac:dyDescent="0.3">
      <c r="A2102" s="68"/>
      <c r="B2102" s="68"/>
      <c r="C2102" s="68"/>
      <c r="D2102" s="68"/>
      <c r="E2102" s="68"/>
      <c r="F2102" s="68"/>
      <c r="G2102" s="68"/>
      <c r="H2102" s="68"/>
    </row>
    <row r="2103" spans="1:8" x14ac:dyDescent="0.3">
      <c r="A2103" s="68"/>
      <c r="B2103" s="68"/>
      <c r="C2103" s="68"/>
      <c r="D2103" s="68"/>
      <c r="E2103" s="68"/>
      <c r="F2103" s="68"/>
      <c r="G2103" s="68"/>
      <c r="H2103" s="68"/>
    </row>
    <row r="2104" spans="1:8" x14ac:dyDescent="0.3">
      <c r="A2104" s="68"/>
      <c r="B2104" s="68"/>
      <c r="C2104" s="68"/>
      <c r="D2104" s="68"/>
      <c r="E2104" s="68"/>
      <c r="F2104" s="68"/>
      <c r="G2104" s="68"/>
      <c r="H2104" s="68"/>
    </row>
    <row r="2105" spans="1:8" x14ac:dyDescent="0.3">
      <c r="A2105" s="68"/>
      <c r="B2105" s="68"/>
      <c r="C2105" s="68"/>
      <c r="D2105" s="68"/>
      <c r="E2105" s="68"/>
      <c r="F2105" s="68"/>
      <c r="G2105" s="68"/>
      <c r="H2105" s="68"/>
    </row>
    <row r="2106" spans="1:8" x14ac:dyDescent="0.3">
      <c r="A2106" s="68"/>
      <c r="B2106" s="68"/>
      <c r="C2106" s="68"/>
      <c r="D2106" s="68"/>
      <c r="E2106" s="68"/>
      <c r="F2106" s="68"/>
      <c r="G2106" s="68"/>
      <c r="H2106" s="68"/>
    </row>
    <row r="2107" spans="1:8" x14ac:dyDescent="0.3">
      <c r="A2107" s="68"/>
      <c r="B2107" s="68"/>
      <c r="C2107" s="68"/>
      <c r="D2107" s="68"/>
      <c r="E2107" s="68"/>
      <c r="F2107" s="68"/>
      <c r="G2107" s="68"/>
      <c r="H2107" s="68"/>
    </row>
    <row r="2108" spans="1:8" x14ac:dyDescent="0.3">
      <c r="A2108" s="68"/>
      <c r="B2108" s="68"/>
      <c r="C2108" s="68"/>
      <c r="D2108" s="68"/>
      <c r="E2108" s="68"/>
      <c r="F2108" s="68"/>
      <c r="G2108" s="68"/>
      <c r="H2108" s="68"/>
    </row>
    <row r="2109" spans="1:8" x14ac:dyDescent="0.3">
      <c r="A2109" s="68"/>
      <c r="B2109" s="68"/>
      <c r="C2109" s="68"/>
      <c r="D2109" s="68"/>
      <c r="E2109" s="68"/>
      <c r="F2109" s="68"/>
      <c r="G2109" s="68"/>
      <c r="H2109" s="68"/>
    </row>
    <row r="2110" spans="1:8" x14ac:dyDescent="0.3">
      <c r="A2110" s="68"/>
      <c r="B2110" s="68"/>
      <c r="C2110" s="68"/>
      <c r="D2110" s="68"/>
      <c r="E2110" s="68"/>
      <c r="F2110" s="68"/>
      <c r="G2110" s="68"/>
      <c r="H2110" s="68"/>
    </row>
    <row r="2111" spans="1:8" x14ac:dyDescent="0.3">
      <c r="A2111" s="68"/>
      <c r="B2111" s="68"/>
      <c r="C2111" s="68"/>
      <c r="D2111" s="68"/>
      <c r="E2111" s="68"/>
      <c r="F2111" s="68"/>
      <c r="G2111" s="68"/>
      <c r="H2111" s="68"/>
    </row>
    <row r="2112" spans="1:8" x14ac:dyDescent="0.3">
      <c r="A2112" s="68"/>
      <c r="B2112" s="68"/>
      <c r="C2112" s="68"/>
      <c r="D2112" s="68"/>
      <c r="E2112" s="68"/>
      <c r="F2112" s="68"/>
      <c r="G2112" s="68"/>
      <c r="H2112" s="68"/>
    </row>
    <row r="2113" spans="1:8" x14ac:dyDescent="0.3">
      <c r="A2113" s="68"/>
      <c r="B2113" s="68"/>
      <c r="C2113" s="68"/>
      <c r="D2113" s="68"/>
      <c r="E2113" s="68"/>
      <c r="F2113" s="68"/>
      <c r="G2113" s="68"/>
      <c r="H2113" s="68"/>
    </row>
    <row r="2114" spans="1:8" x14ac:dyDescent="0.3">
      <c r="A2114" s="68"/>
      <c r="B2114" s="68"/>
      <c r="C2114" s="68"/>
      <c r="D2114" s="68"/>
      <c r="E2114" s="68"/>
      <c r="F2114" s="68"/>
      <c r="G2114" s="68"/>
      <c r="H2114" s="68"/>
    </row>
    <row r="2115" spans="1:8" x14ac:dyDescent="0.3">
      <c r="A2115" s="68"/>
      <c r="B2115" s="68"/>
      <c r="C2115" s="68"/>
      <c r="D2115" s="68"/>
      <c r="E2115" s="68"/>
      <c r="F2115" s="68"/>
      <c r="G2115" s="68"/>
      <c r="H2115" s="68"/>
    </row>
    <row r="2116" spans="1:8" x14ac:dyDescent="0.3">
      <c r="A2116" s="68"/>
      <c r="B2116" s="68"/>
      <c r="C2116" s="68"/>
      <c r="D2116" s="68"/>
      <c r="E2116" s="68"/>
      <c r="F2116" s="68"/>
      <c r="G2116" s="68"/>
      <c r="H2116" s="68"/>
    </row>
    <row r="2117" spans="1:8" x14ac:dyDescent="0.3">
      <c r="A2117" s="68"/>
      <c r="B2117" s="68"/>
      <c r="C2117" s="68"/>
      <c r="D2117" s="68"/>
      <c r="E2117" s="68"/>
      <c r="F2117" s="68"/>
      <c r="G2117" s="68"/>
      <c r="H2117" s="68"/>
    </row>
    <row r="2118" spans="1:8" x14ac:dyDescent="0.3">
      <c r="A2118" s="68"/>
      <c r="B2118" s="68"/>
      <c r="C2118" s="68"/>
      <c r="D2118" s="68"/>
      <c r="E2118" s="68"/>
      <c r="F2118" s="68"/>
      <c r="G2118" s="68"/>
      <c r="H2118" s="68"/>
    </row>
    <row r="2119" spans="1:8" x14ac:dyDescent="0.3">
      <c r="A2119" s="68"/>
      <c r="B2119" s="68"/>
      <c r="C2119" s="68"/>
      <c r="D2119" s="68"/>
      <c r="E2119" s="68"/>
      <c r="F2119" s="68"/>
      <c r="G2119" s="68"/>
      <c r="H2119" s="68"/>
    </row>
    <row r="2120" spans="1:8" x14ac:dyDescent="0.3">
      <c r="A2120" s="68"/>
      <c r="B2120" s="68"/>
      <c r="C2120" s="68"/>
      <c r="D2120" s="68"/>
      <c r="E2120" s="68"/>
      <c r="F2120" s="68"/>
      <c r="G2120" s="68"/>
      <c r="H2120" s="68"/>
    </row>
    <row r="2121" spans="1:8" x14ac:dyDescent="0.3">
      <c r="A2121" s="68"/>
      <c r="B2121" s="68"/>
      <c r="C2121" s="68"/>
      <c r="D2121" s="68"/>
      <c r="E2121" s="68"/>
      <c r="F2121" s="68"/>
      <c r="G2121" s="68"/>
      <c r="H2121" s="68"/>
    </row>
    <row r="2122" spans="1:8" x14ac:dyDescent="0.3">
      <c r="A2122" s="68"/>
      <c r="B2122" s="68"/>
      <c r="C2122" s="68"/>
      <c r="D2122" s="68"/>
      <c r="E2122" s="68"/>
      <c r="F2122" s="68"/>
      <c r="G2122" s="68"/>
      <c r="H2122" s="68"/>
    </row>
    <row r="2123" spans="1:8" x14ac:dyDescent="0.3">
      <c r="A2123" s="68"/>
      <c r="B2123" s="68"/>
      <c r="C2123" s="68"/>
      <c r="D2123" s="68"/>
      <c r="E2123" s="68"/>
      <c r="F2123" s="68"/>
      <c r="G2123" s="68"/>
      <c r="H2123" s="68"/>
    </row>
    <row r="2124" spans="1:8" x14ac:dyDescent="0.3">
      <c r="A2124" s="68"/>
      <c r="B2124" s="68"/>
      <c r="C2124" s="68"/>
      <c r="D2124" s="68"/>
      <c r="E2124" s="68"/>
      <c r="F2124" s="68"/>
      <c r="G2124" s="68"/>
      <c r="H2124" s="68"/>
    </row>
    <row r="2125" spans="1:8" x14ac:dyDescent="0.3">
      <c r="A2125" s="68"/>
      <c r="B2125" s="68"/>
      <c r="C2125" s="68"/>
      <c r="D2125" s="68"/>
      <c r="E2125" s="68"/>
      <c r="F2125" s="68"/>
      <c r="G2125" s="68"/>
      <c r="H2125" s="68"/>
    </row>
    <row r="2126" spans="1:8" x14ac:dyDescent="0.3">
      <c r="A2126" s="68"/>
      <c r="B2126" s="68"/>
      <c r="C2126" s="68"/>
      <c r="D2126" s="68"/>
      <c r="E2126" s="68"/>
      <c r="F2126" s="68"/>
      <c r="G2126" s="68"/>
      <c r="H2126" s="68"/>
    </row>
    <row r="2127" spans="1:8" x14ac:dyDescent="0.3">
      <c r="A2127" s="68"/>
      <c r="B2127" s="68"/>
      <c r="C2127" s="68"/>
      <c r="D2127" s="68"/>
      <c r="E2127" s="68"/>
      <c r="F2127" s="68"/>
      <c r="G2127" s="68"/>
      <c r="H2127" s="68"/>
    </row>
    <row r="2128" spans="1:8" x14ac:dyDescent="0.3">
      <c r="A2128" s="68"/>
      <c r="B2128" s="68"/>
      <c r="C2128" s="68"/>
      <c r="D2128" s="68"/>
      <c r="E2128" s="68"/>
      <c r="F2128" s="68"/>
      <c r="G2128" s="68"/>
      <c r="H2128" s="68"/>
    </row>
    <row r="2129" spans="1:8" x14ac:dyDescent="0.3">
      <c r="A2129" s="68"/>
      <c r="B2129" s="68"/>
      <c r="C2129" s="68"/>
      <c r="D2129" s="68"/>
      <c r="E2129" s="68"/>
      <c r="F2129" s="68"/>
      <c r="G2129" s="68"/>
      <c r="H2129" s="68"/>
    </row>
    <row r="2130" spans="1:8" x14ac:dyDescent="0.3">
      <c r="A2130" s="68"/>
      <c r="B2130" s="68"/>
      <c r="C2130" s="68"/>
      <c r="D2130" s="68"/>
      <c r="E2130" s="68"/>
      <c r="F2130" s="68"/>
      <c r="G2130" s="68"/>
      <c r="H2130" s="68"/>
    </row>
    <row r="2131" spans="1:8" x14ac:dyDescent="0.3">
      <c r="A2131" s="68"/>
      <c r="B2131" s="68"/>
      <c r="C2131" s="68"/>
      <c r="D2131" s="68"/>
      <c r="E2131" s="68"/>
      <c r="F2131" s="68"/>
      <c r="G2131" s="68"/>
      <c r="H2131" s="68"/>
    </row>
    <row r="2132" spans="1:8" x14ac:dyDescent="0.3">
      <c r="A2132" s="68"/>
      <c r="B2132" s="68"/>
      <c r="C2132" s="68"/>
      <c r="D2132" s="68"/>
      <c r="E2132" s="68"/>
      <c r="F2132" s="68"/>
      <c r="G2132" s="68"/>
      <c r="H2132" s="68"/>
    </row>
    <row r="2133" spans="1:8" x14ac:dyDescent="0.3">
      <c r="A2133" s="68"/>
      <c r="B2133" s="68"/>
      <c r="C2133" s="68"/>
      <c r="D2133" s="68"/>
      <c r="E2133" s="68"/>
      <c r="F2133" s="68"/>
      <c r="G2133" s="68"/>
      <c r="H2133" s="68"/>
    </row>
    <row r="2134" spans="1:8" x14ac:dyDescent="0.3">
      <c r="A2134" s="68"/>
      <c r="B2134" s="68"/>
      <c r="C2134" s="68"/>
      <c r="D2134" s="68"/>
      <c r="E2134" s="68"/>
      <c r="F2134" s="68"/>
      <c r="G2134" s="68"/>
      <c r="H2134" s="68"/>
    </row>
    <row r="2135" spans="1:8" x14ac:dyDescent="0.3">
      <c r="A2135" s="68"/>
      <c r="B2135" s="68"/>
      <c r="C2135" s="68"/>
      <c r="D2135" s="68"/>
      <c r="E2135" s="68"/>
      <c r="F2135" s="68"/>
      <c r="G2135" s="68"/>
      <c r="H2135" s="68"/>
    </row>
    <row r="2136" spans="1:8" x14ac:dyDescent="0.3">
      <c r="A2136" s="68"/>
      <c r="B2136" s="68"/>
      <c r="C2136" s="68"/>
      <c r="D2136" s="68"/>
      <c r="E2136" s="68"/>
      <c r="F2136" s="68"/>
      <c r="G2136" s="68"/>
      <c r="H2136" s="68"/>
    </row>
    <row r="2137" spans="1:8" x14ac:dyDescent="0.3">
      <c r="A2137" s="68"/>
      <c r="B2137" s="68"/>
      <c r="C2137" s="68"/>
      <c r="D2137" s="68"/>
      <c r="E2137" s="68"/>
      <c r="F2137" s="68"/>
      <c r="G2137" s="68"/>
      <c r="H2137" s="68"/>
    </row>
    <row r="2138" spans="1:8" x14ac:dyDescent="0.3">
      <c r="A2138" s="68"/>
      <c r="B2138" s="68"/>
      <c r="C2138" s="68"/>
      <c r="D2138" s="68"/>
      <c r="E2138" s="68"/>
      <c r="F2138" s="68"/>
      <c r="G2138" s="68"/>
      <c r="H2138" s="68"/>
    </row>
    <row r="2139" spans="1:8" x14ac:dyDescent="0.3">
      <c r="A2139" s="68"/>
      <c r="B2139" s="68"/>
      <c r="C2139" s="68"/>
      <c r="D2139" s="68"/>
      <c r="E2139" s="68"/>
      <c r="F2139" s="68"/>
      <c r="G2139" s="68"/>
      <c r="H2139" s="68"/>
    </row>
    <row r="2140" spans="1:8" x14ac:dyDescent="0.3">
      <c r="A2140" s="68"/>
      <c r="B2140" s="68"/>
      <c r="C2140" s="68"/>
      <c r="D2140" s="68"/>
      <c r="E2140" s="68"/>
      <c r="F2140" s="68"/>
      <c r="G2140" s="68"/>
      <c r="H2140" s="68"/>
    </row>
    <row r="2141" spans="1:8" x14ac:dyDescent="0.3">
      <c r="A2141" s="68"/>
      <c r="B2141" s="68"/>
      <c r="C2141" s="68"/>
      <c r="D2141" s="68"/>
      <c r="E2141" s="68"/>
      <c r="F2141" s="68"/>
      <c r="G2141" s="68"/>
      <c r="H2141" s="68"/>
    </row>
    <row r="2142" spans="1:8" x14ac:dyDescent="0.3">
      <c r="A2142" s="68"/>
      <c r="B2142" s="68"/>
      <c r="C2142" s="68"/>
      <c r="D2142" s="68"/>
      <c r="E2142" s="68"/>
      <c r="F2142" s="68"/>
      <c r="G2142" s="68"/>
      <c r="H2142" s="68"/>
    </row>
    <row r="2143" spans="1:8" x14ac:dyDescent="0.3">
      <c r="A2143" s="68"/>
      <c r="B2143" s="68"/>
      <c r="C2143" s="68"/>
      <c r="D2143" s="68"/>
      <c r="E2143" s="68"/>
      <c r="F2143" s="68"/>
      <c r="G2143" s="68"/>
      <c r="H2143" s="68"/>
    </row>
    <row r="2144" spans="1:8" x14ac:dyDescent="0.3">
      <c r="A2144" s="68"/>
      <c r="B2144" s="68"/>
      <c r="C2144" s="68"/>
      <c r="D2144" s="68"/>
      <c r="E2144" s="68"/>
      <c r="F2144" s="68"/>
      <c r="G2144" s="68"/>
      <c r="H2144" s="68"/>
    </row>
    <row r="2145" spans="1:8" x14ac:dyDescent="0.3">
      <c r="A2145" s="68"/>
      <c r="B2145" s="68"/>
      <c r="C2145" s="68"/>
      <c r="D2145" s="68"/>
      <c r="E2145" s="68"/>
      <c r="F2145" s="68"/>
      <c r="G2145" s="68"/>
      <c r="H2145" s="68"/>
    </row>
    <row r="2146" spans="1:8" x14ac:dyDescent="0.3">
      <c r="A2146" s="68"/>
      <c r="B2146" s="68"/>
      <c r="C2146" s="68"/>
      <c r="D2146" s="68"/>
      <c r="E2146" s="68"/>
      <c r="F2146" s="68"/>
      <c r="G2146" s="68"/>
      <c r="H2146" s="68"/>
    </row>
    <row r="2147" spans="1:8" x14ac:dyDescent="0.3">
      <c r="A2147" s="68"/>
      <c r="B2147" s="68"/>
      <c r="C2147" s="68"/>
      <c r="D2147" s="68"/>
      <c r="E2147" s="68"/>
      <c r="F2147" s="68"/>
      <c r="G2147" s="68"/>
      <c r="H2147" s="68"/>
    </row>
    <row r="2148" spans="1:8" x14ac:dyDescent="0.3">
      <c r="A2148" s="68"/>
      <c r="B2148" s="68"/>
      <c r="C2148" s="68"/>
      <c r="D2148" s="68"/>
      <c r="E2148" s="68"/>
      <c r="F2148" s="68"/>
      <c r="G2148" s="68"/>
      <c r="H2148" s="68"/>
    </row>
    <row r="2149" spans="1:8" x14ac:dyDescent="0.3">
      <c r="A2149" s="68"/>
      <c r="B2149" s="68"/>
      <c r="C2149" s="68"/>
      <c r="D2149" s="68"/>
      <c r="E2149" s="68"/>
      <c r="F2149" s="68"/>
      <c r="G2149" s="68"/>
      <c r="H2149" s="68"/>
    </row>
    <row r="2150" spans="1:8" x14ac:dyDescent="0.3">
      <c r="A2150" s="68"/>
      <c r="B2150" s="68"/>
      <c r="C2150" s="68"/>
      <c r="D2150" s="68"/>
      <c r="E2150" s="68"/>
      <c r="F2150" s="68"/>
      <c r="G2150" s="68"/>
      <c r="H2150" s="68"/>
    </row>
    <row r="2151" spans="1:8" x14ac:dyDescent="0.3">
      <c r="A2151" s="68"/>
      <c r="B2151" s="68"/>
      <c r="C2151" s="68"/>
      <c r="D2151" s="68"/>
      <c r="E2151" s="68"/>
      <c r="F2151" s="68"/>
      <c r="G2151" s="68"/>
      <c r="H2151" s="68"/>
    </row>
    <row r="2152" spans="1:8" x14ac:dyDescent="0.3">
      <c r="A2152" s="68"/>
      <c r="B2152" s="68"/>
      <c r="C2152" s="68"/>
      <c r="D2152" s="68"/>
      <c r="E2152" s="68"/>
      <c r="F2152" s="68"/>
      <c r="G2152" s="68"/>
      <c r="H2152" s="68"/>
    </row>
    <row r="2153" spans="1:8" x14ac:dyDescent="0.3">
      <c r="A2153" s="68"/>
      <c r="B2153" s="68"/>
      <c r="C2153" s="68"/>
      <c r="D2153" s="68"/>
      <c r="E2153" s="68"/>
      <c r="F2153" s="68"/>
      <c r="G2153" s="68"/>
      <c r="H2153" s="68"/>
    </row>
    <row r="2154" spans="1:8" x14ac:dyDescent="0.3">
      <c r="A2154" s="68"/>
      <c r="B2154" s="68"/>
      <c r="C2154" s="68"/>
      <c r="D2154" s="68"/>
      <c r="E2154" s="68"/>
      <c r="F2154" s="68"/>
      <c r="G2154" s="68"/>
      <c r="H2154" s="68"/>
    </row>
    <row r="2155" spans="1:8" x14ac:dyDescent="0.3">
      <c r="A2155" s="68"/>
      <c r="B2155" s="68"/>
      <c r="C2155" s="68"/>
      <c r="D2155" s="68"/>
      <c r="E2155" s="68"/>
      <c r="F2155" s="68"/>
      <c r="G2155" s="68"/>
      <c r="H2155" s="68"/>
    </row>
    <row r="2156" spans="1:8" x14ac:dyDescent="0.3">
      <c r="A2156" s="68"/>
      <c r="B2156" s="68"/>
      <c r="C2156" s="68"/>
      <c r="D2156" s="68"/>
      <c r="E2156" s="68"/>
      <c r="F2156" s="68"/>
      <c r="G2156" s="68"/>
      <c r="H2156" s="68"/>
    </row>
    <row r="2157" spans="1:8" x14ac:dyDescent="0.3">
      <c r="A2157" s="68"/>
      <c r="B2157" s="68"/>
      <c r="C2157" s="68"/>
      <c r="D2157" s="68"/>
      <c r="E2157" s="68"/>
      <c r="F2157" s="68"/>
      <c r="G2157" s="68"/>
      <c r="H2157" s="68"/>
    </row>
    <row r="2158" spans="1:8" x14ac:dyDescent="0.3">
      <c r="A2158" s="68"/>
      <c r="B2158" s="68"/>
      <c r="C2158" s="68"/>
      <c r="D2158" s="68"/>
      <c r="E2158" s="68"/>
      <c r="F2158" s="68"/>
      <c r="G2158" s="68"/>
      <c r="H2158" s="68"/>
    </row>
    <row r="2159" spans="1:8" x14ac:dyDescent="0.3">
      <c r="A2159" s="68"/>
      <c r="B2159" s="68"/>
      <c r="C2159" s="68"/>
      <c r="D2159" s="68"/>
      <c r="E2159" s="68"/>
      <c r="F2159" s="68"/>
      <c r="G2159" s="68"/>
      <c r="H2159" s="68"/>
    </row>
    <row r="2160" spans="1:8" x14ac:dyDescent="0.3">
      <c r="A2160" s="68"/>
      <c r="B2160" s="68"/>
      <c r="C2160" s="68"/>
      <c r="D2160" s="68"/>
      <c r="E2160" s="68"/>
      <c r="F2160" s="68"/>
      <c r="G2160" s="68"/>
      <c r="H2160" s="68"/>
    </row>
    <row r="2161" spans="1:8" x14ac:dyDescent="0.3">
      <c r="A2161" s="68"/>
      <c r="B2161" s="68"/>
      <c r="C2161" s="68"/>
      <c r="D2161" s="68"/>
      <c r="E2161" s="68"/>
      <c r="F2161" s="68"/>
      <c r="G2161" s="68"/>
      <c r="H2161" s="68"/>
    </row>
    <row r="2162" spans="1:8" x14ac:dyDescent="0.3">
      <c r="A2162" s="68"/>
      <c r="B2162" s="68"/>
      <c r="C2162" s="68"/>
      <c r="D2162" s="68"/>
      <c r="E2162" s="68"/>
      <c r="F2162" s="68"/>
      <c r="G2162" s="68"/>
      <c r="H2162" s="68"/>
    </row>
    <row r="2163" spans="1:8" x14ac:dyDescent="0.3">
      <c r="A2163" s="68"/>
      <c r="B2163" s="68"/>
      <c r="C2163" s="68"/>
      <c r="D2163" s="68"/>
      <c r="E2163" s="68"/>
      <c r="F2163" s="68"/>
      <c r="G2163" s="68"/>
      <c r="H2163" s="68"/>
    </row>
    <row r="2164" spans="1:8" x14ac:dyDescent="0.3">
      <c r="A2164" s="68"/>
      <c r="B2164" s="68"/>
      <c r="C2164" s="68"/>
      <c r="D2164" s="68"/>
      <c r="E2164" s="68"/>
      <c r="F2164" s="68"/>
      <c r="G2164" s="68"/>
      <c r="H2164" s="68"/>
    </row>
    <row r="2165" spans="1:8" x14ac:dyDescent="0.3">
      <c r="A2165" s="68"/>
      <c r="B2165" s="68"/>
      <c r="C2165" s="68"/>
      <c r="D2165" s="68"/>
      <c r="E2165" s="68"/>
      <c r="F2165" s="68"/>
      <c r="G2165" s="68"/>
      <c r="H2165" s="68"/>
    </row>
    <row r="2166" spans="1:8" x14ac:dyDescent="0.3">
      <c r="A2166" s="68"/>
      <c r="B2166" s="68"/>
      <c r="C2166" s="68"/>
      <c r="D2166" s="68"/>
      <c r="E2166" s="68"/>
      <c r="F2166" s="68"/>
      <c r="G2166" s="68"/>
      <c r="H2166" s="68"/>
    </row>
    <row r="2167" spans="1:8" x14ac:dyDescent="0.3">
      <c r="A2167" s="68"/>
      <c r="B2167" s="68"/>
      <c r="C2167" s="68"/>
      <c r="D2167" s="68"/>
      <c r="E2167" s="68"/>
      <c r="F2167" s="68"/>
      <c r="G2167" s="68"/>
      <c r="H2167" s="68"/>
    </row>
    <row r="2168" spans="1:8" x14ac:dyDescent="0.3">
      <c r="A2168" s="68"/>
      <c r="B2168" s="68"/>
      <c r="C2168" s="68"/>
      <c r="D2168" s="68"/>
      <c r="E2168" s="68"/>
      <c r="F2168" s="68"/>
      <c r="G2168" s="68"/>
      <c r="H2168" s="68"/>
    </row>
    <row r="2169" spans="1:8" x14ac:dyDescent="0.3">
      <c r="A2169" s="68"/>
      <c r="B2169" s="68"/>
      <c r="C2169" s="68"/>
      <c r="D2169" s="68"/>
      <c r="E2169" s="68"/>
      <c r="F2169" s="68"/>
      <c r="G2169" s="68"/>
      <c r="H2169" s="68"/>
    </row>
    <row r="2170" spans="1:8" x14ac:dyDescent="0.3">
      <c r="A2170" s="68"/>
      <c r="B2170" s="68"/>
      <c r="C2170" s="68"/>
      <c r="D2170" s="68"/>
      <c r="E2170" s="68"/>
      <c r="F2170" s="68"/>
      <c r="G2170" s="68"/>
      <c r="H2170" s="68"/>
    </row>
    <row r="2171" spans="1:8" x14ac:dyDescent="0.3">
      <c r="A2171" s="68"/>
      <c r="B2171" s="68"/>
      <c r="C2171" s="68"/>
      <c r="D2171" s="68"/>
      <c r="E2171" s="68"/>
      <c r="F2171" s="68"/>
      <c r="G2171" s="68"/>
      <c r="H2171" s="68"/>
    </row>
    <row r="2172" spans="1:8" x14ac:dyDescent="0.3">
      <c r="A2172" s="68"/>
      <c r="B2172" s="68"/>
      <c r="C2172" s="68"/>
      <c r="D2172" s="68"/>
      <c r="E2172" s="68"/>
      <c r="F2172" s="68"/>
      <c r="G2172" s="68"/>
      <c r="H2172" s="68"/>
    </row>
    <row r="2173" spans="1:8" x14ac:dyDescent="0.3">
      <c r="A2173" s="68"/>
      <c r="B2173" s="68"/>
      <c r="C2173" s="68"/>
      <c r="D2173" s="68"/>
      <c r="E2173" s="68"/>
      <c r="F2173" s="68"/>
      <c r="G2173" s="68"/>
      <c r="H2173" s="68"/>
    </row>
    <row r="2174" spans="1:8" x14ac:dyDescent="0.3">
      <c r="A2174" s="68"/>
      <c r="B2174" s="68"/>
      <c r="C2174" s="68"/>
      <c r="D2174" s="68"/>
      <c r="E2174" s="68"/>
      <c r="F2174" s="68"/>
      <c r="G2174" s="68"/>
      <c r="H2174" s="68"/>
    </row>
    <row r="2175" spans="1:8" x14ac:dyDescent="0.3">
      <c r="A2175" s="68"/>
      <c r="B2175" s="68"/>
      <c r="C2175" s="68"/>
      <c r="D2175" s="68"/>
      <c r="E2175" s="68"/>
      <c r="F2175" s="68"/>
      <c r="G2175" s="68"/>
      <c r="H2175" s="68"/>
    </row>
    <row r="2176" spans="1:8" x14ac:dyDescent="0.3">
      <c r="A2176" s="68"/>
      <c r="B2176" s="68"/>
      <c r="C2176" s="68"/>
      <c r="D2176" s="68"/>
      <c r="E2176" s="68"/>
      <c r="F2176" s="68"/>
      <c r="G2176" s="68"/>
      <c r="H2176" s="68"/>
    </row>
    <row r="2177" spans="1:8" x14ac:dyDescent="0.3">
      <c r="A2177" s="68"/>
      <c r="B2177" s="68"/>
      <c r="C2177" s="68"/>
      <c r="D2177" s="68"/>
      <c r="E2177" s="68"/>
      <c r="F2177" s="68"/>
      <c r="G2177" s="68"/>
      <c r="H2177" s="68"/>
    </row>
    <row r="2178" spans="1:8" x14ac:dyDescent="0.3">
      <c r="A2178" s="68"/>
      <c r="B2178" s="68"/>
      <c r="C2178" s="68"/>
      <c r="D2178" s="68"/>
      <c r="E2178" s="68"/>
      <c r="F2178" s="68"/>
      <c r="G2178" s="68"/>
      <c r="H2178" s="68"/>
    </row>
    <row r="2179" spans="1:8" x14ac:dyDescent="0.3">
      <c r="A2179" s="68"/>
      <c r="B2179" s="68"/>
      <c r="C2179" s="68"/>
      <c r="D2179" s="68"/>
      <c r="E2179" s="68"/>
      <c r="F2179" s="68"/>
      <c r="G2179" s="68"/>
      <c r="H2179" s="68"/>
    </row>
    <row r="2180" spans="1:8" x14ac:dyDescent="0.3">
      <c r="A2180" s="68"/>
      <c r="B2180" s="68"/>
      <c r="C2180" s="68"/>
      <c r="D2180" s="68"/>
      <c r="E2180" s="68"/>
      <c r="F2180" s="68"/>
      <c r="G2180" s="68"/>
      <c r="H2180" s="68"/>
    </row>
    <row r="2181" spans="1:8" x14ac:dyDescent="0.3">
      <c r="A2181" s="68"/>
      <c r="B2181" s="68"/>
      <c r="C2181" s="68"/>
      <c r="D2181" s="68"/>
      <c r="E2181" s="68"/>
      <c r="F2181" s="68"/>
      <c r="G2181" s="68"/>
      <c r="H2181" s="68"/>
    </row>
    <row r="2182" spans="1:8" x14ac:dyDescent="0.3">
      <c r="A2182" s="68"/>
      <c r="B2182" s="68"/>
      <c r="C2182" s="68"/>
      <c r="D2182" s="68"/>
      <c r="E2182" s="68"/>
      <c r="F2182" s="68"/>
      <c r="G2182" s="68"/>
      <c r="H2182" s="68"/>
    </row>
    <row r="2183" spans="1:8" x14ac:dyDescent="0.3">
      <c r="A2183" s="68"/>
      <c r="B2183" s="68"/>
      <c r="C2183" s="68"/>
      <c r="D2183" s="68"/>
      <c r="E2183" s="68"/>
      <c r="F2183" s="68"/>
      <c r="G2183" s="68"/>
      <c r="H2183" s="68"/>
    </row>
    <row r="2184" spans="1:8" x14ac:dyDescent="0.3">
      <c r="A2184" s="68"/>
      <c r="B2184" s="68"/>
      <c r="C2184" s="68"/>
      <c r="D2184" s="68"/>
      <c r="E2184" s="68"/>
      <c r="F2184" s="68"/>
      <c r="G2184" s="68"/>
      <c r="H2184" s="68"/>
    </row>
    <row r="2185" spans="1:8" x14ac:dyDescent="0.3">
      <c r="A2185" s="68"/>
      <c r="B2185" s="68"/>
      <c r="C2185" s="68"/>
      <c r="D2185" s="68"/>
      <c r="E2185" s="68"/>
      <c r="F2185" s="68"/>
      <c r="G2185" s="68"/>
      <c r="H2185" s="68"/>
    </row>
    <row r="2186" spans="1:8" x14ac:dyDescent="0.3">
      <c r="A2186" s="68"/>
      <c r="B2186" s="68"/>
      <c r="C2186" s="68"/>
      <c r="D2186" s="68"/>
      <c r="E2186" s="68"/>
      <c r="F2186" s="68"/>
      <c r="G2186" s="68"/>
      <c r="H2186" s="68"/>
    </row>
    <row r="2187" spans="1:8" x14ac:dyDescent="0.3">
      <c r="A2187" s="68"/>
      <c r="B2187" s="68"/>
      <c r="C2187" s="68"/>
      <c r="D2187" s="68"/>
      <c r="E2187" s="68"/>
      <c r="F2187" s="68"/>
      <c r="G2187" s="68"/>
      <c r="H2187" s="68"/>
    </row>
    <row r="2188" spans="1:8" x14ac:dyDescent="0.3">
      <c r="A2188" s="68"/>
      <c r="B2188" s="68"/>
      <c r="C2188" s="68"/>
      <c r="D2188" s="68"/>
      <c r="E2188" s="68"/>
      <c r="F2188" s="68"/>
      <c r="G2188" s="68"/>
      <c r="H2188" s="68"/>
    </row>
    <row r="2189" spans="1:8" x14ac:dyDescent="0.3">
      <c r="A2189" s="68"/>
      <c r="B2189" s="68"/>
      <c r="C2189" s="68"/>
      <c r="D2189" s="68"/>
      <c r="E2189" s="68"/>
      <c r="F2189" s="68"/>
      <c r="G2189" s="68"/>
      <c r="H2189" s="68"/>
    </row>
    <row r="2190" spans="1:8" x14ac:dyDescent="0.3">
      <c r="A2190" s="68"/>
      <c r="B2190" s="68"/>
      <c r="C2190" s="68"/>
      <c r="D2190" s="68"/>
      <c r="E2190" s="68"/>
      <c r="F2190" s="68"/>
      <c r="G2190" s="68"/>
      <c r="H2190" s="68"/>
    </row>
    <row r="2191" spans="1:8" x14ac:dyDescent="0.3">
      <c r="A2191" s="68"/>
      <c r="B2191" s="68"/>
      <c r="C2191" s="68"/>
      <c r="D2191" s="68"/>
      <c r="E2191" s="68"/>
      <c r="F2191" s="68"/>
      <c r="G2191" s="68"/>
      <c r="H2191" s="68"/>
    </row>
    <row r="2192" spans="1:8" x14ac:dyDescent="0.3">
      <c r="A2192" s="68"/>
      <c r="B2192" s="68"/>
      <c r="C2192" s="68"/>
      <c r="D2192" s="68"/>
      <c r="E2192" s="68"/>
      <c r="F2192" s="68"/>
      <c r="G2192" s="68"/>
      <c r="H2192" s="68"/>
    </row>
    <row r="2193" spans="1:8" x14ac:dyDescent="0.3">
      <c r="A2193" s="68"/>
      <c r="B2193" s="68"/>
      <c r="C2193" s="68"/>
      <c r="D2193" s="68"/>
      <c r="E2193" s="68"/>
      <c r="F2193" s="68"/>
      <c r="G2193" s="68"/>
      <c r="H2193" s="68"/>
    </row>
    <row r="2194" spans="1:8" x14ac:dyDescent="0.3">
      <c r="A2194" s="68"/>
      <c r="B2194" s="68"/>
      <c r="C2194" s="68"/>
      <c r="D2194" s="68"/>
      <c r="E2194" s="68"/>
      <c r="F2194" s="68"/>
      <c r="G2194" s="68"/>
      <c r="H2194" s="68"/>
    </row>
    <row r="2195" spans="1:8" x14ac:dyDescent="0.3">
      <c r="A2195" s="68"/>
      <c r="B2195" s="68"/>
      <c r="C2195" s="68"/>
      <c r="D2195" s="68"/>
      <c r="E2195" s="68"/>
      <c r="F2195" s="68"/>
      <c r="G2195" s="68"/>
      <c r="H2195" s="68"/>
    </row>
    <row r="2196" spans="1:8" x14ac:dyDescent="0.3">
      <c r="A2196" s="68"/>
      <c r="B2196" s="68"/>
      <c r="C2196" s="68"/>
      <c r="D2196" s="68"/>
      <c r="E2196" s="68"/>
      <c r="F2196" s="68"/>
      <c r="G2196" s="68"/>
      <c r="H2196" s="68"/>
    </row>
    <row r="2197" spans="1:8" x14ac:dyDescent="0.3">
      <c r="A2197" s="68"/>
      <c r="B2197" s="68"/>
      <c r="C2197" s="68"/>
      <c r="D2197" s="68"/>
      <c r="E2197" s="68"/>
      <c r="F2197" s="68"/>
      <c r="G2197" s="68"/>
      <c r="H2197" s="68"/>
    </row>
    <row r="2198" spans="1:8" x14ac:dyDescent="0.3">
      <c r="A2198" s="68"/>
      <c r="B2198" s="68"/>
      <c r="C2198" s="68"/>
      <c r="D2198" s="68"/>
      <c r="E2198" s="68"/>
      <c r="F2198" s="68"/>
      <c r="G2198" s="68"/>
      <c r="H2198" s="68"/>
    </row>
    <row r="2199" spans="1:8" x14ac:dyDescent="0.3">
      <c r="A2199" s="68"/>
      <c r="B2199" s="68"/>
      <c r="C2199" s="68"/>
      <c r="D2199" s="68"/>
      <c r="E2199" s="68"/>
      <c r="F2199" s="68"/>
      <c r="G2199" s="68"/>
      <c r="H2199" s="68"/>
    </row>
    <row r="2200" spans="1:8" x14ac:dyDescent="0.3">
      <c r="A2200" s="68"/>
      <c r="B2200" s="68"/>
      <c r="C2200" s="68"/>
      <c r="D2200" s="68"/>
      <c r="E2200" s="68"/>
      <c r="F2200" s="68"/>
      <c r="G2200" s="68"/>
      <c r="H2200" s="68"/>
    </row>
    <row r="2201" spans="1:8" x14ac:dyDescent="0.3">
      <c r="A2201" s="68"/>
      <c r="B2201" s="68"/>
      <c r="C2201" s="68"/>
      <c r="D2201" s="68"/>
      <c r="E2201" s="68"/>
      <c r="F2201" s="68"/>
      <c r="G2201" s="68"/>
      <c r="H2201" s="68"/>
    </row>
    <row r="2202" spans="1:8" x14ac:dyDescent="0.3">
      <c r="A2202" s="68"/>
      <c r="B2202" s="68"/>
      <c r="C2202" s="68"/>
      <c r="D2202" s="68"/>
      <c r="E2202" s="68"/>
      <c r="F2202" s="68"/>
      <c r="G2202" s="68"/>
      <c r="H2202" s="68"/>
    </row>
    <row r="2203" spans="1:8" x14ac:dyDescent="0.3">
      <c r="A2203" s="68"/>
      <c r="B2203" s="68"/>
      <c r="C2203" s="68"/>
      <c r="D2203" s="68"/>
      <c r="E2203" s="68"/>
      <c r="F2203" s="68"/>
      <c r="G2203" s="68"/>
      <c r="H2203" s="68"/>
    </row>
    <row r="2204" spans="1:8" x14ac:dyDescent="0.3">
      <c r="A2204" s="68"/>
      <c r="B2204" s="68"/>
      <c r="C2204" s="68"/>
      <c r="D2204" s="68"/>
      <c r="E2204" s="68"/>
      <c r="F2204" s="68"/>
      <c r="G2204" s="68"/>
      <c r="H2204" s="68"/>
    </row>
    <row r="2205" spans="1:8" x14ac:dyDescent="0.3">
      <c r="A2205" s="68"/>
      <c r="B2205" s="68"/>
      <c r="C2205" s="68"/>
      <c r="D2205" s="68"/>
      <c r="E2205" s="68"/>
      <c r="F2205" s="68"/>
      <c r="G2205" s="68"/>
      <c r="H2205" s="68"/>
    </row>
    <row r="2206" spans="1:8" x14ac:dyDescent="0.3">
      <c r="A2206" s="68"/>
      <c r="B2206" s="68"/>
      <c r="C2206" s="68"/>
      <c r="D2206" s="68"/>
      <c r="E2206" s="68"/>
      <c r="F2206" s="68"/>
      <c r="G2206" s="68"/>
      <c r="H2206" s="68"/>
    </row>
    <row r="2207" spans="1:8" x14ac:dyDescent="0.3">
      <c r="A2207" s="68"/>
      <c r="B2207" s="68"/>
      <c r="C2207" s="68"/>
      <c r="D2207" s="68"/>
      <c r="E2207" s="68"/>
      <c r="F2207" s="68"/>
      <c r="G2207" s="68"/>
      <c r="H2207" s="68"/>
    </row>
    <row r="2208" spans="1:8" x14ac:dyDescent="0.3">
      <c r="A2208" s="68"/>
      <c r="B2208" s="68"/>
      <c r="C2208" s="68"/>
      <c r="D2208" s="68"/>
      <c r="E2208" s="68"/>
      <c r="F2208" s="68"/>
      <c r="G2208" s="68"/>
      <c r="H2208" s="68"/>
    </row>
    <row r="2209" spans="1:8" x14ac:dyDescent="0.3">
      <c r="A2209" s="68"/>
      <c r="B2209" s="68"/>
      <c r="C2209" s="68"/>
      <c r="D2209" s="68"/>
      <c r="E2209" s="68"/>
      <c r="F2209" s="68"/>
      <c r="G2209" s="68"/>
      <c r="H2209" s="68"/>
    </row>
    <row r="2210" spans="1:8" x14ac:dyDescent="0.3">
      <c r="A2210" s="68"/>
      <c r="B2210" s="68"/>
      <c r="C2210" s="68"/>
      <c r="D2210" s="68"/>
      <c r="E2210" s="68"/>
      <c r="F2210" s="68"/>
      <c r="G2210" s="68"/>
      <c r="H2210" s="68"/>
    </row>
    <row r="2211" spans="1:8" x14ac:dyDescent="0.3">
      <c r="A2211" s="68"/>
      <c r="B2211" s="68"/>
      <c r="C2211" s="68"/>
      <c r="D2211" s="68"/>
      <c r="E2211" s="68"/>
      <c r="F2211" s="68"/>
      <c r="G2211" s="68"/>
      <c r="H2211" s="68"/>
    </row>
    <row r="2212" spans="1:8" x14ac:dyDescent="0.3">
      <c r="A2212" s="68"/>
      <c r="B2212" s="68"/>
      <c r="C2212" s="68"/>
      <c r="D2212" s="68"/>
      <c r="E2212" s="68"/>
      <c r="F2212" s="68"/>
      <c r="G2212" s="68"/>
      <c r="H2212" s="68"/>
    </row>
    <row r="2213" spans="1:8" x14ac:dyDescent="0.3">
      <c r="A2213" s="68"/>
      <c r="B2213" s="68"/>
      <c r="C2213" s="68"/>
      <c r="D2213" s="68"/>
      <c r="E2213" s="68"/>
      <c r="F2213" s="68"/>
      <c r="G2213" s="68"/>
      <c r="H2213" s="68"/>
    </row>
    <row r="2214" spans="1:8" x14ac:dyDescent="0.3">
      <c r="A2214" s="68"/>
      <c r="B2214" s="68"/>
      <c r="C2214" s="68"/>
      <c r="D2214" s="68"/>
      <c r="E2214" s="68"/>
      <c r="F2214" s="68"/>
      <c r="G2214" s="68"/>
      <c r="H2214" s="68"/>
    </row>
    <row r="2215" spans="1:8" x14ac:dyDescent="0.3">
      <c r="A2215" s="68"/>
      <c r="B2215" s="68"/>
      <c r="C2215" s="68"/>
      <c r="D2215" s="68"/>
      <c r="E2215" s="68"/>
      <c r="F2215" s="68"/>
      <c r="G2215" s="68"/>
      <c r="H2215" s="68"/>
    </row>
    <row r="2216" spans="1:8" x14ac:dyDescent="0.3">
      <c r="A2216" s="68"/>
      <c r="B2216" s="68"/>
      <c r="C2216" s="68"/>
      <c r="D2216" s="68"/>
      <c r="E2216" s="68"/>
      <c r="F2216" s="68"/>
      <c r="G2216" s="68"/>
      <c r="H2216" s="68"/>
    </row>
    <row r="2217" spans="1:8" x14ac:dyDescent="0.3">
      <c r="A2217" s="68"/>
      <c r="B2217" s="68"/>
      <c r="C2217" s="68"/>
      <c r="D2217" s="68"/>
      <c r="E2217" s="68"/>
      <c r="F2217" s="68"/>
      <c r="G2217" s="68"/>
      <c r="H2217" s="68"/>
    </row>
    <row r="2218" spans="1:8" x14ac:dyDescent="0.3">
      <c r="A2218" s="68"/>
      <c r="B2218" s="68"/>
      <c r="C2218" s="68"/>
      <c r="D2218" s="68"/>
      <c r="E2218" s="68"/>
      <c r="F2218" s="68"/>
      <c r="G2218" s="68"/>
      <c r="H2218" s="68"/>
    </row>
    <row r="2219" spans="1:8" x14ac:dyDescent="0.3">
      <c r="A2219" s="68"/>
      <c r="B2219" s="68"/>
      <c r="C2219" s="68"/>
      <c r="D2219" s="68"/>
      <c r="E2219" s="68"/>
      <c r="F2219" s="68"/>
      <c r="G2219" s="68"/>
      <c r="H2219" s="68"/>
    </row>
    <row r="2220" spans="1:8" x14ac:dyDescent="0.3">
      <c r="A2220" s="68"/>
      <c r="B2220" s="68"/>
      <c r="C2220" s="68"/>
      <c r="D2220" s="68"/>
      <c r="E2220" s="68"/>
      <c r="F2220" s="68"/>
      <c r="G2220" s="68"/>
      <c r="H2220" s="68"/>
    </row>
    <row r="2221" spans="1:8" x14ac:dyDescent="0.3">
      <c r="A2221" s="68"/>
      <c r="B2221" s="68"/>
      <c r="C2221" s="68"/>
      <c r="D2221" s="68"/>
      <c r="E2221" s="68"/>
      <c r="F2221" s="68"/>
      <c r="G2221" s="68"/>
      <c r="H2221" s="68"/>
    </row>
    <row r="2222" spans="1:8" x14ac:dyDescent="0.3">
      <c r="A2222" s="68"/>
      <c r="B2222" s="68"/>
      <c r="C2222" s="68"/>
      <c r="D2222" s="68"/>
      <c r="E2222" s="68"/>
      <c r="F2222" s="68"/>
      <c r="G2222" s="68"/>
      <c r="H2222" s="68"/>
    </row>
    <row r="2223" spans="1:8" x14ac:dyDescent="0.3">
      <c r="A2223" s="68"/>
      <c r="B2223" s="68"/>
      <c r="C2223" s="68"/>
      <c r="D2223" s="68"/>
      <c r="E2223" s="68"/>
      <c r="F2223" s="68"/>
      <c r="G2223" s="68"/>
      <c r="H2223" s="68"/>
    </row>
    <row r="2224" spans="1:8" x14ac:dyDescent="0.3">
      <c r="A2224" s="68"/>
      <c r="B2224" s="68"/>
      <c r="C2224" s="68"/>
      <c r="D2224" s="68"/>
      <c r="E2224" s="68"/>
      <c r="F2224" s="68"/>
      <c r="G2224" s="68"/>
      <c r="H2224" s="68"/>
    </row>
    <row r="2225" spans="1:8" x14ac:dyDescent="0.3">
      <c r="A2225" s="68"/>
      <c r="B2225" s="68"/>
      <c r="C2225" s="68"/>
      <c r="D2225" s="68"/>
      <c r="E2225" s="68"/>
      <c r="F2225" s="68"/>
      <c r="G2225" s="68"/>
      <c r="H2225" s="68"/>
    </row>
    <row r="2226" spans="1:8" x14ac:dyDescent="0.3">
      <c r="A2226" s="68"/>
      <c r="B2226" s="68"/>
      <c r="C2226" s="68"/>
      <c r="D2226" s="68"/>
      <c r="E2226" s="68"/>
      <c r="F2226" s="68"/>
      <c r="G2226" s="68"/>
      <c r="H2226" s="68"/>
    </row>
    <row r="2227" spans="1:8" x14ac:dyDescent="0.3">
      <c r="A2227" s="68"/>
      <c r="B2227" s="68"/>
      <c r="C2227" s="68"/>
      <c r="D2227" s="68"/>
      <c r="E2227" s="68"/>
      <c r="F2227" s="68"/>
      <c r="G2227" s="68"/>
      <c r="H2227" s="68"/>
    </row>
    <row r="2228" spans="1:8" x14ac:dyDescent="0.3">
      <c r="A2228" s="68"/>
      <c r="B2228" s="68"/>
      <c r="C2228" s="68"/>
      <c r="D2228" s="68"/>
      <c r="E2228" s="68"/>
      <c r="F2228" s="68"/>
      <c r="G2228" s="68"/>
      <c r="H2228" s="68"/>
    </row>
    <row r="2229" spans="1:8" x14ac:dyDescent="0.3">
      <c r="A2229" s="68"/>
      <c r="B2229" s="68"/>
      <c r="C2229" s="68"/>
      <c r="D2229" s="68"/>
      <c r="E2229" s="68"/>
      <c r="F2229" s="68"/>
      <c r="G2229" s="68"/>
      <c r="H2229" s="68"/>
    </row>
    <row r="2230" spans="1:8" x14ac:dyDescent="0.3">
      <c r="A2230" s="68"/>
      <c r="B2230" s="68"/>
      <c r="C2230" s="68"/>
      <c r="D2230" s="68"/>
      <c r="E2230" s="68"/>
      <c r="F2230" s="68"/>
      <c r="G2230" s="68"/>
      <c r="H2230" s="68"/>
    </row>
    <row r="2231" spans="1:8" x14ac:dyDescent="0.3">
      <c r="A2231" s="68"/>
      <c r="B2231" s="68"/>
      <c r="C2231" s="68"/>
      <c r="D2231" s="68"/>
      <c r="E2231" s="68"/>
      <c r="F2231" s="68"/>
      <c r="G2231" s="68"/>
      <c r="H2231" s="68"/>
    </row>
    <row r="2232" spans="1:8" x14ac:dyDescent="0.3">
      <c r="A2232" s="68"/>
      <c r="B2232" s="68"/>
      <c r="C2232" s="68"/>
      <c r="D2232" s="68"/>
      <c r="E2232" s="68"/>
      <c r="F2232" s="68"/>
      <c r="G2232" s="68"/>
      <c r="H2232" s="68"/>
    </row>
    <row r="2233" spans="1:8" x14ac:dyDescent="0.3">
      <c r="A2233" s="68"/>
      <c r="B2233" s="68"/>
      <c r="C2233" s="68"/>
      <c r="D2233" s="68"/>
      <c r="E2233" s="68"/>
      <c r="F2233" s="68"/>
      <c r="G2233" s="68"/>
      <c r="H2233" s="68"/>
    </row>
    <row r="2234" spans="1:8" x14ac:dyDescent="0.3">
      <c r="A2234" s="68"/>
      <c r="B2234" s="68"/>
      <c r="C2234" s="68"/>
      <c r="D2234" s="68"/>
      <c r="E2234" s="68"/>
      <c r="F2234" s="68"/>
      <c r="G2234" s="68"/>
      <c r="H2234" s="68"/>
    </row>
    <row r="2235" spans="1:8" x14ac:dyDescent="0.3">
      <c r="A2235" s="68"/>
      <c r="B2235" s="68"/>
      <c r="C2235" s="68"/>
      <c r="D2235" s="68"/>
      <c r="E2235" s="68"/>
      <c r="F2235" s="68"/>
      <c r="G2235" s="68"/>
      <c r="H2235" s="68"/>
    </row>
    <row r="2236" spans="1:8" x14ac:dyDescent="0.3">
      <c r="A2236" s="68"/>
      <c r="B2236" s="68"/>
      <c r="C2236" s="68"/>
      <c r="D2236" s="68"/>
      <c r="E2236" s="68"/>
      <c r="F2236" s="68"/>
      <c r="G2236" s="68"/>
      <c r="H2236" s="68"/>
    </row>
    <row r="2237" spans="1:8" x14ac:dyDescent="0.3">
      <c r="A2237" s="68"/>
      <c r="B2237" s="68"/>
      <c r="C2237" s="68"/>
      <c r="D2237" s="68"/>
      <c r="E2237" s="68"/>
      <c r="F2237" s="68"/>
      <c r="G2237" s="68"/>
      <c r="H2237" s="68"/>
    </row>
    <row r="2238" spans="1:8" x14ac:dyDescent="0.3">
      <c r="A2238" s="68"/>
      <c r="B2238" s="68"/>
      <c r="C2238" s="68"/>
      <c r="D2238" s="68"/>
      <c r="E2238" s="68"/>
      <c r="F2238" s="68"/>
      <c r="G2238" s="68"/>
      <c r="H2238" s="68"/>
    </row>
    <row r="2239" spans="1:8" x14ac:dyDescent="0.3">
      <c r="A2239" s="68"/>
      <c r="B2239" s="68"/>
      <c r="C2239" s="68"/>
      <c r="D2239" s="68"/>
      <c r="E2239" s="68"/>
      <c r="F2239" s="68"/>
      <c r="G2239" s="68"/>
      <c r="H2239" s="68"/>
    </row>
    <row r="2240" spans="1:8" x14ac:dyDescent="0.3">
      <c r="A2240" s="68"/>
      <c r="B2240" s="68"/>
      <c r="C2240" s="68"/>
      <c r="D2240" s="68"/>
      <c r="E2240" s="68"/>
      <c r="F2240" s="68"/>
      <c r="G2240" s="68"/>
      <c r="H2240" s="68"/>
    </row>
    <row r="2241" spans="1:8" x14ac:dyDescent="0.3">
      <c r="A2241" s="68"/>
      <c r="B2241" s="68"/>
      <c r="C2241" s="68"/>
      <c r="D2241" s="68"/>
      <c r="E2241" s="68"/>
      <c r="F2241" s="68"/>
      <c r="G2241" s="68"/>
      <c r="H2241" s="68"/>
    </row>
    <row r="2242" spans="1:8" x14ac:dyDescent="0.3">
      <c r="A2242" s="68"/>
      <c r="B2242" s="68"/>
      <c r="C2242" s="68"/>
      <c r="D2242" s="68"/>
      <c r="E2242" s="68"/>
      <c r="F2242" s="68"/>
      <c r="G2242" s="68"/>
      <c r="H2242" s="68"/>
    </row>
    <row r="2243" spans="1:8" x14ac:dyDescent="0.3">
      <c r="A2243" s="68"/>
      <c r="B2243" s="68"/>
      <c r="C2243" s="68"/>
      <c r="D2243" s="68"/>
      <c r="E2243" s="68"/>
      <c r="F2243" s="68"/>
      <c r="G2243" s="68"/>
      <c r="H2243" s="68"/>
    </row>
    <row r="2244" spans="1:8" x14ac:dyDescent="0.3">
      <c r="A2244" s="68"/>
      <c r="B2244" s="68"/>
      <c r="C2244" s="68"/>
      <c r="D2244" s="68"/>
      <c r="E2244" s="68"/>
      <c r="F2244" s="68"/>
      <c r="G2244" s="68"/>
      <c r="H2244" s="68"/>
    </row>
    <row r="2245" spans="1:8" x14ac:dyDescent="0.3">
      <c r="A2245" s="68"/>
      <c r="B2245" s="68"/>
      <c r="C2245" s="68"/>
      <c r="D2245" s="68"/>
      <c r="E2245" s="68"/>
      <c r="F2245" s="68"/>
      <c r="G2245" s="68"/>
      <c r="H2245" s="68"/>
    </row>
    <row r="2246" spans="1:8" x14ac:dyDescent="0.3">
      <c r="A2246" s="68"/>
      <c r="B2246" s="68"/>
      <c r="C2246" s="68"/>
      <c r="D2246" s="68"/>
      <c r="E2246" s="68"/>
      <c r="F2246" s="68"/>
      <c r="G2246" s="68"/>
      <c r="H2246" s="68"/>
    </row>
    <row r="2247" spans="1:8" x14ac:dyDescent="0.3">
      <c r="A2247" s="68"/>
      <c r="B2247" s="68"/>
      <c r="C2247" s="68"/>
      <c r="D2247" s="68"/>
      <c r="E2247" s="68"/>
      <c r="F2247" s="68"/>
      <c r="G2247" s="68"/>
      <c r="H2247" s="68"/>
    </row>
    <row r="2248" spans="1:8" x14ac:dyDescent="0.3">
      <c r="A2248" s="68"/>
      <c r="B2248" s="68"/>
      <c r="C2248" s="68"/>
      <c r="D2248" s="68"/>
      <c r="E2248" s="68"/>
      <c r="F2248" s="68"/>
      <c r="G2248" s="68"/>
      <c r="H2248" s="68"/>
    </row>
    <row r="2249" spans="1:8" x14ac:dyDescent="0.3">
      <c r="A2249" s="68"/>
      <c r="B2249" s="68"/>
      <c r="C2249" s="68"/>
      <c r="D2249" s="68"/>
      <c r="E2249" s="68"/>
      <c r="F2249" s="68"/>
      <c r="G2249" s="68"/>
      <c r="H2249" s="68"/>
    </row>
    <row r="2250" spans="1:8" x14ac:dyDescent="0.3">
      <c r="A2250" s="68"/>
      <c r="B2250" s="68"/>
      <c r="C2250" s="68"/>
      <c r="D2250" s="68"/>
      <c r="E2250" s="68"/>
      <c r="F2250" s="68"/>
      <c r="G2250" s="68"/>
      <c r="H2250" s="68"/>
    </row>
    <row r="2251" spans="1:8" x14ac:dyDescent="0.3">
      <c r="A2251" s="68"/>
      <c r="B2251" s="68"/>
      <c r="C2251" s="68"/>
      <c r="D2251" s="68"/>
      <c r="E2251" s="68"/>
      <c r="F2251" s="68"/>
      <c r="G2251" s="68"/>
      <c r="H2251" s="68"/>
    </row>
    <row r="2252" spans="1:8" x14ac:dyDescent="0.3">
      <c r="A2252" s="68"/>
      <c r="B2252" s="68"/>
      <c r="C2252" s="68"/>
      <c r="D2252" s="68"/>
      <c r="E2252" s="68"/>
      <c r="F2252" s="68"/>
      <c r="G2252" s="68"/>
      <c r="H2252" s="68"/>
    </row>
    <row r="2253" spans="1:8" x14ac:dyDescent="0.3">
      <c r="A2253" s="68"/>
      <c r="B2253" s="68"/>
      <c r="C2253" s="68"/>
      <c r="D2253" s="68"/>
      <c r="E2253" s="68"/>
      <c r="F2253" s="68"/>
      <c r="G2253" s="68"/>
      <c r="H2253" s="68"/>
    </row>
    <row r="2254" spans="1:8" x14ac:dyDescent="0.3">
      <c r="A2254" s="68"/>
      <c r="B2254" s="68"/>
      <c r="C2254" s="68"/>
      <c r="D2254" s="68"/>
      <c r="E2254" s="68"/>
      <c r="F2254" s="68"/>
      <c r="G2254" s="68"/>
      <c r="H2254" s="68"/>
    </row>
    <row r="2255" spans="1:8" x14ac:dyDescent="0.3">
      <c r="A2255" s="68"/>
      <c r="B2255" s="68"/>
      <c r="C2255" s="68"/>
      <c r="D2255" s="68"/>
      <c r="E2255" s="68"/>
      <c r="F2255" s="68"/>
      <c r="G2255" s="68"/>
      <c r="H2255" s="68"/>
    </row>
    <row r="2256" spans="1:8" x14ac:dyDescent="0.3">
      <c r="A2256" s="68"/>
      <c r="B2256" s="68"/>
      <c r="C2256" s="68"/>
      <c r="D2256" s="68"/>
      <c r="E2256" s="68"/>
      <c r="F2256" s="68"/>
      <c r="G2256" s="68"/>
      <c r="H2256" s="68"/>
    </row>
    <row r="2257" spans="1:8" x14ac:dyDescent="0.3">
      <c r="A2257" s="68"/>
      <c r="B2257" s="68"/>
      <c r="C2257" s="68"/>
      <c r="D2257" s="68"/>
      <c r="E2257" s="68"/>
      <c r="F2257" s="68"/>
      <c r="G2257" s="68"/>
      <c r="H2257" s="68"/>
    </row>
    <row r="2258" spans="1:8" x14ac:dyDescent="0.3">
      <c r="A2258" s="68"/>
      <c r="B2258" s="68"/>
      <c r="C2258" s="68"/>
      <c r="D2258" s="68"/>
      <c r="E2258" s="68"/>
      <c r="F2258" s="68"/>
      <c r="G2258" s="68"/>
      <c r="H2258" s="68"/>
    </row>
    <row r="2259" spans="1:8" x14ac:dyDescent="0.3">
      <c r="A2259" s="68"/>
      <c r="B2259" s="68"/>
      <c r="C2259" s="68"/>
      <c r="D2259" s="68"/>
      <c r="E2259" s="68"/>
      <c r="F2259" s="68"/>
      <c r="G2259" s="68"/>
      <c r="H2259" s="68"/>
    </row>
    <row r="2260" spans="1:8" x14ac:dyDescent="0.3">
      <c r="A2260" s="68"/>
      <c r="B2260" s="68"/>
      <c r="C2260" s="68"/>
      <c r="D2260" s="68"/>
      <c r="E2260" s="68"/>
      <c r="F2260" s="68"/>
      <c r="G2260" s="68"/>
      <c r="H2260" s="68"/>
    </row>
    <row r="2261" spans="1:8" x14ac:dyDescent="0.3">
      <c r="A2261" s="68"/>
      <c r="B2261" s="68"/>
      <c r="C2261" s="68"/>
      <c r="D2261" s="68"/>
      <c r="E2261" s="68"/>
      <c r="F2261" s="68"/>
      <c r="G2261" s="68"/>
      <c r="H2261" s="68"/>
    </row>
    <row r="2262" spans="1:8" x14ac:dyDescent="0.3">
      <c r="A2262" s="68"/>
      <c r="B2262" s="68"/>
      <c r="C2262" s="68"/>
      <c r="D2262" s="68"/>
      <c r="E2262" s="68"/>
      <c r="F2262" s="68"/>
      <c r="G2262" s="68"/>
      <c r="H2262" s="68"/>
    </row>
    <row r="2263" spans="1:8" x14ac:dyDescent="0.3">
      <c r="A2263" s="68"/>
      <c r="B2263" s="68"/>
      <c r="C2263" s="68"/>
      <c r="D2263" s="68"/>
      <c r="E2263" s="68"/>
      <c r="F2263" s="68"/>
      <c r="G2263" s="68"/>
      <c r="H2263" s="68"/>
    </row>
    <row r="2264" spans="1:8" x14ac:dyDescent="0.3">
      <c r="A2264" s="68"/>
      <c r="B2264" s="68"/>
      <c r="C2264" s="68"/>
      <c r="D2264" s="68"/>
      <c r="E2264" s="68"/>
      <c r="F2264" s="68"/>
      <c r="G2264" s="68"/>
      <c r="H2264" s="68"/>
    </row>
    <row r="2265" spans="1:8" x14ac:dyDescent="0.3">
      <c r="A2265" s="68"/>
      <c r="B2265" s="68"/>
      <c r="C2265" s="68"/>
      <c r="D2265" s="68"/>
      <c r="E2265" s="68"/>
      <c r="F2265" s="68"/>
      <c r="G2265" s="68"/>
      <c r="H2265" s="68"/>
    </row>
    <row r="2266" spans="1:8" x14ac:dyDescent="0.3">
      <c r="A2266" s="68"/>
      <c r="B2266" s="68"/>
      <c r="C2266" s="68"/>
      <c r="D2266" s="68"/>
      <c r="E2266" s="68"/>
      <c r="F2266" s="68"/>
      <c r="G2266" s="68"/>
      <c r="H2266" s="68"/>
    </row>
    <row r="2267" spans="1:8" x14ac:dyDescent="0.3">
      <c r="A2267" s="68"/>
      <c r="B2267" s="68"/>
      <c r="C2267" s="68"/>
      <c r="D2267" s="68"/>
      <c r="E2267" s="68"/>
      <c r="F2267" s="68"/>
      <c r="G2267" s="68"/>
      <c r="H2267" s="68"/>
    </row>
    <row r="2268" spans="1:8" x14ac:dyDescent="0.3">
      <c r="A2268" s="68"/>
      <c r="B2268" s="68"/>
      <c r="C2268" s="68"/>
      <c r="D2268" s="68"/>
      <c r="E2268" s="68"/>
      <c r="F2268" s="68"/>
      <c r="G2268" s="68"/>
      <c r="H2268" s="68"/>
    </row>
    <row r="2269" spans="1:8" x14ac:dyDescent="0.3">
      <c r="A2269" s="68"/>
      <c r="B2269" s="68"/>
      <c r="C2269" s="68"/>
      <c r="D2269" s="68"/>
      <c r="E2269" s="68"/>
      <c r="F2269" s="68"/>
      <c r="G2269" s="68"/>
      <c r="H2269" s="68"/>
    </row>
    <row r="2270" spans="1:8" x14ac:dyDescent="0.3">
      <c r="A2270" s="68"/>
      <c r="B2270" s="68"/>
      <c r="C2270" s="68"/>
      <c r="D2270" s="68"/>
      <c r="E2270" s="68"/>
      <c r="F2270" s="68"/>
      <c r="G2270" s="68"/>
      <c r="H2270" s="68"/>
    </row>
    <row r="2271" spans="1:8" x14ac:dyDescent="0.3">
      <c r="A2271" s="68"/>
      <c r="B2271" s="68"/>
      <c r="C2271" s="68"/>
      <c r="D2271" s="68"/>
      <c r="E2271" s="68"/>
      <c r="F2271" s="68"/>
      <c r="G2271" s="68"/>
      <c r="H2271" s="68"/>
    </row>
    <row r="2272" spans="1:8" x14ac:dyDescent="0.3">
      <c r="A2272" s="68"/>
      <c r="B2272" s="68"/>
      <c r="C2272" s="68"/>
      <c r="D2272" s="68"/>
      <c r="E2272" s="68"/>
      <c r="F2272" s="68"/>
      <c r="G2272" s="68"/>
      <c r="H2272" s="68"/>
    </row>
    <row r="2273" spans="1:8" x14ac:dyDescent="0.3">
      <c r="A2273" s="68"/>
      <c r="B2273" s="68"/>
      <c r="C2273" s="68"/>
      <c r="D2273" s="68"/>
      <c r="E2273" s="68"/>
      <c r="F2273" s="68"/>
      <c r="G2273" s="68"/>
      <c r="H2273" s="68"/>
    </row>
    <row r="2274" spans="1:8" x14ac:dyDescent="0.3">
      <c r="A2274" s="68"/>
      <c r="B2274" s="68"/>
      <c r="C2274" s="68"/>
      <c r="D2274" s="68"/>
      <c r="E2274" s="68"/>
      <c r="F2274" s="68"/>
      <c r="G2274" s="68"/>
      <c r="H2274" s="68"/>
    </row>
    <row r="2275" spans="1:8" x14ac:dyDescent="0.3">
      <c r="A2275" s="68"/>
      <c r="B2275" s="68"/>
      <c r="C2275" s="68"/>
      <c r="D2275" s="68"/>
      <c r="E2275" s="68"/>
      <c r="F2275" s="68"/>
      <c r="G2275" s="68"/>
      <c r="H2275" s="68"/>
    </row>
    <row r="2276" spans="1:8" x14ac:dyDescent="0.3">
      <c r="A2276" s="68"/>
      <c r="B2276" s="68"/>
      <c r="C2276" s="68"/>
      <c r="D2276" s="68"/>
      <c r="E2276" s="68"/>
      <c r="F2276" s="68"/>
      <c r="G2276" s="68"/>
      <c r="H2276" s="68"/>
    </row>
    <row r="2277" spans="1:8" x14ac:dyDescent="0.3">
      <c r="A2277" s="68"/>
      <c r="B2277" s="68"/>
      <c r="C2277" s="68"/>
      <c r="D2277" s="68"/>
      <c r="E2277" s="68"/>
      <c r="F2277" s="68"/>
      <c r="G2277" s="68"/>
      <c r="H2277" s="68"/>
    </row>
    <row r="2278" spans="1:8" x14ac:dyDescent="0.3">
      <c r="A2278" s="68"/>
      <c r="B2278" s="68"/>
      <c r="C2278" s="68"/>
      <c r="D2278" s="68"/>
      <c r="E2278" s="68"/>
      <c r="F2278" s="68"/>
      <c r="G2278" s="68"/>
      <c r="H2278" s="68"/>
    </row>
    <row r="2279" spans="1:8" x14ac:dyDescent="0.3">
      <c r="A2279" s="68"/>
      <c r="B2279" s="68"/>
      <c r="C2279" s="68"/>
      <c r="D2279" s="68"/>
      <c r="E2279" s="68"/>
      <c r="F2279" s="68"/>
      <c r="G2279" s="68"/>
      <c r="H2279" s="68"/>
    </row>
    <row r="2280" spans="1:8" x14ac:dyDescent="0.3">
      <c r="A2280" s="68"/>
      <c r="B2280" s="68"/>
      <c r="C2280" s="68"/>
      <c r="D2280" s="68"/>
      <c r="E2280" s="68"/>
      <c r="F2280" s="68"/>
      <c r="G2280" s="68"/>
      <c r="H2280" s="68"/>
    </row>
    <row r="2281" spans="1:8" x14ac:dyDescent="0.3">
      <c r="A2281" s="68"/>
      <c r="B2281" s="68"/>
      <c r="C2281" s="68"/>
      <c r="D2281" s="68"/>
      <c r="E2281" s="68"/>
      <c r="F2281" s="68"/>
      <c r="G2281" s="68"/>
      <c r="H2281" s="68"/>
    </row>
    <row r="2282" spans="1:8" x14ac:dyDescent="0.3">
      <c r="A2282" s="68"/>
      <c r="B2282" s="68"/>
      <c r="C2282" s="68"/>
      <c r="D2282" s="68"/>
      <c r="E2282" s="68"/>
      <c r="F2282" s="68"/>
      <c r="G2282" s="68"/>
      <c r="H2282" s="68"/>
    </row>
    <row r="2283" spans="1:8" x14ac:dyDescent="0.3">
      <c r="A2283" s="68"/>
      <c r="B2283" s="68"/>
      <c r="C2283" s="68"/>
      <c r="D2283" s="68"/>
      <c r="E2283" s="68"/>
      <c r="F2283" s="68"/>
      <c r="G2283" s="68"/>
      <c r="H2283" s="68"/>
    </row>
    <row r="2284" spans="1:8" x14ac:dyDescent="0.3">
      <c r="A2284" s="68"/>
      <c r="B2284" s="68"/>
      <c r="C2284" s="68"/>
      <c r="D2284" s="68"/>
      <c r="E2284" s="68"/>
      <c r="F2284" s="68"/>
      <c r="G2284" s="68"/>
      <c r="H2284" s="68"/>
    </row>
    <row r="2285" spans="1:8" x14ac:dyDescent="0.3">
      <c r="A2285" s="68"/>
      <c r="B2285" s="68"/>
      <c r="C2285" s="68"/>
      <c r="D2285" s="68"/>
      <c r="E2285" s="68"/>
      <c r="F2285" s="68"/>
      <c r="G2285" s="68"/>
      <c r="H2285" s="68"/>
    </row>
    <row r="2286" spans="1:8" x14ac:dyDescent="0.3">
      <c r="A2286" s="68"/>
      <c r="B2286" s="68"/>
      <c r="C2286" s="68"/>
      <c r="D2286" s="68"/>
      <c r="E2286" s="68"/>
      <c r="F2286" s="68"/>
      <c r="G2286" s="68"/>
      <c r="H2286" s="68"/>
    </row>
    <row r="2287" spans="1:8" x14ac:dyDescent="0.3">
      <c r="A2287" s="68"/>
      <c r="B2287" s="68"/>
      <c r="C2287" s="68"/>
      <c r="D2287" s="68"/>
      <c r="E2287" s="68"/>
      <c r="F2287" s="68"/>
      <c r="G2287" s="68"/>
      <c r="H2287" s="68"/>
    </row>
    <row r="2288" spans="1:8" x14ac:dyDescent="0.3">
      <c r="A2288" s="68"/>
      <c r="B2288" s="68"/>
      <c r="C2288" s="68"/>
      <c r="D2288" s="68"/>
      <c r="E2288" s="68"/>
      <c r="F2288" s="68"/>
      <c r="G2288" s="68"/>
      <c r="H2288" s="68"/>
    </row>
    <row r="2289" spans="1:8" x14ac:dyDescent="0.3">
      <c r="A2289" s="68"/>
      <c r="B2289" s="68"/>
      <c r="C2289" s="68"/>
      <c r="D2289" s="68"/>
      <c r="E2289" s="68"/>
      <c r="F2289" s="68"/>
      <c r="G2289" s="68"/>
      <c r="H2289" s="68"/>
    </row>
    <row r="2290" spans="1:8" x14ac:dyDescent="0.3">
      <c r="A2290" s="68"/>
      <c r="B2290" s="68"/>
      <c r="C2290" s="68"/>
      <c r="D2290" s="68"/>
      <c r="E2290" s="68"/>
      <c r="F2290" s="68"/>
      <c r="G2290" s="68"/>
      <c r="H2290" s="68"/>
    </row>
    <row r="2291" spans="1:8" x14ac:dyDescent="0.3">
      <c r="A2291" s="68"/>
      <c r="B2291" s="68"/>
      <c r="C2291" s="68"/>
      <c r="D2291" s="68"/>
      <c r="E2291" s="68"/>
      <c r="F2291" s="68"/>
      <c r="G2291" s="68"/>
      <c r="H2291" s="68"/>
    </row>
    <row r="2292" spans="1:8" x14ac:dyDescent="0.3">
      <c r="A2292" s="68"/>
      <c r="B2292" s="68"/>
      <c r="C2292" s="68"/>
      <c r="D2292" s="68"/>
      <c r="E2292" s="68"/>
      <c r="F2292" s="68"/>
      <c r="G2292" s="68"/>
      <c r="H2292" s="68"/>
    </row>
    <row r="2293" spans="1:8" x14ac:dyDescent="0.3">
      <c r="A2293" s="68"/>
      <c r="B2293" s="68"/>
      <c r="C2293" s="68"/>
      <c r="D2293" s="68"/>
      <c r="E2293" s="68"/>
      <c r="F2293" s="68"/>
      <c r="G2293" s="68"/>
      <c r="H2293" s="68"/>
    </row>
    <row r="2294" spans="1:8" x14ac:dyDescent="0.3">
      <c r="A2294" s="68"/>
      <c r="B2294" s="68"/>
      <c r="C2294" s="68"/>
      <c r="D2294" s="68"/>
      <c r="E2294" s="68"/>
      <c r="F2294" s="68"/>
      <c r="G2294" s="68"/>
      <c r="H2294" s="68"/>
    </row>
    <row r="2295" spans="1:8" x14ac:dyDescent="0.3">
      <c r="A2295" s="68"/>
      <c r="B2295" s="68"/>
      <c r="C2295" s="68"/>
      <c r="D2295" s="68"/>
      <c r="E2295" s="68"/>
      <c r="F2295" s="68"/>
      <c r="G2295" s="68"/>
      <c r="H2295" s="68"/>
    </row>
    <row r="2296" spans="1:8" x14ac:dyDescent="0.3">
      <c r="A2296" s="68"/>
      <c r="B2296" s="68"/>
      <c r="C2296" s="68"/>
      <c r="D2296" s="68"/>
      <c r="E2296" s="68"/>
      <c r="F2296" s="68"/>
      <c r="G2296" s="68"/>
      <c r="H2296" s="68"/>
    </row>
    <row r="2297" spans="1:8" x14ac:dyDescent="0.3">
      <c r="A2297" s="68"/>
      <c r="B2297" s="68"/>
      <c r="C2297" s="68"/>
      <c r="D2297" s="68"/>
      <c r="E2297" s="68"/>
      <c r="F2297" s="68"/>
      <c r="G2297" s="68"/>
      <c r="H2297" s="68"/>
    </row>
    <row r="2298" spans="1:8" x14ac:dyDescent="0.3">
      <c r="A2298" s="68"/>
      <c r="B2298" s="68"/>
      <c r="C2298" s="68"/>
      <c r="D2298" s="68"/>
      <c r="E2298" s="68"/>
      <c r="F2298" s="68"/>
      <c r="G2298" s="68"/>
      <c r="H2298" s="68"/>
    </row>
    <row r="2299" spans="1:8" x14ac:dyDescent="0.3">
      <c r="A2299" s="68"/>
      <c r="B2299" s="68"/>
      <c r="C2299" s="68"/>
      <c r="D2299" s="68"/>
      <c r="E2299" s="68"/>
      <c r="F2299" s="68"/>
      <c r="G2299" s="68"/>
      <c r="H2299" s="68"/>
    </row>
    <row r="2300" spans="1:8" x14ac:dyDescent="0.3">
      <c r="A2300" s="68"/>
      <c r="B2300" s="68"/>
      <c r="C2300" s="68"/>
      <c r="D2300" s="68"/>
      <c r="E2300" s="68"/>
      <c r="F2300" s="68"/>
      <c r="G2300" s="68"/>
      <c r="H2300" s="68"/>
    </row>
    <row r="2301" spans="1:8" x14ac:dyDescent="0.3">
      <c r="A2301" s="68"/>
      <c r="B2301" s="68"/>
      <c r="C2301" s="68"/>
      <c r="D2301" s="68"/>
      <c r="E2301" s="68"/>
      <c r="F2301" s="68"/>
      <c r="G2301" s="68"/>
      <c r="H2301" s="68"/>
    </row>
    <row r="2302" spans="1:8" x14ac:dyDescent="0.3">
      <c r="A2302" s="68"/>
      <c r="B2302" s="68"/>
      <c r="C2302" s="68"/>
      <c r="D2302" s="68"/>
      <c r="E2302" s="68"/>
      <c r="F2302" s="68"/>
      <c r="G2302" s="68"/>
      <c r="H2302" s="68"/>
    </row>
    <row r="2303" spans="1:8" x14ac:dyDescent="0.3">
      <c r="A2303" s="68"/>
      <c r="B2303" s="68"/>
      <c r="C2303" s="68"/>
      <c r="D2303" s="68"/>
      <c r="E2303" s="68"/>
      <c r="F2303" s="68"/>
      <c r="G2303" s="68"/>
      <c r="H2303" s="68"/>
    </row>
    <row r="2304" spans="1:8" x14ac:dyDescent="0.3">
      <c r="A2304" s="68"/>
      <c r="B2304" s="68"/>
      <c r="C2304" s="68"/>
      <c r="D2304" s="68"/>
      <c r="E2304" s="68"/>
      <c r="F2304" s="68"/>
      <c r="G2304" s="68"/>
      <c r="H2304" s="68"/>
    </row>
    <row r="2305" spans="1:8" x14ac:dyDescent="0.3">
      <c r="A2305" s="68"/>
      <c r="B2305" s="68"/>
      <c r="C2305" s="68"/>
      <c r="D2305" s="68"/>
      <c r="E2305" s="68"/>
      <c r="F2305" s="68"/>
      <c r="G2305" s="68"/>
      <c r="H2305" s="68"/>
    </row>
    <row r="2306" spans="1:8" x14ac:dyDescent="0.3">
      <c r="A2306" s="68"/>
      <c r="B2306" s="68"/>
      <c r="C2306" s="68"/>
      <c r="D2306" s="68"/>
      <c r="E2306" s="68"/>
      <c r="F2306" s="68"/>
      <c r="G2306" s="68"/>
      <c r="H2306" s="68"/>
    </row>
    <row r="2307" spans="1:8" x14ac:dyDescent="0.3">
      <c r="A2307" s="68"/>
      <c r="B2307" s="68"/>
      <c r="C2307" s="68"/>
      <c r="D2307" s="68"/>
      <c r="E2307" s="68"/>
      <c r="F2307" s="68"/>
      <c r="G2307" s="68"/>
      <c r="H2307" s="68"/>
    </row>
    <row r="2308" spans="1:8" x14ac:dyDescent="0.3">
      <c r="A2308" s="68"/>
      <c r="B2308" s="68"/>
      <c r="C2308" s="68"/>
      <c r="D2308" s="68"/>
      <c r="E2308" s="68"/>
      <c r="F2308" s="68"/>
      <c r="G2308" s="68"/>
      <c r="H2308" s="68"/>
    </row>
    <row r="2309" spans="1:8" x14ac:dyDescent="0.3">
      <c r="A2309" s="68"/>
      <c r="B2309" s="68"/>
      <c r="C2309" s="68"/>
      <c r="D2309" s="68"/>
      <c r="E2309" s="68"/>
      <c r="F2309" s="68"/>
      <c r="G2309" s="68"/>
      <c r="H2309" s="68"/>
    </row>
    <row r="2310" spans="1:8" x14ac:dyDescent="0.3">
      <c r="A2310" s="68"/>
      <c r="B2310" s="68"/>
      <c r="C2310" s="68"/>
      <c r="D2310" s="68"/>
      <c r="E2310" s="68"/>
      <c r="F2310" s="68"/>
      <c r="G2310" s="68"/>
      <c r="H2310" s="68"/>
    </row>
    <row r="2311" spans="1:8" x14ac:dyDescent="0.3">
      <c r="A2311" s="68"/>
      <c r="B2311" s="68"/>
      <c r="C2311" s="68"/>
      <c r="D2311" s="68"/>
      <c r="E2311" s="68"/>
      <c r="F2311" s="68"/>
      <c r="G2311" s="68"/>
      <c r="H2311" s="68"/>
    </row>
    <row r="2312" spans="1:8" x14ac:dyDescent="0.3">
      <c r="A2312" s="68"/>
      <c r="B2312" s="68"/>
      <c r="C2312" s="68"/>
      <c r="D2312" s="68"/>
      <c r="E2312" s="68"/>
      <c r="F2312" s="68"/>
      <c r="G2312" s="68"/>
      <c r="H2312" s="68"/>
    </row>
    <row r="2313" spans="1:8" x14ac:dyDescent="0.3">
      <c r="A2313" s="68"/>
      <c r="B2313" s="68"/>
      <c r="C2313" s="68"/>
      <c r="D2313" s="68"/>
      <c r="E2313" s="68"/>
      <c r="F2313" s="68"/>
      <c r="G2313" s="68"/>
      <c r="H2313" s="68"/>
    </row>
    <row r="2314" spans="1:8" x14ac:dyDescent="0.3">
      <c r="A2314" s="68"/>
      <c r="B2314" s="68"/>
      <c r="C2314" s="68"/>
      <c r="D2314" s="68"/>
      <c r="E2314" s="68"/>
      <c r="F2314" s="68"/>
      <c r="G2314" s="68"/>
      <c r="H2314" s="68"/>
    </row>
    <row r="2315" spans="1:8" x14ac:dyDescent="0.3">
      <c r="A2315" s="68"/>
      <c r="B2315" s="68"/>
      <c r="C2315" s="68"/>
      <c r="D2315" s="68"/>
      <c r="E2315" s="68"/>
      <c r="F2315" s="68"/>
      <c r="G2315" s="68"/>
      <c r="H2315" s="68"/>
    </row>
    <row r="2316" spans="1:8" x14ac:dyDescent="0.3">
      <c r="A2316" s="68"/>
      <c r="B2316" s="68"/>
      <c r="C2316" s="68"/>
      <c r="D2316" s="68"/>
      <c r="E2316" s="68"/>
      <c r="F2316" s="68"/>
      <c r="G2316" s="68"/>
      <c r="H2316" s="68"/>
    </row>
    <row r="2317" spans="1:8" x14ac:dyDescent="0.3">
      <c r="A2317" s="68"/>
      <c r="B2317" s="68"/>
      <c r="C2317" s="68"/>
      <c r="D2317" s="68"/>
      <c r="E2317" s="68"/>
      <c r="F2317" s="68"/>
      <c r="G2317" s="68"/>
      <c r="H2317" s="68"/>
    </row>
    <row r="2318" spans="1:8" x14ac:dyDescent="0.3">
      <c r="A2318" s="68"/>
      <c r="B2318" s="68"/>
      <c r="C2318" s="68"/>
      <c r="D2318" s="68"/>
      <c r="E2318" s="68"/>
      <c r="F2318" s="68"/>
      <c r="G2318" s="68"/>
      <c r="H2318" s="68"/>
    </row>
    <row r="2319" spans="1:8" x14ac:dyDescent="0.3">
      <c r="A2319" s="68"/>
      <c r="B2319" s="68"/>
      <c r="C2319" s="68"/>
      <c r="D2319" s="68"/>
      <c r="E2319" s="68"/>
      <c r="F2319" s="68"/>
      <c r="G2319" s="68"/>
      <c r="H2319" s="68"/>
    </row>
    <row r="2320" spans="1:8" x14ac:dyDescent="0.3">
      <c r="A2320" s="68"/>
      <c r="B2320" s="68"/>
      <c r="C2320" s="68"/>
      <c r="D2320" s="68"/>
      <c r="E2320" s="68"/>
      <c r="F2320" s="68"/>
      <c r="G2320" s="68"/>
      <c r="H2320" s="68"/>
    </row>
    <row r="2321" spans="1:8" x14ac:dyDescent="0.3">
      <c r="A2321" s="68"/>
      <c r="B2321" s="68"/>
      <c r="C2321" s="68"/>
      <c r="D2321" s="68"/>
      <c r="E2321" s="68"/>
      <c r="F2321" s="68"/>
      <c r="G2321" s="68"/>
      <c r="H2321" s="68"/>
    </row>
    <row r="2322" spans="1:8" x14ac:dyDescent="0.3">
      <c r="A2322" s="68"/>
      <c r="B2322" s="68"/>
      <c r="C2322" s="68"/>
      <c r="D2322" s="68"/>
      <c r="E2322" s="68"/>
      <c r="F2322" s="68"/>
      <c r="G2322" s="68"/>
      <c r="H2322" s="68"/>
    </row>
    <row r="2323" spans="1:8" x14ac:dyDescent="0.3">
      <c r="A2323" s="68"/>
      <c r="B2323" s="68"/>
      <c r="C2323" s="68"/>
      <c r="D2323" s="68"/>
      <c r="E2323" s="68"/>
      <c r="F2323" s="68"/>
      <c r="G2323" s="68"/>
      <c r="H2323" s="68"/>
    </row>
    <row r="2324" spans="1:8" x14ac:dyDescent="0.3">
      <c r="A2324" s="68"/>
      <c r="B2324" s="68"/>
      <c r="C2324" s="68"/>
      <c r="D2324" s="68"/>
      <c r="E2324" s="68"/>
      <c r="F2324" s="68"/>
      <c r="G2324" s="68"/>
      <c r="H2324" s="68"/>
    </row>
    <row r="2325" spans="1:8" x14ac:dyDescent="0.3">
      <c r="A2325" s="68"/>
      <c r="B2325" s="68"/>
      <c r="C2325" s="68"/>
      <c r="D2325" s="68"/>
      <c r="E2325" s="68"/>
      <c r="F2325" s="68"/>
      <c r="G2325" s="68"/>
      <c r="H2325" s="68"/>
    </row>
    <row r="2326" spans="1:8" x14ac:dyDescent="0.3">
      <c r="A2326" s="68"/>
      <c r="B2326" s="68"/>
      <c r="C2326" s="68"/>
      <c r="D2326" s="68"/>
      <c r="E2326" s="68"/>
      <c r="F2326" s="68"/>
      <c r="G2326" s="68"/>
      <c r="H2326" s="68"/>
    </row>
    <row r="2327" spans="1:8" x14ac:dyDescent="0.3">
      <c r="A2327" s="68"/>
      <c r="B2327" s="68"/>
      <c r="C2327" s="68"/>
      <c r="D2327" s="68"/>
      <c r="E2327" s="68"/>
      <c r="F2327" s="68"/>
      <c r="G2327" s="68"/>
      <c r="H2327" s="68"/>
    </row>
    <row r="2328" spans="1:8" x14ac:dyDescent="0.3">
      <c r="A2328" s="68"/>
      <c r="B2328" s="68"/>
      <c r="C2328" s="68"/>
      <c r="D2328" s="68"/>
      <c r="E2328" s="68"/>
      <c r="F2328" s="68"/>
      <c r="G2328" s="68"/>
      <c r="H2328" s="68"/>
    </row>
    <row r="2329" spans="1:8" x14ac:dyDescent="0.3">
      <c r="A2329" s="68"/>
      <c r="B2329" s="68"/>
      <c r="C2329" s="68"/>
      <c r="D2329" s="68"/>
      <c r="E2329" s="68"/>
      <c r="F2329" s="68"/>
      <c r="G2329" s="68"/>
      <c r="H2329" s="68"/>
    </row>
    <row r="2330" spans="1:8" x14ac:dyDescent="0.3">
      <c r="A2330" s="68"/>
      <c r="B2330" s="68"/>
      <c r="C2330" s="68"/>
      <c r="D2330" s="68"/>
      <c r="E2330" s="68"/>
      <c r="F2330" s="68"/>
      <c r="G2330" s="68"/>
      <c r="H2330" s="68"/>
    </row>
    <row r="2331" spans="1:8" x14ac:dyDescent="0.3">
      <c r="A2331" s="68"/>
      <c r="B2331" s="68"/>
      <c r="C2331" s="68"/>
      <c r="D2331" s="68"/>
      <c r="E2331" s="68"/>
      <c r="F2331" s="68"/>
      <c r="G2331" s="68"/>
      <c r="H2331" s="68"/>
    </row>
    <row r="2332" spans="1:8" x14ac:dyDescent="0.3">
      <c r="A2332" s="68"/>
      <c r="B2332" s="68"/>
      <c r="C2332" s="68"/>
      <c r="D2332" s="68"/>
      <c r="E2332" s="68"/>
      <c r="F2332" s="68"/>
      <c r="G2332" s="68"/>
      <c r="H2332" s="68"/>
    </row>
    <row r="2333" spans="1:8" x14ac:dyDescent="0.3">
      <c r="A2333" s="68"/>
      <c r="B2333" s="68"/>
      <c r="C2333" s="68"/>
      <c r="D2333" s="68"/>
      <c r="E2333" s="68"/>
      <c r="F2333" s="68"/>
      <c r="G2333" s="68"/>
      <c r="H2333" s="68"/>
    </row>
    <row r="2334" spans="1:8" x14ac:dyDescent="0.3">
      <c r="A2334" s="68"/>
      <c r="B2334" s="68"/>
      <c r="C2334" s="68"/>
      <c r="D2334" s="68"/>
      <c r="E2334" s="68"/>
      <c r="F2334" s="68"/>
      <c r="G2334" s="68"/>
      <c r="H2334" s="68"/>
    </row>
    <row r="2335" spans="1:8" x14ac:dyDescent="0.3">
      <c r="A2335" s="68"/>
      <c r="B2335" s="68"/>
      <c r="C2335" s="68"/>
      <c r="D2335" s="68"/>
      <c r="E2335" s="68"/>
      <c r="F2335" s="68"/>
      <c r="G2335" s="68"/>
      <c r="H2335" s="68"/>
    </row>
    <row r="2336" spans="1:8" x14ac:dyDescent="0.3">
      <c r="A2336" s="68"/>
      <c r="B2336" s="68"/>
      <c r="C2336" s="68"/>
      <c r="D2336" s="68"/>
      <c r="E2336" s="68"/>
      <c r="F2336" s="68"/>
      <c r="G2336" s="68"/>
      <c r="H2336" s="68"/>
    </row>
    <row r="2337" spans="1:8" x14ac:dyDescent="0.3">
      <c r="A2337" s="68"/>
      <c r="B2337" s="68"/>
      <c r="C2337" s="68"/>
      <c r="D2337" s="68"/>
      <c r="E2337" s="68"/>
      <c r="F2337" s="68"/>
      <c r="G2337" s="68"/>
      <c r="H2337" s="68"/>
    </row>
    <row r="2338" spans="1:8" x14ac:dyDescent="0.3">
      <c r="A2338" s="68"/>
      <c r="B2338" s="68"/>
      <c r="C2338" s="68"/>
      <c r="D2338" s="68"/>
      <c r="E2338" s="68"/>
      <c r="F2338" s="68"/>
      <c r="G2338" s="68"/>
      <c r="H2338" s="68"/>
    </row>
    <row r="2339" spans="1:8" x14ac:dyDescent="0.3">
      <c r="A2339" s="68"/>
      <c r="B2339" s="68"/>
      <c r="C2339" s="68"/>
      <c r="D2339" s="68"/>
      <c r="E2339" s="68"/>
      <c r="F2339" s="68"/>
      <c r="G2339" s="68"/>
      <c r="H2339" s="68"/>
    </row>
    <row r="2340" spans="1:8" x14ac:dyDescent="0.3">
      <c r="A2340" s="68"/>
      <c r="B2340" s="68"/>
      <c r="C2340" s="68"/>
      <c r="D2340" s="68"/>
      <c r="E2340" s="68"/>
      <c r="F2340" s="68"/>
      <c r="G2340" s="68"/>
      <c r="H2340" s="68"/>
    </row>
    <row r="2341" spans="1:8" x14ac:dyDescent="0.3">
      <c r="A2341" s="68"/>
      <c r="B2341" s="68"/>
      <c r="C2341" s="68"/>
      <c r="D2341" s="68"/>
      <c r="E2341" s="68"/>
      <c r="F2341" s="68"/>
      <c r="G2341" s="68"/>
      <c r="H2341" s="68"/>
    </row>
    <row r="2342" spans="1:8" x14ac:dyDescent="0.3">
      <c r="A2342" s="68"/>
      <c r="B2342" s="68"/>
      <c r="C2342" s="68"/>
      <c r="D2342" s="68"/>
      <c r="E2342" s="68"/>
      <c r="F2342" s="68"/>
      <c r="G2342" s="68"/>
      <c r="H2342" s="68"/>
    </row>
    <row r="2343" spans="1:8" x14ac:dyDescent="0.3">
      <c r="A2343" s="68"/>
      <c r="B2343" s="68"/>
      <c r="C2343" s="68"/>
      <c r="D2343" s="68"/>
      <c r="E2343" s="68"/>
      <c r="F2343" s="68"/>
      <c r="G2343" s="68"/>
      <c r="H2343" s="68"/>
    </row>
    <row r="2344" spans="1:8" x14ac:dyDescent="0.3">
      <c r="A2344" s="68"/>
      <c r="B2344" s="68"/>
      <c r="C2344" s="68"/>
      <c r="D2344" s="68"/>
      <c r="E2344" s="68"/>
      <c r="F2344" s="68"/>
      <c r="G2344" s="68"/>
      <c r="H2344" s="68"/>
    </row>
    <row r="2345" spans="1:8" x14ac:dyDescent="0.3">
      <c r="A2345" s="68"/>
      <c r="B2345" s="68"/>
      <c r="C2345" s="68"/>
      <c r="D2345" s="68"/>
      <c r="E2345" s="68"/>
      <c r="F2345" s="68"/>
      <c r="G2345" s="68"/>
      <c r="H2345" s="68"/>
    </row>
    <row r="2346" spans="1:8" x14ac:dyDescent="0.3">
      <c r="A2346" s="68"/>
      <c r="B2346" s="68"/>
      <c r="C2346" s="68"/>
      <c r="D2346" s="68"/>
      <c r="E2346" s="68"/>
      <c r="F2346" s="68"/>
      <c r="G2346" s="68"/>
      <c r="H2346" s="68"/>
    </row>
    <row r="2347" spans="1:8" x14ac:dyDescent="0.3">
      <c r="A2347" s="68"/>
      <c r="B2347" s="68"/>
      <c r="C2347" s="68"/>
      <c r="D2347" s="68"/>
      <c r="E2347" s="68"/>
      <c r="F2347" s="68"/>
      <c r="G2347" s="68"/>
      <c r="H2347" s="68"/>
    </row>
    <row r="2348" spans="1:8" x14ac:dyDescent="0.3">
      <c r="A2348" s="68"/>
      <c r="B2348" s="68"/>
      <c r="C2348" s="68"/>
      <c r="D2348" s="68"/>
      <c r="E2348" s="68"/>
      <c r="F2348" s="68"/>
      <c r="G2348" s="68"/>
      <c r="H2348" s="68"/>
    </row>
    <row r="2349" spans="1:8" x14ac:dyDescent="0.3">
      <c r="A2349" s="68"/>
      <c r="B2349" s="68"/>
      <c r="C2349" s="68"/>
      <c r="D2349" s="68"/>
      <c r="E2349" s="68"/>
      <c r="F2349" s="68"/>
      <c r="G2349" s="68"/>
      <c r="H2349" s="68"/>
    </row>
    <row r="2350" spans="1:8" x14ac:dyDescent="0.3">
      <c r="A2350" s="68"/>
      <c r="B2350" s="68"/>
      <c r="C2350" s="68"/>
      <c r="D2350" s="68"/>
      <c r="E2350" s="68"/>
      <c r="F2350" s="68"/>
      <c r="G2350" s="68"/>
      <c r="H2350" s="68"/>
    </row>
    <row r="2351" spans="1:8" x14ac:dyDescent="0.3">
      <c r="A2351" s="68"/>
      <c r="B2351" s="68"/>
      <c r="C2351" s="68"/>
      <c r="D2351" s="68"/>
      <c r="E2351" s="68"/>
      <c r="F2351" s="68"/>
      <c r="G2351" s="68"/>
      <c r="H2351" s="68"/>
    </row>
    <row r="2352" spans="1:8" x14ac:dyDescent="0.3">
      <c r="A2352" s="68"/>
      <c r="B2352" s="68"/>
      <c r="C2352" s="68"/>
      <c r="D2352" s="68"/>
      <c r="E2352" s="68"/>
      <c r="F2352" s="68"/>
      <c r="G2352" s="68"/>
      <c r="H2352" s="68"/>
    </row>
    <row r="2353" spans="1:8" x14ac:dyDescent="0.3">
      <c r="A2353" s="68"/>
      <c r="B2353" s="68"/>
      <c r="C2353" s="68"/>
      <c r="D2353" s="68"/>
      <c r="E2353" s="68"/>
      <c r="F2353" s="68"/>
      <c r="G2353" s="68"/>
      <c r="H2353" s="68"/>
    </row>
    <row r="2354" spans="1:8" x14ac:dyDescent="0.3">
      <c r="A2354" s="68"/>
      <c r="B2354" s="68"/>
      <c r="C2354" s="68"/>
      <c r="D2354" s="68"/>
      <c r="E2354" s="68"/>
      <c r="F2354" s="68"/>
      <c r="G2354" s="68"/>
      <c r="H2354" s="68"/>
    </row>
    <row r="2355" spans="1:8" x14ac:dyDescent="0.3">
      <c r="A2355" s="68"/>
      <c r="B2355" s="68"/>
      <c r="C2355" s="68"/>
      <c r="D2355" s="68"/>
      <c r="E2355" s="68"/>
      <c r="F2355" s="68"/>
      <c r="G2355" s="68"/>
      <c r="H2355" s="68"/>
    </row>
    <row r="2356" spans="1:8" x14ac:dyDescent="0.3">
      <c r="A2356" s="68"/>
      <c r="B2356" s="68"/>
      <c r="C2356" s="68"/>
      <c r="D2356" s="68"/>
      <c r="E2356" s="68"/>
      <c r="F2356" s="68"/>
      <c r="G2356" s="68"/>
      <c r="H2356" s="68"/>
    </row>
    <row r="2357" spans="1:8" x14ac:dyDescent="0.3">
      <c r="A2357" s="68"/>
      <c r="B2357" s="68"/>
      <c r="C2357" s="68"/>
      <c r="D2357" s="68"/>
      <c r="E2357" s="68"/>
      <c r="F2357" s="68"/>
      <c r="G2357" s="68"/>
      <c r="H2357" s="68"/>
    </row>
    <row r="2358" spans="1:8" x14ac:dyDescent="0.3">
      <c r="A2358" s="68"/>
      <c r="B2358" s="68"/>
      <c r="C2358" s="68"/>
      <c r="D2358" s="68"/>
      <c r="E2358" s="68"/>
      <c r="F2358" s="68"/>
      <c r="G2358" s="68"/>
      <c r="H2358" s="68"/>
    </row>
    <row r="2359" spans="1:8" x14ac:dyDescent="0.3">
      <c r="A2359" s="68"/>
      <c r="B2359" s="68"/>
      <c r="C2359" s="68"/>
      <c r="D2359" s="68"/>
      <c r="E2359" s="68"/>
      <c r="F2359" s="68"/>
      <c r="G2359" s="68"/>
      <c r="H2359" s="68"/>
    </row>
    <row r="2360" spans="1:8" x14ac:dyDescent="0.3">
      <c r="A2360" s="68"/>
      <c r="B2360" s="68"/>
      <c r="C2360" s="68"/>
      <c r="D2360" s="68"/>
      <c r="E2360" s="68"/>
      <c r="F2360" s="68"/>
      <c r="G2360" s="68"/>
      <c r="H2360" s="68"/>
    </row>
    <row r="2361" spans="1:8" x14ac:dyDescent="0.3">
      <c r="A2361" s="68"/>
      <c r="B2361" s="68"/>
      <c r="C2361" s="68"/>
      <c r="D2361" s="68"/>
      <c r="E2361" s="68"/>
      <c r="F2361" s="68"/>
      <c r="G2361" s="68"/>
      <c r="H2361" s="68"/>
    </row>
    <row r="2362" spans="1:8" x14ac:dyDescent="0.3">
      <c r="A2362" s="68"/>
      <c r="B2362" s="68"/>
      <c r="C2362" s="68"/>
      <c r="D2362" s="68"/>
      <c r="E2362" s="68"/>
      <c r="F2362" s="68"/>
      <c r="G2362" s="68"/>
      <c r="H2362" s="68"/>
    </row>
    <row r="2363" spans="1:8" x14ac:dyDescent="0.3">
      <c r="A2363" s="68"/>
      <c r="B2363" s="68"/>
      <c r="C2363" s="68"/>
      <c r="D2363" s="68"/>
      <c r="E2363" s="68"/>
      <c r="F2363" s="68"/>
      <c r="G2363" s="68"/>
      <c r="H2363" s="68"/>
    </row>
    <row r="2364" spans="1:8" x14ac:dyDescent="0.3">
      <c r="A2364" s="68"/>
      <c r="B2364" s="68"/>
      <c r="C2364" s="68"/>
      <c r="D2364" s="68"/>
      <c r="E2364" s="68"/>
      <c r="F2364" s="68"/>
      <c r="G2364" s="68"/>
      <c r="H2364" s="68"/>
    </row>
    <row r="2365" spans="1:8" x14ac:dyDescent="0.3">
      <c r="A2365" s="68"/>
      <c r="B2365" s="68"/>
      <c r="C2365" s="68"/>
      <c r="D2365" s="68"/>
      <c r="E2365" s="68"/>
      <c r="F2365" s="68"/>
      <c r="G2365" s="68"/>
      <c r="H2365" s="68"/>
    </row>
    <row r="2366" spans="1:8" x14ac:dyDescent="0.3">
      <c r="A2366" s="68"/>
      <c r="B2366" s="68"/>
      <c r="C2366" s="68"/>
      <c r="D2366" s="68"/>
      <c r="E2366" s="68"/>
      <c r="F2366" s="68"/>
      <c r="G2366" s="68"/>
      <c r="H2366" s="68"/>
    </row>
    <row r="2367" spans="1:8" x14ac:dyDescent="0.3">
      <c r="A2367" s="68"/>
      <c r="B2367" s="68"/>
      <c r="C2367" s="68"/>
      <c r="D2367" s="68"/>
      <c r="E2367" s="68"/>
      <c r="F2367" s="68"/>
      <c r="G2367" s="68"/>
      <c r="H2367" s="68"/>
    </row>
    <row r="2368" spans="1:8" x14ac:dyDescent="0.3">
      <c r="A2368" s="68"/>
      <c r="B2368" s="68"/>
      <c r="C2368" s="68"/>
      <c r="D2368" s="68"/>
      <c r="E2368" s="68"/>
      <c r="F2368" s="68"/>
      <c r="G2368" s="68"/>
      <c r="H2368" s="68"/>
    </row>
    <row r="2369" spans="1:8" x14ac:dyDescent="0.3">
      <c r="A2369" s="68"/>
      <c r="B2369" s="68"/>
      <c r="C2369" s="68"/>
      <c r="D2369" s="68"/>
      <c r="E2369" s="68"/>
      <c r="F2369" s="68"/>
      <c r="G2369" s="68"/>
      <c r="H2369" s="68"/>
    </row>
    <row r="2370" spans="1:8" x14ac:dyDescent="0.3">
      <c r="A2370" s="68"/>
      <c r="B2370" s="68"/>
      <c r="C2370" s="68"/>
      <c r="D2370" s="68"/>
      <c r="E2370" s="68"/>
      <c r="F2370" s="68"/>
      <c r="G2370" s="68"/>
      <c r="H2370" s="68"/>
    </row>
    <row r="2371" spans="1:8" x14ac:dyDescent="0.3">
      <c r="A2371" s="68"/>
      <c r="B2371" s="68"/>
      <c r="C2371" s="68"/>
      <c r="D2371" s="68"/>
      <c r="E2371" s="68"/>
      <c r="F2371" s="68"/>
      <c r="G2371" s="68"/>
      <c r="H2371" s="68"/>
    </row>
    <row r="2372" spans="1:8" x14ac:dyDescent="0.3">
      <c r="A2372" s="68"/>
      <c r="B2372" s="68"/>
      <c r="C2372" s="68"/>
      <c r="D2372" s="68"/>
      <c r="E2372" s="68"/>
      <c r="F2372" s="68"/>
      <c r="G2372" s="68"/>
      <c r="H2372" s="68"/>
    </row>
    <row r="2373" spans="1:8" x14ac:dyDescent="0.3">
      <c r="A2373" s="68"/>
      <c r="B2373" s="68"/>
      <c r="C2373" s="68"/>
      <c r="D2373" s="68"/>
      <c r="E2373" s="68"/>
      <c r="F2373" s="68"/>
      <c r="G2373" s="68"/>
      <c r="H2373" s="68"/>
    </row>
    <row r="2374" spans="1:8" x14ac:dyDescent="0.3">
      <c r="A2374" s="68"/>
      <c r="B2374" s="68"/>
      <c r="C2374" s="68"/>
      <c r="D2374" s="68"/>
      <c r="E2374" s="68"/>
      <c r="F2374" s="68"/>
      <c r="G2374" s="68"/>
      <c r="H2374" s="68"/>
    </row>
    <row r="2375" spans="1:8" x14ac:dyDescent="0.3">
      <c r="A2375" s="68"/>
      <c r="B2375" s="68"/>
      <c r="C2375" s="68"/>
      <c r="D2375" s="68"/>
      <c r="E2375" s="68"/>
      <c r="F2375" s="68"/>
      <c r="G2375" s="68"/>
      <c r="H2375" s="68"/>
    </row>
    <row r="2376" spans="1:8" x14ac:dyDescent="0.3">
      <c r="A2376" s="68"/>
      <c r="B2376" s="68"/>
      <c r="C2376" s="68"/>
      <c r="D2376" s="68"/>
      <c r="E2376" s="68"/>
      <c r="F2376" s="68"/>
      <c r="G2376" s="68"/>
      <c r="H2376" s="68"/>
    </row>
    <row r="2377" spans="1:8" x14ac:dyDescent="0.3">
      <c r="A2377" s="68"/>
      <c r="B2377" s="68"/>
      <c r="C2377" s="68"/>
      <c r="D2377" s="68"/>
      <c r="E2377" s="68"/>
      <c r="F2377" s="68"/>
      <c r="G2377" s="68"/>
      <c r="H2377" s="68"/>
    </row>
    <row r="2378" spans="1:8" x14ac:dyDescent="0.3">
      <c r="A2378" s="68"/>
      <c r="B2378" s="68"/>
      <c r="C2378" s="68"/>
      <c r="D2378" s="68"/>
      <c r="E2378" s="68"/>
      <c r="F2378" s="68"/>
      <c r="G2378" s="68"/>
      <c r="H2378" s="68"/>
    </row>
    <row r="2379" spans="1:8" x14ac:dyDescent="0.3">
      <c r="A2379" s="68"/>
      <c r="B2379" s="68"/>
      <c r="C2379" s="68"/>
      <c r="D2379" s="68"/>
      <c r="E2379" s="68"/>
      <c r="F2379" s="68"/>
      <c r="G2379" s="68"/>
      <c r="H2379" s="68"/>
    </row>
    <row r="2380" spans="1:8" x14ac:dyDescent="0.3">
      <c r="A2380" s="68"/>
      <c r="B2380" s="68"/>
      <c r="C2380" s="68"/>
      <c r="D2380" s="68"/>
      <c r="E2380" s="68"/>
      <c r="F2380" s="68"/>
      <c r="G2380" s="68"/>
      <c r="H2380" s="68"/>
    </row>
    <row r="2381" spans="1:8" x14ac:dyDescent="0.3">
      <c r="A2381" s="68"/>
      <c r="B2381" s="68"/>
      <c r="C2381" s="68"/>
      <c r="D2381" s="68"/>
      <c r="E2381" s="68"/>
      <c r="F2381" s="68"/>
      <c r="G2381" s="68"/>
      <c r="H2381" s="68"/>
    </row>
    <row r="2382" spans="1:8" x14ac:dyDescent="0.3">
      <c r="A2382" s="68"/>
      <c r="B2382" s="68"/>
      <c r="C2382" s="68"/>
      <c r="D2382" s="68"/>
      <c r="E2382" s="68"/>
      <c r="F2382" s="68"/>
      <c r="G2382" s="68"/>
      <c r="H2382" s="68"/>
    </row>
    <row r="2383" spans="1:8" x14ac:dyDescent="0.3">
      <c r="A2383" s="68"/>
      <c r="B2383" s="68"/>
      <c r="C2383" s="68"/>
      <c r="D2383" s="68"/>
      <c r="E2383" s="68"/>
      <c r="F2383" s="68"/>
      <c r="G2383" s="68"/>
      <c r="H2383" s="68"/>
    </row>
    <row r="2384" spans="1:8" x14ac:dyDescent="0.3">
      <c r="A2384" s="68"/>
      <c r="B2384" s="68"/>
      <c r="C2384" s="68"/>
      <c r="D2384" s="68"/>
      <c r="E2384" s="68"/>
      <c r="F2384" s="68"/>
      <c r="G2384" s="68"/>
      <c r="H2384" s="68"/>
    </row>
    <row r="2385" spans="1:8" x14ac:dyDescent="0.3">
      <c r="A2385" s="68"/>
      <c r="B2385" s="68"/>
      <c r="C2385" s="68"/>
      <c r="D2385" s="68"/>
      <c r="E2385" s="68"/>
      <c r="F2385" s="68"/>
      <c r="G2385" s="68"/>
      <c r="H2385" s="68"/>
    </row>
    <row r="2386" spans="1:8" x14ac:dyDescent="0.3">
      <c r="A2386" s="68"/>
      <c r="B2386" s="68"/>
      <c r="C2386" s="68"/>
      <c r="D2386" s="68"/>
      <c r="E2386" s="68"/>
      <c r="F2386" s="68"/>
      <c r="G2386" s="68"/>
      <c r="H2386" s="68"/>
    </row>
    <row r="2387" spans="1:8" x14ac:dyDescent="0.3">
      <c r="A2387" s="68"/>
      <c r="B2387" s="68"/>
      <c r="C2387" s="68"/>
      <c r="D2387" s="68"/>
      <c r="E2387" s="68"/>
      <c r="F2387" s="68"/>
      <c r="G2387" s="68"/>
      <c r="H2387" s="68"/>
    </row>
    <row r="2388" spans="1:8" x14ac:dyDescent="0.3">
      <c r="A2388" s="68"/>
      <c r="B2388" s="68"/>
      <c r="C2388" s="68"/>
      <c r="D2388" s="68"/>
      <c r="E2388" s="68"/>
      <c r="F2388" s="68"/>
      <c r="G2388" s="68"/>
      <c r="H2388" s="68"/>
    </row>
    <row r="2389" spans="1:8" x14ac:dyDescent="0.3">
      <c r="A2389" s="68"/>
      <c r="B2389" s="68"/>
      <c r="C2389" s="68"/>
      <c r="D2389" s="68"/>
      <c r="E2389" s="68"/>
      <c r="F2389" s="68"/>
      <c r="G2389" s="68"/>
      <c r="H2389" s="68"/>
    </row>
    <row r="2390" spans="1:8" x14ac:dyDescent="0.3">
      <c r="A2390" s="68"/>
      <c r="B2390" s="68"/>
      <c r="C2390" s="68"/>
      <c r="D2390" s="68"/>
      <c r="E2390" s="68"/>
      <c r="F2390" s="68"/>
      <c r="G2390" s="68"/>
      <c r="H2390" s="68"/>
    </row>
    <row r="2391" spans="1:8" x14ac:dyDescent="0.3">
      <c r="A2391" s="68"/>
      <c r="B2391" s="68"/>
      <c r="C2391" s="68"/>
      <c r="D2391" s="68"/>
      <c r="E2391" s="68"/>
      <c r="F2391" s="68"/>
      <c r="G2391" s="68"/>
      <c r="H2391" s="68"/>
    </row>
    <row r="2392" spans="1:8" x14ac:dyDescent="0.3">
      <c r="A2392" s="68"/>
      <c r="B2392" s="68"/>
      <c r="C2392" s="68"/>
      <c r="D2392" s="68"/>
      <c r="E2392" s="68"/>
      <c r="F2392" s="68"/>
      <c r="G2392" s="68"/>
      <c r="H2392" s="68"/>
    </row>
    <row r="2393" spans="1:8" x14ac:dyDescent="0.3">
      <c r="A2393" s="68"/>
      <c r="B2393" s="68"/>
      <c r="C2393" s="68"/>
      <c r="D2393" s="68"/>
      <c r="E2393" s="68"/>
      <c r="F2393" s="68"/>
      <c r="G2393" s="68"/>
      <c r="H2393" s="68"/>
    </row>
    <row r="2394" spans="1:8" x14ac:dyDescent="0.3">
      <c r="A2394" s="68"/>
      <c r="B2394" s="68"/>
      <c r="C2394" s="68"/>
      <c r="D2394" s="68"/>
      <c r="E2394" s="68"/>
      <c r="F2394" s="68"/>
      <c r="G2394" s="68"/>
      <c r="H2394" s="68"/>
    </row>
    <row r="2395" spans="1:8" x14ac:dyDescent="0.3">
      <c r="A2395" s="68"/>
      <c r="B2395" s="68"/>
      <c r="C2395" s="68"/>
      <c r="D2395" s="68"/>
      <c r="E2395" s="68"/>
      <c r="F2395" s="68"/>
      <c r="G2395" s="68"/>
      <c r="H2395" s="68"/>
    </row>
    <row r="2396" spans="1:8" x14ac:dyDescent="0.3">
      <c r="A2396" s="68"/>
      <c r="B2396" s="68"/>
      <c r="C2396" s="68"/>
      <c r="D2396" s="68"/>
      <c r="E2396" s="68"/>
      <c r="F2396" s="68"/>
      <c r="G2396" s="68"/>
      <c r="H2396" s="68"/>
    </row>
    <row r="2397" spans="1:8" x14ac:dyDescent="0.3">
      <c r="A2397" s="68"/>
      <c r="B2397" s="68"/>
      <c r="C2397" s="68"/>
      <c r="D2397" s="68"/>
      <c r="E2397" s="68"/>
      <c r="F2397" s="68"/>
      <c r="G2397" s="68"/>
      <c r="H2397" s="68"/>
    </row>
    <row r="2398" spans="1:8" x14ac:dyDescent="0.3">
      <c r="A2398" s="68"/>
      <c r="B2398" s="68"/>
      <c r="C2398" s="68"/>
      <c r="D2398" s="68"/>
      <c r="E2398" s="68"/>
      <c r="F2398" s="68"/>
      <c r="G2398" s="68"/>
      <c r="H2398" s="68"/>
    </row>
    <row r="2399" spans="1:8" x14ac:dyDescent="0.3">
      <c r="A2399" s="68"/>
      <c r="B2399" s="68"/>
      <c r="C2399" s="68"/>
      <c r="D2399" s="68"/>
      <c r="E2399" s="68"/>
      <c r="F2399" s="68"/>
      <c r="G2399" s="68"/>
      <c r="H2399" s="68"/>
    </row>
    <row r="2400" spans="1:8" x14ac:dyDescent="0.3">
      <c r="A2400" s="68"/>
      <c r="B2400" s="68"/>
      <c r="C2400" s="68"/>
      <c r="D2400" s="68"/>
      <c r="E2400" s="68"/>
      <c r="F2400" s="68"/>
      <c r="G2400" s="68"/>
      <c r="H2400" s="68"/>
    </row>
    <row r="2401" spans="1:8" x14ac:dyDescent="0.3">
      <c r="A2401" s="68"/>
      <c r="B2401" s="68"/>
      <c r="C2401" s="68"/>
      <c r="D2401" s="68"/>
      <c r="E2401" s="68"/>
      <c r="F2401" s="68"/>
      <c r="G2401" s="68"/>
      <c r="H2401" s="68"/>
    </row>
    <row r="2402" spans="1:8" x14ac:dyDescent="0.3">
      <c r="A2402" s="68"/>
      <c r="B2402" s="68"/>
      <c r="C2402" s="68"/>
      <c r="D2402" s="68"/>
      <c r="E2402" s="68"/>
      <c r="F2402" s="68"/>
      <c r="G2402" s="68"/>
      <c r="H2402" s="68"/>
    </row>
    <row r="2403" spans="1:8" x14ac:dyDescent="0.3">
      <c r="A2403" s="68"/>
      <c r="B2403" s="68"/>
      <c r="C2403" s="68"/>
      <c r="D2403" s="68"/>
      <c r="E2403" s="68"/>
      <c r="F2403" s="68"/>
      <c r="G2403" s="68"/>
      <c r="H2403" s="68"/>
    </row>
    <row r="2404" spans="1:8" x14ac:dyDescent="0.3">
      <c r="A2404" s="68"/>
      <c r="B2404" s="68"/>
      <c r="C2404" s="68"/>
      <c r="D2404" s="68"/>
      <c r="E2404" s="68"/>
      <c r="F2404" s="68"/>
      <c r="G2404" s="68"/>
      <c r="H2404" s="68"/>
    </row>
    <row r="2405" spans="1:8" x14ac:dyDescent="0.3">
      <c r="A2405" s="68"/>
      <c r="B2405" s="68"/>
      <c r="C2405" s="68"/>
      <c r="D2405" s="68"/>
      <c r="E2405" s="68"/>
      <c r="F2405" s="68"/>
      <c r="G2405" s="68"/>
      <c r="H2405" s="68"/>
    </row>
    <row r="2406" spans="1:8" x14ac:dyDescent="0.3">
      <c r="A2406" s="68"/>
      <c r="B2406" s="68"/>
      <c r="C2406" s="68"/>
      <c r="D2406" s="68"/>
      <c r="E2406" s="68"/>
      <c r="F2406" s="68"/>
      <c r="G2406" s="68"/>
      <c r="H2406" s="68"/>
    </row>
    <row r="2407" spans="1:8" x14ac:dyDescent="0.3">
      <c r="A2407" s="68"/>
      <c r="B2407" s="68"/>
      <c r="C2407" s="68"/>
      <c r="D2407" s="68"/>
      <c r="E2407" s="68"/>
      <c r="F2407" s="68"/>
      <c r="G2407" s="68"/>
      <c r="H2407" s="68"/>
    </row>
    <row r="2408" spans="1:8" x14ac:dyDescent="0.3">
      <c r="A2408" s="68"/>
      <c r="B2408" s="68"/>
      <c r="C2408" s="68"/>
      <c r="D2408" s="68"/>
      <c r="E2408" s="68"/>
      <c r="F2408" s="68"/>
      <c r="G2408" s="68"/>
      <c r="H2408" s="68"/>
    </row>
    <row r="2409" spans="1:8" x14ac:dyDescent="0.3">
      <c r="A2409" s="68"/>
      <c r="B2409" s="68"/>
      <c r="C2409" s="68"/>
      <c r="D2409" s="68"/>
      <c r="E2409" s="68"/>
      <c r="F2409" s="68"/>
      <c r="G2409" s="68"/>
      <c r="H2409" s="68"/>
    </row>
    <row r="2410" spans="1:8" x14ac:dyDescent="0.3">
      <c r="A2410" s="68"/>
      <c r="B2410" s="68"/>
      <c r="C2410" s="68"/>
      <c r="D2410" s="68"/>
      <c r="E2410" s="68"/>
      <c r="F2410" s="68"/>
      <c r="G2410" s="68"/>
      <c r="H2410" s="68"/>
    </row>
    <row r="2411" spans="1:8" x14ac:dyDescent="0.3">
      <c r="A2411" s="68"/>
      <c r="B2411" s="68"/>
      <c r="C2411" s="68"/>
      <c r="D2411" s="68"/>
      <c r="E2411" s="68"/>
      <c r="F2411" s="68"/>
      <c r="G2411" s="68"/>
      <c r="H2411" s="68"/>
    </row>
    <row r="2412" spans="1:8" x14ac:dyDescent="0.3">
      <c r="A2412" s="68"/>
      <c r="B2412" s="68"/>
      <c r="C2412" s="68"/>
      <c r="D2412" s="68"/>
      <c r="E2412" s="68"/>
      <c r="F2412" s="68"/>
      <c r="G2412" s="68"/>
      <c r="H2412" s="68"/>
    </row>
    <row r="2413" spans="1:8" x14ac:dyDescent="0.3">
      <c r="A2413" s="68"/>
      <c r="B2413" s="68"/>
      <c r="C2413" s="68"/>
      <c r="D2413" s="68"/>
      <c r="E2413" s="68"/>
      <c r="F2413" s="68"/>
      <c r="G2413" s="68"/>
      <c r="H2413" s="68"/>
    </row>
    <row r="2414" spans="1:8" x14ac:dyDescent="0.3">
      <c r="A2414" s="68"/>
      <c r="B2414" s="68"/>
      <c r="C2414" s="68"/>
      <c r="D2414" s="68"/>
      <c r="E2414" s="68"/>
      <c r="F2414" s="68"/>
      <c r="G2414" s="68"/>
      <c r="H2414" s="68"/>
    </row>
    <row r="2415" spans="1:8" x14ac:dyDescent="0.3">
      <c r="A2415" s="68"/>
      <c r="B2415" s="68"/>
      <c r="C2415" s="68"/>
      <c r="D2415" s="68"/>
      <c r="E2415" s="68"/>
      <c r="F2415" s="68"/>
      <c r="G2415" s="68"/>
      <c r="H2415" s="68"/>
    </row>
    <row r="2416" spans="1:8" x14ac:dyDescent="0.3">
      <c r="A2416" s="68"/>
      <c r="B2416" s="68"/>
      <c r="C2416" s="68"/>
      <c r="D2416" s="68"/>
      <c r="E2416" s="68"/>
      <c r="F2416" s="68"/>
      <c r="G2416" s="68"/>
      <c r="H2416" s="68"/>
    </row>
    <row r="2417" spans="1:8" x14ac:dyDescent="0.3">
      <c r="A2417" s="68"/>
      <c r="B2417" s="68"/>
      <c r="C2417" s="68"/>
      <c r="D2417" s="68"/>
      <c r="E2417" s="68"/>
      <c r="F2417" s="68"/>
      <c r="G2417" s="68"/>
      <c r="H2417" s="68"/>
    </row>
    <row r="2418" spans="1:8" x14ac:dyDescent="0.3">
      <c r="A2418" s="68"/>
      <c r="B2418" s="68"/>
      <c r="C2418" s="68"/>
      <c r="D2418" s="68"/>
      <c r="E2418" s="68"/>
      <c r="F2418" s="68"/>
      <c r="G2418" s="68"/>
      <c r="H2418" s="68"/>
    </row>
    <row r="2419" spans="1:8" x14ac:dyDescent="0.3">
      <c r="A2419" s="68"/>
      <c r="B2419" s="68"/>
      <c r="C2419" s="68"/>
      <c r="D2419" s="68"/>
      <c r="E2419" s="68"/>
      <c r="F2419" s="68"/>
      <c r="G2419" s="68"/>
      <c r="H2419" s="68"/>
    </row>
    <row r="2420" spans="1:8" x14ac:dyDescent="0.3">
      <c r="A2420" s="68"/>
      <c r="B2420" s="68"/>
      <c r="C2420" s="68"/>
      <c r="D2420" s="68"/>
      <c r="E2420" s="68"/>
      <c r="F2420" s="68"/>
      <c r="G2420" s="68"/>
      <c r="H2420" s="68"/>
    </row>
    <row r="2421" spans="1:8" x14ac:dyDescent="0.3">
      <c r="A2421" s="68"/>
      <c r="B2421" s="68"/>
      <c r="C2421" s="68"/>
      <c r="D2421" s="68"/>
      <c r="E2421" s="68"/>
      <c r="F2421" s="68"/>
      <c r="G2421" s="68"/>
      <c r="H2421" s="68"/>
    </row>
    <row r="2422" spans="1:8" x14ac:dyDescent="0.3">
      <c r="A2422" s="68"/>
      <c r="B2422" s="68"/>
      <c r="C2422" s="68"/>
      <c r="D2422" s="68"/>
      <c r="E2422" s="68"/>
      <c r="F2422" s="68"/>
      <c r="G2422" s="68"/>
      <c r="H2422" s="68"/>
    </row>
    <row r="2423" spans="1:8" x14ac:dyDescent="0.3">
      <c r="A2423" s="68"/>
      <c r="B2423" s="68"/>
      <c r="C2423" s="68"/>
      <c r="D2423" s="68"/>
      <c r="E2423" s="68"/>
      <c r="F2423" s="68"/>
      <c r="G2423" s="68"/>
      <c r="H2423" s="68"/>
    </row>
    <row r="2424" spans="1:8" x14ac:dyDescent="0.3">
      <c r="A2424" s="68"/>
      <c r="B2424" s="68"/>
      <c r="C2424" s="68"/>
      <c r="D2424" s="68"/>
      <c r="E2424" s="68"/>
      <c r="F2424" s="68"/>
      <c r="G2424" s="68"/>
      <c r="H2424" s="68"/>
    </row>
    <row r="2425" spans="1:8" x14ac:dyDescent="0.3">
      <c r="A2425" s="68"/>
      <c r="B2425" s="68"/>
      <c r="C2425" s="68"/>
      <c r="D2425" s="68"/>
      <c r="E2425" s="68"/>
      <c r="F2425" s="68"/>
      <c r="G2425" s="68"/>
      <c r="H2425" s="68"/>
    </row>
    <row r="2426" spans="1:8" x14ac:dyDescent="0.3">
      <c r="A2426" s="68"/>
      <c r="B2426" s="68"/>
      <c r="C2426" s="68"/>
      <c r="D2426" s="68"/>
      <c r="E2426" s="68"/>
      <c r="F2426" s="68"/>
      <c r="G2426" s="68"/>
      <c r="H2426" s="68"/>
    </row>
    <row r="2427" spans="1:8" x14ac:dyDescent="0.3">
      <c r="A2427" s="68"/>
      <c r="B2427" s="68"/>
      <c r="C2427" s="68"/>
      <c r="D2427" s="68"/>
      <c r="E2427" s="68"/>
      <c r="F2427" s="68"/>
      <c r="G2427" s="68"/>
      <c r="H2427" s="68"/>
    </row>
    <row r="2428" spans="1:8" x14ac:dyDescent="0.3">
      <c r="A2428" s="68"/>
      <c r="B2428" s="68"/>
      <c r="C2428" s="68"/>
      <c r="D2428" s="68"/>
      <c r="E2428" s="68"/>
      <c r="F2428" s="68"/>
      <c r="G2428" s="68"/>
      <c r="H2428" s="68"/>
    </row>
    <row r="2429" spans="1:8" x14ac:dyDescent="0.3">
      <c r="A2429" s="68"/>
      <c r="B2429" s="68"/>
      <c r="C2429" s="68"/>
      <c r="D2429" s="68"/>
      <c r="E2429" s="68"/>
      <c r="F2429" s="68"/>
      <c r="G2429" s="68"/>
      <c r="H2429" s="68"/>
    </row>
    <row r="2430" spans="1:8" x14ac:dyDescent="0.3">
      <c r="A2430" s="68"/>
      <c r="B2430" s="68"/>
      <c r="C2430" s="68"/>
      <c r="D2430" s="68"/>
      <c r="E2430" s="68"/>
      <c r="F2430" s="68"/>
      <c r="G2430" s="68"/>
      <c r="H2430" s="68"/>
    </row>
    <row r="2431" spans="1:8" x14ac:dyDescent="0.3">
      <c r="A2431" s="68"/>
      <c r="B2431" s="68"/>
      <c r="C2431" s="68"/>
      <c r="D2431" s="68"/>
      <c r="E2431" s="68"/>
      <c r="F2431" s="68"/>
      <c r="G2431" s="68"/>
      <c r="H2431" s="68"/>
    </row>
    <row r="2432" spans="1:8" x14ac:dyDescent="0.3">
      <c r="A2432" s="68"/>
      <c r="B2432" s="68"/>
      <c r="C2432" s="68"/>
      <c r="D2432" s="68"/>
      <c r="E2432" s="68"/>
      <c r="F2432" s="68"/>
      <c r="G2432" s="68"/>
      <c r="H2432" s="68"/>
    </row>
    <row r="2433" spans="1:8" x14ac:dyDescent="0.3">
      <c r="A2433" s="68"/>
      <c r="B2433" s="68"/>
      <c r="C2433" s="68"/>
      <c r="D2433" s="68"/>
      <c r="E2433" s="68"/>
      <c r="F2433" s="68"/>
      <c r="G2433" s="68"/>
      <c r="H2433" s="68"/>
    </row>
    <row r="2434" spans="1:8" x14ac:dyDescent="0.3">
      <c r="A2434" s="68"/>
      <c r="B2434" s="68"/>
      <c r="C2434" s="68"/>
      <c r="D2434" s="68"/>
      <c r="E2434" s="68"/>
      <c r="F2434" s="68"/>
      <c r="G2434" s="68"/>
      <c r="H2434" s="68"/>
    </row>
    <row r="2435" spans="1:8" x14ac:dyDescent="0.3">
      <c r="A2435" s="68"/>
      <c r="B2435" s="68"/>
      <c r="C2435" s="68"/>
      <c r="D2435" s="68"/>
      <c r="E2435" s="68"/>
      <c r="F2435" s="68"/>
      <c r="G2435" s="68"/>
      <c r="H2435" s="68"/>
    </row>
    <row r="2436" spans="1:8" x14ac:dyDescent="0.3">
      <c r="A2436" s="68"/>
      <c r="B2436" s="68"/>
      <c r="C2436" s="68"/>
      <c r="D2436" s="68"/>
      <c r="E2436" s="68"/>
      <c r="F2436" s="68"/>
      <c r="G2436" s="68"/>
      <c r="H2436" s="68"/>
    </row>
    <row r="2437" spans="1:8" x14ac:dyDescent="0.3">
      <c r="A2437" s="68"/>
      <c r="B2437" s="68"/>
      <c r="C2437" s="68"/>
      <c r="D2437" s="68"/>
      <c r="E2437" s="68"/>
      <c r="F2437" s="68"/>
      <c r="G2437" s="68"/>
      <c r="H2437" s="68"/>
    </row>
    <row r="2438" spans="1:8" x14ac:dyDescent="0.3">
      <c r="A2438" s="68"/>
      <c r="B2438" s="68"/>
      <c r="C2438" s="68"/>
      <c r="D2438" s="68"/>
      <c r="E2438" s="68"/>
      <c r="F2438" s="68"/>
      <c r="G2438" s="68"/>
      <c r="H2438" s="68"/>
    </row>
    <row r="2439" spans="1:8" x14ac:dyDescent="0.3">
      <c r="A2439" s="68"/>
      <c r="B2439" s="68"/>
      <c r="C2439" s="68"/>
      <c r="D2439" s="68"/>
      <c r="E2439" s="68"/>
      <c r="F2439" s="68"/>
      <c r="G2439" s="68"/>
      <c r="H2439" s="68"/>
    </row>
    <row r="2440" spans="1:8" x14ac:dyDescent="0.3">
      <c r="A2440" s="68"/>
      <c r="B2440" s="68"/>
      <c r="C2440" s="68"/>
      <c r="D2440" s="68"/>
      <c r="E2440" s="68"/>
      <c r="F2440" s="68"/>
      <c r="G2440" s="68"/>
      <c r="H2440" s="68"/>
    </row>
    <row r="2441" spans="1:8" x14ac:dyDescent="0.3">
      <c r="A2441" s="68"/>
      <c r="B2441" s="68"/>
      <c r="C2441" s="68"/>
      <c r="D2441" s="68"/>
      <c r="E2441" s="68"/>
      <c r="F2441" s="68"/>
      <c r="G2441" s="68"/>
      <c r="H2441" s="68"/>
    </row>
    <row r="2442" spans="1:8" x14ac:dyDescent="0.3">
      <c r="A2442" s="68"/>
      <c r="B2442" s="68"/>
      <c r="C2442" s="68"/>
      <c r="D2442" s="68"/>
      <c r="E2442" s="68"/>
      <c r="F2442" s="68"/>
      <c r="G2442" s="68"/>
      <c r="H2442" s="68"/>
    </row>
    <row r="2443" spans="1:8" x14ac:dyDescent="0.3">
      <c r="A2443" s="68"/>
      <c r="B2443" s="68"/>
      <c r="C2443" s="68"/>
      <c r="D2443" s="68"/>
      <c r="E2443" s="68"/>
      <c r="F2443" s="68"/>
      <c r="G2443" s="68"/>
      <c r="H2443" s="68"/>
    </row>
    <row r="2444" spans="1:8" x14ac:dyDescent="0.3">
      <c r="A2444" s="68"/>
      <c r="B2444" s="68"/>
      <c r="C2444" s="68"/>
      <c r="D2444" s="68"/>
      <c r="E2444" s="68"/>
      <c r="F2444" s="68"/>
      <c r="G2444" s="68"/>
      <c r="H2444" s="68"/>
    </row>
    <row r="2445" spans="1:8" x14ac:dyDescent="0.3">
      <c r="A2445" s="68"/>
      <c r="B2445" s="68"/>
      <c r="C2445" s="68"/>
      <c r="D2445" s="68"/>
      <c r="E2445" s="68"/>
      <c r="F2445" s="68"/>
      <c r="G2445" s="68"/>
      <c r="H2445" s="68"/>
    </row>
    <row r="2446" spans="1:8" x14ac:dyDescent="0.3">
      <c r="A2446" s="68"/>
      <c r="B2446" s="68"/>
      <c r="C2446" s="68"/>
      <c r="D2446" s="68"/>
      <c r="E2446" s="68"/>
      <c r="F2446" s="68"/>
      <c r="G2446" s="68"/>
      <c r="H2446" s="68"/>
    </row>
    <row r="2447" spans="1:8" x14ac:dyDescent="0.3">
      <c r="A2447" s="68"/>
      <c r="B2447" s="68"/>
      <c r="C2447" s="68"/>
      <c r="D2447" s="68"/>
      <c r="E2447" s="68"/>
      <c r="F2447" s="68"/>
      <c r="G2447" s="68"/>
      <c r="H2447" s="68"/>
    </row>
    <row r="2448" spans="1:8" x14ac:dyDescent="0.3">
      <c r="A2448" s="68"/>
      <c r="B2448" s="68"/>
      <c r="C2448" s="68"/>
      <c r="D2448" s="68"/>
      <c r="E2448" s="68"/>
      <c r="F2448" s="68"/>
      <c r="G2448" s="68"/>
      <c r="H2448" s="68"/>
    </row>
    <row r="2449" spans="1:8" x14ac:dyDescent="0.3">
      <c r="A2449" s="68"/>
      <c r="B2449" s="68"/>
      <c r="C2449" s="68"/>
      <c r="D2449" s="68"/>
      <c r="E2449" s="68"/>
      <c r="F2449" s="68"/>
      <c r="G2449" s="68"/>
      <c r="H2449" s="68"/>
    </row>
    <row r="2450" spans="1:8" x14ac:dyDescent="0.3">
      <c r="A2450" s="68"/>
      <c r="B2450" s="68"/>
      <c r="C2450" s="68"/>
      <c r="D2450" s="68"/>
      <c r="E2450" s="68"/>
      <c r="F2450" s="68"/>
      <c r="G2450" s="68"/>
      <c r="H2450" s="68"/>
    </row>
    <row r="2451" spans="1:8" x14ac:dyDescent="0.3">
      <c r="A2451" s="68"/>
      <c r="B2451" s="68"/>
      <c r="C2451" s="68"/>
      <c r="D2451" s="68"/>
      <c r="E2451" s="68"/>
      <c r="F2451" s="68"/>
      <c r="G2451" s="68"/>
      <c r="H2451" s="68"/>
    </row>
    <row r="2452" spans="1:8" x14ac:dyDescent="0.3">
      <c r="A2452" s="68"/>
      <c r="B2452" s="68"/>
      <c r="C2452" s="68"/>
      <c r="D2452" s="68"/>
      <c r="E2452" s="68"/>
      <c r="F2452" s="68"/>
      <c r="G2452" s="68"/>
      <c r="H2452" s="68"/>
    </row>
    <row r="2453" spans="1:8" x14ac:dyDescent="0.3">
      <c r="A2453" s="68"/>
      <c r="B2453" s="68"/>
      <c r="C2453" s="68"/>
      <c r="D2453" s="68"/>
      <c r="E2453" s="68"/>
      <c r="F2453" s="68"/>
      <c r="G2453" s="68"/>
      <c r="H2453" s="68"/>
    </row>
    <row r="2454" spans="1:8" x14ac:dyDescent="0.3">
      <c r="A2454" s="68"/>
      <c r="B2454" s="68"/>
      <c r="C2454" s="68"/>
      <c r="D2454" s="68"/>
      <c r="E2454" s="68"/>
      <c r="F2454" s="68"/>
      <c r="G2454" s="68"/>
      <c r="H2454" s="68"/>
    </row>
    <row r="2455" spans="1:8" x14ac:dyDescent="0.3">
      <c r="A2455" s="68"/>
      <c r="B2455" s="68"/>
      <c r="C2455" s="68"/>
      <c r="D2455" s="68"/>
      <c r="E2455" s="68"/>
      <c r="F2455" s="68"/>
      <c r="G2455" s="68"/>
      <c r="H2455" s="68"/>
    </row>
    <row r="2456" spans="1:8" x14ac:dyDescent="0.3">
      <c r="A2456" s="68"/>
      <c r="B2456" s="68"/>
      <c r="C2456" s="68"/>
      <c r="D2456" s="68"/>
      <c r="E2456" s="68"/>
      <c r="F2456" s="68"/>
      <c r="G2456" s="68"/>
      <c r="H2456" s="68"/>
    </row>
    <row r="2457" spans="1:8" x14ac:dyDescent="0.3">
      <c r="A2457" s="68"/>
      <c r="B2457" s="68"/>
      <c r="C2457" s="68"/>
      <c r="D2457" s="68"/>
      <c r="E2457" s="68"/>
      <c r="F2457" s="68"/>
      <c r="G2457" s="68"/>
      <c r="H2457" s="68"/>
    </row>
    <row r="2458" spans="1:8" x14ac:dyDescent="0.3">
      <c r="A2458" s="68"/>
      <c r="B2458" s="68"/>
      <c r="C2458" s="68"/>
      <c r="D2458" s="68"/>
      <c r="E2458" s="68"/>
      <c r="F2458" s="68"/>
      <c r="G2458" s="68"/>
      <c r="H2458" s="68"/>
    </row>
    <row r="2459" spans="1:8" x14ac:dyDescent="0.3">
      <c r="A2459" s="68"/>
      <c r="B2459" s="68"/>
      <c r="C2459" s="68"/>
      <c r="D2459" s="68"/>
      <c r="E2459" s="68"/>
      <c r="F2459" s="68"/>
      <c r="G2459" s="68"/>
      <c r="H2459" s="68"/>
    </row>
    <row r="2460" spans="1:8" x14ac:dyDescent="0.3">
      <c r="A2460" s="68"/>
      <c r="B2460" s="68"/>
      <c r="C2460" s="68"/>
      <c r="D2460" s="68"/>
      <c r="E2460" s="68"/>
      <c r="F2460" s="68"/>
      <c r="G2460" s="68"/>
      <c r="H2460" s="68"/>
    </row>
    <row r="2461" spans="1:8" x14ac:dyDescent="0.3">
      <c r="A2461" s="68"/>
      <c r="B2461" s="68"/>
      <c r="C2461" s="68"/>
      <c r="D2461" s="68"/>
      <c r="E2461" s="68"/>
      <c r="F2461" s="68"/>
      <c r="G2461" s="68"/>
      <c r="H2461" s="68"/>
    </row>
    <row r="2462" spans="1:8" x14ac:dyDescent="0.3">
      <c r="A2462" s="68"/>
      <c r="B2462" s="68"/>
      <c r="C2462" s="68"/>
      <c r="D2462" s="68"/>
      <c r="E2462" s="68"/>
      <c r="F2462" s="68"/>
      <c r="G2462" s="68"/>
      <c r="H2462" s="68"/>
    </row>
    <row r="2463" spans="1:8" x14ac:dyDescent="0.3">
      <c r="A2463" s="68"/>
      <c r="B2463" s="68"/>
      <c r="C2463" s="68"/>
      <c r="D2463" s="68"/>
      <c r="E2463" s="68"/>
      <c r="F2463" s="68"/>
      <c r="G2463" s="68"/>
      <c r="H2463" s="68"/>
    </row>
    <row r="2464" spans="1:8" x14ac:dyDescent="0.3">
      <c r="A2464" s="68"/>
      <c r="B2464" s="68"/>
      <c r="C2464" s="68"/>
      <c r="D2464" s="68"/>
      <c r="E2464" s="68"/>
      <c r="F2464" s="68"/>
      <c r="G2464" s="68"/>
      <c r="H2464" s="68"/>
    </row>
    <row r="2465" spans="1:8" x14ac:dyDescent="0.3">
      <c r="A2465" s="68"/>
      <c r="B2465" s="68"/>
      <c r="C2465" s="68"/>
      <c r="D2465" s="68"/>
      <c r="E2465" s="68"/>
      <c r="F2465" s="68"/>
      <c r="G2465" s="68"/>
      <c r="H2465" s="68"/>
    </row>
    <row r="2466" spans="1:8" x14ac:dyDescent="0.3">
      <c r="A2466" s="68"/>
      <c r="B2466" s="68"/>
      <c r="C2466" s="68"/>
      <c r="D2466" s="68"/>
      <c r="E2466" s="68"/>
      <c r="F2466" s="68"/>
      <c r="G2466" s="68"/>
      <c r="H2466" s="68"/>
    </row>
    <row r="2467" spans="1:8" x14ac:dyDescent="0.3">
      <c r="A2467" s="68"/>
      <c r="B2467" s="68"/>
      <c r="C2467" s="68"/>
      <c r="D2467" s="68"/>
      <c r="E2467" s="68"/>
      <c r="F2467" s="68"/>
      <c r="G2467" s="68"/>
      <c r="H2467" s="68"/>
    </row>
    <row r="2468" spans="1:8" x14ac:dyDescent="0.3">
      <c r="A2468" s="68"/>
      <c r="B2468" s="68"/>
      <c r="C2468" s="68"/>
      <c r="D2468" s="68"/>
      <c r="E2468" s="68"/>
      <c r="F2468" s="68"/>
      <c r="G2468" s="68"/>
      <c r="H2468" s="68"/>
    </row>
    <row r="2469" spans="1:8" x14ac:dyDescent="0.3">
      <c r="A2469" s="68"/>
      <c r="B2469" s="68"/>
      <c r="C2469" s="68"/>
      <c r="D2469" s="68"/>
      <c r="E2469" s="68"/>
      <c r="F2469" s="68"/>
      <c r="G2469" s="68"/>
      <c r="H2469" s="68"/>
    </row>
    <row r="2470" spans="1:8" x14ac:dyDescent="0.3">
      <c r="A2470" s="68"/>
      <c r="B2470" s="68"/>
      <c r="C2470" s="68"/>
      <c r="D2470" s="68"/>
      <c r="E2470" s="68"/>
      <c r="F2470" s="68"/>
      <c r="G2470" s="68"/>
      <c r="H2470" s="68"/>
    </row>
    <row r="2471" spans="1:8" x14ac:dyDescent="0.3">
      <c r="A2471" s="68"/>
      <c r="B2471" s="68"/>
      <c r="C2471" s="68"/>
      <c r="D2471" s="68"/>
      <c r="E2471" s="68"/>
      <c r="F2471" s="68"/>
      <c r="G2471" s="68"/>
      <c r="H2471" s="68"/>
    </row>
    <row r="2472" spans="1:8" x14ac:dyDescent="0.3">
      <c r="A2472" s="68"/>
      <c r="B2472" s="68"/>
      <c r="C2472" s="68"/>
      <c r="D2472" s="68"/>
      <c r="E2472" s="68"/>
      <c r="F2472" s="68"/>
      <c r="G2472" s="68"/>
      <c r="H2472" s="68"/>
    </row>
    <row r="2473" spans="1:8" x14ac:dyDescent="0.3">
      <c r="A2473" s="68"/>
      <c r="B2473" s="68"/>
      <c r="C2473" s="68"/>
      <c r="D2473" s="68"/>
      <c r="E2473" s="68"/>
      <c r="F2473" s="68"/>
      <c r="G2473" s="68"/>
      <c r="H2473" s="68"/>
    </row>
    <row r="2474" spans="1:8" x14ac:dyDescent="0.3">
      <c r="A2474" s="68"/>
      <c r="B2474" s="68"/>
      <c r="C2474" s="68"/>
      <c r="D2474" s="68"/>
      <c r="E2474" s="68"/>
      <c r="F2474" s="68"/>
      <c r="G2474" s="68"/>
      <c r="H2474" s="68"/>
    </row>
    <row r="2475" spans="1:8" x14ac:dyDescent="0.3">
      <c r="A2475" s="68"/>
      <c r="B2475" s="68"/>
      <c r="C2475" s="68"/>
      <c r="D2475" s="68"/>
      <c r="E2475" s="68"/>
      <c r="F2475" s="68"/>
      <c r="G2475" s="68"/>
      <c r="H2475" s="68"/>
    </row>
    <row r="2476" spans="1:8" x14ac:dyDescent="0.3">
      <c r="A2476" s="68"/>
      <c r="B2476" s="68"/>
      <c r="C2476" s="68"/>
      <c r="D2476" s="68"/>
      <c r="E2476" s="68"/>
      <c r="F2476" s="68"/>
      <c r="G2476" s="68"/>
      <c r="H2476" s="68"/>
    </row>
    <row r="2477" spans="1:8" x14ac:dyDescent="0.3">
      <c r="A2477" s="68"/>
      <c r="B2477" s="68"/>
      <c r="C2477" s="68"/>
      <c r="D2477" s="68"/>
      <c r="E2477" s="68"/>
      <c r="F2477" s="68"/>
      <c r="G2477" s="68"/>
      <c r="H2477" s="68"/>
    </row>
    <row r="2478" spans="1:8" x14ac:dyDescent="0.3">
      <c r="A2478" s="68"/>
      <c r="B2478" s="68"/>
      <c r="C2478" s="68"/>
      <c r="D2478" s="68"/>
      <c r="E2478" s="68"/>
      <c r="F2478" s="68"/>
      <c r="G2478" s="68"/>
      <c r="H2478" s="68"/>
    </row>
    <row r="2479" spans="1:8" x14ac:dyDescent="0.3">
      <c r="A2479" s="68"/>
      <c r="B2479" s="68"/>
      <c r="C2479" s="68"/>
      <c r="D2479" s="68"/>
      <c r="E2479" s="68"/>
      <c r="F2479" s="68"/>
      <c r="G2479" s="68"/>
      <c r="H2479" s="68"/>
    </row>
    <row r="2480" spans="1:8" x14ac:dyDescent="0.3">
      <c r="A2480" s="68"/>
      <c r="B2480" s="68"/>
      <c r="C2480" s="68"/>
      <c r="D2480" s="68"/>
      <c r="E2480" s="68"/>
      <c r="F2480" s="68"/>
      <c r="G2480" s="68"/>
      <c r="H2480" s="68"/>
    </row>
    <row r="2481" spans="1:8" x14ac:dyDescent="0.3">
      <c r="A2481" s="68"/>
      <c r="B2481" s="68"/>
      <c r="C2481" s="68"/>
      <c r="D2481" s="68"/>
      <c r="E2481" s="68"/>
      <c r="F2481" s="68"/>
      <c r="G2481" s="68"/>
      <c r="H2481" s="68"/>
    </row>
    <row r="2482" spans="1:8" x14ac:dyDescent="0.3">
      <c r="A2482" s="68"/>
      <c r="B2482" s="68"/>
      <c r="C2482" s="68"/>
      <c r="D2482" s="68"/>
      <c r="E2482" s="68"/>
      <c r="F2482" s="68"/>
      <c r="G2482" s="68"/>
      <c r="H2482" s="68"/>
    </row>
    <row r="2483" spans="1:8" x14ac:dyDescent="0.3">
      <c r="A2483" s="68"/>
      <c r="B2483" s="68"/>
      <c r="C2483" s="68"/>
      <c r="D2483" s="68"/>
      <c r="E2483" s="68"/>
      <c r="F2483" s="68"/>
      <c r="G2483" s="68"/>
      <c r="H2483" s="68"/>
    </row>
    <row r="2484" spans="1:8" x14ac:dyDescent="0.3">
      <c r="A2484" s="68"/>
      <c r="B2484" s="68"/>
      <c r="C2484" s="68"/>
      <c r="D2484" s="68"/>
      <c r="E2484" s="68"/>
      <c r="F2484" s="68"/>
      <c r="G2484" s="68"/>
      <c r="H2484" s="68"/>
    </row>
    <row r="2485" spans="1:8" x14ac:dyDescent="0.3">
      <c r="A2485" s="68"/>
      <c r="B2485" s="68"/>
      <c r="C2485" s="68"/>
      <c r="D2485" s="68"/>
      <c r="E2485" s="68"/>
      <c r="F2485" s="68"/>
      <c r="G2485" s="68"/>
      <c r="H2485" s="68"/>
    </row>
    <row r="2486" spans="1:8" x14ac:dyDescent="0.3">
      <c r="A2486" s="68"/>
      <c r="B2486" s="68"/>
      <c r="C2486" s="68"/>
      <c r="D2486" s="68"/>
      <c r="E2486" s="68"/>
      <c r="F2486" s="68"/>
      <c r="G2486" s="68"/>
      <c r="H2486" s="68"/>
    </row>
    <row r="2487" spans="1:8" x14ac:dyDescent="0.3">
      <c r="A2487" s="68"/>
      <c r="B2487" s="68"/>
      <c r="C2487" s="68"/>
      <c r="D2487" s="68"/>
      <c r="E2487" s="68"/>
      <c r="F2487" s="68"/>
      <c r="G2487" s="68"/>
      <c r="H2487" s="68"/>
    </row>
    <row r="2488" spans="1:8" x14ac:dyDescent="0.3">
      <c r="A2488" s="68"/>
      <c r="B2488" s="68"/>
      <c r="C2488" s="68"/>
      <c r="D2488" s="68"/>
      <c r="E2488" s="68"/>
      <c r="F2488" s="68"/>
      <c r="G2488" s="68"/>
      <c r="H2488" s="68"/>
    </row>
    <row r="2489" spans="1:8" x14ac:dyDescent="0.3">
      <c r="A2489" s="68"/>
      <c r="B2489" s="68"/>
      <c r="C2489" s="68"/>
      <c r="D2489" s="68"/>
      <c r="E2489" s="68"/>
      <c r="F2489" s="68"/>
      <c r="G2489" s="68"/>
      <c r="H2489" s="68"/>
    </row>
    <row r="2490" spans="1:8" x14ac:dyDescent="0.3">
      <c r="A2490" s="68"/>
      <c r="B2490" s="68"/>
      <c r="C2490" s="68"/>
      <c r="D2490" s="68"/>
      <c r="E2490" s="68"/>
      <c r="F2490" s="68"/>
      <c r="G2490" s="68"/>
      <c r="H2490" s="68"/>
    </row>
    <row r="2491" spans="1:8" x14ac:dyDescent="0.3">
      <c r="A2491" s="68"/>
      <c r="B2491" s="68"/>
      <c r="C2491" s="68"/>
      <c r="D2491" s="68"/>
      <c r="E2491" s="68"/>
      <c r="F2491" s="68"/>
      <c r="G2491" s="68"/>
      <c r="H2491" s="68"/>
    </row>
    <row r="2492" spans="1:8" x14ac:dyDescent="0.3">
      <c r="A2492" s="68"/>
      <c r="B2492" s="68"/>
      <c r="C2492" s="68"/>
      <c r="D2492" s="68"/>
      <c r="E2492" s="68"/>
      <c r="F2492" s="68"/>
      <c r="G2492" s="68"/>
      <c r="H2492" s="68"/>
    </row>
    <row r="2493" spans="1:8" x14ac:dyDescent="0.3">
      <c r="A2493" s="68"/>
      <c r="B2493" s="68"/>
      <c r="C2493" s="68"/>
      <c r="D2493" s="68"/>
      <c r="E2493" s="68"/>
      <c r="F2493" s="68"/>
      <c r="G2493" s="68"/>
      <c r="H2493" s="68"/>
    </row>
    <row r="2494" spans="1:8" x14ac:dyDescent="0.3">
      <c r="A2494" s="68"/>
      <c r="B2494" s="68"/>
      <c r="C2494" s="68"/>
      <c r="D2494" s="68"/>
      <c r="E2494" s="68"/>
      <c r="F2494" s="68"/>
      <c r="G2494" s="68"/>
      <c r="H2494" s="68"/>
    </row>
    <row r="2495" spans="1:8" x14ac:dyDescent="0.3">
      <c r="A2495" s="68"/>
      <c r="B2495" s="68"/>
      <c r="C2495" s="68"/>
      <c r="D2495" s="68"/>
      <c r="E2495" s="68"/>
      <c r="F2495" s="68"/>
      <c r="G2495" s="68"/>
      <c r="H2495" s="68"/>
    </row>
    <row r="2496" spans="1:8" x14ac:dyDescent="0.3">
      <c r="A2496" s="68"/>
      <c r="B2496" s="68"/>
      <c r="C2496" s="68"/>
      <c r="D2496" s="68"/>
      <c r="E2496" s="68"/>
      <c r="F2496" s="68"/>
      <c r="G2496" s="68"/>
      <c r="H2496" s="68"/>
    </row>
    <row r="2497" spans="1:8" x14ac:dyDescent="0.3">
      <c r="A2497" s="68"/>
      <c r="B2497" s="68"/>
      <c r="C2497" s="68"/>
      <c r="D2497" s="68"/>
      <c r="E2497" s="68"/>
      <c r="F2497" s="68"/>
      <c r="G2497" s="68"/>
      <c r="H2497" s="68"/>
    </row>
    <row r="2498" spans="1:8" x14ac:dyDescent="0.3">
      <c r="A2498" s="68"/>
      <c r="B2498" s="68"/>
      <c r="C2498" s="68"/>
      <c r="D2498" s="68"/>
      <c r="E2498" s="68"/>
      <c r="F2498" s="68"/>
      <c r="G2498" s="68"/>
      <c r="H2498" s="68"/>
    </row>
    <row r="2499" spans="1:8" x14ac:dyDescent="0.3">
      <c r="A2499" s="68"/>
      <c r="B2499" s="68"/>
      <c r="C2499" s="68"/>
      <c r="D2499" s="68"/>
      <c r="E2499" s="68"/>
      <c r="F2499" s="68"/>
      <c r="G2499" s="68"/>
      <c r="H2499" s="68"/>
    </row>
    <row r="2500" spans="1:8" x14ac:dyDescent="0.3">
      <c r="A2500" s="68"/>
      <c r="B2500" s="68"/>
      <c r="C2500" s="68"/>
      <c r="D2500" s="68"/>
      <c r="E2500" s="68"/>
      <c r="F2500" s="68"/>
      <c r="G2500" s="68"/>
      <c r="H2500" s="68"/>
    </row>
    <row r="2501" spans="1:8" x14ac:dyDescent="0.3">
      <c r="A2501" s="68"/>
      <c r="B2501" s="68"/>
      <c r="C2501" s="68"/>
      <c r="D2501" s="68"/>
      <c r="E2501" s="68"/>
      <c r="F2501" s="68"/>
      <c r="G2501" s="68"/>
      <c r="H2501" s="68"/>
    </row>
    <row r="2502" spans="1:8" x14ac:dyDescent="0.3">
      <c r="A2502" s="68"/>
      <c r="B2502" s="68"/>
      <c r="C2502" s="68"/>
      <c r="D2502" s="68"/>
      <c r="E2502" s="68"/>
      <c r="F2502" s="68"/>
      <c r="G2502" s="68"/>
      <c r="H2502" s="68"/>
    </row>
    <row r="2503" spans="1:8" x14ac:dyDescent="0.3">
      <c r="A2503" s="68"/>
      <c r="B2503" s="68"/>
      <c r="C2503" s="68"/>
      <c r="D2503" s="68"/>
      <c r="E2503" s="68"/>
      <c r="F2503" s="68"/>
      <c r="G2503" s="68"/>
      <c r="H2503" s="68"/>
    </row>
    <row r="2504" spans="1:8" x14ac:dyDescent="0.3">
      <c r="A2504" s="68"/>
      <c r="B2504" s="68"/>
      <c r="C2504" s="68"/>
      <c r="D2504" s="68"/>
      <c r="E2504" s="68"/>
      <c r="F2504" s="68"/>
      <c r="G2504" s="68"/>
      <c r="H2504" s="68"/>
    </row>
    <row r="2505" spans="1:8" x14ac:dyDescent="0.3">
      <c r="A2505" s="68"/>
      <c r="B2505" s="68"/>
      <c r="C2505" s="68"/>
      <c r="D2505" s="68"/>
      <c r="E2505" s="68"/>
      <c r="F2505" s="68"/>
      <c r="G2505" s="68"/>
      <c r="H2505" s="68"/>
    </row>
    <row r="2506" spans="1:8" x14ac:dyDescent="0.3">
      <c r="A2506" s="68"/>
      <c r="B2506" s="68"/>
      <c r="C2506" s="68"/>
      <c r="D2506" s="68"/>
      <c r="E2506" s="68"/>
      <c r="F2506" s="68"/>
      <c r="G2506" s="68"/>
      <c r="H2506" s="68"/>
    </row>
    <row r="2507" spans="1:8" x14ac:dyDescent="0.3">
      <c r="A2507" s="68"/>
      <c r="B2507" s="68"/>
      <c r="C2507" s="68"/>
      <c r="D2507" s="68"/>
      <c r="E2507" s="68"/>
      <c r="F2507" s="68"/>
      <c r="G2507" s="68"/>
      <c r="H2507" s="68"/>
    </row>
    <row r="2508" spans="1:8" x14ac:dyDescent="0.3">
      <c r="A2508" s="68"/>
      <c r="B2508" s="68"/>
      <c r="C2508" s="68"/>
      <c r="D2508" s="68"/>
      <c r="E2508" s="68"/>
      <c r="F2508" s="68"/>
      <c r="G2508" s="68"/>
      <c r="H2508" s="68"/>
    </row>
    <row r="2509" spans="1:8" x14ac:dyDescent="0.3">
      <c r="A2509" s="68"/>
      <c r="B2509" s="68"/>
      <c r="C2509" s="68"/>
      <c r="D2509" s="68"/>
      <c r="E2509" s="68"/>
      <c r="F2509" s="68"/>
      <c r="G2509" s="68"/>
      <c r="H2509" s="68"/>
    </row>
    <row r="2510" spans="1:8" x14ac:dyDescent="0.3">
      <c r="A2510" s="68"/>
      <c r="B2510" s="68"/>
      <c r="C2510" s="68"/>
      <c r="D2510" s="68"/>
      <c r="E2510" s="68"/>
      <c r="F2510" s="68"/>
      <c r="G2510" s="68"/>
      <c r="H2510" s="68"/>
    </row>
    <row r="2511" spans="1:8" x14ac:dyDescent="0.3">
      <c r="A2511" s="68"/>
      <c r="B2511" s="68"/>
      <c r="C2511" s="68"/>
      <c r="D2511" s="68"/>
      <c r="E2511" s="68"/>
      <c r="F2511" s="68"/>
      <c r="G2511" s="68"/>
      <c r="H2511" s="68"/>
    </row>
    <row r="2512" spans="1:8" x14ac:dyDescent="0.3">
      <c r="A2512" s="68"/>
      <c r="B2512" s="68"/>
      <c r="C2512" s="68"/>
      <c r="D2512" s="68"/>
      <c r="E2512" s="68"/>
      <c r="F2512" s="68"/>
      <c r="G2512" s="68"/>
      <c r="H2512" s="68"/>
    </row>
    <row r="2513" spans="1:8" x14ac:dyDescent="0.3">
      <c r="A2513" s="68"/>
      <c r="B2513" s="68"/>
      <c r="C2513" s="68"/>
      <c r="D2513" s="68"/>
      <c r="E2513" s="68"/>
      <c r="F2513" s="68"/>
      <c r="G2513" s="68"/>
      <c r="H2513" s="68"/>
    </row>
    <row r="2514" spans="1:8" x14ac:dyDescent="0.3">
      <c r="A2514" s="68"/>
      <c r="B2514" s="68"/>
      <c r="C2514" s="68"/>
      <c r="D2514" s="68"/>
      <c r="E2514" s="68"/>
      <c r="F2514" s="68"/>
      <c r="G2514" s="68"/>
      <c r="H2514" s="68"/>
    </row>
    <row r="2515" spans="1:8" x14ac:dyDescent="0.3">
      <c r="A2515" s="68"/>
      <c r="B2515" s="68"/>
      <c r="C2515" s="68"/>
      <c r="D2515" s="68"/>
      <c r="E2515" s="68"/>
      <c r="F2515" s="68"/>
      <c r="G2515" s="68"/>
      <c r="H2515" s="68"/>
    </row>
    <row r="2516" spans="1:8" x14ac:dyDescent="0.3">
      <c r="A2516" s="68"/>
      <c r="B2516" s="68"/>
      <c r="C2516" s="68"/>
      <c r="D2516" s="68"/>
      <c r="E2516" s="68"/>
      <c r="F2516" s="68"/>
      <c r="G2516" s="68"/>
      <c r="H2516" s="68"/>
    </row>
    <row r="2517" spans="1:8" x14ac:dyDescent="0.3">
      <c r="A2517" s="68"/>
      <c r="B2517" s="68"/>
      <c r="C2517" s="68"/>
      <c r="D2517" s="68"/>
      <c r="E2517" s="68"/>
      <c r="F2517" s="68"/>
      <c r="G2517" s="68"/>
      <c r="H2517" s="68"/>
    </row>
    <row r="2518" spans="1:8" x14ac:dyDescent="0.3">
      <c r="A2518" s="68"/>
      <c r="B2518" s="68"/>
      <c r="C2518" s="68"/>
      <c r="D2518" s="68"/>
      <c r="E2518" s="68"/>
      <c r="F2518" s="68"/>
      <c r="G2518" s="68"/>
      <c r="H2518" s="68"/>
    </row>
    <row r="2519" spans="1:8" x14ac:dyDescent="0.3">
      <c r="A2519" s="68"/>
      <c r="B2519" s="68"/>
      <c r="C2519" s="68"/>
      <c r="D2519" s="68"/>
      <c r="E2519" s="68"/>
      <c r="F2519" s="68"/>
      <c r="G2519" s="68"/>
      <c r="H2519" s="68"/>
    </row>
    <row r="2520" spans="1:8" x14ac:dyDescent="0.3">
      <c r="A2520" s="68"/>
      <c r="B2520" s="68"/>
      <c r="C2520" s="68"/>
      <c r="D2520" s="68"/>
      <c r="E2520" s="68"/>
      <c r="F2520" s="68"/>
      <c r="G2520" s="68"/>
      <c r="H2520" s="68"/>
    </row>
    <row r="2521" spans="1:8" x14ac:dyDescent="0.3">
      <c r="A2521" s="68"/>
      <c r="B2521" s="68"/>
      <c r="C2521" s="68"/>
      <c r="D2521" s="68"/>
      <c r="E2521" s="68"/>
      <c r="F2521" s="68"/>
      <c r="G2521" s="68"/>
      <c r="H2521" s="68"/>
    </row>
    <row r="2522" spans="1:8" x14ac:dyDescent="0.3">
      <c r="A2522" s="68"/>
      <c r="B2522" s="68"/>
      <c r="C2522" s="68"/>
      <c r="D2522" s="68"/>
      <c r="E2522" s="68"/>
      <c r="F2522" s="68"/>
      <c r="G2522" s="68"/>
      <c r="H2522" s="68"/>
    </row>
    <row r="2523" spans="1:8" x14ac:dyDescent="0.3">
      <c r="A2523" s="68"/>
      <c r="B2523" s="68"/>
      <c r="C2523" s="68"/>
      <c r="D2523" s="68"/>
      <c r="E2523" s="68"/>
      <c r="F2523" s="68"/>
      <c r="G2523" s="68"/>
      <c r="H2523" s="68"/>
    </row>
    <row r="2524" spans="1:8" x14ac:dyDescent="0.3">
      <c r="A2524" s="68"/>
      <c r="B2524" s="68"/>
      <c r="C2524" s="68"/>
      <c r="D2524" s="68"/>
      <c r="E2524" s="68"/>
      <c r="F2524" s="68"/>
      <c r="G2524" s="68"/>
      <c r="H2524" s="68"/>
    </row>
    <row r="2525" spans="1:8" x14ac:dyDescent="0.3">
      <c r="A2525" s="68"/>
      <c r="B2525" s="68"/>
      <c r="C2525" s="68"/>
      <c r="D2525" s="68"/>
      <c r="E2525" s="68"/>
      <c r="F2525" s="68"/>
      <c r="G2525" s="68"/>
      <c r="H2525" s="68"/>
    </row>
    <row r="2526" spans="1:8" x14ac:dyDescent="0.3">
      <c r="A2526" s="68"/>
      <c r="B2526" s="68"/>
      <c r="C2526" s="68"/>
      <c r="D2526" s="68"/>
      <c r="E2526" s="68"/>
      <c r="F2526" s="68"/>
      <c r="G2526" s="68"/>
      <c r="H2526" s="68"/>
    </row>
    <row r="2527" spans="1:8" x14ac:dyDescent="0.3">
      <c r="A2527" s="68"/>
      <c r="B2527" s="68"/>
      <c r="C2527" s="68"/>
      <c r="D2527" s="68"/>
      <c r="E2527" s="68"/>
      <c r="F2527" s="68"/>
      <c r="G2527" s="68"/>
      <c r="H2527" s="68"/>
    </row>
    <row r="2528" spans="1:8" x14ac:dyDescent="0.3">
      <c r="A2528" s="68"/>
      <c r="B2528" s="68"/>
      <c r="C2528" s="68"/>
      <c r="D2528" s="68"/>
      <c r="E2528" s="68"/>
      <c r="F2528" s="68"/>
      <c r="G2528" s="68"/>
      <c r="H2528" s="68"/>
    </row>
    <row r="2529" spans="1:8" x14ac:dyDescent="0.3">
      <c r="A2529" s="68"/>
      <c r="B2529" s="68"/>
      <c r="C2529" s="68"/>
      <c r="D2529" s="68"/>
      <c r="E2529" s="68"/>
      <c r="F2529" s="68"/>
      <c r="G2529" s="68"/>
      <c r="H2529" s="68"/>
    </row>
    <row r="2530" spans="1:8" x14ac:dyDescent="0.3">
      <c r="A2530" s="68"/>
      <c r="B2530" s="68"/>
      <c r="C2530" s="68"/>
      <c r="D2530" s="68"/>
      <c r="E2530" s="68"/>
      <c r="F2530" s="68"/>
      <c r="G2530" s="68"/>
      <c r="H2530" s="68"/>
    </row>
    <row r="2531" spans="1:8" x14ac:dyDescent="0.3">
      <c r="A2531" s="68"/>
      <c r="B2531" s="68"/>
      <c r="C2531" s="68"/>
      <c r="D2531" s="68"/>
      <c r="E2531" s="68"/>
      <c r="F2531" s="68"/>
      <c r="G2531" s="68"/>
      <c r="H2531" s="68"/>
    </row>
    <row r="2532" spans="1:8" x14ac:dyDescent="0.3">
      <c r="A2532" s="68"/>
      <c r="B2532" s="68"/>
      <c r="C2532" s="68"/>
      <c r="D2532" s="68"/>
      <c r="E2532" s="68"/>
      <c r="F2532" s="68"/>
      <c r="G2532" s="68"/>
      <c r="H2532" s="68"/>
    </row>
    <row r="2533" spans="1:8" x14ac:dyDescent="0.3">
      <c r="A2533" s="68"/>
      <c r="B2533" s="68"/>
      <c r="C2533" s="68"/>
      <c r="D2533" s="68"/>
      <c r="E2533" s="68"/>
      <c r="F2533" s="68"/>
      <c r="G2533" s="68"/>
      <c r="H2533" s="68"/>
    </row>
    <row r="2534" spans="1:8" x14ac:dyDescent="0.3">
      <c r="A2534" s="68"/>
      <c r="B2534" s="68"/>
      <c r="C2534" s="68"/>
      <c r="D2534" s="68"/>
      <c r="E2534" s="68"/>
      <c r="F2534" s="68"/>
      <c r="G2534" s="68"/>
      <c r="H2534" s="68"/>
    </row>
    <row r="2535" spans="1:8" x14ac:dyDescent="0.3">
      <c r="A2535" s="68"/>
      <c r="B2535" s="68"/>
      <c r="C2535" s="68"/>
      <c r="D2535" s="68"/>
      <c r="E2535" s="68"/>
      <c r="F2535" s="68"/>
      <c r="G2535" s="68"/>
      <c r="H2535" s="68"/>
    </row>
    <row r="2536" spans="1:8" x14ac:dyDescent="0.3">
      <c r="A2536" s="68"/>
      <c r="B2536" s="68"/>
      <c r="C2536" s="68"/>
      <c r="D2536" s="68"/>
      <c r="E2536" s="68"/>
      <c r="F2536" s="68"/>
      <c r="G2536" s="68"/>
      <c r="H2536" s="68"/>
    </row>
    <row r="2537" spans="1:8" x14ac:dyDescent="0.3">
      <c r="A2537" s="68"/>
      <c r="B2537" s="68"/>
      <c r="C2537" s="68"/>
      <c r="D2537" s="68"/>
      <c r="E2537" s="68"/>
      <c r="F2537" s="68"/>
      <c r="G2537" s="68"/>
      <c r="H2537" s="68"/>
    </row>
    <row r="2538" spans="1:8" x14ac:dyDescent="0.3">
      <c r="A2538" s="68"/>
      <c r="B2538" s="68"/>
      <c r="C2538" s="68"/>
      <c r="D2538" s="68"/>
      <c r="E2538" s="68"/>
      <c r="F2538" s="68"/>
      <c r="G2538" s="68"/>
      <c r="H2538" s="68"/>
    </row>
    <row r="2539" spans="1:8" x14ac:dyDescent="0.3">
      <c r="A2539" s="68"/>
      <c r="B2539" s="68"/>
      <c r="C2539" s="68"/>
      <c r="D2539" s="68"/>
      <c r="E2539" s="68"/>
      <c r="F2539" s="68"/>
      <c r="G2539" s="68"/>
      <c r="H2539" s="68"/>
    </row>
    <row r="2540" spans="1:8" x14ac:dyDescent="0.3">
      <c r="A2540" s="68"/>
      <c r="B2540" s="68"/>
      <c r="C2540" s="68"/>
      <c r="D2540" s="68"/>
      <c r="E2540" s="68"/>
      <c r="F2540" s="68"/>
      <c r="G2540" s="68"/>
      <c r="H2540" s="68"/>
    </row>
    <row r="2541" spans="1:8" x14ac:dyDescent="0.3">
      <c r="A2541" s="68"/>
      <c r="B2541" s="68"/>
      <c r="C2541" s="68"/>
      <c r="D2541" s="68"/>
      <c r="E2541" s="68"/>
      <c r="F2541" s="68"/>
      <c r="G2541" s="68"/>
      <c r="H2541" s="68"/>
    </row>
    <row r="2542" spans="1:8" x14ac:dyDescent="0.3">
      <c r="A2542" s="68"/>
      <c r="B2542" s="68"/>
      <c r="C2542" s="68"/>
      <c r="D2542" s="68"/>
      <c r="E2542" s="68"/>
      <c r="F2542" s="68"/>
      <c r="G2542" s="68"/>
      <c r="H2542" s="68"/>
    </row>
    <row r="2543" spans="1:8" x14ac:dyDescent="0.3">
      <c r="A2543" s="68"/>
      <c r="B2543" s="68"/>
      <c r="C2543" s="68"/>
      <c r="D2543" s="68"/>
      <c r="E2543" s="68"/>
      <c r="F2543" s="68"/>
      <c r="G2543" s="68"/>
      <c r="H2543" s="68"/>
    </row>
    <row r="2544" spans="1:8" x14ac:dyDescent="0.3">
      <c r="A2544" s="68"/>
      <c r="B2544" s="68"/>
      <c r="C2544" s="68"/>
      <c r="D2544" s="68"/>
      <c r="E2544" s="68"/>
      <c r="F2544" s="68"/>
      <c r="G2544" s="68"/>
      <c r="H2544" s="68"/>
    </row>
    <row r="2545" spans="1:8" x14ac:dyDescent="0.3">
      <c r="A2545" s="68"/>
      <c r="B2545" s="68"/>
      <c r="C2545" s="68"/>
      <c r="D2545" s="68"/>
      <c r="E2545" s="68"/>
      <c r="F2545" s="68"/>
      <c r="G2545" s="68"/>
      <c r="H2545" s="68"/>
    </row>
    <row r="2546" spans="1:8" x14ac:dyDescent="0.3">
      <c r="A2546" s="68"/>
      <c r="B2546" s="68"/>
      <c r="C2546" s="68"/>
      <c r="D2546" s="68"/>
      <c r="E2546" s="68"/>
      <c r="F2546" s="68"/>
      <c r="G2546" s="68"/>
      <c r="H2546" s="68"/>
    </row>
    <row r="2547" spans="1:8" x14ac:dyDescent="0.3">
      <c r="A2547" s="68"/>
      <c r="B2547" s="68"/>
      <c r="C2547" s="68"/>
      <c r="D2547" s="68"/>
      <c r="E2547" s="68"/>
      <c r="F2547" s="68"/>
      <c r="G2547" s="68"/>
      <c r="H2547" s="68"/>
    </row>
    <row r="2548" spans="1:8" x14ac:dyDescent="0.3">
      <c r="A2548" s="68"/>
      <c r="B2548" s="68"/>
      <c r="C2548" s="68"/>
      <c r="D2548" s="68"/>
      <c r="E2548" s="68"/>
      <c r="F2548" s="68"/>
      <c r="G2548" s="68"/>
      <c r="H2548" s="68"/>
    </row>
    <row r="2549" spans="1:8" x14ac:dyDescent="0.3">
      <c r="A2549" s="68"/>
      <c r="B2549" s="68"/>
      <c r="C2549" s="68"/>
      <c r="D2549" s="68"/>
      <c r="E2549" s="68"/>
      <c r="F2549" s="68"/>
      <c r="G2549" s="68"/>
      <c r="H2549" s="68"/>
    </row>
    <row r="2550" spans="1:8" x14ac:dyDescent="0.3">
      <c r="A2550" s="68"/>
      <c r="B2550" s="68"/>
      <c r="C2550" s="68"/>
      <c r="D2550" s="68"/>
      <c r="E2550" s="68"/>
      <c r="F2550" s="68"/>
      <c r="G2550" s="68"/>
      <c r="H2550" s="68"/>
    </row>
    <row r="2551" spans="1:8" x14ac:dyDescent="0.3">
      <c r="A2551" s="68"/>
      <c r="B2551" s="68"/>
      <c r="C2551" s="68"/>
      <c r="D2551" s="68"/>
      <c r="E2551" s="68"/>
      <c r="F2551" s="68"/>
      <c r="G2551" s="68"/>
      <c r="H2551" s="68"/>
    </row>
    <row r="2552" spans="1:8" x14ac:dyDescent="0.3">
      <c r="A2552" s="68"/>
      <c r="B2552" s="68"/>
      <c r="C2552" s="68"/>
      <c r="D2552" s="68"/>
      <c r="E2552" s="68"/>
      <c r="F2552" s="68"/>
      <c r="G2552" s="68"/>
      <c r="H2552" s="68"/>
    </row>
    <row r="2553" spans="1:8" x14ac:dyDescent="0.3">
      <c r="A2553" s="68"/>
      <c r="B2553" s="68"/>
      <c r="C2553" s="68"/>
      <c r="D2553" s="68"/>
      <c r="E2553" s="68"/>
      <c r="F2553" s="68"/>
      <c r="G2553" s="68"/>
      <c r="H2553" s="68"/>
    </row>
    <row r="2554" spans="1:8" x14ac:dyDescent="0.3">
      <c r="A2554" s="68"/>
      <c r="B2554" s="68"/>
      <c r="C2554" s="68"/>
      <c r="D2554" s="68"/>
      <c r="E2554" s="68"/>
      <c r="F2554" s="68"/>
      <c r="G2554" s="68"/>
      <c r="H2554" s="68"/>
    </row>
    <row r="2555" spans="1:8" x14ac:dyDescent="0.3">
      <c r="A2555" s="68"/>
      <c r="B2555" s="68"/>
      <c r="C2555" s="68"/>
      <c r="D2555" s="68"/>
      <c r="E2555" s="68"/>
      <c r="F2555" s="68"/>
      <c r="G2555" s="68"/>
      <c r="H2555" s="68"/>
    </row>
    <row r="2556" spans="1:8" x14ac:dyDescent="0.3">
      <c r="A2556" s="68"/>
      <c r="B2556" s="68"/>
      <c r="C2556" s="68"/>
      <c r="D2556" s="68"/>
      <c r="E2556" s="68"/>
      <c r="F2556" s="68"/>
      <c r="G2556" s="68"/>
      <c r="H2556" s="68"/>
    </row>
    <row r="2557" spans="1:8" x14ac:dyDescent="0.3">
      <c r="A2557" s="68"/>
      <c r="B2557" s="68"/>
      <c r="C2557" s="68"/>
      <c r="D2557" s="68"/>
      <c r="E2557" s="68"/>
      <c r="F2557" s="68"/>
      <c r="G2557" s="68"/>
      <c r="H2557" s="68"/>
    </row>
    <row r="2558" spans="1:8" x14ac:dyDescent="0.3">
      <c r="A2558" s="68"/>
      <c r="B2558" s="68"/>
      <c r="C2558" s="68"/>
      <c r="D2558" s="68"/>
      <c r="E2558" s="68"/>
      <c r="F2558" s="68"/>
      <c r="G2558" s="68"/>
      <c r="H2558" s="68"/>
    </row>
    <row r="2559" spans="1:8" x14ac:dyDescent="0.3">
      <c r="A2559" s="68"/>
      <c r="B2559" s="68"/>
      <c r="C2559" s="68"/>
      <c r="D2559" s="68"/>
      <c r="E2559" s="68"/>
      <c r="F2559" s="68"/>
      <c r="G2559" s="68"/>
      <c r="H2559" s="68"/>
    </row>
    <row r="2560" spans="1:8" x14ac:dyDescent="0.3">
      <c r="A2560" s="68"/>
      <c r="B2560" s="68"/>
      <c r="C2560" s="68"/>
      <c r="D2560" s="68"/>
      <c r="E2560" s="68"/>
      <c r="F2560" s="68"/>
      <c r="G2560" s="68"/>
      <c r="H2560" s="68"/>
    </row>
    <row r="2561" spans="1:8" x14ac:dyDescent="0.3">
      <c r="A2561" s="68"/>
      <c r="B2561" s="68"/>
      <c r="C2561" s="68"/>
      <c r="D2561" s="68"/>
      <c r="E2561" s="68"/>
      <c r="F2561" s="68"/>
      <c r="G2561" s="68"/>
      <c r="H2561" s="68"/>
    </row>
    <row r="2562" spans="1:8" x14ac:dyDescent="0.3">
      <c r="A2562" s="68"/>
      <c r="B2562" s="68"/>
      <c r="C2562" s="68"/>
      <c r="D2562" s="68"/>
      <c r="E2562" s="68"/>
      <c r="F2562" s="68"/>
      <c r="G2562" s="68"/>
      <c r="H2562" s="68"/>
    </row>
    <row r="2563" spans="1:8" x14ac:dyDescent="0.3">
      <c r="A2563" s="68"/>
      <c r="B2563" s="68"/>
      <c r="C2563" s="68"/>
      <c r="D2563" s="68"/>
      <c r="E2563" s="68"/>
      <c r="F2563" s="68"/>
      <c r="G2563" s="68"/>
      <c r="H2563" s="68"/>
    </row>
    <row r="2564" spans="1:8" x14ac:dyDescent="0.3">
      <c r="A2564" s="68"/>
      <c r="B2564" s="68"/>
      <c r="C2564" s="68"/>
      <c r="D2564" s="68"/>
      <c r="E2564" s="68"/>
      <c r="F2564" s="68"/>
      <c r="G2564" s="68"/>
      <c r="H2564" s="68"/>
    </row>
    <row r="2565" spans="1:8" x14ac:dyDescent="0.3">
      <c r="A2565" s="68"/>
      <c r="B2565" s="68"/>
      <c r="C2565" s="68"/>
      <c r="D2565" s="68"/>
      <c r="E2565" s="68"/>
      <c r="F2565" s="68"/>
      <c r="G2565" s="68"/>
      <c r="H2565" s="68"/>
    </row>
    <row r="2566" spans="1:8" x14ac:dyDescent="0.3">
      <c r="A2566" s="68"/>
      <c r="B2566" s="68"/>
      <c r="C2566" s="68"/>
      <c r="D2566" s="68"/>
      <c r="E2566" s="68"/>
      <c r="F2566" s="68"/>
      <c r="G2566" s="68"/>
      <c r="H2566" s="68"/>
    </row>
    <row r="2567" spans="1:8" x14ac:dyDescent="0.3">
      <c r="A2567" s="68"/>
      <c r="B2567" s="68"/>
      <c r="C2567" s="68"/>
      <c r="D2567" s="68"/>
      <c r="E2567" s="68"/>
      <c r="F2567" s="68"/>
      <c r="G2567" s="68"/>
      <c r="H2567" s="68"/>
    </row>
    <row r="2568" spans="1:8" x14ac:dyDescent="0.3">
      <c r="A2568" s="68"/>
      <c r="B2568" s="68"/>
      <c r="C2568" s="68"/>
      <c r="D2568" s="68"/>
      <c r="E2568" s="68"/>
      <c r="F2568" s="68"/>
      <c r="G2568" s="68"/>
      <c r="H2568" s="68"/>
    </row>
    <row r="2569" spans="1:8" x14ac:dyDescent="0.3">
      <c r="A2569" s="68"/>
      <c r="B2569" s="68"/>
      <c r="C2569" s="68"/>
      <c r="D2569" s="68"/>
      <c r="E2569" s="68"/>
      <c r="F2569" s="68"/>
      <c r="G2569" s="68"/>
      <c r="H2569" s="68"/>
    </row>
    <row r="2570" spans="1:8" x14ac:dyDescent="0.3">
      <c r="A2570" s="68"/>
      <c r="B2570" s="68"/>
      <c r="C2570" s="68"/>
      <c r="D2570" s="68"/>
      <c r="E2570" s="68"/>
      <c r="F2570" s="68"/>
      <c r="G2570" s="68"/>
      <c r="H2570" s="68"/>
    </row>
    <row r="2571" spans="1:8" x14ac:dyDescent="0.3">
      <c r="A2571" s="68"/>
      <c r="B2571" s="68"/>
      <c r="C2571" s="68"/>
      <c r="D2571" s="68"/>
      <c r="E2571" s="68"/>
      <c r="F2571" s="68"/>
      <c r="G2571" s="68"/>
      <c r="H2571" s="68"/>
    </row>
    <row r="2572" spans="1:8" x14ac:dyDescent="0.3">
      <c r="A2572" s="68"/>
      <c r="B2572" s="68"/>
      <c r="C2572" s="68"/>
      <c r="D2572" s="68"/>
      <c r="E2572" s="68"/>
      <c r="F2572" s="68"/>
      <c r="G2572" s="68"/>
      <c r="H2572" s="68"/>
    </row>
    <row r="2573" spans="1:8" x14ac:dyDescent="0.3">
      <c r="A2573" s="68"/>
      <c r="B2573" s="68"/>
      <c r="C2573" s="68"/>
      <c r="D2573" s="68"/>
      <c r="E2573" s="68"/>
      <c r="F2573" s="68"/>
      <c r="G2573" s="68"/>
      <c r="H2573" s="68"/>
    </row>
    <row r="2574" spans="1:8" x14ac:dyDescent="0.3">
      <c r="A2574" s="68"/>
      <c r="B2574" s="68"/>
      <c r="C2574" s="68"/>
      <c r="D2574" s="68"/>
      <c r="E2574" s="68"/>
      <c r="F2574" s="68"/>
      <c r="G2574" s="68"/>
      <c r="H2574" s="68"/>
    </row>
    <row r="2575" spans="1:8" x14ac:dyDescent="0.3">
      <c r="A2575" s="68"/>
      <c r="B2575" s="68"/>
      <c r="C2575" s="68"/>
      <c r="D2575" s="68"/>
      <c r="E2575" s="68"/>
      <c r="F2575" s="68"/>
      <c r="G2575" s="68"/>
      <c r="H2575" s="68"/>
    </row>
    <row r="2576" spans="1:8" x14ac:dyDescent="0.3">
      <c r="A2576" s="68"/>
      <c r="B2576" s="68"/>
      <c r="C2576" s="68"/>
      <c r="D2576" s="68"/>
      <c r="E2576" s="68"/>
      <c r="F2576" s="68"/>
      <c r="G2576" s="68"/>
      <c r="H2576" s="68"/>
    </row>
    <row r="2577" spans="1:8" x14ac:dyDescent="0.3">
      <c r="A2577" s="68"/>
      <c r="B2577" s="68"/>
      <c r="C2577" s="68"/>
      <c r="D2577" s="68"/>
      <c r="E2577" s="68"/>
      <c r="F2577" s="68"/>
      <c r="G2577" s="68"/>
      <c r="H2577" s="68"/>
    </row>
    <row r="2578" spans="1:8" x14ac:dyDescent="0.3">
      <c r="A2578" s="68"/>
      <c r="B2578" s="68"/>
      <c r="C2578" s="68"/>
      <c r="D2578" s="68"/>
      <c r="E2578" s="68"/>
      <c r="F2578" s="68"/>
      <c r="G2578" s="68"/>
      <c r="H2578" s="68"/>
    </row>
    <row r="2579" spans="1:8" x14ac:dyDescent="0.3">
      <c r="A2579" s="68"/>
      <c r="B2579" s="68"/>
      <c r="C2579" s="68"/>
      <c r="D2579" s="68"/>
      <c r="E2579" s="68"/>
      <c r="F2579" s="68"/>
      <c r="G2579" s="68"/>
      <c r="H2579" s="68"/>
    </row>
    <row r="2580" spans="1:8" x14ac:dyDescent="0.3">
      <c r="A2580" s="68"/>
      <c r="B2580" s="68"/>
      <c r="C2580" s="68"/>
      <c r="D2580" s="68"/>
      <c r="E2580" s="68"/>
      <c r="F2580" s="68"/>
      <c r="G2580" s="68"/>
      <c r="H2580" s="68"/>
    </row>
    <row r="2581" spans="1:8" x14ac:dyDescent="0.3">
      <c r="A2581" s="68"/>
      <c r="B2581" s="68"/>
      <c r="C2581" s="68"/>
      <c r="D2581" s="68"/>
      <c r="E2581" s="68"/>
      <c r="F2581" s="68"/>
      <c r="G2581" s="68"/>
      <c r="H2581" s="68"/>
    </row>
    <row r="2582" spans="1:8" x14ac:dyDescent="0.3">
      <c r="A2582" s="68"/>
      <c r="B2582" s="68"/>
      <c r="C2582" s="68"/>
      <c r="D2582" s="68"/>
      <c r="E2582" s="68"/>
      <c r="F2582" s="68"/>
      <c r="G2582" s="68"/>
      <c r="H2582" s="68"/>
    </row>
    <row r="2583" spans="1:8" x14ac:dyDescent="0.3">
      <c r="A2583" s="68"/>
      <c r="B2583" s="68"/>
      <c r="C2583" s="68"/>
      <c r="D2583" s="68"/>
      <c r="E2583" s="68"/>
      <c r="F2583" s="68"/>
      <c r="G2583" s="68"/>
      <c r="H2583" s="68"/>
    </row>
    <row r="2584" spans="1:8" x14ac:dyDescent="0.3">
      <c r="A2584" s="68"/>
      <c r="B2584" s="68"/>
      <c r="C2584" s="68"/>
      <c r="D2584" s="68"/>
      <c r="E2584" s="68"/>
      <c r="F2584" s="68"/>
      <c r="G2584" s="68"/>
      <c r="H2584" s="68"/>
    </row>
    <row r="2585" spans="1:8" x14ac:dyDescent="0.3">
      <c r="A2585" s="68"/>
      <c r="B2585" s="68"/>
      <c r="C2585" s="68"/>
      <c r="D2585" s="68"/>
      <c r="E2585" s="68"/>
      <c r="F2585" s="68"/>
      <c r="G2585" s="68"/>
      <c r="H2585" s="68"/>
    </row>
    <row r="2586" spans="1:8" x14ac:dyDescent="0.3">
      <c r="A2586" s="68"/>
      <c r="B2586" s="68"/>
      <c r="C2586" s="68"/>
      <c r="D2586" s="68"/>
      <c r="E2586" s="68"/>
      <c r="F2586" s="68"/>
      <c r="G2586" s="68"/>
      <c r="H2586" s="68"/>
    </row>
    <row r="2587" spans="1:8" x14ac:dyDescent="0.3">
      <c r="A2587" s="68"/>
      <c r="B2587" s="68"/>
      <c r="C2587" s="68"/>
      <c r="D2587" s="68"/>
      <c r="E2587" s="68"/>
      <c r="F2587" s="68"/>
      <c r="G2587" s="68"/>
      <c r="H2587" s="68"/>
    </row>
    <row r="2588" spans="1:8" x14ac:dyDescent="0.3">
      <c r="A2588" s="68"/>
      <c r="B2588" s="68"/>
      <c r="C2588" s="68"/>
      <c r="D2588" s="68"/>
      <c r="E2588" s="68"/>
      <c r="F2588" s="68"/>
      <c r="G2588" s="68"/>
      <c r="H2588" s="68"/>
    </row>
    <row r="2589" spans="1:8" x14ac:dyDescent="0.3">
      <c r="A2589" s="68"/>
      <c r="B2589" s="68"/>
      <c r="C2589" s="68"/>
      <c r="D2589" s="68"/>
      <c r="E2589" s="68"/>
      <c r="F2589" s="68"/>
      <c r="G2589" s="68"/>
      <c r="H2589" s="68"/>
    </row>
    <row r="2590" spans="1:8" x14ac:dyDescent="0.3">
      <c r="A2590" s="68"/>
      <c r="B2590" s="68"/>
      <c r="C2590" s="68"/>
      <c r="D2590" s="68"/>
      <c r="E2590" s="68"/>
      <c r="F2590" s="68"/>
      <c r="G2590" s="68"/>
      <c r="H2590" s="68"/>
    </row>
    <row r="2591" spans="1:8" x14ac:dyDescent="0.3">
      <c r="A2591" s="68"/>
      <c r="B2591" s="68"/>
      <c r="C2591" s="68"/>
      <c r="D2591" s="68"/>
      <c r="E2591" s="68"/>
      <c r="F2591" s="68"/>
      <c r="G2591" s="68"/>
      <c r="H2591" s="68"/>
    </row>
    <row r="2592" spans="1:8" x14ac:dyDescent="0.3">
      <c r="A2592" s="68"/>
      <c r="B2592" s="68"/>
      <c r="C2592" s="68"/>
      <c r="D2592" s="68"/>
      <c r="E2592" s="68"/>
      <c r="F2592" s="68"/>
      <c r="G2592" s="68"/>
      <c r="H2592" s="68"/>
    </row>
    <row r="2593" spans="1:8" x14ac:dyDescent="0.3">
      <c r="A2593" s="68"/>
      <c r="B2593" s="68"/>
      <c r="C2593" s="68"/>
      <c r="D2593" s="68"/>
      <c r="E2593" s="68"/>
      <c r="F2593" s="68"/>
      <c r="G2593" s="68"/>
      <c r="H2593" s="68"/>
    </row>
    <row r="2594" spans="1:8" x14ac:dyDescent="0.3">
      <c r="A2594" s="68"/>
      <c r="B2594" s="68"/>
      <c r="C2594" s="68"/>
      <c r="D2594" s="68"/>
      <c r="E2594" s="68"/>
      <c r="F2594" s="68"/>
      <c r="G2594" s="68"/>
      <c r="H2594" s="68"/>
    </row>
    <row r="2595" spans="1:8" x14ac:dyDescent="0.3">
      <c r="A2595" s="68"/>
      <c r="B2595" s="68"/>
      <c r="C2595" s="68"/>
      <c r="D2595" s="68"/>
      <c r="E2595" s="68"/>
      <c r="F2595" s="68"/>
      <c r="G2595" s="68"/>
      <c r="H2595" s="68"/>
    </row>
    <row r="2596" spans="1:8" x14ac:dyDescent="0.3">
      <c r="A2596" s="68"/>
      <c r="B2596" s="68"/>
      <c r="C2596" s="68"/>
      <c r="D2596" s="68"/>
      <c r="E2596" s="68"/>
      <c r="F2596" s="68"/>
      <c r="G2596" s="68"/>
      <c r="H2596" s="68"/>
    </row>
    <row r="2597" spans="1:8" x14ac:dyDescent="0.3">
      <c r="A2597" s="68"/>
      <c r="B2597" s="68"/>
      <c r="C2597" s="68"/>
      <c r="D2597" s="68"/>
      <c r="E2597" s="68"/>
      <c r="F2597" s="68"/>
      <c r="G2597" s="68"/>
      <c r="H2597" s="68"/>
    </row>
    <row r="2598" spans="1:8" x14ac:dyDescent="0.3">
      <c r="A2598" s="68"/>
      <c r="B2598" s="68"/>
      <c r="C2598" s="68"/>
      <c r="D2598" s="68"/>
      <c r="E2598" s="68"/>
      <c r="F2598" s="68"/>
      <c r="G2598" s="68"/>
      <c r="H2598" s="68"/>
    </row>
    <row r="2599" spans="1:8" x14ac:dyDescent="0.3">
      <c r="A2599" s="68"/>
      <c r="B2599" s="68"/>
      <c r="C2599" s="68"/>
      <c r="D2599" s="68"/>
      <c r="E2599" s="68"/>
      <c r="F2599" s="68"/>
      <c r="G2599" s="68"/>
      <c r="H2599" s="68"/>
    </row>
    <row r="2600" spans="1:8" x14ac:dyDescent="0.3">
      <c r="A2600" s="68"/>
      <c r="B2600" s="68"/>
      <c r="C2600" s="68"/>
      <c r="D2600" s="68"/>
      <c r="E2600" s="68"/>
      <c r="F2600" s="68"/>
      <c r="G2600" s="68"/>
      <c r="H2600" s="68"/>
    </row>
    <row r="2601" spans="1:8" x14ac:dyDescent="0.3">
      <c r="A2601" s="68"/>
      <c r="B2601" s="68"/>
      <c r="C2601" s="68"/>
      <c r="D2601" s="68"/>
      <c r="E2601" s="68"/>
      <c r="F2601" s="68"/>
      <c r="G2601" s="68"/>
      <c r="H2601" s="68"/>
    </row>
    <row r="2602" spans="1:8" x14ac:dyDescent="0.3">
      <c r="A2602" s="68"/>
      <c r="B2602" s="68"/>
      <c r="C2602" s="68"/>
      <c r="D2602" s="68"/>
      <c r="E2602" s="68"/>
      <c r="F2602" s="68"/>
      <c r="G2602" s="68"/>
      <c r="H2602" s="68"/>
    </row>
    <row r="2603" spans="1:8" x14ac:dyDescent="0.3">
      <c r="A2603" s="68"/>
      <c r="B2603" s="68"/>
      <c r="C2603" s="68"/>
      <c r="D2603" s="68"/>
      <c r="E2603" s="68"/>
      <c r="F2603" s="68"/>
      <c r="G2603" s="68"/>
      <c r="H2603" s="68"/>
    </row>
    <row r="2604" spans="1:8" x14ac:dyDescent="0.3">
      <c r="A2604" s="68"/>
      <c r="B2604" s="68"/>
      <c r="C2604" s="68"/>
      <c r="D2604" s="68"/>
      <c r="E2604" s="68"/>
      <c r="F2604" s="68"/>
      <c r="G2604" s="68"/>
      <c r="H2604" s="68"/>
    </row>
    <row r="2605" spans="1:8" x14ac:dyDescent="0.3">
      <c r="A2605" s="68"/>
      <c r="B2605" s="68"/>
      <c r="C2605" s="68"/>
      <c r="D2605" s="68"/>
      <c r="E2605" s="68"/>
      <c r="F2605" s="68"/>
      <c r="G2605" s="68"/>
      <c r="H2605" s="68"/>
    </row>
    <row r="2606" spans="1:8" x14ac:dyDescent="0.3">
      <c r="A2606" s="68"/>
      <c r="B2606" s="68"/>
      <c r="C2606" s="68"/>
      <c r="D2606" s="68"/>
      <c r="E2606" s="68"/>
      <c r="F2606" s="68"/>
      <c r="G2606" s="68"/>
      <c r="H2606" s="68"/>
    </row>
    <row r="2607" spans="1:8" x14ac:dyDescent="0.3">
      <c r="A2607" s="68"/>
      <c r="B2607" s="68"/>
      <c r="C2607" s="68"/>
      <c r="D2607" s="68"/>
      <c r="E2607" s="68"/>
      <c r="F2607" s="68"/>
      <c r="G2607" s="68"/>
      <c r="H2607" s="68"/>
    </row>
    <row r="2608" spans="1:8" x14ac:dyDescent="0.3">
      <c r="A2608" s="68"/>
      <c r="B2608" s="68"/>
      <c r="C2608" s="68"/>
      <c r="D2608" s="68"/>
      <c r="E2608" s="68"/>
      <c r="F2608" s="68"/>
      <c r="G2608" s="68"/>
      <c r="H2608" s="68"/>
    </row>
    <row r="2609" spans="1:8" x14ac:dyDescent="0.3">
      <c r="A2609" s="68"/>
      <c r="B2609" s="68"/>
      <c r="C2609" s="68"/>
      <c r="D2609" s="68"/>
      <c r="E2609" s="68"/>
      <c r="F2609" s="68"/>
      <c r="G2609" s="68"/>
      <c r="H2609" s="68"/>
    </row>
    <row r="2610" spans="1:8" x14ac:dyDescent="0.3">
      <c r="A2610" s="68"/>
      <c r="B2610" s="68"/>
      <c r="C2610" s="68"/>
      <c r="D2610" s="68"/>
      <c r="E2610" s="68"/>
      <c r="F2610" s="68"/>
      <c r="G2610" s="68"/>
      <c r="H2610" s="68"/>
    </row>
    <row r="2611" spans="1:8" x14ac:dyDescent="0.3">
      <c r="A2611" s="68"/>
      <c r="B2611" s="68"/>
      <c r="C2611" s="68"/>
      <c r="D2611" s="68"/>
      <c r="E2611" s="68"/>
      <c r="F2611" s="68"/>
      <c r="G2611" s="68"/>
      <c r="H2611" s="68"/>
    </row>
    <row r="2612" spans="1:8" x14ac:dyDescent="0.3">
      <c r="A2612" s="68"/>
      <c r="B2612" s="68"/>
      <c r="C2612" s="68"/>
      <c r="D2612" s="68"/>
      <c r="E2612" s="68"/>
      <c r="F2612" s="68"/>
      <c r="G2612" s="68"/>
      <c r="H2612" s="68"/>
    </row>
    <row r="2613" spans="1:8" x14ac:dyDescent="0.3">
      <c r="A2613" s="68"/>
      <c r="B2613" s="68"/>
      <c r="C2613" s="68"/>
      <c r="D2613" s="68"/>
      <c r="E2613" s="68"/>
      <c r="F2613" s="68"/>
      <c r="G2613" s="68"/>
      <c r="H2613" s="68"/>
    </row>
    <row r="2614" spans="1:8" x14ac:dyDescent="0.3">
      <c r="A2614" s="68"/>
      <c r="B2614" s="68"/>
      <c r="C2614" s="68"/>
      <c r="D2614" s="68"/>
      <c r="E2614" s="68"/>
      <c r="F2614" s="68"/>
      <c r="G2614" s="68"/>
      <c r="H2614" s="68"/>
    </row>
    <row r="2615" spans="1:8" x14ac:dyDescent="0.3">
      <c r="A2615" s="68"/>
      <c r="B2615" s="68"/>
      <c r="C2615" s="68"/>
      <c r="D2615" s="68"/>
      <c r="E2615" s="68"/>
      <c r="F2615" s="68"/>
      <c r="G2615" s="68"/>
      <c r="H2615" s="68"/>
    </row>
    <row r="2616" spans="1:8" x14ac:dyDescent="0.3">
      <c r="A2616" s="68"/>
      <c r="B2616" s="68"/>
      <c r="C2616" s="68"/>
      <c r="D2616" s="68"/>
      <c r="E2616" s="68"/>
      <c r="F2616" s="68"/>
      <c r="G2616" s="68"/>
      <c r="H2616" s="68"/>
    </row>
    <row r="2617" spans="1:8" x14ac:dyDescent="0.3">
      <c r="A2617" s="68"/>
      <c r="B2617" s="68"/>
      <c r="C2617" s="68"/>
      <c r="D2617" s="68"/>
      <c r="E2617" s="68"/>
      <c r="F2617" s="68"/>
      <c r="G2617" s="68"/>
      <c r="H2617" s="68"/>
    </row>
    <row r="2618" spans="1:8" x14ac:dyDescent="0.3">
      <c r="A2618" s="68"/>
      <c r="B2618" s="68"/>
      <c r="C2618" s="68"/>
      <c r="D2618" s="68"/>
      <c r="E2618" s="68"/>
      <c r="F2618" s="68"/>
      <c r="G2618" s="68"/>
      <c r="H2618" s="68"/>
    </row>
    <row r="2619" spans="1:8" x14ac:dyDescent="0.3">
      <c r="A2619" s="68"/>
      <c r="B2619" s="68"/>
      <c r="C2619" s="68"/>
      <c r="D2619" s="68"/>
      <c r="E2619" s="68"/>
      <c r="F2619" s="68"/>
      <c r="G2619" s="68"/>
      <c r="H2619" s="68"/>
    </row>
    <row r="2620" spans="1:8" x14ac:dyDescent="0.3">
      <c r="A2620" s="68"/>
      <c r="B2620" s="68"/>
      <c r="C2620" s="68"/>
      <c r="D2620" s="68"/>
      <c r="E2620" s="68"/>
      <c r="F2620" s="68"/>
      <c r="G2620" s="68"/>
      <c r="H2620" s="68"/>
    </row>
    <row r="2621" spans="1:8" x14ac:dyDescent="0.3">
      <c r="A2621" s="68"/>
      <c r="B2621" s="68"/>
      <c r="C2621" s="68"/>
      <c r="D2621" s="68"/>
      <c r="E2621" s="68"/>
      <c r="F2621" s="68"/>
      <c r="G2621" s="68"/>
      <c r="H2621" s="68"/>
    </row>
    <row r="2622" spans="1:8" x14ac:dyDescent="0.3">
      <c r="A2622" s="68"/>
      <c r="B2622" s="68"/>
      <c r="C2622" s="68"/>
      <c r="D2622" s="68"/>
      <c r="E2622" s="68"/>
      <c r="F2622" s="68"/>
      <c r="G2622" s="68"/>
      <c r="H2622" s="68"/>
    </row>
    <row r="2623" spans="1:8" x14ac:dyDescent="0.3">
      <c r="A2623" s="68"/>
      <c r="B2623" s="68"/>
      <c r="C2623" s="68"/>
      <c r="D2623" s="68"/>
      <c r="E2623" s="68"/>
      <c r="F2623" s="68"/>
      <c r="G2623" s="68"/>
      <c r="H2623" s="68"/>
    </row>
    <row r="2624" spans="1:8" x14ac:dyDescent="0.3">
      <c r="A2624" s="68"/>
      <c r="B2624" s="68"/>
      <c r="C2624" s="68"/>
      <c r="D2624" s="68"/>
      <c r="E2624" s="68"/>
      <c r="F2624" s="68"/>
      <c r="G2624" s="68"/>
      <c r="H2624" s="68"/>
    </row>
    <row r="2625" spans="1:8" x14ac:dyDescent="0.3">
      <c r="A2625" s="68"/>
      <c r="B2625" s="68"/>
      <c r="C2625" s="68"/>
      <c r="D2625" s="68"/>
      <c r="E2625" s="68"/>
      <c r="F2625" s="68"/>
      <c r="G2625" s="68"/>
      <c r="H2625" s="68"/>
    </row>
    <row r="2626" spans="1:8" x14ac:dyDescent="0.3">
      <c r="A2626" s="68"/>
      <c r="B2626" s="68"/>
      <c r="C2626" s="68"/>
      <c r="D2626" s="68"/>
      <c r="E2626" s="68"/>
      <c r="F2626" s="68"/>
      <c r="G2626" s="68"/>
      <c r="H2626" s="68"/>
    </row>
    <row r="2627" spans="1:8" x14ac:dyDescent="0.3">
      <c r="A2627" s="68"/>
      <c r="B2627" s="68"/>
      <c r="C2627" s="68"/>
      <c r="D2627" s="68"/>
      <c r="E2627" s="68"/>
      <c r="F2627" s="68"/>
      <c r="G2627" s="68"/>
      <c r="H2627" s="68"/>
    </row>
    <row r="2628" spans="1:8" x14ac:dyDescent="0.3">
      <c r="A2628" s="68"/>
      <c r="B2628" s="68"/>
      <c r="C2628" s="68"/>
      <c r="D2628" s="68"/>
      <c r="E2628" s="68"/>
      <c r="F2628" s="68"/>
      <c r="G2628" s="68"/>
      <c r="H2628" s="68"/>
    </row>
    <row r="2629" spans="1:8" x14ac:dyDescent="0.3">
      <c r="A2629" s="68"/>
      <c r="B2629" s="68"/>
      <c r="C2629" s="68"/>
      <c r="D2629" s="68"/>
      <c r="E2629" s="68"/>
      <c r="F2629" s="68"/>
      <c r="G2629" s="68"/>
      <c r="H2629" s="68"/>
    </row>
    <row r="2630" spans="1:8" x14ac:dyDescent="0.3">
      <c r="A2630" s="68"/>
      <c r="B2630" s="68"/>
      <c r="C2630" s="68"/>
      <c r="D2630" s="68"/>
      <c r="E2630" s="68"/>
      <c r="F2630" s="68"/>
      <c r="G2630" s="68"/>
      <c r="H2630" s="68"/>
    </row>
    <row r="2631" spans="1:8" x14ac:dyDescent="0.3">
      <c r="A2631" s="68"/>
      <c r="B2631" s="68"/>
      <c r="C2631" s="68"/>
      <c r="D2631" s="68"/>
      <c r="E2631" s="68"/>
      <c r="F2631" s="68"/>
      <c r="G2631" s="68"/>
      <c r="H2631" s="68"/>
    </row>
    <row r="2632" spans="1:8" x14ac:dyDescent="0.3">
      <c r="A2632" s="68"/>
      <c r="B2632" s="68"/>
      <c r="C2632" s="68"/>
      <c r="D2632" s="68"/>
      <c r="E2632" s="68"/>
      <c r="F2632" s="68"/>
      <c r="G2632" s="68"/>
      <c r="H2632" s="68"/>
    </row>
    <row r="2633" spans="1:8" x14ac:dyDescent="0.3">
      <c r="A2633" s="68"/>
      <c r="B2633" s="68"/>
      <c r="C2633" s="68"/>
      <c r="D2633" s="68"/>
      <c r="E2633" s="68"/>
      <c r="F2633" s="68"/>
      <c r="G2633" s="68"/>
      <c r="H2633" s="68"/>
    </row>
    <row r="2634" spans="1:8" x14ac:dyDescent="0.3">
      <c r="A2634" s="68"/>
      <c r="B2634" s="68"/>
      <c r="C2634" s="68"/>
      <c r="D2634" s="68"/>
      <c r="E2634" s="68"/>
      <c r="F2634" s="68"/>
      <c r="G2634" s="68"/>
      <c r="H2634" s="68"/>
    </row>
    <row r="2635" spans="1:8" x14ac:dyDescent="0.3">
      <c r="A2635" s="68"/>
      <c r="B2635" s="68"/>
      <c r="C2635" s="68"/>
      <c r="D2635" s="68"/>
      <c r="E2635" s="68"/>
      <c r="F2635" s="68"/>
      <c r="G2635" s="68"/>
      <c r="H2635" s="68"/>
    </row>
    <row r="2636" spans="1:8" x14ac:dyDescent="0.3">
      <c r="A2636" s="68"/>
      <c r="B2636" s="68"/>
      <c r="C2636" s="68"/>
      <c r="D2636" s="68"/>
      <c r="E2636" s="68"/>
      <c r="F2636" s="68"/>
      <c r="G2636" s="68"/>
      <c r="H2636" s="68"/>
    </row>
    <row r="2637" spans="1:8" x14ac:dyDescent="0.3">
      <c r="A2637" s="68"/>
      <c r="B2637" s="68"/>
      <c r="C2637" s="68"/>
      <c r="D2637" s="68"/>
      <c r="E2637" s="68"/>
      <c r="F2637" s="68"/>
      <c r="G2637" s="68"/>
      <c r="H2637" s="68"/>
    </row>
    <row r="2638" spans="1:8" x14ac:dyDescent="0.3">
      <c r="A2638" s="68"/>
      <c r="B2638" s="68"/>
      <c r="C2638" s="68"/>
      <c r="D2638" s="68"/>
      <c r="E2638" s="68"/>
      <c r="F2638" s="68"/>
      <c r="G2638" s="68"/>
      <c r="H2638" s="68"/>
    </row>
    <row r="2639" spans="1:8" x14ac:dyDescent="0.3">
      <c r="A2639" s="68"/>
      <c r="B2639" s="68"/>
      <c r="C2639" s="68"/>
      <c r="D2639" s="68"/>
      <c r="E2639" s="68"/>
      <c r="F2639" s="68"/>
      <c r="G2639" s="68"/>
      <c r="H2639" s="68"/>
    </row>
    <row r="2640" spans="1:8" x14ac:dyDescent="0.3">
      <c r="A2640" s="68"/>
      <c r="B2640" s="68"/>
      <c r="C2640" s="68"/>
      <c r="D2640" s="68"/>
      <c r="E2640" s="68"/>
      <c r="F2640" s="68"/>
      <c r="G2640" s="68"/>
      <c r="H2640" s="68"/>
    </row>
    <row r="2641" spans="1:8" x14ac:dyDescent="0.3">
      <c r="A2641" s="68"/>
      <c r="B2641" s="68"/>
      <c r="C2641" s="68"/>
      <c r="D2641" s="68"/>
      <c r="E2641" s="68"/>
      <c r="F2641" s="68"/>
      <c r="G2641" s="68"/>
      <c r="H2641" s="68"/>
    </row>
    <row r="2642" spans="1:8" x14ac:dyDescent="0.3">
      <c r="A2642" s="68"/>
      <c r="B2642" s="68"/>
      <c r="C2642" s="68"/>
      <c r="D2642" s="68"/>
      <c r="E2642" s="68"/>
      <c r="F2642" s="68"/>
      <c r="G2642" s="68"/>
      <c r="H2642" s="68"/>
    </row>
    <row r="2643" spans="1:8" x14ac:dyDescent="0.3">
      <c r="A2643" s="68"/>
      <c r="B2643" s="68"/>
      <c r="C2643" s="68"/>
      <c r="D2643" s="68"/>
      <c r="E2643" s="68"/>
      <c r="F2643" s="68"/>
      <c r="G2643" s="68"/>
      <c r="H2643" s="68"/>
    </row>
    <row r="2644" spans="1:8" x14ac:dyDescent="0.3">
      <c r="A2644" s="68"/>
      <c r="B2644" s="68"/>
      <c r="C2644" s="68"/>
      <c r="D2644" s="68"/>
      <c r="E2644" s="68"/>
      <c r="F2644" s="68"/>
      <c r="G2644" s="68"/>
      <c r="H2644" s="68"/>
    </row>
    <row r="2645" spans="1:8" x14ac:dyDescent="0.3">
      <c r="A2645" s="68"/>
      <c r="B2645" s="68"/>
      <c r="C2645" s="68"/>
      <c r="D2645" s="68"/>
      <c r="E2645" s="68"/>
      <c r="F2645" s="68"/>
      <c r="G2645" s="68"/>
      <c r="H2645" s="68"/>
    </row>
    <row r="2646" spans="1:8" x14ac:dyDescent="0.3">
      <c r="A2646" s="68"/>
      <c r="B2646" s="68"/>
      <c r="C2646" s="68"/>
      <c r="D2646" s="68"/>
      <c r="E2646" s="68"/>
      <c r="F2646" s="68"/>
      <c r="G2646" s="68"/>
      <c r="H2646" s="68"/>
    </row>
    <row r="2647" spans="1:8" x14ac:dyDescent="0.3">
      <c r="A2647" s="68"/>
      <c r="B2647" s="68"/>
      <c r="C2647" s="68"/>
      <c r="D2647" s="68"/>
      <c r="E2647" s="68"/>
      <c r="F2647" s="68"/>
      <c r="G2647" s="68"/>
      <c r="H2647" s="68"/>
    </row>
    <row r="2648" spans="1:8" x14ac:dyDescent="0.3">
      <c r="A2648" s="68"/>
      <c r="B2648" s="68"/>
      <c r="C2648" s="68"/>
      <c r="D2648" s="68"/>
      <c r="E2648" s="68"/>
      <c r="F2648" s="68"/>
      <c r="G2648" s="68"/>
      <c r="H2648" s="68"/>
    </row>
    <row r="2649" spans="1:8" x14ac:dyDescent="0.3">
      <c r="A2649" s="68"/>
      <c r="B2649" s="68"/>
      <c r="C2649" s="68"/>
      <c r="D2649" s="68"/>
      <c r="E2649" s="68"/>
      <c r="F2649" s="68"/>
      <c r="G2649" s="68"/>
      <c r="H2649" s="68"/>
    </row>
    <row r="2650" spans="1:8" x14ac:dyDescent="0.3">
      <c r="A2650" s="68"/>
      <c r="B2650" s="68"/>
      <c r="C2650" s="68"/>
      <c r="D2650" s="68"/>
      <c r="E2650" s="68"/>
      <c r="F2650" s="68"/>
      <c r="G2650" s="68"/>
      <c r="H2650" s="68"/>
    </row>
    <row r="2651" spans="1:8" x14ac:dyDescent="0.3">
      <c r="A2651" s="68"/>
      <c r="B2651" s="68"/>
      <c r="C2651" s="68"/>
      <c r="D2651" s="68"/>
      <c r="E2651" s="68"/>
      <c r="F2651" s="68"/>
      <c r="G2651" s="68"/>
      <c r="H2651" s="68"/>
    </row>
    <row r="2652" spans="1:8" x14ac:dyDescent="0.3">
      <c r="A2652" s="68"/>
      <c r="B2652" s="68"/>
      <c r="C2652" s="68"/>
      <c r="D2652" s="68"/>
      <c r="E2652" s="68"/>
      <c r="F2652" s="68"/>
      <c r="G2652" s="68"/>
      <c r="H2652" s="68"/>
    </row>
    <row r="2653" spans="1:8" x14ac:dyDescent="0.3">
      <c r="A2653" s="68"/>
      <c r="B2653" s="68"/>
      <c r="C2653" s="68"/>
      <c r="D2653" s="68"/>
      <c r="E2653" s="68"/>
      <c r="F2653" s="68"/>
      <c r="G2653" s="68"/>
      <c r="H2653" s="68"/>
    </row>
    <row r="2654" spans="1:8" x14ac:dyDescent="0.3">
      <c r="A2654" s="68"/>
      <c r="B2654" s="68"/>
      <c r="C2654" s="68"/>
      <c r="D2654" s="68"/>
      <c r="E2654" s="68"/>
      <c r="F2654" s="68"/>
      <c r="G2654" s="68"/>
      <c r="H2654" s="68"/>
    </row>
    <row r="2655" spans="1:8" x14ac:dyDescent="0.3">
      <c r="A2655" s="68"/>
      <c r="B2655" s="68"/>
      <c r="C2655" s="68"/>
      <c r="D2655" s="68"/>
      <c r="E2655" s="68"/>
      <c r="F2655" s="68"/>
      <c r="G2655" s="68"/>
      <c r="H2655" s="68"/>
    </row>
    <row r="2656" spans="1:8" x14ac:dyDescent="0.3">
      <c r="A2656" s="68"/>
      <c r="B2656" s="68"/>
      <c r="C2656" s="68"/>
      <c r="D2656" s="68"/>
      <c r="E2656" s="68"/>
      <c r="F2656" s="68"/>
      <c r="G2656" s="68"/>
      <c r="H2656" s="68"/>
    </row>
    <row r="2657" spans="1:8" x14ac:dyDescent="0.3">
      <c r="A2657" s="68"/>
      <c r="B2657" s="68"/>
      <c r="C2657" s="68"/>
      <c r="D2657" s="68"/>
      <c r="E2657" s="68"/>
      <c r="F2657" s="68"/>
      <c r="G2657" s="68"/>
      <c r="H2657" s="68"/>
    </row>
    <row r="2658" spans="1:8" x14ac:dyDescent="0.3">
      <c r="A2658" s="68"/>
      <c r="B2658" s="68"/>
      <c r="C2658" s="68"/>
      <c r="D2658" s="68"/>
      <c r="E2658" s="68"/>
      <c r="F2658" s="68"/>
      <c r="G2658" s="68"/>
      <c r="H2658" s="68"/>
    </row>
    <row r="2659" spans="1:8" x14ac:dyDescent="0.3">
      <c r="A2659" s="68"/>
      <c r="B2659" s="68"/>
      <c r="C2659" s="68"/>
      <c r="D2659" s="68"/>
      <c r="E2659" s="68"/>
      <c r="F2659" s="68"/>
      <c r="G2659" s="68"/>
      <c r="H2659" s="68"/>
    </row>
    <row r="2660" spans="1:8" x14ac:dyDescent="0.3">
      <c r="A2660" s="68"/>
      <c r="B2660" s="68"/>
      <c r="C2660" s="68"/>
      <c r="D2660" s="68"/>
      <c r="E2660" s="68"/>
      <c r="F2660" s="68"/>
      <c r="G2660" s="68"/>
      <c r="H2660" s="68"/>
    </row>
    <row r="2661" spans="1:8" x14ac:dyDescent="0.3">
      <c r="A2661" s="68"/>
      <c r="B2661" s="68"/>
      <c r="C2661" s="68"/>
      <c r="D2661" s="68"/>
      <c r="E2661" s="68"/>
      <c r="F2661" s="68"/>
      <c r="G2661" s="68"/>
      <c r="H2661" s="68"/>
    </row>
    <row r="2662" spans="1:8" x14ac:dyDescent="0.3">
      <c r="A2662" s="68"/>
      <c r="B2662" s="68"/>
      <c r="C2662" s="68"/>
      <c r="D2662" s="68"/>
      <c r="E2662" s="68"/>
      <c r="F2662" s="68"/>
      <c r="G2662" s="68"/>
      <c r="H2662" s="68"/>
    </row>
    <row r="2663" spans="1:8" x14ac:dyDescent="0.3">
      <c r="A2663" s="68"/>
      <c r="B2663" s="68"/>
      <c r="C2663" s="68"/>
      <c r="D2663" s="68"/>
      <c r="E2663" s="68"/>
      <c r="F2663" s="68"/>
      <c r="G2663" s="68"/>
      <c r="H2663" s="68"/>
    </row>
    <row r="2664" spans="1:8" x14ac:dyDescent="0.3">
      <c r="A2664" s="68"/>
      <c r="B2664" s="68"/>
      <c r="C2664" s="68"/>
      <c r="D2664" s="68"/>
      <c r="E2664" s="68"/>
      <c r="F2664" s="68"/>
      <c r="G2664" s="68"/>
      <c r="H2664" s="68"/>
    </row>
    <row r="2665" spans="1:8" x14ac:dyDescent="0.3">
      <c r="A2665" s="68"/>
      <c r="B2665" s="68"/>
      <c r="C2665" s="68"/>
      <c r="D2665" s="68"/>
      <c r="E2665" s="68"/>
      <c r="F2665" s="68"/>
      <c r="G2665" s="68"/>
      <c r="H2665" s="68"/>
    </row>
    <row r="2666" spans="1:8" x14ac:dyDescent="0.3">
      <c r="A2666" s="68"/>
      <c r="B2666" s="68"/>
      <c r="C2666" s="68"/>
      <c r="D2666" s="68"/>
      <c r="E2666" s="68"/>
      <c r="F2666" s="68"/>
      <c r="G2666" s="68"/>
      <c r="H2666" s="68"/>
    </row>
    <row r="2667" spans="1:8" x14ac:dyDescent="0.3">
      <c r="A2667" s="68"/>
      <c r="B2667" s="68"/>
      <c r="C2667" s="68"/>
      <c r="D2667" s="68"/>
      <c r="E2667" s="68"/>
      <c r="F2667" s="68"/>
      <c r="G2667" s="68"/>
      <c r="H2667" s="68"/>
    </row>
    <row r="2668" spans="1:8" x14ac:dyDescent="0.3">
      <c r="A2668" s="68"/>
      <c r="B2668" s="68"/>
      <c r="C2668" s="68"/>
      <c r="D2668" s="68"/>
      <c r="E2668" s="68"/>
      <c r="F2668" s="68"/>
      <c r="G2668" s="68"/>
      <c r="H2668" s="68"/>
    </row>
    <row r="2669" spans="1:8" x14ac:dyDescent="0.3">
      <c r="A2669" s="68"/>
      <c r="B2669" s="68"/>
      <c r="C2669" s="68"/>
      <c r="D2669" s="68"/>
      <c r="E2669" s="68"/>
      <c r="F2669" s="68"/>
      <c r="G2669" s="68"/>
      <c r="H2669" s="68"/>
    </row>
    <row r="2670" spans="1:8" x14ac:dyDescent="0.3">
      <c r="A2670" s="68"/>
      <c r="B2670" s="68"/>
      <c r="C2670" s="68"/>
      <c r="D2670" s="68"/>
      <c r="E2670" s="68"/>
      <c r="F2670" s="68"/>
      <c r="G2670" s="68"/>
      <c r="H2670" s="68"/>
    </row>
    <row r="2671" spans="1:8" x14ac:dyDescent="0.3">
      <c r="A2671" s="68"/>
      <c r="B2671" s="68"/>
      <c r="C2671" s="68"/>
      <c r="D2671" s="68"/>
      <c r="E2671" s="68"/>
      <c r="F2671" s="68"/>
      <c r="G2671" s="68"/>
      <c r="H2671" s="68"/>
    </row>
    <row r="2672" spans="1:8" x14ac:dyDescent="0.3">
      <c r="A2672" s="68"/>
      <c r="B2672" s="68"/>
      <c r="C2672" s="68"/>
      <c r="D2672" s="68"/>
      <c r="E2672" s="68"/>
      <c r="F2672" s="68"/>
      <c r="G2672" s="68"/>
      <c r="H2672" s="68"/>
    </row>
    <row r="2673" spans="1:8" x14ac:dyDescent="0.3">
      <c r="A2673" s="68"/>
      <c r="B2673" s="68"/>
      <c r="C2673" s="68"/>
      <c r="D2673" s="68"/>
      <c r="E2673" s="68"/>
      <c r="F2673" s="68"/>
      <c r="G2673" s="68"/>
      <c r="H2673" s="68"/>
    </row>
    <row r="2674" spans="1:8" x14ac:dyDescent="0.3">
      <c r="A2674" s="68"/>
      <c r="B2674" s="68"/>
      <c r="C2674" s="68"/>
      <c r="D2674" s="68"/>
      <c r="E2674" s="68"/>
      <c r="F2674" s="68"/>
      <c r="G2674" s="68"/>
      <c r="H2674" s="68"/>
    </row>
    <row r="2675" spans="1:8" x14ac:dyDescent="0.3">
      <c r="A2675" s="68"/>
      <c r="B2675" s="68"/>
      <c r="C2675" s="68"/>
      <c r="D2675" s="68"/>
      <c r="E2675" s="68"/>
      <c r="F2675" s="68"/>
      <c r="G2675" s="68"/>
      <c r="H2675" s="68"/>
    </row>
    <row r="2676" spans="1:8" x14ac:dyDescent="0.3">
      <c r="A2676" s="68"/>
      <c r="B2676" s="68"/>
      <c r="C2676" s="68"/>
      <c r="D2676" s="68"/>
      <c r="E2676" s="68"/>
      <c r="F2676" s="68"/>
      <c r="G2676" s="68"/>
      <c r="H2676" s="68"/>
    </row>
    <row r="2677" spans="1:8" x14ac:dyDescent="0.3">
      <c r="A2677" s="68"/>
      <c r="B2677" s="68"/>
      <c r="C2677" s="68"/>
      <c r="D2677" s="68"/>
      <c r="E2677" s="68"/>
      <c r="F2677" s="68"/>
      <c r="G2677" s="68"/>
      <c r="H2677" s="68"/>
    </row>
    <row r="2678" spans="1:8" x14ac:dyDescent="0.3">
      <c r="A2678" s="68"/>
      <c r="B2678" s="68"/>
      <c r="C2678" s="68"/>
      <c r="D2678" s="68"/>
      <c r="E2678" s="68"/>
      <c r="F2678" s="68"/>
      <c r="G2678" s="68"/>
      <c r="H2678" s="68"/>
    </row>
    <row r="2679" spans="1:8" x14ac:dyDescent="0.3">
      <c r="A2679" s="68"/>
      <c r="B2679" s="68"/>
      <c r="C2679" s="68"/>
      <c r="D2679" s="68"/>
      <c r="E2679" s="68"/>
      <c r="F2679" s="68"/>
      <c r="G2679" s="68"/>
      <c r="H2679" s="68"/>
    </row>
    <row r="2680" spans="1:8" x14ac:dyDescent="0.3">
      <c r="A2680" s="68"/>
      <c r="B2680" s="68"/>
      <c r="C2680" s="68"/>
      <c r="D2680" s="68"/>
      <c r="E2680" s="68"/>
      <c r="F2680" s="68"/>
      <c r="G2680" s="68"/>
      <c r="H2680" s="68"/>
    </row>
    <row r="2681" spans="1:8" x14ac:dyDescent="0.3">
      <c r="A2681" s="68"/>
      <c r="B2681" s="68"/>
      <c r="C2681" s="68"/>
      <c r="D2681" s="68"/>
      <c r="E2681" s="68"/>
      <c r="F2681" s="68"/>
      <c r="G2681" s="68"/>
      <c r="H2681" s="68"/>
    </row>
    <row r="2682" spans="1:8" x14ac:dyDescent="0.3">
      <c r="A2682" s="68"/>
      <c r="B2682" s="68"/>
      <c r="C2682" s="68"/>
      <c r="D2682" s="68"/>
      <c r="E2682" s="68"/>
      <c r="F2682" s="68"/>
      <c r="G2682" s="68"/>
      <c r="H2682" s="68"/>
    </row>
    <row r="2683" spans="1:8" x14ac:dyDescent="0.3">
      <c r="A2683" s="68"/>
      <c r="B2683" s="68"/>
      <c r="C2683" s="68"/>
      <c r="D2683" s="68"/>
      <c r="E2683" s="68"/>
      <c r="F2683" s="68"/>
      <c r="G2683" s="68"/>
      <c r="H2683" s="68"/>
    </row>
    <row r="2684" spans="1:8" x14ac:dyDescent="0.3">
      <c r="A2684" s="68"/>
      <c r="B2684" s="68"/>
      <c r="C2684" s="68"/>
      <c r="D2684" s="68"/>
      <c r="E2684" s="68"/>
      <c r="F2684" s="68"/>
      <c r="G2684" s="68"/>
      <c r="H2684" s="68"/>
    </row>
    <row r="2685" spans="1:8" x14ac:dyDescent="0.3">
      <c r="A2685" s="68"/>
      <c r="B2685" s="68"/>
      <c r="C2685" s="68"/>
      <c r="D2685" s="68"/>
      <c r="E2685" s="68"/>
      <c r="F2685" s="68"/>
      <c r="G2685" s="68"/>
      <c r="H2685" s="68"/>
    </row>
    <row r="2686" spans="1:8" x14ac:dyDescent="0.3">
      <c r="A2686" s="68"/>
      <c r="B2686" s="68"/>
      <c r="C2686" s="68"/>
      <c r="D2686" s="68"/>
      <c r="E2686" s="68"/>
      <c r="F2686" s="68"/>
      <c r="G2686" s="68"/>
      <c r="H2686" s="68"/>
    </row>
    <row r="2687" spans="1:8" x14ac:dyDescent="0.3">
      <c r="A2687" s="68"/>
      <c r="B2687" s="68"/>
      <c r="C2687" s="68"/>
      <c r="D2687" s="68"/>
      <c r="E2687" s="68"/>
      <c r="F2687" s="68"/>
      <c r="G2687" s="68"/>
      <c r="H2687" s="68"/>
    </row>
    <row r="2688" spans="1:8" x14ac:dyDescent="0.3">
      <c r="A2688" s="68"/>
      <c r="B2688" s="68"/>
      <c r="C2688" s="68"/>
      <c r="D2688" s="68"/>
      <c r="E2688" s="68"/>
      <c r="F2688" s="68"/>
      <c r="G2688" s="68"/>
      <c r="H2688" s="68"/>
    </row>
    <row r="2689" spans="1:8" x14ac:dyDescent="0.3">
      <c r="A2689" s="68"/>
      <c r="B2689" s="68"/>
      <c r="C2689" s="68"/>
      <c r="D2689" s="68"/>
      <c r="E2689" s="68"/>
      <c r="F2689" s="68"/>
      <c r="G2689" s="68"/>
      <c r="H2689" s="68"/>
    </row>
    <row r="2690" spans="1:8" x14ac:dyDescent="0.3">
      <c r="A2690" s="68"/>
      <c r="B2690" s="68"/>
      <c r="C2690" s="68"/>
      <c r="D2690" s="68"/>
      <c r="E2690" s="68"/>
      <c r="F2690" s="68"/>
      <c r="G2690" s="68"/>
      <c r="H2690" s="68"/>
    </row>
    <row r="2691" spans="1:8" x14ac:dyDescent="0.3">
      <c r="A2691" s="68"/>
      <c r="B2691" s="68"/>
      <c r="C2691" s="68"/>
      <c r="D2691" s="68"/>
      <c r="E2691" s="68"/>
      <c r="F2691" s="68"/>
      <c r="G2691" s="68"/>
      <c r="H2691" s="68"/>
    </row>
    <row r="2692" spans="1:8" x14ac:dyDescent="0.3">
      <c r="A2692" s="68"/>
      <c r="B2692" s="68"/>
      <c r="C2692" s="68"/>
      <c r="D2692" s="68"/>
      <c r="E2692" s="68"/>
      <c r="F2692" s="68"/>
      <c r="G2692" s="68"/>
      <c r="H2692" s="68"/>
    </row>
    <row r="2693" spans="1:8" x14ac:dyDescent="0.3">
      <c r="A2693" s="68"/>
      <c r="B2693" s="68"/>
      <c r="C2693" s="68"/>
      <c r="D2693" s="68"/>
      <c r="E2693" s="68"/>
      <c r="F2693" s="68"/>
      <c r="G2693" s="68"/>
      <c r="H2693" s="68"/>
    </row>
    <row r="2694" spans="1:8" x14ac:dyDescent="0.3">
      <c r="A2694" s="68"/>
      <c r="B2694" s="68"/>
      <c r="C2694" s="68"/>
      <c r="D2694" s="68"/>
      <c r="E2694" s="68"/>
      <c r="F2694" s="68"/>
      <c r="G2694" s="68"/>
      <c r="H2694" s="68"/>
    </row>
    <row r="2695" spans="1:8" x14ac:dyDescent="0.3">
      <c r="A2695" s="68"/>
      <c r="B2695" s="68"/>
      <c r="C2695" s="68"/>
      <c r="D2695" s="68"/>
      <c r="E2695" s="68"/>
      <c r="F2695" s="68"/>
      <c r="G2695" s="68"/>
      <c r="H2695" s="68"/>
    </row>
    <row r="2696" spans="1:8" x14ac:dyDescent="0.3">
      <c r="A2696" s="68"/>
      <c r="B2696" s="68"/>
      <c r="C2696" s="68"/>
      <c r="D2696" s="68"/>
      <c r="E2696" s="68"/>
      <c r="F2696" s="68"/>
      <c r="G2696" s="68"/>
      <c r="H2696" s="68"/>
    </row>
    <row r="2697" spans="1:8" x14ac:dyDescent="0.3">
      <c r="A2697" s="68"/>
      <c r="B2697" s="68"/>
      <c r="C2697" s="68"/>
      <c r="D2697" s="68"/>
      <c r="E2697" s="68"/>
      <c r="F2697" s="68"/>
      <c r="G2697" s="68"/>
      <c r="H2697" s="68"/>
    </row>
    <row r="2698" spans="1:8" x14ac:dyDescent="0.3">
      <c r="A2698" s="68"/>
      <c r="B2698" s="68"/>
      <c r="C2698" s="68"/>
      <c r="D2698" s="68"/>
      <c r="E2698" s="68"/>
      <c r="F2698" s="68"/>
      <c r="G2698" s="68"/>
      <c r="H2698" s="68"/>
    </row>
    <row r="2699" spans="1:8" x14ac:dyDescent="0.3">
      <c r="A2699" s="68"/>
      <c r="B2699" s="68"/>
      <c r="C2699" s="68"/>
      <c r="D2699" s="68"/>
      <c r="E2699" s="68"/>
      <c r="F2699" s="68"/>
      <c r="G2699" s="68"/>
      <c r="H2699" s="68"/>
    </row>
    <row r="2700" spans="1:8" x14ac:dyDescent="0.3">
      <c r="A2700" s="68"/>
      <c r="B2700" s="68"/>
      <c r="C2700" s="68"/>
      <c r="D2700" s="68"/>
      <c r="E2700" s="68"/>
      <c r="F2700" s="68"/>
      <c r="G2700" s="68"/>
      <c r="H2700" s="68"/>
    </row>
    <row r="2701" spans="1:8" x14ac:dyDescent="0.3">
      <c r="A2701" s="68"/>
      <c r="B2701" s="68"/>
      <c r="C2701" s="68"/>
      <c r="D2701" s="68"/>
      <c r="E2701" s="68"/>
      <c r="F2701" s="68"/>
      <c r="G2701" s="68"/>
      <c r="H2701" s="68"/>
    </row>
    <row r="2702" spans="1:8" x14ac:dyDescent="0.3">
      <c r="A2702" s="68"/>
      <c r="B2702" s="68"/>
      <c r="C2702" s="68"/>
      <c r="D2702" s="68"/>
      <c r="E2702" s="68"/>
      <c r="F2702" s="68"/>
      <c r="G2702" s="68"/>
      <c r="H2702" s="68"/>
    </row>
    <row r="2703" spans="1:8" x14ac:dyDescent="0.3">
      <c r="A2703" s="68"/>
      <c r="B2703" s="68"/>
      <c r="C2703" s="68"/>
      <c r="D2703" s="68"/>
      <c r="E2703" s="68"/>
      <c r="F2703" s="68"/>
      <c r="G2703" s="68"/>
      <c r="H2703" s="68"/>
    </row>
    <row r="2704" spans="1:8" x14ac:dyDescent="0.3">
      <c r="A2704" s="68"/>
      <c r="B2704" s="68"/>
      <c r="C2704" s="68"/>
      <c r="D2704" s="68"/>
      <c r="E2704" s="68"/>
      <c r="F2704" s="68"/>
      <c r="G2704" s="68"/>
      <c r="H2704" s="68"/>
    </row>
    <row r="2705" spans="1:8" x14ac:dyDescent="0.3">
      <c r="A2705" s="68"/>
      <c r="B2705" s="68"/>
      <c r="C2705" s="68"/>
      <c r="D2705" s="68"/>
      <c r="E2705" s="68"/>
      <c r="F2705" s="68"/>
      <c r="G2705" s="68"/>
      <c r="H2705" s="68"/>
    </row>
    <row r="2706" spans="1:8" x14ac:dyDescent="0.3">
      <c r="A2706" s="68"/>
      <c r="B2706" s="68"/>
      <c r="C2706" s="68"/>
      <c r="D2706" s="68"/>
      <c r="E2706" s="68"/>
      <c r="F2706" s="68"/>
      <c r="G2706" s="68"/>
      <c r="H2706" s="68"/>
    </row>
    <row r="2707" spans="1:8" x14ac:dyDescent="0.3">
      <c r="A2707" s="68"/>
      <c r="B2707" s="68"/>
      <c r="C2707" s="68"/>
      <c r="D2707" s="68"/>
      <c r="E2707" s="68"/>
      <c r="F2707" s="68"/>
      <c r="G2707" s="68"/>
      <c r="H2707" s="68"/>
    </row>
    <row r="2708" spans="1:8" x14ac:dyDescent="0.3">
      <c r="A2708" s="68"/>
      <c r="B2708" s="68"/>
      <c r="C2708" s="68"/>
      <c r="D2708" s="68"/>
      <c r="E2708" s="68"/>
      <c r="F2708" s="68"/>
      <c r="G2708" s="68"/>
      <c r="H2708" s="68"/>
    </row>
    <row r="2709" spans="1:8" x14ac:dyDescent="0.3">
      <c r="A2709" s="68"/>
      <c r="B2709" s="68"/>
      <c r="C2709" s="68"/>
      <c r="D2709" s="68"/>
      <c r="E2709" s="68"/>
      <c r="F2709" s="68"/>
      <c r="G2709" s="68"/>
      <c r="H2709" s="68"/>
    </row>
    <row r="2710" spans="1:8" x14ac:dyDescent="0.3">
      <c r="A2710" s="68"/>
      <c r="B2710" s="68"/>
      <c r="C2710" s="68"/>
      <c r="D2710" s="68"/>
      <c r="E2710" s="68"/>
      <c r="F2710" s="68"/>
      <c r="G2710" s="68"/>
      <c r="H2710" s="68"/>
    </row>
    <row r="2711" spans="1:8" x14ac:dyDescent="0.3">
      <c r="A2711" s="68"/>
      <c r="B2711" s="68"/>
      <c r="C2711" s="68"/>
      <c r="D2711" s="68"/>
      <c r="E2711" s="68"/>
      <c r="F2711" s="68"/>
      <c r="G2711" s="68"/>
      <c r="H2711" s="68"/>
    </row>
    <row r="2712" spans="1:8" x14ac:dyDescent="0.3">
      <c r="A2712" s="68"/>
      <c r="B2712" s="68"/>
      <c r="C2712" s="68"/>
      <c r="D2712" s="68"/>
      <c r="E2712" s="68"/>
      <c r="F2712" s="68"/>
      <c r="G2712" s="68"/>
      <c r="H2712" s="68"/>
    </row>
    <row r="2713" spans="1:8" x14ac:dyDescent="0.3">
      <c r="A2713" s="68"/>
      <c r="B2713" s="68"/>
      <c r="C2713" s="68"/>
      <c r="D2713" s="68"/>
      <c r="E2713" s="68"/>
      <c r="F2713" s="68"/>
      <c r="G2713" s="68"/>
      <c r="H2713" s="68"/>
    </row>
    <row r="2714" spans="1:8" x14ac:dyDescent="0.3">
      <c r="A2714" s="68"/>
      <c r="B2714" s="68"/>
      <c r="C2714" s="68"/>
      <c r="D2714" s="68"/>
      <c r="E2714" s="68"/>
      <c r="F2714" s="68"/>
      <c r="G2714" s="68"/>
      <c r="H2714" s="68"/>
    </row>
    <row r="2715" spans="1:8" x14ac:dyDescent="0.3">
      <c r="A2715" s="68"/>
      <c r="B2715" s="68"/>
      <c r="C2715" s="68"/>
      <c r="D2715" s="68"/>
      <c r="E2715" s="68"/>
      <c r="F2715" s="68"/>
      <c r="G2715" s="68"/>
      <c r="H2715" s="68"/>
    </row>
    <row r="2716" spans="1:8" x14ac:dyDescent="0.3">
      <c r="A2716" s="68"/>
      <c r="B2716" s="68"/>
      <c r="C2716" s="68"/>
      <c r="D2716" s="68"/>
      <c r="E2716" s="68"/>
      <c r="F2716" s="68"/>
      <c r="G2716" s="68"/>
      <c r="H2716" s="68"/>
    </row>
    <row r="2717" spans="1:8" x14ac:dyDescent="0.3">
      <c r="A2717" s="68"/>
      <c r="B2717" s="68"/>
      <c r="C2717" s="68"/>
      <c r="D2717" s="68"/>
      <c r="E2717" s="68"/>
      <c r="F2717" s="68"/>
      <c r="G2717" s="68"/>
      <c r="H2717" s="68"/>
    </row>
    <row r="2718" spans="1:8" x14ac:dyDescent="0.3">
      <c r="A2718" s="68"/>
      <c r="B2718" s="68"/>
      <c r="C2718" s="68"/>
      <c r="D2718" s="68"/>
      <c r="E2718" s="68"/>
      <c r="F2718" s="68"/>
      <c r="G2718" s="68"/>
      <c r="H2718" s="68"/>
    </row>
    <row r="2719" spans="1:8" x14ac:dyDescent="0.3">
      <c r="A2719" s="68"/>
      <c r="B2719" s="68"/>
      <c r="C2719" s="68"/>
      <c r="D2719" s="68"/>
      <c r="E2719" s="68"/>
      <c r="F2719" s="68"/>
      <c r="G2719" s="68"/>
      <c r="H2719" s="68"/>
    </row>
    <row r="2720" spans="1:8" x14ac:dyDescent="0.3">
      <c r="A2720" s="68"/>
      <c r="B2720" s="68"/>
      <c r="C2720" s="68"/>
      <c r="D2720" s="68"/>
      <c r="E2720" s="68"/>
      <c r="F2720" s="68"/>
      <c r="G2720" s="68"/>
      <c r="H2720" s="68"/>
    </row>
    <row r="2721" spans="1:8" x14ac:dyDescent="0.3">
      <c r="A2721" s="68"/>
      <c r="B2721" s="68"/>
      <c r="C2721" s="68"/>
      <c r="D2721" s="68"/>
      <c r="E2721" s="68"/>
      <c r="F2721" s="68"/>
      <c r="G2721" s="68"/>
      <c r="H2721" s="68"/>
    </row>
    <row r="2722" spans="1:8" x14ac:dyDescent="0.3">
      <c r="A2722" s="68"/>
      <c r="B2722" s="68"/>
      <c r="C2722" s="68"/>
      <c r="D2722" s="68"/>
      <c r="E2722" s="68"/>
      <c r="F2722" s="68"/>
      <c r="G2722" s="68"/>
      <c r="H2722" s="68"/>
    </row>
    <row r="2723" spans="1:8" x14ac:dyDescent="0.3">
      <c r="A2723" s="68"/>
      <c r="B2723" s="68"/>
      <c r="C2723" s="68"/>
      <c r="D2723" s="68"/>
      <c r="E2723" s="68"/>
      <c r="F2723" s="68"/>
      <c r="G2723" s="68"/>
      <c r="H2723" s="68"/>
    </row>
    <row r="2724" spans="1:8" x14ac:dyDescent="0.3">
      <c r="A2724" s="68"/>
      <c r="B2724" s="68"/>
      <c r="C2724" s="68"/>
      <c r="D2724" s="68"/>
      <c r="E2724" s="68"/>
      <c r="F2724" s="68"/>
      <c r="G2724" s="68"/>
      <c r="H2724" s="68"/>
    </row>
    <row r="2725" spans="1:8" x14ac:dyDescent="0.3">
      <c r="A2725" s="68"/>
      <c r="B2725" s="68"/>
      <c r="C2725" s="68"/>
      <c r="D2725" s="68"/>
      <c r="E2725" s="68"/>
      <c r="F2725" s="68"/>
      <c r="G2725" s="68"/>
      <c r="H2725" s="68"/>
    </row>
    <row r="2726" spans="1:8" x14ac:dyDescent="0.3">
      <c r="A2726" s="68"/>
      <c r="B2726" s="68"/>
      <c r="C2726" s="68"/>
      <c r="D2726" s="68"/>
      <c r="E2726" s="68"/>
      <c r="F2726" s="68"/>
      <c r="G2726" s="68"/>
      <c r="H2726" s="68"/>
    </row>
    <row r="2727" spans="1:8" x14ac:dyDescent="0.3">
      <c r="A2727" s="68"/>
      <c r="B2727" s="68"/>
      <c r="C2727" s="68"/>
      <c r="D2727" s="68"/>
      <c r="E2727" s="68"/>
      <c r="F2727" s="68"/>
      <c r="G2727" s="68"/>
      <c r="H2727" s="68"/>
    </row>
    <row r="2728" spans="1:8" x14ac:dyDescent="0.3">
      <c r="A2728" s="68"/>
      <c r="B2728" s="68"/>
      <c r="C2728" s="68"/>
      <c r="D2728" s="68"/>
      <c r="E2728" s="68"/>
      <c r="F2728" s="68"/>
      <c r="G2728" s="68"/>
      <c r="H2728" s="68"/>
    </row>
    <row r="2729" spans="1:8" x14ac:dyDescent="0.3">
      <c r="A2729" s="68"/>
      <c r="B2729" s="68"/>
      <c r="C2729" s="68"/>
      <c r="D2729" s="68"/>
      <c r="E2729" s="68"/>
      <c r="F2729" s="68"/>
      <c r="G2729" s="68"/>
      <c r="H2729" s="68"/>
    </row>
    <row r="2730" spans="1:8" x14ac:dyDescent="0.3">
      <c r="A2730" s="68"/>
      <c r="B2730" s="68"/>
      <c r="C2730" s="68"/>
      <c r="D2730" s="68"/>
      <c r="E2730" s="68"/>
      <c r="F2730" s="68"/>
      <c r="G2730" s="68"/>
      <c r="H2730" s="68"/>
    </row>
    <row r="2731" spans="1:8" x14ac:dyDescent="0.3">
      <c r="A2731" s="68"/>
      <c r="B2731" s="68"/>
      <c r="C2731" s="68"/>
      <c r="D2731" s="68"/>
      <c r="E2731" s="68"/>
      <c r="F2731" s="68"/>
      <c r="G2731" s="68"/>
      <c r="H2731" s="68"/>
    </row>
    <row r="2732" spans="1:8" x14ac:dyDescent="0.3">
      <c r="A2732" s="68"/>
      <c r="B2732" s="68"/>
      <c r="C2732" s="68"/>
      <c r="D2732" s="68"/>
      <c r="E2732" s="68"/>
      <c r="F2732" s="68"/>
      <c r="G2732" s="68"/>
      <c r="H2732" s="68"/>
    </row>
    <row r="2733" spans="1:8" x14ac:dyDescent="0.3">
      <c r="A2733" s="68"/>
      <c r="B2733" s="68"/>
      <c r="C2733" s="68"/>
      <c r="D2733" s="68"/>
      <c r="E2733" s="68"/>
      <c r="F2733" s="68"/>
      <c r="G2733" s="68"/>
      <c r="H2733" s="68"/>
    </row>
    <row r="2734" spans="1:8" x14ac:dyDescent="0.3">
      <c r="A2734" s="68"/>
      <c r="B2734" s="68"/>
      <c r="C2734" s="68"/>
      <c r="D2734" s="68"/>
      <c r="E2734" s="68"/>
      <c r="F2734" s="68"/>
      <c r="G2734" s="68"/>
      <c r="H2734" s="68"/>
    </row>
    <row r="2735" spans="1:8" x14ac:dyDescent="0.3">
      <c r="A2735" s="68"/>
      <c r="B2735" s="68"/>
      <c r="C2735" s="68"/>
      <c r="D2735" s="68"/>
      <c r="E2735" s="68"/>
      <c r="F2735" s="68"/>
      <c r="G2735" s="68"/>
      <c r="H2735" s="68"/>
    </row>
    <row r="2736" spans="1:8" x14ac:dyDescent="0.3">
      <c r="A2736" s="68"/>
      <c r="B2736" s="68"/>
      <c r="C2736" s="68"/>
      <c r="D2736" s="68"/>
      <c r="E2736" s="68"/>
      <c r="F2736" s="68"/>
      <c r="G2736" s="68"/>
      <c r="H2736" s="68"/>
    </row>
    <row r="2737" spans="1:8" x14ac:dyDescent="0.3">
      <c r="A2737" s="68"/>
      <c r="B2737" s="68"/>
      <c r="C2737" s="68"/>
      <c r="D2737" s="68"/>
      <c r="E2737" s="68"/>
      <c r="F2737" s="68"/>
      <c r="G2737" s="68"/>
      <c r="H2737" s="68"/>
    </row>
    <row r="2738" spans="1:8" x14ac:dyDescent="0.3">
      <c r="A2738" s="68"/>
      <c r="B2738" s="68"/>
      <c r="C2738" s="68"/>
      <c r="D2738" s="68"/>
      <c r="E2738" s="68"/>
      <c r="F2738" s="68"/>
      <c r="G2738" s="68"/>
      <c r="H2738" s="68"/>
    </row>
    <row r="2739" spans="1:8" x14ac:dyDescent="0.3">
      <c r="A2739" s="68"/>
      <c r="B2739" s="68"/>
      <c r="C2739" s="68"/>
      <c r="D2739" s="68"/>
      <c r="E2739" s="68"/>
      <c r="F2739" s="68"/>
      <c r="G2739" s="68"/>
      <c r="H2739" s="68"/>
    </row>
    <row r="2740" spans="1:8" x14ac:dyDescent="0.3">
      <c r="A2740" s="68"/>
      <c r="B2740" s="68"/>
      <c r="C2740" s="68"/>
      <c r="D2740" s="68"/>
      <c r="E2740" s="68"/>
      <c r="F2740" s="68"/>
      <c r="G2740" s="68"/>
      <c r="H2740" s="68"/>
    </row>
    <row r="2741" spans="1:8" x14ac:dyDescent="0.3">
      <c r="A2741" s="68"/>
      <c r="B2741" s="68"/>
      <c r="C2741" s="68"/>
      <c r="D2741" s="68"/>
      <c r="E2741" s="68"/>
      <c r="F2741" s="68"/>
      <c r="G2741" s="68"/>
      <c r="H2741" s="68"/>
    </row>
    <row r="2742" spans="1:8" x14ac:dyDescent="0.3">
      <c r="A2742" s="68"/>
      <c r="B2742" s="68"/>
      <c r="C2742" s="68"/>
      <c r="D2742" s="68"/>
      <c r="E2742" s="68"/>
      <c r="F2742" s="68"/>
      <c r="G2742" s="68"/>
      <c r="H2742" s="68"/>
    </row>
    <row r="2743" spans="1:8" x14ac:dyDescent="0.3">
      <c r="A2743" s="68"/>
      <c r="B2743" s="68"/>
      <c r="C2743" s="68"/>
      <c r="D2743" s="68"/>
      <c r="E2743" s="68"/>
      <c r="F2743" s="68"/>
      <c r="G2743" s="68"/>
      <c r="H2743" s="68"/>
    </row>
    <row r="2744" spans="1:8" x14ac:dyDescent="0.3">
      <c r="A2744" s="68"/>
      <c r="B2744" s="68"/>
      <c r="C2744" s="68"/>
      <c r="D2744" s="68"/>
      <c r="E2744" s="68"/>
      <c r="F2744" s="68"/>
      <c r="G2744" s="68"/>
      <c r="H2744" s="68"/>
    </row>
    <row r="2745" spans="1:8" x14ac:dyDescent="0.3">
      <c r="A2745" s="68"/>
      <c r="B2745" s="68"/>
      <c r="C2745" s="68"/>
      <c r="D2745" s="68"/>
      <c r="E2745" s="68"/>
      <c r="F2745" s="68"/>
      <c r="G2745" s="68"/>
      <c r="H2745" s="68"/>
    </row>
    <row r="2746" spans="1:8" x14ac:dyDescent="0.3">
      <c r="A2746" s="68"/>
      <c r="B2746" s="68"/>
      <c r="C2746" s="68"/>
      <c r="D2746" s="68"/>
      <c r="E2746" s="68"/>
      <c r="F2746" s="68"/>
      <c r="G2746" s="68"/>
      <c r="H2746" s="68"/>
    </row>
    <row r="2747" spans="1:8" x14ac:dyDescent="0.3">
      <c r="A2747" s="68"/>
      <c r="B2747" s="68"/>
      <c r="C2747" s="68"/>
      <c r="D2747" s="68"/>
      <c r="E2747" s="68"/>
      <c r="F2747" s="68"/>
      <c r="G2747" s="68"/>
      <c r="H2747" s="68"/>
    </row>
    <row r="2748" spans="1:8" x14ac:dyDescent="0.3">
      <c r="A2748" s="68"/>
      <c r="B2748" s="68"/>
      <c r="C2748" s="68"/>
      <c r="D2748" s="68"/>
      <c r="E2748" s="68"/>
      <c r="F2748" s="68"/>
      <c r="G2748" s="68"/>
      <c r="H2748" s="68"/>
    </row>
    <row r="2749" spans="1:8" x14ac:dyDescent="0.3">
      <c r="A2749" s="68"/>
      <c r="B2749" s="68"/>
      <c r="C2749" s="68"/>
      <c r="D2749" s="68"/>
      <c r="E2749" s="68"/>
      <c r="F2749" s="68"/>
      <c r="G2749" s="68"/>
      <c r="H2749" s="68"/>
    </row>
    <row r="2750" spans="1:8" x14ac:dyDescent="0.3">
      <c r="A2750" s="68"/>
      <c r="B2750" s="68"/>
      <c r="C2750" s="68"/>
      <c r="D2750" s="68"/>
      <c r="E2750" s="68"/>
      <c r="F2750" s="68"/>
      <c r="G2750" s="68"/>
      <c r="H2750" s="68"/>
    </row>
    <row r="2751" spans="1:8" x14ac:dyDescent="0.3">
      <c r="A2751" s="68"/>
      <c r="B2751" s="68"/>
      <c r="C2751" s="68"/>
      <c r="D2751" s="68"/>
      <c r="E2751" s="68"/>
      <c r="F2751" s="68"/>
      <c r="G2751" s="68"/>
      <c r="H2751" s="68"/>
    </row>
    <row r="2752" spans="1:8" x14ac:dyDescent="0.3">
      <c r="A2752" s="68"/>
      <c r="B2752" s="68"/>
      <c r="C2752" s="68"/>
      <c r="D2752" s="68"/>
      <c r="E2752" s="68"/>
      <c r="F2752" s="68"/>
      <c r="G2752" s="68"/>
      <c r="H2752" s="68"/>
    </row>
    <row r="2753" spans="1:8" x14ac:dyDescent="0.3">
      <c r="A2753" s="68"/>
      <c r="B2753" s="68"/>
      <c r="C2753" s="68"/>
      <c r="D2753" s="68"/>
      <c r="E2753" s="68"/>
      <c r="F2753" s="68"/>
      <c r="G2753" s="68"/>
      <c r="H2753" s="68"/>
    </row>
    <row r="2754" spans="1:8" x14ac:dyDescent="0.3">
      <c r="A2754" s="68"/>
      <c r="B2754" s="68"/>
      <c r="C2754" s="68"/>
      <c r="D2754" s="68"/>
      <c r="E2754" s="68"/>
      <c r="F2754" s="68"/>
      <c r="G2754" s="68"/>
      <c r="H2754" s="68"/>
    </row>
    <row r="2755" spans="1:8" x14ac:dyDescent="0.3">
      <c r="A2755" s="68"/>
      <c r="B2755" s="68"/>
      <c r="C2755" s="68"/>
      <c r="D2755" s="68"/>
      <c r="E2755" s="68"/>
      <c r="F2755" s="68"/>
      <c r="G2755" s="68"/>
      <c r="H2755" s="68"/>
    </row>
    <row r="2756" spans="1:8" x14ac:dyDescent="0.3">
      <c r="A2756" s="68"/>
      <c r="B2756" s="68"/>
      <c r="C2756" s="68"/>
      <c r="D2756" s="68"/>
      <c r="E2756" s="68"/>
      <c r="F2756" s="68"/>
      <c r="G2756" s="68"/>
      <c r="H2756" s="68"/>
    </row>
    <row r="2757" spans="1:8" x14ac:dyDescent="0.3">
      <c r="A2757" s="68"/>
      <c r="B2757" s="68"/>
      <c r="C2757" s="68"/>
      <c r="D2757" s="68"/>
      <c r="E2757" s="68"/>
      <c r="F2757" s="68"/>
      <c r="G2757" s="68"/>
      <c r="H2757" s="68"/>
    </row>
    <row r="2758" spans="1:8" x14ac:dyDescent="0.3">
      <c r="A2758" s="68"/>
      <c r="B2758" s="68"/>
      <c r="C2758" s="68"/>
      <c r="D2758" s="68"/>
      <c r="E2758" s="68"/>
      <c r="F2758" s="68"/>
      <c r="G2758" s="68"/>
      <c r="H2758" s="68"/>
    </row>
    <row r="2759" spans="1:8" x14ac:dyDescent="0.3">
      <c r="A2759" s="68"/>
      <c r="B2759" s="68"/>
      <c r="C2759" s="68"/>
      <c r="D2759" s="68"/>
      <c r="E2759" s="68"/>
      <c r="F2759" s="68"/>
      <c r="G2759" s="68"/>
      <c r="H2759" s="68"/>
    </row>
    <row r="2760" spans="1:8" x14ac:dyDescent="0.3">
      <c r="A2760" s="68"/>
      <c r="B2760" s="68"/>
      <c r="C2760" s="68"/>
      <c r="D2760" s="68"/>
      <c r="E2760" s="68"/>
      <c r="F2760" s="68"/>
      <c r="G2760" s="68"/>
      <c r="H2760" s="68"/>
    </row>
    <row r="2761" spans="1:8" x14ac:dyDescent="0.3">
      <c r="A2761" s="68"/>
      <c r="B2761" s="68"/>
      <c r="C2761" s="68"/>
      <c r="D2761" s="68"/>
      <c r="E2761" s="68"/>
      <c r="F2761" s="68"/>
      <c r="G2761" s="68"/>
      <c r="H2761" s="68"/>
    </row>
    <row r="2762" spans="1:8" x14ac:dyDescent="0.3">
      <c r="A2762" s="68"/>
      <c r="B2762" s="68"/>
      <c r="C2762" s="68"/>
      <c r="D2762" s="68"/>
      <c r="E2762" s="68"/>
      <c r="F2762" s="68"/>
      <c r="G2762" s="68"/>
      <c r="H2762" s="68"/>
    </row>
    <row r="2763" spans="1:8" x14ac:dyDescent="0.3">
      <c r="A2763" s="68"/>
      <c r="B2763" s="68"/>
      <c r="C2763" s="68"/>
      <c r="D2763" s="68"/>
      <c r="E2763" s="68"/>
      <c r="F2763" s="68"/>
      <c r="G2763" s="68"/>
      <c r="H2763" s="68"/>
    </row>
    <row r="2764" spans="1:8" x14ac:dyDescent="0.3">
      <c r="A2764" s="68"/>
      <c r="B2764" s="68"/>
      <c r="C2764" s="68"/>
      <c r="D2764" s="68"/>
      <c r="E2764" s="68"/>
      <c r="F2764" s="68"/>
      <c r="G2764" s="68"/>
      <c r="H2764" s="68"/>
    </row>
    <row r="2765" spans="1:8" x14ac:dyDescent="0.3">
      <c r="A2765" s="68"/>
      <c r="B2765" s="68"/>
      <c r="C2765" s="68"/>
      <c r="D2765" s="68"/>
      <c r="E2765" s="68"/>
      <c r="F2765" s="68"/>
      <c r="G2765" s="68"/>
      <c r="H2765" s="68"/>
    </row>
    <row r="2766" spans="1:8" x14ac:dyDescent="0.3">
      <c r="A2766" s="68"/>
      <c r="B2766" s="68"/>
      <c r="C2766" s="68"/>
      <c r="D2766" s="68"/>
      <c r="E2766" s="68"/>
      <c r="F2766" s="68"/>
      <c r="G2766" s="68"/>
      <c r="H2766" s="68"/>
    </row>
    <row r="2767" spans="1:8" x14ac:dyDescent="0.3">
      <c r="A2767" s="68"/>
      <c r="B2767" s="68"/>
      <c r="C2767" s="68"/>
      <c r="D2767" s="68"/>
      <c r="E2767" s="68"/>
      <c r="F2767" s="68"/>
      <c r="G2767" s="68"/>
      <c r="H2767" s="68"/>
    </row>
    <row r="2768" spans="1:8" x14ac:dyDescent="0.3">
      <c r="A2768" s="68"/>
      <c r="B2768" s="68"/>
      <c r="C2768" s="68"/>
      <c r="D2768" s="68"/>
      <c r="E2768" s="68"/>
      <c r="F2768" s="68"/>
      <c r="G2768" s="68"/>
      <c r="H2768" s="68"/>
    </row>
    <row r="2769" spans="1:8" x14ac:dyDescent="0.3">
      <c r="A2769" s="68"/>
      <c r="B2769" s="68"/>
      <c r="C2769" s="68"/>
      <c r="D2769" s="68"/>
      <c r="E2769" s="68"/>
      <c r="F2769" s="68"/>
      <c r="G2769" s="68"/>
      <c r="H2769" s="68"/>
    </row>
    <row r="2770" spans="1:8" x14ac:dyDescent="0.3">
      <c r="A2770" s="68"/>
      <c r="B2770" s="68"/>
      <c r="C2770" s="68"/>
      <c r="D2770" s="68"/>
      <c r="E2770" s="68"/>
      <c r="F2770" s="68"/>
      <c r="G2770" s="68"/>
      <c r="H2770" s="68"/>
    </row>
    <row r="2771" spans="1:8" x14ac:dyDescent="0.3">
      <c r="A2771" s="68"/>
      <c r="B2771" s="68"/>
      <c r="C2771" s="68"/>
      <c r="D2771" s="68"/>
      <c r="E2771" s="68"/>
      <c r="F2771" s="68"/>
      <c r="G2771" s="68"/>
      <c r="H2771" s="68"/>
    </row>
    <row r="2772" spans="1:8" x14ac:dyDescent="0.3">
      <c r="A2772" s="68"/>
      <c r="B2772" s="68"/>
      <c r="C2772" s="68"/>
      <c r="D2772" s="68"/>
      <c r="E2772" s="68"/>
      <c r="F2772" s="68"/>
      <c r="G2772" s="68"/>
      <c r="H2772" s="68"/>
    </row>
    <row r="2773" spans="1:8" x14ac:dyDescent="0.3">
      <c r="A2773" s="68"/>
      <c r="B2773" s="68"/>
      <c r="C2773" s="68"/>
      <c r="D2773" s="68"/>
      <c r="E2773" s="68"/>
      <c r="F2773" s="68"/>
      <c r="G2773" s="68"/>
      <c r="H2773" s="68"/>
    </row>
    <row r="2774" spans="1:8" x14ac:dyDescent="0.3">
      <c r="A2774" s="68"/>
      <c r="B2774" s="68"/>
      <c r="C2774" s="68"/>
      <c r="D2774" s="68"/>
      <c r="E2774" s="68"/>
      <c r="F2774" s="68"/>
      <c r="G2774" s="68"/>
      <c r="H2774" s="68"/>
    </row>
    <row r="2775" spans="1:8" x14ac:dyDescent="0.3">
      <c r="A2775" s="68"/>
      <c r="B2775" s="68"/>
      <c r="C2775" s="68"/>
      <c r="D2775" s="68"/>
      <c r="E2775" s="68"/>
      <c r="F2775" s="68"/>
      <c r="G2775" s="68"/>
      <c r="H2775" s="68"/>
    </row>
    <row r="2776" spans="1:8" x14ac:dyDescent="0.3">
      <c r="A2776" s="68"/>
      <c r="B2776" s="68"/>
      <c r="C2776" s="68"/>
      <c r="D2776" s="68"/>
      <c r="E2776" s="68"/>
      <c r="F2776" s="68"/>
      <c r="G2776" s="68"/>
      <c r="H2776" s="68"/>
    </row>
    <row r="2777" spans="1:8" x14ac:dyDescent="0.3">
      <c r="A2777" s="68"/>
      <c r="B2777" s="68"/>
      <c r="C2777" s="68"/>
      <c r="D2777" s="68"/>
      <c r="E2777" s="68"/>
      <c r="F2777" s="68"/>
      <c r="G2777" s="68"/>
      <c r="H2777" s="68"/>
    </row>
    <row r="2778" spans="1:8" x14ac:dyDescent="0.3">
      <c r="A2778" s="68"/>
      <c r="B2778" s="68"/>
      <c r="C2778" s="68"/>
      <c r="D2778" s="68"/>
      <c r="E2778" s="68"/>
      <c r="F2778" s="68"/>
      <c r="G2778" s="68"/>
      <c r="H2778" s="68"/>
    </row>
    <row r="2779" spans="1:8" x14ac:dyDescent="0.3">
      <c r="A2779" s="68"/>
      <c r="B2779" s="68"/>
      <c r="C2779" s="68"/>
      <c r="D2779" s="68"/>
      <c r="E2779" s="68"/>
      <c r="F2779" s="68"/>
      <c r="G2779" s="68"/>
      <c r="H2779" s="68"/>
    </row>
    <row r="2780" spans="1:8" x14ac:dyDescent="0.3">
      <c r="A2780" s="68"/>
      <c r="B2780" s="68"/>
      <c r="C2780" s="68"/>
      <c r="D2780" s="68"/>
      <c r="E2780" s="68"/>
      <c r="F2780" s="68"/>
      <c r="G2780" s="68"/>
      <c r="H2780" s="68"/>
    </row>
    <row r="2781" spans="1:8" x14ac:dyDescent="0.3">
      <c r="A2781" s="68"/>
      <c r="B2781" s="68"/>
      <c r="C2781" s="68"/>
      <c r="D2781" s="68"/>
      <c r="E2781" s="68"/>
      <c r="F2781" s="68"/>
      <c r="G2781" s="68"/>
      <c r="H2781" s="68"/>
    </row>
    <row r="2782" spans="1:8" x14ac:dyDescent="0.3">
      <c r="A2782" s="68"/>
      <c r="B2782" s="68"/>
      <c r="C2782" s="68"/>
      <c r="D2782" s="68"/>
      <c r="E2782" s="68"/>
      <c r="F2782" s="68"/>
      <c r="G2782" s="68"/>
      <c r="H2782" s="68"/>
    </row>
    <row r="2783" spans="1:8" x14ac:dyDescent="0.3">
      <c r="A2783" s="68"/>
      <c r="B2783" s="68"/>
      <c r="C2783" s="68"/>
      <c r="D2783" s="68"/>
      <c r="E2783" s="68"/>
      <c r="F2783" s="68"/>
      <c r="G2783" s="68"/>
      <c r="H2783" s="68"/>
    </row>
    <row r="2784" spans="1:8" x14ac:dyDescent="0.3">
      <c r="A2784" s="68"/>
      <c r="B2784" s="68"/>
      <c r="C2784" s="68"/>
      <c r="D2784" s="68"/>
      <c r="E2784" s="68"/>
      <c r="F2784" s="68"/>
      <c r="G2784" s="68"/>
      <c r="H2784" s="68"/>
    </row>
    <row r="2785" spans="1:8" x14ac:dyDescent="0.3">
      <c r="A2785" s="68"/>
      <c r="B2785" s="68"/>
      <c r="C2785" s="68"/>
      <c r="D2785" s="68"/>
      <c r="E2785" s="68"/>
      <c r="F2785" s="68"/>
      <c r="G2785" s="68"/>
      <c r="H2785" s="68"/>
    </row>
    <row r="2786" spans="1:8" x14ac:dyDescent="0.3">
      <c r="A2786" s="68"/>
      <c r="B2786" s="68"/>
      <c r="C2786" s="68"/>
      <c r="D2786" s="68"/>
      <c r="E2786" s="68"/>
      <c r="F2786" s="68"/>
      <c r="G2786" s="68"/>
      <c r="H2786" s="68"/>
    </row>
    <row r="2787" spans="1:8" x14ac:dyDescent="0.3">
      <c r="A2787" s="68"/>
      <c r="B2787" s="68"/>
      <c r="C2787" s="68"/>
      <c r="D2787" s="68"/>
      <c r="E2787" s="68"/>
      <c r="F2787" s="68"/>
      <c r="G2787" s="68"/>
      <c r="H2787" s="68"/>
    </row>
    <row r="2788" spans="1:8" x14ac:dyDescent="0.3">
      <c r="A2788" s="68"/>
      <c r="B2788" s="68"/>
      <c r="C2788" s="68"/>
      <c r="D2788" s="68"/>
      <c r="E2788" s="68"/>
      <c r="F2788" s="68"/>
      <c r="G2788" s="68"/>
      <c r="H2788" s="68"/>
    </row>
    <row r="2789" spans="1:8" x14ac:dyDescent="0.3">
      <c r="A2789" s="68"/>
      <c r="B2789" s="68"/>
      <c r="C2789" s="68"/>
      <c r="D2789" s="68"/>
      <c r="E2789" s="68"/>
      <c r="F2789" s="68"/>
      <c r="G2789" s="68"/>
      <c r="H2789" s="68"/>
    </row>
    <row r="2790" spans="1:8" x14ac:dyDescent="0.3">
      <c r="A2790" s="68"/>
      <c r="B2790" s="68"/>
      <c r="C2790" s="68"/>
      <c r="D2790" s="68"/>
      <c r="E2790" s="68"/>
      <c r="F2790" s="68"/>
      <c r="G2790" s="68"/>
      <c r="H2790" s="68"/>
    </row>
    <row r="2791" spans="1:8" x14ac:dyDescent="0.3">
      <c r="A2791" s="68"/>
      <c r="B2791" s="68"/>
      <c r="C2791" s="68"/>
      <c r="D2791" s="68"/>
      <c r="E2791" s="68"/>
      <c r="F2791" s="68"/>
      <c r="G2791" s="68"/>
      <c r="H2791" s="68"/>
    </row>
    <row r="2792" spans="1:8" x14ac:dyDescent="0.3">
      <c r="A2792" s="68"/>
      <c r="B2792" s="68"/>
      <c r="C2792" s="68"/>
      <c r="D2792" s="68"/>
      <c r="E2792" s="68"/>
      <c r="F2792" s="68"/>
      <c r="G2792" s="68"/>
      <c r="H2792" s="68"/>
    </row>
    <row r="2793" spans="1:8" x14ac:dyDescent="0.3">
      <c r="A2793" s="68"/>
      <c r="B2793" s="68"/>
      <c r="C2793" s="68"/>
      <c r="D2793" s="68"/>
      <c r="E2793" s="68"/>
      <c r="F2793" s="68"/>
      <c r="G2793" s="68"/>
      <c r="H2793" s="68"/>
    </row>
    <row r="2794" spans="1:8" x14ac:dyDescent="0.3">
      <c r="A2794" s="68"/>
      <c r="B2794" s="68"/>
      <c r="C2794" s="68"/>
      <c r="D2794" s="68"/>
      <c r="E2794" s="68"/>
      <c r="F2794" s="68"/>
      <c r="G2794" s="68"/>
      <c r="H2794" s="68"/>
    </row>
    <row r="2795" spans="1:8" x14ac:dyDescent="0.3">
      <c r="A2795" s="68"/>
      <c r="B2795" s="68"/>
      <c r="C2795" s="68"/>
      <c r="D2795" s="68"/>
      <c r="E2795" s="68"/>
      <c r="F2795" s="68"/>
      <c r="G2795" s="68"/>
      <c r="H2795" s="68"/>
    </row>
    <row r="2796" spans="1:8" x14ac:dyDescent="0.3">
      <c r="A2796" s="68"/>
      <c r="B2796" s="68"/>
      <c r="C2796" s="68"/>
      <c r="D2796" s="68"/>
      <c r="E2796" s="68"/>
      <c r="F2796" s="68"/>
      <c r="G2796" s="68"/>
      <c r="H2796" s="68"/>
    </row>
    <row r="2797" spans="1:8" x14ac:dyDescent="0.3">
      <c r="A2797" s="68"/>
      <c r="B2797" s="68"/>
      <c r="C2797" s="68"/>
      <c r="D2797" s="68"/>
      <c r="E2797" s="68"/>
      <c r="F2797" s="68"/>
      <c r="G2797" s="68"/>
      <c r="H2797" s="68"/>
    </row>
    <row r="2798" spans="1:8" x14ac:dyDescent="0.3">
      <c r="A2798" s="68"/>
      <c r="B2798" s="68"/>
      <c r="C2798" s="68"/>
      <c r="D2798" s="68"/>
      <c r="E2798" s="68"/>
      <c r="F2798" s="68"/>
      <c r="G2798" s="68"/>
      <c r="H2798" s="68"/>
    </row>
    <row r="2799" spans="1:8" x14ac:dyDescent="0.3">
      <c r="A2799" s="68"/>
      <c r="B2799" s="68"/>
      <c r="C2799" s="68"/>
      <c r="D2799" s="68"/>
      <c r="E2799" s="68"/>
      <c r="F2799" s="68"/>
      <c r="G2799" s="68"/>
      <c r="H2799" s="68"/>
    </row>
    <row r="2800" spans="1:8" x14ac:dyDescent="0.3">
      <c r="A2800" s="68"/>
      <c r="B2800" s="68"/>
      <c r="C2800" s="68"/>
      <c r="D2800" s="68"/>
      <c r="E2800" s="68"/>
      <c r="F2800" s="68"/>
      <c r="G2800" s="68"/>
      <c r="H2800" s="68"/>
    </row>
    <row r="2801" spans="1:8" x14ac:dyDescent="0.3">
      <c r="A2801" s="68"/>
      <c r="B2801" s="68"/>
      <c r="C2801" s="68"/>
      <c r="D2801" s="68"/>
      <c r="E2801" s="68"/>
      <c r="F2801" s="68"/>
      <c r="G2801" s="68"/>
      <c r="H2801" s="68"/>
    </row>
    <row r="2802" spans="1:8" x14ac:dyDescent="0.3">
      <c r="A2802" s="68"/>
      <c r="B2802" s="68"/>
      <c r="C2802" s="68"/>
      <c r="D2802" s="68"/>
      <c r="E2802" s="68"/>
      <c r="F2802" s="68"/>
      <c r="G2802" s="68"/>
      <c r="H2802" s="68"/>
    </row>
    <row r="2803" spans="1:8" x14ac:dyDescent="0.3">
      <c r="A2803" s="68"/>
      <c r="B2803" s="68"/>
      <c r="C2803" s="68"/>
      <c r="D2803" s="68"/>
      <c r="E2803" s="68"/>
      <c r="F2803" s="68"/>
      <c r="G2803" s="68"/>
      <c r="H2803" s="68"/>
    </row>
    <row r="2804" spans="1:8" x14ac:dyDescent="0.3">
      <c r="A2804" s="68"/>
      <c r="B2804" s="68"/>
      <c r="C2804" s="68"/>
      <c r="D2804" s="68"/>
      <c r="E2804" s="68"/>
      <c r="F2804" s="68"/>
      <c r="G2804" s="68"/>
      <c r="H2804" s="68"/>
    </row>
    <row r="2805" spans="1:8" x14ac:dyDescent="0.3">
      <c r="A2805" s="68"/>
      <c r="B2805" s="68"/>
      <c r="C2805" s="68"/>
      <c r="D2805" s="68"/>
      <c r="E2805" s="68"/>
      <c r="F2805" s="68"/>
      <c r="G2805" s="68"/>
      <c r="H2805" s="68"/>
    </row>
    <row r="2806" spans="1:8" x14ac:dyDescent="0.3">
      <c r="A2806" s="68"/>
      <c r="B2806" s="68"/>
      <c r="C2806" s="68"/>
      <c r="D2806" s="68"/>
      <c r="E2806" s="68"/>
      <c r="F2806" s="68"/>
      <c r="G2806" s="68"/>
      <c r="H2806" s="68"/>
    </row>
    <row r="2807" spans="1:8" x14ac:dyDescent="0.3">
      <c r="A2807" s="68"/>
      <c r="B2807" s="68"/>
      <c r="C2807" s="68"/>
      <c r="D2807" s="68"/>
      <c r="E2807" s="68"/>
      <c r="F2807" s="68"/>
      <c r="G2807" s="68"/>
      <c r="H2807" s="68"/>
    </row>
    <row r="2808" spans="1:8" x14ac:dyDescent="0.3">
      <c r="A2808" s="68"/>
      <c r="B2808" s="68"/>
      <c r="C2808" s="68"/>
      <c r="D2808" s="68"/>
      <c r="E2808" s="68"/>
      <c r="F2808" s="68"/>
      <c r="G2808" s="68"/>
      <c r="H2808" s="68"/>
    </row>
    <row r="2809" spans="1:8" x14ac:dyDescent="0.3">
      <c r="A2809" s="68"/>
      <c r="B2809" s="68"/>
      <c r="C2809" s="68"/>
      <c r="D2809" s="68"/>
      <c r="E2809" s="68"/>
      <c r="F2809" s="68"/>
      <c r="G2809" s="68"/>
      <c r="H2809" s="68"/>
    </row>
    <row r="2810" spans="1:8" x14ac:dyDescent="0.3">
      <c r="A2810" s="68"/>
      <c r="B2810" s="68"/>
      <c r="C2810" s="68"/>
      <c r="D2810" s="68"/>
      <c r="E2810" s="68"/>
      <c r="F2810" s="68"/>
      <c r="G2810" s="68"/>
      <c r="H2810" s="68"/>
    </row>
    <row r="2811" spans="1:8" x14ac:dyDescent="0.3">
      <c r="A2811" s="68"/>
      <c r="B2811" s="68"/>
      <c r="C2811" s="68"/>
      <c r="D2811" s="68"/>
      <c r="E2811" s="68"/>
      <c r="F2811" s="68"/>
      <c r="G2811" s="68"/>
      <c r="H2811" s="68"/>
    </row>
    <row r="2812" spans="1:8" x14ac:dyDescent="0.3">
      <c r="A2812" s="68"/>
      <c r="B2812" s="68"/>
      <c r="C2812" s="68"/>
      <c r="D2812" s="68"/>
      <c r="E2812" s="68"/>
      <c r="F2812" s="68"/>
      <c r="G2812" s="68"/>
      <c r="H2812" s="68"/>
    </row>
    <row r="2813" spans="1:8" x14ac:dyDescent="0.3">
      <c r="A2813" s="68"/>
      <c r="B2813" s="68"/>
      <c r="C2813" s="68"/>
      <c r="D2813" s="68"/>
      <c r="E2813" s="68"/>
      <c r="F2813" s="68"/>
      <c r="G2813" s="68"/>
      <c r="H2813" s="68"/>
    </row>
    <row r="2814" spans="1:8" x14ac:dyDescent="0.3">
      <c r="A2814" s="68"/>
      <c r="B2814" s="68"/>
      <c r="C2814" s="68"/>
      <c r="D2814" s="68"/>
      <c r="E2814" s="68"/>
      <c r="F2814" s="68"/>
      <c r="G2814" s="68"/>
      <c r="H2814" s="68"/>
    </row>
    <row r="2815" spans="1:8" x14ac:dyDescent="0.3">
      <c r="A2815" s="68"/>
      <c r="B2815" s="68"/>
      <c r="C2815" s="68"/>
      <c r="D2815" s="68"/>
      <c r="E2815" s="68"/>
      <c r="F2815" s="68"/>
      <c r="G2815" s="68"/>
      <c r="H2815" s="68"/>
    </row>
    <row r="2816" spans="1:8" x14ac:dyDescent="0.3">
      <c r="A2816" s="68"/>
      <c r="B2816" s="68"/>
      <c r="C2816" s="68"/>
      <c r="D2816" s="68"/>
      <c r="E2816" s="68"/>
      <c r="F2816" s="68"/>
      <c r="G2816" s="68"/>
      <c r="H2816" s="68"/>
    </row>
    <row r="2817" spans="1:8" x14ac:dyDescent="0.3">
      <c r="A2817" s="68"/>
      <c r="B2817" s="68"/>
      <c r="C2817" s="68"/>
      <c r="D2817" s="68"/>
      <c r="E2817" s="68"/>
      <c r="F2817" s="68"/>
      <c r="G2817" s="68"/>
      <c r="H2817" s="68"/>
    </row>
    <row r="2818" spans="1:8" x14ac:dyDescent="0.3">
      <c r="A2818" s="68"/>
      <c r="B2818" s="68"/>
      <c r="C2818" s="68"/>
      <c r="D2818" s="68"/>
      <c r="E2818" s="68"/>
      <c r="F2818" s="68"/>
      <c r="G2818" s="68"/>
      <c r="H2818" s="68"/>
    </row>
    <row r="2819" spans="1:8" x14ac:dyDescent="0.3">
      <c r="A2819" s="68"/>
      <c r="B2819" s="68"/>
      <c r="C2819" s="68"/>
      <c r="D2819" s="68"/>
      <c r="E2819" s="68"/>
      <c r="F2819" s="68"/>
      <c r="G2819" s="68"/>
      <c r="H2819" s="68"/>
    </row>
    <row r="2820" spans="1:8" x14ac:dyDescent="0.3">
      <c r="A2820" s="68"/>
      <c r="B2820" s="68"/>
      <c r="C2820" s="68"/>
      <c r="D2820" s="68"/>
      <c r="E2820" s="68"/>
      <c r="F2820" s="68"/>
      <c r="G2820" s="68"/>
      <c r="H2820" s="68"/>
    </row>
    <row r="2821" spans="1:8" x14ac:dyDescent="0.3">
      <c r="A2821" s="68"/>
      <c r="B2821" s="68"/>
      <c r="C2821" s="68"/>
      <c r="D2821" s="68"/>
      <c r="E2821" s="68"/>
      <c r="F2821" s="68"/>
      <c r="G2821" s="68"/>
      <c r="H2821" s="68"/>
    </row>
    <row r="2822" spans="1:8" x14ac:dyDescent="0.3">
      <c r="A2822" s="68"/>
      <c r="B2822" s="68"/>
      <c r="C2822" s="68"/>
      <c r="D2822" s="68"/>
      <c r="E2822" s="68"/>
      <c r="F2822" s="68"/>
      <c r="G2822" s="68"/>
      <c r="H2822" s="68"/>
    </row>
    <row r="2823" spans="1:8" x14ac:dyDescent="0.3">
      <c r="A2823" s="68"/>
      <c r="B2823" s="68"/>
      <c r="C2823" s="68"/>
      <c r="D2823" s="68"/>
      <c r="E2823" s="68"/>
      <c r="F2823" s="68"/>
      <c r="G2823" s="68"/>
      <c r="H2823" s="68"/>
    </row>
    <row r="2824" spans="1:8" x14ac:dyDescent="0.3">
      <c r="A2824" s="68"/>
      <c r="B2824" s="68"/>
      <c r="C2824" s="68"/>
      <c r="D2824" s="68"/>
      <c r="E2824" s="68"/>
      <c r="F2824" s="68"/>
      <c r="G2824" s="68"/>
      <c r="H2824" s="68"/>
    </row>
    <row r="2825" spans="1:8" x14ac:dyDescent="0.3">
      <c r="A2825" s="68"/>
      <c r="B2825" s="68"/>
      <c r="C2825" s="68"/>
      <c r="D2825" s="68"/>
      <c r="E2825" s="68"/>
      <c r="F2825" s="68"/>
      <c r="G2825" s="68"/>
      <c r="H2825" s="68"/>
    </row>
    <row r="2826" spans="1:8" x14ac:dyDescent="0.3">
      <c r="A2826" s="68"/>
      <c r="B2826" s="68"/>
      <c r="C2826" s="68"/>
      <c r="D2826" s="68"/>
      <c r="E2826" s="68"/>
      <c r="F2826" s="68"/>
      <c r="G2826" s="68"/>
      <c r="H2826" s="68"/>
    </row>
    <row r="2827" spans="1:8" x14ac:dyDescent="0.3">
      <c r="A2827" s="68"/>
      <c r="B2827" s="68"/>
      <c r="C2827" s="68"/>
      <c r="D2827" s="68"/>
      <c r="E2827" s="68"/>
      <c r="F2827" s="68"/>
      <c r="G2827" s="68"/>
      <c r="H2827" s="68"/>
    </row>
    <row r="2828" spans="1:8" x14ac:dyDescent="0.3">
      <c r="A2828" s="68"/>
      <c r="B2828" s="68"/>
      <c r="C2828" s="68"/>
      <c r="D2828" s="68"/>
      <c r="E2828" s="68"/>
      <c r="F2828" s="68"/>
      <c r="G2828" s="68"/>
      <c r="H2828" s="68"/>
    </row>
    <row r="2829" spans="1:8" x14ac:dyDescent="0.3">
      <c r="A2829" s="68"/>
      <c r="B2829" s="68"/>
      <c r="C2829" s="68"/>
      <c r="D2829" s="68"/>
      <c r="E2829" s="68"/>
      <c r="F2829" s="68"/>
      <c r="G2829" s="68"/>
      <c r="H2829" s="68"/>
    </row>
    <row r="2830" spans="1:8" x14ac:dyDescent="0.3">
      <c r="A2830" s="68"/>
      <c r="B2830" s="68"/>
      <c r="C2830" s="68"/>
      <c r="D2830" s="68"/>
      <c r="E2830" s="68"/>
      <c r="F2830" s="68"/>
      <c r="G2830" s="68"/>
      <c r="H2830" s="68"/>
    </row>
    <row r="2831" spans="1:8" x14ac:dyDescent="0.3">
      <c r="A2831" s="68"/>
      <c r="B2831" s="68"/>
      <c r="C2831" s="68"/>
      <c r="D2831" s="68"/>
      <c r="E2831" s="68"/>
      <c r="F2831" s="68"/>
      <c r="G2831" s="68"/>
      <c r="H2831" s="68"/>
    </row>
    <row r="2832" spans="1:8" x14ac:dyDescent="0.3">
      <c r="A2832" s="68"/>
      <c r="B2832" s="68"/>
      <c r="C2832" s="68"/>
      <c r="D2832" s="68"/>
      <c r="E2832" s="68"/>
      <c r="F2832" s="68"/>
      <c r="G2832" s="68"/>
      <c r="H2832" s="68"/>
    </row>
    <row r="2833" spans="1:8" x14ac:dyDescent="0.3">
      <c r="A2833" s="68"/>
      <c r="B2833" s="68"/>
      <c r="C2833" s="68"/>
      <c r="D2833" s="68"/>
      <c r="E2833" s="68"/>
      <c r="F2833" s="68"/>
      <c r="G2833" s="68"/>
      <c r="H2833" s="68"/>
    </row>
    <row r="2834" spans="1:8" x14ac:dyDescent="0.3">
      <c r="A2834" s="68"/>
      <c r="B2834" s="68"/>
      <c r="C2834" s="68"/>
      <c r="D2834" s="68"/>
      <c r="E2834" s="68"/>
      <c r="F2834" s="68"/>
      <c r="G2834" s="68"/>
      <c r="H2834" s="68"/>
    </row>
    <row r="2835" spans="1:8" x14ac:dyDescent="0.3">
      <c r="A2835" s="68"/>
      <c r="B2835" s="68"/>
      <c r="C2835" s="68"/>
      <c r="D2835" s="68"/>
      <c r="E2835" s="68"/>
      <c r="F2835" s="68"/>
      <c r="G2835" s="68"/>
      <c r="H2835" s="68"/>
    </row>
    <row r="2836" spans="1:8" x14ac:dyDescent="0.3">
      <c r="A2836" s="68"/>
      <c r="B2836" s="68"/>
      <c r="C2836" s="68"/>
      <c r="D2836" s="68"/>
      <c r="E2836" s="68"/>
      <c r="F2836" s="68"/>
      <c r="G2836" s="68"/>
      <c r="H2836" s="68"/>
    </row>
    <row r="2837" spans="1:8" x14ac:dyDescent="0.3">
      <c r="A2837" s="68"/>
      <c r="B2837" s="68"/>
      <c r="C2837" s="68"/>
      <c r="D2837" s="68"/>
      <c r="E2837" s="68"/>
      <c r="F2837" s="68"/>
      <c r="G2837" s="68"/>
      <c r="H2837" s="68"/>
    </row>
    <row r="2838" spans="1:8" x14ac:dyDescent="0.3">
      <c r="A2838" s="68"/>
      <c r="B2838" s="68"/>
      <c r="C2838" s="68"/>
      <c r="D2838" s="68"/>
      <c r="E2838" s="68"/>
      <c r="F2838" s="68"/>
      <c r="G2838" s="68"/>
      <c r="H2838" s="68"/>
    </row>
    <row r="2839" spans="1:8" x14ac:dyDescent="0.3">
      <c r="A2839" s="68"/>
      <c r="B2839" s="68"/>
      <c r="C2839" s="68"/>
      <c r="D2839" s="68"/>
      <c r="E2839" s="68"/>
      <c r="F2839" s="68"/>
      <c r="G2839" s="68"/>
      <c r="H2839" s="68"/>
    </row>
    <row r="2840" spans="1:8" x14ac:dyDescent="0.3">
      <c r="A2840" s="68"/>
      <c r="B2840" s="68"/>
      <c r="C2840" s="68"/>
      <c r="D2840" s="68"/>
      <c r="E2840" s="68"/>
      <c r="F2840" s="68"/>
      <c r="G2840" s="68"/>
      <c r="H2840" s="68"/>
    </row>
    <row r="2841" spans="1:8" x14ac:dyDescent="0.3">
      <c r="A2841" s="68"/>
      <c r="B2841" s="68"/>
      <c r="C2841" s="68"/>
      <c r="D2841" s="68"/>
      <c r="E2841" s="68"/>
      <c r="F2841" s="68"/>
      <c r="G2841" s="68"/>
      <c r="H2841" s="68"/>
    </row>
    <row r="2842" spans="1:8" x14ac:dyDescent="0.3">
      <c r="A2842" s="68"/>
      <c r="B2842" s="68"/>
      <c r="C2842" s="68"/>
      <c r="D2842" s="68"/>
      <c r="E2842" s="68"/>
      <c r="F2842" s="68"/>
      <c r="G2842" s="68"/>
      <c r="H2842" s="68"/>
    </row>
    <row r="2843" spans="1:8" x14ac:dyDescent="0.3">
      <c r="A2843" s="68"/>
      <c r="B2843" s="68"/>
      <c r="C2843" s="68"/>
      <c r="D2843" s="68"/>
      <c r="E2843" s="68"/>
      <c r="F2843" s="68"/>
      <c r="G2843" s="68"/>
      <c r="H2843" s="68"/>
    </row>
    <row r="2844" spans="1:8" x14ac:dyDescent="0.3">
      <c r="A2844" s="68"/>
      <c r="B2844" s="68"/>
      <c r="C2844" s="68"/>
      <c r="D2844" s="68"/>
      <c r="E2844" s="68"/>
      <c r="F2844" s="68"/>
      <c r="G2844" s="68"/>
      <c r="H2844" s="68"/>
    </row>
    <row r="2845" spans="1:8" x14ac:dyDescent="0.3">
      <c r="A2845" s="68"/>
      <c r="B2845" s="68"/>
      <c r="C2845" s="68"/>
      <c r="D2845" s="68"/>
      <c r="E2845" s="68"/>
      <c r="F2845" s="68"/>
      <c r="G2845" s="68"/>
      <c r="H2845" s="68"/>
    </row>
    <row r="2846" spans="1:8" x14ac:dyDescent="0.3">
      <c r="A2846" s="68"/>
      <c r="B2846" s="68"/>
      <c r="C2846" s="68"/>
      <c r="D2846" s="68"/>
      <c r="E2846" s="68"/>
      <c r="F2846" s="68"/>
      <c r="G2846" s="68"/>
      <c r="H2846" s="68"/>
    </row>
    <row r="2847" spans="1:8" x14ac:dyDescent="0.3">
      <c r="A2847" s="68"/>
      <c r="B2847" s="68"/>
      <c r="C2847" s="68"/>
      <c r="D2847" s="68"/>
      <c r="E2847" s="68"/>
      <c r="F2847" s="68"/>
      <c r="G2847" s="68"/>
      <c r="H2847" s="68"/>
    </row>
    <row r="2848" spans="1:8" x14ac:dyDescent="0.3">
      <c r="A2848" s="68"/>
      <c r="B2848" s="68"/>
      <c r="C2848" s="68"/>
      <c r="D2848" s="68"/>
      <c r="E2848" s="68"/>
      <c r="F2848" s="68"/>
      <c r="G2848" s="68"/>
      <c r="H2848" s="68"/>
    </row>
    <row r="2849" spans="1:8" x14ac:dyDescent="0.3">
      <c r="A2849" s="68"/>
      <c r="B2849" s="68"/>
      <c r="C2849" s="68"/>
      <c r="D2849" s="68"/>
      <c r="E2849" s="68"/>
      <c r="F2849" s="68"/>
      <c r="G2849" s="68"/>
      <c r="H2849" s="68"/>
    </row>
    <row r="2850" spans="1:8" x14ac:dyDescent="0.3">
      <c r="A2850" s="68"/>
      <c r="B2850" s="68"/>
      <c r="C2850" s="68"/>
      <c r="D2850" s="68"/>
      <c r="E2850" s="68"/>
      <c r="F2850" s="68"/>
      <c r="G2850" s="68"/>
      <c r="H2850" s="68"/>
    </row>
    <row r="2851" spans="1:8" x14ac:dyDescent="0.3">
      <c r="A2851" s="68"/>
      <c r="B2851" s="68"/>
      <c r="C2851" s="68"/>
      <c r="D2851" s="68"/>
      <c r="E2851" s="68"/>
      <c r="F2851" s="68"/>
      <c r="G2851" s="68"/>
      <c r="H2851" s="68"/>
    </row>
    <row r="2852" spans="1:8" x14ac:dyDescent="0.3">
      <c r="A2852" s="68"/>
      <c r="B2852" s="68"/>
      <c r="C2852" s="68"/>
      <c r="D2852" s="68"/>
      <c r="E2852" s="68"/>
      <c r="F2852" s="68"/>
      <c r="G2852" s="68"/>
      <c r="H2852" s="68"/>
    </row>
    <row r="2853" spans="1:8" x14ac:dyDescent="0.3">
      <c r="A2853" s="68"/>
      <c r="B2853" s="68"/>
      <c r="C2853" s="68"/>
      <c r="D2853" s="68"/>
      <c r="E2853" s="68"/>
      <c r="F2853" s="68"/>
      <c r="G2853" s="68"/>
      <c r="H2853" s="68"/>
    </row>
    <row r="2854" spans="1:8" x14ac:dyDescent="0.3">
      <c r="A2854" s="68"/>
      <c r="B2854" s="68"/>
      <c r="C2854" s="68"/>
      <c r="D2854" s="68"/>
      <c r="E2854" s="68"/>
      <c r="F2854" s="68"/>
      <c r="G2854" s="68"/>
      <c r="H2854" s="68"/>
    </row>
    <row r="2855" spans="1:8" x14ac:dyDescent="0.3">
      <c r="A2855" s="68"/>
      <c r="B2855" s="68"/>
      <c r="C2855" s="68"/>
      <c r="D2855" s="68"/>
      <c r="E2855" s="68"/>
      <c r="F2855" s="68"/>
      <c r="G2855" s="68"/>
      <c r="H2855" s="68"/>
    </row>
    <row r="2856" spans="1:8" x14ac:dyDescent="0.3">
      <c r="A2856" s="68"/>
      <c r="B2856" s="68"/>
      <c r="C2856" s="68"/>
      <c r="D2856" s="68"/>
      <c r="E2856" s="68"/>
      <c r="F2856" s="68"/>
      <c r="G2856" s="68"/>
      <c r="H2856" s="68"/>
    </row>
    <row r="2857" spans="1:8" x14ac:dyDescent="0.3">
      <c r="A2857" s="68"/>
      <c r="B2857" s="68"/>
      <c r="C2857" s="68"/>
      <c r="D2857" s="68"/>
      <c r="E2857" s="68"/>
      <c r="F2857" s="68"/>
      <c r="G2857" s="68"/>
      <c r="H2857" s="68"/>
    </row>
    <row r="2858" spans="1:8" x14ac:dyDescent="0.3">
      <c r="A2858" s="68"/>
      <c r="B2858" s="68"/>
      <c r="C2858" s="68"/>
      <c r="D2858" s="68"/>
      <c r="E2858" s="68"/>
      <c r="F2858" s="68"/>
      <c r="G2858" s="68"/>
      <c r="H2858" s="68"/>
    </row>
    <row r="2859" spans="1:8" x14ac:dyDescent="0.3">
      <c r="A2859" s="68"/>
      <c r="B2859" s="68"/>
      <c r="C2859" s="68"/>
      <c r="D2859" s="68"/>
      <c r="E2859" s="68"/>
      <c r="F2859" s="68"/>
      <c r="G2859" s="68"/>
      <c r="H2859" s="68"/>
    </row>
    <row r="2860" spans="1:8" x14ac:dyDescent="0.3">
      <c r="A2860" s="68"/>
      <c r="B2860" s="68"/>
      <c r="C2860" s="68"/>
      <c r="D2860" s="68"/>
      <c r="E2860" s="68"/>
      <c r="F2860" s="68"/>
      <c r="G2860" s="68"/>
      <c r="H2860" s="68"/>
    </row>
    <row r="2861" spans="1:8" x14ac:dyDescent="0.3">
      <c r="A2861" s="68"/>
      <c r="B2861" s="68"/>
      <c r="C2861" s="68"/>
      <c r="D2861" s="68"/>
      <c r="E2861" s="68"/>
      <c r="F2861" s="68"/>
      <c r="G2861" s="68"/>
      <c r="H2861" s="68"/>
    </row>
    <row r="2862" spans="1:8" x14ac:dyDescent="0.3">
      <c r="A2862" s="68"/>
      <c r="B2862" s="68"/>
      <c r="C2862" s="68"/>
      <c r="D2862" s="68"/>
      <c r="E2862" s="68"/>
      <c r="F2862" s="68"/>
      <c r="G2862" s="68"/>
      <c r="H2862" s="68"/>
    </row>
    <row r="2863" spans="1:8" x14ac:dyDescent="0.3">
      <c r="A2863" s="68"/>
      <c r="B2863" s="68"/>
      <c r="C2863" s="68"/>
      <c r="D2863" s="68"/>
      <c r="E2863" s="68"/>
      <c r="F2863" s="68"/>
      <c r="G2863" s="68"/>
      <c r="H2863" s="68"/>
    </row>
    <row r="2864" spans="1:8" x14ac:dyDescent="0.3">
      <c r="A2864" s="68"/>
      <c r="B2864" s="68"/>
      <c r="C2864" s="68"/>
      <c r="D2864" s="68"/>
      <c r="E2864" s="68"/>
      <c r="F2864" s="68"/>
      <c r="G2864" s="68"/>
      <c r="H2864" s="68"/>
    </row>
    <row r="2865" spans="1:8" x14ac:dyDescent="0.3">
      <c r="A2865" s="68"/>
      <c r="B2865" s="68"/>
      <c r="C2865" s="68"/>
      <c r="D2865" s="68"/>
      <c r="E2865" s="68"/>
      <c r="F2865" s="68"/>
      <c r="G2865" s="68"/>
      <c r="H2865" s="68"/>
    </row>
    <row r="2866" spans="1:8" x14ac:dyDescent="0.3">
      <c r="A2866" s="68"/>
      <c r="B2866" s="68"/>
      <c r="C2866" s="68"/>
      <c r="D2866" s="68"/>
      <c r="E2866" s="68"/>
      <c r="F2866" s="68"/>
      <c r="G2866" s="68"/>
      <c r="H2866" s="68"/>
    </row>
    <row r="2867" spans="1:8" x14ac:dyDescent="0.3">
      <c r="A2867" s="68"/>
      <c r="B2867" s="68"/>
      <c r="C2867" s="68"/>
      <c r="D2867" s="68"/>
      <c r="E2867" s="68"/>
      <c r="F2867" s="68"/>
      <c r="G2867" s="68"/>
      <c r="H2867" s="68"/>
    </row>
    <row r="2868" spans="1:8" x14ac:dyDescent="0.3">
      <c r="A2868" s="68"/>
      <c r="B2868" s="68"/>
      <c r="C2868" s="68"/>
      <c r="D2868" s="68"/>
      <c r="E2868" s="68"/>
      <c r="F2868" s="68"/>
      <c r="G2868" s="68"/>
      <c r="H2868" s="68"/>
    </row>
    <row r="2869" spans="1:8" x14ac:dyDescent="0.3">
      <c r="A2869" s="68"/>
      <c r="B2869" s="68"/>
      <c r="C2869" s="68"/>
      <c r="D2869" s="68"/>
      <c r="E2869" s="68"/>
      <c r="F2869" s="68"/>
      <c r="G2869" s="68"/>
      <c r="H2869" s="68"/>
    </row>
    <row r="2870" spans="1:8" x14ac:dyDescent="0.3">
      <c r="A2870" s="68"/>
      <c r="B2870" s="68"/>
      <c r="C2870" s="68"/>
      <c r="D2870" s="68"/>
      <c r="E2870" s="68"/>
      <c r="F2870" s="68"/>
      <c r="G2870" s="68"/>
      <c r="H2870" s="68"/>
    </row>
    <row r="2871" spans="1:8" x14ac:dyDescent="0.3">
      <c r="A2871" s="68"/>
      <c r="B2871" s="68"/>
      <c r="C2871" s="68"/>
      <c r="D2871" s="68"/>
      <c r="E2871" s="68"/>
      <c r="F2871" s="68"/>
      <c r="G2871" s="68"/>
      <c r="H2871" s="68"/>
    </row>
    <row r="2872" spans="1:8" x14ac:dyDescent="0.3">
      <c r="A2872" s="68"/>
      <c r="B2872" s="68"/>
      <c r="C2872" s="68"/>
      <c r="D2872" s="68"/>
      <c r="E2872" s="68"/>
      <c r="F2872" s="68"/>
      <c r="G2872" s="68"/>
      <c r="H2872" s="68"/>
    </row>
    <row r="2873" spans="1:8" x14ac:dyDescent="0.3">
      <c r="A2873" s="68"/>
      <c r="B2873" s="68"/>
      <c r="C2873" s="68"/>
      <c r="D2873" s="68"/>
      <c r="E2873" s="68"/>
      <c r="F2873" s="68"/>
      <c r="G2873" s="68"/>
      <c r="H2873" s="68"/>
    </row>
    <row r="2874" spans="1:8" x14ac:dyDescent="0.3">
      <c r="A2874" s="68"/>
      <c r="B2874" s="68"/>
      <c r="C2874" s="68"/>
      <c r="D2874" s="68"/>
      <c r="E2874" s="68"/>
      <c r="F2874" s="68"/>
      <c r="G2874" s="68"/>
      <c r="H2874" s="68"/>
    </row>
    <row r="2875" spans="1:8" x14ac:dyDescent="0.3">
      <c r="A2875" s="68"/>
      <c r="B2875" s="68"/>
      <c r="C2875" s="68"/>
      <c r="D2875" s="68"/>
      <c r="E2875" s="68"/>
      <c r="F2875" s="68"/>
      <c r="G2875" s="68"/>
      <c r="H2875" s="68"/>
    </row>
    <row r="2876" spans="1:8" x14ac:dyDescent="0.3">
      <c r="A2876" s="68"/>
      <c r="B2876" s="68"/>
      <c r="C2876" s="68"/>
      <c r="D2876" s="68"/>
      <c r="E2876" s="68"/>
      <c r="F2876" s="68"/>
      <c r="G2876" s="68"/>
      <c r="H2876" s="68"/>
    </row>
    <row r="2877" spans="1:8" x14ac:dyDescent="0.3">
      <c r="A2877" s="68"/>
      <c r="B2877" s="68"/>
      <c r="C2877" s="68"/>
      <c r="D2877" s="68"/>
      <c r="E2877" s="68"/>
      <c r="F2877" s="68"/>
      <c r="G2877" s="68"/>
      <c r="H2877" s="68"/>
    </row>
    <row r="2878" spans="1:8" x14ac:dyDescent="0.3">
      <c r="A2878" s="68"/>
      <c r="B2878" s="68"/>
      <c r="C2878" s="68"/>
      <c r="D2878" s="68"/>
      <c r="E2878" s="68"/>
      <c r="F2878" s="68"/>
      <c r="G2878" s="68"/>
      <c r="H2878" s="68"/>
    </row>
    <row r="2879" spans="1:8" x14ac:dyDescent="0.3">
      <c r="A2879" s="68"/>
      <c r="B2879" s="68"/>
      <c r="C2879" s="68"/>
      <c r="D2879" s="68"/>
      <c r="E2879" s="68"/>
      <c r="F2879" s="68"/>
      <c r="G2879" s="68"/>
      <c r="H2879" s="68"/>
    </row>
    <row r="2880" spans="1:8" x14ac:dyDescent="0.3">
      <c r="A2880" s="68"/>
      <c r="B2880" s="68"/>
      <c r="C2880" s="68"/>
      <c r="D2880" s="68"/>
      <c r="E2880" s="68"/>
      <c r="F2880" s="68"/>
      <c r="G2880" s="68"/>
      <c r="H2880" s="68"/>
    </row>
    <row r="2881" spans="1:8" x14ac:dyDescent="0.3">
      <c r="A2881" s="68"/>
      <c r="B2881" s="68"/>
      <c r="C2881" s="68"/>
      <c r="D2881" s="68"/>
      <c r="E2881" s="68"/>
      <c r="F2881" s="68"/>
      <c r="G2881" s="68"/>
      <c r="H2881" s="68"/>
    </row>
    <row r="2882" spans="1:8" x14ac:dyDescent="0.3">
      <c r="A2882" s="68"/>
      <c r="B2882" s="68"/>
      <c r="C2882" s="68"/>
      <c r="D2882" s="68"/>
      <c r="E2882" s="68"/>
      <c r="F2882" s="68"/>
      <c r="G2882" s="68"/>
      <c r="H2882" s="68"/>
    </row>
    <row r="2883" spans="1:8" x14ac:dyDescent="0.3">
      <c r="A2883" s="68"/>
      <c r="B2883" s="68"/>
      <c r="C2883" s="68"/>
      <c r="D2883" s="68"/>
      <c r="E2883" s="68"/>
      <c r="F2883" s="68"/>
      <c r="G2883" s="68"/>
      <c r="H2883" s="68"/>
    </row>
    <row r="2884" spans="1:8" x14ac:dyDescent="0.3">
      <c r="A2884" s="68"/>
      <c r="B2884" s="68"/>
      <c r="C2884" s="68"/>
      <c r="D2884" s="68"/>
      <c r="E2884" s="68"/>
      <c r="F2884" s="68"/>
      <c r="G2884" s="68"/>
      <c r="H2884" s="68"/>
    </row>
    <row r="2885" spans="1:8" x14ac:dyDescent="0.3">
      <c r="A2885" s="68"/>
      <c r="B2885" s="68"/>
      <c r="C2885" s="68"/>
      <c r="D2885" s="68"/>
      <c r="E2885" s="68"/>
      <c r="F2885" s="68"/>
      <c r="G2885" s="68"/>
      <c r="H2885" s="68"/>
    </row>
    <row r="2886" spans="1:8" x14ac:dyDescent="0.3">
      <c r="A2886" s="68"/>
      <c r="B2886" s="68"/>
      <c r="C2886" s="68"/>
      <c r="D2886" s="68"/>
      <c r="E2886" s="68"/>
      <c r="F2886" s="68"/>
      <c r="G2886" s="68"/>
      <c r="H2886" s="68"/>
    </row>
    <row r="2887" spans="1:8" x14ac:dyDescent="0.3">
      <c r="A2887" s="68"/>
      <c r="B2887" s="68"/>
      <c r="C2887" s="68"/>
      <c r="D2887" s="68"/>
      <c r="E2887" s="68"/>
      <c r="F2887" s="68"/>
      <c r="G2887" s="68"/>
      <c r="H2887" s="68"/>
    </row>
    <row r="2888" spans="1:8" x14ac:dyDescent="0.3">
      <c r="A2888" s="68"/>
      <c r="B2888" s="68"/>
      <c r="C2888" s="68"/>
      <c r="D2888" s="68"/>
      <c r="E2888" s="68"/>
      <c r="F2888" s="68"/>
      <c r="G2888" s="68"/>
      <c r="H2888" s="68"/>
    </row>
    <row r="2889" spans="1:8" x14ac:dyDescent="0.3">
      <c r="A2889" s="68"/>
      <c r="B2889" s="68"/>
      <c r="C2889" s="68"/>
      <c r="D2889" s="68"/>
      <c r="E2889" s="68"/>
      <c r="F2889" s="68"/>
      <c r="G2889" s="68"/>
      <c r="H2889" s="68"/>
    </row>
    <row r="2890" spans="1:8" x14ac:dyDescent="0.3">
      <c r="A2890" s="68"/>
      <c r="B2890" s="68"/>
      <c r="C2890" s="68"/>
      <c r="D2890" s="68"/>
      <c r="E2890" s="68"/>
      <c r="F2890" s="68"/>
      <c r="G2890" s="68"/>
      <c r="H2890" s="68"/>
    </row>
    <row r="2891" spans="1:8" x14ac:dyDescent="0.3">
      <c r="A2891" s="68"/>
      <c r="B2891" s="68"/>
      <c r="C2891" s="68"/>
      <c r="D2891" s="68"/>
      <c r="E2891" s="68"/>
      <c r="F2891" s="68"/>
      <c r="G2891" s="68"/>
      <c r="H2891" s="68"/>
    </row>
    <row r="2892" spans="1:8" x14ac:dyDescent="0.3">
      <c r="A2892" s="68"/>
      <c r="B2892" s="68"/>
      <c r="C2892" s="68"/>
      <c r="D2892" s="68"/>
      <c r="E2892" s="68"/>
      <c r="F2892" s="68"/>
      <c r="G2892" s="68"/>
      <c r="H2892" s="68"/>
    </row>
    <row r="2893" spans="1:8" x14ac:dyDescent="0.3">
      <c r="A2893" s="68"/>
      <c r="B2893" s="68"/>
      <c r="C2893" s="68"/>
      <c r="D2893" s="68"/>
      <c r="E2893" s="68"/>
      <c r="F2893" s="68"/>
      <c r="G2893" s="68"/>
      <c r="H2893" s="68"/>
    </row>
    <row r="2894" spans="1:8" x14ac:dyDescent="0.3">
      <c r="A2894" s="68"/>
      <c r="B2894" s="68"/>
      <c r="C2894" s="68"/>
      <c r="D2894" s="68"/>
      <c r="E2894" s="68"/>
      <c r="F2894" s="68"/>
      <c r="G2894" s="68"/>
      <c r="H2894" s="68"/>
    </row>
    <row r="2895" spans="1:8" x14ac:dyDescent="0.3">
      <c r="A2895" s="68"/>
      <c r="B2895" s="68"/>
      <c r="C2895" s="68"/>
      <c r="D2895" s="68"/>
      <c r="E2895" s="68"/>
      <c r="F2895" s="68"/>
      <c r="G2895" s="68"/>
      <c r="H2895" s="68"/>
    </row>
    <row r="2896" spans="1:8" x14ac:dyDescent="0.3">
      <c r="A2896" s="68"/>
      <c r="B2896" s="68"/>
      <c r="C2896" s="68"/>
      <c r="D2896" s="68"/>
      <c r="E2896" s="68"/>
      <c r="F2896" s="68"/>
      <c r="G2896" s="68"/>
      <c r="H2896" s="68"/>
    </row>
    <row r="2897" spans="1:8" x14ac:dyDescent="0.3">
      <c r="A2897" s="68"/>
      <c r="B2897" s="68"/>
      <c r="C2897" s="68"/>
      <c r="D2897" s="68"/>
      <c r="E2897" s="68"/>
      <c r="F2897" s="68"/>
      <c r="G2897" s="68"/>
      <c r="H2897" s="68"/>
    </row>
    <row r="2898" spans="1:8" x14ac:dyDescent="0.3">
      <c r="A2898" s="68"/>
      <c r="B2898" s="68"/>
      <c r="C2898" s="68"/>
      <c r="D2898" s="68"/>
      <c r="E2898" s="68"/>
      <c r="F2898" s="68"/>
      <c r="G2898" s="68"/>
      <c r="H2898" s="68"/>
    </row>
    <row r="2899" spans="1:8" x14ac:dyDescent="0.3">
      <c r="A2899" s="68"/>
      <c r="B2899" s="68"/>
      <c r="C2899" s="68"/>
      <c r="D2899" s="68"/>
      <c r="E2899" s="68"/>
      <c r="F2899" s="68"/>
      <c r="G2899" s="68"/>
      <c r="H2899" s="68"/>
    </row>
    <row r="2900" spans="1:8" x14ac:dyDescent="0.3">
      <c r="A2900" s="68"/>
      <c r="B2900" s="68"/>
      <c r="C2900" s="68"/>
      <c r="D2900" s="68"/>
      <c r="E2900" s="68"/>
      <c r="F2900" s="68"/>
      <c r="G2900" s="68"/>
      <c r="H2900" s="68"/>
    </row>
    <row r="2901" spans="1:8" x14ac:dyDescent="0.3">
      <c r="A2901" s="68"/>
      <c r="B2901" s="68"/>
      <c r="C2901" s="68"/>
      <c r="D2901" s="68"/>
      <c r="E2901" s="68"/>
      <c r="F2901" s="68"/>
      <c r="G2901" s="68"/>
      <c r="H2901" s="68"/>
    </row>
    <row r="2902" spans="1:8" x14ac:dyDescent="0.3">
      <c r="A2902" s="68"/>
      <c r="B2902" s="68"/>
      <c r="C2902" s="68"/>
      <c r="D2902" s="68"/>
      <c r="E2902" s="68"/>
      <c r="F2902" s="68"/>
      <c r="G2902" s="68"/>
      <c r="H2902" s="68"/>
    </row>
    <row r="2903" spans="1:8" x14ac:dyDescent="0.3">
      <c r="A2903" s="68"/>
      <c r="B2903" s="68"/>
      <c r="C2903" s="68"/>
      <c r="D2903" s="68"/>
      <c r="E2903" s="68"/>
      <c r="F2903" s="68"/>
      <c r="G2903" s="68"/>
      <c r="H2903" s="68"/>
    </row>
    <row r="2904" spans="1:8" x14ac:dyDescent="0.3">
      <c r="A2904" s="68"/>
      <c r="B2904" s="68"/>
      <c r="C2904" s="68"/>
      <c r="D2904" s="68"/>
      <c r="E2904" s="68"/>
      <c r="F2904" s="68"/>
      <c r="G2904" s="68"/>
      <c r="H2904" s="68"/>
    </row>
    <row r="2905" spans="1:8" x14ac:dyDescent="0.3">
      <c r="A2905" s="68"/>
      <c r="B2905" s="68"/>
      <c r="C2905" s="68"/>
      <c r="D2905" s="68"/>
      <c r="E2905" s="68"/>
      <c r="F2905" s="68"/>
      <c r="G2905" s="68"/>
      <c r="H2905" s="68"/>
    </row>
    <row r="2906" spans="1:8" x14ac:dyDescent="0.3">
      <c r="A2906" s="68"/>
      <c r="B2906" s="68"/>
      <c r="C2906" s="68"/>
      <c r="D2906" s="68"/>
      <c r="E2906" s="68"/>
      <c r="F2906" s="68"/>
      <c r="G2906" s="68"/>
      <c r="H2906" s="68"/>
    </row>
    <row r="2907" spans="1:8" x14ac:dyDescent="0.3">
      <c r="A2907" s="68"/>
      <c r="B2907" s="68"/>
      <c r="C2907" s="68"/>
      <c r="D2907" s="68"/>
      <c r="E2907" s="68"/>
      <c r="F2907" s="68"/>
      <c r="G2907" s="68"/>
      <c r="H2907" s="68"/>
    </row>
    <row r="2908" spans="1:8" x14ac:dyDescent="0.3">
      <c r="A2908" s="68"/>
      <c r="B2908" s="68"/>
      <c r="C2908" s="68"/>
      <c r="D2908" s="68"/>
      <c r="E2908" s="68"/>
      <c r="F2908" s="68"/>
      <c r="G2908" s="68"/>
      <c r="H2908" s="68"/>
    </row>
    <row r="2909" spans="1:8" x14ac:dyDescent="0.3">
      <c r="A2909" s="68"/>
      <c r="B2909" s="68"/>
      <c r="C2909" s="68"/>
      <c r="D2909" s="68"/>
      <c r="E2909" s="68"/>
      <c r="F2909" s="68"/>
      <c r="G2909" s="68"/>
      <c r="H2909" s="68"/>
    </row>
    <row r="2910" spans="1:8" x14ac:dyDescent="0.3">
      <c r="A2910" s="68"/>
      <c r="B2910" s="68"/>
      <c r="C2910" s="68"/>
      <c r="D2910" s="68"/>
      <c r="E2910" s="68"/>
      <c r="F2910" s="68"/>
      <c r="G2910" s="68"/>
      <c r="H2910" s="68"/>
    </row>
    <row r="2911" spans="1:8" x14ac:dyDescent="0.3">
      <c r="A2911" s="68"/>
      <c r="B2911" s="68"/>
      <c r="C2911" s="68"/>
      <c r="D2911" s="68"/>
      <c r="E2911" s="68"/>
      <c r="F2911" s="68"/>
      <c r="G2911" s="68"/>
      <c r="H2911" s="68"/>
    </row>
    <row r="2912" spans="1:8" x14ac:dyDescent="0.3">
      <c r="A2912" s="68"/>
      <c r="B2912" s="68"/>
      <c r="C2912" s="68"/>
      <c r="D2912" s="68"/>
      <c r="E2912" s="68"/>
      <c r="F2912" s="68"/>
      <c r="G2912" s="68"/>
      <c r="H2912" s="68"/>
    </row>
    <row r="2913" spans="1:8" x14ac:dyDescent="0.3">
      <c r="A2913" s="68"/>
      <c r="B2913" s="68"/>
      <c r="C2913" s="68"/>
      <c r="D2913" s="68"/>
      <c r="E2913" s="68"/>
      <c r="F2913" s="68"/>
      <c r="G2913" s="68"/>
      <c r="H2913" s="68"/>
    </row>
    <row r="2914" spans="1:8" x14ac:dyDescent="0.3">
      <c r="A2914" s="68"/>
      <c r="B2914" s="68"/>
      <c r="C2914" s="68"/>
      <c r="D2914" s="68"/>
      <c r="E2914" s="68"/>
      <c r="F2914" s="68"/>
      <c r="G2914" s="68"/>
      <c r="H2914" s="68"/>
    </row>
    <row r="2915" spans="1:8" x14ac:dyDescent="0.3">
      <c r="A2915" s="68"/>
      <c r="B2915" s="68"/>
      <c r="C2915" s="68"/>
      <c r="D2915" s="68"/>
      <c r="E2915" s="68"/>
      <c r="F2915" s="68"/>
      <c r="G2915" s="68"/>
      <c r="H2915" s="68"/>
    </row>
    <row r="2916" spans="1:8" x14ac:dyDescent="0.3">
      <c r="A2916" s="68"/>
      <c r="B2916" s="68"/>
      <c r="C2916" s="68"/>
      <c r="D2916" s="68"/>
      <c r="E2916" s="68"/>
      <c r="F2916" s="68"/>
      <c r="G2916" s="68"/>
      <c r="H2916" s="68"/>
    </row>
    <row r="2917" spans="1:8" x14ac:dyDescent="0.3">
      <c r="A2917" s="68"/>
      <c r="B2917" s="68"/>
      <c r="C2917" s="68"/>
      <c r="D2917" s="68"/>
      <c r="E2917" s="68"/>
      <c r="F2917" s="68"/>
      <c r="G2917" s="68"/>
      <c r="H2917" s="68"/>
    </row>
    <row r="2918" spans="1:8" x14ac:dyDescent="0.3">
      <c r="A2918" s="68"/>
      <c r="B2918" s="68"/>
      <c r="C2918" s="68"/>
      <c r="D2918" s="68"/>
      <c r="E2918" s="68"/>
      <c r="F2918" s="68"/>
      <c r="G2918" s="68"/>
      <c r="H2918" s="68"/>
    </row>
    <row r="2919" spans="1:8" x14ac:dyDescent="0.3">
      <c r="A2919" s="68"/>
      <c r="B2919" s="68"/>
      <c r="C2919" s="68"/>
      <c r="D2919" s="68"/>
      <c r="E2919" s="68"/>
      <c r="F2919" s="68"/>
      <c r="G2919" s="68"/>
      <c r="H2919" s="68"/>
    </row>
    <row r="2920" spans="1:8" x14ac:dyDescent="0.3">
      <c r="A2920" s="68"/>
      <c r="B2920" s="68"/>
      <c r="C2920" s="68"/>
      <c r="D2920" s="68"/>
      <c r="E2920" s="68"/>
      <c r="F2920" s="68"/>
      <c r="G2920" s="68"/>
      <c r="H2920" s="68"/>
    </row>
    <row r="2921" spans="1:8" x14ac:dyDescent="0.3">
      <c r="A2921" s="68"/>
      <c r="B2921" s="68"/>
      <c r="C2921" s="68"/>
      <c r="D2921" s="68"/>
      <c r="E2921" s="68"/>
      <c r="F2921" s="68"/>
      <c r="G2921" s="68"/>
      <c r="H2921" s="68"/>
    </row>
    <row r="2922" spans="1:8" x14ac:dyDescent="0.3">
      <c r="A2922" s="68"/>
      <c r="B2922" s="68"/>
      <c r="C2922" s="68"/>
      <c r="D2922" s="68"/>
      <c r="E2922" s="68"/>
      <c r="F2922" s="68"/>
      <c r="G2922" s="68"/>
      <c r="H2922" s="68"/>
    </row>
    <row r="2923" spans="1:8" x14ac:dyDescent="0.3">
      <c r="A2923" s="68"/>
      <c r="B2923" s="68"/>
      <c r="C2923" s="68"/>
      <c r="D2923" s="68"/>
      <c r="E2923" s="68"/>
      <c r="F2923" s="68"/>
      <c r="G2923" s="68"/>
      <c r="H2923" s="68"/>
    </row>
    <row r="2924" spans="1:8" x14ac:dyDescent="0.3">
      <c r="A2924" s="68"/>
      <c r="B2924" s="68"/>
      <c r="C2924" s="68"/>
      <c r="D2924" s="68"/>
      <c r="E2924" s="68"/>
      <c r="F2924" s="68"/>
      <c r="G2924" s="68"/>
      <c r="H2924" s="68"/>
    </row>
    <row r="2925" spans="1:8" x14ac:dyDescent="0.3">
      <c r="A2925" s="68"/>
      <c r="B2925" s="68"/>
      <c r="C2925" s="68"/>
      <c r="D2925" s="68"/>
      <c r="E2925" s="68"/>
      <c r="F2925" s="68"/>
      <c r="G2925" s="68"/>
      <c r="H2925" s="68"/>
    </row>
    <row r="2926" spans="1:8" x14ac:dyDescent="0.3">
      <c r="A2926" s="68"/>
      <c r="B2926" s="68"/>
      <c r="C2926" s="68"/>
      <c r="D2926" s="68"/>
      <c r="E2926" s="68"/>
      <c r="F2926" s="68"/>
      <c r="G2926" s="68"/>
      <c r="H2926" s="68"/>
    </row>
    <row r="2927" spans="1:8" x14ac:dyDescent="0.3">
      <c r="A2927" s="68"/>
      <c r="B2927" s="68"/>
      <c r="C2927" s="68"/>
      <c r="D2927" s="68"/>
      <c r="E2927" s="68"/>
      <c r="F2927" s="68"/>
      <c r="G2927" s="68"/>
      <c r="H2927" s="68"/>
    </row>
    <row r="2928" spans="1:8" x14ac:dyDescent="0.3">
      <c r="A2928" s="68"/>
      <c r="B2928" s="68"/>
      <c r="C2928" s="68"/>
      <c r="D2928" s="68"/>
      <c r="E2928" s="68"/>
      <c r="F2928" s="68"/>
      <c r="G2928" s="68"/>
      <c r="H2928" s="68"/>
    </row>
    <row r="2929" spans="1:8" x14ac:dyDescent="0.3">
      <c r="A2929" s="68"/>
      <c r="B2929" s="68"/>
      <c r="C2929" s="68"/>
      <c r="D2929" s="68"/>
      <c r="E2929" s="68"/>
      <c r="F2929" s="68"/>
      <c r="G2929" s="68"/>
      <c r="H2929" s="68"/>
    </row>
    <row r="2930" spans="1:8" x14ac:dyDescent="0.3">
      <c r="A2930" s="68"/>
      <c r="B2930" s="68"/>
      <c r="C2930" s="68"/>
      <c r="D2930" s="68"/>
      <c r="E2930" s="68"/>
      <c r="F2930" s="68"/>
      <c r="G2930" s="68"/>
      <c r="H2930" s="68"/>
    </row>
    <row r="2931" spans="1:8" x14ac:dyDescent="0.3">
      <c r="A2931" s="68"/>
      <c r="B2931" s="68"/>
      <c r="C2931" s="68"/>
      <c r="D2931" s="68"/>
      <c r="E2931" s="68"/>
      <c r="F2931" s="68"/>
      <c r="G2931" s="68"/>
      <c r="H2931" s="68"/>
    </row>
    <row r="2932" spans="1:8" x14ac:dyDescent="0.3">
      <c r="A2932" s="68"/>
      <c r="B2932" s="68"/>
      <c r="C2932" s="68"/>
      <c r="D2932" s="68"/>
      <c r="E2932" s="68"/>
      <c r="F2932" s="68"/>
      <c r="G2932" s="68"/>
      <c r="H2932" s="68"/>
    </row>
    <row r="2933" spans="1:8" x14ac:dyDescent="0.3">
      <c r="A2933" s="68"/>
      <c r="B2933" s="68"/>
      <c r="C2933" s="68"/>
      <c r="D2933" s="68"/>
      <c r="E2933" s="68"/>
      <c r="F2933" s="68"/>
      <c r="G2933" s="68"/>
      <c r="H2933" s="68"/>
    </row>
    <row r="2934" spans="1:8" x14ac:dyDescent="0.3">
      <c r="A2934" s="68"/>
      <c r="B2934" s="68"/>
      <c r="C2934" s="68"/>
      <c r="D2934" s="68"/>
      <c r="E2934" s="68"/>
      <c r="F2934" s="68"/>
      <c r="G2934" s="68"/>
      <c r="H2934" s="68"/>
    </row>
    <row r="2935" spans="1:8" x14ac:dyDescent="0.3">
      <c r="A2935" s="68"/>
      <c r="B2935" s="68"/>
      <c r="C2935" s="68"/>
      <c r="D2935" s="68"/>
      <c r="E2935" s="68"/>
      <c r="F2935" s="68"/>
      <c r="G2935" s="68"/>
      <c r="H2935" s="68"/>
    </row>
    <row r="2936" spans="1:8" x14ac:dyDescent="0.3">
      <c r="A2936" s="68"/>
      <c r="B2936" s="68"/>
      <c r="C2936" s="68"/>
      <c r="D2936" s="68"/>
      <c r="E2936" s="68"/>
      <c r="F2936" s="68"/>
      <c r="G2936" s="68"/>
      <c r="H2936" s="68"/>
    </row>
    <row r="2937" spans="1:8" x14ac:dyDescent="0.3">
      <c r="A2937" s="68"/>
      <c r="B2937" s="68"/>
      <c r="C2937" s="68"/>
      <c r="D2937" s="68"/>
      <c r="E2937" s="68"/>
      <c r="F2937" s="68"/>
      <c r="G2937" s="68"/>
      <c r="H2937" s="68"/>
    </row>
    <row r="2938" spans="1:8" x14ac:dyDescent="0.3">
      <c r="A2938" s="68"/>
      <c r="B2938" s="68"/>
      <c r="C2938" s="68"/>
      <c r="D2938" s="68"/>
      <c r="E2938" s="68"/>
      <c r="F2938" s="68"/>
      <c r="G2938" s="68"/>
      <c r="H2938" s="68"/>
    </row>
    <row r="2939" spans="1:8" x14ac:dyDescent="0.3">
      <c r="A2939" s="68"/>
      <c r="B2939" s="68"/>
      <c r="C2939" s="68"/>
      <c r="D2939" s="68"/>
      <c r="E2939" s="68"/>
      <c r="F2939" s="68"/>
      <c r="G2939" s="68"/>
      <c r="H2939" s="68"/>
    </row>
    <row r="2940" spans="1:8" x14ac:dyDescent="0.3">
      <c r="A2940" s="68"/>
      <c r="B2940" s="68"/>
      <c r="C2940" s="68"/>
      <c r="D2940" s="68"/>
      <c r="E2940" s="68"/>
      <c r="F2940" s="68"/>
      <c r="G2940" s="68"/>
      <c r="H2940" s="68"/>
    </row>
    <row r="2941" spans="1:8" x14ac:dyDescent="0.3">
      <c r="A2941" s="68"/>
      <c r="B2941" s="68"/>
      <c r="C2941" s="68"/>
      <c r="D2941" s="68"/>
      <c r="E2941" s="68"/>
      <c r="F2941" s="68"/>
      <c r="G2941" s="68"/>
      <c r="H2941" s="68"/>
    </row>
    <row r="2942" spans="1:8" x14ac:dyDescent="0.3">
      <c r="A2942" s="68"/>
      <c r="B2942" s="68"/>
      <c r="C2942" s="68"/>
      <c r="D2942" s="68"/>
      <c r="E2942" s="68"/>
      <c r="F2942" s="68"/>
      <c r="G2942" s="68"/>
      <c r="H2942" s="68"/>
    </row>
    <row r="2943" spans="1:8" x14ac:dyDescent="0.3">
      <c r="A2943" s="68"/>
      <c r="B2943" s="68"/>
      <c r="C2943" s="68"/>
      <c r="D2943" s="68"/>
      <c r="E2943" s="68"/>
      <c r="F2943" s="68"/>
      <c r="G2943" s="68"/>
      <c r="H2943" s="68"/>
    </row>
    <row r="2944" spans="1:8" x14ac:dyDescent="0.3">
      <c r="A2944" s="68"/>
      <c r="B2944" s="68"/>
      <c r="C2944" s="68"/>
      <c r="D2944" s="68"/>
      <c r="E2944" s="68"/>
      <c r="F2944" s="68"/>
      <c r="G2944" s="68"/>
      <c r="H2944" s="68"/>
    </row>
    <row r="2945" spans="1:8" x14ac:dyDescent="0.3">
      <c r="A2945" s="68"/>
      <c r="B2945" s="68"/>
      <c r="C2945" s="68"/>
      <c r="D2945" s="68"/>
      <c r="E2945" s="68"/>
      <c r="F2945" s="68"/>
      <c r="G2945" s="68"/>
      <c r="H2945" s="68"/>
    </row>
    <row r="2946" spans="1:8" x14ac:dyDescent="0.3">
      <c r="A2946" s="68"/>
      <c r="B2946" s="68"/>
      <c r="C2946" s="68"/>
      <c r="D2946" s="68"/>
      <c r="E2946" s="68"/>
      <c r="F2946" s="68"/>
      <c r="G2946" s="68"/>
      <c r="H2946" s="68"/>
    </row>
    <row r="2947" spans="1:8" x14ac:dyDescent="0.3">
      <c r="A2947" s="68"/>
      <c r="B2947" s="68"/>
      <c r="C2947" s="68"/>
      <c r="D2947" s="68"/>
      <c r="E2947" s="68"/>
      <c r="F2947" s="68"/>
      <c r="G2947" s="68"/>
      <c r="H2947" s="68"/>
    </row>
    <row r="2948" spans="1:8" x14ac:dyDescent="0.3">
      <c r="A2948" s="68"/>
      <c r="B2948" s="68"/>
      <c r="C2948" s="68"/>
      <c r="D2948" s="68"/>
      <c r="E2948" s="68"/>
      <c r="F2948" s="68"/>
      <c r="G2948" s="68"/>
      <c r="H2948" s="68"/>
    </row>
    <row r="2949" spans="1:8" x14ac:dyDescent="0.3">
      <c r="A2949" s="68"/>
      <c r="B2949" s="68"/>
      <c r="C2949" s="68"/>
      <c r="D2949" s="68"/>
      <c r="E2949" s="68"/>
      <c r="F2949" s="68"/>
      <c r="G2949" s="68"/>
      <c r="H2949" s="68"/>
    </row>
    <row r="2950" spans="1:8" x14ac:dyDescent="0.3">
      <c r="A2950" s="68"/>
      <c r="B2950" s="68"/>
      <c r="C2950" s="68"/>
      <c r="D2950" s="68"/>
      <c r="E2950" s="68"/>
      <c r="F2950" s="68"/>
      <c r="G2950" s="68"/>
      <c r="H2950" s="68"/>
    </row>
    <row r="2951" spans="1:8" x14ac:dyDescent="0.3">
      <c r="A2951" s="68"/>
      <c r="B2951" s="68"/>
      <c r="C2951" s="68"/>
      <c r="D2951" s="68"/>
      <c r="E2951" s="68"/>
      <c r="F2951" s="68"/>
      <c r="G2951" s="68"/>
      <c r="H2951" s="68"/>
    </row>
    <row r="2952" spans="1:8" x14ac:dyDescent="0.3">
      <c r="A2952" s="68"/>
      <c r="B2952" s="68"/>
      <c r="C2952" s="68"/>
      <c r="D2952" s="68"/>
      <c r="E2952" s="68"/>
      <c r="F2952" s="68"/>
      <c r="G2952" s="68"/>
      <c r="H2952" s="68"/>
    </row>
    <row r="2953" spans="1:8" x14ac:dyDescent="0.3">
      <c r="A2953" s="68"/>
      <c r="B2953" s="68"/>
      <c r="C2953" s="68"/>
      <c r="D2953" s="68"/>
      <c r="E2953" s="68"/>
      <c r="F2953" s="68"/>
      <c r="G2953" s="68"/>
      <c r="H2953" s="68"/>
    </row>
    <row r="2954" spans="1:8" x14ac:dyDescent="0.3">
      <c r="A2954" s="68"/>
      <c r="B2954" s="68"/>
      <c r="C2954" s="68"/>
      <c r="D2954" s="68"/>
      <c r="E2954" s="68"/>
      <c r="F2954" s="68"/>
      <c r="G2954" s="68"/>
      <c r="H2954" s="68"/>
    </row>
    <row r="2955" spans="1:8" x14ac:dyDescent="0.3">
      <c r="A2955" s="68"/>
      <c r="B2955" s="68"/>
      <c r="C2955" s="68"/>
      <c r="D2955" s="68"/>
      <c r="E2955" s="68"/>
      <c r="F2955" s="68"/>
      <c r="G2955" s="68"/>
      <c r="H2955" s="68"/>
    </row>
    <row r="2956" spans="1:8" x14ac:dyDescent="0.3">
      <c r="A2956" s="68"/>
      <c r="B2956" s="68"/>
      <c r="C2956" s="68"/>
      <c r="D2956" s="68"/>
      <c r="E2956" s="68"/>
      <c r="F2956" s="68"/>
      <c r="G2956" s="68"/>
      <c r="H2956" s="68"/>
    </row>
    <row r="2957" spans="1:8" x14ac:dyDescent="0.3">
      <c r="A2957" s="68"/>
      <c r="B2957" s="68"/>
      <c r="C2957" s="68"/>
      <c r="D2957" s="68"/>
      <c r="E2957" s="68"/>
      <c r="F2957" s="68"/>
      <c r="G2957" s="68"/>
      <c r="H2957" s="68"/>
    </row>
    <row r="2958" spans="1:8" x14ac:dyDescent="0.3">
      <c r="A2958" s="68"/>
      <c r="B2958" s="68"/>
      <c r="C2958" s="68"/>
      <c r="D2958" s="68"/>
      <c r="E2958" s="68"/>
      <c r="F2958" s="68"/>
      <c r="G2958" s="68"/>
      <c r="H2958" s="68"/>
    </row>
    <row r="2959" spans="1:8" x14ac:dyDescent="0.3">
      <c r="A2959" s="68"/>
      <c r="B2959" s="68"/>
      <c r="C2959" s="68"/>
      <c r="D2959" s="68"/>
      <c r="E2959" s="68"/>
      <c r="F2959" s="68"/>
      <c r="G2959" s="68"/>
      <c r="H2959" s="68"/>
    </row>
    <row r="2960" spans="1:8" x14ac:dyDescent="0.3">
      <c r="A2960" s="68"/>
      <c r="B2960" s="68"/>
      <c r="C2960" s="68"/>
      <c r="D2960" s="68"/>
      <c r="E2960" s="68"/>
      <c r="F2960" s="68"/>
      <c r="G2960" s="68"/>
      <c r="H2960" s="68"/>
    </row>
    <row r="2961" spans="1:8" x14ac:dyDescent="0.3">
      <c r="A2961" s="68"/>
      <c r="B2961" s="68"/>
      <c r="C2961" s="68"/>
      <c r="D2961" s="68"/>
      <c r="E2961" s="68"/>
      <c r="F2961" s="68"/>
      <c r="G2961" s="68"/>
      <c r="H2961" s="68"/>
    </row>
    <row r="2962" spans="1:8" x14ac:dyDescent="0.3">
      <c r="A2962" s="68"/>
      <c r="B2962" s="68"/>
      <c r="C2962" s="68"/>
      <c r="D2962" s="68"/>
      <c r="E2962" s="68"/>
      <c r="F2962" s="68"/>
      <c r="G2962" s="68"/>
      <c r="H2962" s="68"/>
    </row>
    <row r="2963" spans="1:8" x14ac:dyDescent="0.3">
      <c r="A2963" s="68"/>
      <c r="B2963" s="68"/>
      <c r="C2963" s="68"/>
      <c r="D2963" s="68"/>
      <c r="E2963" s="68"/>
      <c r="F2963" s="68"/>
      <c r="G2963" s="68"/>
      <c r="H2963" s="68"/>
    </row>
    <row r="2964" spans="1:8" x14ac:dyDescent="0.3">
      <c r="A2964" s="68"/>
      <c r="B2964" s="68"/>
      <c r="C2964" s="68"/>
      <c r="D2964" s="68"/>
      <c r="E2964" s="68"/>
      <c r="F2964" s="68"/>
      <c r="G2964" s="68"/>
      <c r="H2964" s="68"/>
    </row>
    <row r="2965" spans="1:8" x14ac:dyDescent="0.3">
      <c r="A2965" s="68"/>
      <c r="B2965" s="68"/>
      <c r="C2965" s="68"/>
      <c r="D2965" s="68"/>
      <c r="E2965" s="68"/>
      <c r="F2965" s="68"/>
      <c r="G2965" s="68"/>
      <c r="H2965" s="68"/>
    </row>
    <row r="2966" spans="1:8" x14ac:dyDescent="0.3">
      <c r="A2966" s="68"/>
      <c r="B2966" s="68"/>
      <c r="C2966" s="68"/>
      <c r="D2966" s="68"/>
      <c r="E2966" s="68"/>
      <c r="F2966" s="68"/>
      <c r="G2966" s="68"/>
      <c r="H2966" s="68"/>
    </row>
    <row r="2967" spans="1:8" x14ac:dyDescent="0.3">
      <c r="A2967" s="68"/>
      <c r="B2967" s="68"/>
      <c r="C2967" s="68"/>
      <c r="D2967" s="68"/>
      <c r="E2967" s="68"/>
      <c r="F2967" s="68"/>
      <c r="G2967" s="68"/>
      <c r="H2967" s="68"/>
    </row>
    <row r="2968" spans="1:8" x14ac:dyDescent="0.3">
      <c r="A2968" s="68"/>
      <c r="B2968" s="68"/>
      <c r="C2968" s="68"/>
      <c r="D2968" s="68"/>
      <c r="E2968" s="68"/>
      <c r="F2968" s="68"/>
      <c r="G2968" s="68"/>
      <c r="H2968" s="68"/>
    </row>
    <row r="2969" spans="1:8" x14ac:dyDescent="0.3">
      <c r="A2969" s="68"/>
      <c r="B2969" s="68"/>
      <c r="C2969" s="68"/>
      <c r="D2969" s="68"/>
      <c r="E2969" s="68"/>
      <c r="F2969" s="68"/>
      <c r="G2969" s="68"/>
      <c r="H2969" s="68"/>
    </row>
    <row r="2970" spans="1:8" x14ac:dyDescent="0.3">
      <c r="A2970" s="68"/>
      <c r="B2970" s="68"/>
      <c r="C2970" s="68"/>
      <c r="D2970" s="68"/>
      <c r="E2970" s="68"/>
      <c r="F2970" s="68"/>
      <c r="G2970" s="68"/>
      <c r="H2970" s="68"/>
    </row>
    <row r="2971" spans="1:8" x14ac:dyDescent="0.3">
      <c r="A2971" s="68"/>
      <c r="B2971" s="68"/>
      <c r="C2971" s="68"/>
      <c r="D2971" s="68"/>
      <c r="E2971" s="68"/>
      <c r="F2971" s="68"/>
      <c r="G2971" s="68"/>
      <c r="H2971" s="68"/>
    </row>
    <row r="2972" spans="1:8" x14ac:dyDescent="0.3">
      <c r="A2972" s="68"/>
      <c r="B2972" s="68"/>
      <c r="C2972" s="68"/>
      <c r="D2972" s="68"/>
      <c r="E2972" s="68"/>
      <c r="F2972" s="68"/>
      <c r="G2972" s="68"/>
      <c r="H2972" s="68"/>
    </row>
    <row r="2973" spans="1:8" x14ac:dyDescent="0.3">
      <c r="A2973" s="68"/>
      <c r="B2973" s="68"/>
      <c r="C2973" s="68"/>
      <c r="D2973" s="68"/>
      <c r="E2973" s="68"/>
      <c r="F2973" s="68"/>
      <c r="G2973" s="68"/>
      <c r="H2973" s="68"/>
    </row>
    <row r="2974" spans="1:8" x14ac:dyDescent="0.3">
      <c r="A2974" s="68"/>
      <c r="B2974" s="68"/>
      <c r="C2974" s="68"/>
      <c r="D2974" s="68"/>
      <c r="E2974" s="68"/>
      <c r="F2974" s="68"/>
      <c r="G2974" s="68"/>
      <c r="H2974" s="68"/>
    </row>
    <row r="2975" spans="1:8" x14ac:dyDescent="0.3">
      <c r="A2975" s="68"/>
      <c r="B2975" s="68"/>
      <c r="C2975" s="68"/>
      <c r="D2975" s="68"/>
      <c r="E2975" s="68"/>
      <c r="F2975" s="68"/>
      <c r="G2975" s="68"/>
      <c r="H2975" s="68"/>
    </row>
    <row r="2976" spans="1:8" x14ac:dyDescent="0.3">
      <c r="A2976" s="68"/>
      <c r="B2976" s="68"/>
      <c r="C2976" s="68"/>
      <c r="D2976" s="68"/>
      <c r="E2976" s="68"/>
      <c r="F2976" s="68"/>
      <c r="G2976" s="68"/>
      <c r="H2976" s="68"/>
    </row>
    <row r="2977" spans="1:8" x14ac:dyDescent="0.3">
      <c r="A2977" s="68"/>
      <c r="B2977" s="68"/>
      <c r="C2977" s="68"/>
      <c r="D2977" s="68"/>
      <c r="E2977" s="68"/>
      <c r="F2977" s="68"/>
      <c r="G2977" s="68"/>
      <c r="H2977" s="68"/>
    </row>
    <row r="2978" spans="1:8" x14ac:dyDescent="0.3">
      <c r="A2978" s="68"/>
      <c r="B2978" s="68"/>
      <c r="C2978" s="68"/>
      <c r="D2978" s="68"/>
      <c r="E2978" s="68"/>
      <c r="F2978" s="68"/>
      <c r="G2978" s="68"/>
      <c r="H2978" s="68"/>
    </row>
    <row r="2979" spans="1:8" x14ac:dyDescent="0.3">
      <c r="A2979" s="68"/>
      <c r="B2979" s="68"/>
      <c r="C2979" s="68"/>
      <c r="D2979" s="68"/>
      <c r="E2979" s="68"/>
      <c r="F2979" s="68"/>
      <c r="G2979" s="68"/>
      <c r="H2979" s="68"/>
    </row>
    <row r="2980" spans="1:8" x14ac:dyDescent="0.3">
      <c r="A2980" s="68"/>
      <c r="B2980" s="68"/>
      <c r="C2980" s="68"/>
      <c r="D2980" s="68"/>
      <c r="E2980" s="68"/>
      <c r="F2980" s="68"/>
      <c r="G2980" s="68"/>
      <c r="H2980" s="68"/>
    </row>
    <row r="2981" spans="1:8" x14ac:dyDescent="0.3">
      <c r="A2981" s="68"/>
      <c r="B2981" s="68"/>
      <c r="C2981" s="68"/>
      <c r="D2981" s="68"/>
      <c r="E2981" s="68"/>
      <c r="F2981" s="68"/>
      <c r="G2981" s="68"/>
      <c r="H2981" s="68"/>
    </row>
    <row r="2982" spans="1:8" x14ac:dyDescent="0.3">
      <c r="A2982" s="68"/>
      <c r="B2982" s="68"/>
      <c r="C2982" s="68"/>
      <c r="D2982" s="68"/>
      <c r="E2982" s="68"/>
      <c r="F2982" s="68"/>
      <c r="G2982" s="68"/>
      <c r="H2982" s="68"/>
    </row>
    <row r="2983" spans="1:8" x14ac:dyDescent="0.3">
      <c r="A2983" s="68"/>
      <c r="B2983" s="68"/>
      <c r="C2983" s="68"/>
      <c r="D2983" s="68"/>
      <c r="E2983" s="68"/>
      <c r="F2983" s="68"/>
      <c r="G2983" s="68"/>
      <c r="H2983" s="68"/>
    </row>
    <row r="2984" spans="1:8" x14ac:dyDescent="0.3">
      <c r="A2984" s="68"/>
      <c r="B2984" s="68"/>
      <c r="C2984" s="68"/>
      <c r="D2984" s="68"/>
      <c r="E2984" s="68"/>
      <c r="F2984" s="68"/>
      <c r="G2984" s="68"/>
      <c r="H2984" s="68"/>
    </row>
    <row r="2985" spans="1:8" x14ac:dyDescent="0.3">
      <c r="A2985" s="68"/>
      <c r="B2985" s="68"/>
      <c r="C2985" s="68"/>
      <c r="D2985" s="68"/>
      <c r="E2985" s="68"/>
      <c r="F2985" s="68"/>
      <c r="G2985" s="68"/>
      <c r="H2985" s="68"/>
    </row>
    <row r="2986" spans="1:8" x14ac:dyDescent="0.3">
      <c r="A2986" s="68"/>
      <c r="B2986" s="68"/>
      <c r="C2986" s="68"/>
      <c r="D2986" s="68"/>
      <c r="E2986" s="68"/>
      <c r="F2986" s="68"/>
      <c r="G2986" s="68"/>
      <c r="H2986" s="68"/>
    </row>
    <row r="2987" spans="1:8" x14ac:dyDescent="0.3">
      <c r="A2987" s="68"/>
      <c r="B2987" s="68"/>
      <c r="C2987" s="68"/>
      <c r="D2987" s="68"/>
      <c r="E2987" s="68"/>
      <c r="F2987" s="68"/>
      <c r="G2987" s="68"/>
      <c r="H2987" s="68"/>
    </row>
    <row r="2988" spans="1:8" x14ac:dyDescent="0.3">
      <c r="A2988" s="68"/>
      <c r="B2988" s="68"/>
      <c r="C2988" s="68"/>
      <c r="D2988" s="68"/>
      <c r="E2988" s="68"/>
      <c r="F2988" s="68"/>
      <c r="G2988" s="68"/>
      <c r="H2988" s="68"/>
    </row>
    <row r="2989" spans="1:8" x14ac:dyDescent="0.3">
      <c r="A2989" s="68"/>
      <c r="B2989" s="68"/>
      <c r="C2989" s="68"/>
      <c r="D2989" s="68"/>
      <c r="E2989" s="68"/>
      <c r="F2989" s="68"/>
      <c r="G2989" s="68"/>
      <c r="H2989" s="68"/>
    </row>
    <row r="2990" spans="1:8" x14ac:dyDescent="0.3">
      <c r="A2990" s="68"/>
      <c r="B2990" s="68"/>
      <c r="C2990" s="68"/>
      <c r="D2990" s="68"/>
      <c r="E2990" s="68"/>
      <c r="F2990" s="68"/>
      <c r="G2990" s="68"/>
      <c r="H2990" s="68"/>
    </row>
    <row r="2991" spans="1:8" x14ac:dyDescent="0.3">
      <c r="A2991" s="68"/>
      <c r="B2991" s="68"/>
      <c r="C2991" s="68"/>
      <c r="D2991" s="68"/>
      <c r="E2991" s="68"/>
      <c r="F2991" s="68"/>
      <c r="G2991" s="68"/>
      <c r="H2991" s="68"/>
    </row>
    <row r="2992" spans="1:8" x14ac:dyDescent="0.3">
      <c r="A2992" s="68"/>
      <c r="B2992" s="68"/>
      <c r="C2992" s="68"/>
      <c r="D2992" s="68"/>
      <c r="E2992" s="68"/>
      <c r="F2992" s="68"/>
      <c r="G2992" s="68"/>
      <c r="H2992" s="68"/>
    </row>
    <row r="2993" spans="1:8" x14ac:dyDescent="0.3">
      <c r="A2993" s="68"/>
      <c r="B2993" s="68"/>
      <c r="C2993" s="68"/>
      <c r="D2993" s="68"/>
      <c r="E2993" s="68"/>
      <c r="F2993" s="68"/>
      <c r="G2993" s="68"/>
      <c r="H2993" s="68"/>
    </row>
    <row r="2994" spans="1:8" x14ac:dyDescent="0.3">
      <c r="A2994" s="68"/>
      <c r="B2994" s="68"/>
      <c r="C2994" s="68"/>
      <c r="D2994" s="68"/>
      <c r="E2994" s="68"/>
      <c r="F2994" s="68"/>
      <c r="G2994" s="68"/>
      <c r="H2994" s="68"/>
    </row>
    <row r="2995" spans="1:8" x14ac:dyDescent="0.3">
      <c r="A2995" s="68"/>
      <c r="B2995" s="68"/>
      <c r="C2995" s="68"/>
      <c r="D2995" s="68"/>
      <c r="E2995" s="68"/>
      <c r="F2995" s="68"/>
      <c r="G2995" s="68"/>
      <c r="H2995" s="68"/>
    </row>
    <row r="2996" spans="1:8" x14ac:dyDescent="0.3">
      <c r="A2996" s="68"/>
      <c r="B2996" s="68"/>
      <c r="C2996" s="68"/>
      <c r="D2996" s="68"/>
      <c r="E2996" s="68"/>
      <c r="F2996" s="68"/>
      <c r="G2996" s="68"/>
      <c r="H2996" s="68"/>
    </row>
    <row r="2997" spans="1:8" x14ac:dyDescent="0.3">
      <c r="A2997" s="68"/>
      <c r="B2997" s="68"/>
      <c r="C2997" s="68"/>
      <c r="D2997" s="68"/>
      <c r="E2997" s="68"/>
      <c r="F2997" s="68"/>
      <c r="G2997" s="68"/>
      <c r="H2997" s="68"/>
    </row>
    <row r="2998" spans="1:8" x14ac:dyDescent="0.3">
      <c r="A2998" s="68"/>
      <c r="B2998" s="68"/>
      <c r="C2998" s="68"/>
      <c r="D2998" s="68"/>
      <c r="E2998" s="68"/>
      <c r="F2998" s="68"/>
      <c r="G2998" s="68"/>
      <c r="H2998" s="68"/>
    </row>
    <row r="2999" spans="1:8" x14ac:dyDescent="0.3">
      <c r="A2999" s="68"/>
      <c r="B2999" s="68"/>
      <c r="C2999" s="68"/>
      <c r="D2999" s="68"/>
      <c r="E2999" s="68"/>
      <c r="F2999" s="68"/>
      <c r="G2999" s="68"/>
      <c r="H2999" s="68"/>
    </row>
    <row r="3000" spans="1:8" x14ac:dyDescent="0.3">
      <c r="A3000" s="68"/>
      <c r="B3000" s="68"/>
      <c r="C3000" s="68"/>
      <c r="D3000" s="68"/>
      <c r="E3000" s="68"/>
      <c r="F3000" s="68"/>
      <c r="G3000" s="68"/>
      <c r="H3000" s="68"/>
    </row>
    <row r="3001" spans="1:8" x14ac:dyDescent="0.3">
      <c r="A3001" s="68"/>
      <c r="B3001" s="68"/>
      <c r="C3001" s="68"/>
      <c r="D3001" s="68"/>
      <c r="E3001" s="68"/>
      <c r="F3001" s="68"/>
      <c r="G3001" s="68"/>
      <c r="H3001" s="68"/>
    </row>
    <row r="3002" spans="1:8" x14ac:dyDescent="0.3">
      <c r="A3002" s="68"/>
      <c r="B3002" s="68"/>
      <c r="C3002" s="68"/>
      <c r="D3002" s="68"/>
      <c r="E3002" s="68"/>
      <c r="F3002" s="68"/>
      <c r="G3002" s="68"/>
      <c r="H3002" s="68"/>
    </row>
    <row r="3003" spans="1:8" x14ac:dyDescent="0.3">
      <c r="A3003" s="68"/>
      <c r="B3003" s="68"/>
      <c r="C3003" s="68"/>
      <c r="D3003" s="68"/>
      <c r="E3003" s="68"/>
      <c r="F3003" s="68"/>
      <c r="G3003" s="68"/>
      <c r="H3003" s="68"/>
    </row>
    <row r="3004" spans="1:8" x14ac:dyDescent="0.3">
      <c r="A3004" s="68"/>
      <c r="B3004" s="68"/>
      <c r="C3004" s="68"/>
      <c r="D3004" s="68"/>
      <c r="E3004" s="68"/>
      <c r="F3004" s="68"/>
      <c r="G3004" s="68"/>
      <c r="H3004" s="68"/>
    </row>
    <row r="3005" spans="1:8" x14ac:dyDescent="0.3">
      <c r="A3005" s="68"/>
      <c r="B3005" s="68"/>
      <c r="C3005" s="68"/>
      <c r="D3005" s="68"/>
      <c r="E3005" s="68"/>
      <c r="F3005" s="68"/>
      <c r="G3005" s="68"/>
      <c r="H3005" s="68"/>
    </row>
    <row r="3006" spans="1:8" x14ac:dyDescent="0.3">
      <c r="A3006" s="68"/>
      <c r="B3006" s="68"/>
      <c r="C3006" s="68"/>
      <c r="D3006" s="68"/>
      <c r="E3006" s="68"/>
      <c r="F3006" s="68"/>
      <c r="G3006" s="68"/>
      <c r="H3006" s="68"/>
    </row>
    <row r="3007" spans="1:8" x14ac:dyDescent="0.3">
      <c r="A3007" s="68"/>
      <c r="B3007" s="68"/>
      <c r="C3007" s="68"/>
      <c r="D3007" s="68"/>
      <c r="E3007" s="68"/>
      <c r="F3007" s="68"/>
      <c r="G3007" s="68"/>
      <c r="H3007" s="68"/>
    </row>
    <row r="3008" spans="1:8" x14ac:dyDescent="0.3">
      <c r="A3008" s="68"/>
      <c r="B3008" s="68"/>
      <c r="C3008" s="68"/>
      <c r="D3008" s="68"/>
      <c r="E3008" s="68"/>
      <c r="F3008" s="68"/>
      <c r="G3008" s="68"/>
      <c r="H3008" s="68"/>
    </row>
    <row r="3009" spans="1:8" x14ac:dyDescent="0.3">
      <c r="A3009" s="68"/>
      <c r="B3009" s="68"/>
      <c r="C3009" s="68"/>
      <c r="D3009" s="68"/>
      <c r="E3009" s="68"/>
      <c r="F3009" s="68"/>
      <c r="G3009" s="68"/>
      <c r="H3009" s="68"/>
    </row>
    <row r="3010" spans="1:8" x14ac:dyDescent="0.3">
      <c r="A3010" s="68"/>
      <c r="B3010" s="68"/>
      <c r="C3010" s="68"/>
      <c r="D3010" s="68"/>
      <c r="E3010" s="68"/>
      <c r="F3010" s="68"/>
      <c r="G3010" s="68"/>
      <c r="H3010" s="68"/>
    </row>
    <row r="3011" spans="1:8" x14ac:dyDescent="0.3">
      <c r="A3011" s="68"/>
      <c r="B3011" s="68"/>
      <c r="C3011" s="68"/>
      <c r="D3011" s="68"/>
      <c r="E3011" s="68"/>
      <c r="F3011" s="68"/>
      <c r="G3011" s="68"/>
      <c r="H3011" s="68"/>
    </row>
    <row r="3012" spans="1:8" x14ac:dyDescent="0.3">
      <c r="A3012" s="68"/>
      <c r="B3012" s="68"/>
      <c r="C3012" s="68"/>
      <c r="D3012" s="68"/>
      <c r="E3012" s="68"/>
      <c r="F3012" s="68"/>
      <c r="G3012" s="68"/>
      <c r="H3012" s="68"/>
    </row>
    <row r="3013" spans="1:8" x14ac:dyDescent="0.3">
      <c r="A3013" s="68"/>
      <c r="B3013" s="68"/>
      <c r="C3013" s="68"/>
      <c r="D3013" s="68"/>
      <c r="E3013" s="68"/>
      <c r="F3013" s="68"/>
      <c r="G3013" s="68"/>
      <c r="H3013" s="68"/>
    </row>
    <row r="3014" spans="1:8" x14ac:dyDescent="0.3">
      <c r="A3014" s="68"/>
      <c r="B3014" s="68"/>
      <c r="C3014" s="68"/>
      <c r="D3014" s="68"/>
      <c r="E3014" s="68"/>
      <c r="F3014" s="68"/>
      <c r="G3014" s="68"/>
      <c r="H3014" s="68"/>
    </row>
    <row r="3015" spans="1:8" x14ac:dyDescent="0.3">
      <c r="A3015" s="68"/>
      <c r="B3015" s="68"/>
      <c r="C3015" s="68"/>
      <c r="D3015" s="68"/>
      <c r="E3015" s="68"/>
      <c r="F3015" s="68"/>
      <c r="G3015" s="68"/>
      <c r="H3015" s="68"/>
    </row>
    <row r="3016" spans="1:8" x14ac:dyDescent="0.3">
      <c r="A3016" s="68"/>
      <c r="B3016" s="68"/>
      <c r="C3016" s="68"/>
      <c r="D3016" s="68"/>
      <c r="E3016" s="68"/>
      <c r="F3016" s="68"/>
      <c r="G3016" s="68"/>
      <c r="H3016" s="68"/>
    </row>
    <row r="3017" spans="1:8" x14ac:dyDescent="0.3">
      <c r="A3017" s="68"/>
      <c r="B3017" s="68"/>
      <c r="C3017" s="68"/>
      <c r="D3017" s="68"/>
      <c r="E3017" s="68"/>
      <c r="F3017" s="68"/>
      <c r="G3017" s="68"/>
      <c r="H3017" s="68"/>
    </row>
    <row r="3018" spans="1:8" x14ac:dyDescent="0.3">
      <c r="A3018" s="68"/>
      <c r="B3018" s="68"/>
      <c r="C3018" s="68"/>
      <c r="D3018" s="68"/>
      <c r="E3018" s="68"/>
      <c r="F3018" s="68"/>
      <c r="G3018" s="68"/>
      <c r="H3018" s="68"/>
    </row>
    <row r="3019" spans="1:8" x14ac:dyDescent="0.3">
      <c r="A3019" s="68"/>
      <c r="B3019" s="68"/>
      <c r="C3019" s="68"/>
      <c r="D3019" s="68"/>
      <c r="E3019" s="68"/>
      <c r="F3019" s="68"/>
      <c r="G3019" s="68"/>
      <c r="H3019" s="68"/>
    </row>
    <row r="3020" spans="1:8" x14ac:dyDescent="0.3">
      <c r="A3020" s="68"/>
      <c r="B3020" s="68"/>
      <c r="C3020" s="68"/>
      <c r="D3020" s="68"/>
      <c r="E3020" s="68"/>
      <c r="F3020" s="68"/>
      <c r="G3020" s="68"/>
      <c r="H3020" s="68"/>
    </row>
    <row r="3021" spans="1:8" x14ac:dyDescent="0.3">
      <c r="A3021" s="68"/>
      <c r="B3021" s="68"/>
      <c r="C3021" s="68"/>
      <c r="D3021" s="68"/>
      <c r="E3021" s="68"/>
      <c r="F3021" s="68"/>
      <c r="G3021" s="68"/>
      <c r="H3021" s="68"/>
    </row>
    <row r="3022" spans="1:8" x14ac:dyDescent="0.3">
      <c r="A3022" s="68"/>
      <c r="B3022" s="68"/>
      <c r="C3022" s="68"/>
      <c r="D3022" s="68"/>
      <c r="E3022" s="68"/>
      <c r="F3022" s="68"/>
      <c r="G3022" s="68"/>
      <c r="H3022" s="68"/>
    </row>
    <row r="3023" spans="1:8" x14ac:dyDescent="0.3">
      <c r="A3023" s="68"/>
      <c r="B3023" s="68"/>
      <c r="C3023" s="68"/>
      <c r="D3023" s="68"/>
      <c r="E3023" s="68"/>
      <c r="F3023" s="68"/>
      <c r="G3023" s="68"/>
      <c r="H3023" s="68"/>
    </row>
    <row r="3024" spans="1:8" x14ac:dyDescent="0.3">
      <c r="A3024" s="68"/>
      <c r="B3024" s="68"/>
      <c r="C3024" s="68"/>
      <c r="D3024" s="68"/>
      <c r="E3024" s="68"/>
      <c r="F3024" s="68"/>
      <c r="G3024" s="68"/>
      <c r="H3024" s="68"/>
    </row>
    <row r="3025" spans="1:8" x14ac:dyDescent="0.3">
      <c r="A3025" s="68"/>
      <c r="B3025" s="68"/>
      <c r="C3025" s="68"/>
      <c r="D3025" s="68"/>
      <c r="E3025" s="68"/>
      <c r="F3025" s="68"/>
      <c r="G3025" s="68"/>
      <c r="H3025" s="68"/>
    </row>
    <row r="3026" spans="1:8" x14ac:dyDescent="0.3">
      <c r="A3026" s="68"/>
      <c r="B3026" s="68"/>
      <c r="C3026" s="68"/>
      <c r="D3026" s="68"/>
      <c r="E3026" s="68"/>
      <c r="F3026" s="68"/>
      <c r="G3026" s="68"/>
      <c r="H3026" s="68"/>
    </row>
    <row r="3027" spans="1:8" x14ac:dyDescent="0.3">
      <c r="A3027" s="68"/>
      <c r="B3027" s="68"/>
      <c r="C3027" s="68"/>
      <c r="D3027" s="68"/>
      <c r="E3027" s="68"/>
      <c r="F3027" s="68"/>
      <c r="G3027" s="68"/>
      <c r="H3027" s="68"/>
    </row>
    <row r="3028" spans="1:8" x14ac:dyDescent="0.3">
      <c r="A3028" s="68"/>
      <c r="B3028" s="68"/>
      <c r="C3028" s="68"/>
      <c r="D3028" s="68"/>
      <c r="E3028" s="68"/>
      <c r="F3028" s="68"/>
      <c r="G3028" s="68"/>
      <c r="H3028" s="68"/>
    </row>
    <row r="3029" spans="1:8" x14ac:dyDescent="0.3">
      <c r="A3029" s="68"/>
      <c r="B3029" s="68"/>
      <c r="C3029" s="68"/>
      <c r="D3029" s="68"/>
      <c r="E3029" s="68"/>
      <c r="F3029" s="68"/>
      <c r="G3029" s="68"/>
      <c r="H3029" s="68"/>
    </row>
    <row r="3030" spans="1:8" x14ac:dyDescent="0.3">
      <c r="A3030" s="68"/>
      <c r="B3030" s="68"/>
      <c r="C3030" s="68"/>
      <c r="D3030" s="68"/>
      <c r="E3030" s="68"/>
      <c r="F3030" s="68"/>
      <c r="G3030" s="68"/>
      <c r="H3030" s="68"/>
    </row>
    <row r="3031" spans="1:8" x14ac:dyDescent="0.3">
      <c r="A3031" s="68"/>
      <c r="B3031" s="68"/>
      <c r="C3031" s="68"/>
      <c r="D3031" s="68"/>
      <c r="E3031" s="68"/>
      <c r="F3031" s="68"/>
      <c r="G3031" s="68"/>
      <c r="H3031" s="68"/>
    </row>
    <row r="3032" spans="1:8" x14ac:dyDescent="0.3">
      <c r="A3032" s="68"/>
      <c r="B3032" s="68"/>
      <c r="C3032" s="68"/>
      <c r="D3032" s="68"/>
      <c r="E3032" s="68"/>
      <c r="F3032" s="68"/>
      <c r="G3032" s="68"/>
      <c r="H3032" s="68"/>
    </row>
    <row r="3033" spans="1:8" x14ac:dyDescent="0.3">
      <c r="A3033" s="68"/>
      <c r="B3033" s="68"/>
      <c r="C3033" s="68"/>
      <c r="D3033" s="68"/>
      <c r="E3033" s="68"/>
      <c r="F3033" s="68"/>
      <c r="G3033" s="68"/>
      <c r="H3033" s="68"/>
    </row>
    <row r="3034" spans="1:8" x14ac:dyDescent="0.3">
      <c r="A3034" s="68"/>
      <c r="B3034" s="68"/>
      <c r="C3034" s="68"/>
      <c r="D3034" s="68"/>
      <c r="E3034" s="68"/>
      <c r="F3034" s="68"/>
      <c r="G3034" s="68"/>
      <c r="H3034" s="68"/>
    </row>
    <row r="3035" spans="1:8" x14ac:dyDescent="0.3">
      <c r="A3035" s="68"/>
      <c r="B3035" s="68"/>
      <c r="C3035" s="68"/>
      <c r="D3035" s="68"/>
      <c r="E3035" s="68"/>
      <c r="F3035" s="68"/>
      <c r="G3035" s="68"/>
      <c r="H3035" s="68"/>
    </row>
    <row r="3036" spans="1:8" x14ac:dyDescent="0.3">
      <c r="A3036" s="68"/>
      <c r="B3036" s="68"/>
      <c r="C3036" s="68"/>
      <c r="D3036" s="68"/>
      <c r="E3036" s="68"/>
      <c r="F3036" s="68"/>
      <c r="G3036" s="68"/>
      <c r="H3036" s="68"/>
    </row>
    <row r="3037" spans="1:8" x14ac:dyDescent="0.3">
      <c r="A3037" s="68"/>
      <c r="B3037" s="68"/>
      <c r="C3037" s="68"/>
      <c r="D3037" s="68"/>
      <c r="E3037" s="68"/>
      <c r="F3037" s="68"/>
      <c r="G3037" s="68"/>
      <c r="H3037" s="68"/>
    </row>
    <row r="3038" spans="1:8" x14ac:dyDescent="0.3">
      <c r="A3038" s="68"/>
      <c r="B3038" s="68"/>
      <c r="C3038" s="68"/>
      <c r="D3038" s="68"/>
      <c r="E3038" s="68"/>
      <c r="F3038" s="68"/>
      <c r="G3038" s="68"/>
      <c r="H3038" s="68"/>
    </row>
    <row r="3039" spans="1:8" x14ac:dyDescent="0.3">
      <c r="A3039" s="68"/>
      <c r="B3039" s="68"/>
      <c r="C3039" s="68"/>
      <c r="D3039" s="68"/>
      <c r="E3039" s="68"/>
      <c r="F3039" s="68"/>
      <c r="G3039" s="68"/>
      <c r="H3039" s="68"/>
    </row>
    <row r="3040" spans="1:8" x14ac:dyDescent="0.3">
      <c r="A3040" s="68"/>
      <c r="B3040" s="68"/>
      <c r="C3040" s="68"/>
      <c r="D3040" s="68"/>
      <c r="E3040" s="68"/>
      <c r="F3040" s="68"/>
      <c r="G3040" s="68"/>
      <c r="H3040" s="68"/>
    </row>
    <row r="3041" spans="1:8" x14ac:dyDescent="0.3">
      <c r="A3041" s="68"/>
      <c r="B3041" s="68"/>
      <c r="C3041" s="68"/>
      <c r="D3041" s="68"/>
      <c r="E3041" s="68"/>
      <c r="F3041" s="68"/>
      <c r="G3041" s="68"/>
      <c r="H3041" s="68"/>
    </row>
    <row r="3042" spans="1:8" x14ac:dyDescent="0.3">
      <c r="A3042" s="68"/>
      <c r="B3042" s="68"/>
      <c r="C3042" s="68"/>
      <c r="D3042" s="68"/>
      <c r="E3042" s="68"/>
      <c r="F3042" s="68"/>
      <c r="G3042" s="68"/>
      <c r="H3042" s="68"/>
    </row>
    <row r="3043" spans="1:8" x14ac:dyDescent="0.3">
      <c r="A3043" s="68"/>
      <c r="B3043" s="68"/>
      <c r="C3043" s="68"/>
      <c r="D3043" s="68"/>
      <c r="E3043" s="68"/>
      <c r="F3043" s="68"/>
      <c r="G3043" s="68"/>
      <c r="H3043" s="68"/>
    </row>
    <row r="3044" spans="1:8" x14ac:dyDescent="0.3">
      <c r="A3044" s="68"/>
      <c r="B3044" s="68"/>
      <c r="C3044" s="68"/>
      <c r="D3044" s="68"/>
      <c r="E3044" s="68"/>
      <c r="F3044" s="68"/>
      <c r="G3044" s="68"/>
      <c r="H3044" s="68"/>
    </row>
    <row r="3045" spans="1:8" x14ac:dyDescent="0.3">
      <c r="A3045" s="68"/>
      <c r="B3045" s="68"/>
      <c r="C3045" s="68"/>
      <c r="D3045" s="68"/>
      <c r="E3045" s="68"/>
      <c r="F3045" s="68"/>
      <c r="G3045" s="68"/>
      <c r="H3045" s="68"/>
    </row>
    <row r="3046" spans="1:8" x14ac:dyDescent="0.3">
      <c r="A3046" s="68"/>
      <c r="B3046" s="68"/>
      <c r="C3046" s="68"/>
      <c r="D3046" s="68"/>
      <c r="E3046" s="68"/>
      <c r="F3046" s="68"/>
      <c r="G3046" s="68"/>
      <c r="H3046" s="68"/>
    </row>
    <row r="3047" spans="1:8" x14ac:dyDescent="0.3">
      <c r="A3047" s="68"/>
      <c r="B3047" s="68"/>
      <c r="C3047" s="68"/>
      <c r="D3047" s="68"/>
      <c r="E3047" s="68"/>
      <c r="F3047" s="68"/>
      <c r="G3047" s="68"/>
      <c r="H3047" s="68"/>
    </row>
    <row r="3048" spans="1:8" x14ac:dyDescent="0.3">
      <c r="A3048" s="68"/>
      <c r="B3048" s="68"/>
      <c r="C3048" s="68"/>
      <c r="D3048" s="68"/>
      <c r="E3048" s="68"/>
      <c r="F3048" s="68"/>
      <c r="G3048" s="68"/>
      <c r="H3048" s="68"/>
    </row>
    <row r="3049" spans="1:8" x14ac:dyDescent="0.3">
      <c r="A3049" s="68"/>
      <c r="B3049" s="68"/>
      <c r="C3049" s="68"/>
      <c r="D3049" s="68"/>
      <c r="E3049" s="68"/>
      <c r="F3049" s="68"/>
      <c r="G3049" s="68"/>
      <c r="H3049" s="68"/>
    </row>
    <row r="3050" spans="1:8" x14ac:dyDescent="0.3">
      <c r="A3050" s="68"/>
      <c r="B3050" s="68"/>
      <c r="C3050" s="68"/>
      <c r="D3050" s="68"/>
      <c r="E3050" s="68"/>
      <c r="F3050" s="68"/>
      <c r="G3050" s="68"/>
      <c r="H3050" s="68"/>
    </row>
    <row r="3051" spans="1:8" x14ac:dyDescent="0.3">
      <c r="A3051" s="68"/>
      <c r="B3051" s="68"/>
      <c r="C3051" s="68"/>
      <c r="D3051" s="68"/>
      <c r="E3051" s="68"/>
      <c r="F3051" s="68"/>
      <c r="G3051" s="68"/>
      <c r="H3051" s="68"/>
    </row>
    <row r="3052" spans="1:8" x14ac:dyDescent="0.3">
      <c r="A3052" s="68"/>
      <c r="B3052" s="68"/>
      <c r="C3052" s="68"/>
      <c r="D3052" s="68"/>
      <c r="E3052" s="68"/>
      <c r="F3052" s="68"/>
      <c r="G3052" s="68"/>
      <c r="H3052" s="68"/>
    </row>
    <row r="3053" spans="1:8" x14ac:dyDescent="0.3">
      <c r="A3053" s="68"/>
      <c r="B3053" s="68"/>
      <c r="C3053" s="68"/>
      <c r="D3053" s="68"/>
      <c r="E3053" s="68"/>
      <c r="F3053" s="68"/>
      <c r="G3053" s="68"/>
      <c r="H3053" s="68"/>
    </row>
    <row r="3054" spans="1:8" x14ac:dyDescent="0.3">
      <c r="A3054" s="68"/>
      <c r="B3054" s="68"/>
      <c r="C3054" s="68"/>
      <c r="D3054" s="68"/>
      <c r="E3054" s="68"/>
      <c r="F3054" s="68"/>
      <c r="G3054" s="68"/>
      <c r="H3054" s="68"/>
    </row>
    <row r="3055" spans="1:8" x14ac:dyDescent="0.3">
      <c r="A3055" s="68"/>
      <c r="B3055" s="68"/>
      <c r="C3055" s="68"/>
      <c r="D3055" s="68"/>
      <c r="E3055" s="68"/>
      <c r="F3055" s="68"/>
      <c r="G3055" s="68"/>
      <c r="H3055" s="68"/>
    </row>
    <row r="3056" spans="1:8" x14ac:dyDescent="0.3">
      <c r="A3056" s="68"/>
      <c r="B3056" s="68"/>
      <c r="C3056" s="68"/>
      <c r="D3056" s="68"/>
      <c r="E3056" s="68"/>
      <c r="F3056" s="68"/>
      <c r="G3056" s="68"/>
      <c r="H3056" s="68"/>
    </row>
    <row r="3057" spans="1:8" x14ac:dyDescent="0.3">
      <c r="A3057" s="68"/>
      <c r="B3057" s="68"/>
      <c r="C3057" s="68"/>
      <c r="D3057" s="68"/>
      <c r="E3057" s="68"/>
      <c r="F3057" s="68"/>
      <c r="G3057" s="68"/>
      <c r="H3057" s="68"/>
    </row>
    <row r="3058" spans="1:8" x14ac:dyDescent="0.3">
      <c r="A3058" s="68"/>
      <c r="B3058" s="68"/>
      <c r="C3058" s="68"/>
      <c r="D3058" s="68"/>
      <c r="E3058" s="68"/>
      <c r="F3058" s="68"/>
      <c r="G3058" s="68"/>
      <c r="H3058" s="68"/>
    </row>
    <row r="3059" spans="1:8" x14ac:dyDescent="0.3">
      <c r="A3059" s="68"/>
      <c r="B3059" s="68"/>
      <c r="C3059" s="68"/>
      <c r="D3059" s="68"/>
      <c r="E3059" s="68"/>
      <c r="F3059" s="68"/>
      <c r="G3059" s="68"/>
      <c r="H3059" s="68"/>
    </row>
    <row r="3060" spans="1:8" x14ac:dyDescent="0.3">
      <c r="A3060" s="68"/>
      <c r="B3060" s="68"/>
      <c r="C3060" s="68"/>
      <c r="D3060" s="68"/>
      <c r="E3060" s="68"/>
      <c r="F3060" s="68"/>
      <c r="G3060" s="68"/>
      <c r="H3060" s="68"/>
    </row>
    <row r="3061" spans="1:8" x14ac:dyDescent="0.3">
      <c r="A3061" s="68"/>
      <c r="B3061" s="68"/>
      <c r="C3061" s="68"/>
      <c r="D3061" s="68"/>
      <c r="E3061" s="68"/>
      <c r="F3061" s="68"/>
      <c r="G3061" s="68"/>
      <c r="H3061" s="68"/>
    </row>
    <row r="3062" spans="1:8" x14ac:dyDescent="0.3">
      <c r="A3062" s="68"/>
      <c r="B3062" s="68"/>
      <c r="C3062" s="68"/>
      <c r="D3062" s="68"/>
      <c r="E3062" s="68"/>
      <c r="F3062" s="68"/>
      <c r="G3062" s="68"/>
      <c r="H3062" s="68"/>
    </row>
    <row r="3063" spans="1:8" x14ac:dyDescent="0.3">
      <c r="A3063" s="68"/>
      <c r="B3063" s="68"/>
      <c r="C3063" s="68"/>
      <c r="D3063" s="68"/>
      <c r="E3063" s="68"/>
      <c r="F3063" s="68"/>
      <c r="G3063" s="68"/>
      <c r="H3063" s="68"/>
    </row>
    <row r="3064" spans="1:8" x14ac:dyDescent="0.3">
      <c r="A3064" s="68"/>
      <c r="B3064" s="68"/>
      <c r="C3064" s="68"/>
      <c r="D3064" s="68"/>
      <c r="E3064" s="68"/>
      <c r="F3064" s="68"/>
      <c r="G3064" s="68"/>
      <c r="H3064" s="68"/>
    </row>
    <row r="3065" spans="1:8" x14ac:dyDescent="0.3">
      <c r="A3065" s="68"/>
      <c r="B3065" s="68"/>
      <c r="C3065" s="68"/>
      <c r="D3065" s="68"/>
      <c r="E3065" s="68"/>
      <c r="F3065" s="68"/>
      <c r="G3065" s="68"/>
      <c r="H3065" s="68"/>
    </row>
    <row r="3066" spans="1:8" x14ac:dyDescent="0.3">
      <c r="A3066" s="68"/>
      <c r="B3066" s="68"/>
      <c r="C3066" s="68"/>
      <c r="D3066" s="68"/>
      <c r="E3066" s="68"/>
      <c r="F3066" s="68"/>
      <c r="G3066" s="68"/>
      <c r="H3066" s="68"/>
    </row>
    <row r="3067" spans="1:8" x14ac:dyDescent="0.3">
      <c r="A3067" s="68"/>
      <c r="B3067" s="68"/>
      <c r="C3067" s="68"/>
      <c r="D3067" s="68"/>
      <c r="E3067" s="68"/>
      <c r="F3067" s="68"/>
      <c r="G3067" s="68"/>
      <c r="H3067" s="68"/>
    </row>
    <row r="3068" spans="1:8" x14ac:dyDescent="0.3">
      <c r="A3068" s="68"/>
      <c r="B3068" s="68"/>
      <c r="C3068" s="68"/>
      <c r="D3068" s="68"/>
      <c r="E3068" s="68"/>
      <c r="F3068" s="68"/>
      <c r="G3068" s="68"/>
      <c r="H3068" s="68"/>
    </row>
    <row r="3069" spans="1:8" x14ac:dyDescent="0.3">
      <c r="A3069" s="68"/>
      <c r="B3069" s="68"/>
      <c r="C3069" s="68"/>
      <c r="D3069" s="68"/>
      <c r="E3069" s="68"/>
      <c r="F3069" s="68"/>
      <c r="G3069" s="68"/>
      <c r="H3069" s="68"/>
    </row>
    <row r="3070" spans="1:8" x14ac:dyDescent="0.3">
      <c r="A3070" s="68"/>
      <c r="B3070" s="68"/>
      <c r="C3070" s="68"/>
      <c r="D3070" s="68"/>
      <c r="E3070" s="68"/>
      <c r="F3070" s="68"/>
      <c r="G3070" s="68"/>
      <c r="H3070" s="68"/>
    </row>
    <row r="3071" spans="1:8" x14ac:dyDescent="0.3">
      <c r="A3071" s="68"/>
      <c r="B3071" s="68"/>
      <c r="C3071" s="68"/>
      <c r="D3071" s="68"/>
      <c r="E3071" s="68"/>
      <c r="F3071" s="68"/>
      <c r="G3071" s="68"/>
      <c r="H3071" s="68"/>
    </row>
    <row r="3072" spans="1:8" x14ac:dyDescent="0.3">
      <c r="A3072" s="68"/>
      <c r="B3072" s="68"/>
      <c r="C3072" s="68"/>
      <c r="D3072" s="68"/>
      <c r="E3072" s="68"/>
      <c r="F3072" s="68"/>
      <c r="G3072" s="68"/>
      <c r="H3072" s="68"/>
    </row>
    <row r="3073" spans="1:8" x14ac:dyDescent="0.3">
      <c r="A3073" s="68"/>
      <c r="B3073" s="68"/>
      <c r="C3073" s="68"/>
      <c r="D3073" s="68"/>
      <c r="E3073" s="68"/>
      <c r="F3073" s="68"/>
      <c r="G3073" s="68"/>
      <c r="H3073" s="68"/>
    </row>
    <row r="3074" spans="1:8" x14ac:dyDescent="0.3">
      <c r="A3074" s="68"/>
      <c r="B3074" s="68"/>
      <c r="C3074" s="68"/>
      <c r="D3074" s="68"/>
      <c r="E3074" s="68"/>
      <c r="F3074" s="68"/>
      <c r="G3074" s="68"/>
      <c r="H3074" s="68"/>
    </row>
    <row r="3075" spans="1:8" x14ac:dyDescent="0.3">
      <c r="A3075" s="68"/>
      <c r="B3075" s="68"/>
      <c r="C3075" s="68"/>
      <c r="D3075" s="68"/>
      <c r="E3075" s="68"/>
      <c r="F3075" s="68"/>
      <c r="G3075" s="68"/>
      <c r="H3075" s="68"/>
    </row>
    <row r="3076" spans="1:8" x14ac:dyDescent="0.3">
      <c r="A3076" s="68"/>
      <c r="B3076" s="68"/>
      <c r="C3076" s="68"/>
      <c r="D3076" s="68"/>
      <c r="E3076" s="68"/>
      <c r="F3076" s="68"/>
      <c r="G3076" s="68"/>
      <c r="H3076" s="68"/>
    </row>
    <row r="3077" spans="1:8" x14ac:dyDescent="0.3">
      <c r="A3077" s="68"/>
      <c r="B3077" s="68"/>
      <c r="C3077" s="68"/>
      <c r="D3077" s="68"/>
      <c r="E3077" s="68"/>
      <c r="F3077" s="68"/>
      <c r="G3077" s="68"/>
      <c r="H3077" s="68"/>
    </row>
    <row r="3078" spans="1:8" x14ac:dyDescent="0.3">
      <c r="A3078" s="68"/>
      <c r="B3078" s="68"/>
      <c r="C3078" s="68"/>
      <c r="D3078" s="68"/>
      <c r="E3078" s="68"/>
      <c r="F3078" s="68"/>
      <c r="G3078" s="68"/>
      <c r="H3078" s="68"/>
    </row>
    <row r="3079" spans="1:8" x14ac:dyDescent="0.3">
      <c r="A3079" s="68"/>
      <c r="B3079" s="68"/>
      <c r="C3079" s="68"/>
      <c r="D3079" s="68"/>
      <c r="E3079" s="68"/>
      <c r="F3079" s="68"/>
      <c r="G3079" s="68"/>
      <c r="H3079" s="68"/>
    </row>
    <row r="3080" spans="1:8" x14ac:dyDescent="0.3">
      <c r="A3080" s="68"/>
      <c r="B3080" s="68"/>
      <c r="C3080" s="68"/>
      <c r="D3080" s="68"/>
      <c r="E3080" s="68"/>
      <c r="F3080" s="68"/>
      <c r="G3080" s="68"/>
      <c r="H3080" s="68"/>
    </row>
    <row r="3081" spans="1:8" x14ac:dyDescent="0.3">
      <c r="A3081" s="68"/>
      <c r="B3081" s="68"/>
      <c r="C3081" s="68"/>
      <c r="D3081" s="68"/>
      <c r="E3081" s="68"/>
      <c r="F3081" s="68"/>
      <c r="G3081" s="68"/>
      <c r="H3081" s="68"/>
    </row>
    <row r="3082" spans="1:8" x14ac:dyDescent="0.3">
      <c r="A3082" s="68"/>
      <c r="B3082" s="68"/>
      <c r="C3082" s="68"/>
      <c r="D3082" s="68"/>
      <c r="E3082" s="68"/>
      <c r="F3082" s="68"/>
      <c r="G3082" s="68"/>
      <c r="H3082" s="68"/>
    </row>
    <row r="3083" spans="1:8" x14ac:dyDescent="0.3">
      <c r="A3083" s="68"/>
      <c r="B3083" s="68"/>
      <c r="C3083" s="68"/>
      <c r="D3083" s="68"/>
      <c r="E3083" s="68"/>
      <c r="F3083" s="68"/>
      <c r="G3083" s="68"/>
      <c r="H3083" s="68"/>
    </row>
    <row r="3084" spans="1:8" x14ac:dyDescent="0.3">
      <c r="A3084" s="68"/>
      <c r="B3084" s="68"/>
      <c r="C3084" s="68"/>
      <c r="D3084" s="68"/>
      <c r="E3084" s="68"/>
      <c r="F3084" s="68"/>
      <c r="G3084" s="68"/>
      <c r="H3084" s="68"/>
    </row>
    <row r="3085" spans="1:8" x14ac:dyDescent="0.3">
      <c r="A3085" s="68"/>
      <c r="B3085" s="68"/>
      <c r="C3085" s="68"/>
      <c r="D3085" s="68"/>
      <c r="E3085" s="68"/>
      <c r="F3085" s="68"/>
      <c r="G3085" s="68"/>
      <c r="H3085" s="68"/>
    </row>
    <row r="3086" spans="1:8" x14ac:dyDescent="0.3">
      <c r="A3086" s="68"/>
      <c r="B3086" s="68"/>
      <c r="C3086" s="68"/>
      <c r="D3086" s="68"/>
      <c r="E3086" s="68"/>
      <c r="F3086" s="68"/>
      <c r="G3086" s="68"/>
      <c r="H3086" s="68"/>
    </row>
    <row r="3087" spans="1:8" x14ac:dyDescent="0.3">
      <c r="A3087" s="68"/>
      <c r="B3087" s="68"/>
      <c r="C3087" s="68"/>
      <c r="D3087" s="68"/>
      <c r="E3087" s="68"/>
      <c r="F3087" s="68"/>
      <c r="G3087" s="68"/>
      <c r="H3087" s="68"/>
    </row>
    <row r="3088" spans="1:8" x14ac:dyDescent="0.3">
      <c r="A3088" s="68"/>
      <c r="B3088" s="68"/>
      <c r="C3088" s="68"/>
      <c r="D3088" s="68"/>
      <c r="E3088" s="68"/>
      <c r="F3088" s="68"/>
      <c r="G3088" s="68"/>
      <c r="H3088" s="68"/>
    </row>
    <row r="3089" spans="1:8" x14ac:dyDescent="0.3">
      <c r="A3089" s="68"/>
      <c r="B3089" s="68"/>
      <c r="C3089" s="68"/>
      <c r="D3089" s="68"/>
      <c r="E3089" s="68"/>
      <c r="F3089" s="68"/>
      <c r="G3089" s="68"/>
      <c r="H3089" s="68"/>
    </row>
    <row r="3090" spans="1:8" x14ac:dyDescent="0.3">
      <c r="A3090" s="68"/>
      <c r="B3090" s="68"/>
      <c r="C3090" s="68"/>
      <c r="D3090" s="68"/>
      <c r="E3090" s="68"/>
      <c r="F3090" s="68"/>
      <c r="G3090" s="68"/>
      <c r="H3090" s="68"/>
    </row>
    <row r="3091" spans="1:8" x14ac:dyDescent="0.3">
      <c r="A3091" s="68"/>
      <c r="B3091" s="68"/>
      <c r="C3091" s="68"/>
      <c r="D3091" s="68"/>
      <c r="E3091" s="68"/>
      <c r="F3091" s="68"/>
      <c r="G3091" s="68"/>
      <c r="H3091" s="68"/>
    </row>
    <row r="3092" spans="1:8" x14ac:dyDescent="0.3">
      <c r="A3092" s="68"/>
      <c r="B3092" s="68"/>
      <c r="C3092" s="68"/>
      <c r="D3092" s="68"/>
      <c r="E3092" s="68"/>
      <c r="F3092" s="68"/>
      <c r="G3092" s="68"/>
      <c r="H3092" s="68"/>
    </row>
    <row r="3093" spans="1:8" x14ac:dyDescent="0.3">
      <c r="A3093" s="68"/>
      <c r="B3093" s="68"/>
      <c r="C3093" s="68"/>
      <c r="D3093" s="68"/>
      <c r="E3093" s="68"/>
      <c r="F3093" s="68"/>
      <c r="G3093" s="68"/>
      <c r="H3093" s="68"/>
    </row>
    <row r="3094" spans="1:8" x14ac:dyDescent="0.3">
      <c r="A3094" s="68"/>
      <c r="B3094" s="68"/>
      <c r="C3094" s="68"/>
      <c r="D3094" s="68"/>
      <c r="E3094" s="68"/>
      <c r="F3094" s="68"/>
      <c r="G3094" s="68"/>
      <c r="H3094" s="68"/>
    </row>
    <row r="3095" spans="1:8" x14ac:dyDescent="0.3">
      <c r="A3095" s="68"/>
      <c r="B3095" s="68"/>
      <c r="C3095" s="68"/>
      <c r="D3095" s="68"/>
      <c r="E3095" s="68"/>
      <c r="F3095" s="68"/>
      <c r="G3095" s="68"/>
      <c r="H3095" s="68"/>
    </row>
    <row r="3096" spans="1:8" x14ac:dyDescent="0.3">
      <c r="A3096" s="68"/>
      <c r="B3096" s="68"/>
      <c r="C3096" s="68"/>
      <c r="D3096" s="68"/>
      <c r="E3096" s="68"/>
      <c r="F3096" s="68"/>
      <c r="G3096" s="68"/>
      <c r="H3096" s="68"/>
    </row>
    <row r="3097" spans="1:8" x14ac:dyDescent="0.3">
      <c r="A3097" s="68"/>
      <c r="B3097" s="68"/>
      <c r="C3097" s="68"/>
      <c r="D3097" s="68"/>
      <c r="E3097" s="68"/>
      <c r="F3097" s="68"/>
      <c r="G3097" s="68"/>
      <c r="H3097" s="68"/>
    </row>
    <row r="3098" spans="1:8" x14ac:dyDescent="0.3">
      <c r="A3098" s="68"/>
      <c r="B3098" s="68"/>
      <c r="C3098" s="68"/>
      <c r="D3098" s="68"/>
      <c r="E3098" s="68"/>
      <c r="F3098" s="68"/>
      <c r="G3098" s="68"/>
      <c r="H3098" s="68"/>
    </row>
    <row r="3099" spans="1:8" x14ac:dyDescent="0.3">
      <c r="A3099" s="68"/>
      <c r="B3099" s="68"/>
      <c r="C3099" s="68"/>
      <c r="D3099" s="68"/>
      <c r="E3099" s="68"/>
      <c r="F3099" s="68"/>
      <c r="G3099" s="68"/>
      <c r="H3099" s="68"/>
    </row>
    <row r="3100" spans="1:8" x14ac:dyDescent="0.3">
      <c r="A3100" s="68"/>
      <c r="B3100" s="68"/>
      <c r="C3100" s="68"/>
      <c r="D3100" s="68"/>
      <c r="E3100" s="68"/>
      <c r="F3100" s="68"/>
      <c r="G3100" s="68"/>
      <c r="H3100" s="68"/>
    </row>
    <row r="3101" spans="1:8" x14ac:dyDescent="0.3">
      <c r="A3101" s="68"/>
      <c r="B3101" s="68"/>
      <c r="C3101" s="68"/>
      <c r="D3101" s="68"/>
      <c r="E3101" s="68"/>
      <c r="F3101" s="68"/>
      <c r="G3101" s="68"/>
      <c r="H3101" s="68"/>
    </row>
    <row r="3102" spans="1:8" x14ac:dyDescent="0.3">
      <c r="A3102" s="68"/>
      <c r="B3102" s="68"/>
      <c r="C3102" s="68"/>
      <c r="D3102" s="68"/>
      <c r="E3102" s="68"/>
      <c r="F3102" s="68"/>
      <c r="G3102" s="68"/>
      <c r="H3102" s="68"/>
    </row>
    <row r="3103" spans="1:8" x14ac:dyDescent="0.3">
      <c r="A3103" s="68"/>
      <c r="B3103" s="68"/>
      <c r="C3103" s="68"/>
      <c r="D3103" s="68"/>
      <c r="E3103" s="68"/>
      <c r="F3103" s="68"/>
      <c r="G3103" s="68"/>
      <c r="H3103" s="68"/>
    </row>
    <row r="3104" spans="1:8" x14ac:dyDescent="0.3">
      <c r="A3104" s="68"/>
      <c r="B3104" s="68"/>
      <c r="C3104" s="68"/>
      <c r="D3104" s="68"/>
      <c r="E3104" s="68"/>
      <c r="F3104" s="68"/>
      <c r="G3104" s="68"/>
      <c r="H3104" s="68"/>
    </row>
    <row r="3105" spans="1:8" x14ac:dyDescent="0.3">
      <c r="A3105" s="68"/>
      <c r="B3105" s="68"/>
      <c r="C3105" s="68"/>
      <c r="D3105" s="68"/>
      <c r="E3105" s="68"/>
      <c r="F3105" s="68"/>
      <c r="G3105" s="68"/>
      <c r="H3105" s="68"/>
    </row>
    <row r="3106" spans="1:8" x14ac:dyDescent="0.3">
      <c r="A3106" s="68"/>
      <c r="B3106" s="68"/>
      <c r="C3106" s="68"/>
      <c r="D3106" s="68"/>
      <c r="E3106" s="68"/>
      <c r="F3106" s="68"/>
      <c r="G3106" s="68"/>
      <c r="H3106" s="68"/>
    </row>
    <row r="3107" spans="1:8" x14ac:dyDescent="0.3">
      <c r="A3107" s="68"/>
      <c r="B3107" s="68"/>
      <c r="C3107" s="68"/>
      <c r="D3107" s="68"/>
      <c r="E3107" s="68"/>
      <c r="F3107" s="68"/>
      <c r="G3107" s="68"/>
      <c r="H3107" s="68"/>
    </row>
    <row r="3108" spans="1:8" x14ac:dyDescent="0.3">
      <c r="A3108" s="68"/>
      <c r="B3108" s="68"/>
      <c r="C3108" s="68"/>
      <c r="D3108" s="68"/>
      <c r="E3108" s="68"/>
      <c r="F3108" s="68"/>
      <c r="G3108" s="68"/>
      <c r="H3108" s="68"/>
    </row>
    <row r="3109" spans="1:8" x14ac:dyDescent="0.3">
      <c r="A3109" s="68"/>
      <c r="B3109" s="68"/>
      <c r="C3109" s="68"/>
      <c r="D3109" s="68"/>
      <c r="E3109" s="68"/>
      <c r="F3109" s="68"/>
      <c r="G3109" s="68"/>
      <c r="H3109" s="68"/>
    </row>
    <row r="3110" spans="1:8" x14ac:dyDescent="0.3">
      <c r="A3110" s="68"/>
      <c r="B3110" s="68"/>
      <c r="C3110" s="68"/>
      <c r="D3110" s="68"/>
      <c r="E3110" s="68"/>
      <c r="F3110" s="68"/>
      <c r="G3110" s="68"/>
      <c r="H3110" s="68"/>
    </row>
    <row r="3111" spans="1:8" x14ac:dyDescent="0.3">
      <c r="A3111" s="68"/>
      <c r="B3111" s="68"/>
      <c r="C3111" s="68"/>
      <c r="D3111" s="68"/>
      <c r="E3111" s="68"/>
      <c r="F3111" s="68"/>
      <c r="G3111" s="68"/>
      <c r="H3111" s="68"/>
    </row>
    <row r="3112" spans="1:8" x14ac:dyDescent="0.3">
      <c r="A3112" s="68"/>
      <c r="B3112" s="68"/>
      <c r="C3112" s="68"/>
      <c r="D3112" s="68"/>
      <c r="E3112" s="68"/>
      <c r="F3112" s="68"/>
      <c r="G3112" s="68"/>
      <c r="H3112" s="68"/>
    </row>
    <row r="3113" spans="1:8" x14ac:dyDescent="0.3">
      <c r="A3113" s="68"/>
      <c r="B3113" s="68"/>
      <c r="C3113" s="68"/>
      <c r="D3113" s="68"/>
      <c r="E3113" s="68"/>
      <c r="F3113" s="68"/>
      <c r="G3113" s="68"/>
      <c r="H3113" s="68"/>
    </row>
    <row r="3114" spans="1:8" x14ac:dyDescent="0.3">
      <c r="A3114" s="68"/>
      <c r="B3114" s="68"/>
      <c r="C3114" s="68"/>
      <c r="D3114" s="68"/>
      <c r="E3114" s="68"/>
      <c r="F3114" s="68"/>
      <c r="G3114" s="68"/>
      <c r="H3114" s="68"/>
    </row>
    <row r="3115" spans="1:8" x14ac:dyDescent="0.3">
      <c r="A3115" s="68"/>
      <c r="B3115" s="68"/>
      <c r="C3115" s="68"/>
      <c r="D3115" s="68"/>
      <c r="E3115" s="68"/>
      <c r="F3115" s="68"/>
      <c r="G3115" s="68"/>
      <c r="H3115" s="68"/>
    </row>
    <row r="3116" spans="1:8" x14ac:dyDescent="0.3">
      <c r="A3116" s="68"/>
      <c r="B3116" s="68"/>
      <c r="C3116" s="68"/>
      <c r="D3116" s="68"/>
      <c r="E3116" s="68"/>
      <c r="F3116" s="68"/>
      <c r="G3116" s="68"/>
      <c r="H3116" s="68"/>
    </row>
    <row r="3117" spans="1:8" x14ac:dyDescent="0.3">
      <c r="A3117" s="68"/>
      <c r="B3117" s="68"/>
      <c r="C3117" s="68"/>
      <c r="D3117" s="68"/>
      <c r="E3117" s="68"/>
      <c r="F3117" s="68"/>
      <c r="G3117" s="68"/>
      <c r="H3117" s="68"/>
    </row>
    <row r="3118" spans="1:8" x14ac:dyDescent="0.3">
      <c r="A3118" s="68"/>
      <c r="B3118" s="68"/>
      <c r="C3118" s="68"/>
      <c r="D3118" s="68"/>
      <c r="E3118" s="68"/>
      <c r="F3118" s="68"/>
      <c r="G3118" s="68"/>
      <c r="H3118" s="68"/>
    </row>
    <row r="3119" spans="1:8" x14ac:dyDescent="0.3">
      <c r="A3119" s="68"/>
      <c r="B3119" s="68"/>
      <c r="C3119" s="68"/>
      <c r="D3119" s="68"/>
      <c r="E3119" s="68"/>
      <c r="F3119" s="68"/>
      <c r="G3119" s="68"/>
      <c r="H3119" s="68"/>
    </row>
    <row r="3120" spans="1:8" x14ac:dyDescent="0.3">
      <c r="A3120" s="68"/>
      <c r="B3120" s="68"/>
      <c r="C3120" s="68"/>
      <c r="D3120" s="68"/>
      <c r="E3120" s="68"/>
      <c r="F3120" s="68"/>
      <c r="G3120" s="68"/>
      <c r="H3120" s="68"/>
    </row>
    <row r="3121" spans="1:8" x14ac:dyDescent="0.3">
      <c r="A3121" s="68"/>
      <c r="B3121" s="68"/>
      <c r="C3121" s="68"/>
      <c r="D3121" s="68"/>
      <c r="E3121" s="68"/>
      <c r="F3121" s="68"/>
      <c r="G3121" s="68"/>
      <c r="H3121" s="68"/>
    </row>
    <row r="3122" spans="1:8" x14ac:dyDescent="0.3">
      <c r="A3122" s="68"/>
      <c r="B3122" s="68"/>
      <c r="C3122" s="68"/>
      <c r="D3122" s="68"/>
      <c r="E3122" s="68"/>
      <c r="F3122" s="68"/>
      <c r="G3122" s="68"/>
      <c r="H3122" s="68"/>
    </row>
    <row r="3123" spans="1:8" x14ac:dyDescent="0.3">
      <c r="A3123" s="68"/>
      <c r="B3123" s="68"/>
      <c r="C3123" s="68"/>
      <c r="D3123" s="68"/>
      <c r="E3123" s="68"/>
      <c r="F3123" s="68"/>
      <c r="G3123" s="68"/>
      <c r="H3123" s="68"/>
    </row>
    <row r="3124" spans="1:8" x14ac:dyDescent="0.3">
      <c r="A3124" s="68"/>
      <c r="B3124" s="68"/>
      <c r="C3124" s="68"/>
      <c r="D3124" s="68"/>
      <c r="E3124" s="68"/>
      <c r="F3124" s="68"/>
      <c r="G3124" s="68"/>
      <c r="H3124" s="68"/>
    </row>
    <row r="3125" spans="1:8" x14ac:dyDescent="0.3">
      <c r="A3125" s="68"/>
      <c r="B3125" s="68"/>
      <c r="C3125" s="68"/>
      <c r="D3125" s="68"/>
      <c r="E3125" s="68"/>
      <c r="F3125" s="68"/>
      <c r="G3125" s="68"/>
      <c r="H3125" s="68"/>
    </row>
    <row r="3126" spans="1:8" x14ac:dyDescent="0.3">
      <c r="A3126" s="68"/>
      <c r="B3126" s="68"/>
      <c r="C3126" s="68"/>
      <c r="D3126" s="68"/>
      <c r="E3126" s="68"/>
      <c r="F3126" s="68"/>
      <c r="G3126" s="68"/>
      <c r="H3126" s="68"/>
    </row>
    <row r="3127" spans="1:8" x14ac:dyDescent="0.3">
      <c r="A3127" s="68"/>
      <c r="B3127" s="68"/>
      <c r="C3127" s="68"/>
      <c r="D3127" s="68"/>
      <c r="E3127" s="68"/>
      <c r="F3127" s="68"/>
      <c r="G3127" s="68"/>
      <c r="H3127" s="68"/>
    </row>
    <row r="3128" spans="1:8" x14ac:dyDescent="0.3">
      <c r="A3128" s="68"/>
      <c r="B3128" s="68"/>
      <c r="C3128" s="68"/>
      <c r="D3128" s="68"/>
      <c r="E3128" s="68"/>
      <c r="F3128" s="68"/>
      <c r="G3128" s="68"/>
      <c r="H3128" s="68"/>
    </row>
    <row r="3129" spans="1:8" x14ac:dyDescent="0.3">
      <c r="A3129" s="68"/>
      <c r="B3129" s="68"/>
      <c r="C3129" s="68"/>
      <c r="D3129" s="68"/>
      <c r="E3129" s="68"/>
      <c r="F3129" s="68"/>
      <c r="G3129" s="68"/>
      <c r="H3129" s="68"/>
    </row>
    <row r="3130" spans="1:8" x14ac:dyDescent="0.3">
      <c r="A3130" s="68"/>
      <c r="B3130" s="68"/>
      <c r="C3130" s="68"/>
      <c r="D3130" s="68"/>
      <c r="E3130" s="68"/>
      <c r="F3130" s="68"/>
      <c r="G3130" s="68"/>
      <c r="H3130" s="68"/>
    </row>
    <row r="3131" spans="1:8" x14ac:dyDescent="0.3">
      <c r="A3131" s="68"/>
      <c r="B3131" s="68"/>
      <c r="C3131" s="68"/>
      <c r="D3131" s="68"/>
      <c r="E3131" s="68"/>
      <c r="F3131" s="68"/>
      <c r="G3131" s="68"/>
      <c r="H3131" s="68"/>
    </row>
    <row r="3132" spans="1:8" x14ac:dyDescent="0.3">
      <c r="A3132" s="68"/>
      <c r="B3132" s="68"/>
      <c r="C3132" s="68"/>
      <c r="D3132" s="68"/>
      <c r="E3132" s="68"/>
      <c r="F3132" s="68"/>
      <c r="G3132" s="68"/>
      <c r="H3132" s="68"/>
    </row>
    <row r="3133" spans="1:8" x14ac:dyDescent="0.3">
      <c r="A3133" s="68"/>
      <c r="B3133" s="68"/>
      <c r="C3133" s="68"/>
      <c r="D3133" s="68"/>
      <c r="E3133" s="68"/>
      <c r="F3133" s="68"/>
      <c r="G3133" s="68"/>
      <c r="H3133" s="68"/>
    </row>
    <row r="3134" spans="1:8" x14ac:dyDescent="0.3">
      <c r="A3134" s="68"/>
      <c r="B3134" s="68"/>
      <c r="C3134" s="68"/>
      <c r="D3134" s="68"/>
      <c r="E3134" s="68"/>
      <c r="F3134" s="68"/>
      <c r="G3134" s="68"/>
      <c r="H3134" s="68"/>
    </row>
    <row r="3135" spans="1:8" x14ac:dyDescent="0.3">
      <c r="A3135" s="68"/>
      <c r="B3135" s="68"/>
      <c r="C3135" s="68"/>
      <c r="D3135" s="68"/>
      <c r="E3135" s="68"/>
      <c r="F3135" s="68"/>
      <c r="G3135" s="68"/>
      <c r="H3135" s="68"/>
    </row>
    <row r="3136" spans="1:8" x14ac:dyDescent="0.3">
      <c r="A3136" s="68"/>
      <c r="B3136" s="68"/>
      <c r="C3136" s="68"/>
      <c r="D3136" s="68"/>
      <c r="E3136" s="68"/>
      <c r="F3136" s="68"/>
      <c r="G3136" s="68"/>
      <c r="H3136" s="68"/>
    </row>
    <row r="3137" spans="1:8" x14ac:dyDescent="0.3">
      <c r="A3137" s="68"/>
      <c r="B3137" s="68"/>
      <c r="C3137" s="68"/>
      <c r="D3137" s="68"/>
      <c r="E3137" s="68"/>
      <c r="F3137" s="68"/>
      <c r="G3137" s="68"/>
      <c r="H3137" s="68"/>
    </row>
    <row r="3138" spans="1:8" x14ac:dyDescent="0.3">
      <c r="A3138" s="68"/>
      <c r="B3138" s="68"/>
      <c r="C3138" s="68"/>
      <c r="D3138" s="68"/>
      <c r="E3138" s="68"/>
      <c r="F3138" s="68"/>
      <c r="G3138" s="68"/>
      <c r="H3138" s="68"/>
    </row>
    <row r="3139" spans="1:8" x14ac:dyDescent="0.3">
      <c r="A3139" s="68"/>
      <c r="B3139" s="68"/>
      <c r="C3139" s="68"/>
      <c r="D3139" s="68"/>
      <c r="E3139" s="68"/>
      <c r="F3139" s="68"/>
      <c r="G3139" s="68"/>
      <c r="H3139" s="68"/>
    </row>
    <row r="3140" spans="1:8" x14ac:dyDescent="0.3">
      <c r="A3140" s="68"/>
      <c r="B3140" s="68"/>
      <c r="C3140" s="68"/>
      <c r="D3140" s="68"/>
      <c r="E3140" s="68"/>
      <c r="F3140" s="68"/>
      <c r="G3140" s="68"/>
      <c r="H3140" s="68"/>
    </row>
    <row r="3141" spans="1:8" x14ac:dyDescent="0.3">
      <c r="A3141" s="68"/>
      <c r="B3141" s="68"/>
      <c r="C3141" s="68"/>
      <c r="D3141" s="68"/>
      <c r="E3141" s="68"/>
      <c r="F3141" s="68"/>
      <c r="G3141" s="68"/>
      <c r="H3141" s="68"/>
    </row>
    <row r="3142" spans="1:8" x14ac:dyDescent="0.3">
      <c r="A3142" s="68"/>
      <c r="B3142" s="68"/>
      <c r="C3142" s="68"/>
      <c r="D3142" s="68"/>
      <c r="E3142" s="68"/>
      <c r="F3142" s="68"/>
      <c r="G3142" s="68"/>
      <c r="H3142" s="68"/>
    </row>
    <row r="3143" spans="1:8" x14ac:dyDescent="0.3">
      <c r="A3143" s="68"/>
      <c r="B3143" s="68"/>
      <c r="C3143" s="68"/>
      <c r="D3143" s="68"/>
      <c r="E3143" s="68"/>
      <c r="F3143" s="68"/>
      <c r="G3143" s="68"/>
      <c r="H3143" s="68"/>
    </row>
    <row r="3144" spans="1:8" x14ac:dyDescent="0.3">
      <c r="A3144" s="68"/>
      <c r="B3144" s="68"/>
      <c r="C3144" s="68"/>
      <c r="D3144" s="68"/>
      <c r="E3144" s="68"/>
      <c r="F3144" s="68"/>
      <c r="G3144" s="68"/>
      <c r="H3144" s="68"/>
    </row>
    <row r="3145" spans="1:8" x14ac:dyDescent="0.3">
      <c r="A3145" s="68"/>
      <c r="B3145" s="68"/>
      <c r="C3145" s="68"/>
      <c r="D3145" s="68"/>
      <c r="E3145" s="68"/>
      <c r="F3145" s="68"/>
      <c r="G3145" s="68"/>
      <c r="H3145" s="68"/>
    </row>
    <row r="3146" spans="1:8" x14ac:dyDescent="0.3">
      <c r="A3146" s="68"/>
      <c r="B3146" s="68"/>
      <c r="C3146" s="68"/>
      <c r="D3146" s="68"/>
      <c r="E3146" s="68"/>
      <c r="F3146" s="68"/>
      <c r="G3146" s="68"/>
      <c r="H3146" s="68"/>
    </row>
    <row r="3147" spans="1:8" x14ac:dyDescent="0.3">
      <c r="A3147" s="68"/>
      <c r="B3147" s="68"/>
      <c r="C3147" s="68"/>
      <c r="D3147" s="68"/>
      <c r="E3147" s="68"/>
      <c r="F3147" s="68"/>
      <c r="G3147" s="68"/>
      <c r="H3147" s="68"/>
    </row>
    <row r="3148" spans="1:8" x14ac:dyDescent="0.3">
      <c r="A3148" s="68"/>
      <c r="B3148" s="68"/>
      <c r="C3148" s="68"/>
      <c r="D3148" s="68"/>
      <c r="E3148" s="68"/>
      <c r="F3148" s="68"/>
      <c r="G3148" s="68"/>
      <c r="H3148" s="68"/>
    </row>
    <row r="3149" spans="1:8" x14ac:dyDescent="0.3">
      <c r="A3149" s="68"/>
      <c r="B3149" s="68"/>
      <c r="C3149" s="68"/>
      <c r="D3149" s="68"/>
      <c r="E3149" s="68"/>
      <c r="F3149" s="68"/>
      <c r="G3149" s="68"/>
      <c r="H3149" s="68"/>
    </row>
    <row r="3150" spans="1:8" x14ac:dyDescent="0.3">
      <c r="A3150" s="68"/>
      <c r="B3150" s="68"/>
      <c r="C3150" s="68"/>
      <c r="D3150" s="68"/>
      <c r="E3150" s="68"/>
      <c r="F3150" s="68"/>
      <c r="G3150" s="68"/>
      <c r="H3150" s="68"/>
    </row>
    <row r="3151" spans="1:8" x14ac:dyDescent="0.3">
      <c r="A3151" s="68"/>
      <c r="B3151" s="68"/>
      <c r="C3151" s="68"/>
      <c r="D3151" s="68"/>
      <c r="E3151" s="68"/>
      <c r="F3151" s="68"/>
      <c r="G3151" s="68"/>
      <c r="H3151" s="68"/>
    </row>
    <row r="3152" spans="1:8" x14ac:dyDescent="0.3">
      <c r="A3152" s="68"/>
      <c r="B3152" s="68"/>
      <c r="C3152" s="68"/>
      <c r="D3152" s="68"/>
      <c r="E3152" s="68"/>
      <c r="F3152" s="68"/>
      <c r="G3152" s="68"/>
      <c r="H3152" s="68"/>
    </row>
    <row r="3153" spans="1:8" x14ac:dyDescent="0.3">
      <c r="A3153" s="68"/>
      <c r="B3153" s="68"/>
      <c r="C3153" s="68"/>
      <c r="D3153" s="68"/>
      <c r="E3153" s="68"/>
      <c r="F3153" s="68"/>
      <c r="G3153" s="68"/>
      <c r="H3153" s="68"/>
    </row>
    <row r="3154" spans="1:8" x14ac:dyDescent="0.3">
      <c r="A3154" s="68"/>
      <c r="B3154" s="68"/>
      <c r="C3154" s="68"/>
      <c r="D3154" s="68"/>
      <c r="E3154" s="68"/>
      <c r="F3154" s="68"/>
      <c r="G3154" s="68"/>
      <c r="H3154" s="68"/>
    </row>
    <row r="3155" spans="1:8" x14ac:dyDescent="0.3">
      <c r="A3155" s="68"/>
      <c r="B3155" s="68"/>
      <c r="C3155" s="68"/>
      <c r="D3155" s="68"/>
      <c r="E3155" s="68"/>
      <c r="F3155" s="68"/>
      <c r="G3155" s="68"/>
      <c r="H3155" s="68"/>
    </row>
    <row r="3156" spans="1:8" x14ac:dyDescent="0.3">
      <c r="A3156" s="68"/>
      <c r="B3156" s="68"/>
      <c r="C3156" s="68"/>
      <c r="D3156" s="68"/>
      <c r="E3156" s="68"/>
      <c r="F3156" s="68"/>
      <c r="G3156" s="68"/>
      <c r="H3156" s="68"/>
    </row>
    <row r="3157" spans="1:8" x14ac:dyDescent="0.3">
      <c r="A3157" s="68"/>
      <c r="B3157" s="68"/>
      <c r="C3157" s="68"/>
      <c r="D3157" s="68"/>
      <c r="E3157" s="68"/>
      <c r="F3157" s="68"/>
      <c r="G3157" s="68"/>
      <c r="H3157" s="68"/>
    </row>
    <row r="3158" spans="1:8" x14ac:dyDescent="0.3">
      <c r="A3158" s="68"/>
      <c r="B3158" s="68"/>
      <c r="C3158" s="68"/>
      <c r="D3158" s="68"/>
      <c r="E3158" s="68"/>
      <c r="F3158" s="68"/>
      <c r="G3158" s="68"/>
      <c r="H3158" s="68"/>
    </row>
    <row r="3159" spans="1:8" x14ac:dyDescent="0.3">
      <c r="A3159" s="68"/>
      <c r="B3159" s="68"/>
      <c r="C3159" s="68"/>
      <c r="D3159" s="68"/>
      <c r="E3159" s="68"/>
      <c r="F3159" s="68"/>
      <c r="G3159" s="68"/>
      <c r="H3159" s="68"/>
    </row>
    <row r="3160" spans="1:8" x14ac:dyDescent="0.3">
      <c r="A3160" s="68"/>
      <c r="B3160" s="68"/>
      <c r="C3160" s="68"/>
      <c r="D3160" s="68"/>
      <c r="E3160" s="68"/>
      <c r="F3160" s="68"/>
      <c r="G3160" s="68"/>
      <c r="H3160" s="68"/>
    </row>
    <row r="3161" spans="1:8" x14ac:dyDescent="0.3">
      <c r="A3161" s="68"/>
      <c r="B3161" s="68"/>
      <c r="C3161" s="68"/>
      <c r="D3161" s="68"/>
      <c r="E3161" s="68"/>
      <c r="F3161" s="68"/>
      <c r="G3161" s="68"/>
      <c r="H3161" s="68"/>
    </row>
    <row r="3162" spans="1:8" x14ac:dyDescent="0.3">
      <c r="A3162" s="68"/>
      <c r="B3162" s="68"/>
      <c r="C3162" s="68"/>
      <c r="D3162" s="68"/>
      <c r="E3162" s="68"/>
      <c r="F3162" s="68"/>
      <c r="G3162" s="68"/>
      <c r="H3162" s="68"/>
    </row>
    <row r="3163" spans="1:8" x14ac:dyDescent="0.3">
      <c r="A3163" s="68"/>
      <c r="B3163" s="68"/>
      <c r="C3163" s="68"/>
      <c r="D3163" s="68"/>
      <c r="E3163" s="68"/>
      <c r="F3163" s="68"/>
      <c r="G3163" s="68"/>
      <c r="H3163" s="68"/>
    </row>
    <row r="3164" spans="1:8" x14ac:dyDescent="0.3">
      <c r="A3164" s="68"/>
      <c r="B3164" s="68"/>
      <c r="C3164" s="68"/>
      <c r="D3164" s="68"/>
      <c r="E3164" s="68"/>
      <c r="F3164" s="68"/>
      <c r="G3164" s="68"/>
      <c r="H3164" s="68"/>
    </row>
    <row r="3165" spans="1:8" x14ac:dyDescent="0.3">
      <c r="A3165" s="68"/>
      <c r="B3165" s="68"/>
      <c r="C3165" s="68"/>
      <c r="D3165" s="68"/>
      <c r="E3165" s="68"/>
      <c r="F3165" s="68"/>
      <c r="G3165" s="68"/>
      <c r="H3165" s="68"/>
    </row>
    <row r="3166" spans="1:8" x14ac:dyDescent="0.3">
      <c r="A3166" s="68"/>
      <c r="B3166" s="68"/>
      <c r="C3166" s="68"/>
      <c r="D3166" s="68"/>
      <c r="E3166" s="68"/>
      <c r="F3166" s="68"/>
      <c r="G3166" s="68"/>
      <c r="H3166" s="68"/>
    </row>
    <row r="3167" spans="1:8" x14ac:dyDescent="0.3">
      <c r="A3167" s="68"/>
      <c r="B3167" s="68"/>
      <c r="C3167" s="68"/>
      <c r="D3167" s="68"/>
      <c r="E3167" s="68"/>
      <c r="F3167" s="68"/>
      <c r="G3167" s="68"/>
      <c r="H3167" s="68"/>
    </row>
    <row r="3168" spans="1:8" x14ac:dyDescent="0.3">
      <c r="A3168" s="68"/>
      <c r="B3168" s="68"/>
      <c r="C3168" s="68"/>
      <c r="D3168" s="68"/>
      <c r="E3168" s="68"/>
      <c r="F3168" s="68"/>
      <c r="G3168" s="68"/>
      <c r="H3168" s="68"/>
    </row>
    <row r="3169" spans="1:8" x14ac:dyDescent="0.3">
      <c r="A3169" s="68"/>
      <c r="B3169" s="68"/>
      <c r="C3169" s="68"/>
      <c r="D3169" s="68"/>
      <c r="E3169" s="68"/>
      <c r="F3169" s="68"/>
      <c r="G3169" s="68"/>
      <c r="H3169" s="68"/>
    </row>
    <row r="3170" spans="1:8" x14ac:dyDescent="0.3">
      <c r="A3170" s="68"/>
      <c r="B3170" s="68"/>
      <c r="C3170" s="68"/>
      <c r="D3170" s="68"/>
      <c r="E3170" s="68"/>
      <c r="F3170" s="68"/>
      <c r="G3170" s="68"/>
      <c r="H3170" s="68"/>
    </row>
    <row r="3171" spans="1:8" x14ac:dyDescent="0.3">
      <c r="A3171" s="68"/>
      <c r="B3171" s="68"/>
      <c r="C3171" s="68"/>
      <c r="D3171" s="68"/>
      <c r="E3171" s="68"/>
      <c r="F3171" s="68"/>
      <c r="G3171" s="68"/>
      <c r="H3171" s="68"/>
    </row>
    <row r="3172" spans="1:8" x14ac:dyDescent="0.3">
      <c r="A3172" s="68"/>
      <c r="B3172" s="68"/>
      <c r="C3172" s="68"/>
      <c r="D3172" s="68"/>
      <c r="E3172" s="68"/>
      <c r="F3172" s="68"/>
      <c r="G3172" s="68"/>
      <c r="H3172" s="68"/>
    </row>
    <row r="3173" spans="1:8" x14ac:dyDescent="0.3">
      <c r="A3173" s="68"/>
      <c r="B3173" s="68"/>
      <c r="C3173" s="68"/>
      <c r="D3173" s="68"/>
      <c r="E3173" s="68"/>
      <c r="F3173" s="68"/>
      <c r="G3173" s="68"/>
      <c r="H3173" s="68"/>
    </row>
    <row r="3174" spans="1:8" x14ac:dyDescent="0.3">
      <c r="A3174" s="68"/>
      <c r="B3174" s="68"/>
      <c r="C3174" s="68"/>
      <c r="D3174" s="68"/>
      <c r="E3174" s="68"/>
      <c r="F3174" s="68"/>
      <c r="G3174" s="68"/>
      <c r="H3174" s="68"/>
    </row>
    <row r="3175" spans="1:8" x14ac:dyDescent="0.3">
      <c r="A3175" s="68"/>
      <c r="B3175" s="68"/>
      <c r="C3175" s="68"/>
      <c r="D3175" s="68"/>
      <c r="E3175" s="68"/>
      <c r="F3175" s="68"/>
      <c r="G3175" s="68"/>
      <c r="H3175" s="68"/>
    </row>
    <row r="3176" spans="1:8" x14ac:dyDescent="0.3">
      <c r="A3176" s="68"/>
      <c r="B3176" s="68"/>
      <c r="C3176" s="68"/>
      <c r="D3176" s="68"/>
      <c r="E3176" s="68"/>
      <c r="F3176" s="68"/>
      <c r="G3176" s="68"/>
      <c r="H3176" s="68"/>
    </row>
    <row r="3177" spans="1:8" x14ac:dyDescent="0.3">
      <c r="A3177" s="68"/>
      <c r="B3177" s="68"/>
      <c r="C3177" s="68"/>
      <c r="D3177" s="68"/>
      <c r="E3177" s="68"/>
      <c r="F3177" s="68"/>
      <c r="G3177" s="68"/>
      <c r="H3177" s="68"/>
    </row>
    <row r="3178" spans="1:8" x14ac:dyDescent="0.3">
      <c r="A3178" s="68"/>
      <c r="B3178" s="68"/>
      <c r="C3178" s="68"/>
      <c r="D3178" s="68"/>
      <c r="E3178" s="68"/>
      <c r="F3178" s="68"/>
      <c r="G3178" s="68"/>
      <c r="H3178" s="68"/>
    </row>
    <row r="3179" spans="1:8" x14ac:dyDescent="0.3">
      <c r="A3179" s="68"/>
      <c r="B3179" s="68"/>
      <c r="C3179" s="68"/>
      <c r="D3179" s="68"/>
      <c r="E3179" s="68"/>
      <c r="F3179" s="68"/>
      <c r="G3179" s="68"/>
      <c r="H3179" s="68"/>
    </row>
    <row r="3180" spans="1:8" x14ac:dyDescent="0.3">
      <c r="A3180" s="68"/>
      <c r="B3180" s="68"/>
      <c r="C3180" s="68"/>
      <c r="D3180" s="68"/>
      <c r="E3180" s="68"/>
      <c r="F3180" s="68"/>
      <c r="G3180" s="68"/>
      <c r="H3180" s="68"/>
    </row>
    <row r="3181" spans="1:8" x14ac:dyDescent="0.3">
      <c r="A3181" s="68"/>
      <c r="B3181" s="68"/>
      <c r="C3181" s="68"/>
      <c r="D3181" s="68"/>
      <c r="E3181" s="68"/>
      <c r="F3181" s="68"/>
      <c r="G3181" s="68"/>
      <c r="H3181" s="68"/>
    </row>
    <row r="3182" spans="1:8" x14ac:dyDescent="0.3">
      <c r="A3182" s="68"/>
      <c r="B3182" s="68"/>
      <c r="C3182" s="68"/>
      <c r="D3182" s="68"/>
      <c r="E3182" s="68"/>
      <c r="F3182" s="68"/>
      <c r="G3182" s="68"/>
      <c r="H3182" s="68"/>
    </row>
    <row r="3183" spans="1:8" x14ac:dyDescent="0.3">
      <c r="A3183" s="68"/>
      <c r="B3183" s="68"/>
      <c r="C3183" s="68"/>
      <c r="D3183" s="68"/>
      <c r="E3183" s="68"/>
      <c r="F3183" s="68"/>
      <c r="G3183" s="68"/>
      <c r="H3183" s="68"/>
    </row>
    <row r="3184" spans="1:8" x14ac:dyDescent="0.3">
      <c r="A3184" s="68"/>
      <c r="B3184" s="68"/>
      <c r="C3184" s="68"/>
      <c r="D3184" s="68"/>
      <c r="E3184" s="68"/>
      <c r="F3184" s="68"/>
      <c r="G3184" s="68"/>
      <c r="H3184" s="68"/>
    </row>
    <row r="3185" spans="1:8" x14ac:dyDescent="0.3">
      <c r="A3185" s="68"/>
      <c r="B3185" s="68"/>
      <c r="C3185" s="68"/>
      <c r="D3185" s="68"/>
      <c r="E3185" s="68"/>
      <c r="F3185" s="68"/>
      <c r="G3185" s="68"/>
      <c r="H3185" s="68"/>
    </row>
    <row r="3186" spans="1:8" x14ac:dyDescent="0.3">
      <c r="A3186" s="68"/>
      <c r="B3186" s="68"/>
      <c r="C3186" s="68"/>
      <c r="D3186" s="68"/>
      <c r="E3186" s="68"/>
      <c r="F3186" s="68"/>
      <c r="G3186" s="68"/>
      <c r="H3186" s="68"/>
    </row>
    <row r="3187" spans="1:8" x14ac:dyDescent="0.3">
      <c r="A3187" s="68"/>
      <c r="B3187" s="68"/>
      <c r="C3187" s="68"/>
      <c r="D3187" s="68"/>
      <c r="E3187" s="68"/>
      <c r="F3187" s="68"/>
      <c r="G3187" s="68"/>
      <c r="H3187" s="68"/>
    </row>
    <row r="3188" spans="1:8" x14ac:dyDescent="0.3">
      <c r="A3188" s="68"/>
      <c r="B3188" s="68"/>
      <c r="C3188" s="68"/>
      <c r="D3188" s="68"/>
      <c r="E3188" s="68"/>
      <c r="F3188" s="68"/>
      <c r="G3188" s="68"/>
      <c r="H3188" s="68"/>
    </row>
    <row r="3189" spans="1:8" x14ac:dyDescent="0.3">
      <c r="A3189" s="68"/>
      <c r="B3189" s="68"/>
      <c r="C3189" s="68"/>
      <c r="D3189" s="68"/>
      <c r="E3189" s="68"/>
      <c r="F3189" s="68"/>
      <c r="G3189" s="68"/>
      <c r="H3189" s="68"/>
    </row>
    <row r="3190" spans="1:8" x14ac:dyDescent="0.3">
      <c r="A3190" s="68"/>
      <c r="B3190" s="68"/>
      <c r="C3190" s="68"/>
      <c r="D3190" s="68"/>
      <c r="E3190" s="68"/>
      <c r="F3190" s="68"/>
      <c r="G3190" s="68"/>
      <c r="H3190" s="68"/>
    </row>
    <row r="3191" spans="1:8" x14ac:dyDescent="0.3">
      <c r="A3191" s="68"/>
      <c r="B3191" s="68"/>
      <c r="C3191" s="68"/>
      <c r="D3191" s="68"/>
      <c r="E3191" s="68"/>
      <c r="F3191" s="68"/>
      <c r="G3191" s="68"/>
      <c r="H3191" s="68"/>
    </row>
    <row r="3192" spans="1:8" x14ac:dyDescent="0.3">
      <c r="A3192" s="68"/>
      <c r="B3192" s="68"/>
      <c r="C3192" s="68"/>
      <c r="D3192" s="68"/>
      <c r="E3192" s="68"/>
      <c r="F3192" s="68"/>
      <c r="G3192" s="68"/>
      <c r="H3192" s="68"/>
    </row>
    <row r="3193" spans="1:8" x14ac:dyDescent="0.3">
      <c r="A3193" s="68"/>
      <c r="B3193" s="68"/>
      <c r="C3193" s="68"/>
      <c r="D3193" s="68"/>
      <c r="E3193" s="68"/>
      <c r="F3193" s="68"/>
      <c r="G3193" s="68"/>
      <c r="H3193" s="68"/>
    </row>
    <row r="3194" spans="1:8" x14ac:dyDescent="0.3">
      <c r="A3194" s="68"/>
      <c r="B3194" s="68"/>
      <c r="C3194" s="68"/>
      <c r="D3194" s="68"/>
      <c r="E3194" s="68"/>
      <c r="F3194" s="68"/>
      <c r="G3194" s="68"/>
      <c r="H3194" s="68"/>
    </row>
    <row r="3195" spans="1:8" x14ac:dyDescent="0.3">
      <c r="A3195" s="68"/>
      <c r="B3195" s="68"/>
      <c r="C3195" s="68"/>
      <c r="D3195" s="68"/>
      <c r="E3195" s="68"/>
      <c r="F3195" s="68"/>
      <c r="G3195" s="68"/>
      <c r="H3195" s="68"/>
    </row>
    <row r="3196" spans="1:8" x14ac:dyDescent="0.3">
      <c r="A3196" s="68"/>
      <c r="B3196" s="68"/>
      <c r="C3196" s="68"/>
      <c r="D3196" s="68"/>
      <c r="E3196" s="68"/>
      <c r="F3196" s="68"/>
      <c r="G3196" s="68"/>
      <c r="H3196" s="68"/>
    </row>
    <row r="3197" spans="1:8" x14ac:dyDescent="0.3">
      <c r="A3197" s="68"/>
      <c r="B3197" s="68"/>
      <c r="C3197" s="68"/>
      <c r="D3197" s="68"/>
      <c r="E3197" s="68"/>
      <c r="F3197" s="68"/>
      <c r="G3197" s="68"/>
      <c r="H3197" s="68"/>
    </row>
    <row r="3198" spans="1:8" x14ac:dyDescent="0.3">
      <c r="A3198" s="68"/>
      <c r="B3198" s="68"/>
      <c r="C3198" s="68"/>
      <c r="D3198" s="68"/>
      <c r="E3198" s="68"/>
      <c r="F3198" s="68"/>
      <c r="G3198" s="68"/>
      <c r="H3198" s="68"/>
    </row>
    <row r="3199" spans="1:8" x14ac:dyDescent="0.3">
      <c r="A3199" s="68"/>
      <c r="B3199" s="68"/>
      <c r="C3199" s="68"/>
      <c r="D3199" s="68"/>
      <c r="E3199" s="68"/>
      <c r="F3199" s="68"/>
      <c r="G3199" s="68"/>
      <c r="H3199" s="68"/>
    </row>
    <row r="3200" spans="1:8" x14ac:dyDescent="0.3">
      <c r="A3200" s="68"/>
      <c r="B3200" s="68"/>
      <c r="C3200" s="68"/>
      <c r="D3200" s="68"/>
      <c r="E3200" s="68"/>
      <c r="F3200" s="68"/>
      <c r="G3200" s="68"/>
      <c r="H3200" s="68"/>
    </row>
    <row r="3201" spans="1:8" x14ac:dyDescent="0.3">
      <c r="A3201" s="68"/>
      <c r="B3201" s="68"/>
      <c r="C3201" s="68"/>
      <c r="D3201" s="68"/>
      <c r="E3201" s="68"/>
      <c r="F3201" s="68"/>
      <c r="G3201" s="68"/>
      <c r="H3201" s="68"/>
    </row>
    <row r="3202" spans="1:8" x14ac:dyDescent="0.3">
      <c r="A3202" s="68"/>
      <c r="B3202" s="68"/>
      <c r="C3202" s="68"/>
      <c r="D3202" s="68"/>
      <c r="E3202" s="68"/>
      <c r="F3202" s="68"/>
      <c r="G3202" s="68"/>
      <c r="H3202" s="68"/>
    </row>
    <row r="3203" spans="1:8" x14ac:dyDescent="0.3">
      <c r="A3203" s="68"/>
      <c r="B3203" s="68"/>
      <c r="C3203" s="68"/>
      <c r="D3203" s="68"/>
      <c r="E3203" s="68"/>
      <c r="F3203" s="68"/>
      <c r="G3203" s="68"/>
      <c r="H3203" s="68"/>
    </row>
    <row r="3204" spans="1:8" x14ac:dyDescent="0.3">
      <c r="A3204" s="68"/>
      <c r="B3204" s="68"/>
      <c r="C3204" s="68"/>
      <c r="D3204" s="68"/>
      <c r="E3204" s="68"/>
      <c r="F3204" s="68"/>
      <c r="G3204" s="68"/>
      <c r="H3204" s="68"/>
    </row>
    <row r="3205" spans="1:8" x14ac:dyDescent="0.3">
      <c r="A3205" s="68"/>
      <c r="B3205" s="68"/>
      <c r="C3205" s="68"/>
      <c r="D3205" s="68"/>
      <c r="E3205" s="68"/>
      <c r="F3205" s="68"/>
      <c r="G3205" s="68"/>
      <c r="H3205" s="68"/>
    </row>
    <row r="3206" spans="1:8" x14ac:dyDescent="0.3">
      <c r="A3206" s="68"/>
      <c r="B3206" s="68"/>
      <c r="C3206" s="68"/>
      <c r="D3206" s="68"/>
      <c r="E3206" s="68"/>
      <c r="F3206" s="68"/>
      <c r="G3206" s="68"/>
      <c r="H3206" s="68"/>
    </row>
    <row r="3207" spans="1:8" x14ac:dyDescent="0.3">
      <c r="A3207" s="68"/>
      <c r="B3207" s="68"/>
      <c r="C3207" s="68"/>
      <c r="D3207" s="68"/>
      <c r="E3207" s="68"/>
      <c r="F3207" s="68"/>
      <c r="G3207" s="68"/>
      <c r="H3207" s="68"/>
    </row>
    <row r="3208" spans="1:8" x14ac:dyDescent="0.3">
      <c r="A3208" s="68"/>
      <c r="B3208" s="68"/>
      <c r="C3208" s="68"/>
      <c r="D3208" s="68"/>
      <c r="E3208" s="68"/>
      <c r="F3208" s="68"/>
      <c r="G3208" s="68"/>
      <c r="H3208" s="68"/>
    </row>
    <row r="3209" spans="1:8" x14ac:dyDescent="0.3">
      <c r="A3209" s="68"/>
      <c r="B3209" s="68"/>
      <c r="C3209" s="68"/>
      <c r="D3209" s="68"/>
      <c r="E3209" s="68"/>
      <c r="F3209" s="68"/>
      <c r="G3209" s="68"/>
      <c r="H3209" s="68"/>
    </row>
    <row r="3210" spans="1:8" x14ac:dyDescent="0.3">
      <c r="A3210" s="68"/>
      <c r="B3210" s="68"/>
      <c r="C3210" s="68"/>
      <c r="D3210" s="68"/>
      <c r="E3210" s="68"/>
      <c r="F3210" s="68"/>
      <c r="G3210" s="68"/>
      <c r="H3210" s="68"/>
    </row>
    <row r="3211" spans="1:8" x14ac:dyDescent="0.3">
      <c r="A3211" s="68"/>
      <c r="B3211" s="68"/>
      <c r="C3211" s="68"/>
      <c r="D3211" s="68"/>
      <c r="E3211" s="68"/>
      <c r="F3211" s="68"/>
      <c r="G3211" s="68"/>
      <c r="H3211" s="68"/>
    </row>
    <row r="3212" spans="1:8" x14ac:dyDescent="0.3">
      <c r="A3212" s="68"/>
      <c r="B3212" s="68"/>
      <c r="C3212" s="68"/>
      <c r="D3212" s="68"/>
      <c r="E3212" s="68"/>
      <c r="F3212" s="68"/>
      <c r="G3212" s="68"/>
      <c r="H3212" s="68"/>
    </row>
    <row r="3213" spans="1:8" x14ac:dyDescent="0.3">
      <c r="A3213" s="68"/>
      <c r="B3213" s="68"/>
      <c r="C3213" s="68"/>
      <c r="D3213" s="68"/>
      <c r="E3213" s="68"/>
      <c r="F3213" s="68"/>
      <c r="G3213" s="68"/>
      <c r="H3213" s="68"/>
    </row>
    <row r="3214" spans="1:8" x14ac:dyDescent="0.3">
      <c r="A3214" s="68"/>
      <c r="B3214" s="68"/>
      <c r="C3214" s="68"/>
      <c r="D3214" s="68"/>
      <c r="E3214" s="68"/>
      <c r="F3214" s="68"/>
      <c r="G3214" s="68"/>
      <c r="H3214" s="68"/>
    </row>
    <row r="3215" spans="1:8" x14ac:dyDescent="0.3">
      <c r="A3215" s="68"/>
      <c r="B3215" s="68"/>
      <c r="C3215" s="68"/>
      <c r="D3215" s="68"/>
      <c r="E3215" s="68"/>
      <c r="F3215" s="68"/>
      <c r="G3215" s="68"/>
      <c r="H3215" s="68"/>
    </row>
    <row r="3216" spans="1:8" x14ac:dyDescent="0.3">
      <c r="A3216" s="68"/>
      <c r="B3216" s="68"/>
      <c r="C3216" s="68"/>
      <c r="D3216" s="68"/>
      <c r="E3216" s="68"/>
      <c r="F3216" s="68"/>
      <c r="G3216" s="68"/>
      <c r="H3216" s="68"/>
    </row>
    <row r="3217" spans="1:8" x14ac:dyDescent="0.3">
      <c r="A3217" s="68"/>
      <c r="B3217" s="68"/>
      <c r="C3217" s="68"/>
      <c r="D3217" s="68"/>
      <c r="E3217" s="68"/>
      <c r="F3217" s="68"/>
      <c r="G3217" s="68"/>
      <c r="H3217" s="68"/>
    </row>
    <row r="3218" spans="1:8" x14ac:dyDescent="0.3">
      <c r="A3218" s="68"/>
      <c r="B3218" s="68"/>
      <c r="C3218" s="68"/>
      <c r="D3218" s="68"/>
      <c r="E3218" s="68"/>
      <c r="F3218" s="68"/>
      <c r="G3218" s="68"/>
      <c r="H3218" s="68"/>
    </row>
    <row r="3219" spans="1:8" x14ac:dyDescent="0.3">
      <c r="A3219" s="68"/>
      <c r="B3219" s="68"/>
      <c r="C3219" s="68"/>
      <c r="D3219" s="68"/>
      <c r="E3219" s="68"/>
      <c r="F3219" s="68"/>
      <c r="G3219" s="68"/>
      <c r="H3219" s="68"/>
    </row>
    <row r="3220" spans="1:8" x14ac:dyDescent="0.3">
      <c r="A3220" s="68"/>
      <c r="B3220" s="68"/>
      <c r="C3220" s="68"/>
      <c r="D3220" s="68"/>
      <c r="E3220" s="68"/>
      <c r="F3220" s="68"/>
      <c r="G3220" s="68"/>
      <c r="H3220" s="68"/>
    </row>
    <row r="3221" spans="1:8" x14ac:dyDescent="0.3">
      <c r="A3221" s="68"/>
      <c r="B3221" s="68"/>
      <c r="C3221" s="68"/>
      <c r="D3221" s="68"/>
      <c r="E3221" s="68"/>
      <c r="F3221" s="68"/>
      <c r="G3221" s="68"/>
      <c r="H3221" s="68"/>
    </row>
    <row r="3222" spans="1:8" x14ac:dyDescent="0.3">
      <c r="A3222" s="68"/>
      <c r="B3222" s="68"/>
      <c r="C3222" s="68"/>
      <c r="D3222" s="68"/>
      <c r="E3222" s="68"/>
      <c r="F3222" s="68"/>
      <c r="G3222" s="68"/>
      <c r="H3222" s="68"/>
    </row>
    <row r="3223" spans="1:8" x14ac:dyDescent="0.3">
      <c r="A3223" s="68"/>
      <c r="B3223" s="68"/>
      <c r="C3223" s="68"/>
      <c r="D3223" s="68"/>
      <c r="E3223" s="68"/>
      <c r="F3223" s="68"/>
      <c r="G3223" s="68"/>
      <c r="H3223" s="68"/>
    </row>
    <row r="3224" spans="1:8" x14ac:dyDescent="0.3">
      <c r="A3224" s="68"/>
      <c r="B3224" s="68"/>
      <c r="C3224" s="68"/>
      <c r="D3224" s="68"/>
      <c r="E3224" s="68"/>
      <c r="F3224" s="68"/>
      <c r="G3224" s="68"/>
      <c r="H3224" s="68"/>
    </row>
    <row r="3225" spans="1:8" x14ac:dyDescent="0.3">
      <c r="A3225" s="68"/>
      <c r="B3225" s="68"/>
      <c r="C3225" s="68"/>
      <c r="D3225" s="68"/>
      <c r="E3225" s="68"/>
      <c r="F3225" s="68"/>
      <c r="G3225" s="68"/>
      <c r="H3225" s="68"/>
    </row>
    <row r="3226" spans="1:8" x14ac:dyDescent="0.3">
      <c r="A3226" s="68"/>
      <c r="B3226" s="68"/>
      <c r="C3226" s="68"/>
      <c r="D3226" s="68"/>
      <c r="E3226" s="68"/>
      <c r="F3226" s="68"/>
      <c r="G3226" s="68"/>
      <c r="H3226" s="68"/>
    </row>
    <row r="3227" spans="1:8" x14ac:dyDescent="0.3">
      <c r="A3227" s="68"/>
      <c r="B3227" s="68"/>
      <c r="C3227" s="68"/>
      <c r="D3227" s="68"/>
      <c r="E3227" s="68"/>
      <c r="F3227" s="68"/>
      <c r="G3227" s="68"/>
      <c r="H3227" s="68"/>
    </row>
    <row r="3228" spans="1:8" x14ac:dyDescent="0.3">
      <c r="A3228" s="68"/>
      <c r="B3228" s="68"/>
      <c r="C3228" s="68"/>
      <c r="D3228" s="68"/>
      <c r="E3228" s="68"/>
      <c r="F3228" s="68"/>
      <c r="G3228" s="68"/>
      <c r="H3228" s="68"/>
    </row>
    <row r="3229" spans="1:8" x14ac:dyDescent="0.3">
      <c r="A3229" s="68"/>
      <c r="B3229" s="68"/>
      <c r="C3229" s="68"/>
      <c r="D3229" s="68"/>
      <c r="E3229" s="68"/>
      <c r="F3229" s="68"/>
      <c r="G3229" s="68"/>
      <c r="H3229" s="68"/>
    </row>
    <row r="3230" spans="1:8" x14ac:dyDescent="0.3">
      <c r="A3230" s="68"/>
      <c r="B3230" s="68"/>
      <c r="C3230" s="68"/>
      <c r="D3230" s="68"/>
      <c r="E3230" s="68"/>
      <c r="F3230" s="68"/>
      <c r="G3230" s="68"/>
      <c r="H3230" s="68"/>
    </row>
    <row r="3231" spans="1:8" x14ac:dyDescent="0.3">
      <c r="A3231" s="68"/>
      <c r="B3231" s="68"/>
      <c r="C3231" s="68"/>
      <c r="D3231" s="68"/>
      <c r="E3231" s="68"/>
      <c r="F3231" s="68"/>
      <c r="G3231" s="68"/>
      <c r="H3231" s="68"/>
    </row>
    <row r="3232" spans="1:8" x14ac:dyDescent="0.3">
      <c r="A3232" s="68"/>
      <c r="B3232" s="68"/>
      <c r="C3232" s="68"/>
      <c r="D3232" s="68"/>
      <c r="E3232" s="68"/>
      <c r="F3232" s="68"/>
      <c r="G3232" s="68"/>
      <c r="H3232" s="68"/>
    </row>
    <row r="3233" spans="1:8" x14ac:dyDescent="0.3">
      <c r="A3233" s="68"/>
      <c r="B3233" s="68"/>
      <c r="C3233" s="68"/>
      <c r="D3233" s="68"/>
      <c r="E3233" s="68"/>
      <c r="F3233" s="68"/>
      <c r="G3233" s="68"/>
      <c r="H3233" s="68"/>
    </row>
    <row r="3234" spans="1:8" x14ac:dyDescent="0.3">
      <c r="A3234" s="68"/>
      <c r="B3234" s="68"/>
      <c r="C3234" s="68"/>
      <c r="D3234" s="68"/>
      <c r="E3234" s="68"/>
      <c r="F3234" s="68"/>
      <c r="G3234" s="68"/>
      <c r="H3234" s="68"/>
    </row>
    <row r="3235" spans="1:8" x14ac:dyDescent="0.3">
      <c r="A3235" s="68"/>
      <c r="B3235" s="68"/>
      <c r="C3235" s="68"/>
      <c r="D3235" s="68"/>
      <c r="E3235" s="68"/>
      <c r="F3235" s="68"/>
      <c r="G3235" s="68"/>
      <c r="H3235" s="68"/>
    </row>
    <row r="3236" spans="1:8" x14ac:dyDescent="0.3">
      <c r="A3236" s="68"/>
      <c r="B3236" s="68"/>
      <c r="C3236" s="68"/>
      <c r="D3236" s="68"/>
      <c r="E3236" s="68"/>
      <c r="F3236" s="68"/>
      <c r="G3236" s="68"/>
      <c r="H3236" s="68"/>
    </row>
    <row r="3237" spans="1:8" x14ac:dyDescent="0.3">
      <c r="A3237" s="68"/>
      <c r="B3237" s="68"/>
      <c r="C3237" s="68"/>
      <c r="D3237" s="68"/>
      <c r="E3237" s="68"/>
      <c r="F3237" s="68"/>
      <c r="G3237" s="68"/>
      <c r="H3237" s="68"/>
    </row>
    <row r="3238" spans="1:8" x14ac:dyDescent="0.3">
      <c r="A3238" s="68"/>
      <c r="B3238" s="68"/>
      <c r="C3238" s="68"/>
      <c r="D3238" s="68"/>
      <c r="E3238" s="68"/>
      <c r="F3238" s="68"/>
      <c r="G3238" s="68"/>
      <c r="H3238" s="68"/>
    </row>
    <row r="3239" spans="1:8" x14ac:dyDescent="0.3">
      <c r="A3239" s="68"/>
      <c r="B3239" s="68"/>
      <c r="C3239" s="68"/>
      <c r="D3239" s="68"/>
      <c r="E3239" s="68"/>
      <c r="F3239" s="68"/>
      <c r="G3239" s="68"/>
      <c r="H3239" s="68"/>
    </row>
    <row r="3240" spans="1:8" x14ac:dyDescent="0.3">
      <c r="A3240" s="68"/>
      <c r="B3240" s="68"/>
      <c r="C3240" s="68"/>
      <c r="D3240" s="68"/>
      <c r="E3240" s="68"/>
      <c r="F3240" s="68"/>
      <c r="G3240" s="68"/>
      <c r="H3240" s="68"/>
    </row>
    <row r="3241" spans="1:8" x14ac:dyDescent="0.3">
      <c r="A3241" s="68"/>
      <c r="B3241" s="68"/>
      <c r="C3241" s="68"/>
      <c r="D3241" s="68"/>
      <c r="E3241" s="68"/>
      <c r="F3241" s="68"/>
      <c r="G3241" s="68"/>
      <c r="H3241" s="68"/>
    </row>
    <row r="3242" spans="1:8" x14ac:dyDescent="0.3">
      <c r="A3242" s="68"/>
      <c r="B3242" s="68"/>
      <c r="C3242" s="68"/>
      <c r="D3242" s="68"/>
      <c r="E3242" s="68"/>
      <c r="F3242" s="68"/>
      <c r="G3242" s="68"/>
      <c r="H3242" s="68"/>
    </row>
    <row r="3243" spans="1:8" x14ac:dyDescent="0.3">
      <c r="A3243" s="68"/>
      <c r="B3243" s="68"/>
      <c r="C3243" s="68"/>
      <c r="D3243" s="68"/>
      <c r="E3243" s="68"/>
      <c r="F3243" s="68"/>
      <c r="G3243" s="68"/>
      <c r="H3243" s="68"/>
    </row>
    <row r="3244" spans="1:8" x14ac:dyDescent="0.3">
      <c r="A3244" s="68"/>
      <c r="B3244" s="68"/>
      <c r="C3244" s="68"/>
      <c r="D3244" s="68"/>
      <c r="E3244" s="68"/>
      <c r="F3244" s="68"/>
      <c r="G3244" s="68"/>
      <c r="H3244" s="68"/>
    </row>
    <row r="3245" spans="1:8" x14ac:dyDescent="0.3">
      <c r="A3245" s="68"/>
      <c r="B3245" s="68"/>
      <c r="C3245" s="68"/>
      <c r="D3245" s="68"/>
      <c r="E3245" s="68"/>
      <c r="F3245" s="68"/>
      <c r="G3245" s="68"/>
      <c r="H3245" s="68"/>
    </row>
    <row r="3246" spans="1:8" x14ac:dyDescent="0.3">
      <c r="A3246" s="68"/>
      <c r="B3246" s="68"/>
      <c r="C3246" s="68"/>
      <c r="D3246" s="68"/>
      <c r="E3246" s="68"/>
      <c r="F3246" s="68"/>
      <c r="G3246" s="68"/>
      <c r="H3246" s="68"/>
    </row>
    <row r="3247" spans="1:8" x14ac:dyDescent="0.3">
      <c r="A3247" s="68"/>
      <c r="B3247" s="68"/>
      <c r="C3247" s="68"/>
      <c r="D3247" s="68"/>
      <c r="E3247" s="68"/>
      <c r="F3247" s="68"/>
      <c r="G3247" s="68"/>
      <c r="H3247" s="68"/>
    </row>
    <row r="3248" spans="1:8" x14ac:dyDescent="0.3">
      <c r="A3248" s="68"/>
      <c r="B3248" s="68"/>
      <c r="C3248" s="68"/>
      <c r="D3248" s="68"/>
      <c r="E3248" s="68"/>
      <c r="F3248" s="68"/>
      <c r="G3248" s="68"/>
      <c r="H3248" s="68"/>
    </row>
    <row r="3249" spans="1:8" x14ac:dyDescent="0.3">
      <c r="A3249" s="68"/>
      <c r="B3249" s="68"/>
      <c r="C3249" s="68"/>
      <c r="D3249" s="68"/>
      <c r="E3249" s="68"/>
      <c r="F3249" s="68"/>
      <c r="G3249" s="68"/>
      <c r="H3249" s="68"/>
    </row>
    <row r="3250" spans="1:8" x14ac:dyDescent="0.3">
      <c r="A3250" s="68"/>
      <c r="B3250" s="68"/>
      <c r="C3250" s="68"/>
      <c r="D3250" s="68"/>
      <c r="E3250" s="68"/>
      <c r="F3250" s="68"/>
      <c r="G3250" s="68"/>
      <c r="H3250" s="68"/>
    </row>
    <row r="3251" spans="1:8" x14ac:dyDescent="0.3">
      <c r="A3251" s="68"/>
      <c r="B3251" s="68"/>
      <c r="C3251" s="68"/>
      <c r="D3251" s="68"/>
      <c r="E3251" s="68"/>
      <c r="F3251" s="68"/>
      <c r="G3251" s="68"/>
      <c r="H3251" s="68"/>
    </row>
    <row r="3252" spans="1:8" x14ac:dyDescent="0.3">
      <c r="A3252" s="68"/>
      <c r="B3252" s="68"/>
      <c r="C3252" s="68"/>
      <c r="D3252" s="68"/>
      <c r="E3252" s="68"/>
      <c r="F3252" s="68"/>
      <c r="G3252" s="68"/>
      <c r="H3252" s="68"/>
    </row>
    <row r="3253" spans="1:8" x14ac:dyDescent="0.3">
      <c r="A3253" s="68"/>
      <c r="B3253" s="68"/>
      <c r="C3253" s="68"/>
      <c r="D3253" s="68"/>
      <c r="E3253" s="68"/>
      <c r="F3253" s="68"/>
      <c r="G3253" s="68"/>
      <c r="H3253" s="68"/>
    </row>
    <row r="3254" spans="1:8" x14ac:dyDescent="0.3">
      <c r="A3254" s="68"/>
      <c r="B3254" s="68"/>
      <c r="C3254" s="68"/>
      <c r="D3254" s="68"/>
      <c r="E3254" s="68"/>
      <c r="F3254" s="68"/>
      <c r="G3254" s="68"/>
      <c r="H3254" s="68"/>
    </row>
    <row r="3255" spans="1:8" x14ac:dyDescent="0.3">
      <c r="A3255" s="68"/>
      <c r="B3255" s="68"/>
      <c r="C3255" s="68"/>
      <c r="D3255" s="68"/>
      <c r="E3255" s="68"/>
      <c r="F3255" s="68"/>
      <c r="G3255" s="68"/>
      <c r="H3255" s="68"/>
    </row>
    <row r="3256" spans="1:8" x14ac:dyDescent="0.3">
      <c r="A3256" s="68"/>
      <c r="B3256" s="68"/>
      <c r="C3256" s="68"/>
      <c r="D3256" s="68"/>
      <c r="E3256" s="68"/>
      <c r="F3256" s="68"/>
      <c r="G3256" s="68"/>
      <c r="H3256" s="68"/>
    </row>
    <row r="3257" spans="1:8" x14ac:dyDescent="0.3">
      <c r="A3257" s="68"/>
      <c r="B3257" s="68"/>
      <c r="C3257" s="68"/>
      <c r="D3257" s="68"/>
      <c r="E3257" s="68"/>
      <c r="F3257" s="68"/>
      <c r="G3257" s="68"/>
      <c r="H3257" s="68"/>
    </row>
    <row r="3258" spans="1:8" x14ac:dyDescent="0.3">
      <c r="A3258" s="68"/>
      <c r="B3258" s="68"/>
      <c r="C3258" s="68"/>
      <c r="D3258" s="68"/>
      <c r="E3258" s="68"/>
      <c r="F3258" s="68"/>
      <c r="G3258" s="68"/>
      <c r="H3258" s="68"/>
    </row>
    <row r="3259" spans="1:8" x14ac:dyDescent="0.3">
      <c r="A3259" s="68"/>
      <c r="B3259" s="68"/>
      <c r="C3259" s="68"/>
      <c r="D3259" s="68"/>
      <c r="E3259" s="68"/>
      <c r="F3259" s="68"/>
      <c r="G3259" s="68"/>
      <c r="H3259" s="68"/>
    </row>
    <row r="3260" spans="1:8" x14ac:dyDescent="0.3">
      <c r="A3260" s="68"/>
      <c r="B3260" s="68"/>
      <c r="C3260" s="68"/>
      <c r="D3260" s="68"/>
      <c r="E3260" s="68"/>
      <c r="F3260" s="68"/>
      <c r="G3260" s="68"/>
      <c r="H3260" s="68"/>
    </row>
    <row r="3261" spans="1:8" x14ac:dyDescent="0.3">
      <c r="A3261" s="68"/>
      <c r="B3261" s="68"/>
      <c r="C3261" s="68"/>
      <c r="D3261" s="68"/>
      <c r="E3261" s="68"/>
      <c r="F3261" s="68"/>
      <c r="G3261" s="68"/>
      <c r="H3261" s="68"/>
    </row>
    <row r="3262" spans="1:8" x14ac:dyDescent="0.3">
      <c r="A3262" s="68"/>
      <c r="B3262" s="68"/>
      <c r="C3262" s="68"/>
      <c r="D3262" s="68"/>
      <c r="E3262" s="68"/>
      <c r="F3262" s="68"/>
      <c r="G3262" s="68"/>
      <c r="H3262" s="68"/>
    </row>
    <row r="3263" spans="1:8" x14ac:dyDescent="0.3">
      <c r="A3263" s="68"/>
      <c r="B3263" s="68"/>
      <c r="C3263" s="68"/>
      <c r="D3263" s="68"/>
      <c r="E3263" s="68"/>
      <c r="F3263" s="68"/>
      <c r="G3263" s="68"/>
      <c r="H3263" s="68"/>
    </row>
    <row r="3264" spans="1:8" x14ac:dyDescent="0.3">
      <c r="A3264" s="68"/>
      <c r="B3264" s="68"/>
      <c r="C3264" s="68"/>
      <c r="D3264" s="68"/>
      <c r="E3264" s="68"/>
      <c r="F3264" s="68"/>
      <c r="G3264" s="68"/>
      <c r="H3264" s="68"/>
    </row>
    <row r="3265" spans="1:8" x14ac:dyDescent="0.3">
      <c r="A3265" s="68"/>
      <c r="B3265" s="68"/>
      <c r="C3265" s="68"/>
      <c r="D3265" s="68"/>
      <c r="E3265" s="68"/>
      <c r="F3265" s="68"/>
      <c r="G3265" s="68"/>
      <c r="H3265" s="68"/>
    </row>
    <row r="3266" spans="1:8" x14ac:dyDescent="0.3">
      <c r="A3266" s="68"/>
      <c r="B3266" s="68"/>
      <c r="C3266" s="68"/>
      <c r="D3266" s="68"/>
      <c r="E3266" s="68"/>
      <c r="F3266" s="68"/>
      <c r="G3266" s="68"/>
      <c r="H3266" s="68"/>
    </row>
    <row r="3267" spans="1:8" x14ac:dyDescent="0.3">
      <c r="A3267" s="68"/>
      <c r="B3267" s="68"/>
      <c r="C3267" s="68"/>
      <c r="D3267" s="68"/>
      <c r="E3267" s="68"/>
      <c r="F3267" s="68"/>
      <c r="G3267" s="68"/>
      <c r="H3267" s="68"/>
    </row>
    <row r="3268" spans="1:8" x14ac:dyDescent="0.3">
      <c r="A3268" s="68"/>
      <c r="B3268" s="68"/>
      <c r="C3268" s="68"/>
      <c r="D3268" s="68"/>
      <c r="E3268" s="68"/>
      <c r="F3268" s="68"/>
      <c r="G3268" s="68"/>
      <c r="H3268" s="68"/>
    </row>
    <row r="3269" spans="1:8" x14ac:dyDescent="0.3">
      <c r="A3269" s="68"/>
      <c r="B3269" s="68"/>
      <c r="C3269" s="68"/>
      <c r="D3269" s="68"/>
      <c r="E3269" s="68"/>
      <c r="F3269" s="68"/>
      <c r="G3269" s="68"/>
      <c r="H3269" s="68"/>
    </row>
    <row r="3270" spans="1:8" x14ac:dyDescent="0.3">
      <c r="A3270" s="68"/>
      <c r="B3270" s="68"/>
      <c r="C3270" s="68"/>
      <c r="D3270" s="68"/>
      <c r="E3270" s="68"/>
      <c r="F3270" s="68"/>
      <c r="G3270" s="68"/>
      <c r="H3270" s="68"/>
    </row>
    <row r="3271" spans="1:8" x14ac:dyDescent="0.3">
      <c r="A3271" s="68"/>
      <c r="B3271" s="68"/>
      <c r="C3271" s="68"/>
      <c r="D3271" s="68"/>
      <c r="E3271" s="68"/>
      <c r="F3271" s="68"/>
      <c r="G3271" s="68"/>
      <c r="H3271" s="68"/>
    </row>
    <row r="3272" spans="1:8" x14ac:dyDescent="0.3">
      <c r="A3272" s="68"/>
      <c r="B3272" s="68"/>
      <c r="C3272" s="68"/>
      <c r="D3272" s="68"/>
      <c r="E3272" s="68"/>
      <c r="F3272" s="68"/>
      <c r="G3272" s="68"/>
      <c r="H3272" s="68"/>
    </row>
    <row r="3273" spans="1:8" x14ac:dyDescent="0.3">
      <c r="A3273" s="68"/>
      <c r="B3273" s="68"/>
      <c r="C3273" s="68"/>
      <c r="D3273" s="68"/>
      <c r="E3273" s="68"/>
      <c r="F3273" s="68"/>
      <c r="G3273" s="68"/>
      <c r="H3273" s="68"/>
    </row>
    <row r="3274" spans="1:8" x14ac:dyDescent="0.3">
      <c r="A3274" s="68"/>
      <c r="B3274" s="68"/>
      <c r="C3274" s="68"/>
      <c r="D3274" s="68"/>
      <c r="E3274" s="68"/>
      <c r="F3274" s="68"/>
      <c r="G3274" s="68"/>
      <c r="H3274" s="68"/>
    </row>
    <row r="3275" spans="1:8" x14ac:dyDescent="0.3">
      <c r="A3275" s="68"/>
      <c r="B3275" s="68"/>
      <c r="C3275" s="68"/>
      <c r="D3275" s="68"/>
      <c r="E3275" s="68"/>
      <c r="F3275" s="68"/>
      <c r="G3275" s="68"/>
      <c r="H3275" s="68"/>
    </row>
    <row r="3276" spans="1:8" x14ac:dyDescent="0.3">
      <c r="A3276" s="68"/>
      <c r="B3276" s="68"/>
      <c r="C3276" s="68"/>
      <c r="D3276" s="68"/>
      <c r="E3276" s="68"/>
      <c r="F3276" s="68"/>
      <c r="G3276" s="68"/>
      <c r="H3276" s="68"/>
    </row>
    <row r="3277" spans="1:8" x14ac:dyDescent="0.3">
      <c r="A3277" s="68"/>
      <c r="B3277" s="68"/>
      <c r="C3277" s="68"/>
      <c r="D3277" s="68"/>
      <c r="E3277" s="68"/>
      <c r="F3277" s="68"/>
      <c r="G3277" s="68"/>
      <c r="H3277" s="68"/>
    </row>
    <row r="3278" spans="1:8" x14ac:dyDescent="0.3">
      <c r="A3278" s="68"/>
      <c r="B3278" s="68"/>
      <c r="C3278" s="68"/>
      <c r="D3278" s="68"/>
      <c r="E3278" s="68"/>
      <c r="F3278" s="68"/>
      <c r="G3278" s="68"/>
      <c r="H3278" s="68"/>
    </row>
    <row r="3279" spans="1:8" x14ac:dyDescent="0.3">
      <c r="A3279" s="68"/>
      <c r="B3279" s="68"/>
      <c r="C3279" s="68"/>
      <c r="D3279" s="68"/>
      <c r="E3279" s="68"/>
      <c r="F3279" s="68"/>
      <c r="G3279" s="68"/>
      <c r="H3279" s="68"/>
    </row>
    <row r="3280" spans="1:8" x14ac:dyDescent="0.3">
      <c r="A3280" s="68"/>
      <c r="B3280" s="68"/>
      <c r="C3280" s="68"/>
      <c r="D3280" s="68"/>
      <c r="E3280" s="68"/>
      <c r="F3280" s="68"/>
      <c r="G3280" s="68"/>
      <c r="H3280" s="68"/>
    </row>
    <row r="3281" spans="1:8" x14ac:dyDescent="0.3">
      <c r="A3281" s="68"/>
      <c r="B3281" s="68"/>
      <c r="C3281" s="68"/>
      <c r="D3281" s="68"/>
      <c r="E3281" s="68"/>
      <c r="F3281" s="68"/>
      <c r="G3281" s="68"/>
      <c r="H3281" s="68"/>
    </row>
    <row r="3282" spans="1:8" x14ac:dyDescent="0.3">
      <c r="A3282" s="68"/>
      <c r="B3282" s="68"/>
      <c r="C3282" s="68"/>
      <c r="D3282" s="68"/>
      <c r="E3282" s="68"/>
      <c r="F3282" s="68"/>
      <c r="G3282" s="68"/>
      <c r="H3282" s="68"/>
    </row>
    <row r="3283" spans="1:8" x14ac:dyDescent="0.3">
      <c r="A3283" s="68"/>
      <c r="B3283" s="68"/>
      <c r="C3283" s="68"/>
      <c r="D3283" s="68"/>
      <c r="E3283" s="68"/>
      <c r="F3283" s="68"/>
      <c r="G3283" s="68"/>
      <c r="H3283" s="68"/>
    </row>
    <row r="3284" spans="1:8" x14ac:dyDescent="0.3">
      <c r="A3284" s="68"/>
      <c r="B3284" s="68"/>
      <c r="C3284" s="68"/>
      <c r="D3284" s="68"/>
      <c r="E3284" s="68"/>
      <c r="F3284" s="68"/>
      <c r="G3284" s="68"/>
      <c r="H3284" s="68"/>
    </row>
    <row r="3285" spans="1:8" x14ac:dyDescent="0.3">
      <c r="A3285" s="68"/>
      <c r="B3285" s="68"/>
      <c r="C3285" s="68"/>
      <c r="D3285" s="68"/>
      <c r="E3285" s="68"/>
      <c r="F3285" s="68"/>
      <c r="G3285" s="68"/>
      <c r="H3285" s="68"/>
    </row>
    <row r="3286" spans="1:8" x14ac:dyDescent="0.3">
      <c r="A3286" s="68"/>
      <c r="B3286" s="68"/>
      <c r="C3286" s="68"/>
      <c r="D3286" s="68"/>
      <c r="E3286" s="68"/>
      <c r="F3286" s="68"/>
      <c r="G3286" s="68"/>
      <c r="H3286" s="68"/>
    </row>
    <row r="3287" spans="1:8" x14ac:dyDescent="0.3">
      <c r="A3287" s="68"/>
      <c r="B3287" s="68"/>
      <c r="C3287" s="68"/>
      <c r="D3287" s="68"/>
      <c r="E3287" s="68"/>
      <c r="F3287" s="68"/>
      <c r="G3287" s="68"/>
      <c r="H3287" s="68"/>
    </row>
    <row r="3288" spans="1:8" x14ac:dyDescent="0.3">
      <c r="A3288" s="68"/>
      <c r="B3288" s="68"/>
      <c r="C3288" s="68"/>
      <c r="D3288" s="68"/>
      <c r="E3288" s="68"/>
      <c r="F3288" s="68"/>
      <c r="G3288" s="68"/>
      <c r="H3288" s="68"/>
    </row>
    <row r="3289" spans="1:8" x14ac:dyDescent="0.3">
      <c r="A3289" s="68"/>
      <c r="B3289" s="68"/>
      <c r="C3289" s="68"/>
      <c r="D3289" s="68"/>
      <c r="E3289" s="68"/>
      <c r="F3289" s="68"/>
      <c r="G3289" s="68"/>
      <c r="H3289" s="68"/>
    </row>
    <row r="3290" spans="1:8" x14ac:dyDescent="0.3">
      <c r="A3290" s="68"/>
      <c r="B3290" s="68"/>
      <c r="C3290" s="68"/>
      <c r="D3290" s="68"/>
      <c r="E3290" s="68"/>
      <c r="F3290" s="68"/>
      <c r="G3290" s="68"/>
      <c r="H3290" s="68"/>
    </row>
    <row r="3291" spans="1:8" x14ac:dyDescent="0.3">
      <c r="A3291" s="68"/>
      <c r="B3291" s="68"/>
      <c r="C3291" s="68"/>
      <c r="D3291" s="68"/>
      <c r="E3291" s="68"/>
      <c r="F3291" s="68"/>
      <c r="G3291" s="68"/>
      <c r="H3291" s="68"/>
    </row>
    <row r="3292" spans="1:8" x14ac:dyDescent="0.3">
      <c r="A3292" s="68"/>
      <c r="B3292" s="68"/>
      <c r="C3292" s="68"/>
      <c r="D3292" s="68"/>
      <c r="E3292" s="68"/>
      <c r="F3292" s="68"/>
      <c r="G3292" s="68"/>
      <c r="H3292" s="68"/>
    </row>
    <row r="3293" spans="1:8" x14ac:dyDescent="0.3">
      <c r="A3293" s="68"/>
      <c r="B3293" s="68"/>
      <c r="C3293" s="68"/>
      <c r="D3293" s="68"/>
      <c r="E3293" s="68"/>
      <c r="F3293" s="68"/>
      <c r="G3293" s="68"/>
      <c r="H3293" s="68"/>
    </row>
    <row r="3294" spans="1:8" x14ac:dyDescent="0.3">
      <c r="A3294" s="68"/>
      <c r="B3294" s="68"/>
      <c r="C3294" s="68"/>
      <c r="D3294" s="68"/>
      <c r="E3294" s="68"/>
      <c r="F3294" s="68"/>
      <c r="G3294" s="68"/>
      <c r="H3294" s="68"/>
    </row>
    <row r="3295" spans="1:8" x14ac:dyDescent="0.3">
      <c r="A3295" s="68"/>
      <c r="B3295" s="68"/>
      <c r="C3295" s="68"/>
      <c r="D3295" s="68"/>
      <c r="E3295" s="68"/>
      <c r="F3295" s="68"/>
      <c r="G3295" s="68"/>
      <c r="H3295" s="68"/>
    </row>
    <row r="3296" spans="1:8" x14ac:dyDescent="0.3">
      <c r="A3296" s="68"/>
      <c r="B3296" s="68"/>
      <c r="C3296" s="68"/>
      <c r="D3296" s="68"/>
      <c r="E3296" s="68"/>
      <c r="F3296" s="68"/>
      <c r="G3296" s="68"/>
      <c r="H3296" s="68"/>
    </row>
    <row r="3297" spans="1:8" x14ac:dyDescent="0.3">
      <c r="A3297" s="68"/>
      <c r="B3297" s="68"/>
      <c r="C3297" s="68"/>
      <c r="D3297" s="68"/>
      <c r="E3297" s="68"/>
      <c r="F3297" s="68"/>
      <c r="G3297" s="68"/>
      <c r="H3297" s="68"/>
    </row>
    <row r="3298" spans="1:8" x14ac:dyDescent="0.3">
      <c r="A3298" s="68"/>
      <c r="B3298" s="68"/>
      <c r="C3298" s="68"/>
      <c r="D3298" s="68"/>
      <c r="E3298" s="68"/>
      <c r="F3298" s="68"/>
      <c r="G3298" s="68"/>
      <c r="H3298" s="68"/>
    </row>
    <row r="3299" spans="1:8" x14ac:dyDescent="0.3">
      <c r="A3299" s="68"/>
      <c r="B3299" s="68"/>
      <c r="C3299" s="68"/>
      <c r="D3299" s="68"/>
      <c r="E3299" s="68"/>
      <c r="F3299" s="68"/>
      <c r="G3299" s="68"/>
      <c r="H3299" s="68"/>
    </row>
    <row r="3300" spans="1:8" x14ac:dyDescent="0.3">
      <c r="A3300" s="68"/>
      <c r="B3300" s="68"/>
      <c r="C3300" s="68"/>
      <c r="D3300" s="68"/>
      <c r="E3300" s="68"/>
      <c r="F3300" s="68"/>
      <c r="G3300" s="68"/>
      <c r="H3300" s="68"/>
    </row>
    <row r="3301" spans="1:8" x14ac:dyDescent="0.3">
      <c r="A3301" s="68"/>
      <c r="B3301" s="68"/>
      <c r="C3301" s="68"/>
      <c r="D3301" s="68"/>
      <c r="E3301" s="68"/>
      <c r="F3301" s="68"/>
      <c r="G3301" s="68"/>
      <c r="H3301" s="68"/>
    </row>
    <row r="3302" spans="1:8" x14ac:dyDescent="0.3">
      <c r="A3302" s="68"/>
      <c r="B3302" s="68"/>
      <c r="C3302" s="68"/>
      <c r="D3302" s="68"/>
      <c r="E3302" s="68"/>
      <c r="F3302" s="68"/>
      <c r="G3302" s="68"/>
      <c r="H3302" s="68"/>
    </row>
    <row r="3303" spans="1:8" x14ac:dyDescent="0.3">
      <c r="A3303" s="68"/>
      <c r="B3303" s="68"/>
      <c r="C3303" s="68"/>
      <c r="D3303" s="68"/>
      <c r="E3303" s="68"/>
      <c r="F3303" s="68"/>
      <c r="G3303" s="68"/>
      <c r="H3303" s="68"/>
    </row>
    <row r="3304" spans="1:8" x14ac:dyDescent="0.3">
      <c r="A3304" s="68"/>
      <c r="B3304" s="68"/>
      <c r="C3304" s="68"/>
      <c r="D3304" s="68"/>
      <c r="E3304" s="68"/>
      <c r="F3304" s="68"/>
      <c r="G3304" s="68"/>
      <c r="H3304" s="68"/>
    </row>
    <row r="3305" spans="1:8" x14ac:dyDescent="0.3">
      <c r="A3305" s="68"/>
      <c r="B3305" s="68"/>
      <c r="C3305" s="68"/>
      <c r="D3305" s="68"/>
      <c r="E3305" s="68"/>
      <c r="F3305" s="68"/>
      <c r="G3305" s="68"/>
      <c r="H3305" s="68"/>
    </row>
    <row r="3306" spans="1:8" x14ac:dyDescent="0.3">
      <c r="A3306" s="68"/>
      <c r="B3306" s="68"/>
      <c r="C3306" s="68"/>
      <c r="D3306" s="68"/>
      <c r="E3306" s="68"/>
      <c r="F3306" s="68"/>
      <c r="G3306" s="68"/>
      <c r="H3306" s="68"/>
    </row>
    <row r="3307" spans="1:8" x14ac:dyDescent="0.3">
      <c r="A3307" s="68"/>
      <c r="B3307" s="68"/>
      <c r="C3307" s="68"/>
      <c r="D3307" s="68"/>
      <c r="E3307" s="68"/>
      <c r="F3307" s="68"/>
      <c r="G3307" s="68"/>
      <c r="H3307" s="68"/>
    </row>
    <row r="3308" spans="1:8" x14ac:dyDescent="0.3">
      <c r="A3308" s="68"/>
      <c r="B3308" s="68"/>
      <c r="C3308" s="68"/>
      <c r="D3308" s="68"/>
      <c r="E3308" s="68"/>
      <c r="F3308" s="68"/>
      <c r="G3308" s="68"/>
      <c r="H3308" s="68"/>
    </row>
    <row r="3309" spans="1:8" x14ac:dyDescent="0.3">
      <c r="A3309" s="68"/>
      <c r="B3309" s="68"/>
      <c r="C3309" s="68"/>
      <c r="D3309" s="68"/>
      <c r="E3309" s="68"/>
      <c r="F3309" s="68"/>
      <c r="G3309" s="68"/>
      <c r="H3309" s="68"/>
    </row>
    <row r="3310" spans="1:8" x14ac:dyDescent="0.3">
      <c r="A3310" s="68"/>
      <c r="B3310" s="68"/>
      <c r="C3310" s="68"/>
      <c r="D3310" s="68"/>
      <c r="E3310" s="68"/>
      <c r="F3310" s="68"/>
      <c r="G3310" s="68"/>
      <c r="H3310" s="68"/>
    </row>
    <row r="3311" spans="1:8" x14ac:dyDescent="0.3">
      <c r="A3311" s="68"/>
      <c r="B3311" s="68"/>
      <c r="C3311" s="68"/>
      <c r="D3311" s="68"/>
      <c r="E3311" s="68"/>
      <c r="F3311" s="68"/>
      <c r="G3311" s="68"/>
      <c r="H3311" s="68"/>
    </row>
    <row r="3312" spans="1:8" x14ac:dyDescent="0.3">
      <c r="A3312" s="68"/>
      <c r="B3312" s="68"/>
      <c r="C3312" s="68"/>
      <c r="D3312" s="68"/>
      <c r="E3312" s="68"/>
      <c r="F3312" s="68"/>
      <c r="G3312" s="68"/>
      <c r="H3312" s="68"/>
    </row>
    <row r="3313" spans="1:8" x14ac:dyDescent="0.3">
      <c r="A3313" s="68"/>
      <c r="B3313" s="68"/>
      <c r="C3313" s="68"/>
      <c r="D3313" s="68"/>
      <c r="E3313" s="68"/>
      <c r="F3313" s="68"/>
      <c r="G3313" s="68"/>
      <c r="H3313" s="68"/>
    </row>
    <row r="3314" spans="1:8" x14ac:dyDescent="0.3">
      <c r="A3314" s="68"/>
      <c r="B3314" s="68"/>
      <c r="C3314" s="68"/>
      <c r="D3314" s="68"/>
      <c r="E3314" s="68"/>
      <c r="F3314" s="68"/>
      <c r="G3314" s="68"/>
      <c r="H3314" s="68"/>
    </row>
    <row r="3315" spans="1:8" x14ac:dyDescent="0.3">
      <c r="A3315" s="68"/>
      <c r="B3315" s="68"/>
      <c r="C3315" s="68"/>
      <c r="D3315" s="68"/>
      <c r="E3315" s="68"/>
      <c r="F3315" s="68"/>
      <c r="G3315" s="68"/>
      <c r="H3315" s="68"/>
    </row>
    <row r="3316" spans="1:8" x14ac:dyDescent="0.3">
      <c r="A3316" s="68"/>
      <c r="B3316" s="68"/>
      <c r="C3316" s="68"/>
      <c r="D3316" s="68"/>
      <c r="E3316" s="68"/>
      <c r="F3316" s="68"/>
      <c r="G3316" s="68"/>
      <c r="H3316" s="68"/>
    </row>
    <row r="3317" spans="1:8" x14ac:dyDescent="0.3">
      <c r="A3317" s="68"/>
      <c r="B3317" s="68"/>
      <c r="C3317" s="68"/>
      <c r="D3317" s="68"/>
      <c r="E3317" s="68"/>
      <c r="F3317" s="68"/>
      <c r="G3317" s="68"/>
      <c r="H3317" s="68"/>
    </row>
    <row r="3318" spans="1:8" x14ac:dyDescent="0.3">
      <c r="A3318" s="68"/>
      <c r="B3318" s="68"/>
      <c r="C3318" s="68"/>
      <c r="D3318" s="68"/>
      <c r="E3318" s="68"/>
      <c r="F3318" s="68"/>
      <c r="G3318" s="68"/>
      <c r="H3318" s="68"/>
    </row>
    <row r="3319" spans="1:8" x14ac:dyDescent="0.3">
      <c r="A3319" s="68"/>
      <c r="B3319" s="68"/>
      <c r="C3319" s="68"/>
      <c r="D3319" s="68"/>
      <c r="E3319" s="68"/>
      <c r="F3319" s="68"/>
      <c r="G3319" s="68"/>
      <c r="H3319" s="68"/>
    </row>
    <row r="3320" spans="1:8" x14ac:dyDescent="0.3">
      <c r="A3320" s="68"/>
      <c r="B3320" s="68"/>
      <c r="C3320" s="68"/>
      <c r="D3320" s="68"/>
      <c r="E3320" s="68"/>
      <c r="F3320" s="68"/>
      <c r="G3320" s="68"/>
      <c r="H3320" s="68"/>
    </row>
    <row r="3321" spans="1:8" x14ac:dyDescent="0.3">
      <c r="A3321" s="68"/>
      <c r="B3321" s="68"/>
      <c r="C3321" s="68"/>
      <c r="D3321" s="68"/>
      <c r="E3321" s="68"/>
      <c r="F3321" s="68"/>
      <c r="G3321" s="68"/>
      <c r="H3321" s="68"/>
    </row>
    <row r="3322" spans="1:8" x14ac:dyDescent="0.3">
      <c r="A3322" s="68"/>
      <c r="B3322" s="68"/>
      <c r="C3322" s="68"/>
      <c r="D3322" s="68"/>
      <c r="E3322" s="68"/>
      <c r="F3322" s="68"/>
      <c r="G3322" s="68"/>
      <c r="H3322" s="68"/>
    </row>
    <row r="3323" spans="1:8" x14ac:dyDescent="0.3">
      <c r="A3323" s="68"/>
      <c r="B3323" s="68"/>
      <c r="C3323" s="68"/>
      <c r="D3323" s="68"/>
      <c r="E3323" s="68"/>
      <c r="F3323" s="68"/>
      <c r="G3323" s="68"/>
      <c r="H3323" s="68"/>
    </row>
    <row r="3324" spans="1:8" x14ac:dyDescent="0.3">
      <c r="A3324" s="68"/>
      <c r="B3324" s="68"/>
      <c r="C3324" s="68"/>
      <c r="D3324" s="68"/>
      <c r="E3324" s="68"/>
      <c r="F3324" s="68"/>
      <c r="G3324" s="68"/>
      <c r="H3324" s="68"/>
    </row>
    <row r="3325" spans="1:8" x14ac:dyDescent="0.3">
      <c r="A3325" s="68"/>
      <c r="B3325" s="68"/>
      <c r="C3325" s="68"/>
      <c r="D3325" s="68"/>
      <c r="E3325" s="68"/>
      <c r="F3325" s="68"/>
      <c r="G3325" s="68"/>
      <c r="H3325" s="68"/>
    </row>
    <row r="3326" spans="1:8" x14ac:dyDescent="0.3">
      <c r="A3326" s="68"/>
      <c r="B3326" s="68"/>
      <c r="C3326" s="68"/>
      <c r="D3326" s="68"/>
      <c r="E3326" s="68"/>
      <c r="F3326" s="68"/>
      <c r="G3326" s="68"/>
      <c r="H3326" s="68"/>
    </row>
    <row r="3327" spans="1:8" x14ac:dyDescent="0.3">
      <c r="A3327" s="68"/>
      <c r="B3327" s="68"/>
      <c r="C3327" s="68"/>
      <c r="D3327" s="68"/>
      <c r="E3327" s="68"/>
      <c r="F3327" s="68"/>
      <c r="G3327" s="68"/>
      <c r="H3327" s="68"/>
    </row>
    <row r="3328" spans="1:8" x14ac:dyDescent="0.3">
      <c r="A3328" s="68"/>
      <c r="B3328" s="68"/>
      <c r="C3328" s="68"/>
      <c r="D3328" s="68"/>
      <c r="E3328" s="68"/>
      <c r="F3328" s="68"/>
      <c r="G3328" s="68"/>
      <c r="H3328" s="68"/>
    </row>
    <row r="3329" spans="1:8" x14ac:dyDescent="0.3">
      <c r="A3329" s="68"/>
      <c r="B3329" s="68"/>
      <c r="C3329" s="68"/>
      <c r="D3329" s="68"/>
      <c r="E3329" s="68"/>
      <c r="F3329" s="68"/>
      <c r="G3329" s="68"/>
      <c r="H3329" s="68"/>
    </row>
    <row r="3330" spans="1:8" x14ac:dyDescent="0.3">
      <c r="A3330" s="68"/>
      <c r="B3330" s="68"/>
      <c r="C3330" s="68"/>
      <c r="D3330" s="68"/>
      <c r="E3330" s="68"/>
      <c r="F3330" s="68"/>
      <c r="G3330" s="68"/>
      <c r="H3330" s="68"/>
    </row>
    <row r="3331" spans="1:8" x14ac:dyDescent="0.3">
      <c r="A3331" s="68"/>
      <c r="B3331" s="68"/>
      <c r="C3331" s="68"/>
      <c r="D3331" s="68"/>
      <c r="E3331" s="68"/>
      <c r="F3331" s="68"/>
      <c r="G3331" s="68"/>
      <c r="H3331" s="68"/>
    </row>
    <row r="3332" spans="1:8" x14ac:dyDescent="0.3">
      <c r="A3332" s="68"/>
      <c r="B3332" s="68"/>
      <c r="C3332" s="68"/>
      <c r="D3332" s="68"/>
      <c r="E3332" s="68"/>
      <c r="F3332" s="68"/>
      <c r="G3332" s="68"/>
      <c r="H3332" s="68"/>
    </row>
    <row r="3333" spans="1:8" x14ac:dyDescent="0.3">
      <c r="A3333" s="68"/>
      <c r="B3333" s="68"/>
      <c r="C3333" s="68"/>
      <c r="D3333" s="68"/>
      <c r="E3333" s="68"/>
      <c r="F3333" s="68"/>
      <c r="G3333" s="68"/>
      <c r="H3333" s="68"/>
    </row>
    <row r="3334" spans="1:8" x14ac:dyDescent="0.3">
      <c r="A3334" s="68"/>
      <c r="B3334" s="68"/>
      <c r="C3334" s="68"/>
      <c r="D3334" s="68"/>
      <c r="E3334" s="68"/>
      <c r="F3334" s="68"/>
      <c r="G3334" s="68"/>
      <c r="H3334" s="68"/>
    </row>
    <row r="3335" spans="1:8" x14ac:dyDescent="0.3">
      <c r="A3335" s="68"/>
      <c r="B3335" s="68"/>
      <c r="C3335" s="68"/>
      <c r="D3335" s="68"/>
      <c r="E3335" s="68"/>
      <c r="F3335" s="68"/>
      <c r="G3335" s="68"/>
      <c r="H3335" s="68"/>
    </row>
    <row r="3336" spans="1:8" x14ac:dyDescent="0.3">
      <c r="A3336" s="68"/>
      <c r="B3336" s="68"/>
      <c r="C3336" s="68"/>
      <c r="D3336" s="68"/>
      <c r="E3336" s="68"/>
      <c r="F3336" s="68"/>
      <c r="G3336" s="68"/>
      <c r="H3336" s="68"/>
    </row>
    <row r="3337" spans="1:8" x14ac:dyDescent="0.3">
      <c r="A3337" s="68"/>
      <c r="B3337" s="68"/>
      <c r="C3337" s="68"/>
      <c r="D3337" s="68"/>
      <c r="E3337" s="68"/>
      <c r="F3337" s="68"/>
      <c r="G3337" s="68"/>
      <c r="H3337" s="68"/>
    </row>
    <row r="3338" spans="1:8" x14ac:dyDescent="0.3">
      <c r="A3338" s="68"/>
      <c r="B3338" s="68"/>
      <c r="C3338" s="68"/>
      <c r="D3338" s="68"/>
      <c r="E3338" s="68"/>
      <c r="F3338" s="68"/>
      <c r="G3338" s="68"/>
      <c r="H3338" s="68"/>
    </row>
    <row r="3339" spans="1:8" x14ac:dyDescent="0.3">
      <c r="A3339" s="68"/>
      <c r="B3339" s="68"/>
      <c r="C3339" s="68"/>
      <c r="D3339" s="68"/>
      <c r="E3339" s="68"/>
      <c r="F3339" s="68"/>
      <c r="G3339" s="68"/>
      <c r="H3339" s="68"/>
    </row>
    <row r="3340" spans="1:8" x14ac:dyDescent="0.3">
      <c r="A3340" s="68"/>
      <c r="B3340" s="68"/>
      <c r="C3340" s="68"/>
      <c r="D3340" s="68"/>
      <c r="E3340" s="68"/>
      <c r="F3340" s="68"/>
      <c r="G3340" s="68"/>
      <c r="H3340" s="68"/>
    </row>
    <row r="3341" spans="1:8" x14ac:dyDescent="0.3">
      <c r="A3341" s="68"/>
      <c r="B3341" s="68"/>
      <c r="C3341" s="68"/>
      <c r="D3341" s="68"/>
      <c r="E3341" s="68"/>
      <c r="F3341" s="68"/>
      <c r="G3341" s="68"/>
      <c r="H3341" s="68"/>
    </row>
    <row r="3342" spans="1:8" x14ac:dyDescent="0.3">
      <c r="A3342" s="68"/>
      <c r="B3342" s="68"/>
      <c r="C3342" s="68"/>
      <c r="D3342" s="68"/>
      <c r="E3342" s="68"/>
      <c r="F3342" s="68"/>
      <c r="G3342" s="68"/>
      <c r="H3342" s="68"/>
    </row>
    <row r="3343" spans="1:8" x14ac:dyDescent="0.3">
      <c r="A3343" s="68"/>
      <c r="B3343" s="68"/>
      <c r="C3343" s="68"/>
      <c r="D3343" s="68"/>
      <c r="E3343" s="68"/>
      <c r="F3343" s="68"/>
      <c r="G3343" s="68"/>
      <c r="H3343" s="68"/>
    </row>
    <row r="3344" spans="1:8" x14ac:dyDescent="0.3">
      <c r="A3344" s="68"/>
      <c r="B3344" s="68"/>
      <c r="C3344" s="68"/>
      <c r="D3344" s="68"/>
      <c r="E3344" s="68"/>
      <c r="F3344" s="68"/>
      <c r="G3344" s="68"/>
      <c r="H3344" s="68"/>
    </row>
    <row r="3345" spans="1:8" x14ac:dyDescent="0.3">
      <c r="A3345" s="68"/>
      <c r="B3345" s="68"/>
      <c r="C3345" s="68"/>
      <c r="D3345" s="68"/>
      <c r="E3345" s="68"/>
      <c r="F3345" s="68"/>
      <c r="G3345" s="68"/>
      <c r="H3345" s="68"/>
    </row>
    <row r="3346" spans="1:8" x14ac:dyDescent="0.3">
      <c r="A3346" s="68"/>
      <c r="B3346" s="68"/>
      <c r="C3346" s="68"/>
      <c r="D3346" s="68"/>
      <c r="E3346" s="68"/>
      <c r="F3346" s="68"/>
      <c r="G3346" s="68"/>
      <c r="H3346" s="68"/>
    </row>
    <row r="3347" spans="1:8" x14ac:dyDescent="0.3">
      <c r="A3347" s="68"/>
      <c r="B3347" s="68"/>
      <c r="C3347" s="68"/>
      <c r="D3347" s="68"/>
      <c r="E3347" s="68"/>
      <c r="F3347" s="68"/>
      <c r="G3347" s="68"/>
      <c r="H3347" s="68"/>
    </row>
    <row r="3348" spans="1:8" x14ac:dyDescent="0.3">
      <c r="A3348" s="68"/>
      <c r="B3348" s="68"/>
      <c r="C3348" s="68"/>
      <c r="D3348" s="68"/>
      <c r="E3348" s="68"/>
      <c r="F3348" s="68"/>
      <c r="G3348" s="68"/>
      <c r="H3348" s="68"/>
    </row>
    <row r="3349" spans="1:8" x14ac:dyDescent="0.3">
      <c r="A3349" s="68"/>
      <c r="B3349" s="68"/>
      <c r="C3349" s="68"/>
      <c r="D3349" s="68"/>
      <c r="E3349" s="68"/>
      <c r="F3349" s="68"/>
      <c r="G3349" s="68"/>
      <c r="H3349" s="68"/>
    </row>
    <row r="3350" spans="1:8" x14ac:dyDescent="0.3">
      <c r="A3350" s="68"/>
      <c r="B3350" s="68"/>
      <c r="C3350" s="68"/>
      <c r="D3350" s="68"/>
      <c r="E3350" s="68"/>
      <c r="F3350" s="68"/>
      <c r="G3350" s="68"/>
      <c r="H3350" s="68"/>
    </row>
    <row r="3351" spans="1:8" x14ac:dyDescent="0.3">
      <c r="A3351" s="68"/>
      <c r="B3351" s="68"/>
      <c r="C3351" s="68"/>
      <c r="D3351" s="68"/>
      <c r="E3351" s="68"/>
      <c r="F3351" s="68"/>
      <c r="G3351" s="68"/>
      <c r="H3351" s="68"/>
    </row>
    <row r="3352" spans="1:8" x14ac:dyDescent="0.3">
      <c r="A3352" s="68"/>
      <c r="B3352" s="68"/>
      <c r="C3352" s="68"/>
      <c r="D3352" s="68"/>
      <c r="E3352" s="68"/>
      <c r="F3352" s="68"/>
      <c r="G3352" s="68"/>
      <c r="H3352" s="68"/>
    </row>
    <row r="3353" spans="1:8" x14ac:dyDescent="0.3">
      <c r="A3353" s="68"/>
      <c r="B3353" s="68"/>
      <c r="C3353" s="68"/>
      <c r="D3353" s="68"/>
      <c r="E3353" s="68"/>
      <c r="F3353" s="68"/>
      <c r="G3353" s="68"/>
      <c r="H3353" s="68"/>
    </row>
    <row r="3354" spans="1:8" x14ac:dyDescent="0.3">
      <c r="A3354" s="68"/>
      <c r="B3354" s="68"/>
      <c r="C3354" s="68"/>
      <c r="D3354" s="68"/>
      <c r="E3354" s="68"/>
      <c r="F3354" s="68"/>
      <c r="G3354" s="68"/>
      <c r="H3354" s="68"/>
    </row>
    <row r="3355" spans="1:8" x14ac:dyDescent="0.3">
      <c r="A3355" s="68"/>
      <c r="B3355" s="68"/>
      <c r="C3355" s="68"/>
      <c r="D3355" s="68"/>
      <c r="E3355" s="68"/>
      <c r="F3355" s="68"/>
      <c r="G3355" s="68"/>
      <c r="H3355" s="68"/>
    </row>
    <row r="3356" spans="1:8" x14ac:dyDescent="0.3">
      <c r="A3356" s="68"/>
      <c r="B3356" s="68"/>
      <c r="C3356" s="68"/>
      <c r="D3356" s="68"/>
      <c r="E3356" s="68"/>
      <c r="F3356" s="68"/>
      <c r="G3356" s="68"/>
      <c r="H3356" s="68"/>
    </row>
    <row r="3357" spans="1:8" x14ac:dyDescent="0.3">
      <c r="A3357" s="68"/>
      <c r="B3357" s="68"/>
      <c r="C3357" s="68"/>
      <c r="D3357" s="68"/>
      <c r="E3357" s="68"/>
      <c r="F3357" s="68"/>
      <c r="G3357" s="68"/>
      <c r="H3357" s="68"/>
    </row>
    <row r="3358" spans="1:8" x14ac:dyDescent="0.3">
      <c r="A3358" s="68"/>
      <c r="B3358" s="68"/>
      <c r="C3358" s="68"/>
      <c r="D3358" s="68"/>
      <c r="E3358" s="68"/>
      <c r="F3358" s="68"/>
      <c r="G3358" s="68"/>
      <c r="H3358" s="68"/>
    </row>
    <row r="3359" spans="1:8" x14ac:dyDescent="0.3">
      <c r="A3359" s="68"/>
      <c r="B3359" s="68"/>
      <c r="C3359" s="68"/>
      <c r="D3359" s="68"/>
      <c r="E3359" s="68"/>
      <c r="F3359" s="68"/>
      <c r="G3359" s="68"/>
      <c r="H3359" s="68"/>
    </row>
    <row r="3360" spans="1:8" x14ac:dyDescent="0.3">
      <c r="A3360" s="68"/>
      <c r="B3360" s="68"/>
      <c r="C3360" s="68"/>
      <c r="D3360" s="68"/>
      <c r="E3360" s="68"/>
      <c r="F3360" s="68"/>
      <c r="G3360" s="68"/>
      <c r="H3360" s="68"/>
    </row>
    <row r="3361" spans="1:8" x14ac:dyDescent="0.3">
      <c r="A3361" s="68"/>
      <c r="B3361" s="68"/>
      <c r="C3361" s="68"/>
      <c r="D3361" s="68"/>
      <c r="E3361" s="68"/>
      <c r="F3361" s="68"/>
      <c r="G3361" s="68"/>
      <c r="H3361" s="68"/>
    </row>
    <row r="3362" spans="1:8" x14ac:dyDescent="0.3">
      <c r="A3362" s="68"/>
      <c r="B3362" s="68"/>
      <c r="C3362" s="68"/>
      <c r="D3362" s="68"/>
      <c r="E3362" s="68"/>
      <c r="F3362" s="68"/>
      <c r="G3362" s="68"/>
      <c r="H3362" s="68"/>
    </row>
    <row r="3363" spans="1:8" x14ac:dyDescent="0.3">
      <c r="A3363" s="68"/>
      <c r="B3363" s="68"/>
      <c r="C3363" s="68"/>
      <c r="D3363" s="68"/>
      <c r="E3363" s="68"/>
      <c r="F3363" s="68"/>
      <c r="G3363" s="68"/>
      <c r="H3363" s="68"/>
    </row>
    <row r="3364" spans="1:8" x14ac:dyDescent="0.3">
      <c r="A3364" s="68"/>
      <c r="B3364" s="68"/>
      <c r="C3364" s="68"/>
      <c r="D3364" s="68"/>
      <c r="E3364" s="68"/>
      <c r="F3364" s="68"/>
      <c r="G3364" s="68"/>
      <c r="H3364" s="68"/>
    </row>
    <row r="3365" spans="1:8" x14ac:dyDescent="0.3">
      <c r="A3365" s="68"/>
      <c r="B3365" s="68"/>
      <c r="C3365" s="68"/>
      <c r="D3365" s="68"/>
      <c r="E3365" s="68"/>
      <c r="F3365" s="68"/>
      <c r="G3365" s="68"/>
      <c r="H3365" s="68"/>
    </row>
    <row r="3366" spans="1:8" x14ac:dyDescent="0.3">
      <c r="A3366" s="68"/>
      <c r="B3366" s="68"/>
      <c r="C3366" s="68"/>
      <c r="D3366" s="68"/>
      <c r="E3366" s="68"/>
      <c r="F3366" s="68"/>
      <c r="G3366" s="68"/>
      <c r="H3366" s="68"/>
    </row>
    <row r="3367" spans="1:8" x14ac:dyDescent="0.3">
      <c r="A3367" s="68"/>
      <c r="B3367" s="68"/>
      <c r="C3367" s="68"/>
      <c r="D3367" s="68"/>
      <c r="E3367" s="68"/>
      <c r="F3367" s="68"/>
      <c r="G3367" s="68"/>
      <c r="H3367" s="68"/>
    </row>
    <row r="3368" spans="1:8" x14ac:dyDescent="0.3">
      <c r="A3368" s="68"/>
      <c r="B3368" s="68"/>
      <c r="C3368" s="68"/>
      <c r="D3368" s="68"/>
      <c r="E3368" s="68"/>
      <c r="F3368" s="68"/>
      <c r="G3368" s="68"/>
      <c r="H3368" s="68"/>
    </row>
    <row r="3369" spans="1:8" x14ac:dyDescent="0.3">
      <c r="A3369" s="68"/>
      <c r="B3369" s="68"/>
      <c r="C3369" s="68"/>
      <c r="D3369" s="68"/>
      <c r="E3369" s="68"/>
      <c r="F3369" s="68"/>
      <c r="G3369" s="68"/>
      <c r="H3369" s="68"/>
    </row>
    <row r="3370" spans="1:8" x14ac:dyDescent="0.3">
      <c r="A3370" s="68"/>
      <c r="B3370" s="68"/>
      <c r="C3370" s="68"/>
      <c r="D3370" s="68"/>
      <c r="E3370" s="68"/>
      <c r="F3370" s="68"/>
      <c r="G3370" s="68"/>
      <c r="H3370" s="68"/>
    </row>
    <row r="3371" spans="1:8" x14ac:dyDescent="0.3">
      <c r="A3371" s="68"/>
      <c r="B3371" s="68"/>
      <c r="C3371" s="68"/>
      <c r="D3371" s="68"/>
      <c r="E3371" s="68"/>
      <c r="F3371" s="68"/>
      <c r="G3371" s="68"/>
      <c r="H3371" s="68"/>
    </row>
    <row r="3372" spans="1:8" x14ac:dyDescent="0.3">
      <c r="A3372" s="68"/>
      <c r="B3372" s="68"/>
      <c r="C3372" s="68"/>
      <c r="D3372" s="68"/>
      <c r="E3372" s="68"/>
      <c r="F3372" s="68"/>
      <c r="G3372" s="68"/>
      <c r="H3372" s="68"/>
    </row>
    <row r="3373" spans="1:8" x14ac:dyDescent="0.3">
      <c r="A3373" s="68"/>
      <c r="B3373" s="68"/>
      <c r="C3373" s="68"/>
      <c r="D3373" s="68"/>
      <c r="E3373" s="68"/>
      <c r="F3373" s="68"/>
      <c r="G3373" s="68"/>
      <c r="H3373" s="68"/>
    </row>
    <row r="3374" spans="1:8" x14ac:dyDescent="0.3">
      <c r="A3374" s="68"/>
      <c r="B3374" s="68"/>
      <c r="C3374" s="68"/>
      <c r="D3374" s="68"/>
      <c r="E3374" s="68"/>
      <c r="F3374" s="68"/>
      <c r="G3374" s="68"/>
      <c r="H3374" s="68"/>
    </row>
    <row r="3375" spans="1:8" x14ac:dyDescent="0.3">
      <c r="A3375" s="68"/>
      <c r="B3375" s="68"/>
      <c r="C3375" s="68"/>
      <c r="D3375" s="68"/>
      <c r="E3375" s="68"/>
      <c r="F3375" s="68"/>
      <c r="G3375" s="68"/>
      <c r="H3375" s="68"/>
    </row>
    <row r="3376" spans="1:8" x14ac:dyDescent="0.3">
      <c r="A3376" s="68"/>
      <c r="B3376" s="68"/>
      <c r="C3376" s="68"/>
      <c r="D3376" s="68"/>
      <c r="E3376" s="68"/>
      <c r="F3376" s="68"/>
      <c r="G3376" s="68"/>
      <c r="H3376" s="68"/>
    </row>
    <row r="3377" spans="1:8" x14ac:dyDescent="0.3">
      <c r="A3377" s="68"/>
      <c r="B3377" s="68"/>
      <c r="C3377" s="68"/>
      <c r="D3377" s="68"/>
      <c r="E3377" s="68"/>
      <c r="F3377" s="68"/>
      <c r="G3377" s="68"/>
      <c r="H3377" s="68"/>
    </row>
    <row r="3378" spans="1:8" x14ac:dyDescent="0.3">
      <c r="A3378" s="68"/>
      <c r="B3378" s="68"/>
      <c r="C3378" s="68"/>
      <c r="D3378" s="68"/>
      <c r="E3378" s="68"/>
      <c r="F3378" s="68"/>
      <c r="G3378" s="68"/>
      <c r="H3378" s="68"/>
    </row>
    <row r="3379" spans="1:8" x14ac:dyDescent="0.3">
      <c r="A3379" s="68"/>
      <c r="B3379" s="68"/>
      <c r="C3379" s="68"/>
      <c r="D3379" s="68"/>
      <c r="E3379" s="68"/>
      <c r="F3379" s="68"/>
      <c r="G3379" s="68"/>
      <c r="H3379" s="68"/>
    </row>
    <row r="3380" spans="1:8" x14ac:dyDescent="0.3">
      <c r="A3380" s="68"/>
      <c r="B3380" s="68"/>
      <c r="C3380" s="68"/>
      <c r="D3380" s="68"/>
      <c r="E3380" s="68"/>
      <c r="F3380" s="68"/>
      <c r="G3380" s="68"/>
      <c r="H3380" s="68"/>
    </row>
    <row r="3381" spans="1:8" x14ac:dyDescent="0.3">
      <c r="A3381" s="68"/>
      <c r="B3381" s="68"/>
      <c r="C3381" s="68"/>
      <c r="D3381" s="68"/>
      <c r="E3381" s="68"/>
      <c r="F3381" s="68"/>
      <c r="G3381" s="68"/>
      <c r="H3381" s="68"/>
    </row>
    <row r="3382" spans="1:8" x14ac:dyDescent="0.3">
      <c r="A3382" s="68"/>
      <c r="B3382" s="68"/>
      <c r="C3382" s="68"/>
      <c r="D3382" s="68"/>
      <c r="E3382" s="68"/>
      <c r="F3382" s="68"/>
      <c r="G3382" s="68"/>
      <c r="H3382" s="68"/>
    </row>
    <row r="3383" spans="1:8" x14ac:dyDescent="0.3">
      <c r="A3383" s="68"/>
      <c r="B3383" s="68"/>
      <c r="C3383" s="68"/>
      <c r="D3383" s="68"/>
      <c r="E3383" s="68"/>
      <c r="F3383" s="68"/>
      <c r="G3383" s="68"/>
      <c r="H3383" s="68"/>
    </row>
    <row r="3384" spans="1:8" x14ac:dyDescent="0.3">
      <c r="A3384" s="68"/>
      <c r="B3384" s="68"/>
      <c r="C3384" s="68"/>
      <c r="D3384" s="68"/>
      <c r="E3384" s="68"/>
      <c r="F3384" s="68"/>
      <c r="G3384" s="68"/>
      <c r="H3384" s="68"/>
    </row>
    <row r="3385" spans="1:8" x14ac:dyDescent="0.3">
      <c r="A3385" s="68"/>
      <c r="B3385" s="68"/>
      <c r="C3385" s="68"/>
      <c r="D3385" s="68"/>
      <c r="E3385" s="68"/>
      <c r="F3385" s="68"/>
      <c r="G3385" s="68"/>
      <c r="H3385" s="68"/>
    </row>
    <row r="3386" spans="1:8" x14ac:dyDescent="0.3">
      <c r="A3386" s="68"/>
      <c r="B3386" s="68"/>
      <c r="C3386" s="68"/>
      <c r="D3386" s="68"/>
      <c r="E3386" s="68"/>
      <c r="F3386" s="68"/>
      <c r="G3386" s="68"/>
      <c r="H3386" s="68"/>
    </row>
    <row r="3387" spans="1:8" x14ac:dyDescent="0.3">
      <c r="A3387" s="68"/>
      <c r="B3387" s="68"/>
      <c r="C3387" s="68"/>
      <c r="D3387" s="68"/>
      <c r="E3387" s="68"/>
      <c r="F3387" s="68"/>
      <c r="G3387" s="68"/>
      <c r="H3387" s="68"/>
    </row>
    <row r="3388" spans="1:8" x14ac:dyDescent="0.3">
      <c r="A3388" s="68"/>
      <c r="B3388" s="68"/>
      <c r="C3388" s="68"/>
      <c r="D3388" s="68"/>
      <c r="E3388" s="68"/>
      <c r="F3388" s="68"/>
      <c r="G3388" s="68"/>
      <c r="H3388" s="68"/>
    </row>
    <row r="3389" spans="1:8" x14ac:dyDescent="0.3">
      <c r="A3389" s="68"/>
      <c r="B3389" s="68"/>
      <c r="C3389" s="68"/>
      <c r="D3389" s="68"/>
      <c r="E3389" s="68"/>
      <c r="F3389" s="68"/>
      <c r="G3389" s="68"/>
      <c r="H3389" s="68"/>
    </row>
    <row r="3390" spans="1:8" x14ac:dyDescent="0.3">
      <c r="A3390" s="68"/>
      <c r="B3390" s="68"/>
      <c r="C3390" s="68"/>
      <c r="D3390" s="68"/>
      <c r="E3390" s="68"/>
      <c r="F3390" s="68"/>
      <c r="G3390" s="68"/>
      <c r="H3390" s="68"/>
    </row>
    <row r="3391" spans="1:8" x14ac:dyDescent="0.3">
      <c r="A3391" s="68"/>
      <c r="B3391" s="68"/>
      <c r="C3391" s="68"/>
      <c r="D3391" s="68"/>
      <c r="E3391" s="68"/>
      <c r="F3391" s="68"/>
      <c r="G3391" s="68"/>
      <c r="H3391" s="68"/>
    </row>
    <row r="3392" spans="1:8" x14ac:dyDescent="0.3">
      <c r="A3392" s="68"/>
      <c r="B3392" s="68"/>
      <c r="C3392" s="68"/>
      <c r="D3392" s="68"/>
      <c r="E3392" s="68"/>
      <c r="F3392" s="68"/>
      <c r="G3392" s="68"/>
      <c r="H3392" s="68"/>
    </row>
    <row r="3393" spans="1:8" x14ac:dyDescent="0.3">
      <c r="A3393" s="68"/>
      <c r="B3393" s="68"/>
      <c r="C3393" s="68"/>
      <c r="D3393" s="68"/>
      <c r="E3393" s="68"/>
      <c r="F3393" s="68"/>
      <c r="G3393" s="68"/>
      <c r="H3393" s="68"/>
    </row>
    <row r="3394" spans="1:8" x14ac:dyDescent="0.3">
      <c r="A3394" s="68"/>
      <c r="B3394" s="68"/>
      <c r="C3394" s="68"/>
      <c r="D3394" s="68"/>
      <c r="E3394" s="68"/>
      <c r="F3394" s="68"/>
      <c r="G3394" s="68"/>
      <c r="H3394" s="68"/>
    </row>
    <row r="3395" spans="1:8" x14ac:dyDescent="0.3">
      <c r="A3395" s="68"/>
      <c r="B3395" s="68"/>
      <c r="C3395" s="68"/>
      <c r="D3395" s="68"/>
      <c r="E3395" s="68"/>
      <c r="F3395" s="68"/>
      <c r="G3395" s="68"/>
      <c r="H3395" s="68"/>
    </row>
    <row r="3396" spans="1:8" x14ac:dyDescent="0.3">
      <c r="A3396" s="68"/>
      <c r="B3396" s="68"/>
      <c r="C3396" s="68"/>
      <c r="D3396" s="68"/>
      <c r="E3396" s="68"/>
      <c r="F3396" s="68"/>
      <c r="G3396" s="68"/>
      <c r="H3396" s="68"/>
    </row>
    <row r="3397" spans="1:8" x14ac:dyDescent="0.3">
      <c r="A3397" s="68"/>
      <c r="B3397" s="68"/>
      <c r="C3397" s="68"/>
      <c r="D3397" s="68"/>
      <c r="E3397" s="68"/>
      <c r="F3397" s="68"/>
      <c r="G3397" s="68"/>
      <c r="H3397" s="68"/>
    </row>
    <row r="3398" spans="1:8" x14ac:dyDescent="0.3">
      <c r="A3398" s="68"/>
      <c r="B3398" s="68"/>
      <c r="C3398" s="68"/>
      <c r="D3398" s="68"/>
      <c r="E3398" s="68"/>
      <c r="F3398" s="68"/>
      <c r="G3398" s="68"/>
      <c r="H3398" s="68"/>
    </row>
    <row r="3399" spans="1:8" x14ac:dyDescent="0.3">
      <c r="A3399" s="68"/>
      <c r="B3399" s="68"/>
      <c r="C3399" s="68"/>
      <c r="D3399" s="68"/>
      <c r="E3399" s="68"/>
      <c r="F3399" s="68"/>
      <c r="G3399" s="68"/>
      <c r="H3399" s="68"/>
    </row>
    <row r="3400" spans="1:8" x14ac:dyDescent="0.3">
      <c r="A3400" s="68"/>
      <c r="B3400" s="68"/>
      <c r="C3400" s="68"/>
      <c r="D3400" s="68"/>
      <c r="E3400" s="68"/>
      <c r="F3400" s="68"/>
      <c r="G3400" s="68"/>
      <c r="H3400" s="68"/>
    </row>
    <row r="3401" spans="1:8" x14ac:dyDescent="0.3">
      <c r="A3401" s="68"/>
      <c r="B3401" s="68"/>
      <c r="C3401" s="68"/>
      <c r="D3401" s="68"/>
      <c r="E3401" s="68"/>
      <c r="F3401" s="68"/>
      <c r="G3401" s="68"/>
      <c r="H3401" s="68"/>
    </row>
    <row r="3402" spans="1:8" x14ac:dyDescent="0.3">
      <c r="A3402" s="68"/>
      <c r="B3402" s="68"/>
      <c r="C3402" s="68"/>
      <c r="D3402" s="68"/>
      <c r="E3402" s="68"/>
      <c r="F3402" s="68"/>
      <c r="G3402" s="68"/>
      <c r="H3402" s="68"/>
    </row>
    <row r="3403" spans="1:8" x14ac:dyDescent="0.3">
      <c r="A3403" s="68"/>
      <c r="B3403" s="68"/>
      <c r="C3403" s="68"/>
      <c r="D3403" s="68"/>
      <c r="E3403" s="68"/>
      <c r="F3403" s="68"/>
      <c r="G3403" s="68"/>
      <c r="H3403" s="68"/>
    </row>
    <row r="3404" spans="1:8" x14ac:dyDescent="0.3">
      <c r="A3404" s="68"/>
      <c r="B3404" s="68"/>
      <c r="C3404" s="68"/>
      <c r="D3404" s="68"/>
      <c r="E3404" s="68"/>
      <c r="F3404" s="68"/>
      <c r="G3404" s="68"/>
      <c r="H3404" s="68"/>
    </row>
    <row r="3405" spans="1:8" x14ac:dyDescent="0.3">
      <c r="A3405" s="68"/>
      <c r="B3405" s="68"/>
      <c r="C3405" s="68"/>
      <c r="D3405" s="68"/>
      <c r="E3405" s="68"/>
      <c r="F3405" s="68"/>
      <c r="G3405" s="68"/>
      <c r="H3405" s="68"/>
    </row>
    <row r="3406" spans="1:8" x14ac:dyDescent="0.3">
      <c r="A3406" s="68"/>
      <c r="B3406" s="68"/>
      <c r="C3406" s="68"/>
      <c r="D3406" s="68"/>
      <c r="E3406" s="68"/>
      <c r="F3406" s="68"/>
      <c r="G3406" s="68"/>
      <c r="H3406" s="68"/>
    </row>
    <row r="3407" spans="1:8" x14ac:dyDescent="0.3">
      <c r="A3407" s="68"/>
      <c r="B3407" s="68"/>
      <c r="C3407" s="68"/>
      <c r="D3407" s="68"/>
      <c r="E3407" s="68"/>
      <c r="F3407" s="68"/>
      <c r="G3407" s="68"/>
      <c r="H3407" s="68"/>
    </row>
    <row r="3408" spans="1:8" x14ac:dyDescent="0.3">
      <c r="A3408" s="68"/>
      <c r="B3408" s="68"/>
      <c r="C3408" s="68"/>
      <c r="D3408" s="68"/>
      <c r="E3408" s="68"/>
      <c r="F3408" s="68"/>
      <c r="G3408" s="68"/>
      <c r="H3408" s="68"/>
    </row>
    <row r="3409" spans="1:8" x14ac:dyDescent="0.3">
      <c r="A3409" s="68"/>
      <c r="B3409" s="68"/>
      <c r="C3409" s="68"/>
      <c r="D3409" s="68"/>
      <c r="E3409" s="68"/>
      <c r="F3409" s="68"/>
      <c r="G3409" s="68"/>
      <c r="H3409" s="68"/>
    </row>
    <row r="3410" spans="1:8" x14ac:dyDescent="0.3">
      <c r="A3410" s="68"/>
      <c r="B3410" s="68"/>
      <c r="C3410" s="68"/>
      <c r="D3410" s="68"/>
      <c r="E3410" s="68"/>
      <c r="F3410" s="68"/>
      <c r="G3410" s="68"/>
      <c r="H3410" s="68"/>
    </row>
    <row r="3411" spans="1:8" x14ac:dyDescent="0.3">
      <c r="A3411" s="68"/>
      <c r="B3411" s="68"/>
      <c r="C3411" s="68"/>
      <c r="D3411" s="68"/>
      <c r="E3411" s="68"/>
      <c r="F3411" s="68"/>
      <c r="G3411" s="68"/>
      <c r="H3411" s="68"/>
    </row>
    <row r="3412" spans="1:8" x14ac:dyDescent="0.3">
      <c r="A3412" s="68"/>
      <c r="B3412" s="68"/>
      <c r="C3412" s="68"/>
      <c r="D3412" s="68"/>
      <c r="E3412" s="68"/>
      <c r="F3412" s="68"/>
      <c r="G3412" s="68"/>
      <c r="H3412" s="68"/>
    </row>
    <row r="3413" spans="1:8" x14ac:dyDescent="0.3">
      <c r="A3413" s="68"/>
      <c r="B3413" s="68"/>
      <c r="C3413" s="68"/>
      <c r="D3413" s="68"/>
      <c r="E3413" s="68"/>
      <c r="F3413" s="68"/>
      <c r="G3413" s="68"/>
      <c r="H3413" s="68"/>
    </row>
    <row r="3414" spans="1:8" x14ac:dyDescent="0.3">
      <c r="A3414" s="68"/>
      <c r="B3414" s="68"/>
      <c r="C3414" s="68"/>
      <c r="D3414" s="68"/>
      <c r="E3414" s="68"/>
      <c r="F3414" s="68"/>
      <c r="G3414" s="68"/>
      <c r="H3414" s="68"/>
    </row>
    <row r="3415" spans="1:8" x14ac:dyDescent="0.3">
      <c r="A3415" s="68"/>
      <c r="B3415" s="68"/>
      <c r="C3415" s="68"/>
      <c r="D3415" s="68"/>
      <c r="E3415" s="68"/>
      <c r="F3415" s="68"/>
      <c r="G3415" s="68"/>
      <c r="H3415" s="68"/>
    </row>
    <row r="3416" spans="1:8" x14ac:dyDescent="0.3">
      <c r="A3416" s="68"/>
      <c r="B3416" s="68"/>
      <c r="C3416" s="68"/>
      <c r="D3416" s="68"/>
      <c r="E3416" s="68"/>
      <c r="F3416" s="68"/>
      <c r="G3416" s="68"/>
      <c r="H3416" s="68"/>
    </row>
    <row r="3417" spans="1:8" x14ac:dyDescent="0.3">
      <c r="A3417" s="68"/>
      <c r="B3417" s="68"/>
      <c r="C3417" s="68"/>
      <c r="D3417" s="68"/>
      <c r="E3417" s="68"/>
      <c r="F3417" s="68"/>
      <c r="G3417" s="68"/>
      <c r="H3417" s="68"/>
    </row>
    <row r="3418" spans="1:8" x14ac:dyDescent="0.3">
      <c r="A3418" s="68"/>
      <c r="B3418" s="68"/>
      <c r="C3418" s="68"/>
      <c r="D3418" s="68"/>
      <c r="E3418" s="68"/>
      <c r="F3418" s="68"/>
      <c r="G3418" s="68"/>
      <c r="H3418" s="68"/>
    </row>
    <row r="3419" spans="1:8" x14ac:dyDescent="0.3">
      <c r="A3419" s="68"/>
      <c r="B3419" s="68"/>
      <c r="C3419" s="68"/>
      <c r="D3419" s="68"/>
      <c r="E3419" s="68"/>
      <c r="F3419" s="68"/>
      <c r="G3419" s="68"/>
      <c r="H3419" s="68"/>
    </row>
    <row r="3420" spans="1:8" x14ac:dyDescent="0.3">
      <c r="A3420" s="68"/>
      <c r="B3420" s="68"/>
      <c r="C3420" s="68"/>
      <c r="D3420" s="68"/>
      <c r="E3420" s="68"/>
      <c r="F3420" s="68"/>
      <c r="G3420" s="68"/>
      <c r="H3420" s="68"/>
    </row>
    <row r="3421" spans="1:8" x14ac:dyDescent="0.3">
      <c r="A3421" s="68"/>
      <c r="B3421" s="68"/>
      <c r="C3421" s="68"/>
      <c r="D3421" s="68"/>
      <c r="E3421" s="68"/>
      <c r="F3421" s="68"/>
      <c r="G3421" s="68"/>
      <c r="H3421" s="68"/>
    </row>
    <row r="3422" spans="1:8" x14ac:dyDescent="0.3">
      <c r="A3422" s="68"/>
      <c r="B3422" s="68"/>
      <c r="C3422" s="68"/>
      <c r="D3422" s="68"/>
      <c r="E3422" s="68"/>
      <c r="F3422" s="68"/>
      <c r="G3422" s="68"/>
      <c r="H3422" s="68"/>
    </row>
    <row r="3423" spans="1:8" x14ac:dyDescent="0.3">
      <c r="A3423" s="68"/>
      <c r="B3423" s="68"/>
      <c r="C3423" s="68"/>
      <c r="D3423" s="68"/>
      <c r="E3423" s="68"/>
      <c r="F3423" s="68"/>
      <c r="G3423" s="68"/>
      <c r="H3423" s="68"/>
    </row>
    <row r="3424" spans="1:8" x14ac:dyDescent="0.3">
      <c r="A3424" s="68"/>
      <c r="B3424" s="68"/>
      <c r="C3424" s="68"/>
      <c r="D3424" s="68"/>
      <c r="E3424" s="68"/>
      <c r="F3424" s="68"/>
      <c r="G3424" s="68"/>
      <c r="H3424" s="68"/>
    </row>
    <row r="3425" spans="1:8" x14ac:dyDescent="0.3">
      <c r="A3425" s="68"/>
      <c r="B3425" s="68"/>
      <c r="C3425" s="68"/>
      <c r="D3425" s="68"/>
      <c r="E3425" s="68"/>
      <c r="F3425" s="68"/>
      <c r="G3425" s="68"/>
      <c r="H3425" s="68"/>
    </row>
    <row r="3426" spans="1:8" x14ac:dyDescent="0.3">
      <c r="A3426" s="68"/>
      <c r="B3426" s="68"/>
      <c r="C3426" s="68"/>
      <c r="D3426" s="68"/>
      <c r="E3426" s="68"/>
      <c r="F3426" s="68"/>
      <c r="G3426" s="68"/>
      <c r="H3426" s="68"/>
    </row>
    <row r="3427" spans="1:8" x14ac:dyDescent="0.3">
      <c r="A3427" s="68"/>
      <c r="B3427" s="68"/>
      <c r="C3427" s="68"/>
      <c r="D3427" s="68"/>
      <c r="E3427" s="68"/>
      <c r="F3427" s="68"/>
      <c r="G3427" s="68"/>
      <c r="H3427" s="68"/>
    </row>
    <row r="3428" spans="1:8" x14ac:dyDescent="0.3">
      <c r="A3428" s="68"/>
      <c r="B3428" s="68"/>
      <c r="C3428" s="68"/>
      <c r="D3428" s="68"/>
      <c r="E3428" s="68"/>
      <c r="F3428" s="68"/>
      <c r="G3428" s="68"/>
      <c r="H3428" s="68"/>
    </row>
    <row r="3429" spans="1:8" x14ac:dyDescent="0.3">
      <c r="A3429" s="68"/>
      <c r="B3429" s="68"/>
      <c r="C3429" s="68"/>
      <c r="D3429" s="68"/>
      <c r="E3429" s="68"/>
      <c r="F3429" s="68"/>
      <c r="G3429" s="68"/>
      <c r="H3429" s="68"/>
    </row>
    <row r="3430" spans="1:8" x14ac:dyDescent="0.3">
      <c r="A3430" s="68"/>
      <c r="B3430" s="68"/>
      <c r="C3430" s="68"/>
      <c r="D3430" s="68"/>
      <c r="E3430" s="68"/>
      <c r="F3430" s="68"/>
      <c r="G3430" s="68"/>
      <c r="H3430" s="68"/>
    </row>
    <row r="3431" spans="1:8" x14ac:dyDescent="0.3">
      <c r="A3431" s="68"/>
      <c r="B3431" s="68"/>
      <c r="C3431" s="68"/>
      <c r="D3431" s="68"/>
      <c r="E3431" s="68"/>
      <c r="F3431" s="68"/>
      <c r="G3431" s="68"/>
      <c r="H3431" s="68"/>
    </row>
    <row r="3432" spans="1:8" x14ac:dyDescent="0.3">
      <c r="A3432" s="68"/>
      <c r="B3432" s="68"/>
      <c r="C3432" s="68"/>
      <c r="D3432" s="68"/>
      <c r="E3432" s="68"/>
      <c r="F3432" s="68"/>
      <c r="G3432" s="68"/>
      <c r="H3432" s="68"/>
    </row>
    <row r="3433" spans="1:8" x14ac:dyDescent="0.3">
      <c r="A3433" s="68"/>
      <c r="B3433" s="68"/>
      <c r="C3433" s="68"/>
      <c r="D3433" s="68"/>
      <c r="E3433" s="68"/>
      <c r="F3433" s="68"/>
      <c r="G3433" s="68"/>
      <c r="H3433" s="68"/>
    </row>
    <row r="3434" spans="1:8" x14ac:dyDescent="0.3">
      <c r="A3434" s="68"/>
      <c r="B3434" s="68"/>
      <c r="C3434" s="68"/>
      <c r="D3434" s="68"/>
      <c r="E3434" s="68"/>
      <c r="F3434" s="68"/>
      <c r="G3434" s="68"/>
      <c r="H3434" s="68"/>
    </row>
    <row r="3435" spans="1:8" x14ac:dyDescent="0.3">
      <c r="A3435" s="68"/>
      <c r="B3435" s="68"/>
      <c r="C3435" s="68"/>
      <c r="D3435" s="68"/>
      <c r="E3435" s="68"/>
      <c r="F3435" s="68"/>
      <c r="G3435" s="68"/>
      <c r="H3435" s="68"/>
    </row>
    <row r="3436" spans="1:8" x14ac:dyDescent="0.3">
      <c r="A3436" s="68"/>
      <c r="B3436" s="68"/>
      <c r="C3436" s="68"/>
      <c r="D3436" s="68"/>
      <c r="E3436" s="68"/>
      <c r="F3436" s="68"/>
      <c r="G3436" s="68"/>
      <c r="H3436" s="68"/>
    </row>
    <row r="3437" spans="1:8" x14ac:dyDescent="0.3">
      <c r="A3437" s="68"/>
      <c r="B3437" s="68"/>
      <c r="C3437" s="68"/>
      <c r="D3437" s="68"/>
      <c r="E3437" s="68"/>
      <c r="F3437" s="68"/>
      <c r="G3437" s="68"/>
      <c r="H3437" s="68"/>
    </row>
    <row r="3438" spans="1:8" x14ac:dyDescent="0.3">
      <c r="A3438" s="68"/>
      <c r="B3438" s="68"/>
      <c r="C3438" s="68"/>
      <c r="D3438" s="68"/>
      <c r="E3438" s="68"/>
      <c r="F3438" s="68"/>
      <c r="G3438" s="68"/>
      <c r="H3438" s="68"/>
    </row>
    <row r="3439" spans="1:8" x14ac:dyDescent="0.3">
      <c r="A3439" s="68"/>
      <c r="B3439" s="68"/>
      <c r="C3439" s="68"/>
      <c r="D3439" s="68"/>
      <c r="E3439" s="68"/>
      <c r="F3439" s="68"/>
      <c r="G3439" s="68"/>
      <c r="H3439" s="68"/>
    </row>
    <row r="3440" spans="1:8" x14ac:dyDescent="0.3">
      <c r="A3440" s="68"/>
      <c r="B3440" s="68"/>
      <c r="C3440" s="68"/>
      <c r="D3440" s="68"/>
      <c r="E3440" s="68"/>
      <c r="F3440" s="68"/>
      <c r="G3440" s="68"/>
      <c r="H3440" s="68"/>
    </row>
    <row r="3441" spans="1:8" x14ac:dyDescent="0.3">
      <c r="A3441" s="68"/>
      <c r="B3441" s="68"/>
      <c r="C3441" s="68"/>
      <c r="D3441" s="68"/>
      <c r="E3441" s="68"/>
      <c r="F3441" s="68"/>
      <c r="G3441" s="68"/>
      <c r="H3441" s="68"/>
    </row>
    <row r="3442" spans="1:8" x14ac:dyDescent="0.3">
      <c r="A3442" s="68"/>
      <c r="B3442" s="68"/>
      <c r="C3442" s="68"/>
      <c r="D3442" s="68"/>
      <c r="E3442" s="68"/>
      <c r="F3442" s="68"/>
      <c r="G3442" s="68"/>
      <c r="H3442" s="68"/>
    </row>
    <row r="3443" spans="1:8" x14ac:dyDescent="0.3">
      <c r="A3443" s="68"/>
      <c r="B3443" s="68"/>
      <c r="C3443" s="68"/>
      <c r="D3443" s="68"/>
      <c r="E3443" s="68"/>
      <c r="F3443" s="68"/>
      <c r="G3443" s="68"/>
      <c r="H3443" s="68"/>
    </row>
    <row r="3444" spans="1:8" x14ac:dyDescent="0.3">
      <c r="A3444" s="68"/>
      <c r="B3444" s="68"/>
      <c r="C3444" s="68"/>
      <c r="D3444" s="68"/>
      <c r="E3444" s="68"/>
      <c r="F3444" s="68"/>
      <c r="G3444" s="68"/>
      <c r="H3444" s="68"/>
    </row>
    <row r="3445" spans="1:8" x14ac:dyDescent="0.3">
      <c r="A3445" s="68"/>
      <c r="B3445" s="68"/>
      <c r="C3445" s="68"/>
      <c r="D3445" s="68"/>
      <c r="E3445" s="68"/>
      <c r="F3445" s="68"/>
      <c r="G3445" s="68"/>
      <c r="H3445" s="68"/>
    </row>
    <row r="3446" spans="1:8" x14ac:dyDescent="0.3">
      <c r="A3446" s="68"/>
      <c r="B3446" s="68"/>
      <c r="C3446" s="68"/>
      <c r="D3446" s="68"/>
      <c r="E3446" s="68"/>
      <c r="F3446" s="68"/>
      <c r="G3446" s="68"/>
      <c r="H3446" s="68"/>
    </row>
    <row r="3447" spans="1:8" x14ac:dyDescent="0.3">
      <c r="A3447" s="68"/>
      <c r="B3447" s="68"/>
      <c r="C3447" s="68"/>
      <c r="D3447" s="68"/>
      <c r="E3447" s="68"/>
      <c r="F3447" s="68"/>
      <c r="G3447" s="68"/>
      <c r="H3447" s="68"/>
    </row>
    <row r="3448" spans="1:8" x14ac:dyDescent="0.3">
      <c r="A3448" s="68"/>
      <c r="B3448" s="68"/>
      <c r="C3448" s="68"/>
      <c r="D3448" s="68"/>
      <c r="E3448" s="68"/>
      <c r="F3448" s="68"/>
      <c r="G3448" s="68"/>
      <c r="H3448" s="68"/>
    </row>
    <row r="3449" spans="1:8" x14ac:dyDescent="0.3">
      <c r="A3449" s="68"/>
      <c r="B3449" s="68"/>
      <c r="C3449" s="68"/>
      <c r="D3449" s="68"/>
      <c r="E3449" s="68"/>
      <c r="F3449" s="68"/>
      <c r="G3449" s="68"/>
      <c r="H3449" s="68"/>
    </row>
    <row r="3450" spans="1:8" x14ac:dyDescent="0.3">
      <c r="A3450" s="68"/>
      <c r="B3450" s="68"/>
      <c r="C3450" s="68"/>
      <c r="D3450" s="68"/>
      <c r="E3450" s="68"/>
      <c r="F3450" s="68"/>
      <c r="G3450" s="68"/>
      <c r="H3450" s="68"/>
    </row>
    <row r="3451" spans="1:8" x14ac:dyDescent="0.3">
      <c r="A3451" s="68"/>
      <c r="B3451" s="68"/>
      <c r="C3451" s="68"/>
      <c r="D3451" s="68"/>
      <c r="E3451" s="68"/>
      <c r="F3451" s="68"/>
      <c r="G3451" s="68"/>
      <c r="H3451" s="68"/>
    </row>
    <row r="3452" spans="1:8" x14ac:dyDescent="0.3">
      <c r="A3452" s="68"/>
      <c r="B3452" s="68"/>
      <c r="C3452" s="68"/>
      <c r="D3452" s="68"/>
      <c r="E3452" s="68"/>
      <c r="F3452" s="68"/>
      <c r="G3452" s="68"/>
      <c r="H3452" s="68"/>
    </row>
    <row r="3453" spans="1:8" x14ac:dyDescent="0.3">
      <c r="A3453" s="68"/>
      <c r="B3453" s="68"/>
      <c r="C3453" s="68"/>
      <c r="D3453" s="68"/>
      <c r="E3453" s="68"/>
      <c r="F3453" s="68"/>
      <c r="G3453" s="68"/>
      <c r="H3453" s="68"/>
    </row>
    <row r="3454" spans="1:8" x14ac:dyDescent="0.3">
      <c r="A3454" s="68"/>
      <c r="B3454" s="68"/>
      <c r="C3454" s="68"/>
      <c r="D3454" s="68"/>
      <c r="E3454" s="68"/>
      <c r="F3454" s="68"/>
      <c r="G3454" s="68"/>
      <c r="H3454" s="68"/>
    </row>
    <row r="3455" spans="1:8" x14ac:dyDescent="0.3">
      <c r="A3455" s="68"/>
      <c r="B3455" s="68"/>
      <c r="C3455" s="68"/>
      <c r="D3455" s="68"/>
      <c r="E3455" s="68"/>
      <c r="F3455" s="68"/>
      <c r="G3455" s="68"/>
      <c r="H3455" s="68"/>
    </row>
    <row r="3456" spans="1:8" x14ac:dyDescent="0.3">
      <c r="A3456" s="68"/>
      <c r="B3456" s="68"/>
      <c r="C3456" s="68"/>
      <c r="D3456" s="68"/>
      <c r="E3456" s="68"/>
      <c r="F3456" s="68"/>
      <c r="G3456" s="68"/>
      <c r="H3456" s="68"/>
    </row>
    <row r="3457" spans="1:8" x14ac:dyDescent="0.3">
      <c r="A3457" s="68"/>
      <c r="B3457" s="68"/>
      <c r="C3457" s="68"/>
      <c r="D3457" s="68"/>
      <c r="E3457" s="68"/>
      <c r="F3457" s="68"/>
      <c r="G3457" s="68"/>
      <c r="H3457" s="68"/>
    </row>
    <row r="3458" spans="1:8" x14ac:dyDescent="0.3">
      <c r="A3458" s="68"/>
      <c r="B3458" s="68"/>
      <c r="C3458" s="68"/>
      <c r="D3458" s="68"/>
      <c r="E3458" s="68"/>
      <c r="F3458" s="68"/>
      <c r="G3458" s="68"/>
      <c r="H3458" s="68"/>
    </row>
    <row r="3459" spans="1:8" x14ac:dyDescent="0.3">
      <c r="A3459" s="68"/>
      <c r="B3459" s="68"/>
      <c r="C3459" s="68"/>
      <c r="D3459" s="68"/>
      <c r="E3459" s="68"/>
      <c r="F3459" s="68"/>
      <c r="G3459" s="68"/>
      <c r="H3459" s="68"/>
    </row>
    <row r="3460" spans="1:8" x14ac:dyDescent="0.3">
      <c r="A3460" s="68"/>
      <c r="B3460" s="68"/>
      <c r="C3460" s="68"/>
      <c r="D3460" s="68"/>
      <c r="E3460" s="68"/>
      <c r="F3460" s="68"/>
      <c r="G3460" s="68"/>
      <c r="H3460" s="68"/>
    </row>
    <row r="3461" spans="1:8" x14ac:dyDescent="0.3">
      <c r="A3461" s="68"/>
      <c r="B3461" s="68"/>
      <c r="C3461" s="68"/>
      <c r="D3461" s="68"/>
      <c r="E3461" s="68"/>
      <c r="F3461" s="68"/>
      <c r="G3461" s="68"/>
      <c r="H3461" s="68"/>
    </row>
    <row r="3462" spans="1:8" x14ac:dyDescent="0.3">
      <c r="A3462" s="68"/>
      <c r="B3462" s="68"/>
      <c r="C3462" s="68"/>
      <c r="D3462" s="68"/>
      <c r="E3462" s="68"/>
      <c r="F3462" s="68"/>
      <c r="G3462" s="68"/>
      <c r="H3462" s="68"/>
    </row>
    <row r="3463" spans="1:8" x14ac:dyDescent="0.3">
      <c r="A3463" s="68"/>
      <c r="B3463" s="68"/>
      <c r="C3463" s="68"/>
      <c r="D3463" s="68"/>
      <c r="E3463" s="68"/>
      <c r="F3463" s="68"/>
      <c r="G3463" s="68"/>
      <c r="H3463" s="68"/>
    </row>
    <row r="3464" spans="1:8" x14ac:dyDescent="0.3">
      <c r="A3464" s="68"/>
      <c r="B3464" s="68"/>
      <c r="C3464" s="68"/>
      <c r="D3464" s="68"/>
      <c r="E3464" s="68"/>
      <c r="F3464" s="68"/>
      <c r="G3464" s="68"/>
      <c r="H3464" s="68"/>
    </row>
    <row r="3465" spans="1:8" x14ac:dyDescent="0.3">
      <c r="A3465" s="68"/>
      <c r="B3465" s="68"/>
      <c r="C3465" s="68"/>
      <c r="D3465" s="68"/>
      <c r="E3465" s="68"/>
      <c r="F3465" s="68"/>
      <c r="G3465" s="68"/>
      <c r="H3465" s="68"/>
    </row>
    <row r="3466" spans="1:8" x14ac:dyDescent="0.3">
      <c r="A3466" s="68"/>
      <c r="B3466" s="68"/>
      <c r="C3466" s="68"/>
      <c r="D3466" s="68"/>
      <c r="E3466" s="68"/>
      <c r="F3466" s="68"/>
      <c r="G3466" s="68"/>
      <c r="H3466" s="68"/>
    </row>
    <row r="3467" spans="1:8" x14ac:dyDescent="0.3">
      <c r="A3467" s="68"/>
      <c r="B3467" s="68"/>
      <c r="C3467" s="68"/>
      <c r="D3467" s="68"/>
      <c r="E3467" s="68"/>
      <c r="F3467" s="68"/>
      <c r="G3467" s="68"/>
      <c r="H3467" s="68"/>
    </row>
    <row r="3468" spans="1:8" x14ac:dyDescent="0.3">
      <c r="A3468" s="68"/>
      <c r="B3468" s="68"/>
      <c r="C3468" s="68"/>
      <c r="D3468" s="68"/>
      <c r="E3468" s="68"/>
      <c r="F3468" s="68"/>
      <c r="G3468" s="68"/>
      <c r="H3468" s="68"/>
    </row>
    <row r="3469" spans="1:8" x14ac:dyDescent="0.3">
      <c r="A3469" s="68"/>
      <c r="B3469" s="68"/>
      <c r="C3469" s="68"/>
      <c r="D3469" s="68"/>
      <c r="E3469" s="68"/>
      <c r="F3469" s="68"/>
      <c r="G3469" s="68"/>
      <c r="H3469" s="68"/>
    </row>
    <row r="3470" spans="1:8" x14ac:dyDescent="0.3">
      <c r="A3470" s="68"/>
      <c r="B3470" s="68"/>
      <c r="C3470" s="68"/>
      <c r="D3470" s="68"/>
      <c r="E3470" s="68"/>
      <c r="F3470" s="68"/>
      <c r="G3470" s="68"/>
      <c r="H3470" s="68"/>
    </row>
    <row r="3471" spans="1:8" x14ac:dyDescent="0.3">
      <c r="A3471" s="68"/>
      <c r="B3471" s="68"/>
      <c r="C3471" s="68"/>
      <c r="D3471" s="68"/>
      <c r="E3471" s="68"/>
      <c r="F3471" s="68"/>
      <c r="G3471" s="68"/>
      <c r="H3471" s="68"/>
    </row>
    <row r="3472" spans="1:8" x14ac:dyDescent="0.3">
      <c r="A3472" s="68"/>
      <c r="B3472" s="68"/>
      <c r="C3472" s="68"/>
      <c r="D3472" s="68"/>
      <c r="E3472" s="68"/>
      <c r="F3472" s="68"/>
      <c r="G3472" s="68"/>
      <c r="H3472" s="68"/>
    </row>
    <row r="3473" spans="1:8" x14ac:dyDescent="0.3">
      <c r="A3473" s="68"/>
      <c r="B3473" s="68"/>
      <c r="C3473" s="68"/>
      <c r="D3473" s="68"/>
      <c r="E3473" s="68"/>
      <c r="F3473" s="68"/>
      <c r="G3473" s="68"/>
      <c r="H3473" s="68"/>
    </row>
    <row r="3474" spans="1:8" x14ac:dyDescent="0.3">
      <c r="A3474" s="68"/>
      <c r="B3474" s="68"/>
      <c r="C3474" s="68"/>
      <c r="D3474" s="68"/>
      <c r="E3474" s="68"/>
      <c r="F3474" s="68"/>
      <c r="G3474" s="68"/>
      <c r="H3474" s="68"/>
    </row>
    <row r="3475" spans="1:8" x14ac:dyDescent="0.3">
      <c r="A3475" s="68"/>
      <c r="B3475" s="68"/>
      <c r="C3475" s="68"/>
      <c r="D3475" s="68"/>
      <c r="E3475" s="68"/>
      <c r="F3475" s="68"/>
      <c r="G3475" s="68"/>
      <c r="H3475" s="68"/>
    </row>
    <row r="3476" spans="1:8" x14ac:dyDescent="0.3">
      <c r="A3476" s="68"/>
      <c r="B3476" s="68"/>
      <c r="C3476" s="68"/>
      <c r="D3476" s="68"/>
      <c r="E3476" s="68"/>
      <c r="F3476" s="68"/>
      <c r="G3476" s="68"/>
      <c r="H3476" s="68"/>
    </row>
    <row r="3477" spans="1:8" x14ac:dyDescent="0.3">
      <c r="A3477" s="68"/>
      <c r="B3477" s="68"/>
      <c r="C3477" s="68"/>
      <c r="D3477" s="68"/>
      <c r="E3477" s="68"/>
      <c r="F3477" s="68"/>
      <c r="G3477" s="68"/>
      <c r="H3477" s="68"/>
    </row>
    <row r="3478" spans="1:8" x14ac:dyDescent="0.3">
      <c r="A3478" s="68"/>
      <c r="B3478" s="68"/>
      <c r="C3478" s="68"/>
      <c r="D3478" s="68"/>
      <c r="E3478" s="68"/>
      <c r="F3478" s="68"/>
      <c r="G3478" s="68"/>
      <c r="H3478" s="68"/>
    </row>
    <row r="3479" spans="1:8" x14ac:dyDescent="0.3">
      <c r="A3479" s="68"/>
      <c r="B3479" s="68"/>
      <c r="C3479" s="68"/>
      <c r="D3479" s="68"/>
      <c r="E3479" s="68"/>
      <c r="F3479" s="68"/>
      <c r="G3479" s="68"/>
      <c r="H3479" s="68"/>
    </row>
    <row r="3480" spans="1:8" x14ac:dyDescent="0.3">
      <c r="A3480" s="68"/>
      <c r="B3480" s="68"/>
      <c r="C3480" s="68"/>
      <c r="D3480" s="68"/>
      <c r="E3480" s="68"/>
      <c r="F3480" s="68"/>
      <c r="G3480" s="68"/>
      <c r="H3480" s="68"/>
    </row>
    <row r="3481" spans="1:8" x14ac:dyDescent="0.3">
      <c r="A3481" s="68"/>
      <c r="B3481" s="68"/>
      <c r="C3481" s="68"/>
      <c r="D3481" s="68"/>
      <c r="E3481" s="68"/>
      <c r="F3481" s="68"/>
      <c r="G3481" s="68"/>
      <c r="H3481" s="68"/>
    </row>
    <row r="3482" spans="1:8" x14ac:dyDescent="0.3">
      <c r="A3482" s="68"/>
      <c r="B3482" s="68"/>
      <c r="C3482" s="68"/>
      <c r="D3482" s="68"/>
      <c r="E3482" s="68"/>
      <c r="F3482" s="68"/>
      <c r="G3482" s="68"/>
      <c r="H3482" s="68"/>
    </row>
    <row r="3483" spans="1:8" x14ac:dyDescent="0.3">
      <c r="A3483" s="68"/>
      <c r="B3483" s="68"/>
      <c r="C3483" s="68"/>
      <c r="D3483" s="68"/>
      <c r="E3483" s="68"/>
      <c r="F3483" s="68"/>
      <c r="G3483" s="68"/>
      <c r="H3483" s="68"/>
    </row>
    <row r="3484" spans="1:8" x14ac:dyDescent="0.3">
      <c r="A3484" s="68"/>
      <c r="B3484" s="68"/>
      <c r="C3484" s="68"/>
      <c r="D3484" s="68"/>
      <c r="E3484" s="68"/>
      <c r="F3484" s="68"/>
      <c r="G3484" s="68"/>
      <c r="H3484" s="68"/>
    </row>
    <row r="3485" spans="1:8" x14ac:dyDescent="0.3">
      <c r="A3485" s="68"/>
      <c r="B3485" s="68"/>
      <c r="C3485" s="68"/>
      <c r="D3485" s="68"/>
      <c r="E3485" s="68"/>
      <c r="F3485" s="68"/>
      <c r="G3485" s="68"/>
      <c r="H3485" s="68"/>
    </row>
    <row r="3486" spans="1:8" x14ac:dyDescent="0.3">
      <c r="A3486" s="68"/>
      <c r="B3486" s="68"/>
      <c r="C3486" s="68"/>
      <c r="D3486" s="68"/>
      <c r="E3486" s="68"/>
      <c r="F3486" s="68"/>
      <c r="G3486" s="68"/>
      <c r="H3486" s="68"/>
    </row>
    <row r="3487" spans="1:8" x14ac:dyDescent="0.3">
      <c r="A3487" s="68"/>
      <c r="B3487" s="68"/>
      <c r="C3487" s="68"/>
      <c r="D3487" s="68"/>
      <c r="E3487" s="68"/>
      <c r="F3487" s="68"/>
      <c r="G3487" s="68"/>
      <c r="H3487" s="68"/>
    </row>
    <row r="3488" spans="1:8" x14ac:dyDescent="0.3">
      <c r="A3488" s="68"/>
      <c r="B3488" s="68"/>
      <c r="C3488" s="68"/>
      <c r="D3488" s="68"/>
      <c r="E3488" s="68"/>
      <c r="F3488" s="68"/>
      <c r="G3488" s="68"/>
      <c r="H3488" s="68"/>
    </row>
    <row r="3489" spans="1:8" x14ac:dyDescent="0.3">
      <c r="A3489" s="68"/>
      <c r="B3489" s="68"/>
      <c r="C3489" s="68"/>
      <c r="D3489" s="68"/>
      <c r="E3489" s="68"/>
      <c r="F3489" s="68"/>
      <c r="G3489" s="68"/>
      <c r="H3489" s="68"/>
    </row>
    <row r="3490" spans="1:8" x14ac:dyDescent="0.3">
      <c r="A3490" s="68"/>
      <c r="B3490" s="68"/>
      <c r="C3490" s="68"/>
      <c r="D3490" s="68"/>
      <c r="E3490" s="68"/>
      <c r="F3490" s="68"/>
      <c r="G3490" s="68"/>
      <c r="H3490" s="68"/>
    </row>
    <row r="3491" spans="1:8" x14ac:dyDescent="0.3">
      <c r="A3491" s="68"/>
      <c r="B3491" s="68"/>
      <c r="C3491" s="68"/>
      <c r="D3491" s="68"/>
      <c r="E3491" s="68"/>
      <c r="F3491" s="68"/>
      <c r="G3491" s="68"/>
      <c r="H3491" s="68"/>
    </row>
    <row r="3492" spans="1:8" x14ac:dyDescent="0.3">
      <c r="A3492" s="68"/>
      <c r="B3492" s="68"/>
      <c r="C3492" s="68"/>
      <c r="D3492" s="68"/>
      <c r="E3492" s="68"/>
      <c r="F3492" s="68"/>
      <c r="G3492" s="68"/>
      <c r="H3492" s="68"/>
    </row>
    <row r="3493" spans="1:8" x14ac:dyDescent="0.3">
      <c r="A3493" s="68"/>
      <c r="B3493" s="68"/>
      <c r="C3493" s="68"/>
      <c r="D3493" s="68"/>
      <c r="E3493" s="68"/>
      <c r="F3493" s="68"/>
      <c r="G3493" s="68"/>
      <c r="H3493" s="68"/>
    </row>
    <row r="3494" spans="1:8" x14ac:dyDescent="0.3">
      <c r="A3494" s="68"/>
      <c r="B3494" s="68"/>
      <c r="C3494" s="68"/>
      <c r="D3494" s="68"/>
      <c r="E3494" s="68"/>
      <c r="F3494" s="68"/>
      <c r="G3494" s="68"/>
      <c r="H3494" s="68"/>
    </row>
    <row r="3495" spans="1:8" x14ac:dyDescent="0.3">
      <c r="A3495" s="68"/>
      <c r="B3495" s="68"/>
      <c r="C3495" s="68"/>
      <c r="D3495" s="68"/>
      <c r="E3495" s="68"/>
      <c r="F3495" s="68"/>
      <c r="G3495" s="68"/>
      <c r="H3495" s="68"/>
    </row>
    <row r="3496" spans="1:8" x14ac:dyDescent="0.3">
      <c r="A3496" s="68"/>
      <c r="B3496" s="68"/>
      <c r="C3496" s="68"/>
      <c r="D3496" s="68"/>
      <c r="E3496" s="68"/>
      <c r="F3496" s="68"/>
      <c r="G3496" s="68"/>
      <c r="H3496" s="68"/>
    </row>
    <row r="3497" spans="1:8" x14ac:dyDescent="0.3">
      <c r="A3497" s="68"/>
      <c r="B3497" s="68"/>
      <c r="C3497" s="68"/>
      <c r="D3497" s="68"/>
      <c r="E3497" s="68"/>
      <c r="F3497" s="68"/>
      <c r="G3497" s="68"/>
      <c r="H3497" s="68"/>
    </row>
    <row r="3498" spans="1:8" x14ac:dyDescent="0.3">
      <c r="A3498" s="68"/>
      <c r="B3498" s="68"/>
      <c r="C3498" s="68"/>
      <c r="D3498" s="68"/>
      <c r="E3498" s="68"/>
      <c r="F3498" s="68"/>
      <c r="G3498" s="68"/>
      <c r="H3498" s="68"/>
    </row>
    <row r="3499" spans="1:8" x14ac:dyDescent="0.3">
      <c r="A3499" s="68"/>
      <c r="B3499" s="68"/>
      <c r="C3499" s="68"/>
      <c r="D3499" s="68"/>
      <c r="E3499" s="68"/>
      <c r="F3499" s="68"/>
      <c r="G3499" s="68"/>
      <c r="H3499" s="68"/>
    </row>
    <row r="3500" spans="1:8" x14ac:dyDescent="0.3">
      <c r="A3500" s="68"/>
      <c r="B3500" s="68"/>
      <c r="C3500" s="68"/>
      <c r="D3500" s="68"/>
      <c r="E3500" s="68"/>
      <c r="F3500" s="68"/>
      <c r="G3500" s="68"/>
      <c r="H3500" s="68"/>
    </row>
    <row r="3501" spans="1:8" x14ac:dyDescent="0.3">
      <c r="A3501" s="68"/>
      <c r="B3501" s="68"/>
      <c r="C3501" s="68"/>
      <c r="D3501" s="68"/>
      <c r="E3501" s="68"/>
      <c r="F3501" s="68"/>
      <c r="G3501" s="68"/>
      <c r="H3501" s="68"/>
    </row>
    <row r="3502" spans="1:8" x14ac:dyDescent="0.3">
      <c r="A3502" s="68"/>
      <c r="B3502" s="68"/>
      <c r="C3502" s="68"/>
      <c r="D3502" s="68"/>
      <c r="E3502" s="68"/>
      <c r="F3502" s="68"/>
      <c r="G3502" s="68"/>
      <c r="H3502" s="68"/>
    </row>
    <row r="3503" spans="1:8" x14ac:dyDescent="0.3">
      <c r="A3503" s="68"/>
      <c r="B3503" s="68"/>
      <c r="C3503" s="68"/>
      <c r="D3503" s="68"/>
      <c r="E3503" s="68"/>
      <c r="F3503" s="68"/>
      <c r="G3503" s="68"/>
      <c r="H3503" s="68"/>
    </row>
    <row r="3504" spans="1:8" x14ac:dyDescent="0.3">
      <c r="A3504" s="68"/>
      <c r="B3504" s="68"/>
      <c r="C3504" s="68"/>
      <c r="D3504" s="68"/>
      <c r="E3504" s="68"/>
      <c r="F3504" s="68"/>
      <c r="G3504" s="68"/>
      <c r="H3504" s="68"/>
    </row>
    <row r="3505" spans="1:8" x14ac:dyDescent="0.3">
      <c r="A3505" s="68"/>
      <c r="B3505" s="68"/>
      <c r="C3505" s="68"/>
      <c r="D3505" s="68"/>
      <c r="E3505" s="68"/>
      <c r="F3505" s="68"/>
      <c r="G3505" s="68"/>
      <c r="H3505" s="68"/>
    </row>
    <row r="3506" spans="1:8" x14ac:dyDescent="0.3">
      <c r="A3506" s="68"/>
      <c r="B3506" s="68"/>
      <c r="C3506" s="68"/>
      <c r="D3506" s="68"/>
      <c r="E3506" s="68"/>
      <c r="F3506" s="68"/>
      <c r="G3506" s="68"/>
      <c r="H3506" s="68"/>
    </row>
    <row r="3507" spans="1:8" x14ac:dyDescent="0.3">
      <c r="A3507" s="68"/>
      <c r="B3507" s="68"/>
      <c r="C3507" s="68"/>
      <c r="D3507" s="68"/>
      <c r="E3507" s="68"/>
      <c r="F3507" s="68"/>
      <c r="G3507" s="68"/>
      <c r="H3507" s="68"/>
    </row>
    <row r="3508" spans="1:8" x14ac:dyDescent="0.3">
      <c r="A3508" s="68"/>
      <c r="B3508" s="68"/>
      <c r="C3508" s="68"/>
      <c r="D3508" s="68"/>
      <c r="E3508" s="68"/>
      <c r="F3508" s="68"/>
      <c r="G3508" s="68"/>
      <c r="H3508" s="68"/>
    </row>
    <row r="3509" spans="1:8" x14ac:dyDescent="0.3">
      <c r="A3509" s="68"/>
      <c r="B3509" s="68"/>
      <c r="C3509" s="68"/>
      <c r="D3509" s="68"/>
      <c r="E3509" s="68"/>
      <c r="F3509" s="68"/>
      <c r="G3509" s="68"/>
      <c r="H3509" s="68"/>
    </row>
    <row r="3510" spans="1:8" x14ac:dyDescent="0.3">
      <c r="A3510" s="68"/>
      <c r="B3510" s="68"/>
      <c r="C3510" s="68"/>
      <c r="D3510" s="68"/>
      <c r="E3510" s="68"/>
      <c r="F3510" s="68"/>
      <c r="G3510" s="68"/>
      <c r="H3510" s="68"/>
    </row>
    <row r="3511" spans="1:8" x14ac:dyDescent="0.3">
      <c r="A3511" s="68"/>
      <c r="B3511" s="68"/>
      <c r="C3511" s="68"/>
      <c r="D3511" s="68"/>
      <c r="E3511" s="68"/>
      <c r="F3511" s="68"/>
      <c r="G3511" s="68"/>
      <c r="H3511" s="68"/>
    </row>
    <row r="3512" spans="1:8" x14ac:dyDescent="0.3">
      <c r="A3512" s="68"/>
      <c r="B3512" s="68"/>
      <c r="C3512" s="68"/>
      <c r="D3512" s="68"/>
      <c r="E3512" s="68"/>
      <c r="F3512" s="68"/>
      <c r="G3512" s="68"/>
      <c r="H3512" s="68"/>
    </row>
    <row r="3513" spans="1:8" x14ac:dyDescent="0.3">
      <c r="A3513" s="68"/>
      <c r="B3513" s="68"/>
      <c r="C3513" s="68"/>
      <c r="D3513" s="68"/>
      <c r="E3513" s="68"/>
      <c r="F3513" s="68"/>
      <c r="G3513" s="68"/>
      <c r="H3513" s="68"/>
    </row>
    <row r="3514" spans="1:8" x14ac:dyDescent="0.3">
      <c r="A3514" s="68"/>
      <c r="B3514" s="68"/>
      <c r="C3514" s="68"/>
      <c r="D3514" s="68"/>
      <c r="E3514" s="68"/>
      <c r="F3514" s="68"/>
      <c r="G3514" s="68"/>
      <c r="H3514" s="68"/>
    </row>
    <row r="3515" spans="1:8" x14ac:dyDescent="0.3">
      <c r="A3515" s="68"/>
      <c r="B3515" s="68"/>
      <c r="C3515" s="68"/>
      <c r="D3515" s="68"/>
      <c r="E3515" s="68"/>
      <c r="F3515" s="68"/>
      <c r="G3515" s="68"/>
      <c r="H3515" s="68"/>
    </row>
    <row r="3516" spans="1:8" x14ac:dyDescent="0.3">
      <c r="A3516" s="68"/>
      <c r="B3516" s="68"/>
      <c r="C3516" s="68"/>
      <c r="D3516" s="68"/>
      <c r="E3516" s="68"/>
      <c r="F3516" s="68"/>
      <c r="G3516" s="68"/>
      <c r="H3516" s="68"/>
    </row>
    <row r="3517" spans="1:8" x14ac:dyDescent="0.3">
      <c r="A3517" s="68"/>
      <c r="B3517" s="68"/>
      <c r="C3517" s="68"/>
      <c r="D3517" s="68"/>
      <c r="E3517" s="68"/>
      <c r="F3517" s="68"/>
      <c r="G3517" s="68"/>
      <c r="H3517" s="68"/>
    </row>
    <row r="3518" spans="1:8" x14ac:dyDescent="0.3">
      <c r="A3518" s="68"/>
      <c r="B3518" s="68"/>
      <c r="C3518" s="68"/>
      <c r="D3518" s="68"/>
      <c r="E3518" s="68"/>
      <c r="F3518" s="68"/>
      <c r="G3518" s="68"/>
      <c r="H3518" s="68"/>
    </row>
    <row r="3519" spans="1:8" x14ac:dyDescent="0.3">
      <c r="A3519" s="68"/>
      <c r="B3519" s="68"/>
      <c r="C3519" s="68"/>
      <c r="D3519" s="68"/>
      <c r="E3519" s="68"/>
      <c r="F3519" s="68"/>
      <c r="G3519" s="68"/>
      <c r="H3519" s="68"/>
    </row>
    <row r="3520" spans="1:8" x14ac:dyDescent="0.3">
      <c r="A3520" s="68"/>
      <c r="B3520" s="68"/>
      <c r="C3520" s="68"/>
      <c r="D3520" s="68"/>
      <c r="E3520" s="68"/>
      <c r="F3520" s="68"/>
      <c r="G3520" s="68"/>
      <c r="H3520" s="68"/>
    </row>
    <row r="3521" spans="1:8" x14ac:dyDescent="0.3">
      <c r="A3521" s="68"/>
      <c r="B3521" s="68"/>
      <c r="C3521" s="68"/>
      <c r="D3521" s="68"/>
      <c r="E3521" s="68"/>
      <c r="F3521" s="68"/>
      <c r="G3521" s="68"/>
      <c r="H3521" s="68"/>
    </row>
    <row r="3522" spans="1:8" x14ac:dyDescent="0.3">
      <c r="A3522" s="68"/>
      <c r="B3522" s="68"/>
      <c r="C3522" s="68"/>
      <c r="D3522" s="68"/>
      <c r="E3522" s="68"/>
      <c r="F3522" s="68"/>
      <c r="G3522" s="68"/>
      <c r="H3522" s="68"/>
    </row>
    <row r="3523" spans="1:8" x14ac:dyDescent="0.3">
      <c r="A3523" s="68"/>
      <c r="B3523" s="68"/>
      <c r="C3523" s="68"/>
      <c r="D3523" s="68"/>
      <c r="E3523" s="68"/>
      <c r="F3523" s="68"/>
      <c r="G3523" s="68"/>
      <c r="H3523" s="68"/>
    </row>
    <row r="3524" spans="1:8" x14ac:dyDescent="0.3">
      <c r="A3524" s="68"/>
      <c r="B3524" s="68"/>
      <c r="C3524" s="68"/>
      <c r="D3524" s="68"/>
      <c r="E3524" s="68"/>
      <c r="F3524" s="68"/>
      <c r="G3524" s="68"/>
      <c r="H3524" s="68"/>
    </row>
    <row r="3525" spans="1:8" x14ac:dyDescent="0.3">
      <c r="A3525" s="68"/>
      <c r="B3525" s="68"/>
      <c r="C3525" s="68"/>
      <c r="D3525" s="68"/>
      <c r="E3525" s="68"/>
      <c r="F3525" s="68"/>
      <c r="G3525" s="68"/>
      <c r="H3525" s="68"/>
    </row>
    <row r="3526" spans="1:8" x14ac:dyDescent="0.3">
      <c r="A3526" s="68"/>
      <c r="B3526" s="68"/>
      <c r="C3526" s="68"/>
      <c r="D3526" s="68"/>
      <c r="E3526" s="68"/>
      <c r="F3526" s="68"/>
      <c r="G3526" s="68"/>
      <c r="H3526" s="68"/>
    </row>
    <row r="3527" spans="1:8" x14ac:dyDescent="0.3">
      <c r="A3527" s="68"/>
      <c r="B3527" s="68"/>
      <c r="C3527" s="68"/>
      <c r="D3527" s="68"/>
      <c r="E3527" s="68"/>
      <c r="F3527" s="68"/>
      <c r="G3527" s="68"/>
      <c r="H3527" s="68"/>
    </row>
    <row r="3528" spans="1:8" x14ac:dyDescent="0.3">
      <c r="A3528" s="68"/>
      <c r="B3528" s="68"/>
      <c r="C3528" s="68"/>
      <c r="D3528" s="68"/>
      <c r="E3528" s="68"/>
      <c r="F3528" s="68"/>
      <c r="G3528" s="68"/>
      <c r="H3528" s="68"/>
    </row>
    <row r="3529" spans="1:8" x14ac:dyDescent="0.3">
      <c r="A3529" s="68"/>
      <c r="B3529" s="68"/>
      <c r="C3529" s="68"/>
      <c r="D3529" s="68"/>
      <c r="E3529" s="68"/>
      <c r="F3529" s="68"/>
      <c r="G3529" s="68"/>
      <c r="H3529" s="68"/>
    </row>
    <row r="3530" spans="1:8" x14ac:dyDescent="0.3">
      <c r="A3530" s="68"/>
      <c r="B3530" s="68"/>
      <c r="C3530" s="68"/>
      <c r="D3530" s="68"/>
      <c r="E3530" s="68"/>
      <c r="F3530" s="68"/>
      <c r="G3530" s="68"/>
      <c r="H3530" s="68"/>
    </row>
    <row r="3531" spans="1:8" x14ac:dyDescent="0.3">
      <c r="A3531" s="68"/>
      <c r="B3531" s="68"/>
      <c r="C3531" s="68"/>
      <c r="D3531" s="68"/>
      <c r="E3531" s="68"/>
      <c r="F3531" s="68"/>
      <c r="G3531" s="68"/>
      <c r="H3531" s="68"/>
    </row>
    <row r="3532" spans="1:8" x14ac:dyDescent="0.3">
      <c r="A3532" s="68"/>
      <c r="B3532" s="68"/>
      <c r="C3532" s="68"/>
      <c r="D3532" s="68"/>
      <c r="E3532" s="68"/>
      <c r="F3532" s="68"/>
      <c r="G3532" s="68"/>
      <c r="H3532" s="68"/>
    </row>
    <row r="3533" spans="1:8" x14ac:dyDescent="0.3">
      <c r="A3533" s="68"/>
      <c r="B3533" s="68"/>
      <c r="C3533" s="68"/>
      <c r="D3533" s="68"/>
      <c r="E3533" s="68"/>
      <c r="F3533" s="68"/>
      <c r="G3533" s="68"/>
      <c r="H3533" s="68"/>
    </row>
    <row r="3534" spans="1:8" x14ac:dyDescent="0.3">
      <c r="A3534" s="68"/>
      <c r="B3534" s="68"/>
      <c r="C3534" s="68"/>
      <c r="D3534" s="68"/>
      <c r="E3534" s="68"/>
      <c r="F3534" s="68"/>
      <c r="G3534" s="68"/>
      <c r="H3534" s="68"/>
    </row>
    <row r="3535" spans="1:8" x14ac:dyDescent="0.3">
      <c r="A3535" s="68"/>
      <c r="B3535" s="68"/>
      <c r="C3535" s="68"/>
      <c r="D3535" s="68"/>
      <c r="E3535" s="68"/>
      <c r="F3535" s="68"/>
      <c r="G3535" s="68"/>
      <c r="H3535" s="68"/>
    </row>
    <row r="3536" spans="1:8" x14ac:dyDescent="0.3">
      <c r="A3536" s="68"/>
      <c r="B3536" s="68"/>
      <c r="C3536" s="68"/>
      <c r="D3536" s="68"/>
      <c r="E3536" s="68"/>
      <c r="F3536" s="68"/>
      <c r="G3536" s="68"/>
      <c r="H3536" s="68"/>
    </row>
    <row r="3537" spans="1:8" x14ac:dyDescent="0.3">
      <c r="A3537" s="68"/>
      <c r="B3537" s="68"/>
      <c r="C3537" s="68"/>
      <c r="D3537" s="68"/>
      <c r="E3537" s="68"/>
      <c r="F3537" s="68"/>
      <c r="G3537" s="68"/>
      <c r="H3537" s="68"/>
    </row>
    <row r="3538" spans="1:8" x14ac:dyDescent="0.3">
      <c r="A3538" s="68"/>
      <c r="B3538" s="68"/>
      <c r="C3538" s="68"/>
      <c r="D3538" s="68"/>
      <c r="E3538" s="68"/>
      <c r="F3538" s="68"/>
      <c r="G3538" s="68"/>
      <c r="H3538" s="68"/>
    </row>
    <row r="3539" spans="1:8" x14ac:dyDescent="0.3">
      <c r="A3539" s="68"/>
      <c r="B3539" s="68"/>
      <c r="C3539" s="68"/>
      <c r="D3539" s="68"/>
      <c r="E3539" s="68"/>
      <c r="F3539" s="68"/>
      <c r="G3539" s="68"/>
      <c r="H3539" s="68"/>
    </row>
    <row r="3540" spans="1:8" x14ac:dyDescent="0.3">
      <c r="A3540" s="68"/>
      <c r="B3540" s="68"/>
      <c r="C3540" s="68"/>
      <c r="D3540" s="68"/>
      <c r="E3540" s="68"/>
      <c r="F3540" s="68"/>
      <c r="G3540" s="68"/>
      <c r="H3540" s="68"/>
    </row>
    <row r="3541" spans="1:8" x14ac:dyDescent="0.3">
      <c r="A3541" s="68"/>
      <c r="B3541" s="68"/>
      <c r="C3541" s="68"/>
      <c r="D3541" s="68"/>
      <c r="E3541" s="68"/>
      <c r="F3541" s="68"/>
      <c r="G3541" s="68"/>
      <c r="H3541" s="68"/>
    </row>
    <row r="3542" spans="1:8" x14ac:dyDescent="0.3">
      <c r="A3542" s="68"/>
      <c r="B3542" s="68"/>
      <c r="C3542" s="68"/>
      <c r="D3542" s="68"/>
      <c r="E3542" s="68"/>
      <c r="F3542" s="68"/>
      <c r="G3542" s="68"/>
      <c r="H3542" s="68"/>
    </row>
    <row r="3543" spans="1:8" x14ac:dyDescent="0.3">
      <c r="A3543" s="68"/>
      <c r="B3543" s="68"/>
      <c r="C3543" s="68"/>
      <c r="D3543" s="68"/>
      <c r="E3543" s="68"/>
      <c r="F3543" s="68"/>
      <c r="G3543" s="68"/>
      <c r="H3543" s="68"/>
    </row>
    <row r="3544" spans="1:8" x14ac:dyDescent="0.3">
      <c r="A3544" s="68"/>
      <c r="B3544" s="68"/>
      <c r="C3544" s="68"/>
      <c r="D3544" s="68"/>
      <c r="E3544" s="68"/>
      <c r="F3544" s="68"/>
      <c r="G3544" s="68"/>
      <c r="H3544" s="68"/>
    </row>
    <row r="3545" spans="1:8" x14ac:dyDescent="0.3">
      <c r="A3545" s="68"/>
      <c r="B3545" s="68"/>
      <c r="C3545" s="68"/>
      <c r="D3545" s="68"/>
      <c r="E3545" s="68"/>
      <c r="F3545" s="68"/>
      <c r="G3545" s="68"/>
      <c r="H3545" s="68"/>
    </row>
    <row r="3546" spans="1:8" x14ac:dyDescent="0.3">
      <c r="A3546" s="68"/>
      <c r="B3546" s="68"/>
      <c r="C3546" s="68"/>
      <c r="D3546" s="68"/>
      <c r="E3546" s="68"/>
      <c r="F3546" s="68"/>
      <c r="G3546" s="68"/>
      <c r="H3546" s="68"/>
    </row>
    <row r="3547" spans="1:8" x14ac:dyDescent="0.3">
      <c r="A3547" s="68"/>
      <c r="B3547" s="68"/>
      <c r="C3547" s="68"/>
      <c r="D3547" s="68"/>
      <c r="E3547" s="68"/>
      <c r="F3547" s="68"/>
      <c r="G3547" s="68"/>
      <c r="H3547" s="68"/>
    </row>
    <row r="3548" spans="1:8" x14ac:dyDescent="0.3">
      <c r="A3548" s="68"/>
      <c r="B3548" s="68"/>
      <c r="C3548" s="68"/>
      <c r="D3548" s="68"/>
      <c r="E3548" s="68"/>
      <c r="F3548" s="68"/>
      <c r="G3548" s="68"/>
      <c r="H3548" s="68"/>
    </row>
    <row r="3549" spans="1:8" x14ac:dyDescent="0.3">
      <c r="A3549" s="68"/>
      <c r="B3549" s="68"/>
      <c r="C3549" s="68"/>
      <c r="D3549" s="68"/>
      <c r="E3549" s="68"/>
      <c r="F3549" s="68"/>
      <c r="G3549" s="68"/>
      <c r="H3549" s="68"/>
    </row>
    <row r="3550" spans="1:8" x14ac:dyDescent="0.3">
      <c r="A3550" s="68"/>
      <c r="B3550" s="68"/>
      <c r="C3550" s="68"/>
      <c r="D3550" s="68"/>
      <c r="E3550" s="68"/>
      <c r="F3550" s="68"/>
      <c r="G3550" s="68"/>
      <c r="H3550" s="68"/>
    </row>
    <row r="3551" spans="1:8" x14ac:dyDescent="0.3">
      <c r="A3551" s="68"/>
      <c r="B3551" s="68"/>
      <c r="C3551" s="68"/>
      <c r="D3551" s="68"/>
      <c r="E3551" s="68"/>
      <c r="F3551" s="68"/>
      <c r="G3551" s="68"/>
      <c r="H3551" s="68"/>
    </row>
    <row r="3552" spans="1:8" x14ac:dyDescent="0.3">
      <c r="A3552" s="68"/>
      <c r="B3552" s="68"/>
      <c r="C3552" s="68"/>
      <c r="D3552" s="68"/>
      <c r="E3552" s="68"/>
      <c r="F3552" s="68"/>
      <c r="G3552" s="68"/>
      <c r="H3552" s="68"/>
    </row>
    <row r="3553" spans="1:8" x14ac:dyDescent="0.3">
      <c r="A3553" s="68"/>
      <c r="B3553" s="68"/>
      <c r="C3553" s="68"/>
      <c r="D3553" s="68"/>
      <c r="E3553" s="68"/>
      <c r="F3553" s="68"/>
      <c r="G3553" s="68"/>
      <c r="H3553" s="68"/>
    </row>
    <row r="3554" spans="1:8" x14ac:dyDescent="0.3">
      <c r="A3554" s="68"/>
      <c r="B3554" s="68"/>
      <c r="C3554" s="68"/>
      <c r="D3554" s="68"/>
      <c r="E3554" s="68"/>
      <c r="F3554" s="68"/>
      <c r="G3554" s="68"/>
      <c r="H3554" s="68"/>
    </row>
    <row r="3555" spans="1:8" x14ac:dyDescent="0.3">
      <c r="A3555" s="68"/>
      <c r="B3555" s="68"/>
      <c r="C3555" s="68"/>
      <c r="D3555" s="68"/>
      <c r="E3555" s="68"/>
      <c r="F3555" s="68"/>
      <c r="G3555" s="68"/>
      <c r="H3555" s="68"/>
    </row>
    <row r="3556" spans="1:8" x14ac:dyDescent="0.3">
      <c r="A3556" s="68"/>
      <c r="B3556" s="68"/>
      <c r="C3556" s="68"/>
      <c r="D3556" s="68"/>
      <c r="E3556" s="68"/>
      <c r="F3556" s="68"/>
      <c r="G3556" s="68"/>
      <c r="H3556" s="68"/>
    </row>
    <row r="3557" spans="1:8" x14ac:dyDescent="0.3">
      <c r="A3557" s="68"/>
      <c r="B3557" s="68"/>
      <c r="C3557" s="68"/>
      <c r="D3557" s="68"/>
      <c r="E3557" s="68"/>
      <c r="F3557" s="68"/>
      <c r="G3557" s="68"/>
      <c r="H3557" s="68"/>
    </row>
    <row r="3558" spans="1:8" x14ac:dyDescent="0.3">
      <c r="A3558" s="68"/>
      <c r="B3558" s="68"/>
      <c r="C3558" s="68"/>
      <c r="D3558" s="68"/>
      <c r="E3558" s="68"/>
      <c r="F3558" s="68"/>
      <c r="G3558" s="68"/>
      <c r="H3558" s="68"/>
    </row>
    <row r="3559" spans="1:8" x14ac:dyDescent="0.3">
      <c r="A3559" s="68"/>
      <c r="B3559" s="68"/>
      <c r="C3559" s="68"/>
      <c r="D3559" s="68"/>
      <c r="E3559" s="68"/>
      <c r="F3559" s="68"/>
      <c r="G3559" s="68"/>
      <c r="H3559" s="68"/>
    </row>
    <row r="3560" spans="1:8" x14ac:dyDescent="0.3">
      <c r="A3560" s="68"/>
      <c r="B3560" s="68"/>
      <c r="C3560" s="68"/>
      <c r="D3560" s="68"/>
      <c r="E3560" s="68"/>
      <c r="F3560" s="68"/>
      <c r="G3560" s="68"/>
      <c r="H3560" s="68"/>
    </row>
    <row r="3561" spans="1:8" x14ac:dyDescent="0.3">
      <c r="A3561" s="68"/>
      <c r="B3561" s="68"/>
      <c r="C3561" s="68"/>
      <c r="D3561" s="68"/>
      <c r="E3561" s="68"/>
      <c r="F3561" s="68"/>
      <c r="G3561" s="68"/>
      <c r="H3561" s="68"/>
    </row>
    <row r="3562" spans="1:8" x14ac:dyDescent="0.3">
      <c r="A3562" s="68"/>
      <c r="B3562" s="68"/>
      <c r="C3562" s="68"/>
      <c r="D3562" s="68"/>
      <c r="E3562" s="68"/>
      <c r="F3562" s="68"/>
      <c r="G3562" s="68"/>
      <c r="H3562" s="68"/>
    </row>
    <row r="3563" spans="1:8" x14ac:dyDescent="0.3">
      <c r="A3563" s="68"/>
      <c r="B3563" s="68"/>
      <c r="C3563" s="68"/>
      <c r="D3563" s="68"/>
      <c r="E3563" s="68"/>
      <c r="F3563" s="68"/>
      <c r="G3563" s="68"/>
      <c r="H3563" s="68"/>
    </row>
    <row r="3564" spans="1:8" x14ac:dyDescent="0.3">
      <c r="A3564" s="68"/>
      <c r="B3564" s="68"/>
      <c r="C3564" s="68"/>
      <c r="D3564" s="68"/>
      <c r="E3564" s="68"/>
      <c r="F3564" s="68"/>
      <c r="G3564" s="68"/>
      <c r="H3564" s="68"/>
    </row>
    <row r="3565" spans="1:8" x14ac:dyDescent="0.3">
      <c r="A3565" s="68"/>
      <c r="B3565" s="68"/>
      <c r="C3565" s="68"/>
      <c r="D3565" s="68"/>
      <c r="E3565" s="68"/>
      <c r="F3565" s="68"/>
      <c r="G3565" s="68"/>
      <c r="H3565" s="68"/>
    </row>
    <row r="3566" spans="1:8" x14ac:dyDescent="0.3">
      <c r="A3566" s="68"/>
      <c r="B3566" s="68"/>
      <c r="C3566" s="68"/>
      <c r="D3566" s="68"/>
      <c r="E3566" s="68"/>
      <c r="F3566" s="68"/>
      <c r="G3566" s="68"/>
      <c r="H3566" s="68"/>
    </row>
    <row r="3567" spans="1:8" x14ac:dyDescent="0.3">
      <c r="A3567" s="68"/>
      <c r="B3567" s="68"/>
      <c r="C3567" s="68"/>
      <c r="D3567" s="68"/>
      <c r="E3567" s="68"/>
      <c r="F3567" s="68"/>
      <c r="G3567" s="68"/>
      <c r="H3567" s="68"/>
    </row>
    <row r="3568" spans="1:8" x14ac:dyDescent="0.3">
      <c r="A3568" s="68"/>
      <c r="B3568" s="68"/>
      <c r="C3568" s="68"/>
      <c r="D3568" s="68"/>
      <c r="E3568" s="68"/>
      <c r="F3568" s="68"/>
      <c r="G3568" s="68"/>
      <c r="H3568" s="68"/>
    </row>
    <row r="3569" spans="1:8" x14ac:dyDescent="0.3">
      <c r="A3569" s="68"/>
      <c r="B3569" s="68"/>
      <c r="C3569" s="68"/>
      <c r="D3569" s="68"/>
      <c r="E3569" s="68"/>
      <c r="F3569" s="68"/>
      <c r="G3569" s="68"/>
      <c r="H3569" s="68"/>
    </row>
    <row r="3570" spans="1:8" x14ac:dyDescent="0.3">
      <c r="A3570" s="68"/>
      <c r="B3570" s="68"/>
      <c r="C3570" s="68"/>
      <c r="D3570" s="68"/>
      <c r="E3570" s="68"/>
      <c r="F3570" s="68"/>
      <c r="G3570" s="68"/>
      <c r="H3570" s="68"/>
    </row>
    <row r="3571" spans="1:8" x14ac:dyDescent="0.3">
      <c r="A3571" s="68"/>
      <c r="B3571" s="68"/>
      <c r="C3571" s="68"/>
      <c r="D3571" s="68"/>
      <c r="E3571" s="68"/>
      <c r="F3571" s="68"/>
      <c r="G3571" s="68"/>
      <c r="H3571" s="68"/>
    </row>
    <row r="3572" spans="1:8" x14ac:dyDescent="0.3">
      <c r="A3572" s="68"/>
      <c r="B3572" s="68"/>
      <c r="C3572" s="68"/>
      <c r="D3572" s="68"/>
      <c r="E3572" s="68"/>
      <c r="F3572" s="68"/>
      <c r="G3572" s="68"/>
      <c r="H3572" s="68"/>
    </row>
    <row r="3573" spans="1:8" x14ac:dyDescent="0.3">
      <c r="A3573" s="68"/>
      <c r="B3573" s="68"/>
      <c r="C3573" s="68"/>
      <c r="D3573" s="68"/>
      <c r="E3573" s="68"/>
      <c r="F3573" s="68"/>
      <c r="G3573" s="68"/>
      <c r="H3573" s="68"/>
    </row>
    <row r="3574" spans="1:8" x14ac:dyDescent="0.3">
      <c r="A3574" s="68"/>
      <c r="B3574" s="68"/>
      <c r="C3574" s="68"/>
      <c r="D3574" s="68"/>
      <c r="E3574" s="68"/>
      <c r="F3574" s="68"/>
      <c r="G3574" s="68"/>
      <c r="H3574" s="68"/>
    </row>
    <row r="3575" spans="1:8" x14ac:dyDescent="0.3">
      <c r="A3575" s="68"/>
      <c r="B3575" s="68"/>
      <c r="C3575" s="68"/>
      <c r="D3575" s="68"/>
      <c r="E3575" s="68"/>
      <c r="F3575" s="68"/>
      <c r="G3575" s="68"/>
      <c r="H3575" s="68"/>
    </row>
    <row r="3576" spans="1:8" x14ac:dyDescent="0.3">
      <c r="A3576" s="68"/>
      <c r="B3576" s="68"/>
      <c r="C3576" s="68"/>
      <c r="D3576" s="68"/>
      <c r="E3576" s="68"/>
      <c r="F3576" s="68"/>
      <c r="G3576" s="68"/>
      <c r="H3576" s="68"/>
    </row>
    <row r="3577" spans="1:8" x14ac:dyDescent="0.3">
      <c r="A3577" s="68"/>
      <c r="B3577" s="68"/>
      <c r="C3577" s="68"/>
      <c r="D3577" s="68"/>
      <c r="E3577" s="68"/>
      <c r="F3577" s="68"/>
      <c r="G3577" s="68"/>
      <c r="H3577" s="68"/>
    </row>
    <row r="3578" spans="1:8" x14ac:dyDescent="0.3">
      <c r="A3578" s="68"/>
      <c r="B3578" s="68"/>
      <c r="C3578" s="68"/>
      <c r="D3578" s="68"/>
      <c r="E3578" s="68"/>
      <c r="F3578" s="68"/>
      <c r="G3578" s="68"/>
      <c r="H3578" s="68"/>
    </row>
    <row r="3579" spans="1:8" x14ac:dyDescent="0.3">
      <c r="A3579" s="68"/>
      <c r="B3579" s="68"/>
      <c r="C3579" s="68"/>
      <c r="D3579" s="68"/>
      <c r="E3579" s="68"/>
      <c r="F3579" s="68"/>
      <c r="G3579" s="68"/>
      <c r="H3579" s="68"/>
    </row>
    <row r="3580" spans="1:8" x14ac:dyDescent="0.3">
      <c r="A3580" s="68"/>
      <c r="B3580" s="68"/>
      <c r="C3580" s="68"/>
      <c r="D3580" s="68"/>
      <c r="E3580" s="68"/>
      <c r="F3580" s="68"/>
      <c r="G3580" s="68"/>
      <c r="H3580" s="68"/>
    </row>
    <row r="3581" spans="1:8" x14ac:dyDescent="0.3">
      <c r="A3581" s="68"/>
      <c r="B3581" s="68"/>
      <c r="C3581" s="68"/>
      <c r="D3581" s="68"/>
      <c r="E3581" s="68"/>
      <c r="F3581" s="68"/>
      <c r="G3581" s="68"/>
      <c r="H3581" s="68"/>
    </row>
    <row r="3582" spans="1:8" x14ac:dyDescent="0.3">
      <c r="A3582" s="68"/>
      <c r="B3582" s="68"/>
      <c r="C3582" s="68"/>
      <c r="D3582" s="68"/>
      <c r="E3582" s="68"/>
      <c r="F3582" s="68"/>
      <c r="G3582" s="68"/>
      <c r="H3582" s="68"/>
    </row>
    <row r="3583" spans="1:8" x14ac:dyDescent="0.3">
      <c r="A3583" s="68"/>
      <c r="B3583" s="68"/>
      <c r="C3583" s="68"/>
      <c r="D3583" s="68"/>
      <c r="E3583" s="68"/>
      <c r="F3583" s="68"/>
      <c r="G3583" s="68"/>
      <c r="H3583" s="68"/>
    </row>
    <row r="3584" spans="1:8" x14ac:dyDescent="0.3">
      <c r="A3584" s="68"/>
      <c r="B3584" s="68"/>
      <c r="C3584" s="68"/>
      <c r="D3584" s="68"/>
      <c r="E3584" s="68"/>
      <c r="F3584" s="68"/>
      <c r="G3584" s="68"/>
      <c r="H3584" s="68"/>
    </row>
    <row r="3585" spans="1:8" x14ac:dyDescent="0.3">
      <c r="A3585" s="68"/>
      <c r="B3585" s="68"/>
      <c r="C3585" s="68"/>
      <c r="D3585" s="68"/>
      <c r="E3585" s="68"/>
      <c r="F3585" s="68"/>
      <c r="G3585" s="68"/>
      <c r="H3585" s="68"/>
    </row>
    <row r="3586" spans="1:8" x14ac:dyDescent="0.3">
      <c r="A3586" s="68"/>
      <c r="B3586" s="68"/>
      <c r="C3586" s="68"/>
      <c r="D3586" s="68"/>
      <c r="E3586" s="68"/>
      <c r="F3586" s="68"/>
      <c r="G3586" s="68"/>
      <c r="H3586" s="68"/>
    </row>
    <row r="3587" spans="1:8" x14ac:dyDescent="0.3">
      <c r="A3587" s="68"/>
      <c r="B3587" s="68"/>
      <c r="C3587" s="68"/>
      <c r="D3587" s="68"/>
      <c r="E3587" s="68"/>
      <c r="F3587" s="68"/>
      <c r="G3587" s="68"/>
      <c r="H3587" s="68"/>
    </row>
    <row r="3588" spans="1:8" x14ac:dyDescent="0.3">
      <c r="A3588" s="68"/>
      <c r="B3588" s="68"/>
      <c r="C3588" s="68"/>
      <c r="D3588" s="68"/>
      <c r="E3588" s="68"/>
      <c r="F3588" s="68"/>
      <c r="G3588" s="68"/>
      <c r="H3588" s="68"/>
    </row>
    <row r="3589" spans="1:8" x14ac:dyDescent="0.3">
      <c r="A3589" s="68"/>
      <c r="B3589" s="68"/>
      <c r="C3589" s="68"/>
      <c r="D3589" s="68"/>
      <c r="E3589" s="68"/>
      <c r="F3589" s="68"/>
      <c r="G3589" s="68"/>
      <c r="H3589" s="68"/>
    </row>
    <row r="3590" spans="1:8" x14ac:dyDescent="0.3">
      <c r="A3590" s="68"/>
      <c r="B3590" s="68"/>
      <c r="C3590" s="68"/>
      <c r="D3590" s="68"/>
      <c r="E3590" s="68"/>
      <c r="F3590" s="68"/>
      <c r="G3590" s="68"/>
      <c r="H3590" s="68"/>
    </row>
    <row r="3591" spans="1:8" x14ac:dyDescent="0.3">
      <c r="A3591" s="68"/>
      <c r="B3591" s="68"/>
      <c r="C3591" s="68"/>
      <c r="D3591" s="68"/>
      <c r="E3591" s="68"/>
      <c r="F3591" s="68"/>
      <c r="G3591" s="68"/>
      <c r="H3591" s="68"/>
    </row>
    <row r="3592" spans="1:8" x14ac:dyDescent="0.3">
      <c r="A3592" s="68"/>
      <c r="B3592" s="68"/>
      <c r="C3592" s="68"/>
      <c r="D3592" s="68"/>
      <c r="E3592" s="68"/>
      <c r="F3592" s="68"/>
      <c r="G3592" s="68"/>
      <c r="H3592" s="68"/>
    </row>
    <row r="3593" spans="1:8" x14ac:dyDescent="0.3">
      <c r="A3593" s="68"/>
      <c r="B3593" s="68"/>
      <c r="C3593" s="68"/>
      <c r="D3593" s="68"/>
      <c r="E3593" s="68"/>
      <c r="F3593" s="68"/>
      <c r="G3593" s="68"/>
      <c r="H3593" s="68"/>
    </row>
    <row r="3594" spans="1:8" x14ac:dyDescent="0.3">
      <c r="A3594" s="68"/>
      <c r="B3594" s="68"/>
      <c r="C3594" s="68"/>
      <c r="D3594" s="68"/>
      <c r="E3594" s="68"/>
      <c r="F3594" s="68"/>
      <c r="G3594" s="68"/>
      <c r="H3594" s="68"/>
    </row>
    <row r="3595" spans="1:8" x14ac:dyDescent="0.3">
      <c r="A3595" s="68"/>
      <c r="B3595" s="68"/>
      <c r="C3595" s="68"/>
      <c r="D3595" s="68"/>
      <c r="E3595" s="68"/>
      <c r="F3595" s="68"/>
      <c r="G3595" s="68"/>
      <c r="H3595" s="68"/>
    </row>
    <row r="3596" spans="1:8" x14ac:dyDescent="0.3">
      <c r="A3596" s="68"/>
      <c r="B3596" s="68"/>
      <c r="C3596" s="68"/>
      <c r="D3596" s="68"/>
      <c r="E3596" s="68"/>
      <c r="F3596" s="68"/>
      <c r="G3596" s="68"/>
      <c r="H3596" s="68"/>
    </row>
    <row r="3597" spans="1:8" x14ac:dyDescent="0.3">
      <c r="A3597" s="68"/>
      <c r="B3597" s="68"/>
      <c r="C3597" s="68"/>
      <c r="D3597" s="68"/>
      <c r="E3597" s="68"/>
      <c r="F3597" s="68"/>
      <c r="G3597" s="68"/>
      <c r="H3597" s="68"/>
    </row>
    <row r="3598" spans="1:8" x14ac:dyDescent="0.3">
      <c r="A3598" s="68"/>
      <c r="B3598" s="68"/>
      <c r="C3598" s="68"/>
      <c r="D3598" s="68"/>
      <c r="E3598" s="68"/>
      <c r="F3598" s="68"/>
      <c r="G3598" s="68"/>
      <c r="H3598" s="68"/>
    </row>
    <row r="3599" spans="1:8" x14ac:dyDescent="0.3">
      <c r="A3599" s="68"/>
      <c r="B3599" s="68"/>
      <c r="C3599" s="68"/>
      <c r="D3599" s="68"/>
      <c r="E3599" s="68"/>
      <c r="F3599" s="68"/>
      <c r="G3599" s="68"/>
      <c r="H3599" s="68"/>
    </row>
    <row r="3600" spans="1:8" x14ac:dyDescent="0.3">
      <c r="A3600" s="68"/>
      <c r="B3600" s="68"/>
      <c r="C3600" s="68"/>
      <c r="D3600" s="68"/>
      <c r="E3600" s="68"/>
      <c r="F3600" s="68"/>
      <c r="G3600" s="68"/>
      <c r="H3600" s="68"/>
    </row>
    <row r="3601" spans="1:8" x14ac:dyDescent="0.3">
      <c r="A3601" s="68"/>
      <c r="B3601" s="68"/>
      <c r="C3601" s="68"/>
      <c r="D3601" s="68"/>
      <c r="E3601" s="68"/>
      <c r="F3601" s="68"/>
      <c r="G3601" s="68"/>
      <c r="H3601" s="68"/>
    </row>
    <row r="3602" spans="1:8" x14ac:dyDescent="0.3">
      <c r="A3602" s="68"/>
      <c r="B3602" s="68"/>
      <c r="C3602" s="68"/>
      <c r="D3602" s="68"/>
      <c r="E3602" s="68"/>
      <c r="F3602" s="68"/>
      <c r="G3602" s="68"/>
      <c r="H3602" s="68"/>
    </row>
    <row r="3603" spans="1:8" x14ac:dyDescent="0.3">
      <c r="A3603" s="68"/>
      <c r="B3603" s="68"/>
      <c r="C3603" s="68"/>
      <c r="D3603" s="68"/>
      <c r="E3603" s="68"/>
      <c r="F3603" s="68"/>
      <c r="G3603" s="68"/>
      <c r="H3603" s="68"/>
    </row>
    <row r="3604" spans="1:8" x14ac:dyDescent="0.3">
      <c r="A3604" s="68"/>
      <c r="B3604" s="68"/>
      <c r="C3604" s="68"/>
      <c r="D3604" s="68"/>
      <c r="E3604" s="68"/>
      <c r="F3604" s="68"/>
      <c r="G3604" s="68"/>
      <c r="H3604" s="68"/>
    </row>
    <row r="3605" spans="1:8" x14ac:dyDescent="0.3">
      <c r="A3605" s="68"/>
      <c r="B3605" s="68"/>
      <c r="C3605" s="68"/>
      <c r="D3605" s="68"/>
      <c r="E3605" s="68"/>
      <c r="F3605" s="68"/>
      <c r="G3605" s="68"/>
      <c r="H3605" s="68"/>
    </row>
    <row r="3606" spans="1:8" x14ac:dyDescent="0.3">
      <c r="A3606" s="68"/>
      <c r="B3606" s="68"/>
      <c r="C3606" s="68"/>
      <c r="D3606" s="68"/>
      <c r="E3606" s="68"/>
      <c r="F3606" s="68"/>
      <c r="G3606" s="68"/>
      <c r="H3606" s="68"/>
    </row>
    <row r="3607" spans="1:8" x14ac:dyDescent="0.3">
      <c r="A3607" s="68"/>
      <c r="B3607" s="68"/>
      <c r="C3607" s="68"/>
      <c r="D3607" s="68"/>
      <c r="E3607" s="68"/>
      <c r="F3607" s="68"/>
      <c r="G3607" s="68"/>
      <c r="H3607" s="68"/>
    </row>
    <row r="3608" spans="1:8" x14ac:dyDescent="0.3">
      <c r="A3608" s="68"/>
      <c r="B3608" s="68"/>
      <c r="C3608" s="68"/>
      <c r="D3608" s="68"/>
      <c r="E3608" s="68"/>
      <c r="F3608" s="68"/>
      <c r="G3608" s="68"/>
      <c r="H3608" s="68"/>
    </row>
    <row r="3609" spans="1:8" x14ac:dyDescent="0.3">
      <c r="A3609" s="68"/>
      <c r="B3609" s="68"/>
      <c r="C3609" s="68"/>
      <c r="D3609" s="68"/>
      <c r="E3609" s="68"/>
      <c r="F3609" s="68"/>
      <c r="G3609" s="68"/>
      <c r="H3609" s="68"/>
    </row>
    <row r="3610" spans="1:8" x14ac:dyDescent="0.3">
      <c r="A3610" s="68"/>
      <c r="B3610" s="68"/>
      <c r="C3610" s="68"/>
      <c r="D3610" s="68"/>
      <c r="E3610" s="68"/>
      <c r="F3610" s="68"/>
      <c r="G3610" s="68"/>
      <c r="H3610" s="68"/>
    </row>
    <row r="3611" spans="1:8" x14ac:dyDescent="0.3">
      <c r="A3611" s="68"/>
      <c r="B3611" s="68"/>
      <c r="C3611" s="68"/>
      <c r="D3611" s="68"/>
      <c r="E3611" s="68"/>
      <c r="F3611" s="68"/>
      <c r="G3611" s="68"/>
      <c r="H3611" s="68"/>
    </row>
    <row r="3612" spans="1:8" x14ac:dyDescent="0.3">
      <c r="A3612" s="68"/>
      <c r="B3612" s="68"/>
      <c r="C3612" s="68"/>
      <c r="D3612" s="68"/>
      <c r="E3612" s="68"/>
      <c r="F3612" s="68"/>
      <c r="G3612" s="68"/>
      <c r="H3612" s="68"/>
    </row>
    <row r="3613" spans="1:8" x14ac:dyDescent="0.3">
      <c r="A3613" s="68"/>
      <c r="B3613" s="68"/>
      <c r="C3613" s="68"/>
      <c r="D3613" s="68"/>
      <c r="E3613" s="68"/>
      <c r="F3613" s="68"/>
      <c r="G3613" s="68"/>
      <c r="H3613" s="68"/>
    </row>
    <row r="3614" spans="1:8" x14ac:dyDescent="0.3">
      <c r="A3614" s="68"/>
      <c r="B3614" s="68"/>
      <c r="C3614" s="68"/>
      <c r="D3614" s="68"/>
      <c r="E3614" s="68"/>
      <c r="F3614" s="68"/>
      <c r="G3614" s="68"/>
      <c r="H3614" s="68"/>
    </row>
    <row r="3615" spans="1:8" x14ac:dyDescent="0.3">
      <c r="A3615" s="68"/>
      <c r="B3615" s="68"/>
      <c r="C3615" s="68"/>
      <c r="D3615" s="68"/>
      <c r="E3615" s="68"/>
      <c r="F3615" s="68"/>
      <c r="G3615" s="68"/>
      <c r="H3615" s="68"/>
    </row>
    <row r="3616" spans="1:8" x14ac:dyDescent="0.3">
      <c r="A3616" s="68"/>
      <c r="B3616" s="68"/>
      <c r="C3616" s="68"/>
      <c r="D3616" s="68"/>
      <c r="E3616" s="68"/>
      <c r="F3616" s="68"/>
      <c r="G3616" s="68"/>
      <c r="H3616" s="68"/>
    </row>
    <row r="3617" spans="1:8" x14ac:dyDescent="0.3">
      <c r="A3617" s="68"/>
      <c r="B3617" s="68"/>
      <c r="C3617" s="68"/>
      <c r="D3617" s="68"/>
      <c r="E3617" s="68"/>
      <c r="F3617" s="68"/>
      <c r="G3617" s="68"/>
      <c r="H3617" s="68"/>
    </row>
    <row r="3618" spans="1:8" x14ac:dyDescent="0.3">
      <c r="A3618" s="68"/>
      <c r="B3618" s="68"/>
      <c r="C3618" s="68"/>
      <c r="D3618" s="68"/>
      <c r="E3618" s="68"/>
      <c r="F3618" s="68"/>
      <c r="G3618" s="68"/>
      <c r="H3618" s="68"/>
    </row>
    <row r="3619" spans="1:8" x14ac:dyDescent="0.3">
      <c r="A3619" s="68"/>
      <c r="B3619" s="68"/>
      <c r="C3619" s="68"/>
      <c r="D3619" s="68"/>
      <c r="E3619" s="68"/>
      <c r="F3619" s="68"/>
      <c r="G3619" s="68"/>
      <c r="H3619" s="68"/>
    </row>
    <row r="3620" spans="1:8" x14ac:dyDescent="0.3">
      <c r="A3620" s="68"/>
      <c r="B3620" s="68"/>
      <c r="C3620" s="68"/>
      <c r="D3620" s="68"/>
      <c r="E3620" s="68"/>
      <c r="F3620" s="68"/>
      <c r="G3620" s="68"/>
      <c r="H3620" s="68"/>
    </row>
    <row r="3621" spans="1:8" x14ac:dyDescent="0.3">
      <c r="A3621" s="68"/>
      <c r="B3621" s="68"/>
      <c r="C3621" s="68"/>
      <c r="D3621" s="68"/>
      <c r="E3621" s="68"/>
      <c r="F3621" s="68"/>
      <c r="G3621" s="68"/>
      <c r="H3621" s="68"/>
    </row>
    <row r="3622" spans="1:8" x14ac:dyDescent="0.3">
      <c r="A3622" s="68"/>
      <c r="B3622" s="68"/>
      <c r="C3622" s="68"/>
      <c r="D3622" s="68"/>
      <c r="E3622" s="68"/>
      <c r="F3622" s="68"/>
      <c r="G3622" s="68"/>
      <c r="H3622" s="68"/>
    </row>
    <row r="3623" spans="1:8" x14ac:dyDescent="0.3">
      <c r="A3623" s="68"/>
      <c r="B3623" s="68"/>
      <c r="C3623" s="68"/>
      <c r="D3623" s="68"/>
      <c r="E3623" s="68"/>
      <c r="F3623" s="68"/>
      <c r="G3623" s="68"/>
      <c r="H3623" s="68"/>
    </row>
    <row r="3624" spans="1:8" x14ac:dyDescent="0.3">
      <c r="A3624" s="68"/>
      <c r="B3624" s="68"/>
      <c r="C3624" s="68"/>
      <c r="D3624" s="68"/>
      <c r="E3624" s="68"/>
      <c r="F3624" s="68"/>
      <c r="G3624" s="68"/>
      <c r="H3624" s="68"/>
    </row>
    <row r="3625" spans="1:8" x14ac:dyDescent="0.3">
      <c r="A3625" s="68"/>
      <c r="B3625" s="68"/>
      <c r="C3625" s="68"/>
      <c r="D3625" s="68"/>
      <c r="E3625" s="68"/>
      <c r="F3625" s="68"/>
      <c r="G3625" s="68"/>
      <c r="H3625" s="68"/>
    </row>
    <row r="3626" spans="1:8" x14ac:dyDescent="0.3">
      <c r="A3626" s="68"/>
      <c r="B3626" s="68"/>
      <c r="C3626" s="68"/>
      <c r="D3626" s="68"/>
      <c r="E3626" s="68"/>
      <c r="F3626" s="68"/>
      <c r="G3626" s="68"/>
      <c r="H3626" s="68"/>
    </row>
    <row r="3627" spans="1:8" x14ac:dyDescent="0.3">
      <c r="A3627" s="68"/>
      <c r="B3627" s="68"/>
      <c r="C3627" s="68"/>
      <c r="D3627" s="68"/>
      <c r="E3627" s="68"/>
      <c r="F3627" s="68"/>
      <c r="G3627" s="68"/>
      <c r="H3627" s="68"/>
    </row>
    <row r="3628" spans="1:8" x14ac:dyDescent="0.3">
      <c r="A3628" s="68"/>
      <c r="B3628" s="68"/>
      <c r="C3628" s="68"/>
      <c r="D3628" s="68"/>
      <c r="E3628" s="68"/>
      <c r="F3628" s="68"/>
      <c r="G3628" s="68"/>
      <c r="H3628" s="68"/>
    </row>
    <row r="3629" spans="1:8" x14ac:dyDescent="0.3">
      <c r="A3629" s="68"/>
      <c r="B3629" s="68"/>
      <c r="C3629" s="68"/>
      <c r="D3629" s="68"/>
      <c r="E3629" s="68"/>
      <c r="F3629" s="68"/>
      <c r="G3629" s="68"/>
      <c r="H3629" s="68"/>
    </row>
    <row r="3630" spans="1:8" x14ac:dyDescent="0.3">
      <c r="A3630" s="68"/>
      <c r="B3630" s="68"/>
      <c r="C3630" s="68"/>
      <c r="D3630" s="68"/>
      <c r="E3630" s="68"/>
      <c r="F3630" s="68"/>
      <c r="G3630" s="68"/>
      <c r="H3630" s="68"/>
    </row>
    <row r="3631" spans="1:8" x14ac:dyDescent="0.3">
      <c r="A3631" s="68"/>
      <c r="B3631" s="68"/>
      <c r="C3631" s="68"/>
      <c r="D3631" s="68"/>
      <c r="E3631" s="68"/>
      <c r="F3631" s="68"/>
      <c r="G3631" s="68"/>
      <c r="H3631" s="68"/>
    </row>
    <row r="3632" spans="1:8" x14ac:dyDescent="0.3">
      <c r="A3632" s="68"/>
      <c r="B3632" s="68"/>
      <c r="C3632" s="68"/>
      <c r="D3632" s="68"/>
      <c r="E3632" s="68"/>
      <c r="F3632" s="68"/>
      <c r="G3632" s="68"/>
      <c r="H3632" s="68"/>
    </row>
    <row r="3633" spans="1:8" x14ac:dyDescent="0.3">
      <c r="A3633" s="68"/>
      <c r="B3633" s="68"/>
      <c r="C3633" s="68"/>
      <c r="D3633" s="68"/>
      <c r="E3633" s="68"/>
      <c r="F3633" s="68"/>
      <c r="G3633" s="68"/>
      <c r="H3633" s="68"/>
    </row>
    <row r="3634" spans="1:8" x14ac:dyDescent="0.3">
      <c r="A3634" s="68"/>
      <c r="B3634" s="68"/>
      <c r="C3634" s="68"/>
      <c r="D3634" s="68"/>
      <c r="E3634" s="68"/>
      <c r="F3634" s="68"/>
      <c r="G3634" s="68"/>
      <c r="H3634" s="68"/>
    </row>
    <row r="3635" spans="1:8" x14ac:dyDescent="0.3">
      <c r="A3635" s="68"/>
      <c r="B3635" s="68"/>
      <c r="C3635" s="68"/>
      <c r="D3635" s="68"/>
      <c r="E3635" s="68"/>
      <c r="F3635" s="68"/>
      <c r="G3635" s="68"/>
      <c r="H3635" s="68"/>
    </row>
    <row r="3636" spans="1:8" x14ac:dyDescent="0.3">
      <c r="A3636" s="68"/>
      <c r="B3636" s="68"/>
      <c r="C3636" s="68"/>
      <c r="D3636" s="68"/>
      <c r="E3636" s="68"/>
      <c r="F3636" s="68"/>
      <c r="G3636" s="68"/>
      <c r="H3636" s="68"/>
    </row>
    <row r="3637" spans="1:8" x14ac:dyDescent="0.3">
      <c r="A3637" s="68"/>
      <c r="B3637" s="68"/>
      <c r="C3637" s="68"/>
      <c r="D3637" s="68"/>
      <c r="E3637" s="68"/>
      <c r="F3637" s="68"/>
      <c r="G3637" s="68"/>
      <c r="H3637" s="68"/>
    </row>
    <row r="3638" spans="1:8" x14ac:dyDescent="0.3">
      <c r="A3638" s="68"/>
      <c r="B3638" s="68"/>
      <c r="C3638" s="68"/>
      <c r="D3638" s="68"/>
      <c r="E3638" s="68"/>
      <c r="F3638" s="68"/>
      <c r="G3638" s="68"/>
      <c r="H3638" s="68"/>
    </row>
    <row r="3639" spans="1:8" x14ac:dyDescent="0.3">
      <c r="A3639" s="68"/>
      <c r="B3639" s="68"/>
      <c r="C3639" s="68"/>
      <c r="D3639" s="68"/>
      <c r="E3639" s="68"/>
      <c r="F3639" s="68"/>
      <c r="G3639" s="68"/>
      <c r="H3639" s="68"/>
    </row>
    <row r="3640" spans="1:8" x14ac:dyDescent="0.3">
      <c r="A3640" s="68"/>
      <c r="B3640" s="68"/>
      <c r="C3640" s="68"/>
      <c r="D3640" s="68"/>
      <c r="E3640" s="68"/>
      <c r="F3640" s="68"/>
      <c r="G3640" s="68"/>
      <c r="H3640" s="68"/>
    </row>
    <row r="3641" spans="1:8" x14ac:dyDescent="0.3">
      <c r="A3641" s="68"/>
      <c r="B3641" s="68"/>
      <c r="C3641" s="68"/>
      <c r="D3641" s="68"/>
      <c r="E3641" s="68"/>
      <c r="F3641" s="68"/>
      <c r="G3641" s="68"/>
      <c r="H3641" s="68"/>
    </row>
    <row r="3642" spans="1:8" x14ac:dyDescent="0.3">
      <c r="A3642" s="68"/>
      <c r="B3642" s="68"/>
      <c r="C3642" s="68"/>
      <c r="D3642" s="68"/>
      <c r="E3642" s="68"/>
      <c r="F3642" s="68"/>
      <c r="G3642" s="68"/>
      <c r="H3642" s="68"/>
    </row>
    <row r="3643" spans="1:8" x14ac:dyDescent="0.3">
      <c r="A3643" s="68"/>
      <c r="B3643" s="68"/>
      <c r="C3643" s="68"/>
      <c r="D3643" s="68"/>
      <c r="E3643" s="68"/>
      <c r="F3643" s="68"/>
      <c r="G3643" s="68"/>
      <c r="H3643" s="68"/>
    </row>
    <row r="3644" spans="1:8" x14ac:dyDescent="0.3">
      <c r="A3644" s="68"/>
      <c r="B3644" s="68"/>
      <c r="C3644" s="68"/>
      <c r="D3644" s="68"/>
      <c r="E3644" s="68"/>
      <c r="F3644" s="68"/>
      <c r="G3644" s="68"/>
      <c r="H3644" s="68"/>
    </row>
    <row r="3645" spans="1:8" x14ac:dyDescent="0.3">
      <c r="A3645" s="68"/>
      <c r="B3645" s="68"/>
      <c r="C3645" s="68"/>
      <c r="D3645" s="68"/>
      <c r="E3645" s="68"/>
      <c r="F3645" s="68"/>
      <c r="G3645" s="68"/>
      <c r="H3645" s="68"/>
    </row>
    <row r="3646" spans="1:8" x14ac:dyDescent="0.3">
      <c r="A3646" s="68"/>
      <c r="B3646" s="68"/>
      <c r="C3646" s="68"/>
      <c r="D3646" s="68"/>
      <c r="E3646" s="68"/>
      <c r="F3646" s="68"/>
      <c r="G3646" s="68"/>
      <c r="H3646" s="68"/>
    </row>
    <row r="3647" spans="1:8" x14ac:dyDescent="0.3">
      <c r="A3647" s="68"/>
      <c r="B3647" s="68"/>
      <c r="C3647" s="68"/>
      <c r="D3647" s="68"/>
      <c r="E3647" s="68"/>
      <c r="F3647" s="68"/>
      <c r="G3647" s="68"/>
      <c r="H3647" s="68"/>
    </row>
    <row r="3648" spans="1:8" x14ac:dyDescent="0.3">
      <c r="A3648" s="68"/>
      <c r="B3648" s="68"/>
      <c r="C3648" s="68"/>
      <c r="D3648" s="68"/>
      <c r="E3648" s="68"/>
      <c r="F3648" s="68"/>
      <c r="G3648" s="68"/>
      <c r="H3648" s="68"/>
    </row>
    <row r="3649" spans="1:8" x14ac:dyDescent="0.3">
      <c r="A3649" s="68"/>
      <c r="B3649" s="68"/>
      <c r="C3649" s="68"/>
      <c r="D3649" s="68"/>
      <c r="E3649" s="68"/>
      <c r="F3649" s="68"/>
      <c r="G3649" s="68"/>
      <c r="H3649" s="68"/>
    </row>
    <row r="3650" spans="1:8" x14ac:dyDescent="0.3">
      <c r="A3650" s="68"/>
      <c r="B3650" s="68"/>
      <c r="C3650" s="68"/>
      <c r="D3650" s="68"/>
      <c r="E3650" s="68"/>
      <c r="F3650" s="68"/>
      <c r="G3650" s="68"/>
      <c r="H3650" s="68"/>
    </row>
    <row r="3651" spans="1:8" x14ac:dyDescent="0.3">
      <c r="A3651" s="68"/>
      <c r="B3651" s="68"/>
      <c r="C3651" s="68"/>
      <c r="D3651" s="68"/>
      <c r="E3651" s="68"/>
      <c r="F3651" s="68"/>
      <c r="G3651" s="68"/>
      <c r="H3651" s="68"/>
    </row>
    <row r="3652" spans="1:8" x14ac:dyDescent="0.3">
      <c r="A3652" s="68"/>
      <c r="B3652" s="68"/>
      <c r="C3652" s="68"/>
      <c r="D3652" s="68"/>
      <c r="E3652" s="68"/>
      <c r="F3652" s="68"/>
      <c r="G3652" s="68"/>
      <c r="H3652" s="68"/>
    </row>
    <row r="3653" spans="1:8" x14ac:dyDescent="0.3">
      <c r="A3653" s="68"/>
      <c r="B3653" s="68"/>
      <c r="C3653" s="68"/>
      <c r="D3653" s="68"/>
      <c r="E3653" s="68"/>
      <c r="F3653" s="68"/>
      <c r="G3653" s="68"/>
      <c r="H3653" s="68"/>
    </row>
    <row r="3654" spans="1:8" x14ac:dyDescent="0.3">
      <c r="A3654" s="68"/>
      <c r="B3654" s="68"/>
      <c r="C3654" s="68"/>
      <c r="D3654" s="68"/>
      <c r="E3654" s="68"/>
      <c r="F3654" s="68"/>
      <c r="G3654" s="68"/>
      <c r="H3654" s="68"/>
    </row>
    <row r="3655" spans="1:8" x14ac:dyDescent="0.3">
      <c r="A3655" s="68"/>
      <c r="B3655" s="68"/>
      <c r="C3655" s="68"/>
      <c r="D3655" s="68"/>
      <c r="E3655" s="68"/>
      <c r="F3655" s="68"/>
      <c r="G3655" s="68"/>
      <c r="H3655" s="68"/>
    </row>
    <row r="3656" spans="1:8" x14ac:dyDescent="0.3">
      <c r="A3656" s="68"/>
      <c r="B3656" s="68"/>
      <c r="C3656" s="68"/>
      <c r="D3656" s="68"/>
      <c r="E3656" s="68"/>
      <c r="F3656" s="68"/>
      <c r="G3656" s="68"/>
      <c r="H3656" s="68"/>
    </row>
    <row r="3657" spans="1:8" x14ac:dyDescent="0.3">
      <c r="A3657" s="68"/>
      <c r="B3657" s="68"/>
      <c r="C3657" s="68"/>
      <c r="D3657" s="68"/>
      <c r="E3657" s="68"/>
      <c r="F3657" s="68"/>
      <c r="G3657" s="68"/>
      <c r="H3657" s="68"/>
    </row>
    <row r="3658" spans="1:8" x14ac:dyDescent="0.3">
      <c r="A3658" s="68"/>
      <c r="B3658" s="68"/>
      <c r="C3658" s="68"/>
      <c r="D3658" s="68"/>
      <c r="E3658" s="68"/>
      <c r="F3658" s="68"/>
      <c r="G3658" s="68"/>
      <c r="H3658" s="68"/>
    </row>
    <row r="3659" spans="1:8" x14ac:dyDescent="0.3">
      <c r="A3659" s="68"/>
      <c r="B3659" s="68"/>
      <c r="C3659" s="68"/>
      <c r="D3659" s="68"/>
      <c r="E3659" s="68"/>
      <c r="F3659" s="68"/>
      <c r="G3659" s="68"/>
      <c r="H3659" s="68"/>
    </row>
    <row r="3660" spans="1:8" x14ac:dyDescent="0.3">
      <c r="A3660" s="68"/>
      <c r="B3660" s="68"/>
      <c r="C3660" s="68"/>
      <c r="D3660" s="68"/>
      <c r="E3660" s="68"/>
      <c r="F3660" s="68"/>
      <c r="G3660" s="68"/>
      <c r="H3660" s="68"/>
    </row>
    <row r="3661" spans="1:8" x14ac:dyDescent="0.3">
      <c r="A3661" s="68"/>
      <c r="B3661" s="68"/>
      <c r="C3661" s="68"/>
      <c r="D3661" s="68"/>
      <c r="E3661" s="68"/>
      <c r="F3661" s="68"/>
      <c r="G3661" s="68"/>
      <c r="H3661" s="68"/>
    </row>
    <row r="3662" spans="1:8" x14ac:dyDescent="0.3">
      <c r="A3662" s="68"/>
      <c r="B3662" s="68"/>
      <c r="C3662" s="68"/>
      <c r="D3662" s="68"/>
      <c r="E3662" s="68"/>
      <c r="F3662" s="68"/>
      <c r="G3662" s="68"/>
      <c r="H3662" s="68"/>
    </row>
    <row r="3663" spans="1:8" x14ac:dyDescent="0.3">
      <c r="A3663" s="68"/>
      <c r="B3663" s="68"/>
      <c r="C3663" s="68"/>
      <c r="D3663" s="68"/>
      <c r="E3663" s="68"/>
      <c r="F3663" s="68"/>
      <c r="G3663" s="68"/>
      <c r="H3663" s="68"/>
    </row>
    <row r="3664" spans="1:8" x14ac:dyDescent="0.3">
      <c r="A3664" s="68"/>
      <c r="B3664" s="68"/>
      <c r="C3664" s="68"/>
      <c r="D3664" s="68"/>
      <c r="E3664" s="68"/>
      <c r="F3664" s="68"/>
      <c r="G3664" s="68"/>
      <c r="H3664" s="68"/>
    </row>
    <row r="3665" spans="1:8" x14ac:dyDescent="0.3">
      <c r="A3665" s="68"/>
      <c r="B3665" s="68"/>
      <c r="C3665" s="68"/>
      <c r="D3665" s="68"/>
      <c r="E3665" s="68"/>
      <c r="F3665" s="68"/>
      <c r="G3665" s="68"/>
      <c r="H3665" s="68"/>
    </row>
    <row r="3666" spans="1:8" x14ac:dyDescent="0.3">
      <c r="A3666" s="68"/>
      <c r="B3666" s="68"/>
      <c r="C3666" s="68"/>
      <c r="D3666" s="68"/>
      <c r="E3666" s="68"/>
      <c r="F3666" s="68"/>
      <c r="G3666" s="68"/>
      <c r="H3666" s="68"/>
    </row>
    <row r="3667" spans="1:8" x14ac:dyDescent="0.3">
      <c r="A3667" s="68"/>
      <c r="B3667" s="68"/>
      <c r="C3667" s="68"/>
      <c r="D3667" s="68"/>
      <c r="E3667" s="68"/>
      <c r="F3667" s="68"/>
      <c r="G3667" s="68"/>
      <c r="H3667" s="68"/>
    </row>
    <row r="3668" spans="1:8" x14ac:dyDescent="0.3">
      <c r="A3668" s="68"/>
      <c r="B3668" s="68"/>
      <c r="C3668" s="68"/>
      <c r="D3668" s="68"/>
      <c r="E3668" s="68"/>
      <c r="F3668" s="68"/>
      <c r="G3668" s="68"/>
      <c r="H3668" s="68"/>
    </row>
    <row r="3669" spans="1:8" x14ac:dyDescent="0.3">
      <c r="A3669" s="68"/>
      <c r="B3669" s="68"/>
      <c r="C3669" s="68"/>
      <c r="D3669" s="68"/>
      <c r="E3669" s="68"/>
      <c r="F3669" s="68"/>
      <c r="G3669" s="68"/>
      <c r="H3669" s="68"/>
    </row>
    <row r="3670" spans="1:8" x14ac:dyDescent="0.3">
      <c r="A3670" s="68"/>
      <c r="B3670" s="68"/>
      <c r="C3670" s="68"/>
      <c r="D3670" s="68"/>
      <c r="E3670" s="68"/>
      <c r="F3670" s="68"/>
      <c r="G3670" s="68"/>
      <c r="H3670" s="68"/>
    </row>
    <row r="3671" spans="1:8" x14ac:dyDescent="0.3">
      <c r="A3671" s="68"/>
      <c r="B3671" s="68"/>
      <c r="C3671" s="68"/>
      <c r="D3671" s="68"/>
      <c r="E3671" s="68"/>
      <c r="F3671" s="68"/>
      <c r="G3671" s="68"/>
      <c r="H3671" s="68"/>
    </row>
    <row r="3672" spans="1:8" x14ac:dyDescent="0.3">
      <c r="A3672" s="68"/>
      <c r="B3672" s="68"/>
      <c r="C3672" s="68"/>
      <c r="D3672" s="68"/>
      <c r="E3672" s="68"/>
      <c r="F3672" s="68"/>
      <c r="G3672" s="68"/>
      <c r="H3672" s="68"/>
    </row>
    <row r="3673" spans="1:8" x14ac:dyDescent="0.3">
      <c r="A3673" s="68"/>
      <c r="B3673" s="68"/>
      <c r="C3673" s="68"/>
      <c r="D3673" s="68"/>
      <c r="E3673" s="68"/>
      <c r="F3673" s="68"/>
      <c r="G3673" s="68"/>
      <c r="H3673" s="68"/>
    </row>
    <row r="3674" spans="1:8" x14ac:dyDescent="0.3">
      <c r="A3674" s="68"/>
      <c r="B3674" s="68"/>
      <c r="C3674" s="68"/>
      <c r="D3674" s="68"/>
      <c r="E3674" s="68"/>
      <c r="F3674" s="68"/>
      <c r="G3674" s="68"/>
      <c r="H3674" s="68"/>
    </row>
    <row r="3675" spans="1:8" x14ac:dyDescent="0.3">
      <c r="A3675" s="68"/>
      <c r="B3675" s="68"/>
      <c r="C3675" s="68"/>
      <c r="D3675" s="68"/>
      <c r="E3675" s="68"/>
      <c r="F3675" s="68"/>
      <c r="G3675" s="68"/>
      <c r="H3675" s="68"/>
    </row>
    <row r="3676" spans="1:8" x14ac:dyDescent="0.3">
      <c r="A3676" s="68"/>
      <c r="B3676" s="68"/>
      <c r="C3676" s="68"/>
      <c r="D3676" s="68"/>
      <c r="E3676" s="68"/>
      <c r="F3676" s="68"/>
      <c r="G3676" s="68"/>
      <c r="H3676" s="68"/>
    </row>
    <row r="3677" spans="1:8" x14ac:dyDescent="0.3">
      <c r="A3677" s="68"/>
      <c r="B3677" s="68"/>
      <c r="C3677" s="68"/>
      <c r="D3677" s="68"/>
      <c r="E3677" s="68"/>
      <c r="F3677" s="68"/>
      <c r="G3677" s="68"/>
      <c r="H3677" s="68"/>
    </row>
    <row r="3678" spans="1:8" x14ac:dyDescent="0.3">
      <c r="A3678" s="68"/>
      <c r="B3678" s="68"/>
      <c r="C3678" s="68"/>
      <c r="D3678" s="68"/>
      <c r="E3678" s="68"/>
      <c r="F3678" s="68"/>
      <c r="G3678" s="68"/>
      <c r="H3678" s="68"/>
    </row>
    <row r="3679" spans="1:8" x14ac:dyDescent="0.3">
      <c r="A3679" s="68"/>
      <c r="B3679" s="68"/>
      <c r="C3679" s="68"/>
      <c r="D3679" s="68"/>
      <c r="E3679" s="68"/>
      <c r="F3679" s="68"/>
      <c r="G3679" s="68"/>
      <c r="H3679" s="68"/>
    </row>
    <row r="3680" spans="1:8" x14ac:dyDescent="0.3">
      <c r="A3680" s="68"/>
      <c r="B3680" s="68"/>
      <c r="C3680" s="68"/>
      <c r="D3680" s="68"/>
      <c r="E3680" s="68"/>
      <c r="F3680" s="68"/>
      <c r="G3680" s="68"/>
      <c r="H3680" s="68"/>
    </row>
    <row r="3681" spans="1:8" x14ac:dyDescent="0.3">
      <c r="A3681" s="68"/>
      <c r="B3681" s="68"/>
      <c r="C3681" s="68"/>
      <c r="D3681" s="68"/>
      <c r="E3681" s="68"/>
      <c r="F3681" s="68"/>
      <c r="G3681" s="68"/>
      <c r="H3681" s="68"/>
    </row>
    <row r="3682" spans="1:8" x14ac:dyDescent="0.3">
      <c r="A3682" s="68"/>
      <c r="B3682" s="68"/>
      <c r="C3682" s="68"/>
      <c r="D3682" s="68"/>
      <c r="E3682" s="68"/>
      <c r="F3682" s="68"/>
      <c r="G3682" s="68"/>
      <c r="H3682" s="68"/>
    </row>
    <row r="3683" spans="1:8" x14ac:dyDescent="0.3">
      <c r="A3683" s="68"/>
      <c r="B3683" s="68"/>
      <c r="C3683" s="68"/>
      <c r="D3683" s="68"/>
      <c r="E3683" s="68"/>
      <c r="F3683" s="68"/>
      <c r="G3683" s="68"/>
      <c r="H3683" s="68"/>
    </row>
    <row r="3684" spans="1:8" x14ac:dyDescent="0.3">
      <c r="A3684" s="68"/>
      <c r="B3684" s="68"/>
      <c r="C3684" s="68"/>
      <c r="D3684" s="68"/>
      <c r="E3684" s="68"/>
      <c r="F3684" s="68"/>
      <c r="G3684" s="68"/>
      <c r="H3684" s="68"/>
    </row>
    <row r="3685" spans="1:8" x14ac:dyDescent="0.3">
      <c r="A3685" s="68"/>
      <c r="B3685" s="68"/>
      <c r="C3685" s="68"/>
      <c r="D3685" s="68"/>
      <c r="E3685" s="68"/>
      <c r="F3685" s="68"/>
      <c r="G3685" s="68"/>
      <c r="H3685" s="68"/>
    </row>
    <row r="3686" spans="1:8" x14ac:dyDescent="0.3">
      <c r="A3686" s="68"/>
      <c r="B3686" s="68"/>
      <c r="C3686" s="68"/>
      <c r="D3686" s="68"/>
      <c r="E3686" s="68"/>
      <c r="F3686" s="68"/>
      <c r="G3686" s="68"/>
      <c r="H3686" s="68"/>
    </row>
    <row r="3687" spans="1:8" x14ac:dyDescent="0.3">
      <c r="A3687" s="68"/>
      <c r="B3687" s="68"/>
      <c r="C3687" s="68"/>
      <c r="D3687" s="68"/>
      <c r="E3687" s="68"/>
      <c r="F3687" s="68"/>
      <c r="G3687" s="68"/>
      <c r="H3687" s="68"/>
    </row>
    <row r="3688" spans="1:8" x14ac:dyDescent="0.3">
      <c r="A3688" s="68"/>
      <c r="B3688" s="68"/>
      <c r="C3688" s="68"/>
      <c r="D3688" s="68"/>
      <c r="E3688" s="68"/>
      <c r="F3688" s="68"/>
      <c r="G3688" s="68"/>
      <c r="H3688" s="68"/>
    </row>
    <row r="3689" spans="1:8" x14ac:dyDescent="0.3">
      <c r="A3689" s="68"/>
      <c r="B3689" s="68"/>
      <c r="C3689" s="68"/>
      <c r="D3689" s="68"/>
      <c r="E3689" s="68"/>
      <c r="F3689" s="68"/>
      <c r="G3689" s="68"/>
      <c r="H3689" s="68"/>
    </row>
    <row r="3690" spans="1:8" x14ac:dyDescent="0.3">
      <c r="A3690" s="68"/>
      <c r="B3690" s="68"/>
      <c r="C3690" s="68"/>
      <c r="D3690" s="68"/>
      <c r="E3690" s="68"/>
      <c r="F3690" s="68"/>
      <c r="G3690" s="68"/>
      <c r="H3690" s="68"/>
    </row>
    <row r="3691" spans="1:8" x14ac:dyDescent="0.3">
      <c r="A3691" s="68"/>
      <c r="B3691" s="68"/>
      <c r="C3691" s="68"/>
      <c r="D3691" s="68"/>
      <c r="E3691" s="68"/>
      <c r="F3691" s="68"/>
      <c r="G3691" s="68"/>
      <c r="H3691" s="68"/>
    </row>
    <row r="3692" spans="1:8" x14ac:dyDescent="0.3">
      <c r="A3692" s="68"/>
      <c r="B3692" s="68"/>
      <c r="C3692" s="68"/>
      <c r="D3692" s="68"/>
      <c r="E3692" s="68"/>
      <c r="F3692" s="68"/>
      <c r="G3692" s="68"/>
      <c r="H3692" s="68"/>
    </row>
    <row r="3693" spans="1:8" x14ac:dyDescent="0.3">
      <c r="A3693" s="68"/>
      <c r="B3693" s="68"/>
      <c r="C3693" s="68"/>
      <c r="D3693" s="68"/>
      <c r="E3693" s="68"/>
      <c r="F3693" s="68"/>
      <c r="G3693" s="68"/>
      <c r="H3693" s="68"/>
    </row>
    <row r="3694" spans="1:8" x14ac:dyDescent="0.3">
      <c r="A3694" s="68"/>
      <c r="B3694" s="68"/>
      <c r="C3694" s="68"/>
      <c r="D3694" s="68"/>
      <c r="E3694" s="68"/>
      <c r="F3694" s="68"/>
      <c r="G3694" s="68"/>
      <c r="H3694" s="68"/>
    </row>
    <row r="3695" spans="1:8" x14ac:dyDescent="0.3">
      <c r="A3695" s="68"/>
      <c r="B3695" s="68"/>
      <c r="C3695" s="68"/>
      <c r="D3695" s="68"/>
      <c r="E3695" s="68"/>
      <c r="F3695" s="68"/>
      <c r="G3695" s="68"/>
      <c r="H3695" s="68"/>
    </row>
    <row r="3696" spans="1:8" x14ac:dyDescent="0.3">
      <c r="A3696" s="68"/>
      <c r="B3696" s="68"/>
      <c r="C3696" s="68"/>
      <c r="D3696" s="68"/>
      <c r="E3696" s="68"/>
      <c r="F3696" s="68"/>
      <c r="G3696" s="68"/>
      <c r="H3696" s="68"/>
    </row>
    <row r="3697" spans="1:8" x14ac:dyDescent="0.3">
      <c r="A3697" s="68"/>
      <c r="B3697" s="68"/>
      <c r="C3697" s="68"/>
      <c r="D3697" s="68"/>
      <c r="E3697" s="68"/>
      <c r="F3697" s="68"/>
      <c r="G3697" s="68"/>
      <c r="H3697" s="68"/>
    </row>
    <row r="3698" spans="1:8" x14ac:dyDescent="0.3">
      <c r="A3698" s="68"/>
      <c r="B3698" s="68"/>
      <c r="C3698" s="68"/>
      <c r="D3698" s="68"/>
      <c r="E3698" s="68"/>
      <c r="F3698" s="68"/>
      <c r="G3698" s="68"/>
      <c r="H3698" s="68"/>
    </row>
    <row r="3699" spans="1:8" x14ac:dyDescent="0.3">
      <c r="A3699" s="68"/>
      <c r="B3699" s="68"/>
      <c r="C3699" s="68"/>
      <c r="D3699" s="68"/>
      <c r="E3699" s="68"/>
      <c r="F3699" s="68"/>
      <c r="G3699" s="68"/>
      <c r="H3699" s="68"/>
    </row>
    <row r="3700" spans="1:8" x14ac:dyDescent="0.3">
      <c r="A3700" s="68"/>
      <c r="B3700" s="68"/>
      <c r="C3700" s="68"/>
      <c r="D3700" s="68"/>
      <c r="E3700" s="68"/>
      <c r="F3700" s="68"/>
      <c r="G3700" s="68"/>
      <c r="H3700" s="68"/>
    </row>
    <row r="3701" spans="1:8" x14ac:dyDescent="0.3">
      <c r="A3701" s="68"/>
      <c r="B3701" s="68"/>
      <c r="C3701" s="68"/>
      <c r="D3701" s="68"/>
      <c r="E3701" s="68"/>
      <c r="F3701" s="68"/>
      <c r="G3701" s="68"/>
      <c r="H3701" s="68"/>
    </row>
    <row r="3702" spans="1:8" x14ac:dyDescent="0.3">
      <c r="A3702" s="68"/>
      <c r="B3702" s="68"/>
      <c r="C3702" s="68"/>
      <c r="D3702" s="68"/>
      <c r="E3702" s="68"/>
      <c r="F3702" s="68"/>
      <c r="G3702" s="68"/>
      <c r="H3702" s="68"/>
    </row>
    <row r="3703" spans="1:8" x14ac:dyDescent="0.3">
      <c r="A3703" s="68"/>
      <c r="B3703" s="68"/>
      <c r="C3703" s="68"/>
      <c r="D3703" s="68"/>
      <c r="E3703" s="68"/>
      <c r="F3703" s="68"/>
      <c r="G3703" s="68"/>
      <c r="H3703" s="68"/>
    </row>
    <row r="3704" spans="1:8" x14ac:dyDescent="0.3">
      <c r="A3704" s="68"/>
      <c r="B3704" s="68"/>
      <c r="C3704" s="68"/>
      <c r="D3704" s="68"/>
      <c r="E3704" s="68"/>
      <c r="F3704" s="68"/>
      <c r="G3704" s="68"/>
      <c r="H3704" s="68"/>
    </row>
    <row r="3705" spans="1:8" x14ac:dyDescent="0.3">
      <c r="A3705" s="68"/>
      <c r="B3705" s="68"/>
      <c r="C3705" s="68"/>
      <c r="D3705" s="68"/>
      <c r="E3705" s="68"/>
      <c r="F3705" s="68"/>
      <c r="G3705" s="68"/>
      <c r="H3705" s="68"/>
    </row>
    <row r="3706" spans="1:8" x14ac:dyDescent="0.3">
      <c r="A3706" s="68"/>
      <c r="B3706" s="68"/>
      <c r="C3706" s="68"/>
      <c r="D3706" s="68"/>
      <c r="E3706" s="68"/>
      <c r="F3706" s="68"/>
      <c r="G3706" s="68"/>
      <c r="H3706" s="68"/>
    </row>
    <row r="3707" spans="1:8" x14ac:dyDescent="0.3">
      <c r="A3707" s="68"/>
      <c r="B3707" s="68"/>
      <c r="C3707" s="68"/>
      <c r="D3707" s="68"/>
      <c r="E3707" s="68"/>
      <c r="F3707" s="68"/>
      <c r="G3707" s="68"/>
      <c r="H3707" s="68"/>
    </row>
    <row r="3708" spans="1:8" x14ac:dyDescent="0.3">
      <c r="A3708" s="68"/>
      <c r="B3708" s="68"/>
      <c r="C3708" s="68"/>
      <c r="D3708" s="68"/>
      <c r="E3708" s="68"/>
      <c r="F3708" s="68"/>
      <c r="G3708" s="68"/>
      <c r="H3708" s="68"/>
    </row>
    <row r="3709" spans="1:8" x14ac:dyDescent="0.3">
      <c r="A3709" s="68"/>
      <c r="B3709" s="68"/>
      <c r="C3709" s="68"/>
      <c r="D3709" s="68"/>
      <c r="E3709" s="68"/>
      <c r="F3709" s="68"/>
      <c r="G3709" s="68"/>
      <c r="H3709" s="68"/>
    </row>
    <row r="3710" spans="1:8" x14ac:dyDescent="0.3">
      <c r="A3710" s="68"/>
      <c r="B3710" s="68"/>
      <c r="C3710" s="68"/>
      <c r="D3710" s="68"/>
      <c r="E3710" s="68"/>
      <c r="F3710" s="68"/>
      <c r="G3710" s="68"/>
      <c r="H3710" s="68"/>
    </row>
    <row r="3711" spans="1:8" x14ac:dyDescent="0.3">
      <c r="A3711" s="68"/>
      <c r="B3711" s="68"/>
      <c r="C3711" s="68"/>
      <c r="D3711" s="68"/>
      <c r="E3711" s="68"/>
      <c r="F3711" s="68"/>
      <c r="G3711" s="68"/>
      <c r="H3711" s="68"/>
    </row>
    <row r="3712" spans="1:8" x14ac:dyDescent="0.3">
      <c r="A3712" s="68"/>
      <c r="B3712" s="68"/>
      <c r="C3712" s="68"/>
      <c r="D3712" s="68"/>
      <c r="E3712" s="68"/>
      <c r="F3712" s="68"/>
      <c r="G3712" s="68"/>
      <c r="H3712" s="68"/>
    </row>
    <row r="3713" spans="1:8" x14ac:dyDescent="0.3">
      <c r="A3713" s="68"/>
      <c r="B3713" s="68"/>
      <c r="C3713" s="68"/>
      <c r="D3713" s="68"/>
      <c r="E3713" s="68"/>
      <c r="F3713" s="68"/>
      <c r="G3713" s="68"/>
      <c r="H3713" s="68"/>
    </row>
    <row r="3714" spans="1:8" x14ac:dyDescent="0.3">
      <c r="A3714" s="68"/>
      <c r="B3714" s="68"/>
      <c r="C3714" s="68"/>
      <c r="D3714" s="68"/>
      <c r="E3714" s="68"/>
      <c r="F3714" s="68"/>
      <c r="G3714" s="68"/>
      <c r="H3714" s="68"/>
    </row>
    <row r="3715" spans="1:8" x14ac:dyDescent="0.3">
      <c r="A3715" s="68"/>
      <c r="B3715" s="68"/>
      <c r="C3715" s="68"/>
      <c r="D3715" s="68"/>
      <c r="E3715" s="68"/>
      <c r="F3715" s="68"/>
      <c r="G3715" s="68"/>
      <c r="H3715" s="68"/>
    </row>
    <row r="3716" spans="1:8" x14ac:dyDescent="0.3">
      <c r="A3716" s="68"/>
      <c r="B3716" s="68"/>
      <c r="C3716" s="68"/>
      <c r="D3716" s="68"/>
      <c r="E3716" s="68"/>
      <c r="F3716" s="68"/>
      <c r="G3716" s="68"/>
      <c r="H3716" s="68"/>
    </row>
    <row r="3717" spans="1:8" x14ac:dyDescent="0.3">
      <c r="A3717" s="68"/>
      <c r="B3717" s="68"/>
      <c r="C3717" s="68"/>
      <c r="D3717" s="68"/>
      <c r="E3717" s="68"/>
      <c r="F3717" s="68"/>
      <c r="G3717" s="68"/>
      <c r="H3717" s="68"/>
    </row>
    <row r="3718" spans="1:8" x14ac:dyDescent="0.3">
      <c r="A3718" s="68"/>
      <c r="B3718" s="68"/>
      <c r="C3718" s="68"/>
      <c r="D3718" s="68"/>
      <c r="E3718" s="68"/>
      <c r="F3718" s="68"/>
      <c r="G3718" s="68"/>
      <c r="H3718" s="68"/>
    </row>
    <row r="3719" spans="1:8" x14ac:dyDescent="0.3">
      <c r="A3719" s="68"/>
      <c r="B3719" s="68"/>
      <c r="C3719" s="68"/>
      <c r="D3719" s="68"/>
      <c r="E3719" s="68"/>
      <c r="F3719" s="68"/>
      <c r="G3719" s="68"/>
      <c r="H3719" s="68"/>
    </row>
    <row r="3720" spans="1:8" x14ac:dyDescent="0.3">
      <c r="A3720" s="68"/>
      <c r="B3720" s="68"/>
      <c r="C3720" s="68"/>
      <c r="D3720" s="68"/>
      <c r="E3720" s="68"/>
      <c r="F3720" s="68"/>
      <c r="G3720" s="68"/>
      <c r="H3720" s="68"/>
    </row>
    <row r="3721" spans="1:8" x14ac:dyDescent="0.3">
      <c r="A3721" s="68"/>
      <c r="B3721" s="68"/>
      <c r="C3721" s="68"/>
      <c r="D3721" s="68"/>
      <c r="E3721" s="68"/>
      <c r="F3721" s="68"/>
      <c r="G3721" s="68"/>
      <c r="H3721" s="68"/>
    </row>
    <row r="3722" spans="1:8" x14ac:dyDescent="0.3">
      <c r="A3722" s="68"/>
      <c r="B3722" s="68"/>
      <c r="C3722" s="68"/>
      <c r="D3722" s="68"/>
      <c r="E3722" s="68"/>
      <c r="F3722" s="68"/>
      <c r="G3722" s="68"/>
      <c r="H3722" s="68"/>
    </row>
    <row r="3723" spans="1:8" x14ac:dyDescent="0.3">
      <c r="A3723" s="68"/>
      <c r="B3723" s="68"/>
      <c r="C3723" s="68"/>
      <c r="D3723" s="68"/>
      <c r="E3723" s="68"/>
      <c r="F3723" s="68"/>
      <c r="G3723" s="68"/>
      <c r="H3723" s="68"/>
    </row>
    <row r="3724" spans="1:8" x14ac:dyDescent="0.3">
      <c r="A3724" s="68"/>
      <c r="B3724" s="68"/>
      <c r="C3724" s="68"/>
      <c r="D3724" s="68"/>
      <c r="E3724" s="68"/>
      <c r="F3724" s="68"/>
      <c r="G3724" s="68"/>
      <c r="H3724" s="68"/>
    </row>
    <row r="3725" spans="1:8" x14ac:dyDescent="0.3">
      <c r="A3725" s="68"/>
      <c r="B3725" s="68"/>
      <c r="C3725" s="68"/>
      <c r="D3725" s="68"/>
      <c r="E3725" s="68"/>
      <c r="F3725" s="68"/>
      <c r="G3725" s="68"/>
      <c r="H3725" s="68"/>
    </row>
    <row r="3726" spans="1:8" x14ac:dyDescent="0.3">
      <c r="A3726" s="68"/>
      <c r="B3726" s="68"/>
      <c r="C3726" s="68"/>
      <c r="D3726" s="68"/>
      <c r="E3726" s="68"/>
      <c r="F3726" s="68"/>
      <c r="G3726" s="68"/>
      <c r="H3726" s="68"/>
    </row>
    <row r="3727" spans="1:8" x14ac:dyDescent="0.3">
      <c r="A3727" s="68"/>
      <c r="B3727" s="68"/>
      <c r="C3727" s="68"/>
      <c r="D3727" s="68"/>
      <c r="E3727" s="68"/>
      <c r="F3727" s="68"/>
      <c r="G3727" s="68"/>
      <c r="H3727" s="68"/>
    </row>
    <row r="3728" spans="1:8" x14ac:dyDescent="0.3">
      <c r="A3728" s="68"/>
      <c r="B3728" s="68"/>
      <c r="C3728" s="68"/>
      <c r="D3728" s="68"/>
      <c r="E3728" s="68"/>
      <c r="F3728" s="68"/>
      <c r="G3728" s="68"/>
      <c r="H3728" s="68"/>
    </row>
    <row r="3729" spans="1:8" x14ac:dyDescent="0.3">
      <c r="A3729" s="68"/>
      <c r="B3729" s="68"/>
      <c r="C3729" s="68"/>
      <c r="D3729" s="68"/>
      <c r="E3729" s="68"/>
      <c r="F3729" s="68"/>
      <c r="G3729" s="68"/>
      <c r="H3729" s="68"/>
    </row>
    <row r="3730" spans="1:8" x14ac:dyDescent="0.3">
      <c r="A3730" s="68"/>
      <c r="B3730" s="68"/>
      <c r="C3730" s="68"/>
      <c r="D3730" s="68"/>
      <c r="E3730" s="68"/>
      <c r="F3730" s="68"/>
      <c r="G3730" s="68"/>
      <c r="H3730" s="68"/>
    </row>
    <row r="3731" spans="1:8" x14ac:dyDescent="0.3">
      <c r="A3731" s="68"/>
      <c r="B3731" s="68"/>
      <c r="C3731" s="68"/>
      <c r="D3731" s="68"/>
      <c r="E3731" s="68"/>
      <c r="F3731" s="68"/>
      <c r="G3731" s="68"/>
      <c r="H3731" s="68"/>
    </row>
    <row r="3732" spans="1:8" x14ac:dyDescent="0.3">
      <c r="A3732" s="68"/>
      <c r="B3732" s="68"/>
      <c r="C3732" s="68"/>
      <c r="D3732" s="68"/>
      <c r="E3732" s="68"/>
      <c r="F3732" s="68"/>
      <c r="G3732" s="68"/>
      <c r="H3732" s="68"/>
    </row>
    <row r="3733" spans="1:8" x14ac:dyDescent="0.3">
      <c r="A3733" s="68"/>
      <c r="B3733" s="68"/>
      <c r="C3733" s="68"/>
      <c r="D3733" s="68"/>
      <c r="E3733" s="68"/>
      <c r="F3733" s="68"/>
      <c r="G3733" s="68"/>
      <c r="H3733" s="68"/>
    </row>
    <row r="3734" spans="1:8" x14ac:dyDescent="0.3">
      <c r="A3734" s="68"/>
      <c r="B3734" s="68"/>
      <c r="C3734" s="68"/>
      <c r="D3734" s="68"/>
      <c r="E3734" s="68"/>
      <c r="F3734" s="68"/>
      <c r="G3734" s="68"/>
      <c r="H3734" s="68"/>
    </row>
    <row r="3735" spans="1:8" x14ac:dyDescent="0.3">
      <c r="A3735" s="68"/>
      <c r="B3735" s="68"/>
      <c r="C3735" s="68"/>
      <c r="D3735" s="68"/>
      <c r="E3735" s="68"/>
      <c r="F3735" s="68"/>
      <c r="G3735" s="68"/>
      <c r="H3735" s="68"/>
    </row>
    <row r="3736" spans="1:8" x14ac:dyDescent="0.3">
      <c r="A3736" s="68"/>
      <c r="B3736" s="68"/>
      <c r="C3736" s="68"/>
      <c r="D3736" s="68"/>
      <c r="E3736" s="68"/>
      <c r="F3736" s="68"/>
      <c r="G3736" s="68"/>
      <c r="H3736" s="68"/>
    </row>
    <row r="3737" spans="1:8" x14ac:dyDescent="0.3">
      <c r="A3737" s="68"/>
      <c r="B3737" s="68"/>
      <c r="C3737" s="68"/>
      <c r="D3737" s="68"/>
      <c r="E3737" s="68"/>
      <c r="F3737" s="68"/>
      <c r="G3737" s="68"/>
      <c r="H3737" s="68"/>
    </row>
    <row r="3738" spans="1:8" x14ac:dyDescent="0.3">
      <c r="A3738" s="68"/>
      <c r="B3738" s="68"/>
      <c r="C3738" s="68"/>
      <c r="D3738" s="68"/>
      <c r="E3738" s="68"/>
      <c r="F3738" s="68"/>
      <c r="G3738" s="68"/>
      <c r="H3738" s="68"/>
    </row>
    <row r="3739" spans="1:8" x14ac:dyDescent="0.3">
      <c r="A3739" s="68"/>
      <c r="B3739" s="68"/>
      <c r="C3739" s="68"/>
      <c r="D3739" s="68"/>
      <c r="E3739" s="68"/>
      <c r="F3739" s="68"/>
      <c r="G3739" s="68"/>
      <c r="H3739" s="68"/>
    </row>
    <row r="3740" spans="1:8" x14ac:dyDescent="0.3">
      <c r="A3740" s="68"/>
      <c r="B3740" s="68"/>
      <c r="C3740" s="68"/>
      <c r="D3740" s="68"/>
      <c r="E3740" s="68"/>
      <c r="F3740" s="68"/>
      <c r="G3740" s="68"/>
      <c r="H3740" s="68"/>
    </row>
    <row r="3741" spans="1:8" x14ac:dyDescent="0.3">
      <c r="A3741" s="68"/>
      <c r="B3741" s="68"/>
      <c r="C3741" s="68"/>
      <c r="D3741" s="68"/>
      <c r="E3741" s="68"/>
      <c r="F3741" s="68"/>
      <c r="G3741" s="68"/>
      <c r="H3741" s="68"/>
    </row>
    <row r="3742" spans="1:8" x14ac:dyDescent="0.3">
      <c r="A3742" s="68"/>
      <c r="B3742" s="68"/>
      <c r="C3742" s="68"/>
      <c r="D3742" s="68"/>
      <c r="E3742" s="68"/>
      <c r="F3742" s="68"/>
      <c r="G3742" s="68"/>
      <c r="H3742" s="68"/>
    </row>
    <row r="3743" spans="1:8" x14ac:dyDescent="0.3">
      <c r="A3743" s="68"/>
      <c r="B3743" s="68"/>
      <c r="C3743" s="68"/>
      <c r="D3743" s="68"/>
      <c r="E3743" s="68"/>
      <c r="F3743" s="68"/>
      <c r="G3743" s="68"/>
      <c r="H3743" s="68"/>
    </row>
    <row r="3744" spans="1:8" x14ac:dyDescent="0.3">
      <c r="A3744" s="68"/>
      <c r="B3744" s="68"/>
      <c r="C3744" s="68"/>
      <c r="D3744" s="68"/>
      <c r="E3744" s="68"/>
      <c r="F3744" s="68"/>
      <c r="G3744" s="68"/>
      <c r="H3744" s="68"/>
    </row>
    <row r="3745" spans="1:8" x14ac:dyDescent="0.3">
      <c r="A3745" s="68"/>
      <c r="B3745" s="68"/>
      <c r="C3745" s="68"/>
      <c r="D3745" s="68"/>
      <c r="E3745" s="68"/>
      <c r="F3745" s="68"/>
      <c r="G3745" s="68"/>
      <c r="H3745" s="68"/>
    </row>
    <row r="3746" spans="1:8" x14ac:dyDescent="0.3">
      <c r="A3746" s="68"/>
      <c r="B3746" s="68"/>
      <c r="C3746" s="68"/>
      <c r="D3746" s="68"/>
      <c r="E3746" s="68"/>
      <c r="F3746" s="68"/>
      <c r="G3746" s="68"/>
      <c r="H3746" s="68"/>
    </row>
    <row r="3747" spans="1:8" x14ac:dyDescent="0.3">
      <c r="A3747" s="68"/>
      <c r="B3747" s="68"/>
      <c r="C3747" s="68"/>
      <c r="D3747" s="68"/>
      <c r="E3747" s="68"/>
      <c r="F3747" s="68"/>
      <c r="G3747" s="68"/>
      <c r="H3747" s="68"/>
    </row>
    <row r="3748" spans="1:8" x14ac:dyDescent="0.3">
      <c r="A3748" s="68"/>
      <c r="B3748" s="68"/>
      <c r="C3748" s="68"/>
      <c r="D3748" s="68"/>
      <c r="E3748" s="68"/>
      <c r="F3748" s="68"/>
      <c r="G3748" s="68"/>
      <c r="H3748" s="68"/>
    </row>
    <row r="3749" spans="1:8" x14ac:dyDescent="0.3">
      <c r="A3749" s="68"/>
      <c r="B3749" s="68"/>
      <c r="C3749" s="68"/>
      <c r="D3749" s="68"/>
      <c r="E3749" s="68"/>
      <c r="F3749" s="68"/>
      <c r="G3749" s="68"/>
      <c r="H3749" s="68"/>
    </row>
    <row r="3750" spans="1:8" x14ac:dyDescent="0.3">
      <c r="A3750" s="68"/>
      <c r="B3750" s="68"/>
      <c r="C3750" s="68"/>
      <c r="D3750" s="68"/>
      <c r="E3750" s="68"/>
      <c r="F3750" s="68"/>
      <c r="G3750" s="68"/>
      <c r="H3750" s="68"/>
    </row>
    <row r="3751" spans="1:8" x14ac:dyDescent="0.3">
      <c r="A3751" s="68"/>
      <c r="B3751" s="68"/>
      <c r="C3751" s="68"/>
      <c r="D3751" s="68"/>
      <c r="E3751" s="68"/>
      <c r="F3751" s="68"/>
      <c r="G3751" s="68"/>
      <c r="H3751" s="68"/>
    </row>
    <row r="3752" spans="1:8" x14ac:dyDescent="0.3">
      <c r="A3752" s="68"/>
      <c r="B3752" s="68"/>
      <c r="C3752" s="68"/>
      <c r="D3752" s="68"/>
      <c r="E3752" s="68"/>
      <c r="F3752" s="68"/>
      <c r="G3752" s="68"/>
      <c r="H3752" s="68"/>
    </row>
    <row r="3753" spans="1:8" x14ac:dyDescent="0.3">
      <c r="A3753" s="68"/>
      <c r="B3753" s="68"/>
      <c r="C3753" s="68"/>
      <c r="D3753" s="68"/>
      <c r="E3753" s="68"/>
      <c r="F3753" s="68"/>
      <c r="G3753" s="68"/>
      <c r="H3753" s="68"/>
    </row>
    <row r="3754" spans="1:8" x14ac:dyDescent="0.3">
      <c r="A3754" s="68"/>
      <c r="B3754" s="68"/>
      <c r="C3754" s="68"/>
      <c r="D3754" s="68"/>
      <c r="E3754" s="68"/>
      <c r="F3754" s="68"/>
      <c r="G3754" s="68"/>
      <c r="H3754" s="68"/>
    </row>
    <row r="3755" spans="1:8" x14ac:dyDescent="0.3">
      <c r="A3755" s="68"/>
      <c r="B3755" s="68"/>
      <c r="C3755" s="68"/>
      <c r="D3755" s="68"/>
      <c r="E3755" s="68"/>
      <c r="F3755" s="68"/>
      <c r="G3755" s="68"/>
      <c r="H3755" s="68"/>
    </row>
    <row r="3756" spans="1:8" x14ac:dyDescent="0.3">
      <c r="A3756" s="68"/>
      <c r="B3756" s="68"/>
      <c r="C3756" s="68"/>
      <c r="D3756" s="68"/>
      <c r="E3756" s="68"/>
      <c r="F3756" s="68"/>
      <c r="G3756" s="68"/>
      <c r="H3756" s="68"/>
    </row>
    <row r="3757" spans="1:8" x14ac:dyDescent="0.3">
      <c r="A3757" s="68"/>
      <c r="B3757" s="68"/>
      <c r="C3757" s="68"/>
      <c r="D3757" s="68"/>
      <c r="E3757" s="68"/>
      <c r="F3757" s="68"/>
      <c r="G3757" s="68"/>
      <c r="H3757" s="68"/>
    </row>
    <row r="3758" spans="1:8" x14ac:dyDescent="0.3">
      <c r="A3758" s="68"/>
      <c r="B3758" s="68"/>
      <c r="C3758" s="68"/>
      <c r="D3758" s="68"/>
      <c r="E3758" s="68"/>
      <c r="F3758" s="68"/>
      <c r="G3758" s="68"/>
      <c r="H3758" s="68"/>
    </row>
    <row r="3759" spans="1:8" x14ac:dyDescent="0.3">
      <c r="A3759" s="68"/>
      <c r="B3759" s="68"/>
      <c r="C3759" s="68"/>
      <c r="D3759" s="68"/>
      <c r="E3759" s="68"/>
      <c r="F3759" s="68"/>
      <c r="G3759" s="68"/>
      <c r="H3759" s="68"/>
    </row>
    <row r="3760" spans="1:8" x14ac:dyDescent="0.3">
      <c r="A3760" s="68"/>
      <c r="B3760" s="68"/>
      <c r="C3760" s="68"/>
      <c r="D3760" s="68"/>
      <c r="E3760" s="68"/>
      <c r="F3760" s="68"/>
      <c r="G3760" s="68"/>
      <c r="H3760" s="68"/>
    </row>
    <row r="3761" spans="1:8" x14ac:dyDescent="0.3">
      <c r="A3761" s="68"/>
      <c r="B3761" s="68"/>
      <c r="C3761" s="68"/>
      <c r="D3761" s="68"/>
      <c r="E3761" s="68"/>
      <c r="F3761" s="68"/>
      <c r="G3761" s="68"/>
      <c r="H3761" s="68"/>
    </row>
    <row r="3762" spans="1:8" x14ac:dyDescent="0.3">
      <c r="A3762" s="68"/>
      <c r="B3762" s="68"/>
      <c r="C3762" s="68"/>
      <c r="D3762" s="68"/>
      <c r="E3762" s="68"/>
      <c r="F3762" s="68"/>
      <c r="G3762" s="68"/>
      <c r="H3762" s="68"/>
    </row>
    <row r="3763" spans="1:8" x14ac:dyDescent="0.3">
      <c r="A3763" s="68"/>
      <c r="B3763" s="68"/>
      <c r="C3763" s="68"/>
      <c r="D3763" s="68"/>
      <c r="E3763" s="68"/>
      <c r="F3763" s="68"/>
      <c r="G3763" s="68"/>
      <c r="H3763" s="68"/>
    </row>
    <row r="3764" spans="1:8" x14ac:dyDescent="0.3">
      <c r="A3764" s="68"/>
      <c r="B3764" s="68"/>
      <c r="C3764" s="68"/>
      <c r="D3764" s="68"/>
      <c r="E3764" s="68"/>
      <c r="F3764" s="68"/>
      <c r="G3764" s="68"/>
      <c r="H3764" s="68"/>
    </row>
    <row r="3765" spans="1:8" x14ac:dyDescent="0.3">
      <c r="A3765" s="68"/>
      <c r="B3765" s="68"/>
      <c r="C3765" s="68"/>
      <c r="D3765" s="68"/>
      <c r="E3765" s="68"/>
      <c r="F3765" s="68"/>
      <c r="G3765" s="68"/>
      <c r="H3765" s="68"/>
    </row>
    <row r="3766" spans="1:8" x14ac:dyDescent="0.3">
      <c r="A3766" s="68"/>
      <c r="B3766" s="68"/>
      <c r="C3766" s="68"/>
      <c r="D3766" s="68"/>
      <c r="E3766" s="68"/>
      <c r="F3766" s="68"/>
      <c r="G3766" s="68"/>
      <c r="H3766" s="68"/>
    </row>
    <row r="3767" spans="1:8" x14ac:dyDescent="0.3">
      <c r="A3767" s="68"/>
      <c r="B3767" s="68"/>
      <c r="C3767" s="68"/>
      <c r="D3767" s="68"/>
      <c r="E3767" s="68"/>
      <c r="F3767" s="68"/>
      <c r="G3767" s="68"/>
      <c r="H3767" s="68"/>
    </row>
    <row r="3768" spans="1:8" x14ac:dyDescent="0.3">
      <c r="A3768" s="68"/>
      <c r="B3768" s="68"/>
      <c r="C3768" s="68"/>
      <c r="D3768" s="68"/>
      <c r="E3768" s="68"/>
      <c r="F3768" s="68"/>
      <c r="G3768" s="68"/>
      <c r="H3768" s="68"/>
    </row>
    <row r="3769" spans="1:8" x14ac:dyDescent="0.3">
      <c r="A3769" s="68"/>
      <c r="B3769" s="68"/>
      <c r="C3769" s="68"/>
      <c r="D3769" s="68"/>
      <c r="E3769" s="68"/>
      <c r="F3769" s="68"/>
      <c r="G3769" s="68"/>
      <c r="H3769" s="68"/>
    </row>
    <row r="3770" spans="1:8" x14ac:dyDescent="0.3">
      <c r="A3770" s="68"/>
      <c r="B3770" s="68"/>
      <c r="C3770" s="68"/>
      <c r="D3770" s="68"/>
      <c r="E3770" s="68"/>
      <c r="F3770" s="68"/>
      <c r="G3770" s="68"/>
      <c r="H3770" s="68"/>
    </row>
    <row r="3771" spans="1:8" x14ac:dyDescent="0.3">
      <c r="A3771" s="68"/>
      <c r="B3771" s="68"/>
      <c r="C3771" s="68"/>
      <c r="D3771" s="68"/>
      <c r="E3771" s="68"/>
      <c r="F3771" s="68"/>
      <c r="G3771" s="68"/>
      <c r="H3771" s="68"/>
    </row>
    <row r="3772" spans="1:8" x14ac:dyDescent="0.3">
      <c r="A3772" s="68"/>
      <c r="B3772" s="68"/>
      <c r="C3772" s="68"/>
      <c r="D3772" s="68"/>
      <c r="E3772" s="68"/>
      <c r="F3772" s="68"/>
      <c r="G3772" s="68"/>
      <c r="H3772" s="68"/>
    </row>
    <row r="3773" spans="1:8" x14ac:dyDescent="0.3">
      <c r="A3773" s="68"/>
      <c r="B3773" s="68"/>
      <c r="C3773" s="68"/>
      <c r="D3773" s="68"/>
      <c r="E3773" s="68"/>
      <c r="F3773" s="68"/>
      <c r="G3773" s="68"/>
      <c r="H3773" s="68"/>
    </row>
    <row r="3774" spans="1:8" x14ac:dyDescent="0.3">
      <c r="A3774" s="68"/>
      <c r="B3774" s="68"/>
      <c r="C3774" s="68"/>
      <c r="D3774" s="68"/>
      <c r="E3774" s="68"/>
      <c r="F3774" s="68"/>
      <c r="G3774" s="68"/>
      <c r="H3774" s="68"/>
    </row>
    <row r="3775" spans="1:8" x14ac:dyDescent="0.3">
      <c r="A3775" s="68"/>
      <c r="B3775" s="68"/>
      <c r="C3775" s="68"/>
      <c r="D3775" s="68"/>
      <c r="E3775" s="68"/>
      <c r="F3775" s="68"/>
      <c r="G3775" s="68"/>
      <c r="H3775" s="68"/>
    </row>
    <row r="3776" spans="1:8" x14ac:dyDescent="0.3">
      <c r="A3776" s="68"/>
      <c r="B3776" s="68"/>
      <c r="C3776" s="68"/>
      <c r="D3776" s="68"/>
      <c r="E3776" s="68"/>
      <c r="F3776" s="68"/>
      <c r="G3776" s="68"/>
      <c r="H3776" s="68"/>
    </row>
    <row r="3777" spans="1:8" x14ac:dyDescent="0.3">
      <c r="A3777" s="68"/>
      <c r="B3777" s="68"/>
      <c r="C3777" s="68"/>
      <c r="D3777" s="68"/>
      <c r="E3777" s="68"/>
      <c r="F3777" s="68"/>
      <c r="G3777" s="68"/>
      <c r="H3777" s="68"/>
    </row>
    <row r="3778" spans="1:8" x14ac:dyDescent="0.3">
      <c r="A3778" s="68"/>
      <c r="B3778" s="68"/>
      <c r="C3778" s="68"/>
      <c r="D3778" s="68"/>
      <c r="E3778" s="68"/>
      <c r="F3778" s="68"/>
      <c r="G3778" s="68"/>
      <c r="H3778" s="68"/>
    </row>
    <row r="3779" spans="1:8" x14ac:dyDescent="0.3">
      <c r="A3779" s="68"/>
      <c r="B3779" s="68"/>
      <c r="C3779" s="68"/>
      <c r="D3779" s="68"/>
      <c r="E3779" s="68"/>
      <c r="F3779" s="68"/>
      <c r="G3779" s="68"/>
      <c r="H3779" s="68"/>
    </row>
    <row r="3780" spans="1:8" x14ac:dyDescent="0.3">
      <c r="A3780" s="68"/>
      <c r="B3780" s="68"/>
      <c r="C3780" s="68"/>
      <c r="D3780" s="68"/>
      <c r="E3780" s="68"/>
      <c r="F3780" s="68"/>
      <c r="G3780" s="68"/>
      <c r="H3780" s="68"/>
    </row>
    <row r="3781" spans="1:8" x14ac:dyDescent="0.3">
      <c r="A3781" s="68"/>
      <c r="B3781" s="68"/>
      <c r="C3781" s="68"/>
      <c r="D3781" s="68"/>
      <c r="E3781" s="68"/>
      <c r="F3781" s="68"/>
      <c r="G3781" s="68"/>
      <c r="H3781" s="68"/>
    </row>
    <row r="3782" spans="1:8" x14ac:dyDescent="0.3">
      <c r="A3782" s="68"/>
      <c r="B3782" s="68"/>
      <c r="C3782" s="68"/>
      <c r="D3782" s="68"/>
      <c r="E3782" s="68"/>
      <c r="F3782" s="68"/>
      <c r="G3782" s="68"/>
      <c r="H3782" s="68"/>
    </row>
    <row r="3783" spans="1:8" x14ac:dyDescent="0.3">
      <c r="A3783" s="68"/>
      <c r="B3783" s="68"/>
      <c r="C3783" s="68"/>
      <c r="D3783" s="68"/>
      <c r="E3783" s="68"/>
      <c r="F3783" s="68"/>
      <c r="G3783" s="68"/>
      <c r="H3783" s="68"/>
    </row>
    <row r="3784" spans="1:8" x14ac:dyDescent="0.3">
      <c r="A3784" s="68"/>
      <c r="B3784" s="68"/>
      <c r="C3784" s="68"/>
      <c r="D3784" s="68"/>
      <c r="E3784" s="68"/>
      <c r="F3784" s="68"/>
      <c r="G3784" s="68"/>
      <c r="H3784" s="68"/>
    </row>
    <row r="3785" spans="1:8" x14ac:dyDescent="0.3">
      <c r="A3785" s="68"/>
      <c r="B3785" s="68"/>
      <c r="C3785" s="68"/>
      <c r="D3785" s="68"/>
      <c r="E3785" s="68"/>
      <c r="F3785" s="68"/>
      <c r="G3785" s="68"/>
      <c r="H3785" s="68"/>
    </row>
    <row r="3786" spans="1:8" x14ac:dyDescent="0.3">
      <c r="A3786" s="68"/>
      <c r="B3786" s="68"/>
      <c r="C3786" s="68"/>
      <c r="D3786" s="68"/>
      <c r="E3786" s="68"/>
      <c r="F3786" s="68"/>
      <c r="G3786" s="68"/>
      <c r="H3786" s="68"/>
    </row>
    <row r="3787" spans="1:8" x14ac:dyDescent="0.3">
      <c r="A3787" s="68"/>
      <c r="B3787" s="68"/>
      <c r="C3787" s="68"/>
      <c r="D3787" s="68"/>
      <c r="E3787" s="68"/>
      <c r="F3787" s="68"/>
      <c r="G3787" s="68"/>
      <c r="H3787" s="68"/>
    </row>
    <row r="3788" spans="1:8" x14ac:dyDescent="0.3">
      <c r="A3788" s="68"/>
      <c r="B3788" s="68"/>
      <c r="C3788" s="68"/>
      <c r="D3788" s="68"/>
      <c r="E3788" s="68"/>
      <c r="F3788" s="68"/>
      <c r="G3788" s="68"/>
      <c r="H3788" s="68"/>
    </row>
    <row r="3789" spans="1:8" x14ac:dyDescent="0.3">
      <c r="A3789" s="68"/>
      <c r="B3789" s="68"/>
      <c r="C3789" s="68"/>
      <c r="D3789" s="68"/>
      <c r="E3789" s="68"/>
      <c r="F3789" s="68"/>
      <c r="G3789" s="68"/>
      <c r="H3789" s="68"/>
    </row>
    <row r="3790" spans="1:8" x14ac:dyDescent="0.3">
      <c r="A3790" s="68"/>
      <c r="B3790" s="68"/>
      <c r="C3790" s="68"/>
      <c r="D3790" s="68"/>
      <c r="E3790" s="68"/>
      <c r="F3790" s="68"/>
      <c r="G3790" s="68"/>
      <c r="H3790" s="68"/>
    </row>
    <row r="3791" spans="1:8" x14ac:dyDescent="0.3">
      <c r="A3791" s="68"/>
      <c r="B3791" s="68"/>
      <c r="C3791" s="68"/>
      <c r="D3791" s="68"/>
      <c r="E3791" s="68"/>
      <c r="F3791" s="68"/>
      <c r="G3791" s="68"/>
      <c r="H3791" s="68"/>
    </row>
    <row r="3792" spans="1:8" x14ac:dyDescent="0.3">
      <c r="A3792" s="68"/>
      <c r="B3792" s="68"/>
      <c r="C3792" s="68"/>
      <c r="D3792" s="68"/>
      <c r="E3792" s="68"/>
      <c r="F3792" s="68"/>
      <c r="G3792" s="68"/>
      <c r="H3792" s="68"/>
    </row>
    <row r="3793" spans="1:8" x14ac:dyDescent="0.3">
      <c r="A3793" s="68"/>
      <c r="B3793" s="68"/>
      <c r="C3793" s="68"/>
      <c r="D3793" s="68"/>
      <c r="E3793" s="68"/>
      <c r="F3793" s="68"/>
      <c r="G3793" s="68"/>
      <c r="H3793" s="68"/>
    </row>
    <row r="3794" spans="1:8" x14ac:dyDescent="0.3">
      <c r="A3794" s="68"/>
      <c r="B3794" s="68"/>
      <c r="C3794" s="68"/>
      <c r="D3794" s="68"/>
      <c r="E3794" s="68"/>
      <c r="F3794" s="68"/>
      <c r="G3794" s="68"/>
      <c r="H3794" s="68"/>
    </row>
    <row r="3795" spans="1:8" x14ac:dyDescent="0.3">
      <c r="A3795" s="68"/>
      <c r="B3795" s="68"/>
      <c r="C3795" s="68"/>
      <c r="D3795" s="68"/>
      <c r="E3795" s="68"/>
      <c r="F3795" s="68"/>
      <c r="G3795" s="68"/>
      <c r="H3795" s="68"/>
    </row>
    <row r="3796" spans="1:8" x14ac:dyDescent="0.3">
      <c r="A3796" s="68"/>
      <c r="B3796" s="68"/>
      <c r="C3796" s="68"/>
      <c r="D3796" s="68"/>
      <c r="E3796" s="68"/>
      <c r="F3796" s="68"/>
      <c r="G3796" s="68"/>
      <c r="H3796" s="68"/>
    </row>
    <row r="3797" spans="1:8" x14ac:dyDescent="0.3">
      <c r="A3797" s="68"/>
      <c r="B3797" s="68"/>
      <c r="C3797" s="68"/>
      <c r="D3797" s="68"/>
      <c r="E3797" s="68"/>
      <c r="F3797" s="68"/>
      <c r="G3797" s="68"/>
      <c r="H3797" s="68"/>
    </row>
    <row r="3798" spans="1:8" x14ac:dyDescent="0.3">
      <c r="A3798" s="68"/>
      <c r="B3798" s="68"/>
      <c r="C3798" s="68"/>
      <c r="D3798" s="68"/>
      <c r="E3798" s="68"/>
      <c r="F3798" s="68"/>
      <c r="G3798" s="68"/>
      <c r="H3798" s="68"/>
    </row>
    <row r="3799" spans="1:8" x14ac:dyDescent="0.3">
      <c r="A3799" s="68"/>
      <c r="B3799" s="68"/>
      <c r="C3799" s="68"/>
      <c r="D3799" s="68"/>
      <c r="E3799" s="68"/>
      <c r="F3799" s="68"/>
      <c r="G3799" s="68"/>
      <c r="H3799" s="68"/>
    </row>
    <row r="3800" spans="1:8" x14ac:dyDescent="0.3">
      <c r="A3800" s="68"/>
      <c r="B3800" s="68"/>
      <c r="C3800" s="68"/>
      <c r="D3800" s="68"/>
      <c r="E3800" s="68"/>
      <c r="F3800" s="68"/>
      <c r="G3800" s="68"/>
      <c r="H3800" s="68"/>
    </row>
    <row r="3801" spans="1:8" x14ac:dyDescent="0.3">
      <c r="A3801" s="68"/>
      <c r="B3801" s="68"/>
      <c r="C3801" s="68"/>
      <c r="D3801" s="68"/>
      <c r="E3801" s="68"/>
      <c r="F3801" s="68"/>
      <c r="G3801" s="68"/>
      <c r="H3801" s="68"/>
    </row>
    <row r="3802" spans="1:8" x14ac:dyDescent="0.3">
      <c r="A3802" s="68"/>
      <c r="B3802" s="68"/>
      <c r="C3802" s="68"/>
      <c r="D3802" s="68"/>
      <c r="E3802" s="68"/>
      <c r="F3802" s="68"/>
      <c r="G3802" s="68"/>
      <c r="H3802" s="68"/>
    </row>
    <row r="3803" spans="1:8" x14ac:dyDescent="0.3">
      <c r="A3803" s="68"/>
      <c r="B3803" s="68"/>
      <c r="C3803" s="68"/>
      <c r="D3803" s="68"/>
      <c r="E3803" s="68"/>
      <c r="F3803" s="68"/>
      <c r="G3803" s="68"/>
      <c r="H3803" s="68"/>
    </row>
    <row r="3804" spans="1:8" x14ac:dyDescent="0.3">
      <c r="A3804" s="68"/>
      <c r="B3804" s="68"/>
      <c r="C3804" s="68"/>
      <c r="D3804" s="68"/>
      <c r="E3804" s="68"/>
      <c r="F3804" s="68"/>
      <c r="G3804" s="68"/>
      <c r="H3804" s="68"/>
    </row>
    <row r="3805" spans="1:8" x14ac:dyDescent="0.3">
      <c r="A3805" s="68"/>
      <c r="B3805" s="68"/>
      <c r="C3805" s="68"/>
      <c r="D3805" s="68"/>
      <c r="E3805" s="68"/>
      <c r="F3805" s="68"/>
      <c r="G3805" s="68"/>
      <c r="H3805" s="68"/>
    </row>
    <row r="3806" spans="1:8" x14ac:dyDescent="0.3">
      <c r="A3806" s="68"/>
      <c r="B3806" s="68"/>
      <c r="C3806" s="68"/>
      <c r="D3806" s="68"/>
      <c r="E3806" s="68"/>
      <c r="F3806" s="68"/>
      <c r="G3806" s="68"/>
      <c r="H3806" s="68"/>
    </row>
    <row r="3807" spans="1:8" x14ac:dyDescent="0.3">
      <c r="A3807" s="68"/>
      <c r="B3807" s="68"/>
      <c r="C3807" s="68"/>
      <c r="D3807" s="68"/>
      <c r="E3807" s="68"/>
      <c r="F3807" s="68"/>
      <c r="G3807" s="68"/>
      <c r="H3807" s="68"/>
    </row>
    <row r="3808" spans="1:8" x14ac:dyDescent="0.3">
      <c r="A3808" s="68"/>
      <c r="B3808" s="68"/>
      <c r="C3808" s="68"/>
      <c r="D3808" s="68"/>
      <c r="E3808" s="68"/>
      <c r="F3808" s="68"/>
      <c r="G3808" s="68"/>
      <c r="H3808" s="68"/>
    </row>
    <row r="3809" spans="1:8" x14ac:dyDescent="0.3">
      <c r="A3809" s="68"/>
      <c r="B3809" s="68"/>
      <c r="C3809" s="68"/>
      <c r="D3809" s="68"/>
      <c r="E3809" s="68"/>
      <c r="F3809" s="68"/>
      <c r="G3809" s="68"/>
      <c r="H3809" s="68"/>
    </row>
    <row r="3810" spans="1:8" x14ac:dyDescent="0.3">
      <c r="A3810" s="68"/>
      <c r="B3810" s="68"/>
      <c r="C3810" s="68"/>
      <c r="D3810" s="68"/>
      <c r="E3810" s="68"/>
      <c r="F3810" s="68"/>
      <c r="G3810" s="68"/>
      <c r="H3810" s="68"/>
    </row>
    <row r="3811" spans="1:8" x14ac:dyDescent="0.3">
      <c r="A3811" s="68"/>
      <c r="B3811" s="68"/>
      <c r="C3811" s="68"/>
      <c r="D3811" s="68"/>
      <c r="E3811" s="68"/>
      <c r="F3811" s="68"/>
      <c r="G3811" s="68"/>
      <c r="H3811" s="68"/>
    </row>
    <row r="3812" spans="1:8" x14ac:dyDescent="0.3">
      <c r="A3812" s="68"/>
      <c r="B3812" s="68"/>
      <c r="C3812" s="68"/>
      <c r="D3812" s="68"/>
      <c r="E3812" s="68"/>
      <c r="F3812" s="68"/>
      <c r="G3812" s="68"/>
      <c r="H3812" s="68"/>
    </row>
    <row r="3813" spans="1:8" x14ac:dyDescent="0.3">
      <c r="A3813" s="68"/>
      <c r="B3813" s="68"/>
      <c r="C3813" s="68"/>
      <c r="D3813" s="68"/>
      <c r="E3813" s="68"/>
      <c r="F3813" s="68"/>
      <c r="G3813" s="68"/>
      <c r="H3813" s="68"/>
    </row>
    <row r="3814" spans="1:8" x14ac:dyDescent="0.3">
      <c r="A3814" s="68"/>
      <c r="B3814" s="68"/>
      <c r="C3814" s="68"/>
      <c r="D3814" s="68"/>
      <c r="E3814" s="68"/>
      <c r="F3814" s="68"/>
      <c r="G3814" s="68"/>
      <c r="H3814" s="68"/>
    </row>
    <row r="3815" spans="1:8" x14ac:dyDescent="0.3">
      <c r="A3815" s="68"/>
      <c r="B3815" s="68"/>
      <c r="C3815" s="68"/>
      <c r="D3815" s="68"/>
      <c r="E3815" s="68"/>
      <c r="F3815" s="68"/>
      <c r="G3815" s="68"/>
      <c r="H3815" s="68"/>
    </row>
    <row r="3816" spans="1:8" x14ac:dyDescent="0.3">
      <c r="A3816" s="68"/>
      <c r="B3816" s="68"/>
      <c r="C3816" s="68"/>
      <c r="D3816" s="68"/>
      <c r="E3816" s="68"/>
      <c r="F3816" s="68"/>
      <c r="G3816" s="68"/>
      <c r="H3816" s="68"/>
    </row>
    <row r="3817" spans="1:8" x14ac:dyDescent="0.3">
      <c r="A3817" s="68"/>
      <c r="B3817" s="68"/>
      <c r="C3817" s="68"/>
      <c r="D3817" s="68"/>
      <c r="E3817" s="68"/>
      <c r="F3817" s="68"/>
      <c r="G3817" s="68"/>
      <c r="H3817" s="68"/>
    </row>
    <row r="3818" spans="1:8" x14ac:dyDescent="0.3">
      <c r="A3818" s="68"/>
      <c r="B3818" s="68"/>
      <c r="C3818" s="68"/>
      <c r="D3818" s="68"/>
      <c r="E3818" s="68"/>
      <c r="F3818" s="68"/>
      <c r="G3818" s="68"/>
      <c r="H3818" s="68"/>
    </row>
    <row r="3819" spans="1:8" x14ac:dyDescent="0.3">
      <c r="A3819" s="68"/>
      <c r="B3819" s="68"/>
      <c r="C3819" s="68"/>
      <c r="D3819" s="68"/>
      <c r="E3819" s="68"/>
      <c r="F3819" s="68"/>
      <c r="G3819" s="68"/>
      <c r="H3819" s="68"/>
    </row>
    <row r="3820" spans="1:8" x14ac:dyDescent="0.3">
      <c r="A3820" s="68"/>
      <c r="B3820" s="68"/>
      <c r="C3820" s="68"/>
      <c r="D3820" s="68"/>
      <c r="E3820" s="68"/>
      <c r="F3820" s="68"/>
      <c r="G3820" s="68"/>
      <c r="H3820" s="68"/>
    </row>
    <row r="3821" spans="1:8" x14ac:dyDescent="0.3">
      <c r="A3821" s="68"/>
      <c r="B3821" s="68"/>
      <c r="C3821" s="68"/>
      <c r="D3821" s="68"/>
      <c r="E3821" s="68"/>
      <c r="F3821" s="68"/>
      <c r="G3821" s="68"/>
      <c r="H3821" s="68"/>
    </row>
    <row r="3822" spans="1:8" x14ac:dyDescent="0.3">
      <c r="A3822" s="68"/>
      <c r="B3822" s="68"/>
      <c r="C3822" s="68"/>
      <c r="D3822" s="68"/>
      <c r="E3822" s="68"/>
      <c r="F3822" s="68"/>
      <c r="G3822" s="68"/>
      <c r="H3822" s="68"/>
    </row>
    <row r="3823" spans="1:8" x14ac:dyDescent="0.3">
      <c r="A3823" s="68"/>
      <c r="B3823" s="68"/>
      <c r="C3823" s="68"/>
      <c r="D3823" s="68"/>
      <c r="E3823" s="68"/>
      <c r="F3823" s="68"/>
      <c r="G3823" s="68"/>
      <c r="H3823" s="68"/>
    </row>
    <row r="3824" spans="1:8" x14ac:dyDescent="0.3">
      <c r="A3824" s="68"/>
      <c r="B3824" s="68"/>
      <c r="C3824" s="68"/>
      <c r="D3824" s="68"/>
      <c r="E3824" s="68"/>
      <c r="F3824" s="68"/>
      <c r="G3824" s="68"/>
      <c r="H3824" s="68"/>
    </row>
    <row r="3825" spans="1:8" x14ac:dyDescent="0.3">
      <c r="A3825" s="68"/>
      <c r="B3825" s="68"/>
      <c r="C3825" s="68"/>
      <c r="D3825" s="68"/>
      <c r="E3825" s="68"/>
      <c r="F3825" s="68"/>
      <c r="G3825" s="68"/>
      <c r="H3825" s="68"/>
    </row>
    <row r="3826" spans="1:8" x14ac:dyDescent="0.3">
      <c r="A3826" s="68"/>
      <c r="B3826" s="68"/>
      <c r="C3826" s="68"/>
      <c r="D3826" s="68"/>
      <c r="E3826" s="68"/>
      <c r="F3826" s="68"/>
      <c r="G3826" s="68"/>
      <c r="H3826" s="68"/>
    </row>
    <row r="3827" spans="1:8" x14ac:dyDescent="0.3">
      <c r="A3827" s="68"/>
      <c r="B3827" s="68"/>
      <c r="C3827" s="68"/>
      <c r="D3827" s="68"/>
      <c r="E3827" s="68"/>
      <c r="F3827" s="68"/>
      <c r="G3827" s="68"/>
      <c r="H3827" s="68"/>
    </row>
    <row r="3828" spans="1:8" x14ac:dyDescent="0.3">
      <c r="A3828" s="68"/>
      <c r="B3828" s="68"/>
      <c r="C3828" s="68"/>
      <c r="D3828" s="68"/>
      <c r="E3828" s="68"/>
      <c r="F3828" s="68"/>
      <c r="G3828" s="68"/>
      <c r="H3828" s="68"/>
    </row>
    <row r="3829" spans="1:8" x14ac:dyDescent="0.3">
      <c r="A3829" s="68"/>
      <c r="B3829" s="68"/>
      <c r="C3829" s="68"/>
      <c r="D3829" s="68"/>
      <c r="E3829" s="68"/>
      <c r="F3829" s="68"/>
      <c r="G3829" s="68"/>
      <c r="H3829" s="68"/>
    </row>
    <row r="3830" spans="1:8" x14ac:dyDescent="0.3">
      <c r="A3830" s="68"/>
      <c r="B3830" s="68"/>
      <c r="C3830" s="68"/>
      <c r="D3830" s="68"/>
      <c r="E3830" s="68"/>
      <c r="F3830" s="68"/>
      <c r="G3830" s="68"/>
      <c r="H3830" s="68"/>
    </row>
    <row r="3831" spans="1:8" x14ac:dyDescent="0.3">
      <c r="A3831" s="68"/>
      <c r="B3831" s="68"/>
      <c r="C3831" s="68"/>
      <c r="D3831" s="68"/>
      <c r="E3831" s="68"/>
      <c r="F3831" s="68"/>
      <c r="G3831" s="68"/>
      <c r="H3831" s="68"/>
    </row>
    <row r="3832" spans="1:8" x14ac:dyDescent="0.3">
      <c r="A3832" s="68"/>
      <c r="B3832" s="68"/>
      <c r="C3832" s="68"/>
      <c r="D3832" s="68"/>
      <c r="E3832" s="68"/>
      <c r="F3832" s="68"/>
      <c r="G3832" s="68"/>
      <c r="H3832" s="68"/>
    </row>
    <row r="3833" spans="1:8" x14ac:dyDescent="0.3">
      <c r="A3833" s="68"/>
      <c r="B3833" s="68"/>
      <c r="C3833" s="68"/>
      <c r="D3833" s="68"/>
      <c r="E3833" s="68"/>
      <c r="F3833" s="68"/>
      <c r="G3833" s="68"/>
      <c r="H3833" s="68"/>
    </row>
    <row r="3834" spans="1:8" x14ac:dyDescent="0.3">
      <c r="A3834" s="68"/>
      <c r="B3834" s="68"/>
      <c r="C3834" s="68"/>
      <c r="D3834" s="68"/>
      <c r="E3834" s="68"/>
      <c r="F3834" s="68"/>
      <c r="G3834" s="68"/>
      <c r="H3834" s="68"/>
    </row>
    <row r="3835" spans="1:8" x14ac:dyDescent="0.3">
      <c r="A3835" s="68"/>
      <c r="B3835" s="68"/>
      <c r="C3835" s="68"/>
      <c r="D3835" s="68"/>
      <c r="E3835" s="68"/>
      <c r="F3835" s="68"/>
      <c r="G3835" s="68"/>
      <c r="H3835" s="68"/>
    </row>
    <row r="3836" spans="1:8" x14ac:dyDescent="0.3">
      <c r="A3836" s="68"/>
      <c r="B3836" s="68"/>
      <c r="C3836" s="68"/>
      <c r="D3836" s="68"/>
      <c r="E3836" s="68"/>
      <c r="F3836" s="68"/>
      <c r="G3836" s="68"/>
      <c r="H3836" s="68"/>
    </row>
    <row r="3837" spans="1:8" x14ac:dyDescent="0.3">
      <c r="A3837" s="68"/>
      <c r="B3837" s="68"/>
      <c r="C3837" s="68"/>
      <c r="D3837" s="68"/>
      <c r="E3837" s="68"/>
      <c r="F3837" s="68"/>
      <c r="G3837" s="68"/>
      <c r="H3837" s="68"/>
    </row>
    <row r="3838" spans="1:8" x14ac:dyDescent="0.3">
      <c r="A3838" s="68"/>
      <c r="B3838" s="68"/>
      <c r="C3838" s="68"/>
      <c r="D3838" s="68"/>
      <c r="E3838" s="68"/>
      <c r="F3838" s="68"/>
      <c r="G3838" s="68"/>
      <c r="H3838" s="68"/>
    </row>
    <row r="3839" spans="1:8" x14ac:dyDescent="0.3">
      <c r="A3839" s="68"/>
      <c r="B3839" s="68"/>
      <c r="C3839" s="68"/>
      <c r="D3839" s="68"/>
      <c r="E3839" s="68"/>
      <c r="F3839" s="68"/>
      <c r="G3839" s="68"/>
      <c r="H3839" s="68"/>
    </row>
    <row r="3840" spans="1:8" x14ac:dyDescent="0.3">
      <c r="A3840" s="68"/>
      <c r="B3840" s="68"/>
      <c r="C3840" s="68"/>
      <c r="D3840" s="68"/>
      <c r="E3840" s="68"/>
      <c r="F3840" s="68"/>
      <c r="G3840" s="68"/>
      <c r="H3840" s="68"/>
    </row>
    <row r="3841" spans="1:8" x14ac:dyDescent="0.3">
      <c r="A3841" s="68"/>
      <c r="B3841" s="68"/>
      <c r="C3841" s="68"/>
      <c r="D3841" s="68"/>
      <c r="E3841" s="68"/>
      <c r="F3841" s="68"/>
      <c r="G3841" s="68"/>
      <c r="H3841" s="68"/>
    </row>
    <row r="3842" spans="1:8" x14ac:dyDescent="0.3">
      <c r="A3842" s="68"/>
      <c r="B3842" s="68"/>
      <c r="C3842" s="68"/>
      <c r="D3842" s="68"/>
      <c r="E3842" s="68"/>
      <c r="F3842" s="68"/>
      <c r="G3842" s="68"/>
      <c r="H3842" s="68"/>
    </row>
    <row r="3843" spans="1:8" x14ac:dyDescent="0.3">
      <c r="A3843" s="68"/>
      <c r="B3843" s="68"/>
      <c r="C3843" s="68"/>
      <c r="D3843" s="68"/>
      <c r="E3843" s="68"/>
      <c r="F3843" s="68"/>
      <c r="G3843" s="68"/>
      <c r="H3843" s="68"/>
    </row>
    <row r="3844" spans="1:8" x14ac:dyDescent="0.3">
      <c r="A3844" s="68"/>
      <c r="B3844" s="68"/>
      <c r="C3844" s="68"/>
      <c r="D3844" s="68"/>
      <c r="E3844" s="68"/>
      <c r="F3844" s="68"/>
      <c r="G3844" s="68"/>
      <c r="H3844" s="68"/>
    </row>
    <row r="3845" spans="1:8" x14ac:dyDescent="0.3">
      <c r="A3845" s="68"/>
      <c r="B3845" s="68"/>
      <c r="C3845" s="68"/>
      <c r="D3845" s="68"/>
      <c r="E3845" s="68"/>
      <c r="F3845" s="68"/>
      <c r="G3845" s="68"/>
      <c r="H3845" s="68"/>
    </row>
    <row r="3846" spans="1:8" x14ac:dyDescent="0.3">
      <c r="A3846" s="68"/>
      <c r="B3846" s="68"/>
      <c r="C3846" s="68"/>
      <c r="D3846" s="68"/>
      <c r="E3846" s="68"/>
      <c r="F3846" s="68"/>
      <c r="G3846" s="68"/>
      <c r="H3846" s="68"/>
    </row>
    <row r="3847" spans="1:8" x14ac:dyDescent="0.3">
      <c r="A3847" s="68"/>
      <c r="B3847" s="68"/>
      <c r="C3847" s="68"/>
      <c r="D3847" s="68"/>
      <c r="E3847" s="68"/>
      <c r="F3847" s="68"/>
      <c r="G3847" s="68"/>
      <c r="H3847" s="68"/>
    </row>
    <row r="3848" spans="1:8" x14ac:dyDescent="0.3">
      <c r="A3848" s="68"/>
      <c r="B3848" s="68"/>
      <c r="C3848" s="68"/>
      <c r="D3848" s="68"/>
      <c r="E3848" s="68"/>
      <c r="F3848" s="68"/>
      <c r="G3848" s="68"/>
      <c r="H3848" s="68"/>
    </row>
    <row r="3849" spans="1:8" x14ac:dyDescent="0.3">
      <c r="A3849" s="68"/>
      <c r="B3849" s="68"/>
      <c r="C3849" s="68"/>
      <c r="D3849" s="68"/>
      <c r="E3849" s="68"/>
      <c r="F3849" s="68"/>
      <c r="G3849" s="68"/>
      <c r="H3849" s="68"/>
    </row>
    <row r="3850" spans="1:8" x14ac:dyDescent="0.3">
      <c r="A3850" s="68"/>
      <c r="B3850" s="68"/>
      <c r="C3850" s="68"/>
      <c r="D3850" s="68"/>
      <c r="E3850" s="68"/>
      <c r="F3850" s="68"/>
      <c r="G3850" s="68"/>
      <c r="H3850" s="68"/>
    </row>
    <row r="3851" spans="1:8" x14ac:dyDescent="0.3">
      <c r="A3851" s="68"/>
      <c r="B3851" s="68"/>
      <c r="C3851" s="68"/>
      <c r="D3851" s="68"/>
      <c r="E3851" s="68"/>
      <c r="F3851" s="68"/>
      <c r="G3851" s="68"/>
      <c r="H3851" s="68"/>
    </row>
    <row r="3852" spans="1:8" x14ac:dyDescent="0.3">
      <c r="A3852" s="68"/>
      <c r="B3852" s="68"/>
      <c r="C3852" s="68"/>
      <c r="D3852" s="68"/>
      <c r="E3852" s="68"/>
      <c r="F3852" s="68"/>
      <c r="G3852" s="68"/>
      <c r="H3852" s="68"/>
    </row>
    <row r="3853" spans="1:8" x14ac:dyDescent="0.3">
      <c r="A3853" s="68"/>
      <c r="B3853" s="68"/>
      <c r="C3853" s="68"/>
      <c r="D3853" s="68"/>
      <c r="E3853" s="68"/>
      <c r="F3853" s="68"/>
      <c r="G3853" s="68"/>
      <c r="H3853" s="68"/>
    </row>
    <row r="3854" spans="1:8" x14ac:dyDescent="0.3">
      <c r="A3854" s="68"/>
      <c r="B3854" s="68"/>
      <c r="C3854" s="68"/>
      <c r="D3854" s="68"/>
      <c r="E3854" s="68"/>
      <c r="F3854" s="68"/>
      <c r="G3854" s="68"/>
      <c r="H3854" s="68"/>
    </row>
    <row r="3855" spans="1:8" x14ac:dyDescent="0.3">
      <c r="A3855" s="68"/>
      <c r="B3855" s="68"/>
      <c r="C3855" s="68"/>
      <c r="D3855" s="68"/>
      <c r="E3855" s="68"/>
      <c r="F3855" s="68"/>
      <c r="G3855" s="68"/>
      <c r="H3855" s="68"/>
    </row>
    <row r="3856" spans="1:8" x14ac:dyDescent="0.3">
      <c r="A3856" s="68"/>
      <c r="B3856" s="68"/>
      <c r="C3856" s="68"/>
      <c r="D3856" s="68"/>
      <c r="E3856" s="68"/>
      <c r="F3856" s="68"/>
      <c r="G3856" s="68"/>
      <c r="H3856" s="68"/>
    </row>
    <row r="3857" spans="1:8" x14ac:dyDescent="0.3">
      <c r="A3857" s="68"/>
      <c r="B3857" s="68"/>
      <c r="C3857" s="68"/>
      <c r="D3857" s="68"/>
      <c r="E3857" s="68"/>
      <c r="F3857" s="68"/>
      <c r="G3857" s="68"/>
      <c r="H3857" s="68"/>
    </row>
    <row r="3858" spans="1:8" x14ac:dyDescent="0.3">
      <c r="A3858" s="68"/>
      <c r="B3858" s="68"/>
      <c r="C3858" s="68"/>
      <c r="D3858" s="68"/>
      <c r="E3858" s="68"/>
      <c r="F3858" s="68"/>
      <c r="G3858" s="68"/>
      <c r="H3858" s="68"/>
    </row>
    <row r="3859" spans="1:8" x14ac:dyDescent="0.3">
      <c r="A3859" s="68"/>
      <c r="B3859" s="68"/>
      <c r="C3859" s="68"/>
      <c r="D3859" s="68"/>
      <c r="E3859" s="68"/>
      <c r="F3859" s="68"/>
      <c r="G3859" s="68"/>
      <c r="H3859" s="68"/>
    </row>
    <row r="3860" spans="1:8" x14ac:dyDescent="0.3">
      <c r="A3860" s="68"/>
      <c r="B3860" s="68"/>
      <c r="C3860" s="68"/>
      <c r="D3860" s="68"/>
      <c r="E3860" s="68"/>
      <c r="F3860" s="68"/>
      <c r="G3860" s="68"/>
      <c r="H3860" s="68"/>
    </row>
    <row r="3861" spans="1:8" x14ac:dyDescent="0.3">
      <c r="A3861" s="68"/>
      <c r="B3861" s="68"/>
      <c r="C3861" s="68"/>
      <c r="D3861" s="68"/>
      <c r="E3861" s="68"/>
      <c r="F3861" s="68"/>
      <c r="G3861" s="68"/>
      <c r="H3861" s="68"/>
    </row>
    <row r="3862" spans="1:8" x14ac:dyDescent="0.3">
      <c r="A3862" s="68"/>
      <c r="B3862" s="68"/>
      <c r="C3862" s="68"/>
      <c r="D3862" s="68"/>
      <c r="E3862" s="68"/>
      <c r="F3862" s="68"/>
      <c r="G3862" s="68"/>
      <c r="H3862" s="68"/>
    </row>
    <row r="3863" spans="1:8" x14ac:dyDescent="0.3">
      <c r="A3863" s="68"/>
      <c r="B3863" s="68"/>
      <c r="C3863" s="68"/>
      <c r="D3863" s="68"/>
      <c r="E3863" s="68"/>
      <c r="F3863" s="68"/>
      <c r="G3863" s="68"/>
      <c r="H3863" s="68"/>
    </row>
    <row r="3864" spans="1:8" x14ac:dyDescent="0.3">
      <c r="A3864" s="68"/>
      <c r="B3864" s="68"/>
      <c r="C3864" s="68"/>
      <c r="D3864" s="68"/>
      <c r="E3864" s="68"/>
      <c r="F3864" s="68"/>
      <c r="G3864" s="68"/>
      <c r="H3864" s="68"/>
    </row>
    <row r="3865" spans="1:8" x14ac:dyDescent="0.3">
      <c r="A3865" s="68"/>
      <c r="B3865" s="68"/>
      <c r="C3865" s="68"/>
      <c r="D3865" s="68"/>
      <c r="E3865" s="68"/>
      <c r="F3865" s="68"/>
      <c r="G3865" s="68"/>
      <c r="H3865" s="68"/>
    </row>
    <row r="3866" spans="1:8" x14ac:dyDescent="0.3">
      <c r="A3866" s="68"/>
      <c r="B3866" s="68"/>
      <c r="C3866" s="68"/>
      <c r="D3866" s="68"/>
      <c r="E3866" s="68"/>
      <c r="F3866" s="68"/>
      <c r="G3866" s="68"/>
      <c r="H3866" s="68"/>
    </row>
    <row r="3867" spans="1:8" x14ac:dyDescent="0.3">
      <c r="A3867" s="68"/>
      <c r="B3867" s="68"/>
      <c r="C3867" s="68"/>
      <c r="D3867" s="68"/>
      <c r="E3867" s="68"/>
      <c r="F3867" s="68"/>
      <c r="G3867" s="68"/>
      <c r="H3867" s="68"/>
    </row>
    <row r="3868" spans="1:8" x14ac:dyDescent="0.3">
      <c r="A3868" s="68"/>
      <c r="B3868" s="68"/>
      <c r="C3868" s="68"/>
      <c r="D3868" s="68"/>
      <c r="E3868" s="68"/>
      <c r="F3868" s="68"/>
      <c r="G3868" s="68"/>
      <c r="H3868" s="68"/>
    </row>
    <row r="3869" spans="1:8" x14ac:dyDescent="0.3">
      <c r="A3869" s="68"/>
      <c r="B3869" s="68"/>
      <c r="C3869" s="68"/>
      <c r="D3869" s="68"/>
      <c r="E3869" s="68"/>
      <c r="F3869" s="68"/>
      <c r="G3869" s="68"/>
      <c r="H3869" s="68"/>
    </row>
    <row r="3870" spans="1:8" x14ac:dyDescent="0.3">
      <c r="A3870" s="68"/>
      <c r="B3870" s="68"/>
      <c r="C3870" s="68"/>
      <c r="D3870" s="68"/>
      <c r="E3870" s="68"/>
      <c r="F3870" s="68"/>
      <c r="G3870" s="68"/>
      <c r="H3870" s="68"/>
    </row>
    <row r="3871" spans="1:8" x14ac:dyDescent="0.3">
      <c r="A3871" s="68"/>
      <c r="B3871" s="68"/>
      <c r="C3871" s="68"/>
      <c r="D3871" s="68"/>
      <c r="E3871" s="68"/>
      <c r="F3871" s="68"/>
      <c r="G3871" s="68"/>
      <c r="H3871" s="68"/>
    </row>
    <row r="3872" spans="1:8" x14ac:dyDescent="0.3">
      <c r="A3872" s="68"/>
      <c r="B3872" s="68"/>
      <c r="C3872" s="68"/>
      <c r="D3872" s="68"/>
      <c r="E3872" s="68"/>
      <c r="F3872" s="68"/>
      <c r="G3872" s="68"/>
      <c r="H3872" s="68"/>
    </row>
    <row r="3873" spans="1:8" x14ac:dyDescent="0.3">
      <c r="A3873" s="68"/>
      <c r="B3873" s="68"/>
      <c r="C3873" s="68"/>
      <c r="D3873" s="68"/>
      <c r="E3873" s="68"/>
      <c r="F3873" s="68"/>
      <c r="G3873" s="68"/>
      <c r="H3873" s="68"/>
    </row>
    <row r="3874" spans="1:8" x14ac:dyDescent="0.3">
      <c r="A3874" s="68"/>
      <c r="B3874" s="68"/>
      <c r="C3874" s="68"/>
      <c r="D3874" s="68"/>
      <c r="E3874" s="68"/>
      <c r="F3874" s="68"/>
      <c r="G3874" s="68"/>
      <c r="H3874" s="68"/>
    </row>
    <row r="3875" spans="1:8" x14ac:dyDescent="0.3">
      <c r="A3875" s="68"/>
      <c r="B3875" s="68"/>
      <c r="C3875" s="68"/>
      <c r="D3875" s="68"/>
      <c r="E3875" s="68"/>
      <c r="F3875" s="68"/>
      <c r="G3875" s="68"/>
      <c r="H3875" s="68"/>
    </row>
    <row r="3876" spans="1:8" x14ac:dyDescent="0.3">
      <c r="A3876" s="68"/>
      <c r="B3876" s="68"/>
      <c r="C3876" s="68"/>
      <c r="D3876" s="68"/>
      <c r="E3876" s="68"/>
      <c r="F3876" s="68"/>
      <c r="G3876" s="68"/>
      <c r="H3876" s="68"/>
    </row>
    <row r="3877" spans="1:8" x14ac:dyDescent="0.3">
      <c r="A3877" s="68"/>
      <c r="B3877" s="68"/>
      <c r="C3877" s="68"/>
      <c r="D3877" s="68"/>
      <c r="E3877" s="68"/>
      <c r="F3877" s="68"/>
      <c r="G3877" s="68"/>
      <c r="H3877" s="68"/>
    </row>
    <row r="3878" spans="1:8" x14ac:dyDescent="0.3">
      <c r="A3878" s="68"/>
      <c r="B3878" s="68"/>
      <c r="C3878" s="68"/>
      <c r="D3878" s="68"/>
      <c r="E3878" s="68"/>
      <c r="F3878" s="68"/>
      <c r="G3878" s="68"/>
      <c r="H3878" s="68"/>
    </row>
    <row r="3879" spans="1:8" x14ac:dyDescent="0.3">
      <c r="A3879" s="68"/>
      <c r="B3879" s="68"/>
      <c r="C3879" s="68"/>
      <c r="D3879" s="68"/>
      <c r="E3879" s="68"/>
      <c r="F3879" s="68"/>
      <c r="G3879" s="68"/>
      <c r="H3879" s="68"/>
    </row>
    <row r="3880" spans="1:8" x14ac:dyDescent="0.3">
      <c r="A3880" s="68"/>
      <c r="B3880" s="68"/>
      <c r="C3880" s="68"/>
      <c r="D3880" s="68"/>
      <c r="E3880" s="68"/>
      <c r="F3880" s="68"/>
      <c r="G3880" s="68"/>
      <c r="H3880" s="68"/>
    </row>
    <row r="3881" spans="1:8" x14ac:dyDescent="0.3">
      <c r="A3881" s="68"/>
      <c r="B3881" s="68"/>
      <c r="C3881" s="68"/>
      <c r="D3881" s="68"/>
      <c r="E3881" s="68"/>
      <c r="F3881" s="68"/>
      <c r="G3881" s="68"/>
      <c r="H3881" s="68"/>
    </row>
    <row r="3882" spans="1:8" x14ac:dyDescent="0.3">
      <c r="A3882" s="68"/>
      <c r="B3882" s="68"/>
      <c r="C3882" s="68"/>
      <c r="D3882" s="68"/>
      <c r="E3882" s="68"/>
      <c r="F3882" s="68"/>
      <c r="G3882" s="68"/>
      <c r="H3882" s="68"/>
    </row>
    <row r="3883" spans="1:8" x14ac:dyDescent="0.3">
      <c r="A3883" s="68"/>
      <c r="B3883" s="68"/>
      <c r="C3883" s="68"/>
      <c r="D3883" s="68"/>
      <c r="E3883" s="68"/>
      <c r="F3883" s="68"/>
      <c r="G3883" s="68"/>
      <c r="H3883" s="68"/>
    </row>
    <row r="3884" spans="1:8" x14ac:dyDescent="0.3">
      <c r="A3884" s="68"/>
      <c r="B3884" s="68"/>
      <c r="C3884" s="68"/>
      <c r="D3884" s="68"/>
      <c r="E3884" s="68"/>
      <c r="F3884" s="68"/>
      <c r="G3884" s="68"/>
      <c r="H3884" s="68"/>
    </row>
    <row r="3885" spans="1:8" x14ac:dyDescent="0.3">
      <c r="A3885" s="68"/>
      <c r="B3885" s="68"/>
      <c r="C3885" s="68"/>
      <c r="D3885" s="68"/>
      <c r="E3885" s="68"/>
      <c r="F3885" s="68"/>
      <c r="G3885" s="68"/>
      <c r="H3885" s="68"/>
    </row>
    <row r="3886" spans="1:8" x14ac:dyDescent="0.3">
      <c r="A3886" s="68"/>
      <c r="B3886" s="68"/>
      <c r="C3886" s="68"/>
      <c r="D3886" s="68"/>
      <c r="E3886" s="68"/>
      <c r="F3886" s="68"/>
      <c r="G3886" s="68"/>
      <c r="H3886" s="68"/>
    </row>
    <row r="3887" spans="1:8" x14ac:dyDescent="0.3">
      <c r="A3887" s="68"/>
      <c r="B3887" s="68"/>
      <c r="C3887" s="68"/>
      <c r="D3887" s="68"/>
      <c r="E3887" s="68"/>
      <c r="F3887" s="68"/>
      <c r="G3887" s="68"/>
      <c r="H3887" s="68"/>
    </row>
    <row r="3888" spans="1:8" x14ac:dyDescent="0.3">
      <c r="A3888" s="68"/>
      <c r="B3888" s="68"/>
      <c r="C3888" s="68"/>
      <c r="D3888" s="68"/>
      <c r="E3888" s="68"/>
      <c r="F3888" s="68"/>
      <c r="G3888" s="68"/>
      <c r="H3888" s="68"/>
    </row>
    <row r="3889" spans="1:8" x14ac:dyDescent="0.3">
      <c r="A3889" s="68"/>
      <c r="B3889" s="68"/>
      <c r="C3889" s="68"/>
      <c r="D3889" s="68"/>
      <c r="E3889" s="68"/>
      <c r="F3889" s="68"/>
      <c r="G3889" s="68"/>
      <c r="H3889" s="68"/>
    </row>
    <row r="3890" spans="1:8" x14ac:dyDescent="0.3">
      <c r="A3890" s="68"/>
      <c r="B3890" s="68"/>
      <c r="C3890" s="68"/>
      <c r="D3890" s="68"/>
      <c r="E3890" s="68"/>
      <c r="F3890" s="68"/>
      <c r="G3890" s="68"/>
      <c r="H3890" s="68"/>
    </row>
    <row r="3891" spans="1:8" x14ac:dyDescent="0.3">
      <c r="A3891" s="68"/>
      <c r="B3891" s="68"/>
      <c r="C3891" s="68"/>
      <c r="D3891" s="68"/>
      <c r="E3891" s="68"/>
      <c r="F3891" s="68"/>
      <c r="G3891" s="68"/>
      <c r="H3891" s="68"/>
    </row>
    <row r="3892" spans="1:8" x14ac:dyDescent="0.3">
      <c r="A3892" s="68"/>
      <c r="B3892" s="68"/>
      <c r="C3892" s="68"/>
      <c r="D3892" s="68"/>
      <c r="E3892" s="68"/>
      <c r="F3892" s="68"/>
      <c r="G3892" s="68"/>
      <c r="H3892" s="68"/>
    </row>
    <row r="3893" spans="1:8" x14ac:dyDescent="0.3">
      <c r="A3893" s="68"/>
      <c r="B3893" s="68"/>
      <c r="C3893" s="68"/>
      <c r="D3893" s="68"/>
      <c r="E3893" s="68"/>
      <c r="F3893" s="68"/>
      <c r="G3893" s="68"/>
      <c r="H3893" s="68"/>
    </row>
    <row r="3894" spans="1:8" x14ac:dyDescent="0.3">
      <c r="A3894" s="68"/>
      <c r="B3894" s="68"/>
      <c r="C3894" s="68"/>
      <c r="D3894" s="68"/>
      <c r="E3894" s="68"/>
      <c r="F3894" s="68"/>
      <c r="G3894" s="68"/>
      <c r="H3894" s="68"/>
    </row>
    <row r="3895" spans="1:8" x14ac:dyDescent="0.3">
      <c r="A3895" s="68"/>
      <c r="B3895" s="68"/>
      <c r="C3895" s="68"/>
      <c r="D3895" s="68"/>
      <c r="E3895" s="68"/>
      <c r="F3895" s="68"/>
      <c r="G3895" s="68"/>
      <c r="H3895" s="68"/>
    </row>
    <row r="3896" spans="1:8" x14ac:dyDescent="0.3">
      <c r="A3896" s="68"/>
      <c r="B3896" s="68"/>
      <c r="C3896" s="68"/>
      <c r="D3896" s="68"/>
      <c r="E3896" s="68"/>
      <c r="F3896" s="68"/>
      <c r="G3896" s="68"/>
      <c r="H3896" s="68"/>
    </row>
    <row r="3897" spans="1:8" x14ac:dyDescent="0.3">
      <c r="A3897" s="68"/>
      <c r="B3897" s="68"/>
      <c r="C3897" s="68"/>
      <c r="D3897" s="68"/>
      <c r="E3897" s="68"/>
      <c r="F3897" s="68"/>
      <c r="G3897" s="68"/>
      <c r="H3897" s="68"/>
    </row>
    <row r="3898" spans="1:8" x14ac:dyDescent="0.3">
      <c r="A3898" s="68"/>
      <c r="B3898" s="68"/>
      <c r="C3898" s="68"/>
      <c r="D3898" s="68"/>
      <c r="E3898" s="68"/>
      <c r="F3898" s="68"/>
      <c r="G3898" s="68"/>
      <c r="H3898" s="68"/>
    </row>
    <row r="3899" spans="1:8" x14ac:dyDescent="0.3">
      <c r="A3899" s="68"/>
      <c r="B3899" s="68"/>
      <c r="C3899" s="68"/>
      <c r="D3899" s="68"/>
      <c r="E3899" s="68"/>
      <c r="F3899" s="68"/>
      <c r="G3899" s="68"/>
      <c r="H3899" s="68"/>
    </row>
    <row r="3900" spans="1:8" x14ac:dyDescent="0.3">
      <c r="A3900" s="68"/>
      <c r="B3900" s="68"/>
      <c r="C3900" s="68"/>
      <c r="D3900" s="68"/>
      <c r="E3900" s="68"/>
      <c r="F3900" s="68"/>
      <c r="G3900" s="68"/>
      <c r="H3900" s="68"/>
    </row>
    <row r="3901" spans="1:8" x14ac:dyDescent="0.3">
      <c r="A3901" s="68"/>
      <c r="B3901" s="68"/>
      <c r="C3901" s="68"/>
      <c r="D3901" s="68"/>
      <c r="E3901" s="68"/>
      <c r="F3901" s="68"/>
      <c r="G3901" s="68"/>
      <c r="H3901" s="68"/>
    </row>
    <row r="3902" spans="1:8" x14ac:dyDescent="0.3">
      <c r="A3902" s="68"/>
      <c r="B3902" s="68"/>
      <c r="C3902" s="68"/>
      <c r="D3902" s="68"/>
      <c r="E3902" s="68"/>
      <c r="F3902" s="68"/>
      <c r="G3902" s="68"/>
      <c r="H3902" s="68"/>
    </row>
    <row r="3903" spans="1:8" x14ac:dyDescent="0.3">
      <c r="A3903" s="68"/>
      <c r="B3903" s="68"/>
      <c r="C3903" s="68"/>
      <c r="D3903" s="68"/>
      <c r="E3903" s="68"/>
      <c r="F3903" s="68"/>
      <c r="G3903" s="68"/>
      <c r="H3903" s="68"/>
    </row>
    <row r="3904" spans="1:8" x14ac:dyDescent="0.3">
      <c r="A3904" s="68"/>
      <c r="B3904" s="68"/>
      <c r="C3904" s="68"/>
      <c r="D3904" s="68"/>
      <c r="E3904" s="68"/>
      <c r="F3904" s="68"/>
      <c r="G3904" s="68"/>
      <c r="H3904" s="68"/>
    </row>
    <row r="3905" spans="1:8" x14ac:dyDescent="0.3">
      <c r="A3905" s="68"/>
      <c r="B3905" s="68"/>
      <c r="C3905" s="68"/>
      <c r="D3905" s="68"/>
      <c r="E3905" s="68"/>
      <c r="F3905" s="68"/>
      <c r="G3905" s="68"/>
      <c r="H3905" s="68"/>
    </row>
    <row r="3906" spans="1:8" x14ac:dyDescent="0.3">
      <c r="A3906" s="68"/>
      <c r="B3906" s="68"/>
      <c r="C3906" s="68"/>
      <c r="D3906" s="68"/>
      <c r="E3906" s="68"/>
      <c r="F3906" s="68"/>
      <c r="G3906" s="68"/>
      <c r="H3906" s="68"/>
    </row>
    <row r="3907" spans="1:8" x14ac:dyDescent="0.3">
      <c r="A3907" s="68"/>
      <c r="B3907" s="68"/>
      <c r="C3907" s="68"/>
      <c r="D3907" s="68"/>
      <c r="E3907" s="68"/>
      <c r="F3907" s="68"/>
      <c r="G3907" s="68"/>
      <c r="H3907" s="68"/>
    </row>
    <row r="3908" spans="1:8" x14ac:dyDescent="0.3">
      <c r="A3908" s="68"/>
      <c r="B3908" s="68"/>
      <c r="C3908" s="68"/>
      <c r="D3908" s="68"/>
      <c r="E3908" s="68"/>
      <c r="F3908" s="68"/>
      <c r="G3908" s="68"/>
      <c r="H3908" s="68"/>
    </row>
    <row r="3909" spans="1:8" x14ac:dyDescent="0.3">
      <c r="A3909" s="68"/>
      <c r="B3909" s="68"/>
      <c r="C3909" s="68"/>
      <c r="D3909" s="68"/>
      <c r="E3909" s="68"/>
      <c r="F3909" s="68"/>
      <c r="G3909" s="68"/>
      <c r="H3909" s="68"/>
    </row>
    <row r="3910" spans="1:8" x14ac:dyDescent="0.3">
      <c r="A3910" s="68"/>
      <c r="B3910" s="68"/>
      <c r="C3910" s="68"/>
      <c r="D3910" s="68"/>
      <c r="E3910" s="68"/>
      <c r="F3910" s="68"/>
      <c r="G3910" s="68"/>
      <c r="H3910" s="68"/>
    </row>
    <row r="3911" spans="1:8" x14ac:dyDescent="0.3">
      <c r="A3911" s="68"/>
      <c r="B3911" s="68"/>
      <c r="C3911" s="68"/>
      <c r="D3911" s="68"/>
      <c r="E3911" s="68"/>
      <c r="F3911" s="68"/>
      <c r="G3911" s="68"/>
      <c r="H3911" s="68"/>
    </row>
    <row r="3912" spans="1:8" x14ac:dyDescent="0.3">
      <c r="A3912" s="68"/>
      <c r="B3912" s="68"/>
      <c r="C3912" s="68"/>
      <c r="D3912" s="68"/>
      <c r="E3912" s="68"/>
      <c r="F3912" s="68"/>
      <c r="G3912" s="68"/>
      <c r="H3912" s="68"/>
    </row>
    <row r="3913" spans="1:8" x14ac:dyDescent="0.3">
      <c r="A3913" s="68"/>
      <c r="B3913" s="68"/>
      <c r="C3913" s="68"/>
      <c r="D3913" s="68"/>
      <c r="E3913" s="68"/>
      <c r="F3913" s="68"/>
      <c r="G3913" s="68"/>
      <c r="H3913" s="68"/>
    </row>
    <row r="3914" spans="1:8" x14ac:dyDescent="0.3">
      <c r="A3914" s="68"/>
      <c r="B3914" s="68"/>
      <c r="C3914" s="68"/>
      <c r="D3914" s="68"/>
      <c r="E3914" s="68"/>
      <c r="F3914" s="68"/>
      <c r="G3914" s="68"/>
      <c r="H3914" s="68"/>
    </row>
    <row r="3915" spans="1:8" x14ac:dyDescent="0.3">
      <c r="A3915" s="68"/>
      <c r="B3915" s="68"/>
      <c r="C3915" s="68"/>
      <c r="D3915" s="68"/>
      <c r="E3915" s="68"/>
      <c r="F3915" s="68"/>
      <c r="G3915" s="68"/>
      <c r="H3915" s="68"/>
    </row>
    <row r="3916" spans="1:8" x14ac:dyDescent="0.3">
      <c r="A3916" s="68"/>
      <c r="B3916" s="68"/>
      <c r="C3916" s="68"/>
      <c r="D3916" s="68"/>
      <c r="E3916" s="68"/>
      <c r="F3916" s="68"/>
      <c r="G3916" s="68"/>
      <c r="H3916" s="68"/>
    </row>
    <row r="3917" spans="1:8" x14ac:dyDescent="0.3">
      <c r="A3917" s="68"/>
      <c r="B3917" s="68"/>
      <c r="C3917" s="68"/>
      <c r="D3917" s="68"/>
      <c r="E3917" s="68"/>
      <c r="F3917" s="68"/>
      <c r="G3917" s="68"/>
      <c r="H3917" s="68"/>
    </row>
    <row r="3918" spans="1:8" x14ac:dyDescent="0.3">
      <c r="A3918" s="68"/>
      <c r="B3918" s="68"/>
      <c r="C3918" s="68"/>
      <c r="D3918" s="68"/>
      <c r="E3918" s="68"/>
      <c r="F3918" s="68"/>
      <c r="G3918" s="68"/>
      <c r="H3918" s="68"/>
    </row>
    <row r="3919" spans="1:8" x14ac:dyDescent="0.3">
      <c r="A3919" s="68"/>
      <c r="B3919" s="68"/>
      <c r="C3919" s="68"/>
      <c r="D3919" s="68"/>
      <c r="E3919" s="68"/>
      <c r="F3919" s="68"/>
      <c r="G3919" s="68"/>
      <c r="H3919" s="68"/>
    </row>
    <row r="3920" spans="1:8" x14ac:dyDescent="0.3">
      <c r="A3920" s="68"/>
      <c r="B3920" s="68"/>
      <c r="C3920" s="68"/>
      <c r="D3920" s="68"/>
      <c r="E3920" s="68"/>
      <c r="F3920" s="68"/>
      <c r="G3920" s="68"/>
      <c r="H3920" s="68"/>
    </row>
    <row r="3921" spans="1:8" x14ac:dyDescent="0.3">
      <c r="A3921" s="68"/>
      <c r="B3921" s="68"/>
      <c r="C3921" s="68"/>
      <c r="D3921" s="68"/>
      <c r="E3921" s="68"/>
      <c r="F3921" s="68"/>
      <c r="G3921" s="68"/>
      <c r="H3921" s="68"/>
    </row>
    <row r="3922" spans="1:8" x14ac:dyDescent="0.3">
      <c r="A3922" s="68"/>
      <c r="B3922" s="68"/>
      <c r="C3922" s="68"/>
      <c r="D3922" s="68"/>
      <c r="E3922" s="68"/>
      <c r="F3922" s="68"/>
      <c r="G3922" s="68"/>
      <c r="H3922" s="68"/>
    </row>
    <row r="3923" spans="1:8" x14ac:dyDescent="0.3">
      <c r="A3923" s="68"/>
      <c r="B3923" s="68"/>
      <c r="C3923" s="68"/>
      <c r="D3923" s="68"/>
      <c r="E3923" s="68"/>
      <c r="F3923" s="68"/>
      <c r="G3923" s="68"/>
      <c r="H3923" s="68"/>
    </row>
    <row r="3924" spans="1:8" x14ac:dyDescent="0.3">
      <c r="A3924" s="68"/>
      <c r="B3924" s="68"/>
      <c r="C3924" s="68"/>
      <c r="D3924" s="68"/>
      <c r="E3924" s="68"/>
      <c r="F3924" s="68"/>
      <c r="G3924" s="68"/>
      <c r="H3924" s="68"/>
    </row>
    <row r="3925" spans="1:8" x14ac:dyDescent="0.3">
      <c r="A3925" s="68"/>
      <c r="B3925" s="68"/>
      <c r="C3925" s="68"/>
      <c r="D3925" s="68"/>
      <c r="E3925" s="68"/>
      <c r="F3925" s="68"/>
      <c r="G3925" s="68"/>
      <c r="H3925" s="68"/>
    </row>
    <row r="3926" spans="1:8" x14ac:dyDescent="0.3">
      <c r="A3926" s="68"/>
      <c r="B3926" s="68"/>
      <c r="C3926" s="68"/>
      <c r="D3926" s="68"/>
      <c r="E3926" s="68"/>
      <c r="F3926" s="68"/>
      <c r="G3926" s="68"/>
      <c r="H3926" s="68"/>
    </row>
    <row r="3927" spans="1:8" x14ac:dyDescent="0.3">
      <c r="A3927" s="68"/>
      <c r="B3927" s="68"/>
      <c r="C3927" s="68"/>
      <c r="D3927" s="68"/>
      <c r="E3927" s="68"/>
      <c r="F3927" s="68"/>
      <c r="G3927" s="68"/>
      <c r="H3927" s="68"/>
    </row>
    <row r="3928" spans="1:8" x14ac:dyDescent="0.3">
      <c r="A3928" s="68"/>
      <c r="B3928" s="68"/>
      <c r="C3928" s="68"/>
      <c r="D3928" s="68"/>
      <c r="E3928" s="68"/>
      <c r="F3928" s="68"/>
      <c r="G3928" s="68"/>
      <c r="H3928" s="68"/>
    </row>
    <row r="3929" spans="1:8" x14ac:dyDescent="0.3">
      <c r="A3929" s="68"/>
      <c r="B3929" s="68"/>
      <c r="C3929" s="68"/>
      <c r="D3929" s="68"/>
      <c r="E3929" s="68"/>
      <c r="F3929" s="68"/>
      <c r="G3929" s="68"/>
      <c r="H3929" s="68"/>
    </row>
    <row r="3930" spans="1:8" x14ac:dyDescent="0.3">
      <c r="A3930" s="68"/>
      <c r="B3930" s="68"/>
      <c r="C3930" s="68"/>
      <c r="D3930" s="68"/>
      <c r="E3930" s="68"/>
      <c r="F3930" s="68"/>
      <c r="G3930" s="68"/>
      <c r="H3930" s="68"/>
    </row>
    <row r="3931" spans="1:8" x14ac:dyDescent="0.3">
      <c r="A3931" s="68"/>
      <c r="B3931" s="68"/>
      <c r="C3931" s="68"/>
      <c r="D3931" s="68"/>
      <c r="E3931" s="68"/>
      <c r="F3931" s="68"/>
      <c r="G3931" s="68"/>
      <c r="H3931" s="68"/>
    </row>
    <row r="3932" spans="1:8" x14ac:dyDescent="0.3">
      <c r="A3932" s="68"/>
      <c r="B3932" s="68"/>
      <c r="C3932" s="68"/>
      <c r="D3932" s="68"/>
      <c r="E3932" s="68"/>
      <c r="F3932" s="68"/>
      <c r="G3932" s="68"/>
      <c r="H3932" s="68"/>
    </row>
    <row r="3933" spans="1:8" x14ac:dyDescent="0.3">
      <c r="A3933" s="68"/>
      <c r="B3933" s="68"/>
      <c r="C3933" s="68"/>
      <c r="D3933" s="68"/>
      <c r="E3933" s="68"/>
      <c r="F3933" s="68"/>
      <c r="G3933" s="68"/>
      <c r="H3933" s="68"/>
    </row>
    <row r="3934" spans="1:8" x14ac:dyDescent="0.3">
      <c r="A3934" s="68"/>
      <c r="B3934" s="68"/>
      <c r="C3934" s="68"/>
      <c r="D3934" s="68"/>
      <c r="E3934" s="68"/>
      <c r="F3934" s="68"/>
      <c r="G3934" s="68"/>
      <c r="H3934" s="68"/>
    </row>
    <row r="3935" spans="1:8" x14ac:dyDescent="0.3">
      <c r="A3935" s="68"/>
      <c r="B3935" s="68"/>
      <c r="C3935" s="68"/>
      <c r="D3935" s="68"/>
      <c r="E3935" s="68"/>
      <c r="F3935" s="68"/>
      <c r="G3935" s="68"/>
      <c r="H3935" s="68"/>
    </row>
    <row r="3936" spans="1:8" x14ac:dyDescent="0.3">
      <c r="A3936" s="68"/>
      <c r="B3936" s="68"/>
      <c r="C3936" s="68"/>
      <c r="D3936" s="68"/>
      <c r="E3936" s="68"/>
      <c r="F3936" s="68"/>
      <c r="G3936" s="68"/>
      <c r="H3936" s="68"/>
    </row>
    <row r="3937" spans="1:8" x14ac:dyDescent="0.3">
      <c r="A3937" s="68"/>
      <c r="B3937" s="68"/>
      <c r="C3937" s="68"/>
      <c r="D3937" s="68"/>
      <c r="E3937" s="68"/>
      <c r="F3937" s="68"/>
      <c r="G3937" s="68"/>
      <c r="H3937" s="68"/>
    </row>
    <row r="3938" spans="1:8" x14ac:dyDescent="0.3">
      <c r="A3938" s="68"/>
      <c r="B3938" s="68"/>
      <c r="C3938" s="68"/>
      <c r="D3938" s="68"/>
      <c r="E3938" s="68"/>
      <c r="F3938" s="68"/>
      <c r="G3938" s="68"/>
      <c r="H3938" s="68"/>
    </row>
    <row r="3939" spans="1:8" x14ac:dyDescent="0.3">
      <c r="A3939" s="68"/>
      <c r="B3939" s="68"/>
      <c r="C3939" s="68"/>
      <c r="D3939" s="68"/>
      <c r="E3939" s="68"/>
      <c r="F3939" s="68"/>
      <c r="G3939" s="68"/>
      <c r="H3939" s="68"/>
    </row>
    <row r="3940" spans="1:8" x14ac:dyDescent="0.3">
      <c r="A3940" s="68"/>
      <c r="B3940" s="68"/>
      <c r="C3940" s="68"/>
      <c r="D3940" s="68"/>
      <c r="E3940" s="68"/>
      <c r="F3940" s="68"/>
      <c r="G3940" s="68"/>
      <c r="H3940" s="68"/>
    </row>
    <row r="3941" spans="1:8" x14ac:dyDescent="0.3">
      <c r="A3941" s="68"/>
      <c r="B3941" s="68"/>
      <c r="C3941" s="68"/>
      <c r="D3941" s="68"/>
      <c r="E3941" s="68"/>
      <c r="F3941" s="68"/>
      <c r="G3941" s="68"/>
      <c r="H3941" s="68"/>
    </row>
    <row r="3942" spans="1:8" x14ac:dyDescent="0.3">
      <c r="A3942" s="68"/>
      <c r="B3942" s="68"/>
      <c r="C3942" s="68"/>
      <c r="D3942" s="68"/>
      <c r="E3942" s="68"/>
      <c r="F3942" s="68"/>
      <c r="G3942" s="68"/>
      <c r="H3942" s="68"/>
    </row>
    <row r="3943" spans="1:8" x14ac:dyDescent="0.3">
      <c r="A3943" s="68"/>
      <c r="B3943" s="68"/>
      <c r="C3943" s="68"/>
      <c r="D3943" s="68"/>
      <c r="E3943" s="68"/>
      <c r="F3943" s="68"/>
      <c r="G3943" s="68"/>
      <c r="H3943" s="68"/>
    </row>
    <row r="3944" spans="1:8" x14ac:dyDescent="0.3">
      <c r="A3944" s="68"/>
      <c r="B3944" s="68"/>
      <c r="C3944" s="68"/>
      <c r="D3944" s="68"/>
      <c r="E3944" s="68"/>
      <c r="F3944" s="68"/>
      <c r="G3944" s="68"/>
      <c r="H3944" s="68"/>
    </row>
    <row r="3945" spans="1:8" x14ac:dyDescent="0.3">
      <c r="A3945" s="68"/>
      <c r="B3945" s="68"/>
      <c r="C3945" s="68"/>
      <c r="D3945" s="68"/>
      <c r="E3945" s="68"/>
      <c r="F3945" s="68"/>
      <c r="G3945" s="68"/>
      <c r="H3945" s="68"/>
    </row>
    <row r="3946" spans="1:8" x14ac:dyDescent="0.3">
      <c r="A3946" s="68"/>
      <c r="B3946" s="68"/>
      <c r="C3946" s="68"/>
      <c r="D3946" s="68"/>
      <c r="E3946" s="68"/>
      <c r="F3946" s="68"/>
      <c r="G3946" s="68"/>
      <c r="H3946" s="68"/>
    </row>
    <row r="3947" spans="1:8" x14ac:dyDescent="0.3">
      <c r="A3947" s="68"/>
      <c r="B3947" s="68"/>
      <c r="C3947" s="68"/>
      <c r="D3947" s="68"/>
      <c r="E3947" s="68"/>
      <c r="F3947" s="68"/>
      <c r="G3947" s="68"/>
      <c r="H3947" s="68"/>
    </row>
    <row r="3948" spans="1:8" x14ac:dyDescent="0.3">
      <c r="A3948" s="68"/>
      <c r="B3948" s="68"/>
      <c r="C3948" s="68"/>
      <c r="D3948" s="68"/>
      <c r="E3948" s="68"/>
      <c r="F3948" s="68"/>
      <c r="G3948" s="68"/>
      <c r="H3948" s="68"/>
    </row>
    <row r="3949" spans="1:8" x14ac:dyDescent="0.3">
      <c r="A3949" s="68"/>
      <c r="B3949" s="68"/>
      <c r="C3949" s="68"/>
      <c r="D3949" s="68"/>
      <c r="E3949" s="68"/>
      <c r="F3949" s="68"/>
      <c r="G3949" s="68"/>
      <c r="H3949" s="68"/>
    </row>
    <row r="3950" spans="1:8" x14ac:dyDescent="0.3">
      <c r="A3950" s="68"/>
      <c r="B3950" s="68"/>
      <c r="C3950" s="68"/>
      <c r="D3950" s="68"/>
      <c r="E3950" s="68"/>
      <c r="F3950" s="68"/>
      <c r="G3950" s="68"/>
      <c r="H3950" s="68"/>
    </row>
    <row r="3951" spans="1:8" x14ac:dyDescent="0.3">
      <c r="A3951" s="68"/>
      <c r="B3951" s="68"/>
      <c r="C3951" s="68"/>
      <c r="D3951" s="68"/>
      <c r="E3951" s="68"/>
      <c r="F3951" s="68"/>
      <c r="G3951" s="68"/>
      <c r="H3951" s="68"/>
    </row>
    <row r="3952" spans="1:8" x14ac:dyDescent="0.3">
      <c r="A3952" s="68"/>
      <c r="B3952" s="68"/>
      <c r="C3952" s="68"/>
      <c r="D3952" s="68"/>
      <c r="E3952" s="68"/>
      <c r="F3952" s="68"/>
      <c r="G3952" s="68"/>
      <c r="H3952" s="68"/>
    </row>
    <row r="3953" spans="1:8" x14ac:dyDescent="0.3">
      <c r="A3953" s="68"/>
      <c r="B3953" s="68"/>
      <c r="C3953" s="68"/>
      <c r="D3953" s="68"/>
      <c r="E3953" s="68"/>
      <c r="F3953" s="68"/>
      <c r="G3953" s="68"/>
      <c r="H3953" s="68"/>
    </row>
    <row r="3954" spans="1:8" x14ac:dyDescent="0.3">
      <c r="A3954" s="68"/>
      <c r="B3954" s="68"/>
      <c r="C3954" s="68"/>
      <c r="D3954" s="68"/>
      <c r="E3954" s="68"/>
      <c r="F3954" s="68"/>
      <c r="G3954" s="68"/>
      <c r="H3954" s="68"/>
    </row>
    <row r="3955" spans="1:8" x14ac:dyDescent="0.3">
      <c r="A3955" s="68"/>
      <c r="B3955" s="68"/>
      <c r="C3955" s="68"/>
      <c r="D3955" s="68"/>
      <c r="E3955" s="68"/>
      <c r="F3955" s="68"/>
      <c r="G3955" s="68"/>
      <c r="H3955" s="68"/>
    </row>
    <row r="3956" spans="1:8" x14ac:dyDescent="0.3">
      <c r="A3956" s="68"/>
      <c r="B3956" s="68"/>
      <c r="C3956" s="68"/>
      <c r="D3956" s="68"/>
      <c r="E3956" s="68"/>
      <c r="F3956" s="68"/>
      <c r="G3956" s="68"/>
      <c r="H3956" s="68"/>
    </row>
    <row r="3957" spans="1:8" x14ac:dyDescent="0.3">
      <c r="A3957" s="68"/>
      <c r="B3957" s="68"/>
      <c r="C3957" s="68"/>
      <c r="D3957" s="68"/>
      <c r="E3957" s="68"/>
      <c r="F3957" s="68"/>
      <c r="G3957" s="68"/>
      <c r="H3957" s="68"/>
    </row>
    <row r="3958" spans="1:8" x14ac:dyDescent="0.3">
      <c r="A3958" s="68"/>
      <c r="B3958" s="68"/>
      <c r="C3958" s="68"/>
      <c r="D3958" s="68"/>
      <c r="E3958" s="68"/>
      <c r="F3958" s="68"/>
      <c r="G3958" s="68"/>
      <c r="H3958" s="68"/>
    </row>
    <row r="3959" spans="1:8" x14ac:dyDescent="0.3">
      <c r="A3959" s="68"/>
      <c r="B3959" s="68"/>
      <c r="C3959" s="68"/>
      <c r="D3959" s="68"/>
      <c r="E3959" s="68"/>
      <c r="F3959" s="68"/>
      <c r="G3959" s="68"/>
      <c r="H3959" s="68"/>
    </row>
    <row r="3960" spans="1:8" x14ac:dyDescent="0.3">
      <c r="A3960" s="68"/>
      <c r="B3960" s="68"/>
      <c r="C3960" s="68"/>
      <c r="D3960" s="68"/>
      <c r="E3960" s="68"/>
      <c r="F3960" s="68"/>
      <c r="G3960" s="68"/>
      <c r="H3960" s="68"/>
    </row>
    <row r="3961" spans="1:8" x14ac:dyDescent="0.3">
      <c r="A3961" s="68"/>
      <c r="B3961" s="68"/>
      <c r="C3961" s="68"/>
      <c r="D3961" s="68"/>
      <c r="E3961" s="68"/>
      <c r="F3961" s="68"/>
      <c r="G3961" s="68"/>
      <c r="H3961" s="68"/>
    </row>
    <row r="3962" spans="1:8" x14ac:dyDescent="0.3">
      <c r="A3962" s="68"/>
      <c r="B3962" s="68"/>
      <c r="C3962" s="68"/>
      <c r="D3962" s="68"/>
      <c r="E3962" s="68"/>
      <c r="F3962" s="68"/>
      <c r="G3962" s="68"/>
      <c r="H3962" s="68"/>
    </row>
    <row r="3963" spans="1:8" x14ac:dyDescent="0.3">
      <c r="A3963" s="68"/>
      <c r="B3963" s="68"/>
      <c r="C3963" s="68"/>
      <c r="D3963" s="68"/>
      <c r="E3963" s="68"/>
      <c r="F3963" s="68"/>
      <c r="G3963" s="68"/>
      <c r="H3963" s="68"/>
    </row>
    <row r="3964" spans="1:8" x14ac:dyDescent="0.3">
      <c r="A3964" s="68"/>
      <c r="B3964" s="68"/>
      <c r="C3964" s="68"/>
      <c r="D3964" s="68"/>
      <c r="E3964" s="68"/>
      <c r="F3964" s="68"/>
      <c r="G3964" s="68"/>
      <c r="H3964" s="68"/>
    </row>
    <row r="3965" spans="1:8" x14ac:dyDescent="0.3">
      <c r="A3965" s="68"/>
      <c r="B3965" s="68"/>
      <c r="C3965" s="68"/>
      <c r="D3965" s="68"/>
      <c r="E3965" s="68"/>
      <c r="F3965" s="68"/>
      <c r="G3965" s="68"/>
      <c r="H3965" s="68"/>
    </row>
    <row r="3966" spans="1:8" x14ac:dyDescent="0.3">
      <c r="A3966" s="68"/>
      <c r="B3966" s="68"/>
      <c r="C3966" s="68"/>
      <c r="D3966" s="68"/>
      <c r="E3966" s="68"/>
      <c r="F3966" s="68"/>
      <c r="G3966" s="68"/>
      <c r="H3966" s="68"/>
    </row>
    <row r="3967" spans="1:8" x14ac:dyDescent="0.3">
      <c r="A3967" s="68"/>
      <c r="B3967" s="68"/>
      <c r="C3967" s="68"/>
      <c r="D3967" s="68"/>
      <c r="E3967" s="68"/>
      <c r="F3967" s="68"/>
      <c r="G3967" s="68"/>
      <c r="H3967" s="68"/>
    </row>
    <row r="3968" spans="1:8" x14ac:dyDescent="0.3">
      <c r="A3968" s="68"/>
      <c r="B3968" s="68"/>
      <c r="C3968" s="68"/>
      <c r="D3968" s="68"/>
      <c r="E3968" s="68"/>
      <c r="F3968" s="68"/>
      <c r="G3968" s="68"/>
      <c r="H3968" s="68"/>
    </row>
    <row r="3969" spans="1:8" x14ac:dyDescent="0.3">
      <c r="A3969" s="68"/>
      <c r="B3969" s="68"/>
      <c r="C3969" s="68"/>
      <c r="D3969" s="68"/>
      <c r="E3969" s="68"/>
      <c r="F3969" s="68"/>
      <c r="G3969" s="68"/>
      <c r="H3969" s="68"/>
    </row>
    <row r="3970" spans="1:8" x14ac:dyDescent="0.3">
      <c r="A3970" s="68"/>
      <c r="B3970" s="68"/>
      <c r="C3970" s="68"/>
      <c r="D3970" s="68"/>
      <c r="E3970" s="68"/>
      <c r="F3970" s="68"/>
      <c r="G3970" s="68"/>
      <c r="H3970" s="68"/>
    </row>
    <row r="3971" spans="1:8" x14ac:dyDescent="0.3">
      <c r="A3971" s="68"/>
      <c r="B3971" s="68"/>
      <c r="C3971" s="68"/>
      <c r="D3971" s="68"/>
      <c r="E3971" s="68"/>
      <c r="F3971" s="68"/>
      <c r="G3971" s="68"/>
      <c r="H3971" s="68"/>
    </row>
    <row r="3972" spans="1:8" x14ac:dyDescent="0.3">
      <c r="A3972" s="68"/>
      <c r="B3972" s="68"/>
      <c r="C3972" s="68"/>
      <c r="D3972" s="68"/>
      <c r="E3972" s="68"/>
      <c r="F3972" s="68"/>
      <c r="G3972" s="68"/>
      <c r="H3972" s="68"/>
    </row>
    <row r="3973" spans="1:8" x14ac:dyDescent="0.3">
      <c r="A3973" s="68"/>
      <c r="B3973" s="68"/>
      <c r="C3973" s="68"/>
      <c r="D3973" s="68"/>
      <c r="E3973" s="68"/>
      <c r="F3973" s="68"/>
      <c r="G3973" s="68"/>
      <c r="H3973" s="68"/>
    </row>
    <row r="3974" spans="1:8" x14ac:dyDescent="0.3">
      <c r="A3974" s="68"/>
      <c r="B3974" s="68"/>
      <c r="C3974" s="68"/>
      <c r="D3974" s="68"/>
      <c r="E3974" s="68"/>
      <c r="F3974" s="68"/>
      <c r="G3974" s="68"/>
      <c r="H3974" s="68"/>
    </row>
    <row r="3975" spans="1:8" x14ac:dyDescent="0.3">
      <c r="A3975" s="68"/>
      <c r="B3975" s="68"/>
      <c r="C3975" s="68"/>
      <c r="D3975" s="68"/>
      <c r="E3975" s="68"/>
      <c r="F3975" s="68"/>
      <c r="G3975" s="68"/>
      <c r="H3975" s="68"/>
    </row>
    <row r="3976" spans="1:8" x14ac:dyDescent="0.3">
      <c r="A3976" s="68"/>
      <c r="B3976" s="68"/>
      <c r="C3976" s="68"/>
      <c r="D3976" s="68"/>
      <c r="E3976" s="68"/>
      <c r="F3976" s="68"/>
      <c r="G3976" s="68"/>
      <c r="H3976" s="68"/>
    </row>
    <row r="3977" spans="1:8" x14ac:dyDescent="0.3">
      <c r="A3977" s="68"/>
      <c r="B3977" s="68"/>
      <c r="C3977" s="68"/>
      <c r="D3977" s="68"/>
      <c r="E3977" s="68"/>
      <c r="F3977" s="68"/>
      <c r="G3977" s="68"/>
      <c r="H3977" s="68"/>
    </row>
    <row r="3978" spans="1:8" x14ac:dyDescent="0.3">
      <c r="A3978" s="68"/>
      <c r="B3978" s="68"/>
      <c r="C3978" s="68"/>
      <c r="D3978" s="68"/>
      <c r="E3978" s="68"/>
      <c r="F3978" s="68"/>
      <c r="G3978" s="68"/>
      <c r="H3978" s="68"/>
    </row>
    <row r="3979" spans="1:8" x14ac:dyDescent="0.3">
      <c r="A3979" s="68"/>
      <c r="B3979" s="68"/>
      <c r="C3979" s="68"/>
      <c r="D3979" s="68"/>
      <c r="E3979" s="68"/>
      <c r="F3979" s="68"/>
      <c r="G3979" s="68"/>
      <c r="H3979" s="68"/>
    </row>
    <row r="3980" spans="1:8" x14ac:dyDescent="0.3">
      <c r="A3980" s="68"/>
      <c r="B3980" s="68"/>
      <c r="C3980" s="68"/>
      <c r="D3980" s="68"/>
      <c r="E3980" s="68"/>
      <c r="F3980" s="68"/>
      <c r="G3980" s="68"/>
      <c r="H3980" s="68"/>
    </row>
    <row r="3981" spans="1:8" x14ac:dyDescent="0.3">
      <c r="A3981" s="68"/>
      <c r="B3981" s="68"/>
      <c r="C3981" s="68"/>
      <c r="D3981" s="68"/>
      <c r="E3981" s="68"/>
      <c r="F3981" s="68"/>
      <c r="G3981" s="68"/>
      <c r="H3981" s="68"/>
    </row>
    <row r="3982" spans="1:8" x14ac:dyDescent="0.3">
      <c r="A3982" s="68"/>
      <c r="B3982" s="68"/>
      <c r="C3982" s="68"/>
      <c r="D3982" s="68"/>
      <c r="E3982" s="68"/>
      <c r="F3982" s="68"/>
      <c r="G3982" s="68"/>
      <c r="H3982" s="68"/>
    </row>
    <row r="3983" spans="1:8" x14ac:dyDescent="0.3">
      <c r="A3983" s="68"/>
      <c r="B3983" s="68"/>
      <c r="C3983" s="68"/>
      <c r="D3983" s="68"/>
      <c r="E3983" s="68"/>
      <c r="F3983" s="68"/>
      <c r="G3983" s="68"/>
      <c r="H3983" s="68"/>
    </row>
    <row r="3984" spans="1:8" x14ac:dyDescent="0.3">
      <c r="A3984" s="68"/>
      <c r="B3984" s="68"/>
      <c r="C3984" s="68"/>
      <c r="D3984" s="68"/>
      <c r="E3984" s="68"/>
      <c r="F3984" s="68"/>
      <c r="G3984" s="68"/>
      <c r="H3984" s="68"/>
    </row>
    <row r="3985" spans="1:8" x14ac:dyDescent="0.3">
      <c r="A3985" s="68"/>
      <c r="B3985" s="68"/>
      <c r="C3985" s="68"/>
      <c r="D3985" s="68"/>
      <c r="E3985" s="68"/>
      <c r="F3985" s="68"/>
      <c r="G3985" s="68"/>
      <c r="H3985" s="68"/>
    </row>
    <row r="3986" spans="1:8" x14ac:dyDescent="0.3">
      <c r="A3986" s="68"/>
      <c r="B3986" s="68"/>
      <c r="C3986" s="68"/>
      <c r="D3986" s="68"/>
      <c r="E3986" s="68"/>
      <c r="F3986" s="68"/>
      <c r="G3986" s="68"/>
      <c r="H3986" s="68"/>
    </row>
    <row r="3987" spans="1:8" x14ac:dyDescent="0.3">
      <c r="A3987" s="68"/>
      <c r="B3987" s="68"/>
      <c r="C3987" s="68"/>
      <c r="D3987" s="68"/>
      <c r="E3987" s="68"/>
      <c r="F3987" s="68"/>
      <c r="G3987" s="68"/>
      <c r="H3987" s="68"/>
    </row>
    <row r="3988" spans="1:8" x14ac:dyDescent="0.3">
      <c r="A3988" s="68"/>
      <c r="B3988" s="68"/>
      <c r="C3988" s="68"/>
      <c r="D3988" s="68"/>
      <c r="E3988" s="68"/>
      <c r="F3988" s="68"/>
      <c r="G3988" s="68"/>
      <c r="H3988" s="68"/>
    </row>
    <row r="3989" spans="1:8" x14ac:dyDescent="0.3">
      <c r="A3989" s="68"/>
      <c r="B3989" s="68"/>
      <c r="C3989" s="68"/>
      <c r="D3989" s="68"/>
      <c r="E3989" s="68"/>
      <c r="F3989" s="68"/>
      <c r="G3989" s="68"/>
      <c r="H3989" s="68"/>
    </row>
    <row r="3990" spans="1:8" x14ac:dyDescent="0.3">
      <c r="A3990" s="68"/>
      <c r="B3990" s="68"/>
      <c r="C3990" s="68"/>
      <c r="D3990" s="68"/>
      <c r="E3990" s="68"/>
      <c r="F3990" s="68"/>
      <c r="G3990" s="68"/>
      <c r="H3990" s="68"/>
    </row>
    <row r="3991" spans="1:8" x14ac:dyDescent="0.3">
      <c r="A3991" s="68"/>
      <c r="B3991" s="68"/>
      <c r="C3991" s="68"/>
      <c r="D3991" s="68"/>
      <c r="E3991" s="68"/>
      <c r="F3991" s="68"/>
      <c r="G3991" s="68"/>
      <c r="H3991" s="68"/>
    </row>
    <row r="3992" spans="1:8" x14ac:dyDescent="0.3">
      <c r="A3992" s="68"/>
      <c r="B3992" s="68"/>
      <c r="C3992" s="68"/>
      <c r="D3992" s="68"/>
      <c r="E3992" s="68"/>
      <c r="F3992" s="68"/>
      <c r="G3992" s="68"/>
      <c r="H3992" s="68"/>
    </row>
    <row r="3993" spans="1:8" x14ac:dyDescent="0.3">
      <c r="A3993" s="68"/>
      <c r="B3993" s="68"/>
      <c r="C3993" s="68"/>
      <c r="D3993" s="68"/>
      <c r="E3993" s="68"/>
      <c r="F3993" s="68"/>
      <c r="G3993" s="68"/>
      <c r="H3993" s="68"/>
    </row>
    <row r="3994" spans="1:8" x14ac:dyDescent="0.3">
      <c r="A3994" s="68"/>
      <c r="B3994" s="68"/>
      <c r="C3994" s="68"/>
      <c r="D3994" s="68"/>
      <c r="E3994" s="68"/>
      <c r="F3994" s="68"/>
      <c r="G3994" s="68"/>
      <c r="H3994" s="68"/>
    </row>
    <row r="3995" spans="1:8" x14ac:dyDescent="0.3">
      <c r="A3995" s="68"/>
      <c r="B3995" s="68"/>
      <c r="C3995" s="68"/>
      <c r="D3995" s="68"/>
      <c r="E3995" s="68"/>
      <c r="F3995" s="68"/>
      <c r="G3995" s="68"/>
      <c r="H3995" s="68"/>
    </row>
    <row r="3996" spans="1:8" x14ac:dyDescent="0.3">
      <c r="A3996" s="68"/>
      <c r="B3996" s="68"/>
      <c r="C3996" s="68"/>
      <c r="D3996" s="68"/>
      <c r="E3996" s="68"/>
      <c r="F3996" s="68"/>
      <c r="G3996" s="68"/>
      <c r="H3996" s="68"/>
    </row>
    <row r="3997" spans="1:8" x14ac:dyDescent="0.3">
      <c r="A3997" s="68"/>
      <c r="B3997" s="68"/>
      <c r="C3997" s="68"/>
      <c r="D3997" s="68"/>
      <c r="E3997" s="68"/>
      <c r="F3997" s="68"/>
      <c r="G3997" s="68"/>
      <c r="H3997" s="68"/>
    </row>
    <row r="3998" spans="1:8" x14ac:dyDescent="0.3">
      <c r="A3998" s="68"/>
      <c r="B3998" s="68"/>
      <c r="C3998" s="68"/>
      <c r="D3998" s="68"/>
      <c r="E3998" s="68"/>
      <c r="F3998" s="68"/>
      <c r="G3998" s="68"/>
      <c r="H3998" s="68"/>
    </row>
    <row r="3999" spans="1:8" x14ac:dyDescent="0.3">
      <c r="A3999" s="68"/>
      <c r="B3999" s="68"/>
      <c r="C3999" s="68"/>
      <c r="D3999" s="68"/>
      <c r="E3999" s="68"/>
      <c r="F3999" s="68"/>
      <c r="G3999" s="68"/>
      <c r="H3999" s="68"/>
    </row>
    <row r="4000" spans="1:8" x14ac:dyDescent="0.3">
      <c r="A4000" s="68"/>
      <c r="B4000" s="68"/>
      <c r="C4000" s="68"/>
      <c r="D4000" s="68"/>
      <c r="E4000" s="68"/>
      <c r="F4000" s="68"/>
      <c r="G4000" s="68"/>
      <c r="H4000" s="68"/>
    </row>
    <row r="4001" spans="1:8" x14ac:dyDescent="0.3">
      <c r="A4001" s="68"/>
      <c r="B4001" s="68"/>
      <c r="C4001" s="68"/>
      <c r="D4001" s="68"/>
      <c r="E4001" s="68"/>
      <c r="F4001" s="68"/>
      <c r="G4001" s="68"/>
      <c r="H4001" s="68"/>
    </row>
    <row r="4002" spans="1:8" x14ac:dyDescent="0.3">
      <c r="A4002" s="68"/>
      <c r="B4002" s="68"/>
      <c r="C4002" s="68"/>
      <c r="D4002" s="68"/>
      <c r="E4002" s="68"/>
      <c r="F4002" s="68"/>
      <c r="G4002" s="68"/>
      <c r="H4002" s="68"/>
    </row>
    <row r="4003" spans="1:8" x14ac:dyDescent="0.3">
      <c r="A4003" s="68"/>
      <c r="B4003" s="68"/>
      <c r="C4003" s="68"/>
      <c r="D4003" s="68"/>
      <c r="E4003" s="68"/>
      <c r="F4003" s="68"/>
      <c r="G4003" s="68"/>
      <c r="H4003" s="68"/>
    </row>
    <row r="4004" spans="1:8" x14ac:dyDescent="0.3">
      <c r="A4004" s="68"/>
      <c r="B4004" s="68"/>
      <c r="C4004" s="68"/>
      <c r="D4004" s="68"/>
      <c r="E4004" s="68"/>
      <c r="F4004" s="68"/>
      <c r="G4004" s="68"/>
      <c r="H4004" s="68"/>
    </row>
    <row r="4005" spans="1:8" x14ac:dyDescent="0.3">
      <c r="A4005" s="68"/>
      <c r="B4005" s="68"/>
      <c r="C4005" s="68"/>
      <c r="D4005" s="68"/>
      <c r="E4005" s="68"/>
      <c r="F4005" s="68"/>
      <c r="G4005" s="68"/>
      <c r="H4005" s="68"/>
    </row>
    <row r="4006" spans="1:8" x14ac:dyDescent="0.3">
      <c r="A4006" s="68"/>
      <c r="B4006" s="68"/>
      <c r="C4006" s="68"/>
      <c r="D4006" s="68"/>
      <c r="E4006" s="68"/>
      <c r="F4006" s="68"/>
      <c r="G4006" s="68"/>
      <c r="H4006" s="68"/>
    </row>
    <row r="4007" spans="1:8" x14ac:dyDescent="0.3">
      <c r="A4007" s="68"/>
      <c r="B4007" s="68"/>
      <c r="C4007" s="68"/>
      <c r="D4007" s="68"/>
      <c r="E4007" s="68"/>
      <c r="F4007" s="68"/>
      <c r="G4007" s="68"/>
      <c r="H4007" s="68"/>
    </row>
    <row r="4008" spans="1:8" x14ac:dyDescent="0.3">
      <c r="A4008" s="68"/>
      <c r="B4008" s="68"/>
      <c r="C4008" s="68"/>
      <c r="D4008" s="68"/>
      <c r="E4008" s="68"/>
      <c r="F4008" s="68"/>
      <c r="G4008" s="68"/>
      <c r="H4008" s="68"/>
    </row>
    <row r="4009" spans="1:8" x14ac:dyDescent="0.3">
      <c r="A4009" s="68"/>
      <c r="B4009" s="68"/>
      <c r="C4009" s="68"/>
      <c r="D4009" s="68"/>
      <c r="E4009" s="68"/>
      <c r="F4009" s="68"/>
      <c r="G4009" s="68"/>
      <c r="H4009" s="68"/>
    </row>
    <row r="4010" spans="1:8" x14ac:dyDescent="0.3">
      <c r="A4010" s="68"/>
      <c r="B4010" s="68"/>
      <c r="C4010" s="68"/>
      <c r="D4010" s="68"/>
      <c r="E4010" s="68"/>
      <c r="F4010" s="68"/>
      <c r="G4010" s="68"/>
      <c r="H4010" s="68"/>
    </row>
    <row r="4011" spans="1:8" x14ac:dyDescent="0.3">
      <c r="A4011" s="68"/>
      <c r="B4011" s="68"/>
      <c r="C4011" s="68"/>
      <c r="D4011" s="68"/>
      <c r="E4011" s="68"/>
      <c r="F4011" s="68"/>
      <c r="G4011" s="68"/>
      <c r="H4011" s="68"/>
    </row>
    <row r="4012" spans="1:8" x14ac:dyDescent="0.3">
      <c r="A4012" s="68"/>
      <c r="B4012" s="68"/>
      <c r="C4012" s="68"/>
      <c r="D4012" s="68"/>
      <c r="E4012" s="68"/>
      <c r="F4012" s="68"/>
      <c r="G4012" s="68"/>
      <c r="H4012" s="68"/>
    </row>
    <row r="4013" spans="1:8" x14ac:dyDescent="0.3">
      <c r="A4013" s="68"/>
      <c r="B4013" s="68"/>
      <c r="C4013" s="68"/>
      <c r="D4013" s="68"/>
      <c r="E4013" s="68"/>
      <c r="F4013" s="68"/>
      <c r="G4013" s="68"/>
      <c r="H4013" s="68"/>
    </row>
    <row r="4014" spans="1:8" x14ac:dyDescent="0.3">
      <c r="A4014" s="68"/>
      <c r="B4014" s="68"/>
      <c r="C4014" s="68"/>
      <c r="D4014" s="68"/>
      <c r="E4014" s="68"/>
      <c r="F4014" s="68"/>
      <c r="G4014" s="68"/>
      <c r="H4014" s="68"/>
    </row>
    <row r="4015" spans="1:8" x14ac:dyDescent="0.3">
      <c r="A4015" s="68"/>
      <c r="B4015" s="68"/>
      <c r="C4015" s="68"/>
      <c r="D4015" s="68"/>
      <c r="E4015" s="68"/>
      <c r="F4015" s="68"/>
      <c r="G4015" s="68"/>
      <c r="H4015" s="68"/>
    </row>
    <row r="4016" spans="1:8" x14ac:dyDescent="0.3">
      <c r="A4016" s="68"/>
      <c r="B4016" s="68"/>
      <c r="C4016" s="68"/>
      <c r="D4016" s="68"/>
      <c r="E4016" s="68"/>
      <c r="F4016" s="68"/>
      <c r="G4016" s="68"/>
      <c r="H4016" s="68"/>
    </row>
    <row r="4017" spans="1:8" x14ac:dyDescent="0.3">
      <c r="A4017" s="68"/>
      <c r="B4017" s="68"/>
      <c r="C4017" s="68"/>
      <c r="D4017" s="68"/>
      <c r="E4017" s="68"/>
      <c r="F4017" s="68"/>
      <c r="G4017" s="68"/>
      <c r="H4017" s="68"/>
    </row>
    <row r="4018" spans="1:8" x14ac:dyDescent="0.3">
      <c r="A4018" s="68"/>
      <c r="B4018" s="68"/>
      <c r="C4018" s="68"/>
      <c r="D4018" s="68"/>
      <c r="E4018" s="68"/>
      <c r="F4018" s="68"/>
      <c r="G4018" s="68"/>
      <c r="H4018" s="68"/>
    </row>
    <row r="4019" spans="1:8" x14ac:dyDescent="0.3">
      <c r="A4019" s="68"/>
      <c r="B4019" s="68"/>
      <c r="C4019" s="68"/>
      <c r="D4019" s="68"/>
      <c r="E4019" s="68"/>
      <c r="F4019" s="68"/>
      <c r="G4019" s="68"/>
      <c r="H4019" s="68"/>
    </row>
    <row r="4020" spans="1:8" x14ac:dyDescent="0.3">
      <c r="A4020" s="68"/>
      <c r="B4020" s="68"/>
      <c r="C4020" s="68"/>
      <c r="D4020" s="68"/>
      <c r="E4020" s="68"/>
      <c r="F4020" s="68"/>
      <c r="G4020" s="68"/>
      <c r="H4020" s="68"/>
    </row>
    <row r="4021" spans="1:8" x14ac:dyDescent="0.3">
      <c r="A4021" s="68"/>
      <c r="B4021" s="68"/>
      <c r="C4021" s="68"/>
      <c r="D4021" s="68"/>
      <c r="E4021" s="68"/>
      <c r="F4021" s="68"/>
      <c r="G4021" s="68"/>
      <c r="H4021" s="68"/>
    </row>
    <row r="4022" spans="1:8" x14ac:dyDescent="0.3">
      <c r="A4022" s="68"/>
      <c r="B4022" s="68"/>
      <c r="C4022" s="68"/>
      <c r="D4022" s="68"/>
      <c r="E4022" s="68"/>
      <c r="F4022" s="68"/>
      <c r="G4022" s="68"/>
      <c r="H4022" s="68"/>
    </row>
    <row r="4023" spans="1:8" x14ac:dyDescent="0.3">
      <c r="A4023" s="68"/>
      <c r="B4023" s="68"/>
      <c r="C4023" s="68"/>
      <c r="D4023" s="68"/>
      <c r="E4023" s="68"/>
      <c r="F4023" s="68"/>
      <c r="G4023" s="68"/>
      <c r="H4023" s="68"/>
    </row>
    <row r="4024" spans="1:8" x14ac:dyDescent="0.3">
      <c r="A4024" s="68"/>
      <c r="B4024" s="68"/>
      <c r="C4024" s="68"/>
      <c r="D4024" s="68"/>
      <c r="E4024" s="68"/>
      <c r="F4024" s="68"/>
      <c r="G4024" s="68"/>
      <c r="H4024" s="68"/>
    </row>
    <row r="4025" spans="1:8" x14ac:dyDescent="0.3">
      <c r="A4025" s="68"/>
      <c r="B4025" s="68"/>
      <c r="C4025" s="68"/>
      <c r="D4025" s="68"/>
      <c r="E4025" s="68"/>
      <c r="F4025" s="68"/>
      <c r="G4025" s="68"/>
      <c r="H4025" s="68"/>
    </row>
    <row r="4026" spans="1:8" x14ac:dyDescent="0.3">
      <c r="A4026" s="68"/>
      <c r="B4026" s="68"/>
      <c r="C4026" s="68"/>
      <c r="D4026" s="68"/>
      <c r="E4026" s="68"/>
      <c r="F4026" s="68"/>
      <c r="G4026" s="68"/>
      <c r="H4026" s="68"/>
    </row>
    <row r="4027" spans="1:8" x14ac:dyDescent="0.3">
      <c r="A4027" s="68"/>
      <c r="B4027" s="68"/>
      <c r="C4027" s="68"/>
      <c r="D4027" s="68"/>
      <c r="E4027" s="68"/>
      <c r="F4027" s="68"/>
      <c r="G4027" s="68"/>
      <c r="H4027" s="68"/>
    </row>
    <row r="4028" spans="1:8" x14ac:dyDescent="0.3">
      <c r="A4028" s="68"/>
      <c r="B4028" s="68"/>
      <c r="C4028" s="68"/>
      <c r="D4028" s="68"/>
      <c r="E4028" s="68"/>
      <c r="F4028" s="68"/>
      <c r="G4028" s="68"/>
      <c r="H4028" s="68"/>
    </row>
    <row r="4029" spans="1:8" x14ac:dyDescent="0.3">
      <c r="A4029" s="68"/>
      <c r="B4029" s="68"/>
      <c r="C4029" s="68"/>
      <c r="D4029" s="68"/>
      <c r="E4029" s="68"/>
      <c r="F4029" s="68"/>
      <c r="G4029" s="68"/>
      <c r="H4029" s="68"/>
    </row>
    <row r="4030" spans="1:8" x14ac:dyDescent="0.3">
      <c r="A4030" s="68"/>
      <c r="B4030" s="68"/>
      <c r="C4030" s="68"/>
      <c r="D4030" s="68"/>
      <c r="E4030" s="68"/>
      <c r="F4030" s="68"/>
      <c r="G4030" s="68"/>
      <c r="H4030" s="68"/>
    </row>
    <row r="4031" spans="1:8" x14ac:dyDescent="0.3">
      <c r="A4031" s="68"/>
      <c r="B4031" s="68"/>
      <c r="C4031" s="68"/>
      <c r="D4031" s="68"/>
      <c r="E4031" s="68"/>
      <c r="F4031" s="68"/>
      <c r="G4031" s="68"/>
      <c r="H4031" s="68"/>
    </row>
    <row r="4032" spans="1:8" x14ac:dyDescent="0.3">
      <c r="A4032" s="68"/>
      <c r="B4032" s="68"/>
      <c r="C4032" s="68"/>
      <c r="D4032" s="68"/>
      <c r="E4032" s="68"/>
      <c r="F4032" s="68"/>
      <c r="G4032" s="68"/>
      <c r="H4032" s="68"/>
    </row>
    <row r="4033" spans="1:8" x14ac:dyDescent="0.3">
      <c r="A4033" s="68"/>
      <c r="B4033" s="68"/>
      <c r="C4033" s="68"/>
      <c r="D4033" s="68"/>
      <c r="E4033" s="68"/>
      <c r="F4033" s="68"/>
      <c r="G4033" s="68"/>
      <c r="H4033" s="68"/>
    </row>
    <row r="4034" spans="1:8" x14ac:dyDescent="0.3">
      <c r="A4034" s="68"/>
      <c r="B4034" s="68"/>
      <c r="C4034" s="68"/>
      <c r="D4034" s="68"/>
      <c r="E4034" s="68"/>
      <c r="F4034" s="68"/>
      <c r="G4034" s="68"/>
      <c r="H4034" s="68"/>
    </row>
    <row r="4035" spans="1:8" x14ac:dyDescent="0.3">
      <c r="A4035" s="68"/>
      <c r="B4035" s="68"/>
      <c r="C4035" s="68"/>
      <c r="D4035" s="68"/>
      <c r="E4035" s="68"/>
      <c r="F4035" s="68"/>
      <c r="G4035" s="68"/>
      <c r="H4035" s="68"/>
    </row>
    <row r="4036" spans="1:8" x14ac:dyDescent="0.3">
      <c r="A4036" s="68"/>
      <c r="B4036" s="68"/>
      <c r="C4036" s="68"/>
      <c r="D4036" s="68"/>
      <c r="E4036" s="68"/>
      <c r="F4036" s="68"/>
      <c r="G4036" s="68"/>
      <c r="H4036" s="68"/>
    </row>
    <row r="4037" spans="1:8" x14ac:dyDescent="0.3">
      <c r="A4037" s="68"/>
      <c r="B4037" s="68"/>
      <c r="C4037" s="68"/>
      <c r="D4037" s="68"/>
      <c r="E4037" s="68"/>
      <c r="F4037" s="68"/>
      <c r="G4037" s="68"/>
      <c r="H4037" s="68"/>
    </row>
    <row r="4038" spans="1:8" x14ac:dyDescent="0.3">
      <c r="A4038" s="68"/>
      <c r="B4038" s="68"/>
      <c r="C4038" s="68"/>
      <c r="D4038" s="68"/>
      <c r="E4038" s="68"/>
      <c r="F4038" s="68"/>
      <c r="G4038" s="68"/>
      <c r="H4038" s="68"/>
    </row>
    <row r="4039" spans="1:8" x14ac:dyDescent="0.3">
      <c r="A4039" s="68"/>
      <c r="B4039" s="68"/>
      <c r="C4039" s="68"/>
      <c r="D4039" s="68"/>
      <c r="E4039" s="68"/>
      <c r="F4039" s="68"/>
      <c r="G4039" s="68"/>
      <c r="H4039" s="68"/>
    </row>
    <row r="4040" spans="1:8" x14ac:dyDescent="0.3">
      <c r="A4040" s="68"/>
      <c r="B4040" s="68"/>
      <c r="C4040" s="68"/>
      <c r="D4040" s="68"/>
      <c r="E4040" s="68"/>
      <c r="F4040" s="68"/>
      <c r="G4040" s="68"/>
      <c r="H4040" s="68"/>
    </row>
    <row r="4041" spans="1:8" x14ac:dyDescent="0.3">
      <c r="A4041" s="68"/>
      <c r="B4041" s="68"/>
      <c r="C4041" s="68"/>
      <c r="D4041" s="68"/>
      <c r="E4041" s="68"/>
      <c r="F4041" s="68"/>
      <c r="G4041" s="68"/>
      <c r="H4041" s="68"/>
    </row>
    <row r="4042" spans="1:8" x14ac:dyDescent="0.3">
      <c r="A4042" s="68"/>
      <c r="B4042" s="68"/>
      <c r="C4042" s="68"/>
      <c r="D4042" s="68"/>
      <c r="E4042" s="68"/>
      <c r="F4042" s="68"/>
      <c r="G4042" s="68"/>
      <c r="H4042" s="68"/>
    </row>
    <row r="4043" spans="1:8" x14ac:dyDescent="0.3">
      <c r="A4043" s="68"/>
      <c r="B4043" s="68"/>
      <c r="C4043" s="68"/>
      <c r="D4043" s="68"/>
      <c r="E4043" s="68"/>
      <c r="F4043" s="68"/>
      <c r="G4043" s="68"/>
      <c r="H4043" s="68"/>
    </row>
    <row r="4044" spans="1:8" x14ac:dyDescent="0.3">
      <c r="A4044" s="68"/>
      <c r="B4044" s="68"/>
      <c r="C4044" s="68"/>
      <c r="D4044" s="68"/>
      <c r="E4044" s="68"/>
      <c r="F4044" s="68"/>
      <c r="G4044" s="68"/>
      <c r="H4044" s="68"/>
    </row>
    <row r="4045" spans="1:8" x14ac:dyDescent="0.3">
      <c r="A4045" s="68"/>
      <c r="B4045" s="68"/>
      <c r="C4045" s="68"/>
      <c r="D4045" s="68"/>
      <c r="E4045" s="68"/>
      <c r="F4045" s="68"/>
      <c r="G4045" s="68"/>
      <c r="H4045" s="68"/>
    </row>
    <row r="4046" spans="1:8" x14ac:dyDescent="0.3">
      <c r="A4046" s="68"/>
      <c r="B4046" s="68"/>
      <c r="C4046" s="68"/>
      <c r="D4046" s="68"/>
      <c r="E4046" s="68"/>
      <c r="F4046" s="68"/>
      <c r="G4046" s="68"/>
      <c r="H4046" s="68"/>
    </row>
    <row r="4047" spans="1:8" x14ac:dyDescent="0.3">
      <c r="A4047" s="68"/>
      <c r="B4047" s="68"/>
      <c r="C4047" s="68"/>
      <c r="D4047" s="68"/>
      <c r="E4047" s="68"/>
      <c r="F4047" s="68"/>
      <c r="G4047" s="68"/>
      <c r="H4047" s="68"/>
    </row>
    <row r="4048" spans="1:8" x14ac:dyDescent="0.3">
      <c r="A4048" s="68"/>
      <c r="B4048" s="68"/>
      <c r="C4048" s="68"/>
      <c r="D4048" s="68"/>
      <c r="E4048" s="68"/>
      <c r="F4048" s="68"/>
      <c r="G4048" s="68"/>
      <c r="H4048" s="68"/>
    </row>
    <row r="4049" spans="1:8" x14ac:dyDescent="0.3">
      <c r="A4049" s="68"/>
      <c r="B4049" s="68"/>
      <c r="C4049" s="68"/>
      <c r="D4049" s="68"/>
      <c r="E4049" s="68"/>
      <c r="F4049" s="68"/>
      <c r="G4049" s="68"/>
      <c r="H4049" s="68"/>
    </row>
    <row r="4050" spans="1:8" x14ac:dyDescent="0.3">
      <c r="A4050" s="68"/>
      <c r="B4050" s="68"/>
      <c r="C4050" s="68"/>
      <c r="D4050" s="68"/>
      <c r="E4050" s="68"/>
      <c r="F4050" s="68"/>
      <c r="G4050" s="68"/>
      <c r="H4050" s="68"/>
    </row>
    <row r="4051" spans="1:8" x14ac:dyDescent="0.3">
      <c r="A4051" s="68"/>
      <c r="B4051" s="68"/>
      <c r="C4051" s="68"/>
      <c r="D4051" s="68"/>
      <c r="E4051" s="68"/>
      <c r="F4051" s="68"/>
      <c r="G4051" s="68"/>
      <c r="H4051" s="68"/>
    </row>
    <row r="4052" spans="1:8" x14ac:dyDescent="0.3">
      <c r="A4052" s="68"/>
      <c r="B4052" s="68"/>
      <c r="C4052" s="68"/>
      <c r="D4052" s="68"/>
      <c r="E4052" s="68"/>
      <c r="F4052" s="68"/>
      <c r="G4052" s="68"/>
      <c r="H4052" s="68"/>
    </row>
    <row r="4053" spans="1:8" x14ac:dyDescent="0.3">
      <c r="A4053" s="68"/>
      <c r="B4053" s="68"/>
      <c r="C4053" s="68"/>
      <c r="D4053" s="68"/>
      <c r="E4053" s="68"/>
      <c r="F4053" s="68"/>
      <c r="G4053" s="68"/>
      <c r="H4053" s="68"/>
    </row>
    <row r="4054" spans="1:8" x14ac:dyDescent="0.3">
      <c r="A4054" s="68"/>
      <c r="B4054" s="68"/>
      <c r="C4054" s="68"/>
      <c r="D4054" s="68"/>
      <c r="E4054" s="68"/>
      <c r="F4054" s="68"/>
      <c r="G4054" s="68"/>
      <c r="H4054" s="68"/>
    </row>
    <row r="4055" spans="1:8" x14ac:dyDescent="0.3">
      <c r="A4055" s="68"/>
      <c r="B4055" s="68"/>
      <c r="C4055" s="68"/>
      <c r="D4055" s="68"/>
      <c r="E4055" s="68"/>
      <c r="F4055" s="68"/>
      <c r="G4055" s="68"/>
      <c r="H4055" s="68"/>
    </row>
    <row r="4056" spans="1:8" x14ac:dyDescent="0.3">
      <c r="A4056" s="68"/>
      <c r="B4056" s="68"/>
      <c r="C4056" s="68"/>
      <c r="D4056" s="68"/>
      <c r="E4056" s="68"/>
      <c r="F4056" s="68"/>
      <c r="G4056" s="68"/>
      <c r="H4056" s="68"/>
    </row>
    <row r="4057" spans="1:8" x14ac:dyDescent="0.3">
      <c r="A4057" s="68"/>
      <c r="B4057" s="68"/>
      <c r="C4057" s="68"/>
      <c r="D4057" s="68"/>
      <c r="E4057" s="68"/>
      <c r="F4057" s="68"/>
      <c r="G4057" s="68"/>
      <c r="H4057" s="68"/>
    </row>
    <row r="4058" spans="1:8" x14ac:dyDescent="0.3">
      <c r="A4058" s="68"/>
      <c r="B4058" s="68"/>
      <c r="C4058" s="68"/>
      <c r="D4058" s="68"/>
      <c r="E4058" s="68"/>
      <c r="F4058" s="68"/>
      <c r="G4058" s="68"/>
      <c r="H4058" s="68"/>
    </row>
    <row r="4059" spans="1:8" x14ac:dyDescent="0.3">
      <c r="A4059" s="68"/>
      <c r="B4059" s="68"/>
      <c r="C4059" s="68"/>
      <c r="D4059" s="68"/>
      <c r="E4059" s="68"/>
      <c r="F4059" s="68"/>
      <c r="G4059" s="68"/>
      <c r="H4059" s="68"/>
    </row>
    <row r="4060" spans="1:8" x14ac:dyDescent="0.3">
      <c r="A4060" s="68"/>
      <c r="B4060" s="68"/>
      <c r="C4060" s="68"/>
      <c r="D4060" s="68"/>
      <c r="E4060" s="68"/>
      <c r="F4060" s="68"/>
      <c r="G4060" s="68"/>
      <c r="H4060" s="68"/>
    </row>
    <row r="4061" spans="1:8" x14ac:dyDescent="0.3">
      <c r="A4061" s="68"/>
      <c r="B4061" s="68"/>
      <c r="C4061" s="68"/>
      <c r="D4061" s="68"/>
      <c r="E4061" s="68"/>
      <c r="F4061" s="68"/>
      <c r="G4061" s="68"/>
      <c r="H4061" s="68"/>
    </row>
    <row r="4062" spans="1:8" x14ac:dyDescent="0.3">
      <c r="A4062" s="68"/>
      <c r="B4062" s="68"/>
      <c r="C4062" s="68"/>
      <c r="D4062" s="68"/>
      <c r="E4062" s="68"/>
      <c r="F4062" s="68"/>
      <c r="G4062" s="68"/>
      <c r="H4062" s="68"/>
    </row>
    <row r="4063" spans="1:8" x14ac:dyDescent="0.3">
      <c r="A4063" s="68"/>
      <c r="B4063" s="68"/>
      <c r="C4063" s="68"/>
      <c r="D4063" s="68"/>
      <c r="E4063" s="68"/>
      <c r="F4063" s="68"/>
      <c r="G4063" s="68"/>
      <c r="H4063" s="68"/>
    </row>
    <row r="4064" spans="1:8" x14ac:dyDescent="0.3">
      <c r="A4064" s="68"/>
      <c r="B4064" s="68"/>
      <c r="C4064" s="68"/>
      <c r="D4064" s="68"/>
      <c r="E4064" s="68"/>
      <c r="F4064" s="68"/>
      <c r="G4064" s="68"/>
      <c r="H4064" s="68"/>
    </row>
    <row r="4065" spans="1:8" x14ac:dyDescent="0.3">
      <c r="A4065" s="68"/>
      <c r="B4065" s="68"/>
      <c r="C4065" s="68"/>
      <c r="D4065" s="68"/>
      <c r="E4065" s="68"/>
      <c r="F4065" s="68"/>
      <c r="G4065" s="68"/>
      <c r="H4065" s="68"/>
    </row>
    <row r="4066" spans="1:8" x14ac:dyDescent="0.3">
      <c r="A4066" s="68"/>
      <c r="B4066" s="68"/>
      <c r="C4066" s="68"/>
      <c r="D4066" s="68"/>
      <c r="E4066" s="68"/>
      <c r="F4066" s="68"/>
      <c r="G4066" s="68"/>
      <c r="H4066" s="68"/>
    </row>
    <row r="4067" spans="1:8" x14ac:dyDescent="0.3">
      <c r="A4067" s="68"/>
      <c r="B4067" s="68"/>
      <c r="C4067" s="68"/>
      <c r="D4067" s="68"/>
      <c r="E4067" s="68"/>
      <c r="F4067" s="68"/>
      <c r="G4067" s="68"/>
      <c r="H4067" s="68"/>
    </row>
    <row r="4068" spans="1:8" x14ac:dyDescent="0.3">
      <c r="A4068" s="68"/>
      <c r="B4068" s="68"/>
      <c r="C4068" s="68"/>
      <c r="D4068" s="68"/>
      <c r="E4068" s="68"/>
      <c r="F4068" s="68"/>
      <c r="G4068" s="68"/>
      <c r="H4068" s="68"/>
    </row>
    <row r="4069" spans="1:8" x14ac:dyDescent="0.3">
      <c r="A4069" s="68"/>
      <c r="B4069" s="68"/>
      <c r="C4069" s="68"/>
      <c r="D4069" s="68"/>
      <c r="E4069" s="68"/>
      <c r="F4069" s="68"/>
      <c r="G4069" s="68"/>
      <c r="H4069" s="68"/>
    </row>
    <row r="4070" spans="1:8" x14ac:dyDescent="0.3">
      <c r="A4070" s="68"/>
      <c r="B4070" s="68"/>
      <c r="C4070" s="68"/>
      <c r="D4070" s="68"/>
      <c r="E4070" s="68"/>
      <c r="F4070" s="68"/>
      <c r="G4070" s="68"/>
      <c r="H4070" s="68"/>
    </row>
    <row r="4071" spans="1:8" x14ac:dyDescent="0.3">
      <c r="A4071" s="68"/>
      <c r="B4071" s="68"/>
      <c r="C4071" s="68"/>
      <c r="D4071" s="68"/>
      <c r="E4071" s="68"/>
      <c r="F4071" s="68"/>
      <c r="G4071" s="68"/>
      <c r="H4071" s="68"/>
    </row>
    <row r="4072" spans="1:8" x14ac:dyDescent="0.3">
      <c r="A4072" s="68"/>
      <c r="B4072" s="68"/>
      <c r="C4072" s="68"/>
      <c r="D4072" s="68"/>
      <c r="E4072" s="68"/>
      <c r="F4072" s="68"/>
      <c r="G4072" s="68"/>
      <c r="H4072" s="68"/>
    </row>
    <row r="4073" spans="1:8" x14ac:dyDescent="0.3">
      <c r="A4073" s="68"/>
      <c r="B4073" s="68"/>
      <c r="C4073" s="68"/>
      <c r="D4073" s="68"/>
      <c r="E4073" s="68"/>
      <c r="F4073" s="68"/>
      <c r="G4073" s="68"/>
      <c r="H4073" s="68"/>
    </row>
    <row r="4074" spans="1:8" x14ac:dyDescent="0.3">
      <c r="A4074" s="68"/>
      <c r="B4074" s="68"/>
      <c r="C4074" s="68"/>
      <c r="D4074" s="68"/>
      <c r="E4074" s="68"/>
      <c r="F4074" s="68"/>
      <c r="G4074" s="68"/>
      <c r="H4074" s="68"/>
    </row>
    <row r="4075" spans="1:8" x14ac:dyDescent="0.3">
      <c r="A4075" s="68"/>
      <c r="B4075" s="68"/>
      <c r="C4075" s="68"/>
      <c r="D4075" s="68"/>
      <c r="E4075" s="68"/>
      <c r="F4075" s="68"/>
      <c r="G4075" s="68"/>
      <c r="H4075" s="68"/>
    </row>
    <row r="4076" spans="1:8" x14ac:dyDescent="0.3">
      <c r="A4076" s="68"/>
      <c r="B4076" s="68"/>
      <c r="C4076" s="68"/>
      <c r="D4076" s="68"/>
      <c r="E4076" s="68"/>
      <c r="F4076" s="68"/>
      <c r="G4076" s="68"/>
      <c r="H4076" s="68"/>
    </row>
    <row r="4077" spans="1:8" x14ac:dyDescent="0.3">
      <c r="A4077" s="68"/>
      <c r="B4077" s="68"/>
      <c r="C4077" s="68"/>
      <c r="D4077" s="68"/>
      <c r="E4077" s="68"/>
      <c r="F4077" s="68"/>
      <c r="G4077" s="68"/>
      <c r="H4077" s="68"/>
    </row>
    <row r="4078" spans="1:8" x14ac:dyDescent="0.3">
      <c r="A4078" s="68"/>
      <c r="B4078" s="68"/>
      <c r="C4078" s="68"/>
      <c r="D4078" s="68"/>
      <c r="E4078" s="68"/>
      <c r="F4078" s="68"/>
      <c r="G4078" s="68"/>
      <c r="H4078" s="68"/>
    </row>
    <row r="4079" spans="1:8" x14ac:dyDescent="0.3">
      <c r="A4079" s="68"/>
      <c r="B4079" s="68"/>
      <c r="C4079" s="68"/>
      <c r="D4079" s="68"/>
      <c r="E4079" s="68"/>
      <c r="F4079" s="68"/>
      <c r="G4079" s="68"/>
      <c r="H4079" s="68"/>
    </row>
    <row r="4080" spans="1:8" x14ac:dyDescent="0.3">
      <c r="A4080" s="68"/>
      <c r="B4080" s="68"/>
      <c r="C4080" s="68"/>
      <c r="D4080" s="68"/>
      <c r="E4080" s="68"/>
      <c r="F4080" s="68"/>
      <c r="G4080" s="68"/>
      <c r="H4080" s="68"/>
    </row>
    <row r="4081" spans="1:8" x14ac:dyDescent="0.3">
      <c r="A4081" s="68"/>
      <c r="B4081" s="68"/>
      <c r="C4081" s="68"/>
      <c r="D4081" s="68"/>
      <c r="E4081" s="68"/>
      <c r="F4081" s="68"/>
      <c r="G4081" s="68"/>
      <c r="H4081" s="68"/>
    </row>
    <row r="4082" spans="1:8" x14ac:dyDescent="0.3">
      <c r="A4082" s="68"/>
      <c r="B4082" s="68"/>
      <c r="C4082" s="68"/>
      <c r="D4082" s="68"/>
      <c r="E4082" s="68"/>
      <c r="F4082" s="68"/>
      <c r="G4082" s="68"/>
      <c r="H4082" s="68"/>
    </row>
    <row r="4083" spans="1:8" x14ac:dyDescent="0.3">
      <c r="A4083" s="68"/>
      <c r="B4083" s="68"/>
      <c r="C4083" s="68"/>
      <c r="D4083" s="68"/>
      <c r="E4083" s="68"/>
      <c r="F4083" s="68"/>
      <c r="G4083" s="68"/>
      <c r="H4083" s="68"/>
    </row>
    <row r="4084" spans="1:8" x14ac:dyDescent="0.3">
      <c r="A4084" s="68"/>
      <c r="B4084" s="68"/>
      <c r="C4084" s="68"/>
      <c r="D4084" s="68"/>
      <c r="E4084" s="68"/>
      <c r="F4084" s="68"/>
      <c r="G4084" s="68"/>
      <c r="H4084" s="68"/>
    </row>
    <row r="4085" spans="1:8" x14ac:dyDescent="0.3">
      <c r="A4085" s="68"/>
      <c r="B4085" s="68"/>
      <c r="C4085" s="68"/>
      <c r="D4085" s="68"/>
      <c r="E4085" s="68"/>
      <c r="F4085" s="68"/>
      <c r="G4085" s="68"/>
      <c r="H4085" s="68"/>
    </row>
    <row r="4086" spans="1:8" x14ac:dyDescent="0.3">
      <c r="A4086" s="68"/>
      <c r="B4086" s="68"/>
      <c r="C4086" s="68"/>
      <c r="D4086" s="68"/>
      <c r="E4086" s="68"/>
      <c r="F4086" s="68"/>
      <c r="G4086" s="68"/>
      <c r="H4086" s="68"/>
    </row>
    <row r="4087" spans="1:8" x14ac:dyDescent="0.3">
      <c r="A4087" s="68"/>
      <c r="B4087" s="68"/>
      <c r="C4087" s="68"/>
      <c r="D4087" s="68"/>
      <c r="E4087" s="68"/>
      <c r="F4087" s="68"/>
      <c r="G4087" s="68"/>
      <c r="H4087" s="68"/>
    </row>
    <row r="4088" spans="1:8" x14ac:dyDescent="0.3">
      <c r="A4088" s="68"/>
      <c r="B4088" s="68"/>
      <c r="C4088" s="68"/>
      <c r="D4088" s="68"/>
      <c r="E4088" s="68"/>
      <c r="F4088" s="68"/>
      <c r="G4088" s="68"/>
      <c r="H4088" s="68"/>
    </row>
    <row r="4089" spans="1:8" x14ac:dyDescent="0.3">
      <c r="A4089" s="68"/>
      <c r="B4089" s="68"/>
      <c r="C4089" s="68"/>
      <c r="D4089" s="68"/>
      <c r="E4089" s="68"/>
      <c r="F4089" s="68"/>
      <c r="G4089" s="68"/>
      <c r="H4089" s="68"/>
    </row>
    <row r="4090" spans="1:8" x14ac:dyDescent="0.3">
      <c r="A4090" s="68"/>
      <c r="B4090" s="68"/>
      <c r="C4090" s="68"/>
      <c r="D4090" s="68"/>
      <c r="E4090" s="68"/>
      <c r="F4090" s="68"/>
      <c r="G4090" s="68"/>
      <c r="H4090" s="68"/>
    </row>
    <row r="4091" spans="1:8" x14ac:dyDescent="0.3">
      <c r="A4091" s="68"/>
      <c r="B4091" s="68"/>
      <c r="C4091" s="68"/>
      <c r="D4091" s="68"/>
      <c r="E4091" s="68"/>
      <c r="F4091" s="68"/>
      <c r="G4091" s="68"/>
      <c r="H4091" s="68"/>
    </row>
    <row r="4092" spans="1:8" x14ac:dyDescent="0.3">
      <c r="A4092" s="68"/>
      <c r="B4092" s="68"/>
      <c r="C4092" s="68"/>
      <c r="D4092" s="68"/>
      <c r="E4092" s="68"/>
      <c r="F4092" s="68"/>
      <c r="G4092" s="68"/>
      <c r="H4092" s="68"/>
    </row>
    <row r="4093" spans="1:8" x14ac:dyDescent="0.3">
      <c r="A4093" s="68"/>
      <c r="B4093" s="68"/>
      <c r="C4093" s="68"/>
      <c r="D4093" s="68"/>
      <c r="E4093" s="68"/>
      <c r="F4093" s="68"/>
      <c r="G4093" s="68"/>
      <c r="H4093" s="68"/>
    </row>
    <row r="4094" spans="1:8" x14ac:dyDescent="0.3">
      <c r="A4094" s="68"/>
      <c r="B4094" s="68"/>
      <c r="C4094" s="68"/>
      <c r="D4094" s="68"/>
      <c r="E4094" s="68"/>
      <c r="F4094" s="68"/>
      <c r="G4094" s="68"/>
      <c r="H4094" s="68"/>
    </row>
    <row r="4095" spans="1:8" x14ac:dyDescent="0.3">
      <c r="A4095" s="68"/>
      <c r="B4095" s="68"/>
      <c r="C4095" s="68"/>
      <c r="D4095" s="68"/>
      <c r="E4095" s="68"/>
      <c r="F4095" s="68"/>
      <c r="G4095" s="68"/>
      <c r="H4095" s="68"/>
    </row>
    <row r="4096" spans="1:8" x14ac:dyDescent="0.3">
      <c r="A4096" s="68"/>
      <c r="B4096" s="68"/>
      <c r="C4096" s="68"/>
      <c r="D4096" s="68"/>
      <c r="E4096" s="68"/>
      <c r="F4096" s="68"/>
      <c r="G4096" s="68"/>
      <c r="H4096" s="68"/>
    </row>
    <row r="4097" spans="1:8" x14ac:dyDescent="0.3">
      <c r="A4097" s="68"/>
      <c r="B4097" s="68"/>
      <c r="C4097" s="68"/>
      <c r="D4097" s="68"/>
      <c r="E4097" s="68"/>
      <c r="F4097" s="68"/>
      <c r="G4097" s="68"/>
      <c r="H4097" s="68"/>
    </row>
    <row r="4098" spans="1:8" x14ac:dyDescent="0.3">
      <c r="A4098" s="68"/>
      <c r="B4098" s="68"/>
      <c r="C4098" s="68"/>
      <c r="D4098" s="68"/>
      <c r="E4098" s="68"/>
      <c r="F4098" s="68"/>
      <c r="G4098" s="68"/>
      <c r="H4098" s="68"/>
    </row>
    <row r="4099" spans="1:8" x14ac:dyDescent="0.3">
      <c r="A4099" s="68"/>
      <c r="B4099" s="68"/>
      <c r="C4099" s="68"/>
      <c r="D4099" s="68"/>
      <c r="E4099" s="68"/>
      <c r="F4099" s="68"/>
      <c r="G4099" s="68"/>
      <c r="H4099" s="68"/>
    </row>
    <row r="4100" spans="1:8" x14ac:dyDescent="0.3">
      <c r="A4100" s="68"/>
      <c r="B4100" s="68"/>
      <c r="C4100" s="68"/>
      <c r="D4100" s="68"/>
      <c r="E4100" s="68"/>
      <c r="F4100" s="68"/>
      <c r="G4100" s="68"/>
      <c r="H4100" s="68"/>
    </row>
    <row r="4101" spans="1:8" x14ac:dyDescent="0.3">
      <c r="A4101" s="68"/>
      <c r="B4101" s="68"/>
      <c r="C4101" s="68"/>
      <c r="D4101" s="68"/>
      <c r="E4101" s="68"/>
      <c r="F4101" s="68"/>
      <c r="G4101" s="68"/>
      <c r="H4101" s="68"/>
    </row>
    <row r="4102" spans="1:8" x14ac:dyDescent="0.3">
      <c r="A4102" s="68"/>
      <c r="B4102" s="68"/>
      <c r="C4102" s="68"/>
      <c r="D4102" s="68"/>
      <c r="E4102" s="68"/>
      <c r="F4102" s="68"/>
      <c r="G4102" s="68"/>
      <c r="H4102" s="68"/>
    </row>
    <row r="4103" spans="1:8" x14ac:dyDescent="0.3">
      <c r="A4103" s="68"/>
      <c r="B4103" s="68"/>
      <c r="C4103" s="68"/>
      <c r="D4103" s="68"/>
      <c r="E4103" s="68"/>
      <c r="F4103" s="68"/>
      <c r="G4103" s="68"/>
      <c r="H4103" s="68"/>
    </row>
    <row r="4104" spans="1:8" x14ac:dyDescent="0.3">
      <c r="A4104" s="68"/>
      <c r="B4104" s="68"/>
      <c r="C4104" s="68"/>
      <c r="D4104" s="68"/>
      <c r="E4104" s="68"/>
      <c r="F4104" s="68"/>
      <c r="G4104" s="68"/>
      <c r="H4104" s="68"/>
    </row>
    <row r="4105" spans="1:8" x14ac:dyDescent="0.3">
      <c r="A4105" s="68"/>
      <c r="B4105" s="68"/>
      <c r="C4105" s="68"/>
      <c r="D4105" s="68"/>
      <c r="E4105" s="68"/>
      <c r="F4105" s="68"/>
      <c r="G4105" s="68"/>
      <c r="H4105" s="68"/>
    </row>
    <row r="4106" spans="1:8" x14ac:dyDescent="0.3">
      <c r="A4106" s="68"/>
      <c r="B4106" s="68"/>
      <c r="C4106" s="68"/>
      <c r="D4106" s="68"/>
      <c r="E4106" s="68"/>
      <c r="F4106" s="68"/>
      <c r="G4106" s="68"/>
      <c r="H4106" s="68"/>
    </row>
    <row r="4107" spans="1:8" x14ac:dyDescent="0.3">
      <c r="A4107" s="68"/>
      <c r="B4107" s="68"/>
      <c r="C4107" s="68"/>
      <c r="D4107" s="68"/>
      <c r="E4107" s="68"/>
      <c r="F4107" s="68"/>
      <c r="G4107" s="68"/>
      <c r="H4107" s="68"/>
    </row>
    <row r="4108" spans="1:8" x14ac:dyDescent="0.3">
      <c r="A4108" s="68"/>
      <c r="B4108" s="68"/>
      <c r="C4108" s="68"/>
      <c r="D4108" s="68"/>
      <c r="E4108" s="68"/>
      <c r="F4108" s="68"/>
      <c r="G4108" s="68"/>
      <c r="H4108" s="68"/>
    </row>
    <row r="4109" spans="1:8" x14ac:dyDescent="0.3">
      <c r="A4109" s="68"/>
      <c r="B4109" s="68"/>
      <c r="C4109" s="68"/>
      <c r="D4109" s="68"/>
      <c r="E4109" s="68"/>
      <c r="F4109" s="68"/>
      <c r="G4109" s="68"/>
      <c r="H4109" s="68"/>
    </row>
    <row r="4110" spans="1:8" x14ac:dyDescent="0.3">
      <c r="A4110" s="68"/>
      <c r="B4110" s="68"/>
      <c r="C4110" s="68"/>
      <c r="D4110" s="68"/>
      <c r="E4110" s="68"/>
      <c r="F4110" s="68"/>
      <c r="G4110" s="68"/>
      <c r="H4110" s="68"/>
    </row>
    <row r="4111" spans="1:8" x14ac:dyDescent="0.3">
      <c r="A4111" s="68"/>
      <c r="B4111" s="68"/>
      <c r="C4111" s="68"/>
      <c r="D4111" s="68"/>
      <c r="E4111" s="68"/>
      <c r="F4111" s="68"/>
      <c r="G4111" s="68"/>
      <c r="H4111" s="68"/>
    </row>
    <row r="4112" spans="1:8" x14ac:dyDescent="0.3">
      <c r="A4112" s="68"/>
      <c r="B4112" s="68"/>
      <c r="C4112" s="68"/>
      <c r="D4112" s="68"/>
      <c r="E4112" s="68"/>
      <c r="F4112" s="68"/>
      <c r="G4112" s="68"/>
      <c r="H4112" s="68"/>
    </row>
    <row r="4113" spans="1:8" x14ac:dyDescent="0.3">
      <c r="A4113" s="68"/>
      <c r="B4113" s="68"/>
      <c r="C4113" s="68"/>
      <c r="D4113" s="68"/>
      <c r="E4113" s="68"/>
      <c r="F4113" s="68"/>
      <c r="G4113" s="68"/>
      <c r="H4113" s="68"/>
    </row>
    <row r="4114" spans="1:8" x14ac:dyDescent="0.3">
      <c r="A4114" s="68"/>
      <c r="B4114" s="68"/>
      <c r="C4114" s="68"/>
      <c r="D4114" s="68"/>
      <c r="E4114" s="68"/>
      <c r="F4114" s="68"/>
      <c r="G4114" s="68"/>
      <c r="H4114" s="68"/>
    </row>
    <row r="4115" spans="1:8" x14ac:dyDescent="0.3">
      <c r="A4115" s="68"/>
      <c r="B4115" s="68"/>
      <c r="C4115" s="68"/>
      <c r="D4115" s="68"/>
      <c r="E4115" s="68"/>
      <c r="F4115" s="68"/>
      <c r="G4115" s="68"/>
      <c r="H4115" s="68"/>
    </row>
    <row r="4116" spans="1:8" x14ac:dyDescent="0.3">
      <c r="A4116" s="68"/>
      <c r="B4116" s="68"/>
      <c r="C4116" s="68"/>
      <c r="D4116" s="68"/>
      <c r="E4116" s="68"/>
      <c r="F4116" s="68"/>
      <c r="G4116" s="68"/>
      <c r="H4116" s="68"/>
    </row>
    <row r="4117" spans="1:8" x14ac:dyDescent="0.3">
      <c r="A4117" s="68"/>
      <c r="B4117" s="68"/>
      <c r="C4117" s="68"/>
      <c r="D4117" s="68"/>
      <c r="E4117" s="68"/>
      <c r="F4117" s="68"/>
      <c r="G4117" s="68"/>
      <c r="H4117" s="68"/>
    </row>
    <row r="4118" spans="1:8" x14ac:dyDescent="0.3">
      <c r="A4118" s="68"/>
      <c r="B4118" s="68"/>
      <c r="C4118" s="68"/>
      <c r="D4118" s="68"/>
      <c r="E4118" s="68"/>
      <c r="F4118" s="68"/>
      <c r="G4118" s="68"/>
      <c r="H4118" s="68"/>
    </row>
    <row r="4119" spans="1:8" x14ac:dyDescent="0.3">
      <c r="A4119" s="68"/>
      <c r="B4119" s="68"/>
      <c r="C4119" s="68"/>
      <c r="D4119" s="68"/>
      <c r="E4119" s="68"/>
      <c r="F4119" s="68"/>
      <c r="G4119" s="68"/>
      <c r="H4119" s="68"/>
    </row>
    <row r="4120" spans="1:8" x14ac:dyDescent="0.3">
      <c r="A4120" s="68"/>
      <c r="B4120" s="68"/>
      <c r="C4120" s="68"/>
      <c r="D4120" s="68"/>
      <c r="E4120" s="68"/>
      <c r="F4120" s="68"/>
      <c r="G4120" s="68"/>
      <c r="H4120" s="68"/>
    </row>
    <row r="4121" spans="1:8" x14ac:dyDescent="0.3">
      <c r="A4121" s="68"/>
      <c r="B4121" s="68"/>
      <c r="C4121" s="68"/>
      <c r="D4121" s="68"/>
      <c r="E4121" s="68"/>
      <c r="F4121" s="68"/>
      <c r="G4121" s="68"/>
      <c r="H4121" s="68"/>
    </row>
    <row r="4122" spans="1:8" x14ac:dyDescent="0.3">
      <c r="A4122" s="68"/>
      <c r="B4122" s="68"/>
      <c r="C4122" s="68"/>
      <c r="D4122" s="68"/>
      <c r="E4122" s="68"/>
      <c r="F4122" s="68"/>
      <c r="G4122" s="68"/>
      <c r="H4122" s="68"/>
    </row>
    <row r="4123" spans="1:8" x14ac:dyDescent="0.3">
      <c r="A4123" s="68"/>
      <c r="B4123" s="68"/>
      <c r="C4123" s="68"/>
      <c r="D4123" s="68"/>
      <c r="E4123" s="68"/>
      <c r="F4123" s="68"/>
      <c r="G4123" s="68"/>
      <c r="H4123" s="68"/>
    </row>
    <row r="4124" spans="1:8" x14ac:dyDescent="0.3">
      <c r="A4124" s="68"/>
      <c r="B4124" s="68"/>
      <c r="C4124" s="68"/>
      <c r="D4124" s="68"/>
      <c r="E4124" s="68"/>
      <c r="F4124" s="68"/>
      <c r="G4124" s="68"/>
      <c r="H4124" s="68"/>
    </row>
    <row r="4125" spans="1:8" x14ac:dyDescent="0.3">
      <c r="A4125" s="68"/>
      <c r="B4125" s="68"/>
      <c r="C4125" s="68"/>
      <c r="D4125" s="68"/>
      <c r="E4125" s="68"/>
      <c r="F4125" s="68"/>
      <c r="G4125" s="68"/>
      <c r="H4125" s="68"/>
    </row>
    <row r="4126" spans="1:8" x14ac:dyDescent="0.3">
      <c r="A4126" s="68"/>
      <c r="B4126" s="68"/>
      <c r="C4126" s="68"/>
      <c r="D4126" s="68"/>
      <c r="E4126" s="68"/>
      <c r="F4126" s="68"/>
      <c r="G4126" s="68"/>
      <c r="H4126" s="68"/>
    </row>
    <row r="4127" spans="1:8" x14ac:dyDescent="0.3">
      <c r="A4127" s="68"/>
      <c r="B4127" s="68"/>
      <c r="C4127" s="68"/>
      <c r="D4127" s="68"/>
      <c r="E4127" s="68"/>
      <c r="F4127" s="68"/>
      <c r="G4127" s="68"/>
      <c r="H4127" s="68"/>
    </row>
    <row r="4128" spans="1:8" x14ac:dyDescent="0.3">
      <c r="A4128" s="68"/>
      <c r="B4128" s="68"/>
      <c r="C4128" s="68"/>
      <c r="D4128" s="68"/>
      <c r="E4128" s="68"/>
      <c r="F4128" s="68"/>
      <c r="G4128" s="68"/>
      <c r="H4128" s="68"/>
    </row>
    <row r="4129" spans="1:8" x14ac:dyDescent="0.3">
      <c r="A4129" s="68"/>
      <c r="B4129" s="68"/>
      <c r="C4129" s="68"/>
      <c r="D4129" s="68"/>
      <c r="E4129" s="68"/>
      <c r="F4129" s="68"/>
      <c r="G4129" s="68"/>
      <c r="H4129" s="68"/>
    </row>
    <row r="4130" spans="1:8" x14ac:dyDescent="0.3">
      <c r="A4130" s="68"/>
      <c r="B4130" s="68"/>
      <c r="C4130" s="68"/>
      <c r="D4130" s="68"/>
      <c r="E4130" s="68"/>
      <c r="F4130" s="68"/>
      <c r="G4130" s="68"/>
      <c r="H4130" s="68"/>
    </row>
    <row r="4131" spans="1:8" x14ac:dyDescent="0.3">
      <c r="A4131" s="68"/>
      <c r="B4131" s="68"/>
      <c r="C4131" s="68"/>
      <c r="D4131" s="68"/>
      <c r="E4131" s="68"/>
      <c r="F4131" s="68"/>
      <c r="G4131" s="68"/>
      <c r="H4131" s="68"/>
    </row>
    <row r="4132" spans="1:8" x14ac:dyDescent="0.3">
      <c r="A4132" s="68"/>
      <c r="B4132" s="68"/>
      <c r="C4132" s="68"/>
      <c r="D4132" s="68"/>
      <c r="E4132" s="68"/>
      <c r="F4132" s="68"/>
      <c r="G4132" s="68"/>
      <c r="H4132" s="68"/>
    </row>
    <row r="4133" spans="1:8" x14ac:dyDescent="0.3">
      <c r="A4133" s="68"/>
      <c r="B4133" s="68"/>
      <c r="C4133" s="68"/>
      <c r="D4133" s="68"/>
      <c r="E4133" s="68"/>
      <c r="F4133" s="68"/>
      <c r="G4133" s="68"/>
      <c r="H4133" s="68"/>
    </row>
    <row r="4134" spans="1:8" x14ac:dyDescent="0.3">
      <c r="A4134" s="68"/>
      <c r="B4134" s="68"/>
      <c r="C4134" s="68"/>
      <c r="D4134" s="68"/>
      <c r="E4134" s="68"/>
      <c r="F4134" s="68"/>
      <c r="G4134" s="68"/>
      <c r="H4134" s="68"/>
    </row>
    <row r="4135" spans="1:8" x14ac:dyDescent="0.3">
      <c r="A4135" s="68"/>
      <c r="B4135" s="68"/>
      <c r="C4135" s="68"/>
      <c r="D4135" s="68"/>
      <c r="E4135" s="68"/>
      <c r="F4135" s="68"/>
      <c r="G4135" s="68"/>
      <c r="H4135" s="68"/>
    </row>
    <row r="4136" spans="1:8" x14ac:dyDescent="0.3">
      <c r="A4136" s="68"/>
      <c r="B4136" s="68"/>
      <c r="C4136" s="68"/>
      <c r="D4136" s="68"/>
      <c r="E4136" s="68"/>
      <c r="F4136" s="68"/>
      <c r="G4136" s="68"/>
      <c r="H4136" s="68"/>
    </row>
    <row r="4137" spans="1:8" x14ac:dyDescent="0.3">
      <c r="A4137" s="68"/>
      <c r="B4137" s="68"/>
      <c r="C4137" s="68"/>
      <c r="D4137" s="68"/>
      <c r="E4137" s="68"/>
      <c r="F4137" s="68"/>
      <c r="G4137" s="68"/>
      <c r="H4137" s="68"/>
    </row>
    <row r="4138" spans="1:8" x14ac:dyDescent="0.3">
      <c r="A4138" s="68"/>
      <c r="B4138" s="68"/>
      <c r="C4138" s="68"/>
      <c r="D4138" s="68"/>
      <c r="E4138" s="68"/>
      <c r="F4138" s="68"/>
      <c r="G4138" s="68"/>
      <c r="H4138" s="68"/>
    </row>
    <row r="4139" spans="1:8" x14ac:dyDescent="0.3">
      <c r="A4139" s="68"/>
      <c r="B4139" s="68"/>
      <c r="C4139" s="68"/>
      <c r="D4139" s="68"/>
      <c r="E4139" s="68"/>
      <c r="F4139" s="68"/>
      <c r="G4139" s="68"/>
      <c r="H4139" s="68"/>
    </row>
    <row r="4140" spans="1:8" x14ac:dyDescent="0.3">
      <c r="A4140" s="68"/>
      <c r="B4140" s="68"/>
      <c r="C4140" s="68"/>
      <c r="D4140" s="68"/>
      <c r="E4140" s="68"/>
      <c r="F4140" s="68"/>
      <c r="G4140" s="68"/>
      <c r="H4140" s="68"/>
    </row>
    <row r="4141" spans="1:8" x14ac:dyDescent="0.3">
      <c r="A4141" s="68"/>
      <c r="B4141" s="68"/>
      <c r="C4141" s="68"/>
      <c r="D4141" s="68"/>
      <c r="E4141" s="68"/>
      <c r="F4141" s="68"/>
      <c r="G4141" s="68"/>
      <c r="H4141" s="68"/>
    </row>
    <row r="4142" spans="1:8" x14ac:dyDescent="0.3">
      <c r="A4142" s="68"/>
      <c r="B4142" s="68"/>
      <c r="C4142" s="68"/>
      <c r="D4142" s="68"/>
      <c r="E4142" s="68"/>
      <c r="F4142" s="68"/>
      <c r="G4142" s="68"/>
      <c r="H4142" s="68"/>
    </row>
    <row r="4143" spans="1:8" x14ac:dyDescent="0.3">
      <c r="A4143" s="68"/>
      <c r="B4143" s="68"/>
      <c r="C4143" s="68"/>
      <c r="D4143" s="68"/>
      <c r="E4143" s="68"/>
      <c r="F4143" s="68"/>
      <c r="G4143" s="68"/>
      <c r="H4143" s="68"/>
    </row>
    <row r="4144" spans="1:8" x14ac:dyDescent="0.3">
      <c r="A4144" s="68"/>
      <c r="B4144" s="68"/>
      <c r="C4144" s="68"/>
      <c r="D4144" s="68"/>
      <c r="E4144" s="68"/>
      <c r="F4144" s="68"/>
      <c r="G4144" s="68"/>
      <c r="H4144" s="68"/>
    </row>
    <row r="4145" spans="1:8" x14ac:dyDescent="0.3">
      <c r="A4145" s="68"/>
      <c r="B4145" s="68"/>
      <c r="C4145" s="68"/>
      <c r="D4145" s="68"/>
      <c r="E4145" s="68"/>
      <c r="F4145" s="68"/>
      <c r="G4145" s="68"/>
      <c r="H4145" s="68"/>
    </row>
    <row r="4146" spans="1:8" x14ac:dyDescent="0.3">
      <c r="A4146" s="68"/>
      <c r="B4146" s="68"/>
      <c r="C4146" s="68"/>
      <c r="D4146" s="68"/>
      <c r="E4146" s="68"/>
      <c r="F4146" s="68"/>
      <c r="G4146" s="68"/>
      <c r="H4146" s="68"/>
    </row>
    <row r="4147" spans="1:8" x14ac:dyDescent="0.3">
      <c r="A4147" s="68"/>
      <c r="B4147" s="68"/>
      <c r="C4147" s="68"/>
      <c r="D4147" s="68"/>
      <c r="E4147" s="68"/>
      <c r="F4147" s="68"/>
      <c r="G4147" s="68"/>
      <c r="H4147" s="68"/>
    </row>
    <row r="4148" spans="1:8" x14ac:dyDescent="0.3">
      <c r="A4148" s="68"/>
      <c r="B4148" s="68"/>
      <c r="C4148" s="68"/>
      <c r="D4148" s="68"/>
      <c r="E4148" s="68"/>
      <c r="F4148" s="68"/>
      <c r="G4148" s="68"/>
      <c r="H4148" s="68"/>
    </row>
    <row r="4149" spans="1:8" x14ac:dyDescent="0.3">
      <c r="A4149" s="68"/>
      <c r="B4149" s="68"/>
      <c r="C4149" s="68"/>
      <c r="D4149" s="68"/>
      <c r="E4149" s="68"/>
      <c r="F4149" s="68"/>
      <c r="G4149" s="68"/>
      <c r="H4149" s="68"/>
    </row>
    <row r="4150" spans="1:8" x14ac:dyDescent="0.3">
      <c r="A4150" s="68"/>
      <c r="B4150" s="68"/>
      <c r="C4150" s="68"/>
      <c r="D4150" s="68"/>
      <c r="E4150" s="68"/>
      <c r="F4150" s="68"/>
      <c r="G4150" s="68"/>
      <c r="H4150" s="68"/>
    </row>
    <row r="4151" spans="1:8" x14ac:dyDescent="0.3">
      <c r="A4151" s="68"/>
      <c r="B4151" s="68"/>
      <c r="C4151" s="68"/>
      <c r="D4151" s="68"/>
      <c r="E4151" s="68"/>
      <c r="F4151" s="68"/>
      <c r="G4151" s="68"/>
      <c r="H4151" s="68"/>
    </row>
    <row r="4152" spans="1:8" x14ac:dyDescent="0.3">
      <c r="A4152" s="68"/>
      <c r="B4152" s="68"/>
      <c r="C4152" s="68"/>
      <c r="D4152" s="68"/>
      <c r="E4152" s="68"/>
      <c r="F4152" s="68"/>
      <c r="G4152" s="68"/>
      <c r="H4152" s="68"/>
    </row>
    <row r="4153" spans="1:8" x14ac:dyDescent="0.3">
      <c r="A4153" s="68"/>
      <c r="B4153" s="68"/>
      <c r="C4153" s="68"/>
      <c r="D4153" s="68"/>
      <c r="E4153" s="68"/>
      <c r="F4153" s="68"/>
      <c r="G4153" s="68"/>
      <c r="H4153" s="68"/>
    </row>
    <row r="4154" spans="1:8" x14ac:dyDescent="0.3">
      <c r="A4154" s="68"/>
      <c r="B4154" s="68"/>
      <c r="C4154" s="68"/>
      <c r="D4154" s="68"/>
      <c r="E4154" s="68"/>
      <c r="F4154" s="68"/>
      <c r="G4154" s="68"/>
      <c r="H4154" s="68"/>
    </row>
    <row r="4155" spans="1:8" x14ac:dyDescent="0.3">
      <c r="A4155" s="68"/>
      <c r="B4155" s="68"/>
      <c r="C4155" s="68"/>
      <c r="D4155" s="68"/>
      <c r="E4155" s="68"/>
      <c r="F4155" s="68"/>
      <c r="G4155" s="68"/>
      <c r="H4155" s="68"/>
    </row>
    <row r="4156" spans="1:8" x14ac:dyDescent="0.3">
      <c r="A4156" s="68"/>
      <c r="B4156" s="68"/>
      <c r="C4156" s="68"/>
      <c r="D4156" s="68"/>
      <c r="E4156" s="68"/>
      <c r="F4156" s="68"/>
      <c r="G4156" s="68"/>
      <c r="H4156" s="68"/>
    </row>
    <row r="4157" spans="1:8" x14ac:dyDescent="0.3">
      <c r="A4157" s="68"/>
      <c r="B4157" s="68"/>
      <c r="C4157" s="68"/>
      <c r="D4157" s="68"/>
      <c r="E4157" s="68"/>
      <c r="F4157" s="68"/>
      <c r="G4157" s="68"/>
      <c r="H4157" s="68"/>
    </row>
    <row r="4158" spans="1:8" x14ac:dyDescent="0.3">
      <c r="A4158" s="68"/>
      <c r="B4158" s="68"/>
      <c r="C4158" s="68"/>
      <c r="D4158" s="68"/>
      <c r="E4158" s="68"/>
      <c r="F4158" s="68"/>
      <c r="G4158" s="68"/>
      <c r="H4158" s="68"/>
    </row>
    <row r="4159" spans="1:8" x14ac:dyDescent="0.3">
      <c r="A4159" s="68"/>
      <c r="B4159" s="68"/>
      <c r="C4159" s="68"/>
      <c r="D4159" s="68"/>
      <c r="E4159" s="68"/>
      <c r="F4159" s="68"/>
      <c r="G4159" s="68"/>
      <c r="H4159" s="68"/>
    </row>
    <row r="4160" spans="1:8" x14ac:dyDescent="0.3">
      <c r="A4160" s="68"/>
      <c r="B4160" s="68"/>
      <c r="C4160" s="68"/>
      <c r="D4160" s="68"/>
      <c r="E4160" s="68"/>
      <c r="F4160" s="68"/>
      <c r="G4160" s="68"/>
      <c r="H4160" s="68"/>
    </row>
    <row r="4161" spans="1:8" x14ac:dyDescent="0.3">
      <c r="A4161" s="68"/>
      <c r="B4161" s="68"/>
      <c r="C4161" s="68"/>
      <c r="D4161" s="68"/>
      <c r="E4161" s="68"/>
      <c r="F4161" s="68"/>
      <c r="G4161" s="68"/>
      <c r="H4161" s="68"/>
    </row>
    <row r="4162" spans="1:8" x14ac:dyDescent="0.3">
      <c r="A4162" s="68"/>
      <c r="B4162" s="68"/>
      <c r="C4162" s="68"/>
      <c r="D4162" s="68"/>
      <c r="E4162" s="68"/>
      <c r="F4162" s="68"/>
      <c r="G4162" s="68"/>
      <c r="H4162" s="68"/>
    </row>
    <row r="4163" spans="1:8" x14ac:dyDescent="0.3">
      <c r="A4163" s="68"/>
      <c r="B4163" s="68"/>
      <c r="C4163" s="68"/>
      <c r="D4163" s="68"/>
      <c r="E4163" s="68"/>
      <c r="F4163" s="68"/>
      <c r="G4163" s="68"/>
      <c r="H4163" s="68"/>
    </row>
    <row r="4164" spans="1:8" x14ac:dyDescent="0.3">
      <c r="A4164" s="68"/>
      <c r="B4164" s="68"/>
      <c r="C4164" s="68"/>
      <c r="D4164" s="68"/>
      <c r="E4164" s="68"/>
      <c r="F4164" s="68"/>
      <c r="G4164" s="68"/>
      <c r="H4164" s="68"/>
    </row>
    <row r="4165" spans="1:8" x14ac:dyDescent="0.3">
      <c r="A4165" s="68"/>
      <c r="B4165" s="68"/>
      <c r="C4165" s="68"/>
      <c r="D4165" s="68"/>
      <c r="E4165" s="68"/>
      <c r="F4165" s="68"/>
      <c r="G4165" s="68"/>
      <c r="H4165" s="68"/>
    </row>
    <row r="4166" spans="1:8" x14ac:dyDescent="0.3">
      <c r="A4166" s="68"/>
      <c r="B4166" s="68"/>
      <c r="C4166" s="68"/>
      <c r="D4166" s="68"/>
      <c r="E4166" s="68"/>
      <c r="F4166" s="68"/>
      <c r="G4166" s="68"/>
      <c r="H4166" s="68"/>
    </row>
    <row r="4167" spans="1:8" x14ac:dyDescent="0.3">
      <c r="A4167" s="68"/>
      <c r="B4167" s="68"/>
      <c r="C4167" s="68"/>
      <c r="D4167" s="68"/>
      <c r="E4167" s="68"/>
      <c r="F4167" s="68"/>
      <c r="G4167" s="68"/>
      <c r="H4167" s="68"/>
    </row>
    <row r="4168" spans="1:8" x14ac:dyDescent="0.3">
      <c r="A4168" s="68"/>
      <c r="B4168" s="68"/>
      <c r="C4168" s="68"/>
      <c r="D4168" s="68"/>
      <c r="E4168" s="68"/>
      <c r="F4168" s="68"/>
      <c r="G4168" s="68"/>
      <c r="H4168" s="68"/>
    </row>
    <row r="4169" spans="1:8" x14ac:dyDescent="0.3">
      <c r="A4169" s="68"/>
      <c r="B4169" s="68"/>
      <c r="C4169" s="68"/>
      <c r="D4169" s="68"/>
      <c r="E4169" s="68"/>
      <c r="F4169" s="68"/>
      <c r="G4169" s="68"/>
      <c r="H4169" s="68"/>
    </row>
    <row r="4170" spans="1:8" x14ac:dyDescent="0.3">
      <c r="A4170" s="68"/>
      <c r="B4170" s="68"/>
      <c r="C4170" s="68"/>
      <c r="D4170" s="68"/>
      <c r="E4170" s="68"/>
      <c r="F4170" s="68"/>
      <c r="G4170" s="68"/>
      <c r="H4170" s="68"/>
    </row>
    <row r="4171" spans="1:8" x14ac:dyDescent="0.3">
      <c r="A4171" s="68"/>
      <c r="B4171" s="68"/>
      <c r="C4171" s="68"/>
      <c r="D4171" s="68"/>
      <c r="E4171" s="68"/>
      <c r="F4171" s="68"/>
      <c r="G4171" s="68"/>
      <c r="H4171" s="68"/>
    </row>
    <row r="4172" spans="1:8" x14ac:dyDescent="0.3">
      <c r="A4172" s="68"/>
      <c r="B4172" s="68"/>
      <c r="C4172" s="68"/>
      <c r="D4172" s="68"/>
      <c r="E4172" s="68"/>
      <c r="F4172" s="68"/>
      <c r="G4172" s="68"/>
      <c r="H4172" s="68"/>
    </row>
    <row r="4173" spans="1:8" x14ac:dyDescent="0.3">
      <c r="A4173" s="68"/>
      <c r="B4173" s="68"/>
      <c r="C4173" s="68"/>
      <c r="D4173" s="68"/>
      <c r="E4173" s="68"/>
      <c r="F4173" s="68"/>
      <c r="G4173" s="68"/>
      <c r="H4173" s="68"/>
    </row>
    <row r="4174" spans="1:8" x14ac:dyDescent="0.3">
      <c r="A4174" s="68"/>
      <c r="B4174" s="68"/>
      <c r="C4174" s="68"/>
      <c r="D4174" s="68"/>
      <c r="E4174" s="68"/>
      <c r="F4174" s="68"/>
      <c r="G4174" s="68"/>
      <c r="H4174" s="68"/>
    </row>
    <row r="4175" spans="1:8" x14ac:dyDescent="0.3">
      <c r="A4175" s="68"/>
      <c r="B4175" s="68"/>
      <c r="C4175" s="68"/>
      <c r="D4175" s="68"/>
      <c r="E4175" s="68"/>
      <c r="F4175" s="68"/>
      <c r="G4175" s="68"/>
      <c r="H4175" s="68"/>
    </row>
    <row r="4176" spans="1:8" x14ac:dyDescent="0.3">
      <c r="A4176" s="68"/>
      <c r="B4176" s="68"/>
      <c r="C4176" s="68"/>
      <c r="D4176" s="68"/>
      <c r="E4176" s="68"/>
      <c r="F4176" s="68"/>
      <c r="G4176" s="68"/>
      <c r="H4176" s="68"/>
    </row>
    <row r="4177" spans="1:8" x14ac:dyDescent="0.3">
      <c r="A4177" s="68"/>
      <c r="B4177" s="68"/>
      <c r="C4177" s="68"/>
      <c r="D4177" s="68"/>
      <c r="E4177" s="68"/>
      <c r="F4177" s="68"/>
      <c r="G4177" s="68"/>
      <c r="H4177" s="68"/>
    </row>
    <row r="4178" spans="1:8" x14ac:dyDescent="0.3">
      <c r="A4178" s="68"/>
      <c r="B4178" s="68"/>
      <c r="C4178" s="68"/>
      <c r="D4178" s="68"/>
      <c r="E4178" s="68"/>
      <c r="F4178" s="68"/>
      <c r="G4178" s="68"/>
      <c r="H4178" s="68"/>
    </row>
    <row r="4179" spans="1:8" x14ac:dyDescent="0.3">
      <c r="A4179" s="68"/>
      <c r="B4179" s="68"/>
      <c r="C4179" s="68"/>
      <c r="D4179" s="68"/>
      <c r="E4179" s="68"/>
      <c r="F4179" s="68"/>
      <c r="G4179" s="68"/>
      <c r="H4179" s="68"/>
    </row>
    <row r="4180" spans="1:8" x14ac:dyDescent="0.3">
      <c r="A4180" s="68"/>
      <c r="B4180" s="68"/>
      <c r="C4180" s="68"/>
      <c r="D4180" s="68"/>
      <c r="E4180" s="68"/>
      <c r="F4180" s="68"/>
      <c r="G4180" s="68"/>
      <c r="H4180" s="68"/>
    </row>
    <row r="4181" spans="1:8" x14ac:dyDescent="0.3">
      <c r="A4181" s="68"/>
      <c r="B4181" s="68"/>
      <c r="C4181" s="68"/>
      <c r="D4181" s="68"/>
      <c r="E4181" s="68"/>
      <c r="F4181" s="68"/>
      <c r="G4181" s="68"/>
      <c r="H4181" s="68"/>
    </row>
    <row r="4182" spans="1:8" x14ac:dyDescent="0.3">
      <c r="A4182" s="68"/>
      <c r="B4182" s="68"/>
      <c r="C4182" s="68"/>
      <c r="D4182" s="68"/>
      <c r="E4182" s="68"/>
      <c r="F4182" s="68"/>
      <c r="G4182" s="68"/>
      <c r="H4182" s="68"/>
    </row>
    <row r="4183" spans="1:8" x14ac:dyDescent="0.3">
      <c r="A4183" s="68"/>
      <c r="B4183" s="68"/>
      <c r="C4183" s="68"/>
      <c r="D4183" s="68"/>
      <c r="E4183" s="68"/>
      <c r="F4183" s="68"/>
      <c r="G4183" s="68"/>
      <c r="H4183" s="68"/>
    </row>
    <row r="4184" spans="1:8" x14ac:dyDescent="0.3">
      <c r="A4184" s="68"/>
      <c r="B4184" s="68"/>
      <c r="C4184" s="68"/>
      <c r="D4184" s="68"/>
      <c r="E4184" s="68"/>
      <c r="F4184" s="68"/>
      <c r="G4184" s="68"/>
      <c r="H4184" s="68"/>
    </row>
    <row r="4185" spans="1:8" x14ac:dyDescent="0.3">
      <c r="A4185" s="68"/>
      <c r="B4185" s="68"/>
      <c r="C4185" s="68"/>
      <c r="D4185" s="68"/>
      <c r="E4185" s="68"/>
      <c r="F4185" s="68"/>
      <c r="G4185" s="68"/>
      <c r="H4185" s="68"/>
    </row>
    <row r="4186" spans="1:8" x14ac:dyDescent="0.3">
      <c r="A4186" s="68"/>
      <c r="B4186" s="68"/>
      <c r="C4186" s="68"/>
      <c r="D4186" s="68"/>
      <c r="E4186" s="68"/>
      <c r="F4186" s="68"/>
      <c r="G4186" s="68"/>
      <c r="H4186" s="68"/>
    </row>
    <row r="4187" spans="1:8" x14ac:dyDescent="0.3">
      <c r="A4187" s="68"/>
      <c r="B4187" s="68"/>
      <c r="C4187" s="68"/>
      <c r="D4187" s="68"/>
      <c r="E4187" s="68"/>
      <c r="F4187" s="68"/>
      <c r="G4187" s="68"/>
      <c r="H4187" s="68"/>
    </row>
    <row r="4188" spans="1:8" x14ac:dyDescent="0.3">
      <c r="A4188" s="68"/>
      <c r="B4188" s="68"/>
      <c r="C4188" s="68"/>
      <c r="D4188" s="68"/>
      <c r="E4188" s="68"/>
      <c r="F4188" s="68"/>
      <c r="G4188" s="68"/>
      <c r="H4188" s="68"/>
    </row>
    <row r="4189" spans="1:8" x14ac:dyDescent="0.3">
      <c r="A4189" s="68"/>
      <c r="B4189" s="68"/>
      <c r="C4189" s="68"/>
      <c r="D4189" s="68"/>
      <c r="E4189" s="68"/>
      <c r="F4189" s="68"/>
      <c r="G4189" s="68"/>
      <c r="H4189" s="68"/>
    </row>
    <row r="4190" spans="1:8" x14ac:dyDescent="0.3">
      <c r="A4190" s="68"/>
      <c r="B4190" s="68"/>
      <c r="C4190" s="68"/>
      <c r="D4190" s="68"/>
      <c r="E4190" s="68"/>
      <c r="F4190" s="68"/>
      <c r="G4190" s="68"/>
      <c r="H4190" s="68"/>
    </row>
    <row r="4191" spans="1:8" x14ac:dyDescent="0.3">
      <c r="A4191" s="68"/>
      <c r="B4191" s="68"/>
      <c r="C4191" s="68"/>
      <c r="D4191" s="68"/>
      <c r="E4191" s="68"/>
      <c r="F4191" s="68"/>
      <c r="G4191" s="68"/>
      <c r="H4191" s="68"/>
    </row>
    <row r="4192" spans="1:8" x14ac:dyDescent="0.3">
      <c r="A4192" s="68"/>
      <c r="B4192" s="68"/>
      <c r="C4192" s="68"/>
      <c r="D4192" s="68"/>
      <c r="E4192" s="68"/>
      <c r="F4192" s="68"/>
      <c r="G4192" s="68"/>
      <c r="H4192" s="68"/>
    </row>
    <row r="4193" spans="1:8" x14ac:dyDescent="0.3">
      <c r="A4193" s="68"/>
      <c r="B4193" s="68"/>
      <c r="C4193" s="68"/>
      <c r="D4193" s="68"/>
      <c r="E4193" s="68"/>
      <c r="F4193" s="68"/>
      <c r="G4193" s="68"/>
      <c r="H4193" s="68"/>
    </row>
    <row r="4194" spans="1:8" x14ac:dyDescent="0.3">
      <c r="A4194" s="68"/>
      <c r="B4194" s="68"/>
      <c r="C4194" s="68"/>
      <c r="D4194" s="68"/>
      <c r="E4194" s="68"/>
      <c r="F4194" s="68"/>
      <c r="G4194" s="68"/>
      <c r="H4194" s="68"/>
    </row>
    <row r="4195" spans="1:8" x14ac:dyDescent="0.3">
      <c r="A4195" s="68"/>
      <c r="B4195" s="68"/>
      <c r="C4195" s="68"/>
      <c r="D4195" s="68"/>
      <c r="E4195" s="68"/>
      <c r="F4195" s="68"/>
      <c r="G4195" s="68"/>
      <c r="H4195" s="68"/>
    </row>
    <row r="4196" spans="1:8" x14ac:dyDescent="0.3">
      <c r="A4196" s="68"/>
      <c r="B4196" s="68"/>
      <c r="C4196" s="68"/>
      <c r="D4196" s="68"/>
      <c r="E4196" s="68"/>
      <c r="F4196" s="68"/>
      <c r="G4196" s="68"/>
      <c r="H4196" s="68"/>
    </row>
    <row r="4197" spans="1:8" x14ac:dyDescent="0.3">
      <c r="A4197" s="68"/>
      <c r="B4197" s="68"/>
      <c r="C4197" s="68"/>
      <c r="D4197" s="68"/>
      <c r="E4197" s="68"/>
      <c r="F4197" s="68"/>
      <c r="G4197" s="68"/>
      <c r="H4197" s="68"/>
    </row>
    <row r="4198" spans="1:8" x14ac:dyDescent="0.3">
      <c r="A4198" s="68"/>
      <c r="B4198" s="68"/>
      <c r="C4198" s="68"/>
      <c r="D4198" s="68"/>
      <c r="E4198" s="68"/>
      <c r="F4198" s="68"/>
      <c r="G4198" s="68"/>
      <c r="H4198" s="68"/>
    </row>
    <row r="4199" spans="1:8" x14ac:dyDescent="0.3">
      <c r="A4199" s="68"/>
      <c r="B4199" s="68"/>
      <c r="C4199" s="68"/>
      <c r="D4199" s="68"/>
      <c r="E4199" s="68"/>
      <c r="F4199" s="68"/>
      <c r="G4199" s="68"/>
      <c r="H4199" s="68"/>
    </row>
    <row r="4200" spans="1:8" x14ac:dyDescent="0.3">
      <c r="A4200" s="68"/>
      <c r="B4200" s="68"/>
      <c r="C4200" s="68"/>
      <c r="D4200" s="68"/>
      <c r="E4200" s="68"/>
      <c r="F4200" s="68"/>
      <c r="G4200" s="68"/>
      <c r="H4200" s="68"/>
    </row>
    <row r="4201" spans="1:8" x14ac:dyDescent="0.3">
      <c r="A4201" s="68"/>
      <c r="B4201" s="68"/>
      <c r="C4201" s="68"/>
      <c r="D4201" s="68"/>
      <c r="E4201" s="68"/>
      <c r="F4201" s="68"/>
      <c r="G4201" s="68"/>
      <c r="H4201" s="68"/>
    </row>
    <row r="4202" spans="1:8" x14ac:dyDescent="0.3">
      <c r="A4202" s="68"/>
      <c r="B4202" s="68"/>
      <c r="C4202" s="68"/>
      <c r="D4202" s="68"/>
      <c r="E4202" s="68"/>
      <c r="F4202" s="68"/>
      <c r="G4202" s="68"/>
      <c r="H4202" s="68"/>
    </row>
    <row r="4203" spans="1:8" x14ac:dyDescent="0.3">
      <c r="A4203" s="68"/>
      <c r="B4203" s="68"/>
      <c r="C4203" s="68"/>
      <c r="D4203" s="68"/>
      <c r="E4203" s="68"/>
      <c r="F4203" s="68"/>
      <c r="G4203" s="68"/>
      <c r="H4203" s="68"/>
    </row>
    <row r="4204" spans="1:8" x14ac:dyDescent="0.3">
      <c r="A4204" s="68"/>
      <c r="B4204" s="68"/>
      <c r="C4204" s="68"/>
      <c r="D4204" s="68"/>
      <c r="E4204" s="68"/>
      <c r="F4204" s="68"/>
      <c r="G4204" s="68"/>
      <c r="H4204" s="68"/>
    </row>
    <row r="4205" spans="1:8" x14ac:dyDescent="0.3">
      <c r="A4205" s="68"/>
      <c r="B4205" s="68"/>
      <c r="C4205" s="68"/>
      <c r="D4205" s="68"/>
      <c r="E4205" s="68"/>
      <c r="F4205" s="68"/>
      <c r="G4205" s="68"/>
      <c r="H4205" s="68"/>
    </row>
    <row r="4206" spans="1:8" x14ac:dyDescent="0.3">
      <c r="A4206" s="68"/>
      <c r="B4206" s="68"/>
      <c r="C4206" s="68"/>
      <c r="D4206" s="68"/>
      <c r="E4206" s="68"/>
      <c r="F4206" s="68"/>
      <c r="G4206" s="68"/>
      <c r="H4206" s="68"/>
    </row>
    <row r="4207" spans="1:8" x14ac:dyDescent="0.3">
      <c r="A4207" s="68"/>
      <c r="B4207" s="68"/>
      <c r="C4207" s="68"/>
      <c r="D4207" s="68"/>
      <c r="E4207" s="68"/>
      <c r="F4207" s="68"/>
      <c r="G4207" s="68"/>
      <c r="H4207" s="68"/>
    </row>
    <row r="4208" spans="1:8" x14ac:dyDescent="0.3">
      <c r="A4208" s="68"/>
      <c r="B4208" s="68"/>
      <c r="C4208" s="68"/>
      <c r="D4208" s="68"/>
      <c r="E4208" s="68"/>
      <c r="F4208" s="68"/>
      <c r="G4208" s="68"/>
      <c r="H4208" s="68"/>
    </row>
    <row r="4209" spans="1:8" x14ac:dyDescent="0.3">
      <c r="A4209" s="68"/>
      <c r="B4209" s="68"/>
      <c r="C4209" s="68"/>
      <c r="D4209" s="68"/>
      <c r="E4209" s="68"/>
      <c r="F4209" s="68"/>
      <c r="G4209" s="68"/>
      <c r="H4209" s="68"/>
    </row>
    <row r="4210" spans="1:8" x14ac:dyDescent="0.3">
      <c r="A4210" s="68"/>
      <c r="B4210" s="68"/>
      <c r="C4210" s="68"/>
      <c r="D4210" s="68"/>
      <c r="E4210" s="68"/>
      <c r="F4210" s="68"/>
      <c r="G4210" s="68"/>
      <c r="H4210" s="68"/>
    </row>
    <row r="4211" spans="1:8" x14ac:dyDescent="0.3">
      <c r="A4211" s="68"/>
      <c r="B4211" s="68"/>
      <c r="C4211" s="68"/>
      <c r="D4211" s="68"/>
      <c r="E4211" s="68"/>
      <c r="F4211" s="68"/>
      <c r="G4211" s="68"/>
      <c r="H4211" s="68"/>
    </row>
    <row r="4212" spans="1:8" x14ac:dyDescent="0.3">
      <c r="A4212" s="68"/>
      <c r="B4212" s="68"/>
      <c r="C4212" s="68"/>
      <c r="D4212" s="68"/>
      <c r="E4212" s="68"/>
      <c r="F4212" s="68"/>
      <c r="G4212" s="68"/>
      <c r="H4212" s="68"/>
    </row>
    <row r="4213" spans="1:8" x14ac:dyDescent="0.3">
      <c r="A4213" s="68"/>
      <c r="B4213" s="68"/>
      <c r="C4213" s="68"/>
      <c r="D4213" s="68"/>
      <c r="E4213" s="68"/>
      <c r="F4213" s="68"/>
      <c r="G4213" s="68"/>
      <c r="H4213" s="68"/>
    </row>
    <row r="4214" spans="1:8" x14ac:dyDescent="0.3">
      <c r="A4214" s="68"/>
      <c r="B4214" s="68"/>
      <c r="C4214" s="68"/>
      <c r="D4214" s="68"/>
      <c r="E4214" s="68"/>
      <c r="F4214" s="68"/>
      <c r="G4214" s="68"/>
      <c r="H4214" s="68"/>
    </row>
    <row r="4215" spans="1:8" x14ac:dyDescent="0.3">
      <c r="A4215" s="68"/>
      <c r="B4215" s="68"/>
      <c r="C4215" s="68"/>
      <c r="D4215" s="68"/>
      <c r="E4215" s="68"/>
      <c r="F4215" s="68"/>
      <c r="G4215" s="68"/>
      <c r="H4215" s="68"/>
    </row>
    <row r="4216" spans="1:8" x14ac:dyDescent="0.3">
      <c r="A4216" s="68"/>
      <c r="B4216" s="68"/>
      <c r="C4216" s="68"/>
      <c r="D4216" s="68"/>
      <c r="E4216" s="68"/>
      <c r="F4216" s="68"/>
      <c r="G4216" s="68"/>
      <c r="H4216" s="68"/>
    </row>
    <row r="4217" spans="1:8" x14ac:dyDescent="0.3">
      <c r="A4217" s="68"/>
      <c r="B4217" s="68"/>
      <c r="C4217" s="68"/>
      <c r="D4217" s="68"/>
      <c r="E4217" s="68"/>
      <c r="F4217" s="68"/>
      <c r="G4217" s="68"/>
      <c r="H4217" s="68"/>
    </row>
    <row r="4218" spans="1:8" x14ac:dyDescent="0.3">
      <c r="A4218" s="68"/>
      <c r="B4218" s="68"/>
      <c r="C4218" s="68"/>
      <c r="D4218" s="68"/>
      <c r="E4218" s="68"/>
      <c r="F4218" s="68"/>
      <c r="G4218" s="68"/>
      <c r="H4218" s="68"/>
    </row>
    <row r="4219" spans="1:8" x14ac:dyDescent="0.3">
      <c r="A4219" s="68"/>
      <c r="B4219" s="68"/>
      <c r="C4219" s="68"/>
      <c r="D4219" s="68"/>
      <c r="E4219" s="68"/>
      <c r="F4219" s="68"/>
      <c r="G4219" s="68"/>
      <c r="H4219" s="68"/>
    </row>
    <row r="4220" spans="1:8" x14ac:dyDescent="0.3">
      <c r="A4220" s="68"/>
      <c r="B4220" s="68"/>
      <c r="C4220" s="68"/>
      <c r="D4220" s="68"/>
      <c r="E4220" s="68"/>
      <c r="F4220" s="68"/>
      <c r="G4220" s="68"/>
      <c r="H4220" s="68"/>
    </row>
    <row r="4221" spans="1:8" x14ac:dyDescent="0.3">
      <c r="A4221" s="68"/>
      <c r="B4221" s="68"/>
      <c r="C4221" s="68"/>
      <c r="D4221" s="68"/>
      <c r="E4221" s="68"/>
      <c r="F4221" s="68"/>
      <c r="G4221" s="68"/>
      <c r="H4221" s="68"/>
    </row>
    <row r="4222" spans="1:8" x14ac:dyDescent="0.3">
      <c r="A4222" s="68"/>
      <c r="B4222" s="68"/>
      <c r="C4222" s="68"/>
      <c r="D4222" s="68"/>
      <c r="E4222" s="68"/>
      <c r="F4222" s="68"/>
      <c r="G4222" s="68"/>
      <c r="H4222" s="68"/>
    </row>
    <row r="4223" spans="1:8" x14ac:dyDescent="0.3">
      <c r="A4223" s="68"/>
      <c r="B4223" s="68"/>
      <c r="C4223" s="68"/>
      <c r="D4223" s="68"/>
      <c r="E4223" s="68"/>
      <c r="F4223" s="68"/>
      <c r="G4223" s="68"/>
      <c r="H4223" s="68"/>
    </row>
    <row r="4224" spans="1:8" x14ac:dyDescent="0.3">
      <c r="A4224" s="68"/>
      <c r="B4224" s="68"/>
      <c r="C4224" s="68"/>
      <c r="D4224" s="68"/>
      <c r="E4224" s="68"/>
      <c r="F4224" s="68"/>
      <c r="G4224" s="68"/>
      <c r="H4224" s="68"/>
    </row>
    <row r="4225" spans="1:8" x14ac:dyDescent="0.3">
      <c r="A4225" s="68"/>
      <c r="B4225" s="68"/>
      <c r="C4225" s="68"/>
      <c r="D4225" s="68"/>
      <c r="E4225" s="68"/>
      <c r="F4225" s="68"/>
      <c r="G4225" s="68"/>
      <c r="H4225" s="68"/>
    </row>
    <row r="4226" spans="1:8" x14ac:dyDescent="0.3">
      <c r="A4226" s="68"/>
      <c r="B4226" s="68"/>
      <c r="C4226" s="68"/>
      <c r="D4226" s="68"/>
      <c r="E4226" s="68"/>
      <c r="F4226" s="68"/>
      <c r="G4226" s="68"/>
      <c r="H4226" s="68"/>
    </row>
    <row r="4227" spans="1:8" x14ac:dyDescent="0.3">
      <c r="A4227" s="68"/>
      <c r="B4227" s="68"/>
      <c r="C4227" s="68"/>
      <c r="D4227" s="68"/>
      <c r="E4227" s="68"/>
      <c r="F4227" s="68"/>
      <c r="G4227" s="68"/>
      <c r="H4227" s="68"/>
    </row>
    <row r="4228" spans="1:8" x14ac:dyDescent="0.3">
      <c r="A4228" s="68"/>
      <c r="B4228" s="68"/>
      <c r="C4228" s="68"/>
      <c r="D4228" s="68"/>
      <c r="E4228" s="68"/>
      <c r="F4228" s="68"/>
      <c r="G4228" s="68"/>
      <c r="H4228" s="68"/>
    </row>
    <row r="4229" spans="1:8" x14ac:dyDescent="0.3">
      <c r="A4229" s="68"/>
      <c r="B4229" s="68"/>
      <c r="C4229" s="68"/>
      <c r="D4229" s="68"/>
      <c r="E4229" s="68"/>
      <c r="F4229" s="68"/>
      <c r="G4229" s="68"/>
      <c r="H4229" s="68"/>
    </row>
    <row r="4230" spans="1:8" x14ac:dyDescent="0.3">
      <c r="A4230" s="68"/>
      <c r="B4230" s="68"/>
      <c r="C4230" s="68"/>
      <c r="D4230" s="68"/>
      <c r="E4230" s="68"/>
      <c r="F4230" s="68"/>
      <c r="G4230" s="68"/>
      <c r="H4230" s="68"/>
    </row>
    <row r="4231" spans="1:8" x14ac:dyDescent="0.3">
      <c r="A4231" s="68"/>
      <c r="B4231" s="68"/>
      <c r="C4231" s="68"/>
      <c r="D4231" s="68"/>
      <c r="E4231" s="68"/>
      <c r="F4231" s="68"/>
      <c r="G4231" s="68"/>
      <c r="H4231" s="68"/>
    </row>
    <row r="4232" spans="1:8" x14ac:dyDescent="0.3">
      <c r="A4232" s="68"/>
      <c r="B4232" s="68"/>
      <c r="C4232" s="68"/>
      <c r="D4232" s="68"/>
      <c r="E4232" s="68"/>
      <c r="F4232" s="68"/>
      <c r="G4232" s="68"/>
      <c r="H4232" s="68"/>
    </row>
    <row r="4233" spans="1:8" x14ac:dyDescent="0.3">
      <c r="A4233" s="68"/>
      <c r="B4233" s="68"/>
      <c r="C4233" s="68"/>
      <c r="D4233" s="68"/>
      <c r="E4233" s="68"/>
      <c r="F4233" s="68"/>
      <c r="G4233" s="68"/>
      <c r="H4233" s="68"/>
    </row>
    <row r="4234" spans="1:8" x14ac:dyDescent="0.3">
      <c r="A4234" s="68"/>
      <c r="B4234" s="68"/>
      <c r="C4234" s="68"/>
      <c r="D4234" s="68"/>
      <c r="E4234" s="68"/>
      <c r="F4234" s="68"/>
      <c r="G4234" s="68"/>
      <c r="H4234" s="68"/>
    </row>
    <row r="4235" spans="1:8" x14ac:dyDescent="0.3">
      <c r="A4235" s="68"/>
      <c r="B4235" s="68"/>
      <c r="C4235" s="68"/>
      <c r="D4235" s="68"/>
      <c r="E4235" s="68"/>
      <c r="F4235" s="68"/>
      <c r="G4235" s="68"/>
      <c r="H4235" s="68"/>
    </row>
    <row r="4236" spans="1:8" x14ac:dyDescent="0.3">
      <c r="A4236" s="68"/>
      <c r="B4236" s="68"/>
      <c r="C4236" s="68"/>
      <c r="D4236" s="68"/>
      <c r="E4236" s="68"/>
      <c r="F4236" s="68"/>
      <c r="G4236" s="68"/>
      <c r="H4236" s="68"/>
    </row>
    <row r="4237" spans="1:8" x14ac:dyDescent="0.3">
      <c r="A4237" s="68"/>
      <c r="B4237" s="68"/>
      <c r="C4237" s="68"/>
      <c r="D4237" s="68"/>
      <c r="E4237" s="68"/>
      <c r="F4237" s="68"/>
      <c r="G4237" s="68"/>
      <c r="H4237" s="68"/>
    </row>
    <row r="4238" spans="1:8" x14ac:dyDescent="0.3">
      <c r="A4238" s="68"/>
      <c r="B4238" s="68"/>
      <c r="C4238" s="68"/>
      <c r="D4238" s="68"/>
      <c r="E4238" s="68"/>
      <c r="F4238" s="68"/>
      <c r="G4238" s="68"/>
      <c r="H4238" s="68"/>
    </row>
    <row r="4239" spans="1:8" x14ac:dyDescent="0.3">
      <c r="A4239" s="68"/>
      <c r="B4239" s="68"/>
      <c r="C4239" s="68"/>
      <c r="D4239" s="68"/>
      <c r="E4239" s="68"/>
      <c r="F4239" s="68"/>
      <c r="G4239" s="68"/>
      <c r="H4239" s="68"/>
    </row>
    <row r="4240" spans="1:8" x14ac:dyDescent="0.3">
      <c r="A4240" s="68"/>
      <c r="B4240" s="68"/>
      <c r="C4240" s="68"/>
      <c r="D4240" s="68"/>
      <c r="E4240" s="68"/>
      <c r="F4240" s="68"/>
      <c r="G4240" s="68"/>
      <c r="H4240" s="68"/>
    </row>
    <row r="4241" spans="1:8" x14ac:dyDescent="0.3">
      <c r="A4241" s="68"/>
      <c r="B4241" s="68"/>
      <c r="C4241" s="68"/>
      <c r="D4241" s="68"/>
      <c r="E4241" s="68"/>
      <c r="F4241" s="68"/>
      <c r="G4241" s="68"/>
      <c r="H4241" s="68"/>
    </row>
    <row r="4242" spans="1:8" x14ac:dyDescent="0.3">
      <c r="A4242" s="68"/>
      <c r="B4242" s="68"/>
      <c r="C4242" s="68"/>
      <c r="D4242" s="68"/>
      <c r="E4242" s="68"/>
      <c r="F4242" s="68"/>
      <c r="G4242" s="68"/>
      <c r="H4242" s="68"/>
    </row>
    <row r="4243" spans="1:8" x14ac:dyDescent="0.3">
      <c r="A4243" s="68"/>
      <c r="B4243" s="68"/>
      <c r="C4243" s="68"/>
      <c r="D4243" s="68"/>
      <c r="E4243" s="68"/>
      <c r="F4243" s="68"/>
      <c r="G4243" s="68"/>
      <c r="H4243" s="68"/>
    </row>
    <row r="4244" spans="1:8" x14ac:dyDescent="0.3">
      <c r="A4244" s="68"/>
      <c r="B4244" s="68"/>
      <c r="C4244" s="68"/>
      <c r="D4244" s="68"/>
      <c r="E4244" s="68"/>
      <c r="F4244" s="68"/>
      <c r="G4244" s="68"/>
      <c r="H4244" s="68"/>
    </row>
    <row r="4245" spans="1:8" x14ac:dyDescent="0.3">
      <c r="A4245" s="68"/>
      <c r="B4245" s="68"/>
      <c r="C4245" s="68"/>
      <c r="D4245" s="68"/>
      <c r="E4245" s="68"/>
      <c r="F4245" s="68"/>
      <c r="G4245" s="68"/>
      <c r="H4245" s="68"/>
    </row>
    <row r="4246" spans="1:8" x14ac:dyDescent="0.3">
      <c r="A4246" s="68"/>
      <c r="B4246" s="68"/>
      <c r="C4246" s="68"/>
      <c r="D4246" s="68"/>
      <c r="E4246" s="68"/>
      <c r="F4246" s="68"/>
      <c r="G4246" s="68"/>
      <c r="H4246" s="68"/>
    </row>
    <row r="4247" spans="1:8" x14ac:dyDescent="0.3">
      <c r="A4247" s="68"/>
      <c r="B4247" s="68"/>
      <c r="C4247" s="68"/>
      <c r="D4247" s="68"/>
      <c r="E4247" s="68"/>
      <c r="F4247" s="68"/>
      <c r="G4247" s="68"/>
      <c r="H4247" s="68"/>
    </row>
    <row r="4248" spans="1:8" x14ac:dyDescent="0.3">
      <c r="A4248" s="68"/>
      <c r="B4248" s="68"/>
      <c r="C4248" s="68"/>
      <c r="D4248" s="68"/>
      <c r="E4248" s="68"/>
      <c r="F4248" s="68"/>
      <c r="G4248" s="68"/>
      <c r="H4248" s="68"/>
    </row>
    <row r="4249" spans="1:8" x14ac:dyDescent="0.3">
      <c r="A4249" s="68"/>
      <c r="B4249" s="68"/>
      <c r="C4249" s="68"/>
      <c r="D4249" s="68"/>
      <c r="E4249" s="68"/>
      <c r="F4249" s="68"/>
      <c r="G4249" s="68"/>
      <c r="H4249" s="68"/>
    </row>
    <row r="4250" spans="1:8" x14ac:dyDescent="0.3">
      <c r="A4250" s="68"/>
      <c r="B4250" s="68"/>
      <c r="C4250" s="68"/>
      <c r="D4250" s="68"/>
      <c r="E4250" s="68"/>
      <c r="F4250" s="68"/>
      <c r="G4250" s="68"/>
      <c r="H4250" s="68"/>
    </row>
    <row r="4251" spans="1:8" x14ac:dyDescent="0.3">
      <c r="A4251" s="68"/>
      <c r="B4251" s="68"/>
      <c r="C4251" s="68"/>
      <c r="D4251" s="68"/>
      <c r="E4251" s="68"/>
      <c r="F4251" s="68"/>
      <c r="G4251" s="68"/>
      <c r="H4251" s="68"/>
    </row>
    <row r="4252" spans="1:8" x14ac:dyDescent="0.3">
      <c r="A4252" s="68"/>
      <c r="B4252" s="68"/>
      <c r="C4252" s="68"/>
      <c r="D4252" s="68"/>
      <c r="E4252" s="68"/>
      <c r="F4252" s="68"/>
      <c r="G4252" s="68"/>
      <c r="H4252" s="68"/>
    </row>
    <row r="4253" spans="1:8" x14ac:dyDescent="0.3">
      <c r="A4253" s="68"/>
      <c r="B4253" s="68"/>
      <c r="C4253" s="68"/>
      <c r="D4253" s="68"/>
      <c r="E4253" s="68"/>
      <c r="F4253" s="68"/>
      <c r="G4253" s="68"/>
      <c r="H4253" s="68"/>
    </row>
    <row r="4254" spans="1:8" x14ac:dyDescent="0.3">
      <c r="A4254" s="68"/>
      <c r="B4254" s="68"/>
      <c r="C4254" s="68"/>
      <c r="D4254" s="68"/>
      <c r="E4254" s="68"/>
      <c r="F4254" s="68"/>
      <c r="G4254" s="68"/>
      <c r="H4254" s="68"/>
    </row>
    <row r="4255" spans="1:8" x14ac:dyDescent="0.3">
      <c r="A4255" s="68"/>
      <c r="B4255" s="68"/>
      <c r="C4255" s="68"/>
      <c r="D4255" s="68"/>
      <c r="E4255" s="68"/>
      <c r="F4255" s="68"/>
      <c r="G4255" s="68"/>
      <c r="H4255" s="68"/>
    </row>
    <row r="4256" spans="1:8" x14ac:dyDescent="0.3">
      <c r="A4256" s="68"/>
      <c r="B4256" s="68"/>
      <c r="C4256" s="68"/>
      <c r="D4256" s="68"/>
      <c r="E4256" s="68"/>
      <c r="F4256" s="68"/>
      <c r="G4256" s="68"/>
      <c r="H4256" s="68"/>
    </row>
    <row r="4257" spans="1:8" x14ac:dyDescent="0.3">
      <c r="A4257" s="68"/>
      <c r="B4257" s="68"/>
      <c r="C4257" s="68"/>
      <c r="D4257" s="68"/>
      <c r="E4257" s="68"/>
      <c r="F4257" s="68"/>
      <c r="G4257" s="68"/>
      <c r="H4257" s="68"/>
    </row>
    <row r="4258" spans="1:8" x14ac:dyDescent="0.3">
      <c r="A4258" s="68"/>
      <c r="B4258" s="68"/>
      <c r="C4258" s="68"/>
      <c r="D4258" s="68"/>
      <c r="E4258" s="68"/>
      <c r="F4258" s="68"/>
      <c r="G4258" s="68"/>
      <c r="H4258" s="68"/>
    </row>
    <row r="4259" spans="1:8" x14ac:dyDescent="0.3">
      <c r="A4259" s="68"/>
      <c r="B4259" s="68"/>
      <c r="C4259" s="68"/>
      <c r="D4259" s="68"/>
      <c r="E4259" s="68"/>
      <c r="F4259" s="68"/>
      <c r="G4259" s="68"/>
      <c r="H4259" s="68"/>
    </row>
    <row r="4260" spans="1:8" x14ac:dyDescent="0.3">
      <c r="A4260" s="68"/>
      <c r="B4260" s="68"/>
      <c r="C4260" s="68"/>
      <c r="D4260" s="68"/>
      <c r="E4260" s="68"/>
      <c r="F4260" s="68"/>
      <c r="G4260" s="68"/>
      <c r="H4260" s="68"/>
    </row>
    <row r="4261" spans="1:8" x14ac:dyDescent="0.3">
      <c r="A4261" s="68"/>
      <c r="B4261" s="68"/>
      <c r="C4261" s="68"/>
      <c r="D4261" s="68"/>
      <c r="E4261" s="68"/>
      <c r="F4261" s="68"/>
      <c r="G4261" s="68"/>
      <c r="H4261" s="68"/>
    </row>
    <row r="4262" spans="1:8" x14ac:dyDescent="0.3">
      <c r="A4262" s="68"/>
      <c r="B4262" s="68"/>
      <c r="C4262" s="68"/>
      <c r="D4262" s="68"/>
      <c r="E4262" s="68"/>
      <c r="F4262" s="68"/>
      <c r="G4262" s="68"/>
      <c r="H4262" s="68"/>
    </row>
    <row r="4263" spans="1:8" x14ac:dyDescent="0.3">
      <c r="A4263" s="68"/>
      <c r="B4263" s="68"/>
      <c r="C4263" s="68"/>
      <c r="D4263" s="68"/>
      <c r="E4263" s="68"/>
      <c r="F4263" s="68"/>
      <c r="G4263" s="68"/>
      <c r="H4263" s="68"/>
    </row>
    <row r="4264" spans="1:8" x14ac:dyDescent="0.3">
      <c r="A4264" s="68"/>
      <c r="B4264" s="68"/>
      <c r="C4264" s="68"/>
      <c r="D4264" s="68"/>
      <c r="E4264" s="68"/>
      <c r="F4264" s="68"/>
      <c r="G4264" s="68"/>
      <c r="H4264" s="68"/>
    </row>
    <row r="4265" spans="1:8" x14ac:dyDescent="0.3">
      <c r="A4265" s="68"/>
      <c r="B4265" s="68"/>
      <c r="C4265" s="68"/>
      <c r="D4265" s="68"/>
      <c r="E4265" s="68"/>
      <c r="F4265" s="68"/>
      <c r="G4265" s="68"/>
      <c r="H4265" s="68"/>
    </row>
    <row r="4266" spans="1:8" x14ac:dyDescent="0.3">
      <c r="A4266" s="68"/>
      <c r="B4266" s="68"/>
      <c r="C4266" s="68"/>
      <c r="D4266" s="68"/>
      <c r="E4266" s="68"/>
      <c r="F4266" s="68"/>
      <c r="G4266" s="68"/>
      <c r="H4266" s="68"/>
    </row>
    <row r="4267" spans="1:8" x14ac:dyDescent="0.3">
      <c r="A4267" s="68"/>
      <c r="B4267" s="68"/>
      <c r="C4267" s="68"/>
      <c r="D4267" s="68"/>
      <c r="E4267" s="68"/>
      <c r="F4267" s="68"/>
      <c r="G4267" s="68"/>
      <c r="H4267" s="68"/>
    </row>
    <row r="4268" spans="1:8" x14ac:dyDescent="0.3">
      <c r="A4268" s="68"/>
      <c r="B4268" s="68"/>
      <c r="C4268" s="68"/>
      <c r="D4268" s="68"/>
      <c r="E4268" s="68"/>
      <c r="F4268" s="68"/>
      <c r="G4268" s="68"/>
      <c r="H4268" s="68"/>
    </row>
    <row r="4269" spans="1:8" x14ac:dyDescent="0.3">
      <c r="A4269" s="68"/>
      <c r="B4269" s="68"/>
      <c r="C4269" s="68"/>
      <c r="D4269" s="68"/>
      <c r="E4269" s="68"/>
      <c r="F4269" s="68"/>
      <c r="G4269" s="68"/>
      <c r="H4269" s="68"/>
    </row>
    <row r="4270" spans="1:8" x14ac:dyDescent="0.3">
      <c r="A4270" s="68"/>
      <c r="B4270" s="68"/>
      <c r="C4270" s="68"/>
      <c r="D4270" s="68"/>
      <c r="E4270" s="68"/>
      <c r="F4270" s="68"/>
      <c r="G4270" s="68"/>
      <c r="H4270" s="68"/>
    </row>
    <row r="4271" spans="1:8" x14ac:dyDescent="0.3">
      <c r="A4271" s="68"/>
      <c r="B4271" s="68"/>
      <c r="C4271" s="68"/>
      <c r="D4271" s="68"/>
      <c r="E4271" s="68"/>
      <c r="F4271" s="68"/>
      <c r="G4271" s="68"/>
      <c r="H4271" s="68"/>
    </row>
    <row r="4272" spans="1:8" x14ac:dyDescent="0.3">
      <c r="A4272" s="68"/>
      <c r="B4272" s="68"/>
      <c r="C4272" s="68"/>
      <c r="D4272" s="68"/>
      <c r="E4272" s="68"/>
      <c r="F4272" s="68"/>
      <c r="G4272" s="68"/>
      <c r="H4272" s="68"/>
    </row>
    <row r="4273" spans="1:8" x14ac:dyDescent="0.3">
      <c r="A4273" s="68"/>
      <c r="B4273" s="68"/>
      <c r="C4273" s="68"/>
      <c r="D4273" s="68"/>
      <c r="E4273" s="68"/>
      <c r="F4273" s="68"/>
      <c r="G4273" s="68"/>
      <c r="H4273" s="68"/>
    </row>
    <row r="4274" spans="1:8" x14ac:dyDescent="0.3">
      <c r="A4274" s="68"/>
      <c r="B4274" s="68"/>
      <c r="C4274" s="68"/>
      <c r="D4274" s="68"/>
      <c r="E4274" s="68"/>
      <c r="F4274" s="68"/>
      <c r="G4274" s="68"/>
      <c r="H4274" s="68"/>
    </row>
    <row r="4275" spans="1:8" x14ac:dyDescent="0.3">
      <c r="A4275" s="68"/>
      <c r="B4275" s="68"/>
      <c r="C4275" s="68"/>
      <c r="D4275" s="68"/>
      <c r="E4275" s="68"/>
      <c r="F4275" s="68"/>
      <c r="G4275" s="68"/>
      <c r="H4275" s="68"/>
    </row>
    <row r="4276" spans="1:8" x14ac:dyDescent="0.3">
      <c r="A4276" s="68"/>
      <c r="B4276" s="68"/>
      <c r="C4276" s="68"/>
      <c r="D4276" s="68"/>
      <c r="E4276" s="68"/>
      <c r="F4276" s="68"/>
      <c r="G4276" s="68"/>
      <c r="H4276" s="68"/>
    </row>
    <row r="4277" spans="1:8" x14ac:dyDescent="0.3">
      <c r="A4277" s="68"/>
      <c r="B4277" s="68"/>
      <c r="C4277" s="68"/>
      <c r="D4277" s="68"/>
      <c r="E4277" s="68"/>
      <c r="F4277" s="68"/>
      <c r="G4277" s="68"/>
      <c r="H4277" s="68"/>
    </row>
    <row r="4278" spans="1:8" x14ac:dyDescent="0.3">
      <c r="A4278" s="68"/>
      <c r="B4278" s="68"/>
      <c r="C4278" s="68"/>
      <c r="D4278" s="68"/>
      <c r="E4278" s="68"/>
      <c r="F4278" s="68"/>
      <c r="G4278" s="68"/>
      <c r="H4278" s="68"/>
    </row>
    <row r="4279" spans="1:8" x14ac:dyDescent="0.3">
      <c r="A4279" s="68"/>
      <c r="B4279" s="68"/>
      <c r="C4279" s="68"/>
      <c r="D4279" s="68"/>
      <c r="E4279" s="68"/>
      <c r="F4279" s="68"/>
      <c r="G4279" s="68"/>
      <c r="H4279" s="68"/>
    </row>
    <row r="4280" spans="1:8" x14ac:dyDescent="0.3">
      <c r="A4280" s="68"/>
      <c r="B4280" s="68"/>
      <c r="C4280" s="68"/>
      <c r="D4280" s="68"/>
      <c r="E4280" s="68"/>
      <c r="F4280" s="68"/>
      <c r="G4280" s="68"/>
      <c r="H4280" s="68"/>
    </row>
    <row r="4281" spans="1:8" x14ac:dyDescent="0.3">
      <c r="A4281" s="68"/>
      <c r="B4281" s="68"/>
      <c r="C4281" s="68"/>
      <c r="D4281" s="68"/>
      <c r="E4281" s="68"/>
      <c r="F4281" s="68"/>
      <c r="G4281" s="68"/>
      <c r="H4281" s="68"/>
    </row>
    <row r="4282" spans="1:8" x14ac:dyDescent="0.3">
      <c r="A4282" s="68"/>
      <c r="B4282" s="68"/>
      <c r="C4282" s="68"/>
      <c r="D4282" s="68"/>
      <c r="E4282" s="68"/>
      <c r="F4282" s="68"/>
      <c r="G4282" s="68"/>
      <c r="H4282" s="68"/>
    </row>
    <row r="4283" spans="1:8" x14ac:dyDescent="0.3">
      <c r="A4283" s="68"/>
      <c r="B4283" s="68"/>
      <c r="C4283" s="68"/>
      <c r="D4283" s="68"/>
      <c r="E4283" s="68"/>
      <c r="F4283" s="68"/>
      <c r="G4283" s="68"/>
      <c r="H4283" s="68"/>
    </row>
    <row r="4284" spans="1:8" x14ac:dyDescent="0.3">
      <c r="A4284" s="68"/>
      <c r="B4284" s="68"/>
      <c r="C4284" s="68"/>
      <c r="D4284" s="68"/>
      <c r="E4284" s="68"/>
      <c r="F4284" s="68"/>
      <c r="G4284" s="68"/>
      <c r="H4284" s="68"/>
    </row>
    <row r="4285" spans="1:8" x14ac:dyDescent="0.3">
      <c r="A4285" s="68"/>
      <c r="B4285" s="68"/>
      <c r="C4285" s="68"/>
      <c r="D4285" s="68"/>
      <c r="E4285" s="68"/>
      <c r="F4285" s="68"/>
      <c r="G4285" s="68"/>
      <c r="H4285" s="68"/>
    </row>
    <row r="4286" spans="1:8" x14ac:dyDescent="0.3">
      <c r="A4286" s="68"/>
      <c r="B4286" s="68"/>
      <c r="C4286" s="68"/>
      <c r="D4286" s="68"/>
      <c r="E4286" s="68"/>
      <c r="F4286" s="68"/>
      <c r="G4286" s="68"/>
      <c r="H4286" s="68"/>
    </row>
    <row r="4287" spans="1:8" x14ac:dyDescent="0.3">
      <c r="A4287" s="68"/>
      <c r="B4287" s="68"/>
      <c r="C4287" s="68"/>
      <c r="D4287" s="68"/>
      <c r="E4287" s="68"/>
      <c r="F4287" s="68"/>
      <c r="G4287" s="68"/>
      <c r="H4287" s="68"/>
    </row>
    <row r="4288" spans="1:8" x14ac:dyDescent="0.3">
      <c r="A4288" s="68"/>
      <c r="B4288" s="68"/>
      <c r="C4288" s="68"/>
      <c r="D4288" s="68"/>
      <c r="E4288" s="68"/>
      <c r="F4288" s="68"/>
      <c r="G4288" s="68"/>
      <c r="H4288" s="68"/>
    </row>
    <row r="4289" spans="1:8" x14ac:dyDescent="0.3">
      <c r="A4289" s="68"/>
      <c r="B4289" s="68"/>
      <c r="C4289" s="68"/>
      <c r="D4289" s="68"/>
      <c r="E4289" s="68"/>
      <c r="F4289" s="68"/>
      <c r="G4289" s="68"/>
      <c r="H4289" s="68"/>
    </row>
    <row r="4290" spans="1:8" x14ac:dyDescent="0.3">
      <c r="A4290" s="68"/>
      <c r="B4290" s="68"/>
      <c r="C4290" s="68"/>
      <c r="D4290" s="68"/>
      <c r="E4290" s="68"/>
      <c r="F4290" s="68"/>
      <c r="G4290" s="68"/>
      <c r="H4290" s="68"/>
    </row>
    <row r="4291" spans="1:8" x14ac:dyDescent="0.3">
      <c r="A4291" s="68"/>
      <c r="B4291" s="68"/>
      <c r="C4291" s="68"/>
      <c r="D4291" s="68"/>
      <c r="E4291" s="68"/>
      <c r="F4291" s="68"/>
      <c r="G4291" s="68"/>
      <c r="H4291" s="68"/>
    </row>
    <row r="4292" spans="1:8" x14ac:dyDescent="0.3">
      <c r="A4292" s="68"/>
      <c r="B4292" s="68"/>
      <c r="C4292" s="68"/>
      <c r="D4292" s="68"/>
      <c r="E4292" s="68"/>
      <c r="F4292" s="68"/>
      <c r="G4292" s="68"/>
      <c r="H4292" s="68"/>
    </row>
    <row r="4293" spans="1:8" x14ac:dyDescent="0.3">
      <c r="A4293" s="68"/>
      <c r="B4293" s="68"/>
      <c r="C4293" s="68"/>
      <c r="D4293" s="68"/>
      <c r="E4293" s="68"/>
      <c r="F4293" s="68"/>
      <c r="G4293" s="68"/>
      <c r="H4293" s="68"/>
    </row>
    <row r="4294" spans="1:8" x14ac:dyDescent="0.3">
      <c r="A4294" s="68"/>
      <c r="B4294" s="68"/>
      <c r="C4294" s="68"/>
      <c r="D4294" s="68"/>
      <c r="E4294" s="68"/>
      <c r="F4294" s="68"/>
      <c r="G4294" s="68"/>
      <c r="H4294" s="68"/>
    </row>
    <row r="4295" spans="1:8" x14ac:dyDescent="0.3">
      <c r="A4295" s="68"/>
      <c r="B4295" s="68"/>
      <c r="C4295" s="68"/>
      <c r="D4295" s="68"/>
      <c r="E4295" s="68"/>
      <c r="F4295" s="68"/>
      <c r="G4295" s="68"/>
      <c r="H4295" s="68"/>
    </row>
    <row r="4296" spans="1:8" x14ac:dyDescent="0.3">
      <c r="A4296" s="68"/>
      <c r="B4296" s="68"/>
      <c r="C4296" s="68"/>
      <c r="D4296" s="68"/>
      <c r="E4296" s="68"/>
      <c r="F4296" s="68"/>
      <c r="G4296" s="68"/>
      <c r="H4296" s="68"/>
    </row>
    <row r="4297" spans="1:8" x14ac:dyDescent="0.3">
      <c r="A4297" s="68"/>
      <c r="B4297" s="68"/>
      <c r="C4297" s="68"/>
      <c r="D4297" s="68"/>
      <c r="E4297" s="68"/>
      <c r="F4297" s="68"/>
      <c r="G4297" s="68"/>
      <c r="H4297" s="68"/>
    </row>
    <row r="4298" spans="1:8" x14ac:dyDescent="0.3">
      <c r="A4298" s="68"/>
      <c r="B4298" s="68"/>
      <c r="C4298" s="68"/>
      <c r="D4298" s="68"/>
      <c r="E4298" s="68"/>
      <c r="F4298" s="68"/>
      <c r="G4298" s="68"/>
      <c r="H4298" s="68"/>
    </row>
    <row r="4299" spans="1:8" x14ac:dyDescent="0.3">
      <c r="A4299" s="68"/>
      <c r="B4299" s="68"/>
      <c r="C4299" s="68"/>
      <c r="D4299" s="68"/>
      <c r="E4299" s="68"/>
      <c r="F4299" s="68"/>
      <c r="G4299" s="68"/>
      <c r="H4299" s="68"/>
    </row>
    <row r="4300" spans="1:8" x14ac:dyDescent="0.3">
      <c r="A4300" s="68"/>
      <c r="B4300" s="68"/>
      <c r="C4300" s="68"/>
      <c r="D4300" s="68"/>
      <c r="E4300" s="68"/>
      <c r="F4300" s="68"/>
      <c r="G4300" s="68"/>
      <c r="H4300" s="68"/>
    </row>
    <row r="4301" spans="1:8" x14ac:dyDescent="0.3">
      <c r="A4301" s="68"/>
      <c r="B4301" s="68"/>
      <c r="C4301" s="68"/>
      <c r="D4301" s="68"/>
      <c r="E4301" s="68"/>
      <c r="F4301" s="68"/>
      <c r="G4301" s="68"/>
      <c r="H4301" s="68"/>
    </row>
    <row r="4302" spans="1:8" x14ac:dyDescent="0.3">
      <c r="A4302" s="68"/>
      <c r="B4302" s="68"/>
      <c r="C4302" s="68"/>
      <c r="D4302" s="68"/>
      <c r="E4302" s="68"/>
      <c r="F4302" s="68"/>
      <c r="G4302" s="68"/>
      <c r="H4302" s="68"/>
    </row>
    <row r="4303" spans="1:8" x14ac:dyDescent="0.3">
      <c r="A4303" s="68"/>
      <c r="B4303" s="68"/>
      <c r="C4303" s="68"/>
      <c r="D4303" s="68"/>
      <c r="E4303" s="68"/>
      <c r="F4303" s="68"/>
      <c r="G4303" s="68"/>
      <c r="H4303" s="68"/>
    </row>
    <row r="4304" spans="1:8" x14ac:dyDescent="0.3">
      <c r="A4304" s="68"/>
      <c r="B4304" s="68"/>
      <c r="C4304" s="68"/>
      <c r="D4304" s="68"/>
      <c r="E4304" s="68"/>
      <c r="F4304" s="68"/>
      <c r="G4304" s="68"/>
      <c r="H4304" s="68"/>
    </row>
    <row r="4305" spans="1:8" x14ac:dyDescent="0.3">
      <c r="A4305" s="68"/>
      <c r="B4305" s="68"/>
      <c r="C4305" s="68"/>
      <c r="D4305" s="68"/>
      <c r="E4305" s="68"/>
      <c r="F4305" s="68"/>
      <c r="G4305" s="68"/>
      <c r="H4305" s="68"/>
    </row>
    <row r="4306" spans="1:8" x14ac:dyDescent="0.3">
      <c r="A4306" s="68"/>
      <c r="B4306" s="68"/>
      <c r="C4306" s="68"/>
      <c r="D4306" s="68"/>
      <c r="E4306" s="68"/>
      <c r="F4306" s="68"/>
      <c r="G4306" s="68"/>
      <c r="H4306" s="68"/>
    </row>
    <row r="4307" spans="1:8" x14ac:dyDescent="0.3">
      <c r="A4307" s="68"/>
      <c r="B4307" s="68"/>
      <c r="C4307" s="68"/>
      <c r="D4307" s="68"/>
      <c r="E4307" s="68"/>
      <c r="F4307" s="68"/>
      <c r="G4307" s="68"/>
      <c r="H4307" s="68"/>
    </row>
    <row r="4308" spans="1:8" x14ac:dyDescent="0.3">
      <c r="A4308" s="68"/>
      <c r="B4308" s="68"/>
      <c r="C4308" s="68"/>
      <c r="D4308" s="68"/>
      <c r="E4308" s="68"/>
      <c r="F4308" s="68"/>
      <c r="G4308" s="68"/>
      <c r="H4308" s="68"/>
    </row>
    <row r="4309" spans="1:8" x14ac:dyDescent="0.3">
      <c r="A4309" s="68"/>
      <c r="B4309" s="68"/>
      <c r="C4309" s="68"/>
      <c r="D4309" s="68"/>
      <c r="E4309" s="68"/>
      <c r="F4309" s="68"/>
      <c r="G4309" s="68"/>
      <c r="H4309" s="68"/>
    </row>
    <row r="4310" spans="1:8" x14ac:dyDescent="0.3">
      <c r="A4310" s="68"/>
      <c r="B4310" s="68"/>
      <c r="C4310" s="68"/>
      <c r="D4310" s="68"/>
      <c r="E4310" s="68"/>
      <c r="F4310" s="68"/>
      <c r="G4310" s="68"/>
      <c r="H4310" s="68"/>
    </row>
    <row r="4311" spans="1:8" x14ac:dyDescent="0.3">
      <c r="A4311" s="68"/>
      <c r="B4311" s="68"/>
      <c r="C4311" s="68"/>
      <c r="D4311" s="68"/>
      <c r="E4311" s="68"/>
      <c r="F4311" s="68"/>
      <c r="G4311" s="68"/>
      <c r="H4311" s="68"/>
    </row>
    <row r="4312" spans="1:8" x14ac:dyDescent="0.3">
      <c r="A4312" s="68"/>
      <c r="B4312" s="68"/>
      <c r="C4312" s="68"/>
      <c r="D4312" s="68"/>
      <c r="E4312" s="68"/>
      <c r="F4312" s="68"/>
      <c r="G4312" s="68"/>
      <c r="H4312" s="68"/>
    </row>
    <row r="4313" spans="1:8" x14ac:dyDescent="0.3">
      <c r="A4313" s="68"/>
      <c r="B4313" s="68"/>
      <c r="C4313" s="68"/>
      <c r="D4313" s="68"/>
      <c r="E4313" s="68"/>
      <c r="F4313" s="68"/>
      <c r="G4313" s="68"/>
      <c r="H4313" s="68"/>
    </row>
    <row r="4314" spans="1:8" x14ac:dyDescent="0.3">
      <c r="A4314" s="68"/>
      <c r="B4314" s="68"/>
      <c r="C4314" s="68"/>
      <c r="D4314" s="68"/>
      <c r="E4314" s="68"/>
      <c r="F4314" s="68"/>
      <c r="G4314" s="68"/>
      <c r="H4314" s="68"/>
    </row>
    <row r="4315" spans="1:8" x14ac:dyDescent="0.3">
      <c r="A4315" s="68"/>
      <c r="B4315" s="68"/>
      <c r="C4315" s="68"/>
      <c r="D4315" s="68"/>
      <c r="E4315" s="68"/>
      <c r="F4315" s="68"/>
      <c r="G4315" s="68"/>
      <c r="H4315" s="68"/>
    </row>
    <row r="4316" spans="1:8" x14ac:dyDescent="0.3">
      <c r="A4316" s="68"/>
      <c r="B4316" s="68"/>
      <c r="C4316" s="68"/>
      <c r="D4316" s="68"/>
      <c r="E4316" s="68"/>
      <c r="F4316" s="68"/>
      <c r="G4316" s="68"/>
      <c r="H4316" s="68"/>
    </row>
    <row r="4317" spans="1:8" x14ac:dyDescent="0.3">
      <c r="A4317" s="68"/>
      <c r="B4317" s="68"/>
      <c r="C4317" s="68"/>
      <c r="D4317" s="68"/>
      <c r="E4317" s="68"/>
      <c r="F4317" s="68"/>
      <c r="G4317" s="68"/>
      <c r="H4317" s="68"/>
    </row>
    <row r="4318" spans="1:8" x14ac:dyDescent="0.3">
      <c r="A4318" s="68"/>
      <c r="B4318" s="68"/>
      <c r="C4318" s="68"/>
      <c r="D4318" s="68"/>
      <c r="E4318" s="68"/>
      <c r="F4318" s="68"/>
      <c r="G4318" s="68"/>
      <c r="H4318" s="68"/>
    </row>
    <row r="4319" spans="1:8" x14ac:dyDescent="0.3">
      <c r="A4319" s="68"/>
      <c r="B4319" s="68"/>
      <c r="C4319" s="68"/>
      <c r="D4319" s="68"/>
      <c r="E4319" s="68"/>
      <c r="F4319" s="68"/>
      <c r="G4319" s="68"/>
      <c r="H4319" s="68"/>
    </row>
    <row r="4320" spans="1:8" x14ac:dyDescent="0.3">
      <c r="A4320" s="68"/>
      <c r="B4320" s="68"/>
      <c r="C4320" s="68"/>
      <c r="D4320" s="68"/>
      <c r="E4320" s="68"/>
      <c r="F4320" s="68"/>
      <c r="G4320" s="68"/>
      <c r="H4320" s="68"/>
    </row>
    <row r="4321" spans="1:8" x14ac:dyDescent="0.3">
      <c r="A4321" s="68"/>
      <c r="B4321" s="68"/>
      <c r="C4321" s="68"/>
      <c r="D4321" s="68"/>
      <c r="E4321" s="68"/>
      <c r="F4321" s="68"/>
      <c r="G4321" s="68"/>
      <c r="H4321" s="68"/>
    </row>
    <row r="4322" spans="1:8" x14ac:dyDescent="0.3">
      <c r="A4322" s="68"/>
      <c r="B4322" s="68"/>
      <c r="C4322" s="68"/>
      <c r="D4322" s="68"/>
      <c r="E4322" s="68"/>
      <c r="F4322" s="68"/>
      <c r="G4322" s="68"/>
      <c r="H4322" s="68"/>
    </row>
    <row r="4323" spans="1:8" x14ac:dyDescent="0.3">
      <c r="A4323" s="68"/>
      <c r="B4323" s="68"/>
      <c r="C4323" s="68"/>
      <c r="D4323" s="68"/>
      <c r="E4323" s="68"/>
      <c r="F4323" s="68"/>
      <c r="G4323" s="68"/>
      <c r="H4323" s="68"/>
    </row>
    <row r="4324" spans="1:8" x14ac:dyDescent="0.3">
      <c r="A4324" s="68"/>
      <c r="B4324" s="68"/>
      <c r="C4324" s="68"/>
      <c r="D4324" s="68"/>
      <c r="E4324" s="68"/>
      <c r="F4324" s="68"/>
      <c r="G4324" s="68"/>
      <c r="H4324" s="68"/>
    </row>
    <row r="4325" spans="1:8" x14ac:dyDescent="0.3">
      <c r="A4325" s="68"/>
      <c r="B4325" s="68"/>
      <c r="C4325" s="68"/>
      <c r="D4325" s="68"/>
      <c r="E4325" s="68"/>
      <c r="F4325" s="68"/>
      <c r="G4325" s="68"/>
      <c r="H4325" s="68"/>
    </row>
    <row r="4326" spans="1:8" x14ac:dyDescent="0.3">
      <c r="A4326" s="68"/>
      <c r="B4326" s="68"/>
      <c r="C4326" s="68"/>
      <c r="D4326" s="68"/>
      <c r="E4326" s="68"/>
      <c r="F4326" s="68"/>
      <c r="G4326" s="68"/>
      <c r="H4326" s="68"/>
    </row>
    <row r="4327" spans="1:8" x14ac:dyDescent="0.3">
      <c r="A4327" s="68"/>
      <c r="B4327" s="68"/>
      <c r="C4327" s="68"/>
      <c r="D4327" s="68"/>
      <c r="E4327" s="68"/>
      <c r="F4327" s="68"/>
      <c r="G4327" s="68"/>
      <c r="H4327" s="68"/>
    </row>
    <row r="4328" spans="1:8" x14ac:dyDescent="0.3">
      <c r="A4328" s="68"/>
      <c r="B4328" s="68"/>
      <c r="C4328" s="68"/>
      <c r="D4328" s="68"/>
      <c r="E4328" s="68"/>
      <c r="F4328" s="68"/>
      <c r="G4328" s="68"/>
      <c r="H4328" s="68"/>
    </row>
    <row r="4329" spans="1:8" x14ac:dyDescent="0.3">
      <c r="A4329" s="68"/>
      <c r="B4329" s="68"/>
      <c r="C4329" s="68"/>
      <c r="D4329" s="68"/>
      <c r="E4329" s="68"/>
      <c r="F4329" s="68"/>
      <c r="G4329" s="68"/>
      <c r="H4329" s="68"/>
    </row>
    <row r="4330" spans="1:8" x14ac:dyDescent="0.3">
      <c r="A4330" s="68"/>
      <c r="B4330" s="68"/>
      <c r="C4330" s="68"/>
      <c r="D4330" s="68"/>
      <c r="E4330" s="68"/>
      <c r="F4330" s="68"/>
      <c r="G4330" s="68"/>
      <c r="H4330" s="68"/>
    </row>
    <row r="4331" spans="1:8" x14ac:dyDescent="0.3">
      <c r="A4331" s="68"/>
      <c r="B4331" s="68"/>
      <c r="C4331" s="68"/>
      <c r="D4331" s="68"/>
      <c r="E4331" s="68"/>
      <c r="F4331" s="68"/>
      <c r="G4331" s="68"/>
      <c r="H4331" s="68"/>
    </row>
    <row r="4332" spans="1:8" x14ac:dyDescent="0.3">
      <c r="A4332" s="68"/>
      <c r="B4332" s="68"/>
      <c r="C4332" s="68"/>
      <c r="D4332" s="68"/>
      <c r="E4332" s="68"/>
      <c r="F4332" s="68"/>
      <c r="G4332" s="68"/>
      <c r="H4332" s="68"/>
    </row>
    <row r="4333" spans="1:8" x14ac:dyDescent="0.3">
      <c r="A4333" s="68"/>
      <c r="B4333" s="68"/>
      <c r="C4333" s="68"/>
      <c r="D4333" s="68"/>
      <c r="E4333" s="68"/>
      <c r="F4333" s="68"/>
      <c r="G4333" s="68"/>
      <c r="H4333" s="68"/>
    </row>
    <row r="4334" spans="1:8" x14ac:dyDescent="0.3">
      <c r="A4334" s="68"/>
      <c r="B4334" s="68"/>
      <c r="C4334" s="68"/>
      <c r="D4334" s="68"/>
      <c r="E4334" s="68"/>
      <c r="F4334" s="68"/>
      <c r="G4334" s="68"/>
      <c r="H4334" s="68"/>
    </row>
    <row r="4335" spans="1:8" x14ac:dyDescent="0.3">
      <c r="A4335" s="68"/>
      <c r="B4335" s="68"/>
      <c r="C4335" s="68"/>
      <c r="D4335" s="68"/>
      <c r="E4335" s="68"/>
      <c r="F4335" s="68"/>
      <c r="G4335" s="68"/>
      <c r="H4335" s="68"/>
    </row>
    <row r="4336" spans="1:8" x14ac:dyDescent="0.3">
      <c r="A4336" s="68"/>
      <c r="B4336" s="68"/>
      <c r="C4336" s="68"/>
      <c r="D4336" s="68"/>
      <c r="E4336" s="68"/>
      <c r="F4336" s="68"/>
      <c r="G4336" s="68"/>
      <c r="H4336" s="68"/>
    </row>
    <row r="4337" spans="1:8" x14ac:dyDescent="0.3">
      <c r="A4337" s="68"/>
      <c r="B4337" s="68"/>
      <c r="C4337" s="68"/>
      <c r="D4337" s="68"/>
      <c r="E4337" s="68"/>
      <c r="F4337" s="68"/>
      <c r="G4337" s="68"/>
      <c r="H4337" s="68"/>
    </row>
    <row r="4338" spans="1:8" x14ac:dyDescent="0.3">
      <c r="A4338" s="68"/>
      <c r="B4338" s="68"/>
      <c r="C4338" s="68"/>
      <c r="D4338" s="68"/>
      <c r="E4338" s="68"/>
      <c r="F4338" s="68"/>
      <c r="G4338" s="68"/>
      <c r="H4338" s="68"/>
    </row>
    <row r="4339" spans="1:8" x14ac:dyDescent="0.3">
      <c r="A4339" s="68"/>
      <c r="B4339" s="68"/>
      <c r="C4339" s="68"/>
      <c r="D4339" s="68"/>
      <c r="E4339" s="68"/>
      <c r="F4339" s="68"/>
      <c r="G4339" s="68"/>
      <c r="H4339" s="68"/>
    </row>
    <row r="4340" spans="1:8" x14ac:dyDescent="0.3">
      <c r="A4340" s="68"/>
      <c r="B4340" s="68"/>
      <c r="C4340" s="68"/>
      <c r="D4340" s="68"/>
      <c r="E4340" s="68"/>
      <c r="F4340" s="68"/>
      <c r="G4340" s="68"/>
      <c r="H4340" s="68"/>
    </row>
    <row r="4341" spans="1:8" x14ac:dyDescent="0.3">
      <c r="A4341" s="68"/>
      <c r="B4341" s="68"/>
      <c r="C4341" s="68"/>
      <c r="D4341" s="68"/>
      <c r="E4341" s="68"/>
      <c r="F4341" s="68"/>
      <c r="G4341" s="68"/>
      <c r="H4341" s="68"/>
    </row>
    <row r="4342" spans="1:8" x14ac:dyDescent="0.3">
      <c r="A4342" s="68"/>
      <c r="B4342" s="68"/>
      <c r="C4342" s="68"/>
      <c r="D4342" s="68"/>
      <c r="E4342" s="68"/>
      <c r="F4342" s="68"/>
      <c r="G4342" s="68"/>
      <c r="H4342" s="68"/>
    </row>
    <row r="4343" spans="1:8" x14ac:dyDescent="0.3">
      <c r="A4343" s="68"/>
      <c r="B4343" s="68"/>
      <c r="C4343" s="68"/>
      <c r="D4343" s="68"/>
      <c r="E4343" s="68"/>
      <c r="F4343" s="68"/>
      <c r="G4343" s="68"/>
      <c r="H4343" s="68"/>
    </row>
    <row r="4344" spans="1:8" x14ac:dyDescent="0.3">
      <c r="A4344" s="68"/>
      <c r="B4344" s="68"/>
      <c r="C4344" s="68"/>
      <c r="D4344" s="68"/>
      <c r="E4344" s="68"/>
      <c r="F4344" s="68"/>
      <c r="G4344" s="68"/>
      <c r="H4344" s="68"/>
    </row>
    <row r="4345" spans="1:8" x14ac:dyDescent="0.3">
      <c r="A4345" s="68"/>
      <c r="B4345" s="68"/>
      <c r="C4345" s="68"/>
      <c r="D4345" s="68"/>
      <c r="E4345" s="68"/>
      <c r="F4345" s="68"/>
      <c r="G4345" s="68"/>
      <c r="H4345" s="68"/>
    </row>
    <row r="4346" spans="1:8" x14ac:dyDescent="0.3">
      <c r="A4346" s="68"/>
      <c r="B4346" s="68"/>
      <c r="C4346" s="68"/>
      <c r="D4346" s="68"/>
      <c r="E4346" s="68"/>
      <c r="F4346" s="68"/>
      <c r="G4346" s="68"/>
      <c r="H4346" s="68"/>
    </row>
    <row r="4347" spans="1:8" x14ac:dyDescent="0.3">
      <c r="A4347" s="68"/>
      <c r="B4347" s="68"/>
      <c r="C4347" s="68"/>
      <c r="D4347" s="68"/>
      <c r="E4347" s="68"/>
      <c r="F4347" s="68"/>
      <c r="G4347" s="68"/>
      <c r="H4347" s="68"/>
    </row>
    <row r="4348" spans="1:8" x14ac:dyDescent="0.3">
      <c r="A4348" s="68"/>
      <c r="B4348" s="68"/>
      <c r="C4348" s="68"/>
      <c r="D4348" s="68"/>
      <c r="E4348" s="68"/>
      <c r="F4348" s="68"/>
      <c r="G4348" s="68"/>
      <c r="H4348" s="68"/>
    </row>
    <row r="4349" spans="1:8" x14ac:dyDescent="0.3">
      <c r="A4349" s="68"/>
      <c r="B4349" s="68"/>
      <c r="C4349" s="68"/>
      <c r="D4349" s="68"/>
      <c r="E4349" s="68"/>
      <c r="F4349" s="68"/>
      <c r="G4349" s="68"/>
      <c r="H4349" s="68"/>
    </row>
    <row r="4350" spans="1:8" x14ac:dyDescent="0.3">
      <c r="A4350" s="68"/>
      <c r="B4350" s="68"/>
      <c r="C4350" s="68"/>
      <c r="D4350" s="68"/>
      <c r="E4350" s="68"/>
      <c r="F4350" s="68"/>
      <c r="G4350" s="68"/>
      <c r="H4350" s="68"/>
    </row>
    <row r="4351" spans="1:8" x14ac:dyDescent="0.3">
      <c r="A4351" s="68"/>
      <c r="B4351" s="68"/>
      <c r="C4351" s="68"/>
      <c r="D4351" s="68"/>
      <c r="E4351" s="68"/>
      <c r="F4351" s="68"/>
      <c r="G4351" s="68"/>
      <c r="H4351" s="68"/>
    </row>
    <row r="4352" spans="1:8" x14ac:dyDescent="0.3">
      <c r="A4352" s="68"/>
      <c r="B4352" s="68"/>
      <c r="C4352" s="68"/>
      <c r="D4352" s="68"/>
      <c r="E4352" s="68"/>
      <c r="F4352" s="68"/>
      <c r="G4352" s="68"/>
      <c r="H4352" s="68"/>
    </row>
    <row r="4353" spans="1:8" x14ac:dyDescent="0.3">
      <c r="A4353" s="68"/>
      <c r="B4353" s="68"/>
      <c r="C4353" s="68"/>
      <c r="D4353" s="68"/>
      <c r="E4353" s="68"/>
      <c r="F4353" s="68"/>
      <c r="G4353" s="68"/>
      <c r="H4353" s="68"/>
    </row>
    <row r="4354" spans="1:8" x14ac:dyDescent="0.3">
      <c r="A4354" s="68"/>
      <c r="B4354" s="68"/>
      <c r="C4354" s="68"/>
      <c r="D4354" s="68"/>
      <c r="E4354" s="68"/>
      <c r="F4354" s="68"/>
      <c r="G4354" s="68"/>
      <c r="H4354" s="68"/>
    </row>
    <row r="4355" spans="1:8" x14ac:dyDescent="0.3">
      <c r="A4355" s="68"/>
      <c r="B4355" s="68"/>
      <c r="C4355" s="68"/>
      <c r="D4355" s="68"/>
      <c r="E4355" s="68"/>
      <c r="F4355" s="68"/>
      <c r="G4355" s="68"/>
      <c r="H4355" s="68"/>
    </row>
    <row r="4356" spans="1:8" x14ac:dyDescent="0.3">
      <c r="A4356" s="68"/>
      <c r="B4356" s="68"/>
      <c r="C4356" s="68"/>
      <c r="D4356" s="68"/>
      <c r="E4356" s="68"/>
      <c r="F4356" s="68"/>
      <c r="G4356" s="68"/>
      <c r="H4356" s="68"/>
    </row>
    <row r="4357" spans="1:8" x14ac:dyDescent="0.3">
      <c r="A4357" s="68"/>
      <c r="B4357" s="68"/>
      <c r="C4357" s="68"/>
      <c r="D4357" s="68"/>
      <c r="E4357" s="68"/>
      <c r="F4357" s="68"/>
      <c r="G4357" s="68"/>
      <c r="H4357" s="68"/>
    </row>
    <row r="4358" spans="1:8" x14ac:dyDescent="0.3">
      <c r="A4358" s="68"/>
      <c r="B4358" s="68"/>
      <c r="C4358" s="68"/>
      <c r="D4358" s="68"/>
      <c r="E4358" s="68"/>
      <c r="F4358" s="68"/>
      <c r="G4358" s="68"/>
      <c r="H4358" s="68"/>
    </row>
    <row r="4359" spans="1:8" x14ac:dyDescent="0.3">
      <c r="A4359" s="68"/>
      <c r="B4359" s="68"/>
      <c r="C4359" s="68"/>
      <c r="D4359" s="68"/>
      <c r="E4359" s="68"/>
      <c r="F4359" s="68"/>
      <c r="G4359" s="68"/>
      <c r="H4359" s="68"/>
    </row>
    <row r="4360" spans="1:8" x14ac:dyDescent="0.3">
      <c r="A4360" s="68"/>
      <c r="B4360" s="68"/>
      <c r="C4360" s="68"/>
      <c r="D4360" s="68"/>
      <c r="E4360" s="68"/>
      <c r="F4360" s="68"/>
      <c r="G4360" s="68"/>
      <c r="H4360" s="68"/>
    </row>
    <row r="4361" spans="1:8" x14ac:dyDescent="0.3">
      <c r="A4361" s="68"/>
      <c r="B4361" s="68"/>
      <c r="C4361" s="68"/>
      <c r="D4361" s="68"/>
      <c r="E4361" s="68"/>
      <c r="F4361" s="68"/>
      <c r="G4361" s="68"/>
      <c r="H4361" s="68"/>
    </row>
    <row r="4362" spans="1:8" x14ac:dyDescent="0.3">
      <c r="A4362" s="68"/>
      <c r="B4362" s="68"/>
      <c r="C4362" s="68"/>
      <c r="D4362" s="68"/>
      <c r="E4362" s="68"/>
      <c r="F4362" s="68"/>
      <c r="G4362" s="68"/>
      <c r="H4362" s="68"/>
    </row>
    <row r="4363" spans="1:8" x14ac:dyDescent="0.3">
      <c r="A4363" s="68"/>
      <c r="B4363" s="68"/>
      <c r="C4363" s="68"/>
      <c r="D4363" s="68"/>
      <c r="E4363" s="68"/>
      <c r="F4363" s="68"/>
      <c r="G4363" s="68"/>
      <c r="H4363" s="68"/>
    </row>
    <row r="4364" spans="1:8" x14ac:dyDescent="0.3">
      <c r="A4364" s="68"/>
      <c r="B4364" s="68"/>
      <c r="C4364" s="68"/>
      <c r="D4364" s="68"/>
      <c r="E4364" s="68"/>
      <c r="F4364" s="68"/>
      <c r="G4364" s="68"/>
      <c r="H4364" s="68"/>
    </row>
    <row r="4365" spans="1:8" x14ac:dyDescent="0.3">
      <c r="A4365" s="68"/>
      <c r="B4365" s="68"/>
      <c r="C4365" s="68"/>
      <c r="D4365" s="68"/>
      <c r="E4365" s="68"/>
      <c r="F4365" s="68"/>
      <c r="G4365" s="68"/>
      <c r="H4365" s="68"/>
    </row>
    <row r="4366" spans="1:8" x14ac:dyDescent="0.3">
      <c r="A4366" s="68"/>
      <c r="B4366" s="68"/>
      <c r="C4366" s="68"/>
      <c r="D4366" s="68"/>
      <c r="E4366" s="68"/>
      <c r="F4366" s="68"/>
      <c r="G4366" s="68"/>
      <c r="H4366" s="68"/>
    </row>
    <row r="4367" spans="1:8" x14ac:dyDescent="0.3">
      <c r="A4367" s="68"/>
      <c r="B4367" s="68"/>
      <c r="C4367" s="68"/>
      <c r="D4367" s="68"/>
      <c r="E4367" s="68"/>
      <c r="F4367" s="68"/>
      <c r="G4367" s="68"/>
      <c r="H4367" s="68"/>
    </row>
    <row r="4368" spans="1:8" x14ac:dyDescent="0.3">
      <c r="A4368" s="68"/>
      <c r="B4368" s="68"/>
      <c r="C4368" s="68"/>
      <c r="D4368" s="68"/>
      <c r="E4368" s="68"/>
      <c r="F4368" s="68"/>
      <c r="G4368" s="68"/>
      <c r="H4368" s="68"/>
    </row>
    <row r="4369" spans="1:8" x14ac:dyDescent="0.3">
      <c r="A4369" s="68"/>
      <c r="B4369" s="68"/>
      <c r="C4369" s="68"/>
      <c r="D4369" s="68"/>
      <c r="E4369" s="68"/>
      <c r="F4369" s="68"/>
      <c r="G4369" s="68"/>
      <c r="H4369" s="68"/>
    </row>
    <row r="4370" spans="1:8" x14ac:dyDescent="0.3">
      <c r="A4370" s="68"/>
      <c r="B4370" s="68"/>
      <c r="C4370" s="68"/>
      <c r="D4370" s="68"/>
      <c r="E4370" s="68"/>
      <c r="F4370" s="68"/>
      <c r="G4370" s="68"/>
      <c r="H4370" s="68"/>
    </row>
    <row r="4371" spans="1:8" x14ac:dyDescent="0.3">
      <c r="A4371" s="68"/>
      <c r="B4371" s="68"/>
      <c r="C4371" s="68"/>
      <c r="D4371" s="68"/>
      <c r="E4371" s="68"/>
      <c r="F4371" s="68"/>
      <c r="G4371" s="68"/>
      <c r="H4371" s="68"/>
    </row>
    <row r="4372" spans="1:8" x14ac:dyDescent="0.3">
      <c r="A4372" s="68"/>
      <c r="B4372" s="68"/>
      <c r="C4372" s="68"/>
      <c r="D4372" s="68"/>
      <c r="E4372" s="68"/>
      <c r="F4372" s="68"/>
      <c r="G4372" s="68"/>
      <c r="H4372" s="68"/>
    </row>
    <row r="4373" spans="1:8" x14ac:dyDescent="0.3">
      <c r="A4373" s="68"/>
      <c r="B4373" s="68"/>
      <c r="C4373" s="68"/>
      <c r="D4373" s="68"/>
      <c r="E4373" s="68"/>
      <c r="F4373" s="68"/>
      <c r="G4373" s="68"/>
      <c r="H4373" s="68"/>
    </row>
    <row r="4374" spans="1:8" x14ac:dyDescent="0.3">
      <c r="A4374" s="68"/>
      <c r="B4374" s="68"/>
      <c r="C4374" s="68"/>
      <c r="D4374" s="68"/>
      <c r="E4374" s="68"/>
      <c r="F4374" s="68"/>
      <c r="G4374" s="68"/>
      <c r="H4374" s="68"/>
    </row>
    <row r="4375" spans="1:8" x14ac:dyDescent="0.3">
      <c r="A4375" s="68"/>
      <c r="B4375" s="68"/>
      <c r="C4375" s="68"/>
      <c r="D4375" s="68"/>
      <c r="E4375" s="68"/>
      <c r="F4375" s="68"/>
      <c r="G4375" s="68"/>
      <c r="H4375" s="68"/>
    </row>
    <row r="4376" spans="1:8" x14ac:dyDescent="0.3">
      <c r="A4376" s="68"/>
      <c r="B4376" s="68"/>
      <c r="C4376" s="68"/>
      <c r="D4376" s="68"/>
      <c r="E4376" s="68"/>
      <c r="F4376" s="68"/>
      <c r="G4376" s="68"/>
      <c r="H4376" s="68"/>
    </row>
    <row r="4377" spans="1:8" x14ac:dyDescent="0.3">
      <c r="A4377" s="68"/>
      <c r="B4377" s="68"/>
      <c r="C4377" s="68"/>
      <c r="D4377" s="68"/>
      <c r="E4377" s="68"/>
      <c r="F4377" s="68"/>
      <c r="G4377" s="68"/>
      <c r="H4377" s="68"/>
    </row>
    <row r="4378" spans="1:8" x14ac:dyDescent="0.3">
      <c r="A4378" s="68"/>
      <c r="B4378" s="68"/>
      <c r="C4378" s="68"/>
      <c r="D4378" s="68"/>
      <c r="E4378" s="68"/>
      <c r="F4378" s="68"/>
      <c r="G4378" s="68"/>
      <c r="H4378" s="68"/>
    </row>
    <row r="4379" spans="1:8" x14ac:dyDescent="0.3">
      <c r="A4379" s="68"/>
      <c r="B4379" s="68"/>
      <c r="C4379" s="68"/>
      <c r="D4379" s="68"/>
      <c r="E4379" s="68"/>
      <c r="F4379" s="68"/>
      <c r="G4379" s="68"/>
      <c r="H4379" s="68"/>
    </row>
    <row r="4380" spans="1:8" x14ac:dyDescent="0.3">
      <c r="A4380" s="68"/>
      <c r="B4380" s="68"/>
      <c r="C4380" s="68"/>
      <c r="D4380" s="68"/>
      <c r="E4380" s="68"/>
      <c r="F4380" s="68"/>
      <c r="G4380" s="68"/>
      <c r="H4380" s="68"/>
    </row>
    <row r="4381" spans="1:8" x14ac:dyDescent="0.3">
      <c r="A4381" s="68"/>
      <c r="B4381" s="68"/>
      <c r="C4381" s="68"/>
      <c r="D4381" s="68"/>
      <c r="E4381" s="68"/>
      <c r="F4381" s="68"/>
      <c r="G4381" s="68"/>
      <c r="H4381" s="68"/>
    </row>
    <row r="4382" spans="1:8" x14ac:dyDescent="0.3">
      <c r="A4382" s="68"/>
      <c r="B4382" s="68"/>
      <c r="C4382" s="68"/>
      <c r="D4382" s="68"/>
      <c r="E4382" s="68"/>
      <c r="F4382" s="68"/>
      <c r="G4382" s="68"/>
      <c r="H4382" s="68"/>
    </row>
    <row r="4383" spans="1:8" x14ac:dyDescent="0.3">
      <c r="A4383" s="68"/>
      <c r="B4383" s="68"/>
      <c r="C4383" s="68"/>
      <c r="D4383" s="68"/>
      <c r="E4383" s="68"/>
      <c r="F4383" s="68"/>
      <c r="G4383" s="68"/>
      <c r="H4383" s="68"/>
    </row>
    <row r="4384" spans="1:8" x14ac:dyDescent="0.3">
      <c r="A4384" s="68"/>
      <c r="B4384" s="68"/>
      <c r="C4384" s="68"/>
      <c r="D4384" s="68"/>
      <c r="E4384" s="68"/>
      <c r="F4384" s="68"/>
      <c r="G4384" s="68"/>
      <c r="H4384" s="68"/>
    </row>
    <row r="4385" spans="1:8" x14ac:dyDescent="0.3">
      <c r="A4385" s="68"/>
      <c r="B4385" s="68"/>
      <c r="C4385" s="68"/>
      <c r="D4385" s="68"/>
      <c r="E4385" s="68"/>
      <c r="F4385" s="68"/>
      <c r="G4385" s="68"/>
      <c r="H4385" s="68"/>
    </row>
    <row r="4386" spans="1:8" x14ac:dyDescent="0.3">
      <c r="A4386" s="68"/>
      <c r="B4386" s="68"/>
      <c r="C4386" s="68"/>
      <c r="D4386" s="68"/>
      <c r="E4386" s="68"/>
      <c r="F4386" s="68"/>
      <c r="G4386" s="68"/>
      <c r="H4386" s="68"/>
    </row>
    <row r="4387" spans="1:8" x14ac:dyDescent="0.3">
      <c r="A4387" s="68"/>
      <c r="B4387" s="68"/>
      <c r="C4387" s="68"/>
      <c r="D4387" s="68"/>
      <c r="E4387" s="68"/>
      <c r="F4387" s="68"/>
      <c r="G4387" s="68"/>
      <c r="H4387" s="68"/>
    </row>
    <row r="4388" spans="1:8" x14ac:dyDescent="0.3">
      <c r="A4388" s="68"/>
      <c r="B4388" s="68"/>
      <c r="C4388" s="68"/>
      <c r="D4388" s="68"/>
      <c r="E4388" s="68"/>
      <c r="F4388" s="68"/>
      <c r="G4388" s="68"/>
      <c r="H4388" s="68"/>
    </row>
    <row r="4389" spans="1:8" x14ac:dyDescent="0.3">
      <c r="A4389" s="68"/>
      <c r="B4389" s="68"/>
      <c r="C4389" s="68"/>
      <c r="D4389" s="68"/>
      <c r="E4389" s="68"/>
      <c r="F4389" s="68"/>
      <c r="G4389" s="68"/>
      <c r="H4389" s="68"/>
    </row>
    <row r="4390" spans="1:8" x14ac:dyDescent="0.3">
      <c r="A4390" s="68"/>
      <c r="B4390" s="68"/>
      <c r="C4390" s="68"/>
      <c r="D4390" s="68"/>
      <c r="E4390" s="68"/>
      <c r="F4390" s="68"/>
      <c r="G4390" s="68"/>
      <c r="H4390" s="68"/>
    </row>
    <row r="4391" spans="1:8" x14ac:dyDescent="0.3">
      <c r="A4391" s="68"/>
      <c r="B4391" s="68"/>
      <c r="C4391" s="68"/>
      <c r="D4391" s="68"/>
      <c r="E4391" s="68"/>
      <c r="F4391" s="68"/>
      <c r="G4391" s="68"/>
      <c r="H4391" s="68"/>
    </row>
    <row r="4392" spans="1:8" x14ac:dyDescent="0.3">
      <c r="A4392" s="68"/>
      <c r="B4392" s="68"/>
      <c r="C4392" s="68"/>
      <c r="D4392" s="68"/>
      <c r="E4392" s="68"/>
      <c r="F4392" s="68"/>
      <c r="G4392" s="68"/>
      <c r="H4392" s="68"/>
    </row>
    <row r="4393" spans="1:8" x14ac:dyDescent="0.3">
      <c r="A4393" s="68"/>
      <c r="B4393" s="68"/>
      <c r="C4393" s="68"/>
      <c r="D4393" s="68"/>
      <c r="E4393" s="68"/>
      <c r="F4393" s="68"/>
      <c r="G4393" s="68"/>
      <c r="H4393" s="68"/>
    </row>
    <row r="4394" spans="1:8" x14ac:dyDescent="0.3">
      <c r="A4394" s="68"/>
      <c r="B4394" s="68"/>
      <c r="C4394" s="68"/>
      <c r="D4394" s="68"/>
      <c r="E4394" s="68"/>
      <c r="F4394" s="68"/>
      <c r="G4394" s="68"/>
      <c r="H4394" s="68"/>
    </row>
    <row r="4395" spans="1:8" x14ac:dyDescent="0.3">
      <c r="A4395" s="68"/>
      <c r="B4395" s="68"/>
      <c r="C4395" s="68"/>
      <c r="D4395" s="68"/>
      <c r="E4395" s="68"/>
      <c r="F4395" s="68"/>
      <c r="G4395" s="68"/>
      <c r="H4395" s="68"/>
    </row>
    <row r="4396" spans="1:8" x14ac:dyDescent="0.3">
      <c r="A4396" s="68"/>
      <c r="B4396" s="68"/>
      <c r="C4396" s="68"/>
      <c r="D4396" s="68"/>
      <c r="E4396" s="68"/>
      <c r="F4396" s="68"/>
      <c r="G4396" s="68"/>
      <c r="H4396" s="68"/>
    </row>
    <row r="4397" spans="1:8" x14ac:dyDescent="0.3">
      <c r="A4397" s="68"/>
      <c r="B4397" s="68"/>
      <c r="C4397" s="68"/>
      <c r="D4397" s="68"/>
      <c r="E4397" s="68"/>
      <c r="F4397" s="68"/>
      <c r="G4397" s="68"/>
      <c r="H4397" s="68"/>
    </row>
    <row r="4398" spans="1:8" x14ac:dyDescent="0.3">
      <c r="A4398" s="68"/>
      <c r="B4398" s="68"/>
      <c r="C4398" s="68"/>
      <c r="D4398" s="68"/>
      <c r="E4398" s="68"/>
      <c r="F4398" s="68"/>
      <c r="G4398" s="68"/>
      <c r="H4398" s="68"/>
    </row>
    <row r="4399" spans="1:8" x14ac:dyDescent="0.3">
      <c r="A4399" s="68"/>
      <c r="B4399" s="68"/>
      <c r="C4399" s="68"/>
      <c r="D4399" s="68"/>
      <c r="E4399" s="68"/>
      <c r="F4399" s="68"/>
      <c r="G4399" s="68"/>
      <c r="H4399" s="68"/>
    </row>
    <row r="4400" spans="1:8" x14ac:dyDescent="0.3">
      <c r="A4400" s="68"/>
      <c r="B4400" s="68"/>
      <c r="C4400" s="68"/>
      <c r="D4400" s="68"/>
      <c r="E4400" s="68"/>
      <c r="F4400" s="68"/>
      <c r="G4400" s="68"/>
      <c r="H4400" s="68"/>
    </row>
    <row r="4401" spans="1:8" x14ac:dyDescent="0.3">
      <c r="A4401" s="68"/>
      <c r="B4401" s="68"/>
      <c r="C4401" s="68"/>
      <c r="D4401" s="68"/>
      <c r="E4401" s="68"/>
      <c r="F4401" s="68"/>
      <c r="G4401" s="68"/>
      <c r="H4401" s="68"/>
    </row>
    <row r="4402" spans="1:8" x14ac:dyDescent="0.3">
      <c r="A4402" s="68"/>
      <c r="B4402" s="68"/>
      <c r="C4402" s="68"/>
      <c r="D4402" s="68"/>
      <c r="E4402" s="68"/>
      <c r="F4402" s="68"/>
      <c r="G4402" s="68"/>
      <c r="H4402" s="68"/>
    </row>
    <row r="4403" spans="1:8" x14ac:dyDescent="0.3">
      <c r="A4403" s="68"/>
      <c r="B4403" s="68"/>
      <c r="C4403" s="68"/>
      <c r="D4403" s="68"/>
      <c r="E4403" s="68"/>
      <c r="F4403" s="68"/>
      <c r="G4403" s="68"/>
      <c r="H4403" s="68"/>
    </row>
    <row r="4404" spans="1:8" x14ac:dyDescent="0.3">
      <c r="A4404" s="68"/>
      <c r="B4404" s="68"/>
      <c r="C4404" s="68"/>
      <c r="D4404" s="68"/>
      <c r="E4404" s="68"/>
      <c r="F4404" s="68"/>
      <c r="G4404" s="68"/>
      <c r="H4404" s="68"/>
    </row>
    <row r="4405" spans="1:8" x14ac:dyDescent="0.3">
      <c r="A4405" s="68"/>
      <c r="B4405" s="68"/>
      <c r="C4405" s="68"/>
      <c r="D4405" s="68"/>
      <c r="E4405" s="68"/>
      <c r="F4405" s="68"/>
      <c r="G4405" s="68"/>
      <c r="H4405" s="68"/>
    </row>
    <row r="4406" spans="1:8" x14ac:dyDescent="0.3">
      <c r="A4406" s="68"/>
      <c r="B4406" s="68"/>
      <c r="C4406" s="68"/>
      <c r="D4406" s="68"/>
      <c r="E4406" s="68"/>
      <c r="F4406" s="68"/>
      <c r="G4406" s="68"/>
      <c r="H4406" s="68"/>
    </row>
    <row r="4407" spans="1:8" x14ac:dyDescent="0.3">
      <c r="A4407" s="68"/>
      <c r="B4407" s="68"/>
      <c r="C4407" s="68"/>
      <c r="D4407" s="68"/>
      <c r="E4407" s="68"/>
      <c r="F4407" s="68"/>
      <c r="G4407" s="68"/>
      <c r="H4407" s="68"/>
    </row>
    <row r="4408" spans="1:8" x14ac:dyDescent="0.3">
      <c r="A4408" s="68"/>
      <c r="B4408" s="68"/>
      <c r="C4408" s="68"/>
      <c r="D4408" s="68"/>
      <c r="E4408" s="68"/>
      <c r="F4408" s="68"/>
      <c r="G4408" s="68"/>
      <c r="H4408" s="68"/>
    </row>
    <row r="4409" spans="1:8" x14ac:dyDescent="0.3">
      <c r="A4409" s="68"/>
      <c r="B4409" s="68"/>
      <c r="C4409" s="68"/>
      <c r="D4409" s="68"/>
      <c r="E4409" s="68"/>
      <c r="F4409" s="68"/>
      <c r="G4409" s="68"/>
      <c r="H4409" s="68"/>
    </row>
    <row r="4410" spans="1:8" x14ac:dyDescent="0.3">
      <c r="A4410" s="68"/>
      <c r="B4410" s="68"/>
      <c r="C4410" s="68"/>
      <c r="D4410" s="68"/>
      <c r="E4410" s="68"/>
      <c r="F4410" s="68"/>
      <c r="G4410" s="68"/>
      <c r="H4410" s="68"/>
    </row>
    <row r="4411" spans="1:8" x14ac:dyDescent="0.3">
      <c r="A4411" s="68"/>
      <c r="B4411" s="68"/>
      <c r="C4411" s="68"/>
      <c r="D4411" s="68"/>
      <c r="E4411" s="68"/>
      <c r="F4411" s="68"/>
      <c r="G4411" s="68"/>
      <c r="H4411" s="68"/>
    </row>
    <row r="4412" spans="1:8" x14ac:dyDescent="0.3">
      <c r="A4412" s="68"/>
      <c r="B4412" s="68"/>
      <c r="C4412" s="68"/>
      <c r="D4412" s="68"/>
      <c r="E4412" s="68"/>
      <c r="F4412" s="68"/>
      <c r="G4412" s="68"/>
      <c r="H4412" s="68"/>
    </row>
    <row r="4413" spans="1:8" x14ac:dyDescent="0.3">
      <c r="A4413" s="68"/>
      <c r="B4413" s="68"/>
      <c r="C4413" s="68"/>
      <c r="D4413" s="68"/>
      <c r="E4413" s="68"/>
      <c r="F4413" s="68"/>
      <c r="G4413" s="68"/>
      <c r="H4413" s="68"/>
    </row>
    <row r="4414" spans="1:8" x14ac:dyDescent="0.3">
      <c r="A4414" s="68"/>
      <c r="B4414" s="68"/>
      <c r="C4414" s="68"/>
      <c r="D4414" s="68"/>
      <c r="E4414" s="68"/>
      <c r="F4414" s="68"/>
      <c r="G4414" s="68"/>
      <c r="H4414" s="68"/>
    </row>
    <row r="4415" spans="1:8" x14ac:dyDescent="0.3">
      <c r="A4415" s="68"/>
      <c r="B4415" s="68"/>
      <c r="C4415" s="68"/>
      <c r="D4415" s="68"/>
      <c r="E4415" s="68"/>
      <c r="F4415" s="68"/>
      <c r="G4415" s="68"/>
      <c r="H4415" s="68"/>
    </row>
    <row r="4416" spans="1:8" x14ac:dyDescent="0.3">
      <c r="A4416" s="68"/>
      <c r="B4416" s="68"/>
      <c r="C4416" s="68"/>
      <c r="D4416" s="68"/>
      <c r="E4416" s="68"/>
      <c r="F4416" s="68"/>
      <c r="G4416" s="68"/>
      <c r="H4416" s="68"/>
    </row>
    <row r="4417" spans="1:8" x14ac:dyDescent="0.3">
      <c r="A4417" s="68"/>
      <c r="B4417" s="68"/>
      <c r="C4417" s="68"/>
      <c r="D4417" s="68"/>
      <c r="E4417" s="68"/>
      <c r="F4417" s="68"/>
      <c r="G4417" s="68"/>
      <c r="H4417" s="68"/>
    </row>
    <row r="4418" spans="1:8" x14ac:dyDescent="0.3">
      <c r="A4418" s="68"/>
      <c r="B4418" s="68"/>
      <c r="C4418" s="68"/>
      <c r="D4418" s="68"/>
      <c r="E4418" s="68"/>
      <c r="F4418" s="68"/>
      <c r="G4418" s="68"/>
      <c r="H4418" s="68"/>
    </row>
    <row r="4419" spans="1:8" x14ac:dyDescent="0.3">
      <c r="A4419" s="68"/>
      <c r="B4419" s="68"/>
      <c r="C4419" s="68"/>
      <c r="D4419" s="68"/>
      <c r="E4419" s="68"/>
      <c r="F4419" s="68"/>
      <c r="G4419" s="68"/>
      <c r="H4419" s="68"/>
    </row>
    <row r="4420" spans="1:8" x14ac:dyDescent="0.3">
      <c r="A4420" s="68"/>
      <c r="B4420" s="68"/>
      <c r="C4420" s="68"/>
      <c r="D4420" s="68"/>
      <c r="E4420" s="68"/>
      <c r="F4420" s="68"/>
      <c r="G4420" s="68"/>
      <c r="H4420" s="68"/>
    </row>
    <row r="4421" spans="1:8" x14ac:dyDescent="0.3">
      <c r="A4421" s="68"/>
      <c r="B4421" s="68"/>
      <c r="C4421" s="68"/>
      <c r="D4421" s="68"/>
      <c r="E4421" s="68"/>
      <c r="F4421" s="68"/>
      <c r="G4421" s="68"/>
      <c r="H4421" s="68"/>
    </row>
    <row r="4422" spans="1:8" x14ac:dyDescent="0.3">
      <c r="A4422" s="68"/>
      <c r="B4422" s="68"/>
      <c r="C4422" s="68"/>
      <c r="D4422" s="68"/>
      <c r="E4422" s="68"/>
      <c r="F4422" s="68"/>
      <c r="G4422" s="68"/>
      <c r="H4422" s="68"/>
    </row>
    <row r="4423" spans="1:8" x14ac:dyDescent="0.3">
      <c r="A4423" s="68"/>
      <c r="B4423" s="68"/>
      <c r="C4423" s="68"/>
      <c r="D4423" s="68"/>
      <c r="E4423" s="68"/>
      <c r="F4423" s="68"/>
      <c r="G4423" s="68"/>
      <c r="H4423" s="68"/>
    </row>
    <row r="4424" spans="1:8" x14ac:dyDescent="0.3">
      <c r="A4424" s="68"/>
      <c r="B4424" s="68"/>
      <c r="C4424" s="68"/>
      <c r="D4424" s="68"/>
      <c r="E4424" s="68"/>
      <c r="F4424" s="68"/>
      <c r="G4424" s="68"/>
      <c r="H4424" s="68"/>
    </row>
    <row r="4425" spans="1:8" x14ac:dyDescent="0.3">
      <c r="A4425" s="68"/>
      <c r="B4425" s="68"/>
      <c r="C4425" s="68"/>
      <c r="D4425" s="68"/>
      <c r="E4425" s="68"/>
      <c r="F4425" s="68"/>
      <c r="G4425" s="68"/>
      <c r="H4425" s="68"/>
    </row>
    <row r="4426" spans="1:8" x14ac:dyDescent="0.3">
      <c r="A4426" s="68"/>
      <c r="B4426" s="68"/>
      <c r="C4426" s="68"/>
      <c r="D4426" s="68"/>
      <c r="E4426" s="68"/>
      <c r="F4426" s="68"/>
      <c r="G4426" s="68"/>
      <c r="H4426" s="68"/>
    </row>
    <row r="4427" spans="1:8" x14ac:dyDescent="0.3">
      <c r="A4427" s="68"/>
      <c r="B4427" s="68"/>
      <c r="C4427" s="68"/>
      <c r="D4427" s="68"/>
      <c r="E4427" s="68"/>
      <c r="F4427" s="68"/>
      <c r="G4427" s="68"/>
      <c r="H4427" s="68"/>
    </row>
    <row r="4428" spans="1:8" x14ac:dyDescent="0.3">
      <c r="A4428" s="68"/>
      <c r="B4428" s="68"/>
      <c r="C4428" s="68"/>
      <c r="D4428" s="68"/>
      <c r="E4428" s="68"/>
      <c r="F4428" s="68"/>
      <c r="G4428" s="68"/>
      <c r="H4428" s="68"/>
    </row>
    <row r="4429" spans="1:8" x14ac:dyDescent="0.3">
      <c r="A4429" s="68"/>
      <c r="B4429" s="68"/>
      <c r="C4429" s="68"/>
      <c r="D4429" s="68"/>
      <c r="E4429" s="68"/>
      <c r="F4429" s="68"/>
      <c r="G4429" s="68"/>
      <c r="H4429" s="68"/>
    </row>
    <row r="4430" spans="1:8" x14ac:dyDescent="0.3">
      <c r="A4430" s="68"/>
      <c r="B4430" s="68"/>
      <c r="C4430" s="68"/>
      <c r="D4430" s="68"/>
      <c r="E4430" s="68"/>
      <c r="F4430" s="68"/>
      <c r="G4430" s="68"/>
      <c r="H4430" s="68"/>
    </row>
    <row r="4431" spans="1:8" x14ac:dyDescent="0.3">
      <c r="A4431" s="68"/>
      <c r="B4431" s="68"/>
      <c r="C4431" s="68"/>
      <c r="D4431" s="68"/>
      <c r="E4431" s="68"/>
      <c r="F4431" s="68"/>
      <c r="G4431" s="68"/>
      <c r="H4431" s="68"/>
    </row>
    <row r="4432" spans="1:8" x14ac:dyDescent="0.3">
      <c r="A4432" s="68"/>
      <c r="B4432" s="68"/>
      <c r="C4432" s="68"/>
      <c r="D4432" s="68"/>
      <c r="E4432" s="68"/>
      <c r="F4432" s="68"/>
      <c r="G4432" s="68"/>
      <c r="H4432" s="68"/>
    </row>
    <row r="4433" spans="1:8" x14ac:dyDescent="0.3">
      <c r="A4433" s="68"/>
      <c r="B4433" s="68"/>
      <c r="C4433" s="68"/>
      <c r="D4433" s="68"/>
      <c r="E4433" s="68"/>
      <c r="F4433" s="68"/>
      <c r="G4433" s="68"/>
      <c r="H4433" s="68"/>
    </row>
    <row r="4434" spans="1:8" x14ac:dyDescent="0.3">
      <c r="A4434" s="68"/>
      <c r="B4434" s="68"/>
      <c r="C4434" s="68"/>
      <c r="D4434" s="68"/>
      <c r="E4434" s="68"/>
      <c r="F4434" s="68"/>
      <c r="G4434" s="68"/>
      <c r="H4434" s="68"/>
    </row>
    <row r="4435" spans="1:8" x14ac:dyDescent="0.3">
      <c r="A4435" s="68"/>
      <c r="B4435" s="68"/>
      <c r="C4435" s="68"/>
      <c r="D4435" s="68"/>
      <c r="E4435" s="68"/>
      <c r="F4435" s="68"/>
      <c r="G4435" s="68"/>
      <c r="H4435" s="68"/>
    </row>
    <row r="4436" spans="1:8" x14ac:dyDescent="0.3">
      <c r="A4436" s="68"/>
      <c r="B4436" s="68"/>
      <c r="C4436" s="68"/>
      <c r="D4436" s="68"/>
      <c r="E4436" s="68"/>
      <c r="F4436" s="68"/>
      <c r="G4436" s="68"/>
      <c r="H4436" s="68"/>
    </row>
    <row r="4437" spans="1:8" x14ac:dyDescent="0.3">
      <c r="A4437" s="68"/>
      <c r="B4437" s="68"/>
      <c r="C4437" s="68"/>
      <c r="D4437" s="68"/>
      <c r="E4437" s="68"/>
      <c r="F4437" s="68"/>
      <c r="G4437" s="68"/>
      <c r="H4437" s="68"/>
    </row>
    <row r="4438" spans="1:8" x14ac:dyDescent="0.3">
      <c r="A4438" s="68"/>
      <c r="B4438" s="68"/>
      <c r="C4438" s="68"/>
      <c r="D4438" s="68"/>
      <c r="E4438" s="68"/>
      <c r="F4438" s="68"/>
      <c r="G4438" s="68"/>
      <c r="H4438" s="68"/>
    </row>
    <row r="4439" spans="1:8" x14ac:dyDescent="0.3">
      <c r="A4439" s="68"/>
      <c r="B4439" s="68"/>
      <c r="C4439" s="68"/>
      <c r="D4439" s="68"/>
      <c r="E4439" s="68"/>
      <c r="F4439" s="68"/>
      <c r="G4439" s="68"/>
      <c r="H4439" s="68"/>
    </row>
    <row r="4440" spans="1:8" x14ac:dyDescent="0.3">
      <c r="A4440" s="68"/>
      <c r="B4440" s="68"/>
      <c r="C4440" s="68"/>
      <c r="D4440" s="68"/>
      <c r="E4440" s="68"/>
      <c r="F4440" s="68"/>
      <c r="G4440" s="68"/>
      <c r="H4440" s="68"/>
    </row>
    <row r="4441" spans="1:8" x14ac:dyDescent="0.3">
      <c r="A4441" s="68"/>
      <c r="B4441" s="68"/>
      <c r="C4441" s="68"/>
      <c r="D4441" s="68"/>
      <c r="E4441" s="68"/>
      <c r="F4441" s="68"/>
      <c r="G4441" s="68"/>
      <c r="H4441" s="68"/>
    </row>
    <row r="4442" spans="1:8" x14ac:dyDescent="0.3">
      <c r="A4442" s="68"/>
      <c r="B4442" s="68"/>
      <c r="C4442" s="68"/>
      <c r="D4442" s="68"/>
      <c r="E4442" s="68"/>
      <c r="F4442" s="68"/>
      <c r="G4442" s="68"/>
      <c r="H4442" s="68"/>
    </row>
    <row r="4443" spans="1:8" x14ac:dyDescent="0.3">
      <c r="A4443" s="68"/>
      <c r="B4443" s="68"/>
      <c r="C4443" s="68"/>
      <c r="D4443" s="68"/>
      <c r="E4443" s="68"/>
      <c r="F4443" s="68"/>
      <c r="G4443" s="68"/>
      <c r="H4443" s="68"/>
    </row>
    <row r="4444" spans="1:8" x14ac:dyDescent="0.3">
      <c r="A4444" s="68"/>
      <c r="B4444" s="68"/>
      <c r="C4444" s="68"/>
      <c r="D4444" s="68"/>
      <c r="E4444" s="68"/>
      <c r="F4444" s="68"/>
      <c r="G4444" s="68"/>
      <c r="H4444" s="68"/>
    </row>
    <row r="4445" spans="1:8" x14ac:dyDescent="0.3">
      <c r="A4445" s="68"/>
      <c r="B4445" s="68"/>
      <c r="C4445" s="68"/>
      <c r="D4445" s="68"/>
      <c r="E4445" s="68"/>
      <c r="F4445" s="68"/>
      <c r="G4445" s="68"/>
      <c r="H4445" s="68"/>
    </row>
    <row r="4446" spans="1:8" x14ac:dyDescent="0.3">
      <c r="A4446" s="68"/>
      <c r="B4446" s="68"/>
      <c r="C4446" s="68"/>
      <c r="D4446" s="68"/>
      <c r="E4446" s="68"/>
      <c r="F4446" s="68"/>
      <c r="G4446" s="68"/>
      <c r="H4446" s="68"/>
    </row>
    <row r="4447" spans="1:8" x14ac:dyDescent="0.3">
      <c r="A4447" s="68"/>
      <c r="B4447" s="68"/>
      <c r="C4447" s="68"/>
      <c r="D4447" s="68"/>
      <c r="E4447" s="68"/>
      <c r="F4447" s="68"/>
      <c r="G4447" s="68"/>
      <c r="H4447" s="68"/>
    </row>
    <row r="4448" spans="1:8" x14ac:dyDescent="0.3">
      <c r="A4448" s="68"/>
      <c r="B4448" s="68"/>
      <c r="C4448" s="68"/>
      <c r="D4448" s="68"/>
      <c r="E4448" s="68"/>
      <c r="F4448" s="68"/>
      <c r="G4448" s="68"/>
      <c r="H4448" s="68"/>
    </row>
    <row r="4449" spans="1:8" x14ac:dyDescent="0.3">
      <c r="A4449" s="68"/>
      <c r="B4449" s="68"/>
      <c r="C4449" s="68"/>
      <c r="D4449" s="68"/>
      <c r="E4449" s="68"/>
      <c r="F4449" s="68"/>
      <c r="G4449" s="68"/>
      <c r="H4449" s="68"/>
    </row>
    <row r="4450" spans="1:8" x14ac:dyDescent="0.3">
      <c r="A4450" s="68"/>
      <c r="B4450" s="68"/>
      <c r="C4450" s="68"/>
      <c r="D4450" s="68"/>
      <c r="E4450" s="68"/>
      <c r="F4450" s="68"/>
      <c r="G4450" s="68"/>
      <c r="H4450" s="68"/>
    </row>
    <row r="4451" spans="1:8" x14ac:dyDescent="0.3">
      <c r="A4451" s="68"/>
      <c r="B4451" s="68"/>
      <c r="C4451" s="68"/>
      <c r="D4451" s="68"/>
      <c r="E4451" s="68"/>
      <c r="F4451" s="68"/>
      <c r="G4451" s="68"/>
      <c r="H4451" s="68"/>
    </row>
    <row r="4452" spans="1:8" x14ac:dyDescent="0.3">
      <c r="A4452" s="68"/>
      <c r="B4452" s="68"/>
      <c r="C4452" s="68"/>
      <c r="D4452" s="68"/>
      <c r="E4452" s="68"/>
      <c r="F4452" s="68"/>
      <c r="G4452" s="68"/>
      <c r="H4452" s="68"/>
    </row>
    <row r="4453" spans="1:8" x14ac:dyDescent="0.3">
      <c r="A4453" s="68"/>
      <c r="B4453" s="68"/>
      <c r="C4453" s="68"/>
      <c r="D4453" s="68"/>
      <c r="E4453" s="68"/>
      <c r="F4453" s="68"/>
      <c r="G4453" s="68"/>
      <c r="H4453" s="68"/>
    </row>
    <row r="4454" spans="1:8" x14ac:dyDescent="0.3">
      <c r="A4454" s="68"/>
      <c r="B4454" s="68"/>
      <c r="C4454" s="68"/>
      <c r="D4454" s="68"/>
      <c r="E4454" s="68"/>
      <c r="F4454" s="68"/>
      <c r="G4454" s="68"/>
      <c r="H4454" s="68"/>
    </row>
    <row r="4455" spans="1:8" x14ac:dyDescent="0.3">
      <c r="A4455" s="68"/>
      <c r="B4455" s="68"/>
      <c r="C4455" s="68"/>
      <c r="D4455" s="68"/>
      <c r="E4455" s="68"/>
      <c r="F4455" s="68"/>
      <c r="G4455" s="68"/>
      <c r="H4455" s="68"/>
    </row>
    <row r="4456" spans="1:8" x14ac:dyDescent="0.3">
      <c r="A4456" s="68"/>
      <c r="B4456" s="68"/>
      <c r="C4456" s="68"/>
      <c r="D4456" s="68"/>
      <c r="E4456" s="68"/>
      <c r="F4456" s="68"/>
      <c r="G4456" s="68"/>
      <c r="H4456" s="68"/>
    </row>
    <row r="4457" spans="1:8" x14ac:dyDescent="0.3">
      <c r="A4457" s="68"/>
      <c r="B4457" s="68"/>
      <c r="C4457" s="68"/>
      <c r="D4457" s="68"/>
      <c r="E4457" s="68"/>
      <c r="F4457" s="68"/>
      <c r="G4457" s="68"/>
      <c r="H4457" s="68"/>
    </row>
    <row r="4458" spans="1:8" x14ac:dyDescent="0.3">
      <c r="A4458" s="68"/>
      <c r="B4458" s="68"/>
      <c r="C4458" s="68"/>
      <c r="D4458" s="68"/>
      <c r="E4458" s="68"/>
      <c r="F4458" s="68"/>
      <c r="G4458" s="68"/>
      <c r="H4458" s="68"/>
    </row>
    <row r="4459" spans="1:8" x14ac:dyDescent="0.3">
      <c r="A4459" s="68"/>
      <c r="B4459" s="68"/>
      <c r="C4459" s="68"/>
      <c r="D4459" s="68"/>
      <c r="E4459" s="68"/>
      <c r="F4459" s="68"/>
      <c r="G4459" s="68"/>
      <c r="H4459" s="68"/>
    </row>
    <row r="4460" spans="1:8" x14ac:dyDescent="0.3">
      <c r="A4460" s="68"/>
      <c r="B4460" s="68"/>
      <c r="C4460" s="68"/>
      <c r="D4460" s="68"/>
      <c r="E4460" s="68"/>
      <c r="F4460" s="68"/>
      <c r="G4460" s="68"/>
      <c r="H4460" s="68"/>
    </row>
    <row r="4461" spans="1:8" x14ac:dyDescent="0.3">
      <c r="A4461" s="68"/>
      <c r="B4461" s="68"/>
      <c r="C4461" s="68"/>
      <c r="D4461" s="68"/>
      <c r="E4461" s="68"/>
      <c r="F4461" s="68"/>
      <c r="G4461" s="68"/>
      <c r="H4461" s="68"/>
    </row>
    <row r="4462" spans="1:8" x14ac:dyDescent="0.3">
      <c r="A4462" s="68"/>
      <c r="B4462" s="68"/>
      <c r="C4462" s="68"/>
      <c r="D4462" s="68"/>
      <c r="E4462" s="68"/>
      <c r="F4462" s="68"/>
      <c r="G4462" s="68"/>
      <c r="H4462" s="68"/>
    </row>
    <row r="4463" spans="1:8" x14ac:dyDescent="0.3">
      <c r="A4463" s="68"/>
      <c r="B4463" s="68"/>
      <c r="C4463" s="68"/>
      <c r="D4463" s="68"/>
      <c r="E4463" s="68"/>
      <c r="F4463" s="68"/>
      <c r="G4463" s="68"/>
      <c r="H4463" s="68"/>
    </row>
    <row r="4464" spans="1:8" x14ac:dyDescent="0.3">
      <c r="A4464" s="68"/>
      <c r="B4464" s="68"/>
      <c r="C4464" s="68"/>
      <c r="D4464" s="68"/>
      <c r="E4464" s="68"/>
      <c r="F4464" s="68"/>
      <c r="G4464" s="68"/>
      <c r="H4464" s="68"/>
    </row>
    <row r="4465" spans="1:8" x14ac:dyDescent="0.3">
      <c r="A4465" s="68"/>
      <c r="B4465" s="68"/>
      <c r="C4465" s="68"/>
      <c r="D4465" s="68"/>
      <c r="E4465" s="68"/>
      <c r="F4465" s="68"/>
      <c r="G4465" s="68"/>
      <c r="H4465" s="68"/>
    </row>
    <row r="4466" spans="1:8" x14ac:dyDescent="0.3">
      <c r="A4466" s="68"/>
      <c r="B4466" s="68"/>
      <c r="C4466" s="68"/>
      <c r="D4466" s="68"/>
      <c r="E4466" s="68"/>
      <c r="F4466" s="68"/>
      <c r="G4466" s="68"/>
      <c r="H4466" s="68"/>
    </row>
    <row r="4467" spans="1:8" x14ac:dyDescent="0.3">
      <c r="A4467" s="68"/>
      <c r="B4467" s="68"/>
      <c r="C4467" s="68"/>
      <c r="D4467" s="68"/>
      <c r="E4467" s="68"/>
      <c r="F4467" s="68"/>
      <c r="G4467" s="68"/>
      <c r="H4467" s="68"/>
    </row>
    <row r="4468" spans="1:8" x14ac:dyDescent="0.3">
      <c r="A4468" s="68"/>
      <c r="B4468" s="68"/>
      <c r="C4468" s="68"/>
      <c r="D4468" s="68"/>
      <c r="E4468" s="68"/>
      <c r="F4468" s="68"/>
      <c r="G4468" s="68"/>
      <c r="H4468" s="68"/>
    </row>
    <row r="4469" spans="1:8" x14ac:dyDescent="0.3">
      <c r="A4469" s="68"/>
      <c r="B4469" s="68"/>
      <c r="C4469" s="68"/>
      <c r="D4469" s="68"/>
      <c r="E4469" s="68"/>
      <c r="F4469" s="68"/>
      <c r="G4469" s="68"/>
      <c r="H4469" s="68"/>
    </row>
    <row r="4470" spans="1:8" x14ac:dyDescent="0.3">
      <c r="A4470" s="68"/>
      <c r="B4470" s="68"/>
      <c r="C4470" s="68"/>
      <c r="D4470" s="68"/>
      <c r="E4470" s="68"/>
      <c r="F4470" s="68"/>
      <c r="G4470" s="68"/>
      <c r="H4470" s="68"/>
    </row>
    <row r="4471" spans="1:8" x14ac:dyDescent="0.3">
      <c r="A4471" s="68"/>
      <c r="B4471" s="68"/>
      <c r="C4471" s="68"/>
      <c r="D4471" s="68"/>
      <c r="E4471" s="68"/>
      <c r="F4471" s="68"/>
      <c r="G4471" s="68"/>
      <c r="H4471" s="68"/>
    </row>
    <row r="4472" spans="1:8" x14ac:dyDescent="0.3">
      <c r="A4472" s="68"/>
      <c r="B4472" s="68"/>
      <c r="C4472" s="68"/>
      <c r="D4472" s="68"/>
      <c r="E4472" s="68"/>
      <c r="F4472" s="68"/>
      <c r="G4472" s="68"/>
      <c r="H4472" s="68"/>
    </row>
    <row r="4473" spans="1:8" x14ac:dyDescent="0.3">
      <c r="A4473" s="68"/>
      <c r="B4473" s="68"/>
      <c r="C4473" s="68"/>
      <c r="D4473" s="68"/>
      <c r="E4473" s="68"/>
      <c r="F4473" s="68"/>
      <c r="G4473" s="68"/>
      <c r="H4473" s="68"/>
    </row>
    <row r="4474" spans="1:8" x14ac:dyDescent="0.3">
      <c r="A4474" s="68"/>
      <c r="B4474" s="68"/>
      <c r="C4474" s="68"/>
      <c r="D4474" s="68"/>
      <c r="E4474" s="68"/>
      <c r="F4474" s="68"/>
      <c r="G4474" s="68"/>
      <c r="H4474" s="68"/>
    </row>
    <row r="4475" spans="1:8" x14ac:dyDescent="0.3">
      <c r="A4475" s="68"/>
      <c r="B4475" s="68"/>
      <c r="C4475" s="68"/>
      <c r="D4475" s="68"/>
      <c r="E4475" s="68"/>
      <c r="F4475" s="68"/>
      <c r="G4475" s="68"/>
      <c r="H4475" s="68"/>
    </row>
    <row r="4476" spans="1:8" x14ac:dyDescent="0.3">
      <c r="A4476" s="68"/>
      <c r="B4476" s="68"/>
      <c r="C4476" s="68"/>
      <c r="D4476" s="68"/>
      <c r="E4476" s="68"/>
      <c r="F4476" s="68"/>
      <c r="G4476" s="68"/>
      <c r="H4476" s="68"/>
    </row>
    <row r="4477" spans="1:8" x14ac:dyDescent="0.3">
      <c r="A4477" s="68"/>
      <c r="B4477" s="68"/>
      <c r="C4477" s="68"/>
      <c r="D4477" s="68"/>
      <c r="E4477" s="68"/>
      <c r="F4477" s="68"/>
      <c r="G4477" s="68"/>
      <c r="H4477" s="68"/>
    </row>
    <row r="4478" spans="1:8" x14ac:dyDescent="0.3">
      <c r="A4478" s="68"/>
      <c r="B4478" s="68"/>
      <c r="C4478" s="68"/>
      <c r="D4478" s="68"/>
      <c r="E4478" s="68"/>
      <c r="F4478" s="68"/>
      <c r="G4478" s="68"/>
      <c r="H4478" s="68"/>
    </row>
    <row r="4479" spans="1:8" x14ac:dyDescent="0.3">
      <c r="A4479" s="68"/>
      <c r="B4479" s="68"/>
      <c r="C4479" s="68"/>
      <c r="D4479" s="68"/>
      <c r="E4479" s="68"/>
      <c r="F4479" s="68"/>
      <c r="G4479" s="68"/>
      <c r="H4479" s="68"/>
    </row>
    <row r="4480" spans="1:8" x14ac:dyDescent="0.3">
      <c r="A4480" s="68"/>
      <c r="B4480" s="68"/>
      <c r="C4480" s="68"/>
      <c r="D4480" s="68"/>
      <c r="E4480" s="68"/>
      <c r="F4480" s="68"/>
      <c r="G4480" s="68"/>
      <c r="H4480" s="68"/>
    </row>
    <row r="4481" spans="1:8" x14ac:dyDescent="0.3">
      <c r="A4481" s="68"/>
      <c r="B4481" s="68"/>
      <c r="C4481" s="68"/>
      <c r="D4481" s="68"/>
      <c r="E4481" s="68"/>
      <c r="F4481" s="68"/>
      <c r="G4481" s="68"/>
      <c r="H4481" s="68"/>
    </row>
    <row r="4482" spans="1:8" x14ac:dyDescent="0.3">
      <c r="A4482" s="68"/>
      <c r="B4482" s="68"/>
      <c r="C4482" s="68"/>
      <c r="D4482" s="68"/>
      <c r="E4482" s="68"/>
      <c r="F4482" s="68"/>
      <c r="G4482" s="68"/>
      <c r="H4482" s="68"/>
    </row>
    <row r="4483" spans="1:8" x14ac:dyDescent="0.3">
      <c r="A4483" s="68"/>
      <c r="B4483" s="68"/>
      <c r="C4483" s="68"/>
      <c r="D4483" s="68"/>
      <c r="E4483" s="68"/>
      <c r="F4483" s="68"/>
      <c r="G4483" s="68"/>
      <c r="H4483" s="68"/>
    </row>
    <row r="4484" spans="1:8" x14ac:dyDescent="0.3">
      <c r="A4484" s="68"/>
      <c r="B4484" s="68"/>
      <c r="C4484" s="68"/>
      <c r="D4484" s="68"/>
      <c r="E4484" s="68"/>
      <c r="F4484" s="68"/>
      <c r="G4484" s="68"/>
      <c r="H4484" s="68"/>
    </row>
    <row r="4485" spans="1:8" x14ac:dyDescent="0.3">
      <c r="A4485" s="68"/>
      <c r="B4485" s="68"/>
      <c r="C4485" s="68"/>
      <c r="D4485" s="68"/>
      <c r="E4485" s="68"/>
      <c r="F4485" s="68"/>
      <c r="G4485" s="68"/>
      <c r="H4485" s="68"/>
    </row>
    <row r="4486" spans="1:8" x14ac:dyDescent="0.3">
      <c r="A4486" s="68"/>
      <c r="B4486" s="68"/>
      <c r="C4486" s="68"/>
      <c r="D4486" s="68"/>
      <c r="E4486" s="68"/>
      <c r="F4486" s="68"/>
      <c r="G4486" s="68"/>
      <c r="H4486" s="68"/>
    </row>
    <row r="4487" spans="1:8" x14ac:dyDescent="0.3">
      <c r="A4487" s="68"/>
      <c r="B4487" s="68"/>
      <c r="C4487" s="68"/>
      <c r="D4487" s="68"/>
      <c r="E4487" s="68"/>
      <c r="F4487" s="68"/>
      <c r="G4487" s="68"/>
      <c r="H4487" s="68"/>
    </row>
    <row r="4488" spans="1:8" x14ac:dyDescent="0.3">
      <c r="A4488" s="68"/>
      <c r="B4488" s="68"/>
      <c r="C4488" s="68"/>
      <c r="D4488" s="68"/>
      <c r="E4488" s="68"/>
      <c r="F4488" s="68"/>
      <c r="G4488" s="68"/>
      <c r="H4488" s="68"/>
    </row>
    <row r="4489" spans="1:8" x14ac:dyDescent="0.3">
      <c r="A4489" s="68"/>
      <c r="B4489" s="68"/>
      <c r="C4489" s="68"/>
      <c r="D4489" s="68"/>
      <c r="E4489" s="68"/>
      <c r="F4489" s="68"/>
      <c r="G4489" s="68"/>
      <c r="H4489" s="68"/>
    </row>
    <row r="4490" spans="1:8" x14ac:dyDescent="0.3">
      <c r="A4490" s="68"/>
      <c r="B4490" s="68"/>
      <c r="C4490" s="68"/>
      <c r="D4490" s="68"/>
      <c r="E4490" s="68"/>
      <c r="F4490" s="68"/>
      <c r="G4490" s="68"/>
      <c r="H4490" s="68"/>
    </row>
    <row r="4491" spans="1:8" x14ac:dyDescent="0.3">
      <c r="A4491" s="68"/>
      <c r="B4491" s="68"/>
      <c r="C4491" s="68"/>
      <c r="D4491" s="68"/>
      <c r="E4491" s="68"/>
      <c r="F4491" s="68"/>
      <c r="G4491" s="68"/>
      <c r="H4491" s="68"/>
    </row>
    <row r="4492" spans="1:8" x14ac:dyDescent="0.3">
      <c r="A4492" s="68"/>
      <c r="B4492" s="68"/>
      <c r="C4492" s="68"/>
      <c r="D4492" s="68"/>
      <c r="E4492" s="68"/>
      <c r="F4492" s="68"/>
      <c r="G4492" s="68"/>
      <c r="H4492" s="68"/>
    </row>
    <row r="4493" spans="1:8" x14ac:dyDescent="0.3">
      <c r="A4493" s="68"/>
      <c r="B4493" s="68"/>
      <c r="C4493" s="68"/>
      <c r="D4493" s="68"/>
      <c r="E4493" s="68"/>
      <c r="F4493" s="68"/>
      <c r="G4493" s="68"/>
      <c r="H4493" s="68"/>
    </row>
    <row r="4494" spans="1:8" x14ac:dyDescent="0.3">
      <c r="A4494" s="68"/>
      <c r="B4494" s="68"/>
      <c r="C4494" s="68"/>
      <c r="D4494" s="68"/>
      <c r="E4494" s="68"/>
      <c r="F4494" s="68"/>
      <c r="G4494" s="68"/>
      <c r="H4494" s="68"/>
    </row>
    <row r="4495" spans="1:8" x14ac:dyDescent="0.3">
      <c r="A4495" s="68"/>
      <c r="B4495" s="68"/>
      <c r="C4495" s="68"/>
      <c r="D4495" s="68"/>
      <c r="E4495" s="68"/>
      <c r="F4495" s="68"/>
      <c r="G4495" s="68"/>
      <c r="H4495" s="68"/>
    </row>
    <row r="4496" spans="1:8" x14ac:dyDescent="0.3">
      <c r="A4496" s="68"/>
      <c r="B4496" s="68"/>
      <c r="C4496" s="68"/>
      <c r="D4496" s="68"/>
      <c r="E4496" s="68"/>
      <c r="F4496" s="68"/>
      <c r="G4496" s="68"/>
      <c r="H4496" s="68"/>
    </row>
    <row r="4497" spans="1:8" x14ac:dyDescent="0.3">
      <c r="A4497" s="68"/>
      <c r="B4497" s="68"/>
      <c r="C4497" s="68"/>
      <c r="D4497" s="68"/>
      <c r="E4497" s="68"/>
      <c r="F4497" s="68"/>
      <c r="G4497" s="68"/>
      <c r="H4497" s="68"/>
    </row>
    <row r="4498" spans="1:8" x14ac:dyDescent="0.3">
      <c r="A4498" s="68"/>
      <c r="B4498" s="68"/>
      <c r="C4498" s="68"/>
      <c r="D4498" s="68"/>
      <c r="E4498" s="68"/>
      <c r="F4498" s="68"/>
      <c r="G4498" s="68"/>
      <c r="H4498" s="68"/>
    </row>
    <row r="4499" spans="1:8" x14ac:dyDescent="0.3">
      <c r="A4499" s="68"/>
      <c r="B4499" s="68"/>
      <c r="C4499" s="68"/>
      <c r="D4499" s="68"/>
      <c r="E4499" s="68"/>
      <c r="F4499" s="68"/>
      <c r="G4499" s="68"/>
      <c r="H4499" s="68"/>
    </row>
    <row r="4500" spans="1:8" x14ac:dyDescent="0.3">
      <c r="A4500" s="68"/>
      <c r="B4500" s="68"/>
      <c r="C4500" s="68"/>
      <c r="D4500" s="68"/>
      <c r="E4500" s="68"/>
      <c r="F4500" s="68"/>
      <c r="G4500" s="68"/>
      <c r="H4500" s="68"/>
    </row>
    <row r="4501" spans="1:8" x14ac:dyDescent="0.3">
      <c r="A4501" s="68"/>
      <c r="B4501" s="68"/>
      <c r="C4501" s="68"/>
      <c r="D4501" s="68"/>
      <c r="E4501" s="68"/>
      <c r="F4501" s="68"/>
      <c r="G4501" s="68"/>
      <c r="H4501" s="68"/>
    </row>
    <row r="4502" spans="1:8" x14ac:dyDescent="0.3">
      <c r="A4502" s="68"/>
      <c r="B4502" s="68"/>
      <c r="C4502" s="68"/>
      <c r="D4502" s="68"/>
      <c r="E4502" s="68"/>
      <c r="F4502" s="68"/>
      <c r="G4502" s="68"/>
      <c r="H4502" s="68"/>
    </row>
    <row r="4503" spans="1:8" x14ac:dyDescent="0.3">
      <c r="A4503" s="68"/>
      <c r="B4503" s="68"/>
      <c r="C4503" s="68"/>
      <c r="D4503" s="68"/>
      <c r="E4503" s="68"/>
      <c r="F4503" s="68"/>
      <c r="G4503" s="68"/>
      <c r="H4503" s="68"/>
    </row>
    <row r="4504" spans="1:8" x14ac:dyDescent="0.3">
      <c r="A4504" s="68"/>
      <c r="B4504" s="68"/>
      <c r="C4504" s="68"/>
      <c r="D4504" s="68"/>
      <c r="E4504" s="68"/>
      <c r="F4504" s="68"/>
      <c r="G4504" s="68"/>
      <c r="H4504" s="68"/>
    </row>
    <row r="4505" spans="1:8" x14ac:dyDescent="0.3">
      <c r="A4505" s="68"/>
      <c r="B4505" s="68"/>
      <c r="C4505" s="68"/>
      <c r="D4505" s="68"/>
      <c r="E4505" s="68"/>
      <c r="F4505" s="68"/>
      <c r="G4505" s="68"/>
      <c r="H4505" s="68"/>
    </row>
    <row r="4506" spans="1:8" x14ac:dyDescent="0.3">
      <c r="A4506" s="68"/>
      <c r="B4506" s="68"/>
      <c r="C4506" s="68"/>
      <c r="D4506" s="68"/>
      <c r="E4506" s="68"/>
      <c r="F4506" s="68"/>
      <c r="G4506" s="68"/>
      <c r="H4506" s="68"/>
    </row>
    <row r="4507" spans="1:8" x14ac:dyDescent="0.3">
      <c r="A4507" s="68"/>
      <c r="B4507" s="68"/>
      <c r="C4507" s="68"/>
      <c r="D4507" s="68"/>
      <c r="E4507" s="68"/>
      <c r="F4507" s="68"/>
      <c r="G4507" s="68"/>
      <c r="H4507" s="68"/>
    </row>
    <row r="4508" spans="1:8" x14ac:dyDescent="0.3">
      <c r="A4508" s="68"/>
      <c r="B4508" s="68"/>
      <c r="C4508" s="68"/>
      <c r="D4508" s="68"/>
      <c r="E4508" s="68"/>
      <c r="F4508" s="68"/>
      <c r="G4508" s="68"/>
      <c r="H4508" s="68"/>
    </row>
    <row r="4509" spans="1:8" x14ac:dyDescent="0.3">
      <c r="A4509" s="68"/>
      <c r="B4509" s="68"/>
      <c r="C4509" s="68"/>
      <c r="D4509" s="68"/>
      <c r="E4509" s="68"/>
      <c r="F4509" s="68"/>
      <c r="G4509" s="68"/>
      <c r="H4509" s="68"/>
    </row>
    <row r="4510" spans="1:8" x14ac:dyDescent="0.3">
      <c r="A4510" s="68"/>
      <c r="B4510" s="68"/>
      <c r="C4510" s="68"/>
      <c r="D4510" s="68"/>
      <c r="E4510" s="68"/>
      <c r="F4510" s="68"/>
      <c r="G4510" s="68"/>
      <c r="H4510" s="68"/>
    </row>
    <row r="4511" spans="1:8" x14ac:dyDescent="0.3">
      <c r="A4511" s="68"/>
      <c r="B4511" s="68"/>
      <c r="C4511" s="68"/>
      <c r="D4511" s="68"/>
      <c r="E4511" s="68"/>
      <c r="F4511" s="68"/>
      <c r="G4511" s="68"/>
      <c r="H4511" s="68"/>
    </row>
    <row r="4512" spans="1:8" x14ac:dyDescent="0.3">
      <c r="A4512" s="68"/>
      <c r="B4512" s="68"/>
      <c r="C4512" s="68"/>
      <c r="D4512" s="68"/>
      <c r="E4512" s="68"/>
      <c r="F4512" s="68"/>
      <c r="G4512" s="68"/>
      <c r="H4512" s="68"/>
    </row>
    <row r="4513" spans="1:8" x14ac:dyDescent="0.3">
      <c r="A4513" s="68"/>
      <c r="B4513" s="68"/>
      <c r="C4513" s="68"/>
      <c r="D4513" s="68"/>
      <c r="E4513" s="68"/>
      <c r="F4513" s="68"/>
      <c r="G4513" s="68"/>
      <c r="H4513" s="68"/>
    </row>
    <row r="4514" spans="1:8" x14ac:dyDescent="0.3">
      <c r="A4514" s="68"/>
      <c r="B4514" s="68"/>
      <c r="C4514" s="68"/>
      <c r="D4514" s="68"/>
      <c r="E4514" s="68"/>
      <c r="F4514" s="68"/>
      <c r="G4514" s="68"/>
      <c r="H4514" s="68"/>
    </row>
    <row r="4515" spans="1:8" x14ac:dyDescent="0.3">
      <c r="A4515" s="68"/>
      <c r="B4515" s="68"/>
      <c r="C4515" s="68"/>
      <c r="D4515" s="68"/>
      <c r="E4515" s="68"/>
      <c r="F4515" s="68"/>
      <c r="G4515" s="68"/>
      <c r="H4515" s="68"/>
    </row>
    <row r="4516" spans="1:8" x14ac:dyDescent="0.3">
      <c r="A4516" s="68"/>
      <c r="B4516" s="68"/>
      <c r="C4516" s="68"/>
      <c r="D4516" s="68"/>
      <c r="E4516" s="68"/>
      <c r="F4516" s="68"/>
      <c r="G4516" s="68"/>
      <c r="H4516" s="68"/>
    </row>
    <row r="4517" spans="1:8" x14ac:dyDescent="0.3">
      <c r="A4517" s="68"/>
      <c r="B4517" s="68"/>
      <c r="C4517" s="68"/>
      <c r="D4517" s="68"/>
      <c r="E4517" s="68"/>
      <c r="F4517" s="68"/>
      <c r="G4517" s="68"/>
      <c r="H4517" s="68"/>
    </row>
    <row r="4518" spans="1:8" x14ac:dyDescent="0.3">
      <c r="A4518" s="68"/>
      <c r="B4518" s="68"/>
      <c r="C4518" s="68"/>
      <c r="D4518" s="68"/>
      <c r="E4518" s="68"/>
      <c r="F4518" s="68"/>
      <c r="G4518" s="68"/>
      <c r="H4518" s="68"/>
    </row>
    <row r="4519" spans="1:8" x14ac:dyDescent="0.3">
      <c r="A4519" s="68"/>
      <c r="B4519" s="68"/>
      <c r="C4519" s="68"/>
      <c r="D4519" s="68"/>
      <c r="E4519" s="68"/>
      <c r="F4519" s="68"/>
      <c r="G4519" s="68"/>
      <c r="H4519" s="68"/>
    </row>
    <row r="4520" spans="1:8" x14ac:dyDescent="0.3">
      <c r="A4520" s="68"/>
      <c r="B4520" s="68"/>
      <c r="C4520" s="68"/>
      <c r="D4520" s="68"/>
      <c r="E4520" s="68"/>
      <c r="F4520" s="68"/>
      <c r="G4520" s="68"/>
      <c r="H4520" s="68"/>
    </row>
    <row r="4521" spans="1:8" x14ac:dyDescent="0.3">
      <c r="A4521" s="68"/>
      <c r="B4521" s="68"/>
      <c r="C4521" s="68"/>
      <c r="D4521" s="68"/>
      <c r="E4521" s="68"/>
      <c r="F4521" s="68"/>
      <c r="G4521" s="68"/>
      <c r="H4521" s="68"/>
    </row>
    <row r="4522" spans="1:8" x14ac:dyDescent="0.3">
      <c r="A4522" s="68"/>
      <c r="B4522" s="68"/>
      <c r="C4522" s="68"/>
      <c r="D4522" s="68"/>
      <c r="E4522" s="68"/>
      <c r="F4522" s="68"/>
      <c r="G4522" s="68"/>
      <c r="H4522" s="68"/>
    </row>
    <row r="4523" spans="1:8" x14ac:dyDescent="0.3">
      <c r="A4523" s="68"/>
      <c r="B4523" s="68"/>
      <c r="C4523" s="68"/>
      <c r="D4523" s="68"/>
      <c r="E4523" s="68"/>
      <c r="F4523" s="68"/>
      <c r="G4523" s="68"/>
      <c r="H4523" s="68"/>
    </row>
    <row r="4524" spans="1:8" x14ac:dyDescent="0.3">
      <c r="A4524" s="68"/>
      <c r="B4524" s="68"/>
      <c r="C4524" s="68"/>
      <c r="D4524" s="68"/>
      <c r="E4524" s="68"/>
      <c r="F4524" s="68"/>
      <c r="G4524" s="68"/>
      <c r="H4524" s="68"/>
    </row>
    <row r="4525" spans="1:8" x14ac:dyDescent="0.3">
      <c r="A4525" s="68"/>
      <c r="B4525" s="68"/>
      <c r="C4525" s="68"/>
      <c r="D4525" s="68"/>
      <c r="E4525" s="68"/>
      <c r="F4525" s="68"/>
      <c r="G4525" s="68"/>
      <c r="H4525" s="68"/>
    </row>
    <row r="4526" spans="1:8" x14ac:dyDescent="0.3">
      <c r="A4526" s="68"/>
      <c r="B4526" s="68"/>
      <c r="C4526" s="68"/>
      <c r="D4526" s="68"/>
      <c r="E4526" s="68"/>
      <c r="F4526" s="68"/>
      <c r="G4526" s="68"/>
      <c r="H4526" s="68"/>
    </row>
    <row r="4527" spans="1:8" x14ac:dyDescent="0.3">
      <c r="A4527" s="68"/>
      <c r="B4527" s="68"/>
      <c r="C4527" s="68"/>
      <c r="D4527" s="68"/>
      <c r="E4527" s="68"/>
      <c r="F4527" s="68"/>
      <c r="G4527" s="68"/>
      <c r="H4527" s="68"/>
    </row>
    <row r="4528" spans="1:8" x14ac:dyDescent="0.3">
      <c r="A4528" s="68"/>
      <c r="B4528" s="68"/>
      <c r="C4528" s="68"/>
      <c r="D4528" s="68"/>
      <c r="E4528" s="68"/>
      <c r="F4528" s="68"/>
      <c r="G4528" s="68"/>
      <c r="H4528" s="68"/>
    </row>
    <row r="4529" spans="1:8" x14ac:dyDescent="0.3">
      <c r="A4529" s="68"/>
      <c r="B4529" s="68"/>
      <c r="C4529" s="68"/>
      <c r="D4529" s="68"/>
      <c r="E4529" s="68"/>
      <c r="F4529" s="68"/>
      <c r="G4529" s="68"/>
      <c r="H4529" s="68"/>
    </row>
    <row r="4530" spans="1:8" x14ac:dyDescent="0.3">
      <c r="A4530" s="68"/>
      <c r="B4530" s="68"/>
      <c r="C4530" s="68"/>
      <c r="D4530" s="68"/>
      <c r="E4530" s="68"/>
      <c r="F4530" s="68"/>
      <c r="G4530" s="68"/>
      <c r="H4530" s="68"/>
    </row>
    <row r="4531" spans="1:8" x14ac:dyDescent="0.3">
      <c r="A4531" s="68"/>
      <c r="B4531" s="68"/>
      <c r="C4531" s="68"/>
      <c r="D4531" s="68"/>
      <c r="E4531" s="68"/>
      <c r="F4531" s="68"/>
      <c r="G4531" s="68"/>
      <c r="H4531" s="68"/>
    </row>
    <row r="4532" spans="1:8" x14ac:dyDescent="0.3">
      <c r="A4532" s="68"/>
      <c r="B4532" s="68"/>
      <c r="C4532" s="68"/>
      <c r="D4532" s="68"/>
      <c r="E4532" s="68"/>
      <c r="F4532" s="68"/>
      <c r="G4532" s="68"/>
      <c r="H4532" s="68"/>
    </row>
    <row r="4533" spans="1:8" x14ac:dyDescent="0.3">
      <c r="A4533" s="68"/>
      <c r="B4533" s="68"/>
      <c r="C4533" s="68"/>
      <c r="D4533" s="68"/>
      <c r="E4533" s="68"/>
      <c r="F4533" s="68"/>
      <c r="G4533" s="68"/>
      <c r="H4533" s="68"/>
    </row>
    <row r="4534" spans="1:8" x14ac:dyDescent="0.3">
      <c r="A4534" s="68"/>
      <c r="B4534" s="68"/>
      <c r="C4534" s="68"/>
      <c r="D4534" s="68"/>
      <c r="E4534" s="68"/>
      <c r="F4534" s="68"/>
      <c r="G4534" s="68"/>
      <c r="H4534" s="68"/>
    </row>
    <row r="4535" spans="1:8" x14ac:dyDescent="0.3">
      <c r="A4535" s="68"/>
      <c r="B4535" s="68"/>
      <c r="C4535" s="68"/>
      <c r="D4535" s="68"/>
      <c r="E4535" s="68"/>
      <c r="F4535" s="68"/>
      <c r="G4535" s="68"/>
      <c r="H4535" s="68"/>
    </row>
    <row r="4536" spans="1:8" x14ac:dyDescent="0.3">
      <c r="A4536" s="68"/>
      <c r="B4536" s="68"/>
      <c r="C4536" s="68"/>
      <c r="D4536" s="68"/>
      <c r="E4536" s="68"/>
      <c r="F4536" s="68"/>
      <c r="G4536" s="68"/>
      <c r="H4536" s="68"/>
    </row>
    <row r="4537" spans="1:8" x14ac:dyDescent="0.3">
      <c r="A4537" s="68"/>
      <c r="B4537" s="68"/>
      <c r="C4537" s="68"/>
      <c r="D4537" s="68"/>
      <c r="E4537" s="68"/>
      <c r="F4537" s="68"/>
      <c r="G4537" s="68"/>
      <c r="H4537" s="68"/>
    </row>
    <row r="4538" spans="1:8" x14ac:dyDescent="0.3">
      <c r="A4538" s="68"/>
      <c r="B4538" s="68"/>
      <c r="C4538" s="68"/>
      <c r="D4538" s="68"/>
      <c r="E4538" s="68"/>
      <c r="F4538" s="68"/>
      <c r="G4538" s="68"/>
      <c r="H4538" s="68"/>
    </row>
    <row r="4539" spans="1:8" x14ac:dyDescent="0.3">
      <c r="A4539" s="68"/>
      <c r="B4539" s="68"/>
      <c r="C4539" s="68"/>
      <c r="D4539" s="68"/>
      <c r="E4539" s="68"/>
      <c r="F4539" s="68"/>
      <c r="G4539" s="68"/>
      <c r="H4539" s="68"/>
    </row>
    <row r="4540" spans="1:8" x14ac:dyDescent="0.3">
      <c r="A4540" s="68"/>
      <c r="B4540" s="68"/>
      <c r="C4540" s="68"/>
      <c r="D4540" s="68"/>
      <c r="E4540" s="68"/>
      <c r="F4540" s="68"/>
      <c r="G4540" s="68"/>
      <c r="H4540" s="68"/>
    </row>
    <row r="4541" spans="1:8" x14ac:dyDescent="0.3">
      <c r="A4541" s="68"/>
      <c r="B4541" s="68"/>
      <c r="C4541" s="68"/>
      <c r="D4541" s="68"/>
      <c r="E4541" s="68"/>
      <c r="F4541" s="68"/>
      <c r="G4541" s="68"/>
      <c r="H4541" s="68"/>
    </row>
    <row r="4542" spans="1:8" x14ac:dyDescent="0.3">
      <c r="A4542" s="68"/>
      <c r="B4542" s="68"/>
      <c r="C4542" s="68"/>
      <c r="D4542" s="68"/>
      <c r="E4542" s="68"/>
      <c r="F4542" s="68"/>
      <c r="G4542" s="68"/>
      <c r="H4542" s="68"/>
    </row>
    <row r="4543" spans="1:8" x14ac:dyDescent="0.3">
      <c r="A4543" s="68"/>
      <c r="B4543" s="68"/>
      <c r="C4543" s="68"/>
      <c r="D4543" s="68"/>
      <c r="E4543" s="68"/>
      <c r="F4543" s="68"/>
      <c r="G4543" s="68"/>
      <c r="H4543" s="68"/>
    </row>
    <row r="4544" spans="1:8" x14ac:dyDescent="0.3">
      <c r="A4544" s="68"/>
      <c r="B4544" s="68"/>
      <c r="C4544" s="68"/>
      <c r="D4544" s="68"/>
      <c r="E4544" s="68"/>
      <c r="F4544" s="68"/>
      <c r="G4544" s="68"/>
      <c r="H4544" s="68"/>
    </row>
    <row r="4545" spans="1:8" x14ac:dyDescent="0.3">
      <c r="A4545" s="68"/>
      <c r="B4545" s="68"/>
      <c r="C4545" s="68"/>
      <c r="D4545" s="68"/>
      <c r="E4545" s="68"/>
      <c r="F4545" s="68"/>
      <c r="G4545" s="68"/>
      <c r="H4545" s="68"/>
    </row>
    <row r="4546" spans="1:8" x14ac:dyDescent="0.3">
      <c r="A4546" s="68"/>
      <c r="B4546" s="68"/>
      <c r="C4546" s="68"/>
      <c r="D4546" s="68"/>
      <c r="E4546" s="68"/>
      <c r="F4546" s="68"/>
      <c r="G4546" s="68"/>
      <c r="H4546" s="68"/>
    </row>
    <row r="4547" spans="1:8" x14ac:dyDescent="0.3">
      <c r="A4547" s="68"/>
      <c r="B4547" s="68"/>
      <c r="C4547" s="68"/>
      <c r="D4547" s="68"/>
      <c r="E4547" s="68"/>
      <c r="F4547" s="68"/>
      <c r="G4547" s="68"/>
      <c r="H4547" s="68"/>
    </row>
    <row r="4548" spans="1:8" x14ac:dyDescent="0.3">
      <c r="A4548" s="68"/>
      <c r="B4548" s="68"/>
      <c r="C4548" s="68"/>
      <c r="D4548" s="68"/>
      <c r="E4548" s="68"/>
      <c r="F4548" s="68"/>
      <c r="G4548" s="68"/>
      <c r="H4548" s="68"/>
    </row>
    <row r="4549" spans="1:8" x14ac:dyDescent="0.3">
      <c r="A4549" s="68"/>
      <c r="B4549" s="68"/>
      <c r="C4549" s="68"/>
      <c r="D4549" s="68"/>
      <c r="E4549" s="68"/>
      <c r="F4549" s="68"/>
      <c r="G4549" s="68"/>
      <c r="H4549" s="68"/>
    </row>
    <row r="4550" spans="1:8" x14ac:dyDescent="0.3">
      <c r="A4550" s="68"/>
      <c r="B4550" s="68"/>
      <c r="C4550" s="68"/>
      <c r="D4550" s="68"/>
      <c r="E4550" s="68"/>
      <c r="F4550" s="68"/>
      <c r="G4550" s="68"/>
      <c r="H4550" s="68"/>
    </row>
    <row r="4551" spans="1:8" x14ac:dyDescent="0.3">
      <c r="A4551" s="68"/>
      <c r="B4551" s="68"/>
      <c r="C4551" s="68"/>
      <c r="D4551" s="68"/>
      <c r="E4551" s="68"/>
      <c r="F4551" s="68"/>
      <c r="G4551" s="68"/>
      <c r="H4551" s="68"/>
    </row>
    <row r="4552" spans="1:8" x14ac:dyDescent="0.3">
      <c r="A4552" s="68"/>
      <c r="B4552" s="68"/>
      <c r="C4552" s="68"/>
      <c r="D4552" s="68"/>
      <c r="E4552" s="68"/>
      <c r="F4552" s="68"/>
      <c r="G4552" s="68"/>
      <c r="H4552" s="68"/>
    </row>
    <row r="4553" spans="1:8" x14ac:dyDescent="0.3">
      <c r="A4553" s="68"/>
      <c r="B4553" s="68"/>
      <c r="C4553" s="68"/>
      <c r="D4553" s="68"/>
      <c r="E4553" s="68"/>
      <c r="F4553" s="68"/>
      <c r="G4553" s="68"/>
      <c r="H4553" s="68"/>
    </row>
    <row r="4554" spans="1:8" x14ac:dyDescent="0.3">
      <c r="A4554" s="68"/>
      <c r="B4554" s="68"/>
      <c r="C4554" s="68"/>
      <c r="D4554" s="68"/>
      <c r="E4554" s="68"/>
      <c r="F4554" s="68"/>
      <c r="G4554" s="68"/>
      <c r="H4554" s="68"/>
    </row>
    <row r="4555" spans="1:8" x14ac:dyDescent="0.3">
      <c r="A4555" s="68"/>
      <c r="B4555" s="68"/>
      <c r="C4555" s="68"/>
      <c r="D4555" s="68"/>
      <c r="E4555" s="68"/>
      <c r="F4555" s="68"/>
      <c r="G4555" s="68"/>
      <c r="H4555" s="68"/>
    </row>
    <row r="4556" spans="1:8" x14ac:dyDescent="0.3">
      <c r="A4556" s="68"/>
      <c r="B4556" s="68"/>
      <c r="C4556" s="68"/>
      <c r="D4556" s="68"/>
      <c r="E4556" s="68"/>
      <c r="F4556" s="68"/>
      <c r="G4556" s="68"/>
      <c r="H4556" s="68"/>
    </row>
    <row r="4557" spans="1:8" x14ac:dyDescent="0.3">
      <c r="A4557" s="68"/>
      <c r="B4557" s="68"/>
      <c r="C4557" s="68"/>
      <c r="D4557" s="68"/>
      <c r="E4557" s="68"/>
      <c r="F4557" s="68"/>
      <c r="G4557" s="68"/>
      <c r="H4557" s="68"/>
    </row>
    <row r="4558" spans="1:8" x14ac:dyDescent="0.3">
      <c r="A4558" s="68"/>
      <c r="B4558" s="68"/>
      <c r="C4558" s="68"/>
      <c r="D4558" s="68"/>
      <c r="E4558" s="68"/>
      <c r="F4558" s="68"/>
      <c r="G4558" s="68"/>
      <c r="H4558" s="68"/>
    </row>
    <row r="4559" spans="1:8" x14ac:dyDescent="0.3">
      <c r="A4559" s="68"/>
      <c r="B4559" s="68"/>
      <c r="C4559" s="68"/>
      <c r="D4559" s="68"/>
      <c r="E4559" s="68"/>
      <c r="F4559" s="68"/>
      <c r="G4559" s="68"/>
      <c r="H4559" s="68"/>
    </row>
    <row r="4560" spans="1:8" x14ac:dyDescent="0.3">
      <c r="A4560" s="68"/>
      <c r="B4560" s="68"/>
      <c r="C4560" s="68"/>
      <c r="D4560" s="68"/>
      <c r="E4560" s="68"/>
      <c r="F4560" s="68"/>
      <c r="G4560" s="68"/>
      <c r="H4560" s="68"/>
    </row>
    <row r="4561" spans="1:8" x14ac:dyDescent="0.3">
      <c r="A4561" s="68"/>
      <c r="B4561" s="68"/>
      <c r="C4561" s="68"/>
      <c r="D4561" s="68"/>
      <c r="E4561" s="68"/>
      <c r="F4561" s="68"/>
      <c r="G4561" s="68"/>
      <c r="H4561" s="68"/>
    </row>
    <row r="4562" spans="1:8" x14ac:dyDescent="0.3">
      <c r="A4562" s="68"/>
      <c r="B4562" s="68"/>
      <c r="C4562" s="68"/>
      <c r="D4562" s="68"/>
      <c r="E4562" s="68"/>
      <c r="F4562" s="68"/>
      <c r="G4562" s="68"/>
      <c r="H4562" s="68"/>
    </row>
    <row r="4563" spans="1:8" x14ac:dyDescent="0.3">
      <c r="A4563" s="68"/>
      <c r="B4563" s="68"/>
      <c r="C4563" s="68"/>
      <c r="D4563" s="68"/>
      <c r="E4563" s="68"/>
      <c r="F4563" s="68"/>
      <c r="G4563" s="68"/>
      <c r="H4563" s="68"/>
    </row>
    <row r="4564" spans="1:8" x14ac:dyDescent="0.3">
      <c r="A4564" s="68"/>
      <c r="B4564" s="68"/>
      <c r="C4564" s="68"/>
      <c r="D4564" s="68"/>
      <c r="E4564" s="68"/>
      <c r="F4564" s="68"/>
      <c r="G4564" s="68"/>
      <c r="H4564" s="68"/>
    </row>
    <row r="4565" spans="1:8" x14ac:dyDescent="0.3">
      <c r="A4565" s="68"/>
      <c r="B4565" s="68"/>
      <c r="C4565" s="68"/>
      <c r="D4565" s="68"/>
      <c r="E4565" s="68"/>
      <c r="F4565" s="68"/>
      <c r="G4565" s="68"/>
      <c r="H4565" s="68"/>
    </row>
    <row r="4566" spans="1:8" x14ac:dyDescent="0.3">
      <c r="A4566" s="68"/>
      <c r="B4566" s="68"/>
      <c r="C4566" s="68"/>
      <c r="D4566" s="68"/>
      <c r="E4566" s="68"/>
      <c r="F4566" s="68"/>
      <c r="G4566" s="68"/>
      <c r="H4566" s="68"/>
    </row>
    <row r="4567" spans="1:8" x14ac:dyDescent="0.3">
      <c r="A4567" s="68"/>
      <c r="B4567" s="68"/>
      <c r="C4567" s="68"/>
      <c r="D4567" s="68"/>
      <c r="E4567" s="68"/>
      <c r="F4567" s="68"/>
      <c r="G4567" s="68"/>
      <c r="H4567" s="68"/>
    </row>
    <row r="4568" spans="1:8" x14ac:dyDescent="0.3">
      <c r="A4568" s="68"/>
      <c r="B4568" s="68"/>
      <c r="C4568" s="68"/>
      <c r="D4568" s="68"/>
      <c r="E4568" s="68"/>
      <c r="F4568" s="68"/>
      <c r="G4568" s="68"/>
      <c r="H4568" s="68"/>
    </row>
    <row r="4569" spans="1:8" x14ac:dyDescent="0.3">
      <c r="A4569" s="68"/>
      <c r="B4569" s="68"/>
      <c r="C4569" s="68"/>
      <c r="D4569" s="68"/>
      <c r="E4569" s="68"/>
      <c r="F4569" s="68"/>
      <c r="G4569" s="68"/>
      <c r="H4569" s="68"/>
    </row>
    <row r="4570" spans="1:8" x14ac:dyDescent="0.3">
      <c r="A4570" s="68"/>
      <c r="B4570" s="68"/>
      <c r="C4570" s="68"/>
      <c r="D4570" s="68"/>
      <c r="E4570" s="68"/>
      <c r="F4570" s="68"/>
      <c r="G4570" s="68"/>
      <c r="H4570" s="68"/>
    </row>
    <row r="4571" spans="1:8" x14ac:dyDescent="0.3">
      <c r="A4571" s="68"/>
      <c r="B4571" s="68"/>
      <c r="C4571" s="68"/>
      <c r="D4571" s="68"/>
      <c r="E4571" s="68"/>
      <c r="F4571" s="68"/>
      <c r="G4571" s="68"/>
      <c r="H4571" s="68"/>
    </row>
    <row r="4572" spans="1:8" x14ac:dyDescent="0.3">
      <c r="A4572" s="68"/>
      <c r="B4572" s="68"/>
      <c r="C4572" s="68"/>
      <c r="D4572" s="68"/>
      <c r="E4572" s="68"/>
      <c r="F4572" s="68"/>
      <c r="G4572" s="68"/>
      <c r="H4572" s="68"/>
    </row>
    <row r="4573" spans="1:8" x14ac:dyDescent="0.3">
      <c r="A4573" s="68"/>
      <c r="B4573" s="68"/>
      <c r="C4573" s="68"/>
      <c r="D4573" s="68"/>
      <c r="E4573" s="68"/>
      <c r="F4573" s="68"/>
      <c r="G4573" s="68"/>
      <c r="H4573" s="68"/>
    </row>
    <row r="4574" spans="1:8" x14ac:dyDescent="0.3">
      <c r="A4574" s="68"/>
      <c r="B4574" s="68"/>
      <c r="C4574" s="68"/>
      <c r="D4574" s="68"/>
      <c r="E4574" s="68"/>
      <c r="F4574" s="68"/>
      <c r="G4574" s="68"/>
      <c r="H4574" s="68"/>
    </row>
    <row r="4575" spans="1:8" x14ac:dyDescent="0.3">
      <c r="A4575" s="68"/>
      <c r="B4575" s="68"/>
      <c r="C4575" s="68"/>
      <c r="D4575" s="68"/>
      <c r="E4575" s="68"/>
      <c r="F4575" s="68"/>
      <c r="G4575" s="68"/>
      <c r="H4575" s="68"/>
    </row>
    <row r="4576" spans="1:8" x14ac:dyDescent="0.3">
      <c r="A4576" s="68"/>
      <c r="B4576" s="68"/>
      <c r="C4576" s="68"/>
      <c r="D4576" s="68"/>
      <c r="E4576" s="68"/>
      <c r="F4576" s="68"/>
      <c r="G4576" s="68"/>
      <c r="H4576" s="68"/>
    </row>
    <row r="4577" spans="1:8" x14ac:dyDescent="0.3">
      <c r="A4577" s="68"/>
      <c r="B4577" s="68"/>
      <c r="C4577" s="68"/>
      <c r="D4577" s="68"/>
      <c r="E4577" s="68"/>
      <c r="F4577" s="68"/>
      <c r="G4577" s="68"/>
      <c r="H4577" s="68"/>
    </row>
    <row r="4578" spans="1:8" x14ac:dyDescent="0.3">
      <c r="A4578" s="68"/>
      <c r="B4578" s="68"/>
      <c r="C4578" s="68"/>
      <c r="D4578" s="68"/>
      <c r="E4578" s="68"/>
      <c r="F4578" s="68"/>
      <c r="G4578" s="68"/>
      <c r="H4578" s="68"/>
    </row>
    <row r="4579" spans="1:8" x14ac:dyDescent="0.3">
      <c r="A4579" s="68"/>
      <c r="B4579" s="68"/>
      <c r="C4579" s="68"/>
      <c r="D4579" s="68"/>
      <c r="E4579" s="68"/>
      <c r="F4579" s="68"/>
      <c r="G4579" s="68"/>
      <c r="H4579" s="68"/>
    </row>
    <row r="4580" spans="1:8" x14ac:dyDescent="0.3">
      <c r="A4580" s="68"/>
      <c r="B4580" s="68"/>
      <c r="C4580" s="68"/>
      <c r="D4580" s="68"/>
      <c r="E4580" s="68"/>
      <c r="F4580" s="68"/>
      <c r="G4580" s="68"/>
      <c r="H4580" s="68"/>
    </row>
    <row r="4581" spans="1:8" x14ac:dyDescent="0.3">
      <c r="A4581" s="68"/>
      <c r="B4581" s="68"/>
      <c r="C4581" s="68"/>
      <c r="D4581" s="68"/>
      <c r="E4581" s="68"/>
      <c r="F4581" s="68"/>
      <c r="G4581" s="68"/>
      <c r="H4581" s="68"/>
    </row>
    <row r="4582" spans="1:8" x14ac:dyDescent="0.3">
      <c r="A4582" s="68"/>
      <c r="B4582" s="68"/>
      <c r="C4582" s="68"/>
      <c r="D4582" s="68"/>
      <c r="E4582" s="68"/>
      <c r="F4582" s="68"/>
      <c r="G4582" s="68"/>
      <c r="H4582" s="68"/>
    </row>
    <row r="4583" spans="1:8" x14ac:dyDescent="0.3">
      <c r="A4583" s="68"/>
      <c r="B4583" s="68"/>
      <c r="C4583" s="68"/>
      <c r="D4583" s="68"/>
      <c r="E4583" s="68"/>
      <c r="F4583" s="68"/>
      <c r="G4583" s="68"/>
      <c r="H4583" s="68"/>
    </row>
    <row r="4584" spans="1:8" x14ac:dyDescent="0.3">
      <c r="A4584" s="68"/>
      <c r="B4584" s="68"/>
      <c r="C4584" s="68"/>
      <c r="D4584" s="68"/>
      <c r="E4584" s="68"/>
      <c r="F4584" s="68"/>
      <c r="G4584" s="68"/>
      <c r="H4584" s="68"/>
    </row>
    <row r="4585" spans="1:8" x14ac:dyDescent="0.3">
      <c r="A4585" s="68"/>
      <c r="B4585" s="68"/>
      <c r="C4585" s="68"/>
      <c r="D4585" s="68"/>
      <c r="E4585" s="68"/>
      <c r="F4585" s="68"/>
      <c r="G4585" s="68"/>
      <c r="H4585" s="68"/>
    </row>
    <row r="4586" spans="1:8" x14ac:dyDescent="0.3">
      <c r="A4586" s="68"/>
      <c r="B4586" s="68"/>
      <c r="C4586" s="68"/>
      <c r="D4586" s="68"/>
      <c r="E4586" s="68"/>
      <c r="F4586" s="68"/>
      <c r="G4586" s="68"/>
      <c r="H4586" s="68"/>
    </row>
    <row r="4587" spans="1:8" x14ac:dyDescent="0.3">
      <c r="A4587" s="68"/>
      <c r="B4587" s="68"/>
      <c r="C4587" s="68"/>
      <c r="D4587" s="68"/>
      <c r="E4587" s="68"/>
      <c r="F4587" s="68"/>
      <c r="G4587" s="68"/>
      <c r="H4587" s="68"/>
    </row>
    <row r="4588" spans="1:8" x14ac:dyDescent="0.3">
      <c r="A4588" s="68"/>
      <c r="B4588" s="68"/>
      <c r="C4588" s="68"/>
      <c r="D4588" s="68"/>
      <c r="E4588" s="68"/>
      <c r="F4588" s="68"/>
      <c r="G4588" s="68"/>
      <c r="H4588" s="68"/>
    </row>
    <row r="4589" spans="1:8" x14ac:dyDescent="0.3">
      <c r="A4589" s="68"/>
      <c r="B4589" s="68"/>
      <c r="C4589" s="68"/>
      <c r="D4589" s="68"/>
      <c r="E4589" s="68"/>
      <c r="F4589" s="68"/>
      <c r="G4589" s="68"/>
      <c r="H4589" s="68"/>
    </row>
    <row r="4590" spans="1:8" x14ac:dyDescent="0.3">
      <c r="A4590" s="68"/>
      <c r="B4590" s="68"/>
      <c r="C4590" s="68"/>
      <c r="D4590" s="68"/>
      <c r="E4590" s="68"/>
      <c r="F4590" s="68"/>
      <c r="G4590" s="68"/>
      <c r="H4590" s="68"/>
    </row>
    <row r="4591" spans="1:8" x14ac:dyDescent="0.3">
      <c r="A4591" s="68"/>
      <c r="B4591" s="68"/>
      <c r="C4591" s="68"/>
      <c r="D4591" s="68"/>
      <c r="E4591" s="68"/>
      <c r="F4591" s="68"/>
      <c r="G4591" s="68"/>
      <c r="H4591" s="68"/>
    </row>
    <row r="4592" spans="1:8" x14ac:dyDescent="0.3">
      <c r="A4592" s="68"/>
      <c r="B4592" s="68"/>
      <c r="C4592" s="68"/>
      <c r="D4592" s="68"/>
      <c r="E4592" s="68"/>
      <c r="F4592" s="68"/>
      <c r="G4592" s="68"/>
      <c r="H4592" s="68"/>
    </row>
    <row r="4593" spans="1:8" x14ac:dyDescent="0.3">
      <c r="A4593" s="68"/>
      <c r="B4593" s="68"/>
      <c r="C4593" s="68"/>
      <c r="D4593" s="68"/>
      <c r="E4593" s="68"/>
      <c r="F4593" s="68"/>
      <c r="G4593" s="68"/>
      <c r="H4593" s="68"/>
    </row>
    <row r="4594" spans="1:8" x14ac:dyDescent="0.3">
      <c r="A4594" s="68"/>
      <c r="B4594" s="68"/>
      <c r="C4594" s="68"/>
      <c r="D4594" s="68"/>
      <c r="E4594" s="68"/>
      <c r="F4594" s="68"/>
      <c r="G4594" s="68"/>
      <c r="H4594" s="68"/>
    </row>
    <row r="4595" spans="1:8" x14ac:dyDescent="0.3">
      <c r="A4595" s="68"/>
      <c r="B4595" s="68"/>
      <c r="C4595" s="68"/>
      <c r="D4595" s="68"/>
      <c r="E4595" s="68"/>
      <c r="F4595" s="68"/>
      <c r="G4595" s="68"/>
      <c r="H4595" s="68"/>
    </row>
    <row r="4596" spans="1:8" x14ac:dyDescent="0.3">
      <c r="A4596" s="68"/>
      <c r="B4596" s="68"/>
      <c r="C4596" s="68"/>
      <c r="D4596" s="68"/>
      <c r="E4596" s="68"/>
      <c r="F4596" s="68"/>
      <c r="G4596" s="68"/>
      <c r="H4596" s="68"/>
    </row>
    <row r="4597" spans="1:8" x14ac:dyDescent="0.3">
      <c r="A4597" s="68"/>
      <c r="B4597" s="68"/>
      <c r="C4597" s="68"/>
      <c r="D4597" s="68"/>
      <c r="E4597" s="68"/>
      <c r="F4597" s="68"/>
      <c r="G4597" s="68"/>
      <c r="H4597" s="68"/>
    </row>
    <row r="4598" spans="1:8" x14ac:dyDescent="0.3">
      <c r="A4598" s="68"/>
      <c r="B4598" s="68"/>
      <c r="C4598" s="68"/>
      <c r="D4598" s="68"/>
      <c r="E4598" s="68"/>
      <c r="F4598" s="68"/>
      <c r="G4598" s="68"/>
      <c r="H4598" s="68"/>
    </row>
    <row r="4599" spans="1:8" x14ac:dyDescent="0.3">
      <c r="A4599" s="68"/>
      <c r="B4599" s="68"/>
      <c r="C4599" s="68"/>
      <c r="D4599" s="68"/>
      <c r="E4599" s="68"/>
      <c r="F4599" s="68"/>
      <c r="G4599" s="68"/>
      <c r="H4599" s="68"/>
    </row>
    <row r="4600" spans="1:8" x14ac:dyDescent="0.3">
      <c r="A4600" s="68"/>
      <c r="B4600" s="68"/>
      <c r="C4600" s="68"/>
      <c r="D4600" s="68"/>
      <c r="E4600" s="68"/>
      <c r="F4600" s="68"/>
      <c r="G4600" s="68"/>
      <c r="H4600" s="68"/>
    </row>
    <row r="4601" spans="1:8" x14ac:dyDescent="0.3">
      <c r="A4601" s="68"/>
      <c r="B4601" s="68"/>
      <c r="C4601" s="68"/>
      <c r="D4601" s="68"/>
      <c r="E4601" s="68"/>
      <c r="F4601" s="68"/>
      <c r="G4601" s="68"/>
      <c r="H4601" s="68"/>
    </row>
    <row r="4602" spans="1:8" x14ac:dyDescent="0.3">
      <c r="A4602" s="68"/>
      <c r="B4602" s="68"/>
      <c r="C4602" s="68"/>
      <c r="D4602" s="68"/>
      <c r="E4602" s="68"/>
      <c r="F4602" s="68"/>
      <c r="G4602" s="68"/>
      <c r="H4602" s="68"/>
    </row>
    <row r="4603" spans="1:8" x14ac:dyDescent="0.3">
      <c r="A4603" s="68"/>
      <c r="B4603" s="68"/>
      <c r="C4603" s="68"/>
      <c r="D4603" s="68"/>
      <c r="E4603" s="68"/>
      <c r="F4603" s="68"/>
      <c r="G4603" s="68"/>
      <c r="H4603" s="68"/>
    </row>
    <row r="4604" spans="1:8" x14ac:dyDescent="0.3">
      <c r="A4604" s="68"/>
      <c r="B4604" s="68"/>
      <c r="C4604" s="68"/>
      <c r="D4604" s="68"/>
      <c r="E4604" s="68"/>
      <c r="F4604" s="68"/>
      <c r="G4604" s="68"/>
      <c r="H4604" s="68"/>
    </row>
    <row r="4605" spans="1:8" x14ac:dyDescent="0.3">
      <c r="A4605" s="68"/>
      <c r="B4605" s="68"/>
      <c r="C4605" s="68"/>
      <c r="D4605" s="68"/>
      <c r="E4605" s="68"/>
      <c r="F4605" s="68"/>
      <c r="G4605" s="68"/>
      <c r="H4605" s="68"/>
    </row>
    <row r="4606" spans="1:8" x14ac:dyDescent="0.3">
      <c r="A4606" s="68"/>
      <c r="B4606" s="68"/>
      <c r="C4606" s="68"/>
      <c r="D4606" s="68"/>
      <c r="E4606" s="68"/>
      <c r="F4606" s="68"/>
      <c r="G4606" s="68"/>
      <c r="H4606" s="68"/>
    </row>
    <row r="4607" spans="1:8" x14ac:dyDescent="0.3">
      <c r="A4607" s="68"/>
      <c r="B4607" s="68"/>
      <c r="C4607" s="68"/>
      <c r="D4607" s="68"/>
      <c r="E4607" s="68"/>
      <c r="F4607" s="68"/>
      <c r="G4607" s="68"/>
      <c r="H4607" s="68"/>
    </row>
    <row r="4608" spans="1:8" x14ac:dyDescent="0.3">
      <c r="A4608" s="68"/>
      <c r="B4608" s="68"/>
      <c r="C4608" s="68"/>
      <c r="D4608" s="68"/>
      <c r="E4608" s="68"/>
      <c r="F4608" s="68"/>
      <c r="G4608" s="68"/>
      <c r="H4608" s="68"/>
    </row>
    <row r="4609" spans="1:8" x14ac:dyDescent="0.3">
      <c r="A4609" s="68"/>
      <c r="B4609" s="68"/>
      <c r="C4609" s="68"/>
      <c r="D4609" s="68"/>
      <c r="E4609" s="68"/>
      <c r="F4609" s="68"/>
      <c r="G4609" s="68"/>
      <c r="H4609" s="68"/>
    </row>
    <row r="4610" spans="1:8" x14ac:dyDescent="0.3">
      <c r="A4610" s="68"/>
      <c r="B4610" s="68"/>
      <c r="C4610" s="68"/>
      <c r="D4610" s="68"/>
      <c r="E4610" s="68"/>
      <c r="F4610" s="68"/>
      <c r="G4610" s="68"/>
      <c r="H4610" s="68"/>
    </row>
    <row r="4611" spans="1:8" x14ac:dyDescent="0.3">
      <c r="A4611" s="68"/>
      <c r="B4611" s="68"/>
      <c r="C4611" s="68"/>
      <c r="D4611" s="68"/>
      <c r="E4611" s="68"/>
      <c r="F4611" s="68"/>
      <c r="G4611" s="68"/>
      <c r="H4611" s="68"/>
    </row>
    <row r="4612" spans="1:8" x14ac:dyDescent="0.3">
      <c r="A4612" s="68"/>
      <c r="B4612" s="68"/>
      <c r="C4612" s="68"/>
      <c r="D4612" s="68"/>
      <c r="E4612" s="68"/>
      <c r="F4612" s="68"/>
      <c r="G4612" s="68"/>
      <c r="H4612" s="68"/>
    </row>
    <row r="4613" spans="1:8" x14ac:dyDescent="0.3">
      <c r="A4613" s="68"/>
      <c r="B4613" s="68"/>
      <c r="C4613" s="68"/>
      <c r="D4613" s="68"/>
      <c r="E4613" s="68"/>
      <c r="F4613" s="68"/>
      <c r="G4613" s="68"/>
      <c r="H4613" s="68"/>
    </row>
    <row r="4614" spans="1:8" x14ac:dyDescent="0.3">
      <c r="A4614" s="68"/>
      <c r="B4614" s="68"/>
      <c r="C4614" s="68"/>
      <c r="D4614" s="68"/>
      <c r="E4614" s="68"/>
      <c r="F4614" s="68"/>
      <c r="G4614" s="68"/>
      <c r="H4614" s="68"/>
    </row>
    <row r="4615" spans="1:8" x14ac:dyDescent="0.3">
      <c r="A4615" s="68"/>
      <c r="B4615" s="68"/>
      <c r="C4615" s="68"/>
      <c r="D4615" s="68"/>
      <c r="E4615" s="68"/>
      <c r="F4615" s="68"/>
      <c r="G4615" s="68"/>
      <c r="H4615" s="68"/>
    </row>
    <row r="4616" spans="1:8" x14ac:dyDescent="0.3">
      <c r="A4616" s="68"/>
      <c r="B4616" s="68"/>
      <c r="C4616" s="68"/>
      <c r="D4616" s="68"/>
      <c r="E4616" s="68"/>
      <c r="F4616" s="68"/>
      <c r="G4616" s="68"/>
      <c r="H4616" s="68"/>
    </row>
    <row r="4617" spans="1:8" x14ac:dyDescent="0.3">
      <c r="A4617" s="68"/>
      <c r="B4617" s="68"/>
      <c r="C4617" s="68"/>
      <c r="D4617" s="68"/>
      <c r="E4617" s="68"/>
      <c r="F4617" s="68"/>
      <c r="G4617" s="68"/>
      <c r="H4617" s="68"/>
    </row>
    <row r="4618" spans="1:8" x14ac:dyDescent="0.3">
      <c r="A4618" s="68"/>
      <c r="B4618" s="68"/>
      <c r="C4618" s="68"/>
      <c r="D4618" s="68"/>
      <c r="E4618" s="68"/>
      <c r="F4618" s="68"/>
      <c r="G4618" s="68"/>
      <c r="H4618" s="68"/>
    </row>
    <row r="4619" spans="1:8" x14ac:dyDescent="0.3">
      <c r="A4619" s="68"/>
      <c r="B4619" s="68"/>
      <c r="C4619" s="68"/>
      <c r="D4619" s="68"/>
      <c r="E4619" s="68"/>
      <c r="F4619" s="68"/>
      <c r="G4619" s="68"/>
      <c r="H4619" s="68"/>
    </row>
    <row r="4620" spans="1:8" x14ac:dyDescent="0.3">
      <c r="A4620" s="68"/>
      <c r="B4620" s="68"/>
      <c r="C4620" s="68"/>
      <c r="D4620" s="68"/>
      <c r="E4620" s="68"/>
      <c r="F4620" s="68"/>
      <c r="G4620" s="68"/>
      <c r="H4620" s="68"/>
    </row>
    <row r="4621" spans="1:8" x14ac:dyDescent="0.3">
      <c r="A4621" s="68"/>
      <c r="B4621" s="68"/>
      <c r="C4621" s="68"/>
      <c r="D4621" s="68"/>
      <c r="E4621" s="68"/>
      <c r="F4621" s="68"/>
      <c r="G4621" s="68"/>
      <c r="H4621" s="68"/>
    </row>
    <row r="4622" spans="1:8" x14ac:dyDescent="0.3">
      <c r="A4622" s="68"/>
      <c r="B4622" s="68"/>
      <c r="C4622" s="68"/>
      <c r="D4622" s="68"/>
      <c r="E4622" s="68"/>
      <c r="F4622" s="68"/>
      <c r="G4622" s="68"/>
      <c r="H4622" s="68"/>
    </row>
    <row r="4623" spans="1:8" x14ac:dyDescent="0.3">
      <c r="A4623" s="68"/>
      <c r="B4623" s="68"/>
      <c r="C4623" s="68"/>
      <c r="D4623" s="68"/>
      <c r="E4623" s="68"/>
      <c r="F4623" s="68"/>
      <c r="G4623" s="68"/>
      <c r="H4623" s="68"/>
    </row>
    <row r="4624" spans="1:8" x14ac:dyDescent="0.3">
      <c r="A4624" s="68"/>
      <c r="B4624" s="68"/>
      <c r="C4624" s="68"/>
      <c r="D4624" s="68"/>
      <c r="E4624" s="68"/>
      <c r="F4624" s="68"/>
      <c r="G4624" s="68"/>
      <c r="H4624" s="68"/>
    </row>
    <row r="4625" spans="1:8" x14ac:dyDescent="0.3">
      <c r="A4625" s="68"/>
      <c r="B4625" s="68"/>
      <c r="C4625" s="68"/>
      <c r="D4625" s="68"/>
      <c r="E4625" s="68"/>
      <c r="F4625" s="68"/>
      <c r="G4625" s="68"/>
      <c r="H4625" s="68"/>
    </row>
    <row r="4626" spans="1:8" x14ac:dyDescent="0.3">
      <c r="A4626" s="68"/>
      <c r="B4626" s="68"/>
      <c r="C4626" s="68"/>
      <c r="D4626" s="68"/>
      <c r="E4626" s="68"/>
      <c r="F4626" s="68"/>
      <c r="G4626" s="68"/>
      <c r="H4626" s="68"/>
    </row>
    <row r="4627" spans="1:8" x14ac:dyDescent="0.3">
      <c r="A4627" s="68"/>
      <c r="B4627" s="68"/>
      <c r="C4627" s="68"/>
      <c r="D4627" s="68"/>
      <c r="E4627" s="68"/>
      <c r="F4627" s="68"/>
      <c r="G4627" s="68"/>
      <c r="H4627" s="68"/>
    </row>
    <row r="4628" spans="1:8" x14ac:dyDescent="0.3">
      <c r="A4628" s="68"/>
      <c r="B4628" s="68"/>
      <c r="C4628" s="68"/>
      <c r="D4628" s="68"/>
      <c r="E4628" s="68"/>
      <c r="F4628" s="68"/>
      <c r="G4628" s="68"/>
      <c r="H4628" s="68"/>
    </row>
    <row r="4629" spans="1:8" x14ac:dyDescent="0.3">
      <c r="A4629" s="68"/>
      <c r="B4629" s="68"/>
      <c r="C4629" s="68"/>
      <c r="D4629" s="68"/>
      <c r="E4629" s="68"/>
      <c r="F4629" s="68"/>
      <c r="G4629" s="68"/>
      <c r="H4629" s="68"/>
    </row>
    <row r="4630" spans="1:8" x14ac:dyDescent="0.3">
      <c r="A4630" s="68"/>
      <c r="B4630" s="68"/>
      <c r="C4630" s="68"/>
      <c r="D4630" s="68"/>
      <c r="E4630" s="68"/>
      <c r="F4630" s="68"/>
      <c r="G4630" s="68"/>
      <c r="H4630" s="68"/>
    </row>
    <row r="4631" spans="1:8" x14ac:dyDescent="0.3">
      <c r="A4631" s="68"/>
      <c r="B4631" s="68"/>
      <c r="C4631" s="68"/>
      <c r="D4631" s="68"/>
      <c r="E4631" s="68"/>
      <c r="F4631" s="68"/>
      <c r="G4631" s="68"/>
      <c r="H4631" s="68"/>
    </row>
    <row r="4632" spans="1:8" x14ac:dyDescent="0.3">
      <c r="A4632" s="68"/>
      <c r="B4632" s="68"/>
      <c r="C4632" s="68"/>
      <c r="D4632" s="68"/>
      <c r="E4632" s="68"/>
      <c r="F4632" s="68"/>
      <c r="G4632" s="68"/>
      <c r="H4632" s="68"/>
    </row>
    <row r="4633" spans="1:8" x14ac:dyDescent="0.3">
      <c r="A4633" s="68"/>
      <c r="B4633" s="68"/>
      <c r="C4633" s="68"/>
      <c r="D4633" s="68"/>
      <c r="E4633" s="68"/>
      <c r="F4633" s="68"/>
      <c r="G4633" s="68"/>
      <c r="H4633" s="68"/>
    </row>
    <row r="4634" spans="1:8" x14ac:dyDescent="0.3">
      <c r="A4634" s="68"/>
      <c r="B4634" s="68"/>
      <c r="C4634" s="68"/>
      <c r="D4634" s="68"/>
      <c r="E4634" s="68"/>
      <c r="F4634" s="68"/>
      <c r="G4634" s="68"/>
      <c r="H4634" s="68"/>
    </row>
    <row r="4635" spans="1:8" x14ac:dyDescent="0.3">
      <c r="A4635" s="68"/>
      <c r="B4635" s="68"/>
      <c r="C4635" s="68"/>
      <c r="D4635" s="68"/>
      <c r="E4635" s="68"/>
      <c r="F4635" s="68"/>
      <c r="G4635" s="68"/>
      <c r="H4635" s="68"/>
    </row>
    <row r="4636" spans="1:8" x14ac:dyDescent="0.3">
      <c r="A4636" s="68"/>
      <c r="B4636" s="68"/>
      <c r="C4636" s="68"/>
      <c r="D4636" s="68"/>
      <c r="E4636" s="68"/>
      <c r="F4636" s="68"/>
      <c r="G4636" s="68"/>
      <c r="H4636" s="68"/>
    </row>
    <row r="4637" spans="1:8" x14ac:dyDescent="0.3">
      <c r="A4637" s="68"/>
      <c r="B4637" s="68"/>
      <c r="C4637" s="68"/>
      <c r="D4637" s="68"/>
      <c r="E4637" s="68"/>
      <c r="F4637" s="68"/>
      <c r="G4637" s="68"/>
      <c r="H4637" s="68"/>
    </row>
    <row r="4638" spans="1:8" x14ac:dyDescent="0.3">
      <c r="A4638" s="68"/>
      <c r="B4638" s="68"/>
      <c r="C4638" s="68"/>
      <c r="D4638" s="68"/>
      <c r="E4638" s="68"/>
      <c r="F4638" s="68"/>
      <c r="G4638" s="68"/>
      <c r="H4638" s="68"/>
    </row>
    <row r="4639" spans="1:8" x14ac:dyDescent="0.3">
      <c r="A4639" s="68"/>
      <c r="B4639" s="68"/>
      <c r="C4639" s="68"/>
      <c r="D4639" s="68"/>
      <c r="E4639" s="68"/>
      <c r="F4639" s="68"/>
      <c r="G4639" s="68"/>
      <c r="H4639" s="68"/>
    </row>
    <row r="4640" spans="1:8" x14ac:dyDescent="0.3">
      <c r="A4640" s="68"/>
      <c r="B4640" s="68"/>
      <c r="C4640" s="68"/>
      <c r="D4640" s="68"/>
      <c r="E4640" s="68"/>
      <c r="F4640" s="68"/>
      <c r="G4640" s="68"/>
      <c r="H4640" s="68"/>
    </row>
    <row r="4641" spans="1:8" x14ac:dyDescent="0.3">
      <c r="A4641" s="68"/>
      <c r="B4641" s="68"/>
      <c r="C4641" s="68"/>
      <c r="D4641" s="68"/>
      <c r="E4641" s="68"/>
      <c r="F4641" s="68"/>
      <c r="G4641" s="68"/>
      <c r="H4641" s="68"/>
    </row>
    <row r="4642" spans="1:8" x14ac:dyDescent="0.3">
      <c r="A4642" s="68"/>
      <c r="B4642" s="68"/>
      <c r="C4642" s="68"/>
      <c r="D4642" s="68"/>
      <c r="E4642" s="68"/>
      <c r="F4642" s="68"/>
      <c r="G4642" s="68"/>
      <c r="H4642" s="68"/>
    </row>
    <row r="4643" spans="1:8" x14ac:dyDescent="0.3">
      <c r="A4643" s="68"/>
      <c r="B4643" s="68"/>
      <c r="C4643" s="68"/>
      <c r="D4643" s="68"/>
      <c r="E4643" s="68"/>
      <c r="F4643" s="68"/>
      <c r="G4643" s="68"/>
      <c r="H4643" s="68"/>
    </row>
    <row r="4644" spans="1:8" x14ac:dyDescent="0.3">
      <c r="A4644" s="68"/>
      <c r="B4644" s="68"/>
      <c r="C4644" s="68"/>
      <c r="D4644" s="68"/>
      <c r="E4644" s="68"/>
      <c r="F4644" s="68"/>
      <c r="G4644" s="68"/>
      <c r="H4644" s="68"/>
    </row>
    <row r="4645" spans="1:8" x14ac:dyDescent="0.3">
      <c r="A4645" s="68"/>
      <c r="B4645" s="68"/>
      <c r="C4645" s="68"/>
      <c r="D4645" s="68"/>
      <c r="E4645" s="68"/>
      <c r="F4645" s="68"/>
      <c r="G4645" s="68"/>
      <c r="H4645" s="68"/>
    </row>
    <row r="4646" spans="1:8" x14ac:dyDescent="0.3">
      <c r="A4646" s="68"/>
      <c r="B4646" s="68"/>
      <c r="C4646" s="68"/>
      <c r="D4646" s="68"/>
      <c r="E4646" s="68"/>
      <c r="F4646" s="68"/>
      <c r="G4646" s="68"/>
      <c r="H4646" s="68"/>
    </row>
    <row r="4647" spans="1:8" x14ac:dyDescent="0.3">
      <c r="A4647" s="68"/>
      <c r="B4647" s="68"/>
      <c r="C4647" s="68"/>
      <c r="D4647" s="68"/>
      <c r="E4647" s="68"/>
      <c r="F4647" s="68"/>
      <c r="G4647" s="68"/>
      <c r="H4647" s="68"/>
    </row>
    <row r="4648" spans="1:8" x14ac:dyDescent="0.3">
      <c r="A4648" s="68"/>
      <c r="B4648" s="68"/>
      <c r="C4648" s="68"/>
      <c r="D4648" s="68"/>
      <c r="E4648" s="68"/>
      <c r="F4648" s="68"/>
      <c r="G4648" s="68"/>
      <c r="H4648" s="68"/>
    </row>
    <row r="4649" spans="1:8" x14ac:dyDescent="0.3">
      <c r="A4649" s="68"/>
      <c r="B4649" s="68"/>
      <c r="C4649" s="68"/>
      <c r="D4649" s="68"/>
      <c r="E4649" s="68"/>
      <c r="F4649" s="68"/>
      <c r="G4649" s="68"/>
      <c r="H4649" s="68"/>
    </row>
    <row r="4650" spans="1:8" x14ac:dyDescent="0.3">
      <c r="A4650" s="68"/>
      <c r="B4650" s="68"/>
      <c r="C4650" s="68"/>
      <c r="D4650" s="68"/>
      <c r="E4650" s="68"/>
      <c r="F4650" s="68"/>
      <c r="G4650" s="68"/>
      <c r="H4650" s="68"/>
    </row>
    <row r="4651" spans="1:8" x14ac:dyDescent="0.3">
      <c r="A4651" s="68"/>
      <c r="B4651" s="68"/>
      <c r="C4651" s="68"/>
      <c r="D4651" s="68"/>
      <c r="E4651" s="68"/>
      <c r="F4651" s="68"/>
      <c r="G4651" s="68"/>
      <c r="H4651" s="68"/>
    </row>
    <row r="4652" spans="1:8" x14ac:dyDescent="0.3">
      <c r="A4652" s="68"/>
      <c r="B4652" s="68"/>
      <c r="C4652" s="68"/>
      <c r="D4652" s="68"/>
      <c r="E4652" s="68"/>
      <c r="F4652" s="68"/>
      <c r="G4652" s="68"/>
      <c r="H4652" s="68"/>
    </row>
    <row r="4653" spans="1:8" x14ac:dyDescent="0.3">
      <c r="A4653" s="68"/>
      <c r="B4653" s="68"/>
      <c r="C4653" s="68"/>
      <c r="D4653" s="68"/>
      <c r="E4653" s="68"/>
      <c r="F4653" s="68"/>
      <c r="G4653" s="68"/>
      <c r="H4653" s="68"/>
    </row>
    <row r="4654" spans="1:8" x14ac:dyDescent="0.3">
      <c r="A4654" s="68"/>
      <c r="B4654" s="68"/>
      <c r="C4654" s="68"/>
      <c r="D4654" s="68"/>
      <c r="E4654" s="68"/>
      <c r="F4654" s="68"/>
      <c r="G4654" s="68"/>
      <c r="H4654" s="68"/>
    </row>
    <row r="4655" spans="1:8" x14ac:dyDescent="0.3">
      <c r="A4655" s="68"/>
      <c r="B4655" s="68"/>
      <c r="C4655" s="68"/>
      <c r="D4655" s="68"/>
      <c r="E4655" s="68"/>
      <c r="F4655" s="68"/>
      <c r="G4655" s="68"/>
      <c r="H4655" s="68"/>
    </row>
    <row r="4656" spans="1:8" x14ac:dyDescent="0.3">
      <c r="A4656" s="68"/>
      <c r="B4656" s="68"/>
      <c r="C4656" s="68"/>
      <c r="D4656" s="68"/>
      <c r="E4656" s="68"/>
      <c r="F4656" s="68"/>
      <c r="G4656" s="68"/>
      <c r="H4656" s="68"/>
    </row>
    <row r="4657" spans="1:8" x14ac:dyDescent="0.3">
      <c r="A4657" s="68"/>
      <c r="B4657" s="68"/>
      <c r="C4657" s="68"/>
      <c r="D4657" s="68"/>
      <c r="E4657" s="68"/>
      <c r="F4657" s="68"/>
      <c r="G4657" s="68"/>
      <c r="H4657" s="68"/>
    </row>
    <row r="4658" spans="1:8" x14ac:dyDescent="0.3">
      <c r="A4658" s="68"/>
      <c r="B4658" s="68"/>
      <c r="C4658" s="68"/>
      <c r="D4658" s="68"/>
      <c r="E4658" s="68"/>
      <c r="F4658" s="68"/>
      <c r="G4658" s="68"/>
      <c r="H4658" s="68"/>
    </row>
    <row r="4659" spans="1:8" x14ac:dyDescent="0.3">
      <c r="A4659" s="68"/>
      <c r="B4659" s="68"/>
      <c r="C4659" s="68"/>
      <c r="D4659" s="68"/>
      <c r="E4659" s="68"/>
      <c r="F4659" s="68"/>
      <c r="G4659" s="68"/>
      <c r="H4659" s="68"/>
    </row>
    <row r="4660" spans="1:8" x14ac:dyDescent="0.3">
      <c r="A4660" s="68"/>
      <c r="B4660" s="68"/>
      <c r="C4660" s="68"/>
      <c r="D4660" s="68"/>
      <c r="E4660" s="68"/>
      <c r="F4660" s="68"/>
      <c r="G4660" s="68"/>
      <c r="H4660" s="68"/>
    </row>
    <row r="4661" spans="1:8" x14ac:dyDescent="0.3">
      <c r="A4661" s="68"/>
      <c r="B4661" s="68"/>
      <c r="C4661" s="68"/>
      <c r="D4661" s="68"/>
      <c r="E4661" s="68"/>
      <c r="F4661" s="68"/>
      <c r="G4661" s="68"/>
      <c r="H4661" s="68"/>
    </row>
    <row r="4662" spans="1:8" x14ac:dyDescent="0.3">
      <c r="A4662" s="68"/>
      <c r="B4662" s="68"/>
      <c r="C4662" s="68"/>
      <c r="D4662" s="68"/>
      <c r="E4662" s="68"/>
      <c r="F4662" s="68"/>
      <c r="G4662" s="68"/>
      <c r="H4662" s="68"/>
    </row>
    <row r="4663" spans="1:8" x14ac:dyDescent="0.3">
      <c r="A4663" s="68"/>
      <c r="B4663" s="68"/>
      <c r="C4663" s="68"/>
      <c r="D4663" s="68"/>
      <c r="E4663" s="68"/>
      <c r="F4663" s="68"/>
      <c r="G4663" s="68"/>
      <c r="H4663" s="68"/>
    </row>
    <row r="4664" spans="1:8" x14ac:dyDescent="0.3">
      <c r="A4664" s="68"/>
      <c r="B4664" s="68"/>
      <c r="C4664" s="68"/>
      <c r="D4664" s="68"/>
      <c r="E4664" s="68"/>
      <c r="F4664" s="68"/>
      <c r="G4664" s="68"/>
      <c r="H4664" s="68"/>
    </row>
    <row r="4665" spans="1:8" x14ac:dyDescent="0.3">
      <c r="A4665" s="68"/>
      <c r="B4665" s="68"/>
      <c r="C4665" s="68"/>
      <c r="D4665" s="68"/>
      <c r="E4665" s="68"/>
      <c r="F4665" s="68"/>
      <c r="G4665" s="68"/>
      <c r="H4665" s="68"/>
    </row>
    <row r="4666" spans="1:8" x14ac:dyDescent="0.3">
      <c r="A4666" s="68"/>
      <c r="B4666" s="68"/>
      <c r="C4666" s="68"/>
      <c r="D4666" s="68"/>
      <c r="E4666" s="68"/>
      <c r="F4666" s="68"/>
      <c r="G4666" s="68"/>
      <c r="H4666" s="68"/>
    </row>
    <row r="4667" spans="1:8" x14ac:dyDescent="0.3">
      <c r="A4667" s="68"/>
      <c r="B4667" s="68"/>
      <c r="C4667" s="68"/>
      <c r="D4667" s="68"/>
      <c r="E4667" s="68"/>
      <c r="F4667" s="68"/>
      <c r="G4667" s="68"/>
      <c r="H4667" s="68"/>
    </row>
    <row r="4668" spans="1:8" x14ac:dyDescent="0.3">
      <c r="A4668" s="68"/>
      <c r="B4668" s="68"/>
      <c r="C4668" s="68"/>
      <c r="D4668" s="68"/>
      <c r="E4668" s="68"/>
      <c r="F4668" s="68"/>
      <c r="G4668" s="68"/>
      <c r="H4668" s="68"/>
    </row>
    <row r="4669" spans="1:8" x14ac:dyDescent="0.3">
      <c r="A4669" s="68"/>
      <c r="B4669" s="68"/>
      <c r="C4669" s="68"/>
      <c r="D4669" s="68"/>
      <c r="E4669" s="68"/>
      <c r="F4669" s="68"/>
      <c r="G4669" s="68"/>
      <c r="H4669" s="68"/>
    </row>
    <row r="4670" spans="1:8" x14ac:dyDescent="0.3">
      <c r="A4670" s="68"/>
      <c r="B4670" s="68"/>
      <c r="C4670" s="68"/>
      <c r="D4670" s="68"/>
      <c r="E4670" s="68"/>
      <c r="F4670" s="68"/>
      <c r="G4670" s="68"/>
      <c r="H4670" s="68"/>
    </row>
    <row r="4671" spans="1:8" x14ac:dyDescent="0.3">
      <c r="A4671" s="68"/>
      <c r="B4671" s="68"/>
      <c r="C4671" s="68"/>
      <c r="D4671" s="68"/>
      <c r="E4671" s="68"/>
      <c r="F4671" s="68"/>
      <c r="G4671" s="68"/>
      <c r="H4671" s="68"/>
    </row>
    <row r="4672" spans="1:8" x14ac:dyDescent="0.3">
      <c r="A4672" s="68"/>
      <c r="B4672" s="68"/>
      <c r="C4672" s="68"/>
      <c r="D4672" s="68"/>
      <c r="E4672" s="68"/>
      <c r="F4672" s="68"/>
      <c r="G4672" s="68"/>
      <c r="H4672" s="68"/>
    </row>
    <row r="4673" spans="1:8" x14ac:dyDescent="0.3">
      <c r="A4673" s="68"/>
      <c r="B4673" s="68"/>
      <c r="C4673" s="68"/>
      <c r="D4673" s="68"/>
      <c r="E4673" s="68"/>
      <c r="F4673" s="68"/>
      <c r="G4673" s="68"/>
      <c r="H4673" s="68"/>
    </row>
    <row r="4674" spans="1:8" x14ac:dyDescent="0.3">
      <c r="A4674" s="68"/>
      <c r="B4674" s="68"/>
      <c r="C4674" s="68"/>
      <c r="D4674" s="68"/>
      <c r="E4674" s="68"/>
      <c r="F4674" s="68"/>
      <c r="G4674" s="68"/>
      <c r="H4674" s="68"/>
    </row>
    <row r="4675" spans="1:8" x14ac:dyDescent="0.3">
      <c r="A4675" s="68"/>
      <c r="B4675" s="68"/>
      <c r="C4675" s="68"/>
      <c r="D4675" s="68"/>
      <c r="E4675" s="68"/>
      <c r="F4675" s="68"/>
      <c r="G4675" s="68"/>
      <c r="H4675" s="68"/>
    </row>
    <row r="4676" spans="1:8" x14ac:dyDescent="0.3">
      <c r="A4676" s="68"/>
      <c r="B4676" s="68"/>
      <c r="C4676" s="68"/>
      <c r="D4676" s="68"/>
      <c r="E4676" s="68"/>
      <c r="F4676" s="68"/>
      <c r="G4676" s="68"/>
      <c r="H4676" s="68"/>
    </row>
    <row r="4677" spans="1:8" x14ac:dyDescent="0.3">
      <c r="A4677" s="68"/>
      <c r="B4677" s="68"/>
      <c r="C4677" s="68"/>
      <c r="D4677" s="68"/>
      <c r="E4677" s="68"/>
      <c r="F4677" s="68"/>
      <c r="G4677" s="68"/>
      <c r="H4677" s="68"/>
    </row>
    <row r="4678" spans="1:8" x14ac:dyDescent="0.3">
      <c r="A4678" s="68"/>
      <c r="B4678" s="68"/>
      <c r="C4678" s="68"/>
      <c r="D4678" s="68"/>
      <c r="E4678" s="68"/>
      <c r="F4678" s="68"/>
      <c r="G4678" s="68"/>
      <c r="H4678" s="68"/>
    </row>
    <row r="4679" spans="1:8" x14ac:dyDescent="0.3">
      <c r="A4679" s="68"/>
      <c r="B4679" s="68"/>
      <c r="C4679" s="68"/>
      <c r="D4679" s="68"/>
      <c r="E4679" s="68"/>
      <c r="F4679" s="68"/>
      <c r="G4679" s="68"/>
      <c r="H4679" s="68"/>
    </row>
    <row r="4680" spans="1:8" x14ac:dyDescent="0.3">
      <c r="A4680" s="68"/>
      <c r="B4680" s="68"/>
      <c r="C4680" s="68"/>
      <c r="D4680" s="68"/>
      <c r="E4680" s="68"/>
      <c r="F4680" s="68"/>
      <c r="G4680" s="68"/>
      <c r="H4680" s="68"/>
    </row>
    <row r="4681" spans="1:8" x14ac:dyDescent="0.3">
      <c r="A4681" s="68"/>
      <c r="B4681" s="68"/>
      <c r="C4681" s="68"/>
      <c r="D4681" s="68"/>
      <c r="E4681" s="68"/>
      <c r="F4681" s="68"/>
      <c r="G4681" s="68"/>
      <c r="H4681" s="68"/>
    </row>
    <row r="4682" spans="1:8" x14ac:dyDescent="0.3">
      <c r="A4682" s="68"/>
      <c r="B4682" s="68"/>
      <c r="C4682" s="68"/>
      <c r="D4682" s="68"/>
      <c r="E4682" s="68"/>
      <c r="F4682" s="68"/>
      <c r="G4682" s="68"/>
      <c r="H4682" s="68"/>
    </row>
    <row r="4683" spans="1:8" x14ac:dyDescent="0.3">
      <c r="A4683" s="68"/>
      <c r="B4683" s="68"/>
      <c r="C4683" s="68"/>
      <c r="D4683" s="68"/>
      <c r="E4683" s="68"/>
      <c r="F4683" s="68"/>
      <c r="G4683" s="68"/>
      <c r="H4683" s="68"/>
    </row>
    <row r="4684" spans="1:8" x14ac:dyDescent="0.3">
      <c r="A4684" s="68"/>
      <c r="B4684" s="68"/>
      <c r="C4684" s="68"/>
      <c r="D4684" s="68"/>
      <c r="E4684" s="68"/>
      <c r="F4684" s="68"/>
      <c r="G4684" s="68"/>
      <c r="H4684" s="68"/>
    </row>
    <row r="4685" spans="1:8" x14ac:dyDescent="0.3">
      <c r="A4685" s="68"/>
      <c r="B4685" s="68"/>
      <c r="C4685" s="68"/>
      <c r="D4685" s="68"/>
      <c r="E4685" s="68"/>
      <c r="F4685" s="68"/>
      <c r="G4685" s="68"/>
      <c r="H4685" s="68"/>
    </row>
    <row r="4686" spans="1:8" x14ac:dyDescent="0.3">
      <c r="A4686" s="68"/>
      <c r="B4686" s="68"/>
      <c r="C4686" s="68"/>
      <c r="D4686" s="68"/>
      <c r="E4686" s="68"/>
      <c r="F4686" s="68"/>
      <c r="G4686" s="68"/>
      <c r="H4686" s="68"/>
    </row>
    <row r="4687" spans="1:8" x14ac:dyDescent="0.3">
      <c r="A4687" s="68"/>
      <c r="B4687" s="68"/>
      <c r="C4687" s="68"/>
      <c r="D4687" s="68"/>
      <c r="E4687" s="68"/>
      <c r="F4687" s="68"/>
      <c r="G4687" s="68"/>
      <c r="H4687" s="68"/>
    </row>
    <row r="4688" spans="1:8" x14ac:dyDescent="0.3">
      <c r="A4688" s="68"/>
      <c r="B4688" s="68"/>
      <c r="C4688" s="68"/>
      <c r="D4688" s="68"/>
      <c r="E4688" s="68"/>
      <c r="F4688" s="68"/>
      <c r="G4688" s="68"/>
      <c r="H4688" s="68"/>
    </row>
    <row r="4689" spans="1:8" x14ac:dyDescent="0.3">
      <c r="A4689" s="68"/>
      <c r="B4689" s="68"/>
      <c r="C4689" s="68"/>
      <c r="D4689" s="68"/>
      <c r="E4689" s="68"/>
      <c r="F4689" s="68"/>
      <c r="G4689" s="68"/>
      <c r="H4689" s="68"/>
    </row>
    <row r="4690" spans="1:8" x14ac:dyDescent="0.3">
      <c r="A4690" s="68"/>
      <c r="B4690" s="68"/>
      <c r="C4690" s="68"/>
      <c r="D4690" s="68"/>
      <c r="E4690" s="68"/>
      <c r="F4690" s="68"/>
      <c r="G4690" s="68"/>
      <c r="H4690" s="68"/>
    </row>
    <row r="4691" spans="1:8" x14ac:dyDescent="0.3">
      <c r="A4691" s="68"/>
      <c r="B4691" s="68"/>
      <c r="C4691" s="68"/>
      <c r="D4691" s="68"/>
      <c r="E4691" s="68"/>
      <c r="F4691" s="68"/>
      <c r="G4691" s="68"/>
      <c r="H4691" s="68"/>
    </row>
    <row r="4692" spans="1:8" x14ac:dyDescent="0.3">
      <c r="A4692" s="68"/>
      <c r="B4692" s="68"/>
      <c r="C4692" s="68"/>
      <c r="D4692" s="68"/>
      <c r="E4692" s="68"/>
      <c r="F4692" s="68"/>
      <c r="G4692" s="68"/>
      <c r="H4692" s="68"/>
    </row>
    <row r="4693" spans="1:8" x14ac:dyDescent="0.3">
      <c r="A4693" s="68"/>
      <c r="B4693" s="68"/>
      <c r="C4693" s="68"/>
      <c r="D4693" s="68"/>
      <c r="E4693" s="68"/>
      <c r="F4693" s="68"/>
      <c r="G4693" s="68"/>
      <c r="H4693" s="68"/>
    </row>
    <row r="4694" spans="1:8" x14ac:dyDescent="0.3">
      <c r="A4694" s="68"/>
      <c r="B4694" s="68"/>
      <c r="C4694" s="68"/>
      <c r="D4694" s="68"/>
      <c r="E4694" s="68"/>
      <c r="F4694" s="68"/>
      <c r="G4694" s="68"/>
      <c r="H4694" s="68"/>
    </row>
    <row r="4695" spans="1:8" x14ac:dyDescent="0.3">
      <c r="A4695" s="68"/>
      <c r="B4695" s="68"/>
      <c r="C4695" s="68"/>
      <c r="D4695" s="68"/>
      <c r="E4695" s="68"/>
      <c r="F4695" s="68"/>
      <c r="G4695" s="68"/>
      <c r="H4695" s="68"/>
    </row>
    <row r="4696" spans="1:8" x14ac:dyDescent="0.3">
      <c r="A4696" s="68"/>
      <c r="B4696" s="68"/>
      <c r="C4696" s="68"/>
      <c r="D4696" s="68"/>
      <c r="E4696" s="68"/>
      <c r="F4696" s="68"/>
      <c r="G4696" s="68"/>
      <c r="H4696" s="68"/>
    </row>
    <row r="4697" spans="1:8" x14ac:dyDescent="0.3">
      <c r="A4697" s="68"/>
      <c r="B4697" s="68"/>
      <c r="C4697" s="68"/>
      <c r="D4697" s="68"/>
      <c r="E4697" s="68"/>
      <c r="F4697" s="68"/>
      <c r="G4697" s="68"/>
      <c r="H4697" s="68"/>
    </row>
    <row r="4698" spans="1:8" x14ac:dyDescent="0.3">
      <c r="A4698" s="68"/>
      <c r="B4698" s="68"/>
      <c r="C4698" s="68"/>
      <c r="D4698" s="68"/>
      <c r="E4698" s="68"/>
      <c r="F4698" s="68"/>
      <c r="G4698" s="68"/>
      <c r="H4698" s="68"/>
    </row>
    <row r="4699" spans="1:8" x14ac:dyDescent="0.3">
      <c r="A4699" s="68"/>
      <c r="B4699" s="68"/>
      <c r="C4699" s="68"/>
      <c r="D4699" s="68"/>
      <c r="E4699" s="68"/>
      <c r="F4699" s="68"/>
      <c r="G4699" s="68"/>
      <c r="H4699" s="68"/>
    </row>
    <row r="4700" spans="1:8" x14ac:dyDescent="0.3">
      <c r="A4700" s="68"/>
      <c r="B4700" s="68"/>
      <c r="C4700" s="68"/>
      <c r="D4700" s="68"/>
      <c r="E4700" s="68"/>
      <c r="F4700" s="68"/>
      <c r="G4700" s="68"/>
      <c r="H4700" s="68"/>
    </row>
    <row r="4701" spans="1:8" x14ac:dyDescent="0.3">
      <c r="A4701" s="68"/>
      <c r="B4701" s="68"/>
      <c r="C4701" s="68"/>
      <c r="D4701" s="68"/>
      <c r="E4701" s="68"/>
      <c r="F4701" s="68"/>
      <c r="G4701" s="68"/>
      <c r="H4701" s="68"/>
    </row>
    <row r="4702" spans="1:8" x14ac:dyDescent="0.3">
      <c r="A4702" s="68"/>
      <c r="B4702" s="68"/>
      <c r="C4702" s="68"/>
      <c r="D4702" s="68"/>
      <c r="E4702" s="68"/>
      <c r="F4702" s="68"/>
      <c r="G4702" s="68"/>
      <c r="H4702" s="68"/>
    </row>
    <row r="4703" spans="1:8" x14ac:dyDescent="0.3">
      <c r="A4703" s="68"/>
      <c r="B4703" s="68"/>
      <c r="C4703" s="68"/>
      <c r="D4703" s="68"/>
      <c r="E4703" s="68"/>
      <c r="F4703" s="68"/>
      <c r="G4703" s="68"/>
      <c r="H4703" s="68"/>
    </row>
    <row r="4704" spans="1:8" x14ac:dyDescent="0.3">
      <c r="A4704" s="68"/>
      <c r="B4704" s="68"/>
      <c r="C4704" s="68"/>
      <c r="D4704" s="68"/>
      <c r="E4704" s="68"/>
      <c r="F4704" s="68"/>
      <c r="G4704" s="68"/>
      <c r="H4704" s="68"/>
    </row>
    <row r="4705" spans="1:8" x14ac:dyDescent="0.3">
      <c r="A4705" s="68"/>
      <c r="B4705" s="68"/>
      <c r="C4705" s="68"/>
      <c r="D4705" s="68"/>
      <c r="E4705" s="68"/>
      <c r="F4705" s="68"/>
      <c r="G4705" s="68"/>
      <c r="H4705" s="68"/>
    </row>
    <row r="4706" spans="1:8" x14ac:dyDescent="0.3">
      <c r="A4706" s="68"/>
      <c r="B4706" s="68"/>
      <c r="C4706" s="68"/>
      <c r="D4706" s="68"/>
      <c r="E4706" s="68"/>
      <c r="F4706" s="68"/>
      <c r="G4706" s="68"/>
      <c r="H4706" s="68"/>
    </row>
    <row r="4707" spans="1:8" x14ac:dyDescent="0.3">
      <c r="A4707" s="68"/>
      <c r="B4707" s="68"/>
      <c r="C4707" s="68"/>
      <c r="D4707" s="68"/>
      <c r="E4707" s="68"/>
      <c r="F4707" s="68"/>
      <c r="G4707" s="68"/>
      <c r="H4707" s="68"/>
    </row>
    <row r="4708" spans="1:8" x14ac:dyDescent="0.3">
      <c r="A4708" s="68"/>
      <c r="B4708" s="68"/>
      <c r="C4708" s="68"/>
      <c r="D4708" s="68"/>
      <c r="E4708" s="68"/>
      <c r="F4708" s="68"/>
      <c r="G4708" s="68"/>
      <c r="H4708" s="68"/>
    </row>
    <row r="4709" spans="1:8" x14ac:dyDescent="0.3">
      <c r="A4709" s="68"/>
      <c r="B4709" s="68"/>
      <c r="C4709" s="68"/>
      <c r="D4709" s="68"/>
      <c r="E4709" s="68"/>
      <c r="F4709" s="68"/>
      <c r="G4709" s="68"/>
      <c r="H4709" s="68"/>
    </row>
    <row r="4710" spans="1:8" x14ac:dyDescent="0.3">
      <c r="A4710" s="68"/>
      <c r="B4710" s="68"/>
      <c r="C4710" s="68"/>
      <c r="D4710" s="68"/>
      <c r="E4710" s="68"/>
      <c r="F4710" s="68"/>
      <c r="G4710" s="68"/>
      <c r="H4710" s="68"/>
    </row>
    <row r="4711" spans="1:8" x14ac:dyDescent="0.3">
      <c r="A4711" s="68"/>
      <c r="B4711" s="68"/>
      <c r="C4711" s="68"/>
      <c r="D4711" s="68"/>
      <c r="E4711" s="68"/>
      <c r="F4711" s="68"/>
      <c r="G4711" s="68"/>
      <c r="H4711" s="68"/>
    </row>
    <row r="4712" spans="1:8" x14ac:dyDescent="0.3">
      <c r="A4712" s="68"/>
      <c r="B4712" s="68"/>
      <c r="C4712" s="68"/>
      <c r="D4712" s="68"/>
      <c r="E4712" s="68"/>
      <c r="F4712" s="68"/>
      <c r="G4712" s="68"/>
      <c r="H4712" s="68"/>
    </row>
    <row r="4713" spans="1:8" x14ac:dyDescent="0.3">
      <c r="A4713" s="68"/>
      <c r="B4713" s="68"/>
      <c r="C4713" s="68"/>
      <c r="D4713" s="68"/>
      <c r="E4713" s="68"/>
      <c r="F4713" s="68"/>
      <c r="G4713" s="68"/>
      <c r="H4713" s="68"/>
    </row>
    <row r="4714" spans="1:8" x14ac:dyDescent="0.3">
      <c r="A4714" s="68"/>
      <c r="B4714" s="68"/>
      <c r="C4714" s="68"/>
      <c r="D4714" s="68"/>
      <c r="E4714" s="68"/>
      <c r="F4714" s="68"/>
      <c r="G4714" s="68"/>
      <c r="H4714" s="68"/>
    </row>
    <row r="4715" spans="1:8" x14ac:dyDescent="0.3">
      <c r="A4715" s="68"/>
      <c r="B4715" s="68"/>
      <c r="C4715" s="68"/>
      <c r="D4715" s="68"/>
      <c r="E4715" s="68"/>
      <c r="F4715" s="68"/>
      <c r="G4715" s="68"/>
      <c r="H4715" s="68"/>
    </row>
    <row r="4716" spans="1:8" x14ac:dyDescent="0.3">
      <c r="A4716" s="68"/>
      <c r="B4716" s="68"/>
      <c r="C4716" s="68"/>
      <c r="D4716" s="68"/>
      <c r="E4716" s="68"/>
      <c r="F4716" s="68"/>
      <c r="G4716" s="68"/>
      <c r="H4716" s="68"/>
    </row>
    <row r="4717" spans="1:8" x14ac:dyDescent="0.3">
      <c r="A4717" s="68"/>
      <c r="B4717" s="68"/>
      <c r="C4717" s="68"/>
      <c r="D4717" s="68"/>
      <c r="E4717" s="68"/>
      <c r="F4717" s="68"/>
      <c r="G4717" s="68"/>
      <c r="H4717" s="68"/>
    </row>
    <row r="4718" spans="1:8" x14ac:dyDescent="0.3">
      <c r="A4718" s="68"/>
      <c r="B4718" s="68"/>
      <c r="C4718" s="68"/>
      <c r="D4718" s="68"/>
      <c r="E4718" s="68"/>
      <c r="F4718" s="68"/>
      <c r="G4718" s="68"/>
      <c r="H4718" s="68"/>
    </row>
    <row r="4719" spans="1:8" x14ac:dyDescent="0.3">
      <c r="A4719" s="68"/>
      <c r="B4719" s="68"/>
      <c r="C4719" s="68"/>
      <c r="D4719" s="68"/>
      <c r="E4719" s="68"/>
      <c r="F4719" s="68"/>
      <c r="G4719" s="68"/>
      <c r="H4719" s="68"/>
    </row>
    <row r="4720" spans="1:8" x14ac:dyDescent="0.3">
      <c r="A4720" s="68"/>
      <c r="B4720" s="68"/>
      <c r="C4720" s="68"/>
      <c r="D4720" s="68"/>
      <c r="E4720" s="68"/>
      <c r="F4720" s="68"/>
      <c r="G4720" s="68"/>
      <c r="H4720" s="68"/>
    </row>
    <row r="4721" spans="1:8" x14ac:dyDescent="0.3">
      <c r="A4721" s="68"/>
      <c r="B4721" s="68"/>
      <c r="C4721" s="68"/>
      <c r="D4721" s="68"/>
      <c r="E4721" s="68"/>
      <c r="F4721" s="68"/>
      <c r="G4721" s="68"/>
      <c r="H4721" s="68"/>
    </row>
    <row r="4722" spans="1:8" x14ac:dyDescent="0.3">
      <c r="A4722" s="68"/>
      <c r="B4722" s="68"/>
      <c r="C4722" s="68"/>
      <c r="D4722" s="68"/>
      <c r="E4722" s="68"/>
      <c r="F4722" s="68"/>
      <c r="G4722" s="68"/>
      <c r="H4722" s="68"/>
    </row>
    <row r="4723" spans="1:8" x14ac:dyDescent="0.3">
      <c r="A4723" s="68"/>
      <c r="B4723" s="68"/>
      <c r="C4723" s="68"/>
      <c r="D4723" s="68"/>
      <c r="E4723" s="68"/>
      <c r="F4723" s="68"/>
      <c r="G4723" s="68"/>
      <c r="H4723" s="68"/>
    </row>
    <row r="4724" spans="1:8" x14ac:dyDescent="0.3">
      <c r="A4724" s="68"/>
      <c r="B4724" s="68"/>
      <c r="C4724" s="68"/>
      <c r="D4724" s="68"/>
      <c r="E4724" s="68"/>
      <c r="F4724" s="68"/>
      <c r="G4724" s="68"/>
      <c r="H4724" s="68"/>
    </row>
    <row r="4725" spans="1:8" x14ac:dyDescent="0.3">
      <c r="A4725" s="68"/>
      <c r="B4725" s="68"/>
      <c r="C4725" s="68"/>
      <c r="D4725" s="68"/>
      <c r="E4725" s="68"/>
      <c r="F4725" s="68"/>
      <c r="G4725" s="68"/>
      <c r="H4725" s="68"/>
    </row>
    <row r="4726" spans="1:8" x14ac:dyDescent="0.3">
      <c r="A4726" s="68"/>
      <c r="B4726" s="68"/>
      <c r="C4726" s="68"/>
      <c r="D4726" s="68"/>
      <c r="E4726" s="68"/>
      <c r="F4726" s="68"/>
      <c r="G4726" s="68"/>
      <c r="H4726" s="68"/>
    </row>
    <row r="4727" spans="1:8" x14ac:dyDescent="0.3">
      <c r="A4727" s="68"/>
      <c r="B4727" s="68"/>
      <c r="C4727" s="68"/>
      <c r="D4727" s="68"/>
      <c r="E4727" s="68"/>
      <c r="F4727" s="68"/>
      <c r="G4727" s="68"/>
      <c r="H4727" s="68"/>
    </row>
    <row r="4728" spans="1:8" x14ac:dyDescent="0.3">
      <c r="A4728" s="68"/>
      <c r="B4728" s="68"/>
      <c r="C4728" s="68"/>
      <c r="D4728" s="68"/>
      <c r="E4728" s="68"/>
      <c r="F4728" s="68"/>
      <c r="G4728" s="68"/>
      <c r="H4728" s="68"/>
    </row>
    <row r="4729" spans="1:8" x14ac:dyDescent="0.3">
      <c r="A4729" s="68"/>
      <c r="B4729" s="68"/>
      <c r="C4729" s="68"/>
      <c r="D4729" s="68"/>
      <c r="E4729" s="68"/>
      <c r="F4729" s="68"/>
      <c r="G4729" s="68"/>
      <c r="H4729" s="68"/>
    </row>
    <row r="4730" spans="1:8" x14ac:dyDescent="0.3">
      <c r="A4730" s="68"/>
      <c r="B4730" s="68"/>
      <c r="C4730" s="68"/>
      <c r="D4730" s="68"/>
      <c r="E4730" s="68"/>
      <c r="F4730" s="68"/>
      <c r="G4730" s="68"/>
      <c r="H4730" s="68"/>
    </row>
    <row r="4731" spans="1:8" x14ac:dyDescent="0.3">
      <c r="A4731" s="68"/>
      <c r="B4731" s="68"/>
      <c r="C4731" s="68"/>
      <c r="D4731" s="68"/>
      <c r="E4731" s="68"/>
      <c r="F4731" s="68"/>
      <c r="G4731" s="68"/>
      <c r="H4731" s="68"/>
    </row>
    <row r="4732" spans="1:8" x14ac:dyDescent="0.3">
      <c r="A4732" s="68"/>
      <c r="B4732" s="68"/>
      <c r="C4732" s="68"/>
      <c r="D4732" s="68"/>
      <c r="E4732" s="68"/>
      <c r="F4732" s="68"/>
      <c r="G4732" s="68"/>
      <c r="H4732" s="68"/>
    </row>
    <row r="4733" spans="1:8" x14ac:dyDescent="0.3">
      <c r="A4733" s="68"/>
      <c r="B4733" s="68"/>
      <c r="C4733" s="68"/>
      <c r="D4733" s="68"/>
      <c r="E4733" s="68"/>
      <c r="F4733" s="68"/>
      <c r="G4733" s="68"/>
      <c r="H4733" s="68"/>
    </row>
    <row r="4734" spans="1:8" x14ac:dyDescent="0.3">
      <c r="A4734" s="68"/>
      <c r="B4734" s="68"/>
      <c r="C4734" s="68"/>
      <c r="D4734" s="68"/>
      <c r="E4734" s="68"/>
      <c r="F4734" s="68"/>
      <c r="G4734" s="68"/>
      <c r="H4734" s="68"/>
    </row>
    <row r="4735" spans="1:8" x14ac:dyDescent="0.3">
      <c r="A4735" s="68"/>
      <c r="B4735" s="68"/>
      <c r="C4735" s="68"/>
      <c r="D4735" s="68"/>
      <c r="E4735" s="68"/>
      <c r="F4735" s="68"/>
      <c r="G4735" s="68"/>
      <c r="H4735" s="68"/>
    </row>
    <row r="4736" spans="1:8" x14ac:dyDescent="0.3">
      <c r="A4736" s="68"/>
      <c r="B4736" s="68"/>
      <c r="C4736" s="68"/>
      <c r="D4736" s="68"/>
      <c r="E4736" s="68"/>
      <c r="F4736" s="68"/>
      <c r="G4736" s="68"/>
      <c r="H4736" s="68"/>
    </row>
    <row r="4737" spans="1:8" x14ac:dyDescent="0.3">
      <c r="A4737" s="68"/>
      <c r="B4737" s="68"/>
      <c r="C4737" s="68"/>
      <c r="D4737" s="68"/>
      <c r="E4737" s="68"/>
      <c r="F4737" s="68"/>
      <c r="G4737" s="68"/>
      <c r="H4737" s="68"/>
    </row>
    <row r="4738" spans="1:8" x14ac:dyDescent="0.3">
      <c r="A4738" s="68"/>
      <c r="B4738" s="68"/>
      <c r="C4738" s="68"/>
      <c r="D4738" s="68"/>
      <c r="E4738" s="68"/>
      <c r="F4738" s="68"/>
      <c r="G4738" s="68"/>
      <c r="H4738" s="68"/>
    </row>
    <row r="4739" spans="1:8" x14ac:dyDescent="0.3">
      <c r="A4739" s="68"/>
      <c r="B4739" s="68"/>
      <c r="C4739" s="68"/>
      <c r="D4739" s="68"/>
      <c r="E4739" s="68"/>
      <c r="F4739" s="68"/>
      <c r="G4739" s="68"/>
      <c r="H4739" s="68"/>
    </row>
    <row r="4740" spans="1:8" x14ac:dyDescent="0.3">
      <c r="A4740" s="68"/>
      <c r="B4740" s="68"/>
      <c r="C4740" s="68"/>
      <c r="D4740" s="68"/>
      <c r="E4740" s="68"/>
      <c r="F4740" s="68"/>
      <c r="G4740" s="68"/>
      <c r="H4740" s="68"/>
    </row>
    <row r="4741" spans="1:8" x14ac:dyDescent="0.3">
      <c r="A4741" s="68"/>
      <c r="B4741" s="68"/>
      <c r="C4741" s="68"/>
      <c r="D4741" s="68"/>
      <c r="E4741" s="68"/>
      <c r="F4741" s="68"/>
      <c r="G4741" s="68"/>
      <c r="H4741" s="68"/>
    </row>
    <row r="4742" spans="1:8" x14ac:dyDescent="0.3">
      <c r="A4742" s="68"/>
      <c r="B4742" s="68"/>
      <c r="C4742" s="68"/>
      <c r="D4742" s="68"/>
      <c r="E4742" s="68"/>
      <c r="F4742" s="68"/>
      <c r="G4742" s="68"/>
      <c r="H4742" s="68"/>
    </row>
    <row r="4743" spans="1:8" x14ac:dyDescent="0.3">
      <c r="A4743" s="68"/>
      <c r="B4743" s="68"/>
      <c r="C4743" s="68"/>
      <c r="D4743" s="68"/>
      <c r="E4743" s="68"/>
      <c r="F4743" s="68"/>
      <c r="G4743" s="68"/>
      <c r="H4743" s="68"/>
    </row>
    <row r="4744" spans="1:8" x14ac:dyDescent="0.3">
      <c r="A4744" s="68"/>
      <c r="B4744" s="68"/>
      <c r="C4744" s="68"/>
      <c r="D4744" s="68"/>
      <c r="E4744" s="68"/>
      <c r="F4744" s="68"/>
      <c r="G4744" s="68"/>
      <c r="H4744" s="68"/>
    </row>
    <row r="4745" spans="1:8" x14ac:dyDescent="0.3">
      <c r="A4745" s="68"/>
      <c r="B4745" s="68"/>
      <c r="C4745" s="68"/>
      <c r="D4745" s="68"/>
      <c r="E4745" s="68"/>
      <c r="F4745" s="68"/>
      <c r="G4745" s="68"/>
      <c r="H4745" s="68"/>
    </row>
    <row r="4746" spans="1:8" x14ac:dyDescent="0.3">
      <c r="A4746" s="68"/>
      <c r="B4746" s="68"/>
      <c r="C4746" s="68"/>
      <c r="D4746" s="68"/>
      <c r="E4746" s="68"/>
      <c r="F4746" s="68"/>
      <c r="G4746" s="68"/>
      <c r="H4746" s="68"/>
    </row>
    <row r="4747" spans="1:8" x14ac:dyDescent="0.3">
      <c r="A4747" s="68"/>
      <c r="B4747" s="68"/>
      <c r="C4747" s="68"/>
      <c r="D4747" s="68"/>
      <c r="E4747" s="68"/>
      <c r="F4747" s="68"/>
      <c r="G4747" s="68"/>
      <c r="H4747" s="68"/>
    </row>
    <row r="4748" spans="1:8" x14ac:dyDescent="0.3">
      <c r="A4748" s="68"/>
      <c r="B4748" s="68"/>
      <c r="C4748" s="68"/>
      <c r="D4748" s="68"/>
      <c r="E4748" s="68"/>
      <c r="F4748" s="68"/>
      <c r="G4748" s="68"/>
      <c r="H4748" s="68"/>
    </row>
    <row r="4749" spans="1:8" x14ac:dyDescent="0.3">
      <c r="A4749" s="68"/>
      <c r="B4749" s="68"/>
      <c r="C4749" s="68"/>
      <c r="D4749" s="68"/>
      <c r="E4749" s="68"/>
      <c r="F4749" s="68"/>
      <c r="G4749" s="68"/>
      <c r="H4749" s="68"/>
    </row>
    <row r="4750" spans="1:8" x14ac:dyDescent="0.3">
      <c r="A4750" s="68"/>
      <c r="B4750" s="68"/>
      <c r="C4750" s="68"/>
      <c r="D4750" s="68"/>
      <c r="E4750" s="68"/>
      <c r="F4750" s="68"/>
      <c r="G4750" s="68"/>
      <c r="H4750" s="68"/>
    </row>
    <row r="4751" spans="1:8" x14ac:dyDescent="0.3">
      <c r="A4751" s="68"/>
      <c r="B4751" s="68"/>
      <c r="C4751" s="68"/>
      <c r="D4751" s="68"/>
      <c r="E4751" s="68"/>
      <c r="F4751" s="68"/>
      <c r="G4751" s="68"/>
      <c r="H4751" s="68"/>
    </row>
    <row r="4752" spans="1:8" x14ac:dyDescent="0.3">
      <c r="A4752" s="68"/>
      <c r="B4752" s="68"/>
      <c r="C4752" s="68"/>
      <c r="D4752" s="68"/>
      <c r="E4752" s="68"/>
      <c r="F4752" s="68"/>
      <c r="G4752" s="68"/>
      <c r="H4752" s="68"/>
    </row>
    <row r="4753" spans="1:8" x14ac:dyDescent="0.3">
      <c r="A4753" s="68"/>
      <c r="B4753" s="68"/>
      <c r="C4753" s="68"/>
      <c r="D4753" s="68"/>
      <c r="E4753" s="68"/>
      <c r="F4753" s="68"/>
      <c r="G4753" s="68"/>
      <c r="H4753" s="68"/>
    </row>
    <row r="4754" spans="1:8" x14ac:dyDescent="0.3">
      <c r="A4754" s="68"/>
      <c r="B4754" s="68"/>
      <c r="C4754" s="68"/>
      <c r="D4754" s="68"/>
      <c r="E4754" s="68"/>
      <c r="F4754" s="68"/>
      <c r="G4754" s="68"/>
      <c r="H4754" s="68"/>
    </row>
    <row r="4755" spans="1:8" x14ac:dyDescent="0.3">
      <c r="A4755" s="68"/>
      <c r="B4755" s="68"/>
      <c r="C4755" s="68"/>
      <c r="D4755" s="68"/>
      <c r="E4755" s="68"/>
      <c r="F4755" s="68"/>
      <c r="G4755" s="68"/>
      <c r="H4755" s="68"/>
    </row>
    <row r="4756" spans="1:8" x14ac:dyDescent="0.3">
      <c r="A4756" s="68"/>
      <c r="B4756" s="68"/>
      <c r="C4756" s="68"/>
      <c r="D4756" s="68"/>
      <c r="E4756" s="68"/>
      <c r="F4756" s="68"/>
      <c r="G4756" s="68"/>
      <c r="H4756" s="68"/>
    </row>
    <row r="4757" spans="1:8" x14ac:dyDescent="0.3">
      <c r="A4757" s="68"/>
      <c r="B4757" s="68"/>
      <c r="C4757" s="68"/>
      <c r="D4757" s="68"/>
      <c r="E4757" s="68"/>
      <c r="F4757" s="68"/>
      <c r="G4757" s="68"/>
      <c r="H4757" s="68"/>
    </row>
    <row r="4758" spans="1:8" x14ac:dyDescent="0.3">
      <c r="A4758" s="68"/>
      <c r="B4758" s="68"/>
      <c r="C4758" s="68"/>
      <c r="D4758" s="68"/>
      <c r="E4758" s="68"/>
      <c r="F4758" s="68"/>
      <c r="G4758" s="68"/>
      <c r="H4758" s="68"/>
    </row>
    <row r="4759" spans="1:8" x14ac:dyDescent="0.3">
      <c r="A4759" s="68"/>
      <c r="B4759" s="68"/>
      <c r="C4759" s="68"/>
      <c r="D4759" s="68"/>
      <c r="E4759" s="68"/>
      <c r="F4759" s="68"/>
      <c r="G4759" s="68"/>
      <c r="H4759" s="68"/>
    </row>
    <row r="4760" spans="1:8" x14ac:dyDescent="0.3">
      <c r="A4760" s="68"/>
      <c r="B4760" s="68"/>
      <c r="C4760" s="68"/>
      <c r="D4760" s="68"/>
      <c r="E4760" s="68"/>
      <c r="F4760" s="68"/>
      <c r="G4760" s="68"/>
      <c r="H4760" s="68"/>
    </row>
    <row r="4761" spans="1:8" x14ac:dyDescent="0.3">
      <c r="A4761" s="68"/>
      <c r="B4761" s="68"/>
      <c r="C4761" s="68"/>
      <c r="D4761" s="68"/>
      <c r="E4761" s="68"/>
      <c r="F4761" s="68"/>
      <c r="G4761" s="68"/>
      <c r="H4761" s="68"/>
    </row>
    <row r="4762" spans="1:8" x14ac:dyDescent="0.3">
      <c r="A4762" s="68"/>
      <c r="B4762" s="68"/>
      <c r="C4762" s="68"/>
      <c r="D4762" s="68"/>
      <c r="E4762" s="68"/>
      <c r="F4762" s="68"/>
      <c r="G4762" s="68"/>
      <c r="H4762" s="68"/>
    </row>
    <row r="4763" spans="1:8" x14ac:dyDescent="0.3">
      <c r="A4763" s="68"/>
      <c r="B4763" s="68"/>
      <c r="C4763" s="68"/>
      <c r="D4763" s="68"/>
      <c r="E4763" s="68"/>
      <c r="F4763" s="68"/>
      <c r="G4763" s="68"/>
      <c r="H4763" s="68"/>
    </row>
    <row r="4764" spans="1:8" x14ac:dyDescent="0.3">
      <c r="A4764" s="68"/>
      <c r="B4764" s="68"/>
      <c r="C4764" s="68"/>
      <c r="D4764" s="68"/>
      <c r="E4764" s="68"/>
      <c r="F4764" s="68"/>
      <c r="G4764" s="68"/>
      <c r="H4764" s="68"/>
    </row>
    <row r="4765" spans="1:8" x14ac:dyDescent="0.3">
      <c r="A4765" s="68"/>
      <c r="B4765" s="68"/>
      <c r="C4765" s="68"/>
      <c r="D4765" s="68"/>
      <c r="E4765" s="68"/>
      <c r="F4765" s="68"/>
      <c r="G4765" s="68"/>
      <c r="H4765" s="68"/>
    </row>
    <row r="4766" spans="1:8" x14ac:dyDescent="0.3">
      <c r="A4766" s="68"/>
      <c r="B4766" s="68"/>
      <c r="C4766" s="68"/>
      <c r="D4766" s="68"/>
      <c r="E4766" s="68"/>
      <c r="F4766" s="68"/>
      <c r="G4766" s="68"/>
      <c r="H4766" s="68"/>
    </row>
    <row r="4767" spans="1:8" x14ac:dyDescent="0.3">
      <c r="A4767" s="68"/>
      <c r="B4767" s="68"/>
      <c r="C4767" s="68"/>
      <c r="D4767" s="68"/>
      <c r="E4767" s="68"/>
      <c r="F4767" s="68"/>
      <c r="G4767" s="68"/>
      <c r="H4767" s="68"/>
    </row>
    <row r="4768" spans="1:8" x14ac:dyDescent="0.3">
      <c r="A4768" s="68"/>
      <c r="B4768" s="68"/>
      <c r="C4768" s="68"/>
      <c r="D4768" s="68"/>
      <c r="E4768" s="68"/>
      <c r="F4768" s="68"/>
      <c r="G4768" s="68"/>
      <c r="H4768" s="68"/>
    </row>
    <row r="4769" spans="1:8" x14ac:dyDescent="0.3">
      <c r="A4769" s="68"/>
      <c r="B4769" s="68"/>
      <c r="C4769" s="68"/>
      <c r="D4769" s="68"/>
      <c r="E4769" s="68"/>
      <c r="F4769" s="68"/>
      <c r="G4769" s="68"/>
      <c r="H4769" s="68"/>
    </row>
    <row r="4770" spans="1:8" x14ac:dyDescent="0.3">
      <c r="A4770" s="68"/>
      <c r="B4770" s="68"/>
      <c r="C4770" s="68"/>
      <c r="D4770" s="68"/>
      <c r="E4770" s="68"/>
      <c r="F4770" s="68"/>
      <c r="G4770" s="68"/>
      <c r="H4770" s="68"/>
    </row>
    <row r="4771" spans="1:8" x14ac:dyDescent="0.3">
      <c r="A4771" s="68"/>
      <c r="B4771" s="68"/>
      <c r="C4771" s="68"/>
      <c r="D4771" s="68"/>
      <c r="E4771" s="68"/>
      <c r="F4771" s="68"/>
      <c r="G4771" s="68"/>
      <c r="H4771" s="68"/>
    </row>
    <row r="4772" spans="1:8" x14ac:dyDescent="0.3">
      <c r="A4772" s="68"/>
      <c r="B4772" s="68"/>
      <c r="C4772" s="68"/>
      <c r="D4772" s="68"/>
      <c r="E4772" s="68"/>
      <c r="F4772" s="68"/>
      <c r="G4772" s="68"/>
      <c r="H4772" s="68"/>
    </row>
    <row r="4773" spans="1:8" x14ac:dyDescent="0.3">
      <c r="A4773" s="68"/>
      <c r="B4773" s="68"/>
      <c r="C4773" s="68"/>
      <c r="D4773" s="68"/>
      <c r="E4773" s="68"/>
      <c r="F4773" s="68"/>
      <c r="G4773" s="68"/>
      <c r="H4773" s="68"/>
    </row>
    <row r="4774" spans="1:8" x14ac:dyDescent="0.3">
      <c r="A4774" s="68"/>
      <c r="B4774" s="68"/>
      <c r="C4774" s="68"/>
      <c r="D4774" s="68"/>
      <c r="E4774" s="68"/>
      <c r="F4774" s="68"/>
      <c r="G4774" s="68"/>
      <c r="H4774" s="68"/>
    </row>
    <row r="4775" spans="1:8" x14ac:dyDescent="0.3">
      <c r="A4775" s="68"/>
      <c r="B4775" s="68"/>
      <c r="C4775" s="68"/>
      <c r="D4775" s="68"/>
      <c r="E4775" s="68"/>
      <c r="F4775" s="68"/>
      <c r="G4775" s="68"/>
      <c r="H4775" s="68"/>
    </row>
    <row r="4776" spans="1:8" x14ac:dyDescent="0.3">
      <c r="A4776" s="68"/>
      <c r="B4776" s="68"/>
      <c r="C4776" s="68"/>
      <c r="D4776" s="68"/>
      <c r="E4776" s="68"/>
      <c r="F4776" s="68"/>
      <c r="G4776" s="68"/>
      <c r="H4776" s="68"/>
    </row>
    <row r="4777" spans="1:8" x14ac:dyDescent="0.3">
      <c r="A4777" s="68"/>
      <c r="B4777" s="68"/>
      <c r="C4777" s="68"/>
      <c r="D4777" s="68"/>
      <c r="E4777" s="68"/>
      <c r="F4777" s="68"/>
      <c r="G4777" s="68"/>
      <c r="H4777" s="68"/>
    </row>
    <row r="4778" spans="1:8" x14ac:dyDescent="0.3">
      <c r="A4778" s="68"/>
      <c r="B4778" s="68"/>
      <c r="C4778" s="68"/>
      <c r="D4778" s="68"/>
      <c r="E4778" s="68"/>
      <c r="F4778" s="68"/>
      <c r="G4778" s="68"/>
      <c r="H4778" s="68"/>
    </row>
    <row r="4779" spans="1:8" x14ac:dyDescent="0.3">
      <c r="A4779" s="68"/>
      <c r="B4779" s="68"/>
      <c r="C4779" s="68"/>
      <c r="D4779" s="68"/>
      <c r="E4779" s="68"/>
      <c r="F4779" s="68"/>
      <c r="G4779" s="68"/>
      <c r="H4779" s="68"/>
    </row>
    <row r="4780" spans="1:8" x14ac:dyDescent="0.3">
      <c r="A4780" s="68"/>
      <c r="B4780" s="68"/>
      <c r="C4780" s="68"/>
      <c r="D4780" s="68"/>
      <c r="E4780" s="68"/>
      <c r="F4780" s="68"/>
      <c r="G4780" s="68"/>
      <c r="H4780" s="68"/>
    </row>
    <row r="4781" spans="1:8" x14ac:dyDescent="0.3">
      <c r="A4781" s="68"/>
      <c r="B4781" s="68"/>
      <c r="C4781" s="68"/>
      <c r="D4781" s="68"/>
      <c r="E4781" s="68"/>
      <c r="F4781" s="68"/>
      <c r="G4781" s="68"/>
      <c r="H4781" s="68"/>
    </row>
    <row r="4782" spans="1:8" x14ac:dyDescent="0.3">
      <c r="A4782" s="68"/>
      <c r="B4782" s="68"/>
      <c r="C4782" s="68"/>
      <c r="D4782" s="68"/>
      <c r="E4782" s="68"/>
      <c r="F4782" s="68"/>
      <c r="G4782" s="68"/>
      <c r="H4782" s="68"/>
    </row>
    <row r="4783" spans="1:8" x14ac:dyDescent="0.3">
      <c r="A4783" s="68"/>
      <c r="B4783" s="68"/>
      <c r="C4783" s="68"/>
      <c r="D4783" s="68"/>
      <c r="E4783" s="68"/>
      <c r="F4783" s="68"/>
      <c r="G4783" s="68"/>
      <c r="H4783" s="68"/>
    </row>
    <row r="4784" spans="1:8" x14ac:dyDescent="0.3">
      <c r="A4784" s="68"/>
      <c r="B4784" s="68"/>
      <c r="C4784" s="68"/>
      <c r="D4784" s="68"/>
      <c r="E4784" s="68"/>
      <c r="F4784" s="68"/>
      <c r="G4784" s="68"/>
      <c r="H4784" s="68"/>
    </row>
    <row r="4785" spans="1:8" x14ac:dyDescent="0.3">
      <c r="A4785" s="68"/>
      <c r="B4785" s="68"/>
      <c r="C4785" s="68"/>
      <c r="D4785" s="68"/>
      <c r="E4785" s="68"/>
      <c r="F4785" s="68"/>
      <c r="G4785" s="68"/>
      <c r="H4785" s="68"/>
    </row>
    <row r="4786" spans="1:8" x14ac:dyDescent="0.3">
      <c r="A4786" s="68"/>
      <c r="B4786" s="68"/>
      <c r="C4786" s="68"/>
      <c r="D4786" s="68"/>
      <c r="E4786" s="68"/>
      <c r="F4786" s="68"/>
      <c r="G4786" s="68"/>
      <c r="H4786" s="68"/>
    </row>
    <row r="4787" spans="1:8" x14ac:dyDescent="0.3">
      <c r="A4787" s="68"/>
      <c r="B4787" s="68"/>
      <c r="C4787" s="68"/>
      <c r="D4787" s="68"/>
      <c r="E4787" s="68"/>
      <c r="F4787" s="68"/>
      <c r="G4787" s="68"/>
      <c r="H4787" s="68"/>
    </row>
    <row r="4788" spans="1:8" x14ac:dyDescent="0.3">
      <c r="A4788" s="68"/>
      <c r="B4788" s="68"/>
      <c r="C4788" s="68"/>
      <c r="D4788" s="68"/>
      <c r="E4788" s="68"/>
      <c r="F4788" s="68"/>
      <c r="G4788" s="68"/>
      <c r="H4788" s="68"/>
    </row>
    <row r="4789" spans="1:8" x14ac:dyDescent="0.3">
      <c r="A4789" s="68"/>
      <c r="B4789" s="68"/>
      <c r="C4789" s="68"/>
      <c r="D4789" s="68"/>
      <c r="E4789" s="68"/>
      <c r="F4789" s="68"/>
      <c r="G4789" s="68"/>
      <c r="H4789" s="68"/>
    </row>
    <row r="4790" spans="1:8" x14ac:dyDescent="0.3">
      <c r="A4790" s="68"/>
      <c r="B4790" s="68"/>
      <c r="C4790" s="68"/>
      <c r="D4790" s="68"/>
      <c r="E4790" s="68"/>
      <c r="F4790" s="68"/>
      <c r="G4790" s="68"/>
      <c r="H4790" s="68"/>
    </row>
    <row r="4791" spans="1:8" x14ac:dyDescent="0.3">
      <c r="A4791" s="68"/>
      <c r="B4791" s="68"/>
      <c r="C4791" s="68"/>
      <c r="D4791" s="68"/>
      <c r="E4791" s="68"/>
      <c r="F4791" s="68"/>
      <c r="G4791" s="68"/>
      <c r="H4791" s="68"/>
    </row>
    <row r="4792" spans="1:8" x14ac:dyDescent="0.3">
      <c r="A4792" s="68"/>
      <c r="B4792" s="68"/>
      <c r="C4792" s="68"/>
      <c r="D4792" s="68"/>
      <c r="E4792" s="68"/>
      <c r="F4792" s="68"/>
      <c r="G4792" s="68"/>
      <c r="H4792" s="68"/>
    </row>
    <row r="4793" spans="1:8" x14ac:dyDescent="0.3">
      <c r="A4793" s="68"/>
      <c r="B4793" s="68"/>
      <c r="C4793" s="68"/>
      <c r="D4793" s="68"/>
      <c r="E4793" s="68"/>
      <c r="F4793" s="68"/>
      <c r="G4793" s="68"/>
      <c r="H4793" s="68"/>
    </row>
    <row r="4794" spans="1:8" x14ac:dyDescent="0.3">
      <c r="A4794" s="68"/>
      <c r="B4794" s="68"/>
      <c r="C4794" s="68"/>
      <c r="D4794" s="68"/>
      <c r="E4794" s="68"/>
      <c r="F4794" s="68"/>
      <c r="G4794" s="68"/>
      <c r="H4794" s="68"/>
    </row>
    <row r="4795" spans="1:8" x14ac:dyDescent="0.3">
      <c r="A4795" s="68"/>
      <c r="B4795" s="68"/>
      <c r="C4795" s="68"/>
      <c r="D4795" s="68"/>
      <c r="E4795" s="68"/>
      <c r="F4795" s="68"/>
      <c r="G4795" s="68"/>
      <c r="H4795" s="68"/>
    </row>
    <row r="4796" spans="1:8" x14ac:dyDescent="0.3">
      <c r="A4796" s="68"/>
      <c r="B4796" s="68"/>
      <c r="C4796" s="68"/>
      <c r="D4796" s="68"/>
      <c r="E4796" s="68"/>
      <c r="F4796" s="68"/>
      <c r="G4796" s="68"/>
      <c r="H4796" s="68"/>
    </row>
    <row r="4797" spans="1:8" x14ac:dyDescent="0.3">
      <c r="A4797" s="68"/>
      <c r="B4797" s="68"/>
      <c r="C4797" s="68"/>
      <c r="D4797" s="68"/>
      <c r="E4797" s="68"/>
      <c r="F4797" s="68"/>
      <c r="G4797" s="68"/>
      <c r="H4797" s="68"/>
    </row>
    <row r="4798" spans="1:8" x14ac:dyDescent="0.3">
      <c r="A4798" s="68"/>
      <c r="B4798" s="68"/>
      <c r="C4798" s="68"/>
      <c r="D4798" s="68"/>
      <c r="E4798" s="68"/>
      <c r="F4798" s="68"/>
      <c r="G4798" s="68"/>
      <c r="H4798" s="68"/>
    </row>
    <row r="4799" spans="1:8" x14ac:dyDescent="0.3">
      <c r="A4799" s="68"/>
      <c r="B4799" s="68"/>
      <c r="C4799" s="68"/>
      <c r="D4799" s="68"/>
      <c r="E4799" s="68"/>
      <c r="F4799" s="68"/>
      <c r="G4799" s="68"/>
      <c r="H4799" s="68"/>
    </row>
    <row r="4800" spans="1:8" x14ac:dyDescent="0.3">
      <c r="A4800" s="68"/>
      <c r="B4800" s="68"/>
      <c r="C4800" s="68"/>
      <c r="D4800" s="68"/>
      <c r="E4800" s="68"/>
      <c r="F4800" s="68"/>
      <c r="G4800" s="68"/>
      <c r="H4800" s="68"/>
    </row>
    <row r="4801" spans="1:8" x14ac:dyDescent="0.3">
      <c r="A4801" s="68"/>
      <c r="B4801" s="68"/>
      <c r="C4801" s="68"/>
      <c r="D4801" s="68"/>
      <c r="E4801" s="68"/>
      <c r="F4801" s="68"/>
      <c r="G4801" s="68"/>
      <c r="H4801" s="68"/>
    </row>
    <row r="4802" spans="1:8" x14ac:dyDescent="0.3">
      <c r="A4802" s="68"/>
      <c r="B4802" s="68"/>
      <c r="C4802" s="68"/>
      <c r="D4802" s="68"/>
      <c r="E4802" s="68"/>
      <c r="F4802" s="68"/>
      <c r="G4802" s="68"/>
      <c r="H4802" s="68"/>
    </row>
    <row r="4803" spans="1:8" x14ac:dyDescent="0.3">
      <c r="A4803" s="68"/>
      <c r="B4803" s="68"/>
      <c r="C4803" s="68"/>
      <c r="D4803" s="68"/>
      <c r="E4803" s="68"/>
      <c r="F4803" s="68"/>
      <c r="G4803" s="68"/>
      <c r="H4803" s="68"/>
    </row>
    <row r="4804" spans="1:8" x14ac:dyDescent="0.3">
      <c r="A4804" s="68"/>
      <c r="B4804" s="68"/>
      <c r="C4804" s="68"/>
      <c r="D4804" s="68"/>
      <c r="E4804" s="68"/>
      <c r="F4804" s="68"/>
      <c r="G4804" s="68"/>
      <c r="H4804" s="68"/>
    </row>
    <row r="4805" spans="1:8" x14ac:dyDescent="0.3">
      <c r="A4805" s="68"/>
      <c r="B4805" s="68"/>
      <c r="C4805" s="68"/>
      <c r="D4805" s="68"/>
      <c r="E4805" s="68"/>
      <c r="F4805" s="68"/>
      <c r="G4805" s="68"/>
      <c r="H4805" s="68"/>
    </row>
    <row r="4806" spans="1:8" x14ac:dyDescent="0.3">
      <c r="A4806" s="68"/>
      <c r="B4806" s="68"/>
      <c r="C4806" s="68"/>
      <c r="D4806" s="68"/>
      <c r="E4806" s="68"/>
      <c r="F4806" s="68"/>
      <c r="G4806" s="68"/>
      <c r="H4806" s="68"/>
    </row>
    <row r="4807" spans="1:8" x14ac:dyDescent="0.3">
      <c r="A4807" s="68"/>
      <c r="B4807" s="68"/>
      <c r="C4807" s="68"/>
      <c r="D4807" s="68"/>
      <c r="E4807" s="68"/>
      <c r="F4807" s="68"/>
      <c r="G4807" s="68"/>
      <c r="H4807" s="68"/>
    </row>
    <row r="4808" spans="1:8" x14ac:dyDescent="0.3">
      <c r="A4808" s="68"/>
      <c r="B4808" s="68"/>
      <c r="C4808" s="68"/>
      <c r="D4808" s="68"/>
      <c r="E4808" s="68"/>
      <c r="F4808" s="68"/>
      <c r="G4808" s="68"/>
      <c r="H4808" s="68"/>
    </row>
    <row r="4809" spans="1:8" x14ac:dyDescent="0.3">
      <c r="A4809" s="68"/>
      <c r="B4809" s="68"/>
      <c r="C4809" s="68"/>
      <c r="D4809" s="68"/>
      <c r="E4809" s="68"/>
      <c r="F4809" s="68"/>
      <c r="G4809" s="68"/>
      <c r="H4809" s="68"/>
    </row>
    <row r="4810" spans="1:8" x14ac:dyDescent="0.3">
      <c r="A4810" s="68"/>
      <c r="B4810" s="68"/>
      <c r="C4810" s="68"/>
      <c r="D4810" s="68"/>
      <c r="E4810" s="68"/>
      <c r="F4810" s="68"/>
      <c r="G4810" s="68"/>
      <c r="H4810" s="68"/>
    </row>
    <row r="4811" spans="1:8" x14ac:dyDescent="0.3">
      <c r="A4811" s="68"/>
      <c r="B4811" s="68"/>
      <c r="C4811" s="68"/>
      <c r="D4811" s="68"/>
      <c r="E4811" s="68"/>
      <c r="F4811" s="68"/>
      <c r="G4811" s="68"/>
      <c r="H4811" s="68"/>
    </row>
    <row r="4812" spans="1:8" x14ac:dyDescent="0.3">
      <c r="A4812" s="68"/>
      <c r="B4812" s="68"/>
      <c r="C4812" s="68"/>
      <c r="D4812" s="68"/>
      <c r="E4812" s="68"/>
      <c r="F4812" s="68"/>
      <c r="G4812" s="68"/>
      <c r="H4812" s="68"/>
    </row>
    <row r="4813" spans="1:8" x14ac:dyDescent="0.3">
      <c r="A4813" s="68"/>
      <c r="B4813" s="68"/>
      <c r="C4813" s="68"/>
      <c r="D4813" s="68"/>
      <c r="E4813" s="68"/>
      <c r="F4813" s="68"/>
      <c r="G4813" s="68"/>
      <c r="H4813" s="68"/>
    </row>
    <row r="4814" spans="1:8" x14ac:dyDescent="0.3">
      <c r="A4814" s="68"/>
      <c r="B4814" s="68"/>
      <c r="C4814" s="68"/>
      <c r="D4814" s="68"/>
      <c r="E4814" s="68"/>
      <c r="F4814" s="68"/>
      <c r="G4814" s="68"/>
      <c r="H4814" s="68"/>
    </row>
    <row r="4815" spans="1:8" x14ac:dyDescent="0.3">
      <c r="A4815" s="68"/>
      <c r="B4815" s="68"/>
      <c r="C4815" s="68"/>
      <c r="D4815" s="68"/>
      <c r="E4815" s="68"/>
      <c r="F4815" s="68"/>
      <c r="G4815" s="68"/>
      <c r="H4815" s="68"/>
    </row>
    <row r="4816" spans="1:8" x14ac:dyDescent="0.3">
      <c r="A4816" s="68"/>
      <c r="B4816" s="68"/>
      <c r="C4816" s="68"/>
      <c r="D4816" s="68"/>
      <c r="E4816" s="68"/>
      <c r="F4816" s="68"/>
      <c r="G4816" s="68"/>
      <c r="H4816" s="68"/>
    </row>
    <row r="4817" spans="1:8" x14ac:dyDescent="0.3">
      <c r="A4817" s="68"/>
      <c r="B4817" s="68"/>
      <c r="C4817" s="68"/>
      <c r="D4817" s="68"/>
      <c r="E4817" s="68"/>
      <c r="F4817" s="68"/>
      <c r="G4817" s="68"/>
      <c r="H4817" s="68"/>
    </row>
    <row r="4818" spans="1:8" x14ac:dyDescent="0.3">
      <c r="A4818" s="68"/>
      <c r="B4818" s="68"/>
      <c r="C4818" s="68"/>
      <c r="D4818" s="68"/>
      <c r="E4818" s="68"/>
      <c r="F4818" s="68"/>
      <c r="G4818" s="68"/>
      <c r="H4818" s="68"/>
    </row>
    <row r="4819" spans="1:8" x14ac:dyDescent="0.3">
      <c r="A4819" s="68"/>
      <c r="B4819" s="68"/>
      <c r="C4819" s="68"/>
      <c r="D4819" s="68"/>
      <c r="E4819" s="68"/>
      <c r="F4819" s="68"/>
      <c r="G4819" s="68"/>
      <c r="H4819" s="68"/>
    </row>
    <row r="4820" spans="1:8" x14ac:dyDescent="0.3">
      <c r="A4820" s="68"/>
      <c r="B4820" s="68"/>
      <c r="C4820" s="68"/>
      <c r="D4820" s="68"/>
      <c r="E4820" s="68"/>
      <c r="F4820" s="68"/>
      <c r="G4820" s="68"/>
      <c r="H4820" s="68"/>
    </row>
    <row r="4821" spans="1:8" x14ac:dyDescent="0.3">
      <c r="A4821" s="68"/>
      <c r="B4821" s="68"/>
      <c r="C4821" s="68"/>
      <c r="D4821" s="68"/>
      <c r="E4821" s="68"/>
      <c r="F4821" s="68"/>
      <c r="G4821" s="68"/>
      <c r="H4821" s="68"/>
    </row>
    <row r="4822" spans="1:8" x14ac:dyDescent="0.3">
      <c r="A4822" s="68"/>
      <c r="B4822" s="68"/>
      <c r="C4822" s="68"/>
      <c r="D4822" s="68"/>
      <c r="E4822" s="68"/>
      <c r="F4822" s="68"/>
      <c r="G4822" s="68"/>
      <c r="H4822" s="68"/>
    </row>
    <row r="4823" spans="1:8" x14ac:dyDescent="0.3">
      <c r="A4823" s="68"/>
      <c r="B4823" s="68"/>
      <c r="C4823" s="68"/>
      <c r="D4823" s="68"/>
      <c r="E4823" s="68"/>
      <c r="F4823" s="68"/>
      <c r="G4823" s="68"/>
      <c r="H4823" s="68"/>
    </row>
    <row r="4824" spans="1:8" x14ac:dyDescent="0.3">
      <c r="A4824" s="68"/>
      <c r="B4824" s="68"/>
      <c r="C4824" s="68"/>
      <c r="D4824" s="68"/>
      <c r="E4824" s="68"/>
      <c r="F4824" s="68"/>
      <c r="G4824" s="68"/>
      <c r="H4824" s="68"/>
    </row>
    <row r="4825" spans="1:8" x14ac:dyDescent="0.3">
      <c r="A4825" s="68"/>
      <c r="B4825" s="68"/>
      <c r="C4825" s="68"/>
      <c r="D4825" s="68"/>
      <c r="E4825" s="68"/>
      <c r="F4825" s="68"/>
      <c r="G4825" s="68"/>
      <c r="H4825" s="68"/>
    </row>
    <row r="4826" spans="1:8" x14ac:dyDescent="0.3">
      <c r="A4826" s="68"/>
      <c r="B4826" s="68"/>
      <c r="C4826" s="68"/>
      <c r="D4826" s="68"/>
      <c r="E4826" s="68"/>
      <c r="F4826" s="68"/>
      <c r="G4826" s="68"/>
      <c r="H4826" s="68"/>
    </row>
    <row r="4827" spans="1:8" x14ac:dyDescent="0.3">
      <c r="A4827" s="68"/>
      <c r="B4827" s="68"/>
      <c r="C4827" s="68"/>
      <c r="D4827" s="68"/>
      <c r="E4827" s="68"/>
      <c r="F4827" s="68"/>
      <c r="G4827" s="68"/>
      <c r="H4827" s="68"/>
    </row>
    <row r="4828" spans="1:8" x14ac:dyDescent="0.3">
      <c r="A4828" s="68"/>
      <c r="B4828" s="68"/>
      <c r="C4828" s="68"/>
      <c r="D4828" s="68"/>
      <c r="E4828" s="68"/>
      <c r="F4828" s="68"/>
      <c r="G4828" s="68"/>
      <c r="H4828" s="68"/>
    </row>
    <row r="4829" spans="1:8" x14ac:dyDescent="0.3">
      <c r="A4829" s="68"/>
      <c r="B4829" s="68"/>
      <c r="C4829" s="68"/>
      <c r="D4829" s="68"/>
      <c r="E4829" s="68"/>
      <c r="F4829" s="68"/>
      <c r="G4829" s="68"/>
      <c r="H4829" s="68"/>
    </row>
    <row r="4830" spans="1:8" x14ac:dyDescent="0.3">
      <c r="A4830" s="68"/>
      <c r="B4830" s="68"/>
      <c r="C4830" s="68"/>
      <c r="D4830" s="68"/>
      <c r="E4830" s="68"/>
      <c r="F4830" s="68"/>
      <c r="G4830" s="68"/>
      <c r="H4830" s="68"/>
    </row>
    <row r="4831" spans="1:8" x14ac:dyDescent="0.3">
      <c r="A4831" s="68"/>
      <c r="B4831" s="68"/>
      <c r="C4831" s="68"/>
      <c r="D4831" s="68"/>
      <c r="E4831" s="68"/>
      <c r="F4831" s="68"/>
      <c r="G4831" s="68"/>
      <c r="H4831" s="68"/>
    </row>
    <row r="4832" spans="1:8" x14ac:dyDescent="0.3">
      <c r="A4832" s="68"/>
      <c r="B4832" s="68"/>
      <c r="C4832" s="68"/>
      <c r="D4832" s="68"/>
      <c r="E4832" s="68"/>
      <c r="F4832" s="68"/>
      <c r="G4832" s="68"/>
      <c r="H4832" s="68"/>
    </row>
    <row r="4833" spans="1:8" x14ac:dyDescent="0.3">
      <c r="A4833" s="68"/>
      <c r="B4833" s="68"/>
      <c r="C4833" s="68"/>
      <c r="D4833" s="68"/>
      <c r="E4833" s="68"/>
      <c r="F4833" s="68"/>
      <c r="G4833" s="68"/>
      <c r="H4833" s="68"/>
    </row>
    <row r="4834" spans="1:8" x14ac:dyDescent="0.3">
      <c r="A4834" s="68"/>
      <c r="B4834" s="68"/>
      <c r="C4834" s="68"/>
      <c r="D4834" s="68"/>
      <c r="E4834" s="68"/>
      <c r="F4834" s="68"/>
      <c r="G4834" s="68"/>
      <c r="H4834" s="68"/>
    </row>
    <row r="4835" spans="1:8" x14ac:dyDescent="0.3">
      <c r="A4835" s="68"/>
      <c r="B4835" s="68"/>
      <c r="C4835" s="68"/>
      <c r="D4835" s="68"/>
      <c r="E4835" s="68"/>
      <c r="F4835" s="68"/>
      <c r="G4835" s="68"/>
      <c r="H4835" s="68"/>
    </row>
    <row r="4836" spans="1:8" x14ac:dyDescent="0.3">
      <c r="A4836" s="68"/>
      <c r="B4836" s="68"/>
      <c r="C4836" s="68"/>
      <c r="D4836" s="68"/>
      <c r="E4836" s="68"/>
      <c r="F4836" s="68"/>
      <c r="G4836" s="68"/>
      <c r="H4836" s="68"/>
    </row>
    <row r="4837" spans="1:8" x14ac:dyDescent="0.3">
      <c r="A4837" s="68"/>
      <c r="B4837" s="68"/>
      <c r="C4837" s="68"/>
      <c r="D4837" s="68"/>
      <c r="E4837" s="68"/>
      <c r="F4837" s="68"/>
      <c r="G4837" s="68"/>
      <c r="H4837" s="68"/>
    </row>
    <row r="4838" spans="1:8" x14ac:dyDescent="0.3">
      <c r="A4838" s="68"/>
      <c r="B4838" s="68"/>
      <c r="C4838" s="68"/>
      <c r="D4838" s="68"/>
      <c r="E4838" s="68"/>
      <c r="F4838" s="68"/>
      <c r="G4838" s="68"/>
      <c r="H4838" s="68"/>
    </row>
    <row r="4839" spans="1:8" x14ac:dyDescent="0.3">
      <c r="A4839" s="68"/>
      <c r="B4839" s="68"/>
      <c r="C4839" s="68"/>
      <c r="D4839" s="68"/>
      <c r="E4839" s="68"/>
      <c r="F4839" s="68"/>
      <c r="G4839" s="68"/>
      <c r="H4839" s="68"/>
    </row>
    <row r="4840" spans="1:8" x14ac:dyDescent="0.3">
      <c r="A4840" s="68"/>
      <c r="B4840" s="68"/>
      <c r="C4840" s="68"/>
      <c r="D4840" s="68"/>
      <c r="E4840" s="68"/>
      <c r="F4840" s="68"/>
      <c r="G4840" s="68"/>
      <c r="H4840" s="68"/>
    </row>
    <row r="4841" spans="1:8" x14ac:dyDescent="0.3">
      <c r="A4841" s="68"/>
      <c r="B4841" s="68"/>
      <c r="C4841" s="68"/>
      <c r="D4841" s="68"/>
      <c r="E4841" s="68"/>
      <c r="F4841" s="68"/>
      <c r="G4841" s="68"/>
      <c r="H4841" s="68"/>
    </row>
    <row r="4842" spans="1:8" x14ac:dyDescent="0.3">
      <c r="A4842" s="68"/>
      <c r="B4842" s="68"/>
      <c r="C4842" s="68"/>
      <c r="D4842" s="68"/>
      <c r="E4842" s="68"/>
      <c r="F4842" s="68"/>
      <c r="G4842" s="68"/>
      <c r="H4842" s="68"/>
    </row>
    <row r="4843" spans="1:8" x14ac:dyDescent="0.3">
      <c r="A4843" s="68"/>
      <c r="B4843" s="68"/>
      <c r="C4843" s="68"/>
      <c r="D4843" s="68"/>
      <c r="E4843" s="68"/>
      <c r="F4843" s="68"/>
      <c r="G4843" s="68"/>
      <c r="H4843" s="68"/>
    </row>
    <row r="4844" spans="1:8" x14ac:dyDescent="0.3">
      <c r="A4844" s="68"/>
      <c r="B4844" s="68"/>
      <c r="C4844" s="68"/>
      <c r="D4844" s="68"/>
      <c r="E4844" s="68"/>
      <c r="F4844" s="68"/>
      <c r="G4844" s="68"/>
      <c r="H4844" s="68"/>
    </row>
    <row r="4845" spans="1:8" x14ac:dyDescent="0.3">
      <c r="A4845" s="68"/>
      <c r="B4845" s="68"/>
      <c r="C4845" s="68"/>
      <c r="D4845" s="68"/>
      <c r="E4845" s="68"/>
      <c r="F4845" s="68"/>
      <c r="G4845" s="68"/>
      <c r="H4845" s="68"/>
    </row>
    <row r="4846" spans="1:8" x14ac:dyDescent="0.3">
      <c r="A4846" s="68"/>
      <c r="B4846" s="68"/>
      <c r="C4846" s="68"/>
      <c r="D4846" s="68"/>
      <c r="E4846" s="68"/>
      <c r="F4846" s="68"/>
      <c r="G4846" s="68"/>
      <c r="H4846" s="68"/>
    </row>
    <row r="4847" spans="1:8" x14ac:dyDescent="0.3">
      <c r="A4847" s="68"/>
      <c r="B4847" s="68"/>
      <c r="C4847" s="68"/>
      <c r="D4847" s="68"/>
      <c r="E4847" s="68"/>
      <c r="F4847" s="68"/>
      <c r="G4847" s="68"/>
      <c r="H4847" s="68"/>
    </row>
    <row r="4848" spans="1:8" x14ac:dyDescent="0.3">
      <c r="A4848" s="68"/>
      <c r="B4848" s="68"/>
      <c r="C4848" s="68"/>
      <c r="D4848" s="68"/>
      <c r="E4848" s="68"/>
      <c r="F4848" s="68"/>
      <c r="G4848" s="68"/>
      <c r="H4848" s="68"/>
    </row>
    <row r="4849" spans="1:8" x14ac:dyDescent="0.3">
      <c r="A4849" s="68"/>
      <c r="B4849" s="68"/>
      <c r="C4849" s="68"/>
      <c r="D4849" s="68"/>
      <c r="E4849" s="68"/>
      <c r="F4849" s="68"/>
      <c r="G4849" s="68"/>
      <c r="H4849" s="68"/>
    </row>
    <row r="4850" spans="1:8" x14ac:dyDescent="0.3">
      <c r="A4850" s="68"/>
      <c r="B4850" s="68"/>
      <c r="C4850" s="68"/>
      <c r="D4850" s="68"/>
      <c r="E4850" s="68"/>
      <c r="F4850" s="68"/>
      <c r="G4850" s="68"/>
      <c r="H4850" s="68"/>
    </row>
    <row r="4851" spans="1:8" x14ac:dyDescent="0.3">
      <c r="A4851" s="68"/>
      <c r="B4851" s="68"/>
      <c r="C4851" s="68"/>
      <c r="D4851" s="68"/>
      <c r="E4851" s="68"/>
      <c r="F4851" s="68"/>
      <c r="G4851" s="68"/>
      <c r="H4851" s="68"/>
    </row>
    <row r="4852" spans="1:8" x14ac:dyDescent="0.3">
      <c r="A4852" s="68"/>
      <c r="B4852" s="68"/>
      <c r="C4852" s="68"/>
      <c r="D4852" s="68"/>
      <c r="E4852" s="68"/>
      <c r="F4852" s="68"/>
      <c r="G4852" s="68"/>
      <c r="H4852" s="68"/>
    </row>
    <row r="4853" spans="1:8" x14ac:dyDescent="0.3">
      <c r="A4853" s="68"/>
      <c r="B4853" s="68"/>
      <c r="C4853" s="68"/>
      <c r="D4853" s="68"/>
      <c r="E4853" s="68"/>
      <c r="F4853" s="68"/>
      <c r="G4853" s="68"/>
      <c r="H4853" s="68"/>
    </row>
    <row r="4854" spans="1:8" x14ac:dyDescent="0.3">
      <c r="A4854" s="68"/>
      <c r="B4854" s="68"/>
      <c r="C4854" s="68"/>
      <c r="D4854" s="68"/>
      <c r="E4854" s="68"/>
      <c r="F4854" s="68"/>
      <c r="G4854" s="68"/>
      <c r="H4854" s="68"/>
    </row>
    <row r="4855" spans="1:8" x14ac:dyDescent="0.3">
      <c r="A4855" s="68"/>
      <c r="B4855" s="68"/>
      <c r="C4855" s="68"/>
      <c r="D4855" s="68"/>
      <c r="E4855" s="68"/>
      <c r="F4855" s="68"/>
      <c r="G4855" s="68"/>
      <c r="H4855" s="68"/>
    </row>
    <row r="4856" spans="1:8" x14ac:dyDescent="0.3">
      <c r="A4856" s="68"/>
      <c r="B4856" s="68"/>
      <c r="C4856" s="68"/>
      <c r="D4856" s="68"/>
      <c r="E4856" s="68"/>
      <c r="F4856" s="68"/>
      <c r="G4856" s="68"/>
      <c r="H4856" s="68"/>
    </row>
    <row r="4857" spans="1:8" x14ac:dyDescent="0.3">
      <c r="A4857" s="68"/>
      <c r="B4857" s="68"/>
      <c r="C4857" s="68"/>
      <c r="D4857" s="68"/>
      <c r="E4857" s="68"/>
      <c r="F4857" s="68"/>
      <c r="G4857" s="68"/>
      <c r="H4857" s="68"/>
    </row>
    <row r="4858" spans="1:8" x14ac:dyDescent="0.3">
      <c r="A4858" s="68"/>
      <c r="B4858" s="68"/>
      <c r="C4858" s="68"/>
      <c r="D4858" s="68"/>
      <c r="E4858" s="68"/>
      <c r="F4858" s="68"/>
      <c r="G4858" s="68"/>
      <c r="H4858" s="68"/>
    </row>
    <row r="4859" spans="1:8" x14ac:dyDescent="0.3">
      <c r="A4859" s="68"/>
      <c r="B4859" s="68"/>
      <c r="C4859" s="68"/>
      <c r="D4859" s="68"/>
      <c r="E4859" s="68"/>
      <c r="F4859" s="68"/>
      <c r="G4859" s="68"/>
      <c r="H4859" s="68"/>
    </row>
    <row r="4860" spans="1:8" x14ac:dyDescent="0.3">
      <c r="A4860" s="68"/>
      <c r="B4860" s="68"/>
      <c r="C4860" s="68"/>
      <c r="D4860" s="68"/>
      <c r="E4860" s="68"/>
      <c r="F4860" s="68"/>
      <c r="G4860" s="68"/>
      <c r="H4860" s="68"/>
    </row>
    <row r="4861" spans="1:8" x14ac:dyDescent="0.3">
      <c r="A4861" s="68"/>
      <c r="B4861" s="68"/>
      <c r="C4861" s="68"/>
      <c r="D4861" s="68"/>
      <c r="E4861" s="68"/>
      <c r="F4861" s="68"/>
      <c r="G4861" s="68"/>
      <c r="H4861" s="68"/>
    </row>
    <row r="4862" spans="1:8" x14ac:dyDescent="0.3">
      <c r="A4862" s="68"/>
      <c r="B4862" s="68"/>
      <c r="C4862" s="68"/>
      <c r="D4862" s="68"/>
      <c r="E4862" s="68"/>
      <c r="F4862" s="68"/>
      <c r="G4862" s="68"/>
      <c r="H4862" s="68"/>
    </row>
    <row r="4863" spans="1:8" x14ac:dyDescent="0.3">
      <c r="A4863" s="68"/>
      <c r="B4863" s="68"/>
      <c r="C4863" s="68"/>
      <c r="D4863" s="68"/>
      <c r="E4863" s="68"/>
      <c r="F4863" s="68"/>
      <c r="G4863" s="68"/>
      <c r="H4863" s="68"/>
    </row>
    <row r="4864" spans="1:8" x14ac:dyDescent="0.3">
      <c r="A4864" s="68"/>
      <c r="B4864" s="68"/>
      <c r="C4864" s="68"/>
      <c r="D4864" s="68"/>
      <c r="E4864" s="68"/>
      <c r="F4864" s="68"/>
      <c r="G4864" s="68"/>
      <c r="H4864" s="68"/>
    </row>
    <row r="4865" spans="1:8" x14ac:dyDescent="0.3">
      <c r="A4865" s="68"/>
      <c r="B4865" s="68"/>
      <c r="C4865" s="68"/>
      <c r="D4865" s="68"/>
      <c r="E4865" s="68"/>
      <c r="F4865" s="68"/>
      <c r="G4865" s="68"/>
      <c r="H4865" s="68"/>
    </row>
    <row r="4866" spans="1:8" x14ac:dyDescent="0.3">
      <c r="A4866" s="68"/>
      <c r="B4866" s="68"/>
      <c r="C4866" s="68"/>
      <c r="D4866" s="68"/>
      <c r="E4866" s="68"/>
      <c r="F4866" s="68"/>
      <c r="G4866" s="68"/>
      <c r="H4866" s="68"/>
    </row>
    <row r="4867" spans="1:8" x14ac:dyDescent="0.3">
      <c r="A4867" s="68"/>
      <c r="B4867" s="68"/>
      <c r="C4867" s="68"/>
      <c r="D4867" s="68"/>
      <c r="E4867" s="68"/>
      <c r="F4867" s="68"/>
      <c r="G4867" s="68"/>
      <c r="H4867" s="68"/>
    </row>
    <row r="4868" spans="1:8" x14ac:dyDescent="0.3">
      <c r="A4868" s="68"/>
      <c r="B4868" s="68"/>
      <c r="C4868" s="68"/>
      <c r="D4868" s="68"/>
      <c r="E4868" s="68"/>
      <c r="F4868" s="68"/>
      <c r="G4868" s="68"/>
      <c r="H4868" s="68"/>
    </row>
    <row r="4869" spans="1:8" x14ac:dyDescent="0.3">
      <c r="A4869" s="68"/>
      <c r="B4869" s="68"/>
      <c r="C4869" s="68"/>
      <c r="D4869" s="68"/>
      <c r="E4869" s="68"/>
      <c r="F4869" s="68"/>
      <c r="G4869" s="68"/>
      <c r="H4869" s="68"/>
    </row>
    <row r="4870" spans="1:8" x14ac:dyDescent="0.3">
      <c r="A4870" s="68"/>
      <c r="B4870" s="68"/>
      <c r="C4870" s="68"/>
      <c r="D4870" s="68"/>
      <c r="E4870" s="68"/>
      <c r="F4870" s="68"/>
      <c r="G4870" s="68"/>
      <c r="H4870" s="68"/>
    </row>
    <row r="4871" spans="1:8" x14ac:dyDescent="0.3">
      <c r="A4871" s="68"/>
      <c r="B4871" s="68"/>
      <c r="C4871" s="68"/>
      <c r="D4871" s="68"/>
      <c r="E4871" s="68"/>
      <c r="F4871" s="68"/>
      <c r="G4871" s="68"/>
      <c r="H4871" s="68"/>
    </row>
    <row r="4872" spans="1:8" x14ac:dyDescent="0.3">
      <c r="A4872" s="68"/>
      <c r="B4872" s="68"/>
      <c r="C4872" s="68"/>
      <c r="D4872" s="68"/>
      <c r="E4872" s="68"/>
      <c r="F4872" s="68"/>
      <c r="G4872" s="68"/>
      <c r="H4872" s="68"/>
    </row>
    <row r="4873" spans="1:8" x14ac:dyDescent="0.3">
      <c r="A4873" s="68"/>
      <c r="B4873" s="68"/>
      <c r="C4873" s="68"/>
      <c r="D4873" s="68"/>
      <c r="E4873" s="68"/>
      <c r="F4873" s="68"/>
      <c r="G4873" s="68"/>
      <c r="H4873" s="68"/>
    </row>
    <row r="4874" spans="1:8" x14ac:dyDescent="0.3">
      <c r="A4874" s="68"/>
      <c r="B4874" s="68"/>
      <c r="C4874" s="68"/>
      <c r="D4874" s="68"/>
      <c r="E4874" s="68"/>
      <c r="F4874" s="68"/>
      <c r="G4874" s="68"/>
      <c r="H4874" s="68"/>
    </row>
    <row r="4875" spans="1:8" x14ac:dyDescent="0.3">
      <c r="A4875" s="68"/>
      <c r="B4875" s="68"/>
      <c r="C4875" s="68"/>
      <c r="D4875" s="68"/>
      <c r="E4875" s="68"/>
      <c r="F4875" s="68"/>
      <c r="G4875" s="68"/>
      <c r="H4875" s="68"/>
    </row>
    <row r="4876" spans="1:8" x14ac:dyDescent="0.3">
      <c r="A4876" s="68"/>
      <c r="B4876" s="68"/>
      <c r="C4876" s="68"/>
      <c r="D4876" s="68"/>
      <c r="E4876" s="68"/>
      <c r="F4876" s="68"/>
      <c r="G4876" s="68"/>
      <c r="H4876" s="68"/>
    </row>
    <row r="4877" spans="1:8" x14ac:dyDescent="0.3">
      <c r="A4877" s="68"/>
      <c r="B4877" s="68"/>
      <c r="C4877" s="68"/>
      <c r="D4877" s="68"/>
      <c r="E4877" s="68"/>
      <c r="F4877" s="68"/>
      <c r="G4877" s="68"/>
      <c r="H4877" s="68"/>
    </row>
    <row r="4878" spans="1:8" x14ac:dyDescent="0.3">
      <c r="A4878" s="68"/>
      <c r="B4878" s="68"/>
      <c r="C4878" s="68"/>
      <c r="D4878" s="68"/>
      <c r="E4878" s="68"/>
      <c r="F4878" s="68"/>
      <c r="G4878" s="68"/>
      <c r="H4878" s="68"/>
    </row>
    <row r="4879" spans="1:8" x14ac:dyDescent="0.3">
      <c r="A4879" s="68"/>
      <c r="B4879" s="68"/>
      <c r="C4879" s="68"/>
      <c r="D4879" s="68"/>
      <c r="E4879" s="68"/>
      <c r="F4879" s="68"/>
      <c r="G4879" s="68"/>
      <c r="H4879" s="68"/>
    </row>
    <row r="4880" spans="1:8" x14ac:dyDescent="0.3">
      <c r="A4880" s="68"/>
      <c r="B4880" s="68"/>
      <c r="C4880" s="68"/>
      <c r="D4880" s="68"/>
      <c r="E4880" s="68"/>
      <c r="F4880" s="68"/>
      <c r="G4880" s="68"/>
      <c r="H4880" s="68"/>
    </row>
    <row r="4881" spans="1:8" x14ac:dyDescent="0.3">
      <c r="A4881" s="68"/>
      <c r="B4881" s="68"/>
      <c r="C4881" s="68"/>
      <c r="D4881" s="68"/>
      <c r="E4881" s="68"/>
      <c r="F4881" s="68"/>
      <c r="G4881" s="68"/>
      <c r="H4881" s="68"/>
    </row>
    <row r="4882" spans="1:8" x14ac:dyDescent="0.3">
      <c r="A4882" s="68"/>
      <c r="B4882" s="68"/>
      <c r="C4882" s="68"/>
      <c r="D4882" s="68"/>
      <c r="E4882" s="68"/>
      <c r="F4882" s="68"/>
      <c r="G4882" s="68"/>
      <c r="H4882" s="68"/>
    </row>
    <row r="4883" spans="1:8" x14ac:dyDescent="0.3">
      <c r="A4883" s="68"/>
      <c r="B4883" s="68"/>
      <c r="C4883" s="68"/>
      <c r="D4883" s="68"/>
      <c r="E4883" s="68"/>
      <c r="F4883" s="68"/>
      <c r="G4883" s="68"/>
      <c r="H4883" s="68"/>
    </row>
    <row r="4884" spans="1:8" x14ac:dyDescent="0.3">
      <c r="A4884" s="68"/>
      <c r="B4884" s="68"/>
      <c r="C4884" s="68"/>
      <c r="D4884" s="68"/>
      <c r="E4884" s="68"/>
      <c r="F4884" s="68"/>
      <c r="G4884" s="68"/>
      <c r="H4884" s="68"/>
    </row>
    <row r="4885" spans="1:8" x14ac:dyDescent="0.3">
      <c r="A4885" s="68"/>
      <c r="B4885" s="68"/>
      <c r="C4885" s="68"/>
      <c r="D4885" s="68"/>
      <c r="E4885" s="68"/>
      <c r="F4885" s="68"/>
      <c r="G4885" s="68"/>
      <c r="H4885" s="68"/>
    </row>
    <row r="4886" spans="1:8" x14ac:dyDescent="0.3">
      <c r="A4886" s="68"/>
      <c r="B4886" s="68"/>
      <c r="C4886" s="68"/>
      <c r="D4886" s="68"/>
      <c r="E4886" s="68"/>
      <c r="F4886" s="68"/>
      <c r="G4886" s="68"/>
      <c r="H4886" s="68"/>
    </row>
    <row r="4887" spans="1:8" x14ac:dyDescent="0.3">
      <c r="A4887" s="68"/>
      <c r="B4887" s="68"/>
      <c r="C4887" s="68"/>
      <c r="D4887" s="68"/>
      <c r="E4887" s="68"/>
      <c r="F4887" s="68"/>
      <c r="G4887" s="68"/>
      <c r="H4887" s="68"/>
    </row>
    <row r="4888" spans="1:8" x14ac:dyDescent="0.3">
      <c r="A4888" s="68"/>
      <c r="B4888" s="68"/>
      <c r="C4888" s="68"/>
      <c r="D4888" s="68"/>
      <c r="E4888" s="68"/>
      <c r="F4888" s="68"/>
      <c r="G4888" s="68"/>
      <c r="H4888" s="68"/>
    </row>
    <row r="4889" spans="1:8" x14ac:dyDescent="0.3">
      <c r="A4889" s="68"/>
      <c r="B4889" s="68"/>
      <c r="C4889" s="68"/>
      <c r="D4889" s="68"/>
      <c r="E4889" s="68"/>
      <c r="F4889" s="68"/>
      <c r="G4889" s="68"/>
      <c r="H4889" s="68"/>
    </row>
    <row r="4890" spans="1:8" x14ac:dyDescent="0.3">
      <c r="A4890" s="68"/>
      <c r="B4890" s="68"/>
      <c r="C4890" s="68"/>
      <c r="D4890" s="68"/>
      <c r="E4890" s="68"/>
      <c r="F4890" s="68"/>
      <c r="G4890" s="68"/>
      <c r="H4890" s="68"/>
    </row>
    <row r="4891" spans="1:8" x14ac:dyDescent="0.3">
      <c r="A4891" s="68"/>
      <c r="B4891" s="68"/>
      <c r="C4891" s="68"/>
      <c r="D4891" s="68"/>
      <c r="E4891" s="68"/>
      <c r="F4891" s="68"/>
      <c r="G4891" s="68"/>
      <c r="H4891" s="68"/>
    </row>
    <row r="4892" spans="1:8" x14ac:dyDescent="0.3">
      <c r="A4892" s="68"/>
      <c r="B4892" s="68"/>
      <c r="C4892" s="68"/>
      <c r="D4892" s="68"/>
      <c r="E4892" s="68"/>
      <c r="F4892" s="68"/>
      <c r="G4892" s="68"/>
      <c r="H4892" s="68"/>
    </row>
    <row r="4893" spans="1:8" x14ac:dyDescent="0.3">
      <c r="A4893" s="68"/>
      <c r="B4893" s="68"/>
      <c r="C4893" s="68"/>
      <c r="D4893" s="68"/>
      <c r="E4893" s="68"/>
      <c r="F4893" s="68"/>
      <c r="G4893" s="68"/>
      <c r="H4893" s="68"/>
    </row>
    <row r="4894" spans="1:8" x14ac:dyDescent="0.3">
      <c r="A4894" s="68"/>
      <c r="B4894" s="68"/>
      <c r="C4894" s="68"/>
      <c r="D4894" s="68"/>
      <c r="E4894" s="68"/>
      <c r="F4894" s="68"/>
      <c r="G4894" s="68"/>
      <c r="H4894" s="68"/>
    </row>
    <row r="4895" spans="1:8" x14ac:dyDescent="0.3">
      <c r="A4895" s="68"/>
      <c r="B4895" s="68"/>
      <c r="C4895" s="68"/>
      <c r="D4895" s="68"/>
      <c r="E4895" s="68"/>
      <c r="F4895" s="68"/>
      <c r="G4895" s="68"/>
      <c r="H4895" s="68"/>
    </row>
    <row r="4896" spans="1:8" x14ac:dyDescent="0.3">
      <c r="A4896" s="68"/>
      <c r="B4896" s="68"/>
      <c r="C4896" s="68"/>
      <c r="D4896" s="68"/>
      <c r="E4896" s="68"/>
      <c r="F4896" s="68"/>
      <c r="G4896" s="68"/>
      <c r="H4896" s="68"/>
    </row>
    <row r="4897" spans="1:8" x14ac:dyDescent="0.3">
      <c r="A4897" s="68"/>
      <c r="B4897" s="68"/>
      <c r="C4897" s="68"/>
      <c r="D4897" s="68"/>
      <c r="E4897" s="68"/>
      <c r="F4897" s="68"/>
      <c r="G4897" s="68"/>
      <c r="H4897" s="68"/>
    </row>
    <row r="4898" spans="1:8" x14ac:dyDescent="0.3">
      <c r="A4898" s="68"/>
      <c r="B4898" s="68"/>
      <c r="C4898" s="68"/>
      <c r="D4898" s="68"/>
      <c r="E4898" s="68"/>
      <c r="F4898" s="68"/>
      <c r="G4898" s="68"/>
      <c r="H4898" s="68"/>
    </row>
    <row r="4899" spans="1:8" x14ac:dyDescent="0.3">
      <c r="A4899" s="68"/>
      <c r="B4899" s="68"/>
      <c r="C4899" s="68"/>
      <c r="D4899" s="68"/>
      <c r="E4899" s="68"/>
      <c r="F4899" s="68"/>
      <c r="G4899" s="68"/>
      <c r="H4899" s="68"/>
    </row>
    <row r="4900" spans="1:8" x14ac:dyDescent="0.3">
      <c r="A4900" s="68"/>
      <c r="B4900" s="68"/>
      <c r="C4900" s="68"/>
      <c r="D4900" s="68"/>
      <c r="E4900" s="68"/>
      <c r="F4900" s="68"/>
      <c r="G4900" s="68"/>
      <c r="H4900" s="68"/>
    </row>
    <row r="4901" spans="1:8" x14ac:dyDescent="0.3">
      <c r="A4901" s="68"/>
      <c r="B4901" s="68"/>
      <c r="C4901" s="68"/>
      <c r="D4901" s="68"/>
      <c r="E4901" s="68"/>
      <c r="F4901" s="68"/>
      <c r="G4901" s="68"/>
      <c r="H4901" s="68"/>
    </row>
    <row r="4902" spans="1:8" x14ac:dyDescent="0.3">
      <c r="A4902" s="68"/>
      <c r="B4902" s="68"/>
      <c r="C4902" s="68"/>
      <c r="D4902" s="68"/>
      <c r="E4902" s="68"/>
      <c r="F4902" s="68"/>
      <c r="G4902" s="68"/>
      <c r="H4902" s="68"/>
    </row>
    <row r="4903" spans="1:8" x14ac:dyDescent="0.3">
      <c r="A4903" s="68"/>
      <c r="B4903" s="68"/>
      <c r="C4903" s="68"/>
      <c r="D4903" s="68"/>
      <c r="E4903" s="68"/>
      <c r="F4903" s="68"/>
      <c r="G4903" s="68"/>
      <c r="H4903" s="68"/>
    </row>
    <row r="4904" spans="1:8" x14ac:dyDescent="0.3">
      <c r="A4904" s="68"/>
      <c r="B4904" s="68"/>
      <c r="C4904" s="68"/>
      <c r="D4904" s="68"/>
      <c r="E4904" s="68"/>
      <c r="F4904" s="68"/>
      <c r="G4904" s="68"/>
      <c r="H4904" s="68"/>
    </row>
    <row r="4905" spans="1:8" x14ac:dyDescent="0.3">
      <c r="A4905" s="68"/>
      <c r="B4905" s="68"/>
      <c r="C4905" s="68"/>
      <c r="D4905" s="68"/>
      <c r="E4905" s="68"/>
      <c r="F4905" s="68"/>
      <c r="G4905" s="68"/>
      <c r="H4905" s="68"/>
    </row>
    <row r="4906" spans="1:8" x14ac:dyDescent="0.3">
      <c r="A4906" s="68"/>
      <c r="B4906" s="68"/>
      <c r="C4906" s="68"/>
      <c r="D4906" s="68"/>
      <c r="E4906" s="68"/>
      <c r="F4906" s="68"/>
      <c r="G4906" s="68"/>
      <c r="H4906" s="68"/>
    </row>
    <row r="4907" spans="1:8" x14ac:dyDescent="0.3">
      <c r="A4907" s="68"/>
      <c r="B4907" s="68"/>
      <c r="C4907" s="68"/>
      <c r="D4907" s="68"/>
      <c r="E4907" s="68"/>
      <c r="F4907" s="68"/>
      <c r="G4907" s="68"/>
      <c r="H4907" s="68"/>
    </row>
    <row r="4908" spans="1:8" x14ac:dyDescent="0.3">
      <c r="A4908" s="68"/>
      <c r="B4908" s="68"/>
      <c r="C4908" s="68"/>
      <c r="D4908" s="68"/>
      <c r="E4908" s="68"/>
      <c r="F4908" s="68"/>
      <c r="G4908" s="68"/>
      <c r="H4908" s="68"/>
    </row>
    <row r="4909" spans="1:8" x14ac:dyDescent="0.3">
      <c r="A4909" s="68"/>
      <c r="B4909" s="68"/>
      <c r="C4909" s="68"/>
      <c r="D4909" s="68"/>
      <c r="E4909" s="68"/>
      <c r="F4909" s="68"/>
      <c r="G4909" s="68"/>
      <c r="H4909" s="68"/>
    </row>
    <row r="4910" spans="1:8" x14ac:dyDescent="0.3">
      <c r="A4910" s="68"/>
      <c r="B4910" s="68"/>
      <c r="C4910" s="68"/>
      <c r="D4910" s="68"/>
      <c r="E4910" s="68"/>
      <c r="F4910" s="68"/>
      <c r="G4910" s="68"/>
      <c r="H4910" s="68"/>
    </row>
    <row r="4911" spans="1:8" x14ac:dyDescent="0.3">
      <c r="A4911" s="68"/>
      <c r="B4911" s="68"/>
      <c r="C4911" s="68"/>
      <c r="D4911" s="68"/>
      <c r="E4911" s="68"/>
      <c r="F4911" s="68"/>
      <c r="G4911" s="68"/>
      <c r="H4911" s="68"/>
    </row>
    <row r="4912" spans="1:8" x14ac:dyDescent="0.3">
      <c r="A4912" s="68"/>
      <c r="B4912" s="68"/>
      <c r="C4912" s="68"/>
      <c r="D4912" s="68"/>
      <c r="E4912" s="68"/>
      <c r="F4912" s="68"/>
      <c r="G4912" s="68"/>
      <c r="H4912" s="68"/>
    </row>
    <row r="4913" spans="1:8" x14ac:dyDescent="0.3">
      <c r="A4913" s="68"/>
      <c r="B4913" s="68"/>
      <c r="C4913" s="68"/>
      <c r="D4913" s="68"/>
      <c r="E4913" s="68"/>
      <c r="F4913" s="68"/>
      <c r="G4913" s="68"/>
      <c r="H4913" s="68"/>
    </row>
    <row r="4914" spans="1:8" x14ac:dyDescent="0.3">
      <c r="A4914" s="68"/>
      <c r="B4914" s="68"/>
      <c r="C4914" s="68"/>
      <c r="D4914" s="68"/>
      <c r="E4914" s="68"/>
      <c r="F4914" s="68"/>
      <c r="G4914" s="68"/>
      <c r="H4914" s="68"/>
    </row>
    <row r="4915" spans="1:8" x14ac:dyDescent="0.3">
      <c r="A4915" s="68"/>
      <c r="B4915" s="68"/>
      <c r="C4915" s="68"/>
      <c r="D4915" s="68"/>
      <c r="E4915" s="68"/>
      <c r="F4915" s="68"/>
      <c r="G4915" s="68"/>
      <c r="H4915" s="68"/>
    </row>
    <row r="4916" spans="1:8" x14ac:dyDescent="0.3">
      <c r="A4916" s="68"/>
      <c r="B4916" s="68"/>
      <c r="C4916" s="68"/>
      <c r="D4916" s="68"/>
      <c r="E4916" s="68"/>
      <c r="F4916" s="68"/>
      <c r="G4916" s="68"/>
      <c r="H4916" s="68"/>
    </row>
    <row r="4917" spans="1:8" x14ac:dyDescent="0.3">
      <c r="A4917" s="68"/>
      <c r="B4917" s="68"/>
      <c r="C4917" s="68"/>
      <c r="D4917" s="68"/>
      <c r="E4917" s="68"/>
      <c r="F4917" s="68"/>
      <c r="G4917" s="68"/>
      <c r="H4917" s="68"/>
    </row>
    <row r="4918" spans="1:8" x14ac:dyDescent="0.3">
      <c r="A4918" s="68"/>
      <c r="B4918" s="68"/>
      <c r="C4918" s="68"/>
      <c r="D4918" s="68"/>
      <c r="E4918" s="68"/>
      <c r="F4918" s="68"/>
      <c r="G4918" s="68"/>
      <c r="H4918" s="68"/>
    </row>
    <row r="4919" spans="1:8" x14ac:dyDescent="0.3">
      <c r="A4919" s="68"/>
      <c r="B4919" s="68"/>
      <c r="C4919" s="68"/>
      <c r="D4919" s="68"/>
      <c r="E4919" s="68"/>
      <c r="F4919" s="68"/>
      <c r="G4919" s="68"/>
      <c r="H4919" s="68"/>
    </row>
    <row r="4920" spans="1:8" x14ac:dyDescent="0.3">
      <c r="A4920" s="68"/>
      <c r="B4920" s="68"/>
      <c r="C4920" s="68"/>
      <c r="D4920" s="68"/>
      <c r="E4920" s="68"/>
      <c r="F4920" s="68"/>
      <c r="G4920" s="68"/>
      <c r="H4920" s="68"/>
    </row>
    <row r="4921" spans="1:8" x14ac:dyDescent="0.3">
      <c r="A4921" s="68"/>
      <c r="B4921" s="68"/>
      <c r="C4921" s="68"/>
      <c r="D4921" s="68"/>
      <c r="E4921" s="68"/>
      <c r="F4921" s="68"/>
      <c r="G4921" s="68"/>
      <c r="H4921" s="68"/>
    </row>
    <row r="4922" spans="1:8" x14ac:dyDescent="0.3">
      <c r="A4922" s="68"/>
      <c r="B4922" s="68"/>
      <c r="C4922" s="68"/>
      <c r="D4922" s="68"/>
      <c r="E4922" s="68"/>
      <c r="F4922" s="68"/>
      <c r="G4922" s="68"/>
      <c r="H4922" s="68"/>
    </row>
    <row r="4923" spans="1:8" x14ac:dyDescent="0.3">
      <c r="A4923" s="68"/>
      <c r="B4923" s="68"/>
      <c r="C4923" s="68"/>
      <c r="D4923" s="68"/>
      <c r="E4923" s="68"/>
      <c r="F4923" s="68"/>
      <c r="G4923" s="68"/>
      <c r="H4923" s="68"/>
    </row>
    <row r="4924" spans="1:8" x14ac:dyDescent="0.3">
      <c r="A4924" s="68"/>
      <c r="B4924" s="68"/>
      <c r="C4924" s="68"/>
      <c r="D4924" s="68"/>
      <c r="E4924" s="68"/>
      <c r="F4924" s="68"/>
      <c r="G4924" s="68"/>
      <c r="H4924" s="68"/>
    </row>
    <row r="4925" spans="1:8" x14ac:dyDescent="0.3">
      <c r="A4925" s="68"/>
      <c r="B4925" s="68"/>
      <c r="C4925" s="68"/>
      <c r="D4925" s="68"/>
      <c r="E4925" s="68"/>
      <c r="F4925" s="68"/>
      <c r="G4925" s="68"/>
      <c r="H4925" s="68"/>
    </row>
    <row r="4926" spans="1:8" x14ac:dyDescent="0.3">
      <c r="A4926" s="68"/>
      <c r="B4926" s="68"/>
      <c r="C4926" s="68"/>
      <c r="D4926" s="68"/>
      <c r="E4926" s="68"/>
      <c r="F4926" s="68"/>
      <c r="G4926" s="68"/>
      <c r="H4926" s="68"/>
    </row>
    <row r="4927" spans="1:8" x14ac:dyDescent="0.3">
      <c r="A4927" s="68"/>
      <c r="B4927" s="68"/>
      <c r="C4927" s="68"/>
      <c r="D4927" s="68"/>
      <c r="E4927" s="68"/>
      <c r="F4927" s="68"/>
      <c r="G4927" s="68"/>
      <c r="H4927" s="68"/>
    </row>
    <row r="4928" spans="1:8" x14ac:dyDescent="0.3">
      <c r="A4928" s="68"/>
      <c r="B4928" s="68"/>
      <c r="C4928" s="68"/>
      <c r="D4928" s="68"/>
      <c r="E4928" s="68"/>
      <c r="F4928" s="68"/>
      <c r="G4928" s="68"/>
      <c r="H4928" s="68"/>
    </row>
    <row r="4929" spans="1:8" x14ac:dyDescent="0.3">
      <c r="A4929" s="68"/>
      <c r="B4929" s="68"/>
      <c r="C4929" s="68"/>
      <c r="D4929" s="68"/>
      <c r="E4929" s="68"/>
      <c r="F4929" s="68"/>
      <c r="G4929" s="68"/>
      <c r="H4929" s="68"/>
    </row>
    <row r="4930" spans="1:8" x14ac:dyDescent="0.3">
      <c r="A4930" s="68"/>
      <c r="B4930" s="68"/>
      <c r="C4930" s="68"/>
      <c r="D4930" s="68"/>
      <c r="E4930" s="68"/>
      <c r="F4930" s="68"/>
      <c r="G4930" s="68"/>
      <c r="H4930" s="68"/>
    </row>
    <row r="4931" spans="1:8" x14ac:dyDescent="0.3">
      <c r="A4931" s="68"/>
      <c r="B4931" s="68"/>
      <c r="C4931" s="68"/>
      <c r="D4931" s="68"/>
      <c r="E4931" s="68"/>
      <c r="F4931" s="68"/>
      <c r="G4931" s="68"/>
      <c r="H4931" s="68"/>
    </row>
    <row r="4932" spans="1:8" x14ac:dyDescent="0.3">
      <c r="A4932" s="68"/>
      <c r="B4932" s="68"/>
      <c r="C4932" s="68"/>
      <c r="D4932" s="68"/>
      <c r="E4932" s="68"/>
      <c r="F4932" s="68"/>
      <c r="G4932" s="68"/>
      <c r="H4932" s="68"/>
    </row>
    <row r="4933" spans="1:8" x14ac:dyDescent="0.3">
      <c r="A4933" s="68"/>
      <c r="B4933" s="68"/>
      <c r="C4933" s="68"/>
      <c r="D4933" s="68"/>
      <c r="E4933" s="68"/>
      <c r="F4933" s="68"/>
      <c r="G4933" s="68"/>
      <c r="H4933" s="68"/>
    </row>
    <row r="4934" spans="1:8" x14ac:dyDescent="0.3">
      <c r="A4934" s="68"/>
      <c r="B4934" s="68"/>
      <c r="C4934" s="68"/>
      <c r="D4934" s="68"/>
      <c r="E4934" s="68"/>
      <c r="F4934" s="68"/>
      <c r="G4934" s="68"/>
      <c r="H4934" s="68"/>
    </row>
    <row r="4935" spans="1:8" x14ac:dyDescent="0.3">
      <c r="A4935" s="68"/>
      <c r="B4935" s="68"/>
      <c r="C4935" s="68"/>
      <c r="D4935" s="68"/>
      <c r="E4935" s="68"/>
      <c r="F4935" s="68"/>
      <c r="G4935" s="68"/>
      <c r="H4935" s="68"/>
    </row>
    <row r="4936" spans="1:8" x14ac:dyDescent="0.3">
      <c r="A4936" s="68"/>
      <c r="B4936" s="68"/>
      <c r="C4936" s="68"/>
      <c r="D4936" s="68"/>
      <c r="E4936" s="68"/>
      <c r="F4936" s="68"/>
      <c r="G4936" s="68"/>
      <c r="H4936" s="68"/>
    </row>
    <row r="4937" spans="1:8" x14ac:dyDescent="0.3">
      <c r="A4937" s="68"/>
      <c r="B4937" s="68"/>
      <c r="C4937" s="68"/>
      <c r="D4937" s="68"/>
      <c r="E4937" s="68"/>
      <c r="F4937" s="68"/>
      <c r="G4937" s="68"/>
      <c r="H4937" s="68"/>
    </row>
    <row r="4938" spans="1:8" x14ac:dyDescent="0.3">
      <c r="A4938" s="68"/>
      <c r="B4938" s="68"/>
      <c r="C4938" s="68"/>
      <c r="D4938" s="68"/>
      <c r="E4938" s="68"/>
      <c r="F4938" s="68"/>
      <c r="G4938" s="68"/>
      <c r="H4938" s="68"/>
    </row>
    <row r="4939" spans="1:8" x14ac:dyDescent="0.3">
      <c r="A4939" s="68"/>
      <c r="B4939" s="68"/>
      <c r="C4939" s="68"/>
      <c r="D4939" s="68"/>
      <c r="E4939" s="68"/>
      <c r="F4939" s="68"/>
      <c r="G4939" s="68"/>
      <c r="H4939" s="68"/>
    </row>
    <row r="4940" spans="1:8" x14ac:dyDescent="0.3">
      <c r="A4940" s="68"/>
      <c r="B4940" s="68"/>
      <c r="C4940" s="68"/>
      <c r="D4940" s="68"/>
      <c r="E4940" s="68"/>
      <c r="F4940" s="68"/>
      <c r="G4940" s="68"/>
      <c r="H4940" s="68"/>
    </row>
    <row r="4941" spans="1:8" x14ac:dyDescent="0.3">
      <c r="A4941" s="68"/>
      <c r="B4941" s="68"/>
      <c r="C4941" s="68"/>
      <c r="D4941" s="68"/>
      <c r="E4941" s="68"/>
      <c r="F4941" s="68"/>
      <c r="G4941" s="68"/>
      <c r="H4941" s="68"/>
    </row>
    <row r="4942" spans="1:8" x14ac:dyDescent="0.3">
      <c r="A4942" s="68"/>
      <c r="B4942" s="68"/>
      <c r="C4942" s="68"/>
      <c r="D4942" s="68"/>
      <c r="E4942" s="68"/>
      <c r="F4942" s="68"/>
      <c r="G4942" s="68"/>
      <c r="H4942" s="68"/>
    </row>
    <row r="4943" spans="1:8" x14ac:dyDescent="0.3">
      <c r="A4943" s="68"/>
      <c r="B4943" s="68"/>
      <c r="C4943" s="68"/>
      <c r="D4943" s="68"/>
      <c r="E4943" s="68"/>
      <c r="F4943" s="68"/>
      <c r="G4943" s="68"/>
      <c r="H4943" s="68"/>
    </row>
    <row r="4944" spans="1:8" x14ac:dyDescent="0.3">
      <c r="A4944" s="68"/>
      <c r="B4944" s="68"/>
      <c r="C4944" s="68"/>
      <c r="D4944" s="68"/>
      <c r="E4944" s="68"/>
      <c r="F4944" s="68"/>
      <c r="G4944" s="68"/>
      <c r="H4944" s="68"/>
    </row>
    <row r="4945" spans="1:8" x14ac:dyDescent="0.3">
      <c r="A4945" s="68"/>
      <c r="B4945" s="68"/>
      <c r="C4945" s="68"/>
      <c r="D4945" s="68"/>
      <c r="E4945" s="68"/>
      <c r="F4945" s="68"/>
      <c r="G4945" s="68"/>
      <c r="H4945" s="68"/>
    </row>
    <row r="4946" spans="1:8" x14ac:dyDescent="0.3">
      <c r="A4946" s="68"/>
      <c r="B4946" s="68"/>
      <c r="C4946" s="68"/>
      <c r="D4946" s="68"/>
      <c r="E4946" s="68"/>
      <c r="F4946" s="68"/>
      <c r="G4946" s="68"/>
      <c r="H4946" s="68"/>
    </row>
    <row r="4947" spans="1:8" x14ac:dyDescent="0.3">
      <c r="A4947" s="68"/>
      <c r="B4947" s="68"/>
      <c r="C4947" s="68"/>
      <c r="D4947" s="68"/>
      <c r="E4947" s="68"/>
      <c r="F4947" s="68"/>
      <c r="G4947" s="68"/>
      <c r="H4947" s="68"/>
    </row>
    <row r="4948" spans="1:8" x14ac:dyDescent="0.3">
      <c r="A4948" s="68"/>
      <c r="B4948" s="68"/>
      <c r="C4948" s="68"/>
      <c r="D4948" s="68"/>
      <c r="E4948" s="68"/>
      <c r="F4948" s="68"/>
      <c r="G4948" s="68"/>
      <c r="H4948" s="68"/>
    </row>
    <row r="4949" spans="1:8" x14ac:dyDescent="0.3">
      <c r="A4949" s="68"/>
      <c r="B4949" s="68"/>
      <c r="C4949" s="68"/>
      <c r="D4949" s="68"/>
      <c r="E4949" s="68"/>
      <c r="F4949" s="68"/>
      <c r="G4949" s="68"/>
      <c r="H4949" s="68"/>
    </row>
    <row r="4950" spans="1:8" x14ac:dyDescent="0.3">
      <c r="A4950" s="68"/>
      <c r="B4950" s="68"/>
      <c r="C4950" s="68"/>
      <c r="D4950" s="68"/>
      <c r="E4950" s="68"/>
      <c r="F4950" s="68"/>
      <c r="G4950" s="68"/>
      <c r="H4950" s="68"/>
    </row>
    <row r="4951" spans="1:8" x14ac:dyDescent="0.3">
      <c r="A4951" s="68"/>
      <c r="B4951" s="68"/>
      <c r="C4951" s="68"/>
      <c r="D4951" s="68"/>
      <c r="E4951" s="68"/>
      <c r="F4951" s="68"/>
      <c r="G4951" s="68"/>
      <c r="H4951" s="68"/>
    </row>
    <row r="4952" spans="1:8" x14ac:dyDescent="0.3">
      <c r="A4952" s="68"/>
      <c r="B4952" s="68"/>
      <c r="C4952" s="68"/>
      <c r="D4952" s="68"/>
      <c r="E4952" s="68"/>
      <c r="F4952" s="68"/>
      <c r="G4952" s="68"/>
      <c r="H4952" s="68"/>
    </row>
    <row r="4953" spans="1:8" x14ac:dyDescent="0.3">
      <c r="A4953" s="68"/>
      <c r="B4953" s="68"/>
      <c r="C4953" s="68"/>
      <c r="D4953" s="68"/>
      <c r="E4953" s="68"/>
      <c r="F4953" s="68"/>
      <c r="G4953" s="68"/>
      <c r="H4953" s="68"/>
    </row>
    <row r="4954" spans="1:8" x14ac:dyDescent="0.3">
      <c r="A4954" s="68"/>
      <c r="B4954" s="68"/>
      <c r="C4954" s="68"/>
      <c r="D4954" s="68"/>
      <c r="E4954" s="68"/>
      <c r="F4954" s="68"/>
      <c r="G4954" s="68"/>
      <c r="H4954" s="68"/>
    </row>
    <row r="4955" spans="1:8" x14ac:dyDescent="0.3">
      <c r="A4955" s="68"/>
      <c r="B4955" s="68"/>
      <c r="C4955" s="68"/>
      <c r="D4955" s="68"/>
      <c r="E4955" s="68"/>
      <c r="F4955" s="68"/>
      <c r="G4955" s="68"/>
      <c r="H4955" s="68"/>
    </row>
    <row r="4956" spans="1:8" x14ac:dyDescent="0.3">
      <c r="A4956" s="68"/>
      <c r="B4956" s="68"/>
      <c r="C4956" s="68"/>
      <c r="D4956" s="68"/>
      <c r="E4956" s="68"/>
      <c r="F4956" s="68"/>
      <c r="G4956" s="68"/>
      <c r="H4956" s="68"/>
    </row>
    <row r="4957" spans="1:8" x14ac:dyDescent="0.3">
      <c r="A4957" s="68"/>
      <c r="B4957" s="68"/>
      <c r="C4957" s="68"/>
      <c r="D4957" s="68"/>
      <c r="E4957" s="68"/>
      <c r="F4957" s="68"/>
      <c r="G4957" s="68"/>
      <c r="H4957" s="68"/>
    </row>
    <row r="4958" spans="1:8" x14ac:dyDescent="0.3">
      <c r="A4958" s="68"/>
      <c r="B4958" s="68"/>
      <c r="C4958" s="68"/>
      <c r="D4958" s="68"/>
      <c r="E4958" s="68"/>
      <c r="F4958" s="68"/>
      <c r="G4958" s="68"/>
      <c r="H4958" s="68"/>
    </row>
    <row r="4959" spans="1:8" x14ac:dyDescent="0.3">
      <c r="A4959" s="68"/>
      <c r="B4959" s="68"/>
      <c r="C4959" s="68"/>
      <c r="D4959" s="68"/>
      <c r="E4959" s="68"/>
      <c r="F4959" s="68"/>
      <c r="G4959" s="68"/>
      <c r="H4959" s="68"/>
    </row>
    <row r="4960" spans="1:8" x14ac:dyDescent="0.3">
      <c r="A4960" s="68"/>
      <c r="B4960" s="68"/>
      <c r="C4960" s="68"/>
      <c r="D4960" s="68"/>
      <c r="E4960" s="68"/>
      <c r="F4960" s="68"/>
      <c r="G4960" s="68"/>
      <c r="H4960" s="68"/>
    </row>
    <row r="4961" spans="1:8" x14ac:dyDescent="0.3">
      <c r="A4961" s="68"/>
      <c r="B4961" s="68"/>
      <c r="C4961" s="68"/>
      <c r="D4961" s="68"/>
      <c r="E4961" s="68"/>
      <c r="F4961" s="68"/>
      <c r="G4961" s="68"/>
      <c r="H4961" s="68"/>
    </row>
    <row r="4962" spans="1:8" x14ac:dyDescent="0.3">
      <c r="A4962" s="68"/>
      <c r="B4962" s="68"/>
      <c r="C4962" s="68"/>
      <c r="D4962" s="68"/>
      <c r="E4962" s="68"/>
      <c r="F4962" s="68"/>
      <c r="G4962" s="68"/>
      <c r="H4962" s="68"/>
    </row>
    <row r="4963" spans="1:8" x14ac:dyDescent="0.3">
      <c r="A4963" s="68"/>
      <c r="B4963" s="68"/>
      <c r="C4963" s="68"/>
      <c r="D4963" s="68"/>
      <c r="E4963" s="68"/>
      <c r="F4963" s="68"/>
      <c r="G4963" s="68"/>
      <c r="H4963" s="68"/>
    </row>
    <row r="4964" spans="1:8" x14ac:dyDescent="0.3">
      <c r="A4964" s="68"/>
      <c r="B4964" s="68"/>
      <c r="C4964" s="68"/>
      <c r="D4964" s="68"/>
      <c r="E4964" s="68"/>
      <c r="F4964" s="68"/>
      <c r="G4964" s="68"/>
      <c r="H4964" s="68"/>
    </row>
    <row r="4965" spans="1:8" x14ac:dyDescent="0.3">
      <c r="A4965" s="68"/>
      <c r="B4965" s="68"/>
      <c r="C4965" s="68"/>
      <c r="D4965" s="68"/>
      <c r="E4965" s="68"/>
      <c r="F4965" s="68"/>
      <c r="G4965" s="68"/>
      <c r="H4965" s="68"/>
    </row>
    <row r="4966" spans="1:8" x14ac:dyDescent="0.3">
      <c r="A4966" s="68"/>
      <c r="B4966" s="68"/>
      <c r="C4966" s="68"/>
      <c r="D4966" s="68"/>
      <c r="E4966" s="68"/>
      <c r="F4966" s="68"/>
      <c r="G4966" s="68"/>
      <c r="H4966" s="68"/>
    </row>
    <row r="4967" spans="1:8" x14ac:dyDescent="0.3">
      <c r="A4967" s="68"/>
      <c r="B4967" s="68"/>
      <c r="C4967" s="68"/>
      <c r="D4967" s="68"/>
      <c r="E4967" s="68"/>
      <c r="F4967" s="68"/>
      <c r="G4967" s="68"/>
      <c r="H4967" s="68"/>
    </row>
    <row r="4968" spans="1:8" x14ac:dyDescent="0.3">
      <c r="A4968" s="68"/>
      <c r="B4968" s="68"/>
      <c r="C4968" s="68"/>
      <c r="D4968" s="68"/>
      <c r="E4968" s="68"/>
      <c r="F4968" s="68"/>
      <c r="G4968" s="68"/>
      <c r="H4968" s="68"/>
    </row>
    <row r="4969" spans="1:8" x14ac:dyDescent="0.3">
      <c r="A4969" s="68"/>
      <c r="B4969" s="68"/>
      <c r="C4969" s="68"/>
      <c r="D4969" s="68"/>
      <c r="E4969" s="68"/>
      <c r="F4969" s="68"/>
      <c r="G4969" s="68"/>
      <c r="H4969" s="68"/>
    </row>
    <row r="4970" spans="1:8" x14ac:dyDescent="0.3">
      <c r="A4970" s="68"/>
      <c r="B4970" s="68"/>
      <c r="C4970" s="68"/>
      <c r="D4970" s="68"/>
      <c r="E4970" s="68"/>
      <c r="F4970" s="68"/>
      <c r="G4970" s="68"/>
      <c r="H4970" s="68"/>
    </row>
    <row r="4971" spans="1:8" x14ac:dyDescent="0.3">
      <c r="A4971" s="68"/>
      <c r="B4971" s="68"/>
      <c r="C4971" s="68"/>
      <c r="D4971" s="68"/>
      <c r="E4971" s="68"/>
      <c r="F4971" s="68"/>
      <c r="G4971" s="68"/>
      <c r="H4971" s="68"/>
    </row>
    <row r="4972" spans="1:8" x14ac:dyDescent="0.3">
      <c r="A4972" s="68"/>
      <c r="B4972" s="68"/>
      <c r="C4972" s="68"/>
      <c r="D4972" s="68"/>
      <c r="E4972" s="68"/>
      <c r="F4972" s="68"/>
      <c r="G4972" s="68"/>
      <c r="H4972" s="68"/>
    </row>
    <row r="4973" spans="1:8" x14ac:dyDescent="0.3">
      <c r="A4973" s="68"/>
      <c r="B4973" s="68"/>
      <c r="C4973" s="68"/>
      <c r="D4973" s="68"/>
      <c r="E4973" s="68"/>
      <c r="F4973" s="68"/>
      <c r="G4973" s="68"/>
      <c r="H4973" s="68"/>
    </row>
    <row r="4974" spans="1:8" x14ac:dyDescent="0.3">
      <c r="A4974" s="68"/>
      <c r="B4974" s="68"/>
      <c r="C4974" s="68"/>
      <c r="D4974" s="68"/>
      <c r="E4974" s="68"/>
      <c r="F4974" s="68"/>
      <c r="G4974" s="68"/>
      <c r="H4974" s="68"/>
    </row>
    <row r="4975" spans="1:8" x14ac:dyDescent="0.3">
      <c r="A4975" s="68"/>
      <c r="B4975" s="68"/>
      <c r="C4975" s="68"/>
      <c r="D4975" s="68"/>
      <c r="E4975" s="68"/>
      <c r="F4975" s="68"/>
      <c r="G4975" s="68"/>
      <c r="H4975" s="68"/>
    </row>
    <row r="4976" spans="1:8" x14ac:dyDescent="0.3">
      <c r="A4976" s="68"/>
      <c r="B4976" s="68"/>
      <c r="C4976" s="68"/>
      <c r="D4976" s="68"/>
      <c r="E4976" s="68"/>
      <c r="F4976" s="68"/>
      <c r="G4976" s="68"/>
      <c r="H4976" s="68"/>
    </row>
    <row r="4977" spans="1:8" x14ac:dyDescent="0.3">
      <c r="A4977" s="68"/>
      <c r="B4977" s="68"/>
      <c r="C4977" s="68"/>
      <c r="D4977" s="68"/>
      <c r="E4977" s="68"/>
      <c r="F4977" s="68"/>
      <c r="G4977" s="68"/>
      <c r="H4977" s="68"/>
    </row>
    <row r="4978" spans="1:8" x14ac:dyDescent="0.3">
      <c r="A4978" s="68"/>
      <c r="B4978" s="68"/>
      <c r="C4978" s="68"/>
      <c r="D4978" s="68"/>
      <c r="E4978" s="68"/>
      <c r="F4978" s="68"/>
      <c r="G4978" s="68"/>
      <c r="H4978" s="68"/>
    </row>
    <row r="4979" spans="1:8" x14ac:dyDescent="0.3">
      <c r="A4979" s="68"/>
      <c r="B4979" s="68"/>
      <c r="C4979" s="68"/>
      <c r="D4979" s="68"/>
      <c r="E4979" s="68"/>
      <c r="F4979" s="68"/>
      <c r="G4979" s="68"/>
      <c r="H4979" s="68"/>
    </row>
    <row r="4980" spans="1:8" x14ac:dyDescent="0.3">
      <c r="A4980" s="68"/>
      <c r="B4980" s="68"/>
      <c r="C4980" s="68"/>
      <c r="D4980" s="68"/>
      <c r="E4980" s="68"/>
      <c r="F4980" s="68"/>
      <c r="G4980" s="68"/>
      <c r="H4980" s="68"/>
    </row>
    <row r="4981" spans="1:8" x14ac:dyDescent="0.3">
      <c r="A4981" s="68"/>
      <c r="B4981" s="68"/>
      <c r="C4981" s="68"/>
      <c r="D4981" s="68"/>
      <c r="E4981" s="68"/>
      <c r="F4981" s="68"/>
      <c r="G4981" s="68"/>
      <c r="H4981" s="68"/>
    </row>
    <row r="4982" spans="1:8" x14ac:dyDescent="0.3">
      <c r="A4982" s="68"/>
      <c r="B4982" s="68"/>
      <c r="C4982" s="68"/>
      <c r="D4982" s="68"/>
      <c r="E4982" s="68"/>
      <c r="F4982" s="68"/>
      <c r="G4982" s="68"/>
      <c r="H4982" s="68"/>
    </row>
    <row r="4983" spans="1:8" x14ac:dyDescent="0.3">
      <c r="A4983" s="68"/>
      <c r="B4983" s="68"/>
      <c r="C4983" s="68"/>
      <c r="D4983" s="68"/>
      <c r="E4983" s="68"/>
      <c r="F4983" s="68"/>
      <c r="G4983" s="68"/>
      <c r="H4983" s="68"/>
    </row>
    <row r="4984" spans="1:8" x14ac:dyDescent="0.3">
      <c r="A4984" s="68"/>
      <c r="B4984" s="68"/>
      <c r="C4984" s="68"/>
      <c r="D4984" s="68"/>
      <c r="E4984" s="68"/>
      <c r="F4984" s="68"/>
      <c r="G4984" s="68"/>
      <c r="H4984" s="68"/>
    </row>
    <row r="4985" spans="1:8" x14ac:dyDescent="0.3">
      <c r="A4985" s="68"/>
      <c r="B4985" s="68"/>
      <c r="C4985" s="68"/>
      <c r="D4985" s="68"/>
      <c r="E4985" s="68"/>
      <c r="F4985" s="68"/>
      <c r="G4985" s="68"/>
      <c r="H4985" s="68"/>
    </row>
    <row r="4986" spans="1:8" x14ac:dyDescent="0.3">
      <c r="A4986" s="68"/>
      <c r="B4986" s="68"/>
      <c r="C4986" s="68"/>
      <c r="D4986" s="68"/>
      <c r="E4986" s="68"/>
      <c r="F4986" s="68"/>
      <c r="G4986" s="68"/>
      <c r="H4986" s="68"/>
    </row>
    <row r="4987" spans="1:8" x14ac:dyDescent="0.3">
      <c r="A4987" s="68"/>
      <c r="B4987" s="68"/>
      <c r="C4987" s="68"/>
      <c r="D4987" s="68"/>
      <c r="E4987" s="68"/>
      <c r="F4987" s="68"/>
      <c r="G4987" s="68"/>
      <c r="H4987" s="68"/>
    </row>
    <row r="4988" spans="1:8" x14ac:dyDescent="0.3">
      <c r="A4988" s="68"/>
      <c r="B4988" s="68"/>
      <c r="C4988" s="68"/>
      <c r="D4988" s="68"/>
      <c r="E4988" s="68"/>
      <c r="F4988" s="68"/>
      <c r="G4988" s="68"/>
      <c r="H4988" s="68"/>
    </row>
    <row r="4989" spans="1:8" x14ac:dyDescent="0.3">
      <c r="A4989" s="68"/>
      <c r="B4989" s="68"/>
      <c r="C4989" s="68"/>
      <c r="D4989" s="68"/>
      <c r="E4989" s="68"/>
      <c r="F4989" s="68"/>
      <c r="G4989" s="68"/>
      <c r="H4989" s="68"/>
    </row>
    <row r="4990" spans="1:8" x14ac:dyDescent="0.3">
      <c r="A4990" s="68"/>
      <c r="B4990" s="68"/>
      <c r="C4990" s="68"/>
      <c r="D4990" s="68"/>
      <c r="E4990" s="68"/>
      <c r="F4990" s="68"/>
      <c r="G4990" s="68"/>
      <c r="H4990" s="68"/>
    </row>
    <row r="4991" spans="1:8" x14ac:dyDescent="0.3">
      <c r="A4991" s="68"/>
      <c r="B4991" s="68"/>
      <c r="C4991" s="68"/>
      <c r="D4991" s="68"/>
      <c r="E4991" s="68"/>
      <c r="F4991" s="68"/>
      <c r="G4991" s="68"/>
      <c r="H4991" s="68"/>
    </row>
    <row r="4992" spans="1:8" x14ac:dyDescent="0.3">
      <c r="A4992" s="68"/>
      <c r="B4992" s="68"/>
      <c r="C4992" s="68"/>
      <c r="D4992" s="68"/>
      <c r="E4992" s="68"/>
      <c r="F4992" s="68"/>
      <c r="G4992" s="68"/>
      <c r="H4992" s="68"/>
    </row>
    <row r="4993" spans="1:8" x14ac:dyDescent="0.3">
      <c r="A4993" s="68"/>
      <c r="B4993" s="68"/>
      <c r="C4993" s="68"/>
      <c r="D4993" s="68"/>
      <c r="E4993" s="68"/>
      <c r="F4993" s="68"/>
      <c r="G4993" s="68"/>
      <c r="H4993" s="68"/>
    </row>
    <row r="4994" spans="1:8" x14ac:dyDescent="0.3">
      <c r="A4994" s="68"/>
      <c r="B4994" s="68"/>
      <c r="C4994" s="68"/>
      <c r="D4994" s="68"/>
      <c r="E4994" s="68"/>
      <c r="F4994" s="68"/>
      <c r="G4994" s="68"/>
      <c r="H4994" s="68"/>
    </row>
    <row r="4995" spans="1:8" x14ac:dyDescent="0.3">
      <c r="A4995" s="68"/>
      <c r="B4995" s="68"/>
      <c r="C4995" s="68"/>
      <c r="D4995" s="68"/>
      <c r="E4995" s="68"/>
      <c r="F4995" s="68"/>
      <c r="G4995" s="68"/>
      <c r="H4995" s="68"/>
    </row>
    <row r="4996" spans="1:8" x14ac:dyDescent="0.3">
      <c r="A4996" s="68"/>
      <c r="B4996" s="68"/>
      <c r="C4996" s="68"/>
      <c r="D4996" s="68"/>
      <c r="E4996" s="68"/>
      <c r="F4996" s="68"/>
      <c r="G4996" s="68"/>
      <c r="H4996" s="68"/>
    </row>
    <row r="4997" spans="1:8" x14ac:dyDescent="0.3">
      <c r="A4997" s="68"/>
      <c r="B4997" s="68"/>
      <c r="C4997" s="68"/>
      <c r="D4997" s="68"/>
      <c r="E4997" s="68"/>
      <c r="F4997" s="68"/>
      <c r="G4997" s="68"/>
      <c r="H4997" s="68"/>
    </row>
    <row r="4998" spans="1:8" x14ac:dyDescent="0.3">
      <c r="A4998" s="68"/>
      <c r="B4998" s="68"/>
      <c r="C4998" s="68"/>
      <c r="D4998" s="68"/>
      <c r="E4998" s="68"/>
      <c r="F4998" s="68"/>
      <c r="G4998" s="68"/>
      <c r="H4998" s="68"/>
    </row>
    <row r="4999" spans="1:8" x14ac:dyDescent="0.3">
      <c r="A4999" s="68"/>
      <c r="B4999" s="68"/>
      <c r="C4999" s="68"/>
      <c r="D4999" s="68"/>
      <c r="E4999" s="68"/>
      <c r="F4999" s="68"/>
      <c r="G4999" s="68"/>
      <c r="H4999" s="68"/>
    </row>
    <row r="5000" spans="1:8" x14ac:dyDescent="0.3">
      <c r="A5000" s="68"/>
      <c r="B5000" s="68"/>
      <c r="C5000" s="68"/>
      <c r="D5000" s="68"/>
      <c r="E5000" s="68"/>
      <c r="F5000" s="68"/>
      <c r="G5000" s="68"/>
      <c r="H5000" s="68"/>
    </row>
    <row r="5001" spans="1:8" x14ac:dyDescent="0.3">
      <c r="A5001" s="68"/>
      <c r="B5001" s="68"/>
      <c r="C5001" s="68"/>
      <c r="D5001" s="68"/>
      <c r="E5001" s="68"/>
      <c r="F5001" s="68"/>
      <c r="G5001" s="68"/>
      <c r="H5001" s="68"/>
    </row>
    <row r="5002" spans="1:8" x14ac:dyDescent="0.3">
      <c r="A5002" s="68"/>
      <c r="B5002" s="68"/>
      <c r="C5002" s="68"/>
      <c r="D5002" s="68"/>
      <c r="E5002" s="68"/>
      <c r="F5002" s="68"/>
      <c r="G5002" s="68"/>
      <c r="H5002" s="68"/>
    </row>
    <row r="5003" spans="1:8" x14ac:dyDescent="0.3">
      <c r="A5003" s="68"/>
      <c r="B5003" s="68"/>
      <c r="C5003" s="68"/>
      <c r="D5003" s="68"/>
      <c r="E5003" s="68"/>
      <c r="F5003" s="68"/>
      <c r="G5003" s="68"/>
      <c r="H5003" s="68"/>
    </row>
    <row r="5004" spans="1:8" x14ac:dyDescent="0.3">
      <c r="A5004" s="68"/>
      <c r="B5004" s="68"/>
      <c r="C5004" s="68"/>
      <c r="D5004" s="68"/>
      <c r="E5004" s="68"/>
      <c r="F5004" s="68"/>
      <c r="G5004" s="68"/>
      <c r="H5004" s="68"/>
    </row>
    <row r="5005" spans="1:8" x14ac:dyDescent="0.3">
      <c r="A5005" s="68"/>
      <c r="B5005" s="68"/>
      <c r="C5005" s="68"/>
      <c r="D5005" s="68"/>
      <c r="E5005" s="68"/>
      <c r="F5005" s="68"/>
      <c r="G5005" s="68"/>
      <c r="H5005" s="68"/>
    </row>
    <row r="5006" spans="1:8" x14ac:dyDescent="0.3">
      <c r="A5006" s="68"/>
      <c r="B5006" s="68"/>
      <c r="C5006" s="68"/>
      <c r="D5006" s="68"/>
      <c r="E5006" s="68"/>
      <c r="F5006" s="68"/>
      <c r="G5006" s="68"/>
      <c r="H5006" s="68"/>
    </row>
    <row r="5007" spans="1:8" x14ac:dyDescent="0.3">
      <c r="A5007" s="68"/>
      <c r="B5007" s="68"/>
      <c r="C5007" s="68"/>
      <c r="D5007" s="68"/>
      <c r="E5007" s="68"/>
      <c r="F5007" s="68"/>
      <c r="G5007" s="68"/>
      <c r="H5007" s="68"/>
    </row>
    <row r="5008" spans="1:8" x14ac:dyDescent="0.3">
      <c r="A5008" s="68"/>
      <c r="B5008" s="68"/>
      <c r="C5008" s="68"/>
      <c r="D5008" s="68"/>
      <c r="E5008" s="68"/>
      <c r="F5008" s="68"/>
      <c r="G5008" s="68"/>
      <c r="H5008" s="68"/>
    </row>
    <row r="5009" spans="1:8" x14ac:dyDescent="0.3">
      <c r="A5009" s="68"/>
      <c r="B5009" s="68"/>
      <c r="C5009" s="68"/>
      <c r="D5009" s="68"/>
      <c r="E5009" s="68"/>
      <c r="F5009" s="68"/>
      <c r="G5009" s="68"/>
      <c r="H5009" s="68"/>
    </row>
    <row r="5010" spans="1:8" x14ac:dyDescent="0.3">
      <c r="A5010" s="68"/>
      <c r="B5010" s="68"/>
      <c r="C5010" s="68"/>
      <c r="D5010" s="68"/>
      <c r="E5010" s="68"/>
      <c r="F5010" s="68"/>
      <c r="G5010" s="68"/>
      <c r="H5010" s="68"/>
    </row>
    <row r="5011" spans="1:8" x14ac:dyDescent="0.3">
      <c r="A5011" s="68"/>
      <c r="B5011" s="68"/>
      <c r="C5011" s="68"/>
      <c r="D5011" s="68"/>
      <c r="E5011" s="68"/>
      <c r="F5011" s="68"/>
      <c r="G5011" s="68"/>
      <c r="H5011" s="68"/>
    </row>
    <row r="5012" spans="1:8" x14ac:dyDescent="0.3">
      <c r="A5012" s="68"/>
      <c r="B5012" s="68"/>
      <c r="C5012" s="68"/>
      <c r="D5012" s="68"/>
      <c r="E5012" s="68"/>
      <c r="F5012" s="68"/>
      <c r="G5012" s="68"/>
      <c r="H5012" s="68"/>
    </row>
    <row r="5013" spans="1:8" x14ac:dyDescent="0.3">
      <c r="A5013" s="68"/>
      <c r="B5013" s="68"/>
      <c r="C5013" s="68"/>
      <c r="D5013" s="68"/>
      <c r="E5013" s="68"/>
      <c r="F5013" s="68"/>
      <c r="G5013" s="68"/>
      <c r="H5013" s="68"/>
    </row>
    <row r="5014" spans="1:8" x14ac:dyDescent="0.3">
      <c r="A5014" s="68"/>
      <c r="B5014" s="68"/>
      <c r="C5014" s="68"/>
      <c r="D5014" s="68"/>
      <c r="E5014" s="68"/>
      <c r="F5014" s="68"/>
      <c r="G5014" s="68"/>
      <c r="H5014" s="68"/>
    </row>
    <row r="5015" spans="1:8" x14ac:dyDescent="0.3">
      <c r="A5015" s="68"/>
      <c r="B5015" s="68"/>
      <c r="C5015" s="68"/>
      <c r="D5015" s="68"/>
      <c r="E5015" s="68"/>
      <c r="F5015" s="68"/>
      <c r="G5015" s="68"/>
      <c r="H5015" s="68"/>
    </row>
    <row r="5016" spans="1:8" x14ac:dyDescent="0.3">
      <c r="A5016" s="68"/>
      <c r="B5016" s="68"/>
      <c r="C5016" s="68"/>
      <c r="D5016" s="68"/>
      <c r="E5016" s="68"/>
      <c r="F5016" s="68"/>
      <c r="G5016" s="68"/>
      <c r="H5016" s="68"/>
    </row>
    <row r="5017" spans="1:8" x14ac:dyDescent="0.3">
      <c r="A5017" s="68"/>
      <c r="B5017" s="68"/>
      <c r="C5017" s="68"/>
      <c r="D5017" s="68"/>
      <c r="E5017" s="68"/>
      <c r="F5017" s="68"/>
      <c r="G5017" s="68"/>
      <c r="H5017" s="68"/>
    </row>
    <row r="5018" spans="1:8" x14ac:dyDescent="0.3">
      <c r="A5018" s="68"/>
      <c r="B5018" s="68"/>
      <c r="C5018" s="68"/>
      <c r="D5018" s="68"/>
      <c r="E5018" s="68"/>
      <c r="F5018" s="68"/>
      <c r="G5018" s="68"/>
      <c r="H5018" s="68"/>
    </row>
    <row r="5019" spans="1:8" x14ac:dyDescent="0.3">
      <c r="A5019" s="68"/>
      <c r="B5019" s="68"/>
      <c r="C5019" s="68"/>
      <c r="D5019" s="68"/>
      <c r="E5019" s="68"/>
      <c r="F5019" s="68"/>
      <c r="G5019" s="68"/>
      <c r="H5019" s="68"/>
    </row>
    <row r="5020" spans="1:8" x14ac:dyDescent="0.3">
      <c r="A5020" s="68"/>
      <c r="B5020" s="68"/>
      <c r="C5020" s="68"/>
      <c r="D5020" s="68"/>
      <c r="E5020" s="68"/>
      <c r="F5020" s="68"/>
      <c r="G5020" s="68"/>
      <c r="H5020" s="68"/>
    </row>
    <row r="5021" spans="1:8" x14ac:dyDescent="0.3">
      <c r="A5021" s="68"/>
      <c r="B5021" s="68"/>
      <c r="C5021" s="68"/>
      <c r="D5021" s="68"/>
      <c r="E5021" s="68"/>
      <c r="F5021" s="68"/>
      <c r="G5021" s="68"/>
      <c r="H5021" s="68"/>
    </row>
    <row r="5022" spans="1:8" x14ac:dyDescent="0.3">
      <c r="A5022" s="68"/>
      <c r="B5022" s="68"/>
      <c r="C5022" s="68"/>
      <c r="D5022" s="68"/>
      <c r="E5022" s="68"/>
      <c r="F5022" s="68"/>
      <c r="G5022" s="68"/>
      <c r="H5022" s="68"/>
    </row>
    <row r="5023" spans="1:8" x14ac:dyDescent="0.3">
      <c r="A5023" s="68"/>
      <c r="B5023" s="68"/>
      <c r="C5023" s="68"/>
      <c r="D5023" s="68"/>
      <c r="E5023" s="68"/>
      <c r="F5023" s="68"/>
      <c r="G5023" s="68"/>
      <c r="H5023" s="68"/>
    </row>
    <row r="5024" spans="1:8" x14ac:dyDescent="0.3">
      <c r="A5024" s="68"/>
      <c r="B5024" s="68"/>
      <c r="C5024" s="68"/>
      <c r="D5024" s="68"/>
      <c r="E5024" s="68"/>
      <c r="F5024" s="68"/>
      <c r="G5024" s="68"/>
      <c r="H5024" s="68"/>
    </row>
    <row r="5025" spans="1:8" x14ac:dyDescent="0.3">
      <c r="A5025" s="68"/>
      <c r="B5025" s="68"/>
      <c r="C5025" s="68"/>
      <c r="D5025" s="68"/>
      <c r="E5025" s="68"/>
      <c r="F5025" s="68"/>
      <c r="G5025" s="68"/>
      <c r="H5025" s="68"/>
    </row>
    <row r="5026" spans="1:8" x14ac:dyDescent="0.3">
      <c r="A5026" s="68"/>
      <c r="B5026" s="68"/>
      <c r="C5026" s="68"/>
      <c r="D5026" s="68"/>
      <c r="E5026" s="68"/>
      <c r="F5026" s="68"/>
      <c r="G5026" s="68"/>
      <c r="H5026" s="68"/>
    </row>
    <row r="5027" spans="1:8" x14ac:dyDescent="0.3">
      <c r="A5027" s="68"/>
      <c r="B5027" s="68"/>
      <c r="C5027" s="68"/>
      <c r="D5027" s="68"/>
      <c r="E5027" s="68"/>
      <c r="F5027" s="68"/>
      <c r="G5027" s="68"/>
      <c r="H5027" s="68"/>
    </row>
    <row r="5028" spans="1:8" x14ac:dyDescent="0.3">
      <c r="A5028" s="68"/>
      <c r="B5028" s="68"/>
      <c r="C5028" s="68"/>
      <c r="D5028" s="68"/>
      <c r="E5028" s="68"/>
      <c r="F5028" s="68"/>
      <c r="G5028" s="68"/>
      <c r="H5028" s="68"/>
    </row>
    <row r="5029" spans="1:8" x14ac:dyDescent="0.3">
      <c r="A5029" s="68"/>
      <c r="B5029" s="68"/>
      <c r="C5029" s="68"/>
      <c r="D5029" s="68"/>
      <c r="E5029" s="68"/>
      <c r="F5029" s="68"/>
      <c r="G5029" s="68"/>
      <c r="H5029" s="68"/>
    </row>
    <row r="5030" spans="1:8" x14ac:dyDescent="0.3">
      <c r="A5030" s="68"/>
      <c r="B5030" s="68"/>
      <c r="C5030" s="68"/>
      <c r="D5030" s="68"/>
      <c r="E5030" s="68"/>
      <c r="F5030" s="68"/>
      <c r="G5030" s="68"/>
      <c r="H5030" s="68"/>
    </row>
    <row r="5031" spans="1:8" x14ac:dyDescent="0.3">
      <c r="A5031" s="68"/>
      <c r="B5031" s="68"/>
      <c r="C5031" s="68"/>
      <c r="D5031" s="68"/>
      <c r="E5031" s="68"/>
      <c r="F5031" s="68"/>
      <c r="G5031" s="68"/>
      <c r="H5031" s="68"/>
    </row>
    <row r="5032" spans="1:8" x14ac:dyDescent="0.3">
      <c r="A5032" s="68"/>
      <c r="B5032" s="68"/>
      <c r="C5032" s="68"/>
      <c r="D5032" s="68"/>
      <c r="E5032" s="68"/>
      <c r="F5032" s="68"/>
      <c r="G5032" s="68"/>
      <c r="H5032" s="68"/>
    </row>
    <row r="5033" spans="1:8" x14ac:dyDescent="0.3">
      <c r="A5033" s="68"/>
      <c r="B5033" s="68"/>
      <c r="C5033" s="68"/>
      <c r="D5033" s="68"/>
      <c r="E5033" s="68"/>
      <c r="F5033" s="68"/>
      <c r="G5033" s="68"/>
      <c r="H5033" s="68"/>
    </row>
    <row r="5034" spans="1:8" x14ac:dyDescent="0.3">
      <c r="A5034" s="68"/>
      <c r="B5034" s="68"/>
      <c r="C5034" s="68"/>
      <c r="D5034" s="68"/>
      <c r="E5034" s="68"/>
      <c r="F5034" s="68"/>
      <c r="G5034" s="68"/>
      <c r="H5034" s="68"/>
    </row>
    <row r="5035" spans="1:8" x14ac:dyDescent="0.3">
      <c r="A5035" s="68"/>
      <c r="B5035" s="68"/>
      <c r="C5035" s="68"/>
      <c r="D5035" s="68"/>
      <c r="E5035" s="68"/>
      <c r="F5035" s="68"/>
      <c r="G5035" s="68"/>
      <c r="H5035" s="68"/>
    </row>
    <row r="5036" spans="1:8" x14ac:dyDescent="0.3">
      <c r="A5036" s="68"/>
      <c r="B5036" s="68"/>
      <c r="C5036" s="68"/>
      <c r="D5036" s="68"/>
      <c r="E5036" s="68"/>
      <c r="F5036" s="68"/>
      <c r="G5036" s="68"/>
      <c r="H5036" s="68"/>
    </row>
    <row r="5037" spans="1:8" x14ac:dyDescent="0.3">
      <c r="A5037" s="68"/>
      <c r="B5037" s="68"/>
      <c r="C5037" s="68"/>
      <c r="D5037" s="68"/>
      <c r="E5037" s="68"/>
      <c r="F5037" s="68"/>
      <c r="G5037" s="68"/>
      <c r="H5037" s="68"/>
    </row>
    <row r="5038" spans="1:8" x14ac:dyDescent="0.3">
      <c r="A5038" s="68"/>
      <c r="B5038" s="68"/>
      <c r="C5038" s="68"/>
      <c r="D5038" s="68"/>
      <c r="E5038" s="68"/>
      <c r="F5038" s="68"/>
      <c r="G5038" s="68"/>
      <c r="H5038" s="68"/>
    </row>
    <row r="5039" spans="1:8" x14ac:dyDescent="0.3">
      <c r="A5039" s="68"/>
      <c r="B5039" s="68"/>
      <c r="C5039" s="68"/>
      <c r="D5039" s="68"/>
      <c r="E5039" s="68"/>
      <c r="F5039" s="68"/>
      <c r="G5039" s="68"/>
      <c r="H5039" s="68"/>
    </row>
    <row r="5040" spans="1:8" x14ac:dyDescent="0.3">
      <c r="A5040" s="68"/>
      <c r="B5040" s="68"/>
      <c r="C5040" s="68"/>
      <c r="D5040" s="68"/>
      <c r="E5040" s="68"/>
      <c r="F5040" s="68"/>
      <c r="G5040" s="68"/>
      <c r="H5040" s="68"/>
    </row>
    <row r="5041" spans="1:8" x14ac:dyDescent="0.3">
      <c r="A5041" s="68"/>
      <c r="B5041" s="68"/>
      <c r="C5041" s="68"/>
      <c r="D5041" s="68"/>
      <c r="E5041" s="68"/>
      <c r="F5041" s="68"/>
      <c r="G5041" s="68"/>
      <c r="H5041" s="68"/>
    </row>
    <row r="5042" spans="1:8" x14ac:dyDescent="0.3">
      <c r="A5042" s="68"/>
      <c r="B5042" s="68"/>
      <c r="C5042" s="68"/>
      <c r="D5042" s="68"/>
      <c r="E5042" s="68"/>
      <c r="F5042" s="68"/>
      <c r="G5042" s="68"/>
      <c r="H5042" s="68"/>
    </row>
    <row r="5043" spans="1:8" x14ac:dyDescent="0.3">
      <c r="A5043" s="68"/>
      <c r="B5043" s="68"/>
      <c r="C5043" s="68"/>
      <c r="D5043" s="68"/>
      <c r="E5043" s="68"/>
      <c r="F5043" s="68"/>
      <c r="G5043" s="68"/>
      <c r="H5043" s="68"/>
    </row>
    <row r="5044" spans="1:8" x14ac:dyDescent="0.3">
      <c r="A5044" s="68"/>
      <c r="B5044" s="68"/>
      <c r="C5044" s="68"/>
      <c r="D5044" s="68"/>
      <c r="E5044" s="68"/>
      <c r="F5044" s="68"/>
      <c r="G5044" s="68"/>
      <c r="H5044" s="68"/>
    </row>
    <row r="5045" spans="1:8" x14ac:dyDescent="0.3">
      <c r="A5045" s="68"/>
      <c r="B5045" s="68"/>
      <c r="C5045" s="68"/>
      <c r="D5045" s="68"/>
      <c r="E5045" s="68"/>
      <c r="F5045" s="68"/>
      <c r="G5045" s="68"/>
      <c r="H5045" s="68"/>
    </row>
    <row r="5046" spans="1:8" x14ac:dyDescent="0.3">
      <c r="A5046" s="68"/>
      <c r="B5046" s="68"/>
      <c r="C5046" s="68"/>
      <c r="D5046" s="68"/>
      <c r="E5046" s="68"/>
      <c r="F5046" s="68"/>
      <c r="G5046" s="68"/>
      <c r="H5046" s="68"/>
    </row>
    <row r="5047" spans="1:8" x14ac:dyDescent="0.3">
      <c r="A5047" s="68"/>
      <c r="B5047" s="68"/>
      <c r="C5047" s="68"/>
      <c r="D5047" s="68"/>
      <c r="E5047" s="68"/>
      <c r="F5047" s="68"/>
      <c r="G5047" s="68"/>
      <c r="H5047" s="68"/>
    </row>
    <row r="5048" spans="1:8" x14ac:dyDescent="0.3">
      <c r="A5048" s="68"/>
      <c r="B5048" s="68"/>
      <c r="C5048" s="68"/>
      <c r="D5048" s="68"/>
      <c r="E5048" s="68"/>
      <c r="F5048" s="68"/>
      <c r="G5048" s="68"/>
      <c r="H5048" s="68"/>
    </row>
    <row r="5049" spans="1:8" x14ac:dyDescent="0.3">
      <c r="A5049" s="68"/>
      <c r="B5049" s="68"/>
      <c r="C5049" s="68"/>
      <c r="D5049" s="68"/>
      <c r="E5049" s="68"/>
      <c r="F5049" s="68"/>
      <c r="G5049" s="68"/>
      <c r="H5049" s="68"/>
    </row>
    <row r="5050" spans="1:8" x14ac:dyDescent="0.3">
      <c r="A5050" s="68"/>
      <c r="B5050" s="68"/>
      <c r="C5050" s="68"/>
      <c r="D5050" s="68"/>
      <c r="E5050" s="68"/>
      <c r="F5050" s="68"/>
      <c r="G5050" s="68"/>
      <c r="H5050" s="68"/>
    </row>
    <row r="5051" spans="1:8" x14ac:dyDescent="0.3">
      <c r="A5051" s="68"/>
      <c r="B5051" s="68"/>
      <c r="C5051" s="68"/>
      <c r="D5051" s="68"/>
      <c r="E5051" s="68"/>
      <c r="F5051" s="68"/>
      <c r="G5051" s="68"/>
      <c r="H5051" s="68"/>
    </row>
    <row r="5052" spans="1:8" x14ac:dyDescent="0.3">
      <c r="A5052" s="68"/>
      <c r="B5052" s="68"/>
      <c r="C5052" s="68"/>
      <c r="D5052" s="68"/>
      <c r="E5052" s="68"/>
      <c r="F5052" s="68"/>
      <c r="G5052" s="68"/>
      <c r="H5052" s="68"/>
    </row>
    <row r="5053" spans="1:8" x14ac:dyDescent="0.3">
      <c r="A5053" s="68"/>
      <c r="B5053" s="68"/>
      <c r="C5053" s="68"/>
      <c r="D5053" s="68"/>
      <c r="E5053" s="68"/>
      <c r="F5053" s="68"/>
      <c r="G5053" s="68"/>
      <c r="H5053" s="68"/>
    </row>
    <row r="5054" spans="1:8" x14ac:dyDescent="0.3">
      <c r="A5054" s="68"/>
      <c r="B5054" s="68"/>
      <c r="C5054" s="68"/>
      <c r="D5054" s="68"/>
      <c r="E5054" s="68"/>
      <c r="F5054" s="68"/>
      <c r="G5054" s="68"/>
      <c r="H5054" s="68"/>
    </row>
    <row r="5055" spans="1:8" x14ac:dyDescent="0.3">
      <c r="A5055" s="68"/>
      <c r="B5055" s="68"/>
      <c r="C5055" s="68"/>
      <c r="D5055" s="68"/>
      <c r="E5055" s="68"/>
      <c r="F5055" s="68"/>
      <c r="G5055" s="68"/>
      <c r="H5055" s="68"/>
    </row>
    <row r="5056" spans="1:8" x14ac:dyDescent="0.3">
      <c r="A5056" s="68"/>
      <c r="B5056" s="68"/>
      <c r="C5056" s="68"/>
      <c r="D5056" s="68"/>
      <c r="E5056" s="68"/>
      <c r="F5056" s="68"/>
      <c r="G5056" s="68"/>
      <c r="H5056" s="68"/>
    </row>
    <row r="5057" spans="1:8" x14ac:dyDescent="0.3">
      <c r="A5057" s="68"/>
      <c r="B5057" s="68"/>
      <c r="C5057" s="68"/>
      <c r="D5057" s="68"/>
      <c r="E5057" s="68"/>
      <c r="F5057" s="68"/>
      <c r="G5057" s="68"/>
      <c r="H5057" s="68"/>
    </row>
    <row r="5058" spans="1:8" x14ac:dyDescent="0.3">
      <c r="A5058" s="68"/>
      <c r="B5058" s="68"/>
      <c r="C5058" s="68"/>
      <c r="D5058" s="68"/>
      <c r="E5058" s="68"/>
      <c r="F5058" s="68"/>
      <c r="G5058" s="68"/>
      <c r="H5058" s="68"/>
    </row>
    <row r="5059" spans="1:8" x14ac:dyDescent="0.3">
      <c r="A5059" s="68"/>
      <c r="B5059" s="68"/>
      <c r="C5059" s="68"/>
      <c r="D5059" s="68"/>
      <c r="E5059" s="68"/>
      <c r="F5059" s="68"/>
      <c r="G5059" s="68"/>
      <c r="H5059" s="68"/>
    </row>
    <row r="5060" spans="1:8" x14ac:dyDescent="0.3">
      <c r="A5060" s="68"/>
      <c r="B5060" s="68"/>
      <c r="C5060" s="68"/>
      <c r="D5060" s="68"/>
      <c r="E5060" s="68"/>
      <c r="F5060" s="68"/>
      <c r="G5060" s="68"/>
      <c r="H5060" s="68"/>
    </row>
    <row r="5061" spans="1:8" x14ac:dyDescent="0.3">
      <c r="A5061" s="68"/>
      <c r="B5061" s="68"/>
      <c r="C5061" s="68"/>
      <c r="D5061" s="68"/>
      <c r="E5061" s="68"/>
      <c r="F5061" s="68"/>
      <c r="G5061" s="68"/>
      <c r="H5061" s="68"/>
    </row>
    <row r="5062" spans="1:8" x14ac:dyDescent="0.3">
      <c r="A5062" s="68"/>
      <c r="B5062" s="68"/>
      <c r="C5062" s="68"/>
      <c r="D5062" s="68"/>
      <c r="E5062" s="68"/>
      <c r="F5062" s="68"/>
      <c r="G5062" s="68"/>
      <c r="H5062" s="68"/>
    </row>
    <row r="5063" spans="1:8" x14ac:dyDescent="0.3">
      <c r="A5063" s="68"/>
      <c r="B5063" s="68"/>
      <c r="C5063" s="68"/>
      <c r="D5063" s="68"/>
      <c r="E5063" s="68"/>
      <c r="F5063" s="68"/>
      <c r="G5063" s="68"/>
      <c r="H5063" s="68"/>
    </row>
    <row r="5064" spans="1:8" x14ac:dyDescent="0.3">
      <c r="A5064" s="68"/>
      <c r="B5064" s="68"/>
      <c r="C5064" s="68"/>
      <c r="D5064" s="68"/>
      <c r="E5064" s="68"/>
      <c r="F5064" s="68"/>
      <c r="G5064" s="68"/>
      <c r="H5064" s="68"/>
    </row>
    <row r="5065" spans="1:8" x14ac:dyDescent="0.3">
      <c r="A5065" s="68"/>
      <c r="B5065" s="68"/>
      <c r="C5065" s="68"/>
      <c r="D5065" s="68"/>
      <c r="E5065" s="68"/>
      <c r="F5065" s="68"/>
      <c r="G5065" s="68"/>
      <c r="H5065" s="68"/>
    </row>
    <row r="5066" spans="1:8" x14ac:dyDescent="0.3">
      <c r="A5066" s="68"/>
      <c r="B5066" s="68"/>
      <c r="C5066" s="68"/>
      <c r="D5066" s="68"/>
      <c r="E5066" s="68"/>
      <c r="F5066" s="68"/>
      <c r="G5066" s="68"/>
      <c r="H5066" s="68"/>
    </row>
    <row r="5067" spans="1:8" x14ac:dyDescent="0.3">
      <c r="A5067" s="68"/>
      <c r="B5067" s="68"/>
      <c r="C5067" s="68"/>
      <c r="D5067" s="68"/>
      <c r="E5067" s="68"/>
      <c r="F5067" s="68"/>
      <c r="G5067" s="68"/>
      <c r="H5067" s="68"/>
    </row>
    <row r="5068" spans="1:8" x14ac:dyDescent="0.3">
      <c r="A5068" s="68"/>
      <c r="B5068" s="68"/>
      <c r="C5068" s="68"/>
      <c r="D5068" s="68"/>
      <c r="E5068" s="68"/>
      <c r="F5068" s="68"/>
      <c r="G5068" s="68"/>
      <c r="H5068" s="68"/>
    </row>
    <row r="5069" spans="1:8" x14ac:dyDescent="0.3">
      <c r="A5069" s="68"/>
      <c r="B5069" s="68"/>
      <c r="C5069" s="68"/>
      <c r="D5069" s="68"/>
      <c r="E5069" s="68"/>
      <c r="F5069" s="68"/>
      <c r="G5069" s="68"/>
      <c r="H5069" s="68"/>
    </row>
    <row r="5070" spans="1:8" x14ac:dyDescent="0.3">
      <c r="A5070" s="68"/>
      <c r="B5070" s="68"/>
      <c r="C5070" s="68"/>
      <c r="D5070" s="68"/>
      <c r="E5070" s="68"/>
      <c r="F5070" s="68"/>
      <c r="G5070" s="68"/>
      <c r="H5070" s="68"/>
    </row>
    <row r="5071" spans="1:8" x14ac:dyDescent="0.3">
      <c r="A5071" s="68"/>
      <c r="B5071" s="68"/>
      <c r="C5071" s="68"/>
      <c r="D5071" s="68"/>
      <c r="E5071" s="68"/>
      <c r="F5071" s="68"/>
      <c r="G5071" s="68"/>
      <c r="H5071" s="68"/>
    </row>
    <row r="5072" spans="1:8" x14ac:dyDescent="0.3">
      <c r="A5072" s="68"/>
      <c r="B5072" s="68"/>
      <c r="C5072" s="68"/>
      <c r="D5072" s="68"/>
      <c r="E5072" s="68"/>
      <c r="F5072" s="68"/>
      <c r="G5072" s="68"/>
      <c r="H5072" s="68"/>
    </row>
    <row r="5073" spans="1:8" x14ac:dyDescent="0.3">
      <c r="A5073" s="68"/>
      <c r="B5073" s="68"/>
      <c r="C5073" s="68"/>
      <c r="D5073" s="68"/>
      <c r="E5073" s="68"/>
      <c r="F5073" s="68"/>
      <c r="G5073" s="68"/>
      <c r="H5073" s="68"/>
    </row>
    <row r="5074" spans="1:8" x14ac:dyDescent="0.3">
      <c r="A5074" s="68"/>
      <c r="B5074" s="68"/>
      <c r="C5074" s="68"/>
      <c r="D5074" s="68"/>
      <c r="E5074" s="68"/>
      <c r="F5074" s="68"/>
      <c r="G5074" s="68"/>
      <c r="H5074" s="68"/>
    </row>
    <row r="5075" spans="1:8" x14ac:dyDescent="0.3">
      <c r="A5075" s="68"/>
      <c r="B5075" s="68"/>
      <c r="C5075" s="68"/>
      <c r="D5075" s="68"/>
      <c r="E5075" s="68"/>
      <c r="F5075" s="68"/>
      <c r="G5075" s="68"/>
      <c r="H5075" s="68"/>
    </row>
    <row r="5076" spans="1:8" x14ac:dyDescent="0.3">
      <c r="A5076" s="68"/>
      <c r="B5076" s="68"/>
      <c r="C5076" s="68"/>
      <c r="D5076" s="68"/>
      <c r="E5076" s="68"/>
      <c r="F5076" s="68"/>
      <c r="G5076" s="68"/>
      <c r="H5076" s="68"/>
    </row>
    <row r="5077" spans="1:8" x14ac:dyDescent="0.3">
      <c r="A5077" s="68"/>
      <c r="B5077" s="68"/>
      <c r="C5077" s="68"/>
      <c r="D5077" s="68"/>
      <c r="E5077" s="68"/>
      <c r="F5077" s="68"/>
      <c r="G5077" s="68"/>
      <c r="H5077" s="68"/>
    </row>
    <row r="5078" spans="1:8" x14ac:dyDescent="0.3">
      <c r="A5078" s="68"/>
      <c r="B5078" s="68"/>
      <c r="C5078" s="68"/>
      <c r="D5078" s="68"/>
      <c r="E5078" s="68"/>
      <c r="F5078" s="68"/>
      <c r="G5078" s="68"/>
      <c r="H5078" s="68"/>
    </row>
    <row r="5079" spans="1:8" x14ac:dyDescent="0.3">
      <c r="A5079" s="68"/>
      <c r="B5079" s="68"/>
      <c r="C5079" s="68"/>
      <c r="D5079" s="68"/>
      <c r="E5079" s="68"/>
      <c r="F5079" s="68"/>
      <c r="G5079" s="68"/>
      <c r="H5079" s="68"/>
    </row>
    <row r="5080" spans="1:8" x14ac:dyDescent="0.3">
      <c r="A5080" s="68"/>
      <c r="B5080" s="68"/>
      <c r="C5080" s="68"/>
      <c r="D5080" s="68"/>
      <c r="E5080" s="68"/>
      <c r="F5080" s="68"/>
      <c r="G5080" s="68"/>
      <c r="H5080" s="68"/>
    </row>
    <row r="5081" spans="1:8" x14ac:dyDescent="0.3">
      <c r="A5081" s="68"/>
      <c r="B5081" s="68"/>
      <c r="C5081" s="68"/>
      <c r="D5081" s="68"/>
      <c r="E5081" s="68"/>
      <c r="F5081" s="68"/>
      <c r="G5081" s="68"/>
      <c r="H5081" s="68"/>
    </row>
    <row r="5082" spans="1:8" x14ac:dyDescent="0.3">
      <c r="A5082" s="68"/>
      <c r="B5082" s="68"/>
      <c r="C5082" s="68"/>
      <c r="D5082" s="68"/>
      <c r="E5082" s="68"/>
      <c r="F5082" s="68"/>
      <c r="G5082" s="68"/>
      <c r="H5082" s="68"/>
    </row>
    <row r="5083" spans="1:8" x14ac:dyDescent="0.3">
      <c r="A5083" s="68"/>
      <c r="B5083" s="68"/>
      <c r="C5083" s="68"/>
      <c r="D5083" s="68"/>
      <c r="E5083" s="68"/>
      <c r="F5083" s="68"/>
      <c r="G5083" s="68"/>
      <c r="H5083" s="68"/>
    </row>
    <row r="5084" spans="1:8" x14ac:dyDescent="0.3">
      <c r="A5084" s="68"/>
      <c r="B5084" s="68"/>
      <c r="C5084" s="68"/>
      <c r="D5084" s="68"/>
      <c r="E5084" s="68"/>
      <c r="F5084" s="68"/>
      <c r="G5084" s="68"/>
      <c r="H5084" s="68"/>
    </row>
    <row r="5085" spans="1:8" x14ac:dyDescent="0.3">
      <c r="A5085" s="68"/>
      <c r="B5085" s="68"/>
      <c r="C5085" s="68"/>
      <c r="D5085" s="68"/>
      <c r="E5085" s="68"/>
      <c r="F5085" s="68"/>
      <c r="G5085" s="68"/>
      <c r="H5085" s="68"/>
    </row>
    <row r="5086" spans="1:8" x14ac:dyDescent="0.3">
      <c r="A5086" s="68"/>
      <c r="B5086" s="68"/>
      <c r="C5086" s="68"/>
      <c r="D5086" s="68"/>
      <c r="E5086" s="68"/>
      <c r="F5086" s="68"/>
      <c r="G5086" s="68"/>
      <c r="H5086" s="68"/>
    </row>
    <row r="5087" spans="1:8" x14ac:dyDescent="0.3">
      <c r="A5087" s="68"/>
      <c r="B5087" s="68"/>
      <c r="C5087" s="68"/>
      <c r="D5087" s="68"/>
      <c r="E5087" s="68"/>
      <c r="F5087" s="68"/>
      <c r="G5087" s="68"/>
      <c r="H5087" s="68"/>
    </row>
    <row r="5088" spans="1:8" x14ac:dyDescent="0.3">
      <c r="A5088" s="68"/>
      <c r="B5088" s="68"/>
      <c r="C5088" s="68"/>
      <c r="D5088" s="68"/>
      <c r="E5088" s="68"/>
      <c r="F5088" s="68"/>
      <c r="G5088" s="68"/>
      <c r="H5088" s="68"/>
    </row>
    <row r="5089" spans="1:8" x14ac:dyDescent="0.3">
      <c r="A5089" s="68"/>
      <c r="B5089" s="68"/>
      <c r="C5089" s="68"/>
      <c r="D5089" s="68"/>
      <c r="E5089" s="68"/>
      <c r="F5089" s="68"/>
      <c r="G5089" s="68"/>
      <c r="H5089" s="68"/>
    </row>
    <row r="5090" spans="1:8" x14ac:dyDescent="0.3">
      <c r="A5090" s="68"/>
      <c r="B5090" s="68"/>
      <c r="C5090" s="68"/>
      <c r="D5090" s="68"/>
      <c r="E5090" s="68"/>
      <c r="F5090" s="68"/>
      <c r="G5090" s="68"/>
      <c r="H5090" s="68"/>
    </row>
    <row r="5091" spans="1:8" x14ac:dyDescent="0.3">
      <c r="A5091" s="68"/>
      <c r="B5091" s="68"/>
      <c r="C5091" s="68"/>
      <c r="D5091" s="68"/>
      <c r="E5091" s="68"/>
      <c r="F5091" s="68"/>
      <c r="G5091" s="68"/>
      <c r="H5091" s="68"/>
    </row>
    <row r="5092" spans="1:8" x14ac:dyDescent="0.3">
      <c r="A5092" s="68"/>
      <c r="B5092" s="68"/>
      <c r="C5092" s="68"/>
      <c r="D5092" s="68"/>
      <c r="E5092" s="68"/>
      <c r="F5092" s="68"/>
      <c r="G5092" s="68"/>
      <c r="H5092" s="68"/>
    </row>
    <row r="5093" spans="1:8" x14ac:dyDescent="0.3">
      <c r="A5093" s="68"/>
      <c r="B5093" s="68"/>
      <c r="C5093" s="68"/>
      <c r="D5093" s="68"/>
      <c r="E5093" s="68"/>
      <c r="F5093" s="68"/>
      <c r="G5093" s="68"/>
      <c r="H5093" s="68"/>
    </row>
    <row r="5094" spans="1:8" x14ac:dyDescent="0.3">
      <c r="A5094" s="68"/>
      <c r="B5094" s="68"/>
      <c r="C5094" s="68"/>
      <c r="D5094" s="68"/>
      <c r="E5094" s="68"/>
      <c r="F5094" s="68"/>
      <c r="G5094" s="68"/>
      <c r="H5094" s="68"/>
    </row>
    <row r="5095" spans="1:8" x14ac:dyDescent="0.3">
      <c r="A5095" s="68"/>
      <c r="B5095" s="68"/>
      <c r="C5095" s="68"/>
      <c r="D5095" s="68"/>
      <c r="E5095" s="68"/>
      <c r="F5095" s="68"/>
      <c r="G5095" s="68"/>
      <c r="H5095" s="68"/>
    </row>
    <row r="5096" spans="1:8" x14ac:dyDescent="0.3">
      <c r="A5096" s="68"/>
      <c r="B5096" s="68"/>
      <c r="C5096" s="68"/>
      <c r="D5096" s="68"/>
      <c r="E5096" s="68"/>
      <c r="F5096" s="68"/>
      <c r="G5096" s="68"/>
      <c r="H5096" s="68"/>
    </row>
    <row r="5097" spans="1:8" x14ac:dyDescent="0.3">
      <c r="A5097" s="68"/>
      <c r="B5097" s="68"/>
      <c r="C5097" s="68"/>
      <c r="D5097" s="68"/>
      <c r="E5097" s="68"/>
      <c r="F5097" s="68"/>
      <c r="G5097" s="68"/>
      <c r="H5097" s="68"/>
    </row>
    <row r="5098" spans="1:8" x14ac:dyDescent="0.3">
      <c r="A5098" s="68"/>
      <c r="B5098" s="68"/>
      <c r="C5098" s="68"/>
      <c r="D5098" s="68"/>
      <c r="E5098" s="68"/>
      <c r="F5098" s="68"/>
      <c r="G5098" s="68"/>
      <c r="H5098" s="68"/>
    </row>
    <row r="5099" spans="1:8" x14ac:dyDescent="0.3">
      <c r="A5099" s="68"/>
      <c r="B5099" s="68"/>
      <c r="C5099" s="68"/>
      <c r="D5099" s="68"/>
      <c r="E5099" s="68"/>
      <c r="F5099" s="68"/>
      <c r="G5099" s="68"/>
      <c r="H5099" s="68"/>
    </row>
    <row r="5100" spans="1:8" x14ac:dyDescent="0.3">
      <c r="A5100" s="68"/>
      <c r="B5100" s="68"/>
      <c r="C5100" s="68"/>
      <c r="D5100" s="68"/>
      <c r="E5100" s="68"/>
      <c r="F5100" s="68"/>
      <c r="G5100" s="68"/>
      <c r="H5100" s="68"/>
    </row>
    <row r="5101" spans="1:8" x14ac:dyDescent="0.3">
      <c r="A5101" s="68"/>
      <c r="B5101" s="68"/>
      <c r="C5101" s="68"/>
      <c r="D5101" s="68"/>
      <c r="E5101" s="68"/>
      <c r="F5101" s="68"/>
      <c r="G5101" s="68"/>
      <c r="H5101" s="68"/>
    </row>
    <row r="5102" spans="1:8" x14ac:dyDescent="0.3">
      <c r="A5102" s="68"/>
      <c r="B5102" s="68"/>
      <c r="C5102" s="68"/>
      <c r="D5102" s="68"/>
      <c r="E5102" s="68"/>
      <c r="F5102" s="68"/>
      <c r="G5102" s="68"/>
      <c r="H5102" s="68"/>
    </row>
    <row r="5103" spans="1:8" x14ac:dyDescent="0.3">
      <c r="A5103" s="68"/>
      <c r="B5103" s="68"/>
      <c r="C5103" s="68"/>
      <c r="D5103" s="68"/>
      <c r="E5103" s="68"/>
      <c r="F5103" s="68"/>
      <c r="G5103" s="68"/>
      <c r="H5103" s="68"/>
    </row>
    <row r="5104" spans="1:8" x14ac:dyDescent="0.3">
      <c r="A5104" s="68"/>
      <c r="B5104" s="68"/>
      <c r="C5104" s="68"/>
      <c r="D5104" s="68"/>
      <c r="E5104" s="68"/>
      <c r="F5104" s="68"/>
      <c r="G5104" s="68"/>
      <c r="H5104" s="68"/>
    </row>
    <row r="5105" spans="1:8" x14ac:dyDescent="0.3">
      <c r="A5105" s="68"/>
      <c r="B5105" s="68"/>
      <c r="C5105" s="68"/>
      <c r="D5105" s="68"/>
      <c r="E5105" s="68"/>
      <c r="F5105" s="68"/>
      <c r="G5105" s="68"/>
      <c r="H5105" s="68"/>
    </row>
    <row r="5106" spans="1:8" x14ac:dyDescent="0.3">
      <c r="A5106" s="68"/>
      <c r="B5106" s="68"/>
      <c r="C5106" s="68"/>
      <c r="D5106" s="68"/>
      <c r="E5106" s="68"/>
      <c r="F5106" s="68"/>
      <c r="G5106" s="68"/>
      <c r="H5106" s="68"/>
    </row>
    <row r="5107" spans="1:8" x14ac:dyDescent="0.3">
      <c r="A5107" s="68"/>
      <c r="B5107" s="68"/>
      <c r="C5107" s="68"/>
      <c r="D5107" s="68"/>
      <c r="E5107" s="68"/>
      <c r="F5107" s="68"/>
      <c r="G5107" s="68"/>
      <c r="H5107" s="68"/>
    </row>
    <row r="5108" spans="1:8" x14ac:dyDescent="0.3">
      <c r="A5108" s="68"/>
      <c r="B5108" s="68"/>
      <c r="C5108" s="68"/>
      <c r="D5108" s="68"/>
      <c r="E5108" s="68"/>
      <c r="F5108" s="68"/>
      <c r="G5108" s="68"/>
      <c r="H5108" s="68"/>
    </row>
    <row r="5109" spans="1:8" x14ac:dyDescent="0.3">
      <c r="A5109" s="68"/>
      <c r="B5109" s="68"/>
      <c r="C5109" s="68"/>
      <c r="D5109" s="68"/>
      <c r="E5109" s="68"/>
      <c r="F5109" s="68"/>
      <c r="G5109" s="68"/>
      <c r="H5109" s="68"/>
    </row>
    <row r="5110" spans="1:8" x14ac:dyDescent="0.3">
      <c r="A5110" s="68"/>
      <c r="B5110" s="68"/>
      <c r="C5110" s="68"/>
      <c r="D5110" s="68"/>
      <c r="E5110" s="68"/>
      <c r="F5110" s="68"/>
      <c r="G5110" s="68"/>
      <c r="H5110" s="68"/>
    </row>
    <row r="5111" spans="1:8" x14ac:dyDescent="0.3">
      <c r="A5111" s="68"/>
      <c r="B5111" s="68"/>
      <c r="C5111" s="68"/>
      <c r="D5111" s="68"/>
      <c r="E5111" s="68"/>
      <c r="F5111" s="68"/>
      <c r="G5111" s="68"/>
      <c r="H5111" s="68"/>
    </row>
    <row r="5112" spans="1:8" x14ac:dyDescent="0.3">
      <c r="A5112" s="68"/>
      <c r="B5112" s="68"/>
      <c r="C5112" s="68"/>
      <c r="D5112" s="68"/>
      <c r="E5112" s="68"/>
      <c r="F5112" s="68"/>
      <c r="G5112" s="68"/>
      <c r="H5112" s="68"/>
    </row>
    <row r="5113" spans="1:8" x14ac:dyDescent="0.3">
      <c r="A5113" s="68"/>
      <c r="B5113" s="68"/>
      <c r="C5113" s="68"/>
      <c r="D5113" s="68"/>
      <c r="E5113" s="68"/>
      <c r="F5113" s="68"/>
      <c r="G5113" s="68"/>
      <c r="H5113" s="68"/>
    </row>
    <row r="5114" spans="1:8" x14ac:dyDescent="0.3">
      <c r="A5114" s="68"/>
      <c r="B5114" s="68"/>
      <c r="C5114" s="68"/>
      <c r="D5114" s="68"/>
      <c r="E5114" s="68"/>
      <c r="F5114" s="68"/>
      <c r="G5114" s="68"/>
      <c r="H5114" s="68"/>
    </row>
    <row r="5115" spans="1:8" x14ac:dyDescent="0.3">
      <c r="A5115" s="68"/>
      <c r="B5115" s="68"/>
      <c r="C5115" s="68"/>
      <c r="D5115" s="68"/>
      <c r="E5115" s="68"/>
      <c r="F5115" s="68"/>
      <c r="G5115" s="68"/>
      <c r="H5115" s="68"/>
    </row>
    <row r="5116" spans="1:8" x14ac:dyDescent="0.3">
      <c r="A5116" s="68"/>
      <c r="B5116" s="68"/>
      <c r="C5116" s="68"/>
      <c r="D5116" s="68"/>
      <c r="E5116" s="68"/>
      <c r="F5116" s="68"/>
      <c r="G5116" s="68"/>
      <c r="H5116" s="68"/>
    </row>
    <row r="5117" spans="1:8" x14ac:dyDescent="0.3">
      <c r="A5117" s="68"/>
      <c r="B5117" s="68"/>
      <c r="C5117" s="68"/>
      <c r="D5117" s="68"/>
      <c r="E5117" s="68"/>
      <c r="F5117" s="68"/>
      <c r="G5117" s="68"/>
      <c r="H5117" s="68"/>
    </row>
    <row r="5118" spans="1:8" x14ac:dyDescent="0.3">
      <c r="A5118" s="68"/>
      <c r="B5118" s="68"/>
      <c r="C5118" s="68"/>
      <c r="D5118" s="68"/>
      <c r="E5118" s="68"/>
      <c r="F5118" s="68"/>
      <c r="G5118" s="68"/>
      <c r="H5118" s="68"/>
    </row>
    <row r="5119" spans="1:8" x14ac:dyDescent="0.3">
      <c r="A5119" s="68"/>
      <c r="B5119" s="68"/>
      <c r="C5119" s="68"/>
      <c r="D5119" s="68"/>
      <c r="E5119" s="68"/>
      <c r="F5119" s="68"/>
      <c r="G5119" s="68"/>
      <c r="H5119" s="68"/>
    </row>
    <row r="5120" spans="1:8" x14ac:dyDescent="0.3">
      <c r="A5120" s="68"/>
      <c r="B5120" s="68"/>
      <c r="C5120" s="68"/>
      <c r="D5120" s="68"/>
      <c r="E5120" s="68"/>
      <c r="F5120" s="68"/>
      <c r="G5120" s="68"/>
      <c r="H5120" s="68"/>
    </row>
    <row r="5121" spans="1:8" x14ac:dyDescent="0.3">
      <c r="A5121" s="68"/>
      <c r="B5121" s="68"/>
      <c r="C5121" s="68"/>
      <c r="D5121" s="68"/>
      <c r="E5121" s="68"/>
      <c r="F5121" s="68"/>
      <c r="G5121" s="68"/>
      <c r="H5121" s="68"/>
    </row>
    <row r="5122" spans="1:8" x14ac:dyDescent="0.3">
      <c r="A5122" s="68"/>
      <c r="B5122" s="68"/>
      <c r="C5122" s="68"/>
      <c r="D5122" s="68"/>
      <c r="E5122" s="68"/>
      <c r="F5122" s="68"/>
      <c r="G5122" s="68"/>
      <c r="H5122" s="68"/>
    </row>
    <row r="5123" spans="1:8" x14ac:dyDescent="0.3">
      <c r="A5123" s="68"/>
      <c r="B5123" s="68"/>
      <c r="C5123" s="68"/>
      <c r="D5123" s="68"/>
      <c r="E5123" s="68"/>
      <c r="F5123" s="68"/>
      <c r="G5123" s="68"/>
      <c r="H5123" s="68"/>
    </row>
    <row r="5124" spans="1:8" x14ac:dyDescent="0.3">
      <c r="A5124" s="68"/>
      <c r="B5124" s="68"/>
      <c r="C5124" s="68"/>
      <c r="D5124" s="68"/>
      <c r="E5124" s="68"/>
      <c r="F5124" s="68"/>
      <c r="G5124" s="68"/>
      <c r="H5124" s="68"/>
    </row>
    <row r="5125" spans="1:8" x14ac:dyDescent="0.3">
      <c r="A5125" s="68"/>
      <c r="B5125" s="68"/>
      <c r="C5125" s="68"/>
      <c r="D5125" s="68"/>
      <c r="E5125" s="68"/>
      <c r="F5125" s="68"/>
      <c r="G5125" s="68"/>
      <c r="H5125" s="68"/>
    </row>
    <row r="5126" spans="1:8" x14ac:dyDescent="0.3">
      <c r="A5126" s="68"/>
      <c r="B5126" s="68"/>
      <c r="C5126" s="68"/>
      <c r="D5126" s="68"/>
      <c r="E5126" s="68"/>
      <c r="F5126" s="68"/>
      <c r="G5126" s="68"/>
      <c r="H5126" s="68"/>
    </row>
    <row r="5127" spans="1:8" x14ac:dyDescent="0.3">
      <c r="A5127" s="68"/>
      <c r="B5127" s="68"/>
      <c r="C5127" s="68"/>
      <c r="D5127" s="68"/>
      <c r="E5127" s="68"/>
      <c r="F5127" s="68"/>
      <c r="G5127" s="68"/>
      <c r="H5127" s="68"/>
    </row>
    <row r="5128" spans="1:8" x14ac:dyDescent="0.3">
      <c r="A5128" s="68"/>
      <c r="B5128" s="68"/>
      <c r="C5128" s="68"/>
      <c r="D5128" s="68"/>
      <c r="E5128" s="68"/>
      <c r="F5128" s="68"/>
      <c r="G5128" s="68"/>
      <c r="H5128" s="68"/>
    </row>
    <row r="5129" spans="1:8" x14ac:dyDescent="0.3">
      <c r="A5129" s="68"/>
      <c r="B5129" s="68"/>
      <c r="C5129" s="68"/>
      <c r="D5129" s="68"/>
      <c r="E5129" s="68"/>
      <c r="F5129" s="68"/>
      <c r="G5129" s="68"/>
      <c r="H5129" s="68"/>
    </row>
    <row r="5130" spans="1:8" x14ac:dyDescent="0.3">
      <c r="A5130" s="68"/>
      <c r="B5130" s="68"/>
      <c r="C5130" s="68"/>
      <c r="D5130" s="68"/>
      <c r="E5130" s="68"/>
      <c r="F5130" s="68"/>
      <c r="G5130" s="68"/>
      <c r="H5130" s="68"/>
    </row>
    <row r="5131" spans="1:8" x14ac:dyDescent="0.3">
      <c r="A5131" s="68"/>
      <c r="B5131" s="68"/>
      <c r="C5131" s="68"/>
      <c r="D5131" s="68"/>
      <c r="E5131" s="68"/>
      <c r="F5131" s="68"/>
      <c r="G5131" s="68"/>
      <c r="H5131" s="68"/>
    </row>
    <row r="5132" spans="1:8" x14ac:dyDescent="0.3">
      <c r="A5132" s="68"/>
      <c r="B5132" s="68"/>
      <c r="C5132" s="68"/>
      <c r="D5132" s="68"/>
      <c r="E5132" s="68"/>
      <c r="F5132" s="68"/>
      <c r="G5132" s="68"/>
      <c r="H5132" s="68"/>
    </row>
    <row r="5133" spans="1:8" x14ac:dyDescent="0.3">
      <c r="A5133" s="68"/>
      <c r="B5133" s="68"/>
      <c r="C5133" s="68"/>
      <c r="D5133" s="68"/>
      <c r="E5133" s="68"/>
      <c r="F5133" s="68"/>
      <c r="G5133" s="68"/>
      <c r="H5133" s="68"/>
    </row>
    <row r="5134" spans="1:8" x14ac:dyDescent="0.3">
      <c r="A5134" s="68"/>
      <c r="B5134" s="68"/>
      <c r="C5134" s="68"/>
      <c r="D5134" s="68"/>
      <c r="E5134" s="68"/>
      <c r="F5134" s="68"/>
      <c r="G5134" s="68"/>
      <c r="H5134" s="68"/>
    </row>
    <row r="5135" spans="1:8" x14ac:dyDescent="0.3">
      <c r="A5135" s="68"/>
      <c r="B5135" s="68"/>
      <c r="C5135" s="68"/>
      <c r="D5135" s="68"/>
      <c r="E5135" s="68"/>
      <c r="F5135" s="68"/>
      <c r="G5135" s="68"/>
      <c r="H5135" s="68"/>
    </row>
    <row r="5136" spans="1:8" x14ac:dyDescent="0.3">
      <c r="A5136" s="68"/>
      <c r="B5136" s="68"/>
      <c r="C5136" s="68"/>
      <c r="D5136" s="68"/>
      <c r="E5136" s="68"/>
      <c r="F5136" s="68"/>
      <c r="G5136" s="68"/>
      <c r="H5136" s="68"/>
    </row>
    <row r="5137" spans="1:8" x14ac:dyDescent="0.3">
      <c r="A5137" s="68"/>
      <c r="B5137" s="68"/>
      <c r="C5137" s="68"/>
      <c r="D5137" s="68"/>
      <c r="E5137" s="68"/>
      <c r="F5137" s="68"/>
      <c r="G5137" s="68"/>
      <c r="H5137" s="68"/>
    </row>
    <row r="5138" spans="1:8" x14ac:dyDescent="0.3">
      <c r="A5138" s="68"/>
      <c r="B5138" s="68"/>
      <c r="C5138" s="68"/>
      <c r="D5138" s="68"/>
      <c r="E5138" s="68"/>
      <c r="F5138" s="68"/>
      <c r="G5138" s="68"/>
      <c r="H5138" s="68"/>
    </row>
    <row r="5139" spans="1:8" x14ac:dyDescent="0.3">
      <c r="A5139" s="68"/>
      <c r="B5139" s="68"/>
      <c r="C5139" s="68"/>
      <c r="D5139" s="68"/>
      <c r="E5139" s="68"/>
      <c r="F5139" s="68"/>
      <c r="G5139" s="68"/>
      <c r="H5139" s="68"/>
    </row>
    <row r="5140" spans="1:8" x14ac:dyDescent="0.3">
      <c r="A5140" s="68"/>
      <c r="B5140" s="68"/>
      <c r="C5140" s="68"/>
      <c r="D5140" s="68"/>
      <c r="E5140" s="68"/>
      <c r="F5140" s="68"/>
      <c r="G5140" s="68"/>
      <c r="H5140" s="68"/>
    </row>
    <row r="5141" spans="1:8" x14ac:dyDescent="0.3">
      <c r="A5141" s="68"/>
      <c r="B5141" s="68"/>
      <c r="C5141" s="68"/>
      <c r="D5141" s="68"/>
      <c r="E5141" s="68"/>
      <c r="F5141" s="68"/>
      <c r="G5141" s="68"/>
      <c r="H5141" s="68"/>
    </row>
    <row r="5142" spans="1:8" x14ac:dyDescent="0.3">
      <c r="A5142" s="68"/>
      <c r="B5142" s="68"/>
      <c r="C5142" s="68"/>
      <c r="D5142" s="68"/>
      <c r="E5142" s="68"/>
      <c r="F5142" s="68"/>
      <c r="G5142" s="68"/>
      <c r="H5142" s="68"/>
    </row>
    <row r="5143" spans="1:8" x14ac:dyDescent="0.3">
      <c r="A5143" s="68"/>
      <c r="B5143" s="68"/>
      <c r="C5143" s="68"/>
      <c r="D5143" s="68"/>
      <c r="E5143" s="68"/>
      <c r="F5143" s="68"/>
      <c r="G5143" s="68"/>
      <c r="H5143" s="68"/>
    </row>
    <row r="5144" spans="1:8" x14ac:dyDescent="0.3">
      <c r="A5144" s="68"/>
      <c r="B5144" s="68"/>
      <c r="C5144" s="68"/>
      <c r="D5144" s="68"/>
      <c r="E5144" s="68"/>
      <c r="F5144" s="68"/>
      <c r="G5144" s="68"/>
      <c r="H5144" s="68"/>
    </row>
    <row r="5145" spans="1:8" x14ac:dyDescent="0.3">
      <c r="A5145" s="68"/>
      <c r="B5145" s="68"/>
      <c r="C5145" s="68"/>
      <c r="D5145" s="68"/>
      <c r="E5145" s="68"/>
      <c r="F5145" s="68"/>
      <c r="G5145" s="68"/>
      <c r="H5145" s="68"/>
    </row>
    <row r="5146" spans="1:8" x14ac:dyDescent="0.3">
      <c r="A5146" s="68"/>
      <c r="B5146" s="68"/>
      <c r="C5146" s="68"/>
      <c r="D5146" s="68"/>
      <c r="E5146" s="68"/>
      <c r="F5146" s="68"/>
      <c r="G5146" s="68"/>
      <c r="H5146" s="68"/>
    </row>
    <row r="5147" spans="1:8" x14ac:dyDescent="0.3">
      <c r="A5147" s="68"/>
      <c r="B5147" s="68"/>
      <c r="C5147" s="68"/>
      <c r="D5147" s="68"/>
      <c r="E5147" s="68"/>
      <c r="F5147" s="68"/>
      <c r="G5147" s="68"/>
      <c r="H5147" s="68"/>
    </row>
    <row r="5148" spans="1:8" x14ac:dyDescent="0.3">
      <c r="A5148" s="68"/>
      <c r="B5148" s="68"/>
      <c r="C5148" s="68"/>
      <c r="D5148" s="68"/>
      <c r="E5148" s="68"/>
      <c r="F5148" s="68"/>
      <c r="G5148" s="68"/>
      <c r="H5148" s="68"/>
    </row>
    <row r="5149" spans="1:8" x14ac:dyDescent="0.3">
      <c r="A5149" s="68"/>
      <c r="B5149" s="68"/>
      <c r="C5149" s="68"/>
      <c r="D5149" s="68"/>
      <c r="E5149" s="68"/>
      <c r="F5149" s="68"/>
      <c r="G5149" s="68"/>
      <c r="H5149" s="68"/>
    </row>
    <row r="5150" spans="1:8" x14ac:dyDescent="0.3">
      <c r="A5150" s="68"/>
      <c r="B5150" s="68"/>
      <c r="C5150" s="68"/>
      <c r="D5150" s="68"/>
      <c r="E5150" s="68"/>
      <c r="F5150" s="68"/>
      <c r="G5150" s="68"/>
      <c r="H5150" s="68"/>
    </row>
    <row r="5151" spans="1:8" x14ac:dyDescent="0.3">
      <c r="A5151" s="68"/>
      <c r="B5151" s="68"/>
      <c r="C5151" s="68"/>
      <c r="D5151" s="68"/>
      <c r="E5151" s="68"/>
      <c r="F5151" s="68"/>
      <c r="G5151" s="68"/>
      <c r="H5151" s="68"/>
    </row>
    <row r="5152" spans="1:8" x14ac:dyDescent="0.3">
      <c r="A5152" s="68"/>
      <c r="B5152" s="68"/>
      <c r="C5152" s="68"/>
      <c r="D5152" s="68"/>
      <c r="E5152" s="68"/>
      <c r="F5152" s="68"/>
      <c r="G5152" s="68"/>
      <c r="H5152" s="68"/>
    </row>
    <row r="5153" spans="1:8" x14ac:dyDescent="0.3">
      <c r="A5153" s="68"/>
      <c r="B5153" s="68"/>
      <c r="C5153" s="68"/>
      <c r="D5153" s="68"/>
      <c r="E5153" s="68"/>
      <c r="F5153" s="68"/>
      <c r="G5153" s="68"/>
      <c r="H5153" s="68"/>
    </row>
    <row r="5154" spans="1:8" x14ac:dyDescent="0.3">
      <c r="A5154" s="68"/>
      <c r="B5154" s="68"/>
      <c r="C5154" s="68"/>
      <c r="D5154" s="68"/>
      <c r="E5154" s="68"/>
      <c r="F5154" s="68"/>
      <c r="G5154" s="68"/>
      <c r="H5154" s="68"/>
    </row>
    <row r="5155" spans="1:8" x14ac:dyDescent="0.3">
      <c r="A5155" s="68"/>
      <c r="B5155" s="68"/>
      <c r="C5155" s="68"/>
      <c r="D5155" s="68"/>
      <c r="E5155" s="68"/>
      <c r="F5155" s="68"/>
      <c r="G5155" s="68"/>
      <c r="H5155" s="68"/>
    </row>
    <row r="5156" spans="1:8" x14ac:dyDescent="0.3">
      <c r="A5156" s="68"/>
      <c r="B5156" s="68"/>
      <c r="C5156" s="68"/>
      <c r="D5156" s="68"/>
      <c r="E5156" s="68"/>
      <c r="F5156" s="68"/>
      <c r="G5156" s="68"/>
      <c r="H5156" s="68"/>
    </row>
    <row r="5157" spans="1:8" x14ac:dyDescent="0.3">
      <c r="A5157" s="68"/>
      <c r="B5157" s="68"/>
      <c r="C5157" s="68"/>
      <c r="D5157" s="68"/>
      <c r="E5157" s="68"/>
      <c r="F5157" s="68"/>
      <c r="G5157" s="68"/>
      <c r="H5157" s="68"/>
    </row>
    <row r="5158" spans="1:8" x14ac:dyDescent="0.3">
      <c r="A5158" s="68"/>
      <c r="B5158" s="68"/>
      <c r="C5158" s="68"/>
      <c r="D5158" s="68"/>
      <c r="E5158" s="68"/>
      <c r="F5158" s="68"/>
      <c r="G5158" s="68"/>
      <c r="H5158" s="68"/>
    </row>
    <row r="5159" spans="1:8" x14ac:dyDescent="0.3">
      <c r="A5159" s="68"/>
      <c r="B5159" s="68"/>
      <c r="C5159" s="68"/>
      <c r="D5159" s="68"/>
      <c r="E5159" s="68"/>
      <c r="F5159" s="68"/>
      <c r="G5159" s="68"/>
      <c r="H5159" s="68"/>
    </row>
    <row r="5160" spans="1:8" x14ac:dyDescent="0.3">
      <c r="A5160" s="68"/>
      <c r="B5160" s="68"/>
      <c r="C5160" s="68"/>
      <c r="D5160" s="68"/>
      <c r="E5160" s="68"/>
      <c r="F5160" s="68"/>
      <c r="G5160" s="68"/>
      <c r="H5160" s="68"/>
    </row>
    <row r="5161" spans="1:8" x14ac:dyDescent="0.3">
      <c r="A5161" s="68"/>
      <c r="B5161" s="68"/>
      <c r="C5161" s="68"/>
      <c r="D5161" s="68"/>
      <c r="E5161" s="68"/>
      <c r="F5161" s="68"/>
      <c r="G5161" s="68"/>
      <c r="H5161" s="68"/>
    </row>
    <row r="5162" spans="1:8" x14ac:dyDescent="0.3">
      <c r="A5162" s="68"/>
      <c r="B5162" s="68"/>
      <c r="C5162" s="68"/>
      <c r="D5162" s="68"/>
      <c r="E5162" s="68"/>
      <c r="F5162" s="68"/>
      <c r="G5162" s="68"/>
      <c r="H5162" s="68"/>
    </row>
    <row r="5163" spans="1:8" x14ac:dyDescent="0.3">
      <c r="A5163" s="68"/>
      <c r="B5163" s="68"/>
      <c r="C5163" s="68"/>
      <c r="D5163" s="68"/>
      <c r="E5163" s="68"/>
      <c r="F5163" s="68"/>
      <c r="G5163" s="68"/>
      <c r="H5163" s="68"/>
    </row>
    <row r="5164" spans="1:8" x14ac:dyDescent="0.3">
      <c r="A5164" s="68"/>
      <c r="B5164" s="68"/>
      <c r="C5164" s="68"/>
      <c r="D5164" s="68"/>
      <c r="E5164" s="68"/>
      <c r="F5164" s="68"/>
      <c r="G5164" s="68"/>
      <c r="H5164" s="68"/>
    </row>
    <row r="5165" spans="1:8" x14ac:dyDescent="0.3">
      <c r="A5165" s="68"/>
      <c r="B5165" s="68"/>
      <c r="C5165" s="68"/>
      <c r="D5165" s="68"/>
      <c r="E5165" s="68"/>
      <c r="F5165" s="68"/>
      <c r="G5165" s="68"/>
      <c r="H5165" s="68"/>
    </row>
    <row r="5166" spans="1:8" x14ac:dyDescent="0.3">
      <c r="A5166" s="68"/>
      <c r="B5166" s="68"/>
      <c r="C5166" s="68"/>
      <c r="D5166" s="68"/>
      <c r="E5166" s="68"/>
      <c r="F5166" s="68"/>
      <c r="G5166" s="68"/>
      <c r="H5166" s="68"/>
    </row>
    <row r="5167" spans="1:8" x14ac:dyDescent="0.3">
      <c r="A5167" s="68"/>
      <c r="B5167" s="68"/>
      <c r="C5167" s="68"/>
      <c r="D5167" s="68"/>
      <c r="E5167" s="68"/>
      <c r="F5167" s="68"/>
      <c r="G5167" s="68"/>
      <c r="H5167" s="68"/>
    </row>
    <row r="5168" spans="1:8" x14ac:dyDescent="0.3">
      <c r="A5168" s="68"/>
      <c r="B5168" s="68"/>
      <c r="C5168" s="68"/>
      <c r="D5168" s="68"/>
      <c r="E5168" s="68"/>
      <c r="F5168" s="68"/>
      <c r="G5168" s="68"/>
      <c r="H5168" s="68"/>
    </row>
    <row r="5169" spans="1:8" x14ac:dyDescent="0.3">
      <c r="A5169" s="68"/>
      <c r="B5169" s="68"/>
      <c r="C5169" s="68"/>
      <c r="D5169" s="68"/>
      <c r="E5169" s="68"/>
      <c r="F5169" s="68"/>
      <c r="G5169" s="68"/>
      <c r="H5169" s="68"/>
    </row>
    <row r="5170" spans="1:8" x14ac:dyDescent="0.3">
      <c r="A5170" s="68"/>
      <c r="B5170" s="68"/>
      <c r="C5170" s="68"/>
      <c r="D5170" s="68"/>
      <c r="E5170" s="68"/>
      <c r="F5170" s="68"/>
      <c r="G5170" s="68"/>
      <c r="H5170" s="68"/>
    </row>
    <row r="5171" spans="1:8" x14ac:dyDescent="0.3">
      <c r="A5171" s="68"/>
      <c r="B5171" s="68"/>
      <c r="C5171" s="68"/>
      <c r="D5171" s="68"/>
      <c r="E5171" s="68"/>
      <c r="F5171" s="68"/>
      <c r="G5171" s="68"/>
      <c r="H5171" s="68"/>
    </row>
    <row r="5172" spans="1:8" x14ac:dyDescent="0.3">
      <c r="A5172" s="68"/>
      <c r="B5172" s="68"/>
      <c r="C5172" s="68"/>
      <c r="D5172" s="68"/>
      <c r="E5172" s="68"/>
      <c r="F5172" s="68"/>
      <c r="G5172" s="68"/>
      <c r="H5172" s="68"/>
    </row>
    <row r="5173" spans="1:8" x14ac:dyDescent="0.3">
      <c r="A5173" s="68"/>
      <c r="B5173" s="68"/>
      <c r="C5173" s="68"/>
      <c r="D5173" s="68"/>
      <c r="E5173" s="68"/>
      <c r="F5173" s="68"/>
      <c r="G5173" s="68"/>
      <c r="H5173" s="68"/>
    </row>
    <row r="5174" spans="1:8" x14ac:dyDescent="0.3">
      <c r="A5174" s="68"/>
      <c r="B5174" s="68"/>
      <c r="C5174" s="68"/>
      <c r="D5174" s="68"/>
      <c r="E5174" s="68"/>
      <c r="F5174" s="68"/>
      <c r="G5174" s="68"/>
      <c r="H5174" s="68"/>
    </row>
    <row r="5175" spans="1:8" x14ac:dyDescent="0.3">
      <c r="A5175" s="68"/>
      <c r="B5175" s="68"/>
      <c r="C5175" s="68"/>
      <c r="D5175" s="68"/>
      <c r="E5175" s="68"/>
      <c r="F5175" s="68"/>
      <c r="G5175" s="68"/>
      <c r="H5175" s="68"/>
    </row>
    <row r="5176" spans="1:8" x14ac:dyDescent="0.3">
      <c r="A5176" s="68"/>
      <c r="B5176" s="68"/>
      <c r="C5176" s="68"/>
      <c r="D5176" s="68"/>
      <c r="E5176" s="68"/>
      <c r="F5176" s="68"/>
      <c r="G5176" s="68"/>
      <c r="H5176" s="68"/>
    </row>
    <row r="5177" spans="1:8" x14ac:dyDescent="0.3">
      <c r="A5177" s="68"/>
      <c r="B5177" s="68"/>
      <c r="C5177" s="68"/>
      <c r="D5177" s="68"/>
      <c r="E5177" s="68"/>
      <c r="F5177" s="68"/>
      <c r="G5177" s="68"/>
      <c r="H5177" s="68"/>
    </row>
    <row r="5178" spans="1:8" x14ac:dyDescent="0.3">
      <c r="A5178" s="68"/>
      <c r="B5178" s="68"/>
      <c r="C5178" s="68"/>
      <c r="D5178" s="68"/>
      <c r="E5178" s="68"/>
      <c r="F5178" s="68"/>
      <c r="G5178" s="68"/>
      <c r="H5178" s="68"/>
    </row>
    <row r="5179" spans="1:8" x14ac:dyDescent="0.3">
      <c r="A5179" s="68"/>
      <c r="B5179" s="68"/>
      <c r="C5179" s="68"/>
      <c r="D5179" s="68"/>
      <c r="E5179" s="68"/>
      <c r="F5179" s="68"/>
      <c r="G5179" s="68"/>
      <c r="H5179" s="68"/>
    </row>
    <row r="5180" spans="1:8" x14ac:dyDescent="0.3">
      <c r="A5180" s="68"/>
      <c r="B5180" s="68"/>
      <c r="C5180" s="68"/>
      <c r="D5180" s="68"/>
      <c r="E5180" s="68"/>
      <c r="F5180" s="68"/>
      <c r="G5180" s="68"/>
      <c r="H5180" s="68"/>
    </row>
    <row r="5181" spans="1:8" x14ac:dyDescent="0.3">
      <c r="A5181" s="68"/>
      <c r="B5181" s="68"/>
      <c r="C5181" s="68"/>
      <c r="D5181" s="68"/>
      <c r="E5181" s="68"/>
      <c r="F5181" s="68"/>
      <c r="G5181" s="68"/>
      <c r="H5181" s="68"/>
    </row>
    <row r="5182" spans="1:8" x14ac:dyDescent="0.3">
      <c r="A5182" s="68"/>
      <c r="B5182" s="68"/>
      <c r="C5182" s="68"/>
      <c r="D5182" s="68"/>
      <c r="E5182" s="68"/>
      <c r="F5182" s="68"/>
      <c r="G5182" s="68"/>
      <c r="H5182" s="68"/>
    </row>
    <row r="5183" spans="1:8" x14ac:dyDescent="0.3">
      <c r="A5183" s="68"/>
      <c r="B5183" s="68"/>
      <c r="C5183" s="68"/>
      <c r="D5183" s="68"/>
      <c r="E5183" s="68"/>
      <c r="F5183" s="68"/>
      <c r="G5183" s="68"/>
      <c r="H5183" s="68"/>
    </row>
    <row r="5184" spans="1:8" x14ac:dyDescent="0.3">
      <c r="A5184" s="68"/>
      <c r="B5184" s="68"/>
      <c r="C5184" s="68"/>
      <c r="D5184" s="68"/>
      <c r="E5184" s="68"/>
      <c r="F5184" s="68"/>
      <c r="G5184" s="68"/>
      <c r="H5184" s="68"/>
    </row>
    <row r="5185" spans="1:8" x14ac:dyDescent="0.3">
      <c r="A5185" s="68"/>
      <c r="B5185" s="68"/>
      <c r="C5185" s="68"/>
      <c r="D5185" s="68"/>
      <c r="E5185" s="68"/>
      <c r="F5185" s="68"/>
      <c r="G5185" s="68"/>
      <c r="H5185" s="68"/>
    </row>
    <row r="5186" spans="1:8" x14ac:dyDescent="0.3">
      <c r="A5186" s="68"/>
      <c r="B5186" s="68"/>
      <c r="C5186" s="68"/>
      <c r="D5186" s="68"/>
      <c r="E5186" s="68"/>
      <c r="F5186" s="68"/>
      <c r="G5186" s="68"/>
      <c r="H5186" s="68"/>
    </row>
    <row r="5187" spans="1:8" x14ac:dyDescent="0.3">
      <c r="A5187" s="68"/>
      <c r="B5187" s="68"/>
      <c r="C5187" s="68"/>
      <c r="D5187" s="68"/>
      <c r="E5187" s="68"/>
      <c r="F5187" s="68"/>
      <c r="G5187" s="68"/>
      <c r="H5187" s="68"/>
    </row>
    <row r="5188" spans="1:8" x14ac:dyDescent="0.3">
      <c r="A5188" s="68"/>
      <c r="B5188" s="68"/>
      <c r="C5188" s="68"/>
      <c r="D5188" s="68"/>
      <c r="E5188" s="68"/>
      <c r="F5188" s="68"/>
      <c r="G5188" s="68"/>
      <c r="H5188" s="68"/>
    </row>
    <row r="5189" spans="1:8" x14ac:dyDescent="0.3">
      <c r="A5189" s="68"/>
      <c r="B5189" s="68"/>
      <c r="C5189" s="68"/>
      <c r="D5189" s="68"/>
      <c r="E5189" s="68"/>
      <c r="F5189" s="68"/>
      <c r="G5189" s="68"/>
      <c r="H5189" s="68"/>
    </row>
    <row r="5190" spans="1:8" x14ac:dyDescent="0.3">
      <c r="A5190" s="68"/>
      <c r="B5190" s="68"/>
      <c r="C5190" s="68"/>
      <c r="D5190" s="68"/>
      <c r="E5190" s="68"/>
      <c r="F5190" s="68"/>
      <c r="G5190" s="68"/>
      <c r="H5190" s="68"/>
    </row>
    <row r="5191" spans="1:8" x14ac:dyDescent="0.3">
      <c r="A5191" s="68"/>
      <c r="B5191" s="68"/>
      <c r="C5191" s="68"/>
      <c r="D5191" s="68"/>
      <c r="E5191" s="68"/>
      <c r="F5191" s="68"/>
      <c r="G5191" s="68"/>
      <c r="H5191" s="68"/>
    </row>
    <row r="5192" spans="1:8" x14ac:dyDescent="0.3">
      <c r="A5192" s="68"/>
      <c r="B5192" s="68"/>
      <c r="C5192" s="68"/>
      <c r="D5192" s="68"/>
      <c r="E5192" s="68"/>
      <c r="F5192" s="68"/>
      <c r="G5192" s="68"/>
      <c r="H5192" s="68"/>
    </row>
    <row r="5193" spans="1:8" x14ac:dyDescent="0.3">
      <c r="A5193" s="68"/>
      <c r="B5193" s="68"/>
      <c r="C5193" s="68"/>
      <c r="D5193" s="68"/>
      <c r="E5193" s="68"/>
      <c r="F5193" s="68"/>
      <c r="G5193" s="68"/>
      <c r="H5193" s="68"/>
    </row>
    <row r="5194" spans="1:8" x14ac:dyDescent="0.3">
      <c r="A5194" s="68"/>
      <c r="B5194" s="68"/>
      <c r="C5194" s="68"/>
      <c r="D5194" s="68"/>
      <c r="E5194" s="68"/>
      <c r="F5194" s="68"/>
      <c r="G5194" s="68"/>
      <c r="H5194" s="68"/>
    </row>
    <row r="5195" spans="1:8" x14ac:dyDescent="0.3">
      <c r="A5195" s="68"/>
      <c r="B5195" s="68"/>
      <c r="C5195" s="68"/>
      <c r="D5195" s="68"/>
      <c r="E5195" s="68"/>
      <c r="F5195" s="68"/>
      <c r="G5195" s="68"/>
      <c r="H5195" s="68"/>
    </row>
    <row r="5196" spans="1:8" x14ac:dyDescent="0.3">
      <c r="A5196" s="68"/>
      <c r="B5196" s="68"/>
      <c r="C5196" s="68"/>
      <c r="D5196" s="68"/>
      <c r="E5196" s="68"/>
      <c r="F5196" s="68"/>
      <c r="G5196" s="68"/>
      <c r="H5196" s="68"/>
    </row>
    <row r="5197" spans="1:8" x14ac:dyDescent="0.3">
      <c r="A5197" s="68"/>
      <c r="B5197" s="68"/>
      <c r="C5197" s="68"/>
      <c r="D5197" s="68"/>
      <c r="E5197" s="68"/>
      <c r="F5197" s="68"/>
      <c r="G5197" s="68"/>
      <c r="H5197" s="68"/>
    </row>
    <row r="5198" spans="1:8" x14ac:dyDescent="0.3">
      <c r="A5198" s="68"/>
      <c r="B5198" s="68"/>
      <c r="C5198" s="68"/>
      <c r="D5198" s="68"/>
      <c r="E5198" s="68"/>
      <c r="F5198" s="68"/>
      <c r="G5198" s="68"/>
      <c r="H5198" s="68"/>
    </row>
    <row r="5199" spans="1:8" x14ac:dyDescent="0.3">
      <c r="A5199" s="68"/>
      <c r="B5199" s="68"/>
      <c r="C5199" s="68"/>
      <c r="D5199" s="68"/>
      <c r="E5199" s="68"/>
      <c r="F5199" s="68"/>
      <c r="G5199" s="68"/>
      <c r="H5199" s="68"/>
    </row>
    <row r="5200" spans="1:8" x14ac:dyDescent="0.3">
      <c r="A5200" s="68"/>
      <c r="B5200" s="68"/>
      <c r="C5200" s="68"/>
      <c r="D5200" s="68"/>
      <c r="E5200" s="68"/>
      <c r="F5200" s="68"/>
      <c r="G5200" s="68"/>
      <c r="H5200" s="68"/>
    </row>
    <row r="5201" spans="1:8" x14ac:dyDescent="0.3">
      <c r="A5201" s="68"/>
      <c r="B5201" s="68"/>
      <c r="C5201" s="68"/>
      <c r="D5201" s="68"/>
      <c r="E5201" s="68"/>
      <c r="F5201" s="68"/>
      <c r="G5201" s="68"/>
      <c r="H5201" s="68"/>
    </row>
    <row r="5202" spans="1:8" x14ac:dyDescent="0.3">
      <c r="A5202" s="68"/>
      <c r="B5202" s="68"/>
      <c r="C5202" s="68"/>
      <c r="D5202" s="68"/>
      <c r="E5202" s="68"/>
      <c r="F5202" s="68"/>
      <c r="G5202" s="68"/>
      <c r="H5202" s="68"/>
    </row>
    <row r="5203" spans="1:8" x14ac:dyDescent="0.3">
      <c r="A5203" s="68"/>
      <c r="B5203" s="68"/>
      <c r="C5203" s="68"/>
      <c r="D5203" s="68"/>
      <c r="E5203" s="68"/>
      <c r="F5203" s="68"/>
      <c r="G5203" s="68"/>
      <c r="H5203" s="68"/>
    </row>
    <row r="5204" spans="1:8" x14ac:dyDescent="0.3">
      <c r="A5204" s="68"/>
      <c r="B5204" s="68"/>
      <c r="C5204" s="68"/>
      <c r="D5204" s="68"/>
      <c r="E5204" s="68"/>
      <c r="F5204" s="68"/>
      <c r="G5204" s="68"/>
      <c r="H5204" s="68"/>
    </row>
    <row r="5205" spans="1:8" x14ac:dyDescent="0.3">
      <c r="A5205" s="68"/>
      <c r="B5205" s="68"/>
      <c r="C5205" s="68"/>
      <c r="D5205" s="68"/>
      <c r="E5205" s="68"/>
      <c r="F5205" s="68"/>
      <c r="G5205" s="68"/>
      <c r="H5205" s="68"/>
    </row>
    <row r="5206" spans="1:8" x14ac:dyDescent="0.3">
      <c r="A5206" s="68"/>
      <c r="B5206" s="68"/>
      <c r="C5206" s="68"/>
      <c r="D5206" s="68"/>
      <c r="E5206" s="68"/>
      <c r="F5206" s="68"/>
      <c r="G5206" s="68"/>
      <c r="H5206" s="68"/>
    </row>
    <row r="5207" spans="1:8" x14ac:dyDescent="0.3">
      <c r="A5207" s="68"/>
      <c r="B5207" s="68"/>
      <c r="C5207" s="68"/>
      <c r="D5207" s="68"/>
      <c r="E5207" s="68"/>
      <c r="F5207" s="68"/>
      <c r="G5207" s="68"/>
      <c r="H5207" s="68"/>
    </row>
    <row r="5208" spans="1:8" x14ac:dyDescent="0.3">
      <c r="A5208" s="68"/>
      <c r="B5208" s="68"/>
      <c r="C5208" s="68"/>
      <c r="D5208" s="68"/>
      <c r="E5208" s="68"/>
      <c r="F5208" s="68"/>
      <c r="G5208" s="68"/>
      <c r="H5208" s="68"/>
    </row>
    <row r="5209" spans="1:8" x14ac:dyDescent="0.3">
      <c r="A5209" s="68"/>
      <c r="B5209" s="68"/>
      <c r="C5209" s="68"/>
      <c r="D5209" s="68"/>
      <c r="E5209" s="68"/>
      <c r="F5209" s="68"/>
      <c r="G5209" s="68"/>
      <c r="H5209" s="68"/>
    </row>
    <row r="5210" spans="1:8" x14ac:dyDescent="0.3">
      <c r="A5210" s="68"/>
      <c r="B5210" s="68"/>
      <c r="C5210" s="68"/>
      <c r="D5210" s="68"/>
      <c r="E5210" s="68"/>
      <c r="F5210" s="68"/>
      <c r="G5210" s="68"/>
      <c r="H5210" s="68"/>
    </row>
    <row r="5211" spans="1:8" x14ac:dyDescent="0.3">
      <c r="A5211" s="68"/>
      <c r="B5211" s="68"/>
      <c r="C5211" s="68"/>
      <c r="D5211" s="68"/>
      <c r="E5211" s="68"/>
      <c r="F5211" s="68"/>
      <c r="G5211" s="68"/>
      <c r="H5211" s="68"/>
    </row>
    <row r="5212" spans="1:8" x14ac:dyDescent="0.3">
      <c r="A5212" s="68"/>
      <c r="B5212" s="68"/>
      <c r="C5212" s="68"/>
      <c r="D5212" s="68"/>
      <c r="E5212" s="68"/>
      <c r="F5212" s="68"/>
      <c r="G5212" s="68"/>
      <c r="H5212" s="68"/>
    </row>
    <row r="5213" spans="1:8" x14ac:dyDescent="0.3">
      <c r="A5213" s="68"/>
      <c r="B5213" s="68"/>
      <c r="C5213" s="68"/>
      <c r="D5213" s="68"/>
      <c r="E5213" s="68"/>
      <c r="F5213" s="68"/>
      <c r="G5213" s="68"/>
      <c r="H5213" s="68"/>
    </row>
    <row r="5214" spans="1:8" x14ac:dyDescent="0.3">
      <c r="A5214" s="68"/>
      <c r="B5214" s="68"/>
      <c r="C5214" s="68"/>
      <c r="D5214" s="68"/>
      <c r="E5214" s="68"/>
      <c r="F5214" s="68"/>
      <c r="G5214" s="68"/>
      <c r="H5214" s="68"/>
    </row>
    <row r="5215" spans="1:8" x14ac:dyDescent="0.3">
      <c r="A5215" s="68"/>
      <c r="B5215" s="68"/>
      <c r="C5215" s="68"/>
      <c r="D5215" s="68"/>
      <c r="E5215" s="68"/>
      <c r="F5215" s="68"/>
      <c r="G5215" s="68"/>
      <c r="H5215" s="68"/>
    </row>
    <row r="5216" spans="1:8" x14ac:dyDescent="0.3">
      <c r="A5216" s="68"/>
      <c r="B5216" s="68"/>
      <c r="C5216" s="68"/>
      <c r="D5216" s="68"/>
      <c r="E5216" s="68"/>
      <c r="F5216" s="68"/>
      <c r="G5216" s="68"/>
      <c r="H5216" s="68"/>
    </row>
    <row r="5217" spans="1:8" x14ac:dyDescent="0.3">
      <c r="A5217" s="68"/>
      <c r="B5217" s="68"/>
      <c r="C5217" s="68"/>
      <c r="D5217" s="68"/>
      <c r="E5217" s="68"/>
      <c r="F5217" s="68"/>
      <c r="G5217" s="68"/>
      <c r="H5217" s="68"/>
    </row>
    <row r="5218" spans="1:8" x14ac:dyDescent="0.3">
      <c r="A5218" s="68"/>
      <c r="B5218" s="68"/>
      <c r="C5218" s="68"/>
      <c r="D5218" s="68"/>
      <c r="E5218" s="68"/>
      <c r="F5218" s="68"/>
      <c r="G5218" s="68"/>
      <c r="H5218" s="68"/>
    </row>
    <row r="5219" spans="1:8" x14ac:dyDescent="0.3">
      <c r="A5219" s="68"/>
      <c r="B5219" s="68"/>
      <c r="C5219" s="68"/>
      <c r="D5219" s="68"/>
      <c r="E5219" s="68"/>
      <c r="F5219" s="68"/>
      <c r="G5219" s="68"/>
      <c r="H5219" s="68"/>
    </row>
    <row r="5220" spans="1:8" x14ac:dyDescent="0.3">
      <c r="A5220" s="68"/>
      <c r="B5220" s="68"/>
      <c r="C5220" s="68"/>
      <c r="D5220" s="68"/>
      <c r="E5220" s="68"/>
      <c r="F5220" s="68"/>
      <c r="G5220" s="68"/>
      <c r="H5220" s="68"/>
    </row>
    <row r="5221" spans="1:8" x14ac:dyDescent="0.3">
      <c r="A5221" s="68"/>
      <c r="B5221" s="68"/>
      <c r="C5221" s="68"/>
      <c r="D5221" s="68"/>
      <c r="E5221" s="68"/>
      <c r="F5221" s="68"/>
      <c r="G5221" s="68"/>
      <c r="H5221" s="68"/>
    </row>
    <row r="5222" spans="1:8" x14ac:dyDescent="0.3">
      <c r="A5222" s="68"/>
      <c r="B5222" s="68"/>
      <c r="C5222" s="68"/>
      <c r="D5222" s="68"/>
      <c r="E5222" s="68"/>
      <c r="F5222" s="68"/>
      <c r="G5222" s="68"/>
      <c r="H5222" s="68"/>
    </row>
    <row r="5223" spans="1:8" x14ac:dyDescent="0.3">
      <c r="A5223" s="68"/>
      <c r="B5223" s="68"/>
      <c r="C5223" s="68"/>
      <c r="D5223" s="68"/>
      <c r="E5223" s="68"/>
      <c r="F5223" s="68"/>
      <c r="G5223" s="68"/>
      <c r="H5223" s="68"/>
    </row>
    <row r="5224" spans="1:8" x14ac:dyDescent="0.3">
      <c r="A5224" s="68"/>
      <c r="B5224" s="68"/>
      <c r="C5224" s="68"/>
      <c r="D5224" s="68"/>
      <c r="E5224" s="68"/>
      <c r="F5224" s="68"/>
      <c r="G5224" s="68"/>
      <c r="H5224" s="68"/>
    </row>
    <row r="5225" spans="1:8" x14ac:dyDescent="0.3">
      <c r="A5225" s="68"/>
      <c r="B5225" s="68"/>
      <c r="C5225" s="68"/>
      <c r="D5225" s="68"/>
      <c r="E5225" s="68"/>
      <c r="F5225" s="68"/>
      <c r="G5225" s="68"/>
      <c r="H5225" s="68"/>
    </row>
    <row r="5226" spans="1:8" x14ac:dyDescent="0.3">
      <c r="A5226" s="68"/>
      <c r="B5226" s="68"/>
      <c r="C5226" s="68"/>
      <c r="D5226" s="68"/>
      <c r="E5226" s="68"/>
      <c r="F5226" s="68"/>
      <c r="G5226" s="68"/>
      <c r="H5226" s="68"/>
    </row>
    <row r="5227" spans="1:8" x14ac:dyDescent="0.3">
      <c r="A5227" s="68"/>
      <c r="B5227" s="68"/>
      <c r="C5227" s="68"/>
      <c r="D5227" s="68"/>
      <c r="E5227" s="68"/>
      <c r="F5227" s="68"/>
      <c r="G5227" s="68"/>
      <c r="H5227" s="68"/>
    </row>
    <row r="5228" spans="1:8" x14ac:dyDescent="0.3">
      <c r="A5228" s="68"/>
      <c r="B5228" s="68"/>
      <c r="C5228" s="68"/>
      <c r="D5228" s="68"/>
      <c r="E5228" s="68"/>
      <c r="F5228" s="68"/>
      <c r="G5228" s="68"/>
      <c r="H5228" s="68"/>
    </row>
    <row r="5229" spans="1:8" x14ac:dyDescent="0.3">
      <c r="A5229" s="68"/>
      <c r="B5229" s="68"/>
      <c r="C5229" s="68"/>
      <c r="D5229" s="68"/>
      <c r="E5229" s="68"/>
      <c r="F5229" s="68"/>
      <c r="G5229" s="68"/>
      <c r="H5229" s="68"/>
    </row>
    <row r="5230" spans="1:8" x14ac:dyDescent="0.3">
      <c r="A5230" s="68"/>
      <c r="B5230" s="68"/>
      <c r="C5230" s="68"/>
      <c r="D5230" s="68"/>
      <c r="E5230" s="68"/>
      <c r="F5230" s="68"/>
      <c r="G5230" s="68"/>
      <c r="H5230" s="68"/>
    </row>
    <row r="5231" spans="1:8" x14ac:dyDescent="0.3">
      <c r="A5231" s="68"/>
      <c r="B5231" s="68"/>
      <c r="C5231" s="68"/>
      <c r="D5231" s="68"/>
      <c r="E5231" s="68"/>
      <c r="F5231" s="68"/>
      <c r="G5231" s="68"/>
      <c r="H5231" s="68"/>
    </row>
    <row r="5232" spans="1:8" x14ac:dyDescent="0.3">
      <c r="A5232" s="68"/>
      <c r="B5232" s="68"/>
      <c r="C5232" s="68"/>
      <c r="D5232" s="68"/>
      <c r="E5232" s="68"/>
      <c r="F5232" s="68"/>
      <c r="G5232" s="68"/>
      <c r="H5232" s="68"/>
    </row>
    <row r="5233" spans="1:8" x14ac:dyDescent="0.3">
      <c r="A5233" s="68"/>
      <c r="B5233" s="68"/>
      <c r="C5233" s="68"/>
      <c r="D5233" s="68"/>
      <c r="E5233" s="68"/>
      <c r="F5233" s="68"/>
      <c r="G5233" s="68"/>
      <c r="H5233" s="68"/>
    </row>
    <row r="5234" spans="1:8" x14ac:dyDescent="0.3">
      <c r="A5234" s="68"/>
      <c r="B5234" s="68"/>
      <c r="C5234" s="68"/>
      <c r="D5234" s="68"/>
      <c r="E5234" s="68"/>
      <c r="F5234" s="68"/>
      <c r="G5234" s="68"/>
      <c r="H5234" s="68"/>
    </row>
    <row r="5235" spans="1:8" x14ac:dyDescent="0.3">
      <c r="A5235" s="68"/>
      <c r="B5235" s="68"/>
      <c r="C5235" s="68"/>
      <c r="D5235" s="68"/>
      <c r="E5235" s="68"/>
      <c r="F5235" s="68"/>
      <c r="G5235" s="68"/>
      <c r="H5235" s="68"/>
    </row>
    <row r="5236" spans="1:8" x14ac:dyDescent="0.3">
      <c r="A5236" s="68"/>
      <c r="B5236" s="68"/>
      <c r="C5236" s="68"/>
      <c r="D5236" s="68"/>
      <c r="E5236" s="68"/>
      <c r="F5236" s="68"/>
      <c r="G5236" s="68"/>
      <c r="H5236" s="68"/>
    </row>
    <row r="5237" spans="1:8" x14ac:dyDescent="0.3">
      <c r="A5237" s="68"/>
      <c r="B5237" s="68"/>
      <c r="C5237" s="68"/>
      <c r="D5237" s="68"/>
      <c r="E5237" s="68"/>
      <c r="F5237" s="68"/>
      <c r="G5237" s="68"/>
      <c r="H5237" s="68"/>
    </row>
    <row r="5238" spans="1:8" x14ac:dyDescent="0.3">
      <c r="A5238" s="68"/>
      <c r="B5238" s="68"/>
      <c r="C5238" s="68"/>
      <c r="D5238" s="68"/>
      <c r="E5238" s="68"/>
      <c r="F5238" s="68"/>
      <c r="G5238" s="68"/>
      <c r="H5238" s="68"/>
    </row>
    <row r="5239" spans="1:8" x14ac:dyDescent="0.3">
      <c r="A5239" s="68"/>
      <c r="B5239" s="68"/>
      <c r="C5239" s="68"/>
      <c r="D5239" s="68"/>
      <c r="E5239" s="68"/>
      <c r="F5239" s="68"/>
      <c r="G5239" s="68"/>
      <c r="H5239" s="68"/>
    </row>
    <row r="5240" spans="1:8" x14ac:dyDescent="0.3">
      <c r="A5240" s="68"/>
      <c r="B5240" s="68"/>
      <c r="C5240" s="68"/>
      <c r="D5240" s="68"/>
      <c r="E5240" s="68"/>
      <c r="F5240" s="68"/>
      <c r="G5240" s="68"/>
      <c r="H5240" s="68"/>
    </row>
    <row r="5241" spans="1:8" x14ac:dyDescent="0.3">
      <c r="A5241" s="68"/>
      <c r="B5241" s="68"/>
      <c r="C5241" s="68"/>
      <c r="D5241" s="68"/>
      <c r="E5241" s="68"/>
      <c r="F5241" s="68"/>
      <c r="G5241" s="68"/>
      <c r="H5241" s="68"/>
    </row>
    <row r="5242" spans="1:8" x14ac:dyDescent="0.3">
      <c r="A5242" s="68"/>
      <c r="B5242" s="68"/>
      <c r="C5242" s="68"/>
      <c r="D5242" s="68"/>
      <c r="E5242" s="68"/>
      <c r="F5242" s="68"/>
      <c r="G5242" s="68"/>
      <c r="H5242" s="68"/>
    </row>
    <row r="5243" spans="1:8" x14ac:dyDescent="0.3">
      <c r="A5243" s="68"/>
      <c r="B5243" s="68"/>
      <c r="C5243" s="68"/>
      <c r="D5243" s="68"/>
      <c r="E5243" s="68"/>
      <c r="F5243" s="68"/>
      <c r="G5243" s="68"/>
      <c r="H5243" s="68"/>
    </row>
    <row r="5244" spans="1:8" x14ac:dyDescent="0.3">
      <c r="A5244" s="68"/>
      <c r="B5244" s="68"/>
      <c r="C5244" s="68"/>
      <c r="D5244" s="68"/>
      <c r="E5244" s="68"/>
      <c r="F5244" s="68"/>
      <c r="G5244" s="68"/>
      <c r="H5244" s="68"/>
    </row>
    <row r="5245" spans="1:8" x14ac:dyDescent="0.3">
      <c r="A5245" s="68"/>
      <c r="B5245" s="68"/>
      <c r="C5245" s="68"/>
      <c r="D5245" s="68"/>
      <c r="E5245" s="68"/>
      <c r="F5245" s="68"/>
      <c r="G5245" s="68"/>
      <c r="H5245" s="68"/>
    </row>
    <row r="5246" spans="1:8" x14ac:dyDescent="0.3">
      <c r="A5246" s="68"/>
      <c r="B5246" s="68"/>
      <c r="C5246" s="68"/>
      <c r="D5246" s="68"/>
      <c r="E5246" s="68"/>
      <c r="F5246" s="68"/>
      <c r="G5246" s="68"/>
      <c r="H5246" s="68"/>
    </row>
    <row r="5247" spans="1:8" x14ac:dyDescent="0.3">
      <c r="A5247" s="68"/>
      <c r="B5247" s="68"/>
      <c r="C5247" s="68"/>
      <c r="D5247" s="68"/>
      <c r="E5247" s="68"/>
      <c r="F5247" s="68"/>
      <c r="G5247" s="68"/>
      <c r="H5247" s="68"/>
    </row>
    <row r="5248" spans="1:8" x14ac:dyDescent="0.3">
      <c r="A5248" s="68"/>
      <c r="B5248" s="68"/>
      <c r="C5248" s="68"/>
      <c r="D5248" s="68"/>
      <c r="E5248" s="68"/>
      <c r="F5248" s="68"/>
      <c r="G5248" s="68"/>
      <c r="H5248" s="68"/>
    </row>
    <row r="5249" spans="1:8" x14ac:dyDescent="0.3">
      <c r="A5249" s="68"/>
      <c r="B5249" s="68"/>
      <c r="C5249" s="68"/>
      <c r="D5249" s="68"/>
      <c r="E5249" s="68"/>
      <c r="F5249" s="68"/>
      <c r="G5249" s="68"/>
      <c r="H5249" s="68"/>
    </row>
    <row r="5250" spans="1:8" x14ac:dyDescent="0.3">
      <c r="A5250" s="68"/>
      <c r="B5250" s="68"/>
      <c r="C5250" s="68"/>
      <c r="D5250" s="68"/>
      <c r="E5250" s="68"/>
      <c r="F5250" s="68"/>
      <c r="G5250" s="68"/>
      <c r="H5250" s="68"/>
    </row>
    <row r="5251" spans="1:8" x14ac:dyDescent="0.3">
      <c r="A5251" s="68"/>
      <c r="B5251" s="68"/>
      <c r="C5251" s="68"/>
      <c r="D5251" s="68"/>
      <c r="E5251" s="68"/>
      <c r="F5251" s="68"/>
      <c r="G5251" s="68"/>
      <c r="H5251" s="68"/>
    </row>
    <row r="5252" spans="1:8" x14ac:dyDescent="0.3">
      <c r="A5252" s="68"/>
      <c r="B5252" s="68"/>
      <c r="C5252" s="68"/>
      <c r="D5252" s="68"/>
      <c r="E5252" s="68"/>
      <c r="F5252" s="68"/>
      <c r="G5252" s="68"/>
      <c r="H5252" s="68"/>
    </row>
    <row r="5253" spans="1:8" x14ac:dyDescent="0.3">
      <c r="A5253" s="68"/>
      <c r="B5253" s="68"/>
      <c r="C5253" s="68"/>
      <c r="D5253" s="68"/>
      <c r="E5253" s="68"/>
      <c r="F5253" s="68"/>
      <c r="G5253" s="68"/>
      <c r="H5253" s="68"/>
    </row>
    <row r="5254" spans="1:8" x14ac:dyDescent="0.3">
      <c r="A5254" s="68"/>
      <c r="B5254" s="68"/>
      <c r="C5254" s="68"/>
      <c r="D5254" s="68"/>
      <c r="E5254" s="68"/>
      <c r="F5254" s="68"/>
      <c r="G5254" s="68"/>
      <c r="H5254" s="68"/>
    </row>
    <row r="5255" spans="1:8" x14ac:dyDescent="0.3">
      <c r="A5255" s="68"/>
      <c r="B5255" s="68"/>
      <c r="C5255" s="68"/>
      <c r="D5255" s="68"/>
      <c r="E5255" s="68"/>
      <c r="F5255" s="68"/>
      <c r="G5255" s="68"/>
      <c r="H5255" s="68"/>
    </row>
    <row r="5256" spans="1:8" x14ac:dyDescent="0.3">
      <c r="A5256" s="68"/>
      <c r="B5256" s="68"/>
      <c r="C5256" s="68"/>
      <c r="D5256" s="68"/>
      <c r="E5256" s="68"/>
      <c r="F5256" s="68"/>
      <c r="G5256" s="68"/>
      <c r="H5256" s="68"/>
    </row>
    <row r="5257" spans="1:8" x14ac:dyDescent="0.3">
      <c r="A5257" s="68"/>
      <c r="B5257" s="68"/>
      <c r="C5257" s="68"/>
      <c r="D5257" s="68"/>
      <c r="E5257" s="68"/>
      <c r="F5257" s="68"/>
      <c r="G5257" s="68"/>
      <c r="H5257" s="68"/>
    </row>
    <row r="5258" spans="1:8" x14ac:dyDescent="0.3">
      <c r="A5258" s="68"/>
      <c r="B5258" s="68"/>
      <c r="C5258" s="68"/>
      <c r="D5258" s="68"/>
      <c r="E5258" s="68"/>
      <c r="F5258" s="68"/>
      <c r="G5258" s="68"/>
      <c r="H5258" s="68"/>
    </row>
    <row r="5259" spans="1:8" x14ac:dyDescent="0.3">
      <c r="A5259" s="68"/>
      <c r="B5259" s="68"/>
      <c r="C5259" s="68"/>
      <c r="D5259" s="68"/>
      <c r="E5259" s="68"/>
      <c r="F5259" s="68"/>
      <c r="G5259" s="68"/>
      <c r="H5259" s="68"/>
    </row>
    <row r="5260" spans="1:8" x14ac:dyDescent="0.3">
      <c r="A5260" s="68"/>
      <c r="B5260" s="68"/>
      <c r="C5260" s="68"/>
      <c r="D5260" s="68"/>
      <c r="E5260" s="68"/>
      <c r="F5260" s="68"/>
      <c r="G5260" s="68"/>
      <c r="H5260" s="68"/>
    </row>
    <row r="5261" spans="1:8" x14ac:dyDescent="0.3">
      <c r="A5261" s="68"/>
      <c r="B5261" s="68"/>
      <c r="C5261" s="68"/>
      <c r="D5261" s="68"/>
      <c r="E5261" s="68"/>
      <c r="F5261" s="68"/>
      <c r="G5261" s="68"/>
      <c r="H5261" s="68"/>
    </row>
    <row r="5262" spans="1:8" x14ac:dyDescent="0.3">
      <c r="A5262" s="68"/>
      <c r="B5262" s="68"/>
      <c r="C5262" s="68"/>
      <c r="D5262" s="68"/>
      <c r="E5262" s="68"/>
      <c r="F5262" s="68"/>
      <c r="G5262" s="68"/>
      <c r="H5262" s="68"/>
    </row>
    <row r="5263" spans="1:8" x14ac:dyDescent="0.3">
      <c r="A5263" s="68"/>
      <c r="B5263" s="68"/>
      <c r="C5263" s="68"/>
      <c r="D5263" s="68"/>
      <c r="E5263" s="68"/>
      <c r="F5263" s="68"/>
      <c r="G5263" s="68"/>
      <c r="H5263" s="68"/>
    </row>
    <row r="5264" spans="1:8" x14ac:dyDescent="0.3">
      <c r="A5264" s="68"/>
      <c r="B5264" s="68"/>
      <c r="C5264" s="68"/>
      <c r="D5264" s="68"/>
      <c r="E5264" s="68"/>
      <c r="F5264" s="68"/>
      <c r="G5264" s="68"/>
      <c r="H5264" s="68"/>
    </row>
    <row r="5265" spans="1:8" x14ac:dyDescent="0.3">
      <c r="A5265" s="68"/>
      <c r="B5265" s="68"/>
      <c r="C5265" s="68"/>
      <c r="D5265" s="68"/>
      <c r="E5265" s="68"/>
      <c r="F5265" s="68"/>
      <c r="G5265" s="68"/>
      <c r="H5265" s="68"/>
    </row>
    <row r="5266" spans="1:8" x14ac:dyDescent="0.3">
      <c r="A5266" s="68"/>
      <c r="B5266" s="68"/>
      <c r="C5266" s="68"/>
      <c r="D5266" s="68"/>
      <c r="E5266" s="68"/>
      <c r="F5266" s="68"/>
      <c r="G5266" s="68"/>
      <c r="H5266" s="68"/>
    </row>
    <row r="5267" spans="1:8" x14ac:dyDescent="0.3">
      <c r="A5267" s="68"/>
      <c r="B5267" s="68"/>
      <c r="C5267" s="68"/>
      <c r="D5267" s="68"/>
      <c r="E5267" s="68"/>
      <c r="F5267" s="68"/>
      <c r="G5267" s="68"/>
      <c r="H5267" s="68"/>
    </row>
    <row r="5268" spans="1:8" x14ac:dyDescent="0.3">
      <c r="A5268" s="68"/>
      <c r="B5268" s="68"/>
      <c r="C5268" s="68"/>
      <c r="D5268" s="68"/>
      <c r="E5268" s="68"/>
      <c r="F5268" s="68"/>
      <c r="G5268" s="68"/>
      <c r="H5268" s="68"/>
    </row>
    <row r="5269" spans="1:8" x14ac:dyDescent="0.3">
      <c r="A5269" s="68"/>
      <c r="B5269" s="68"/>
      <c r="C5269" s="68"/>
      <c r="D5269" s="68"/>
      <c r="E5269" s="68"/>
      <c r="F5269" s="68"/>
      <c r="G5269" s="68"/>
      <c r="H5269" s="68"/>
    </row>
    <row r="5270" spans="1:8" x14ac:dyDescent="0.3">
      <c r="A5270" s="68"/>
      <c r="B5270" s="68"/>
      <c r="C5270" s="68"/>
      <c r="D5270" s="68"/>
      <c r="E5270" s="68"/>
      <c r="F5270" s="68"/>
      <c r="G5270" s="68"/>
      <c r="H5270" s="68"/>
    </row>
    <row r="5271" spans="1:8" x14ac:dyDescent="0.3">
      <c r="A5271" s="68"/>
      <c r="B5271" s="68"/>
      <c r="C5271" s="68"/>
      <c r="D5271" s="68"/>
      <c r="E5271" s="68"/>
      <c r="F5271" s="68"/>
      <c r="G5271" s="68"/>
      <c r="H5271" s="68"/>
    </row>
    <row r="5272" spans="1:8" x14ac:dyDescent="0.3">
      <c r="A5272" s="68"/>
      <c r="B5272" s="68"/>
      <c r="C5272" s="68"/>
      <c r="D5272" s="68"/>
      <c r="E5272" s="68"/>
      <c r="F5272" s="68"/>
      <c r="G5272" s="68"/>
      <c r="H5272" s="68"/>
    </row>
    <row r="5273" spans="1:8" x14ac:dyDescent="0.3">
      <c r="A5273" s="68"/>
      <c r="B5273" s="68"/>
      <c r="C5273" s="68"/>
      <c r="D5273" s="68"/>
      <c r="E5273" s="68"/>
      <c r="F5273" s="68"/>
      <c r="G5273" s="68"/>
      <c r="H5273" s="68"/>
    </row>
    <row r="5274" spans="1:8" x14ac:dyDescent="0.3">
      <c r="A5274" s="68"/>
      <c r="B5274" s="68"/>
      <c r="C5274" s="68"/>
      <c r="D5274" s="68"/>
      <c r="E5274" s="68"/>
      <c r="F5274" s="68"/>
      <c r="G5274" s="68"/>
      <c r="H5274" s="68"/>
    </row>
    <row r="5275" spans="1:8" x14ac:dyDescent="0.3">
      <c r="A5275" s="68"/>
      <c r="B5275" s="68"/>
      <c r="C5275" s="68"/>
      <c r="D5275" s="68"/>
      <c r="E5275" s="68"/>
      <c r="F5275" s="68"/>
      <c r="G5275" s="68"/>
      <c r="H5275" s="68"/>
    </row>
    <row r="5276" spans="1:8" x14ac:dyDescent="0.3">
      <c r="A5276" s="68"/>
      <c r="B5276" s="68"/>
      <c r="C5276" s="68"/>
      <c r="D5276" s="68"/>
      <c r="E5276" s="68"/>
      <c r="F5276" s="68"/>
      <c r="G5276" s="68"/>
      <c r="H5276" s="68"/>
    </row>
    <row r="5277" spans="1:8" x14ac:dyDescent="0.3">
      <c r="A5277" s="68"/>
      <c r="B5277" s="68"/>
      <c r="C5277" s="68"/>
      <c r="D5277" s="68"/>
      <c r="E5277" s="68"/>
      <c r="F5277" s="68"/>
      <c r="G5277" s="68"/>
      <c r="H5277" s="68"/>
    </row>
    <row r="5278" spans="1:8" x14ac:dyDescent="0.3">
      <c r="A5278" s="68"/>
      <c r="B5278" s="68"/>
      <c r="C5278" s="68"/>
      <c r="D5278" s="68"/>
      <c r="E5278" s="68"/>
      <c r="F5278" s="68"/>
      <c r="G5278" s="68"/>
      <c r="H5278" s="68"/>
    </row>
    <row r="5279" spans="1:8" x14ac:dyDescent="0.3">
      <c r="A5279" s="68"/>
      <c r="B5279" s="68"/>
      <c r="C5279" s="68"/>
      <c r="D5279" s="68"/>
      <c r="E5279" s="68"/>
      <c r="F5279" s="68"/>
      <c r="G5279" s="68"/>
      <c r="H5279" s="68"/>
    </row>
    <row r="5280" spans="1:8" x14ac:dyDescent="0.3">
      <c r="A5280" s="68"/>
      <c r="B5280" s="68"/>
      <c r="C5280" s="68"/>
      <c r="D5280" s="68"/>
      <c r="E5280" s="68"/>
      <c r="F5280" s="68"/>
      <c r="G5280" s="68"/>
      <c r="H5280" s="68"/>
    </row>
    <row r="5281" spans="1:8" x14ac:dyDescent="0.3">
      <c r="A5281" s="68"/>
      <c r="B5281" s="68"/>
      <c r="C5281" s="68"/>
      <c r="D5281" s="68"/>
      <c r="E5281" s="68"/>
      <c r="F5281" s="68"/>
      <c r="G5281" s="68"/>
      <c r="H5281" s="68"/>
    </row>
    <row r="5282" spans="1:8" x14ac:dyDescent="0.3">
      <c r="A5282" s="68"/>
      <c r="B5282" s="68"/>
      <c r="C5282" s="68"/>
      <c r="D5282" s="68"/>
      <c r="E5282" s="68"/>
      <c r="F5282" s="68"/>
      <c r="G5282" s="68"/>
      <c r="H5282" s="68"/>
    </row>
    <row r="5283" spans="1:8" x14ac:dyDescent="0.3">
      <c r="A5283" s="68"/>
      <c r="B5283" s="68"/>
      <c r="C5283" s="68"/>
      <c r="D5283" s="68"/>
      <c r="E5283" s="68"/>
      <c r="F5283" s="68"/>
      <c r="G5283" s="68"/>
      <c r="H5283" s="68"/>
    </row>
    <row r="5284" spans="1:8" x14ac:dyDescent="0.3">
      <c r="A5284" s="68"/>
      <c r="B5284" s="68"/>
      <c r="C5284" s="68"/>
      <c r="D5284" s="68"/>
      <c r="E5284" s="68"/>
      <c r="F5284" s="68"/>
      <c r="G5284" s="68"/>
      <c r="H5284" s="68"/>
    </row>
    <row r="5285" spans="1:8" x14ac:dyDescent="0.3">
      <c r="A5285" s="68"/>
      <c r="B5285" s="68"/>
      <c r="C5285" s="68"/>
      <c r="D5285" s="68"/>
      <c r="E5285" s="68"/>
      <c r="F5285" s="68"/>
      <c r="G5285" s="68"/>
      <c r="H5285" s="68"/>
    </row>
    <row r="5286" spans="1:8" x14ac:dyDescent="0.3">
      <c r="A5286" s="68"/>
      <c r="B5286" s="68"/>
      <c r="C5286" s="68"/>
      <c r="D5286" s="68"/>
      <c r="E5286" s="68"/>
      <c r="F5286" s="68"/>
      <c r="G5286" s="68"/>
      <c r="H5286" s="68"/>
    </row>
    <row r="5287" spans="1:8" x14ac:dyDescent="0.3">
      <c r="A5287" s="68"/>
      <c r="B5287" s="68"/>
      <c r="C5287" s="68"/>
      <c r="D5287" s="68"/>
      <c r="E5287" s="68"/>
      <c r="F5287" s="68"/>
      <c r="G5287" s="68"/>
      <c r="H5287" s="68"/>
    </row>
    <row r="5288" spans="1:8" x14ac:dyDescent="0.3">
      <c r="A5288" s="68"/>
      <c r="B5288" s="68"/>
      <c r="C5288" s="68"/>
      <c r="D5288" s="68"/>
      <c r="E5288" s="68"/>
      <c r="F5288" s="68"/>
      <c r="G5288" s="68"/>
      <c r="H5288" s="68"/>
    </row>
    <row r="5289" spans="1:8" x14ac:dyDescent="0.3">
      <c r="A5289" s="68"/>
      <c r="B5289" s="68"/>
      <c r="C5289" s="68"/>
      <c r="D5289" s="68"/>
      <c r="E5289" s="68"/>
      <c r="F5289" s="68"/>
      <c r="G5289" s="68"/>
      <c r="H5289" s="68"/>
    </row>
    <row r="5290" spans="1:8" x14ac:dyDescent="0.3">
      <c r="A5290" s="68"/>
      <c r="B5290" s="68"/>
      <c r="C5290" s="68"/>
      <c r="D5290" s="68"/>
      <c r="E5290" s="68"/>
      <c r="F5290" s="68"/>
      <c r="G5290" s="68"/>
      <c r="H5290" s="68"/>
    </row>
    <row r="5291" spans="1:8" x14ac:dyDescent="0.3">
      <c r="A5291" s="68"/>
      <c r="B5291" s="68"/>
      <c r="C5291" s="68"/>
      <c r="D5291" s="68"/>
      <c r="E5291" s="68"/>
      <c r="F5291" s="68"/>
      <c r="G5291" s="68"/>
      <c r="H5291" s="68"/>
    </row>
    <row r="5292" spans="1:8" x14ac:dyDescent="0.3">
      <c r="A5292" s="68"/>
      <c r="B5292" s="68"/>
      <c r="C5292" s="68"/>
      <c r="D5292" s="68"/>
      <c r="E5292" s="68"/>
      <c r="F5292" s="68"/>
      <c r="G5292" s="68"/>
      <c r="H5292" s="68"/>
    </row>
    <row r="5293" spans="1:8" x14ac:dyDescent="0.3">
      <c r="A5293" s="68"/>
      <c r="B5293" s="68"/>
      <c r="C5293" s="68"/>
      <c r="D5293" s="68"/>
      <c r="E5293" s="68"/>
      <c r="F5293" s="68"/>
      <c r="G5293" s="68"/>
      <c r="H5293" s="68"/>
    </row>
    <row r="5294" spans="1:8" x14ac:dyDescent="0.3">
      <c r="A5294" s="68"/>
      <c r="B5294" s="68"/>
      <c r="C5294" s="68"/>
      <c r="D5294" s="68"/>
      <c r="E5294" s="68"/>
      <c r="F5294" s="68"/>
      <c r="G5294" s="68"/>
      <c r="H5294" s="68"/>
    </row>
    <row r="5295" spans="1:8" x14ac:dyDescent="0.3">
      <c r="A5295" s="68"/>
      <c r="B5295" s="68"/>
      <c r="C5295" s="68"/>
      <c r="D5295" s="68"/>
      <c r="E5295" s="68"/>
      <c r="F5295" s="68"/>
      <c r="G5295" s="68"/>
      <c r="H5295" s="68"/>
    </row>
    <row r="5296" spans="1:8" x14ac:dyDescent="0.3">
      <c r="A5296" s="68"/>
      <c r="B5296" s="68"/>
      <c r="C5296" s="68"/>
      <c r="D5296" s="68"/>
      <c r="E5296" s="68"/>
      <c r="F5296" s="68"/>
      <c r="G5296" s="68"/>
      <c r="H5296" s="68"/>
    </row>
    <row r="5297" spans="1:8" x14ac:dyDescent="0.3">
      <c r="A5297" s="68"/>
      <c r="B5297" s="68"/>
      <c r="C5297" s="68"/>
      <c r="D5297" s="68"/>
      <c r="E5297" s="68"/>
      <c r="F5297" s="68"/>
      <c r="G5297" s="68"/>
      <c r="H5297" s="68"/>
    </row>
    <row r="5298" spans="1:8" x14ac:dyDescent="0.3">
      <c r="A5298" s="68"/>
      <c r="B5298" s="68"/>
      <c r="C5298" s="68"/>
      <c r="D5298" s="68"/>
      <c r="E5298" s="68"/>
      <c r="F5298" s="68"/>
      <c r="G5298" s="68"/>
      <c r="H5298" s="68"/>
    </row>
    <row r="5299" spans="1:8" x14ac:dyDescent="0.3">
      <c r="A5299" s="68"/>
      <c r="B5299" s="68"/>
      <c r="C5299" s="68"/>
      <c r="D5299" s="68"/>
      <c r="E5299" s="68"/>
      <c r="F5299" s="68"/>
      <c r="G5299" s="68"/>
      <c r="H5299" s="68"/>
    </row>
    <row r="5300" spans="1:8" x14ac:dyDescent="0.3">
      <c r="A5300" s="68"/>
      <c r="B5300" s="68"/>
      <c r="C5300" s="68"/>
      <c r="D5300" s="68"/>
      <c r="E5300" s="68"/>
      <c r="F5300" s="68"/>
      <c r="G5300" s="68"/>
      <c r="H5300" s="68"/>
    </row>
    <row r="5301" spans="1:8" x14ac:dyDescent="0.3">
      <c r="A5301" s="68"/>
      <c r="B5301" s="68"/>
      <c r="C5301" s="68"/>
      <c r="D5301" s="68"/>
      <c r="E5301" s="68"/>
      <c r="F5301" s="68"/>
      <c r="G5301" s="68"/>
      <c r="H5301" s="68"/>
    </row>
    <row r="5302" spans="1:8" x14ac:dyDescent="0.3">
      <c r="A5302" s="68"/>
      <c r="B5302" s="68"/>
      <c r="C5302" s="68"/>
      <c r="D5302" s="68"/>
      <c r="E5302" s="68"/>
      <c r="F5302" s="68"/>
      <c r="G5302" s="68"/>
      <c r="H5302" s="68"/>
    </row>
    <row r="5303" spans="1:8" x14ac:dyDescent="0.3">
      <c r="A5303" s="68"/>
      <c r="B5303" s="68"/>
      <c r="C5303" s="68"/>
      <c r="D5303" s="68"/>
      <c r="E5303" s="68"/>
      <c r="F5303" s="68"/>
      <c r="G5303" s="68"/>
      <c r="H5303" s="68"/>
    </row>
    <row r="5304" spans="1:8" x14ac:dyDescent="0.3">
      <c r="A5304" s="68"/>
      <c r="B5304" s="68"/>
      <c r="C5304" s="68"/>
      <c r="D5304" s="68"/>
      <c r="E5304" s="68"/>
      <c r="F5304" s="68"/>
      <c r="G5304" s="68"/>
      <c r="H5304" s="68"/>
    </row>
    <row r="5305" spans="1:8" x14ac:dyDescent="0.3">
      <c r="A5305" s="68"/>
      <c r="B5305" s="68"/>
      <c r="C5305" s="68"/>
      <c r="D5305" s="68"/>
      <c r="E5305" s="68"/>
      <c r="F5305" s="68"/>
      <c r="G5305" s="68"/>
      <c r="H5305" s="68"/>
    </row>
    <row r="5306" spans="1:8" x14ac:dyDescent="0.3">
      <c r="A5306" s="68"/>
      <c r="B5306" s="68"/>
      <c r="C5306" s="68"/>
      <c r="D5306" s="68"/>
      <c r="E5306" s="68"/>
      <c r="F5306" s="68"/>
      <c r="G5306" s="68"/>
      <c r="H5306" s="68"/>
    </row>
    <row r="5307" spans="1:8" x14ac:dyDescent="0.3">
      <c r="A5307" s="68"/>
      <c r="B5307" s="68"/>
      <c r="C5307" s="68"/>
      <c r="D5307" s="68"/>
      <c r="E5307" s="68"/>
      <c r="F5307" s="68"/>
      <c r="G5307" s="68"/>
      <c r="H5307" s="68"/>
    </row>
    <row r="5308" spans="1:8" x14ac:dyDescent="0.3">
      <c r="A5308" s="68"/>
      <c r="B5308" s="68"/>
      <c r="C5308" s="68"/>
      <c r="D5308" s="68"/>
      <c r="E5308" s="68"/>
      <c r="F5308" s="68"/>
      <c r="G5308" s="68"/>
      <c r="H5308" s="68"/>
    </row>
    <row r="5309" spans="1:8" x14ac:dyDescent="0.3">
      <c r="A5309" s="68"/>
      <c r="B5309" s="68"/>
      <c r="C5309" s="68"/>
      <c r="D5309" s="68"/>
      <c r="E5309" s="68"/>
      <c r="F5309" s="68"/>
      <c r="G5309" s="68"/>
      <c r="H5309" s="68"/>
    </row>
    <row r="5310" spans="1:8" x14ac:dyDescent="0.3">
      <c r="A5310" s="68"/>
      <c r="B5310" s="68"/>
      <c r="C5310" s="68"/>
      <c r="D5310" s="68"/>
      <c r="E5310" s="68"/>
      <c r="F5310" s="68"/>
      <c r="G5310" s="68"/>
      <c r="H5310" s="68"/>
    </row>
    <row r="5311" spans="1:8" x14ac:dyDescent="0.3">
      <c r="A5311" s="68"/>
      <c r="B5311" s="68"/>
      <c r="C5311" s="68"/>
      <c r="D5311" s="68"/>
      <c r="E5311" s="68"/>
      <c r="F5311" s="68"/>
      <c r="G5311" s="68"/>
      <c r="H5311" s="68"/>
    </row>
    <row r="5312" spans="1:8" x14ac:dyDescent="0.3">
      <c r="A5312" s="68"/>
      <c r="B5312" s="68"/>
      <c r="C5312" s="68"/>
      <c r="D5312" s="68"/>
      <c r="E5312" s="68"/>
      <c r="F5312" s="68"/>
      <c r="G5312" s="68"/>
      <c r="H5312" s="68"/>
    </row>
    <row r="5313" spans="1:8" x14ac:dyDescent="0.3">
      <c r="A5313" s="68"/>
      <c r="B5313" s="68"/>
      <c r="C5313" s="68"/>
      <c r="D5313" s="68"/>
      <c r="E5313" s="68"/>
      <c r="F5313" s="68"/>
      <c r="G5313" s="68"/>
      <c r="H5313" s="68"/>
    </row>
    <row r="5314" spans="1:8" x14ac:dyDescent="0.3">
      <c r="A5314" s="68"/>
      <c r="B5314" s="68"/>
      <c r="C5314" s="68"/>
      <c r="D5314" s="68"/>
      <c r="E5314" s="68"/>
      <c r="F5314" s="68"/>
      <c r="G5314" s="68"/>
      <c r="H5314" s="68"/>
    </row>
    <row r="5315" spans="1:8" x14ac:dyDescent="0.3">
      <c r="A5315" s="68"/>
      <c r="B5315" s="68"/>
      <c r="C5315" s="68"/>
      <c r="D5315" s="68"/>
      <c r="E5315" s="68"/>
      <c r="F5315" s="68"/>
      <c r="G5315" s="68"/>
      <c r="H5315" s="68"/>
    </row>
    <row r="5316" spans="1:8" x14ac:dyDescent="0.3">
      <c r="A5316" s="68"/>
      <c r="B5316" s="68"/>
      <c r="C5316" s="68"/>
      <c r="D5316" s="68"/>
      <c r="E5316" s="68"/>
      <c r="F5316" s="68"/>
      <c r="G5316" s="68"/>
      <c r="H5316" s="68"/>
    </row>
    <row r="5317" spans="1:8" x14ac:dyDescent="0.3">
      <c r="A5317" s="68"/>
      <c r="B5317" s="68"/>
      <c r="C5317" s="68"/>
      <c r="D5317" s="68"/>
      <c r="E5317" s="68"/>
      <c r="F5317" s="68"/>
      <c r="G5317" s="68"/>
      <c r="H5317" s="68"/>
    </row>
    <row r="5318" spans="1:8" x14ac:dyDescent="0.3">
      <c r="A5318" s="68"/>
      <c r="B5318" s="68"/>
      <c r="C5318" s="68"/>
      <c r="D5318" s="68"/>
      <c r="E5318" s="68"/>
      <c r="F5318" s="68"/>
      <c r="G5318" s="68"/>
      <c r="H5318" s="68"/>
    </row>
    <row r="5319" spans="1:8" x14ac:dyDescent="0.3">
      <c r="A5319" s="68"/>
      <c r="B5319" s="68"/>
      <c r="C5319" s="68"/>
      <c r="D5319" s="68"/>
      <c r="E5319" s="68"/>
      <c r="F5319" s="68"/>
      <c r="G5319" s="68"/>
      <c r="H5319" s="68"/>
    </row>
    <row r="5320" spans="1:8" x14ac:dyDescent="0.3">
      <c r="A5320" s="68"/>
      <c r="B5320" s="68"/>
      <c r="C5320" s="68"/>
      <c r="D5320" s="68"/>
      <c r="E5320" s="68"/>
      <c r="F5320" s="68"/>
      <c r="G5320" s="68"/>
      <c r="H5320" s="68"/>
    </row>
    <row r="5321" spans="1:8" x14ac:dyDescent="0.3">
      <c r="A5321" s="68"/>
      <c r="B5321" s="68"/>
      <c r="C5321" s="68"/>
      <c r="D5321" s="68"/>
      <c r="E5321" s="68"/>
      <c r="F5321" s="68"/>
      <c r="G5321" s="68"/>
      <c r="H5321" s="68"/>
    </row>
    <row r="5322" spans="1:8" x14ac:dyDescent="0.3">
      <c r="A5322" s="68"/>
      <c r="B5322" s="68"/>
      <c r="C5322" s="68"/>
      <c r="D5322" s="68"/>
      <c r="E5322" s="68"/>
      <c r="F5322" s="68"/>
      <c r="G5322" s="68"/>
      <c r="H5322" s="68"/>
    </row>
    <row r="5323" spans="1:8" x14ac:dyDescent="0.3">
      <c r="A5323" s="68"/>
      <c r="B5323" s="68"/>
      <c r="C5323" s="68"/>
      <c r="D5323" s="68"/>
      <c r="E5323" s="68"/>
      <c r="F5323" s="68"/>
      <c r="G5323" s="68"/>
      <c r="H5323" s="68"/>
    </row>
    <row r="5324" spans="1:8" x14ac:dyDescent="0.3">
      <c r="A5324" s="68"/>
      <c r="B5324" s="68"/>
      <c r="C5324" s="68"/>
      <c r="D5324" s="68"/>
      <c r="E5324" s="68"/>
      <c r="F5324" s="68"/>
      <c r="G5324" s="68"/>
      <c r="H5324" s="68"/>
    </row>
    <row r="5325" spans="1:8" x14ac:dyDescent="0.3">
      <c r="A5325" s="68"/>
      <c r="B5325" s="68"/>
      <c r="C5325" s="68"/>
      <c r="D5325" s="68"/>
      <c r="E5325" s="68"/>
      <c r="F5325" s="68"/>
      <c r="G5325" s="68"/>
      <c r="H5325" s="68"/>
    </row>
    <row r="5326" spans="1:8" x14ac:dyDescent="0.3">
      <c r="A5326" s="68"/>
      <c r="B5326" s="68"/>
      <c r="C5326" s="68"/>
      <c r="D5326" s="68"/>
      <c r="E5326" s="68"/>
      <c r="F5326" s="68"/>
      <c r="G5326" s="68"/>
      <c r="H5326" s="68"/>
    </row>
    <row r="5327" spans="1:8" x14ac:dyDescent="0.3">
      <c r="A5327" s="68"/>
      <c r="B5327" s="68"/>
      <c r="C5327" s="68"/>
      <c r="D5327" s="68"/>
      <c r="E5327" s="68"/>
      <c r="F5327" s="68"/>
      <c r="G5327" s="68"/>
      <c r="H5327" s="68"/>
    </row>
    <row r="5328" spans="1:8" x14ac:dyDescent="0.3">
      <c r="A5328" s="68"/>
      <c r="B5328" s="68"/>
      <c r="C5328" s="68"/>
      <c r="D5328" s="68"/>
      <c r="E5328" s="68"/>
      <c r="F5328" s="68"/>
      <c r="G5328" s="68"/>
      <c r="H5328" s="68"/>
    </row>
    <row r="5329" spans="1:8" x14ac:dyDescent="0.3">
      <c r="A5329" s="68"/>
      <c r="B5329" s="68"/>
      <c r="C5329" s="68"/>
      <c r="D5329" s="68"/>
      <c r="E5329" s="68"/>
      <c r="F5329" s="68"/>
      <c r="G5329" s="68"/>
      <c r="H5329" s="68"/>
    </row>
    <row r="5330" spans="1:8" x14ac:dyDescent="0.3">
      <c r="A5330" s="68"/>
      <c r="B5330" s="68"/>
      <c r="C5330" s="68"/>
      <c r="D5330" s="68"/>
      <c r="E5330" s="68"/>
      <c r="F5330" s="68"/>
      <c r="G5330" s="68"/>
      <c r="H5330" s="68"/>
    </row>
    <row r="5331" spans="1:8" x14ac:dyDescent="0.3">
      <c r="A5331" s="68"/>
      <c r="B5331" s="68"/>
      <c r="C5331" s="68"/>
      <c r="D5331" s="68"/>
      <c r="E5331" s="68"/>
      <c r="F5331" s="68"/>
      <c r="G5331" s="68"/>
      <c r="H5331" s="68"/>
    </row>
    <row r="5332" spans="1:8" x14ac:dyDescent="0.3">
      <c r="A5332" s="68"/>
      <c r="B5332" s="68"/>
      <c r="C5332" s="68"/>
      <c r="D5332" s="68"/>
      <c r="E5332" s="68"/>
      <c r="F5332" s="68"/>
      <c r="G5332" s="68"/>
      <c r="H5332" s="68"/>
    </row>
    <row r="5333" spans="1:8" x14ac:dyDescent="0.3">
      <c r="A5333" s="68"/>
      <c r="B5333" s="68"/>
      <c r="C5333" s="68"/>
      <c r="D5333" s="68"/>
      <c r="E5333" s="68"/>
      <c r="F5333" s="68"/>
      <c r="G5333" s="68"/>
      <c r="H5333" s="68"/>
    </row>
    <row r="5334" spans="1:8" x14ac:dyDescent="0.3">
      <c r="A5334" s="68"/>
      <c r="B5334" s="68"/>
      <c r="C5334" s="68"/>
      <c r="D5334" s="68"/>
      <c r="E5334" s="68"/>
      <c r="F5334" s="68"/>
      <c r="G5334" s="68"/>
      <c r="H5334" s="68"/>
    </row>
    <row r="5335" spans="1:8" x14ac:dyDescent="0.3">
      <c r="A5335" s="68"/>
      <c r="B5335" s="68"/>
      <c r="C5335" s="68"/>
      <c r="D5335" s="68"/>
      <c r="E5335" s="68"/>
      <c r="F5335" s="68"/>
      <c r="G5335" s="68"/>
      <c r="H5335" s="68"/>
    </row>
    <row r="5336" spans="1:8" x14ac:dyDescent="0.3">
      <c r="A5336" s="68"/>
      <c r="B5336" s="68"/>
      <c r="C5336" s="68"/>
      <c r="D5336" s="68"/>
      <c r="E5336" s="68"/>
      <c r="F5336" s="68"/>
      <c r="G5336" s="68"/>
      <c r="H5336" s="68"/>
    </row>
    <row r="5337" spans="1:8" x14ac:dyDescent="0.3">
      <c r="A5337" s="68"/>
      <c r="B5337" s="68"/>
      <c r="C5337" s="68"/>
      <c r="D5337" s="68"/>
      <c r="E5337" s="68"/>
      <c r="F5337" s="68"/>
      <c r="G5337" s="68"/>
      <c r="H5337" s="68"/>
    </row>
    <row r="5338" spans="1:8" x14ac:dyDescent="0.3">
      <c r="A5338" s="68"/>
      <c r="B5338" s="68"/>
      <c r="C5338" s="68"/>
      <c r="D5338" s="68"/>
      <c r="E5338" s="68"/>
      <c r="F5338" s="68"/>
      <c r="G5338" s="68"/>
      <c r="H5338" s="68"/>
    </row>
    <row r="5339" spans="1:8" x14ac:dyDescent="0.3">
      <c r="A5339" s="68"/>
      <c r="B5339" s="68"/>
      <c r="C5339" s="68"/>
      <c r="D5339" s="68"/>
      <c r="E5339" s="68"/>
      <c r="F5339" s="68"/>
      <c r="G5339" s="68"/>
      <c r="H5339" s="68"/>
    </row>
    <row r="5340" spans="1:8" x14ac:dyDescent="0.3">
      <c r="A5340" s="68"/>
      <c r="B5340" s="68"/>
      <c r="C5340" s="68"/>
      <c r="D5340" s="68"/>
      <c r="E5340" s="68"/>
      <c r="F5340" s="68"/>
      <c r="G5340" s="68"/>
      <c r="H5340" s="68"/>
    </row>
    <row r="5341" spans="1:8" x14ac:dyDescent="0.3">
      <c r="A5341" s="68"/>
      <c r="B5341" s="68"/>
      <c r="C5341" s="68"/>
      <c r="D5341" s="68"/>
      <c r="E5341" s="68"/>
      <c r="F5341" s="68"/>
      <c r="G5341" s="68"/>
      <c r="H5341" s="68"/>
    </row>
    <row r="5342" spans="1:8" x14ac:dyDescent="0.3">
      <c r="A5342" s="68"/>
      <c r="B5342" s="68"/>
      <c r="C5342" s="68"/>
      <c r="D5342" s="68"/>
      <c r="E5342" s="68"/>
      <c r="F5342" s="68"/>
      <c r="G5342" s="68"/>
      <c r="H5342" s="68"/>
    </row>
    <row r="5343" spans="1:8" x14ac:dyDescent="0.3">
      <c r="A5343" s="68"/>
      <c r="B5343" s="68"/>
      <c r="C5343" s="68"/>
      <c r="D5343" s="68"/>
      <c r="E5343" s="68"/>
      <c r="F5343" s="68"/>
      <c r="G5343" s="68"/>
      <c r="H5343" s="68"/>
    </row>
    <row r="5344" spans="1:8" x14ac:dyDescent="0.3">
      <c r="A5344" s="68"/>
      <c r="B5344" s="68"/>
      <c r="C5344" s="68"/>
      <c r="D5344" s="68"/>
      <c r="E5344" s="68"/>
      <c r="F5344" s="68"/>
      <c r="G5344" s="68"/>
      <c r="H5344" s="68"/>
    </row>
    <row r="5345" spans="1:8" x14ac:dyDescent="0.3">
      <c r="A5345" s="68"/>
      <c r="B5345" s="68"/>
      <c r="C5345" s="68"/>
      <c r="D5345" s="68"/>
      <c r="E5345" s="68"/>
      <c r="F5345" s="68"/>
      <c r="G5345" s="68"/>
      <c r="H5345" s="68"/>
    </row>
    <row r="5346" spans="1:8" x14ac:dyDescent="0.3">
      <c r="A5346" s="68"/>
      <c r="B5346" s="68"/>
      <c r="C5346" s="68"/>
      <c r="D5346" s="68"/>
      <c r="E5346" s="68"/>
      <c r="F5346" s="68"/>
      <c r="G5346" s="68"/>
      <c r="H5346" s="68"/>
    </row>
    <row r="5347" spans="1:8" x14ac:dyDescent="0.3">
      <c r="A5347" s="68"/>
      <c r="B5347" s="68"/>
      <c r="C5347" s="68"/>
      <c r="D5347" s="68"/>
      <c r="E5347" s="68"/>
      <c r="F5347" s="68"/>
      <c r="G5347" s="68"/>
      <c r="H5347" s="68"/>
    </row>
    <row r="5348" spans="1:8" x14ac:dyDescent="0.3">
      <c r="A5348" s="68"/>
      <c r="B5348" s="68"/>
      <c r="C5348" s="68"/>
      <c r="D5348" s="68"/>
      <c r="E5348" s="68"/>
      <c r="F5348" s="68"/>
      <c r="G5348" s="68"/>
      <c r="H5348" s="68"/>
    </row>
    <row r="5349" spans="1:8" x14ac:dyDescent="0.3">
      <c r="A5349" s="68"/>
      <c r="B5349" s="68"/>
      <c r="C5349" s="68"/>
      <c r="D5349" s="68"/>
      <c r="E5349" s="68"/>
      <c r="F5349" s="68"/>
      <c r="G5349" s="68"/>
      <c r="H5349" s="68"/>
    </row>
    <row r="5350" spans="1:8" x14ac:dyDescent="0.3">
      <c r="A5350" s="68"/>
      <c r="B5350" s="68"/>
      <c r="C5350" s="68"/>
      <c r="D5350" s="68"/>
      <c r="E5350" s="68"/>
      <c r="F5350" s="68"/>
      <c r="G5350" s="68"/>
      <c r="H5350" s="68"/>
    </row>
    <row r="5351" spans="1:8" x14ac:dyDescent="0.3">
      <c r="A5351" s="68"/>
      <c r="B5351" s="68"/>
      <c r="C5351" s="68"/>
      <c r="D5351" s="68"/>
      <c r="E5351" s="68"/>
      <c r="F5351" s="68"/>
      <c r="G5351" s="68"/>
      <c r="H5351" s="68"/>
    </row>
    <row r="5352" spans="1:8" x14ac:dyDescent="0.3">
      <c r="A5352" s="68"/>
      <c r="B5352" s="68"/>
      <c r="C5352" s="68"/>
      <c r="D5352" s="68"/>
      <c r="E5352" s="68"/>
      <c r="F5352" s="68"/>
      <c r="G5352" s="68"/>
      <c r="H5352" s="68"/>
    </row>
    <row r="5353" spans="1:8" x14ac:dyDescent="0.3">
      <c r="A5353" s="68"/>
      <c r="B5353" s="68"/>
      <c r="C5353" s="68"/>
      <c r="D5353" s="68"/>
      <c r="E5353" s="68"/>
      <c r="F5353" s="68"/>
      <c r="G5353" s="68"/>
      <c r="H5353" s="68"/>
    </row>
    <row r="5354" spans="1:8" x14ac:dyDescent="0.3">
      <c r="A5354" s="68"/>
      <c r="B5354" s="68"/>
      <c r="C5354" s="68"/>
      <c r="D5354" s="68"/>
      <c r="E5354" s="68"/>
      <c r="F5354" s="68"/>
      <c r="G5354" s="68"/>
      <c r="H5354" s="68"/>
    </row>
    <row r="5355" spans="1:8" x14ac:dyDescent="0.3">
      <c r="A5355" s="68"/>
      <c r="B5355" s="68"/>
      <c r="C5355" s="68"/>
      <c r="D5355" s="68"/>
      <c r="E5355" s="68"/>
      <c r="F5355" s="68"/>
      <c r="G5355" s="68"/>
      <c r="H5355" s="68"/>
    </row>
    <row r="5356" spans="1:8" x14ac:dyDescent="0.3">
      <c r="A5356" s="68"/>
      <c r="B5356" s="68"/>
      <c r="C5356" s="68"/>
      <c r="D5356" s="68"/>
      <c r="E5356" s="68"/>
      <c r="F5356" s="68"/>
      <c r="G5356" s="68"/>
      <c r="H5356" s="68"/>
    </row>
    <row r="5357" spans="1:8" x14ac:dyDescent="0.3">
      <c r="A5357" s="68"/>
      <c r="B5357" s="68"/>
      <c r="C5357" s="68"/>
      <c r="D5357" s="68"/>
      <c r="E5357" s="68"/>
      <c r="F5357" s="68"/>
      <c r="G5357" s="68"/>
      <c r="H5357" s="68"/>
    </row>
    <row r="5358" spans="1:8" x14ac:dyDescent="0.3">
      <c r="A5358" s="68"/>
      <c r="B5358" s="68"/>
      <c r="C5358" s="68"/>
      <c r="D5358" s="68"/>
      <c r="E5358" s="68"/>
      <c r="F5358" s="68"/>
      <c r="G5358" s="68"/>
      <c r="H5358" s="68"/>
    </row>
    <row r="5359" spans="1:8" x14ac:dyDescent="0.3">
      <c r="A5359" s="68"/>
      <c r="B5359" s="68"/>
      <c r="C5359" s="68"/>
      <c r="D5359" s="68"/>
      <c r="E5359" s="68"/>
      <c r="F5359" s="68"/>
      <c r="G5359" s="68"/>
      <c r="H5359" s="68"/>
    </row>
    <row r="5360" spans="1:8" x14ac:dyDescent="0.3">
      <c r="A5360" s="68"/>
      <c r="B5360" s="68"/>
      <c r="C5360" s="68"/>
      <c r="D5360" s="68"/>
      <c r="E5360" s="68"/>
      <c r="F5360" s="68"/>
      <c r="G5360" s="68"/>
      <c r="H5360" s="68"/>
    </row>
    <row r="5361" spans="1:8" x14ac:dyDescent="0.3">
      <c r="A5361" s="68"/>
      <c r="B5361" s="68"/>
      <c r="C5361" s="68"/>
      <c r="D5361" s="68"/>
      <c r="E5361" s="68"/>
      <c r="F5361" s="68"/>
      <c r="G5361" s="68"/>
      <c r="H5361" s="68"/>
    </row>
    <row r="5362" spans="1:8" x14ac:dyDescent="0.3">
      <c r="A5362" s="68"/>
      <c r="B5362" s="68"/>
      <c r="C5362" s="68"/>
      <c r="D5362" s="68"/>
      <c r="E5362" s="68"/>
      <c r="F5362" s="68"/>
      <c r="G5362" s="68"/>
      <c r="H5362" s="68"/>
    </row>
    <row r="5363" spans="1:8" x14ac:dyDescent="0.3">
      <c r="A5363" s="68"/>
      <c r="B5363" s="68"/>
      <c r="C5363" s="68"/>
      <c r="D5363" s="68"/>
      <c r="E5363" s="68"/>
      <c r="F5363" s="68"/>
      <c r="G5363" s="68"/>
      <c r="H5363" s="68"/>
    </row>
    <row r="5364" spans="1:8" x14ac:dyDescent="0.3">
      <c r="A5364" s="68"/>
      <c r="B5364" s="68"/>
      <c r="C5364" s="68"/>
      <c r="D5364" s="68"/>
      <c r="E5364" s="68"/>
      <c r="F5364" s="68"/>
      <c r="G5364" s="68"/>
      <c r="H5364" s="68"/>
    </row>
    <row r="5365" spans="1:8" x14ac:dyDescent="0.3">
      <c r="A5365" s="68"/>
      <c r="B5365" s="68"/>
      <c r="C5365" s="68"/>
      <c r="D5365" s="68"/>
      <c r="E5365" s="68"/>
      <c r="F5365" s="68"/>
      <c r="G5365" s="68"/>
      <c r="H5365" s="68"/>
    </row>
    <row r="5366" spans="1:8" x14ac:dyDescent="0.3">
      <c r="A5366" s="68"/>
      <c r="B5366" s="68"/>
      <c r="C5366" s="68"/>
      <c r="D5366" s="68"/>
      <c r="E5366" s="68"/>
      <c r="F5366" s="68"/>
      <c r="G5366" s="68"/>
      <c r="H5366" s="68"/>
    </row>
    <row r="5367" spans="1:8" x14ac:dyDescent="0.3">
      <c r="A5367" s="68"/>
      <c r="B5367" s="68"/>
      <c r="C5367" s="68"/>
      <c r="D5367" s="68"/>
      <c r="E5367" s="68"/>
      <c r="F5367" s="68"/>
      <c r="G5367" s="68"/>
      <c r="H5367" s="68"/>
    </row>
    <row r="5368" spans="1:8" x14ac:dyDescent="0.3">
      <c r="A5368" s="68"/>
      <c r="B5368" s="68"/>
      <c r="C5368" s="68"/>
      <c r="D5368" s="68"/>
      <c r="E5368" s="68"/>
      <c r="F5368" s="68"/>
      <c r="G5368" s="68"/>
      <c r="H5368" s="68"/>
    </row>
    <row r="5369" spans="1:8" x14ac:dyDescent="0.3">
      <c r="A5369" s="68"/>
      <c r="B5369" s="68"/>
      <c r="C5369" s="68"/>
      <c r="D5369" s="68"/>
      <c r="E5369" s="68"/>
      <c r="F5369" s="68"/>
      <c r="G5369" s="68"/>
      <c r="H5369" s="68"/>
    </row>
    <row r="5370" spans="1:8" x14ac:dyDescent="0.3">
      <c r="A5370" s="68"/>
      <c r="B5370" s="68"/>
      <c r="C5370" s="68"/>
      <c r="D5370" s="68"/>
      <c r="E5370" s="68"/>
      <c r="F5370" s="68"/>
      <c r="G5370" s="68"/>
      <c r="H5370" s="68"/>
    </row>
    <row r="5371" spans="1:8" x14ac:dyDescent="0.3">
      <c r="A5371" s="68"/>
      <c r="B5371" s="68"/>
      <c r="C5371" s="68"/>
      <c r="D5371" s="68"/>
      <c r="E5371" s="68"/>
      <c r="F5371" s="68"/>
      <c r="G5371" s="68"/>
      <c r="H5371" s="68"/>
    </row>
    <row r="5372" spans="1:8" x14ac:dyDescent="0.3">
      <c r="A5372" s="68"/>
      <c r="B5372" s="68"/>
      <c r="C5372" s="68"/>
      <c r="D5372" s="68"/>
      <c r="E5372" s="68"/>
      <c r="F5372" s="68"/>
      <c r="G5372" s="68"/>
      <c r="H5372" s="68"/>
    </row>
    <row r="5373" spans="1:8" x14ac:dyDescent="0.3">
      <c r="A5373" s="68"/>
      <c r="B5373" s="68"/>
      <c r="C5373" s="68"/>
      <c r="D5373" s="68"/>
      <c r="E5373" s="68"/>
      <c r="F5373" s="68"/>
      <c r="G5373" s="68"/>
      <c r="H5373" s="68"/>
    </row>
    <row r="5374" spans="1:8" x14ac:dyDescent="0.3">
      <c r="A5374" s="68"/>
      <c r="B5374" s="68"/>
      <c r="C5374" s="68"/>
      <c r="D5374" s="68"/>
      <c r="E5374" s="68"/>
      <c r="F5374" s="68"/>
      <c r="G5374" s="68"/>
      <c r="H5374" s="68"/>
    </row>
    <row r="5375" spans="1:8" x14ac:dyDescent="0.3">
      <c r="A5375" s="68"/>
      <c r="B5375" s="68"/>
      <c r="C5375" s="68"/>
      <c r="D5375" s="68"/>
      <c r="E5375" s="68"/>
      <c r="F5375" s="68"/>
      <c r="G5375" s="68"/>
      <c r="H5375" s="68"/>
    </row>
    <row r="5376" spans="1:8" x14ac:dyDescent="0.3">
      <c r="A5376" s="68"/>
      <c r="B5376" s="68"/>
      <c r="C5376" s="68"/>
      <c r="D5376" s="68"/>
      <c r="E5376" s="68"/>
      <c r="F5376" s="68"/>
      <c r="G5376" s="68"/>
      <c r="H5376" s="68"/>
    </row>
    <row r="5377" spans="1:8" x14ac:dyDescent="0.3">
      <c r="A5377" s="68"/>
      <c r="B5377" s="68"/>
      <c r="C5377" s="68"/>
      <c r="D5377" s="68"/>
      <c r="E5377" s="68"/>
      <c r="F5377" s="68"/>
      <c r="G5377" s="68"/>
      <c r="H5377" s="68"/>
    </row>
    <row r="5378" spans="1:8" x14ac:dyDescent="0.3">
      <c r="A5378" s="68"/>
      <c r="B5378" s="68"/>
      <c r="C5378" s="68"/>
      <c r="D5378" s="68"/>
      <c r="E5378" s="68"/>
      <c r="F5378" s="68"/>
      <c r="G5378" s="68"/>
      <c r="H5378" s="68"/>
    </row>
    <row r="5379" spans="1:8" x14ac:dyDescent="0.3">
      <c r="A5379" s="68"/>
      <c r="B5379" s="68"/>
      <c r="C5379" s="68"/>
      <c r="D5379" s="68"/>
      <c r="E5379" s="68"/>
      <c r="F5379" s="68"/>
      <c r="G5379" s="68"/>
      <c r="H5379" s="68"/>
    </row>
    <row r="5380" spans="1:8" x14ac:dyDescent="0.3">
      <c r="A5380" s="68"/>
      <c r="B5380" s="68"/>
      <c r="C5380" s="68"/>
      <c r="D5380" s="68"/>
      <c r="E5380" s="68"/>
      <c r="F5380" s="68"/>
      <c r="G5380" s="68"/>
      <c r="H5380" s="68"/>
    </row>
    <row r="5381" spans="1:8" x14ac:dyDescent="0.3">
      <c r="A5381" s="68"/>
      <c r="B5381" s="68"/>
      <c r="C5381" s="68"/>
      <c r="D5381" s="68"/>
      <c r="E5381" s="68"/>
      <c r="F5381" s="68"/>
      <c r="G5381" s="68"/>
      <c r="H5381" s="68"/>
    </row>
    <row r="5382" spans="1:8" x14ac:dyDescent="0.3">
      <c r="A5382" s="68"/>
      <c r="B5382" s="68"/>
      <c r="C5382" s="68"/>
      <c r="D5382" s="68"/>
      <c r="E5382" s="68"/>
      <c r="F5382" s="68"/>
      <c r="G5382" s="68"/>
      <c r="H5382" s="68"/>
    </row>
    <row r="5383" spans="1:8" x14ac:dyDescent="0.3">
      <c r="A5383" s="68"/>
      <c r="B5383" s="68"/>
      <c r="C5383" s="68"/>
      <c r="D5383" s="68"/>
      <c r="E5383" s="68"/>
      <c r="F5383" s="68"/>
      <c r="G5383" s="68"/>
      <c r="H5383" s="68"/>
    </row>
    <row r="5384" spans="1:8" x14ac:dyDescent="0.3">
      <c r="A5384" s="68"/>
      <c r="B5384" s="68"/>
      <c r="C5384" s="68"/>
      <c r="D5384" s="68"/>
      <c r="E5384" s="68"/>
      <c r="F5384" s="68"/>
      <c r="G5384" s="68"/>
      <c r="H5384" s="68"/>
    </row>
    <row r="5385" spans="1:8" x14ac:dyDescent="0.3">
      <c r="A5385" s="68"/>
      <c r="B5385" s="68"/>
      <c r="C5385" s="68"/>
      <c r="D5385" s="68"/>
      <c r="E5385" s="68"/>
      <c r="F5385" s="68"/>
      <c r="G5385" s="68"/>
      <c r="H5385" s="68"/>
    </row>
    <row r="5386" spans="1:8" x14ac:dyDescent="0.3">
      <c r="A5386" s="68"/>
      <c r="B5386" s="68"/>
      <c r="C5386" s="68"/>
      <c r="D5386" s="68"/>
      <c r="E5386" s="68"/>
      <c r="F5386" s="68"/>
      <c r="G5386" s="68"/>
      <c r="H5386" s="68"/>
    </row>
    <row r="5387" spans="1:8" x14ac:dyDescent="0.3">
      <c r="A5387" s="68"/>
      <c r="B5387" s="68"/>
      <c r="C5387" s="68"/>
      <c r="D5387" s="68"/>
      <c r="E5387" s="68"/>
      <c r="F5387" s="68"/>
      <c r="G5387" s="68"/>
      <c r="H5387" s="68"/>
    </row>
    <row r="5388" spans="1:8" x14ac:dyDescent="0.3">
      <c r="A5388" s="68"/>
      <c r="B5388" s="68"/>
      <c r="C5388" s="68"/>
      <c r="D5388" s="68"/>
      <c r="E5388" s="68"/>
      <c r="F5388" s="68"/>
      <c r="G5388" s="68"/>
      <c r="H5388" s="68"/>
    </row>
    <row r="5389" spans="1:8" x14ac:dyDescent="0.3">
      <c r="A5389" s="68"/>
      <c r="B5389" s="68"/>
      <c r="C5389" s="68"/>
      <c r="D5389" s="68"/>
      <c r="E5389" s="68"/>
      <c r="F5389" s="68"/>
      <c r="G5389" s="68"/>
      <c r="H5389" s="68"/>
    </row>
    <row r="5390" spans="1:8" x14ac:dyDescent="0.3">
      <c r="A5390" s="68"/>
      <c r="B5390" s="68"/>
      <c r="C5390" s="68"/>
      <c r="D5390" s="68"/>
      <c r="E5390" s="68"/>
      <c r="F5390" s="68"/>
      <c r="G5390" s="68"/>
      <c r="H5390" s="68"/>
    </row>
    <row r="5391" spans="1:8" x14ac:dyDescent="0.3">
      <c r="A5391" s="68"/>
      <c r="B5391" s="68"/>
      <c r="C5391" s="68"/>
      <c r="D5391" s="68"/>
      <c r="E5391" s="68"/>
      <c r="F5391" s="68"/>
      <c r="G5391" s="68"/>
      <c r="H5391" s="68"/>
    </row>
    <row r="5392" spans="1:8" x14ac:dyDescent="0.3">
      <c r="A5392" s="68"/>
      <c r="B5392" s="68"/>
      <c r="C5392" s="68"/>
      <c r="D5392" s="68"/>
      <c r="E5392" s="68"/>
      <c r="F5392" s="68"/>
      <c r="G5392" s="68"/>
      <c r="H5392" s="68"/>
    </row>
    <row r="5393" spans="1:8" x14ac:dyDescent="0.3">
      <c r="A5393" s="68"/>
      <c r="B5393" s="68"/>
      <c r="C5393" s="68"/>
      <c r="D5393" s="68"/>
      <c r="E5393" s="68"/>
      <c r="F5393" s="68"/>
      <c r="G5393" s="68"/>
      <c r="H5393" s="68"/>
    </row>
    <row r="5394" spans="1:8" x14ac:dyDescent="0.3">
      <c r="A5394" s="68"/>
      <c r="B5394" s="68"/>
      <c r="C5394" s="68"/>
      <c r="D5394" s="68"/>
      <c r="E5394" s="68"/>
      <c r="F5394" s="68"/>
      <c r="G5394" s="68"/>
      <c r="H5394" s="68"/>
    </row>
    <row r="5395" spans="1:8" x14ac:dyDescent="0.3">
      <c r="A5395" s="68"/>
      <c r="B5395" s="68"/>
      <c r="C5395" s="68"/>
      <c r="D5395" s="68"/>
      <c r="E5395" s="68"/>
      <c r="F5395" s="68"/>
      <c r="G5395" s="68"/>
      <c r="H5395" s="68"/>
    </row>
    <row r="5396" spans="1:8" x14ac:dyDescent="0.3">
      <c r="A5396" s="68"/>
      <c r="B5396" s="68"/>
      <c r="C5396" s="68"/>
      <c r="D5396" s="68"/>
      <c r="E5396" s="68"/>
      <c r="F5396" s="68"/>
      <c r="G5396" s="68"/>
      <c r="H5396" s="68"/>
    </row>
    <row r="5397" spans="1:8" x14ac:dyDescent="0.3">
      <c r="A5397" s="68"/>
      <c r="B5397" s="68"/>
      <c r="C5397" s="68"/>
      <c r="D5397" s="68"/>
      <c r="E5397" s="68"/>
      <c r="F5397" s="68"/>
      <c r="G5397" s="68"/>
      <c r="H5397" s="68"/>
    </row>
    <row r="5398" spans="1:8" x14ac:dyDescent="0.3">
      <c r="A5398" s="68"/>
      <c r="B5398" s="68"/>
      <c r="C5398" s="68"/>
      <c r="D5398" s="68"/>
      <c r="E5398" s="68"/>
      <c r="F5398" s="68"/>
      <c r="G5398" s="68"/>
      <c r="H5398" s="68"/>
    </row>
    <row r="5399" spans="1:8" x14ac:dyDescent="0.3">
      <c r="A5399" s="68"/>
      <c r="B5399" s="68"/>
      <c r="C5399" s="68"/>
      <c r="D5399" s="68"/>
      <c r="E5399" s="68"/>
      <c r="F5399" s="68"/>
      <c r="G5399" s="68"/>
      <c r="H5399" s="68"/>
    </row>
    <row r="5400" spans="1:8" x14ac:dyDescent="0.3">
      <c r="A5400" s="68"/>
      <c r="B5400" s="68"/>
      <c r="C5400" s="68"/>
      <c r="D5400" s="68"/>
      <c r="E5400" s="68"/>
      <c r="F5400" s="68"/>
      <c r="G5400" s="68"/>
      <c r="H5400" s="68"/>
    </row>
    <row r="5401" spans="1:8" x14ac:dyDescent="0.3">
      <c r="A5401" s="68"/>
      <c r="B5401" s="68"/>
      <c r="C5401" s="68"/>
      <c r="D5401" s="68"/>
      <c r="E5401" s="68"/>
      <c r="F5401" s="68"/>
      <c r="G5401" s="68"/>
      <c r="H5401" s="68"/>
    </row>
    <row r="5402" spans="1:8" x14ac:dyDescent="0.3">
      <c r="A5402" s="68"/>
      <c r="B5402" s="68"/>
      <c r="C5402" s="68"/>
      <c r="D5402" s="68"/>
      <c r="E5402" s="68"/>
      <c r="F5402" s="68"/>
      <c r="G5402" s="68"/>
      <c r="H5402" s="68"/>
    </row>
    <row r="5403" spans="1:8" x14ac:dyDescent="0.3">
      <c r="A5403" s="68"/>
      <c r="B5403" s="68"/>
      <c r="C5403" s="68"/>
      <c r="D5403" s="68"/>
      <c r="E5403" s="68"/>
      <c r="F5403" s="68"/>
      <c r="G5403" s="68"/>
      <c r="H5403" s="68"/>
    </row>
    <row r="5404" spans="1:8" x14ac:dyDescent="0.3">
      <c r="A5404" s="68"/>
      <c r="B5404" s="68"/>
      <c r="C5404" s="68"/>
      <c r="D5404" s="68"/>
      <c r="E5404" s="68"/>
      <c r="F5404" s="68"/>
      <c r="G5404" s="68"/>
      <c r="H5404" s="68"/>
    </row>
    <row r="5405" spans="1:8" x14ac:dyDescent="0.3">
      <c r="A5405" s="68"/>
      <c r="B5405" s="68"/>
      <c r="C5405" s="68"/>
      <c r="D5405" s="68"/>
      <c r="E5405" s="68"/>
      <c r="F5405" s="68"/>
      <c r="G5405" s="68"/>
      <c r="H5405" s="68"/>
    </row>
    <row r="5406" spans="1:8" x14ac:dyDescent="0.3">
      <c r="A5406" s="68"/>
      <c r="B5406" s="68"/>
      <c r="C5406" s="68"/>
      <c r="D5406" s="68"/>
      <c r="E5406" s="68"/>
      <c r="F5406" s="68"/>
      <c r="G5406" s="68"/>
      <c r="H5406" s="68"/>
    </row>
    <row r="5407" spans="1:8" x14ac:dyDescent="0.3">
      <c r="A5407" s="68"/>
      <c r="B5407" s="68"/>
      <c r="C5407" s="68"/>
      <c r="D5407" s="68"/>
      <c r="E5407" s="68"/>
      <c r="F5407" s="68"/>
      <c r="G5407" s="68"/>
      <c r="H5407" s="68"/>
    </row>
    <row r="5408" spans="1:8" x14ac:dyDescent="0.3">
      <c r="A5408" s="68"/>
      <c r="B5408" s="68"/>
      <c r="C5408" s="68"/>
      <c r="D5408" s="68"/>
      <c r="E5408" s="68"/>
      <c r="F5408" s="68"/>
      <c r="G5408" s="68"/>
      <c r="H5408" s="68"/>
    </row>
    <row r="5409" spans="1:8" x14ac:dyDescent="0.3">
      <c r="A5409" s="68"/>
      <c r="B5409" s="68"/>
      <c r="C5409" s="68"/>
      <c r="D5409" s="68"/>
      <c r="E5409" s="68"/>
      <c r="F5409" s="68"/>
      <c r="G5409" s="68"/>
      <c r="H5409" s="68"/>
    </row>
    <row r="5410" spans="1:8" x14ac:dyDescent="0.3">
      <c r="A5410" s="68"/>
      <c r="B5410" s="68"/>
      <c r="C5410" s="68"/>
      <c r="D5410" s="68"/>
      <c r="E5410" s="68"/>
      <c r="F5410" s="68"/>
      <c r="G5410" s="68"/>
      <c r="H5410" s="68"/>
    </row>
    <row r="5411" spans="1:8" x14ac:dyDescent="0.3">
      <c r="A5411" s="68"/>
      <c r="B5411" s="68"/>
      <c r="C5411" s="68"/>
      <c r="D5411" s="68"/>
      <c r="E5411" s="68"/>
      <c r="F5411" s="68"/>
      <c r="G5411" s="68"/>
      <c r="H5411" s="68"/>
    </row>
    <row r="5412" spans="1:8" x14ac:dyDescent="0.3">
      <c r="A5412" s="68"/>
      <c r="B5412" s="68"/>
      <c r="C5412" s="68"/>
      <c r="D5412" s="68"/>
      <c r="E5412" s="68"/>
      <c r="F5412" s="68"/>
      <c r="G5412" s="68"/>
      <c r="H5412" s="68"/>
    </row>
    <row r="5413" spans="1:8" x14ac:dyDescent="0.3">
      <c r="A5413" s="68"/>
      <c r="B5413" s="68"/>
      <c r="C5413" s="68"/>
      <c r="D5413" s="68"/>
      <c r="E5413" s="68"/>
      <c r="F5413" s="68"/>
      <c r="G5413" s="68"/>
      <c r="H5413" s="68"/>
    </row>
    <row r="5414" spans="1:8" x14ac:dyDescent="0.3">
      <c r="A5414" s="68"/>
      <c r="B5414" s="68"/>
      <c r="C5414" s="68"/>
      <c r="D5414" s="68"/>
      <c r="E5414" s="68"/>
      <c r="F5414" s="68"/>
      <c r="G5414" s="68"/>
      <c r="H5414" s="68"/>
    </row>
    <row r="5415" spans="1:8" x14ac:dyDescent="0.3">
      <c r="A5415" s="68"/>
      <c r="B5415" s="68"/>
      <c r="C5415" s="68"/>
      <c r="D5415" s="68"/>
      <c r="E5415" s="68"/>
      <c r="F5415" s="68"/>
      <c r="G5415" s="68"/>
      <c r="H5415" s="68"/>
    </row>
    <row r="5416" spans="1:8" x14ac:dyDescent="0.3">
      <c r="A5416" s="68"/>
      <c r="B5416" s="68"/>
      <c r="C5416" s="68"/>
      <c r="D5416" s="68"/>
      <c r="E5416" s="68"/>
      <c r="F5416" s="68"/>
      <c r="G5416" s="68"/>
      <c r="H5416" s="68"/>
    </row>
    <row r="5417" spans="1:8" x14ac:dyDescent="0.3">
      <c r="A5417" s="68"/>
      <c r="B5417" s="68"/>
      <c r="C5417" s="68"/>
      <c r="D5417" s="68"/>
      <c r="E5417" s="68"/>
      <c r="F5417" s="68"/>
      <c r="G5417" s="68"/>
      <c r="H5417" s="68"/>
    </row>
    <row r="5418" spans="1:8" x14ac:dyDescent="0.3">
      <c r="A5418" s="68"/>
      <c r="B5418" s="68"/>
      <c r="C5418" s="68"/>
      <c r="D5418" s="68"/>
      <c r="E5418" s="68"/>
      <c r="F5418" s="68"/>
      <c r="G5418" s="68"/>
      <c r="H5418" s="68"/>
    </row>
    <row r="5419" spans="1:8" x14ac:dyDescent="0.3">
      <c r="A5419" s="68"/>
      <c r="B5419" s="68"/>
      <c r="C5419" s="68"/>
      <c r="D5419" s="68"/>
      <c r="E5419" s="68"/>
      <c r="F5419" s="68"/>
      <c r="G5419" s="68"/>
      <c r="H5419" s="68"/>
    </row>
    <row r="5420" spans="1:8" x14ac:dyDescent="0.3">
      <c r="A5420" s="68"/>
      <c r="B5420" s="68"/>
      <c r="C5420" s="68"/>
      <c r="D5420" s="68"/>
      <c r="E5420" s="68"/>
      <c r="F5420" s="68"/>
      <c r="G5420" s="68"/>
      <c r="H5420" s="68"/>
    </row>
    <row r="5421" spans="1:8" x14ac:dyDescent="0.3">
      <c r="A5421" s="68"/>
      <c r="B5421" s="68"/>
      <c r="C5421" s="68"/>
      <c r="D5421" s="68"/>
      <c r="E5421" s="68"/>
      <c r="F5421" s="68"/>
      <c r="G5421" s="68"/>
      <c r="H5421" s="68"/>
    </row>
    <row r="5422" spans="1:8" x14ac:dyDescent="0.3">
      <c r="A5422" s="68"/>
      <c r="B5422" s="68"/>
      <c r="C5422" s="68"/>
      <c r="D5422" s="68"/>
      <c r="E5422" s="68"/>
      <c r="F5422" s="68"/>
      <c r="G5422" s="68"/>
      <c r="H5422" s="68"/>
    </row>
    <row r="5423" spans="1:8" x14ac:dyDescent="0.3">
      <c r="A5423" s="68"/>
      <c r="B5423" s="68"/>
      <c r="C5423" s="68"/>
      <c r="D5423" s="68"/>
      <c r="E5423" s="68"/>
      <c r="F5423" s="68"/>
      <c r="G5423" s="68"/>
      <c r="H5423" s="68"/>
    </row>
    <row r="5424" spans="1:8" x14ac:dyDescent="0.3">
      <c r="A5424" s="68"/>
      <c r="B5424" s="68"/>
      <c r="C5424" s="68"/>
      <c r="D5424" s="68"/>
      <c r="E5424" s="68"/>
      <c r="F5424" s="68"/>
      <c r="G5424" s="68"/>
      <c r="H5424" s="68"/>
    </row>
    <row r="5425" spans="1:8" x14ac:dyDescent="0.3">
      <c r="A5425" s="68"/>
      <c r="B5425" s="68"/>
      <c r="C5425" s="68"/>
      <c r="D5425" s="68"/>
      <c r="E5425" s="68"/>
      <c r="F5425" s="68"/>
      <c r="G5425" s="68"/>
      <c r="H5425" s="68"/>
    </row>
    <row r="5426" spans="1:8" x14ac:dyDescent="0.3">
      <c r="A5426" s="68"/>
      <c r="B5426" s="68"/>
      <c r="C5426" s="68"/>
      <c r="D5426" s="68"/>
      <c r="E5426" s="68"/>
      <c r="F5426" s="68"/>
      <c r="G5426" s="68"/>
      <c r="H5426" s="68"/>
    </row>
    <row r="5427" spans="1:8" x14ac:dyDescent="0.3">
      <c r="A5427" s="68"/>
      <c r="B5427" s="68"/>
      <c r="C5427" s="68"/>
      <c r="D5427" s="68"/>
      <c r="E5427" s="68"/>
      <c r="F5427" s="68"/>
      <c r="G5427" s="68"/>
      <c r="H5427" s="68"/>
    </row>
    <row r="5428" spans="1:8" x14ac:dyDescent="0.3">
      <c r="A5428" s="68"/>
      <c r="B5428" s="68"/>
      <c r="C5428" s="68"/>
      <c r="D5428" s="68"/>
      <c r="E5428" s="68"/>
      <c r="F5428" s="68"/>
      <c r="G5428" s="68"/>
      <c r="H5428" s="68"/>
    </row>
    <row r="5429" spans="1:8" x14ac:dyDescent="0.3">
      <c r="A5429" s="68"/>
      <c r="B5429" s="68"/>
      <c r="C5429" s="68"/>
      <c r="D5429" s="68"/>
      <c r="E5429" s="68"/>
      <c r="F5429" s="68"/>
      <c r="G5429" s="68"/>
      <c r="H5429" s="68"/>
    </row>
    <row r="5430" spans="1:8" x14ac:dyDescent="0.3">
      <c r="A5430" s="68"/>
      <c r="B5430" s="68"/>
      <c r="C5430" s="68"/>
      <c r="D5430" s="68"/>
      <c r="E5430" s="68"/>
      <c r="F5430" s="68"/>
      <c r="G5430" s="68"/>
      <c r="H5430" s="68"/>
    </row>
    <row r="5431" spans="1:8" x14ac:dyDescent="0.3">
      <c r="A5431" s="68"/>
      <c r="B5431" s="68"/>
      <c r="C5431" s="68"/>
      <c r="D5431" s="68"/>
      <c r="E5431" s="68"/>
      <c r="F5431" s="68"/>
      <c r="G5431" s="68"/>
      <c r="H5431" s="68"/>
    </row>
    <row r="5432" spans="1:8" x14ac:dyDescent="0.3">
      <c r="A5432" s="68"/>
      <c r="B5432" s="68"/>
      <c r="C5432" s="68"/>
      <c r="D5432" s="68"/>
      <c r="E5432" s="68"/>
      <c r="F5432" s="68"/>
      <c r="G5432" s="68"/>
      <c r="H5432" s="68"/>
    </row>
    <row r="5433" spans="1:8" x14ac:dyDescent="0.3">
      <c r="A5433" s="68"/>
      <c r="B5433" s="68"/>
      <c r="C5433" s="68"/>
      <c r="D5433" s="68"/>
      <c r="E5433" s="68"/>
      <c r="F5433" s="68"/>
      <c r="G5433" s="68"/>
      <c r="H5433" s="68"/>
    </row>
    <row r="5434" spans="1:8" x14ac:dyDescent="0.3">
      <c r="A5434" s="68"/>
      <c r="B5434" s="68"/>
      <c r="C5434" s="68"/>
      <c r="D5434" s="68"/>
      <c r="E5434" s="68"/>
      <c r="F5434" s="68"/>
      <c r="G5434" s="68"/>
      <c r="H5434" s="68"/>
    </row>
    <row r="5435" spans="1:8" x14ac:dyDescent="0.3">
      <c r="A5435" s="68"/>
      <c r="B5435" s="68"/>
      <c r="C5435" s="68"/>
      <c r="D5435" s="68"/>
      <c r="E5435" s="68"/>
      <c r="F5435" s="68"/>
      <c r="G5435" s="68"/>
      <c r="H5435" s="68"/>
    </row>
    <row r="5436" spans="1:8" x14ac:dyDescent="0.3">
      <c r="A5436" s="68"/>
      <c r="B5436" s="68"/>
      <c r="C5436" s="68"/>
      <c r="D5436" s="68"/>
      <c r="E5436" s="68"/>
      <c r="F5436" s="68"/>
      <c r="G5436" s="68"/>
      <c r="H5436" s="68"/>
    </row>
    <row r="5437" spans="1:8" x14ac:dyDescent="0.3">
      <c r="A5437" s="68"/>
      <c r="B5437" s="68"/>
      <c r="C5437" s="68"/>
      <c r="D5437" s="68"/>
      <c r="E5437" s="68"/>
      <c r="F5437" s="68"/>
      <c r="G5437" s="68"/>
      <c r="H5437" s="68"/>
    </row>
    <row r="5438" spans="1:8" x14ac:dyDescent="0.3">
      <c r="A5438" s="68"/>
      <c r="B5438" s="68"/>
      <c r="C5438" s="68"/>
      <c r="D5438" s="68"/>
      <c r="E5438" s="68"/>
      <c r="F5438" s="68"/>
      <c r="G5438" s="68"/>
      <c r="H5438" s="68"/>
    </row>
    <row r="5439" spans="1:8" x14ac:dyDescent="0.3">
      <c r="A5439" s="68"/>
      <c r="B5439" s="68"/>
      <c r="C5439" s="68"/>
      <c r="D5439" s="68"/>
      <c r="E5439" s="68"/>
      <c r="F5439" s="68"/>
      <c r="G5439" s="68"/>
      <c r="H5439" s="68"/>
    </row>
    <row r="5440" spans="1:8" x14ac:dyDescent="0.3">
      <c r="A5440" s="68"/>
      <c r="B5440" s="68"/>
      <c r="C5440" s="68"/>
      <c r="D5440" s="68"/>
      <c r="E5440" s="68"/>
      <c r="F5440" s="68"/>
      <c r="G5440" s="68"/>
      <c r="H5440" s="68"/>
    </row>
    <row r="5441" spans="1:8" x14ac:dyDescent="0.3">
      <c r="A5441" s="68"/>
      <c r="B5441" s="68"/>
      <c r="C5441" s="68"/>
      <c r="D5441" s="68"/>
      <c r="E5441" s="68"/>
      <c r="F5441" s="68"/>
      <c r="G5441" s="68"/>
      <c r="H5441" s="68"/>
    </row>
    <row r="5442" spans="1:8" x14ac:dyDescent="0.3">
      <c r="A5442" s="68"/>
      <c r="B5442" s="68"/>
      <c r="C5442" s="68"/>
      <c r="D5442" s="68"/>
      <c r="E5442" s="68"/>
      <c r="F5442" s="68"/>
      <c r="G5442" s="68"/>
      <c r="H5442" s="68"/>
    </row>
    <row r="5443" spans="1:8" x14ac:dyDescent="0.3">
      <c r="A5443" s="68"/>
      <c r="B5443" s="68"/>
      <c r="C5443" s="68"/>
      <c r="D5443" s="68"/>
      <c r="E5443" s="68"/>
      <c r="F5443" s="68"/>
      <c r="G5443" s="68"/>
      <c r="H5443" s="68"/>
    </row>
    <row r="5444" spans="1:8" x14ac:dyDescent="0.3">
      <c r="A5444" s="68"/>
      <c r="B5444" s="68"/>
      <c r="C5444" s="68"/>
      <c r="D5444" s="68"/>
      <c r="E5444" s="68"/>
      <c r="F5444" s="68"/>
      <c r="G5444" s="68"/>
      <c r="H5444" s="68"/>
    </row>
    <row r="5445" spans="1:8" x14ac:dyDescent="0.3">
      <c r="A5445" s="68"/>
      <c r="B5445" s="68"/>
      <c r="C5445" s="68"/>
      <c r="D5445" s="68"/>
      <c r="E5445" s="68"/>
      <c r="F5445" s="68"/>
      <c r="G5445" s="68"/>
      <c r="H5445" s="68"/>
    </row>
    <row r="5446" spans="1:8" x14ac:dyDescent="0.3">
      <c r="A5446" s="68"/>
      <c r="B5446" s="68"/>
      <c r="C5446" s="68"/>
      <c r="D5446" s="68"/>
      <c r="E5446" s="68"/>
      <c r="F5446" s="68"/>
      <c r="G5446" s="68"/>
      <c r="H5446" s="68"/>
    </row>
    <row r="5447" spans="1:8" x14ac:dyDescent="0.3">
      <c r="A5447" s="68"/>
      <c r="B5447" s="68"/>
      <c r="C5447" s="68"/>
      <c r="D5447" s="68"/>
      <c r="E5447" s="68"/>
      <c r="F5447" s="68"/>
      <c r="G5447" s="68"/>
      <c r="H5447" s="68"/>
    </row>
    <row r="5448" spans="1:8" x14ac:dyDescent="0.3">
      <c r="A5448" s="68"/>
      <c r="B5448" s="68"/>
      <c r="C5448" s="68"/>
      <c r="D5448" s="68"/>
      <c r="E5448" s="68"/>
      <c r="F5448" s="68"/>
      <c r="G5448" s="68"/>
      <c r="H5448" s="68"/>
    </row>
    <row r="5449" spans="1:8" x14ac:dyDescent="0.3">
      <c r="A5449" s="68"/>
      <c r="B5449" s="68"/>
      <c r="C5449" s="68"/>
      <c r="D5449" s="68"/>
      <c r="E5449" s="68"/>
      <c r="F5449" s="68"/>
      <c r="G5449" s="68"/>
      <c r="H5449" s="68"/>
    </row>
    <row r="5450" spans="1:8" x14ac:dyDescent="0.3">
      <c r="A5450" s="68"/>
      <c r="B5450" s="68"/>
      <c r="C5450" s="68"/>
      <c r="D5450" s="68"/>
      <c r="E5450" s="68"/>
      <c r="F5450" s="68"/>
      <c r="G5450" s="68"/>
      <c r="H5450" s="68"/>
    </row>
    <row r="5451" spans="1:8" x14ac:dyDescent="0.3">
      <c r="A5451" s="68"/>
      <c r="B5451" s="68"/>
      <c r="C5451" s="68"/>
      <c r="D5451" s="68"/>
      <c r="E5451" s="68"/>
      <c r="F5451" s="68"/>
      <c r="G5451" s="68"/>
      <c r="H5451" s="68"/>
    </row>
    <row r="5452" spans="1:8" x14ac:dyDescent="0.3">
      <c r="A5452" s="68"/>
      <c r="B5452" s="68"/>
      <c r="C5452" s="68"/>
      <c r="D5452" s="68"/>
      <c r="E5452" s="68"/>
      <c r="F5452" s="68"/>
      <c r="G5452" s="68"/>
      <c r="H5452" s="68"/>
    </row>
    <row r="5453" spans="1:8" x14ac:dyDescent="0.3">
      <c r="A5453" s="68"/>
      <c r="B5453" s="68"/>
      <c r="C5453" s="68"/>
      <c r="D5453" s="68"/>
      <c r="E5453" s="68"/>
      <c r="F5453" s="68"/>
      <c r="G5453" s="68"/>
      <c r="H5453" s="68"/>
    </row>
    <row r="5454" spans="1:8" x14ac:dyDescent="0.3">
      <c r="A5454" s="68"/>
      <c r="B5454" s="68"/>
      <c r="C5454" s="68"/>
      <c r="D5454" s="68"/>
      <c r="E5454" s="68"/>
      <c r="F5454" s="68"/>
      <c r="G5454" s="68"/>
      <c r="H5454" s="68"/>
    </row>
    <row r="5455" spans="1:8" x14ac:dyDescent="0.3">
      <c r="A5455" s="68"/>
      <c r="B5455" s="68"/>
      <c r="C5455" s="68"/>
      <c r="D5455" s="68"/>
      <c r="E5455" s="68"/>
      <c r="F5455" s="68"/>
      <c r="G5455" s="68"/>
      <c r="H5455" s="68"/>
    </row>
    <row r="5456" spans="1:8" x14ac:dyDescent="0.3">
      <c r="A5456" s="68"/>
      <c r="B5456" s="68"/>
      <c r="C5456" s="68"/>
      <c r="D5456" s="68"/>
      <c r="E5456" s="68"/>
      <c r="F5456" s="68"/>
      <c r="G5456" s="68"/>
      <c r="H5456" s="68"/>
    </row>
    <row r="5457" spans="1:8" x14ac:dyDescent="0.3">
      <c r="A5457" s="68"/>
      <c r="B5457" s="68"/>
      <c r="C5457" s="68"/>
      <c r="D5457" s="68"/>
      <c r="E5457" s="68"/>
      <c r="F5457" s="68"/>
      <c r="G5457" s="68"/>
      <c r="H5457" s="68"/>
    </row>
    <row r="5458" spans="1:8" x14ac:dyDescent="0.3">
      <c r="A5458" s="68"/>
      <c r="B5458" s="68"/>
      <c r="C5458" s="68"/>
      <c r="D5458" s="68"/>
      <c r="E5458" s="68"/>
      <c r="F5458" s="68"/>
      <c r="G5458" s="68"/>
      <c r="H5458" s="68"/>
    </row>
    <row r="5459" spans="1:8" x14ac:dyDescent="0.3">
      <c r="A5459" s="68"/>
      <c r="B5459" s="68"/>
      <c r="C5459" s="68"/>
      <c r="D5459" s="68"/>
      <c r="E5459" s="68"/>
      <c r="F5459" s="68"/>
      <c r="G5459" s="68"/>
      <c r="H5459" s="68"/>
    </row>
    <row r="5460" spans="1:8" x14ac:dyDescent="0.3">
      <c r="A5460" s="68"/>
      <c r="B5460" s="68"/>
      <c r="C5460" s="68"/>
      <c r="D5460" s="68"/>
      <c r="E5460" s="68"/>
      <c r="F5460" s="68"/>
      <c r="G5460" s="68"/>
      <c r="H5460" s="68"/>
    </row>
    <row r="5461" spans="1:8" x14ac:dyDescent="0.3">
      <c r="A5461" s="68"/>
      <c r="B5461" s="68"/>
      <c r="C5461" s="68"/>
      <c r="D5461" s="68"/>
      <c r="E5461" s="68"/>
      <c r="F5461" s="68"/>
      <c r="G5461" s="68"/>
      <c r="H5461" s="68"/>
    </row>
    <row r="5462" spans="1:8" x14ac:dyDescent="0.3">
      <c r="A5462" s="68"/>
      <c r="B5462" s="68"/>
      <c r="C5462" s="68"/>
      <c r="D5462" s="68"/>
      <c r="E5462" s="68"/>
      <c r="F5462" s="68"/>
      <c r="G5462" s="68"/>
      <c r="H5462" s="68"/>
    </row>
    <row r="5463" spans="1:8" x14ac:dyDescent="0.3">
      <c r="A5463" s="68"/>
      <c r="B5463" s="68"/>
      <c r="C5463" s="68"/>
      <c r="D5463" s="68"/>
      <c r="E5463" s="68"/>
      <c r="F5463" s="68"/>
      <c r="G5463" s="68"/>
      <c r="H5463" s="68"/>
    </row>
    <row r="5464" spans="1:8" x14ac:dyDescent="0.3">
      <c r="A5464" s="68"/>
      <c r="B5464" s="68"/>
      <c r="C5464" s="68"/>
      <c r="D5464" s="68"/>
      <c r="E5464" s="68"/>
      <c r="F5464" s="68"/>
      <c r="G5464" s="68"/>
      <c r="H5464" s="68"/>
    </row>
    <row r="5465" spans="1:8" x14ac:dyDescent="0.3">
      <c r="A5465" s="68"/>
      <c r="B5465" s="68"/>
      <c r="C5465" s="68"/>
      <c r="D5465" s="68"/>
      <c r="E5465" s="68"/>
      <c r="F5465" s="68"/>
      <c r="G5465" s="68"/>
      <c r="H5465" s="68"/>
    </row>
    <row r="5466" spans="1:8" x14ac:dyDescent="0.3">
      <c r="A5466" s="68"/>
      <c r="B5466" s="68"/>
      <c r="C5466" s="68"/>
      <c r="D5466" s="68"/>
      <c r="E5466" s="68"/>
      <c r="F5466" s="68"/>
      <c r="G5466" s="68"/>
      <c r="H5466" s="68"/>
    </row>
    <row r="5467" spans="1:8" x14ac:dyDescent="0.3">
      <c r="A5467" s="68"/>
      <c r="B5467" s="68"/>
      <c r="C5467" s="68"/>
      <c r="D5467" s="68"/>
      <c r="E5467" s="68"/>
      <c r="F5467" s="68"/>
      <c r="G5467" s="68"/>
      <c r="H5467" s="68"/>
    </row>
    <row r="5468" spans="1:8" x14ac:dyDescent="0.3">
      <c r="A5468" s="68"/>
      <c r="B5468" s="68"/>
      <c r="C5468" s="68"/>
      <c r="D5468" s="68"/>
      <c r="E5468" s="68"/>
      <c r="F5468" s="68"/>
      <c r="G5468" s="68"/>
      <c r="H5468" s="68"/>
    </row>
    <row r="5469" spans="1:8" x14ac:dyDescent="0.3">
      <c r="A5469" s="68"/>
      <c r="B5469" s="68"/>
      <c r="C5469" s="68"/>
      <c r="D5469" s="68"/>
      <c r="E5469" s="68"/>
      <c r="F5469" s="68"/>
      <c r="G5469" s="68"/>
      <c r="H5469" s="68"/>
    </row>
    <row r="5470" spans="1:8" x14ac:dyDescent="0.3">
      <c r="A5470" s="68"/>
      <c r="B5470" s="68"/>
      <c r="C5470" s="68"/>
      <c r="D5470" s="68"/>
      <c r="E5470" s="68"/>
      <c r="F5470" s="68"/>
      <c r="G5470" s="68"/>
      <c r="H5470" s="68"/>
    </row>
    <row r="5471" spans="1:8" x14ac:dyDescent="0.3">
      <c r="A5471" s="68"/>
      <c r="B5471" s="68"/>
      <c r="C5471" s="68"/>
      <c r="D5471" s="68"/>
      <c r="E5471" s="68"/>
      <c r="F5471" s="68"/>
      <c r="G5471" s="68"/>
      <c r="H5471" s="68"/>
    </row>
    <row r="5472" spans="1:8" x14ac:dyDescent="0.3">
      <c r="A5472" s="68"/>
      <c r="B5472" s="68"/>
      <c r="C5472" s="68"/>
      <c r="D5472" s="68"/>
      <c r="E5472" s="68"/>
      <c r="F5472" s="68"/>
      <c r="G5472" s="68"/>
      <c r="H5472" s="68"/>
    </row>
    <row r="5473" spans="1:8" x14ac:dyDescent="0.3">
      <c r="A5473" s="68"/>
      <c r="B5473" s="68"/>
      <c r="C5473" s="68"/>
      <c r="D5473" s="68"/>
      <c r="E5473" s="68"/>
      <c r="F5473" s="68"/>
      <c r="G5473" s="68"/>
      <c r="H5473" s="68"/>
    </row>
    <row r="5474" spans="1:8" x14ac:dyDescent="0.3">
      <c r="A5474" s="68"/>
      <c r="B5474" s="68"/>
      <c r="C5474" s="68"/>
      <c r="D5474" s="68"/>
      <c r="E5474" s="68"/>
      <c r="F5474" s="68"/>
      <c r="G5474" s="68"/>
      <c r="H5474" s="68"/>
    </row>
    <row r="5475" spans="1:8" x14ac:dyDescent="0.3">
      <c r="A5475" s="68"/>
      <c r="B5475" s="68"/>
      <c r="C5475" s="68"/>
      <c r="D5475" s="68"/>
      <c r="E5475" s="68"/>
      <c r="F5475" s="68"/>
      <c r="G5475" s="68"/>
      <c r="H5475" s="68"/>
    </row>
    <row r="5476" spans="1:8" x14ac:dyDescent="0.3">
      <c r="A5476" s="68"/>
      <c r="B5476" s="68"/>
      <c r="C5476" s="68"/>
      <c r="D5476" s="68"/>
      <c r="E5476" s="68"/>
      <c r="F5476" s="68"/>
      <c r="G5476" s="68"/>
      <c r="H5476" s="68"/>
    </row>
    <row r="5477" spans="1:8" x14ac:dyDescent="0.3">
      <c r="A5477" s="68"/>
      <c r="B5477" s="68"/>
      <c r="C5477" s="68"/>
      <c r="D5477" s="68"/>
      <c r="E5477" s="68"/>
      <c r="F5477" s="68"/>
      <c r="G5477" s="68"/>
      <c r="H5477" s="68"/>
    </row>
    <row r="5478" spans="1:8" x14ac:dyDescent="0.3">
      <c r="A5478" s="68"/>
      <c r="B5478" s="68"/>
      <c r="C5478" s="68"/>
      <c r="D5478" s="68"/>
      <c r="E5478" s="68"/>
      <c r="F5478" s="68"/>
      <c r="G5478" s="68"/>
      <c r="H5478" s="68"/>
    </row>
    <row r="5479" spans="1:8" x14ac:dyDescent="0.3">
      <c r="A5479" s="68"/>
      <c r="B5479" s="68"/>
      <c r="C5479" s="68"/>
      <c r="D5479" s="68"/>
      <c r="E5479" s="68"/>
      <c r="F5479" s="68"/>
      <c r="G5479" s="68"/>
      <c r="H5479" s="68"/>
    </row>
    <row r="5480" spans="1:8" x14ac:dyDescent="0.3">
      <c r="A5480" s="68"/>
      <c r="B5480" s="68"/>
      <c r="C5480" s="68"/>
      <c r="D5480" s="68"/>
      <c r="E5480" s="68"/>
      <c r="F5480" s="68"/>
      <c r="G5480" s="68"/>
      <c r="H5480" s="68"/>
    </row>
    <row r="5481" spans="1:8" x14ac:dyDescent="0.3">
      <c r="A5481" s="68"/>
      <c r="B5481" s="68"/>
      <c r="C5481" s="68"/>
      <c r="D5481" s="68"/>
      <c r="E5481" s="68"/>
      <c r="F5481" s="68"/>
      <c r="G5481" s="68"/>
      <c r="H5481" s="68"/>
    </row>
    <row r="5482" spans="1:8" x14ac:dyDescent="0.3">
      <c r="A5482" s="68"/>
      <c r="B5482" s="68"/>
      <c r="C5482" s="68"/>
      <c r="D5482" s="68"/>
      <c r="E5482" s="68"/>
      <c r="F5482" s="68"/>
      <c r="G5482" s="68"/>
      <c r="H5482" s="68"/>
    </row>
    <row r="5483" spans="1:8" x14ac:dyDescent="0.3">
      <c r="A5483" s="68"/>
      <c r="B5483" s="68"/>
      <c r="C5483" s="68"/>
      <c r="D5483" s="68"/>
      <c r="E5483" s="68"/>
      <c r="F5483" s="68"/>
      <c r="G5483" s="68"/>
      <c r="H5483" s="68"/>
    </row>
    <row r="5484" spans="1:8" x14ac:dyDescent="0.3">
      <c r="A5484" s="68"/>
      <c r="B5484" s="68"/>
      <c r="C5484" s="68"/>
      <c r="D5484" s="68"/>
      <c r="E5484" s="68"/>
      <c r="F5484" s="68"/>
      <c r="G5484" s="68"/>
      <c r="H5484" s="68"/>
    </row>
    <row r="5485" spans="1:8" x14ac:dyDescent="0.3">
      <c r="A5485" s="68"/>
      <c r="B5485" s="68"/>
      <c r="C5485" s="68"/>
      <c r="D5485" s="68"/>
      <c r="E5485" s="68"/>
      <c r="F5485" s="68"/>
      <c r="G5485" s="68"/>
      <c r="H5485" s="68"/>
    </row>
    <row r="5486" spans="1:8" x14ac:dyDescent="0.3">
      <c r="A5486" s="68"/>
      <c r="B5486" s="68"/>
      <c r="C5486" s="68"/>
      <c r="D5486" s="68"/>
      <c r="E5486" s="68"/>
      <c r="F5486" s="68"/>
      <c r="G5486" s="68"/>
      <c r="H5486" s="68"/>
    </row>
    <row r="5487" spans="1:8" x14ac:dyDescent="0.3">
      <c r="A5487" s="68"/>
      <c r="B5487" s="68"/>
      <c r="C5487" s="68"/>
      <c r="D5487" s="68"/>
      <c r="E5487" s="68"/>
      <c r="F5487" s="68"/>
      <c r="G5487" s="68"/>
      <c r="H5487" s="68"/>
    </row>
    <row r="5488" spans="1:8" x14ac:dyDescent="0.3">
      <c r="A5488" s="68"/>
      <c r="B5488" s="68"/>
      <c r="C5488" s="68"/>
      <c r="D5488" s="68"/>
      <c r="E5488" s="68"/>
      <c r="F5488" s="68"/>
      <c r="G5488" s="68"/>
      <c r="H5488" s="68"/>
    </row>
    <row r="5489" spans="1:8" x14ac:dyDescent="0.3">
      <c r="A5489" s="68"/>
      <c r="B5489" s="68"/>
      <c r="C5489" s="68"/>
      <c r="D5489" s="68"/>
      <c r="E5489" s="68"/>
      <c r="F5489" s="68"/>
      <c r="G5489" s="68"/>
      <c r="H5489" s="68"/>
    </row>
    <row r="5490" spans="1:8" x14ac:dyDescent="0.3">
      <c r="A5490" s="68"/>
      <c r="B5490" s="68"/>
      <c r="C5490" s="68"/>
      <c r="D5490" s="68"/>
      <c r="E5490" s="68"/>
      <c r="F5490" s="68"/>
      <c r="G5490" s="68"/>
      <c r="H5490" s="68"/>
    </row>
    <row r="5491" spans="1:8" x14ac:dyDescent="0.3">
      <c r="A5491" s="68"/>
      <c r="B5491" s="68"/>
      <c r="C5491" s="68"/>
      <c r="D5491" s="68"/>
      <c r="E5491" s="68"/>
      <c r="F5491" s="68"/>
      <c r="G5491" s="68"/>
      <c r="H5491" s="68"/>
    </row>
    <row r="5492" spans="1:8" x14ac:dyDescent="0.3">
      <c r="A5492" s="68"/>
      <c r="B5492" s="68"/>
      <c r="C5492" s="68"/>
      <c r="D5492" s="68"/>
      <c r="E5492" s="68"/>
      <c r="F5492" s="68"/>
      <c r="G5492" s="68"/>
      <c r="H5492" s="68"/>
    </row>
    <row r="5493" spans="1:8" x14ac:dyDescent="0.3">
      <c r="A5493" s="68"/>
      <c r="B5493" s="68"/>
      <c r="C5493" s="68"/>
      <c r="D5493" s="68"/>
      <c r="E5493" s="68"/>
      <c r="F5493" s="68"/>
      <c r="G5493" s="68"/>
      <c r="H5493" s="68"/>
    </row>
    <row r="5494" spans="1:8" x14ac:dyDescent="0.3">
      <c r="A5494" s="68"/>
      <c r="B5494" s="68"/>
      <c r="C5494" s="68"/>
      <c r="D5494" s="68"/>
      <c r="E5494" s="68"/>
      <c r="F5494" s="68"/>
      <c r="G5494" s="68"/>
      <c r="H5494" s="68"/>
    </row>
    <row r="5495" spans="1:8" x14ac:dyDescent="0.3">
      <c r="A5495" s="68"/>
      <c r="B5495" s="68"/>
      <c r="C5495" s="68"/>
      <c r="D5495" s="68"/>
      <c r="E5495" s="68"/>
      <c r="F5495" s="68"/>
      <c r="G5495" s="68"/>
      <c r="H5495" s="68"/>
    </row>
    <row r="5496" spans="1:8" x14ac:dyDescent="0.3">
      <c r="A5496" s="68"/>
      <c r="B5496" s="68"/>
      <c r="C5496" s="68"/>
      <c r="D5496" s="68"/>
      <c r="E5496" s="68"/>
      <c r="F5496" s="68"/>
      <c r="G5496" s="68"/>
      <c r="H5496" s="68"/>
    </row>
    <row r="5497" spans="1:8" x14ac:dyDescent="0.3">
      <c r="A5497" s="68"/>
      <c r="B5497" s="68"/>
      <c r="C5497" s="68"/>
      <c r="D5497" s="68"/>
      <c r="E5497" s="68"/>
      <c r="F5497" s="68"/>
      <c r="G5497" s="68"/>
      <c r="H5497" s="68"/>
    </row>
    <row r="5498" spans="1:8" x14ac:dyDescent="0.3">
      <c r="A5498" s="68"/>
      <c r="B5498" s="68"/>
      <c r="C5498" s="68"/>
      <c r="D5498" s="68"/>
      <c r="E5498" s="68"/>
      <c r="F5498" s="68"/>
      <c r="G5498" s="68"/>
      <c r="H5498" s="68"/>
    </row>
    <row r="5499" spans="1:8" x14ac:dyDescent="0.3">
      <c r="A5499" s="68"/>
      <c r="B5499" s="68"/>
      <c r="C5499" s="68"/>
      <c r="D5499" s="68"/>
      <c r="E5499" s="68"/>
      <c r="F5499" s="68"/>
      <c r="G5499" s="68"/>
      <c r="H5499" s="68"/>
    </row>
    <row r="5500" spans="1:8" x14ac:dyDescent="0.3">
      <c r="A5500" s="68"/>
      <c r="B5500" s="68"/>
      <c r="C5500" s="68"/>
      <c r="D5500" s="68"/>
      <c r="E5500" s="68"/>
      <c r="F5500" s="68"/>
      <c r="G5500" s="68"/>
      <c r="H5500" s="68"/>
    </row>
    <row r="5501" spans="1:8" x14ac:dyDescent="0.3">
      <c r="A5501" s="68"/>
      <c r="B5501" s="68"/>
      <c r="C5501" s="68"/>
      <c r="D5501" s="68"/>
      <c r="E5501" s="68"/>
      <c r="F5501" s="68"/>
      <c r="G5501" s="68"/>
      <c r="H5501" s="68"/>
    </row>
    <row r="5502" spans="1:8" x14ac:dyDescent="0.3">
      <c r="A5502" s="68"/>
      <c r="B5502" s="68"/>
      <c r="C5502" s="68"/>
      <c r="D5502" s="68"/>
      <c r="E5502" s="68"/>
      <c r="F5502" s="68"/>
      <c r="G5502" s="68"/>
      <c r="H5502" s="68"/>
    </row>
    <row r="5503" spans="1:8" x14ac:dyDescent="0.3">
      <c r="A5503" s="68"/>
      <c r="B5503" s="68"/>
      <c r="C5503" s="68"/>
      <c r="D5503" s="68"/>
      <c r="E5503" s="68"/>
      <c r="F5503" s="68"/>
      <c r="G5503" s="68"/>
      <c r="H5503" s="68"/>
    </row>
    <row r="5504" spans="1:8" x14ac:dyDescent="0.3">
      <c r="A5504" s="68"/>
      <c r="B5504" s="68"/>
      <c r="C5504" s="68"/>
      <c r="D5504" s="68"/>
      <c r="E5504" s="68"/>
      <c r="F5504" s="68"/>
      <c r="G5504" s="68"/>
      <c r="H5504" s="68"/>
    </row>
    <row r="5505" spans="1:8" x14ac:dyDescent="0.3">
      <c r="A5505" s="68"/>
      <c r="B5505" s="68"/>
      <c r="C5505" s="68"/>
      <c r="D5505" s="68"/>
      <c r="E5505" s="68"/>
      <c r="F5505" s="68"/>
      <c r="G5505" s="68"/>
      <c r="H5505" s="68"/>
    </row>
    <row r="5506" spans="1:8" x14ac:dyDescent="0.3">
      <c r="A5506" s="68"/>
      <c r="B5506" s="68"/>
      <c r="C5506" s="68"/>
      <c r="D5506" s="68"/>
      <c r="E5506" s="68"/>
      <c r="F5506" s="68"/>
      <c r="G5506" s="68"/>
      <c r="H5506" s="68"/>
    </row>
    <row r="5507" spans="1:8" x14ac:dyDescent="0.3">
      <c r="A5507" s="68"/>
      <c r="B5507" s="68"/>
      <c r="C5507" s="68"/>
      <c r="D5507" s="68"/>
      <c r="E5507" s="68"/>
      <c r="F5507" s="68"/>
      <c r="G5507" s="68"/>
      <c r="H5507" s="68"/>
    </row>
    <row r="5508" spans="1:8" x14ac:dyDescent="0.3">
      <c r="A5508" s="68"/>
      <c r="B5508" s="68"/>
      <c r="C5508" s="68"/>
      <c r="D5508" s="68"/>
      <c r="E5508" s="68"/>
      <c r="F5508" s="68"/>
      <c r="G5508" s="68"/>
      <c r="H5508" s="68"/>
    </row>
    <row r="5509" spans="1:8" x14ac:dyDescent="0.3">
      <c r="A5509" s="68"/>
      <c r="B5509" s="68"/>
      <c r="C5509" s="68"/>
      <c r="D5509" s="68"/>
      <c r="E5509" s="68"/>
      <c r="F5509" s="68"/>
      <c r="G5509" s="68"/>
      <c r="H5509" s="68"/>
    </row>
    <row r="5510" spans="1:8" x14ac:dyDescent="0.3">
      <c r="A5510" s="68"/>
      <c r="B5510" s="68"/>
      <c r="C5510" s="68"/>
      <c r="D5510" s="68"/>
      <c r="E5510" s="68"/>
      <c r="F5510" s="68"/>
      <c r="G5510" s="68"/>
      <c r="H5510" s="68"/>
    </row>
    <row r="5511" spans="1:8" x14ac:dyDescent="0.3">
      <c r="A5511" s="68"/>
      <c r="B5511" s="68"/>
      <c r="C5511" s="68"/>
      <c r="D5511" s="68"/>
      <c r="E5511" s="68"/>
      <c r="F5511" s="68"/>
      <c r="G5511" s="68"/>
      <c r="H5511" s="68"/>
    </row>
    <row r="5512" spans="1:8" x14ac:dyDescent="0.3">
      <c r="A5512" s="68"/>
      <c r="B5512" s="68"/>
      <c r="C5512" s="68"/>
      <c r="D5512" s="68"/>
      <c r="E5512" s="68"/>
      <c r="F5512" s="68"/>
      <c r="G5512" s="68"/>
      <c r="H5512" s="68"/>
    </row>
    <row r="5513" spans="1:8" x14ac:dyDescent="0.3">
      <c r="A5513" s="68"/>
      <c r="B5513" s="68"/>
      <c r="C5513" s="68"/>
      <c r="D5513" s="68"/>
      <c r="E5513" s="68"/>
      <c r="F5513" s="68"/>
      <c r="G5513" s="68"/>
      <c r="H5513" s="68"/>
    </row>
    <row r="5514" spans="1:8" x14ac:dyDescent="0.3">
      <c r="A5514" s="68"/>
      <c r="B5514" s="68"/>
      <c r="C5514" s="68"/>
      <c r="D5514" s="68"/>
      <c r="E5514" s="68"/>
      <c r="F5514" s="68"/>
      <c r="G5514" s="68"/>
      <c r="H5514" s="68"/>
    </row>
    <row r="5515" spans="1:8" x14ac:dyDescent="0.3">
      <c r="A5515" s="68"/>
      <c r="B5515" s="68"/>
      <c r="C5515" s="68"/>
      <c r="D5515" s="68"/>
      <c r="E5515" s="68"/>
      <c r="F5515" s="68"/>
      <c r="G5515" s="68"/>
      <c r="H5515" s="68"/>
    </row>
    <row r="5516" spans="1:8" x14ac:dyDescent="0.3">
      <c r="A5516" s="68"/>
      <c r="B5516" s="68"/>
      <c r="C5516" s="68"/>
      <c r="D5516" s="68"/>
      <c r="E5516" s="68"/>
      <c r="F5516" s="68"/>
      <c r="G5516" s="68"/>
      <c r="H5516" s="68"/>
    </row>
    <row r="5517" spans="1:8" x14ac:dyDescent="0.3">
      <c r="A5517" s="68"/>
      <c r="B5517" s="68"/>
      <c r="C5517" s="68"/>
      <c r="D5517" s="68"/>
      <c r="E5517" s="68"/>
      <c r="F5517" s="68"/>
      <c r="G5517" s="68"/>
      <c r="H5517" s="68"/>
    </row>
    <row r="5518" spans="1:8" x14ac:dyDescent="0.3">
      <c r="A5518" s="68"/>
      <c r="B5518" s="68"/>
      <c r="C5518" s="68"/>
      <c r="D5518" s="68"/>
      <c r="E5518" s="68"/>
      <c r="F5518" s="68"/>
      <c r="G5518" s="68"/>
      <c r="H5518" s="68"/>
    </row>
    <row r="5519" spans="1:8" x14ac:dyDescent="0.3">
      <c r="A5519" s="68"/>
      <c r="B5519" s="68"/>
      <c r="C5519" s="68"/>
      <c r="D5519" s="68"/>
      <c r="E5519" s="68"/>
      <c r="F5519" s="68"/>
      <c r="G5519" s="68"/>
      <c r="H5519" s="68"/>
    </row>
    <row r="5520" spans="1:8" x14ac:dyDescent="0.3">
      <c r="A5520" s="68"/>
      <c r="B5520" s="68"/>
      <c r="C5520" s="68"/>
      <c r="D5520" s="68"/>
      <c r="E5520" s="68"/>
      <c r="F5520" s="68"/>
      <c r="G5520" s="68"/>
      <c r="H5520" s="68"/>
    </row>
    <row r="5521" spans="1:8" x14ac:dyDescent="0.3">
      <c r="A5521" s="68"/>
      <c r="B5521" s="68"/>
      <c r="C5521" s="68"/>
      <c r="D5521" s="68"/>
      <c r="E5521" s="68"/>
      <c r="F5521" s="68"/>
      <c r="G5521" s="68"/>
      <c r="H5521" s="68"/>
    </row>
    <row r="5522" spans="1:8" x14ac:dyDescent="0.3">
      <c r="A5522" s="68"/>
      <c r="B5522" s="68"/>
      <c r="C5522" s="68"/>
      <c r="D5522" s="68"/>
      <c r="E5522" s="68"/>
      <c r="F5522" s="68"/>
      <c r="G5522" s="68"/>
      <c r="H5522" s="68"/>
    </row>
    <row r="5523" spans="1:8" x14ac:dyDescent="0.3">
      <c r="A5523" s="68"/>
      <c r="B5523" s="68"/>
      <c r="C5523" s="68"/>
      <c r="D5523" s="68"/>
      <c r="E5523" s="68"/>
      <c r="F5523" s="68"/>
      <c r="G5523" s="68"/>
      <c r="H5523" s="68"/>
    </row>
    <row r="5524" spans="1:8" x14ac:dyDescent="0.3">
      <c r="A5524" s="68"/>
      <c r="B5524" s="68"/>
      <c r="C5524" s="68"/>
      <c r="D5524" s="68"/>
      <c r="E5524" s="68"/>
      <c r="F5524" s="68"/>
      <c r="G5524" s="68"/>
      <c r="H5524" s="68"/>
    </row>
    <row r="5525" spans="1:8" x14ac:dyDescent="0.3">
      <c r="A5525" s="68"/>
      <c r="B5525" s="68"/>
      <c r="C5525" s="68"/>
      <c r="D5525" s="68"/>
      <c r="E5525" s="68"/>
      <c r="F5525" s="68"/>
      <c r="G5525" s="68"/>
      <c r="H5525" s="68"/>
    </row>
    <row r="5526" spans="1:8" x14ac:dyDescent="0.3">
      <c r="A5526" s="68"/>
      <c r="B5526" s="68"/>
      <c r="C5526" s="68"/>
      <c r="D5526" s="68"/>
      <c r="E5526" s="68"/>
      <c r="F5526" s="68"/>
      <c r="G5526" s="68"/>
      <c r="H5526" s="68"/>
    </row>
    <row r="5527" spans="1:8" x14ac:dyDescent="0.3">
      <c r="A5527" s="68"/>
      <c r="B5527" s="68"/>
      <c r="C5527" s="68"/>
      <c r="D5527" s="68"/>
      <c r="E5527" s="68"/>
      <c r="F5527" s="68"/>
      <c r="G5527" s="68"/>
      <c r="H5527" s="68"/>
    </row>
    <row r="5528" spans="1:8" x14ac:dyDescent="0.3">
      <c r="A5528" s="68"/>
      <c r="B5528" s="68"/>
      <c r="C5528" s="68"/>
      <c r="D5528" s="68"/>
      <c r="E5528" s="68"/>
      <c r="F5528" s="68"/>
      <c r="G5528" s="68"/>
      <c r="H5528" s="68"/>
    </row>
    <row r="5529" spans="1:8" x14ac:dyDescent="0.3">
      <c r="A5529" s="68"/>
      <c r="B5529" s="68"/>
      <c r="C5529" s="68"/>
      <c r="D5529" s="68"/>
      <c r="E5529" s="68"/>
      <c r="F5529" s="68"/>
      <c r="G5529" s="68"/>
      <c r="H5529" s="68"/>
    </row>
    <row r="5530" spans="1:8" x14ac:dyDescent="0.3">
      <c r="A5530" s="68"/>
      <c r="B5530" s="68"/>
      <c r="C5530" s="68"/>
      <c r="D5530" s="68"/>
      <c r="E5530" s="68"/>
      <c r="F5530" s="68"/>
      <c r="G5530" s="68"/>
      <c r="H5530" s="68"/>
    </row>
    <row r="5531" spans="1:8" x14ac:dyDescent="0.3">
      <c r="A5531" s="68"/>
      <c r="B5531" s="68"/>
      <c r="C5531" s="68"/>
      <c r="D5531" s="68"/>
      <c r="E5531" s="68"/>
      <c r="F5531" s="68"/>
      <c r="G5531" s="68"/>
      <c r="H5531" s="68"/>
    </row>
    <row r="5532" spans="1:8" x14ac:dyDescent="0.3">
      <c r="A5532" s="68"/>
      <c r="B5532" s="68"/>
      <c r="C5532" s="68"/>
      <c r="D5532" s="68"/>
      <c r="E5532" s="68"/>
      <c r="F5532" s="68"/>
      <c r="G5532" s="68"/>
      <c r="H5532" s="68"/>
    </row>
    <row r="5533" spans="1:8" x14ac:dyDescent="0.3">
      <c r="A5533" s="68"/>
      <c r="B5533" s="68"/>
      <c r="C5533" s="68"/>
      <c r="D5533" s="68"/>
      <c r="E5533" s="68"/>
      <c r="F5533" s="68"/>
      <c r="G5533" s="68"/>
      <c r="H5533" s="68"/>
    </row>
    <row r="5534" spans="1:8" x14ac:dyDescent="0.3">
      <c r="A5534" s="68"/>
      <c r="B5534" s="68"/>
      <c r="C5534" s="68"/>
      <c r="D5534" s="68"/>
      <c r="E5534" s="68"/>
      <c r="F5534" s="68"/>
      <c r="G5534" s="68"/>
      <c r="H5534" s="68"/>
    </row>
    <row r="5535" spans="1:8" x14ac:dyDescent="0.3">
      <c r="A5535" s="68"/>
      <c r="B5535" s="68"/>
      <c r="C5535" s="68"/>
      <c r="D5535" s="68"/>
      <c r="E5535" s="68"/>
      <c r="F5535" s="68"/>
      <c r="G5535" s="68"/>
      <c r="H5535" s="68"/>
    </row>
    <row r="5536" spans="1:8" x14ac:dyDescent="0.3">
      <c r="A5536" s="68"/>
      <c r="B5536" s="68"/>
      <c r="C5536" s="68"/>
      <c r="D5536" s="68"/>
      <c r="E5536" s="68"/>
      <c r="F5536" s="68"/>
      <c r="G5536" s="68"/>
      <c r="H5536" s="68"/>
    </row>
    <row r="5537" spans="1:8" x14ac:dyDescent="0.3">
      <c r="A5537" s="68"/>
      <c r="B5537" s="68"/>
      <c r="C5537" s="68"/>
      <c r="D5537" s="68"/>
      <c r="E5537" s="68"/>
      <c r="F5537" s="68"/>
      <c r="G5537" s="68"/>
      <c r="H5537" s="68"/>
    </row>
    <row r="5538" spans="1:8" x14ac:dyDescent="0.3">
      <c r="A5538" s="68"/>
      <c r="B5538" s="68"/>
      <c r="C5538" s="68"/>
      <c r="D5538" s="68"/>
      <c r="E5538" s="68"/>
      <c r="F5538" s="68"/>
      <c r="G5538" s="68"/>
      <c r="H5538" s="68"/>
    </row>
    <row r="5539" spans="1:8" x14ac:dyDescent="0.3">
      <c r="A5539" s="68"/>
      <c r="B5539" s="68"/>
      <c r="C5539" s="68"/>
      <c r="D5539" s="68"/>
      <c r="E5539" s="68"/>
      <c r="F5539" s="68"/>
      <c r="G5539" s="68"/>
      <c r="H5539" s="68"/>
    </row>
    <row r="5540" spans="1:8" x14ac:dyDescent="0.3">
      <c r="A5540" s="68"/>
      <c r="B5540" s="68"/>
      <c r="C5540" s="68"/>
      <c r="D5540" s="68"/>
      <c r="E5540" s="68"/>
      <c r="F5540" s="68"/>
      <c r="G5540" s="68"/>
      <c r="H5540" s="68"/>
    </row>
    <row r="5541" spans="1:8" x14ac:dyDescent="0.3">
      <c r="A5541" s="68"/>
      <c r="B5541" s="68"/>
      <c r="C5541" s="68"/>
      <c r="D5541" s="68"/>
      <c r="E5541" s="68"/>
      <c r="F5541" s="68"/>
      <c r="G5541" s="68"/>
      <c r="H5541" s="68"/>
    </row>
    <row r="5542" spans="1:8" x14ac:dyDescent="0.3">
      <c r="A5542" s="68"/>
      <c r="B5542" s="68"/>
      <c r="C5542" s="68"/>
      <c r="D5542" s="68"/>
      <c r="E5542" s="68"/>
      <c r="F5542" s="68"/>
      <c r="G5542" s="68"/>
      <c r="H5542" s="68"/>
    </row>
    <row r="5543" spans="1:8" x14ac:dyDescent="0.3">
      <c r="A5543" s="68"/>
      <c r="B5543" s="68"/>
      <c r="C5543" s="68"/>
      <c r="D5543" s="68"/>
      <c r="E5543" s="68"/>
      <c r="F5543" s="68"/>
      <c r="G5543" s="68"/>
      <c r="H5543" s="68"/>
    </row>
    <row r="5544" spans="1:8" x14ac:dyDescent="0.3">
      <c r="A5544" s="68"/>
      <c r="B5544" s="68"/>
      <c r="C5544" s="68"/>
      <c r="D5544" s="68"/>
      <c r="E5544" s="68"/>
      <c r="F5544" s="68"/>
      <c r="G5544" s="68"/>
      <c r="H5544" s="68"/>
    </row>
    <row r="5545" spans="1:8" x14ac:dyDescent="0.3">
      <c r="A5545" s="68"/>
      <c r="B5545" s="68"/>
      <c r="C5545" s="68"/>
      <c r="D5545" s="68"/>
      <c r="E5545" s="68"/>
      <c r="F5545" s="68"/>
      <c r="G5545" s="68"/>
      <c r="H5545" s="68"/>
    </row>
    <row r="5546" spans="1:8" x14ac:dyDescent="0.3">
      <c r="A5546" s="68"/>
      <c r="B5546" s="68"/>
      <c r="C5546" s="68"/>
      <c r="D5546" s="68"/>
      <c r="E5546" s="68"/>
      <c r="F5546" s="68"/>
      <c r="G5546" s="68"/>
      <c r="H5546" s="68"/>
    </row>
    <row r="5547" spans="1:8" x14ac:dyDescent="0.3">
      <c r="A5547" s="68"/>
      <c r="B5547" s="68"/>
      <c r="C5547" s="68"/>
      <c r="D5547" s="68"/>
      <c r="E5547" s="68"/>
      <c r="F5547" s="68"/>
      <c r="G5547" s="68"/>
      <c r="H5547" s="68"/>
    </row>
    <row r="5548" spans="1:8" x14ac:dyDescent="0.3">
      <c r="A5548" s="68"/>
      <c r="B5548" s="68"/>
      <c r="C5548" s="68"/>
      <c r="D5548" s="68"/>
      <c r="E5548" s="68"/>
      <c r="F5548" s="68"/>
      <c r="G5548" s="68"/>
      <c r="H5548" s="68"/>
    </row>
    <row r="5549" spans="1:8" x14ac:dyDescent="0.3">
      <c r="A5549" s="68"/>
      <c r="B5549" s="68"/>
      <c r="C5549" s="68"/>
      <c r="D5549" s="68"/>
      <c r="E5549" s="68"/>
      <c r="F5549" s="68"/>
      <c r="G5549" s="68"/>
      <c r="H5549" s="68"/>
    </row>
    <row r="5550" spans="1:8" x14ac:dyDescent="0.3">
      <c r="A5550" s="68"/>
      <c r="B5550" s="68"/>
      <c r="C5550" s="68"/>
      <c r="D5550" s="68"/>
      <c r="E5550" s="68"/>
      <c r="F5550" s="68"/>
      <c r="G5550" s="68"/>
      <c r="H5550" s="68"/>
    </row>
    <row r="5551" spans="1:8" x14ac:dyDescent="0.3">
      <c r="A5551" s="68"/>
      <c r="B5551" s="68"/>
      <c r="C5551" s="68"/>
      <c r="D5551" s="68"/>
      <c r="E5551" s="68"/>
      <c r="F5551" s="68"/>
      <c r="G5551" s="68"/>
      <c r="H5551" s="68"/>
    </row>
    <row r="5552" spans="1:8" x14ac:dyDescent="0.3">
      <c r="A5552" s="68"/>
      <c r="B5552" s="68"/>
      <c r="C5552" s="68"/>
      <c r="D5552" s="68"/>
      <c r="E5552" s="68"/>
      <c r="F5552" s="68"/>
      <c r="G5552" s="68"/>
      <c r="H5552" s="68"/>
    </row>
    <row r="5553" spans="1:8" x14ac:dyDescent="0.3">
      <c r="A5553" s="68"/>
      <c r="B5553" s="68"/>
      <c r="C5553" s="68"/>
      <c r="D5553" s="68"/>
      <c r="E5553" s="68"/>
      <c r="F5553" s="68"/>
      <c r="G5553" s="68"/>
      <c r="H5553" s="68"/>
    </row>
    <row r="5554" spans="1:8" x14ac:dyDescent="0.3">
      <c r="A5554" s="68"/>
      <c r="B5554" s="68"/>
      <c r="C5554" s="68"/>
      <c r="D5554" s="68"/>
      <c r="E5554" s="68"/>
      <c r="F5554" s="68"/>
      <c r="G5554" s="68"/>
      <c r="H5554" s="68"/>
    </row>
    <row r="5555" spans="1:8" x14ac:dyDescent="0.3">
      <c r="A5555" s="68"/>
      <c r="B5555" s="68"/>
      <c r="C5555" s="68"/>
      <c r="D5555" s="68"/>
      <c r="E5555" s="68"/>
      <c r="F5555" s="68"/>
      <c r="G5555" s="68"/>
      <c r="H5555" s="68"/>
    </row>
    <row r="5556" spans="1:8" x14ac:dyDescent="0.3">
      <c r="A5556" s="68"/>
      <c r="B5556" s="68"/>
      <c r="C5556" s="68"/>
      <c r="D5556" s="68"/>
      <c r="E5556" s="68"/>
      <c r="F5556" s="68"/>
      <c r="G5556" s="68"/>
      <c r="H5556" s="68"/>
    </row>
    <row r="5557" spans="1:8" x14ac:dyDescent="0.3">
      <c r="A5557" s="68"/>
      <c r="B5557" s="68"/>
      <c r="C5557" s="68"/>
      <c r="D5557" s="68"/>
      <c r="E5557" s="68"/>
      <c r="F5557" s="68"/>
      <c r="G5557" s="68"/>
      <c r="H5557" s="68"/>
    </row>
    <row r="5558" spans="1:8" x14ac:dyDescent="0.3">
      <c r="A5558" s="68"/>
      <c r="B5558" s="68"/>
      <c r="C5558" s="68"/>
      <c r="D5558" s="68"/>
      <c r="E5558" s="68"/>
      <c r="F5558" s="68"/>
      <c r="G5558" s="68"/>
      <c r="H5558" s="68"/>
    </row>
    <row r="5559" spans="1:8" x14ac:dyDescent="0.3">
      <c r="A5559" s="68"/>
      <c r="B5559" s="68"/>
      <c r="C5559" s="68"/>
      <c r="D5559" s="68"/>
      <c r="E5559" s="68"/>
      <c r="F5559" s="68"/>
      <c r="G5559" s="68"/>
      <c r="H5559" s="68"/>
    </row>
    <row r="5560" spans="1:8" x14ac:dyDescent="0.3">
      <c r="A5560" s="68"/>
      <c r="B5560" s="68"/>
      <c r="C5560" s="68"/>
      <c r="D5560" s="68"/>
      <c r="E5560" s="68"/>
      <c r="F5560" s="68"/>
      <c r="G5560" s="68"/>
      <c r="H5560" s="68"/>
    </row>
    <row r="5561" spans="1:8" x14ac:dyDescent="0.3">
      <c r="A5561" s="68"/>
      <c r="B5561" s="68"/>
      <c r="C5561" s="68"/>
      <c r="D5561" s="68"/>
      <c r="E5561" s="68"/>
      <c r="F5561" s="68"/>
      <c r="G5561" s="68"/>
      <c r="H5561" s="68"/>
    </row>
    <row r="5562" spans="1:8" x14ac:dyDescent="0.3">
      <c r="A5562" s="68"/>
      <c r="B5562" s="68"/>
      <c r="C5562" s="68"/>
      <c r="D5562" s="68"/>
      <c r="E5562" s="68"/>
      <c r="F5562" s="68"/>
      <c r="G5562" s="68"/>
      <c r="H5562" s="68"/>
    </row>
    <row r="5563" spans="1:8" x14ac:dyDescent="0.3">
      <c r="A5563" s="68"/>
      <c r="B5563" s="68"/>
      <c r="C5563" s="68"/>
      <c r="D5563" s="68"/>
      <c r="E5563" s="68"/>
      <c r="F5563" s="68"/>
      <c r="G5563" s="68"/>
      <c r="H5563" s="68"/>
    </row>
    <row r="5564" spans="1:8" x14ac:dyDescent="0.3">
      <c r="A5564" s="68"/>
      <c r="B5564" s="68"/>
      <c r="C5564" s="68"/>
      <c r="D5564" s="68"/>
      <c r="E5564" s="68"/>
      <c r="F5564" s="68"/>
      <c r="G5564" s="68"/>
      <c r="H5564" s="68"/>
    </row>
    <row r="5565" spans="1:8" x14ac:dyDescent="0.3">
      <c r="A5565" s="68"/>
      <c r="B5565" s="68"/>
      <c r="C5565" s="68"/>
      <c r="D5565" s="68"/>
      <c r="E5565" s="68"/>
      <c r="F5565" s="68"/>
      <c r="G5565" s="68"/>
      <c r="H5565" s="68"/>
    </row>
    <row r="5566" spans="1:8" x14ac:dyDescent="0.3">
      <c r="A5566" s="68"/>
      <c r="B5566" s="68"/>
      <c r="C5566" s="68"/>
      <c r="D5566" s="68"/>
      <c r="E5566" s="68"/>
      <c r="F5566" s="68"/>
      <c r="G5566" s="68"/>
      <c r="H5566" s="68"/>
    </row>
    <row r="5567" spans="1:8" x14ac:dyDescent="0.3">
      <c r="A5567" s="68"/>
      <c r="B5567" s="68"/>
      <c r="C5567" s="68"/>
      <c r="D5567" s="68"/>
      <c r="E5567" s="68"/>
      <c r="F5567" s="68"/>
      <c r="G5567" s="68"/>
      <c r="H5567" s="68"/>
    </row>
    <row r="5568" spans="1:8" x14ac:dyDescent="0.3">
      <c r="A5568" s="68"/>
      <c r="B5568" s="68"/>
      <c r="C5568" s="68"/>
      <c r="D5568" s="68"/>
      <c r="E5568" s="68"/>
      <c r="F5568" s="68"/>
      <c r="G5568" s="68"/>
      <c r="H5568" s="68"/>
    </row>
    <row r="5569" spans="1:8" x14ac:dyDescent="0.3">
      <c r="A5569" s="68"/>
      <c r="B5569" s="68"/>
      <c r="C5569" s="68"/>
      <c r="D5569" s="68"/>
      <c r="E5569" s="68"/>
      <c r="F5569" s="68"/>
      <c r="G5569" s="68"/>
      <c r="H5569" s="68"/>
    </row>
    <row r="5570" spans="1:8" x14ac:dyDescent="0.3">
      <c r="A5570" s="68"/>
      <c r="B5570" s="68"/>
      <c r="C5570" s="68"/>
      <c r="D5570" s="68"/>
      <c r="E5570" s="68"/>
      <c r="F5570" s="68"/>
      <c r="G5570" s="68"/>
      <c r="H5570" s="68"/>
    </row>
    <row r="5571" spans="1:8" x14ac:dyDescent="0.3">
      <c r="A5571" s="68"/>
      <c r="B5571" s="68"/>
      <c r="C5571" s="68"/>
      <c r="D5571" s="68"/>
      <c r="E5571" s="68"/>
      <c r="F5571" s="68"/>
      <c r="G5571" s="68"/>
      <c r="H5571" s="68"/>
    </row>
    <row r="5572" spans="1:8" x14ac:dyDescent="0.3">
      <c r="A5572" s="68"/>
      <c r="B5572" s="68"/>
      <c r="C5572" s="68"/>
      <c r="D5572" s="68"/>
      <c r="E5572" s="68"/>
      <c r="F5572" s="68"/>
      <c r="G5572" s="68"/>
      <c r="H5572" s="68"/>
    </row>
    <row r="5573" spans="1:8" x14ac:dyDescent="0.3">
      <c r="A5573" s="68"/>
      <c r="B5573" s="68"/>
      <c r="C5573" s="68"/>
      <c r="D5573" s="68"/>
      <c r="E5573" s="68"/>
      <c r="F5573" s="68"/>
      <c r="G5573" s="68"/>
      <c r="H5573" s="68"/>
    </row>
    <row r="5574" spans="1:8" x14ac:dyDescent="0.3">
      <c r="A5574" s="68"/>
      <c r="B5574" s="68"/>
      <c r="C5574" s="68"/>
      <c r="D5574" s="68"/>
      <c r="E5574" s="68"/>
      <c r="F5574" s="68"/>
      <c r="G5574" s="68"/>
      <c r="H5574" s="68"/>
    </row>
    <row r="5575" spans="1:8" x14ac:dyDescent="0.3">
      <c r="A5575" s="68"/>
      <c r="B5575" s="68"/>
      <c r="C5575" s="68"/>
      <c r="D5575" s="68"/>
      <c r="E5575" s="68"/>
      <c r="F5575" s="68"/>
      <c r="G5575" s="68"/>
      <c r="H5575" s="68"/>
    </row>
    <row r="5576" spans="1:8" x14ac:dyDescent="0.3">
      <c r="A5576" s="68"/>
      <c r="B5576" s="68"/>
      <c r="C5576" s="68"/>
      <c r="D5576" s="68"/>
      <c r="E5576" s="68"/>
      <c r="F5576" s="68"/>
      <c r="G5576" s="68"/>
      <c r="H5576" s="68"/>
    </row>
    <row r="5577" spans="1:8" x14ac:dyDescent="0.3">
      <c r="A5577" s="68"/>
      <c r="B5577" s="68"/>
      <c r="C5577" s="68"/>
      <c r="D5577" s="68"/>
      <c r="E5577" s="68"/>
      <c r="F5577" s="68"/>
      <c r="G5577" s="68"/>
      <c r="H5577" s="68"/>
    </row>
    <row r="5578" spans="1:8" x14ac:dyDescent="0.3">
      <c r="A5578" s="68"/>
      <c r="B5578" s="68"/>
      <c r="C5578" s="68"/>
      <c r="D5578" s="68"/>
      <c r="E5578" s="68"/>
      <c r="F5578" s="68"/>
      <c r="G5578" s="68"/>
      <c r="H5578" s="68"/>
    </row>
    <row r="5579" spans="1:8" x14ac:dyDescent="0.3">
      <c r="A5579" s="68"/>
      <c r="B5579" s="68"/>
      <c r="C5579" s="68"/>
      <c r="D5579" s="68"/>
      <c r="E5579" s="68"/>
      <c r="F5579" s="68"/>
      <c r="G5579" s="68"/>
      <c r="H5579" s="68"/>
    </row>
    <row r="5580" spans="1:8" x14ac:dyDescent="0.3">
      <c r="A5580" s="68"/>
      <c r="B5580" s="68"/>
      <c r="C5580" s="68"/>
      <c r="D5580" s="68"/>
      <c r="E5580" s="68"/>
      <c r="F5580" s="68"/>
      <c r="G5580" s="68"/>
      <c r="H5580" s="68"/>
    </row>
    <row r="5581" spans="1:8" x14ac:dyDescent="0.3">
      <c r="A5581" s="68"/>
      <c r="B5581" s="68"/>
      <c r="C5581" s="68"/>
      <c r="D5581" s="68"/>
      <c r="E5581" s="68"/>
      <c r="F5581" s="68"/>
      <c r="G5581" s="68"/>
      <c r="H5581" s="68"/>
    </row>
    <row r="5582" spans="1:8" x14ac:dyDescent="0.3">
      <c r="A5582" s="68"/>
      <c r="B5582" s="68"/>
      <c r="C5582" s="68"/>
      <c r="D5582" s="68"/>
      <c r="E5582" s="68"/>
      <c r="F5582" s="68"/>
      <c r="G5582" s="68"/>
      <c r="H5582" s="68"/>
    </row>
    <row r="5583" spans="1:8" x14ac:dyDescent="0.3">
      <c r="A5583" s="68"/>
      <c r="B5583" s="68"/>
      <c r="C5583" s="68"/>
      <c r="D5583" s="68"/>
      <c r="E5583" s="68"/>
      <c r="F5583" s="68"/>
      <c r="G5583" s="68"/>
      <c r="H5583" s="68"/>
    </row>
    <row r="5584" spans="1:8" x14ac:dyDescent="0.3">
      <c r="A5584" s="68"/>
      <c r="B5584" s="68"/>
      <c r="C5584" s="68"/>
      <c r="D5584" s="68"/>
      <c r="E5584" s="68"/>
      <c r="F5584" s="68"/>
      <c r="G5584" s="68"/>
      <c r="H5584" s="68"/>
    </row>
    <row r="5585" spans="1:8" x14ac:dyDescent="0.3">
      <c r="A5585" s="68"/>
      <c r="B5585" s="68"/>
      <c r="C5585" s="68"/>
      <c r="D5585" s="68"/>
      <c r="E5585" s="68"/>
      <c r="F5585" s="68"/>
      <c r="G5585" s="68"/>
      <c r="H5585" s="68"/>
    </row>
    <row r="5586" spans="1:8" x14ac:dyDescent="0.3">
      <c r="A5586" s="68"/>
      <c r="B5586" s="68"/>
      <c r="C5586" s="68"/>
      <c r="D5586" s="68"/>
      <c r="E5586" s="68"/>
      <c r="F5586" s="68"/>
      <c r="G5586" s="68"/>
      <c r="H5586" s="68"/>
    </row>
    <row r="5587" spans="1:8" x14ac:dyDescent="0.3">
      <c r="A5587" s="68"/>
      <c r="B5587" s="68"/>
      <c r="C5587" s="68"/>
      <c r="D5587" s="68"/>
      <c r="E5587" s="68"/>
      <c r="F5587" s="68"/>
      <c r="G5587" s="68"/>
      <c r="H5587" s="68"/>
    </row>
    <row r="5588" spans="1:8" x14ac:dyDescent="0.3">
      <c r="A5588" s="68"/>
      <c r="B5588" s="68"/>
      <c r="C5588" s="68"/>
      <c r="D5588" s="68"/>
      <c r="E5588" s="68"/>
      <c r="F5588" s="68"/>
      <c r="G5588" s="68"/>
      <c r="H5588" s="68"/>
    </row>
    <row r="5589" spans="1:8" x14ac:dyDescent="0.3">
      <c r="A5589" s="68"/>
      <c r="B5589" s="68"/>
      <c r="C5589" s="68"/>
      <c r="D5589" s="68"/>
      <c r="E5589" s="68"/>
      <c r="F5589" s="68"/>
      <c r="G5589" s="68"/>
      <c r="H5589" s="68"/>
    </row>
    <row r="5590" spans="1:8" x14ac:dyDescent="0.3">
      <c r="A5590" s="68"/>
      <c r="B5590" s="68"/>
      <c r="C5590" s="68"/>
      <c r="D5590" s="68"/>
      <c r="E5590" s="68"/>
      <c r="F5590" s="68"/>
      <c r="G5590" s="68"/>
      <c r="H5590" s="68"/>
    </row>
    <row r="5591" spans="1:8" x14ac:dyDescent="0.3">
      <c r="A5591" s="68"/>
      <c r="B5591" s="68"/>
      <c r="C5591" s="68"/>
      <c r="D5591" s="68"/>
      <c r="E5591" s="68"/>
      <c r="F5591" s="68"/>
      <c r="G5591" s="68"/>
      <c r="H5591" s="68"/>
    </row>
    <row r="5592" spans="1:8" x14ac:dyDescent="0.3">
      <c r="A5592" s="68"/>
      <c r="B5592" s="68"/>
      <c r="C5592" s="68"/>
      <c r="D5592" s="68"/>
      <c r="E5592" s="68"/>
      <c r="F5592" s="68"/>
      <c r="G5592" s="68"/>
      <c r="H5592" s="68"/>
    </row>
    <row r="5593" spans="1:8" x14ac:dyDescent="0.3">
      <c r="A5593" s="68"/>
      <c r="B5593" s="68"/>
      <c r="C5593" s="68"/>
      <c r="D5593" s="68"/>
      <c r="E5593" s="68"/>
      <c r="F5593" s="68"/>
      <c r="G5593" s="68"/>
      <c r="H5593" s="68"/>
    </row>
    <row r="5594" spans="1:8" x14ac:dyDescent="0.3">
      <c r="A5594" s="68"/>
      <c r="B5594" s="68"/>
      <c r="C5594" s="68"/>
      <c r="D5594" s="68"/>
      <c r="E5594" s="68"/>
      <c r="F5594" s="68"/>
      <c r="G5594" s="68"/>
      <c r="H5594" s="68"/>
    </row>
    <row r="5595" spans="1:8" x14ac:dyDescent="0.3">
      <c r="A5595" s="68"/>
      <c r="B5595" s="68"/>
      <c r="C5595" s="68"/>
      <c r="D5595" s="68"/>
      <c r="E5595" s="68"/>
      <c r="F5595" s="68"/>
      <c r="G5595" s="68"/>
      <c r="H5595" s="68"/>
    </row>
    <row r="5596" spans="1:8" x14ac:dyDescent="0.3">
      <c r="A5596" s="68"/>
      <c r="B5596" s="68"/>
      <c r="C5596" s="68"/>
      <c r="D5596" s="68"/>
      <c r="E5596" s="68"/>
      <c r="F5596" s="68"/>
      <c r="G5596" s="68"/>
      <c r="H5596" s="68"/>
    </row>
    <row r="5597" spans="1:8" x14ac:dyDescent="0.3">
      <c r="A5597" s="68"/>
      <c r="B5597" s="68"/>
      <c r="C5597" s="68"/>
      <c r="D5597" s="68"/>
      <c r="E5597" s="68"/>
      <c r="F5597" s="68"/>
      <c r="G5597" s="68"/>
      <c r="H5597" s="68"/>
    </row>
    <row r="5598" spans="1:8" x14ac:dyDescent="0.3">
      <c r="A5598" s="68"/>
      <c r="B5598" s="68"/>
      <c r="C5598" s="68"/>
      <c r="D5598" s="68"/>
      <c r="E5598" s="68"/>
      <c r="F5598" s="68"/>
      <c r="G5598" s="68"/>
      <c r="H5598" s="68"/>
    </row>
    <row r="5599" spans="1:8" x14ac:dyDescent="0.3">
      <c r="A5599" s="68"/>
      <c r="B5599" s="68"/>
      <c r="C5599" s="68"/>
      <c r="D5599" s="68"/>
      <c r="E5599" s="68"/>
      <c r="F5599" s="68"/>
      <c r="G5599" s="68"/>
      <c r="H5599" s="68"/>
    </row>
    <row r="5600" spans="1:8" x14ac:dyDescent="0.3">
      <c r="A5600" s="68"/>
      <c r="B5600" s="68"/>
      <c r="C5600" s="68"/>
      <c r="D5600" s="68"/>
      <c r="E5600" s="68"/>
      <c r="F5600" s="68"/>
      <c r="G5600" s="68"/>
      <c r="H5600" s="68"/>
    </row>
    <row r="5601" spans="1:8" x14ac:dyDescent="0.3">
      <c r="A5601" s="68"/>
      <c r="B5601" s="68"/>
      <c r="C5601" s="68"/>
      <c r="D5601" s="68"/>
      <c r="E5601" s="68"/>
      <c r="F5601" s="68"/>
      <c r="G5601" s="68"/>
      <c r="H5601" s="68"/>
    </row>
    <row r="5602" spans="1:8" x14ac:dyDescent="0.3">
      <c r="A5602" s="68"/>
      <c r="B5602" s="68"/>
      <c r="C5602" s="68"/>
      <c r="D5602" s="68"/>
      <c r="E5602" s="68"/>
      <c r="F5602" s="68"/>
      <c r="G5602" s="68"/>
      <c r="H5602" s="68"/>
    </row>
    <row r="5603" spans="1:8" x14ac:dyDescent="0.3">
      <c r="A5603" s="68"/>
      <c r="B5603" s="68"/>
      <c r="C5603" s="68"/>
      <c r="D5603" s="68"/>
      <c r="E5603" s="68"/>
      <c r="F5603" s="68"/>
      <c r="G5603" s="68"/>
      <c r="H5603" s="68"/>
    </row>
    <row r="5604" spans="1:8" x14ac:dyDescent="0.3">
      <c r="A5604" s="68"/>
      <c r="B5604" s="68"/>
      <c r="C5604" s="68"/>
      <c r="D5604" s="68"/>
      <c r="E5604" s="68"/>
      <c r="F5604" s="68"/>
      <c r="G5604" s="68"/>
      <c r="H5604" s="68"/>
    </row>
    <row r="5605" spans="1:8" x14ac:dyDescent="0.3">
      <c r="A5605" s="68"/>
      <c r="B5605" s="68"/>
      <c r="C5605" s="68"/>
      <c r="D5605" s="68"/>
      <c r="E5605" s="68"/>
      <c r="F5605" s="68"/>
      <c r="G5605" s="68"/>
      <c r="H5605" s="68"/>
    </row>
    <row r="5606" spans="1:8" x14ac:dyDescent="0.3">
      <c r="A5606" s="68"/>
      <c r="B5606" s="68"/>
      <c r="C5606" s="68"/>
      <c r="D5606" s="68"/>
      <c r="E5606" s="68"/>
      <c r="F5606" s="68"/>
      <c r="G5606" s="68"/>
      <c r="H5606" s="68"/>
    </row>
    <row r="5607" spans="1:8" x14ac:dyDescent="0.3">
      <c r="A5607" s="68"/>
      <c r="B5607" s="68"/>
      <c r="C5607" s="68"/>
      <c r="D5607" s="68"/>
      <c r="E5607" s="68"/>
      <c r="F5607" s="68"/>
      <c r="G5607" s="68"/>
      <c r="H5607" s="68"/>
    </row>
    <row r="5608" spans="1:8" x14ac:dyDescent="0.3">
      <c r="A5608" s="68"/>
      <c r="B5608" s="68"/>
      <c r="C5608" s="68"/>
      <c r="D5608" s="68"/>
      <c r="E5608" s="68"/>
      <c r="F5608" s="68"/>
      <c r="G5608" s="68"/>
      <c r="H5608" s="68"/>
    </row>
    <row r="5609" spans="1:8" x14ac:dyDescent="0.3">
      <c r="A5609" s="68"/>
      <c r="B5609" s="68"/>
      <c r="C5609" s="68"/>
      <c r="D5609" s="68"/>
      <c r="E5609" s="68"/>
      <c r="F5609" s="68"/>
      <c r="G5609" s="68"/>
      <c r="H5609" s="68"/>
    </row>
    <row r="5610" spans="1:8" x14ac:dyDescent="0.3">
      <c r="A5610" s="68"/>
      <c r="B5610" s="68"/>
      <c r="C5610" s="68"/>
      <c r="D5610" s="68"/>
      <c r="E5610" s="68"/>
      <c r="F5610" s="68"/>
      <c r="G5610" s="68"/>
      <c r="H5610" s="68"/>
    </row>
    <row r="5611" spans="1:8" x14ac:dyDescent="0.3">
      <c r="A5611" s="68"/>
      <c r="B5611" s="68"/>
      <c r="C5611" s="68"/>
      <c r="D5611" s="68"/>
      <c r="E5611" s="68"/>
      <c r="F5611" s="68"/>
      <c r="G5611" s="68"/>
      <c r="H5611" s="68"/>
    </row>
    <row r="5612" spans="1:8" x14ac:dyDescent="0.3">
      <c r="A5612" s="68"/>
      <c r="B5612" s="68"/>
      <c r="C5612" s="68"/>
      <c r="D5612" s="68"/>
      <c r="E5612" s="68"/>
      <c r="F5612" s="68"/>
      <c r="G5612" s="68"/>
      <c r="H5612" s="68"/>
    </row>
    <row r="5613" spans="1:8" x14ac:dyDescent="0.3">
      <c r="A5613" s="68"/>
      <c r="B5613" s="68"/>
      <c r="C5613" s="68"/>
      <c r="D5613" s="68"/>
      <c r="E5613" s="68"/>
      <c r="F5613" s="68"/>
      <c r="G5613" s="68"/>
      <c r="H5613" s="68"/>
    </row>
    <row r="5614" spans="1:8" x14ac:dyDescent="0.3">
      <c r="A5614" s="68"/>
      <c r="B5614" s="68"/>
      <c r="C5614" s="68"/>
      <c r="D5614" s="68"/>
      <c r="E5614" s="68"/>
      <c r="F5614" s="68"/>
      <c r="G5614" s="68"/>
      <c r="H5614" s="68"/>
    </row>
    <row r="5615" spans="1:8" x14ac:dyDescent="0.3">
      <c r="A5615" s="68"/>
      <c r="B5615" s="68"/>
      <c r="C5615" s="68"/>
      <c r="D5615" s="68"/>
      <c r="E5615" s="68"/>
      <c r="F5615" s="68"/>
      <c r="G5615" s="68"/>
      <c r="H5615" s="68"/>
    </row>
    <row r="5616" spans="1:8" x14ac:dyDescent="0.3">
      <c r="A5616" s="68"/>
      <c r="B5616" s="68"/>
      <c r="C5616" s="68"/>
      <c r="D5616" s="68"/>
      <c r="E5616" s="68"/>
      <c r="F5616" s="68"/>
      <c r="G5616" s="68"/>
      <c r="H5616" s="68"/>
    </row>
    <row r="5617" spans="1:8" x14ac:dyDescent="0.3">
      <c r="A5617" s="68"/>
      <c r="B5617" s="68"/>
      <c r="C5617" s="68"/>
      <c r="D5617" s="68"/>
      <c r="E5617" s="68"/>
      <c r="F5617" s="68"/>
      <c r="G5617" s="68"/>
      <c r="H5617" s="68"/>
    </row>
    <row r="5618" spans="1:8" x14ac:dyDescent="0.3">
      <c r="A5618" s="68"/>
      <c r="B5618" s="68"/>
      <c r="C5618" s="68"/>
      <c r="D5618" s="68"/>
      <c r="E5618" s="68"/>
      <c r="F5618" s="68"/>
      <c r="G5618" s="68"/>
      <c r="H5618" s="68"/>
    </row>
    <row r="5619" spans="1:8" x14ac:dyDescent="0.3">
      <c r="A5619" s="68"/>
      <c r="B5619" s="68"/>
      <c r="C5619" s="68"/>
      <c r="D5619" s="68"/>
      <c r="E5619" s="68"/>
      <c r="F5619" s="68"/>
      <c r="G5619" s="68"/>
      <c r="H5619" s="68"/>
    </row>
    <row r="5620" spans="1:8" x14ac:dyDescent="0.3">
      <c r="A5620" s="68"/>
      <c r="B5620" s="68"/>
      <c r="C5620" s="68"/>
      <c r="D5620" s="68"/>
      <c r="E5620" s="68"/>
      <c r="F5620" s="68"/>
      <c r="G5620" s="68"/>
      <c r="H5620" s="68"/>
    </row>
    <row r="5621" spans="1:8" x14ac:dyDescent="0.3">
      <c r="A5621" s="68"/>
      <c r="B5621" s="68"/>
      <c r="C5621" s="68"/>
      <c r="D5621" s="68"/>
      <c r="E5621" s="68"/>
      <c r="F5621" s="68"/>
      <c r="G5621" s="68"/>
      <c r="H5621" s="68"/>
    </row>
    <row r="5622" spans="1:8" x14ac:dyDescent="0.3">
      <c r="A5622" s="68"/>
      <c r="B5622" s="68"/>
      <c r="C5622" s="68"/>
      <c r="D5622" s="68"/>
      <c r="E5622" s="68"/>
      <c r="F5622" s="68"/>
      <c r="G5622" s="68"/>
      <c r="H5622" s="68"/>
    </row>
    <row r="5623" spans="1:8" x14ac:dyDescent="0.3">
      <c r="A5623" s="68"/>
      <c r="B5623" s="68"/>
      <c r="C5623" s="68"/>
      <c r="D5623" s="68"/>
      <c r="E5623" s="68"/>
      <c r="F5623" s="68"/>
      <c r="G5623" s="68"/>
      <c r="H5623" s="68"/>
    </row>
    <row r="5624" spans="1:8" x14ac:dyDescent="0.3">
      <c r="A5624" s="68"/>
      <c r="B5624" s="68"/>
      <c r="C5624" s="68"/>
      <c r="D5624" s="68"/>
      <c r="E5624" s="68"/>
      <c r="F5624" s="68"/>
      <c r="G5624" s="68"/>
      <c r="H5624" s="68"/>
    </row>
    <row r="5625" spans="1:8" x14ac:dyDescent="0.3">
      <c r="A5625" s="68"/>
      <c r="B5625" s="68"/>
      <c r="C5625" s="68"/>
      <c r="D5625" s="68"/>
      <c r="E5625" s="68"/>
      <c r="F5625" s="68"/>
      <c r="G5625" s="68"/>
      <c r="H5625" s="68"/>
    </row>
    <row r="5626" spans="1:8" x14ac:dyDescent="0.3">
      <c r="A5626" s="68"/>
      <c r="B5626" s="68"/>
      <c r="C5626" s="68"/>
      <c r="D5626" s="68"/>
      <c r="E5626" s="68"/>
      <c r="F5626" s="68"/>
      <c r="G5626" s="68"/>
      <c r="H5626" s="68"/>
    </row>
    <row r="5627" spans="1:8" x14ac:dyDescent="0.3">
      <c r="A5627" s="68"/>
      <c r="B5627" s="68"/>
      <c r="C5627" s="68"/>
      <c r="D5627" s="68"/>
      <c r="E5627" s="68"/>
      <c r="F5627" s="68"/>
      <c r="G5627" s="68"/>
      <c r="H5627" s="68"/>
    </row>
    <row r="5628" spans="1:8" x14ac:dyDescent="0.3">
      <c r="A5628" s="68"/>
      <c r="B5628" s="68"/>
      <c r="C5628" s="68"/>
      <c r="D5628" s="68"/>
      <c r="E5628" s="68"/>
      <c r="F5628" s="68"/>
      <c r="G5628" s="68"/>
      <c r="H5628" s="68"/>
    </row>
    <row r="5629" spans="1:8" x14ac:dyDescent="0.3">
      <c r="A5629" s="68"/>
      <c r="B5629" s="68"/>
      <c r="C5629" s="68"/>
      <c r="D5629" s="68"/>
      <c r="E5629" s="68"/>
      <c r="F5629" s="68"/>
      <c r="G5629" s="68"/>
      <c r="H5629" s="68"/>
    </row>
    <row r="5630" spans="1:8" x14ac:dyDescent="0.3">
      <c r="A5630" s="68"/>
      <c r="B5630" s="68"/>
      <c r="C5630" s="68"/>
      <c r="D5630" s="68"/>
      <c r="E5630" s="68"/>
      <c r="F5630" s="68"/>
      <c r="G5630" s="68"/>
      <c r="H5630" s="68"/>
    </row>
    <row r="5631" spans="1:8" x14ac:dyDescent="0.3">
      <c r="A5631" s="68"/>
      <c r="B5631" s="68"/>
      <c r="C5631" s="68"/>
      <c r="D5631" s="68"/>
      <c r="E5631" s="68"/>
      <c r="F5631" s="68"/>
      <c r="G5631" s="68"/>
      <c r="H5631" s="68"/>
    </row>
    <row r="5632" spans="1:8" x14ac:dyDescent="0.3">
      <c r="A5632" s="68"/>
      <c r="B5632" s="68"/>
      <c r="C5632" s="68"/>
      <c r="D5632" s="68"/>
      <c r="E5632" s="68"/>
      <c r="F5632" s="68"/>
      <c r="G5632" s="68"/>
      <c r="H5632" s="68"/>
    </row>
    <row r="5633" spans="1:8" x14ac:dyDescent="0.3">
      <c r="A5633" s="68"/>
      <c r="B5633" s="68"/>
      <c r="C5633" s="68"/>
      <c r="D5633" s="68"/>
      <c r="E5633" s="68"/>
      <c r="F5633" s="68"/>
      <c r="G5633" s="68"/>
      <c r="H5633" s="68"/>
    </row>
    <row r="5634" spans="1:8" x14ac:dyDescent="0.3">
      <c r="A5634" s="68"/>
      <c r="B5634" s="68"/>
      <c r="C5634" s="68"/>
      <c r="D5634" s="68"/>
      <c r="E5634" s="68"/>
      <c r="F5634" s="68"/>
      <c r="G5634" s="68"/>
      <c r="H5634" s="68"/>
    </row>
    <row r="5635" spans="1:8" x14ac:dyDescent="0.3">
      <c r="A5635" s="68"/>
      <c r="B5635" s="68"/>
      <c r="C5635" s="68"/>
      <c r="D5635" s="68"/>
      <c r="E5635" s="68"/>
      <c r="F5635" s="68"/>
      <c r="G5635" s="68"/>
      <c r="H5635" s="68"/>
    </row>
    <row r="5636" spans="1:8" x14ac:dyDescent="0.3">
      <c r="A5636" s="68"/>
      <c r="B5636" s="68"/>
      <c r="C5636" s="68"/>
      <c r="D5636" s="68"/>
      <c r="E5636" s="68"/>
      <c r="F5636" s="68"/>
      <c r="G5636" s="68"/>
      <c r="H5636" s="68"/>
    </row>
    <row r="5637" spans="1:8" x14ac:dyDescent="0.3">
      <c r="A5637" s="68"/>
      <c r="B5637" s="68"/>
      <c r="C5637" s="68"/>
      <c r="D5637" s="68"/>
      <c r="E5637" s="68"/>
      <c r="F5637" s="68"/>
      <c r="G5637" s="68"/>
      <c r="H5637" s="68"/>
    </row>
    <row r="5638" spans="1:8" x14ac:dyDescent="0.3">
      <c r="A5638" s="68"/>
      <c r="B5638" s="68"/>
      <c r="C5638" s="68"/>
      <c r="D5638" s="68"/>
      <c r="E5638" s="68"/>
      <c r="F5638" s="68"/>
      <c r="G5638" s="68"/>
      <c r="H5638" s="68"/>
    </row>
    <row r="5639" spans="1:8" x14ac:dyDescent="0.3">
      <c r="A5639" s="68"/>
      <c r="B5639" s="68"/>
      <c r="C5639" s="68"/>
      <c r="D5639" s="68"/>
      <c r="E5639" s="68"/>
      <c r="F5639" s="68"/>
      <c r="G5639" s="68"/>
      <c r="H5639" s="68"/>
    </row>
    <row r="5640" spans="1:8" x14ac:dyDescent="0.3">
      <c r="A5640" s="68"/>
      <c r="B5640" s="68"/>
      <c r="C5640" s="68"/>
      <c r="D5640" s="68"/>
      <c r="E5640" s="68"/>
      <c r="F5640" s="68"/>
      <c r="G5640" s="68"/>
      <c r="H5640" s="68"/>
    </row>
    <row r="5641" spans="1:8" x14ac:dyDescent="0.3">
      <c r="A5641" s="68"/>
      <c r="B5641" s="68"/>
      <c r="C5641" s="68"/>
      <c r="D5641" s="68"/>
      <c r="E5641" s="68"/>
      <c r="F5641" s="68"/>
      <c r="G5641" s="68"/>
      <c r="H5641" s="68"/>
    </row>
    <row r="5642" spans="1:8" x14ac:dyDescent="0.3">
      <c r="A5642" s="68"/>
      <c r="B5642" s="68"/>
      <c r="C5642" s="68"/>
      <c r="D5642" s="68"/>
      <c r="E5642" s="68"/>
      <c r="F5642" s="68"/>
      <c r="G5642" s="68"/>
      <c r="H5642" s="68"/>
    </row>
    <row r="5643" spans="1:8" x14ac:dyDescent="0.3">
      <c r="A5643" s="68"/>
      <c r="B5643" s="68"/>
      <c r="C5643" s="68"/>
      <c r="D5643" s="68"/>
      <c r="E5643" s="68"/>
      <c r="F5643" s="68"/>
      <c r="G5643" s="68"/>
      <c r="H5643" s="68"/>
    </row>
    <row r="5644" spans="1:8" x14ac:dyDescent="0.3">
      <c r="A5644" s="68"/>
      <c r="B5644" s="68"/>
      <c r="C5644" s="68"/>
      <c r="D5644" s="68"/>
      <c r="E5644" s="68"/>
      <c r="F5644" s="68"/>
      <c r="G5644" s="68"/>
      <c r="H5644" s="68"/>
    </row>
    <row r="5645" spans="1:8" x14ac:dyDescent="0.3">
      <c r="A5645" s="68"/>
      <c r="B5645" s="68"/>
      <c r="C5645" s="68"/>
      <c r="D5645" s="68"/>
      <c r="E5645" s="68"/>
      <c r="F5645" s="68"/>
      <c r="G5645" s="68"/>
      <c r="H5645" s="68"/>
    </row>
    <row r="5646" spans="1:8" x14ac:dyDescent="0.3">
      <c r="A5646" s="68"/>
      <c r="B5646" s="68"/>
      <c r="C5646" s="68"/>
      <c r="D5646" s="68"/>
      <c r="E5646" s="68"/>
      <c r="F5646" s="68"/>
      <c r="G5646" s="68"/>
      <c r="H5646" s="68"/>
    </row>
    <row r="5647" spans="1:8" x14ac:dyDescent="0.3">
      <c r="A5647" s="68"/>
      <c r="B5647" s="68"/>
      <c r="C5647" s="68"/>
      <c r="D5647" s="68"/>
      <c r="E5647" s="68"/>
      <c r="F5647" s="68"/>
      <c r="G5647" s="68"/>
      <c r="H5647" s="68"/>
    </row>
    <row r="5648" spans="1:8" x14ac:dyDescent="0.3">
      <c r="A5648" s="68"/>
      <c r="B5648" s="68"/>
      <c r="C5648" s="68"/>
      <c r="D5648" s="68"/>
      <c r="E5648" s="68"/>
      <c r="F5648" s="68"/>
      <c r="G5648" s="68"/>
      <c r="H5648" s="68"/>
    </row>
    <row r="5649" spans="1:8" x14ac:dyDescent="0.3">
      <c r="A5649" s="68"/>
      <c r="B5649" s="68"/>
      <c r="C5649" s="68"/>
      <c r="D5649" s="68"/>
      <c r="E5649" s="68"/>
      <c r="F5649" s="68"/>
      <c r="G5649" s="68"/>
      <c r="H5649" s="68"/>
    </row>
    <row r="5650" spans="1:8" x14ac:dyDescent="0.3">
      <c r="A5650" s="68"/>
      <c r="B5650" s="68"/>
      <c r="C5650" s="68"/>
      <c r="D5650" s="68"/>
      <c r="E5650" s="68"/>
      <c r="F5650" s="68"/>
      <c r="G5650" s="68"/>
      <c r="H5650" s="68"/>
    </row>
    <row r="5651" spans="1:8" x14ac:dyDescent="0.3">
      <c r="A5651" s="68"/>
      <c r="B5651" s="68"/>
      <c r="C5651" s="68"/>
      <c r="D5651" s="68"/>
      <c r="E5651" s="68"/>
      <c r="F5651" s="68"/>
      <c r="G5651" s="68"/>
      <c r="H5651" s="68"/>
    </row>
    <row r="5652" spans="1:8" x14ac:dyDescent="0.3">
      <c r="A5652" s="68"/>
      <c r="B5652" s="68"/>
      <c r="C5652" s="68"/>
      <c r="D5652" s="68"/>
      <c r="E5652" s="68"/>
      <c r="F5652" s="68"/>
      <c r="G5652" s="68"/>
      <c r="H5652" s="68"/>
    </row>
    <row r="5653" spans="1:8" x14ac:dyDescent="0.3">
      <c r="A5653" s="68"/>
      <c r="B5653" s="68"/>
      <c r="C5653" s="68"/>
      <c r="D5653" s="68"/>
      <c r="E5653" s="68"/>
      <c r="F5653" s="68"/>
      <c r="G5653" s="68"/>
      <c r="H5653" s="68"/>
    </row>
    <row r="5654" spans="1:8" x14ac:dyDescent="0.3">
      <c r="A5654" s="68"/>
      <c r="B5654" s="68"/>
      <c r="C5654" s="68"/>
      <c r="D5654" s="68"/>
      <c r="E5654" s="68"/>
      <c r="F5654" s="68"/>
      <c r="G5654" s="68"/>
      <c r="H5654" s="68"/>
    </row>
    <row r="5655" spans="1:8" x14ac:dyDescent="0.3">
      <c r="A5655" s="68"/>
      <c r="B5655" s="68"/>
      <c r="C5655" s="68"/>
      <c r="D5655" s="68"/>
      <c r="E5655" s="68"/>
      <c r="F5655" s="68"/>
      <c r="G5655" s="68"/>
      <c r="H5655" s="68"/>
    </row>
    <row r="5656" spans="1:8" x14ac:dyDescent="0.3">
      <c r="A5656" s="68"/>
      <c r="B5656" s="68"/>
      <c r="C5656" s="68"/>
      <c r="D5656" s="68"/>
      <c r="E5656" s="68"/>
      <c r="F5656" s="68"/>
      <c r="G5656" s="68"/>
      <c r="H5656" s="68"/>
    </row>
    <row r="5657" spans="1:8" x14ac:dyDescent="0.3">
      <c r="A5657" s="68"/>
      <c r="B5657" s="68"/>
      <c r="C5657" s="68"/>
      <c r="D5657" s="68"/>
      <c r="E5657" s="68"/>
      <c r="F5657" s="68"/>
      <c r="G5657" s="68"/>
      <c r="H5657" s="68"/>
    </row>
    <row r="5658" spans="1:8" x14ac:dyDescent="0.3">
      <c r="A5658" s="68"/>
      <c r="B5658" s="68"/>
      <c r="C5658" s="68"/>
      <c r="D5658" s="68"/>
      <c r="E5658" s="68"/>
      <c r="F5658" s="68"/>
      <c r="G5658" s="68"/>
      <c r="H5658" s="68"/>
    </row>
    <row r="5659" spans="1:8" x14ac:dyDescent="0.3">
      <c r="A5659" s="68"/>
      <c r="B5659" s="68"/>
      <c r="C5659" s="68"/>
      <c r="D5659" s="68"/>
      <c r="E5659" s="68"/>
      <c r="F5659" s="68"/>
      <c r="G5659" s="68"/>
      <c r="H5659" s="68"/>
    </row>
    <row r="5660" spans="1:8" x14ac:dyDescent="0.3">
      <c r="A5660" s="68"/>
      <c r="B5660" s="68"/>
      <c r="C5660" s="68"/>
      <c r="D5660" s="68"/>
      <c r="E5660" s="68"/>
      <c r="F5660" s="68"/>
      <c r="G5660" s="68"/>
      <c r="H5660" s="68"/>
    </row>
    <row r="5661" spans="1:8" x14ac:dyDescent="0.3">
      <c r="A5661" s="68"/>
      <c r="B5661" s="68"/>
      <c r="C5661" s="68"/>
      <c r="D5661" s="68"/>
      <c r="E5661" s="68"/>
      <c r="F5661" s="68"/>
      <c r="G5661" s="68"/>
      <c r="H5661" s="68"/>
    </row>
    <row r="5662" spans="1:8" x14ac:dyDescent="0.3">
      <c r="A5662" s="68"/>
      <c r="B5662" s="68"/>
      <c r="C5662" s="68"/>
      <c r="D5662" s="68"/>
      <c r="E5662" s="68"/>
      <c r="F5662" s="68"/>
      <c r="G5662" s="68"/>
      <c r="H5662" s="68"/>
    </row>
    <row r="5663" spans="1:8" x14ac:dyDescent="0.3">
      <c r="A5663" s="68"/>
      <c r="B5663" s="68"/>
      <c r="C5663" s="68"/>
      <c r="D5663" s="68"/>
      <c r="E5663" s="68"/>
      <c r="F5663" s="68"/>
      <c r="G5663" s="68"/>
      <c r="H5663" s="68"/>
    </row>
    <row r="5664" spans="1:8" x14ac:dyDescent="0.3">
      <c r="A5664" s="68"/>
      <c r="B5664" s="68"/>
      <c r="C5664" s="68"/>
      <c r="D5664" s="68"/>
      <c r="E5664" s="68"/>
      <c r="F5664" s="68"/>
      <c r="G5664" s="68"/>
      <c r="H5664" s="68"/>
    </row>
    <row r="5665" spans="1:8" x14ac:dyDescent="0.3">
      <c r="A5665" s="68"/>
      <c r="B5665" s="68"/>
      <c r="C5665" s="68"/>
      <c r="D5665" s="68"/>
      <c r="E5665" s="68"/>
      <c r="F5665" s="68"/>
      <c r="G5665" s="68"/>
      <c r="H5665" s="68"/>
    </row>
    <row r="5666" spans="1:8" x14ac:dyDescent="0.3">
      <c r="A5666" s="68"/>
      <c r="B5666" s="68"/>
      <c r="C5666" s="68"/>
      <c r="D5666" s="68"/>
      <c r="E5666" s="68"/>
      <c r="F5666" s="68"/>
      <c r="G5666" s="68"/>
      <c r="H5666" s="68"/>
    </row>
    <row r="5667" spans="1:8" x14ac:dyDescent="0.3">
      <c r="A5667" s="68"/>
      <c r="B5667" s="68"/>
      <c r="C5667" s="68"/>
      <c r="D5667" s="68"/>
      <c r="E5667" s="68"/>
      <c r="F5667" s="68"/>
      <c r="G5667" s="68"/>
      <c r="H5667" s="68"/>
    </row>
    <row r="5668" spans="1:8" x14ac:dyDescent="0.3">
      <c r="A5668" s="68"/>
      <c r="B5668" s="68"/>
      <c r="C5668" s="68"/>
      <c r="D5668" s="68"/>
      <c r="E5668" s="68"/>
      <c r="F5668" s="68"/>
      <c r="G5668" s="68"/>
      <c r="H5668" s="68"/>
    </row>
    <row r="5669" spans="1:8" x14ac:dyDescent="0.3">
      <c r="A5669" s="68"/>
      <c r="B5669" s="68"/>
      <c r="C5669" s="68"/>
      <c r="D5669" s="68"/>
      <c r="E5669" s="68"/>
      <c r="F5669" s="68"/>
      <c r="G5669" s="68"/>
      <c r="H5669" s="68"/>
    </row>
    <row r="5670" spans="1:8" x14ac:dyDescent="0.3">
      <c r="A5670" s="68"/>
      <c r="B5670" s="68"/>
      <c r="C5670" s="68"/>
      <c r="D5670" s="68"/>
      <c r="E5670" s="68"/>
      <c r="F5670" s="68"/>
      <c r="G5670" s="68"/>
      <c r="H5670" s="68"/>
    </row>
    <row r="5671" spans="1:8" x14ac:dyDescent="0.3">
      <c r="A5671" s="68"/>
      <c r="B5671" s="68"/>
      <c r="C5671" s="68"/>
      <c r="D5671" s="68"/>
      <c r="E5671" s="68"/>
      <c r="F5671" s="68"/>
      <c r="G5671" s="68"/>
      <c r="H5671" s="68"/>
    </row>
    <row r="5672" spans="1:8" x14ac:dyDescent="0.3">
      <c r="A5672" s="68"/>
      <c r="B5672" s="68"/>
      <c r="C5672" s="68"/>
      <c r="D5672" s="68"/>
      <c r="E5672" s="68"/>
      <c r="F5672" s="68"/>
      <c r="G5672" s="68"/>
      <c r="H5672" s="68"/>
    </row>
    <row r="5673" spans="1:8" x14ac:dyDescent="0.3">
      <c r="A5673" s="68"/>
      <c r="B5673" s="68"/>
      <c r="C5673" s="68"/>
      <c r="D5673" s="68"/>
      <c r="E5673" s="68"/>
      <c r="F5673" s="68"/>
      <c r="G5673" s="68"/>
      <c r="H5673" s="68"/>
    </row>
    <row r="5674" spans="1:8" x14ac:dyDescent="0.3">
      <c r="A5674" s="68"/>
      <c r="B5674" s="68"/>
      <c r="C5674" s="68"/>
      <c r="D5674" s="68"/>
      <c r="E5674" s="68"/>
      <c r="F5674" s="68"/>
      <c r="G5674" s="68"/>
      <c r="H5674" s="68"/>
    </row>
    <row r="5675" spans="1:8" x14ac:dyDescent="0.3">
      <c r="A5675" s="68"/>
      <c r="B5675" s="68"/>
      <c r="C5675" s="68"/>
      <c r="D5675" s="68"/>
      <c r="E5675" s="68"/>
      <c r="F5675" s="68"/>
      <c r="G5675" s="68"/>
      <c r="H5675" s="68"/>
    </row>
    <row r="5676" spans="1:8" x14ac:dyDescent="0.3">
      <c r="A5676" s="68"/>
      <c r="B5676" s="68"/>
      <c r="C5676" s="68"/>
      <c r="D5676" s="68"/>
      <c r="E5676" s="68"/>
      <c r="F5676" s="68"/>
      <c r="G5676" s="68"/>
      <c r="H5676" s="68"/>
    </row>
    <row r="5677" spans="1:8" x14ac:dyDescent="0.3">
      <c r="A5677" s="68"/>
      <c r="B5677" s="68"/>
      <c r="C5677" s="68"/>
      <c r="D5677" s="68"/>
      <c r="E5677" s="68"/>
      <c r="F5677" s="68"/>
      <c r="G5677" s="68"/>
      <c r="H5677" s="68"/>
    </row>
    <row r="5678" spans="1:8" x14ac:dyDescent="0.3">
      <c r="A5678" s="68"/>
      <c r="B5678" s="68"/>
      <c r="C5678" s="68"/>
      <c r="D5678" s="68"/>
      <c r="E5678" s="68"/>
      <c r="F5678" s="68"/>
      <c r="G5678" s="68"/>
      <c r="H5678" s="68"/>
    </row>
    <row r="5679" spans="1:8" x14ac:dyDescent="0.3">
      <c r="A5679" s="68"/>
      <c r="B5679" s="68"/>
      <c r="C5679" s="68"/>
      <c r="D5679" s="68"/>
      <c r="E5679" s="68"/>
      <c r="F5679" s="68"/>
      <c r="G5679" s="68"/>
      <c r="H5679" s="68"/>
    </row>
    <row r="5680" spans="1:8" x14ac:dyDescent="0.3">
      <c r="A5680" s="68"/>
      <c r="B5680" s="68"/>
      <c r="C5680" s="68"/>
      <c r="D5680" s="68"/>
      <c r="E5680" s="68"/>
      <c r="F5680" s="68"/>
      <c r="G5680" s="68"/>
      <c r="H5680" s="68"/>
    </row>
    <row r="5681" spans="1:8" x14ac:dyDescent="0.3">
      <c r="A5681" s="68"/>
      <c r="B5681" s="68"/>
      <c r="C5681" s="68"/>
      <c r="D5681" s="68"/>
      <c r="E5681" s="68"/>
      <c r="F5681" s="68"/>
      <c r="G5681" s="68"/>
      <c r="H5681" s="68"/>
    </row>
    <row r="5682" spans="1:8" x14ac:dyDescent="0.3">
      <c r="A5682" s="68"/>
      <c r="B5682" s="68"/>
      <c r="C5682" s="68"/>
      <c r="D5682" s="68"/>
      <c r="E5682" s="68"/>
      <c r="F5682" s="68"/>
      <c r="G5682" s="68"/>
      <c r="H5682" s="68"/>
    </row>
    <row r="5683" spans="1:8" x14ac:dyDescent="0.3">
      <c r="A5683" s="68"/>
      <c r="B5683" s="68"/>
      <c r="C5683" s="68"/>
      <c r="D5683" s="68"/>
      <c r="E5683" s="68"/>
      <c r="F5683" s="68"/>
      <c r="G5683" s="68"/>
      <c r="H5683" s="68"/>
    </row>
    <row r="5684" spans="1:8" x14ac:dyDescent="0.3">
      <c r="A5684" s="68"/>
      <c r="B5684" s="68"/>
      <c r="C5684" s="68"/>
      <c r="D5684" s="68"/>
      <c r="E5684" s="68"/>
      <c r="F5684" s="68"/>
      <c r="G5684" s="68"/>
      <c r="H5684" s="68"/>
    </row>
    <row r="5685" spans="1:8" x14ac:dyDescent="0.3">
      <c r="A5685" s="68"/>
      <c r="B5685" s="68"/>
      <c r="C5685" s="68"/>
      <c r="D5685" s="68"/>
      <c r="E5685" s="68"/>
      <c r="F5685" s="68"/>
      <c r="G5685" s="68"/>
      <c r="H5685" s="68"/>
    </row>
    <row r="5686" spans="1:8" x14ac:dyDescent="0.3">
      <c r="A5686" s="68"/>
      <c r="B5686" s="68"/>
      <c r="C5686" s="68"/>
      <c r="D5686" s="68"/>
      <c r="E5686" s="68"/>
      <c r="F5686" s="68"/>
      <c r="G5686" s="68"/>
      <c r="H5686" s="68"/>
    </row>
    <row r="5687" spans="1:8" x14ac:dyDescent="0.3">
      <c r="A5687" s="68"/>
      <c r="B5687" s="68"/>
      <c r="C5687" s="68"/>
      <c r="D5687" s="68"/>
      <c r="E5687" s="68"/>
      <c r="F5687" s="68"/>
      <c r="G5687" s="68"/>
      <c r="H5687" s="68"/>
    </row>
    <row r="5688" spans="1:8" x14ac:dyDescent="0.3">
      <c r="A5688" s="68"/>
      <c r="B5688" s="68"/>
      <c r="C5688" s="68"/>
      <c r="D5688" s="68"/>
      <c r="E5688" s="68"/>
      <c r="F5688" s="68"/>
      <c r="G5688" s="68"/>
      <c r="H5688" s="68"/>
    </row>
    <row r="5689" spans="1:8" x14ac:dyDescent="0.3">
      <c r="A5689" s="68"/>
      <c r="B5689" s="68"/>
      <c r="C5689" s="68"/>
      <c r="D5689" s="68"/>
      <c r="E5689" s="68"/>
      <c r="F5689" s="68"/>
      <c r="G5689" s="68"/>
      <c r="H5689" s="68"/>
    </row>
    <row r="5690" spans="1:8" x14ac:dyDescent="0.3">
      <c r="A5690" s="68"/>
      <c r="B5690" s="68"/>
      <c r="C5690" s="68"/>
      <c r="D5690" s="68"/>
      <c r="E5690" s="68"/>
      <c r="F5690" s="68"/>
      <c r="G5690" s="68"/>
      <c r="H5690" s="68"/>
    </row>
    <row r="5691" spans="1:8" x14ac:dyDescent="0.3">
      <c r="A5691" s="68"/>
      <c r="B5691" s="68"/>
      <c r="C5691" s="68"/>
      <c r="D5691" s="68"/>
      <c r="E5691" s="68"/>
      <c r="F5691" s="68"/>
      <c r="G5691" s="68"/>
      <c r="H5691" s="68"/>
    </row>
    <row r="5692" spans="1:8" x14ac:dyDescent="0.3">
      <c r="A5692" s="68"/>
      <c r="B5692" s="68"/>
      <c r="C5692" s="68"/>
      <c r="D5692" s="68"/>
      <c r="E5692" s="68"/>
      <c r="F5692" s="68"/>
      <c r="G5692" s="68"/>
      <c r="H5692" s="68"/>
    </row>
    <row r="5693" spans="1:8" x14ac:dyDescent="0.3">
      <c r="A5693" s="68"/>
      <c r="B5693" s="68"/>
      <c r="C5693" s="68"/>
      <c r="D5693" s="68"/>
      <c r="E5693" s="68"/>
      <c r="F5693" s="68"/>
      <c r="G5693" s="68"/>
      <c r="H5693" s="68"/>
    </row>
    <row r="5694" spans="1:8" x14ac:dyDescent="0.3">
      <c r="A5694" s="68"/>
      <c r="B5694" s="68"/>
      <c r="C5694" s="68"/>
      <c r="D5694" s="68"/>
      <c r="E5694" s="68"/>
      <c r="F5694" s="68"/>
      <c r="G5694" s="68"/>
      <c r="H5694" s="68"/>
    </row>
    <row r="5695" spans="1:8" x14ac:dyDescent="0.3">
      <c r="A5695" s="68"/>
      <c r="B5695" s="68"/>
      <c r="C5695" s="68"/>
      <c r="D5695" s="68"/>
      <c r="E5695" s="68"/>
      <c r="F5695" s="68"/>
      <c r="G5695" s="68"/>
      <c r="H5695" s="68"/>
    </row>
    <row r="5696" spans="1:8" x14ac:dyDescent="0.3">
      <c r="A5696" s="68"/>
      <c r="B5696" s="68"/>
      <c r="C5696" s="68"/>
      <c r="D5696" s="68"/>
      <c r="E5696" s="68"/>
      <c r="F5696" s="68"/>
      <c r="G5696" s="68"/>
      <c r="H5696" s="68"/>
    </row>
    <row r="5697" spans="1:8" x14ac:dyDescent="0.3">
      <c r="A5697" s="68"/>
      <c r="B5697" s="68"/>
      <c r="C5697" s="68"/>
      <c r="D5697" s="68"/>
      <c r="E5697" s="68"/>
      <c r="F5697" s="68"/>
      <c r="G5697" s="68"/>
      <c r="H5697" s="68"/>
    </row>
    <row r="5698" spans="1:8" x14ac:dyDescent="0.3">
      <c r="A5698" s="68"/>
      <c r="B5698" s="68"/>
      <c r="C5698" s="68"/>
      <c r="D5698" s="68"/>
      <c r="E5698" s="68"/>
      <c r="F5698" s="68"/>
      <c r="G5698" s="68"/>
      <c r="H5698" s="68"/>
    </row>
    <row r="5699" spans="1:8" x14ac:dyDescent="0.3">
      <c r="A5699" s="68"/>
      <c r="B5699" s="68"/>
      <c r="C5699" s="68"/>
      <c r="D5699" s="68"/>
      <c r="E5699" s="68"/>
      <c r="F5699" s="68"/>
      <c r="G5699" s="68"/>
      <c r="H5699" s="68"/>
    </row>
    <row r="5700" spans="1:8" x14ac:dyDescent="0.3">
      <c r="A5700" s="68"/>
      <c r="B5700" s="68"/>
      <c r="C5700" s="68"/>
      <c r="D5700" s="68"/>
      <c r="E5700" s="68"/>
      <c r="F5700" s="68"/>
      <c r="G5700" s="68"/>
      <c r="H5700" s="68"/>
    </row>
    <row r="5701" spans="1:8" x14ac:dyDescent="0.3">
      <c r="A5701" s="68"/>
      <c r="B5701" s="68"/>
      <c r="C5701" s="68"/>
      <c r="D5701" s="68"/>
      <c r="E5701" s="68"/>
      <c r="F5701" s="68"/>
      <c r="G5701" s="68"/>
      <c r="H5701" s="68"/>
    </row>
    <row r="5702" spans="1:8" x14ac:dyDescent="0.3">
      <c r="A5702" s="68"/>
      <c r="B5702" s="68"/>
      <c r="C5702" s="68"/>
      <c r="D5702" s="68"/>
      <c r="E5702" s="68"/>
      <c r="F5702" s="68"/>
      <c r="G5702" s="68"/>
      <c r="H5702" s="68"/>
    </row>
    <row r="5703" spans="1:8" x14ac:dyDescent="0.3">
      <c r="A5703" s="68"/>
      <c r="B5703" s="68"/>
      <c r="C5703" s="68"/>
      <c r="D5703" s="68"/>
      <c r="E5703" s="68"/>
      <c r="F5703" s="68"/>
      <c r="G5703" s="68"/>
      <c r="H5703" s="68"/>
    </row>
    <row r="5704" spans="1:8" x14ac:dyDescent="0.3">
      <c r="A5704" s="68"/>
      <c r="B5704" s="68"/>
      <c r="C5704" s="68"/>
      <c r="D5704" s="68"/>
      <c r="E5704" s="68"/>
      <c r="F5704" s="68"/>
      <c r="G5704" s="68"/>
      <c r="H5704" s="68"/>
    </row>
    <row r="5705" spans="1:8" x14ac:dyDescent="0.3">
      <c r="A5705" s="68"/>
      <c r="B5705" s="68"/>
      <c r="C5705" s="68"/>
      <c r="D5705" s="68"/>
      <c r="E5705" s="68"/>
      <c r="F5705" s="68"/>
      <c r="G5705" s="68"/>
      <c r="H5705" s="68"/>
    </row>
    <row r="5706" spans="1:8" x14ac:dyDescent="0.3">
      <c r="A5706" s="68"/>
      <c r="B5706" s="68"/>
      <c r="C5706" s="68"/>
      <c r="D5706" s="68"/>
      <c r="E5706" s="68"/>
      <c r="F5706" s="68"/>
      <c r="G5706" s="68"/>
      <c r="H5706" s="68"/>
    </row>
    <row r="5707" spans="1:8" x14ac:dyDescent="0.3">
      <c r="A5707" s="68"/>
      <c r="B5707" s="68"/>
      <c r="C5707" s="68"/>
      <c r="D5707" s="68"/>
      <c r="E5707" s="68"/>
      <c r="F5707" s="68"/>
      <c r="G5707" s="68"/>
      <c r="H5707" s="68"/>
    </row>
    <row r="5708" spans="1:8" x14ac:dyDescent="0.3">
      <c r="A5708" s="68"/>
      <c r="B5708" s="68"/>
      <c r="C5708" s="68"/>
      <c r="D5708" s="68"/>
      <c r="E5708" s="68"/>
      <c r="F5708" s="68"/>
      <c r="G5708" s="68"/>
      <c r="H5708" s="68"/>
    </row>
    <row r="5709" spans="1:8" x14ac:dyDescent="0.3">
      <c r="A5709" s="68"/>
      <c r="B5709" s="68"/>
      <c r="C5709" s="68"/>
      <c r="D5709" s="68"/>
      <c r="E5709" s="68"/>
      <c r="F5709" s="68"/>
      <c r="G5709" s="68"/>
      <c r="H5709" s="68"/>
    </row>
    <row r="5710" spans="1:8" x14ac:dyDescent="0.3">
      <c r="A5710" s="68"/>
      <c r="B5710" s="68"/>
      <c r="C5710" s="68"/>
      <c r="D5710" s="68"/>
      <c r="E5710" s="68"/>
      <c r="F5710" s="68"/>
      <c r="G5710" s="68"/>
      <c r="H5710" s="68"/>
    </row>
    <row r="5711" spans="1:8" x14ac:dyDescent="0.3">
      <c r="A5711" s="68"/>
      <c r="B5711" s="68"/>
      <c r="C5711" s="68"/>
      <c r="D5711" s="68"/>
      <c r="E5711" s="68"/>
      <c r="F5711" s="68"/>
      <c r="G5711" s="68"/>
      <c r="H5711" s="68"/>
    </row>
    <row r="5712" spans="1:8" x14ac:dyDescent="0.3">
      <c r="A5712" s="68"/>
      <c r="B5712" s="68"/>
      <c r="C5712" s="68"/>
      <c r="D5712" s="68"/>
      <c r="E5712" s="68"/>
      <c r="F5712" s="68"/>
      <c r="G5712" s="68"/>
      <c r="H5712" s="68"/>
    </row>
    <row r="5713" spans="1:8" x14ac:dyDescent="0.3">
      <c r="A5713" s="68"/>
      <c r="B5713" s="68"/>
      <c r="C5713" s="68"/>
      <c r="D5713" s="68"/>
      <c r="E5713" s="68"/>
      <c r="F5713" s="68"/>
      <c r="G5713" s="68"/>
      <c r="H5713" s="68"/>
    </row>
    <row r="5714" spans="1:8" x14ac:dyDescent="0.3">
      <c r="A5714" s="68"/>
      <c r="B5714" s="68"/>
      <c r="C5714" s="68"/>
      <c r="D5714" s="68"/>
      <c r="E5714" s="68"/>
      <c r="F5714" s="68"/>
      <c r="G5714" s="68"/>
      <c r="H5714" s="68"/>
    </row>
    <row r="5715" spans="1:8" x14ac:dyDescent="0.3">
      <c r="A5715" s="68"/>
      <c r="B5715" s="68"/>
      <c r="C5715" s="68"/>
      <c r="D5715" s="68"/>
      <c r="E5715" s="68"/>
      <c r="F5715" s="68"/>
      <c r="G5715" s="68"/>
      <c r="H5715" s="68"/>
    </row>
    <row r="5716" spans="1:8" x14ac:dyDescent="0.3">
      <c r="A5716" s="68"/>
      <c r="B5716" s="68"/>
      <c r="C5716" s="68"/>
      <c r="D5716" s="68"/>
      <c r="E5716" s="68"/>
      <c r="F5716" s="68"/>
      <c r="G5716" s="68"/>
      <c r="H5716" s="68"/>
    </row>
    <row r="5717" spans="1:8" x14ac:dyDescent="0.3">
      <c r="A5717" s="68"/>
      <c r="B5717" s="68"/>
      <c r="C5717" s="68"/>
      <c r="D5717" s="68"/>
      <c r="E5717" s="68"/>
      <c r="F5717" s="68"/>
      <c r="G5717" s="68"/>
      <c r="H5717" s="68"/>
    </row>
    <row r="5718" spans="1:8" x14ac:dyDescent="0.3">
      <c r="A5718" s="68"/>
      <c r="B5718" s="68"/>
      <c r="C5718" s="68"/>
      <c r="D5718" s="68"/>
      <c r="E5718" s="68"/>
      <c r="F5718" s="68"/>
      <c r="G5718" s="68"/>
      <c r="H5718" s="68"/>
    </row>
    <row r="5719" spans="1:8" x14ac:dyDescent="0.3">
      <c r="A5719" s="68"/>
      <c r="B5719" s="68"/>
      <c r="C5719" s="68"/>
      <c r="D5719" s="68"/>
      <c r="E5719" s="68"/>
      <c r="F5719" s="68"/>
      <c r="G5719" s="68"/>
      <c r="H5719" s="68"/>
    </row>
    <row r="5720" spans="1:8" x14ac:dyDescent="0.3">
      <c r="A5720" s="68"/>
      <c r="B5720" s="68"/>
      <c r="C5720" s="68"/>
      <c r="D5720" s="68"/>
      <c r="E5720" s="68"/>
      <c r="F5720" s="68"/>
      <c r="G5720" s="68"/>
      <c r="H5720" s="68"/>
    </row>
    <row r="5721" spans="1:8" x14ac:dyDescent="0.3">
      <c r="A5721" s="68"/>
      <c r="B5721" s="68"/>
      <c r="C5721" s="68"/>
      <c r="D5721" s="68"/>
      <c r="E5721" s="68"/>
      <c r="F5721" s="68"/>
      <c r="G5721" s="68"/>
      <c r="H5721" s="68"/>
    </row>
    <row r="5722" spans="1:8" x14ac:dyDescent="0.3">
      <c r="A5722" s="68"/>
      <c r="B5722" s="68"/>
      <c r="C5722" s="68"/>
      <c r="D5722" s="68"/>
      <c r="E5722" s="68"/>
      <c r="F5722" s="68"/>
      <c r="G5722" s="68"/>
      <c r="H5722" s="68"/>
    </row>
    <row r="5723" spans="1:8" x14ac:dyDescent="0.3">
      <c r="A5723" s="68"/>
      <c r="B5723" s="68"/>
      <c r="C5723" s="68"/>
      <c r="D5723" s="68"/>
      <c r="E5723" s="68"/>
      <c r="F5723" s="68"/>
      <c r="G5723" s="68"/>
      <c r="H5723" s="68"/>
    </row>
    <row r="5724" spans="1:8" x14ac:dyDescent="0.3">
      <c r="A5724" s="68"/>
      <c r="B5724" s="68"/>
      <c r="C5724" s="68"/>
      <c r="D5724" s="68"/>
      <c r="E5724" s="68"/>
      <c r="F5724" s="68"/>
      <c r="G5724" s="68"/>
      <c r="H5724" s="68"/>
    </row>
    <row r="5725" spans="1:8" x14ac:dyDescent="0.3">
      <c r="A5725" s="68"/>
      <c r="B5725" s="68"/>
      <c r="C5725" s="68"/>
      <c r="D5725" s="68"/>
      <c r="E5725" s="68"/>
      <c r="F5725" s="68"/>
      <c r="G5725" s="68"/>
      <c r="H5725" s="68"/>
    </row>
    <row r="5726" spans="1:8" x14ac:dyDescent="0.3">
      <c r="A5726" s="68"/>
      <c r="B5726" s="68"/>
      <c r="C5726" s="68"/>
      <c r="D5726" s="68"/>
      <c r="E5726" s="68"/>
      <c r="F5726" s="68"/>
      <c r="G5726" s="68"/>
      <c r="H5726" s="68"/>
    </row>
    <row r="5727" spans="1:8" x14ac:dyDescent="0.3">
      <c r="A5727" s="68"/>
      <c r="B5727" s="68"/>
      <c r="C5727" s="68"/>
      <c r="D5727" s="68"/>
      <c r="E5727" s="68"/>
      <c r="F5727" s="68"/>
      <c r="G5727" s="68"/>
      <c r="H5727" s="68"/>
    </row>
    <row r="5728" spans="1:8" x14ac:dyDescent="0.3">
      <c r="A5728" s="68"/>
      <c r="B5728" s="68"/>
      <c r="C5728" s="68"/>
      <c r="D5728" s="68"/>
      <c r="E5728" s="68"/>
      <c r="F5728" s="68"/>
      <c r="G5728" s="68"/>
      <c r="H5728" s="68"/>
    </row>
    <row r="5729" spans="1:8" x14ac:dyDescent="0.3">
      <c r="A5729" s="68"/>
      <c r="B5729" s="68"/>
      <c r="C5729" s="68"/>
      <c r="D5729" s="68"/>
      <c r="E5729" s="68"/>
      <c r="F5729" s="68"/>
      <c r="G5729" s="68"/>
      <c r="H5729" s="68"/>
    </row>
    <row r="5730" spans="1:8" x14ac:dyDescent="0.3">
      <c r="A5730" s="68"/>
      <c r="B5730" s="68"/>
      <c r="C5730" s="68"/>
      <c r="D5730" s="68"/>
      <c r="E5730" s="68"/>
      <c r="F5730" s="68"/>
      <c r="G5730" s="68"/>
      <c r="H5730" s="68"/>
    </row>
    <row r="5731" spans="1:8" x14ac:dyDescent="0.3">
      <c r="A5731" s="68"/>
      <c r="B5731" s="68"/>
      <c r="C5731" s="68"/>
      <c r="D5731" s="68"/>
      <c r="E5731" s="68"/>
      <c r="F5731" s="68"/>
      <c r="G5731" s="68"/>
      <c r="H5731" s="68"/>
    </row>
    <row r="5732" spans="1:8" x14ac:dyDescent="0.3">
      <c r="A5732" s="68"/>
      <c r="B5732" s="68"/>
      <c r="C5732" s="68"/>
      <c r="D5732" s="68"/>
      <c r="E5732" s="68"/>
      <c r="F5732" s="68"/>
      <c r="G5732" s="68"/>
      <c r="H5732" s="68"/>
    </row>
    <row r="5733" spans="1:8" x14ac:dyDescent="0.3">
      <c r="A5733" s="68"/>
      <c r="B5733" s="68"/>
      <c r="C5733" s="68"/>
      <c r="D5733" s="68"/>
      <c r="E5733" s="68"/>
      <c r="F5733" s="68"/>
      <c r="G5733" s="68"/>
      <c r="H5733" s="68"/>
    </row>
    <row r="5734" spans="1:8" x14ac:dyDescent="0.3">
      <c r="A5734" s="68"/>
      <c r="B5734" s="68"/>
      <c r="C5734" s="68"/>
      <c r="D5734" s="68"/>
      <c r="E5734" s="68"/>
      <c r="F5734" s="68"/>
      <c r="G5734" s="68"/>
      <c r="H5734" s="68"/>
    </row>
    <row r="5735" spans="1:8" x14ac:dyDescent="0.3">
      <c r="A5735" s="68"/>
      <c r="B5735" s="68"/>
      <c r="C5735" s="68"/>
      <c r="D5735" s="68"/>
      <c r="E5735" s="68"/>
      <c r="F5735" s="68"/>
      <c r="G5735" s="68"/>
      <c r="H5735" s="68"/>
    </row>
    <row r="5736" spans="1:8" x14ac:dyDescent="0.3">
      <c r="A5736" s="68"/>
      <c r="B5736" s="68"/>
      <c r="C5736" s="68"/>
      <c r="D5736" s="68"/>
      <c r="E5736" s="68"/>
      <c r="F5736" s="68"/>
      <c r="G5736" s="68"/>
      <c r="H5736" s="68"/>
    </row>
    <row r="5737" spans="1:8" x14ac:dyDescent="0.3">
      <c r="A5737" s="68"/>
      <c r="B5737" s="68"/>
      <c r="C5737" s="68"/>
      <c r="D5737" s="68"/>
      <c r="E5737" s="68"/>
      <c r="F5737" s="68"/>
      <c r="G5737" s="68"/>
      <c r="H5737" s="68"/>
    </row>
    <row r="5738" spans="1:8" x14ac:dyDescent="0.3">
      <c r="A5738" s="68"/>
      <c r="B5738" s="68"/>
      <c r="C5738" s="68"/>
      <c r="D5738" s="68"/>
      <c r="E5738" s="68"/>
      <c r="F5738" s="68"/>
      <c r="G5738" s="68"/>
      <c r="H5738" s="68"/>
    </row>
    <row r="5739" spans="1:8" x14ac:dyDescent="0.3">
      <c r="A5739" s="68"/>
      <c r="B5739" s="68"/>
      <c r="C5739" s="68"/>
      <c r="D5739" s="68"/>
      <c r="E5739" s="68"/>
      <c r="F5739" s="68"/>
      <c r="G5739" s="68"/>
      <c r="H5739" s="68"/>
    </row>
    <row r="5740" spans="1:8" x14ac:dyDescent="0.3">
      <c r="A5740" s="68"/>
      <c r="B5740" s="68"/>
      <c r="C5740" s="68"/>
      <c r="D5740" s="68"/>
      <c r="E5740" s="68"/>
      <c r="F5740" s="68"/>
      <c r="G5740" s="68"/>
      <c r="H5740" s="68"/>
    </row>
    <row r="5741" spans="1:8" x14ac:dyDescent="0.3">
      <c r="A5741" s="68"/>
      <c r="B5741" s="68"/>
      <c r="C5741" s="68"/>
      <c r="D5741" s="68"/>
      <c r="E5741" s="68"/>
      <c r="F5741" s="68"/>
      <c r="G5741" s="68"/>
      <c r="H5741" s="68"/>
    </row>
    <row r="5742" spans="1:8" x14ac:dyDescent="0.3">
      <c r="A5742" s="68"/>
      <c r="B5742" s="68"/>
      <c r="C5742" s="68"/>
      <c r="D5742" s="68"/>
      <c r="E5742" s="68"/>
      <c r="F5742" s="68"/>
      <c r="G5742" s="68"/>
      <c r="H5742" s="68"/>
    </row>
    <row r="5743" spans="1:8" x14ac:dyDescent="0.3">
      <c r="A5743" s="68"/>
      <c r="B5743" s="68"/>
      <c r="C5743" s="68"/>
      <c r="D5743" s="68"/>
      <c r="E5743" s="68"/>
      <c r="F5743" s="68"/>
      <c r="G5743" s="68"/>
      <c r="H5743" s="68"/>
    </row>
    <row r="5744" spans="1:8" x14ac:dyDescent="0.3">
      <c r="A5744" s="68"/>
      <c r="B5744" s="68"/>
      <c r="C5744" s="68"/>
      <c r="D5744" s="68"/>
      <c r="E5744" s="68"/>
      <c r="F5744" s="68"/>
      <c r="G5744" s="68"/>
      <c r="H5744" s="68"/>
    </row>
    <row r="5745" spans="1:8" x14ac:dyDescent="0.3">
      <c r="A5745" s="68"/>
      <c r="B5745" s="68"/>
      <c r="C5745" s="68"/>
      <c r="D5745" s="68"/>
      <c r="E5745" s="68"/>
      <c r="F5745" s="68"/>
      <c r="G5745" s="68"/>
      <c r="H5745" s="68"/>
    </row>
    <row r="5746" spans="1:8" x14ac:dyDescent="0.3">
      <c r="A5746" s="68"/>
      <c r="B5746" s="68"/>
      <c r="C5746" s="68"/>
      <c r="D5746" s="68"/>
      <c r="E5746" s="68"/>
      <c r="F5746" s="68"/>
      <c r="G5746" s="68"/>
      <c r="H5746" s="68"/>
    </row>
    <row r="5747" spans="1:8" x14ac:dyDescent="0.3">
      <c r="A5747" s="68"/>
      <c r="B5747" s="68"/>
      <c r="C5747" s="68"/>
      <c r="D5747" s="68"/>
      <c r="E5747" s="68"/>
      <c r="F5747" s="68"/>
      <c r="G5747" s="68"/>
      <c r="H5747" s="68"/>
    </row>
    <row r="5748" spans="1:8" x14ac:dyDescent="0.3">
      <c r="A5748" s="68"/>
      <c r="B5748" s="68"/>
      <c r="C5748" s="68"/>
      <c r="D5748" s="68"/>
      <c r="E5748" s="68"/>
      <c r="F5748" s="68"/>
      <c r="G5748" s="68"/>
      <c r="H5748" s="68"/>
    </row>
    <row r="5749" spans="1:8" x14ac:dyDescent="0.3">
      <c r="A5749" s="68"/>
      <c r="B5749" s="68"/>
      <c r="C5749" s="68"/>
      <c r="D5749" s="68"/>
      <c r="E5749" s="68"/>
      <c r="F5749" s="68"/>
      <c r="G5749" s="68"/>
      <c r="H5749" s="68"/>
    </row>
    <row r="5750" spans="1:8" x14ac:dyDescent="0.3">
      <c r="A5750" s="68"/>
      <c r="B5750" s="68"/>
      <c r="C5750" s="68"/>
      <c r="D5750" s="68"/>
      <c r="E5750" s="68"/>
      <c r="F5750" s="68"/>
      <c r="G5750" s="68"/>
      <c r="H5750" s="68"/>
    </row>
    <row r="5751" spans="1:8" x14ac:dyDescent="0.3">
      <c r="A5751" s="68"/>
      <c r="B5751" s="68"/>
      <c r="C5751" s="68"/>
      <c r="D5751" s="68"/>
      <c r="E5751" s="68"/>
      <c r="F5751" s="68"/>
      <c r="G5751" s="68"/>
      <c r="H5751" s="68"/>
    </row>
    <row r="5752" spans="1:8" x14ac:dyDescent="0.3">
      <c r="A5752" s="68"/>
      <c r="B5752" s="68"/>
      <c r="C5752" s="68"/>
      <c r="D5752" s="68"/>
      <c r="E5752" s="68"/>
      <c r="F5752" s="68"/>
      <c r="G5752" s="68"/>
      <c r="H5752" s="68"/>
    </row>
    <row r="5753" spans="1:8" x14ac:dyDescent="0.3">
      <c r="A5753" s="68"/>
      <c r="B5753" s="68"/>
      <c r="C5753" s="68"/>
      <c r="D5753" s="68"/>
      <c r="E5753" s="68"/>
      <c r="F5753" s="68"/>
      <c r="G5753" s="68"/>
      <c r="H5753" s="68"/>
    </row>
    <row r="5754" spans="1:8" x14ac:dyDescent="0.3">
      <c r="A5754" s="68"/>
      <c r="B5754" s="68"/>
      <c r="C5754" s="68"/>
      <c r="D5754" s="68"/>
      <c r="E5754" s="68"/>
      <c r="F5754" s="68"/>
      <c r="G5754" s="68"/>
      <c r="H5754" s="68"/>
    </row>
    <row r="5755" spans="1:8" x14ac:dyDescent="0.3">
      <c r="A5755" s="68"/>
      <c r="B5755" s="68"/>
      <c r="C5755" s="68"/>
      <c r="D5755" s="68"/>
      <c r="E5755" s="68"/>
      <c r="F5755" s="68"/>
      <c r="G5755" s="68"/>
      <c r="H5755" s="68"/>
    </row>
    <row r="5756" spans="1:8" x14ac:dyDescent="0.3">
      <c r="A5756" s="68"/>
      <c r="B5756" s="68"/>
      <c r="C5756" s="68"/>
      <c r="D5756" s="68"/>
      <c r="E5756" s="68"/>
      <c r="F5756" s="68"/>
      <c r="G5756" s="68"/>
      <c r="H5756" s="68"/>
    </row>
    <row r="5757" spans="1:8" x14ac:dyDescent="0.3">
      <c r="A5757" s="68"/>
      <c r="B5757" s="68"/>
      <c r="C5757" s="68"/>
      <c r="D5757" s="68"/>
      <c r="E5757" s="68"/>
      <c r="F5757" s="68"/>
      <c r="G5757" s="68"/>
      <c r="H5757" s="68"/>
    </row>
    <row r="5758" spans="1:8" x14ac:dyDescent="0.3">
      <c r="A5758" s="68"/>
      <c r="B5758" s="68"/>
      <c r="C5758" s="68"/>
      <c r="D5758" s="68"/>
      <c r="E5758" s="68"/>
      <c r="F5758" s="68"/>
      <c r="G5758" s="68"/>
      <c r="H5758" s="68"/>
    </row>
    <row r="5759" spans="1:8" x14ac:dyDescent="0.3">
      <c r="A5759" s="68"/>
      <c r="B5759" s="68"/>
      <c r="C5759" s="68"/>
      <c r="D5759" s="68"/>
      <c r="E5759" s="68"/>
      <c r="F5759" s="68"/>
      <c r="G5759" s="68"/>
      <c r="H5759" s="68"/>
    </row>
    <row r="5760" spans="1:8" x14ac:dyDescent="0.3">
      <c r="A5760" s="68"/>
      <c r="B5760" s="68"/>
      <c r="C5760" s="68"/>
      <c r="D5760" s="68"/>
      <c r="E5760" s="68"/>
      <c r="F5760" s="68"/>
      <c r="G5760" s="68"/>
      <c r="H5760" s="68"/>
    </row>
    <row r="5761" spans="1:8" x14ac:dyDescent="0.3">
      <c r="A5761" s="68"/>
      <c r="B5761" s="68"/>
      <c r="C5761" s="68"/>
      <c r="D5761" s="68"/>
      <c r="E5761" s="68"/>
      <c r="F5761" s="68"/>
      <c r="G5761" s="68"/>
      <c r="H5761" s="68"/>
    </row>
    <row r="5762" spans="1:8" x14ac:dyDescent="0.3">
      <c r="A5762" s="68"/>
      <c r="B5762" s="68"/>
      <c r="C5762" s="68"/>
      <c r="D5762" s="68"/>
      <c r="E5762" s="68"/>
      <c r="F5762" s="68"/>
      <c r="G5762" s="68"/>
      <c r="H5762" s="68"/>
    </row>
    <row r="5763" spans="1:8" x14ac:dyDescent="0.3">
      <c r="A5763" s="68"/>
      <c r="B5763" s="68"/>
      <c r="C5763" s="68"/>
      <c r="D5763" s="68"/>
      <c r="E5763" s="68"/>
      <c r="F5763" s="68"/>
      <c r="G5763" s="68"/>
      <c r="H5763" s="68"/>
    </row>
    <row r="5764" spans="1:8" x14ac:dyDescent="0.3">
      <c r="A5764" s="68"/>
      <c r="B5764" s="68"/>
      <c r="C5764" s="68"/>
      <c r="D5764" s="68"/>
      <c r="E5764" s="68"/>
      <c r="F5764" s="68"/>
      <c r="G5764" s="68"/>
      <c r="H5764" s="68"/>
    </row>
    <row r="5765" spans="1:8" x14ac:dyDescent="0.3">
      <c r="A5765" s="68"/>
      <c r="B5765" s="68"/>
      <c r="C5765" s="68"/>
      <c r="D5765" s="68"/>
      <c r="E5765" s="68"/>
      <c r="F5765" s="68"/>
      <c r="G5765" s="68"/>
      <c r="H5765" s="68"/>
    </row>
    <row r="5766" spans="1:8" x14ac:dyDescent="0.3">
      <c r="A5766" s="68"/>
      <c r="B5766" s="68"/>
      <c r="C5766" s="68"/>
      <c r="D5766" s="68"/>
      <c r="E5766" s="68"/>
      <c r="F5766" s="68"/>
      <c r="G5766" s="68"/>
      <c r="H5766" s="68"/>
    </row>
    <row r="5767" spans="1:8" x14ac:dyDescent="0.3">
      <c r="A5767" s="68"/>
      <c r="B5767" s="68"/>
      <c r="C5767" s="68"/>
      <c r="D5767" s="68"/>
      <c r="E5767" s="68"/>
      <c r="F5767" s="68"/>
      <c r="G5767" s="68"/>
      <c r="H5767" s="68"/>
    </row>
    <row r="5768" spans="1:8" x14ac:dyDescent="0.3">
      <c r="A5768" s="68"/>
      <c r="B5768" s="68"/>
      <c r="C5768" s="68"/>
      <c r="D5768" s="68"/>
      <c r="E5768" s="68"/>
      <c r="F5768" s="68"/>
      <c r="G5768" s="68"/>
      <c r="H5768" s="68"/>
    </row>
    <row r="5769" spans="1:8" x14ac:dyDescent="0.3">
      <c r="A5769" s="68"/>
      <c r="B5769" s="68"/>
      <c r="C5769" s="68"/>
      <c r="D5769" s="68"/>
      <c r="E5769" s="68"/>
      <c r="F5769" s="68"/>
      <c r="G5769" s="68"/>
      <c r="H5769" s="68"/>
    </row>
    <row r="5770" spans="1:8" x14ac:dyDescent="0.3">
      <c r="A5770" s="68"/>
      <c r="B5770" s="68"/>
      <c r="C5770" s="68"/>
      <c r="D5770" s="68"/>
      <c r="E5770" s="68"/>
      <c r="F5770" s="68"/>
      <c r="G5770" s="68"/>
      <c r="H5770" s="68"/>
    </row>
    <row r="5771" spans="1:8" x14ac:dyDescent="0.3">
      <c r="A5771" s="68"/>
      <c r="B5771" s="68"/>
      <c r="C5771" s="68"/>
      <c r="D5771" s="68"/>
      <c r="E5771" s="68"/>
      <c r="F5771" s="68"/>
      <c r="G5771" s="68"/>
      <c r="H5771" s="68"/>
    </row>
    <row r="5772" spans="1:8" x14ac:dyDescent="0.3">
      <c r="A5772" s="68"/>
      <c r="B5772" s="68"/>
      <c r="C5772" s="68"/>
      <c r="D5772" s="68"/>
      <c r="E5772" s="68"/>
      <c r="F5772" s="68"/>
      <c r="G5772" s="68"/>
      <c r="H5772" s="68"/>
    </row>
    <row r="5773" spans="1:8" x14ac:dyDescent="0.3">
      <c r="A5773" s="68"/>
      <c r="B5773" s="68"/>
      <c r="C5773" s="68"/>
      <c r="D5773" s="68"/>
      <c r="E5773" s="68"/>
      <c r="F5773" s="68"/>
      <c r="G5773" s="68"/>
      <c r="H5773" s="68"/>
    </row>
    <row r="5774" spans="1:8" x14ac:dyDescent="0.3">
      <c r="A5774" s="68"/>
      <c r="B5774" s="68"/>
      <c r="C5774" s="68"/>
      <c r="D5774" s="68"/>
      <c r="E5774" s="68"/>
      <c r="F5774" s="68"/>
      <c r="G5774" s="68"/>
      <c r="H5774" s="68"/>
    </row>
    <row r="5775" spans="1:8" x14ac:dyDescent="0.3">
      <c r="A5775" s="68"/>
      <c r="B5775" s="68"/>
      <c r="C5775" s="68"/>
      <c r="D5775" s="68"/>
      <c r="E5775" s="68"/>
      <c r="F5775" s="68"/>
      <c r="G5775" s="68"/>
      <c r="H5775" s="68"/>
    </row>
    <row r="5776" spans="1:8" x14ac:dyDescent="0.3">
      <c r="A5776" s="68"/>
      <c r="B5776" s="68"/>
      <c r="C5776" s="68"/>
      <c r="D5776" s="68"/>
      <c r="E5776" s="68"/>
      <c r="F5776" s="68"/>
      <c r="G5776" s="68"/>
      <c r="H5776" s="68"/>
    </row>
    <row r="5777" spans="1:8" x14ac:dyDescent="0.3">
      <c r="A5777" s="68"/>
      <c r="B5777" s="68"/>
      <c r="C5777" s="68"/>
      <c r="D5777" s="68"/>
      <c r="E5777" s="68"/>
      <c r="F5777" s="68"/>
      <c r="G5777" s="68"/>
      <c r="H5777" s="68"/>
    </row>
    <row r="5778" spans="1:8" x14ac:dyDescent="0.3">
      <c r="A5778" s="68"/>
      <c r="B5778" s="68"/>
      <c r="C5778" s="68"/>
      <c r="D5778" s="68"/>
      <c r="E5778" s="68"/>
      <c r="F5778" s="68"/>
      <c r="G5778" s="68"/>
      <c r="H5778" s="68"/>
    </row>
    <row r="5779" spans="1:8" x14ac:dyDescent="0.3">
      <c r="A5779" s="68"/>
      <c r="B5779" s="68"/>
      <c r="C5779" s="68"/>
      <c r="D5779" s="68"/>
      <c r="E5779" s="68"/>
      <c r="F5779" s="68"/>
      <c r="G5779" s="68"/>
      <c r="H5779" s="68"/>
    </row>
    <row r="5780" spans="1:8" x14ac:dyDescent="0.3">
      <c r="A5780" s="68"/>
      <c r="B5780" s="68"/>
      <c r="C5780" s="68"/>
      <c r="D5780" s="68"/>
      <c r="E5780" s="68"/>
      <c r="F5780" s="68"/>
      <c r="G5780" s="68"/>
      <c r="H5780" s="68"/>
    </row>
    <row r="5781" spans="1:8" x14ac:dyDescent="0.3">
      <c r="A5781" s="68"/>
      <c r="B5781" s="68"/>
      <c r="C5781" s="68"/>
      <c r="D5781" s="68"/>
      <c r="E5781" s="68"/>
      <c r="F5781" s="68"/>
      <c r="G5781" s="68"/>
      <c r="H5781" s="68"/>
    </row>
    <row r="5782" spans="1:8" x14ac:dyDescent="0.3">
      <c r="A5782" s="68"/>
      <c r="B5782" s="68"/>
      <c r="C5782" s="68"/>
      <c r="D5782" s="68"/>
      <c r="E5782" s="68"/>
      <c r="F5782" s="68"/>
      <c r="G5782" s="68"/>
      <c r="H5782" s="68"/>
    </row>
    <row r="5783" spans="1:8" x14ac:dyDescent="0.3">
      <c r="A5783" s="68"/>
      <c r="B5783" s="68"/>
      <c r="C5783" s="68"/>
      <c r="D5783" s="68"/>
      <c r="E5783" s="68"/>
      <c r="F5783" s="68"/>
      <c r="G5783" s="68"/>
      <c r="H5783" s="68"/>
    </row>
    <row r="5784" spans="1:8" x14ac:dyDescent="0.3">
      <c r="A5784" s="68"/>
      <c r="B5784" s="68"/>
      <c r="C5784" s="68"/>
      <c r="D5784" s="68"/>
      <c r="E5784" s="68"/>
      <c r="F5784" s="68"/>
      <c r="G5784" s="68"/>
      <c r="H5784" s="68"/>
    </row>
    <row r="5785" spans="1:8" x14ac:dyDescent="0.3">
      <c r="A5785" s="68"/>
      <c r="B5785" s="68"/>
      <c r="C5785" s="68"/>
      <c r="D5785" s="68"/>
      <c r="E5785" s="68"/>
      <c r="F5785" s="68"/>
      <c r="G5785" s="68"/>
      <c r="H5785" s="68"/>
    </row>
    <row r="5786" spans="1:8" x14ac:dyDescent="0.3">
      <c r="A5786" s="68"/>
      <c r="B5786" s="68"/>
      <c r="C5786" s="68"/>
      <c r="D5786" s="68"/>
      <c r="E5786" s="68"/>
      <c r="F5786" s="68"/>
      <c r="G5786" s="68"/>
      <c r="H5786" s="68"/>
    </row>
    <row r="5787" spans="1:8" x14ac:dyDescent="0.3">
      <c r="A5787" s="68"/>
      <c r="B5787" s="68"/>
      <c r="C5787" s="68"/>
      <c r="D5787" s="68"/>
      <c r="E5787" s="68"/>
      <c r="F5787" s="68"/>
      <c r="G5787" s="68"/>
      <c r="H5787" s="68"/>
    </row>
    <row r="5788" spans="1:8" x14ac:dyDescent="0.3">
      <c r="A5788" s="68"/>
      <c r="B5788" s="68"/>
      <c r="C5788" s="68"/>
      <c r="D5788" s="68"/>
      <c r="E5788" s="68"/>
      <c r="F5788" s="68"/>
      <c r="G5788" s="68"/>
      <c r="H5788" s="68"/>
    </row>
    <row r="5789" spans="1:8" x14ac:dyDescent="0.3">
      <c r="A5789" s="68"/>
      <c r="B5789" s="68"/>
      <c r="C5789" s="68"/>
      <c r="D5789" s="68"/>
      <c r="E5789" s="68"/>
      <c r="F5789" s="68"/>
      <c r="G5789" s="68"/>
      <c r="H5789" s="68"/>
    </row>
    <row r="5790" spans="1:8" x14ac:dyDescent="0.3">
      <c r="A5790" s="68"/>
      <c r="B5790" s="68"/>
      <c r="C5790" s="68"/>
      <c r="D5790" s="68"/>
      <c r="E5790" s="68"/>
      <c r="F5790" s="68"/>
      <c r="G5790" s="68"/>
      <c r="H5790" s="68"/>
    </row>
    <row r="5791" spans="1:8" x14ac:dyDescent="0.3">
      <c r="A5791" s="68"/>
      <c r="B5791" s="68"/>
      <c r="C5791" s="68"/>
      <c r="D5791" s="68"/>
      <c r="E5791" s="68"/>
      <c r="F5791" s="68"/>
      <c r="G5791" s="68"/>
      <c r="H5791" s="68"/>
    </row>
    <row r="5792" spans="1:8" x14ac:dyDescent="0.3">
      <c r="A5792" s="68"/>
      <c r="B5792" s="68"/>
      <c r="C5792" s="68"/>
      <c r="D5792" s="68"/>
      <c r="E5792" s="68"/>
      <c r="F5792" s="68"/>
      <c r="G5792" s="68"/>
      <c r="H5792" s="68"/>
    </row>
    <row r="5793" spans="1:8" x14ac:dyDescent="0.3">
      <c r="A5793" s="68"/>
      <c r="B5793" s="68"/>
      <c r="C5793" s="68"/>
      <c r="D5793" s="68"/>
      <c r="E5793" s="68"/>
      <c r="F5793" s="68"/>
      <c r="G5793" s="68"/>
      <c r="H5793" s="68"/>
    </row>
    <row r="5794" spans="1:8" x14ac:dyDescent="0.3">
      <c r="A5794" s="68"/>
      <c r="B5794" s="68"/>
      <c r="C5794" s="68"/>
      <c r="D5794" s="68"/>
      <c r="E5794" s="68"/>
      <c r="F5794" s="68"/>
      <c r="G5794" s="68"/>
      <c r="H5794" s="68"/>
    </row>
    <row r="5795" spans="1:8" x14ac:dyDescent="0.3">
      <c r="A5795" s="68"/>
      <c r="B5795" s="68"/>
      <c r="C5795" s="68"/>
      <c r="D5795" s="68"/>
      <c r="E5795" s="68"/>
      <c r="F5795" s="68"/>
      <c r="G5795" s="68"/>
      <c r="H5795" s="68"/>
    </row>
    <row r="5796" spans="1:8" x14ac:dyDescent="0.3">
      <c r="A5796" s="68"/>
      <c r="B5796" s="68"/>
      <c r="C5796" s="68"/>
      <c r="D5796" s="68"/>
      <c r="E5796" s="68"/>
      <c r="F5796" s="68"/>
      <c r="G5796" s="68"/>
      <c r="H5796" s="68"/>
    </row>
    <row r="5797" spans="1:8" x14ac:dyDescent="0.3">
      <c r="A5797" s="68"/>
      <c r="B5797" s="68"/>
      <c r="C5797" s="68"/>
      <c r="D5797" s="68"/>
      <c r="E5797" s="68"/>
      <c r="F5797" s="68"/>
      <c r="G5797" s="68"/>
      <c r="H5797" s="68"/>
    </row>
    <row r="5798" spans="1:8" x14ac:dyDescent="0.3">
      <c r="A5798" s="68"/>
      <c r="B5798" s="68"/>
      <c r="C5798" s="68"/>
      <c r="D5798" s="68"/>
      <c r="E5798" s="68"/>
      <c r="F5798" s="68"/>
      <c r="G5798" s="68"/>
      <c r="H5798" s="68"/>
    </row>
    <row r="5799" spans="1:8" x14ac:dyDescent="0.3">
      <c r="A5799" s="68"/>
      <c r="B5799" s="68"/>
      <c r="C5799" s="68"/>
      <c r="D5799" s="68"/>
      <c r="E5799" s="68"/>
      <c r="F5799" s="68"/>
      <c r="G5799" s="68"/>
      <c r="H5799" s="68"/>
    </row>
    <row r="5800" spans="1:8" x14ac:dyDescent="0.3">
      <c r="A5800" s="68"/>
      <c r="B5800" s="68"/>
      <c r="C5800" s="68"/>
      <c r="D5800" s="68"/>
      <c r="E5800" s="68"/>
      <c r="F5800" s="68"/>
      <c r="G5800" s="68"/>
      <c r="H5800" s="68"/>
    </row>
    <row r="5801" spans="1:8" x14ac:dyDescent="0.3">
      <c r="A5801" s="68"/>
      <c r="B5801" s="68"/>
      <c r="C5801" s="68"/>
      <c r="D5801" s="68"/>
      <c r="E5801" s="68"/>
      <c r="F5801" s="68"/>
      <c r="G5801" s="68"/>
      <c r="H5801" s="68"/>
    </row>
    <row r="5802" spans="1:8" x14ac:dyDescent="0.3">
      <c r="A5802" s="68"/>
      <c r="B5802" s="68"/>
      <c r="C5802" s="68"/>
      <c r="D5802" s="68"/>
      <c r="E5802" s="68"/>
      <c r="F5802" s="68"/>
      <c r="G5802" s="68"/>
      <c r="H5802" s="68"/>
    </row>
    <row r="5803" spans="1:8" x14ac:dyDescent="0.3">
      <c r="A5803" s="68"/>
      <c r="B5803" s="68"/>
      <c r="C5803" s="68"/>
      <c r="D5803" s="68"/>
      <c r="E5803" s="68"/>
      <c r="F5803" s="68"/>
      <c r="G5803" s="68"/>
      <c r="H5803" s="68"/>
    </row>
    <row r="5804" spans="1:8" x14ac:dyDescent="0.3">
      <c r="A5804" s="68"/>
      <c r="B5804" s="68"/>
      <c r="C5804" s="68"/>
      <c r="D5804" s="68"/>
      <c r="E5804" s="68"/>
      <c r="F5804" s="68"/>
      <c r="G5804" s="68"/>
      <c r="H5804" s="68"/>
    </row>
    <row r="5805" spans="1:8" x14ac:dyDescent="0.3">
      <c r="A5805" s="68"/>
      <c r="B5805" s="68"/>
      <c r="C5805" s="68"/>
      <c r="D5805" s="68"/>
      <c r="E5805" s="68"/>
      <c r="F5805" s="68"/>
      <c r="G5805" s="68"/>
      <c r="H5805" s="68"/>
    </row>
    <row r="5806" spans="1:8" x14ac:dyDescent="0.3">
      <c r="A5806" s="68"/>
      <c r="B5806" s="68"/>
      <c r="C5806" s="68"/>
      <c r="D5806" s="68"/>
      <c r="E5806" s="68"/>
      <c r="F5806" s="68"/>
      <c r="G5806" s="68"/>
      <c r="H5806" s="68"/>
    </row>
    <row r="5807" spans="1:8" x14ac:dyDescent="0.3">
      <c r="A5807" s="68"/>
      <c r="B5807" s="68"/>
      <c r="C5807" s="68"/>
      <c r="D5807" s="68"/>
      <c r="E5807" s="68"/>
      <c r="F5807" s="68"/>
      <c r="G5807" s="68"/>
      <c r="H5807" s="68"/>
    </row>
    <row r="5808" spans="1:8" x14ac:dyDescent="0.3">
      <c r="A5808" s="68"/>
      <c r="B5808" s="68"/>
      <c r="C5808" s="68"/>
      <c r="D5808" s="68"/>
      <c r="E5808" s="68"/>
      <c r="F5808" s="68"/>
      <c r="G5808" s="68"/>
      <c r="H5808" s="68"/>
    </row>
    <row r="5809" spans="1:8" x14ac:dyDescent="0.3">
      <c r="A5809" s="68"/>
      <c r="B5809" s="68"/>
      <c r="C5809" s="68"/>
      <c r="D5809" s="68"/>
      <c r="E5809" s="68"/>
      <c r="F5809" s="68"/>
      <c r="G5809" s="68"/>
      <c r="H5809" s="68"/>
    </row>
    <row r="5810" spans="1:8" x14ac:dyDescent="0.3">
      <c r="A5810" s="68"/>
      <c r="B5810" s="68"/>
      <c r="C5810" s="68"/>
      <c r="D5810" s="68"/>
      <c r="E5810" s="68"/>
      <c r="F5810" s="68"/>
      <c r="G5810" s="68"/>
      <c r="H5810" s="68"/>
    </row>
    <row r="5811" spans="1:8" x14ac:dyDescent="0.3">
      <c r="A5811" s="68"/>
      <c r="B5811" s="68"/>
      <c r="C5811" s="68"/>
      <c r="D5811" s="68"/>
      <c r="E5811" s="68"/>
      <c r="F5811" s="68"/>
      <c r="G5811" s="68"/>
      <c r="H5811" s="68"/>
    </row>
    <row r="5812" spans="1:8" x14ac:dyDescent="0.3">
      <c r="A5812" s="68"/>
      <c r="B5812" s="68"/>
      <c r="C5812" s="68"/>
      <c r="D5812" s="68"/>
      <c r="E5812" s="68"/>
      <c r="F5812" s="68"/>
      <c r="G5812" s="68"/>
      <c r="H5812" s="68"/>
    </row>
    <row r="5813" spans="1:8" x14ac:dyDescent="0.3">
      <c r="A5813" s="68"/>
      <c r="B5813" s="68"/>
      <c r="C5813" s="68"/>
      <c r="D5813" s="68"/>
      <c r="E5813" s="68"/>
      <c r="F5813" s="68"/>
      <c r="G5813" s="68"/>
      <c r="H5813" s="68"/>
    </row>
    <row r="5814" spans="1:8" x14ac:dyDescent="0.3">
      <c r="A5814" s="68"/>
      <c r="B5814" s="68"/>
      <c r="C5814" s="68"/>
      <c r="D5814" s="68"/>
      <c r="E5814" s="68"/>
      <c r="F5814" s="68"/>
      <c r="G5814" s="68"/>
      <c r="H5814" s="68"/>
    </row>
    <row r="5815" spans="1:8" x14ac:dyDescent="0.3">
      <c r="A5815" s="68"/>
      <c r="B5815" s="68"/>
      <c r="C5815" s="68"/>
      <c r="D5815" s="68"/>
      <c r="E5815" s="68"/>
      <c r="F5815" s="68"/>
      <c r="G5815" s="68"/>
      <c r="H5815" s="68"/>
    </row>
    <row r="5816" spans="1:8" x14ac:dyDescent="0.3">
      <c r="A5816" s="68"/>
      <c r="B5816" s="68"/>
      <c r="C5816" s="68"/>
      <c r="D5816" s="68"/>
      <c r="E5816" s="68"/>
      <c r="F5816" s="68"/>
      <c r="G5816" s="68"/>
      <c r="H5816" s="68"/>
    </row>
    <row r="5817" spans="1:8" x14ac:dyDescent="0.3">
      <c r="A5817" s="68"/>
      <c r="B5817" s="68"/>
      <c r="C5817" s="68"/>
      <c r="D5817" s="68"/>
      <c r="E5817" s="68"/>
      <c r="F5817" s="68"/>
      <c r="G5817" s="68"/>
      <c r="H5817" s="68"/>
    </row>
    <row r="5818" spans="1:8" x14ac:dyDescent="0.3">
      <c r="A5818" s="68"/>
      <c r="B5818" s="68"/>
      <c r="C5818" s="68"/>
      <c r="D5818" s="68"/>
      <c r="E5818" s="68"/>
      <c r="F5818" s="68"/>
      <c r="G5818" s="68"/>
      <c r="H5818" s="68"/>
    </row>
    <row r="5819" spans="1:8" x14ac:dyDescent="0.3">
      <c r="A5819" s="68"/>
      <c r="B5819" s="68"/>
      <c r="C5819" s="68"/>
      <c r="D5819" s="68"/>
      <c r="E5819" s="68"/>
      <c r="F5819" s="68"/>
      <c r="G5819" s="68"/>
      <c r="H5819" s="68"/>
    </row>
    <row r="5820" spans="1:8" x14ac:dyDescent="0.3">
      <c r="A5820" s="68"/>
      <c r="B5820" s="68"/>
      <c r="C5820" s="68"/>
      <c r="D5820" s="68"/>
      <c r="E5820" s="68"/>
      <c r="F5820" s="68"/>
      <c r="G5820" s="68"/>
      <c r="H5820" s="68"/>
    </row>
    <row r="5821" spans="1:8" x14ac:dyDescent="0.3">
      <c r="A5821" s="68"/>
      <c r="B5821" s="68"/>
      <c r="C5821" s="68"/>
      <c r="D5821" s="68"/>
      <c r="E5821" s="68"/>
      <c r="F5821" s="68"/>
      <c r="G5821" s="68"/>
      <c r="H5821" s="68"/>
    </row>
    <row r="5822" spans="1:8" x14ac:dyDescent="0.3">
      <c r="A5822" s="68"/>
      <c r="B5822" s="68"/>
      <c r="C5822" s="68"/>
      <c r="D5822" s="68"/>
      <c r="E5822" s="68"/>
      <c r="F5822" s="68"/>
      <c r="G5822" s="68"/>
      <c r="H5822" s="68"/>
    </row>
    <row r="5823" spans="1:8" x14ac:dyDescent="0.3">
      <c r="A5823" s="68"/>
      <c r="B5823" s="68"/>
      <c r="C5823" s="68"/>
      <c r="D5823" s="68"/>
      <c r="E5823" s="68"/>
      <c r="F5823" s="68"/>
      <c r="G5823" s="68"/>
      <c r="H5823" s="68"/>
    </row>
    <row r="5824" spans="1:8" x14ac:dyDescent="0.3">
      <c r="A5824" s="68"/>
      <c r="B5824" s="68"/>
      <c r="C5824" s="68"/>
      <c r="D5824" s="68"/>
      <c r="E5824" s="68"/>
      <c r="F5824" s="68"/>
      <c r="G5824" s="68"/>
      <c r="H5824" s="68"/>
    </row>
    <row r="5825" spans="1:8" x14ac:dyDescent="0.3">
      <c r="A5825" s="68"/>
      <c r="B5825" s="68"/>
      <c r="C5825" s="68"/>
      <c r="D5825" s="68"/>
      <c r="E5825" s="68"/>
      <c r="F5825" s="68"/>
      <c r="G5825" s="68"/>
      <c r="H5825" s="68"/>
    </row>
    <row r="5826" spans="1:8" x14ac:dyDescent="0.3">
      <c r="A5826" s="68"/>
      <c r="B5826" s="68"/>
      <c r="C5826" s="68"/>
      <c r="D5826" s="68"/>
      <c r="E5826" s="68"/>
      <c r="F5826" s="68"/>
      <c r="G5826" s="68"/>
      <c r="H5826" s="68"/>
    </row>
    <row r="5827" spans="1:8" x14ac:dyDescent="0.3">
      <c r="A5827" s="68"/>
      <c r="B5827" s="68"/>
      <c r="C5827" s="68"/>
      <c r="D5827" s="68"/>
      <c r="E5827" s="68"/>
      <c r="F5827" s="68"/>
      <c r="G5827" s="68"/>
      <c r="H5827" s="68"/>
    </row>
    <row r="5828" spans="1:8" x14ac:dyDescent="0.3">
      <c r="A5828" s="68"/>
      <c r="B5828" s="68"/>
      <c r="C5828" s="68"/>
      <c r="D5828" s="68"/>
      <c r="E5828" s="68"/>
      <c r="F5828" s="68"/>
      <c r="G5828" s="68"/>
      <c r="H5828" s="68"/>
    </row>
    <row r="5829" spans="1:8" x14ac:dyDescent="0.3">
      <c r="A5829" s="68"/>
      <c r="B5829" s="68"/>
      <c r="C5829" s="68"/>
      <c r="D5829" s="68"/>
      <c r="E5829" s="68"/>
      <c r="F5829" s="68"/>
      <c r="G5829" s="68"/>
      <c r="H5829" s="68"/>
    </row>
    <row r="5830" spans="1:8" x14ac:dyDescent="0.3">
      <c r="A5830" s="68"/>
      <c r="B5830" s="68"/>
      <c r="C5830" s="68"/>
      <c r="D5830" s="68"/>
      <c r="E5830" s="68"/>
      <c r="F5830" s="68"/>
      <c r="G5830" s="68"/>
      <c r="H5830" s="68"/>
    </row>
    <row r="5831" spans="1:8" x14ac:dyDescent="0.3">
      <c r="A5831" s="68"/>
      <c r="B5831" s="68"/>
      <c r="C5831" s="68"/>
      <c r="D5831" s="68"/>
      <c r="E5831" s="68"/>
      <c r="F5831" s="68"/>
      <c r="G5831" s="68"/>
      <c r="H5831" s="68"/>
    </row>
    <row r="5832" spans="1:8" x14ac:dyDescent="0.3">
      <c r="A5832" s="68"/>
      <c r="B5832" s="68"/>
      <c r="C5832" s="68"/>
      <c r="D5832" s="68"/>
      <c r="E5832" s="68"/>
      <c r="F5832" s="68"/>
      <c r="G5832" s="68"/>
      <c r="H5832" s="68"/>
    </row>
    <row r="5833" spans="1:8" x14ac:dyDescent="0.3">
      <c r="A5833" s="68"/>
      <c r="B5833" s="68"/>
      <c r="C5833" s="68"/>
      <c r="D5833" s="68"/>
      <c r="E5833" s="68"/>
      <c r="F5833" s="68"/>
      <c r="G5833" s="68"/>
      <c r="H5833" s="68"/>
    </row>
    <row r="5834" spans="1:8" x14ac:dyDescent="0.3">
      <c r="A5834" s="68"/>
      <c r="B5834" s="68"/>
      <c r="C5834" s="68"/>
      <c r="D5834" s="68"/>
      <c r="E5834" s="68"/>
      <c r="F5834" s="68"/>
      <c r="G5834" s="68"/>
      <c r="H5834" s="68"/>
    </row>
    <row r="5835" spans="1:8" x14ac:dyDescent="0.3">
      <c r="A5835" s="68"/>
      <c r="B5835" s="68"/>
      <c r="C5835" s="68"/>
      <c r="D5835" s="68"/>
      <c r="E5835" s="68"/>
      <c r="F5835" s="68"/>
      <c r="G5835" s="68"/>
      <c r="H5835" s="68"/>
    </row>
    <row r="5836" spans="1:8" x14ac:dyDescent="0.3">
      <c r="A5836" s="68"/>
      <c r="B5836" s="68"/>
      <c r="C5836" s="68"/>
      <c r="D5836" s="68"/>
      <c r="E5836" s="68"/>
      <c r="F5836" s="68"/>
      <c r="G5836" s="68"/>
      <c r="H5836" s="68"/>
    </row>
    <row r="5837" spans="1:8" x14ac:dyDescent="0.3">
      <c r="A5837" s="68"/>
      <c r="B5837" s="68"/>
      <c r="C5837" s="68"/>
      <c r="D5837" s="68"/>
      <c r="E5837" s="68"/>
      <c r="F5837" s="68"/>
      <c r="G5837" s="68"/>
      <c r="H5837" s="68"/>
    </row>
    <row r="5838" spans="1:8" x14ac:dyDescent="0.3">
      <c r="A5838" s="68"/>
      <c r="B5838" s="68"/>
      <c r="C5838" s="68"/>
      <c r="D5838" s="68"/>
      <c r="E5838" s="68"/>
      <c r="F5838" s="68"/>
      <c r="G5838" s="68"/>
      <c r="H5838" s="68"/>
    </row>
    <row r="5839" spans="1:8" x14ac:dyDescent="0.3">
      <c r="A5839" s="68"/>
      <c r="B5839" s="68"/>
      <c r="C5839" s="68"/>
      <c r="D5839" s="68"/>
      <c r="E5839" s="68"/>
      <c r="F5839" s="68"/>
      <c r="G5839" s="68"/>
      <c r="H5839" s="68"/>
    </row>
    <row r="5840" spans="1:8" x14ac:dyDescent="0.3">
      <c r="A5840" s="68"/>
      <c r="B5840" s="68"/>
      <c r="C5840" s="68"/>
      <c r="D5840" s="68"/>
      <c r="E5840" s="68"/>
      <c r="F5840" s="68"/>
      <c r="G5840" s="68"/>
      <c r="H5840" s="68"/>
    </row>
    <row r="5841" spans="1:8" x14ac:dyDescent="0.3">
      <c r="A5841" s="68"/>
      <c r="B5841" s="68"/>
      <c r="C5841" s="68"/>
      <c r="D5841" s="68"/>
      <c r="E5841" s="68"/>
      <c r="F5841" s="68"/>
      <c r="G5841" s="68"/>
      <c r="H5841" s="68"/>
    </row>
    <row r="5842" spans="1:8" x14ac:dyDescent="0.3">
      <c r="A5842" s="68"/>
      <c r="B5842" s="68"/>
      <c r="C5842" s="68"/>
      <c r="D5842" s="68"/>
      <c r="E5842" s="68"/>
      <c r="F5842" s="68"/>
      <c r="G5842" s="68"/>
      <c r="H5842" s="68"/>
    </row>
    <row r="5843" spans="1:8" x14ac:dyDescent="0.3">
      <c r="A5843" s="68"/>
      <c r="B5843" s="68"/>
      <c r="C5843" s="68"/>
      <c r="D5843" s="68"/>
      <c r="E5843" s="68"/>
      <c r="F5843" s="68"/>
      <c r="G5843" s="68"/>
      <c r="H5843" s="68"/>
    </row>
    <row r="5844" spans="1:8" x14ac:dyDescent="0.3">
      <c r="A5844" s="68"/>
      <c r="B5844" s="68"/>
      <c r="C5844" s="68"/>
      <c r="D5844" s="68"/>
      <c r="E5844" s="68"/>
      <c r="F5844" s="68"/>
      <c r="G5844" s="68"/>
      <c r="H5844" s="68"/>
    </row>
    <row r="5845" spans="1:8" x14ac:dyDescent="0.3">
      <c r="A5845" s="68"/>
      <c r="B5845" s="68"/>
      <c r="C5845" s="68"/>
      <c r="D5845" s="68"/>
      <c r="E5845" s="68"/>
      <c r="F5845" s="68"/>
      <c r="G5845" s="68"/>
      <c r="H5845" s="68"/>
    </row>
    <row r="5846" spans="1:8" x14ac:dyDescent="0.3">
      <c r="A5846" s="68"/>
      <c r="B5846" s="68"/>
      <c r="C5846" s="68"/>
      <c r="D5846" s="68"/>
      <c r="E5846" s="68"/>
      <c r="F5846" s="68"/>
      <c r="G5846" s="68"/>
      <c r="H5846" s="68"/>
    </row>
    <row r="5847" spans="1:8" x14ac:dyDescent="0.3">
      <c r="A5847" s="68"/>
      <c r="B5847" s="68"/>
      <c r="C5847" s="68"/>
      <c r="D5847" s="68"/>
      <c r="E5847" s="68"/>
      <c r="F5847" s="68"/>
      <c r="G5847" s="68"/>
      <c r="H5847" s="68"/>
    </row>
    <row r="5848" spans="1:8" x14ac:dyDescent="0.3">
      <c r="A5848" s="68"/>
      <c r="B5848" s="68"/>
      <c r="C5848" s="68"/>
      <c r="D5848" s="68"/>
      <c r="E5848" s="68"/>
      <c r="F5848" s="68"/>
      <c r="G5848" s="68"/>
      <c r="H5848" s="68"/>
    </row>
    <row r="5849" spans="1:8" x14ac:dyDescent="0.3">
      <c r="A5849" s="68"/>
      <c r="B5849" s="68"/>
      <c r="C5849" s="68"/>
      <c r="D5849" s="68"/>
      <c r="E5849" s="68"/>
      <c r="F5849" s="68"/>
      <c r="G5849" s="68"/>
      <c r="H5849" s="68"/>
    </row>
    <row r="5850" spans="1:8" x14ac:dyDescent="0.3">
      <c r="A5850" s="68"/>
      <c r="B5850" s="68"/>
      <c r="C5850" s="68"/>
      <c r="D5850" s="68"/>
      <c r="E5850" s="68"/>
      <c r="F5850" s="68"/>
      <c r="G5850" s="68"/>
      <c r="H5850" s="68"/>
    </row>
    <row r="5851" spans="1:8" x14ac:dyDescent="0.3">
      <c r="A5851" s="68"/>
      <c r="B5851" s="68"/>
      <c r="C5851" s="68"/>
      <c r="D5851" s="68"/>
      <c r="E5851" s="68"/>
      <c r="F5851" s="68"/>
      <c r="G5851" s="68"/>
      <c r="H5851" s="68"/>
    </row>
    <row r="5852" spans="1:8" x14ac:dyDescent="0.3">
      <c r="A5852" s="68"/>
      <c r="B5852" s="68"/>
      <c r="C5852" s="68"/>
      <c r="D5852" s="68"/>
      <c r="E5852" s="68"/>
      <c r="F5852" s="68"/>
      <c r="G5852" s="68"/>
      <c r="H5852" s="68"/>
    </row>
    <row r="5853" spans="1:8" x14ac:dyDescent="0.3">
      <c r="A5853" s="68"/>
      <c r="B5853" s="68"/>
      <c r="C5853" s="68"/>
      <c r="D5853" s="68"/>
      <c r="E5853" s="68"/>
      <c r="F5853" s="68"/>
      <c r="G5853" s="68"/>
      <c r="H5853" s="68"/>
    </row>
    <row r="5854" spans="1:8" x14ac:dyDescent="0.3">
      <c r="A5854" s="68"/>
      <c r="B5854" s="68"/>
      <c r="C5854" s="68"/>
      <c r="D5854" s="68"/>
      <c r="E5854" s="68"/>
      <c r="F5854" s="68"/>
      <c r="G5854" s="68"/>
      <c r="H5854" s="68"/>
    </row>
    <row r="5855" spans="1:8" x14ac:dyDescent="0.3">
      <c r="A5855" s="68"/>
      <c r="B5855" s="68"/>
      <c r="C5855" s="68"/>
      <c r="D5855" s="68"/>
      <c r="E5855" s="68"/>
      <c r="F5855" s="68"/>
      <c r="G5855" s="68"/>
      <c r="H5855" s="68"/>
    </row>
    <row r="5856" spans="1:8" x14ac:dyDescent="0.3">
      <c r="A5856" s="68"/>
      <c r="B5856" s="68"/>
      <c r="C5856" s="68"/>
      <c r="D5856" s="68"/>
      <c r="E5856" s="68"/>
      <c r="F5856" s="68"/>
      <c r="G5856" s="68"/>
      <c r="H5856" s="68"/>
    </row>
    <row r="5857" spans="1:8" x14ac:dyDescent="0.3">
      <c r="A5857" s="68"/>
      <c r="B5857" s="68"/>
      <c r="C5857" s="68"/>
      <c r="D5857" s="68"/>
      <c r="E5857" s="68"/>
      <c r="F5857" s="68"/>
      <c r="G5857" s="68"/>
      <c r="H5857" s="68"/>
    </row>
    <row r="5858" spans="1:8" x14ac:dyDescent="0.3">
      <c r="A5858" s="68"/>
      <c r="B5858" s="68"/>
      <c r="C5858" s="68"/>
      <c r="D5858" s="68"/>
      <c r="E5858" s="68"/>
      <c r="F5858" s="68"/>
      <c r="G5858" s="68"/>
      <c r="H5858" s="68"/>
    </row>
    <row r="5859" spans="1:8" x14ac:dyDescent="0.3">
      <c r="A5859" s="68"/>
      <c r="B5859" s="68"/>
      <c r="C5859" s="68"/>
      <c r="D5859" s="68"/>
      <c r="E5859" s="68"/>
      <c r="F5859" s="68"/>
      <c r="G5859" s="68"/>
      <c r="H5859" s="68"/>
    </row>
    <row r="5860" spans="1:8" x14ac:dyDescent="0.3">
      <c r="A5860" s="68"/>
      <c r="B5860" s="68"/>
      <c r="C5860" s="68"/>
      <c r="D5860" s="68"/>
      <c r="E5860" s="68"/>
      <c r="F5860" s="68"/>
      <c r="G5860" s="68"/>
      <c r="H5860" s="68"/>
    </row>
    <row r="5861" spans="1:8" x14ac:dyDescent="0.3">
      <c r="A5861" s="68"/>
      <c r="B5861" s="68"/>
      <c r="C5861" s="68"/>
      <c r="D5861" s="68"/>
      <c r="E5861" s="68"/>
      <c r="F5861" s="68"/>
      <c r="G5861" s="68"/>
      <c r="H5861" s="68"/>
    </row>
    <row r="5862" spans="1:8" x14ac:dyDescent="0.3">
      <c r="A5862" s="68"/>
      <c r="B5862" s="68"/>
      <c r="C5862" s="68"/>
      <c r="D5862" s="68"/>
      <c r="E5862" s="68"/>
      <c r="F5862" s="68"/>
      <c r="G5862" s="68"/>
      <c r="H5862" s="68"/>
    </row>
    <row r="5863" spans="1:8" x14ac:dyDescent="0.3">
      <c r="A5863" s="68"/>
      <c r="B5863" s="68"/>
      <c r="C5863" s="68"/>
      <c r="D5863" s="68"/>
      <c r="E5863" s="68"/>
      <c r="F5863" s="68"/>
      <c r="G5863" s="68"/>
      <c r="H5863" s="68"/>
    </row>
    <row r="5864" spans="1:8" x14ac:dyDescent="0.3">
      <c r="A5864" s="68"/>
      <c r="B5864" s="68"/>
      <c r="C5864" s="68"/>
      <c r="D5864" s="68"/>
      <c r="E5864" s="68"/>
      <c r="F5864" s="68"/>
      <c r="G5864" s="68"/>
      <c r="H5864" s="68"/>
    </row>
    <row r="5865" spans="1:8" x14ac:dyDescent="0.3">
      <c r="A5865" s="68"/>
      <c r="B5865" s="68"/>
      <c r="C5865" s="68"/>
      <c r="D5865" s="68"/>
      <c r="E5865" s="68"/>
      <c r="F5865" s="68"/>
      <c r="G5865" s="68"/>
      <c r="H5865" s="68"/>
    </row>
    <row r="5866" spans="1:8" x14ac:dyDescent="0.3">
      <c r="A5866" s="68"/>
      <c r="B5866" s="68"/>
      <c r="C5866" s="68"/>
      <c r="D5866" s="68"/>
      <c r="E5866" s="68"/>
      <c r="F5866" s="68"/>
      <c r="G5866" s="68"/>
      <c r="H5866" s="68"/>
    </row>
    <row r="5867" spans="1:8" x14ac:dyDescent="0.3">
      <c r="A5867" s="68"/>
      <c r="B5867" s="68"/>
      <c r="C5867" s="68"/>
      <c r="D5867" s="68"/>
      <c r="E5867" s="68"/>
      <c r="F5867" s="68"/>
      <c r="G5867" s="68"/>
      <c r="H5867" s="68"/>
    </row>
    <row r="5868" spans="1:8" x14ac:dyDescent="0.3">
      <c r="A5868" s="68"/>
      <c r="B5868" s="68"/>
      <c r="C5868" s="68"/>
      <c r="D5868" s="68"/>
      <c r="E5868" s="68"/>
      <c r="F5868" s="68"/>
      <c r="G5868" s="68"/>
      <c r="H5868" s="68"/>
    </row>
    <row r="5869" spans="1:8" x14ac:dyDescent="0.3">
      <c r="A5869" s="68"/>
      <c r="B5869" s="68"/>
      <c r="C5869" s="68"/>
      <c r="D5869" s="68"/>
      <c r="E5869" s="68"/>
      <c r="F5869" s="68"/>
      <c r="G5869" s="68"/>
      <c r="H5869" s="68"/>
    </row>
    <row r="5870" spans="1:8" x14ac:dyDescent="0.3">
      <c r="A5870" s="68"/>
      <c r="B5870" s="68"/>
      <c r="C5870" s="68"/>
      <c r="D5870" s="68"/>
      <c r="E5870" s="68"/>
      <c r="F5870" s="68"/>
      <c r="G5870" s="68"/>
      <c r="H5870" s="68"/>
    </row>
    <row r="5871" spans="1:8" x14ac:dyDescent="0.3">
      <c r="A5871" s="68"/>
      <c r="B5871" s="68"/>
      <c r="C5871" s="68"/>
      <c r="D5871" s="68"/>
      <c r="E5871" s="68"/>
      <c r="F5871" s="68"/>
      <c r="G5871" s="68"/>
      <c r="H5871" s="68"/>
    </row>
    <row r="5872" spans="1:8" x14ac:dyDescent="0.3">
      <c r="A5872" s="68"/>
      <c r="B5872" s="68"/>
      <c r="C5872" s="68"/>
      <c r="D5872" s="68"/>
      <c r="E5872" s="68"/>
      <c r="F5872" s="68"/>
      <c r="G5872" s="68"/>
      <c r="H5872" s="68"/>
    </row>
    <row r="5873" spans="1:8" x14ac:dyDescent="0.3">
      <c r="A5873" s="68"/>
      <c r="B5873" s="68"/>
      <c r="C5873" s="68"/>
      <c r="D5873" s="68"/>
      <c r="E5873" s="68"/>
      <c r="F5873" s="68"/>
      <c r="G5873" s="68"/>
      <c r="H5873" s="68"/>
    </row>
    <row r="5874" spans="1:8" x14ac:dyDescent="0.3">
      <c r="A5874" s="68"/>
      <c r="B5874" s="68"/>
      <c r="C5874" s="68"/>
      <c r="D5874" s="68"/>
      <c r="E5874" s="68"/>
      <c r="F5874" s="68"/>
      <c r="G5874" s="68"/>
      <c r="H5874" s="68"/>
    </row>
    <row r="5875" spans="1:8" x14ac:dyDescent="0.3">
      <c r="A5875" s="68"/>
      <c r="B5875" s="68"/>
      <c r="C5875" s="68"/>
      <c r="D5875" s="68"/>
      <c r="E5875" s="68"/>
      <c r="F5875" s="68"/>
      <c r="G5875" s="68"/>
      <c r="H5875" s="68"/>
    </row>
    <row r="5876" spans="1:8" x14ac:dyDescent="0.3">
      <c r="A5876" s="68"/>
      <c r="B5876" s="68"/>
      <c r="C5876" s="68"/>
      <c r="D5876" s="68"/>
      <c r="E5876" s="68"/>
      <c r="F5876" s="68"/>
      <c r="G5876" s="68"/>
      <c r="H5876" s="68"/>
    </row>
    <row r="5877" spans="1:8" x14ac:dyDescent="0.3">
      <c r="A5877" s="68"/>
      <c r="B5877" s="68"/>
      <c r="C5877" s="68"/>
      <c r="D5877" s="68"/>
      <c r="E5877" s="68"/>
      <c r="F5877" s="68"/>
      <c r="G5877" s="68"/>
      <c r="H5877" s="68"/>
    </row>
    <row r="5878" spans="1:8" x14ac:dyDescent="0.3">
      <c r="A5878" s="68"/>
      <c r="B5878" s="68"/>
      <c r="C5878" s="68"/>
      <c r="D5878" s="68"/>
      <c r="E5878" s="68"/>
      <c r="F5878" s="68"/>
      <c r="G5878" s="68"/>
      <c r="H5878" s="68"/>
    </row>
    <row r="5879" spans="1:8" x14ac:dyDescent="0.3">
      <c r="A5879" s="68"/>
      <c r="B5879" s="68"/>
      <c r="C5879" s="68"/>
      <c r="D5879" s="68"/>
      <c r="E5879" s="68"/>
      <c r="F5879" s="68"/>
      <c r="G5879" s="68"/>
      <c r="H5879" s="68"/>
    </row>
    <row r="5880" spans="1:8" x14ac:dyDescent="0.3">
      <c r="A5880" s="68"/>
      <c r="B5880" s="68"/>
      <c r="C5880" s="68"/>
      <c r="D5880" s="68"/>
      <c r="E5880" s="68"/>
      <c r="F5880" s="68"/>
      <c r="G5880" s="68"/>
      <c r="H5880" s="68"/>
    </row>
    <row r="5881" spans="1:8" x14ac:dyDescent="0.3">
      <c r="A5881" s="68"/>
      <c r="B5881" s="68"/>
      <c r="C5881" s="68"/>
      <c r="D5881" s="68"/>
      <c r="E5881" s="68"/>
      <c r="F5881" s="68"/>
      <c r="G5881" s="68"/>
      <c r="H5881" s="68"/>
    </row>
    <row r="5882" spans="1:8" x14ac:dyDescent="0.3">
      <c r="A5882" s="68"/>
      <c r="B5882" s="68"/>
      <c r="C5882" s="68"/>
      <c r="D5882" s="68"/>
      <c r="E5882" s="68"/>
      <c r="F5882" s="68"/>
      <c r="G5882" s="68"/>
      <c r="H5882" s="68"/>
    </row>
    <row r="5883" spans="1:8" x14ac:dyDescent="0.3">
      <c r="A5883" s="68"/>
      <c r="B5883" s="68"/>
      <c r="C5883" s="68"/>
      <c r="D5883" s="68"/>
      <c r="E5883" s="68"/>
      <c r="F5883" s="68"/>
      <c r="G5883" s="68"/>
      <c r="H5883" s="68"/>
    </row>
    <row r="5884" spans="1:8" x14ac:dyDescent="0.3">
      <c r="A5884" s="68"/>
      <c r="B5884" s="68"/>
      <c r="C5884" s="68"/>
      <c r="D5884" s="68"/>
      <c r="E5884" s="68"/>
      <c r="F5884" s="68"/>
      <c r="G5884" s="68"/>
      <c r="H5884" s="68"/>
    </row>
    <row r="5885" spans="1:8" x14ac:dyDescent="0.3">
      <c r="A5885" s="68"/>
      <c r="B5885" s="68"/>
      <c r="C5885" s="68"/>
      <c r="D5885" s="68"/>
      <c r="E5885" s="68"/>
      <c r="F5885" s="68"/>
      <c r="G5885" s="68"/>
      <c r="H5885" s="68"/>
    </row>
    <row r="5886" spans="1:8" x14ac:dyDescent="0.3">
      <c r="A5886" s="68"/>
      <c r="B5886" s="68"/>
      <c r="C5886" s="68"/>
      <c r="D5886" s="68"/>
      <c r="E5886" s="68"/>
      <c r="F5886" s="68"/>
      <c r="G5886" s="68"/>
      <c r="H5886" s="68"/>
    </row>
    <row r="5887" spans="1:8" x14ac:dyDescent="0.3">
      <c r="A5887" s="68"/>
      <c r="B5887" s="68"/>
      <c r="C5887" s="68"/>
      <c r="D5887" s="68"/>
      <c r="E5887" s="68"/>
      <c r="F5887" s="68"/>
      <c r="G5887" s="68"/>
      <c r="H5887" s="68"/>
    </row>
    <row r="5888" spans="1:8" x14ac:dyDescent="0.3">
      <c r="A5888" s="68"/>
      <c r="B5888" s="68"/>
      <c r="C5888" s="68"/>
      <c r="D5888" s="68"/>
      <c r="E5888" s="68"/>
      <c r="F5888" s="68"/>
      <c r="G5888" s="68"/>
      <c r="H5888" s="68"/>
    </row>
    <row r="5889" spans="1:8" x14ac:dyDescent="0.3">
      <c r="A5889" s="68"/>
      <c r="B5889" s="68"/>
      <c r="C5889" s="68"/>
      <c r="D5889" s="68"/>
      <c r="E5889" s="68"/>
      <c r="F5889" s="68"/>
      <c r="G5889" s="68"/>
      <c r="H5889" s="68"/>
    </row>
    <row r="5890" spans="1:8" x14ac:dyDescent="0.3">
      <c r="A5890" s="68"/>
      <c r="B5890" s="68"/>
      <c r="C5890" s="68"/>
      <c r="D5890" s="68"/>
      <c r="E5890" s="68"/>
      <c r="F5890" s="68"/>
      <c r="G5890" s="68"/>
      <c r="H5890" s="68"/>
    </row>
    <row r="5891" spans="1:8" x14ac:dyDescent="0.3">
      <c r="A5891" s="68"/>
      <c r="B5891" s="68"/>
      <c r="C5891" s="68"/>
      <c r="D5891" s="68"/>
      <c r="E5891" s="68"/>
      <c r="F5891" s="68"/>
      <c r="G5891" s="68"/>
      <c r="H5891" s="68"/>
    </row>
    <row r="5892" spans="1:8" x14ac:dyDescent="0.3">
      <c r="A5892" s="68"/>
      <c r="B5892" s="68"/>
      <c r="C5892" s="68"/>
      <c r="D5892" s="68"/>
      <c r="E5892" s="68"/>
      <c r="F5892" s="68"/>
      <c r="G5892" s="68"/>
      <c r="H5892" s="68"/>
    </row>
    <row r="5893" spans="1:8" x14ac:dyDescent="0.3">
      <c r="A5893" s="68"/>
      <c r="B5893" s="68"/>
      <c r="C5893" s="68"/>
      <c r="D5893" s="68"/>
      <c r="E5893" s="68"/>
      <c r="F5893" s="68"/>
      <c r="G5893" s="68"/>
      <c r="H5893" s="68"/>
    </row>
    <row r="5894" spans="1:8" x14ac:dyDescent="0.3">
      <c r="A5894" s="68"/>
      <c r="B5894" s="68"/>
      <c r="C5894" s="68"/>
      <c r="D5894" s="68"/>
      <c r="E5894" s="68"/>
      <c r="F5894" s="68"/>
      <c r="G5894" s="68"/>
      <c r="H5894" s="68"/>
    </row>
    <row r="5895" spans="1:8" x14ac:dyDescent="0.3">
      <c r="A5895" s="68"/>
      <c r="B5895" s="68"/>
      <c r="C5895" s="68"/>
      <c r="D5895" s="68"/>
      <c r="E5895" s="68"/>
      <c r="F5895" s="68"/>
      <c r="G5895" s="68"/>
      <c r="H5895" s="68"/>
    </row>
    <row r="5896" spans="1:8" x14ac:dyDescent="0.3">
      <c r="A5896" s="68"/>
      <c r="B5896" s="68"/>
      <c r="C5896" s="68"/>
      <c r="D5896" s="68"/>
      <c r="E5896" s="68"/>
      <c r="F5896" s="68"/>
      <c r="G5896" s="68"/>
      <c r="H5896" s="68"/>
    </row>
    <row r="5897" spans="1:8" x14ac:dyDescent="0.3">
      <c r="A5897" s="68"/>
      <c r="B5897" s="68"/>
      <c r="C5897" s="68"/>
      <c r="D5897" s="68"/>
      <c r="E5897" s="68"/>
      <c r="F5897" s="68"/>
      <c r="G5897" s="68"/>
      <c r="H5897" s="68"/>
    </row>
    <row r="5898" spans="1:8" x14ac:dyDescent="0.3">
      <c r="A5898" s="68"/>
      <c r="B5898" s="68"/>
      <c r="C5898" s="68"/>
      <c r="D5898" s="68"/>
      <c r="E5898" s="68"/>
      <c r="F5898" s="68"/>
      <c r="G5898" s="68"/>
      <c r="H5898" s="68"/>
    </row>
    <row r="5899" spans="1:8" x14ac:dyDescent="0.3">
      <c r="A5899" s="68"/>
      <c r="B5899" s="68"/>
      <c r="C5899" s="68"/>
      <c r="D5899" s="68"/>
      <c r="E5899" s="68"/>
      <c r="F5899" s="68"/>
      <c r="G5899" s="68"/>
      <c r="H5899" s="68"/>
    </row>
    <row r="5900" spans="1:8" x14ac:dyDescent="0.3">
      <c r="A5900" s="68"/>
      <c r="B5900" s="68"/>
      <c r="C5900" s="68"/>
      <c r="D5900" s="68"/>
      <c r="E5900" s="68"/>
      <c r="F5900" s="68"/>
      <c r="G5900" s="68"/>
      <c r="H5900" s="68"/>
    </row>
    <row r="5901" spans="1:8" x14ac:dyDescent="0.3">
      <c r="A5901" s="68"/>
      <c r="B5901" s="68"/>
      <c r="C5901" s="68"/>
      <c r="D5901" s="68"/>
      <c r="E5901" s="68"/>
      <c r="F5901" s="68"/>
      <c r="G5901" s="68"/>
      <c r="H5901" s="68"/>
    </row>
    <row r="5902" spans="1:8" x14ac:dyDescent="0.3">
      <c r="A5902" s="68"/>
      <c r="B5902" s="68"/>
      <c r="C5902" s="68"/>
      <c r="D5902" s="68"/>
      <c r="E5902" s="68"/>
      <c r="F5902" s="68"/>
      <c r="G5902" s="68"/>
      <c r="H5902" s="68"/>
    </row>
    <row r="5903" spans="1:8" x14ac:dyDescent="0.3">
      <c r="A5903" s="68"/>
      <c r="B5903" s="68"/>
      <c r="C5903" s="68"/>
      <c r="D5903" s="68"/>
      <c r="E5903" s="68"/>
      <c r="F5903" s="68"/>
      <c r="G5903" s="68"/>
      <c r="H5903" s="68"/>
    </row>
    <row r="5904" spans="1:8" x14ac:dyDescent="0.3">
      <c r="A5904" s="68"/>
      <c r="B5904" s="68"/>
      <c r="C5904" s="68"/>
      <c r="D5904" s="68"/>
      <c r="E5904" s="68"/>
      <c r="F5904" s="68"/>
      <c r="G5904" s="68"/>
      <c r="H5904" s="68"/>
    </row>
    <row r="5905" spans="1:8" x14ac:dyDescent="0.3">
      <c r="A5905" s="68"/>
      <c r="B5905" s="68"/>
      <c r="C5905" s="68"/>
      <c r="D5905" s="68"/>
      <c r="E5905" s="68"/>
      <c r="F5905" s="68"/>
      <c r="G5905" s="68"/>
      <c r="H5905" s="68"/>
    </row>
    <row r="5906" spans="1:8" x14ac:dyDescent="0.3">
      <c r="A5906" s="68"/>
      <c r="B5906" s="68"/>
      <c r="C5906" s="68"/>
      <c r="D5906" s="68"/>
      <c r="E5906" s="68"/>
      <c r="F5906" s="68"/>
      <c r="G5906" s="68"/>
      <c r="H5906" s="68"/>
    </row>
    <row r="5907" spans="1:8" x14ac:dyDescent="0.3">
      <c r="A5907" s="68"/>
      <c r="B5907" s="68"/>
      <c r="C5907" s="68"/>
      <c r="D5907" s="68"/>
      <c r="E5907" s="68"/>
      <c r="F5907" s="68"/>
      <c r="G5907" s="68"/>
      <c r="H5907" s="68"/>
    </row>
    <row r="5908" spans="1:8" x14ac:dyDescent="0.3">
      <c r="A5908" s="68"/>
      <c r="B5908" s="68"/>
      <c r="C5908" s="68"/>
      <c r="D5908" s="68"/>
      <c r="E5908" s="68"/>
      <c r="F5908" s="68"/>
      <c r="G5908" s="68"/>
      <c r="H5908" s="68"/>
    </row>
    <row r="5909" spans="1:8" x14ac:dyDescent="0.3">
      <c r="A5909" s="68"/>
      <c r="B5909" s="68"/>
      <c r="C5909" s="68"/>
      <c r="D5909" s="68"/>
      <c r="E5909" s="68"/>
      <c r="F5909" s="68"/>
      <c r="G5909" s="68"/>
      <c r="H5909" s="68"/>
    </row>
    <row r="5910" spans="1:8" x14ac:dyDescent="0.3">
      <c r="A5910" s="68"/>
      <c r="B5910" s="68"/>
      <c r="C5910" s="68"/>
      <c r="D5910" s="68"/>
      <c r="E5910" s="68"/>
      <c r="F5910" s="68"/>
      <c r="G5910" s="68"/>
      <c r="H5910" s="68"/>
    </row>
    <row r="5911" spans="1:8" x14ac:dyDescent="0.3">
      <c r="A5911" s="68"/>
      <c r="B5911" s="68"/>
      <c r="C5911" s="68"/>
      <c r="D5911" s="68"/>
      <c r="E5911" s="68"/>
      <c r="F5911" s="68"/>
      <c r="G5911" s="68"/>
      <c r="H5911" s="68"/>
    </row>
    <row r="5912" spans="1:8" x14ac:dyDescent="0.3">
      <c r="A5912" s="68"/>
      <c r="B5912" s="68"/>
      <c r="C5912" s="68"/>
      <c r="D5912" s="68"/>
      <c r="E5912" s="68"/>
      <c r="F5912" s="68"/>
      <c r="G5912" s="68"/>
      <c r="H5912" s="68"/>
    </row>
    <row r="5913" spans="1:8" x14ac:dyDescent="0.3">
      <c r="A5913" s="68"/>
      <c r="B5913" s="68"/>
      <c r="C5913" s="68"/>
      <c r="D5913" s="68"/>
      <c r="E5913" s="68"/>
      <c r="F5913" s="68"/>
      <c r="G5913" s="68"/>
      <c r="H5913" s="68"/>
    </row>
    <row r="5914" spans="1:8" x14ac:dyDescent="0.3">
      <c r="A5914" s="68"/>
      <c r="B5914" s="68"/>
      <c r="C5914" s="68"/>
      <c r="D5914" s="68"/>
      <c r="E5914" s="68"/>
      <c r="F5914" s="68"/>
      <c r="G5914" s="68"/>
      <c r="H5914" s="68"/>
    </row>
    <row r="5915" spans="1:8" x14ac:dyDescent="0.3">
      <c r="A5915" s="68"/>
      <c r="B5915" s="68"/>
      <c r="C5915" s="68"/>
      <c r="D5915" s="68"/>
      <c r="E5915" s="68"/>
      <c r="F5915" s="68"/>
      <c r="G5915" s="68"/>
      <c r="H5915" s="68"/>
    </row>
    <row r="5916" spans="1:8" x14ac:dyDescent="0.3">
      <c r="A5916" s="68"/>
      <c r="B5916" s="68"/>
      <c r="C5916" s="68"/>
      <c r="D5916" s="68"/>
      <c r="E5916" s="68"/>
      <c r="F5916" s="68"/>
      <c r="G5916" s="68"/>
      <c r="H5916" s="68"/>
    </row>
    <row r="5917" spans="1:8" x14ac:dyDescent="0.3">
      <c r="A5917" s="68"/>
      <c r="B5917" s="68"/>
      <c r="C5917" s="68"/>
      <c r="D5917" s="68"/>
      <c r="E5917" s="68"/>
      <c r="F5917" s="68"/>
      <c r="G5917" s="68"/>
      <c r="H5917" s="68"/>
    </row>
    <row r="5918" spans="1:8" x14ac:dyDescent="0.3">
      <c r="A5918" s="68"/>
      <c r="B5918" s="68"/>
      <c r="C5918" s="68"/>
      <c r="D5918" s="68"/>
      <c r="E5918" s="68"/>
      <c r="F5918" s="68"/>
      <c r="G5918" s="68"/>
      <c r="H5918" s="68"/>
    </row>
    <row r="5919" spans="1:8" x14ac:dyDescent="0.3">
      <c r="A5919" s="68"/>
      <c r="B5919" s="68"/>
      <c r="C5919" s="68"/>
      <c r="D5919" s="68"/>
      <c r="E5919" s="68"/>
      <c r="F5919" s="68"/>
      <c r="G5919" s="68"/>
      <c r="H5919" s="68"/>
    </row>
    <row r="5920" spans="1:8" x14ac:dyDescent="0.3">
      <c r="A5920" s="68"/>
      <c r="B5920" s="68"/>
      <c r="C5920" s="68"/>
      <c r="D5920" s="68"/>
      <c r="E5920" s="68"/>
      <c r="F5920" s="68"/>
      <c r="G5920" s="68"/>
      <c r="H5920" s="68"/>
    </row>
    <row r="5921" spans="1:8" x14ac:dyDescent="0.3">
      <c r="A5921" s="68"/>
      <c r="B5921" s="68"/>
      <c r="C5921" s="68"/>
      <c r="D5921" s="68"/>
      <c r="E5921" s="68"/>
      <c r="F5921" s="68"/>
      <c r="G5921" s="68"/>
      <c r="H5921" s="68"/>
    </row>
    <row r="5922" spans="1:8" x14ac:dyDescent="0.3">
      <c r="A5922" s="68"/>
      <c r="B5922" s="68"/>
      <c r="C5922" s="68"/>
      <c r="D5922" s="68"/>
      <c r="E5922" s="68"/>
      <c r="F5922" s="68"/>
      <c r="G5922" s="68"/>
      <c r="H5922" s="68"/>
    </row>
    <row r="5923" spans="1:8" x14ac:dyDescent="0.3">
      <c r="A5923" s="68"/>
      <c r="B5923" s="68"/>
      <c r="C5923" s="68"/>
      <c r="D5923" s="68"/>
      <c r="E5923" s="68"/>
      <c r="F5923" s="68"/>
      <c r="G5923" s="68"/>
      <c r="H5923" s="68"/>
    </row>
    <row r="5924" spans="1:8" x14ac:dyDescent="0.3">
      <c r="A5924" s="68"/>
      <c r="B5924" s="68"/>
      <c r="C5924" s="68"/>
      <c r="D5924" s="68"/>
      <c r="E5924" s="68"/>
      <c r="F5924" s="68"/>
      <c r="G5924" s="68"/>
      <c r="H5924" s="68"/>
    </row>
    <row r="5925" spans="1:8" x14ac:dyDescent="0.3">
      <c r="A5925" s="68"/>
      <c r="B5925" s="68"/>
      <c r="C5925" s="68"/>
      <c r="D5925" s="68"/>
      <c r="E5925" s="68"/>
      <c r="F5925" s="68"/>
      <c r="G5925" s="68"/>
      <c r="H5925" s="68"/>
    </row>
    <row r="5926" spans="1:8" x14ac:dyDescent="0.3">
      <c r="A5926" s="68"/>
      <c r="B5926" s="68"/>
      <c r="C5926" s="68"/>
      <c r="D5926" s="68"/>
      <c r="E5926" s="68"/>
      <c r="F5926" s="68"/>
      <c r="G5926" s="68"/>
      <c r="H5926" s="68"/>
    </row>
    <row r="5927" spans="1:8" x14ac:dyDescent="0.3">
      <c r="A5927" s="68"/>
      <c r="B5927" s="68"/>
      <c r="C5927" s="68"/>
      <c r="D5927" s="68"/>
      <c r="E5927" s="68"/>
      <c r="F5927" s="68"/>
      <c r="G5927" s="68"/>
      <c r="H5927" s="68"/>
    </row>
    <row r="5928" spans="1:8" x14ac:dyDescent="0.3">
      <c r="A5928" s="68"/>
      <c r="B5928" s="68"/>
      <c r="C5928" s="68"/>
      <c r="D5928" s="68"/>
      <c r="E5928" s="68"/>
      <c r="F5928" s="68"/>
      <c r="G5928" s="68"/>
      <c r="H5928" s="68"/>
    </row>
    <row r="5929" spans="1:8" x14ac:dyDescent="0.3">
      <c r="A5929" s="68"/>
      <c r="B5929" s="68"/>
      <c r="C5929" s="68"/>
      <c r="D5929" s="68"/>
      <c r="E5929" s="68"/>
      <c r="F5929" s="68"/>
      <c r="G5929" s="68"/>
      <c r="H5929" s="68"/>
    </row>
    <row r="5930" spans="1:8" x14ac:dyDescent="0.3">
      <c r="A5930" s="68"/>
      <c r="B5930" s="68"/>
      <c r="C5930" s="68"/>
      <c r="D5930" s="68"/>
      <c r="E5930" s="68"/>
      <c r="F5930" s="68"/>
      <c r="G5930" s="68"/>
      <c r="H5930" s="68"/>
    </row>
    <row r="5931" spans="1:8" x14ac:dyDescent="0.3">
      <c r="A5931" s="68"/>
      <c r="B5931" s="68"/>
      <c r="C5931" s="68"/>
      <c r="D5931" s="68"/>
      <c r="E5931" s="68"/>
      <c r="F5931" s="68"/>
      <c r="G5931" s="68"/>
      <c r="H5931" s="68"/>
    </row>
    <row r="5932" spans="1:8" x14ac:dyDescent="0.3">
      <c r="A5932" s="68"/>
      <c r="B5932" s="68"/>
      <c r="C5932" s="68"/>
      <c r="D5932" s="68"/>
      <c r="E5932" s="68"/>
      <c r="F5932" s="68"/>
      <c r="G5932" s="68"/>
      <c r="H5932" s="68"/>
    </row>
    <row r="5933" spans="1:8" x14ac:dyDescent="0.3">
      <c r="A5933" s="68"/>
      <c r="B5933" s="68"/>
      <c r="C5933" s="68"/>
      <c r="D5933" s="68"/>
      <c r="E5933" s="68"/>
      <c r="F5933" s="68"/>
      <c r="G5933" s="68"/>
      <c r="H5933" s="68"/>
    </row>
    <row r="5934" spans="1:8" x14ac:dyDescent="0.3">
      <c r="A5934" s="68"/>
      <c r="B5934" s="68"/>
      <c r="C5934" s="68"/>
      <c r="D5934" s="68"/>
      <c r="E5934" s="68"/>
      <c r="F5934" s="68"/>
      <c r="G5934" s="68"/>
      <c r="H5934" s="68"/>
    </row>
    <row r="5935" spans="1:8" x14ac:dyDescent="0.3">
      <c r="A5935" s="68"/>
      <c r="B5935" s="68"/>
      <c r="C5935" s="68"/>
      <c r="D5935" s="68"/>
      <c r="E5935" s="68"/>
      <c r="F5935" s="68"/>
      <c r="G5935" s="68"/>
      <c r="H5935" s="68"/>
    </row>
    <row r="5936" spans="1:8" x14ac:dyDescent="0.3">
      <c r="A5936" s="68"/>
      <c r="B5936" s="68"/>
      <c r="C5936" s="68"/>
      <c r="D5936" s="68"/>
      <c r="E5936" s="68"/>
      <c r="F5936" s="68"/>
      <c r="G5936" s="68"/>
      <c r="H5936" s="68"/>
    </row>
    <row r="5937" spans="1:8" x14ac:dyDescent="0.3">
      <c r="A5937" s="68"/>
      <c r="B5937" s="68"/>
      <c r="C5937" s="68"/>
      <c r="D5937" s="68"/>
      <c r="E5937" s="68"/>
      <c r="F5937" s="68"/>
      <c r="G5937" s="68"/>
      <c r="H5937" s="68"/>
    </row>
    <row r="5938" spans="1:8" x14ac:dyDescent="0.3">
      <c r="A5938" s="68"/>
      <c r="B5938" s="68"/>
      <c r="C5938" s="68"/>
      <c r="D5938" s="68"/>
      <c r="E5938" s="68"/>
      <c r="F5938" s="68"/>
      <c r="G5938" s="68"/>
      <c r="H5938" s="68"/>
    </row>
    <row r="5939" spans="1:8" x14ac:dyDescent="0.3">
      <c r="A5939" s="68"/>
      <c r="B5939" s="68"/>
      <c r="C5939" s="68"/>
      <c r="D5939" s="68"/>
      <c r="E5939" s="68"/>
      <c r="F5939" s="68"/>
      <c r="G5939" s="68"/>
      <c r="H5939" s="68"/>
    </row>
    <row r="5940" spans="1:8" x14ac:dyDescent="0.3">
      <c r="A5940" s="68"/>
      <c r="B5940" s="68"/>
      <c r="C5940" s="68"/>
      <c r="D5940" s="68"/>
      <c r="E5940" s="68"/>
      <c r="F5940" s="68"/>
      <c r="G5940" s="68"/>
      <c r="H5940" s="68"/>
    </row>
    <row r="5941" spans="1:8" x14ac:dyDescent="0.3">
      <c r="A5941" s="68"/>
      <c r="B5941" s="68"/>
      <c r="C5941" s="68"/>
      <c r="D5941" s="68"/>
      <c r="E5941" s="68"/>
      <c r="F5941" s="68"/>
      <c r="G5941" s="68"/>
      <c r="H5941" s="68"/>
    </row>
    <row r="5942" spans="1:8" x14ac:dyDescent="0.3">
      <c r="A5942" s="68"/>
      <c r="B5942" s="68"/>
      <c r="C5942" s="68"/>
      <c r="D5942" s="68"/>
      <c r="E5942" s="68"/>
      <c r="F5942" s="68"/>
      <c r="G5942" s="68"/>
      <c r="H5942" s="68"/>
    </row>
    <row r="5943" spans="1:8" x14ac:dyDescent="0.3">
      <c r="A5943" s="68"/>
      <c r="B5943" s="68"/>
      <c r="C5943" s="68"/>
      <c r="D5943" s="68"/>
      <c r="E5943" s="68"/>
      <c r="F5943" s="68"/>
      <c r="G5943" s="68"/>
      <c r="H5943" s="68"/>
    </row>
    <row r="5944" spans="1:8" x14ac:dyDescent="0.3">
      <c r="A5944" s="68"/>
      <c r="B5944" s="68"/>
      <c r="C5944" s="68"/>
      <c r="D5944" s="68"/>
      <c r="E5944" s="68"/>
      <c r="F5944" s="68"/>
      <c r="G5944" s="68"/>
      <c r="H5944" s="68"/>
    </row>
    <row r="5945" spans="1:8" x14ac:dyDescent="0.3">
      <c r="A5945" s="68"/>
      <c r="B5945" s="68"/>
      <c r="C5945" s="68"/>
      <c r="D5945" s="68"/>
      <c r="E5945" s="68"/>
      <c r="F5945" s="68"/>
      <c r="G5945" s="68"/>
      <c r="H5945" s="68"/>
    </row>
    <row r="5946" spans="1:8" x14ac:dyDescent="0.3">
      <c r="A5946" s="68"/>
      <c r="B5946" s="68"/>
      <c r="C5946" s="68"/>
      <c r="D5946" s="68"/>
      <c r="E5946" s="68"/>
      <c r="F5946" s="68"/>
      <c r="G5946" s="68"/>
      <c r="H5946" s="68"/>
    </row>
    <row r="5947" spans="1:8" x14ac:dyDescent="0.3">
      <c r="A5947" s="68"/>
      <c r="B5947" s="68"/>
      <c r="C5947" s="68"/>
      <c r="D5947" s="68"/>
      <c r="E5947" s="68"/>
      <c r="F5947" s="68"/>
      <c r="G5947" s="68"/>
      <c r="H5947" s="68"/>
    </row>
    <row r="5948" spans="1:8" x14ac:dyDescent="0.3">
      <c r="A5948" s="68"/>
      <c r="B5948" s="68"/>
      <c r="C5948" s="68"/>
      <c r="D5948" s="68"/>
      <c r="E5948" s="68"/>
      <c r="F5948" s="68"/>
      <c r="G5948" s="68"/>
      <c r="H5948" s="68"/>
    </row>
    <row r="5949" spans="1:8" x14ac:dyDescent="0.3">
      <c r="A5949" s="68"/>
      <c r="B5949" s="68"/>
      <c r="C5949" s="68"/>
      <c r="D5949" s="68"/>
      <c r="E5949" s="68"/>
      <c r="F5949" s="68"/>
      <c r="G5949" s="68"/>
      <c r="H5949" s="68"/>
    </row>
    <row r="5950" spans="1:8" x14ac:dyDescent="0.3">
      <c r="A5950" s="68"/>
      <c r="B5950" s="68"/>
      <c r="C5950" s="68"/>
      <c r="D5950" s="68"/>
      <c r="E5950" s="68"/>
      <c r="F5950" s="68"/>
      <c r="G5950" s="68"/>
      <c r="H5950" s="68"/>
    </row>
    <row r="5951" spans="1:8" x14ac:dyDescent="0.3">
      <c r="A5951" s="68"/>
      <c r="B5951" s="68"/>
      <c r="C5951" s="68"/>
      <c r="D5951" s="68"/>
      <c r="E5951" s="68"/>
      <c r="F5951" s="68"/>
      <c r="G5951" s="68"/>
      <c r="H5951" s="68"/>
    </row>
    <row r="5952" spans="1:8" x14ac:dyDescent="0.3">
      <c r="A5952" s="68"/>
      <c r="B5952" s="68"/>
      <c r="C5952" s="68"/>
      <c r="D5952" s="68"/>
      <c r="E5952" s="68"/>
      <c r="F5952" s="68"/>
      <c r="G5952" s="68"/>
      <c r="H5952" s="68"/>
    </row>
    <row r="5953" spans="1:8" x14ac:dyDescent="0.3">
      <c r="A5953" s="68"/>
      <c r="B5953" s="68"/>
      <c r="C5953" s="68"/>
      <c r="D5953" s="68"/>
      <c r="E5953" s="68"/>
      <c r="F5953" s="68"/>
      <c r="G5953" s="68"/>
      <c r="H5953" s="68"/>
    </row>
    <row r="5954" spans="1:8" x14ac:dyDescent="0.3">
      <c r="A5954" s="68"/>
      <c r="B5954" s="68"/>
      <c r="C5954" s="68"/>
      <c r="D5954" s="68"/>
      <c r="E5954" s="68"/>
      <c r="F5954" s="68"/>
      <c r="G5954" s="68"/>
      <c r="H5954" s="68"/>
    </row>
    <row r="5955" spans="1:8" x14ac:dyDescent="0.3">
      <c r="A5955" s="68"/>
      <c r="B5955" s="68"/>
      <c r="C5955" s="68"/>
      <c r="D5955" s="68"/>
      <c r="E5955" s="68"/>
      <c r="F5955" s="68"/>
      <c r="G5955" s="68"/>
      <c r="H5955" s="68"/>
    </row>
    <row r="5956" spans="1:8" x14ac:dyDescent="0.3">
      <c r="A5956" s="68"/>
      <c r="B5956" s="68"/>
      <c r="C5956" s="68"/>
      <c r="D5956" s="68"/>
      <c r="E5956" s="68"/>
      <c r="F5956" s="68"/>
      <c r="G5956" s="68"/>
      <c r="H5956" s="68"/>
    </row>
    <row r="5957" spans="1:8" x14ac:dyDescent="0.3">
      <c r="A5957" s="68"/>
      <c r="B5957" s="68"/>
      <c r="C5957" s="68"/>
      <c r="D5957" s="68"/>
      <c r="E5957" s="68"/>
      <c r="F5957" s="68"/>
      <c r="G5957" s="68"/>
      <c r="H5957" s="68"/>
    </row>
    <row r="5958" spans="1:8" x14ac:dyDescent="0.3">
      <c r="A5958" s="68"/>
      <c r="B5958" s="68"/>
      <c r="C5958" s="68"/>
      <c r="D5958" s="68"/>
      <c r="E5958" s="68"/>
      <c r="F5958" s="68"/>
      <c r="G5958" s="68"/>
      <c r="H5958" s="68"/>
    </row>
    <row r="5959" spans="1:8" x14ac:dyDescent="0.3">
      <c r="A5959" s="68"/>
      <c r="B5959" s="68"/>
      <c r="C5959" s="68"/>
      <c r="D5959" s="68"/>
      <c r="E5959" s="68"/>
      <c r="F5959" s="68"/>
      <c r="G5959" s="68"/>
      <c r="H5959" s="68"/>
    </row>
    <row r="5960" spans="1:8" x14ac:dyDescent="0.3">
      <c r="A5960" s="68"/>
      <c r="B5960" s="68"/>
      <c r="C5960" s="68"/>
      <c r="D5960" s="68"/>
      <c r="E5960" s="68"/>
      <c r="F5960" s="68"/>
      <c r="G5960" s="68"/>
      <c r="H5960" s="68"/>
    </row>
    <row r="5961" spans="1:8" x14ac:dyDescent="0.3">
      <c r="A5961" s="68"/>
      <c r="B5961" s="68"/>
      <c r="C5961" s="68"/>
      <c r="D5961" s="68"/>
      <c r="E5961" s="68"/>
      <c r="F5961" s="68"/>
      <c r="G5961" s="68"/>
      <c r="H5961" s="68"/>
    </row>
    <row r="5962" spans="1:8" x14ac:dyDescent="0.3">
      <c r="A5962" s="68"/>
      <c r="B5962" s="68"/>
      <c r="C5962" s="68"/>
      <c r="D5962" s="68"/>
      <c r="E5962" s="68"/>
      <c r="F5962" s="68"/>
      <c r="G5962" s="68"/>
      <c r="H5962" s="68"/>
    </row>
    <row r="5963" spans="1:8" x14ac:dyDescent="0.3">
      <c r="A5963" s="68"/>
      <c r="B5963" s="68"/>
      <c r="C5963" s="68"/>
      <c r="D5963" s="68"/>
      <c r="E5963" s="68"/>
      <c r="F5963" s="68"/>
      <c r="G5963" s="68"/>
      <c r="H5963" s="68"/>
    </row>
    <row r="5964" spans="1:8" x14ac:dyDescent="0.3">
      <c r="A5964" s="68"/>
      <c r="B5964" s="68"/>
      <c r="C5964" s="68"/>
      <c r="D5964" s="68"/>
      <c r="E5964" s="68"/>
      <c r="F5964" s="68"/>
      <c r="G5964" s="68"/>
      <c r="H5964" s="68"/>
    </row>
    <row r="5965" spans="1:8" x14ac:dyDescent="0.3">
      <c r="A5965" s="68"/>
      <c r="B5965" s="68"/>
      <c r="C5965" s="68"/>
      <c r="D5965" s="68"/>
      <c r="E5965" s="68"/>
      <c r="F5965" s="68"/>
      <c r="G5965" s="68"/>
      <c r="H5965" s="68"/>
    </row>
    <row r="5966" spans="1:8" x14ac:dyDescent="0.3">
      <c r="A5966" s="68"/>
      <c r="B5966" s="68"/>
      <c r="C5966" s="68"/>
      <c r="D5966" s="68"/>
      <c r="E5966" s="68"/>
      <c r="F5966" s="68"/>
      <c r="G5966" s="68"/>
      <c r="H5966" s="68"/>
    </row>
    <row r="5967" spans="1:8" x14ac:dyDescent="0.3">
      <c r="A5967" s="68"/>
      <c r="B5967" s="68"/>
      <c r="C5967" s="68"/>
      <c r="D5967" s="68"/>
      <c r="E5967" s="68"/>
      <c r="F5967" s="68"/>
      <c r="G5967" s="68"/>
      <c r="H5967" s="68"/>
    </row>
    <row r="5968" spans="1:8" x14ac:dyDescent="0.3">
      <c r="A5968" s="68"/>
      <c r="B5968" s="68"/>
      <c r="C5968" s="68"/>
      <c r="D5968" s="68"/>
      <c r="E5968" s="68"/>
      <c r="F5968" s="68"/>
      <c r="G5968" s="68"/>
      <c r="H5968" s="68"/>
    </row>
    <row r="5969" spans="1:8" x14ac:dyDescent="0.3">
      <c r="A5969" s="68"/>
      <c r="B5969" s="68"/>
      <c r="C5969" s="68"/>
      <c r="D5969" s="68"/>
      <c r="E5969" s="68"/>
      <c r="F5969" s="68"/>
      <c r="G5969" s="68"/>
      <c r="H5969" s="68"/>
    </row>
    <row r="5970" spans="1:8" x14ac:dyDescent="0.3">
      <c r="A5970" s="68"/>
      <c r="B5970" s="68"/>
      <c r="C5970" s="68"/>
      <c r="D5970" s="68"/>
      <c r="E5970" s="68"/>
      <c r="F5970" s="68"/>
      <c r="G5970" s="68"/>
      <c r="H5970" s="68"/>
    </row>
    <row r="5971" spans="1:8" x14ac:dyDescent="0.3">
      <c r="A5971" s="68"/>
      <c r="B5971" s="68"/>
      <c r="C5971" s="68"/>
      <c r="D5971" s="68"/>
      <c r="E5971" s="68"/>
      <c r="F5971" s="68"/>
      <c r="G5971" s="68"/>
      <c r="H5971" s="68"/>
    </row>
    <row r="5972" spans="1:8" x14ac:dyDescent="0.3">
      <c r="A5972" s="68"/>
      <c r="B5972" s="68"/>
      <c r="C5972" s="68"/>
      <c r="D5972" s="68"/>
      <c r="E5972" s="68"/>
      <c r="F5972" s="68"/>
      <c r="G5972" s="68"/>
      <c r="H5972" s="68"/>
    </row>
    <row r="5973" spans="1:8" x14ac:dyDescent="0.3">
      <c r="A5973" s="68"/>
      <c r="B5973" s="68"/>
      <c r="C5973" s="68"/>
      <c r="D5973" s="68"/>
      <c r="E5973" s="68"/>
      <c r="F5973" s="68"/>
      <c r="G5973" s="68"/>
      <c r="H5973" s="68"/>
    </row>
    <row r="5974" spans="1:8" x14ac:dyDescent="0.3">
      <c r="A5974" s="68"/>
      <c r="B5974" s="68"/>
      <c r="C5974" s="68"/>
      <c r="D5974" s="68"/>
      <c r="E5974" s="68"/>
      <c r="F5974" s="68"/>
      <c r="G5974" s="68"/>
      <c r="H5974" s="68"/>
    </row>
    <row r="5975" spans="1:8" x14ac:dyDescent="0.3">
      <c r="A5975" s="68"/>
      <c r="B5975" s="68"/>
      <c r="C5975" s="68"/>
      <c r="D5975" s="68"/>
      <c r="E5975" s="68"/>
      <c r="F5975" s="68"/>
      <c r="G5975" s="68"/>
      <c r="H5975" s="68"/>
    </row>
    <row r="5976" spans="1:8" x14ac:dyDescent="0.3">
      <c r="A5976" s="68"/>
      <c r="B5976" s="68"/>
      <c r="C5976" s="68"/>
      <c r="D5976" s="68"/>
      <c r="E5976" s="68"/>
      <c r="F5976" s="68"/>
      <c r="G5976" s="68"/>
      <c r="H5976" s="68"/>
    </row>
    <row r="5977" spans="1:8" x14ac:dyDescent="0.3">
      <c r="A5977" s="68"/>
      <c r="B5977" s="68"/>
      <c r="C5977" s="68"/>
      <c r="D5977" s="68"/>
      <c r="E5977" s="68"/>
      <c r="F5977" s="68"/>
      <c r="G5977" s="68"/>
      <c r="H5977" s="68"/>
    </row>
    <row r="5978" spans="1:8" x14ac:dyDescent="0.3">
      <c r="A5978" s="68"/>
      <c r="B5978" s="68"/>
      <c r="C5978" s="68"/>
      <c r="D5978" s="68"/>
      <c r="E5978" s="68"/>
      <c r="F5978" s="68"/>
      <c r="G5978" s="68"/>
      <c r="H5978" s="68"/>
    </row>
    <row r="5979" spans="1:8" x14ac:dyDescent="0.3">
      <c r="A5979" s="68"/>
      <c r="B5979" s="68"/>
      <c r="C5979" s="68"/>
      <c r="D5979" s="68"/>
      <c r="E5979" s="68"/>
      <c r="F5979" s="68"/>
      <c r="G5979" s="68"/>
      <c r="H5979" s="68"/>
    </row>
    <row r="5980" spans="1:8" x14ac:dyDescent="0.3">
      <c r="A5980" s="68"/>
      <c r="B5980" s="68"/>
      <c r="C5980" s="68"/>
      <c r="D5980" s="68"/>
      <c r="E5980" s="68"/>
      <c r="F5980" s="68"/>
      <c r="G5980" s="68"/>
      <c r="H5980" s="68"/>
    </row>
    <row r="5981" spans="1:8" x14ac:dyDescent="0.3">
      <c r="A5981" s="68"/>
      <c r="B5981" s="68"/>
      <c r="C5981" s="68"/>
      <c r="D5981" s="68"/>
      <c r="E5981" s="68"/>
      <c r="F5981" s="68"/>
      <c r="G5981" s="68"/>
      <c r="H5981" s="68"/>
    </row>
    <row r="5982" spans="1:8" x14ac:dyDescent="0.3">
      <c r="A5982" s="68"/>
      <c r="B5982" s="68"/>
      <c r="C5982" s="68"/>
      <c r="D5982" s="68"/>
      <c r="E5982" s="68"/>
      <c r="F5982" s="68"/>
      <c r="G5982" s="68"/>
      <c r="H5982" s="68"/>
    </row>
    <row r="5983" spans="1:8" x14ac:dyDescent="0.3">
      <c r="A5983" s="68"/>
      <c r="B5983" s="68"/>
      <c r="C5983" s="68"/>
      <c r="D5983" s="68"/>
      <c r="E5983" s="68"/>
      <c r="F5983" s="68"/>
      <c r="G5983" s="68"/>
      <c r="H5983" s="68"/>
    </row>
    <row r="5984" spans="1:8" x14ac:dyDescent="0.3">
      <c r="A5984" s="68"/>
      <c r="B5984" s="68"/>
      <c r="C5984" s="68"/>
      <c r="D5984" s="68"/>
      <c r="E5984" s="68"/>
      <c r="F5984" s="68"/>
      <c r="G5984" s="68"/>
      <c r="H5984" s="68"/>
    </row>
    <row r="5985" spans="1:8" x14ac:dyDescent="0.3">
      <c r="A5985" s="68"/>
      <c r="B5985" s="68"/>
      <c r="C5985" s="68"/>
      <c r="D5985" s="68"/>
      <c r="E5985" s="68"/>
      <c r="F5985" s="68"/>
      <c r="G5985" s="68"/>
      <c r="H5985" s="68"/>
    </row>
    <row r="5986" spans="1:8" x14ac:dyDescent="0.3">
      <c r="A5986" s="68"/>
      <c r="B5986" s="68"/>
      <c r="C5986" s="68"/>
      <c r="D5986" s="68"/>
      <c r="E5986" s="68"/>
      <c r="F5986" s="68"/>
      <c r="G5986" s="68"/>
      <c r="H5986" s="68"/>
    </row>
    <row r="5987" spans="1:8" x14ac:dyDescent="0.3">
      <c r="A5987" s="68"/>
      <c r="B5987" s="68"/>
      <c r="C5987" s="68"/>
      <c r="D5987" s="68"/>
      <c r="E5987" s="68"/>
      <c r="F5987" s="68"/>
      <c r="G5987" s="68"/>
      <c r="H5987" s="68"/>
    </row>
    <row r="5988" spans="1:8" x14ac:dyDescent="0.3">
      <c r="A5988" s="68"/>
      <c r="B5988" s="68"/>
      <c r="C5988" s="68"/>
      <c r="D5988" s="68"/>
      <c r="E5988" s="68"/>
      <c r="F5988" s="68"/>
      <c r="G5988" s="68"/>
      <c r="H5988" s="68"/>
    </row>
    <row r="5989" spans="1:8" x14ac:dyDescent="0.3">
      <c r="A5989" s="68"/>
      <c r="B5989" s="68"/>
      <c r="C5989" s="68"/>
      <c r="D5989" s="68"/>
      <c r="E5989" s="68"/>
      <c r="F5989" s="68"/>
      <c r="G5989" s="68"/>
      <c r="H5989" s="68"/>
    </row>
    <row r="5990" spans="1:8" x14ac:dyDescent="0.3">
      <c r="A5990" s="68"/>
      <c r="B5990" s="68"/>
      <c r="C5990" s="68"/>
      <c r="D5990" s="68"/>
      <c r="E5990" s="68"/>
      <c r="F5990" s="68"/>
      <c r="G5990" s="68"/>
      <c r="H5990" s="68"/>
    </row>
    <row r="5991" spans="1:8" x14ac:dyDescent="0.3">
      <c r="A5991" s="68"/>
      <c r="B5991" s="68"/>
      <c r="C5991" s="68"/>
      <c r="D5991" s="68"/>
      <c r="E5991" s="68"/>
      <c r="F5991" s="68"/>
      <c r="G5991" s="68"/>
      <c r="H5991" s="68"/>
    </row>
    <row r="5992" spans="1:8" x14ac:dyDescent="0.3">
      <c r="A5992" s="68"/>
      <c r="B5992" s="68"/>
      <c r="C5992" s="68"/>
      <c r="D5992" s="68"/>
      <c r="E5992" s="68"/>
      <c r="F5992" s="68"/>
      <c r="G5992" s="68"/>
      <c r="H5992" s="68"/>
    </row>
    <row r="5993" spans="1:8" x14ac:dyDescent="0.3">
      <c r="A5993" s="68"/>
      <c r="B5993" s="68"/>
      <c r="C5993" s="68"/>
      <c r="D5993" s="68"/>
      <c r="E5993" s="68"/>
      <c r="F5993" s="68"/>
      <c r="G5993" s="68"/>
      <c r="H5993" s="68"/>
    </row>
    <row r="5994" spans="1:8" x14ac:dyDescent="0.3">
      <c r="A5994" s="68"/>
      <c r="B5994" s="68"/>
      <c r="C5994" s="68"/>
      <c r="D5994" s="68"/>
      <c r="E5994" s="68"/>
      <c r="F5994" s="68"/>
      <c r="G5994" s="68"/>
      <c r="H5994" s="68"/>
    </row>
    <row r="5995" spans="1:8" x14ac:dyDescent="0.3">
      <c r="A5995" s="68"/>
      <c r="B5995" s="68"/>
      <c r="C5995" s="68"/>
      <c r="D5995" s="68"/>
      <c r="E5995" s="68"/>
      <c r="F5995" s="68"/>
      <c r="G5995" s="68"/>
      <c r="H5995" s="68"/>
    </row>
    <row r="5996" spans="1:8" x14ac:dyDescent="0.3">
      <c r="A5996" s="68"/>
      <c r="B5996" s="68"/>
      <c r="C5996" s="68"/>
      <c r="D5996" s="68"/>
      <c r="E5996" s="68"/>
      <c r="F5996" s="68"/>
      <c r="G5996" s="68"/>
      <c r="H5996" s="68"/>
    </row>
    <row r="5997" spans="1:8" x14ac:dyDescent="0.3">
      <c r="A5997" s="68"/>
      <c r="B5997" s="68"/>
      <c r="C5997" s="68"/>
      <c r="D5997" s="68"/>
      <c r="E5997" s="68"/>
      <c r="F5997" s="68"/>
      <c r="G5997" s="68"/>
      <c r="H5997" s="68"/>
    </row>
    <row r="5998" spans="1:8" x14ac:dyDescent="0.3">
      <c r="A5998" s="68"/>
      <c r="B5998" s="68"/>
      <c r="C5998" s="68"/>
      <c r="D5998" s="68"/>
      <c r="E5998" s="68"/>
      <c r="F5998" s="68"/>
      <c r="G5998" s="68"/>
      <c r="H5998" s="68"/>
    </row>
    <row r="5999" spans="1:8" x14ac:dyDescent="0.3">
      <c r="A5999" s="68"/>
      <c r="B5999" s="68"/>
      <c r="C5999" s="68"/>
      <c r="D5999" s="68"/>
      <c r="E5999" s="68"/>
      <c r="F5999" s="68"/>
      <c r="G5999" s="68"/>
      <c r="H5999" s="68"/>
    </row>
    <row r="6000" spans="1:8" x14ac:dyDescent="0.3">
      <c r="A6000" s="68"/>
      <c r="B6000" s="68"/>
      <c r="C6000" s="68"/>
      <c r="D6000" s="68"/>
      <c r="E6000" s="68"/>
      <c r="F6000" s="68"/>
      <c r="G6000" s="68"/>
      <c r="H6000" s="68"/>
    </row>
    <row r="6001" spans="1:8" x14ac:dyDescent="0.3">
      <c r="A6001" s="68"/>
      <c r="B6001" s="68"/>
      <c r="C6001" s="68"/>
      <c r="D6001" s="68"/>
      <c r="E6001" s="68"/>
      <c r="F6001" s="68"/>
      <c r="G6001" s="68"/>
      <c r="H6001" s="68"/>
    </row>
    <row r="6002" spans="1:8" x14ac:dyDescent="0.3">
      <c r="A6002" s="68"/>
      <c r="B6002" s="68"/>
      <c r="C6002" s="68"/>
      <c r="D6002" s="68"/>
      <c r="E6002" s="68"/>
      <c r="F6002" s="68"/>
      <c r="G6002" s="68"/>
      <c r="H6002" s="68"/>
    </row>
    <row r="6003" spans="1:8" x14ac:dyDescent="0.3">
      <c r="A6003" s="68"/>
      <c r="B6003" s="68"/>
      <c r="C6003" s="68"/>
      <c r="D6003" s="68"/>
      <c r="E6003" s="68"/>
      <c r="F6003" s="68"/>
      <c r="G6003" s="68"/>
      <c r="H6003" s="68"/>
    </row>
    <row r="6004" spans="1:8" x14ac:dyDescent="0.3">
      <c r="A6004" s="68"/>
      <c r="B6004" s="68"/>
      <c r="C6004" s="68"/>
      <c r="D6004" s="68"/>
      <c r="E6004" s="68"/>
      <c r="F6004" s="68"/>
      <c r="G6004" s="68"/>
      <c r="H6004" s="68"/>
    </row>
    <row r="6005" spans="1:8" x14ac:dyDescent="0.3">
      <c r="A6005" s="68"/>
      <c r="B6005" s="68"/>
      <c r="C6005" s="68"/>
      <c r="D6005" s="68"/>
      <c r="E6005" s="68"/>
      <c r="F6005" s="68"/>
      <c r="G6005" s="68"/>
      <c r="H6005" s="68"/>
    </row>
    <row r="6006" spans="1:8" x14ac:dyDescent="0.3">
      <c r="A6006" s="68"/>
      <c r="B6006" s="68"/>
      <c r="C6006" s="68"/>
      <c r="D6006" s="68"/>
      <c r="E6006" s="68"/>
      <c r="F6006" s="68"/>
      <c r="G6006" s="68"/>
      <c r="H6006" s="68"/>
    </row>
    <row r="6007" spans="1:8" x14ac:dyDescent="0.3">
      <c r="A6007" s="68"/>
      <c r="B6007" s="68"/>
      <c r="C6007" s="68"/>
      <c r="D6007" s="68"/>
      <c r="E6007" s="68"/>
      <c r="F6007" s="68"/>
      <c r="G6007" s="68"/>
      <c r="H6007" s="68"/>
    </row>
    <row r="6008" spans="1:8" x14ac:dyDescent="0.3">
      <c r="A6008" s="68"/>
      <c r="B6008" s="68"/>
      <c r="C6008" s="68"/>
      <c r="D6008" s="68"/>
      <c r="E6008" s="68"/>
      <c r="F6008" s="68"/>
      <c r="G6008" s="68"/>
      <c r="H6008" s="68"/>
    </row>
    <row r="6009" spans="1:8" x14ac:dyDescent="0.3">
      <c r="A6009" s="68"/>
      <c r="B6009" s="68"/>
      <c r="C6009" s="68"/>
      <c r="D6009" s="68"/>
      <c r="E6009" s="68"/>
      <c r="F6009" s="68"/>
      <c r="G6009" s="68"/>
      <c r="H6009" s="68"/>
    </row>
    <row r="6010" spans="1:8" x14ac:dyDescent="0.3">
      <c r="A6010" s="68"/>
      <c r="B6010" s="68"/>
      <c r="C6010" s="68"/>
      <c r="D6010" s="68"/>
      <c r="E6010" s="68"/>
      <c r="F6010" s="68"/>
      <c r="G6010" s="68"/>
      <c r="H6010" s="68"/>
    </row>
    <row r="6011" spans="1:8" x14ac:dyDescent="0.3">
      <c r="A6011" s="68"/>
      <c r="B6011" s="68"/>
      <c r="C6011" s="68"/>
      <c r="D6011" s="68"/>
      <c r="E6011" s="68"/>
      <c r="F6011" s="68"/>
      <c r="G6011" s="68"/>
      <c r="H6011" s="68"/>
    </row>
    <row r="6012" spans="1:8" x14ac:dyDescent="0.3">
      <c r="A6012" s="68"/>
      <c r="B6012" s="68"/>
      <c r="C6012" s="68"/>
      <c r="D6012" s="68"/>
      <c r="E6012" s="68"/>
      <c r="F6012" s="68"/>
      <c r="G6012" s="68"/>
      <c r="H6012" s="68"/>
    </row>
    <row r="6013" spans="1:8" x14ac:dyDescent="0.3">
      <c r="A6013" s="68"/>
      <c r="B6013" s="68"/>
      <c r="C6013" s="68"/>
      <c r="D6013" s="68"/>
      <c r="E6013" s="68"/>
      <c r="F6013" s="68"/>
      <c r="G6013" s="68"/>
      <c r="H6013" s="68"/>
    </row>
    <row r="6014" spans="1:8" x14ac:dyDescent="0.3">
      <c r="A6014" s="68"/>
      <c r="B6014" s="68"/>
      <c r="C6014" s="68"/>
      <c r="D6014" s="68"/>
      <c r="E6014" s="68"/>
      <c r="F6014" s="68"/>
      <c r="G6014" s="68"/>
      <c r="H6014" s="68"/>
    </row>
    <row r="6015" spans="1:8" x14ac:dyDescent="0.3">
      <c r="A6015" s="68"/>
      <c r="B6015" s="68"/>
      <c r="C6015" s="68"/>
      <c r="D6015" s="68"/>
      <c r="E6015" s="68"/>
      <c r="F6015" s="68"/>
      <c r="G6015" s="68"/>
      <c r="H6015" s="68"/>
    </row>
    <row r="6016" spans="1:8" x14ac:dyDescent="0.3">
      <c r="A6016" s="68"/>
      <c r="B6016" s="68"/>
      <c r="C6016" s="68"/>
      <c r="D6016" s="68"/>
      <c r="E6016" s="68"/>
      <c r="F6016" s="68"/>
      <c r="G6016" s="68"/>
      <c r="H6016" s="68"/>
    </row>
    <row r="6017" spans="1:8" x14ac:dyDescent="0.3">
      <c r="A6017" s="68"/>
      <c r="B6017" s="68"/>
      <c r="C6017" s="68"/>
      <c r="D6017" s="68"/>
      <c r="E6017" s="68"/>
      <c r="F6017" s="68"/>
      <c r="G6017" s="68"/>
      <c r="H6017" s="68"/>
    </row>
    <row r="6018" spans="1:8" x14ac:dyDescent="0.3">
      <c r="A6018" s="68"/>
      <c r="B6018" s="68"/>
      <c r="C6018" s="68"/>
      <c r="D6018" s="68"/>
      <c r="E6018" s="68"/>
      <c r="F6018" s="68"/>
      <c r="G6018" s="68"/>
      <c r="H6018" s="68"/>
    </row>
    <row r="6019" spans="1:8" x14ac:dyDescent="0.3">
      <c r="A6019" s="68"/>
      <c r="B6019" s="68"/>
      <c r="C6019" s="68"/>
      <c r="D6019" s="68"/>
      <c r="E6019" s="68"/>
      <c r="F6019" s="68"/>
      <c r="G6019" s="68"/>
      <c r="H6019" s="68"/>
    </row>
    <row r="6020" spans="1:8" x14ac:dyDescent="0.3">
      <c r="A6020" s="68"/>
      <c r="B6020" s="68"/>
      <c r="C6020" s="68"/>
      <c r="D6020" s="68"/>
      <c r="E6020" s="68"/>
      <c r="F6020" s="68"/>
      <c r="G6020" s="68"/>
      <c r="H6020" s="68"/>
    </row>
    <row r="6021" spans="1:8" x14ac:dyDescent="0.3">
      <c r="A6021" s="68"/>
      <c r="B6021" s="68"/>
      <c r="C6021" s="68"/>
      <c r="D6021" s="68"/>
      <c r="E6021" s="68"/>
      <c r="F6021" s="68"/>
      <c r="G6021" s="68"/>
      <c r="H6021" s="68"/>
    </row>
    <row r="6022" spans="1:8" x14ac:dyDescent="0.3">
      <c r="A6022" s="68"/>
      <c r="B6022" s="68"/>
      <c r="C6022" s="68"/>
      <c r="D6022" s="68"/>
      <c r="E6022" s="68"/>
      <c r="F6022" s="68"/>
      <c r="G6022" s="68"/>
      <c r="H6022" s="68"/>
    </row>
    <row r="6023" spans="1:8" x14ac:dyDescent="0.3">
      <c r="A6023" s="68"/>
      <c r="B6023" s="68"/>
      <c r="C6023" s="68"/>
      <c r="D6023" s="68"/>
      <c r="E6023" s="68"/>
      <c r="F6023" s="68"/>
      <c r="G6023" s="68"/>
      <c r="H6023" s="68"/>
    </row>
    <row r="6024" spans="1:8" x14ac:dyDescent="0.3">
      <c r="A6024" s="68"/>
      <c r="B6024" s="68"/>
      <c r="C6024" s="68"/>
      <c r="D6024" s="68"/>
      <c r="E6024" s="68"/>
      <c r="F6024" s="68"/>
      <c r="G6024" s="68"/>
      <c r="H6024" s="68"/>
    </row>
    <row r="6025" spans="1:8" x14ac:dyDescent="0.3">
      <c r="A6025" s="68"/>
      <c r="B6025" s="68"/>
      <c r="C6025" s="68"/>
      <c r="D6025" s="68"/>
      <c r="E6025" s="68"/>
      <c r="F6025" s="68"/>
      <c r="G6025" s="68"/>
      <c r="H6025" s="68"/>
    </row>
    <row r="6026" spans="1:8" x14ac:dyDescent="0.3">
      <c r="A6026" s="68"/>
      <c r="B6026" s="68"/>
      <c r="C6026" s="68"/>
      <c r="D6026" s="68"/>
      <c r="E6026" s="68"/>
      <c r="F6026" s="68"/>
      <c r="G6026" s="68"/>
      <c r="H6026" s="68"/>
    </row>
    <row r="6027" spans="1:8" x14ac:dyDescent="0.3">
      <c r="A6027" s="68"/>
      <c r="B6027" s="68"/>
      <c r="C6027" s="68"/>
      <c r="D6027" s="68"/>
      <c r="E6027" s="68"/>
      <c r="F6027" s="68"/>
      <c r="G6027" s="68"/>
      <c r="H6027" s="68"/>
    </row>
    <row r="6028" spans="1:8" x14ac:dyDescent="0.3">
      <c r="A6028" s="68"/>
      <c r="B6028" s="68"/>
      <c r="C6028" s="68"/>
      <c r="D6028" s="68"/>
      <c r="E6028" s="68"/>
      <c r="F6028" s="68"/>
      <c r="G6028" s="68"/>
      <c r="H6028" s="68"/>
    </row>
    <row r="6029" spans="1:8" x14ac:dyDescent="0.3">
      <c r="A6029" s="68"/>
      <c r="B6029" s="68"/>
      <c r="C6029" s="68"/>
      <c r="D6029" s="68"/>
      <c r="E6029" s="68"/>
      <c r="F6029" s="68"/>
      <c r="G6029" s="68"/>
      <c r="H6029" s="68"/>
    </row>
    <row r="6030" spans="1:8" x14ac:dyDescent="0.3">
      <c r="A6030" s="68"/>
      <c r="B6030" s="68"/>
      <c r="C6030" s="68"/>
      <c r="D6030" s="68"/>
      <c r="E6030" s="68"/>
      <c r="F6030" s="68"/>
      <c r="G6030" s="68"/>
      <c r="H6030" s="68"/>
    </row>
    <row r="6031" spans="1:8" x14ac:dyDescent="0.3">
      <c r="A6031" s="68"/>
      <c r="B6031" s="68"/>
      <c r="C6031" s="68"/>
      <c r="D6031" s="68"/>
      <c r="E6031" s="68"/>
      <c r="F6031" s="68"/>
      <c r="G6031" s="68"/>
      <c r="H6031" s="68"/>
    </row>
    <row r="6032" spans="1:8" x14ac:dyDescent="0.3">
      <c r="A6032" s="68"/>
      <c r="B6032" s="68"/>
      <c r="C6032" s="68"/>
      <c r="D6032" s="68"/>
      <c r="E6032" s="68"/>
      <c r="F6032" s="68"/>
      <c r="G6032" s="68"/>
      <c r="H6032" s="68"/>
    </row>
    <row r="6033" spans="1:8" x14ac:dyDescent="0.3">
      <c r="A6033" s="68"/>
      <c r="B6033" s="68"/>
      <c r="C6033" s="68"/>
      <c r="D6033" s="68"/>
      <c r="E6033" s="68"/>
      <c r="F6033" s="68"/>
      <c r="G6033" s="68"/>
      <c r="H6033" s="68"/>
    </row>
    <row r="6034" spans="1:8" x14ac:dyDescent="0.3">
      <c r="A6034" s="68"/>
      <c r="B6034" s="68"/>
      <c r="C6034" s="68"/>
      <c r="D6034" s="68"/>
      <c r="E6034" s="68"/>
      <c r="F6034" s="68"/>
      <c r="G6034" s="68"/>
      <c r="H6034" s="68"/>
    </row>
    <row r="6035" spans="1:8" x14ac:dyDescent="0.3">
      <c r="A6035" s="68"/>
      <c r="B6035" s="68"/>
      <c r="C6035" s="68"/>
      <c r="D6035" s="68"/>
      <c r="E6035" s="68"/>
      <c r="F6035" s="68"/>
      <c r="G6035" s="68"/>
      <c r="H6035" s="68"/>
    </row>
    <row r="6036" spans="1:8" x14ac:dyDescent="0.3">
      <c r="A6036" s="68"/>
      <c r="B6036" s="68"/>
      <c r="C6036" s="68"/>
      <c r="D6036" s="68"/>
      <c r="E6036" s="68"/>
      <c r="F6036" s="68"/>
      <c r="G6036" s="68"/>
      <c r="H6036" s="68"/>
    </row>
    <row r="6037" spans="1:8" x14ac:dyDescent="0.3">
      <c r="A6037" s="68"/>
      <c r="B6037" s="68"/>
      <c r="C6037" s="68"/>
      <c r="D6037" s="68"/>
      <c r="E6037" s="68"/>
      <c r="F6037" s="68"/>
      <c r="G6037" s="68"/>
      <c r="H6037" s="68"/>
    </row>
    <row r="6038" spans="1:8" x14ac:dyDescent="0.3">
      <c r="A6038" s="68"/>
      <c r="B6038" s="68"/>
      <c r="C6038" s="68"/>
      <c r="D6038" s="68"/>
      <c r="E6038" s="68"/>
      <c r="F6038" s="68"/>
      <c r="G6038" s="68"/>
      <c r="H6038" s="68"/>
    </row>
    <row r="6039" spans="1:8" x14ac:dyDescent="0.3">
      <c r="A6039" s="68"/>
      <c r="B6039" s="68"/>
      <c r="C6039" s="68"/>
      <c r="D6039" s="68"/>
      <c r="E6039" s="68"/>
      <c r="F6039" s="68"/>
      <c r="G6039" s="68"/>
      <c r="H6039" s="68"/>
    </row>
    <row r="6040" spans="1:8" x14ac:dyDescent="0.3">
      <c r="A6040" s="68"/>
      <c r="B6040" s="68"/>
      <c r="C6040" s="68"/>
      <c r="D6040" s="68"/>
      <c r="E6040" s="68"/>
      <c r="F6040" s="68"/>
      <c r="G6040" s="68"/>
      <c r="H6040" s="68"/>
    </row>
    <row r="6041" spans="1:8" x14ac:dyDescent="0.3">
      <c r="A6041" s="68"/>
      <c r="B6041" s="68"/>
      <c r="C6041" s="68"/>
      <c r="D6041" s="68"/>
      <c r="E6041" s="68"/>
      <c r="F6041" s="68"/>
      <c r="G6041" s="68"/>
      <c r="H6041" s="68"/>
    </row>
    <row r="6042" spans="1:8" x14ac:dyDescent="0.3">
      <c r="A6042" s="68"/>
      <c r="B6042" s="68"/>
      <c r="C6042" s="68"/>
      <c r="D6042" s="68"/>
      <c r="E6042" s="68"/>
      <c r="F6042" s="68"/>
      <c r="G6042" s="68"/>
      <c r="H6042" s="68"/>
    </row>
    <row r="6043" spans="1:8" x14ac:dyDescent="0.3">
      <c r="A6043" s="68"/>
      <c r="B6043" s="68"/>
      <c r="C6043" s="68"/>
      <c r="D6043" s="68"/>
      <c r="E6043" s="68"/>
      <c r="F6043" s="68"/>
      <c r="G6043" s="68"/>
      <c r="H6043" s="68"/>
    </row>
    <row r="6044" spans="1:8" x14ac:dyDescent="0.3">
      <c r="A6044" s="68"/>
      <c r="B6044" s="68"/>
      <c r="C6044" s="68"/>
      <c r="D6044" s="68"/>
      <c r="E6044" s="68"/>
      <c r="F6044" s="68"/>
      <c r="G6044" s="68"/>
      <c r="H6044" s="68"/>
    </row>
    <row r="6045" spans="1:8" x14ac:dyDescent="0.3">
      <c r="A6045" s="68"/>
      <c r="B6045" s="68"/>
      <c r="C6045" s="68"/>
      <c r="D6045" s="68"/>
      <c r="E6045" s="68"/>
      <c r="F6045" s="68"/>
      <c r="G6045" s="68"/>
      <c r="H6045" s="68"/>
    </row>
    <row r="6046" spans="1:8" x14ac:dyDescent="0.3">
      <c r="A6046" s="68"/>
      <c r="B6046" s="68"/>
      <c r="C6046" s="68"/>
      <c r="D6046" s="68"/>
      <c r="E6046" s="68"/>
      <c r="F6046" s="68"/>
      <c r="G6046" s="68"/>
      <c r="H6046" s="68"/>
    </row>
    <row r="6047" spans="1:8" x14ac:dyDescent="0.3">
      <c r="A6047" s="68"/>
      <c r="B6047" s="68"/>
      <c r="C6047" s="68"/>
      <c r="D6047" s="68"/>
      <c r="E6047" s="68"/>
      <c r="F6047" s="68"/>
      <c r="G6047" s="68"/>
      <c r="H6047" s="68"/>
    </row>
    <row r="6048" spans="1:8" x14ac:dyDescent="0.3">
      <c r="A6048" s="68"/>
      <c r="B6048" s="68"/>
      <c r="C6048" s="68"/>
      <c r="D6048" s="68"/>
      <c r="E6048" s="68"/>
      <c r="F6048" s="68"/>
      <c r="G6048" s="68"/>
      <c r="H6048" s="68"/>
    </row>
    <row r="6049" spans="1:8" x14ac:dyDescent="0.3">
      <c r="A6049" s="68"/>
      <c r="B6049" s="68"/>
      <c r="C6049" s="68"/>
      <c r="D6049" s="68"/>
      <c r="E6049" s="68"/>
      <c r="F6049" s="68"/>
      <c r="G6049" s="68"/>
      <c r="H6049" s="68"/>
    </row>
    <row r="6050" spans="1:8" x14ac:dyDescent="0.3">
      <c r="A6050" s="68"/>
      <c r="B6050" s="68"/>
      <c r="C6050" s="68"/>
      <c r="D6050" s="68"/>
      <c r="E6050" s="68"/>
      <c r="F6050" s="68"/>
      <c r="G6050" s="68"/>
      <c r="H6050" s="68"/>
    </row>
    <row r="6051" spans="1:8" x14ac:dyDescent="0.3">
      <c r="A6051" s="68"/>
      <c r="B6051" s="68"/>
      <c r="C6051" s="68"/>
      <c r="D6051" s="68"/>
      <c r="E6051" s="68"/>
      <c r="F6051" s="68"/>
      <c r="G6051" s="68"/>
      <c r="H6051" s="68"/>
    </row>
    <row r="6052" spans="1:8" x14ac:dyDescent="0.3">
      <c r="A6052" s="68"/>
      <c r="B6052" s="68"/>
      <c r="C6052" s="68"/>
      <c r="D6052" s="68"/>
      <c r="E6052" s="68"/>
      <c r="F6052" s="68"/>
      <c r="G6052" s="68"/>
      <c r="H6052" s="68"/>
    </row>
    <row r="6053" spans="1:8" x14ac:dyDescent="0.3">
      <c r="A6053" s="68"/>
      <c r="B6053" s="68"/>
      <c r="C6053" s="68"/>
      <c r="D6053" s="68"/>
      <c r="E6053" s="68"/>
      <c r="F6053" s="68"/>
      <c r="G6053" s="68"/>
      <c r="H6053" s="68"/>
    </row>
    <row r="6054" spans="1:8" x14ac:dyDescent="0.3">
      <c r="A6054" s="68"/>
      <c r="B6054" s="68"/>
      <c r="C6054" s="68"/>
      <c r="D6054" s="68"/>
      <c r="E6054" s="68"/>
      <c r="F6054" s="68"/>
      <c r="G6054" s="68"/>
      <c r="H6054" s="68"/>
    </row>
    <row r="6055" spans="1:8" x14ac:dyDescent="0.3">
      <c r="A6055" s="68"/>
      <c r="B6055" s="68"/>
      <c r="C6055" s="68"/>
      <c r="D6055" s="68"/>
      <c r="E6055" s="68"/>
      <c r="F6055" s="68"/>
      <c r="G6055" s="68"/>
      <c r="H6055" s="68"/>
    </row>
    <row r="6056" spans="1:8" x14ac:dyDescent="0.3">
      <c r="A6056" s="68"/>
      <c r="B6056" s="68"/>
      <c r="C6056" s="68"/>
      <c r="D6056" s="68"/>
      <c r="E6056" s="68"/>
      <c r="F6056" s="68"/>
      <c r="G6056" s="68"/>
      <c r="H6056" s="68"/>
    </row>
    <row r="6057" spans="1:8" x14ac:dyDescent="0.3">
      <c r="A6057" s="68"/>
      <c r="B6057" s="68"/>
      <c r="C6057" s="68"/>
      <c r="D6057" s="68"/>
      <c r="E6057" s="68"/>
      <c r="F6057" s="68"/>
      <c r="G6057" s="68"/>
      <c r="H6057" s="68"/>
    </row>
    <row r="6058" spans="1:8" x14ac:dyDescent="0.3">
      <c r="A6058" s="68"/>
      <c r="B6058" s="68"/>
      <c r="C6058" s="68"/>
      <c r="D6058" s="68"/>
      <c r="E6058" s="68"/>
      <c r="F6058" s="68"/>
      <c r="G6058" s="68"/>
      <c r="H6058" s="68"/>
    </row>
    <row r="6059" spans="1:8" x14ac:dyDescent="0.3">
      <c r="A6059" s="68"/>
      <c r="B6059" s="68"/>
      <c r="C6059" s="68"/>
      <c r="D6059" s="68"/>
      <c r="E6059" s="68"/>
      <c r="F6059" s="68"/>
      <c r="G6059" s="68"/>
      <c r="H6059" s="68"/>
    </row>
    <row r="6060" spans="1:8" x14ac:dyDescent="0.3">
      <c r="A6060" s="68"/>
      <c r="B6060" s="68"/>
      <c r="C6060" s="68"/>
      <c r="D6060" s="68"/>
      <c r="E6060" s="68"/>
      <c r="F6060" s="68"/>
      <c r="G6060" s="68"/>
      <c r="H6060" s="68"/>
    </row>
    <row r="6061" spans="1:8" x14ac:dyDescent="0.3">
      <c r="A6061" s="68"/>
      <c r="B6061" s="68"/>
      <c r="C6061" s="68"/>
      <c r="D6061" s="68"/>
      <c r="E6061" s="68"/>
      <c r="F6061" s="68"/>
      <c r="G6061" s="68"/>
      <c r="H6061" s="68"/>
    </row>
    <row r="6062" spans="1:8" x14ac:dyDescent="0.3">
      <c r="A6062" s="68"/>
      <c r="B6062" s="68"/>
      <c r="C6062" s="68"/>
      <c r="D6062" s="68"/>
      <c r="E6062" s="68"/>
      <c r="F6062" s="68"/>
      <c r="G6062" s="68"/>
      <c r="H6062" s="68"/>
    </row>
    <row r="6063" spans="1:8" x14ac:dyDescent="0.3">
      <c r="A6063" s="68"/>
      <c r="B6063" s="68"/>
      <c r="C6063" s="68"/>
      <c r="D6063" s="68"/>
      <c r="E6063" s="68"/>
      <c r="F6063" s="68"/>
      <c r="G6063" s="68"/>
      <c r="H6063" s="68"/>
    </row>
    <row r="6064" spans="1:8" x14ac:dyDescent="0.3">
      <c r="A6064" s="68"/>
      <c r="B6064" s="68"/>
      <c r="C6064" s="68"/>
      <c r="D6064" s="68"/>
      <c r="E6064" s="68"/>
      <c r="F6064" s="68"/>
      <c r="G6064" s="68"/>
      <c r="H6064" s="68"/>
    </row>
    <row r="6065" spans="1:8" x14ac:dyDescent="0.3">
      <c r="A6065" s="68"/>
      <c r="B6065" s="68"/>
      <c r="C6065" s="68"/>
      <c r="D6065" s="68"/>
      <c r="E6065" s="68"/>
      <c r="F6065" s="68"/>
      <c r="G6065" s="68"/>
      <c r="H6065" s="68"/>
    </row>
    <row r="6066" spans="1:8" x14ac:dyDescent="0.3">
      <c r="A6066" s="68"/>
      <c r="B6066" s="68"/>
      <c r="C6066" s="68"/>
      <c r="D6066" s="68"/>
      <c r="E6066" s="68"/>
      <c r="F6066" s="68"/>
      <c r="G6066" s="68"/>
      <c r="H6066" s="68"/>
    </row>
    <row r="6067" spans="1:8" x14ac:dyDescent="0.3">
      <c r="A6067" s="68"/>
      <c r="B6067" s="68"/>
      <c r="C6067" s="68"/>
      <c r="D6067" s="68"/>
      <c r="E6067" s="68"/>
      <c r="F6067" s="68"/>
      <c r="G6067" s="68"/>
      <c r="H6067" s="68"/>
    </row>
    <row r="6068" spans="1:8" x14ac:dyDescent="0.3">
      <c r="A6068" s="68"/>
      <c r="B6068" s="68"/>
      <c r="C6068" s="68"/>
      <c r="D6068" s="68"/>
      <c r="E6068" s="68"/>
      <c r="F6068" s="68"/>
      <c r="G6068" s="68"/>
      <c r="H6068" s="68"/>
    </row>
    <row r="6069" spans="1:8" x14ac:dyDescent="0.3">
      <c r="A6069" s="68"/>
      <c r="B6069" s="68"/>
      <c r="C6069" s="68"/>
      <c r="D6069" s="68"/>
      <c r="E6069" s="68"/>
      <c r="F6069" s="68"/>
      <c r="G6069" s="68"/>
      <c r="H6069" s="68"/>
    </row>
    <row r="6070" spans="1:8" x14ac:dyDescent="0.3">
      <c r="A6070" s="68"/>
      <c r="B6070" s="68"/>
      <c r="C6070" s="68"/>
      <c r="D6070" s="68"/>
      <c r="E6070" s="68"/>
      <c r="F6070" s="68"/>
      <c r="G6070" s="68"/>
      <c r="H6070" s="68"/>
    </row>
    <row r="6071" spans="1:8" x14ac:dyDescent="0.3">
      <c r="A6071" s="68"/>
      <c r="B6071" s="68"/>
      <c r="C6071" s="68"/>
      <c r="D6071" s="68"/>
      <c r="E6071" s="68"/>
      <c r="F6071" s="68"/>
      <c r="G6071" s="68"/>
      <c r="H6071" s="68"/>
    </row>
    <row r="6072" spans="1:8" x14ac:dyDescent="0.3">
      <c r="A6072" s="68"/>
      <c r="B6072" s="68"/>
      <c r="C6072" s="68"/>
      <c r="D6072" s="68"/>
      <c r="E6072" s="68"/>
      <c r="F6072" s="68"/>
      <c r="G6072" s="68"/>
      <c r="H6072" s="68"/>
    </row>
    <row r="6073" spans="1:8" x14ac:dyDescent="0.3">
      <c r="A6073" s="68"/>
      <c r="B6073" s="68"/>
      <c r="C6073" s="68"/>
      <c r="D6073" s="68"/>
      <c r="E6073" s="68"/>
      <c r="F6073" s="68"/>
      <c r="G6073" s="68"/>
      <c r="H6073" s="68"/>
    </row>
    <row r="6074" spans="1:8" x14ac:dyDescent="0.3">
      <c r="A6074" s="68"/>
      <c r="B6074" s="68"/>
      <c r="C6074" s="68"/>
      <c r="D6074" s="68"/>
      <c r="E6074" s="68"/>
      <c r="F6074" s="68"/>
      <c r="G6074" s="68"/>
      <c r="H6074" s="68"/>
    </row>
    <row r="6075" spans="1:8" x14ac:dyDescent="0.3">
      <c r="A6075" s="68"/>
      <c r="B6075" s="68"/>
      <c r="C6075" s="68"/>
      <c r="D6075" s="68"/>
      <c r="E6075" s="68"/>
      <c r="F6075" s="68"/>
      <c r="G6075" s="68"/>
      <c r="H6075" s="68"/>
    </row>
    <row r="6076" spans="1:8" x14ac:dyDescent="0.3">
      <c r="A6076" s="68"/>
      <c r="B6076" s="68"/>
      <c r="C6076" s="68"/>
      <c r="D6076" s="68"/>
      <c r="E6076" s="68"/>
      <c r="F6076" s="68"/>
      <c r="G6076" s="68"/>
      <c r="H6076" s="68"/>
    </row>
    <row r="6077" spans="1:8" x14ac:dyDescent="0.3">
      <c r="A6077" s="68"/>
      <c r="B6077" s="68"/>
      <c r="C6077" s="68"/>
      <c r="D6077" s="68"/>
      <c r="E6077" s="68"/>
      <c r="F6077" s="68"/>
      <c r="G6077" s="68"/>
      <c r="H6077" s="68"/>
    </row>
    <row r="6078" spans="1:8" x14ac:dyDescent="0.3">
      <c r="A6078" s="68"/>
      <c r="B6078" s="68"/>
      <c r="C6078" s="68"/>
      <c r="D6078" s="68"/>
      <c r="E6078" s="68"/>
      <c r="F6078" s="68"/>
      <c r="G6078" s="68"/>
      <c r="H6078" s="68"/>
    </row>
    <row r="6079" spans="1:8" x14ac:dyDescent="0.3">
      <c r="A6079" s="68"/>
      <c r="B6079" s="68"/>
      <c r="C6079" s="68"/>
      <c r="D6079" s="68"/>
      <c r="E6079" s="68"/>
      <c r="F6079" s="68"/>
      <c r="G6079" s="68"/>
      <c r="H6079" s="68"/>
    </row>
    <row r="6080" spans="1:8" x14ac:dyDescent="0.3">
      <c r="A6080" s="68"/>
      <c r="B6080" s="68"/>
      <c r="C6080" s="68"/>
      <c r="D6080" s="68"/>
      <c r="E6080" s="68"/>
      <c r="F6080" s="68"/>
      <c r="G6080" s="68"/>
      <c r="H6080" s="68"/>
    </row>
    <row r="6081" spans="1:8" x14ac:dyDescent="0.3">
      <c r="A6081" s="68"/>
      <c r="B6081" s="68"/>
      <c r="C6081" s="68"/>
      <c r="D6081" s="68"/>
      <c r="E6081" s="68"/>
      <c r="F6081" s="68"/>
      <c r="G6081" s="68"/>
      <c r="H6081" s="68"/>
    </row>
    <row r="6082" spans="1:8" x14ac:dyDescent="0.3">
      <c r="A6082" s="68"/>
      <c r="B6082" s="68"/>
      <c r="C6082" s="68"/>
      <c r="D6082" s="68"/>
      <c r="E6082" s="68"/>
      <c r="F6082" s="68"/>
      <c r="G6082" s="68"/>
      <c r="H6082" s="68"/>
    </row>
    <row r="6083" spans="1:8" x14ac:dyDescent="0.3">
      <c r="A6083" s="68"/>
      <c r="B6083" s="68"/>
      <c r="C6083" s="68"/>
      <c r="D6083" s="68"/>
      <c r="E6083" s="68"/>
      <c r="F6083" s="68"/>
      <c r="G6083" s="68"/>
      <c r="H6083" s="68"/>
    </row>
    <row r="6084" spans="1:8" x14ac:dyDescent="0.3">
      <c r="A6084" s="68"/>
      <c r="B6084" s="68"/>
      <c r="C6084" s="68"/>
      <c r="D6084" s="68"/>
      <c r="E6084" s="68"/>
      <c r="F6084" s="68"/>
      <c r="G6084" s="68"/>
      <c r="H6084" s="68"/>
    </row>
    <row r="6085" spans="1:8" x14ac:dyDescent="0.3">
      <c r="A6085" s="68"/>
      <c r="B6085" s="68"/>
      <c r="C6085" s="68"/>
      <c r="D6085" s="68"/>
      <c r="E6085" s="68"/>
      <c r="F6085" s="68"/>
      <c r="G6085" s="68"/>
      <c r="H6085" s="68"/>
    </row>
    <row r="6086" spans="1:8" x14ac:dyDescent="0.3">
      <c r="A6086" s="68"/>
      <c r="B6086" s="68"/>
      <c r="C6086" s="68"/>
      <c r="D6086" s="68"/>
      <c r="E6086" s="68"/>
      <c r="F6086" s="68"/>
      <c r="G6086" s="68"/>
      <c r="H6086" s="68"/>
    </row>
    <row r="6087" spans="1:8" x14ac:dyDescent="0.3">
      <c r="A6087" s="68"/>
      <c r="B6087" s="68"/>
      <c r="C6087" s="68"/>
      <c r="D6087" s="68"/>
      <c r="E6087" s="68"/>
      <c r="F6087" s="68"/>
      <c r="G6087" s="68"/>
      <c r="H6087" s="68"/>
    </row>
    <row r="6088" spans="1:8" x14ac:dyDescent="0.3">
      <c r="A6088" s="68"/>
      <c r="B6088" s="68"/>
      <c r="C6088" s="68"/>
      <c r="D6088" s="68"/>
      <c r="E6088" s="68"/>
      <c r="F6088" s="68"/>
      <c r="G6088" s="68"/>
      <c r="H6088" s="68"/>
    </row>
    <row r="6089" spans="1:8" x14ac:dyDescent="0.3">
      <c r="A6089" s="68"/>
      <c r="B6089" s="68"/>
      <c r="C6089" s="68"/>
      <c r="D6089" s="68"/>
      <c r="E6089" s="68"/>
      <c r="F6089" s="68"/>
      <c r="G6089" s="68"/>
      <c r="H6089" s="68"/>
    </row>
    <row r="6090" spans="1:8" x14ac:dyDescent="0.3">
      <c r="A6090" s="68"/>
      <c r="B6090" s="68"/>
      <c r="C6090" s="68"/>
      <c r="D6090" s="68"/>
      <c r="E6090" s="68"/>
      <c r="F6090" s="68"/>
      <c r="G6090" s="68"/>
      <c r="H6090" s="68"/>
    </row>
    <row r="6091" spans="1:8" x14ac:dyDescent="0.3">
      <c r="A6091" s="68"/>
      <c r="B6091" s="68"/>
      <c r="C6091" s="68"/>
      <c r="D6091" s="68"/>
      <c r="E6091" s="68"/>
      <c r="F6091" s="68"/>
      <c r="G6091" s="68"/>
      <c r="H6091" s="68"/>
    </row>
    <row r="6092" spans="1:8" x14ac:dyDescent="0.3">
      <c r="A6092" s="68"/>
      <c r="B6092" s="68"/>
      <c r="C6092" s="68"/>
      <c r="D6092" s="68"/>
      <c r="E6092" s="68"/>
      <c r="F6092" s="68"/>
      <c r="G6092" s="68"/>
      <c r="H6092" s="68"/>
    </row>
    <row r="6093" spans="1:8" x14ac:dyDescent="0.3">
      <c r="A6093" s="68"/>
      <c r="B6093" s="68"/>
      <c r="C6093" s="68"/>
      <c r="D6093" s="68"/>
      <c r="E6093" s="68"/>
      <c r="F6093" s="68"/>
      <c r="G6093" s="68"/>
      <c r="H6093" s="68"/>
    </row>
    <row r="6094" spans="1:8" x14ac:dyDescent="0.3">
      <c r="A6094" s="68"/>
      <c r="B6094" s="68"/>
      <c r="C6094" s="68"/>
      <c r="D6094" s="68"/>
      <c r="E6094" s="68"/>
      <c r="F6094" s="68"/>
      <c r="G6094" s="68"/>
      <c r="H6094" s="68"/>
    </row>
    <row r="6095" spans="1:8" x14ac:dyDescent="0.3">
      <c r="A6095" s="68"/>
      <c r="B6095" s="68"/>
      <c r="C6095" s="68"/>
      <c r="D6095" s="68"/>
      <c r="E6095" s="68"/>
      <c r="F6095" s="68"/>
      <c r="G6095" s="68"/>
      <c r="H6095" s="68"/>
    </row>
    <row r="6096" spans="1:8" x14ac:dyDescent="0.3">
      <c r="A6096" s="68"/>
      <c r="B6096" s="68"/>
      <c r="C6096" s="68"/>
      <c r="D6096" s="68"/>
      <c r="E6096" s="68"/>
      <c r="F6096" s="68"/>
      <c r="G6096" s="68"/>
      <c r="H6096" s="68"/>
    </row>
    <row r="6097" spans="1:8" x14ac:dyDescent="0.3">
      <c r="A6097" s="68"/>
      <c r="B6097" s="68"/>
      <c r="C6097" s="68"/>
      <c r="D6097" s="68"/>
      <c r="E6097" s="68"/>
      <c r="F6097" s="68"/>
      <c r="G6097" s="68"/>
      <c r="H6097" s="68"/>
    </row>
    <row r="6098" spans="1:8" x14ac:dyDescent="0.3">
      <c r="A6098" s="68"/>
      <c r="B6098" s="68"/>
      <c r="C6098" s="68"/>
      <c r="D6098" s="68"/>
      <c r="E6098" s="68"/>
      <c r="F6098" s="68"/>
      <c r="G6098" s="68"/>
      <c r="H6098" s="68"/>
    </row>
    <row r="6099" spans="1:8" x14ac:dyDescent="0.3">
      <c r="A6099" s="68"/>
      <c r="B6099" s="68"/>
      <c r="C6099" s="68"/>
      <c r="D6099" s="68"/>
      <c r="E6099" s="68"/>
      <c r="F6099" s="68"/>
      <c r="G6099" s="68"/>
      <c r="H6099" s="68"/>
    </row>
    <row r="6100" spans="1:8" x14ac:dyDescent="0.3">
      <c r="A6100" s="68"/>
      <c r="B6100" s="68"/>
      <c r="C6100" s="68"/>
      <c r="D6100" s="68"/>
      <c r="E6100" s="68"/>
      <c r="F6100" s="68"/>
      <c r="G6100" s="68"/>
      <c r="H6100" s="68"/>
    </row>
    <row r="6101" spans="1:8" x14ac:dyDescent="0.3">
      <c r="A6101" s="68"/>
      <c r="B6101" s="68"/>
      <c r="C6101" s="68"/>
      <c r="D6101" s="68"/>
      <c r="E6101" s="68"/>
      <c r="F6101" s="68"/>
      <c r="G6101" s="68"/>
      <c r="H6101" s="68"/>
    </row>
    <row r="6102" spans="1:8" x14ac:dyDescent="0.3">
      <c r="A6102" s="68"/>
      <c r="B6102" s="68"/>
      <c r="C6102" s="68"/>
      <c r="D6102" s="68"/>
      <c r="E6102" s="68"/>
      <c r="F6102" s="68"/>
      <c r="G6102" s="68"/>
      <c r="H6102" s="68"/>
    </row>
    <row r="6103" spans="1:8" x14ac:dyDescent="0.3">
      <c r="A6103" s="68"/>
      <c r="B6103" s="68"/>
      <c r="C6103" s="68"/>
      <c r="D6103" s="68"/>
      <c r="E6103" s="68"/>
      <c r="F6103" s="68"/>
      <c r="G6103" s="68"/>
      <c r="H6103" s="68"/>
    </row>
    <row r="6104" spans="1:8" x14ac:dyDescent="0.3">
      <c r="A6104" s="68"/>
      <c r="B6104" s="68"/>
      <c r="C6104" s="68"/>
      <c r="D6104" s="68"/>
      <c r="E6104" s="68"/>
      <c r="F6104" s="68"/>
      <c r="G6104" s="68"/>
      <c r="H6104" s="68"/>
    </row>
    <row r="6105" spans="1:8" x14ac:dyDescent="0.3">
      <c r="A6105" s="68"/>
      <c r="B6105" s="68"/>
      <c r="C6105" s="68"/>
      <c r="D6105" s="68"/>
      <c r="E6105" s="68"/>
      <c r="F6105" s="68"/>
      <c r="G6105" s="68"/>
      <c r="H6105" s="68"/>
    </row>
    <row r="6106" spans="1:8" x14ac:dyDescent="0.3">
      <c r="A6106" s="68"/>
      <c r="B6106" s="68"/>
      <c r="C6106" s="68"/>
      <c r="D6106" s="68"/>
      <c r="E6106" s="68"/>
      <c r="F6106" s="68"/>
      <c r="G6106" s="68"/>
      <c r="H6106" s="68"/>
    </row>
    <row r="6107" spans="1:8" x14ac:dyDescent="0.3">
      <c r="A6107" s="68"/>
      <c r="B6107" s="68"/>
      <c r="C6107" s="68"/>
      <c r="D6107" s="68"/>
      <c r="E6107" s="68"/>
      <c r="F6107" s="68"/>
      <c r="G6107" s="68"/>
      <c r="H6107" s="68"/>
    </row>
    <row r="6108" spans="1:8" x14ac:dyDescent="0.3">
      <c r="A6108" s="68"/>
      <c r="B6108" s="68"/>
      <c r="C6108" s="68"/>
      <c r="D6108" s="68"/>
      <c r="E6108" s="68"/>
      <c r="F6108" s="68"/>
      <c r="G6108" s="68"/>
      <c r="H6108" s="68"/>
    </row>
    <row r="6109" spans="1:8" x14ac:dyDescent="0.3">
      <c r="A6109" s="68"/>
      <c r="B6109" s="68"/>
      <c r="C6109" s="68"/>
      <c r="D6109" s="68"/>
      <c r="E6109" s="68"/>
      <c r="F6109" s="68"/>
      <c r="G6109" s="68"/>
      <c r="H6109" s="68"/>
    </row>
    <row r="6110" spans="1:8" x14ac:dyDescent="0.3">
      <c r="A6110" s="68"/>
      <c r="B6110" s="68"/>
      <c r="C6110" s="68"/>
      <c r="D6110" s="68"/>
      <c r="E6110" s="68"/>
      <c r="F6110" s="68"/>
      <c r="G6110" s="68"/>
      <c r="H6110" s="68"/>
    </row>
    <row r="6111" spans="1:8" x14ac:dyDescent="0.3">
      <c r="A6111" s="68"/>
      <c r="B6111" s="68"/>
      <c r="C6111" s="68"/>
      <c r="D6111" s="68"/>
      <c r="E6111" s="68"/>
      <c r="F6111" s="68"/>
      <c r="G6111" s="68"/>
      <c r="H6111" s="68"/>
    </row>
    <row r="6112" spans="1:8" x14ac:dyDescent="0.3">
      <c r="A6112" s="68"/>
      <c r="B6112" s="68"/>
      <c r="C6112" s="68"/>
      <c r="D6112" s="68"/>
      <c r="E6112" s="68"/>
      <c r="F6112" s="68"/>
      <c r="G6112" s="68"/>
      <c r="H6112" s="68"/>
    </row>
    <row r="6113" spans="1:8" x14ac:dyDescent="0.3">
      <c r="A6113" s="68"/>
      <c r="B6113" s="68"/>
      <c r="C6113" s="68"/>
      <c r="D6113" s="68"/>
      <c r="E6113" s="68"/>
      <c r="F6113" s="68"/>
      <c r="G6113" s="68"/>
      <c r="H6113" s="68"/>
    </row>
    <row r="6114" spans="1:8" x14ac:dyDescent="0.3">
      <c r="A6114" s="68"/>
      <c r="B6114" s="68"/>
      <c r="C6114" s="68"/>
      <c r="D6114" s="68"/>
      <c r="E6114" s="68"/>
      <c r="F6114" s="68"/>
      <c r="G6114" s="68"/>
      <c r="H6114" s="68"/>
    </row>
    <row r="6115" spans="1:8" x14ac:dyDescent="0.3">
      <c r="A6115" s="68"/>
      <c r="B6115" s="68"/>
      <c r="C6115" s="68"/>
      <c r="D6115" s="68"/>
      <c r="E6115" s="68"/>
      <c r="F6115" s="68"/>
      <c r="G6115" s="68"/>
      <c r="H6115" s="68"/>
    </row>
    <row r="6116" spans="1:8" x14ac:dyDescent="0.3">
      <c r="A6116" s="68"/>
      <c r="B6116" s="68"/>
      <c r="C6116" s="68"/>
      <c r="D6116" s="68"/>
      <c r="E6116" s="68"/>
      <c r="F6116" s="68"/>
      <c r="G6116" s="68"/>
      <c r="H6116" s="68"/>
    </row>
    <row r="6117" spans="1:8" x14ac:dyDescent="0.3">
      <c r="A6117" s="68"/>
      <c r="B6117" s="68"/>
      <c r="C6117" s="68"/>
      <c r="D6117" s="68"/>
      <c r="E6117" s="68"/>
      <c r="F6117" s="68"/>
      <c r="G6117" s="68"/>
      <c r="H6117" s="68"/>
    </row>
    <row r="6118" spans="1:8" x14ac:dyDescent="0.3">
      <c r="A6118" s="68"/>
      <c r="B6118" s="68"/>
      <c r="C6118" s="68"/>
      <c r="D6118" s="68"/>
      <c r="E6118" s="68"/>
      <c r="F6118" s="68"/>
      <c r="G6118" s="68"/>
      <c r="H6118" s="68"/>
    </row>
    <row r="6119" spans="1:8" x14ac:dyDescent="0.3">
      <c r="A6119" s="68"/>
      <c r="B6119" s="68"/>
      <c r="C6119" s="68"/>
      <c r="D6119" s="68"/>
      <c r="E6119" s="68"/>
      <c r="F6119" s="68"/>
      <c r="G6119" s="68"/>
      <c r="H6119" s="68"/>
    </row>
    <row r="6120" spans="1:8" x14ac:dyDescent="0.3">
      <c r="A6120" s="68"/>
      <c r="B6120" s="68"/>
      <c r="C6120" s="68"/>
      <c r="D6120" s="68"/>
      <c r="E6120" s="68"/>
      <c r="F6120" s="68"/>
      <c r="G6120" s="68"/>
      <c r="H6120" s="68"/>
    </row>
    <row r="6121" spans="1:8" x14ac:dyDescent="0.3">
      <c r="A6121" s="68"/>
      <c r="B6121" s="68"/>
      <c r="C6121" s="68"/>
      <c r="D6121" s="68"/>
      <c r="E6121" s="68"/>
      <c r="F6121" s="68"/>
      <c r="G6121" s="68"/>
      <c r="H6121" s="68"/>
    </row>
    <row r="6122" spans="1:8" x14ac:dyDescent="0.3">
      <c r="A6122" s="68"/>
      <c r="B6122" s="68"/>
      <c r="C6122" s="68"/>
      <c r="D6122" s="68"/>
      <c r="E6122" s="68"/>
      <c r="F6122" s="68"/>
      <c r="G6122" s="68"/>
      <c r="H6122" s="68"/>
    </row>
    <row r="6123" spans="1:8" x14ac:dyDescent="0.3">
      <c r="A6123" s="68"/>
      <c r="B6123" s="68"/>
      <c r="C6123" s="68"/>
      <c r="D6123" s="68"/>
      <c r="E6123" s="68"/>
      <c r="F6123" s="68"/>
      <c r="G6123" s="68"/>
      <c r="H6123" s="68"/>
    </row>
    <row r="6124" spans="1:8" x14ac:dyDescent="0.3">
      <c r="A6124" s="68"/>
      <c r="B6124" s="68"/>
      <c r="C6124" s="68"/>
      <c r="D6124" s="68"/>
      <c r="E6124" s="68"/>
      <c r="F6124" s="68"/>
      <c r="G6124" s="68"/>
      <c r="H6124" s="68"/>
    </row>
    <row r="6125" spans="1:8" x14ac:dyDescent="0.3">
      <c r="A6125" s="68"/>
      <c r="B6125" s="68"/>
      <c r="C6125" s="68"/>
      <c r="D6125" s="68"/>
      <c r="E6125" s="68"/>
      <c r="F6125" s="68"/>
      <c r="G6125" s="68"/>
      <c r="H6125" s="68"/>
    </row>
    <row r="6126" spans="1:8" x14ac:dyDescent="0.3">
      <c r="A6126" s="68"/>
      <c r="B6126" s="68"/>
      <c r="C6126" s="68"/>
      <c r="D6126" s="68"/>
      <c r="E6126" s="68"/>
      <c r="F6126" s="68"/>
      <c r="G6126" s="68"/>
      <c r="H6126" s="68"/>
    </row>
    <row r="6127" spans="1:8" x14ac:dyDescent="0.3">
      <c r="A6127" s="68"/>
      <c r="B6127" s="68"/>
      <c r="C6127" s="68"/>
      <c r="D6127" s="68"/>
      <c r="E6127" s="68"/>
      <c r="F6127" s="68"/>
      <c r="G6127" s="68"/>
      <c r="H6127" s="68"/>
    </row>
    <row r="6128" spans="1:8" x14ac:dyDescent="0.3">
      <c r="A6128" s="68"/>
      <c r="B6128" s="68"/>
      <c r="C6128" s="68"/>
      <c r="D6128" s="68"/>
      <c r="E6128" s="68"/>
      <c r="F6128" s="68"/>
      <c r="G6128" s="68"/>
      <c r="H6128" s="68"/>
    </row>
    <row r="6129" spans="1:8" x14ac:dyDescent="0.3">
      <c r="A6129" s="68"/>
      <c r="B6129" s="68"/>
      <c r="C6129" s="68"/>
      <c r="D6129" s="68"/>
      <c r="E6129" s="68"/>
      <c r="F6129" s="68"/>
      <c r="G6129" s="68"/>
      <c r="H6129" s="68"/>
    </row>
    <row r="6130" spans="1:8" x14ac:dyDescent="0.3">
      <c r="A6130" s="68"/>
      <c r="B6130" s="68"/>
      <c r="C6130" s="68"/>
      <c r="D6130" s="68"/>
      <c r="E6130" s="68"/>
      <c r="F6130" s="68"/>
      <c r="G6130" s="68"/>
      <c r="H6130" s="68"/>
    </row>
    <row r="6131" spans="1:8" x14ac:dyDescent="0.3">
      <c r="A6131" s="68"/>
      <c r="B6131" s="68"/>
      <c r="C6131" s="68"/>
      <c r="D6131" s="68"/>
      <c r="E6131" s="68"/>
      <c r="F6131" s="68"/>
      <c r="G6131" s="68"/>
      <c r="H6131" s="68"/>
    </row>
    <row r="6132" spans="1:8" x14ac:dyDescent="0.3">
      <c r="A6132" s="68"/>
      <c r="B6132" s="68"/>
      <c r="C6132" s="68"/>
      <c r="D6132" s="68"/>
      <c r="E6132" s="68"/>
      <c r="F6132" s="68"/>
      <c r="G6132" s="68"/>
      <c r="H6132" s="68"/>
    </row>
    <row r="6133" spans="1:8" x14ac:dyDescent="0.3">
      <c r="A6133" s="68"/>
      <c r="B6133" s="68"/>
      <c r="C6133" s="68"/>
      <c r="D6133" s="68"/>
      <c r="E6133" s="68"/>
      <c r="F6133" s="68"/>
      <c r="G6133" s="68"/>
      <c r="H6133" s="68"/>
    </row>
    <row r="6134" spans="1:8" x14ac:dyDescent="0.3">
      <c r="A6134" s="68"/>
      <c r="B6134" s="68"/>
      <c r="C6134" s="68"/>
      <c r="D6134" s="68"/>
      <c r="E6134" s="68"/>
      <c r="F6134" s="68"/>
      <c r="G6134" s="68"/>
      <c r="H6134" s="68"/>
    </row>
    <row r="6135" spans="1:8" x14ac:dyDescent="0.3">
      <c r="A6135" s="68"/>
      <c r="B6135" s="68"/>
      <c r="C6135" s="68"/>
      <c r="D6135" s="68"/>
      <c r="E6135" s="68"/>
      <c r="F6135" s="68"/>
      <c r="G6135" s="68"/>
      <c r="H6135" s="68"/>
    </row>
    <row r="6136" spans="1:8" x14ac:dyDescent="0.3">
      <c r="A6136" s="68"/>
      <c r="B6136" s="68"/>
      <c r="C6136" s="68"/>
      <c r="D6136" s="68"/>
      <c r="E6136" s="68"/>
      <c r="F6136" s="68"/>
      <c r="G6136" s="68"/>
      <c r="H6136" s="68"/>
    </row>
    <row r="6137" spans="1:8" x14ac:dyDescent="0.3">
      <c r="A6137" s="68"/>
      <c r="B6137" s="68"/>
      <c r="C6137" s="68"/>
      <c r="D6137" s="68"/>
      <c r="E6137" s="68"/>
      <c r="F6137" s="68"/>
      <c r="G6137" s="68"/>
      <c r="H6137" s="68"/>
    </row>
    <row r="6138" spans="1:8" x14ac:dyDescent="0.3">
      <c r="A6138" s="68"/>
      <c r="B6138" s="68"/>
      <c r="C6138" s="68"/>
      <c r="D6138" s="68"/>
      <c r="E6138" s="68"/>
      <c r="F6138" s="68"/>
      <c r="G6138" s="68"/>
      <c r="H6138" s="68"/>
    </row>
    <row r="6139" spans="1:8" x14ac:dyDescent="0.3">
      <c r="A6139" s="68"/>
      <c r="B6139" s="68"/>
      <c r="C6139" s="68"/>
      <c r="D6139" s="68"/>
      <c r="E6139" s="68"/>
      <c r="F6139" s="68"/>
      <c r="G6139" s="68"/>
      <c r="H6139" s="68"/>
    </row>
    <row r="6140" spans="1:8" x14ac:dyDescent="0.3">
      <c r="A6140" s="68"/>
      <c r="B6140" s="68"/>
      <c r="C6140" s="68"/>
      <c r="D6140" s="68"/>
      <c r="E6140" s="68"/>
      <c r="F6140" s="68"/>
      <c r="G6140" s="68"/>
      <c r="H6140" s="68"/>
    </row>
    <row r="6141" spans="1:8" x14ac:dyDescent="0.3">
      <c r="A6141" s="68"/>
      <c r="B6141" s="68"/>
      <c r="C6141" s="68"/>
      <c r="D6141" s="68"/>
      <c r="E6141" s="68"/>
      <c r="F6141" s="68"/>
      <c r="G6141" s="68"/>
      <c r="H6141" s="68"/>
    </row>
    <row r="6142" spans="1:8" x14ac:dyDescent="0.3">
      <c r="A6142" s="68"/>
      <c r="B6142" s="68"/>
      <c r="C6142" s="68"/>
      <c r="D6142" s="68"/>
      <c r="E6142" s="68"/>
      <c r="F6142" s="68"/>
      <c r="G6142" s="68"/>
      <c r="H6142" s="68"/>
    </row>
    <row r="6143" spans="1:8" x14ac:dyDescent="0.3">
      <c r="A6143" s="68"/>
      <c r="B6143" s="68"/>
      <c r="C6143" s="68"/>
      <c r="D6143" s="68"/>
      <c r="E6143" s="68"/>
      <c r="F6143" s="68"/>
      <c r="G6143" s="68"/>
      <c r="H6143" s="68"/>
    </row>
    <row r="6144" spans="1:8" x14ac:dyDescent="0.3">
      <c r="A6144" s="68"/>
      <c r="B6144" s="68"/>
      <c r="C6144" s="68"/>
      <c r="D6144" s="68"/>
      <c r="E6144" s="68"/>
      <c r="F6144" s="68"/>
      <c r="G6144" s="68"/>
      <c r="H6144" s="68"/>
    </row>
    <row r="6145" spans="1:8" x14ac:dyDescent="0.3">
      <c r="A6145" s="68"/>
      <c r="B6145" s="68"/>
      <c r="C6145" s="68"/>
      <c r="D6145" s="68"/>
      <c r="E6145" s="68"/>
      <c r="F6145" s="68"/>
      <c r="G6145" s="68"/>
      <c r="H6145" s="68"/>
    </row>
    <row r="6146" spans="1:8" x14ac:dyDescent="0.3">
      <c r="A6146" s="68"/>
      <c r="B6146" s="68"/>
      <c r="C6146" s="68"/>
      <c r="D6146" s="68"/>
      <c r="E6146" s="68"/>
      <c r="F6146" s="68"/>
      <c r="G6146" s="68"/>
      <c r="H6146" s="68"/>
    </row>
    <row r="6147" spans="1:8" x14ac:dyDescent="0.3">
      <c r="A6147" s="68"/>
      <c r="B6147" s="68"/>
      <c r="C6147" s="68"/>
      <c r="D6147" s="68"/>
      <c r="E6147" s="68"/>
      <c r="F6147" s="68"/>
      <c r="G6147" s="68"/>
      <c r="H6147" s="68"/>
    </row>
    <row r="6148" spans="1:8" x14ac:dyDescent="0.3">
      <c r="A6148" s="68"/>
      <c r="B6148" s="68"/>
      <c r="C6148" s="68"/>
      <c r="D6148" s="68"/>
      <c r="E6148" s="68"/>
      <c r="F6148" s="68"/>
      <c r="G6148" s="68"/>
      <c r="H6148" s="68"/>
    </row>
    <row r="6149" spans="1:8" x14ac:dyDescent="0.3">
      <c r="A6149" s="68"/>
      <c r="B6149" s="68"/>
      <c r="C6149" s="68"/>
      <c r="D6149" s="68"/>
      <c r="E6149" s="68"/>
      <c r="F6149" s="68"/>
      <c r="G6149" s="68"/>
      <c r="H6149" s="68"/>
    </row>
    <row r="6150" spans="1:8" x14ac:dyDescent="0.3">
      <c r="A6150" s="68"/>
      <c r="B6150" s="68"/>
      <c r="C6150" s="68"/>
      <c r="D6150" s="68"/>
      <c r="E6150" s="68"/>
      <c r="F6150" s="68"/>
      <c r="G6150" s="68"/>
      <c r="H6150" s="68"/>
    </row>
    <row r="6151" spans="1:8" x14ac:dyDescent="0.3">
      <c r="A6151" s="68"/>
      <c r="B6151" s="68"/>
      <c r="C6151" s="68"/>
      <c r="D6151" s="68"/>
      <c r="E6151" s="68"/>
      <c r="F6151" s="68"/>
      <c r="G6151" s="68"/>
      <c r="H6151" s="68"/>
    </row>
    <row r="6152" spans="1:8" x14ac:dyDescent="0.3">
      <c r="A6152" s="68"/>
      <c r="B6152" s="68"/>
      <c r="C6152" s="68"/>
      <c r="D6152" s="68"/>
      <c r="E6152" s="68"/>
      <c r="F6152" s="68"/>
      <c r="G6152" s="68"/>
      <c r="H6152" s="68"/>
    </row>
    <row r="6153" spans="1:8" x14ac:dyDescent="0.3">
      <c r="A6153" s="68"/>
      <c r="B6153" s="68"/>
      <c r="C6153" s="68"/>
      <c r="D6153" s="68"/>
      <c r="E6153" s="68"/>
      <c r="F6153" s="68"/>
      <c r="G6153" s="68"/>
      <c r="H6153" s="68"/>
    </row>
    <row r="6154" spans="1:8" x14ac:dyDescent="0.3">
      <c r="A6154" s="68"/>
      <c r="B6154" s="68"/>
      <c r="C6154" s="68"/>
      <c r="D6154" s="68"/>
      <c r="E6154" s="68"/>
      <c r="F6154" s="68"/>
      <c r="G6154" s="68"/>
      <c r="H6154" s="68"/>
    </row>
    <row r="6155" spans="1:8" x14ac:dyDescent="0.3">
      <c r="A6155" s="68"/>
      <c r="B6155" s="68"/>
      <c r="C6155" s="68"/>
      <c r="D6155" s="68"/>
      <c r="E6155" s="68"/>
      <c r="F6155" s="68"/>
      <c r="G6155" s="68"/>
      <c r="H6155" s="68"/>
    </row>
    <row r="6156" spans="1:8" x14ac:dyDescent="0.3">
      <c r="A6156" s="68"/>
      <c r="B6156" s="68"/>
      <c r="C6156" s="68"/>
      <c r="D6156" s="68"/>
      <c r="E6156" s="68"/>
      <c r="F6156" s="68"/>
      <c r="G6156" s="68"/>
      <c r="H6156" s="68"/>
    </row>
    <row r="6157" spans="1:8" x14ac:dyDescent="0.3">
      <c r="A6157" s="68"/>
      <c r="B6157" s="68"/>
      <c r="C6157" s="68"/>
      <c r="D6157" s="68"/>
      <c r="E6157" s="68"/>
      <c r="F6157" s="68"/>
      <c r="G6157" s="68"/>
      <c r="H6157" s="68"/>
    </row>
    <row r="6158" spans="1:8" x14ac:dyDescent="0.3">
      <c r="A6158" s="68"/>
      <c r="B6158" s="68"/>
      <c r="C6158" s="68"/>
      <c r="D6158" s="68"/>
      <c r="E6158" s="68"/>
      <c r="F6158" s="68"/>
      <c r="G6158" s="68"/>
      <c r="H6158" s="68"/>
    </row>
    <row r="6159" spans="1:8" x14ac:dyDescent="0.3">
      <c r="A6159" s="68"/>
      <c r="B6159" s="68"/>
      <c r="C6159" s="68"/>
      <c r="D6159" s="68"/>
      <c r="E6159" s="68"/>
      <c r="F6159" s="68"/>
      <c r="G6159" s="68"/>
      <c r="H6159" s="68"/>
    </row>
    <row r="6160" spans="1:8" x14ac:dyDescent="0.3">
      <c r="A6160" s="68"/>
      <c r="B6160" s="68"/>
      <c r="C6160" s="68"/>
      <c r="D6160" s="68"/>
      <c r="E6160" s="68"/>
      <c r="F6160" s="68"/>
      <c r="G6160" s="68"/>
      <c r="H6160" s="68"/>
    </row>
    <row r="6161" spans="1:8" x14ac:dyDescent="0.3">
      <c r="A6161" s="68"/>
      <c r="B6161" s="68"/>
      <c r="C6161" s="68"/>
      <c r="D6161" s="68"/>
      <c r="E6161" s="68"/>
      <c r="F6161" s="68"/>
      <c r="G6161" s="68"/>
      <c r="H6161" s="68"/>
    </row>
    <row r="6162" spans="1:8" x14ac:dyDescent="0.3">
      <c r="A6162" s="68"/>
      <c r="B6162" s="68"/>
      <c r="C6162" s="68"/>
      <c r="D6162" s="68"/>
      <c r="E6162" s="68"/>
      <c r="F6162" s="68"/>
      <c r="G6162" s="68"/>
      <c r="H6162" s="68"/>
    </row>
    <row r="6163" spans="1:8" x14ac:dyDescent="0.3">
      <c r="A6163" s="68"/>
      <c r="B6163" s="68"/>
      <c r="C6163" s="68"/>
      <c r="D6163" s="68"/>
      <c r="E6163" s="68"/>
      <c r="F6163" s="68"/>
      <c r="G6163" s="68"/>
      <c r="H6163" s="68"/>
    </row>
    <row r="6164" spans="1:8" x14ac:dyDescent="0.3">
      <c r="A6164" s="68"/>
      <c r="B6164" s="68"/>
      <c r="C6164" s="68"/>
      <c r="D6164" s="68"/>
      <c r="E6164" s="68"/>
      <c r="F6164" s="68"/>
      <c r="G6164" s="68"/>
      <c r="H6164" s="68"/>
    </row>
    <row r="6165" spans="1:8" x14ac:dyDescent="0.3">
      <c r="A6165" s="68"/>
      <c r="B6165" s="68"/>
      <c r="C6165" s="68"/>
      <c r="D6165" s="68"/>
      <c r="E6165" s="68"/>
      <c r="F6165" s="68"/>
      <c r="G6165" s="68"/>
      <c r="H6165" s="68"/>
    </row>
    <row r="6166" spans="1:8" x14ac:dyDescent="0.3">
      <c r="A6166" s="68"/>
      <c r="B6166" s="68"/>
      <c r="C6166" s="68"/>
      <c r="D6166" s="68"/>
      <c r="E6166" s="68"/>
      <c r="F6166" s="68"/>
      <c r="G6166" s="68"/>
      <c r="H6166" s="68"/>
    </row>
    <row r="6167" spans="1:8" x14ac:dyDescent="0.3">
      <c r="A6167" s="68"/>
      <c r="B6167" s="68"/>
      <c r="C6167" s="68"/>
      <c r="D6167" s="68"/>
      <c r="E6167" s="68"/>
      <c r="F6167" s="68"/>
      <c r="G6167" s="68"/>
      <c r="H6167" s="68"/>
    </row>
    <row r="6168" spans="1:8" x14ac:dyDescent="0.3">
      <c r="A6168" s="68"/>
      <c r="B6168" s="68"/>
      <c r="C6168" s="68"/>
      <c r="D6168" s="68"/>
      <c r="E6168" s="68"/>
      <c r="F6168" s="68"/>
      <c r="G6168" s="68"/>
      <c r="H6168" s="68"/>
    </row>
    <row r="6169" spans="1:8" x14ac:dyDescent="0.3">
      <c r="A6169" s="68"/>
      <c r="B6169" s="68"/>
      <c r="C6169" s="68"/>
      <c r="D6169" s="68"/>
      <c r="E6169" s="68"/>
      <c r="F6169" s="68"/>
      <c r="G6169" s="68"/>
      <c r="H6169" s="68"/>
    </row>
    <row r="6170" spans="1:8" x14ac:dyDescent="0.3">
      <c r="A6170" s="68"/>
      <c r="B6170" s="68"/>
      <c r="C6170" s="68"/>
      <c r="D6170" s="68"/>
      <c r="E6170" s="68"/>
      <c r="F6170" s="68"/>
      <c r="G6170" s="68"/>
      <c r="H6170" s="68"/>
    </row>
    <row r="6171" spans="1:8" x14ac:dyDescent="0.3">
      <c r="A6171" s="68"/>
      <c r="B6171" s="68"/>
      <c r="C6171" s="68"/>
      <c r="D6171" s="68"/>
      <c r="E6171" s="68"/>
      <c r="F6171" s="68"/>
      <c r="G6171" s="68"/>
      <c r="H6171" s="68"/>
    </row>
    <row r="6172" spans="1:8" x14ac:dyDescent="0.3">
      <c r="A6172" s="68"/>
      <c r="B6172" s="68"/>
      <c r="C6172" s="68"/>
      <c r="D6172" s="68"/>
      <c r="E6172" s="68"/>
      <c r="F6172" s="68"/>
      <c r="G6172" s="68"/>
      <c r="H6172" s="68"/>
    </row>
    <row r="6173" spans="1:8" x14ac:dyDescent="0.3">
      <c r="A6173" s="68"/>
      <c r="B6173" s="68"/>
      <c r="C6173" s="68"/>
      <c r="D6173" s="68"/>
      <c r="E6173" s="68"/>
      <c r="F6173" s="68"/>
      <c r="G6173" s="68"/>
      <c r="H6173" s="68"/>
    </row>
    <row r="6174" spans="1:8" x14ac:dyDescent="0.3">
      <c r="A6174" s="68"/>
      <c r="B6174" s="68"/>
      <c r="C6174" s="68"/>
      <c r="D6174" s="68"/>
      <c r="E6174" s="68"/>
      <c r="F6174" s="68"/>
      <c r="G6174" s="68"/>
      <c r="H6174" s="68"/>
    </row>
    <row r="6175" spans="1:8" x14ac:dyDescent="0.3">
      <c r="A6175" s="68"/>
      <c r="B6175" s="68"/>
      <c r="C6175" s="68"/>
      <c r="D6175" s="68"/>
      <c r="E6175" s="68"/>
      <c r="F6175" s="68"/>
      <c r="G6175" s="68"/>
      <c r="H6175" s="68"/>
    </row>
    <row r="6176" spans="1:8" x14ac:dyDescent="0.3">
      <c r="A6176" s="68"/>
      <c r="B6176" s="68"/>
      <c r="C6176" s="68"/>
      <c r="D6176" s="68"/>
      <c r="E6176" s="68"/>
      <c r="F6176" s="68"/>
      <c r="G6176" s="68"/>
      <c r="H6176" s="68"/>
    </row>
    <row r="6177" spans="1:8" x14ac:dyDescent="0.3">
      <c r="A6177" s="68"/>
      <c r="B6177" s="68"/>
      <c r="C6177" s="68"/>
      <c r="D6177" s="68"/>
      <c r="E6177" s="68"/>
      <c r="F6177" s="68"/>
      <c r="G6177" s="68"/>
      <c r="H6177" s="68"/>
    </row>
    <row r="6178" spans="1:8" x14ac:dyDescent="0.3">
      <c r="A6178" s="68"/>
      <c r="B6178" s="68"/>
      <c r="C6178" s="68"/>
      <c r="D6178" s="68"/>
      <c r="E6178" s="68"/>
      <c r="F6178" s="68"/>
      <c r="G6178" s="68"/>
      <c r="H6178" s="68"/>
    </row>
    <row r="6179" spans="1:8" x14ac:dyDescent="0.3">
      <c r="A6179" s="68"/>
      <c r="B6179" s="68"/>
      <c r="C6179" s="68"/>
      <c r="D6179" s="68"/>
      <c r="E6179" s="68"/>
      <c r="F6179" s="68"/>
      <c r="G6179" s="68"/>
      <c r="H6179" s="68"/>
    </row>
    <row r="6180" spans="1:8" x14ac:dyDescent="0.3">
      <c r="A6180" s="68"/>
      <c r="B6180" s="68"/>
      <c r="C6180" s="68"/>
      <c r="D6180" s="68"/>
      <c r="E6180" s="68"/>
      <c r="F6180" s="68"/>
      <c r="G6180" s="68"/>
      <c r="H6180" s="68"/>
    </row>
    <row r="6181" spans="1:8" x14ac:dyDescent="0.3">
      <c r="A6181" s="68"/>
      <c r="B6181" s="68"/>
      <c r="C6181" s="68"/>
      <c r="D6181" s="68"/>
      <c r="E6181" s="68"/>
      <c r="F6181" s="68"/>
      <c r="G6181" s="68"/>
      <c r="H6181" s="68"/>
    </row>
    <row r="6182" spans="1:8" x14ac:dyDescent="0.3">
      <c r="A6182" s="68"/>
      <c r="B6182" s="68"/>
      <c r="C6182" s="68"/>
      <c r="D6182" s="68"/>
      <c r="E6182" s="68"/>
      <c r="F6182" s="68"/>
      <c r="G6182" s="68"/>
      <c r="H6182" s="68"/>
    </row>
    <row r="6183" spans="1:8" x14ac:dyDescent="0.3">
      <c r="A6183" s="68"/>
      <c r="B6183" s="68"/>
      <c r="C6183" s="68"/>
      <c r="D6183" s="68"/>
      <c r="E6183" s="68"/>
      <c r="F6183" s="68"/>
      <c r="G6183" s="68"/>
      <c r="H6183" s="68"/>
    </row>
    <row r="6184" spans="1:8" x14ac:dyDescent="0.3">
      <c r="A6184" s="68"/>
      <c r="B6184" s="68"/>
      <c r="C6184" s="68"/>
      <c r="D6184" s="68"/>
      <c r="E6184" s="68"/>
      <c r="F6184" s="68"/>
      <c r="G6184" s="68"/>
      <c r="H6184" s="68"/>
    </row>
    <row r="6185" spans="1:8" x14ac:dyDescent="0.3">
      <c r="A6185" s="68"/>
      <c r="B6185" s="68"/>
      <c r="C6185" s="68"/>
      <c r="D6185" s="68"/>
      <c r="E6185" s="68"/>
      <c r="F6185" s="68"/>
      <c r="G6185" s="68"/>
      <c r="H6185" s="68"/>
    </row>
    <row r="6186" spans="1:8" x14ac:dyDescent="0.3">
      <c r="A6186" s="68"/>
      <c r="B6186" s="68"/>
      <c r="C6186" s="68"/>
      <c r="D6186" s="68"/>
      <c r="E6186" s="68"/>
      <c r="F6186" s="68"/>
      <c r="G6186" s="68"/>
      <c r="H6186" s="68"/>
    </row>
    <row r="6187" spans="1:8" x14ac:dyDescent="0.3">
      <c r="A6187" s="68"/>
      <c r="B6187" s="68"/>
      <c r="C6187" s="68"/>
      <c r="D6187" s="68"/>
      <c r="E6187" s="68"/>
      <c r="F6187" s="68"/>
      <c r="G6187" s="68"/>
      <c r="H6187" s="68"/>
    </row>
    <row r="6188" spans="1:8" x14ac:dyDescent="0.3">
      <c r="A6188" s="68"/>
      <c r="B6188" s="68"/>
      <c r="C6188" s="68"/>
      <c r="D6188" s="68"/>
      <c r="E6188" s="68"/>
      <c r="F6188" s="68"/>
      <c r="G6188" s="68"/>
      <c r="H6188" s="68"/>
    </row>
    <row r="6189" spans="1:8" x14ac:dyDescent="0.3">
      <c r="A6189" s="68"/>
      <c r="B6189" s="68"/>
      <c r="C6189" s="68"/>
      <c r="D6189" s="68"/>
      <c r="E6189" s="68"/>
      <c r="F6189" s="68"/>
      <c r="G6189" s="68"/>
      <c r="H6189" s="68"/>
    </row>
    <row r="6190" spans="1:8" x14ac:dyDescent="0.3">
      <c r="A6190" s="68"/>
      <c r="B6190" s="68"/>
      <c r="C6190" s="68"/>
      <c r="D6190" s="68"/>
      <c r="E6190" s="68"/>
      <c r="F6190" s="68"/>
      <c r="G6190" s="68"/>
      <c r="H6190" s="68"/>
    </row>
    <row r="6191" spans="1:8" x14ac:dyDescent="0.3">
      <c r="A6191" s="68"/>
      <c r="B6191" s="68"/>
      <c r="C6191" s="68"/>
      <c r="D6191" s="68"/>
      <c r="E6191" s="68"/>
      <c r="F6191" s="68"/>
      <c r="G6191" s="68"/>
      <c r="H6191" s="68"/>
    </row>
    <row r="6192" spans="1:8" x14ac:dyDescent="0.3">
      <c r="A6192" s="68"/>
      <c r="B6192" s="68"/>
      <c r="C6192" s="68"/>
      <c r="D6192" s="68"/>
      <c r="E6192" s="68"/>
      <c r="F6192" s="68"/>
      <c r="G6192" s="68"/>
      <c r="H6192" s="68"/>
    </row>
    <row r="6193" spans="1:8" x14ac:dyDescent="0.3">
      <c r="A6193" s="68"/>
      <c r="B6193" s="68"/>
      <c r="C6193" s="68"/>
      <c r="D6193" s="68"/>
      <c r="E6193" s="68"/>
      <c r="F6193" s="68"/>
      <c r="G6193" s="68"/>
      <c r="H6193" s="68"/>
    </row>
    <row r="6194" spans="1:8" x14ac:dyDescent="0.3">
      <c r="A6194" s="68"/>
      <c r="B6194" s="68"/>
      <c r="C6194" s="68"/>
      <c r="D6194" s="68"/>
      <c r="E6194" s="68"/>
      <c r="F6194" s="68"/>
      <c r="G6194" s="68"/>
      <c r="H6194" s="68"/>
    </row>
    <row r="6195" spans="1:8" x14ac:dyDescent="0.3">
      <c r="A6195" s="68"/>
      <c r="B6195" s="68"/>
      <c r="C6195" s="68"/>
      <c r="D6195" s="68"/>
      <c r="E6195" s="68"/>
      <c r="F6195" s="68"/>
      <c r="G6195" s="68"/>
      <c r="H6195" s="68"/>
    </row>
    <row r="6196" spans="1:8" x14ac:dyDescent="0.3">
      <c r="A6196" s="68"/>
      <c r="B6196" s="68"/>
      <c r="C6196" s="68"/>
      <c r="D6196" s="68"/>
      <c r="E6196" s="68"/>
      <c r="F6196" s="68"/>
      <c r="G6196" s="68"/>
      <c r="H6196" s="68"/>
    </row>
    <row r="6197" spans="1:8" x14ac:dyDescent="0.3">
      <c r="A6197" s="68"/>
      <c r="B6197" s="68"/>
      <c r="C6197" s="68"/>
      <c r="D6197" s="68"/>
      <c r="E6197" s="68"/>
      <c r="F6197" s="68"/>
      <c r="G6197" s="68"/>
      <c r="H6197" s="68"/>
    </row>
    <row r="6198" spans="1:8" x14ac:dyDescent="0.3">
      <c r="A6198" s="68"/>
      <c r="B6198" s="68"/>
      <c r="C6198" s="68"/>
      <c r="D6198" s="68"/>
      <c r="E6198" s="68"/>
      <c r="F6198" s="68"/>
      <c r="G6198" s="68"/>
      <c r="H6198" s="68"/>
    </row>
    <row r="6199" spans="1:8" x14ac:dyDescent="0.3">
      <c r="A6199" s="68"/>
      <c r="B6199" s="68"/>
      <c r="C6199" s="68"/>
      <c r="D6199" s="68"/>
      <c r="E6199" s="68"/>
      <c r="F6199" s="68"/>
      <c r="G6199" s="68"/>
      <c r="H6199" s="68"/>
    </row>
    <row r="6200" spans="1:8" x14ac:dyDescent="0.3">
      <c r="A6200" s="68"/>
      <c r="B6200" s="68"/>
      <c r="C6200" s="68"/>
      <c r="D6200" s="68"/>
      <c r="E6200" s="68"/>
      <c r="F6200" s="68"/>
      <c r="G6200" s="68"/>
      <c r="H6200" s="68"/>
    </row>
    <row r="6201" spans="1:8" x14ac:dyDescent="0.3">
      <c r="A6201" s="68"/>
      <c r="B6201" s="68"/>
      <c r="C6201" s="68"/>
      <c r="D6201" s="68"/>
      <c r="E6201" s="68"/>
      <c r="F6201" s="68"/>
      <c r="G6201" s="68"/>
      <c r="H6201" s="68"/>
    </row>
    <row r="6202" spans="1:8" x14ac:dyDescent="0.3">
      <c r="A6202" s="68"/>
      <c r="B6202" s="68"/>
      <c r="C6202" s="68"/>
      <c r="D6202" s="68"/>
      <c r="E6202" s="68"/>
      <c r="F6202" s="68"/>
      <c r="G6202" s="68"/>
      <c r="H6202" s="68"/>
    </row>
    <row r="6203" spans="1:8" x14ac:dyDescent="0.3">
      <c r="A6203" s="68"/>
      <c r="B6203" s="68"/>
      <c r="C6203" s="68"/>
      <c r="D6203" s="68"/>
      <c r="E6203" s="68"/>
      <c r="F6203" s="68"/>
      <c r="G6203" s="68"/>
      <c r="H6203" s="68"/>
    </row>
    <row r="6204" spans="1:8" x14ac:dyDescent="0.3">
      <c r="A6204" s="68"/>
      <c r="B6204" s="68"/>
      <c r="C6204" s="68"/>
      <c r="D6204" s="68"/>
      <c r="E6204" s="68"/>
      <c r="F6204" s="68"/>
      <c r="G6204" s="68"/>
      <c r="H6204" s="68"/>
    </row>
    <row r="6205" spans="1:8" x14ac:dyDescent="0.3">
      <c r="A6205" s="68"/>
      <c r="B6205" s="68"/>
      <c r="C6205" s="68"/>
      <c r="D6205" s="68"/>
      <c r="E6205" s="68"/>
      <c r="F6205" s="68"/>
      <c r="G6205" s="68"/>
      <c r="H6205" s="68"/>
    </row>
    <row r="6206" spans="1:8" x14ac:dyDescent="0.3">
      <c r="A6206" s="68"/>
      <c r="B6206" s="68"/>
      <c r="C6206" s="68"/>
      <c r="D6206" s="68"/>
      <c r="E6206" s="68"/>
      <c r="F6206" s="68"/>
      <c r="G6206" s="68"/>
      <c r="H6206" s="68"/>
    </row>
    <row r="6207" spans="1:8" x14ac:dyDescent="0.3">
      <c r="A6207" s="68"/>
      <c r="B6207" s="68"/>
      <c r="C6207" s="68"/>
      <c r="D6207" s="68"/>
      <c r="E6207" s="68"/>
      <c r="F6207" s="68"/>
      <c r="G6207" s="68"/>
      <c r="H6207" s="68"/>
    </row>
    <row r="6208" spans="1:8" x14ac:dyDescent="0.3">
      <c r="A6208" s="68"/>
      <c r="B6208" s="68"/>
      <c r="C6208" s="68"/>
      <c r="D6208" s="68"/>
      <c r="E6208" s="68"/>
      <c r="F6208" s="68"/>
      <c r="G6208" s="68"/>
      <c r="H6208" s="68"/>
    </row>
    <row r="6209" spans="1:8" x14ac:dyDescent="0.3">
      <c r="A6209" s="68"/>
      <c r="B6209" s="68"/>
      <c r="C6209" s="68"/>
      <c r="D6209" s="68"/>
      <c r="E6209" s="68"/>
      <c r="F6209" s="68"/>
      <c r="G6209" s="68"/>
      <c r="H6209" s="68"/>
    </row>
    <row r="6210" spans="1:8" x14ac:dyDescent="0.3">
      <c r="A6210" s="68"/>
      <c r="B6210" s="68"/>
      <c r="C6210" s="68"/>
      <c r="D6210" s="68"/>
      <c r="E6210" s="68"/>
      <c r="F6210" s="68"/>
      <c r="G6210" s="68"/>
      <c r="H6210" s="68"/>
    </row>
    <row r="6211" spans="1:8" x14ac:dyDescent="0.3">
      <c r="A6211" s="68"/>
      <c r="B6211" s="68"/>
      <c r="C6211" s="68"/>
      <c r="D6211" s="68"/>
      <c r="E6211" s="68"/>
      <c r="F6211" s="68"/>
      <c r="G6211" s="68"/>
      <c r="H6211" s="68"/>
    </row>
    <row r="6212" spans="1:8" x14ac:dyDescent="0.3">
      <c r="A6212" s="68"/>
      <c r="B6212" s="68"/>
      <c r="C6212" s="68"/>
      <c r="D6212" s="68"/>
      <c r="E6212" s="68"/>
      <c r="F6212" s="68"/>
      <c r="G6212" s="68"/>
      <c r="H6212" s="68"/>
    </row>
    <row r="6213" spans="1:8" x14ac:dyDescent="0.3">
      <c r="A6213" s="68"/>
      <c r="B6213" s="68"/>
      <c r="C6213" s="68"/>
      <c r="D6213" s="68"/>
      <c r="E6213" s="68"/>
      <c r="F6213" s="68"/>
      <c r="G6213" s="68"/>
      <c r="H6213" s="68"/>
    </row>
    <row r="6214" spans="1:8" x14ac:dyDescent="0.3">
      <c r="A6214" s="68"/>
      <c r="B6214" s="68"/>
      <c r="C6214" s="68"/>
      <c r="D6214" s="68"/>
      <c r="E6214" s="68"/>
      <c r="F6214" s="68"/>
      <c r="G6214" s="68"/>
      <c r="H6214" s="68"/>
    </row>
    <row r="6215" spans="1:8" x14ac:dyDescent="0.3">
      <c r="A6215" s="68"/>
      <c r="B6215" s="68"/>
      <c r="C6215" s="68"/>
      <c r="D6215" s="68"/>
      <c r="E6215" s="68"/>
      <c r="F6215" s="68"/>
      <c r="G6215" s="68"/>
      <c r="H6215" s="68"/>
    </row>
    <row r="6216" spans="1:8" x14ac:dyDescent="0.3">
      <c r="A6216" s="68"/>
      <c r="B6216" s="68"/>
      <c r="C6216" s="68"/>
      <c r="D6216" s="68"/>
      <c r="E6216" s="68"/>
      <c r="F6216" s="68"/>
      <c r="G6216" s="68"/>
      <c r="H6216" s="68"/>
    </row>
    <row r="6217" spans="1:8" x14ac:dyDescent="0.3">
      <c r="A6217" s="68"/>
      <c r="B6217" s="68"/>
      <c r="C6217" s="68"/>
      <c r="D6217" s="68"/>
      <c r="E6217" s="68"/>
      <c r="F6217" s="68"/>
      <c r="G6217" s="68"/>
      <c r="H6217" s="68"/>
    </row>
    <row r="6218" spans="1:8" x14ac:dyDescent="0.3">
      <c r="A6218" s="68"/>
      <c r="B6218" s="68"/>
      <c r="C6218" s="68"/>
      <c r="D6218" s="68"/>
      <c r="E6218" s="68"/>
      <c r="F6218" s="68"/>
      <c r="G6218" s="68"/>
      <c r="H6218" s="68"/>
    </row>
    <row r="6219" spans="1:8" x14ac:dyDescent="0.3">
      <c r="A6219" s="68"/>
      <c r="B6219" s="68"/>
      <c r="C6219" s="68"/>
      <c r="D6219" s="68"/>
      <c r="E6219" s="68"/>
      <c r="F6219" s="68"/>
      <c r="G6219" s="68"/>
      <c r="H6219" s="68"/>
    </row>
    <row r="6220" spans="1:8" x14ac:dyDescent="0.3">
      <c r="A6220" s="68"/>
      <c r="B6220" s="68"/>
      <c r="C6220" s="68"/>
      <c r="D6220" s="68"/>
      <c r="E6220" s="68"/>
      <c r="F6220" s="68"/>
      <c r="G6220" s="68"/>
      <c r="H6220" s="68"/>
    </row>
    <row r="6221" spans="1:8" x14ac:dyDescent="0.3">
      <c r="A6221" s="68"/>
      <c r="B6221" s="68"/>
      <c r="C6221" s="68"/>
      <c r="D6221" s="68"/>
      <c r="E6221" s="68"/>
      <c r="F6221" s="68"/>
      <c r="G6221" s="68"/>
      <c r="H6221" s="68"/>
    </row>
    <row r="6222" spans="1:8" x14ac:dyDescent="0.3">
      <c r="A6222" s="68"/>
      <c r="B6222" s="68"/>
      <c r="C6222" s="68"/>
      <c r="D6222" s="68"/>
      <c r="E6222" s="68"/>
      <c r="F6222" s="68"/>
      <c r="G6222" s="68"/>
      <c r="H6222" s="68"/>
    </row>
    <row r="6223" spans="1:8" x14ac:dyDescent="0.3">
      <c r="A6223" s="68"/>
      <c r="B6223" s="68"/>
      <c r="C6223" s="68"/>
      <c r="D6223" s="68"/>
      <c r="E6223" s="68"/>
      <c r="F6223" s="68"/>
      <c r="G6223" s="68"/>
      <c r="H6223" s="68"/>
    </row>
    <row r="6224" spans="1:8" x14ac:dyDescent="0.3">
      <c r="A6224" s="68"/>
      <c r="B6224" s="68"/>
      <c r="C6224" s="68"/>
      <c r="D6224" s="68"/>
      <c r="E6224" s="68"/>
      <c r="F6224" s="68"/>
      <c r="G6224" s="68"/>
      <c r="H6224" s="68"/>
    </row>
    <row r="6225" spans="1:8" x14ac:dyDescent="0.3">
      <c r="A6225" s="68"/>
      <c r="B6225" s="68"/>
      <c r="C6225" s="68"/>
      <c r="D6225" s="68"/>
      <c r="E6225" s="68"/>
      <c r="F6225" s="68"/>
      <c r="G6225" s="68"/>
      <c r="H6225" s="68"/>
    </row>
    <row r="6226" spans="1:8" x14ac:dyDescent="0.3">
      <c r="A6226" s="68"/>
      <c r="B6226" s="68"/>
      <c r="C6226" s="68"/>
      <c r="D6226" s="68"/>
      <c r="E6226" s="68"/>
      <c r="F6226" s="68"/>
      <c r="G6226" s="68"/>
      <c r="H6226" s="68"/>
    </row>
    <row r="6227" spans="1:8" x14ac:dyDescent="0.3">
      <c r="A6227" s="68"/>
      <c r="B6227" s="68"/>
      <c r="C6227" s="68"/>
      <c r="D6227" s="68"/>
      <c r="E6227" s="68"/>
      <c r="F6227" s="68"/>
      <c r="G6227" s="68"/>
      <c r="H6227" s="68"/>
    </row>
    <row r="6228" spans="1:8" x14ac:dyDescent="0.3">
      <c r="A6228" s="68"/>
      <c r="B6228" s="68"/>
      <c r="C6228" s="68"/>
      <c r="D6228" s="68"/>
      <c r="E6228" s="68"/>
      <c r="F6228" s="68"/>
      <c r="G6228" s="68"/>
      <c r="H6228" s="68"/>
    </row>
    <row r="6229" spans="1:8" x14ac:dyDescent="0.3">
      <c r="A6229" s="68"/>
      <c r="B6229" s="68"/>
      <c r="C6229" s="68"/>
      <c r="D6229" s="68"/>
      <c r="E6229" s="68"/>
      <c r="F6229" s="68"/>
      <c r="G6229" s="68"/>
      <c r="H6229" s="68"/>
    </row>
    <row r="6230" spans="1:8" x14ac:dyDescent="0.3">
      <c r="A6230" s="68"/>
      <c r="B6230" s="68"/>
      <c r="C6230" s="68"/>
      <c r="D6230" s="68"/>
      <c r="E6230" s="68"/>
      <c r="F6230" s="68"/>
      <c r="G6230" s="68"/>
      <c r="H6230" s="68"/>
    </row>
    <row r="6231" spans="1:8" x14ac:dyDescent="0.3">
      <c r="A6231" s="68"/>
      <c r="B6231" s="68"/>
      <c r="C6231" s="68"/>
      <c r="D6231" s="68"/>
      <c r="E6231" s="68"/>
      <c r="F6231" s="68"/>
      <c r="G6231" s="68"/>
      <c r="H6231" s="68"/>
    </row>
    <row r="6232" spans="1:8" x14ac:dyDescent="0.3">
      <c r="A6232" s="68"/>
      <c r="B6232" s="68"/>
      <c r="C6232" s="68"/>
      <c r="D6232" s="68"/>
      <c r="E6232" s="68"/>
      <c r="F6232" s="68"/>
      <c r="G6232" s="68"/>
      <c r="H6232" s="68"/>
    </row>
    <row r="6233" spans="1:8" x14ac:dyDescent="0.3">
      <c r="A6233" s="68"/>
      <c r="B6233" s="68"/>
      <c r="C6233" s="68"/>
      <c r="D6233" s="68"/>
      <c r="E6233" s="68"/>
      <c r="F6233" s="68"/>
      <c r="G6233" s="68"/>
      <c r="H6233" s="68"/>
    </row>
    <row r="6234" spans="1:8" x14ac:dyDescent="0.3">
      <c r="A6234" s="68"/>
      <c r="B6234" s="68"/>
      <c r="C6234" s="68"/>
      <c r="D6234" s="68"/>
      <c r="E6234" s="68"/>
      <c r="F6234" s="68"/>
      <c r="G6234" s="68"/>
      <c r="H6234" s="68"/>
    </row>
    <row r="6235" spans="1:8" x14ac:dyDescent="0.3">
      <c r="A6235" s="68"/>
      <c r="B6235" s="68"/>
      <c r="C6235" s="68"/>
      <c r="D6235" s="68"/>
      <c r="E6235" s="68"/>
      <c r="F6235" s="68"/>
      <c r="G6235" s="68"/>
      <c r="H6235" s="68"/>
    </row>
    <row r="6236" spans="1:8" x14ac:dyDescent="0.3">
      <c r="A6236" s="68"/>
      <c r="B6236" s="68"/>
      <c r="C6236" s="68"/>
      <c r="D6236" s="68"/>
      <c r="E6236" s="68"/>
      <c r="F6236" s="68"/>
      <c r="G6236" s="68"/>
      <c r="H6236" s="68"/>
    </row>
    <row r="6237" spans="1:8" x14ac:dyDescent="0.3">
      <c r="A6237" s="68"/>
      <c r="B6237" s="68"/>
      <c r="C6237" s="68"/>
      <c r="D6237" s="68"/>
      <c r="E6237" s="68"/>
      <c r="F6237" s="68"/>
      <c r="G6237" s="68"/>
      <c r="H6237" s="68"/>
    </row>
    <row r="6238" spans="1:8" x14ac:dyDescent="0.3">
      <c r="A6238" s="68"/>
      <c r="B6238" s="68"/>
      <c r="C6238" s="68"/>
      <c r="D6238" s="68"/>
      <c r="E6238" s="68"/>
      <c r="F6238" s="68"/>
      <c r="G6238" s="68"/>
      <c r="H6238" s="68"/>
    </row>
    <row r="6239" spans="1:8" x14ac:dyDescent="0.3">
      <c r="A6239" s="68"/>
      <c r="B6239" s="68"/>
      <c r="C6239" s="68"/>
      <c r="D6239" s="68"/>
      <c r="E6239" s="68"/>
      <c r="F6239" s="68"/>
      <c r="G6239" s="68"/>
      <c r="H6239" s="68"/>
    </row>
    <row r="6240" spans="1:8" x14ac:dyDescent="0.3">
      <c r="A6240" s="68"/>
      <c r="B6240" s="68"/>
      <c r="C6240" s="68"/>
      <c r="D6240" s="68"/>
      <c r="E6240" s="68"/>
      <c r="F6240" s="68"/>
      <c r="G6240" s="68"/>
      <c r="H6240" s="68"/>
    </row>
    <row r="6241" spans="1:8" x14ac:dyDescent="0.3">
      <c r="A6241" s="68"/>
      <c r="B6241" s="68"/>
      <c r="C6241" s="68"/>
      <c r="D6241" s="68"/>
      <c r="E6241" s="68"/>
      <c r="F6241" s="68"/>
      <c r="G6241" s="68"/>
      <c r="H6241" s="68"/>
    </row>
    <row r="6242" spans="1:8" x14ac:dyDescent="0.3">
      <c r="A6242" s="68"/>
      <c r="B6242" s="68"/>
      <c r="C6242" s="68"/>
      <c r="D6242" s="68"/>
      <c r="E6242" s="68"/>
      <c r="F6242" s="68"/>
      <c r="G6242" s="68"/>
      <c r="H6242" s="68"/>
    </row>
    <row r="6243" spans="1:8" x14ac:dyDescent="0.3">
      <c r="A6243" s="68"/>
      <c r="B6243" s="68"/>
      <c r="C6243" s="68"/>
      <c r="D6243" s="68"/>
      <c r="E6243" s="68"/>
      <c r="F6243" s="68"/>
      <c r="G6243" s="68"/>
      <c r="H6243" s="68"/>
    </row>
    <row r="6244" spans="1:8" x14ac:dyDescent="0.3">
      <c r="A6244" s="68"/>
      <c r="B6244" s="68"/>
      <c r="C6244" s="68"/>
      <c r="D6244" s="68"/>
      <c r="E6244" s="68"/>
      <c r="F6244" s="68"/>
      <c r="G6244" s="68"/>
      <c r="H6244" s="68"/>
    </row>
    <row r="6245" spans="1:8" x14ac:dyDescent="0.3">
      <c r="A6245" s="68"/>
      <c r="B6245" s="68"/>
      <c r="C6245" s="68"/>
      <c r="D6245" s="68"/>
      <c r="E6245" s="68"/>
      <c r="F6245" s="68"/>
      <c r="G6245" s="68"/>
      <c r="H6245" s="68"/>
    </row>
    <row r="6246" spans="1:8" x14ac:dyDescent="0.3">
      <c r="A6246" s="68"/>
      <c r="B6246" s="68"/>
      <c r="C6246" s="68"/>
      <c r="D6246" s="68"/>
      <c r="E6246" s="68"/>
      <c r="F6246" s="68"/>
      <c r="G6246" s="68"/>
      <c r="H6246" s="68"/>
    </row>
    <row r="6247" spans="1:8" x14ac:dyDescent="0.3">
      <c r="A6247" s="68"/>
      <c r="B6247" s="68"/>
      <c r="C6247" s="68"/>
      <c r="D6247" s="68"/>
      <c r="E6247" s="68"/>
      <c r="F6247" s="68"/>
      <c r="G6247" s="68"/>
      <c r="H6247" s="68"/>
    </row>
    <row r="6248" spans="1:8" x14ac:dyDescent="0.3">
      <c r="A6248" s="68"/>
      <c r="B6248" s="68"/>
      <c r="C6248" s="68"/>
      <c r="D6248" s="68"/>
      <c r="E6248" s="68"/>
      <c r="F6248" s="68"/>
      <c r="G6248" s="68"/>
      <c r="H6248" s="68"/>
    </row>
    <row r="6249" spans="1:8" x14ac:dyDescent="0.3">
      <c r="A6249" s="68"/>
      <c r="B6249" s="68"/>
      <c r="C6249" s="68"/>
      <c r="D6249" s="68"/>
      <c r="E6249" s="68"/>
      <c r="F6249" s="68"/>
      <c r="G6249" s="68"/>
      <c r="H6249" s="68"/>
    </row>
    <row r="6250" spans="1:8" x14ac:dyDescent="0.3">
      <c r="A6250" s="68"/>
      <c r="B6250" s="68"/>
      <c r="C6250" s="68"/>
      <c r="D6250" s="68"/>
      <c r="E6250" s="68"/>
      <c r="F6250" s="68"/>
      <c r="G6250" s="68"/>
      <c r="H6250" s="68"/>
    </row>
    <row r="6251" spans="1:8" x14ac:dyDescent="0.3">
      <c r="A6251" s="68"/>
      <c r="B6251" s="68"/>
      <c r="C6251" s="68"/>
      <c r="D6251" s="68"/>
      <c r="E6251" s="68"/>
      <c r="F6251" s="68"/>
      <c r="G6251" s="68"/>
      <c r="H6251" s="68"/>
    </row>
    <row r="6252" spans="1:8" x14ac:dyDescent="0.3">
      <c r="A6252" s="68"/>
      <c r="B6252" s="68"/>
      <c r="C6252" s="68"/>
      <c r="D6252" s="68"/>
      <c r="E6252" s="68"/>
      <c r="F6252" s="68"/>
      <c r="G6252" s="68"/>
      <c r="H6252" s="68"/>
    </row>
    <row r="6253" spans="1:8" x14ac:dyDescent="0.3">
      <c r="A6253" s="68"/>
      <c r="B6253" s="68"/>
      <c r="C6253" s="68"/>
      <c r="D6253" s="68"/>
      <c r="E6253" s="68"/>
      <c r="F6253" s="68"/>
      <c r="G6253" s="68"/>
      <c r="H6253" s="68"/>
    </row>
    <row r="6254" spans="1:8" x14ac:dyDescent="0.3">
      <c r="A6254" s="68"/>
      <c r="B6254" s="68"/>
      <c r="C6254" s="68"/>
      <c r="D6254" s="68"/>
      <c r="E6254" s="68"/>
      <c r="F6254" s="68"/>
      <c r="G6254" s="68"/>
      <c r="H6254" s="68"/>
    </row>
    <row r="6255" spans="1:8" x14ac:dyDescent="0.3">
      <c r="A6255" s="68"/>
      <c r="B6255" s="68"/>
      <c r="C6255" s="68"/>
      <c r="D6255" s="68"/>
      <c r="E6255" s="68"/>
      <c r="F6255" s="68"/>
      <c r="G6255" s="68"/>
      <c r="H6255" s="68"/>
    </row>
    <row r="6256" spans="1:8" x14ac:dyDescent="0.3">
      <c r="A6256" s="68"/>
      <c r="B6256" s="68"/>
      <c r="C6256" s="68"/>
      <c r="D6256" s="68"/>
      <c r="E6256" s="68"/>
      <c r="F6256" s="68"/>
      <c r="G6256" s="68"/>
      <c r="H6256" s="68"/>
    </row>
    <row r="6257" spans="1:8" x14ac:dyDescent="0.3">
      <c r="A6257" s="68"/>
      <c r="B6257" s="68"/>
      <c r="C6257" s="68"/>
      <c r="D6257" s="68"/>
      <c r="E6257" s="68"/>
      <c r="F6257" s="68"/>
      <c r="G6257" s="68"/>
      <c r="H6257" s="68"/>
    </row>
    <row r="6258" spans="1:8" x14ac:dyDescent="0.3">
      <c r="A6258" s="68"/>
      <c r="B6258" s="68"/>
      <c r="C6258" s="68"/>
      <c r="D6258" s="68"/>
      <c r="E6258" s="68"/>
      <c r="F6258" s="68"/>
      <c r="G6258" s="68"/>
      <c r="H6258" s="68"/>
    </row>
    <row r="6259" spans="1:8" x14ac:dyDescent="0.3">
      <c r="A6259" s="68"/>
      <c r="B6259" s="68"/>
      <c r="C6259" s="68"/>
      <c r="D6259" s="68"/>
      <c r="E6259" s="68"/>
      <c r="F6259" s="68"/>
      <c r="G6259" s="68"/>
      <c r="H6259" s="68"/>
    </row>
    <row r="6260" spans="1:8" x14ac:dyDescent="0.3">
      <c r="A6260" s="68"/>
      <c r="B6260" s="68"/>
      <c r="C6260" s="68"/>
      <c r="D6260" s="68"/>
      <c r="E6260" s="68"/>
      <c r="F6260" s="68"/>
      <c r="G6260" s="68"/>
      <c r="H6260" s="68"/>
    </row>
    <row r="6261" spans="1:8" x14ac:dyDescent="0.3">
      <c r="A6261" s="68"/>
      <c r="B6261" s="68"/>
      <c r="C6261" s="68"/>
      <c r="D6261" s="68"/>
      <c r="E6261" s="68"/>
      <c r="F6261" s="68"/>
      <c r="G6261" s="68"/>
      <c r="H6261" s="68"/>
    </row>
    <row r="6262" spans="1:8" x14ac:dyDescent="0.3">
      <c r="A6262" s="68"/>
      <c r="B6262" s="68"/>
      <c r="C6262" s="68"/>
      <c r="D6262" s="68"/>
      <c r="E6262" s="68"/>
      <c r="F6262" s="68"/>
      <c r="G6262" s="68"/>
      <c r="H6262" s="68"/>
    </row>
    <row r="6263" spans="1:8" x14ac:dyDescent="0.3">
      <c r="A6263" s="68"/>
      <c r="B6263" s="68"/>
      <c r="C6263" s="68"/>
      <c r="D6263" s="68"/>
      <c r="E6263" s="68"/>
      <c r="F6263" s="68"/>
      <c r="G6263" s="68"/>
      <c r="H6263" s="68"/>
    </row>
    <row r="6264" spans="1:8" x14ac:dyDescent="0.3">
      <c r="A6264" s="68"/>
      <c r="B6264" s="68"/>
      <c r="C6264" s="68"/>
      <c r="D6264" s="68"/>
      <c r="E6264" s="68"/>
      <c r="F6264" s="68"/>
      <c r="G6264" s="68"/>
      <c r="H6264" s="68"/>
    </row>
    <row r="6265" spans="1:8" x14ac:dyDescent="0.3">
      <c r="A6265" s="68"/>
      <c r="B6265" s="68"/>
      <c r="C6265" s="68"/>
      <c r="D6265" s="68"/>
      <c r="E6265" s="68"/>
      <c r="F6265" s="68"/>
      <c r="G6265" s="68"/>
      <c r="H6265" s="68"/>
    </row>
    <row r="6266" spans="1:8" x14ac:dyDescent="0.3">
      <c r="A6266" s="68"/>
      <c r="B6266" s="68"/>
      <c r="C6266" s="68"/>
      <c r="D6266" s="68"/>
      <c r="E6266" s="68"/>
      <c r="F6266" s="68"/>
      <c r="G6266" s="68"/>
      <c r="H6266" s="68"/>
    </row>
    <row r="6267" spans="1:8" x14ac:dyDescent="0.3">
      <c r="A6267" s="68"/>
      <c r="B6267" s="68"/>
      <c r="C6267" s="68"/>
      <c r="D6267" s="68"/>
      <c r="E6267" s="68"/>
      <c r="F6267" s="68"/>
      <c r="G6267" s="68"/>
      <c r="H6267" s="68"/>
    </row>
    <row r="6268" spans="1:8" x14ac:dyDescent="0.3">
      <c r="A6268" s="68"/>
      <c r="B6268" s="68"/>
      <c r="C6268" s="68"/>
      <c r="D6268" s="68"/>
      <c r="E6268" s="68"/>
      <c r="F6268" s="68"/>
      <c r="G6268" s="68"/>
      <c r="H6268" s="68"/>
    </row>
    <row r="6269" spans="1:8" x14ac:dyDescent="0.3">
      <c r="A6269" s="68"/>
      <c r="B6269" s="68"/>
      <c r="C6269" s="68"/>
      <c r="D6269" s="68"/>
      <c r="E6269" s="68"/>
      <c r="F6269" s="68"/>
      <c r="G6269" s="68"/>
      <c r="H6269" s="68"/>
    </row>
    <row r="6270" spans="1:8" x14ac:dyDescent="0.3">
      <c r="A6270" s="68"/>
      <c r="B6270" s="68"/>
      <c r="C6270" s="68"/>
      <c r="D6270" s="68"/>
      <c r="E6270" s="68"/>
      <c r="F6270" s="68"/>
      <c r="G6270" s="68"/>
      <c r="H6270" s="68"/>
    </row>
    <row r="6271" spans="1:8" x14ac:dyDescent="0.3">
      <c r="A6271" s="68"/>
      <c r="B6271" s="68"/>
      <c r="C6271" s="68"/>
      <c r="D6271" s="68"/>
      <c r="E6271" s="68"/>
      <c r="F6271" s="68"/>
      <c r="G6271" s="68"/>
      <c r="H6271" s="68"/>
    </row>
    <row r="6272" spans="1:8" x14ac:dyDescent="0.3">
      <c r="A6272" s="68"/>
      <c r="B6272" s="68"/>
      <c r="C6272" s="68"/>
      <c r="D6272" s="68"/>
      <c r="E6272" s="68"/>
      <c r="F6272" s="68"/>
      <c r="G6272" s="68"/>
      <c r="H6272" s="68"/>
    </row>
    <row r="6273" spans="1:8" x14ac:dyDescent="0.3">
      <c r="A6273" s="68"/>
      <c r="B6273" s="68"/>
      <c r="C6273" s="68"/>
      <c r="D6273" s="68"/>
      <c r="E6273" s="68"/>
      <c r="F6273" s="68"/>
      <c r="G6273" s="68"/>
      <c r="H6273" s="68"/>
    </row>
    <row r="6274" spans="1:8" x14ac:dyDescent="0.3">
      <c r="A6274" s="68"/>
      <c r="B6274" s="68"/>
      <c r="C6274" s="68"/>
      <c r="D6274" s="68"/>
      <c r="E6274" s="68"/>
      <c r="F6274" s="68"/>
      <c r="G6274" s="68"/>
      <c r="H6274" s="68"/>
    </row>
    <row r="6275" spans="1:8" x14ac:dyDescent="0.3">
      <c r="A6275" s="68"/>
      <c r="B6275" s="68"/>
      <c r="C6275" s="68"/>
      <c r="D6275" s="68"/>
      <c r="E6275" s="68"/>
      <c r="F6275" s="68"/>
      <c r="G6275" s="68"/>
      <c r="H6275" s="68"/>
    </row>
    <row r="6276" spans="1:8" x14ac:dyDescent="0.3">
      <c r="A6276" s="68"/>
      <c r="B6276" s="68"/>
      <c r="C6276" s="68"/>
      <c r="D6276" s="68"/>
      <c r="E6276" s="68"/>
      <c r="F6276" s="68"/>
      <c r="G6276" s="68"/>
      <c r="H6276" s="68"/>
    </row>
    <row r="6277" spans="1:8" x14ac:dyDescent="0.3">
      <c r="A6277" s="68"/>
      <c r="B6277" s="68"/>
      <c r="C6277" s="68"/>
      <c r="D6277" s="68"/>
      <c r="E6277" s="68"/>
      <c r="F6277" s="68"/>
      <c r="G6277" s="68"/>
      <c r="H6277" s="68"/>
    </row>
    <row r="6278" spans="1:8" x14ac:dyDescent="0.3">
      <c r="A6278" s="68"/>
      <c r="B6278" s="68"/>
      <c r="C6278" s="68"/>
      <c r="D6278" s="68"/>
      <c r="E6278" s="68"/>
      <c r="F6278" s="68"/>
      <c r="G6278" s="68"/>
      <c r="H6278" s="68"/>
    </row>
    <row r="6279" spans="1:8" x14ac:dyDescent="0.3">
      <c r="A6279" s="68"/>
      <c r="B6279" s="68"/>
      <c r="C6279" s="68"/>
      <c r="D6279" s="68"/>
      <c r="E6279" s="68"/>
      <c r="F6279" s="68"/>
      <c r="G6279" s="68"/>
      <c r="H6279" s="68"/>
    </row>
    <row r="6280" spans="1:8" x14ac:dyDescent="0.3">
      <c r="A6280" s="68"/>
      <c r="B6280" s="68"/>
      <c r="C6280" s="68"/>
      <c r="D6280" s="68"/>
      <c r="E6280" s="68"/>
      <c r="F6280" s="68"/>
      <c r="G6280" s="68"/>
      <c r="H6280" s="68"/>
    </row>
    <row r="6281" spans="1:8" x14ac:dyDescent="0.3">
      <c r="A6281" s="68"/>
      <c r="B6281" s="68"/>
      <c r="C6281" s="68"/>
      <c r="D6281" s="68"/>
      <c r="E6281" s="68"/>
      <c r="F6281" s="68"/>
      <c r="G6281" s="68"/>
      <c r="H6281" s="68"/>
    </row>
    <row r="6282" spans="1:8" x14ac:dyDescent="0.3">
      <c r="A6282" s="68"/>
      <c r="B6282" s="68"/>
      <c r="C6282" s="68"/>
      <c r="D6282" s="68"/>
      <c r="E6282" s="68"/>
      <c r="F6282" s="68"/>
      <c r="G6282" s="68"/>
      <c r="H6282" s="68"/>
    </row>
    <row r="6283" spans="1:8" x14ac:dyDescent="0.3">
      <c r="A6283" s="68"/>
      <c r="B6283" s="68"/>
      <c r="C6283" s="68"/>
      <c r="D6283" s="68"/>
      <c r="E6283" s="68"/>
      <c r="F6283" s="68"/>
      <c r="G6283" s="68"/>
      <c r="H6283" s="68"/>
    </row>
    <row r="6284" spans="1:8" x14ac:dyDescent="0.3">
      <c r="A6284" s="68"/>
      <c r="B6284" s="68"/>
      <c r="C6284" s="68"/>
      <c r="D6284" s="68"/>
      <c r="E6284" s="68"/>
      <c r="F6284" s="68"/>
      <c r="G6284" s="68"/>
      <c r="H6284" s="68"/>
    </row>
    <row r="6285" spans="1:8" x14ac:dyDescent="0.3">
      <c r="A6285" s="68"/>
      <c r="B6285" s="68"/>
      <c r="C6285" s="68"/>
      <c r="D6285" s="68"/>
      <c r="E6285" s="68"/>
      <c r="F6285" s="68"/>
      <c r="G6285" s="68"/>
      <c r="H6285" s="68"/>
    </row>
    <row r="6286" spans="1:8" x14ac:dyDescent="0.3">
      <c r="A6286" s="68"/>
      <c r="B6286" s="68"/>
      <c r="C6286" s="68"/>
      <c r="D6286" s="68"/>
      <c r="E6286" s="68"/>
      <c r="F6286" s="68"/>
      <c r="G6286" s="68"/>
      <c r="H6286" s="68"/>
    </row>
    <row r="6287" spans="1:8" x14ac:dyDescent="0.3">
      <c r="A6287" s="68"/>
      <c r="B6287" s="68"/>
      <c r="C6287" s="68"/>
      <c r="D6287" s="68"/>
      <c r="E6287" s="68"/>
      <c r="F6287" s="68"/>
      <c r="G6287" s="68"/>
      <c r="H6287" s="68"/>
    </row>
    <row r="6288" spans="1:8" x14ac:dyDescent="0.3">
      <c r="A6288" s="68"/>
      <c r="B6288" s="68"/>
      <c r="C6288" s="68"/>
      <c r="D6288" s="68"/>
      <c r="E6288" s="68"/>
      <c r="F6288" s="68"/>
      <c r="G6288" s="68"/>
      <c r="H6288" s="68"/>
    </row>
    <row r="6289" spans="1:8" x14ac:dyDescent="0.3">
      <c r="A6289" s="68"/>
      <c r="B6289" s="68"/>
      <c r="C6289" s="68"/>
      <c r="D6289" s="68"/>
      <c r="E6289" s="68"/>
      <c r="F6289" s="68"/>
      <c r="G6289" s="68"/>
      <c r="H6289" s="68"/>
    </row>
    <row r="6290" spans="1:8" x14ac:dyDescent="0.3">
      <c r="A6290" s="68"/>
      <c r="B6290" s="68"/>
      <c r="C6290" s="68"/>
      <c r="D6290" s="68"/>
      <c r="E6290" s="68"/>
      <c r="F6290" s="68"/>
      <c r="G6290" s="68"/>
      <c r="H6290" s="68"/>
    </row>
    <row r="6291" spans="1:8" x14ac:dyDescent="0.3">
      <c r="A6291" s="68"/>
      <c r="B6291" s="68"/>
      <c r="C6291" s="68"/>
      <c r="D6291" s="68"/>
      <c r="E6291" s="68"/>
      <c r="F6291" s="68"/>
      <c r="G6291" s="68"/>
      <c r="H6291" s="68"/>
    </row>
    <row r="6292" spans="1:8" x14ac:dyDescent="0.3">
      <c r="A6292" s="68"/>
      <c r="B6292" s="68"/>
      <c r="C6292" s="68"/>
      <c r="D6292" s="68"/>
      <c r="E6292" s="68"/>
      <c r="F6292" s="68"/>
      <c r="G6292" s="68"/>
      <c r="H6292" s="68"/>
    </row>
    <row r="6293" spans="1:8" x14ac:dyDescent="0.3">
      <c r="A6293" s="68"/>
      <c r="B6293" s="68"/>
      <c r="C6293" s="68"/>
      <c r="D6293" s="68"/>
      <c r="E6293" s="68"/>
      <c r="F6293" s="68"/>
      <c r="G6293" s="68"/>
      <c r="H6293" s="68"/>
    </row>
    <row r="6294" spans="1:8" x14ac:dyDescent="0.3">
      <c r="A6294" s="68"/>
      <c r="B6294" s="68"/>
      <c r="C6294" s="68"/>
      <c r="D6294" s="68"/>
      <c r="E6294" s="68"/>
      <c r="F6294" s="68"/>
      <c r="G6294" s="68"/>
      <c r="H6294" s="68"/>
    </row>
    <row r="6295" spans="1:8" x14ac:dyDescent="0.3">
      <c r="A6295" s="68"/>
      <c r="B6295" s="68"/>
      <c r="C6295" s="68"/>
      <c r="D6295" s="68"/>
      <c r="E6295" s="68"/>
      <c r="F6295" s="68"/>
      <c r="G6295" s="68"/>
      <c r="H6295" s="68"/>
    </row>
    <row r="6296" spans="1:8" x14ac:dyDescent="0.3">
      <c r="A6296" s="68"/>
      <c r="B6296" s="68"/>
      <c r="C6296" s="68"/>
      <c r="D6296" s="68"/>
      <c r="E6296" s="68"/>
      <c r="F6296" s="68"/>
      <c r="G6296" s="68"/>
      <c r="H6296" s="68"/>
    </row>
    <row r="6297" spans="1:8" x14ac:dyDescent="0.3">
      <c r="A6297" s="68"/>
      <c r="B6297" s="68"/>
      <c r="C6297" s="68"/>
      <c r="D6297" s="68"/>
      <c r="E6297" s="68"/>
      <c r="F6297" s="68"/>
      <c r="G6297" s="68"/>
      <c r="H6297" s="68"/>
    </row>
    <row r="6298" spans="1:8" x14ac:dyDescent="0.3">
      <c r="A6298" s="68"/>
      <c r="B6298" s="68"/>
      <c r="C6298" s="68"/>
      <c r="D6298" s="68"/>
      <c r="E6298" s="68"/>
      <c r="F6298" s="68"/>
      <c r="G6298" s="68"/>
      <c r="H6298" s="68"/>
    </row>
    <row r="6299" spans="1:8" x14ac:dyDescent="0.3">
      <c r="A6299" s="68"/>
      <c r="B6299" s="68"/>
      <c r="C6299" s="68"/>
      <c r="D6299" s="68"/>
      <c r="E6299" s="68"/>
      <c r="F6299" s="68"/>
      <c r="G6299" s="68"/>
      <c r="H6299" s="68"/>
    </row>
    <row r="6300" spans="1:8" x14ac:dyDescent="0.3">
      <c r="A6300" s="68"/>
      <c r="B6300" s="68"/>
      <c r="C6300" s="68"/>
      <c r="D6300" s="68"/>
      <c r="E6300" s="68"/>
      <c r="F6300" s="68"/>
      <c r="G6300" s="68"/>
      <c r="H6300" s="68"/>
    </row>
    <row r="6301" spans="1:8" x14ac:dyDescent="0.3">
      <c r="A6301" s="68"/>
      <c r="B6301" s="68"/>
      <c r="C6301" s="68"/>
      <c r="D6301" s="68"/>
      <c r="E6301" s="68"/>
      <c r="F6301" s="68"/>
      <c r="G6301" s="68"/>
      <c r="H6301" s="68"/>
    </row>
    <row r="6302" spans="1:8" x14ac:dyDescent="0.3">
      <c r="A6302" s="68"/>
      <c r="B6302" s="68"/>
      <c r="C6302" s="68"/>
      <c r="D6302" s="68"/>
      <c r="E6302" s="68"/>
      <c r="F6302" s="68"/>
      <c r="G6302" s="68"/>
      <c r="H6302" s="68"/>
    </row>
    <row r="6303" spans="1:8" x14ac:dyDescent="0.3">
      <c r="A6303" s="68"/>
      <c r="B6303" s="68"/>
      <c r="C6303" s="68"/>
      <c r="D6303" s="68"/>
      <c r="E6303" s="68"/>
      <c r="F6303" s="68"/>
      <c r="G6303" s="68"/>
      <c r="H6303" s="68"/>
    </row>
    <row r="6304" spans="1:8" x14ac:dyDescent="0.3">
      <c r="A6304" s="68"/>
      <c r="B6304" s="68"/>
      <c r="C6304" s="68"/>
      <c r="D6304" s="68"/>
      <c r="E6304" s="68"/>
      <c r="F6304" s="68"/>
      <c r="G6304" s="68"/>
      <c r="H6304" s="68"/>
    </row>
    <row r="6305" spans="1:8" x14ac:dyDescent="0.3">
      <c r="A6305" s="68"/>
      <c r="B6305" s="68"/>
      <c r="C6305" s="68"/>
      <c r="D6305" s="68"/>
      <c r="E6305" s="68"/>
      <c r="F6305" s="68"/>
      <c r="G6305" s="68"/>
      <c r="H6305" s="68"/>
    </row>
    <row r="6306" spans="1:8" x14ac:dyDescent="0.3">
      <c r="A6306" s="68"/>
      <c r="B6306" s="68"/>
      <c r="C6306" s="68"/>
      <c r="D6306" s="68"/>
      <c r="E6306" s="68"/>
      <c r="F6306" s="68"/>
      <c r="G6306" s="68"/>
      <c r="H6306" s="68"/>
    </row>
    <row r="6307" spans="1:8" x14ac:dyDescent="0.3">
      <c r="A6307" s="68"/>
      <c r="B6307" s="68"/>
      <c r="C6307" s="68"/>
      <c r="D6307" s="68"/>
      <c r="E6307" s="68"/>
      <c r="F6307" s="68"/>
      <c r="G6307" s="68"/>
      <c r="H6307" s="68"/>
    </row>
    <row r="6308" spans="1:8" x14ac:dyDescent="0.3">
      <c r="A6308" s="68"/>
      <c r="B6308" s="68"/>
      <c r="C6308" s="68"/>
      <c r="D6308" s="68"/>
      <c r="E6308" s="68"/>
      <c r="F6308" s="68"/>
      <c r="G6308" s="68"/>
      <c r="H6308" s="68"/>
    </row>
    <row r="6309" spans="1:8" x14ac:dyDescent="0.3">
      <c r="A6309" s="68"/>
      <c r="B6309" s="68"/>
      <c r="C6309" s="68"/>
      <c r="D6309" s="68"/>
      <c r="E6309" s="68"/>
      <c r="F6309" s="68"/>
      <c r="G6309" s="68"/>
      <c r="H6309" s="68"/>
    </row>
    <row r="6310" spans="1:8" x14ac:dyDescent="0.3">
      <c r="A6310" s="68"/>
      <c r="B6310" s="68"/>
      <c r="C6310" s="68"/>
      <c r="D6310" s="68"/>
      <c r="E6310" s="68"/>
      <c r="F6310" s="68"/>
      <c r="G6310" s="68"/>
      <c r="H6310" s="68"/>
    </row>
    <row r="6311" spans="1:8" x14ac:dyDescent="0.3">
      <c r="A6311" s="68"/>
      <c r="B6311" s="68"/>
      <c r="C6311" s="68"/>
      <c r="D6311" s="68"/>
      <c r="E6311" s="68"/>
      <c r="F6311" s="68"/>
      <c r="G6311" s="68"/>
      <c r="H6311" s="68"/>
    </row>
    <row r="6312" spans="1:8" x14ac:dyDescent="0.3">
      <c r="A6312" s="68"/>
      <c r="B6312" s="68"/>
      <c r="C6312" s="68"/>
      <c r="D6312" s="68"/>
      <c r="E6312" s="68"/>
      <c r="F6312" s="68"/>
      <c r="G6312" s="68"/>
      <c r="H6312" s="68"/>
    </row>
    <row r="6313" spans="1:8" x14ac:dyDescent="0.3">
      <c r="A6313" s="68"/>
      <c r="B6313" s="68"/>
      <c r="C6313" s="68"/>
      <c r="D6313" s="68"/>
      <c r="E6313" s="68"/>
      <c r="F6313" s="68"/>
      <c r="G6313" s="68"/>
      <c r="H6313" s="68"/>
    </row>
    <row r="6314" spans="1:8" x14ac:dyDescent="0.3">
      <c r="A6314" s="68"/>
      <c r="B6314" s="68"/>
      <c r="C6314" s="68"/>
      <c r="D6314" s="68"/>
      <c r="E6314" s="68"/>
      <c r="F6314" s="68"/>
      <c r="G6314" s="68"/>
      <c r="H6314" s="68"/>
    </row>
    <row r="6315" spans="1:8" x14ac:dyDescent="0.3">
      <c r="A6315" s="68"/>
      <c r="B6315" s="68"/>
      <c r="C6315" s="68"/>
      <c r="D6315" s="68"/>
      <c r="E6315" s="68"/>
      <c r="F6315" s="68"/>
      <c r="G6315" s="68"/>
      <c r="H6315" s="68"/>
    </row>
    <row r="6316" spans="1:8" x14ac:dyDescent="0.3">
      <c r="A6316" s="68"/>
      <c r="B6316" s="68"/>
      <c r="C6316" s="68"/>
      <c r="D6316" s="68"/>
      <c r="E6316" s="68"/>
      <c r="F6316" s="68"/>
      <c r="G6316" s="68"/>
      <c r="H6316" s="68"/>
    </row>
    <row r="6317" spans="1:8" x14ac:dyDescent="0.3">
      <c r="A6317" s="68"/>
      <c r="B6317" s="68"/>
      <c r="C6317" s="68"/>
      <c r="D6317" s="68"/>
      <c r="E6317" s="68"/>
      <c r="F6317" s="68"/>
      <c r="G6317" s="68"/>
      <c r="H6317" s="68"/>
    </row>
    <row r="6318" spans="1:8" x14ac:dyDescent="0.3">
      <c r="A6318" s="68"/>
      <c r="B6318" s="68"/>
      <c r="C6318" s="68"/>
      <c r="D6318" s="68"/>
      <c r="E6318" s="68"/>
      <c r="F6318" s="68"/>
      <c r="G6318" s="68"/>
      <c r="H6318" s="68"/>
    </row>
    <row r="6319" spans="1:8" x14ac:dyDescent="0.3">
      <c r="A6319" s="68"/>
      <c r="B6319" s="68"/>
      <c r="C6319" s="68"/>
      <c r="D6319" s="68"/>
      <c r="E6319" s="68"/>
      <c r="F6319" s="68"/>
      <c r="G6319" s="68"/>
      <c r="H6319" s="68"/>
    </row>
    <row r="6320" spans="1:8" x14ac:dyDescent="0.3">
      <c r="A6320" s="68"/>
      <c r="B6320" s="68"/>
      <c r="C6320" s="68"/>
      <c r="D6320" s="68"/>
      <c r="E6320" s="68"/>
      <c r="F6320" s="68"/>
      <c r="G6320" s="68"/>
      <c r="H6320" s="68"/>
    </row>
    <row r="6321" spans="1:8" x14ac:dyDescent="0.3">
      <c r="A6321" s="68"/>
      <c r="B6321" s="68"/>
      <c r="C6321" s="68"/>
      <c r="D6321" s="68"/>
      <c r="E6321" s="68"/>
      <c r="F6321" s="68"/>
      <c r="G6321" s="68"/>
      <c r="H6321" s="68"/>
    </row>
    <row r="6322" spans="1:8" x14ac:dyDescent="0.3">
      <c r="A6322" s="68"/>
      <c r="B6322" s="68"/>
      <c r="C6322" s="68"/>
      <c r="D6322" s="68"/>
      <c r="E6322" s="68"/>
      <c r="F6322" s="68"/>
      <c r="G6322" s="68"/>
      <c r="H6322" s="68"/>
    </row>
    <row r="6323" spans="1:8" x14ac:dyDescent="0.3">
      <c r="A6323" s="68"/>
      <c r="B6323" s="68"/>
      <c r="C6323" s="68"/>
      <c r="D6323" s="68"/>
      <c r="E6323" s="68"/>
      <c r="F6323" s="68"/>
      <c r="G6323" s="68"/>
      <c r="H6323" s="68"/>
    </row>
    <row r="6324" spans="1:8" x14ac:dyDescent="0.3">
      <c r="A6324" s="68"/>
      <c r="B6324" s="68"/>
      <c r="C6324" s="68"/>
      <c r="D6324" s="68"/>
      <c r="E6324" s="68"/>
      <c r="F6324" s="68"/>
      <c r="G6324" s="68"/>
      <c r="H6324" s="68"/>
    </row>
    <row r="6325" spans="1:8" x14ac:dyDescent="0.3">
      <c r="A6325" s="68"/>
      <c r="B6325" s="68"/>
      <c r="C6325" s="68"/>
      <c r="D6325" s="68"/>
      <c r="E6325" s="68"/>
      <c r="F6325" s="68"/>
      <c r="G6325" s="68"/>
      <c r="H6325" s="68"/>
    </row>
    <row r="6326" spans="1:8" x14ac:dyDescent="0.3">
      <c r="A6326" s="68"/>
      <c r="B6326" s="68"/>
      <c r="C6326" s="68"/>
      <c r="D6326" s="68"/>
      <c r="E6326" s="68"/>
      <c r="F6326" s="68"/>
      <c r="G6326" s="68"/>
      <c r="H6326" s="68"/>
    </row>
    <row r="6327" spans="1:8" x14ac:dyDescent="0.3">
      <c r="A6327" s="68"/>
      <c r="B6327" s="68"/>
      <c r="C6327" s="68"/>
      <c r="D6327" s="68"/>
      <c r="E6327" s="68"/>
      <c r="F6327" s="68"/>
      <c r="G6327" s="68"/>
      <c r="H6327" s="68"/>
    </row>
    <row r="6328" spans="1:8" x14ac:dyDescent="0.3">
      <c r="A6328" s="68"/>
      <c r="B6328" s="68"/>
      <c r="C6328" s="68"/>
      <c r="D6328" s="68"/>
      <c r="E6328" s="68"/>
      <c r="F6328" s="68"/>
      <c r="G6328" s="68"/>
      <c r="H6328" s="68"/>
    </row>
    <row r="6329" spans="1:8" x14ac:dyDescent="0.3">
      <c r="A6329" s="68"/>
      <c r="B6329" s="68"/>
      <c r="C6329" s="68"/>
      <c r="D6329" s="68"/>
      <c r="E6329" s="68"/>
      <c r="F6329" s="68"/>
      <c r="G6329" s="68"/>
      <c r="H6329" s="68"/>
    </row>
    <row r="6330" spans="1:8" x14ac:dyDescent="0.3">
      <c r="A6330" s="68"/>
      <c r="B6330" s="68"/>
      <c r="C6330" s="68"/>
      <c r="D6330" s="68"/>
      <c r="E6330" s="68"/>
      <c r="F6330" s="68"/>
      <c r="G6330" s="68"/>
      <c r="H6330" s="68"/>
    </row>
    <row r="6331" spans="1:8" x14ac:dyDescent="0.3">
      <c r="A6331" s="68"/>
      <c r="B6331" s="68"/>
      <c r="C6331" s="68"/>
      <c r="D6331" s="68"/>
      <c r="E6331" s="68"/>
      <c r="F6331" s="68"/>
      <c r="G6331" s="68"/>
      <c r="H6331" s="68"/>
    </row>
    <row r="6332" spans="1:8" x14ac:dyDescent="0.3">
      <c r="A6332" s="68"/>
      <c r="B6332" s="68"/>
      <c r="C6332" s="68"/>
      <c r="D6332" s="68"/>
      <c r="E6332" s="68"/>
      <c r="F6332" s="68"/>
      <c r="G6332" s="68"/>
      <c r="H6332" s="68"/>
    </row>
    <row r="6333" spans="1:8" x14ac:dyDescent="0.3">
      <c r="A6333" s="68"/>
      <c r="B6333" s="68"/>
      <c r="C6333" s="68"/>
      <c r="D6333" s="68"/>
      <c r="E6333" s="68"/>
      <c r="F6333" s="68"/>
      <c r="G6333" s="68"/>
      <c r="H6333" s="68"/>
    </row>
    <row r="6334" spans="1:8" x14ac:dyDescent="0.3">
      <c r="A6334" s="68"/>
      <c r="B6334" s="68"/>
      <c r="C6334" s="68"/>
      <c r="D6334" s="68"/>
      <c r="E6334" s="68"/>
      <c r="F6334" s="68"/>
      <c r="G6334" s="68"/>
      <c r="H6334" s="68"/>
    </row>
    <row r="6335" spans="1:8" x14ac:dyDescent="0.3">
      <c r="A6335" s="68"/>
      <c r="B6335" s="68"/>
      <c r="C6335" s="68"/>
      <c r="D6335" s="68"/>
      <c r="E6335" s="68"/>
      <c r="F6335" s="68"/>
      <c r="G6335" s="68"/>
      <c r="H6335" s="68"/>
    </row>
    <row r="6336" spans="1:8" x14ac:dyDescent="0.3">
      <c r="A6336" s="68"/>
      <c r="B6336" s="68"/>
      <c r="C6336" s="68"/>
      <c r="D6336" s="68"/>
      <c r="E6336" s="68"/>
      <c r="F6336" s="68"/>
      <c r="G6336" s="68"/>
      <c r="H6336" s="68"/>
    </row>
    <row r="6337" spans="1:8" x14ac:dyDescent="0.3">
      <c r="A6337" s="68"/>
      <c r="B6337" s="68"/>
      <c r="C6337" s="68"/>
      <c r="D6337" s="68"/>
      <c r="E6337" s="68"/>
      <c r="F6337" s="68"/>
      <c r="G6337" s="68"/>
      <c r="H6337" s="68"/>
    </row>
    <row r="6338" spans="1:8" x14ac:dyDescent="0.3">
      <c r="A6338" s="68"/>
      <c r="B6338" s="68"/>
      <c r="C6338" s="68"/>
      <c r="D6338" s="68"/>
      <c r="E6338" s="68"/>
      <c r="F6338" s="68"/>
      <c r="G6338" s="68"/>
      <c r="H6338" s="68"/>
    </row>
    <row r="6339" spans="1:8" x14ac:dyDescent="0.3">
      <c r="A6339" s="68"/>
      <c r="B6339" s="68"/>
      <c r="C6339" s="68"/>
      <c r="D6339" s="68"/>
      <c r="E6339" s="68"/>
      <c r="F6339" s="68"/>
      <c r="G6339" s="68"/>
      <c r="H6339" s="68"/>
    </row>
    <row r="6340" spans="1:8" x14ac:dyDescent="0.3">
      <c r="A6340" s="68"/>
      <c r="B6340" s="68"/>
      <c r="C6340" s="68"/>
      <c r="D6340" s="68"/>
      <c r="E6340" s="68"/>
      <c r="F6340" s="68"/>
      <c r="G6340" s="68"/>
      <c r="H6340" s="68"/>
    </row>
    <row r="6341" spans="1:8" x14ac:dyDescent="0.3">
      <c r="A6341" s="68"/>
      <c r="B6341" s="68"/>
      <c r="C6341" s="68"/>
      <c r="D6341" s="68"/>
      <c r="E6341" s="68"/>
      <c r="F6341" s="68"/>
      <c r="G6341" s="68"/>
      <c r="H6341" s="68"/>
    </row>
    <row r="6342" spans="1:8" x14ac:dyDescent="0.3">
      <c r="A6342" s="68"/>
      <c r="B6342" s="68"/>
      <c r="C6342" s="68"/>
      <c r="D6342" s="68"/>
      <c r="E6342" s="68"/>
      <c r="F6342" s="68"/>
      <c r="G6342" s="68"/>
      <c r="H6342" s="68"/>
    </row>
    <row r="6343" spans="1:8" x14ac:dyDescent="0.3">
      <c r="A6343" s="68"/>
      <c r="B6343" s="68"/>
      <c r="C6343" s="68"/>
      <c r="D6343" s="68"/>
      <c r="E6343" s="68"/>
      <c r="F6343" s="68"/>
      <c r="G6343" s="68"/>
      <c r="H6343" s="68"/>
    </row>
    <row r="6344" spans="1:8" x14ac:dyDescent="0.3">
      <c r="A6344" s="68"/>
      <c r="B6344" s="68"/>
      <c r="C6344" s="68"/>
      <c r="D6344" s="68"/>
      <c r="E6344" s="68"/>
      <c r="F6344" s="68"/>
      <c r="G6344" s="68"/>
      <c r="H6344" s="68"/>
    </row>
    <row r="6345" spans="1:8" x14ac:dyDescent="0.3">
      <c r="A6345" s="68"/>
      <c r="B6345" s="68"/>
      <c r="C6345" s="68"/>
      <c r="D6345" s="68"/>
      <c r="E6345" s="68"/>
      <c r="F6345" s="68"/>
      <c r="G6345" s="68"/>
      <c r="H6345" s="68"/>
    </row>
    <row r="6346" spans="1:8" x14ac:dyDescent="0.3">
      <c r="A6346" s="68"/>
      <c r="B6346" s="68"/>
      <c r="C6346" s="68"/>
      <c r="D6346" s="68"/>
      <c r="E6346" s="68"/>
      <c r="F6346" s="68"/>
      <c r="G6346" s="68"/>
      <c r="H6346" s="68"/>
    </row>
    <row r="6347" spans="1:8" x14ac:dyDescent="0.3">
      <c r="A6347" s="68"/>
      <c r="B6347" s="68"/>
      <c r="C6347" s="68"/>
      <c r="D6347" s="68"/>
      <c r="E6347" s="68"/>
      <c r="F6347" s="68"/>
      <c r="G6347" s="68"/>
      <c r="H6347" s="68"/>
    </row>
    <row r="6348" spans="1:8" x14ac:dyDescent="0.3">
      <c r="A6348" s="68"/>
      <c r="B6348" s="68"/>
      <c r="C6348" s="68"/>
      <c r="D6348" s="68"/>
      <c r="E6348" s="68"/>
      <c r="F6348" s="68"/>
      <c r="G6348" s="68"/>
      <c r="H6348" s="68"/>
    </row>
    <row r="6349" spans="1:8" x14ac:dyDescent="0.3">
      <c r="A6349" s="68"/>
      <c r="B6349" s="68"/>
      <c r="C6349" s="68"/>
      <c r="D6349" s="68"/>
      <c r="E6349" s="68"/>
      <c r="F6349" s="68"/>
      <c r="G6349" s="68"/>
      <c r="H6349" s="68"/>
    </row>
    <row r="6350" spans="1:8" x14ac:dyDescent="0.3">
      <c r="A6350" s="68"/>
      <c r="B6350" s="68"/>
      <c r="C6350" s="68"/>
      <c r="D6350" s="68"/>
      <c r="E6350" s="68"/>
      <c r="F6350" s="68"/>
      <c r="G6350" s="68"/>
      <c r="H6350" s="68"/>
    </row>
    <row r="6351" spans="1:8" x14ac:dyDescent="0.3">
      <c r="A6351" s="68"/>
      <c r="B6351" s="68"/>
      <c r="C6351" s="68"/>
      <c r="D6351" s="68"/>
      <c r="E6351" s="68"/>
      <c r="F6351" s="68"/>
      <c r="G6351" s="68"/>
      <c r="H6351" s="68"/>
    </row>
    <row r="6352" spans="1:8" x14ac:dyDescent="0.3">
      <c r="A6352" s="68"/>
      <c r="B6352" s="68"/>
      <c r="C6352" s="68"/>
      <c r="D6352" s="68"/>
      <c r="E6352" s="68"/>
      <c r="F6352" s="68"/>
      <c r="G6352" s="68"/>
      <c r="H6352" s="68"/>
    </row>
    <row r="6353" spans="1:8" x14ac:dyDescent="0.3">
      <c r="A6353" s="68"/>
      <c r="B6353" s="68"/>
      <c r="C6353" s="68"/>
      <c r="D6353" s="68"/>
      <c r="E6353" s="68"/>
      <c r="F6353" s="68"/>
      <c r="G6353" s="68"/>
      <c r="H6353" s="68"/>
    </row>
    <row r="6354" spans="1:8" x14ac:dyDescent="0.3">
      <c r="A6354" s="68"/>
      <c r="B6354" s="68"/>
      <c r="C6354" s="68"/>
      <c r="D6354" s="68"/>
      <c r="E6354" s="68"/>
      <c r="F6354" s="68"/>
      <c r="G6354" s="68"/>
      <c r="H6354" s="68"/>
    </row>
    <row r="6355" spans="1:8" x14ac:dyDescent="0.3">
      <c r="A6355" s="68"/>
      <c r="B6355" s="68"/>
      <c r="C6355" s="68"/>
      <c r="D6355" s="68"/>
      <c r="E6355" s="68"/>
      <c r="F6355" s="68"/>
      <c r="G6355" s="68"/>
      <c r="H6355" s="68"/>
    </row>
    <row r="6356" spans="1:8" x14ac:dyDescent="0.3">
      <c r="A6356" s="68"/>
      <c r="B6356" s="68"/>
      <c r="C6356" s="68"/>
      <c r="D6356" s="68"/>
      <c r="E6356" s="68"/>
      <c r="F6356" s="68"/>
      <c r="G6356" s="68"/>
      <c r="H6356" s="68"/>
    </row>
    <row r="6357" spans="1:8" x14ac:dyDescent="0.3">
      <c r="A6357" s="68"/>
      <c r="B6357" s="68"/>
      <c r="C6357" s="68"/>
      <c r="D6357" s="68"/>
      <c r="E6357" s="68"/>
      <c r="F6357" s="68"/>
      <c r="G6357" s="68"/>
      <c r="H6357" s="68"/>
    </row>
    <row r="6358" spans="1:8" x14ac:dyDescent="0.3">
      <c r="A6358" s="68"/>
      <c r="B6358" s="68"/>
      <c r="C6358" s="68"/>
      <c r="D6358" s="68"/>
      <c r="E6358" s="68"/>
      <c r="F6358" s="68"/>
      <c r="G6358" s="68"/>
      <c r="H6358" s="68"/>
    </row>
    <row r="6359" spans="1:8" x14ac:dyDescent="0.3">
      <c r="A6359" s="68"/>
      <c r="B6359" s="68"/>
      <c r="C6359" s="68"/>
      <c r="D6359" s="68"/>
      <c r="E6359" s="68"/>
      <c r="F6359" s="68"/>
      <c r="G6359" s="68"/>
      <c r="H6359" s="68"/>
    </row>
    <row r="6360" spans="1:8" x14ac:dyDescent="0.3">
      <c r="A6360" s="68"/>
      <c r="B6360" s="68"/>
      <c r="C6360" s="68"/>
      <c r="D6360" s="68"/>
      <c r="E6360" s="68"/>
      <c r="F6360" s="68"/>
      <c r="G6360" s="68"/>
      <c r="H6360" s="68"/>
    </row>
    <row r="6361" spans="1:8" x14ac:dyDescent="0.3">
      <c r="A6361" s="68"/>
      <c r="B6361" s="68"/>
      <c r="C6361" s="68"/>
      <c r="D6361" s="68"/>
      <c r="E6361" s="68"/>
      <c r="F6361" s="68"/>
      <c r="G6361" s="68"/>
      <c r="H6361" s="68"/>
    </row>
    <row r="6362" spans="1:8" x14ac:dyDescent="0.3">
      <c r="A6362" s="68"/>
      <c r="B6362" s="68"/>
      <c r="C6362" s="68"/>
      <c r="D6362" s="68"/>
      <c r="E6362" s="68"/>
      <c r="F6362" s="68"/>
      <c r="G6362" s="68"/>
      <c r="H6362" s="68"/>
    </row>
    <row r="6363" spans="1:8" x14ac:dyDescent="0.3">
      <c r="A6363" s="68"/>
      <c r="B6363" s="68"/>
      <c r="C6363" s="68"/>
      <c r="D6363" s="68"/>
      <c r="E6363" s="68"/>
      <c r="F6363" s="68"/>
      <c r="G6363" s="68"/>
      <c r="H6363" s="68"/>
    </row>
    <row r="6364" spans="1:8" x14ac:dyDescent="0.3">
      <c r="A6364" s="68"/>
      <c r="B6364" s="68"/>
      <c r="C6364" s="68"/>
      <c r="D6364" s="68"/>
      <c r="E6364" s="68"/>
      <c r="F6364" s="68"/>
      <c r="G6364" s="68"/>
      <c r="H6364" s="68"/>
    </row>
    <row r="6365" spans="1:8" x14ac:dyDescent="0.3">
      <c r="A6365" s="68"/>
      <c r="B6365" s="68"/>
      <c r="C6365" s="68"/>
      <c r="D6365" s="68"/>
      <c r="E6365" s="68"/>
      <c r="F6365" s="68"/>
      <c r="G6365" s="68"/>
      <c r="H6365" s="68"/>
    </row>
    <row r="6366" spans="1:8" x14ac:dyDescent="0.3">
      <c r="A6366" s="68"/>
      <c r="B6366" s="68"/>
      <c r="C6366" s="68"/>
      <c r="D6366" s="68"/>
      <c r="E6366" s="68"/>
      <c r="F6366" s="68"/>
      <c r="G6366" s="68"/>
      <c r="H6366" s="68"/>
    </row>
    <row r="6367" spans="1:8" x14ac:dyDescent="0.3">
      <c r="A6367" s="68"/>
      <c r="B6367" s="68"/>
      <c r="C6367" s="68"/>
      <c r="D6367" s="68"/>
      <c r="E6367" s="68"/>
      <c r="F6367" s="68"/>
      <c r="G6367" s="68"/>
      <c r="H6367" s="68"/>
    </row>
    <row r="6368" spans="1:8" x14ac:dyDescent="0.3">
      <c r="A6368" s="68"/>
      <c r="B6368" s="68"/>
      <c r="C6368" s="68"/>
      <c r="D6368" s="68"/>
      <c r="E6368" s="68"/>
      <c r="F6368" s="68"/>
      <c r="G6368" s="68"/>
      <c r="H6368" s="68"/>
    </row>
    <row r="6369" spans="1:8" x14ac:dyDescent="0.3">
      <c r="A6369" s="68"/>
      <c r="B6369" s="68"/>
      <c r="C6369" s="68"/>
      <c r="D6369" s="68"/>
      <c r="E6369" s="68"/>
      <c r="F6369" s="68"/>
      <c r="G6369" s="68"/>
      <c r="H6369" s="68"/>
    </row>
    <row r="6370" spans="1:8" x14ac:dyDescent="0.3">
      <c r="A6370" s="68"/>
      <c r="B6370" s="68"/>
      <c r="C6370" s="68"/>
      <c r="D6370" s="68"/>
      <c r="E6370" s="68"/>
      <c r="F6370" s="68"/>
      <c r="G6370" s="68"/>
      <c r="H6370" s="68"/>
    </row>
    <row r="6371" spans="1:8" x14ac:dyDescent="0.3">
      <c r="A6371" s="68"/>
      <c r="B6371" s="68"/>
      <c r="C6371" s="68"/>
      <c r="D6371" s="68"/>
      <c r="E6371" s="68"/>
      <c r="F6371" s="68"/>
      <c r="G6371" s="68"/>
      <c r="H6371" s="68"/>
    </row>
    <row r="6372" spans="1:8" x14ac:dyDescent="0.3">
      <c r="A6372" s="68"/>
      <c r="B6372" s="68"/>
      <c r="C6372" s="68"/>
      <c r="D6372" s="68"/>
      <c r="E6372" s="68"/>
      <c r="F6372" s="68"/>
      <c r="G6372" s="68"/>
      <c r="H6372" s="68"/>
    </row>
    <row r="6373" spans="1:8" x14ac:dyDescent="0.3">
      <c r="A6373" s="68"/>
      <c r="B6373" s="68"/>
      <c r="C6373" s="68"/>
      <c r="D6373" s="68"/>
      <c r="E6373" s="68"/>
      <c r="F6373" s="68"/>
      <c r="G6373" s="68"/>
      <c r="H6373" s="68"/>
    </row>
    <row r="6374" spans="1:8" x14ac:dyDescent="0.3">
      <c r="A6374" s="68"/>
      <c r="B6374" s="68"/>
      <c r="C6374" s="68"/>
      <c r="D6374" s="68"/>
      <c r="E6374" s="68"/>
      <c r="F6374" s="68"/>
      <c r="G6374" s="68"/>
      <c r="H6374" s="68"/>
    </row>
    <row r="6375" spans="1:8" x14ac:dyDescent="0.3">
      <c r="A6375" s="68"/>
      <c r="B6375" s="68"/>
      <c r="C6375" s="68"/>
      <c r="D6375" s="68"/>
      <c r="E6375" s="68"/>
      <c r="F6375" s="68"/>
      <c r="G6375" s="68"/>
      <c r="H6375" s="68"/>
    </row>
    <row r="6376" spans="1:8" x14ac:dyDescent="0.3">
      <c r="A6376" s="68"/>
      <c r="B6376" s="68"/>
      <c r="C6376" s="68"/>
      <c r="D6376" s="68"/>
      <c r="E6376" s="68"/>
      <c r="F6376" s="68"/>
      <c r="G6376" s="68"/>
      <c r="H6376" s="68"/>
    </row>
    <row r="6377" spans="1:8" x14ac:dyDescent="0.3">
      <c r="A6377" s="68"/>
      <c r="B6377" s="68"/>
      <c r="C6377" s="68"/>
      <c r="D6377" s="68"/>
      <c r="E6377" s="68"/>
      <c r="F6377" s="68"/>
      <c r="G6377" s="68"/>
      <c r="H6377" s="68"/>
    </row>
    <row r="6378" spans="1:8" x14ac:dyDescent="0.3">
      <c r="A6378" s="68"/>
      <c r="B6378" s="68"/>
      <c r="C6378" s="68"/>
      <c r="D6378" s="68"/>
      <c r="E6378" s="68"/>
      <c r="F6378" s="68"/>
      <c r="G6378" s="68"/>
      <c r="H6378" s="68"/>
    </row>
    <row r="6379" spans="1:8" x14ac:dyDescent="0.3">
      <c r="A6379" s="68"/>
      <c r="B6379" s="68"/>
      <c r="C6379" s="68"/>
      <c r="D6379" s="68"/>
      <c r="E6379" s="68"/>
      <c r="F6379" s="68"/>
      <c r="G6379" s="68"/>
      <c r="H6379" s="68"/>
    </row>
    <row r="6380" spans="1:8" x14ac:dyDescent="0.3">
      <c r="A6380" s="68"/>
      <c r="B6380" s="68"/>
      <c r="C6380" s="68"/>
      <c r="D6380" s="68"/>
      <c r="E6380" s="68"/>
      <c r="F6380" s="68"/>
      <c r="G6380" s="68"/>
      <c r="H6380" s="68"/>
    </row>
    <row r="6381" spans="1:8" x14ac:dyDescent="0.3">
      <c r="A6381" s="68"/>
      <c r="B6381" s="68"/>
      <c r="C6381" s="68"/>
      <c r="D6381" s="68"/>
      <c r="E6381" s="68"/>
      <c r="F6381" s="68"/>
      <c r="G6381" s="68"/>
      <c r="H6381" s="68"/>
    </row>
    <row r="6382" spans="1:8" x14ac:dyDescent="0.3">
      <c r="A6382" s="68"/>
      <c r="B6382" s="68"/>
      <c r="C6382" s="68"/>
      <c r="D6382" s="68"/>
      <c r="E6382" s="68"/>
      <c r="F6382" s="68"/>
      <c r="G6382" s="68"/>
      <c r="H6382" s="68"/>
    </row>
    <row r="6383" spans="1:8" x14ac:dyDescent="0.3">
      <c r="A6383" s="68"/>
      <c r="B6383" s="68"/>
      <c r="C6383" s="68"/>
      <c r="D6383" s="68"/>
      <c r="E6383" s="68"/>
      <c r="F6383" s="68"/>
      <c r="G6383" s="68"/>
      <c r="H6383" s="68"/>
    </row>
    <row r="6384" spans="1:8" x14ac:dyDescent="0.3">
      <c r="A6384" s="68"/>
      <c r="B6384" s="68"/>
      <c r="C6384" s="68"/>
      <c r="D6384" s="68"/>
      <c r="E6384" s="68"/>
      <c r="F6384" s="68"/>
      <c r="G6384" s="68"/>
      <c r="H6384" s="68"/>
    </row>
    <row r="6385" spans="1:8" x14ac:dyDescent="0.3">
      <c r="A6385" s="68"/>
      <c r="B6385" s="68"/>
      <c r="C6385" s="68"/>
      <c r="D6385" s="68"/>
      <c r="E6385" s="68"/>
      <c r="F6385" s="68"/>
      <c r="G6385" s="68"/>
      <c r="H6385" s="68"/>
    </row>
    <row r="6386" spans="1:8" x14ac:dyDescent="0.3">
      <c r="A6386" s="68"/>
      <c r="B6386" s="68"/>
      <c r="C6386" s="68"/>
      <c r="D6386" s="68"/>
      <c r="E6386" s="68"/>
      <c r="F6386" s="68"/>
      <c r="G6386" s="68"/>
      <c r="H6386" s="68"/>
    </row>
    <row r="6387" spans="1:8" x14ac:dyDescent="0.3">
      <c r="A6387" s="68"/>
      <c r="B6387" s="68"/>
      <c r="C6387" s="68"/>
      <c r="D6387" s="68"/>
      <c r="E6387" s="68"/>
      <c r="F6387" s="68"/>
      <c r="G6387" s="68"/>
      <c r="H6387" s="68"/>
    </row>
    <row r="6388" spans="1:8" x14ac:dyDescent="0.3">
      <c r="A6388" s="68"/>
      <c r="B6388" s="68"/>
      <c r="C6388" s="68"/>
      <c r="D6388" s="68"/>
      <c r="E6388" s="68"/>
      <c r="F6388" s="68"/>
      <c r="G6388" s="68"/>
      <c r="H6388" s="68"/>
    </row>
    <row r="6389" spans="1:8" x14ac:dyDescent="0.3">
      <c r="A6389" s="68"/>
      <c r="B6389" s="68"/>
      <c r="C6389" s="68"/>
      <c r="D6389" s="68"/>
      <c r="E6389" s="68"/>
      <c r="F6389" s="68"/>
      <c r="G6389" s="68"/>
      <c r="H6389" s="68"/>
    </row>
    <row r="6390" spans="1:8" x14ac:dyDescent="0.3">
      <c r="A6390" s="68"/>
      <c r="B6390" s="68"/>
      <c r="C6390" s="68"/>
      <c r="D6390" s="68"/>
      <c r="E6390" s="68"/>
      <c r="F6390" s="68"/>
      <c r="G6390" s="68"/>
      <c r="H6390" s="68"/>
    </row>
    <row r="6391" spans="1:8" x14ac:dyDescent="0.3">
      <c r="A6391" s="68"/>
      <c r="B6391" s="68"/>
      <c r="C6391" s="68"/>
      <c r="D6391" s="68"/>
      <c r="E6391" s="68"/>
      <c r="F6391" s="68"/>
      <c r="G6391" s="68"/>
      <c r="H6391" s="68"/>
    </row>
    <row r="6392" spans="1:8" x14ac:dyDescent="0.3">
      <c r="A6392" s="68"/>
      <c r="B6392" s="68"/>
      <c r="C6392" s="68"/>
      <c r="D6392" s="68"/>
      <c r="E6392" s="68"/>
      <c r="F6392" s="68"/>
      <c r="G6392" s="68"/>
      <c r="H6392" s="68"/>
    </row>
    <row r="6393" spans="1:8" x14ac:dyDescent="0.3">
      <c r="A6393" s="68"/>
      <c r="B6393" s="68"/>
      <c r="C6393" s="68"/>
      <c r="D6393" s="68"/>
      <c r="E6393" s="68"/>
      <c r="F6393" s="68"/>
      <c r="G6393" s="68"/>
      <c r="H6393" s="68"/>
    </row>
    <row r="6394" spans="1:8" x14ac:dyDescent="0.3">
      <c r="A6394" s="68"/>
      <c r="B6394" s="68"/>
      <c r="C6394" s="68"/>
      <c r="D6394" s="68"/>
      <c r="E6394" s="68"/>
      <c r="F6394" s="68"/>
      <c r="G6394" s="68"/>
      <c r="H6394" s="68"/>
    </row>
    <row r="6395" spans="1:8" x14ac:dyDescent="0.3">
      <c r="A6395" s="68"/>
      <c r="B6395" s="68"/>
      <c r="C6395" s="68"/>
      <c r="D6395" s="68"/>
      <c r="E6395" s="68"/>
      <c r="F6395" s="68"/>
      <c r="G6395" s="68"/>
      <c r="H6395" s="68"/>
    </row>
    <row r="6396" spans="1:8" x14ac:dyDescent="0.3">
      <c r="A6396" s="68"/>
      <c r="B6396" s="68"/>
      <c r="C6396" s="68"/>
      <c r="D6396" s="68"/>
      <c r="E6396" s="68"/>
      <c r="F6396" s="68"/>
      <c r="G6396" s="68"/>
      <c r="H6396" s="68"/>
    </row>
    <row r="6397" spans="1:8" x14ac:dyDescent="0.3">
      <c r="A6397" s="68"/>
      <c r="B6397" s="68"/>
      <c r="C6397" s="68"/>
      <c r="D6397" s="68"/>
      <c r="E6397" s="68"/>
      <c r="F6397" s="68"/>
      <c r="G6397" s="68"/>
      <c r="H6397" s="68"/>
    </row>
    <row r="6398" spans="1:8" x14ac:dyDescent="0.3">
      <c r="A6398" s="68"/>
      <c r="B6398" s="68"/>
      <c r="C6398" s="68"/>
      <c r="D6398" s="68"/>
      <c r="E6398" s="68"/>
      <c r="F6398" s="68"/>
      <c r="G6398" s="68"/>
      <c r="H6398" s="68"/>
    </row>
    <row r="6399" spans="1:8" x14ac:dyDescent="0.3">
      <c r="A6399" s="68"/>
      <c r="B6399" s="68"/>
      <c r="C6399" s="68"/>
      <c r="D6399" s="68"/>
      <c r="E6399" s="68"/>
      <c r="F6399" s="68"/>
      <c r="G6399" s="68"/>
      <c r="H6399" s="68"/>
    </row>
    <row r="6400" spans="1:8" x14ac:dyDescent="0.3">
      <c r="A6400" s="68"/>
      <c r="B6400" s="68"/>
      <c r="C6400" s="68"/>
      <c r="D6400" s="68"/>
      <c r="E6400" s="68"/>
      <c r="F6400" s="68"/>
      <c r="G6400" s="68"/>
      <c r="H6400" s="68"/>
    </row>
    <row r="6401" spans="1:8" x14ac:dyDescent="0.3">
      <c r="A6401" s="68"/>
      <c r="B6401" s="68"/>
      <c r="C6401" s="68"/>
      <c r="D6401" s="68"/>
      <c r="E6401" s="68"/>
      <c r="F6401" s="68"/>
      <c r="G6401" s="68"/>
      <c r="H6401" s="68"/>
    </row>
    <row r="6402" spans="1:8" x14ac:dyDescent="0.3">
      <c r="A6402" s="68"/>
      <c r="B6402" s="68"/>
      <c r="C6402" s="68"/>
      <c r="D6402" s="68"/>
      <c r="E6402" s="68"/>
      <c r="F6402" s="68"/>
      <c r="G6402" s="68"/>
      <c r="H6402" s="68"/>
    </row>
    <row r="6403" spans="1:8" x14ac:dyDescent="0.3">
      <c r="A6403" s="68"/>
      <c r="B6403" s="68"/>
      <c r="C6403" s="68"/>
      <c r="D6403" s="68"/>
      <c r="E6403" s="68"/>
      <c r="F6403" s="68"/>
      <c r="G6403" s="68"/>
      <c r="H6403" s="68"/>
    </row>
    <row r="6404" spans="1:8" x14ac:dyDescent="0.3">
      <c r="A6404" s="68"/>
      <c r="B6404" s="68"/>
      <c r="C6404" s="68"/>
      <c r="D6404" s="68"/>
      <c r="E6404" s="68"/>
      <c r="F6404" s="68"/>
      <c r="G6404" s="68"/>
      <c r="H6404" s="68"/>
    </row>
    <row r="6405" spans="1:8" x14ac:dyDescent="0.3">
      <c r="A6405" s="68"/>
      <c r="B6405" s="68"/>
      <c r="C6405" s="68"/>
      <c r="D6405" s="68"/>
      <c r="E6405" s="68"/>
      <c r="F6405" s="68"/>
      <c r="G6405" s="68"/>
      <c r="H6405" s="68"/>
    </row>
    <row r="6406" spans="1:8" x14ac:dyDescent="0.3">
      <c r="A6406" s="68"/>
      <c r="B6406" s="68"/>
      <c r="C6406" s="68"/>
      <c r="D6406" s="68"/>
      <c r="E6406" s="68"/>
      <c r="F6406" s="68"/>
      <c r="G6406" s="68"/>
      <c r="H6406" s="68"/>
    </row>
    <row r="6407" spans="1:8" x14ac:dyDescent="0.3">
      <c r="A6407" s="68"/>
      <c r="B6407" s="68"/>
      <c r="C6407" s="68"/>
      <c r="D6407" s="68"/>
      <c r="E6407" s="68"/>
      <c r="F6407" s="68"/>
      <c r="G6407" s="68"/>
      <c r="H6407" s="68"/>
    </row>
    <row r="6408" spans="1:8" x14ac:dyDescent="0.3">
      <c r="A6408" s="68"/>
      <c r="B6408" s="68"/>
      <c r="C6408" s="68"/>
      <c r="D6408" s="68"/>
      <c r="E6408" s="68"/>
      <c r="F6408" s="68"/>
      <c r="G6408" s="68"/>
      <c r="H6408" s="68"/>
    </row>
    <row r="6409" spans="1:8" x14ac:dyDescent="0.3">
      <c r="A6409" s="68"/>
      <c r="B6409" s="68"/>
      <c r="C6409" s="68"/>
      <c r="D6409" s="68"/>
      <c r="E6409" s="68"/>
      <c r="F6409" s="68"/>
      <c r="G6409" s="68"/>
      <c r="H6409" s="68"/>
    </row>
    <row r="6410" spans="1:8" x14ac:dyDescent="0.3">
      <c r="A6410" s="68"/>
      <c r="B6410" s="68"/>
      <c r="C6410" s="68"/>
      <c r="D6410" s="68"/>
      <c r="E6410" s="68"/>
      <c r="F6410" s="68"/>
      <c r="G6410" s="68"/>
      <c r="H6410" s="68"/>
    </row>
    <row r="6411" spans="1:8" x14ac:dyDescent="0.3">
      <c r="A6411" s="68"/>
      <c r="B6411" s="68"/>
      <c r="C6411" s="68"/>
      <c r="D6411" s="68"/>
      <c r="E6411" s="68"/>
      <c r="F6411" s="68"/>
      <c r="G6411" s="68"/>
      <c r="H6411" s="68"/>
    </row>
    <row r="6412" spans="1:8" x14ac:dyDescent="0.3">
      <c r="A6412" s="68"/>
      <c r="B6412" s="68"/>
      <c r="C6412" s="68"/>
      <c r="D6412" s="68"/>
      <c r="E6412" s="68"/>
      <c r="F6412" s="68"/>
      <c r="G6412" s="68"/>
      <c r="H6412" s="68"/>
    </row>
    <row r="6413" spans="1:8" x14ac:dyDescent="0.3">
      <c r="A6413" s="68"/>
      <c r="B6413" s="68"/>
      <c r="C6413" s="68"/>
      <c r="D6413" s="68"/>
      <c r="E6413" s="68"/>
      <c r="F6413" s="68"/>
      <c r="G6413" s="68"/>
      <c r="H6413" s="68"/>
    </row>
    <row r="6414" spans="1:8" x14ac:dyDescent="0.3">
      <c r="A6414" s="68"/>
      <c r="B6414" s="68"/>
      <c r="C6414" s="68"/>
      <c r="D6414" s="68"/>
      <c r="E6414" s="68"/>
      <c r="F6414" s="68"/>
      <c r="G6414" s="68"/>
      <c r="H6414" s="68"/>
    </row>
    <row r="6415" spans="1:8" x14ac:dyDescent="0.3">
      <c r="A6415" s="68"/>
      <c r="B6415" s="68"/>
      <c r="C6415" s="68"/>
      <c r="D6415" s="68"/>
      <c r="E6415" s="68"/>
      <c r="F6415" s="68"/>
      <c r="G6415" s="68"/>
      <c r="H6415" s="68"/>
    </row>
    <row r="6416" spans="1:8" x14ac:dyDescent="0.3">
      <c r="A6416" s="68"/>
      <c r="B6416" s="68"/>
      <c r="C6416" s="68"/>
      <c r="D6416" s="68"/>
      <c r="E6416" s="68"/>
      <c r="F6416" s="68"/>
      <c r="G6416" s="68"/>
      <c r="H6416" s="68"/>
    </row>
    <row r="6417" spans="1:8" x14ac:dyDescent="0.3">
      <c r="A6417" s="68"/>
      <c r="B6417" s="68"/>
      <c r="C6417" s="68"/>
      <c r="D6417" s="68"/>
      <c r="E6417" s="68"/>
      <c r="F6417" s="68"/>
      <c r="G6417" s="68"/>
      <c r="H6417" s="68"/>
    </row>
    <row r="6418" spans="1:8" x14ac:dyDescent="0.3">
      <c r="A6418" s="68"/>
      <c r="B6418" s="68"/>
      <c r="C6418" s="68"/>
      <c r="D6418" s="68"/>
      <c r="E6418" s="68"/>
      <c r="F6418" s="68"/>
      <c r="G6418" s="68"/>
      <c r="H6418" s="68"/>
    </row>
    <row r="6419" spans="1:8" x14ac:dyDescent="0.3">
      <c r="A6419" s="68"/>
      <c r="B6419" s="68"/>
      <c r="C6419" s="68"/>
      <c r="D6419" s="68"/>
      <c r="E6419" s="68"/>
      <c r="F6419" s="68"/>
      <c r="G6419" s="68"/>
      <c r="H6419" s="68"/>
    </row>
    <row r="6420" spans="1:8" x14ac:dyDescent="0.3">
      <c r="A6420" s="68"/>
      <c r="B6420" s="68"/>
      <c r="C6420" s="68"/>
      <c r="D6420" s="68"/>
      <c r="E6420" s="68"/>
      <c r="F6420" s="68"/>
      <c r="G6420" s="68"/>
      <c r="H6420" s="68"/>
    </row>
    <row r="6421" spans="1:8" x14ac:dyDescent="0.3">
      <c r="A6421" s="68"/>
      <c r="B6421" s="68"/>
      <c r="C6421" s="68"/>
      <c r="D6421" s="68"/>
      <c r="E6421" s="68"/>
      <c r="F6421" s="68"/>
      <c r="G6421" s="68"/>
      <c r="H6421" s="68"/>
    </row>
    <row r="6422" spans="1:8" x14ac:dyDescent="0.3">
      <c r="A6422" s="68"/>
      <c r="B6422" s="68"/>
      <c r="C6422" s="68"/>
      <c r="D6422" s="68"/>
      <c r="E6422" s="68"/>
      <c r="F6422" s="68"/>
      <c r="G6422" s="68"/>
      <c r="H6422" s="68"/>
    </row>
    <row r="6423" spans="1:8" x14ac:dyDescent="0.3">
      <c r="A6423" s="68"/>
      <c r="B6423" s="68"/>
      <c r="C6423" s="68"/>
      <c r="D6423" s="68"/>
      <c r="E6423" s="68"/>
      <c r="F6423" s="68"/>
      <c r="G6423" s="68"/>
      <c r="H6423" s="68"/>
    </row>
    <row r="6424" spans="1:8" x14ac:dyDescent="0.3">
      <c r="A6424" s="68"/>
      <c r="B6424" s="68"/>
      <c r="C6424" s="68"/>
      <c r="D6424" s="68"/>
      <c r="E6424" s="68"/>
      <c r="F6424" s="68"/>
      <c r="G6424" s="68"/>
      <c r="H6424" s="68"/>
    </row>
    <row r="6425" spans="1:8" x14ac:dyDescent="0.3">
      <c r="A6425" s="68"/>
      <c r="B6425" s="68"/>
      <c r="C6425" s="68"/>
      <c r="D6425" s="68"/>
      <c r="E6425" s="68"/>
      <c r="F6425" s="68"/>
      <c r="G6425" s="68"/>
      <c r="H6425" s="68"/>
    </row>
    <row r="6426" spans="1:8" x14ac:dyDescent="0.3">
      <c r="A6426" s="68"/>
      <c r="B6426" s="68"/>
      <c r="C6426" s="68"/>
      <c r="D6426" s="68"/>
      <c r="E6426" s="68"/>
      <c r="F6426" s="68"/>
      <c r="G6426" s="68"/>
      <c r="H6426" s="68"/>
    </row>
    <row r="6427" spans="1:8" x14ac:dyDescent="0.3">
      <c r="A6427" s="68"/>
      <c r="B6427" s="68"/>
      <c r="C6427" s="68"/>
      <c r="D6427" s="68"/>
      <c r="E6427" s="68"/>
      <c r="F6427" s="68"/>
      <c r="G6427" s="68"/>
      <c r="H6427" s="68"/>
    </row>
    <row r="6428" spans="1:8" x14ac:dyDescent="0.3">
      <c r="A6428" s="68"/>
      <c r="B6428" s="68"/>
      <c r="C6428" s="68"/>
      <c r="D6428" s="68"/>
      <c r="E6428" s="68"/>
      <c r="F6428" s="68"/>
      <c r="G6428" s="68"/>
      <c r="H6428" s="68"/>
    </row>
    <row r="6429" spans="1:8" x14ac:dyDescent="0.3">
      <c r="A6429" s="68"/>
      <c r="B6429" s="68"/>
      <c r="C6429" s="68"/>
      <c r="D6429" s="68"/>
      <c r="E6429" s="68"/>
      <c r="F6429" s="68"/>
      <c r="G6429" s="68"/>
      <c r="H6429" s="68"/>
    </row>
    <row r="6430" spans="1:8" x14ac:dyDescent="0.3">
      <c r="A6430" s="68"/>
      <c r="B6430" s="68"/>
      <c r="C6430" s="68"/>
      <c r="D6430" s="68"/>
      <c r="E6430" s="68"/>
      <c r="F6430" s="68"/>
      <c r="G6430" s="68"/>
      <c r="H6430" s="68"/>
    </row>
    <row r="6431" spans="1:8" x14ac:dyDescent="0.3">
      <c r="A6431" s="68"/>
      <c r="B6431" s="68"/>
      <c r="C6431" s="68"/>
      <c r="D6431" s="68"/>
      <c r="E6431" s="68"/>
      <c r="F6431" s="68"/>
      <c r="G6431" s="68"/>
      <c r="H6431" s="68"/>
    </row>
    <row r="6432" spans="1:8" x14ac:dyDescent="0.3">
      <c r="A6432" s="68"/>
      <c r="B6432" s="68"/>
      <c r="C6432" s="68"/>
      <c r="D6432" s="68"/>
      <c r="E6432" s="68"/>
      <c r="F6432" s="68"/>
      <c r="G6432" s="68"/>
      <c r="H6432" s="68"/>
    </row>
    <row r="6433" spans="1:8" x14ac:dyDescent="0.3">
      <c r="A6433" s="68"/>
      <c r="B6433" s="68"/>
      <c r="C6433" s="68"/>
      <c r="D6433" s="68"/>
      <c r="E6433" s="68"/>
      <c r="F6433" s="68"/>
      <c r="G6433" s="68"/>
      <c r="H6433" s="68"/>
    </row>
    <row r="6434" spans="1:8" x14ac:dyDescent="0.3">
      <c r="A6434" s="68"/>
      <c r="B6434" s="68"/>
      <c r="C6434" s="68"/>
      <c r="D6434" s="68"/>
      <c r="E6434" s="68"/>
      <c r="F6434" s="68"/>
      <c r="G6434" s="68"/>
      <c r="H6434" s="68"/>
    </row>
    <row r="6435" spans="1:8" x14ac:dyDescent="0.3">
      <c r="A6435" s="68"/>
      <c r="B6435" s="68"/>
      <c r="C6435" s="68"/>
      <c r="D6435" s="68"/>
      <c r="E6435" s="68"/>
      <c r="F6435" s="68"/>
      <c r="G6435" s="68"/>
      <c r="H6435" s="68"/>
    </row>
    <row r="6436" spans="1:8" x14ac:dyDescent="0.3">
      <c r="A6436" s="68"/>
      <c r="B6436" s="68"/>
      <c r="C6436" s="68"/>
      <c r="D6436" s="68"/>
      <c r="E6436" s="68"/>
      <c r="F6436" s="68"/>
      <c r="G6436" s="68"/>
      <c r="H6436" s="68"/>
    </row>
    <row r="6437" spans="1:8" x14ac:dyDescent="0.3">
      <c r="A6437" s="68"/>
      <c r="B6437" s="68"/>
      <c r="C6437" s="68"/>
      <c r="D6437" s="68"/>
      <c r="E6437" s="68"/>
      <c r="F6437" s="68"/>
      <c r="G6437" s="68"/>
      <c r="H6437" s="68"/>
    </row>
    <row r="6438" spans="1:8" x14ac:dyDescent="0.3">
      <c r="A6438" s="68"/>
      <c r="B6438" s="68"/>
      <c r="C6438" s="68"/>
      <c r="D6438" s="68"/>
      <c r="E6438" s="68"/>
      <c r="F6438" s="68"/>
      <c r="G6438" s="68"/>
      <c r="H6438" s="68"/>
    </row>
    <row r="6439" spans="1:8" x14ac:dyDescent="0.3">
      <c r="A6439" s="68"/>
      <c r="B6439" s="68"/>
      <c r="C6439" s="68"/>
      <c r="D6439" s="68"/>
      <c r="E6439" s="68"/>
      <c r="F6439" s="68"/>
      <c r="G6439" s="68"/>
      <c r="H6439" s="68"/>
    </row>
    <row r="6440" spans="1:8" x14ac:dyDescent="0.3">
      <c r="A6440" s="68"/>
      <c r="B6440" s="68"/>
      <c r="C6440" s="68"/>
      <c r="D6440" s="68"/>
      <c r="E6440" s="68"/>
      <c r="F6440" s="68"/>
      <c r="G6440" s="68"/>
      <c r="H6440" s="68"/>
    </row>
    <row r="6441" spans="1:8" x14ac:dyDescent="0.3">
      <c r="A6441" s="68"/>
      <c r="B6441" s="68"/>
      <c r="C6441" s="68"/>
      <c r="D6441" s="68"/>
      <c r="E6441" s="68"/>
      <c r="F6441" s="68"/>
      <c r="G6441" s="68"/>
      <c r="H6441" s="68"/>
    </row>
    <row r="6442" spans="1:8" x14ac:dyDescent="0.3">
      <c r="A6442" s="68"/>
      <c r="B6442" s="68"/>
      <c r="C6442" s="68"/>
      <c r="D6442" s="68"/>
      <c r="E6442" s="68"/>
      <c r="F6442" s="68"/>
      <c r="G6442" s="68"/>
      <c r="H6442" s="68"/>
    </row>
    <row r="6443" spans="1:8" x14ac:dyDescent="0.3">
      <c r="A6443" s="68"/>
      <c r="B6443" s="68"/>
      <c r="C6443" s="68"/>
      <c r="D6443" s="68"/>
      <c r="E6443" s="68"/>
      <c r="F6443" s="68"/>
      <c r="G6443" s="68"/>
      <c r="H6443" s="68"/>
    </row>
    <row r="6444" spans="1:8" x14ac:dyDescent="0.3">
      <c r="A6444" s="68"/>
      <c r="B6444" s="68"/>
      <c r="C6444" s="68"/>
      <c r="D6444" s="68"/>
      <c r="E6444" s="68"/>
      <c r="F6444" s="68"/>
      <c r="G6444" s="68"/>
      <c r="H6444" s="68"/>
    </row>
    <row r="6445" spans="1:8" x14ac:dyDescent="0.3">
      <c r="A6445" s="68"/>
      <c r="B6445" s="68"/>
      <c r="C6445" s="68"/>
      <c r="D6445" s="68"/>
      <c r="E6445" s="68"/>
      <c r="F6445" s="68"/>
      <c r="G6445" s="68"/>
      <c r="H6445" s="68"/>
    </row>
    <row r="6446" spans="1:8" x14ac:dyDescent="0.3">
      <c r="A6446" s="68"/>
      <c r="B6446" s="68"/>
      <c r="C6446" s="68"/>
      <c r="D6446" s="68"/>
      <c r="E6446" s="68"/>
      <c r="F6446" s="68"/>
      <c r="G6446" s="68"/>
      <c r="H6446" s="68"/>
    </row>
    <row r="6447" spans="1:8" x14ac:dyDescent="0.3">
      <c r="A6447" s="68"/>
      <c r="B6447" s="68"/>
      <c r="C6447" s="68"/>
      <c r="D6447" s="68"/>
      <c r="E6447" s="68"/>
      <c r="F6447" s="68"/>
      <c r="G6447" s="68"/>
      <c r="H6447" s="68"/>
    </row>
    <row r="6448" spans="1:8" x14ac:dyDescent="0.3">
      <c r="A6448" s="68"/>
      <c r="B6448" s="68"/>
      <c r="C6448" s="68"/>
      <c r="D6448" s="68"/>
      <c r="E6448" s="68"/>
      <c r="F6448" s="68"/>
      <c r="G6448" s="68"/>
      <c r="H6448" s="68"/>
    </row>
    <row r="6449" spans="1:8" x14ac:dyDescent="0.3">
      <c r="A6449" s="68"/>
      <c r="B6449" s="68"/>
      <c r="C6449" s="68"/>
      <c r="D6449" s="68"/>
      <c r="E6449" s="68"/>
      <c r="F6449" s="68"/>
      <c r="G6449" s="68"/>
      <c r="H6449" s="68"/>
    </row>
    <row r="6450" spans="1:8" x14ac:dyDescent="0.3">
      <c r="A6450" s="68"/>
      <c r="B6450" s="68"/>
      <c r="C6450" s="68"/>
      <c r="D6450" s="68"/>
      <c r="E6450" s="68"/>
      <c r="F6450" s="68"/>
      <c r="G6450" s="68"/>
      <c r="H6450" s="68"/>
    </row>
    <row r="6451" spans="1:8" x14ac:dyDescent="0.3">
      <c r="A6451" s="68"/>
      <c r="B6451" s="68"/>
      <c r="C6451" s="68"/>
      <c r="D6451" s="68"/>
      <c r="E6451" s="68"/>
      <c r="F6451" s="68"/>
      <c r="G6451" s="68"/>
      <c r="H6451" s="68"/>
    </row>
    <row r="6452" spans="1:8" x14ac:dyDescent="0.3">
      <c r="A6452" s="68"/>
      <c r="B6452" s="68"/>
      <c r="C6452" s="68"/>
      <c r="D6452" s="68"/>
      <c r="E6452" s="68"/>
      <c r="F6452" s="68"/>
      <c r="G6452" s="68"/>
      <c r="H6452" s="68"/>
    </row>
    <row r="6453" spans="1:8" x14ac:dyDescent="0.3">
      <c r="A6453" s="68"/>
      <c r="B6453" s="68"/>
      <c r="C6453" s="68"/>
      <c r="D6453" s="68"/>
      <c r="E6453" s="68"/>
      <c r="F6453" s="68"/>
      <c r="G6453" s="68"/>
      <c r="H6453" s="68"/>
    </row>
    <row r="6454" spans="1:8" x14ac:dyDescent="0.3">
      <c r="A6454" s="68"/>
      <c r="B6454" s="68"/>
      <c r="C6454" s="68"/>
      <c r="D6454" s="68"/>
      <c r="E6454" s="68"/>
      <c r="F6454" s="68"/>
      <c r="G6454" s="68"/>
      <c r="H6454" s="68"/>
    </row>
    <row r="6455" spans="1:8" x14ac:dyDescent="0.3">
      <c r="A6455" s="68"/>
      <c r="B6455" s="68"/>
      <c r="C6455" s="68"/>
      <c r="D6455" s="68"/>
      <c r="E6455" s="68"/>
      <c r="F6455" s="68"/>
      <c r="G6455" s="68"/>
      <c r="H6455" s="68"/>
    </row>
    <row r="6456" spans="1:8" x14ac:dyDescent="0.3">
      <c r="A6456" s="68"/>
      <c r="B6456" s="68"/>
      <c r="C6456" s="68"/>
      <c r="D6456" s="68"/>
      <c r="E6456" s="68"/>
      <c r="F6456" s="68"/>
      <c r="G6456" s="68"/>
      <c r="H6456" s="68"/>
    </row>
    <row r="6457" spans="1:8" x14ac:dyDescent="0.3">
      <c r="A6457" s="68"/>
      <c r="B6457" s="68"/>
      <c r="C6457" s="68"/>
      <c r="D6457" s="68"/>
      <c r="E6457" s="68"/>
      <c r="F6457" s="68"/>
      <c r="G6457" s="68"/>
      <c r="H6457" s="68"/>
    </row>
    <row r="6458" spans="1:8" x14ac:dyDescent="0.3">
      <c r="A6458" s="68"/>
      <c r="B6458" s="68"/>
      <c r="C6458" s="68"/>
      <c r="D6458" s="68"/>
      <c r="E6458" s="68"/>
      <c r="F6458" s="68"/>
      <c r="G6458" s="68"/>
      <c r="H6458" s="68"/>
    </row>
    <row r="6459" spans="1:8" x14ac:dyDescent="0.3">
      <c r="A6459" s="68"/>
      <c r="B6459" s="68"/>
      <c r="C6459" s="68"/>
      <c r="D6459" s="68"/>
      <c r="E6459" s="68"/>
      <c r="F6459" s="68"/>
      <c r="G6459" s="68"/>
      <c r="H6459" s="68"/>
    </row>
    <row r="6460" spans="1:8" x14ac:dyDescent="0.3">
      <c r="A6460" s="68"/>
      <c r="B6460" s="68"/>
      <c r="C6460" s="68"/>
      <c r="D6460" s="68"/>
      <c r="E6460" s="68"/>
      <c r="F6460" s="68"/>
      <c r="G6460" s="68"/>
      <c r="H6460" s="68"/>
    </row>
    <row r="6461" spans="1:8" x14ac:dyDescent="0.3">
      <c r="A6461" s="68"/>
      <c r="B6461" s="68"/>
      <c r="C6461" s="68"/>
      <c r="D6461" s="68"/>
      <c r="E6461" s="68"/>
      <c r="F6461" s="68"/>
      <c r="G6461" s="68"/>
      <c r="H6461" s="68"/>
    </row>
    <row r="6462" spans="1:8" x14ac:dyDescent="0.3">
      <c r="A6462" s="68"/>
      <c r="B6462" s="68"/>
      <c r="C6462" s="68"/>
      <c r="D6462" s="68"/>
      <c r="E6462" s="68"/>
      <c r="F6462" s="68"/>
      <c r="G6462" s="68"/>
      <c r="H6462" s="68"/>
    </row>
    <row r="6463" spans="1:8" x14ac:dyDescent="0.3">
      <c r="A6463" s="68"/>
      <c r="B6463" s="68"/>
      <c r="C6463" s="68"/>
      <c r="D6463" s="68"/>
      <c r="E6463" s="68"/>
      <c r="F6463" s="68"/>
      <c r="G6463" s="68"/>
      <c r="H6463" s="68"/>
    </row>
    <row r="6464" spans="1:8" x14ac:dyDescent="0.3">
      <c r="A6464" s="68"/>
      <c r="B6464" s="68"/>
      <c r="C6464" s="68"/>
      <c r="D6464" s="68"/>
      <c r="E6464" s="68"/>
      <c r="F6464" s="68"/>
      <c r="G6464" s="68"/>
      <c r="H6464" s="68"/>
    </row>
    <row r="6465" spans="1:8" x14ac:dyDescent="0.3">
      <c r="A6465" s="68"/>
      <c r="B6465" s="68"/>
      <c r="C6465" s="68"/>
      <c r="D6465" s="68"/>
      <c r="E6465" s="68"/>
      <c r="F6465" s="68"/>
      <c r="G6465" s="68"/>
      <c r="H6465" s="68"/>
    </row>
    <row r="6466" spans="1:8" x14ac:dyDescent="0.3">
      <c r="A6466" s="68"/>
      <c r="B6466" s="68"/>
      <c r="C6466" s="68"/>
      <c r="D6466" s="68"/>
      <c r="E6466" s="68"/>
      <c r="F6466" s="68"/>
      <c r="G6466" s="68"/>
      <c r="H6466" s="68"/>
    </row>
    <row r="6467" spans="1:8" x14ac:dyDescent="0.3">
      <c r="A6467" s="68"/>
      <c r="B6467" s="68"/>
      <c r="C6467" s="68"/>
      <c r="D6467" s="68"/>
      <c r="E6467" s="68"/>
      <c r="F6467" s="68"/>
      <c r="G6467" s="68"/>
      <c r="H6467" s="68"/>
    </row>
    <row r="6468" spans="1:8" x14ac:dyDescent="0.3">
      <c r="A6468" s="68"/>
      <c r="B6468" s="68"/>
      <c r="C6468" s="68"/>
      <c r="D6468" s="68"/>
      <c r="E6468" s="68"/>
      <c r="F6468" s="68"/>
      <c r="G6468" s="68"/>
      <c r="H6468" s="68"/>
    </row>
    <row r="6469" spans="1:8" x14ac:dyDescent="0.3">
      <c r="A6469" s="68"/>
      <c r="B6469" s="68"/>
      <c r="C6469" s="68"/>
      <c r="D6469" s="68"/>
      <c r="E6469" s="68"/>
      <c r="F6469" s="68"/>
      <c r="G6469" s="68"/>
      <c r="H6469" s="68"/>
    </row>
    <row r="6470" spans="1:8" x14ac:dyDescent="0.3">
      <c r="A6470" s="68"/>
      <c r="B6470" s="68"/>
      <c r="C6470" s="68"/>
      <c r="D6470" s="68"/>
      <c r="E6470" s="68"/>
      <c r="F6470" s="68"/>
      <c r="G6470" s="68"/>
      <c r="H6470" s="68"/>
    </row>
    <row r="6471" spans="1:8" x14ac:dyDescent="0.3">
      <c r="A6471" s="68"/>
      <c r="B6471" s="68"/>
      <c r="C6471" s="68"/>
      <c r="D6471" s="68"/>
      <c r="E6471" s="68"/>
      <c r="F6471" s="68"/>
      <c r="G6471" s="68"/>
      <c r="H6471" s="68"/>
    </row>
    <row r="6472" spans="1:8" x14ac:dyDescent="0.3">
      <c r="A6472" s="68"/>
      <c r="B6472" s="68"/>
      <c r="C6472" s="68"/>
      <c r="D6472" s="68"/>
      <c r="E6472" s="68"/>
      <c r="F6472" s="68"/>
      <c r="G6472" s="68"/>
      <c r="H6472" s="68"/>
    </row>
    <row r="6473" spans="1:8" x14ac:dyDescent="0.3">
      <c r="A6473" s="68"/>
      <c r="B6473" s="68"/>
      <c r="C6473" s="68"/>
      <c r="D6473" s="68"/>
      <c r="E6473" s="68"/>
      <c r="F6473" s="68"/>
      <c r="G6473" s="68"/>
      <c r="H6473" s="68"/>
    </row>
    <row r="6474" spans="1:8" x14ac:dyDescent="0.3">
      <c r="A6474" s="68"/>
      <c r="B6474" s="68"/>
      <c r="C6474" s="68"/>
      <c r="D6474" s="68"/>
      <c r="E6474" s="68"/>
      <c r="F6474" s="68"/>
      <c r="G6474" s="68"/>
      <c r="H6474" s="68"/>
    </row>
    <row r="6475" spans="1:8" x14ac:dyDescent="0.3">
      <c r="A6475" s="68"/>
      <c r="B6475" s="68"/>
      <c r="C6475" s="68"/>
      <c r="D6475" s="68"/>
      <c r="E6475" s="68"/>
      <c r="F6475" s="68"/>
      <c r="G6475" s="68"/>
      <c r="H6475" s="68"/>
    </row>
    <row r="6476" spans="1:8" x14ac:dyDescent="0.3">
      <c r="A6476" s="68"/>
      <c r="B6476" s="68"/>
      <c r="C6476" s="68"/>
      <c r="D6476" s="68"/>
      <c r="E6476" s="68"/>
      <c r="F6476" s="68"/>
      <c r="G6476" s="68"/>
      <c r="H6476" s="68"/>
    </row>
    <row r="6477" spans="1:8" x14ac:dyDescent="0.3">
      <c r="A6477" s="68"/>
      <c r="B6477" s="68"/>
      <c r="C6477" s="68"/>
      <c r="D6477" s="68"/>
      <c r="E6477" s="68"/>
      <c r="F6477" s="68"/>
      <c r="G6477" s="68"/>
      <c r="H6477" s="68"/>
    </row>
    <row r="6478" spans="1:8" x14ac:dyDescent="0.3">
      <c r="A6478" s="68"/>
      <c r="B6478" s="68"/>
      <c r="C6478" s="68"/>
      <c r="D6478" s="68"/>
      <c r="E6478" s="68"/>
      <c r="F6478" s="68"/>
      <c r="G6478" s="68"/>
      <c r="H6478" s="68"/>
    </row>
    <row r="6479" spans="1:8" x14ac:dyDescent="0.3">
      <c r="A6479" s="68"/>
      <c r="B6479" s="68"/>
      <c r="C6479" s="68"/>
      <c r="D6479" s="68"/>
      <c r="E6479" s="68"/>
      <c r="F6479" s="68"/>
      <c r="G6479" s="68"/>
      <c r="H6479" s="68"/>
    </row>
    <row r="6480" spans="1:8" x14ac:dyDescent="0.3">
      <c r="A6480" s="68"/>
      <c r="B6480" s="68"/>
      <c r="C6480" s="68"/>
      <c r="D6480" s="68"/>
      <c r="E6480" s="68"/>
      <c r="F6480" s="68"/>
      <c r="G6480" s="68"/>
      <c r="H6480" s="68"/>
    </row>
    <row r="6481" spans="1:8" x14ac:dyDescent="0.3">
      <c r="A6481" s="68"/>
      <c r="B6481" s="68"/>
      <c r="C6481" s="68"/>
      <c r="D6481" s="68"/>
      <c r="E6481" s="68"/>
      <c r="F6481" s="68"/>
      <c r="G6481" s="68"/>
      <c r="H6481" s="68"/>
    </row>
    <row r="6482" spans="1:8" x14ac:dyDescent="0.3">
      <c r="A6482" s="68"/>
      <c r="B6482" s="68"/>
      <c r="C6482" s="68"/>
      <c r="D6482" s="68"/>
      <c r="E6482" s="68"/>
      <c r="F6482" s="68"/>
      <c r="G6482" s="68"/>
      <c r="H6482" s="68"/>
    </row>
    <row r="6483" spans="1:8" x14ac:dyDescent="0.3">
      <c r="A6483" s="68"/>
      <c r="B6483" s="68"/>
      <c r="C6483" s="68"/>
      <c r="D6483" s="68"/>
      <c r="E6483" s="68"/>
      <c r="F6483" s="68"/>
      <c r="G6483" s="68"/>
      <c r="H6483" s="68"/>
    </row>
    <row r="6484" spans="1:8" x14ac:dyDescent="0.3">
      <c r="A6484" s="68"/>
      <c r="B6484" s="68"/>
      <c r="C6484" s="68"/>
      <c r="D6484" s="68"/>
      <c r="E6484" s="68"/>
      <c r="F6484" s="68"/>
      <c r="G6484" s="68"/>
      <c r="H6484" s="68"/>
    </row>
    <row r="6485" spans="1:8" x14ac:dyDescent="0.3">
      <c r="A6485" s="68"/>
      <c r="B6485" s="68"/>
      <c r="C6485" s="68"/>
      <c r="D6485" s="68"/>
      <c r="E6485" s="68"/>
      <c r="F6485" s="68"/>
      <c r="G6485" s="68"/>
      <c r="H6485" s="68"/>
    </row>
    <row r="6486" spans="1:8" x14ac:dyDescent="0.3">
      <c r="A6486" s="68"/>
      <c r="B6486" s="68"/>
      <c r="C6486" s="68"/>
      <c r="D6486" s="68"/>
      <c r="E6486" s="68"/>
      <c r="F6486" s="68"/>
      <c r="G6486" s="68"/>
      <c r="H6486" s="68"/>
    </row>
    <row r="6487" spans="1:8" x14ac:dyDescent="0.3">
      <c r="A6487" s="68"/>
      <c r="B6487" s="68"/>
      <c r="C6487" s="68"/>
      <c r="D6487" s="68"/>
      <c r="E6487" s="68"/>
      <c r="F6487" s="68"/>
      <c r="G6487" s="68"/>
      <c r="H6487" s="68"/>
    </row>
    <row r="6488" spans="1:8" x14ac:dyDescent="0.3">
      <c r="A6488" s="68"/>
      <c r="B6488" s="68"/>
      <c r="C6488" s="68"/>
      <c r="D6488" s="68"/>
      <c r="E6488" s="68"/>
      <c r="F6488" s="68"/>
      <c r="G6488" s="68"/>
      <c r="H6488" s="68"/>
    </row>
    <row r="6489" spans="1:8" x14ac:dyDescent="0.3">
      <c r="A6489" s="68"/>
      <c r="B6489" s="68"/>
      <c r="C6489" s="68"/>
      <c r="D6489" s="68"/>
      <c r="E6489" s="68"/>
      <c r="F6489" s="68"/>
      <c r="G6489" s="68"/>
      <c r="H6489" s="68"/>
    </row>
    <row r="6490" spans="1:8" x14ac:dyDescent="0.3">
      <c r="A6490" s="68"/>
      <c r="B6490" s="68"/>
      <c r="C6490" s="68"/>
      <c r="D6490" s="68"/>
      <c r="E6490" s="68"/>
      <c r="F6490" s="68"/>
      <c r="G6490" s="68"/>
      <c r="H6490" s="68"/>
    </row>
    <row r="6491" spans="1:8" x14ac:dyDescent="0.3">
      <c r="A6491" s="68"/>
      <c r="B6491" s="68"/>
      <c r="C6491" s="68"/>
      <c r="D6491" s="68"/>
      <c r="E6491" s="68"/>
      <c r="F6491" s="68"/>
      <c r="G6491" s="68"/>
      <c r="H6491" s="68"/>
    </row>
    <row r="6492" spans="1:8" x14ac:dyDescent="0.3">
      <c r="A6492" s="68"/>
      <c r="B6492" s="68"/>
      <c r="C6492" s="68"/>
      <c r="D6492" s="68"/>
      <c r="E6492" s="68"/>
      <c r="F6492" s="68"/>
      <c r="G6492" s="68"/>
      <c r="H6492" s="68"/>
    </row>
    <row r="6493" spans="1:8" x14ac:dyDescent="0.3">
      <c r="A6493" s="68"/>
      <c r="B6493" s="68"/>
      <c r="C6493" s="68"/>
      <c r="D6493" s="68"/>
      <c r="E6493" s="68"/>
      <c r="F6493" s="68"/>
      <c r="G6493" s="68"/>
      <c r="H6493" s="68"/>
    </row>
    <row r="6494" spans="1:8" x14ac:dyDescent="0.3">
      <c r="A6494" s="68"/>
      <c r="B6494" s="68"/>
      <c r="C6494" s="68"/>
      <c r="D6494" s="68"/>
      <c r="E6494" s="68"/>
      <c r="F6494" s="68"/>
      <c r="G6494" s="68"/>
      <c r="H6494" s="68"/>
    </row>
    <row r="6495" spans="1:8" x14ac:dyDescent="0.3">
      <c r="A6495" s="68"/>
      <c r="B6495" s="68"/>
      <c r="C6495" s="68"/>
      <c r="D6495" s="68"/>
      <c r="E6495" s="68"/>
      <c r="F6495" s="68"/>
      <c r="G6495" s="68"/>
      <c r="H6495" s="68"/>
    </row>
    <row r="6496" spans="1:8" x14ac:dyDescent="0.3">
      <c r="A6496" s="68"/>
      <c r="B6496" s="68"/>
      <c r="C6496" s="68"/>
      <c r="D6496" s="68"/>
      <c r="E6496" s="68"/>
      <c r="F6496" s="68"/>
      <c r="G6496" s="68"/>
      <c r="H6496" s="68"/>
    </row>
    <row r="6497" spans="1:8" x14ac:dyDescent="0.3">
      <c r="A6497" s="68"/>
      <c r="B6497" s="68"/>
      <c r="C6497" s="68"/>
      <c r="D6497" s="68"/>
      <c r="E6497" s="68"/>
      <c r="F6497" s="68"/>
      <c r="G6497" s="68"/>
      <c r="H6497" s="68"/>
    </row>
    <row r="6498" spans="1:8" x14ac:dyDescent="0.3">
      <c r="A6498" s="68"/>
      <c r="B6498" s="68"/>
      <c r="C6498" s="68"/>
      <c r="D6498" s="68"/>
      <c r="E6498" s="68"/>
      <c r="F6498" s="68"/>
      <c r="G6498" s="68"/>
      <c r="H6498" s="68"/>
    </row>
    <row r="6499" spans="1:8" x14ac:dyDescent="0.3">
      <c r="A6499" s="68"/>
      <c r="B6499" s="68"/>
      <c r="C6499" s="68"/>
      <c r="D6499" s="68"/>
      <c r="E6499" s="68"/>
      <c r="F6499" s="68"/>
      <c r="G6499" s="68"/>
      <c r="H6499" s="68"/>
    </row>
    <row r="6500" spans="1:8" x14ac:dyDescent="0.3">
      <c r="A6500" s="68"/>
      <c r="B6500" s="68"/>
      <c r="C6500" s="68"/>
      <c r="D6500" s="68"/>
      <c r="E6500" s="68"/>
      <c r="F6500" s="68"/>
      <c r="G6500" s="68"/>
      <c r="H6500" s="68"/>
    </row>
    <row r="6501" spans="1:8" x14ac:dyDescent="0.3">
      <c r="A6501" s="68"/>
      <c r="B6501" s="68"/>
      <c r="C6501" s="68"/>
      <c r="D6501" s="68"/>
      <c r="E6501" s="68"/>
      <c r="F6501" s="68"/>
      <c r="G6501" s="68"/>
      <c r="H6501" s="68"/>
    </row>
    <row r="6502" spans="1:8" x14ac:dyDescent="0.3">
      <c r="A6502" s="68"/>
      <c r="B6502" s="68"/>
      <c r="C6502" s="68"/>
      <c r="D6502" s="68"/>
      <c r="E6502" s="68"/>
      <c r="F6502" s="68"/>
      <c r="G6502" s="68"/>
      <c r="H6502" s="68"/>
    </row>
    <row r="6503" spans="1:8" x14ac:dyDescent="0.3">
      <c r="A6503" s="68"/>
      <c r="B6503" s="68"/>
      <c r="C6503" s="68"/>
      <c r="D6503" s="68"/>
      <c r="E6503" s="68"/>
      <c r="F6503" s="68"/>
      <c r="G6503" s="68"/>
      <c r="H6503" s="68"/>
    </row>
    <row r="6504" spans="1:8" x14ac:dyDescent="0.3">
      <c r="A6504" s="68"/>
      <c r="B6504" s="68"/>
      <c r="C6504" s="68"/>
      <c r="D6504" s="68"/>
      <c r="E6504" s="68"/>
      <c r="F6504" s="68"/>
      <c r="G6504" s="68"/>
      <c r="H6504" s="68"/>
    </row>
    <row r="6505" spans="1:8" x14ac:dyDescent="0.3">
      <c r="A6505" s="68"/>
      <c r="B6505" s="68"/>
      <c r="C6505" s="68"/>
      <c r="D6505" s="68"/>
      <c r="E6505" s="68"/>
      <c r="F6505" s="68"/>
      <c r="G6505" s="68"/>
      <c r="H6505" s="68"/>
    </row>
    <row r="6506" spans="1:8" x14ac:dyDescent="0.3">
      <c r="A6506" s="68"/>
      <c r="B6506" s="68"/>
      <c r="C6506" s="68"/>
      <c r="D6506" s="68"/>
      <c r="E6506" s="68"/>
      <c r="F6506" s="68"/>
      <c r="G6506" s="68"/>
      <c r="H6506" s="68"/>
    </row>
    <row r="6507" spans="1:8" x14ac:dyDescent="0.3">
      <c r="A6507" s="68"/>
      <c r="B6507" s="68"/>
      <c r="C6507" s="68"/>
      <c r="D6507" s="68"/>
      <c r="E6507" s="68"/>
      <c r="F6507" s="68"/>
      <c r="G6507" s="68"/>
      <c r="H6507" s="68"/>
    </row>
    <row r="6508" spans="1:8" x14ac:dyDescent="0.3">
      <c r="A6508" s="68"/>
      <c r="B6508" s="68"/>
      <c r="C6508" s="68"/>
      <c r="D6508" s="68"/>
      <c r="E6508" s="68"/>
      <c r="F6508" s="68"/>
      <c r="G6508" s="68"/>
      <c r="H6508" s="68"/>
    </row>
    <row r="6509" spans="1:8" x14ac:dyDescent="0.3">
      <c r="A6509" s="68"/>
      <c r="B6509" s="68"/>
      <c r="C6509" s="68"/>
      <c r="D6509" s="68"/>
      <c r="E6509" s="68"/>
      <c r="F6509" s="68"/>
      <c r="G6509" s="68"/>
      <c r="H6509" s="68"/>
    </row>
    <row r="6510" spans="1:8" x14ac:dyDescent="0.3">
      <c r="A6510" s="68"/>
      <c r="B6510" s="68"/>
      <c r="C6510" s="68"/>
      <c r="D6510" s="68"/>
      <c r="E6510" s="68"/>
      <c r="F6510" s="68"/>
      <c r="G6510" s="68"/>
      <c r="H6510" s="68"/>
    </row>
    <row r="6511" spans="1:8" x14ac:dyDescent="0.3">
      <c r="A6511" s="68"/>
      <c r="B6511" s="68"/>
      <c r="C6511" s="68"/>
      <c r="D6511" s="68"/>
      <c r="E6511" s="68"/>
      <c r="F6511" s="68"/>
      <c r="G6511" s="68"/>
      <c r="H6511" s="68"/>
    </row>
    <row r="6512" spans="1:8" x14ac:dyDescent="0.3">
      <c r="A6512" s="68"/>
      <c r="B6512" s="68"/>
      <c r="C6512" s="68"/>
      <c r="D6512" s="68"/>
      <c r="E6512" s="68"/>
      <c r="F6512" s="68"/>
      <c r="G6512" s="68"/>
      <c r="H6512" s="68"/>
    </row>
    <row r="6513" spans="1:8" x14ac:dyDescent="0.3">
      <c r="A6513" s="68"/>
      <c r="B6513" s="68"/>
      <c r="C6513" s="68"/>
      <c r="D6513" s="68"/>
      <c r="E6513" s="68"/>
      <c r="F6513" s="68"/>
      <c r="G6513" s="68"/>
      <c r="H6513" s="68"/>
    </row>
    <row r="6514" spans="1:8" x14ac:dyDescent="0.3">
      <c r="A6514" s="68"/>
      <c r="B6514" s="68"/>
      <c r="C6514" s="68"/>
      <c r="D6514" s="68"/>
      <c r="E6514" s="68"/>
      <c r="F6514" s="68"/>
      <c r="G6514" s="68"/>
      <c r="H6514" s="68"/>
    </row>
    <row r="6515" spans="1:8" x14ac:dyDescent="0.3">
      <c r="A6515" s="68"/>
      <c r="B6515" s="68"/>
      <c r="C6515" s="68"/>
      <c r="D6515" s="68"/>
      <c r="E6515" s="68"/>
      <c r="F6515" s="68"/>
      <c r="G6515" s="68"/>
      <c r="H6515" s="68"/>
    </row>
    <row r="6516" spans="1:8" x14ac:dyDescent="0.3">
      <c r="A6516" s="68"/>
      <c r="B6516" s="68"/>
      <c r="C6516" s="68"/>
      <c r="D6516" s="68"/>
      <c r="E6516" s="68"/>
      <c r="F6516" s="68"/>
      <c r="G6516" s="68"/>
      <c r="H6516" s="68"/>
    </row>
    <row r="6517" spans="1:8" x14ac:dyDescent="0.3">
      <c r="A6517" s="68"/>
      <c r="B6517" s="68"/>
      <c r="C6517" s="68"/>
      <c r="D6517" s="68"/>
      <c r="E6517" s="68"/>
      <c r="F6517" s="68"/>
      <c r="G6517" s="68"/>
      <c r="H6517" s="68"/>
    </row>
    <row r="6518" spans="1:8" x14ac:dyDescent="0.3">
      <c r="A6518" s="68"/>
      <c r="B6518" s="68"/>
      <c r="C6518" s="68"/>
      <c r="D6518" s="68"/>
      <c r="E6518" s="68"/>
      <c r="F6518" s="68"/>
      <c r="G6518" s="68"/>
      <c r="H6518" s="68"/>
    </row>
    <row r="6519" spans="1:8" x14ac:dyDescent="0.3">
      <c r="A6519" s="68"/>
      <c r="B6519" s="68"/>
      <c r="C6519" s="68"/>
      <c r="D6519" s="68"/>
      <c r="E6519" s="68"/>
      <c r="F6519" s="68"/>
      <c r="G6519" s="68"/>
      <c r="H6519" s="68"/>
    </row>
    <row r="6520" spans="1:8" x14ac:dyDescent="0.3">
      <c r="A6520" s="68"/>
      <c r="B6520" s="68"/>
      <c r="C6520" s="68"/>
      <c r="D6520" s="68"/>
      <c r="E6520" s="68"/>
      <c r="F6520" s="68"/>
      <c r="G6520" s="68"/>
      <c r="H6520" s="68"/>
    </row>
    <row r="6521" spans="1:8" x14ac:dyDescent="0.3">
      <c r="A6521" s="68"/>
      <c r="B6521" s="68"/>
      <c r="C6521" s="68"/>
      <c r="D6521" s="68"/>
      <c r="E6521" s="68"/>
      <c r="F6521" s="68"/>
      <c r="G6521" s="68"/>
      <c r="H6521" s="68"/>
    </row>
    <row r="6522" spans="1:8" x14ac:dyDescent="0.3">
      <c r="A6522" s="68"/>
      <c r="B6522" s="68"/>
      <c r="C6522" s="68"/>
      <c r="D6522" s="68"/>
      <c r="E6522" s="68"/>
      <c r="F6522" s="68"/>
      <c r="G6522" s="68"/>
      <c r="H6522" s="68"/>
    </row>
    <row r="6523" spans="1:8" x14ac:dyDescent="0.3">
      <c r="A6523" s="68"/>
      <c r="B6523" s="68"/>
      <c r="C6523" s="68"/>
      <c r="D6523" s="68"/>
      <c r="E6523" s="68"/>
      <c r="F6523" s="68"/>
      <c r="G6523" s="68"/>
      <c r="H6523" s="68"/>
    </row>
    <row r="6524" spans="1:8" x14ac:dyDescent="0.3">
      <c r="A6524" s="68"/>
      <c r="B6524" s="68"/>
      <c r="C6524" s="68"/>
      <c r="D6524" s="68"/>
      <c r="E6524" s="68"/>
      <c r="F6524" s="68"/>
      <c r="G6524" s="68"/>
      <c r="H6524" s="68"/>
    </row>
    <row r="6525" spans="1:8" x14ac:dyDescent="0.3">
      <c r="A6525" s="68"/>
      <c r="B6525" s="68"/>
      <c r="C6525" s="68"/>
      <c r="D6525" s="68"/>
      <c r="E6525" s="68"/>
      <c r="F6525" s="68"/>
      <c r="G6525" s="68"/>
      <c r="H6525" s="68"/>
    </row>
    <row r="6526" spans="1:8" x14ac:dyDescent="0.3">
      <c r="A6526" s="68"/>
      <c r="B6526" s="68"/>
      <c r="C6526" s="68"/>
      <c r="D6526" s="68"/>
      <c r="E6526" s="68"/>
      <c r="F6526" s="68"/>
      <c r="G6526" s="68"/>
      <c r="H6526" s="68"/>
    </row>
    <row r="6527" spans="1:8" x14ac:dyDescent="0.3">
      <c r="A6527" s="68"/>
      <c r="B6527" s="68"/>
      <c r="C6527" s="68"/>
      <c r="D6527" s="68"/>
      <c r="E6527" s="68"/>
      <c r="F6527" s="68"/>
      <c r="G6527" s="68"/>
      <c r="H6527" s="68"/>
    </row>
    <row r="6528" spans="1:8" x14ac:dyDescent="0.3">
      <c r="A6528" s="68"/>
      <c r="B6528" s="68"/>
      <c r="C6528" s="68"/>
      <c r="D6528" s="68"/>
      <c r="E6528" s="68"/>
      <c r="F6528" s="68"/>
      <c r="G6528" s="68"/>
      <c r="H6528" s="68"/>
    </row>
    <row r="6529" spans="1:8" x14ac:dyDescent="0.3">
      <c r="A6529" s="68"/>
      <c r="B6529" s="68"/>
      <c r="C6529" s="68"/>
      <c r="D6529" s="68"/>
      <c r="E6529" s="68"/>
      <c r="F6529" s="68"/>
      <c r="G6529" s="68"/>
      <c r="H6529" s="68"/>
    </row>
    <row r="6530" spans="1:8" x14ac:dyDescent="0.3">
      <c r="A6530" s="68"/>
      <c r="B6530" s="68"/>
      <c r="C6530" s="68"/>
      <c r="D6530" s="68"/>
      <c r="E6530" s="68"/>
      <c r="F6530" s="68"/>
      <c r="G6530" s="68"/>
      <c r="H6530" s="68"/>
    </row>
    <row r="6531" spans="1:8" x14ac:dyDescent="0.3">
      <c r="A6531" s="68"/>
      <c r="B6531" s="68"/>
      <c r="C6531" s="68"/>
      <c r="D6531" s="68"/>
      <c r="E6531" s="68"/>
      <c r="F6531" s="68"/>
      <c r="G6531" s="68"/>
      <c r="H6531" s="68"/>
    </row>
    <row r="6532" spans="1:8" x14ac:dyDescent="0.3">
      <c r="A6532" s="68"/>
      <c r="B6532" s="68"/>
      <c r="C6532" s="68"/>
      <c r="D6532" s="68"/>
      <c r="E6532" s="68"/>
      <c r="F6532" s="68"/>
      <c r="G6532" s="68"/>
      <c r="H6532" s="68"/>
    </row>
    <row r="6533" spans="1:8" x14ac:dyDescent="0.3">
      <c r="A6533" s="68"/>
      <c r="B6533" s="68"/>
      <c r="C6533" s="68"/>
      <c r="D6533" s="68"/>
      <c r="E6533" s="68"/>
      <c r="F6533" s="68"/>
      <c r="G6533" s="68"/>
      <c r="H6533" s="68"/>
    </row>
    <row r="6534" spans="1:8" x14ac:dyDescent="0.3">
      <c r="A6534" s="68"/>
      <c r="B6534" s="68"/>
      <c r="C6534" s="68"/>
      <c r="D6534" s="68"/>
      <c r="E6534" s="68"/>
      <c r="F6534" s="68"/>
      <c r="G6534" s="68"/>
      <c r="H6534" s="68"/>
    </row>
    <row r="6535" spans="1:8" x14ac:dyDescent="0.3">
      <c r="A6535" s="68"/>
      <c r="B6535" s="68"/>
      <c r="C6535" s="68"/>
      <c r="D6535" s="68"/>
      <c r="E6535" s="68"/>
      <c r="F6535" s="68"/>
      <c r="G6535" s="68"/>
      <c r="H6535" s="68"/>
    </row>
    <row r="6536" spans="1:8" x14ac:dyDescent="0.3">
      <c r="A6536" s="68"/>
      <c r="B6536" s="68"/>
      <c r="C6536" s="68"/>
      <c r="D6536" s="68"/>
      <c r="E6536" s="68"/>
      <c r="F6536" s="68"/>
      <c r="G6536" s="68"/>
      <c r="H6536" s="68"/>
    </row>
    <row r="6537" spans="1:8" x14ac:dyDescent="0.3">
      <c r="A6537" s="68"/>
      <c r="B6537" s="68"/>
      <c r="C6537" s="68"/>
      <c r="D6537" s="68"/>
      <c r="E6537" s="68"/>
      <c r="F6537" s="68"/>
      <c r="G6537" s="68"/>
      <c r="H6537" s="68"/>
    </row>
    <row r="6538" spans="1:8" x14ac:dyDescent="0.3">
      <c r="A6538" s="68"/>
      <c r="B6538" s="68"/>
      <c r="C6538" s="68"/>
      <c r="D6538" s="68"/>
      <c r="E6538" s="68"/>
      <c r="F6538" s="68"/>
      <c r="G6538" s="68"/>
      <c r="H6538" s="68"/>
    </row>
    <row r="6539" spans="1:8" x14ac:dyDescent="0.3">
      <c r="A6539" s="68"/>
      <c r="B6539" s="68"/>
      <c r="C6539" s="68"/>
      <c r="D6539" s="68"/>
      <c r="E6539" s="68"/>
      <c r="F6539" s="68"/>
      <c r="G6539" s="68"/>
      <c r="H6539" s="68"/>
    </row>
    <row r="6540" spans="1:8" x14ac:dyDescent="0.3">
      <c r="A6540" s="68"/>
      <c r="B6540" s="68"/>
      <c r="C6540" s="68"/>
      <c r="D6540" s="68"/>
      <c r="E6540" s="68"/>
      <c r="F6540" s="68"/>
      <c r="G6540" s="68"/>
      <c r="H6540" s="68"/>
    </row>
    <row r="6541" spans="1:8" x14ac:dyDescent="0.3">
      <c r="A6541" s="68"/>
      <c r="B6541" s="68"/>
      <c r="C6541" s="68"/>
      <c r="D6541" s="68"/>
      <c r="E6541" s="68"/>
      <c r="F6541" s="68"/>
      <c r="G6541" s="68"/>
      <c r="H6541" s="68"/>
    </row>
    <row r="6542" spans="1:8" x14ac:dyDescent="0.3">
      <c r="A6542" s="68"/>
      <c r="B6542" s="68"/>
      <c r="C6542" s="68"/>
      <c r="D6542" s="68"/>
      <c r="E6542" s="68"/>
      <c r="F6542" s="68"/>
      <c r="G6542" s="68"/>
      <c r="H6542" s="68"/>
    </row>
    <row r="6543" spans="1:8" x14ac:dyDescent="0.3">
      <c r="A6543" s="68"/>
      <c r="B6543" s="68"/>
      <c r="C6543" s="68"/>
      <c r="D6543" s="68"/>
      <c r="E6543" s="68"/>
      <c r="F6543" s="68"/>
      <c r="G6543" s="68"/>
      <c r="H6543" s="68"/>
    </row>
    <row r="6544" spans="1:8" x14ac:dyDescent="0.3">
      <c r="A6544" s="68"/>
      <c r="B6544" s="68"/>
      <c r="C6544" s="68"/>
      <c r="D6544" s="68"/>
      <c r="E6544" s="68"/>
      <c r="F6544" s="68"/>
      <c r="G6544" s="68"/>
      <c r="H6544" s="68"/>
    </row>
    <row r="6545" spans="1:8" x14ac:dyDescent="0.3">
      <c r="A6545" s="68"/>
      <c r="B6545" s="68"/>
      <c r="C6545" s="68"/>
      <c r="D6545" s="68"/>
      <c r="E6545" s="68"/>
      <c r="F6545" s="68"/>
      <c r="G6545" s="68"/>
      <c r="H6545" s="68"/>
    </row>
    <row r="6546" spans="1:8" x14ac:dyDescent="0.3">
      <c r="A6546" s="68"/>
      <c r="B6546" s="68"/>
      <c r="C6546" s="68"/>
      <c r="D6546" s="68"/>
      <c r="E6546" s="68"/>
      <c r="F6546" s="68"/>
      <c r="G6546" s="68"/>
      <c r="H6546" s="68"/>
    </row>
    <row r="6547" spans="1:8" x14ac:dyDescent="0.3">
      <c r="A6547" s="68"/>
      <c r="B6547" s="68"/>
      <c r="C6547" s="68"/>
      <c r="D6547" s="68"/>
      <c r="E6547" s="68"/>
      <c r="F6547" s="68"/>
      <c r="G6547" s="68"/>
      <c r="H6547" s="68"/>
    </row>
    <row r="6548" spans="1:8" x14ac:dyDescent="0.3">
      <c r="A6548" s="68"/>
      <c r="B6548" s="68"/>
      <c r="C6548" s="68"/>
      <c r="D6548" s="68"/>
      <c r="E6548" s="68"/>
      <c r="F6548" s="68"/>
      <c r="G6548" s="68"/>
      <c r="H6548" s="68"/>
    </row>
    <row r="6549" spans="1:8" x14ac:dyDescent="0.3">
      <c r="A6549" s="68"/>
      <c r="B6549" s="68"/>
      <c r="C6549" s="68"/>
      <c r="D6549" s="68"/>
      <c r="E6549" s="68"/>
      <c r="F6549" s="68"/>
      <c r="G6549" s="68"/>
      <c r="H6549" s="68"/>
    </row>
    <row r="6550" spans="1:8" x14ac:dyDescent="0.3">
      <c r="A6550" s="68"/>
      <c r="B6550" s="68"/>
      <c r="C6550" s="68"/>
      <c r="D6550" s="68"/>
      <c r="E6550" s="68"/>
      <c r="F6550" s="68"/>
      <c r="G6550" s="68"/>
      <c r="H6550" s="68"/>
    </row>
    <row r="6551" spans="1:8" x14ac:dyDescent="0.3">
      <c r="A6551" s="68"/>
      <c r="B6551" s="68"/>
      <c r="C6551" s="68"/>
      <c r="D6551" s="68"/>
      <c r="E6551" s="68"/>
      <c r="F6551" s="68"/>
      <c r="G6551" s="68"/>
      <c r="H6551" s="68"/>
    </row>
    <row r="6552" spans="1:8" x14ac:dyDescent="0.3">
      <c r="A6552" s="68"/>
      <c r="B6552" s="68"/>
      <c r="C6552" s="68"/>
      <c r="D6552" s="68"/>
      <c r="E6552" s="68"/>
      <c r="F6552" s="68"/>
      <c r="G6552" s="68"/>
      <c r="H6552" s="68"/>
    </row>
    <row r="6553" spans="1:8" x14ac:dyDescent="0.3">
      <c r="A6553" s="68"/>
      <c r="B6553" s="68"/>
      <c r="C6553" s="68"/>
      <c r="D6553" s="68"/>
      <c r="E6553" s="68"/>
      <c r="F6553" s="68"/>
      <c r="G6553" s="68"/>
      <c r="H6553" s="68"/>
    </row>
    <row r="6554" spans="1:8" x14ac:dyDescent="0.3">
      <c r="A6554" s="68"/>
      <c r="B6554" s="68"/>
      <c r="C6554" s="68"/>
      <c r="D6554" s="68"/>
      <c r="E6554" s="68"/>
      <c r="F6554" s="68"/>
      <c r="G6554" s="68"/>
      <c r="H6554" s="68"/>
    </row>
    <row r="6555" spans="1:8" x14ac:dyDescent="0.3">
      <c r="A6555" s="68"/>
      <c r="B6555" s="68"/>
      <c r="C6555" s="68"/>
      <c r="D6555" s="68"/>
      <c r="E6555" s="68"/>
      <c r="F6555" s="68"/>
      <c r="G6555" s="68"/>
      <c r="H6555" s="68"/>
    </row>
    <row r="6556" spans="1:8" x14ac:dyDescent="0.3">
      <c r="A6556" s="68"/>
      <c r="B6556" s="68"/>
      <c r="C6556" s="68"/>
      <c r="D6556" s="68"/>
      <c r="E6556" s="68"/>
      <c r="F6556" s="68"/>
      <c r="G6556" s="68"/>
      <c r="H6556" s="68"/>
    </row>
    <row r="6557" spans="1:8" x14ac:dyDescent="0.3">
      <c r="A6557" s="68"/>
      <c r="B6557" s="68"/>
      <c r="C6557" s="68"/>
      <c r="D6557" s="68"/>
      <c r="E6557" s="68"/>
      <c r="F6557" s="68"/>
      <c r="G6557" s="68"/>
      <c r="H6557" s="68"/>
    </row>
    <row r="6558" spans="1:8" x14ac:dyDescent="0.3">
      <c r="A6558" s="68"/>
      <c r="B6558" s="68"/>
      <c r="C6558" s="68"/>
      <c r="D6558" s="68"/>
      <c r="E6558" s="68"/>
      <c r="F6558" s="68"/>
      <c r="G6558" s="68"/>
      <c r="H6558" s="68"/>
    </row>
    <row r="6559" spans="1:8" x14ac:dyDescent="0.3">
      <c r="A6559" s="68"/>
      <c r="B6559" s="68"/>
      <c r="C6559" s="68"/>
      <c r="D6559" s="68"/>
      <c r="E6559" s="68"/>
      <c r="F6559" s="68"/>
      <c r="G6559" s="68"/>
      <c r="H6559" s="68"/>
    </row>
    <row r="6560" spans="1:8" x14ac:dyDescent="0.3">
      <c r="A6560" s="68"/>
      <c r="B6560" s="68"/>
      <c r="C6560" s="68"/>
      <c r="D6560" s="68"/>
      <c r="E6560" s="68"/>
      <c r="F6560" s="68"/>
      <c r="G6560" s="68"/>
      <c r="H6560" s="68"/>
    </row>
    <row r="6561" spans="1:8" x14ac:dyDescent="0.3">
      <c r="A6561" s="68"/>
      <c r="B6561" s="68"/>
      <c r="C6561" s="68"/>
      <c r="D6561" s="68"/>
      <c r="E6561" s="68"/>
      <c r="F6561" s="68"/>
      <c r="G6561" s="68"/>
      <c r="H6561" s="68"/>
    </row>
    <row r="6562" spans="1:8" x14ac:dyDescent="0.3">
      <c r="A6562" s="68"/>
      <c r="B6562" s="68"/>
      <c r="C6562" s="68"/>
      <c r="D6562" s="68"/>
      <c r="E6562" s="68"/>
      <c r="F6562" s="68"/>
      <c r="G6562" s="68"/>
      <c r="H6562" s="68"/>
    </row>
    <row r="6563" spans="1:8" x14ac:dyDescent="0.3">
      <c r="A6563" s="68"/>
      <c r="B6563" s="68"/>
      <c r="C6563" s="68"/>
      <c r="D6563" s="68"/>
      <c r="E6563" s="68"/>
      <c r="F6563" s="68"/>
      <c r="G6563" s="68"/>
      <c r="H6563" s="68"/>
    </row>
    <row r="6564" spans="1:8" x14ac:dyDescent="0.3">
      <c r="A6564" s="68"/>
      <c r="B6564" s="68"/>
      <c r="C6564" s="68"/>
      <c r="D6564" s="68"/>
      <c r="E6564" s="68"/>
      <c r="F6564" s="68"/>
      <c r="G6564" s="68"/>
      <c r="H6564" s="68"/>
    </row>
    <row r="6565" spans="1:8" x14ac:dyDescent="0.3">
      <c r="A6565" s="68"/>
      <c r="B6565" s="68"/>
      <c r="C6565" s="68"/>
      <c r="D6565" s="68"/>
      <c r="E6565" s="68"/>
      <c r="F6565" s="68"/>
      <c r="G6565" s="68"/>
      <c r="H6565" s="68"/>
    </row>
    <row r="6566" spans="1:8" x14ac:dyDescent="0.3">
      <c r="A6566" s="68"/>
      <c r="B6566" s="68"/>
      <c r="C6566" s="68"/>
      <c r="D6566" s="68"/>
      <c r="E6566" s="68"/>
      <c r="F6566" s="68"/>
      <c r="G6566" s="68"/>
      <c r="H6566" s="68"/>
    </row>
    <row r="6567" spans="1:8" x14ac:dyDescent="0.3">
      <c r="A6567" s="68"/>
      <c r="B6567" s="68"/>
      <c r="C6567" s="68"/>
      <c r="D6567" s="68"/>
      <c r="E6567" s="68"/>
      <c r="F6567" s="68"/>
      <c r="G6567" s="68"/>
      <c r="H6567" s="68"/>
    </row>
    <row r="6568" spans="1:8" x14ac:dyDescent="0.3">
      <c r="A6568" s="68"/>
      <c r="B6568" s="68"/>
      <c r="C6568" s="68"/>
      <c r="D6568" s="68"/>
      <c r="E6568" s="68"/>
      <c r="F6568" s="68"/>
      <c r="G6568" s="68"/>
      <c r="H6568" s="68"/>
    </row>
    <row r="6569" spans="1:8" x14ac:dyDescent="0.3">
      <c r="A6569" s="68"/>
      <c r="B6569" s="68"/>
      <c r="C6569" s="68"/>
      <c r="D6569" s="68"/>
      <c r="E6569" s="68"/>
      <c r="F6569" s="68"/>
      <c r="G6569" s="68"/>
      <c r="H6569" s="68"/>
    </row>
    <row r="6570" spans="1:8" x14ac:dyDescent="0.3">
      <c r="A6570" s="68"/>
      <c r="B6570" s="68"/>
      <c r="C6570" s="68"/>
      <c r="D6570" s="68"/>
      <c r="E6570" s="68"/>
      <c r="F6570" s="68"/>
      <c r="G6570" s="68"/>
      <c r="H6570" s="68"/>
    </row>
    <row r="6571" spans="1:8" x14ac:dyDescent="0.3">
      <c r="A6571" s="68"/>
      <c r="B6571" s="68"/>
      <c r="C6571" s="68"/>
      <c r="D6571" s="68"/>
      <c r="E6571" s="68"/>
      <c r="F6571" s="68"/>
      <c r="G6571" s="68"/>
      <c r="H6571" s="68"/>
    </row>
    <row r="6572" spans="1:8" x14ac:dyDescent="0.3">
      <c r="A6572" s="68"/>
      <c r="B6572" s="68"/>
      <c r="C6572" s="68"/>
      <c r="D6572" s="68"/>
      <c r="E6572" s="68"/>
      <c r="F6572" s="68"/>
      <c r="G6572" s="68"/>
      <c r="H6572" s="68"/>
    </row>
    <row r="6573" spans="1:8" x14ac:dyDescent="0.3">
      <c r="A6573" s="68"/>
      <c r="B6573" s="68"/>
      <c r="C6573" s="68"/>
      <c r="D6573" s="68"/>
      <c r="E6573" s="68"/>
      <c r="F6573" s="68"/>
      <c r="G6573" s="68"/>
      <c r="H6573" s="68"/>
    </row>
    <row r="6574" spans="1:8" x14ac:dyDescent="0.3">
      <c r="A6574" s="68"/>
      <c r="B6574" s="68"/>
      <c r="C6574" s="68"/>
      <c r="D6574" s="68"/>
      <c r="E6574" s="68"/>
      <c r="F6574" s="68"/>
      <c r="G6574" s="68"/>
      <c r="H6574" s="68"/>
    </row>
    <row r="6575" spans="1:8" x14ac:dyDescent="0.3">
      <c r="A6575" s="68"/>
      <c r="B6575" s="68"/>
      <c r="C6575" s="68"/>
      <c r="D6575" s="68"/>
      <c r="E6575" s="68"/>
      <c r="F6575" s="68"/>
      <c r="G6575" s="68"/>
      <c r="H6575" s="68"/>
    </row>
    <row r="6576" spans="1:8" x14ac:dyDescent="0.3">
      <c r="A6576" s="68"/>
      <c r="B6576" s="68"/>
      <c r="C6576" s="68"/>
      <c r="D6576" s="68"/>
      <c r="E6576" s="68"/>
      <c r="F6576" s="68"/>
      <c r="G6576" s="68"/>
      <c r="H6576" s="68"/>
    </row>
    <row r="6577" spans="1:8" x14ac:dyDescent="0.3">
      <c r="A6577" s="68"/>
      <c r="B6577" s="68"/>
      <c r="C6577" s="68"/>
      <c r="D6577" s="68"/>
      <c r="E6577" s="68"/>
      <c r="F6577" s="68"/>
      <c r="G6577" s="68"/>
      <c r="H6577" s="68"/>
    </row>
    <row r="6578" spans="1:8" x14ac:dyDescent="0.3">
      <c r="A6578" s="68"/>
      <c r="B6578" s="68"/>
      <c r="C6578" s="68"/>
      <c r="D6578" s="68"/>
      <c r="E6578" s="68"/>
      <c r="F6578" s="68"/>
      <c r="G6578" s="68"/>
      <c r="H6578" s="68"/>
    </row>
    <row r="6579" spans="1:8" x14ac:dyDescent="0.3">
      <c r="A6579" s="68"/>
      <c r="B6579" s="68"/>
      <c r="C6579" s="68"/>
      <c r="D6579" s="68"/>
      <c r="E6579" s="68"/>
      <c r="F6579" s="68"/>
      <c r="G6579" s="68"/>
      <c r="H6579" s="68"/>
    </row>
    <row r="6580" spans="1:8" x14ac:dyDescent="0.3">
      <c r="A6580" s="68"/>
      <c r="B6580" s="68"/>
      <c r="C6580" s="68"/>
      <c r="D6580" s="68"/>
      <c r="E6580" s="68"/>
      <c r="F6580" s="68"/>
      <c r="G6580" s="68"/>
      <c r="H6580" s="68"/>
    </row>
    <row r="6581" spans="1:8" x14ac:dyDescent="0.3">
      <c r="A6581" s="68"/>
      <c r="B6581" s="68"/>
      <c r="C6581" s="68"/>
      <c r="D6581" s="68"/>
      <c r="E6581" s="68"/>
      <c r="F6581" s="68"/>
      <c r="G6581" s="68"/>
      <c r="H6581" s="68"/>
    </row>
    <row r="6582" spans="1:8" x14ac:dyDescent="0.3">
      <c r="A6582" s="68"/>
      <c r="B6582" s="68"/>
      <c r="C6582" s="68"/>
      <c r="D6582" s="68"/>
      <c r="E6582" s="68"/>
      <c r="F6582" s="68"/>
      <c r="G6582" s="68"/>
      <c r="H6582" s="68"/>
    </row>
    <row r="6583" spans="1:8" x14ac:dyDescent="0.3">
      <c r="A6583" s="68"/>
      <c r="B6583" s="68"/>
      <c r="C6583" s="68"/>
      <c r="D6583" s="68"/>
      <c r="E6583" s="68"/>
      <c r="F6583" s="68"/>
      <c r="G6583" s="68"/>
      <c r="H6583" s="68"/>
    </row>
    <row r="6584" spans="1:8" x14ac:dyDescent="0.3">
      <c r="A6584" s="68"/>
      <c r="B6584" s="68"/>
      <c r="C6584" s="68"/>
      <c r="D6584" s="68"/>
      <c r="E6584" s="68"/>
      <c r="F6584" s="68"/>
      <c r="G6584" s="68"/>
      <c r="H6584" s="68"/>
    </row>
    <row r="6585" spans="1:8" x14ac:dyDescent="0.3">
      <c r="A6585" s="68"/>
      <c r="B6585" s="68"/>
      <c r="C6585" s="68"/>
      <c r="D6585" s="68"/>
      <c r="E6585" s="68"/>
      <c r="F6585" s="68"/>
      <c r="G6585" s="68"/>
      <c r="H6585" s="68"/>
    </row>
    <row r="6586" spans="1:8" x14ac:dyDescent="0.3">
      <c r="A6586" s="68"/>
      <c r="B6586" s="68"/>
      <c r="C6586" s="68"/>
      <c r="D6586" s="68"/>
      <c r="E6586" s="68"/>
      <c r="F6586" s="68"/>
      <c r="G6586" s="68"/>
      <c r="H6586" s="68"/>
    </row>
    <row r="6587" spans="1:8" x14ac:dyDescent="0.3">
      <c r="A6587" s="68"/>
      <c r="B6587" s="68"/>
      <c r="C6587" s="68"/>
      <c r="D6587" s="68"/>
      <c r="E6587" s="68"/>
      <c r="F6587" s="68"/>
      <c r="G6587" s="68"/>
      <c r="H6587" s="68"/>
    </row>
    <row r="6588" spans="1:8" x14ac:dyDescent="0.3">
      <c r="A6588" s="68"/>
      <c r="B6588" s="68"/>
      <c r="C6588" s="68"/>
      <c r="D6588" s="68"/>
      <c r="E6588" s="68"/>
      <c r="F6588" s="68"/>
      <c r="G6588" s="68"/>
      <c r="H6588" s="68"/>
    </row>
    <row r="6589" spans="1:8" x14ac:dyDescent="0.3">
      <c r="A6589" s="68"/>
      <c r="B6589" s="68"/>
      <c r="C6589" s="68"/>
      <c r="D6589" s="68"/>
      <c r="E6589" s="68"/>
      <c r="F6589" s="68"/>
      <c r="G6589" s="68"/>
      <c r="H6589" s="68"/>
    </row>
    <row r="6590" spans="1:8" x14ac:dyDescent="0.3">
      <c r="A6590" s="68"/>
      <c r="B6590" s="68"/>
      <c r="C6590" s="68"/>
      <c r="D6590" s="68"/>
      <c r="E6590" s="68"/>
      <c r="F6590" s="68"/>
      <c r="G6590" s="68"/>
      <c r="H6590" s="68"/>
    </row>
    <row r="6591" spans="1:8" x14ac:dyDescent="0.3">
      <c r="A6591" s="68"/>
      <c r="B6591" s="68"/>
      <c r="C6591" s="68"/>
      <c r="D6591" s="68"/>
      <c r="E6591" s="68"/>
      <c r="F6591" s="68"/>
      <c r="G6591" s="68"/>
      <c r="H6591" s="68"/>
    </row>
    <row r="6592" spans="1:8" x14ac:dyDescent="0.3">
      <c r="A6592" s="68"/>
      <c r="B6592" s="68"/>
      <c r="C6592" s="68"/>
      <c r="D6592" s="68"/>
      <c r="E6592" s="68"/>
      <c r="F6592" s="68"/>
      <c r="G6592" s="68"/>
      <c r="H6592" s="68"/>
    </row>
    <row r="6593" spans="1:8" x14ac:dyDescent="0.3">
      <c r="A6593" s="68"/>
      <c r="B6593" s="68"/>
      <c r="C6593" s="68"/>
      <c r="D6593" s="68"/>
      <c r="E6593" s="68"/>
      <c r="F6593" s="68"/>
      <c r="G6593" s="68"/>
      <c r="H6593" s="68"/>
    </row>
    <row r="6594" spans="1:8" x14ac:dyDescent="0.3">
      <c r="A6594" s="68"/>
      <c r="B6594" s="68"/>
      <c r="C6594" s="68"/>
      <c r="D6594" s="68"/>
      <c r="E6594" s="68"/>
      <c r="F6594" s="68"/>
      <c r="G6594" s="68"/>
      <c r="H6594" s="68"/>
    </row>
    <row r="6595" spans="1:8" x14ac:dyDescent="0.3">
      <c r="A6595" s="68"/>
      <c r="B6595" s="68"/>
      <c r="C6595" s="68"/>
      <c r="D6595" s="68"/>
      <c r="E6595" s="68"/>
      <c r="F6595" s="68"/>
      <c r="G6595" s="68"/>
      <c r="H6595" s="68"/>
    </row>
    <row r="6596" spans="1:8" x14ac:dyDescent="0.3">
      <c r="A6596" s="68"/>
      <c r="B6596" s="68"/>
      <c r="C6596" s="68"/>
      <c r="D6596" s="68"/>
      <c r="E6596" s="68"/>
      <c r="F6596" s="68"/>
      <c r="G6596" s="68"/>
      <c r="H6596" s="68"/>
    </row>
    <row r="6597" spans="1:8" x14ac:dyDescent="0.3">
      <c r="A6597" s="68"/>
      <c r="B6597" s="68"/>
      <c r="C6597" s="68"/>
      <c r="D6597" s="68"/>
      <c r="E6597" s="68"/>
      <c r="F6597" s="68"/>
      <c r="G6597" s="68"/>
      <c r="H6597" s="68"/>
    </row>
    <row r="6598" spans="1:8" x14ac:dyDescent="0.3">
      <c r="A6598" s="68"/>
      <c r="B6598" s="68"/>
      <c r="C6598" s="68"/>
      <c r="D6598" s="68"/>
      <c r="E6598" s="68"/>
      <c r="F6598" s="68"/>
      <c r="G6598" s="68"/>
      <c r="H6598" s="68"/>
    </row>
    <row r="6599" spans="1:8" x14ac:dyDescent="0.3">
      <c r="A6599" s="68"/>
      <c r="B6599" s="68"/>
      <c r="C6599" s="68"/>
      <c r="D6599" s="68"/>
      <c r="E6599" s="68"/>
      <c r="F6599" s="68"/>
      <c r="G6599" s="68"/>
      <c r="H6599" s="68"/>
    </row>
    <row r="6600" spans="1:8" x14ac:dyDescent="0.3">
      <c r="A6600" s="68"/>
      <c r="B6600" s="68"/>
      <c r="C6600" s="68"/>
      <c r="D6600" s="68"/>
      <c r="E6600" s="68"/>
      <c r="F6600" s="68"/>
      <c r="G6600" s="68"/>
      <c r="H6600" s="68"/>
    </row>
    <row r="6601" spans="1:8" x14ac:dyDescent="0.3">
      <c r="A6601" s="68"/>
      <c r="B6601" s="68"/>
      <c r="C6601" s="68"/>
      <c r="D6601" s="68"/>
      <c r="E6601" s="68"/>
      <c r="F6601" s="68"/>
      <c r="G6601" s="68"/>
      <c r="H6601" s="68"/>
    </row>
    <row r="6602" spans="1:8" x14ac:dyDescent="0.3">
      <c r="A6602" s="68"/>
      <c r="B6602" s="68"/>
      <c r="C6602" s="68"/>
      <c r="D6602" s="68"/>
      <c r="E6602" s="68"/>
      <c r="F6602" s="68"/>
      <c r="G6602" s="68"/>
      <c r="H6602" s="68"/>
    </row>
    <row r="6603" spans="1:8" x14ac:dyDescent="0.3">
      <c r="A6603" s="68"/>
      <c r="B6603" s="68"/>
      <c r="C6603" s="68"/>
      <c r="D6603" s="68"/>
      <c r="E6603" s="68"/>
      <c r="F6603" s="68"/>
      <c r="G6603" s="68"/>
      <c r="H6603" s="68"/>
    </row>
    <row r="6604" spans="1:8" x14ac:dyDescent="0.3">
      <c r="A6604" s="68"/>
      <c r="B6604" s="68"/>
      <c r="C6604" s="68"/>
      <c r="D6604" s="68"/>
      <c r="E6604" s="68"/>
      <c r="F6604" s="68"/>
      <c r="G6604" s="68"/>
      <c r="H6604" s="68"/>
    </row>
    <row r="6605" spans="1:8" x14ac:dyDescent="0.3">
      <c r="A6605" s="68"/>
      <c r="B6605" s="68"/>
      <c r="C6605" s="68"/>
      <c r="D6605" s="68"/>
      <c r="E6605" s="68"/>
      <c r="F6605" s="68"/>
      <c r="G6605" s="68"/>
      <c r="H6605" s="68"/>
    </row>
    <row r="6606" spans="1:8" x14ac:dyDescent="0.3">
      <c r="A6606" s="68"/>
      <c r="B6606" s="68"/>
      <c r="C6606" s="68"/>
      <c r="D6606" s="68"/>
      <c r="E6606" s="68"/>
      <c r="F6606" s="68"/>
      <c r="G6606" s="68"/>
      <c r="H6606" s="68"/>
    </row>
    <row r="6607" spans="1:8" x14ac:dyDescent="0.3">
      <c r="A6607" s="68"/>
      <c r="B6607" s="68"/>
      <c r="C6607" s="68"/>
      <c r="D6607" s="68"/>
      <c r="E6607" s="68"/>
      <c r="F6607" s="68"/>
      <c r="G6607" s="68"/>
      <c r="H6607" s="68"/>
    </row>
    <row r="6608" spans="1:8" x14ac:dyDescent="0.3">
      <c r="A6608" s="68"/>
      <c r="B6608" s="68"/>
      <c r="C6608" s="68"/>
      <c r="D6608" s="68"/>
      <c r="E6608" s="68"/>
      <c r="F6608" s="68"/>
      <c r="G6608" s="68"/>
      <c r="H6608" s="68"/>
    </row>
    <row r="6609" spans="1:8" x14ac:dyDescent="0.3">
      <c r="A6609" s="68"/>
      <c r="B6609" s="68"/>
      <c r="C6609" s="68"/>
      <c r="D6609" s="68"/>
      <c r="E6609" s="68"/>
      <c r="F6609" s="68"/>
      <c r="G6609" s="68"/>
      <c r="H6609" s="68"/>
    </row>
    <row r="6610" spans="1:8" x14ac:dyDescent="0.3">
      <c r="A6610" s="68"/>
      <c r="B6610" s="68"/>
      <c r="C6610" s="68"/>
      <c r="D6610" s="68"/>
      <c r="E6610" s="68"/>
      <c r="F6610" s="68"/>
      <c r="G6610" s="68"/>
      <c r="H6610" s="68"/>
    </row>
    <row r="6611" spans="1:8" x14ac:dyDescent="0.3">
      <c r="A6611" s="68"/>
      <c r="B6611" s="68"/>
      <c r="C6611" s="68"/>
      <c r="D6611" s="68"/>
      <c r="E6611" s="68"/>
      <c r="F6611" s="68"/>
      <c r="G6611" s="68"/>
      <c r="H6611" s="68"/>
    </row>
    <row r="6612" spans="1:8" x14ac:dyDescent="0.3">
      <c r="A6612" s="68"/>
      <c r="B6612" s="68"/>
      <c r="C6612" s="68"/>
      <c r="D6612" s="68"/>
      <c r="E6612" s="68"/>
      <c r="F6612" s="68"/>
      <c r="G6612" s="68"/>
      <c r="H6612" s="68"/>
    </row>
    <row r="6613" spans="1:8" x14ac:dyDescent="0.3">
      <c r="A6613" s="68"/>
      <c r="B6613" s="68"/>
      <c r="C6613" s="68"/>
      <c r="D6613" s="68"/>
      <c r="E6613" s="68"/>
      <c r="F6613" s="68"/>
      <c r="G6613" s="68"/>
      <c r="H6613" s="68"/>
    </row>
    <row r="6614" spans="1:8" x14ac:dyDescent="0.3">
      <c r="A6614" s="68"/>
      <c r="B6614" s="68"/>
      <c r="C6614" s="68"/>
      <c r="D6614" s="68"/>
      <c r="E6614" s="68"/>
      <c r="F6614" s="68"/>
      <c r="G6614" s="68"/>
      <c r="H6614" s="68"/>
    </row>
    <row r="6615" spans="1:8" x14ac:dyDescent="0.3">
      <c r="A6615" s="68"/>
      <c r="B6615" s="68"/>
      <c r="C6615" s="68"/>
      <c r="D6615" s="68"/>
      <c r="E6615" s="68"/>
      <c r="F6615" s="68"/>
      <c r="G6615" s="68"/>
      <c r="H6615" s="68"/>
    </row>
    <row r="6616" spans="1:8" x14ac:dyDescent="0.3">
      <c r="A6616" s="68"/>
      <c r="B6616" s="68"/>
      <c r="C6616" s="68"/>
      <c r="D6616" s="68"/>
      <c r="E6616" s="68"/>
      <c r="F6616" s="68"/>
      <c r="G6616" s="68"/>
      <c r="H6616" s="68"/>
    </row>
    <row r="6617" spans="1:8" x14ac:dyDescent="0.3">
      <c r="A6617" s="68"/>
      <c r="B6617" s="68"/>
      <c r="C6617" s="68"/>
      <c r="D6617" s="68"/>
      <c r="E6617" s="68"/>
      <c r="F6617" s="68"/>
      <c r="G6617" s="68"/>
      <c r="H6617" s="68"/>
    </row>
    <row r="6618" spans="1:8" x14ac:dyDescent="0.3">
      <c r="A6618" s="68"/>
      <c r="B6618" s="68"/>
      <c r="C6618" s="68"/>
      <c r="D6618" s="68"/>
      <c r="E6618" s="68"/>
      <c r="F6618" s="68"/>
      <c r="G6618" s="68"/>
      <c r="H6618" s="68"/>
    </row>
    <row r="6619" spans="1:8" x14ac:dyDescent="0.3">
      <c r="A6619" s="68"/>
      <c r="B6619" s="68"/>
      <c r="C6619" s="68"/>
      <c r="D6619" s="68"/>
      <c r="E6619" s="68"/>
      <c r="F6619" s="68"/>
      <c r="G6619" s="68"/>
      <c r="H6619" s="68"/>
    </row>
    <row r="6620" spans="1:8" x14ac:dyDescent="0.3">
      <c r="A6620" s="68"/>
      <c r="B6620" s="68"/>
      <c r="C6620" s="68"/>
      <c r="D6620" s="68"/>
      <c r="E6620" s="68"/>
      <c r="F6620" s="68"/>
      <c r="G6620" s="68"/>
      <c r="H6620" s="68"/>
    </row>
    <row r="6621" spans="1:8" x14ac:dyDescent="0.3">
      <c r="A6621" s="68"/>
      <c r="B6621" s="68"/>
      <c r="C6621" s="68"/>
      <c r="D6621" s="68"/>
      <c r="E6621" s="68"/>
      <c r="F6621" s="68"/>
      <c r="G6621" s="68"/>
      <c r="H6621" s="68"/>
    </row>
    <row r="6622" spans="1:8" x14ac:dyDescent="0.3">
      <c r="A6622" s="68"/>
      <c r="B6622" s="68"/>
      <c r="C6622" s="68"/>
      <c r="D6622" s="68"/>
      <c r="E6622" s="68"/>
      <c r="F6622" s="68"/>
      <c r="G6622" s="68"/>
      <c r="H6622" s="68"/>
    </row>
    <row r="6623" spans="1:8" x14ac:dyDescent="0.3">
      <c r="A6623" s="68"/>
      <c r="B6623" s="68"/>
      <c r="C6623" s="68"/>
      <c r="D6623" s="68"/>
      <c r="E6623" s="68"/>
      <c r="F6623" s="68"/>
      <c r="G6623" s="68"/>
      <c r="H6623" s="68"/>
    </row>
    <row r="6624" spans="1:8" x14ac:dyDescent="0.3">
      <c r="A6624" s="68"/>
      <c r="B6624" s="68"/>
      <c r="C6624" s="68"/>
      <c r="D6624" s="68"/>
      <c r="E6624" s="68"/>
      <c r="F6624" s="68"/>
      <c r="G6624" s="68"/>
      <c r="H6624" s="68"/>
    </row>
    <row r="6625" spans="1:8" x14ac:dyDescent="0.3">
      <c r="A6625" s="68"/>
      <c r="B6625" s="68"/>
      <c r="C6625" s="68"/>
      <c r="D6625" s="68"/>
      <c r="E6625" s="68"/>
      <c r="F6625" s="68"/>
      <c r="G6625" s="68"/>
      <c r="H6625" s="68"/>
    </row>
    <row r="6626" spans="1:8" x14ac:dyDescent="0.3">
      <c r="A6626" s="68"/>
      <c r="B6626" s="68"/>
      <c r="C6626" s="68"/>
      <c r="D6626" s="68"/>
      <c r="E6626" s="68"/>
      <c r="F6626" s="68"/>
      <c r="G6626" s="68"/>
      <c r="H6626" s="68"/>
    </row>
    <row r="6627" spans="1:8" x14ac:dyDescent="0.3">
      <c r="A6627" s="68"/>
      <c r="B6627" s="68"/>
      <c r="C6627" s="68"/>
      <c r="D6627" s="68"/>
      <c r="E6627" s="68"/>
      <c r="F6627" s="68"/>
      <c r="G6627" s="68"/>
      <c r="H6627" s="68"/>
    </row>
    <row r="6628" spans="1:8" x14ac:dyDescent="0.3">
      <c r="A6628" s="68"/>
      <c r="B6628" s="68"/>
      <c r="C6628" s="68"/>
      <c r="D6628" s="68"/>
      <c r="E6628" s="68"/>
      <c r="F6628" s="68"/>
      <c r="G6628" s="68"/>
      <c r="H6628" s="68"/>
    </row>
    <row r="6629" spans="1:8" x14ac:dyDescent="0.3">
      <c r="A6629" s="68"/>
      <c r="B6629" s="68"/>
      <c r="C6629" s="68"/>
      <c r="D6629" s="68"/>
      <c r="E6629" s="68"/>
      <c r="F6629" s="68"/>
      <c r="G6629" s="68"/>
      <c r="H6629" s="68"/>
    </row>
    <row r="6630" spans="1:8" x14ac:dyDescent="0.3">
      <c r="A6630" s="68"/>
      <c r="B6630" s="68"/>
      <c r="C6630" s="68"/>
      <c r="D6630" s="68"/>
      <c r="E6630" s="68"/>
      <c r="F6630" s="68"/>
      <c r="G6630" s="68"/>
      <c r="H6630" s="68"/>
    </row>
    <row r="6631" spans="1:8" x14ac:dyDescent="0.3">
      <c r="A6631" s="68"/>
      <c r="B6631" s="68"/>
      <c r="C6631" s="68"/>
      <c r="D6631" s="68"/>
      <c r="E6631" s="68"/>
      <c r="F6631" s="68"/>
      <c r="G6631" s="68"/>
      <c r="H6631" s="68"/>
    </row>
    <row r="6632" spans="1:8" x14ac:dyDescent="0.3">
      <c r="A6632" s="68"/>
      <c r="B6632" s="68"/>
      <c r="C6632" s="68"/>
      <c r="D6632" s="68"/>
      <c r="E6632" s="68"/>
      <c r="F6632" s="68"/>
      <c r="G6632" s="68"/>
      <c r="H6632" s="68"/>
    </row>
    <row r="6633" spans="1:8" x14ac:dyDescent="0.3">
      <c r="A6633" s="68"/>
      <c r="B6633" s="68"/>
      <c r="C6633" s="68"/>
      <c r="D6633" s="68"/>
      <c r="E6633" s="68"/>
      <c r="F6633" s="68"/>
      <c r="G6633" s="68"/>
      <c r="H6633" s="68"/>
    </row>
    <row r="6634" spans="1:8" x14ac:dyDescent="0.3">
      <c r="A6634" s="68"/>
      <c r="B6634" s="68"/>
      <c r="C6634" s="68"/>
      <c r="D6634" s="68"/>
      <c r="E6634" s="68"/>
      <c r="F6634" s="68"/>
      <c r="G6634" s="68"/>
      <c r="H6634" s="68"/>
    </row>
    <row r="6635" spans="1:8" x14ac:dyDescent="0.3">
      <c r="A6635" s="68"/>
      <c r="B6635" s="68"/>
      <c r="C6635" s="68"/>
      <c r="D6635" s="68"/>
      <c r="E6635" s="68"/>
      <c r="F6635" s="68"/>
      <c r="G6635" s="68"/>
      <c r="H6635" s="68"/>
    </row>
    <row r="6636" spans="1:8" x14ac:dyDescent="0.3">
      <c r="A6636" s="68"/>
      <c r="B6636" s="68"/>
      <c r="C6636" s="68"/>
      <c r="D6636" s="68"/>
      <c r="E6636" s="68"/>
      <c r="F6636" s="68"/>
      <c r="G6636" s="68"/>
      <c r="H6636" s="68"/>
    </row>
    <row r="6637" spans="1:8" x14ac:dyDescent="0.3">
      <c r="A6637" s="68"/>
      <c r="B6637" s="68"/>
      <c r="C6637" s="68"/>
      <c r="D6637" s="68"/>
      <c r="E6637" s="68"/>
      <c r="F6637" s="68"/>
      <c r="G6637" s="68"/>
      <c r="H6637" s="68"/>
    </row>
    <row r="6638" spans="1:8" x14ac:dyDescent="0.3">
      <c r="A6638" s="68"/>
      <c r="B6638" s="68"/>
      <c r="C6638" s="68"/>
      <c r="D6638" s="68"/>
      <c r="E6638" s="68"/>
      <c r="F6638" s="68"/>
      <c r="G6638" s="68"/>
      <c r="H6638" s="68"/>
    </row>
    <row r="6639" spans="1:8" x14ac:dyDescent="0.3">
      <c r="A6639" s="68"/>
      <c r="B6639" s="68"/>
      <c r="C6639" s="68"/>
      <c r="D6639" s="68"/>
      <c r="E6639" s="68"/>
      <c r="F6639" s="68"/>
      <c r="G6639" s="68"/>
      <c r="H6639" s="68"/>
    </row>
    <row r="6640" spans="1:8" x14ac:dyDescent="0.3">
      <c r="A6640" s="68"/>
      <c r="B6640" s="68"/>
      <c r="C6640" s="68"/>
      <c r="D6640" s="68"/>
      <c r="E6640" s="68"/>
      <c r="F6640" s="68"/>
      <c r="G6640" s="68"/>
      <c r="H6640" s="68"/>
    </row>
    <row r="6641" spans="1:8" x14ac:dyDescent="0.3">
      <c r="A6641" s="68"/>
      <c r="B6641" s="68"/>
      <c r="C6641" s="68"/>
      <c r="D6641" s="68"/>
      <c r="E6641" s="68"/>
      <c r="F6641" s="68"/>
      <c r="G6641" s="68"/>
      <c r="H6641" s="68"/>
    </row>
    <row r="6642" spans="1:8" x14ac:dyDescent="0.3">
      <c r="A6642" s="68"/>
      <c r="B6642" s="68"/>
      <c r="C6642" s="68"/>
      <c r="D6642" s="68"/>
      <c r="E6642" s="68"/>
      <c r="F6642" s="68"/>
      <c r="G6642" s="68"/>
      <c r="H6642" s="68"/>
    </row>
    <row r="6643" spans="1:8" x14ac:dyDescent="0.3">
      <c r="A6643" s="68"/>
      <c r="B6643" s="68"/>
      <c r="C6643" s="68"/>
      <c r="D6643" s="68"/>
      <c r="E6643" s="68"/>
      <c r="F6643" s="68"/>
      <c r="G6643" s="68"/>
      <c r="H6643" s="68"/>
    </row>
    <row r="6644" spans="1:8" x14ac:dyDescent="0.3">
      <c r="A6644" s="68"/>
      <c r="B6644" s="68"/>
      <c r="C6644" s="68"/>
      <c r="D6644" s="68"/>
      <c r="E6644" s="68"/>
      <c r="F6644" s="68"/>
      <c r="G6644" s="68"/>
      <c r="H6644" s="68"/>
    </row>
    <row r="6645" spans="1:8" x14ac:dyDescent="0.3">
      <c r="A6645" s="68"/>
      <c r="B6645" s="68"/>
      <c r="C6645" s="68"/>
      <c r="D6645" s="68"/>
      <c r="E6645" s="68"/>
      <c r="F6645" s="68"/>
      <c r="G6645" s="68"/>
      <c r="H6645" s="68"/>
    </row>
    <row r="6646" spans="1:8" x14ac:dyDescent="0.3">
      <c r="A6646" s="68"/>
      <c r="B6646" s="68"/>
      <c r="C6646" s="68"/>
      <c r="D6646" s="68"/>
      <c r="E6646" s="68"/>
      <c r="F6646" s="68"/>
      <c r="G6646" s="68"/>
      <c r="H6646" s="68"/>
    </row>
    <row r="6647" spans="1:8" x14ac:dyDescent="0.3">
      <c r="A6647" s="68"/>
      <c r="B6647" s="68"/>
      <c r="C6647" s="68"/>
      <c r="D6647" s="68"/>
      <c r="E6647" s="68"/>
      <c r="F6647" s="68"/>
      <c r="G6647" s="68"/>
      <c r="H6647" s="68"/>
    </row>
    <row r="6648" spans="1:8" x14ac:dyDescent="0.3">
      <c r="A6648" s="68"/>
      <c r="B6648" s="68"/>
      <c r="C6648" s="68"/>
      <c r="D6648" s="68"/>
      <c r="E6648" s="68"/>
      <c r="F6648" s="68"/>
      <c r="G6648" s="68"/>
      <c r="H6648" s="68"/>
    </row>
    <row r="6649" spans="1:8" x14ac:dyDescent="0.3">
      <c r="A6649" s="68"/>
      <c r="B6649" s="68"/>
      <c r="C6649" s="68"/>
      <c r="D6649" s="68"/>
      <c r="E6649" s="68"/>
      <c r="F6649" s="68"/>
      <c r="G6649" s="68"/>
      <c r="H6649" s="68"/>
    </row>
    <row r="6650" spans="1:8" x14ac:dyDescent="0.3">
      <c r="A6650" s="68"/>
      <c r="B6650" s="68"/>
      <c r="C6650" s="68"/>
      <c r="D6650" s="68"/>
      <c r="E6650" s="68"/>
      <c r="F6650" s="68"/>
      <c r="G6650" s="68"/>
      <c r="H6650" s="68"/>
    </row>
    <row r="6651" spans="1:8" x14ac:dyDescent="0.3">
      <c r="A6651" s="68"/>
      <c r="B6651" s="68"/>
      <c r="C6651" s="68"/>
      <c r="D6651" s="68"/>
      <c r="E6651" s="68"/>
      <c r="F6651" s="68"/>
      <c r="G6651" s="68"/>
      <c r="H6651" s="68"/>
    </row>
    <row r="6652" spans="1:8" x14ac:dyDescent="0.3">
      <c r="A6652" s="68"/>
      <c r="B6652" s="68"/>
      <c r="C6652" s="68"/>
      <c r="D6652" s="68"/>
      <c r="E6652" s="68"/>
      <c r="F6652" s="68"/>
      <c r="G6652" s="68"/>
      <c r="H6652" s="68"/>
    </row>
    <row r="6653" spans="1:8" x14ac:dyDescent="0.3">
      <c r="A6653" s="68"/>
      <c r="B6653" s="68"/>
      <c r="C6653" s="68"/>
      <c r="D6653" s="68"/>
      <c r="E6653" s="68"/>
      <c r="F6653" s="68"/>
      <c r="G6653" s="68"/>
      <c r="H6653" s="68"/>
    </row>
    <row r="6654" spans="1:8" x14ac:dyDescent="0.3">
      <c r="A6654" s="68"/>
      <c r="B6654" s="68"/>
      <c r="C6654" s="68"/>
      <c r="D6654" s="68"/>
      <c r="E6654" s="68"/>
      <c r="F6654" s="68"/>
      <c r="G6654" s="68"/>
      <c r="H6654" s="68"/>
    </row>
    <row r="6655" spans="1:8" x14ac:dyDescent="0.3">
      <c r="A6655" s="68"/>
      <c r="B6655" s="68"/>
      <c r="C6655" s="68"/>
      <c r="D6655" s="68"/>
      <c r="E6655" s="68"/>
      <c r="F6655" s="68"/>
      <c r="G6655" s="68"/>
      <c r="H6655" s="68"/>
    </row>
    <row r="6656" spans="1:8" x14ac:dyDescent="0.3">
      <c r="A6656" s="68"/>
      <c r="B6656" s="68"/>
      <c r="C6656" s="68"/>
      <c r="D6656" s="68"/>
      <c r="E6656" s="68"/>
      <c r="F6656" s="68"/>
      <c r="G6656" s="68"/>
      <c r="H6656" s="68"/>
    </row>
    <row r="6657" spans="1:8" x14ac:dyDescent="0.3">
      <c r="A6657" s="68"/>
      <c r="B6657" s="68"/>
      <c r="C6657" s="68"/>
      <c r="D6657" s="68"/>
      <c r="E6657" s="68"/>
      <c r="F6657" s="68"/>
      <c r="G6657" s="68"/>
      <c r="H6657" s="68"/>
    </row>
    <row r="6658" spans="1:8" x14ac:dyDescent="0.3">
      <c r="A6658" s="68"/>
      <c r="B6658" s="68"/>
      <c r="C6658" s="68"/>
      <c r="D6658" s="68"/>
      <c r="E6658" s="68"/>
      <c r="F6658" s="68"/>
      <c r="G6658" s="68"/>
      <c r="H6658" s="68"/>
    </row>
    <row r="6659" spans="1:8" x14ac:dyDescent="0.3">
      <c r="A6659" s="68"/>
      <c r="B6659" s="68"/>
      <c r="C6659" s="68"/>
      <c r="D6659" s="68"/>
      <c r="E6659" s="68"/>
      <c r="F6659" s="68"/>
      <c r="G6659" s="68"/>
      <c r="H6659" s="68"/>
    </row>
    <row r="6660" spans="1:8" x14ac:dyDescent="0.3">
      <c r="A6660" s="68"/>
      <c r="B6660" s="68"/>
      <c r="C6660" s="68"/>
      <c r="D6660" s="68"/>
      <c r="E6660" s="68"/>
      <c r="F6660" s="68"/>
      <c r="G6660" s="68"/>
      <c r="H6660" s="68"/>
    </row>
    <row r="6661" spans="1:8" x14ac:dyDescent="0.3">
      <c r="A6661" s="68"/>
      <c r="B6661" s="68"/>
      <c r="C6661" s="68"/>
      <c r="D6661" s="68"/>
      <c r="E6661" s="68"/>
      <c r="F6661" s="68"/>
      <c r="G6661" s="68"/>
      <c r="H6661" s="68"/>
    </row>
    <row r="6662" spans="1:8" x14ac:dyDescent="0.3">
      <c r="A6662" s="68"/>
      <c r="B6662" s="68"/>
      <c r="C6662" s="68"/>
      <c r="D6662" s="68"/>
      <c r="E6662" s="68"/>
      <c r="F6662" s="68"/>
      <c r="G6662" s="68"/>
      <c r="H6662" s="68"/>
    </row>
    <row r="6663" spans="1:8" x14ac:dyDescent="0.3">
      <c r="A6663" s="68"/>
      <c r="B6663" s="68"/>
      <c r="C6663" s="68"/>
      <c r="D6663" s="68"/>
      <c r="E6663" s="68"/>
      <c r="F6663" s="68"/>
      <c r="G6663" s="68"/>
      <c r="H6663" s="68"/>
    </row>
    <row r="6664" spans="1:8" x14ac:dyDescent="0.3">
      <c r="A6664" s="68"/>
      <c r="B6664" s="68"/>
      <c r="C6664" s="68"/>
      <c r="D6664" s="68"/>
      <c r="E6664" s="68"/>
      <c r="F6664" s="68"/>
      <c r="G6664" s="68"/>
      <c r="H6664" s="68"/>
    </row>
    <row r="6665" spans="1:8" x14ac:dyDescent="0.3">
      <c r="A6665" s="68"/>
      <c r="B6665" s="68"/>
      <c r="C6665" s="68"/>
      <c r="D6665" s="68"/>
      <c r="E6665" s="68"/>
      <c r="F6665" s="68"/>
      <c r="G6665" s="68"/>
      <c r="H6665" s="68"/>
    </row>
    <row r="6666" spans="1:8" x14ac:dyDescent="0.3">
      <c r="A6666" s="68"/>
      <c r="B6666" s="68"/>
      <c r="C6666" s="68"/>
      <c r="D6666" s="68"/>
      <c r="E6666" s="68"/>
      <c r="F6666" s="68"/>
      <c r="G6666" s="68"/>
      <c r="H6666" s="68"/>
    </row>
    <row r="6667" spans="1:8" x14ac:dyDescent="0.3">
      <c r="A6667" s="68"/>
      <c r="B6667" s="68"/>
      <c r="C6667" s="68"/>
      <c r="D6667" s="68"/>
      <c r="E6667" s="68"/>
      <c r="F6667" s="68"/>
      <c r="G6667" s="68"/>
      <c r="H6667" s="68"/>
    </row>
    <row r="6668" spans="1:8" x14ac:dyDescent="0.3">
      <c r="A6668" s="68"/>
      <c r="B6668" s="68"/>
      <c r="C6668" s="68"/>
      <c r="D6668" s="68"/>
      <c r="E6668" s="68"/>
      <c r="F6668" s="68"/>
      <c r="G6668" s="68"/>
      <c r="H6668" s="68"/>
    </row>
    <row r="6669" spans="1:8" x14ac:dyDescent="0.3">
      <c r="A6669" s="68"/>
      <c r="B6669" s="68"/>
      <c r="C6669" s="68"/>
      <c r="D6669" s="68"/>
      <c r="E6669" s="68"/>
      <c r="F6669" s="68"/>
      <c r="G6669" s="68"/>
      <c r="H6669" s="68"/>
    </row>
    <row r="6670" spans="1:8" x14ac:dyDescent="0.3">
      <c r="A6670" s="68"/>
      <c r="B6670" s="68"/>
      <c r="C6670" s="68"/>
      <c r="D6670" s="68"/>
      <c r="E6670" s="68"/>
      <c r="F6670" s="68"/>
      <c r="G6670" s="68"/>
      <c r="H6670" s="68"/>
    </row>
    <row r="6671" spans="1:8" x14ac:dyDescent="0.3">
      <c r="A6671" s="68"/>
      <c r="B6671" s="68"/>
      <c r="C6671" s="68"/>
      <c r="D6671" s="68"/>
      <c r="E6671" s="68"/>
      <c r="F6671" s="68"/>
      <c r="G6671" s="68"/>
      <c r="H6671" s="68"/>
    </row>
    <row r="6672" spans="1:8" x14ac:dyDescent="0.3">
      <c r="A6672" s="68"/>
      <c r="B6672" s="68"/>
      <c r="C6672" s="68"/>
      <c r="D6672" s="68"/>
      <c r="E6672" s="68"/>
      <c r="F6672" s="68"/>
      <c r="G6672" s="68"/>
      <c r="H6672" s="68"/>
    </row>
    <row r="6673" spans="1:8" x14ac:dyDescent="0.3">
      <c r="A6673" s="68"/>
      <c r="B6673" s="68"/>
      <c r="C6673" s="68"/>
      <c r="D6673" s="68"/>
      <c r="E6673" s="68"/>
      <c r="F6673" s="68"/>
      <c r="G6673" s="68"/>
      <c r="H6673" s="68"/>
    </row>
    <row r="6674" spans="1:8" x14ac:dyDescent="0.3">
      <c r="A6674" s="68"/>
      <c r="B6674" s="68"/>
      <c r="C6674" s="68"/>
      <c r="D6674" s="68"/>
      <c r="E6674" s="68"/>
      <c r="F6674" s="68"/>
      <c r="G6674" s="68"/>
      <c r="H6674" s="68"/>
    </row>
    <row r="6675" spans="1:8" x14ac:dyDescent="0.3">
      <c r="A6675" s="68"/>
      <c r="B6675" s="68"/>
      <c r="C6675" s="68"/>
      <c r="D6675" s="68"/>
      <c r="E6675" s="68"/>
      <c r="F6675" s="68"/>
      <c r="G6675" s="68"/>
      <c r="H6675" s="68"/>
    </row>
    <row r="6676" spans="1:8" x14ac:dyDescent="0.3">
      <c r="A6676" s="68"/>
      <c r="B6676" s="68"/>
      <c r="C6676" s="68"/>
      <c r="D6676" s="68"/>
      <c r="E6676" s="68"/>
      <c r="F6676" s="68"/>
      <c r="G6676" s="68"/>
      <c r="H6676" s="68"/>
    </row>
    <row r="6677" spans="1:8" x14ac:dyDescent="0.3">
      <c r="A6677" s="68"/>
      <c r="B6677" s="68"/>
      <c r="C6677" s="68"/>
      <c r="D6677" s="68"/>
      <c r="E6677" s="68"/>
      <c r="F6677" s="68"/>
      <c r="G6677" s="68"/>
      <c r="H6677" s="68"/>
    </row>
    <row r="6678" spans="1:8" x14ac:dyDescent="0.3">
      <c r="A6678" s="68"/>
      <c r="B6678" s="68"/>
      <c r="C6678" s="68"/>
      <c r="D6678" s="68"/>
      <c r="E6678" s="68"/>
      <c r="F6678" s="68"/>
      <c r="G6678" s="68"/>
      <c r="H6678" s="68"/>
    </row>
    <row r="6679" spans="1:8" x14ac:dyDescent="0.3">
      <c r="A6679" s="68"/>
      <c r="B6679" s="68"/>
      <c r="C6679" s="68"/>
      <c r="D6679" s="68"/>
      <c r="E6679" s="68"/>
      <c r="F6679" s="68"/>
      <c r="G6679" s="68"/>
      <c r="H6679" s="68"/>
    </row>
    <row r="6680" spans="1:8" x14ac:dyDescent="0.3">
      <c r="A6680" s="68"/>
      <c r="B6680" s="68"/>
      <c r="C6680" s="68"/>
      <c r="D6680" s="68"/>
      <c r="E6680" s="68"/>
      <c r="F6680" s="68"/>
      <c r="G6680" s="68"/>
      <c r="H6680" s="68"/>
    </row>
    <row r="6681" spans="1:8" x14ac:dyDescent="0.3">
      <c r="A6681" s="68"/>
      <c r="B6681" s="68"/>
      <c r="C6681" s="68"/>
      <c r="D6681" s="68"/>
      <c r="E6681" s="68"/>
      <c r="F6681" s="68"/>
      <c r="G6681" s="68"/>
      <c r="H6681" s="68"/>
    </row>
    <row r="6682" spans="1:8" x14ac:dyDescent="0.3">
      <c r="A6682" s="68"/>
      <c r="B6682" s="68"/>
      <c r="C6682" s="68"/>
      <c r="D6682" s="68"/>
      <c r="E6682" s="68"/>
      <c r="F6682" s="68"/>
      <c r="G6682" s="68"/>
      <c r="H6682" s="68"/>
    </row>
    <row r="6683" spans="1:8" x14ac:dyDescent="0.3">
      <c r="A6683" s="68"/>
      <c r="B6683" s="68"/>
      <c r="C6683" s="68"/>
      <c r="D6683" s="68"/>
      <c r="E6683" s="68"/>
      <c r="F6683" s="68"/>
      <c r="G6683" s="68"/>
      <c r="H6683" s="68"/>
    </row>
    <row r="6684" spans="1:8" x14ac:dyDescent="0.3">
      <c r="A6684" s="68"/>
      <c r="B6684" s="68"/>
      <c r="C6684" s="68"/>
      <c r="D6684" s="68"/>
      <c r="E6684" s="68"/>
      <c r="F6684" s="68"/>
      <c r="G6684" s="68"/>
      <c r="H6684" s="68"/>
    </row>
    <row r="6685" spans="1:8" x14ac:dyDescent="0.3">
      <c r="A6685" s="68"/>
      <c r="B6685" s="68"/>
      <c r="C6685" s="68"/>
      <c r="D6685" s="68"/>
      <c r="E6685" s="68"/>
      <c r="F6685" s="68"/>
      <c r="G6685" s="68"/>
      <c r="H6685" s="68"/>
    </row>
    <row r="6686" spans="1:8" x14ac:dyDescent="0.3">
      <c r="A6686" s="68"/>
      <c r="B6686" s="68"/>
      <c r="C6686" s="68"/>
      <c r="D6686" s="68"/>
      <c r="E6686" s="68"/>
      <c r="F6686" s="68"/>
      <c r="G6686" s="68"/>
      <c r="H6686" s="68"/>
    </row>
    <row r="6687" spans="1:8" x14ac:dyDescent="0.3">
      <c r="A6687" s="68"/>
      <c r="B6687" s="68"/>
      <c r="C6687" s="68"/>
      <c r="D6687" s="68"/>
      <c r="E6687" s="68"/>
      <c r="F6687" s="68"/>
      <c r="G6687" s="68"/>
      <c r="H6687" s="68"/>
    </row>
    <row r="6688" spans="1:8" x14ac:dyDescent="0.3">
      <c r="A6688" s="68"/>
      <c r="B6688" s="68"/>
      <c r="C6688" s="68"/>
      <c r="D6688" s="68"/>
      <c r="E6688" s="68"/>
      <c r="F6688" s="68"/>
      <c r="G6688" s="68"/>
      <c r="H6688" s="68"/>
    </row>
    <row r="6689" spans="1:8" x14ac:dyDescent="0.3">
      <c r="A6689" s="68"/>
      <c r="B6689" s="68"/>
      <c r="C6689" s="68"/>
      <c r="D6689" s="68"/>
      <c r="E6689" s="68"/>
      <c r="F6689" s="68"/>
      <c r="G6689" s="68"/>
      <c r="H6689" s="68"/>
    </row>
    <row r="6690" spans="1:8" x14ac:dyDescent="0.3">
      <c r="A6690" s="68"/>
      <c r="B6690" s="68"/>
      <c r="C6690" s="68"/>
      <c r="D6690" s="68"/>
      <c r="E6690" s="68"/>
      <c r="F6690" s="68"/>
      <c r="G6690" s="68"/>
      <c r="H6690" s="68"/>
    </row>
    <row r="6691" spans="1:8" x14ac:dyDescent="0.3">
      <c r="A6691" s="68"/>
      <c r="B6691" s="68"/>
      <c r="C6691" s="68"/>
      <c r="D6691" s="68"/>
      <c r="E6691" s="68"/>
      <c r="F6691" s="68"/>
      <c r="G6691" s="68"/>
      <c r="H6691" s="68"/>
    </row>
    <row r="6692" spans="1:8" x14ac:dyDescent="0.3">
      <c r="A6692" s="68"/>
      <c r="B6692" s="68"/>
      <c r="C6692" s="68"/>
      <c r="D6692" s="68"/>
      <c r="E6692" s="68"/>
      <c r="F6692" s="68"/>
      <c r="G6692" s="68"/>
      <c r="H6692" s="68"/>
    </row>
    <row r="6693" spans="1:8" x14ac:dyDescent="0.3">
      <c r="A6693" s="68"/>
      <c r="B6693" s="68"/>
      <c r="C6693" s="68"/>
      <c r="D6693" s="68"/>
      <c r="E6693" s="68"/>
      <c r="F6693" s="68"/>
      <c r="G6693" s="68"/>
      <c r="H6693" s="68"/>
    </row>
    <row r="6694" spans="1:8" x14ac:dyDescent="0.3">
      <c r="A6694" s="68"/>
      <c r="B6694" s="68"/>
      <c r="C6694" s="68"/>
      <c r="D6694" s="68"/>
      <c r="E6694" s="68"/>
      <c r="F6694" s="68"/>
      <c r="G6694" s="68"/>
      <c r="H6694" s="68"/>
    </row>
    <row r="6695" spans="1:8" x14ac:dyDescent="0.3">
      <c r="A6695" s="68"/>
      <c r="B6695" s="68"/>
      <c r="C6695" s="68"/>
      <c r="D6695" s="68"/>
      <c r="E6695" s="68"/>
      <c r="F6695" s="68"/>
      <c r="G6695" s="68"/>
      <c r="H6695" s="68"/>
    </row>
    <row r="6696" spans="1:8" x14ac:dyDescent="0.3">
      <c r="A6696" s="68"/>
      <c r="B6696" s="68"/>
      <c r="C6696" s="68"/>
      <c r="D6696" s="68"/>
      <c r="E6696" s="68"/>
      <c r="F6696" s="68"/>
      <c r="G6696" s="68"/>
      <c r="H6696" s="68"/>
    </row>
    <row r="6697" spans="1:8" x14ac:dyDescent="0.3">
      <c r="A6697" s="68"/>
      <c r="B6697" s="68"/>
      <c r="C6697" s="68"/>
      <c r="D6697" s="68"/>
      <c r="E6697" s="68"/>
      <c r="F6697" s="68"/>
      <c r="G6697" s="68"/>
      <c r="H6697" s="68"/>
    </row>
    <row r="6698" spans="1:8" x14ac:dyDescent="0.3">
      <c r="A6698" s="68"/>
      <c r="B6698" s="68"/>
      <c r="C6698" s="68"/>
      <c r="D6698" s="68"/>
      <c r="E6698" s="68"/>
      <c r="F6698" s="68"/>
      <c r="G6698" s="68"/>
      <c r="H6698" s="68"/>
    </row>
    <row r="6699" spans="1:8" x14ac:dyDescent="0.3">
      <c r="A6699" s="68"/>
      <c r="B6699" s="68"/>
      <c r="C6699" s="68"/>
      <c r="D6699" s="68"/>
      <c r="E6699" s="68"/>
      <c r="F6699" s="68"/>
      <c r="G6699" s="68"/>
      <c r="H6699" s="68"/>
    </row>
    <row r="6700" spans="1:8" x14ac:dyDescent="0.3">
      <c r="A6700" s="68"/>
      <c r="B6700" s="68"/>
      <c r="C6700" s="68"/>
      <c r="D6700" s="68"/>
      <c r="E6700" s="68"/>
      <c r="F6700" s="68"/>
      <c r="G6700" s="68"/>
      <c r="H6700" s="68"/>
    </row>
    <row r="6701" spans="1:8" x14ac:dyDescent="0.3">
      <c r="A6701" s="68"/>
      <c r="B6701" s="68"/>
      <c r="C6701" s="68"/>
      <c r="D6701" s="68"/>
      <c r="E6701" s="68"/>
      <c r="F6701" s="68"/>
      <c r="G6701" s="68"/>
      <c r="H6701" s="68"/>
    </row>
    <row r="6702" spans="1:8" x14ac:dyDescent="0.3">
      <c r="A6702" s="68"/>
      <c r="B6702" s="68"/>
      <c r="C6702" s="68"/>
      <c r="D6702" s="68"/>
      <c r="E6702" s="68"/>
      <c r="F6702" s="68"/>
      <c r="G6702" s="68"/>
      <c r="H6702" s="68"/>
    </row>
    <row r="6703" spans="1:8" x14ac:dyDescent="0.3">
      <c r="A6703" s="68"/>
      <c r="B6703" s="68"/>
      <c r="C6703" s="68"/>
      <c r="D6703" s="68"/>
      <c r="E6703" s="68"/>
      <c r="F6703" s="68"/>
      <c r="G6703" s="68"/>
      <c r="H6703" s="68"/>
    </row>
    <row r="6704" spans="1:8" x14ac:dyDescent="0.3">
      <c r="A6704" s="68"/>
      <c r="B6704" s="68"/>
      <c r="C6704" s="68"/>
      <c r="D6704" s="68"/>
      <c r="E6704" s="68"/>
      <c r="F6704" s="68"/>
      <c r="G6704" s="68"/>
      <c r="H6704" s="68"/>
    </row>
    <row r="6705" spans="1:8" x14ac:dyDescent="0.3">
      <c r="A6705" s="68"/>
      <c r="B6705" s="68"/>
      <c r="C6705" s="68"/>
      <c r="D6705" s="68"/>
      <c r="E6705" s="68"/>
      <c r="F6705" s="68"/>
      <c r="G6705" s="68"/>
      <c r="H6705" s="68"/>
    </row>
    <row r="6706" spans="1:8" x14ac:dyDescent="0.3">
      <c r="A6706" s="68"/>
      <c r="B6706" s="68"/>
      <c r="C6706" s="68"/>
      <c r="D6706" s="68"/>
      <c r="E6706" s="68"/>
      <c r="F6706" s="68"/>
      <c r="G6706" s="68"/>
      <c r="H6706" s="68"/>
    </row>
    <row r="6707" spans="1:8" x14ac:dyDescent="0.3">
      <c r="A6707" s="68"/>
      <c r="B6707" s="68"/>
      <c r="C6707" s="68"/>
      <c r="D6707" s="68"/>
      <c r="E6707" s="68"/>
      <c r="F6707" s="68"/>
      <c r="G6707" s="68"/>
      <c r="H6707" s="68"/>
    </row>
    <row r="6708" spans="1:8" x14ac:dyDescent="0.3">
      <c r="A6708" s="68"/>
      <c r="B6708" s="68"/>
      <c r="C6708" s="68"/>
      <c r="D6708" s="68"/>
      <c r="E6708" s="68"/>
      <c r="F6708" s="68"/>
      <c r="G6708" s="68"/>
      <c r="H6708" s="68"/>
    </row>
    <row r="6709" spans="1:8" x14ac:dyDescent="0.3">
      <c r="A6709" s="68"/>
      <c r="B6709" s="68"/>
      <c r="C6709" s="68"/>
      <c r="D6709" s="68"/>
      <c r="E6709" s="68"/>
      <c r="F6709" s="68"/>
      <c r="G6709" s="68"/>
      <c r="H6709" s="68"/>
    </row>
    <row r="6710" spans="1:8" x14ac:dyDescent="0.3">
      <c r="A6710" s="68"/>
      <c r="B6710" s="68"/>
      <c r="C6710" s="68"/>
      <c r="D6710" s="68"/>
      <c r="E6710" s="68"/>
      <c r="F6710" s="68"/>
      <c r="G6710" s="68"/>
      <c r="H6710" s="68"/>
    </row>
    <row r="6711" spans="1:8" x14ac:dyDescent="0.3">
      <c r="A6711" s="68"/>
      <c r="B6711" s="68"/>
      <c r="C6711" s="68"/>
      <c r="D6711" s="68"/>
      <c r="E6711" s="68"/>
      <c r="F6711" s="68"/>
      <c r="G6711" s="68"/>
      <c r="H6711" s="68"/>
    </row>
    <row r="6712" spans="1:8" x14ac:dyDescent="0.3">
      <c r="A6712" s="68"/>
      <c r="B6712" s="68"/>
      <c r="C6712" s="68"/>
      <c r="D6712" s="68"/>
      <c r="E6712" s="68"/>
      <c r="F6712" s="68"/>
      <c r="G6712" s="68"/>
      <c r="H6712" s="68"/>
    </row>
    <row r="6713" spans="1:8" x14ac:dyDescent="0.3">
      <c r="A6713" s="68"/>
      <c r="B6713" s="68"/>
      <c r="C6713" s="68"/>
      <c r="D6713" s="68"/>
      <c r="E6713" s="68"/>
      <c r="F6713" s="68"/>
      <c r="G6713" s="68"/>
      <c r="H6713" s="68"/>
    </row>
    <row r="6714" spans="1:8" x14ac:dyDescent="0.3">
      <c r="A6714" s="68"/>
      <c r="B6714" s="68"/>
      <c r="C6714" s="68"/>
      <c r="D6714" s="68"/>
      <c r="E6714" s="68"/>
      <c r="F6714" s="68"/>
      <c r="G6714" s="68"/>
      <c r="H6714" s="68"/>
    </row>
    <row r="6715" spans="1:8" x14ac:dyDescent="0.3">
      <c r="A6715" s="68"/>
      <c r="B6715" s="68"/>
      <c r="C6715" s="68"/>
      <c r="D6715" s="68"/>
      <c r="E6715" s="68"/>
      <c r="F6715" s="68"/>
      <c r="G6715" s="68"/>
      <c r="H6715" s="68"/>
    </row>
    <row r="6716" spans="1:8" x14ac:dyDescent="0.3">
      <c r="A6716" s="68"/>
      <c r="B6716" s="68"/>
      <c r="C6716" s="68"/>
      <c r="D6716" s="68"/>
      <c r="E6716" s="68"/>
      <c r="F6716" s="68"/>
      <c r="G6716" s="68"/>
      <c r="H6716" s="68"/>
    </row>
    <row r="6717" spans="1:8" x14ac:dyDescent="0.3">
      <c r="A6717" s="68"/>
      <c r="B6717" s="68"/>
      <c r="C6717" s="68"/>
      <c r="D6717" s="68"/>
      <c r="E6717" s="68"/>
      <c r="F6717" s="68"/>
      <c r="G6717" s="68"/>
      <c r="H6717" s="68"/>
    </row>
    <row r="6718" spans="1:8" x14ac:dyDescent="0.3">
      <c r="A6718" s="68"/>
      <c r="B6718" s="68"/>
      <c r="C6718" s="68"/>
      <c r="D6718" s="68"/>
      <c r="E6718" s="68"/>
      <c r="F6718" s="68"/>
      <c r="G6718" s="68"/>
      <c r="H6718" s="68"/>
    </row>
    <row r="6719" spans="1:8" x14ac:dyDescent="0.3">
      <c r="A6719" s="68"/>
      <c r="B6719" s="68"/>
      <c r="C6719" s="68"/>
      <c r="D6719" s="68"/>
      <c r="E6719" s="68"/>
      <c r="F6719" s="68"/>
      <c r="G6719" s="68"/>
      <c r="H6719" s="68"/>
    </row>
    <row r="6720" spans="1:8" x14ac:dyDescent="0.3">
      <c r="A6720" s="68"/>
      <c r="B6720" s="68"/>
      <c r="C6720" s="68"/>
      <c r="D6720" s="68"/>
      <c r="E6720" s="68"/>
      <c r="F6720" s="68"/>
      <c r="G6720" s="68"/>
      <c r="H6720" s="68"/>
    </row>
    <row r="6721" spans="1:8" x14ac:dyDescent="0.3">
      <c r="A6721" s="68"/>
      <c r="B6721" s="68"/>
      <c r="C6721" s="68"/>
      <c r="D6721" s="68"/>
      <c r="E6721" s="68"/>
      <c r="F6721" s="68"/>
      <c r="G6721" s="68"/>
      <c r="H6721" s="68"/>
    </row>
    <row r="6722" spans="1:8" x14ac:dyDescent="0.3">
      <c r="A6722" s="68"/>
      <c r="B6722" s="68"/>
      <c r="C6722" s="68"/>
      <c r="D6722" s="68"/>
      <c r="E6722" s="68"/>
      <c r="F6722" s="68"/>
      <c r="G6722" s="68"/>
      <c r="H6722" s="68"/>
    </row>
    <row r="6723" spans="1:8" x14ac:dyDescent="0.3">
      <c r="A6723" s="68"/>
      <c r="B6723" s="68"/>
      <c r="C6723" s="68"/>
      <c r="D6723" s="68"/>
      <c r="E6723" s="68"/>
      <c r="F6723" s="68"/>
      <c r="G6723" s="68"/>
      <c r="H6723" s="68"/>
    </row>
    <row r="6724" spans="1:8" x14ac:dyDescent="0.3">
      <c r="A6724" s="68"/>
      <c r="B6724" s="68"/>
      <c r="C6724" s="68"/>
      <c r="D6724" s="68"/>
      <c r="E6724" s="68"/>
      <c r="F6724" s="68"/>
      <c r="G6724" s="68"/>
      <c r="H6724" s="68"/>
    </row>
    <row r="6725" spans="1:8" x14ac:dyDescent="0.3">
      <c r="A6725" s="68"/>
      <c r="B6725" s="68"/>
      <c r="C6725" s="68"/>
      <c r="D6725" s="68"/>
      <c r="E6725" s="68"/>
      <c r="F6725" s="68"/>
      <c r="G6725" s="68"/>
      <c r="H6725" s="68"/>
    </row>
    <row r="6726" spans="1:8" x14ac:dyDescent="0.3">
      <c r="A6726" s="68"/>
      <c r="B6726" s="68"/>
      <c r="C6726" s="68"/>
      <c r="D6726" s="68"/>
      <c r="E6726" s="68"/>
      <c r="F6726" s="68"/>
      <c r="G6726" s="68"/>
      <c r="H6726" s="68"/>
    </row>
    <row r="6727" spans="1:8" x14ac:dyDescent="0.3">
      <c r="A6727" s="68"/>
      <c r="B6727" s="68"/>
      <c r="C6727" s="68"/>
      <c r="D6727" s="68"/>
      <c r="E6727" s="68"/>
      <c r="F6727" s="68"/>
      <c r="G6727" s="68"/>
      <c r="H6727" s="68"/>
    </row>
    <row r="6728" spans="1:8" x14ac:dyDescent="0.3">
      <c r="A6728" s="68"/>
      <c r="B6728" s="68"/>
      <c r="C6728" s="68"/>
      <c r="D6728" s="68"/>
      <c r="E6728" s="68"/>
      <c r="F6728" s="68"/>
      <c r="G6728" s="68"/>
      <c r="H6728" s="68"/>
    </row>
    <row r="6729" spans="1:8" x14ac:dyDescent="0.3">
      <c r="A6729" s="68"/>
      <c r="B6729" s="68"/>
      <c r="C6729" s="68"/>
      <c r="D6729" s="68"/>
      <c r="E6729" s="68"/>
      <c r="F6729" s="68"/>
      <c r="G6729" s="68"/>
      <c r="H6729" s="68"/>
    </row>
    <row r="6730" spans="1:8" x14ac:dyDescent="0.3">
      <c r="A6730" s="68"/>
      <c r="B6730" s="68"/>
      <c r="C6730" s="68"/>
      <c r="D6730" s="68"/>
      <c r="E6730" s="68"/>
      <c r="F6730" s="68"/>
      <c r="G6730" s="68"/>
      <c r="H6730" s="68"/>
    </row>
    <row r="6731" spans="1:8" x14ac:dyDescent="0.3">
      <c r="A6731" s="68"/>
      <c r="B6731" s="68"/>
      <c r="C6731" s="68"/>
      <c r="D6731" s="68"/>
      <c r="E6731" s="68"/>
      <c r="F6731" s="68"/>
      <c r="G6731" s="68"/>
      <c r="H6731" s="68"/>
    </row>
    <row r="6732" spans="1:8" x14ac:dyDescent="0.3">
      <c r="A6732" s="68"/>
      <c r="B6732" s="68"/>
      <c r="C6732" s="68"/>
      <c r="D6732" s="68"/>
      <c r="E6732" s="68"/>
      <c r="F6732" s="68"/>
      <c r="G6732" s="68"/>
      <c r="H6732" s="68"/>
    </row>
    <row r="6733" spans="1:8" x14ac:dyDescent="0.3">
      <c r="A6733" s="68"/>
      <c r="B6733" s="68"/>
      <c r="C6733" s="68"/>
      <c r="D6733" s="68"/>
      <c r="E6733" s="68"/>
      <c r="F6733" s="68"/>
      <c r="G6733" s="68"/>
      <c r="H6733" s="68"/>
    </row>
    <row r="6734" spans="1:8" x14ac:dyDescent="0.3">
      <c r="A6734" s="68"/>
      <c r="B6734" s="68"/>
      <c r="C6734" s="68"/>
      <c r="D6734" s="68"/>
      <c r="E6734" s="68"/>
      <c r="F6734" s="68"/>
      <c r="G6734" s="68"/>
      <c r="H6734" s="68"/>
    </row>
    <row r="6735" spans="1:8" x14ac:dyDescent="0.3">
      <c r="A6735" s="68"/>
      <c r="B6735" s="68"/>
      <c r="C6735" s="68"/>
      <c r="D6735" s="68"/>
      <c r="E6735" s="68"/>
      <c r="F6735" s="68"/>
      <c r="G6735" s="68"/>
      <c r="H6735" s="68"/>
    </row>
    <row r="6736" spans="1:8" x14ac:dyDescent="0.3">
      <c r="A6736" s="68"/>
      <c r="B6736" s="68"/>
      <c r="C6736" s="68"/>
      <c r="D6736" s="68"/>
      <c r="E6736" s="68"/>
      <c r="F6736" s="68"/>
      <c r="G6736" s="68"/>
      <c r="H6736" s="68"/>
    </row>
    <row r="6737" spans="1:8" x14ac:dyDescent="0.3">
      <c r="A6737" s="68"/>
      <c r="B6737" s="68"/>
      <c r="C6737" s="68"/>
      <c r="D6737" s="68"/>
      <c r="E6737" s="68"/>
      <c r="F6737" s="68"/>
      <c r="G6737" s="68"/>
      <c r="H6737" s="68"/>
    </row>
    <row r="6738" spans="1:8" x14ac:dyDescent="0.3">
      <c r="A6738" s="68"/>
      <c r="B6738" s="68"/>
      <c r="C6738" s="68"/>
      <c r="D6738" s="68"/>
      <c r="E6738" s="68"/>
      <c r="F6738" s="68"/>
      <c r="G6738" s="68"/>
      <c r="H6738" s="68"/>
    </row>
    <row r="6739" spans="1:8" x14ac:dyDescent="0.3">
      <c r="A6739" s="68"/>
      <c r="B6739" s="68"/>
      <c r="C6739" s="68"/>
      <c r="D6739" s="68"/>
      <c r="E6739" s="68"/>
      <c r="F6739" s="68"/>
      <c r="G6739" s="68"/>
      <c r="H6739" s="68"/>
    </row>
    <row r="6740" spans="1:8" x14ac:dyDescent="0.3">
      <c r="A6740" s="68"/>
      <c r="B6740" s="68"/>
      <c r="C6740" s="68"/>
      <c r="D6740" s="68"/>
      <c r="E6740" s="68"/>
      <c r="F6740" s="68"/>
      <c r="G6740" s="68"/>
      <c r="H6740" s="68"/>
    </row>
    <row r="6741" spans="1:8" x14ac:dyDescent="0.3">
      <c r="A6741" s="68"/>
      <c r="B6741" s="68"/>
      <c r="C6741" s="68"/>
      <c r="D6741" s="68"/>
      <c r="E6741" s="68"/>
      <c r="F6741" s="68"/>
      <c r="G6741" s="68"/>
      <c r="H6741" s="68"/>
    </row>
    <row r="6742" spans="1:8" x14ac:dyDescent="0.3">
      <c r="A6742" s="68"/>
      <c r="B6742" s="68"/>
      <c r="C6742" s="68"/>
      <c r="D6742" s="68"/>
      <c r="E6742" s="68"/>
      <c r="F6742" s="68"/>
      <c r="G6742" s="68"/>
      <c r="H6742" s="68"/>
    </row>
    <row r="6743" spans="1:8" x14ac:dyDescent="0.3">
      <c r="A6743" s="68"/>
      <c r="B6743" s="68"/>
      <c r="C6743" s="68"/>
      <c r="D6743" s="68"/>
      <c r="E6743" s="68"/>
      <c r="F6743" s="68"/>
      <c r="G6743" s="68"/>
      <c r="H6743" s="68"/>
    </row>
    <row r="6744" spans="1:8" x14ac:dyDescent="0.3">
      <c r="A6744" s="68"/>
      <c r="B6744" s="68"/>
      <c r="C6744" s="68"/>
      <c r="D6744" s="68"/>
      <c r="E6744" s="68"/>
      <c r="F6744" s="68"/>
      <c r="G6744" s="68"/>
      <c r="H6744" s="68"/>
    </row>
    <row r="6745" spans="1:8" x14ac:dyDescent="0.3">
      <c r="A6745" s="68"/>
      <c r="B6745" s="68"/>
      <c r="C6745" s="68"/>
      <c r="D6745" s="68"/>
      <c r="E6745" s="68"/>
      <c r="F6745" s="68"/>
      <c r="G6745" s="68"/>
      <c r="H6745" s="68"/>
    </row>
    <row r="6746" spans="1:8" x14ac:dyDescent="0.3">
      <c r="A6746" s="68"/>
      <c r="B6746" s="68"/>
      <c r="C6746" s="68"/>
      <c r="D6746" s="68"/>
      <c r="E6746" s="68"/>
      <c r="F6746" s="68"/>
      <c r="G6746" s="68"/>
      <c r="H6746" s="68"/>
    </row>
    <row r="6747" spans="1:8" x14ac:dyDescent="0.3">
      <c r="A6747" s="68"/>
      <c r="B6747" s="68"/>
      <c r="C6747" s="68"/>
      <c r="D6747" s="68"/>
      <c r="E6747" s="68"/>
      <c r="F6747" s="68"/>
      <c r="G6747" s="68"/>
      <c r="H6747" s="68"/>
    </row>
    <row r="6748" spans="1:8" x14ac:dyDescent="0.3">
      <c r="A6748" s="68"/>
      <c r="B6748" s="68"/>
      <c r="C6748" s="68"/>
      <c r="D6748" s="68"/>
      <c r="E6748" s="68"/>
      <c r="F6748" s="68"/>
      <c r="G6748" s="68"/>
      <c r="H6748" s="68"/>
    </row>
    <row r="6749" spans="1:8" x14ac:dyDescent="0.3">
      <c r="A6749" s="68"/>
      <c r="B6749" s="68"/>
      <c r="C6749" s="68"/>
      <c r="D6749" s="68"/>
      <c r="E6749" s="68"/>
      <c r="F6749" s="68"/>
      <c r="G6749" s="68"/>
      <c r="H6749" s="68"/>
    </row>
    <row r="6750" spans="1:8" x14ac:dyDescent="0.3">
      <c r="A6750" s="68"/>
      <c r="B6750" s="68"/>
      <c r="C6750" s="68"/>
      <c r="D6750" s="68"/>
      <c r="E6750" s="68"/>
      <c r="F6750" s="68"/>
      <c r="G6750" s="68"/>
      <c r="H6750" s="68"/>
    </row>
    <row r="6751" spans="1:8" x14ac:dyDescent="0.3">
      <c r="A6751" s="68"/>
      <c r="B6751" s="68"/>
      <c r="C6751" s="68"/>
      <c r="D6751" s="68"/>
      <c r="E6751" s="68"/>
      <c r="F6751" s="68"/>
      <c r="G6751" s="68"/>
      <c r="H6751" s="68"/>
    </row>
    <row r="6752" spans="1:8" x14ac:dyDescent="0.3">
      <c r="A6752" s="68"/>
      <c r="B6752" s="68"/>
      <c r="C6752" s="68"/>
      <c r="D6752" s="68"/>
      <c r="E6752" s="68"/>
      <c r="F6752" s="68"/>
      <c r="G6752" s="68"/>
      <c r="H6752" s="68"/>
    </row>
    <row r="6753" spans="1:8" x14ac:dyDescent="0.3">
      <c r="A6753" s="68"/>
      <c r="B6753" s="68"/>
      <c r="C6753" s="68"/>
      <c r="D6753" s="68"/>
      <c r="E6753" s="68"/>
      <c r="F6753" s="68"/>
      <c r="G6753" s="68"/>
      <c r="H6753" s="68"/>
    </row>
    <row r="6754" spans="1:8" x14ac:dyDescent="0.3">
      <c r="A6754" s="68"/>
      <c r="B6754" s="68"/>
      <c r="C6754" s="68"/>
      <c r="D6754" s="68"/>
      <c r="E6754" s="68"/>
      <c r="F6754" s="68"/>
      <c r="G6754" s="68"/>
      <c r="H6754" s="68"/>
    </row>
    <row r="6755" spans="1:8" x14ac:dyDescent="0.3">
      <c r="A6755" s="68"/>
      <c r="B6755" s="68"/>
      <c r="C6755" s="68"/>
      <c r="D6755" s="68"/>
      <c r="E6755" s="68"/>
      <c r="F6755" s="68"/>
      <c r="G6755" s="68"/>
      <c r="H6755" s="68"/>
    </row>
    <row r="6756" spans="1:8" x14ac:dyDescent="0.3">
      <c r="A6756" s="68"/>
      <c r="B6756" s="68"/>
      <c r="C6756" s="68"/>
      <c r="D6756" s="68"/>
      <c r="E6756" s="68"/>
      <c r="F6756" s="68"/>
      <c r="G6756" s="68"/>
      <c r="H6756" s="68"/>
    </row>
    <row r="6757" spans="1:8" x14ac:dyDescent="0.3">
      <c r="A6757" s="68"/>
      <c r="B6757" s="68"/>
      <c r="C6757" s="68"/>
      <c r="D6757" s="68"/>
      <c r="E6757" s="68"/>
      <c r="F6757" s="68"/>
      <c r="G6757" s="68"/>
      <c r="H6757" s="68"/>
    </row>
    <row r="6758" spans="1:8" x14ac:dyDescent="0.3">
      <c r="A6758" s="68"/>
      <c r="B6758" s="68"/>
      <c r="C6758" s="68"/>
      <c r="D6758" s="68"/>
      <c r="E6758" s="68"/>
      <c r="F6758" s="68"/>
      <c r="G6758" s="68"/>
      <c r="H6758" s="68"/>
    </row>
    <row r="6759" spans="1:8" x14ac:dyDescent="0.3">
      <c r="A6759" s="68"/>
      <c r="B6759" s="68"/>
      <c r="C6759" s="68"/>
      <c r="D6759" s="68"/>
      <c r="E6759" s="68"/>
      <c r="F6759" s="68"/>
      <c r="G6759" s="68"/>
      <c r="H6759" s="68"/>
    </row>
    <row r="6760" spans="1:8" x14ac:dyDescent="0.3">
      <c r="A6760" s="68"/>
      <c r="B6760" s="68"/>
      <c r="C6760" s="68"/>
      <c r="D6760" s="68"/>
      <c r="E6760" s="68"/>
      <c r="F6760" s="68"/>
      <c r="G6760" s="68"/>
      <c r="H6760" s="68"/>
    </row>
    <row r="6761" spans="1:8" x14ac:dyDescent="0.3">
      <c r="A6761" s="68"/>
      <c r="B6761" s="68"/>
      <c r="C6761" s="68"/>
      <c r="D6761" s="68"/>
      <c r="E6761" s="68"/>
      <c r="F6761" s="68"/>
      <c r="G6761" s="68"/>
      <c r="H6761" s="68"/>
    </row>
    <row r="6762" spans="1:8" x14ac:dyDescent="0.3">
      <c r="A6762" s="68"/>
      <c r="B6762" s="68"/>
      <c r="C6762" s="68"/>
      <c r="D6762" s="68"/>
      <c r="E6762" s="68"/>
      <c r="F6762" s="68"/>
      <c r="G6762" s="68"/>
      <c r="H6762" s="68"/>
    </row>
    <row r="6763" spans="1:8" x14ac:dyDescent="0.3">
      <c r="A6763" s="68"/>
      <c r="B6763" s="68"/>
      <c r="C6763" s="68"/>
      <c r="D6763" s="68"/>
      <c r="E6763" s="68"/>
      <c r="F6763" s="68"/>
      <c r="G6763" s="68"/>
      <c r="H6763" s="68"/>
    </row>
    <row r="6764" spans="1:8" x14ac:dyDescent="0.3">
      <c r="A6764" s="68"/>
      <c r="B6764" s="68"/>
      <c r="C6764" s="68"/>
      <c r="D6764" s="68"/>
      <c r="E6764" s="68"/>
      <c r="F6764" s="68"/>
      <c r="G6764" s="68"/>
      <c r="H6764" s="68"/>
    </row>
    <row r="6765" spans="1:8" x14ac:dyDescent="0.3">
      <c r="A6765" s="68"/>
      <c r="B6765" s="68"/>
      <c r="C6765" s="68"/>
      <c r="D6765" s="68"/>
      <c r="E6765" s="68"/>
      <c r="F6765" s="68"/>
      <c r="G6765" s="68"/>
      <c r="H6765" s="68"/>
    </row>
    <row r="6766" spans="1:8" x14ac:dyDescent="0.3">
      <c r="A6766" s="68"/>
      <c r="B6766" s="68"/>
      <c r="C6766" s="68"/>
      <c r="D6766" s="68"/>
      <c r="E6766" s="68"/>
      <c r="F6766" s="68"/>
      <c r="G6766" s="68"/>
      <c r="H6766" s="68"/>
    </row>
    <row r="6767" spans="1:8" x14ac:dyDescent="0.3">
      <c r="A6767" s="68"/>
      <c r="B6767" s="68"/>
      <c r="C6767" s="68"/>
      <c r="D6767" s="68"/>
      <c r="E6767" s="68"/>
      <c r="F6767" s="68"/>
      <c r="G6767" s="68"/>
      <c r="H6767" s="68"/>
    </row>
    <row r="6768" spans="1:8" x14ac:dyDescent="0.3">
      <c r="A6768" s="68"/>
      <c r="B6768" s="68"/>
      <c r="C6768" s="68"/>
      <c r="D6768" s="68"/>
      <c r="E6768" s="68"/>
      <c r="F6768" s="68"/>
      <c r="G6768" s="68"/>
      <c r="H6768" s="68"/>
    </row>
    <row r="6769" spans="1:8" x14ac:dyDescent="0.3">
      <c r="A6769" s="68"/>
      <c r="B6769" s="68"/>
      <c r="C6769" s="68"/>
      <c r="D6769" s="68"/>
      <c r="E6769" s="68"/>
      <c r="F6769" s="68"/>
      <c r="G6769" s="68"/>
      <c r="H6769" s="68"/>
    </row>
    <row r="6770" spans="1:8" x14ac:dyDescent="0.3">
      <c r="A6770" s="68"/>
      <c r="B6770" s="68"/>
      <c r="C6770" s="68"/>
      <c r="D6770" s="68"/>
      <c r="E6770" s="68"/>
      <c r="F6770" s="68"/>
      <c r="G6770" s="68"/>
      <c r="H6770" s="68"/>
    </row>
    <row r="6771" spans="1:8" x14ac:dyDescent="0.3">
      <c r="A6771" s="68"/>
      <c r="B6771" s="68"/>
      <c r="C6771" s="68"/>
      <c r="D6771" s="68"/>
      <c r="E6771" s="68"/>
      <c r="F6771" s="68"/>
      <c r="G6771" s="68"/>
      <c r="H6771" s="68"/>
    </row>
    <row r="6772" spans="1:8" x14ac:dyDescent="0.3">
      <c r="A6772" s="68"/>
      <c r="B6772" s="68"/>
      <c r="C6772" s="68"/>
      <c r="D6772" s="68"/>
      <c r="E6772" s="68"/>
      <c r="F6772" s="68"/>
      <c r="G6772" s="68"/>
      <c r="H6772" s="68"/>
    </row>
    <row r="6773" spans="1:8" x14ac:dyDescent="0.3">
      <c r="A6773" s="68"/>
      <c r="B6773" s="68"/>
      <c r="C6773" s="68"/>
      <c r="D6773" s="68"/>
      <c r="E6773" s="68"/>
      <c r="F6773" s="68"/>
      <c r="G6773" s="68"/>
      <c r="H6773" s="68"/>
    </row>
    <row r="6774" spans="1:8" x14ac:dyDescent="0.3">
      <c r="A6774" s="68"/>
      <c r="B6774" s="68"/>
      <c r="C6774" s="68"/>
      <c r="D6774" s="68"/>
      <c r="E6774" s="68"/>
      <c r="F6774" s="68"/>
      <c r="G6774" s="68"/>
      <c r="H6774" s="68"/>
    </row>
    <row r="6775" spans="1:8" x14ac:dyDescent="0.3">
      <c r="A6775" s="68"/>
      <c r="B6775" s="68"/>
      <c r="C6775" s="68"/>
      <c r="D6775" s="68"/>
      <c r="E6775" s="68"/>
      <c r="F6775" s="68"/>
      <c r="G6775" s="68"/>
      <c r="H6775" s="68"/>
    </row>
    <row r="6776" spans="1:8" x14ac:dyDescent="0.3">
      <c r="A6776" s="68"/>
      <c r="B6776" s="68"/>
      <c r="C6776" s="68"/>
      <c r="D6776" s="68"/>
      <c r="E6776" s="68"/>
      <c r="F6776" s="68"/>
      <c r="G6776" s="68"/>
      <c r="H6776" s="68"/>
    </row>
    <row r="6777" spans="1:8" x14ac:dyDescent="0.3">
      <c r="A6777" s="68"/>
      <c r="B6777" s="68"/>
      <c r="C6777" s="68"/>
      <c r="D6777" s="68"/>
      <c r="E6777" s="68"/>
      <c r="F6777" s="68"/>
      <c r="G6777" s="68"/>
      <c r="H6777" s="68"/>
    </row>
    <row r="6778" spans="1:8" x14ac:dyDescent="0.3">
      <c r="A6778" s="68"/>
      <c r="B6778" s="68"/>
      <c r="C6778" s="68"/>
      <c r="D6778" s="68"/>
      <c r="E6778" s="68"/>
      <c r="F6778" s="68"/>
      <c r="G6778" s="68"/>
      <c r="H6778" s="68"/>
    </row>
    <row r="6779" spans="1:8" x14ac:dyDescent="0.3">
      <c r="A6779" s="68"/>
      <c r="B6779" s="68"/>
      <c r="C6779" s="68"/>
      <c r="D6779" s="68"/>
      <c r="E6779" s="68"/>
      <c r="F6779" s="68"/>
      <c r="G6779" s="68"/>
      <c r="H6779" s="68"/>
    </row>
    <row r="6780" spans="1:8" x14ac:dyDescent="0.3">
      <c r="A6780" s="68"/>
      <c r="B6780" s="68"/>
      <c r="C6780" s="68"/>
      <c r="D6780" s="68"/>
      <c r="E6780" s="68"/>
      <c r="F6780" s="68"/>
      <c r="G6780" s="68"/>
      <c r="H6780" s="68"/>
    </row>
    <row r="6781" spans="1:8" x14ac:dyDescent="0.3">
      <c r="A6781" s="68"/>
      <c r="B6781" s="68"/>
      <c r="C6781" s="68"/>
      <c r="D6781" s="68"/>
      <c r="E6781" s="68"/>
      <c r="F6781" s="68"/>
      <c r="G6781" s="68"/>
      <c r="H6781" s="68"/>
    </row>
    <row r="6782" spans="1:8" x14ac:dyDescent="0.3">
      <c r="A6782" s="68"/>
      <c r="B6782" s="68"/>
      <c r="C6782" s="68"/>
      <c r="D6782" s="68"/>
      <c r="E6782" s="68"/>
      <c r="F6782" s="68"/>
      <c r="G6782" s="68"/>
      <c r="H6782" s="68"/>
    </row>
    <row r="6783" spans="1:8" x14ac:dyDescent="0.3">
      <c r="A6783" s="68"/>
      <c r="B6783" s="68"/>
      <c r="C6783" s="68"/>
      <c r="D6783" s="68"/>
      <c r="E6783" s="68"/>
      <c r="F6783" s="68"/>
      <c r="G6783" s="68"/>
      <c r="H6783" s="68"/>
    </row>
    <row r="6784" spans="1:8" x14ac:dyDescent="0.3">
      <c r="A6784" s="68"/>
      <c r="B6784" s="68"/>
      <c r="C6784" s="68"/>
      <c r="D6784" s="68"/>
      <c r="E6784" s="68"/>
      <c r="F6784" s="68"/>
      <c r="G6784" s="68"/>
      <c r="H6784" s="68"/>
    </row>
    <row r="6785" spans="1:8" x14ac:dyDescent="0.3">
      <c r="A6785" s="68"/>
      <c r="B6785" s="68"/>
      <c r="C6785" s="68"/>
      <c r="D6785" s="68"/>
      <c r="E6785" s="68"/>
      <c r="F6785" s="68"/>
      <c r="G6785" s="68"/>
      <c r="H6785" s="68"/>
    </row>
    <row r="6786" spans="1:8" x14ac:dyDescent="0.3">
      <c r="A6786" s="68"/>
      <c r="B6786" s="68"/>
      <c r="C6786" s="68"/>
      <c r="D6786" s="68"/>
      <c r="E6786" s="68"/>
      <c r="F6786" s="68"/>
      <c r="G6786" s="68"/>
      <c r="H6786" s="68"/>
    </row>
    <row r="6787" spans="1:8" x14ac:dyDescent="0.3">
      <c r="A6787" s="68"/>
      <c r="B6787" s="68"/>
      <c r="C6787" s="68"/>
      <c r="D6787" s="68"/>
      <c r="E6787" s="68"/>
      <c r="F6787" s="68"/>
      <c r="G6787" s="68"/>
      <c r="H6787" s="68"/>
    </row>
    <row r="6788" spans="1:8" x14ac:dyDescent="0.3">
      <c r="A6788" s="68"/>
      <c r="B6788" s="68"/>
      <c r="C6788" s="68"/>
      <c r="D6788" s="68"/>
      <c r="E6788" s="68"/>
      <c r="F6788" s="68"/>
      <c r="G6788" s="68"/>
      <c r="H6788" s="68"/>
    </row>
    <row r="6789" spans="1:8" x14ac:dyDescent="0.3">
      <c r="A6789" s="68"/>
      <c r="B6789" s="68"/>
      <c r="C6789" s="68"/>
      <c r="D6789" s="68"/>
      <c r="E6789" s="68"/>
      <c r="F6789" s="68"/>
      <c r="G6789" s="68"/>
      <c r="H6789" s="68"/>
    </row>
    <row r="6790" spans="1:8" x14ac:dyDescent="0.3">
      <c r="A6790" s="68"/>
      <c r="B6790" s="68"/>
      <c r="C6790" s="68"/>
      <c r="D6790" s="68"/>
      <c r="E6790" s="68"/>
      <c r="F6790" s="68"/>
      <c r="G6790" s="68"/>
      <c r="H6790" s="68"/>
    </row>
    <row r="6791" spans="1:8" x14ac:dyDescent="0.3">
      <c r="A6791" s="68"/>
      <c r="B6791" s="68"/>
      <c r="C6791" s="68"/>
      <c r="D6791" s="68"/>
      <c r="E6791" s="68"/>
      <c r="F6791" s="68"/>
      <c r="G6791" s="68"/>
      <c r="H6791" s="68"/>
    </row>
    <row r="6792" spans="1:8" x14ac:dyDescent="0.3">
      <c r="A6792" s="68"/>
      <c r="B6792" s="68"/>
      <c r="C6792" s="68"/>
      <c r="D6792" s="68"/>
      <c r="E6792" s="68"/>
      <c r="F6792" s="68"/>
      <c r="G6792" s="68"/>
      <c r="H6792" s="68"/>
    </row>
    <row r="6793" spans="1:8" x14ac:dyDescent="0.3">
      <c r="A6793" s="68"/>
      <c r="B6793" s="68"/>
      <c r="C6793" s="68"/>
      <c r="D6793" s="68"/>
      <c r="E6793" s="68"/>
      <c r="F6793" s="68"/>
      <c r="G6793" s="68"/>
      <c r="H6793" s="68"/>
    </row>
    <row r="6794" spans="1:8" x14ac:dyDescent="0.3">
      <c r="A6794" s="68"/>
      <c r="B6794" s="68"/>
      <c r="C6794" s="68"/>
      <c r="D6794" s="68"/>
      <c r="E6794" s="68"/>
      <c r="F6794" s="68"/>
      <c r="G6794" s="68"/>
      <c r="H6794" s="68"/>
    </row>
    <row r="6795" spans="1:8" x14ac:dyDescent="0.3">
      <c r="A6795" s="68"/>
      <c r="B6795" s="68"/>
      <c r="C6795" s="68"/>
      <c r="D6795" s="68"/>
      <c r="E6795" s="68"/>
      <c r="F6795" s="68"/>
      <c r="G6795" s="68"/>
      <c r="H6795" s="68"/>
    </row>
    <row r="6796" spans="1:8" x14ac:dyDescent="0.3">
      <c r="A6796" s="68"/>
      <c r="B6796" s="68"/>
      <c r="C6796" s="68"/>
      <c r="D6796" s="68"/>
      <c r="E6796" s="68"/>
      <c r="F6796" s="68"/>
      <c r="G6796" s="68"/>
      <c r="H6796" s="68"/>
    </row>
    <row r="6797" spans="1:8" x14ac:dyDescent="0.3">
      <c r="A6797" s="68"/>
      <c r="B6797" s="68"/>
      <c r="C6797" s="68"/>
      <c r="D6797" s="68"/>
      <c r="E6797" s="68"/>
      <c r="F6797" s="68"/>
      <c r="G6797" s="68"/>
      <c r="H6797" s="68"/>
    </row>
    <row r="6798" spans="1:8" x14ac:dyDescent="0.3">
      <c r="A6798" s="68"/>
      <c r="B6798" s="68"/>
      <c r="C6798" s="68"/>
      <c r="D6798" s="68"/>
      <c r="E6798" s="68"/>
      <c r="F6798" s="68"/>
      <c r="G6798" s="68"/>
      <c r="H6798" s="68"/>
    </row>
    <row r="6799" spans="1:8" x14ac:dyDescent="0.3">
      <c r="A6799" s="68"/>
      <c r="B6799" s="68"/>
      <c r="C6799" s="68"/>
      <c r="D6799" s="68"/>
      <c r="E6799" s="68"/>
      <c r="F6799" s="68"/>
      <c r="G6799" s="68"/>
      <c r="H6799" s="68"/>
    </row>
    <row r="6800" spans="1:8" x14ac:dyDescent="0.3">
      <c r="A6800" s="68"/>
      <c r="B6800" s="68"/>
      <c r="C6800" s="68"/>
      <c r="D6800" s="68"/>
      <c r="E6800" s="68"/>
      <c r="F6800" s="68"/>
      <c r="G6800" s="68"/>
      <c r="H6800" s="68"/>
    </row>
    <row r="6801" spans="1:8" x14ac:dyDescent="0.3">
      <c r="A6801" s="68"/>
      <c r="B6801" s="68"/>
      <c r="C6801" s="68"/>
      <c r="D6801" s="68"/>
      <c r="E6801" s="68"/>
      <c r="F6801" s="68"/>
      <c r="G6801" s="68"/>
      <c r="H6801" s="68"/>
    </row>
    <row r="6802" spans="1:8" x14ac:dyDescent="0.3">
      <c r="A6802" s="68"/>
      <c r="B6802" s="68"/>
      <c r="C6802" s="68"/>
      <c r="D6802" s="68"/>
      <c r="E6802" s="68"/>
      <c r="F6802" s="68"/>
      <c r="G6802" s="68"/>
      <c r="H6802" s="68"/>
    </row>
    <row r="6803" spans="1:8" x14ac:dyDescent="0.3">
      <c r="A6803" s="68"/>
      <c r="B6803" s="68"/>
      <c r="C6803" s="68"/>
      <c r="D6803" s="68"/>
      <c r="E6803" s="68"/>
      <c r="F6803" s="68"/>
      <c r="G6803" s="68"/>
      <c r="H6803" s="68"/>
    </row>
    <row r="6804" spans="1:8" x14ac:dyDescent="0.3">
      <c r="A6804" s="68"/>
      <c r="B6804" s="68"/>
      <c r="C6804" s="68"/>
      <c r="D6804" s="68"/>
      <c r="E6804" s="68"/>
      <c r="F6804" s="68"/>
      <c r="G6804" s="68"/>
      <c r="H6804" s="68"/>
    </row>
    <row r="6805" spans="1:8" x14ac:dyDescent="0.3">
      <c r="A6805" s="68"/>
      <c r="B6805" s="68"/>
      <c r="C6805" s="68"/>
      <c r="D6805" s="68"/>
      <c r="E6805" s="68"/>
      <c r="F6805" s="68"/>
      <c r="G6805" s="68"/>
      <c r="H6805" s="68"/>
    </row>
    <row r="6806" spans="1:8" x14ac:dyDescent="0.3">
      <c r="A6806" s="68"/>
      <c r="B6806" s="68"/>
      <c r="C6806" s="68"/>
      <c r="D6806" s="68"/>
      <c r="E6806" s="68"/>
      <c r="F6806" s="68"/>
      <c r="G6806" s="68"/>
      <c r="H6806" s="68"/>
    </row>
    <row r="6807" spans="1:8" x14ac:dyDescent="0.3">
      <c r="A6807" s="68"/>
      <c r="B6807" s="68"/>
      <c r="C6807" s="68"/>
      <c r="D6807" s="68"/>
      <c r="E6807" s="68"/>
      <c r="F6807" s="68"/>
      <c r="G6807" s="68"/>
      <c r="H6807" s="68"/>
    </row>
    <row r="6808" spans="1:8" x14ac:dyDescent="0.3">
      <c r="A6808" s="68"/>
      <c r="B6808" s="68"/>
      <c r="C6808" s="68"/>
      <c r="D6808" s="68"/>
      <c r="E6808" s="68"/>
      <c r="F6808" s="68"/>
      <c r="G6808" s="68"/>
      <c r="H6808" s="68"/>
    </row>
    <row r="6809" spans="1:8" x14ac:dyDescent="0.3">
      <c r="A6809" s="68"/>
      <c r="B6809" s="68"/>
      <c r="C6809" s="68"/>
      <c r="D6809" s="68"/>
      <c r="E6809" s="68"/>
      <c r="F6809" s="68"/>
      <c r="G6809" s="68"/>
      <c r="H6809" s="68"/>
    </row>
    <row r="6810" spans="1:8" x14ac:dyDescent="0.3">
      <c r="A6810" s="68"/>
      <c r="B6810" s="68"/>
      <c r="C6810" s="68"/>
      <c r="D6810" s="68"/>
      <c r="E6810" s="68"/>
      <c r="F6810" s="68"/>
      <c r="G6810" s="68"/>
      <c r="H6810" s="68"/>
    </row>
    <row r="6811" spans="1:8" x14ac:dyDescent="0.3">
      <c r="A6811" s="68"/>
      <c r="B6811" s="68"/>
      <c r="C6811" s="68"/>
      <c r="D6811" s="68"/>
      <c r="E6811" s="68"/>
      <c r="F6811" s="68"/>
      <c r="G6811" s="68"/>
      <c r="H6811" s="68"/>
    </row>
    <row r="6812" spans="1:8" x14ac:dyDescent="0.3">
      <c r="A6812" s="68"/>
      <c r="B6812" s="68"/>
      <c r="C6812" s="68"/>
      <c r="D6812" s="68"/>
      <c r="E6812" s="68"/>
      <c r="F6812" s="68"/>
      <c r="G6812" s="68"/>
      <c r="H6812" s="68"/>
    </row>
    <row r="6813" spans="1:8" x14ac:dyDescent="0.3">
      <c r="A6813" s="68"/>
      <c r="B6813" s="68"/>
      <c r="C6813" s="68"/>
      <c r="D6813" s="68"/>
      <c r="E6813" s="68"/>
      <c r="F6813" s="68"/>
      <c r="G6813" s="68"/>
      <c r="H6813" s="68"/>
    </row>
    <row r="6814" spans="1:8" x14ac:dyDescent="0.3">
      <c r="A6814" s="68"/>
      <c r="B6814" s="68"/>
      <c r="C6814" s="68"/>
      <c r="D6814" s="68"/>
      <c r="E6814" s="68"/>
      <c r="F6814" s="68"/>
      <c r="G6814" s="68"/>
      <c r="H6814" s="68"/>
    </row>
    <row r="6815" spans="1:8" x14ac:dyDescent="0.3">
      <c r="A6815" s="68"/>
      <c r="B6815" s="68"/>
      <c r="C6815" s="68"/>
      <c r="D6815" s="68"/>
      <c r="E6815" s="68"/>
      <c r="F6815" s="68"/>
      <c r="G6815" s="68"/>
      <c r="H6815" s="68"/>
    </row>
    <row r="6816" spans="1:8" x14ac:dyDescent="0.3">
      <c r="A6816" s="68"/>
      <c r="B6816" s="68"/>
      <c r="C6816" s="68"/>
      <c r="D6816" s="68"/>
      <c r="E6816" s="68"/>
      <c r="F6816" s="68"/>
      <c r="G6816" s="68"/>
      <c r="H6816" s="68"/>
    </row>
    <row r="6817" spans="1:8" x14ac:dyDescent="0.3">
      <c r="A6817" s="68"/>
      <c r="B6817" s="68"/>
      <c r="C6817" s="68"/>
      <c r="D6817" s="68"/>
      <c r="E6817" s="68"/>
      <c r="F6817" s="68"/>
      <c r="G6817" s="68"/>
      <c r="H6817" s="68"/>
    </row>
    <row r="6818" spans="1:8" x14ac:dyDescent="0.3">
      <c r="A6818" s="68"/>
      <c r="B6818" s="68"/>
      <c r="C6818" s="68"/>
      <c r="D6818" s="68"/>
      <c r="E6818" s="68"/>
      <c r="F6818" s="68"/>
      <c r="G6818" s="68"/>
      <c r="H6818" s="68"/>
    </row>
    <row r="6819" spans="1:8" x14ac:dyDescent="0.3">
      <c r="A6819" s="68"/>
      <c r="B6819" s="68"/>
      <c r="C6819" s="68"/>
      <c r="D6819" s="68"/>
      <c r="E6819" s="68"/>
      <c r="F6819" s="68"/>
      <c r="G6819" s="68"/>
      <c r="H6819" s="68"/>
    </row>
    <row r="6820" spans="1:8" x14ac:dyDescent="0.3">
      <c r="A6820" s="68"/>
      <c r="B6820" s="68"/>
      <c r="C6820" s="68"/>
      <c r="D6820" s="68"/>
      <c r="E6820" s="68"/>
      <c r="F6820" s="68"/>
      <c r="G6820" s="68"/>
      <c r="H6820" s="68"/>
    </row>
    <row r="6821" spans="1:8" x14ac:dyDescent="0.3">
      <c r="A6821" s="68"/>
      <c r="B6821" s="68"/>
      <c r="C6821" s="68"/>
      <c r="D6821" s="68"/>
      <c r="E6821" s="68"/>
      <c r="F6821" s="68"/>
      <c r="G6821" s="68"/>
      <c r="H6821" s="68"/>
    </row>
    <row r="6822" spans="1:8" x14ac:dyDescent="0.3">
      <c r="A6822" s="68"/>
      <c r="B6822" s="68"/>
      <c r="C6822" s="68"/>
      <c r="D6822" s="68"/>
      <c r="E6822" s="68"/>
      <c r="F6822" s="68"/>
      <c r="G6822" s="68"/>
      <c r="H6822" s="68"/>
    </row>
    <row r="6823" spans="1:8" x14ac:dyDescent="0.3">
      <c r="A6823" s="68"/>
      <c r="B6823" s="68"/>
      <c r="C6823" s="68"/>
      <c r="D6823" s="68"/>
      <c r="E6823" s="68"/>
      <c r="F6823" s="68"/>
      <c r="G6823" s="68"/>
      <c r="H6823" s="68"/>
    </row>
    <row r="6824" spans="1:8" x14ac:dyDescent="0.3">
      <c r="A6824" s="68"/>
      <c r="B6824" s="68"/>
      <c r="C6824" s="68"/>
      <c r="D6824" s="68"/>
      <c r="E6824" s="68"/>
      <c r="F6824" s="68"/>
      <c r="G6824" s="68"/>
      <c r="H6824" s="68"/>
    </row>
    <row r="6825" spans="1:8" x14ac:dyDescent="0.3">
      <c r="A6825" s="68"/>
      <c r="B6825" s="68"/>
      <c r="C6825" s="68"/>
      <c r="D6825" s="68"/>
      <c r="E6825" s="68"/>
      <c r="F6825" s="68"/>
      <c r="G6825" s="68"/>
      <c r="H6825" s="68"/>
    </row>
    <row r="6826" spans="1:8" x14ac:dyDescent="0.3">
      <c r="A6826" s="68"/>
      <c r="B6826" s="68"/>
      <c r="C6826" s="68"/>
      <c r="D6826" s="68"/>
      <c r="E6826" s="68"/>
      <c r="F6826" s="68"/>
      <c r="G6826" s="68"/>
      <c r="H6826" s="68"/>
    </row>
    <row r="6827" spans="1:8" x14ac:dyDescent="0.3">
      <c r="A6827" s="68"/>
      <c r="B6827" s="68"/>
      <c r="C6827" s="68"/>
      <c r="D6827" s="68"/>
      <c r="E6827" s="68"/>
      <c r="F6827" s="68"/>
      <c r="G6827" s="68"/>
      <c r="H6827" s="68"/>
    </row>
    <row r="6828" spans="1:8" x14ac:dyDescent="0.3">
      <c r="A6828" s="68"/>
      <c r="B6828" s="68"/>
      <c r="C6828" s="68"/>
      <c r="D6828" s="68"/>
      <c r="E6828" s="68"/>
      <c r="F6828" s="68"/>
      <c r="G6828" s="68"/>
      <c r="H6828" s="68"/>
    </row>
    <row r="6829" spans="1:8" x14ac:dyDescent="0.3">
      <c r="A6829" s="68"/>
      <c r="B6829" s="68"/>
      <c r="C6829" s="68"/>
      <c r="D6829" s="68"/>
      <c r="E6829" s="68"/>
      <c r="F6829" s="68"/>
      <c r="G6829" s="68"/>
      <c r="H6829" s="68"/>
    </row>
    <row r="6830" spans="1:8" x14ac:dyDescent="0.3">
      <c r="A6830" s="68"/>
      <c r="B6830" s="68"/>
      <c r="C6830" s="68"/>
      <c r="D6830" s="68"/>
      <c r="E6830" s="68"/>
      <c r="F6830" s="68"/>
      <c r="G6830" s="68"/>
      <c r="H6830" s="68"/>
    </row>
    <row r="6831" spans="1:8" x14ac:dyDescent="0.3">
      <c r="A6831" s="68"/>
      <c r="B6831" s="68"/>
      <c r="C6831" s="68"/>
      <c r="D6831" s="68"/>
      <c r="E6831" s="68"/>
      <c r="F6831" s="68"/>
      <c r="G6831" s="68"/>
      <c r="H6831" s="68"/>
    </row>
    <row r="6832" spans="1:8" x14ac:dyDescent="0.3">
      <c r="A6832" s="68"/>
      <c r="B6832" s="68"/>
      <c r="C6832" s="68"/>
      <c r="D6832" s="68"/>
      <c r="E6832" s="68"/>
      <c r="F6832" s="68"/>
      <c r="G6832" s="68"/>
      <c r="H6832" s="68"/>
    </row>
    <row r="6833" spans="1:8" x14ac:dyDescent="0.3">
      <c r="A6833" s="68"/>
      <c r="B6833" s="68"/>
      <c r="C6833" s="68"/>
      <c r="D6833" s="68"/>
      <c r="E6833" s="68"/>
      <c r="F6833" s="68"/>
      <c r="G6833" s="68"/>
      <c r="H6833" s="68"/>
    </row>
    <row r="6834" spans="1:8" x14ac:dyDescent="0.3">
      <c r="A6834" s="68"/>
      <c r="B6834" s="68"/>
      <c r="C6834" s="68"/>
      <c r="D6834" s="68"/>
      <c r="E6834" s="68"/>
      <c r="F6834" s="68"/>
      <c r="G6834" s="68"/>
      <c r="H6834" s="68"/>
    </row>
    <row r="6835" spans="1:8" x14ac:dyDescent="0.3">
      <c r="A6835" s="68"/>
      <c r="B6835" s="68"/>
      <c r="C6835" s="68"/>
      <c r="D6835" s="68"/>
      <c r="E6835" s="68"/>
      <c r="F6835" s="68"/>
      <c r="G6835" s="68"/>
      <c r="H6835" s="68"/>
    </row>
    <row r="6836" spans="1:8" x14ac:dyDescent="0.3">
      <c r="A6836" s="68"/>
      <c r="B6836" s="68"/>
      <c r="C6836" s="68"/>
      <c r="D6836" s="68"/>
      <c r="E6836" s="68"/>
      <c r="F6836" s="68"/>
      <c r="G6836" s="68"/>
      <c r="H6836" s="68"/>
    </row>
    <row r="6837" spans="1:8" x14ac:dyDescent="0.3">
      <c r="A6837" s="68"/>
      <c r="B6837" s="68"/>
      <c r="C6837" s="68"/>
      <c r="D6837" s="68"/>
      <c r="E6837" s="68"/>
      <c r="F6837" s="68"/>
      <c r="G6837" s="68"/>
      <c r="H6837" s="68"/>
    </row>
    <row r="6838" spans="1:8" x14ac:dyDescent="0.3">
      <c r="A6838" s="68"/>
      <c r="B6838" s="68"/>
      <c r="C6838" s="68"/>
      <c r="D6838" s="68"/>
      <c r="E6838" s="68"/>
      <c r="F6838" s="68"/>
      <c r="G6838" s="68"/>
      <c r="H6838" s="68"/>
    </row>
    <row r="6839" spans="1:8" x14ac:dyDescent="0.3">
      <c r="A6839" s="68"/>
      <c r="B6839" s="68"/>
      <c r="C6839" s="68"/>
      <c r="D6839" s="68"/>
      <c r="E6839" s="68"/>
      <c r="F6839" s="68"/>
      <c r="G6839" s="68"/>
      <c r="H6839" s="68"/>
    </row>
    <row r="6840" spans="1:8" x14ac:dyDescent="0.3">
      <c r="A6840" s="68"/>
      <c r="B6840" s="68"/>
      <c r="C6840" s="68"/>
      <c r="D6840" s="68"/>
      <c r="E6840" s="68"/>
      <c r="F6840" s="68"/>
      <c r="G6840" s="68"/>
      <c r="H6840" s="68"/>
    </row>
    <row r="6841" spans="1:8" x14ac:dyDescent="0.3">
      <c r="A6841" s="68"/>
      <c r="B6841" s="68"/>
      <c r="C6841" s="68"/>
      <c r="D6841" s="68"/>
      <c r="E6841" s="68"/>
      <c r="F6841" s="68"/>
      <c r="G6841" s="68"/>
      <c r="H6841" s="68"/>
    </row>
    <row r="6842" spans="1:8" x14ac:dyDescent="0.3">
      <c r="A6842" s="68"/>
      <c r="B6842" s="68"/>
      <c r="C6842" s="68"/>
      <c r="D6842" s="68"/>
      <c r="E6842" s="68"/>
      <c r="F6842" s="68"/>
      <c r="G6842" s="68"/>
      <c r="H6842" s="68"/>
    </row>
    <row r="6843" spans="1:8" x14ac:dyDescent="0.3">
      <c r="A6843" s="68"/>
      <c r="B6843" s="68"/>
      <c r="C6843" s="68"/>
      <c r="D6843" s="68"/>
      <c r="E6843" s="68"/>
      <c r="F6843" s="68"/>
      <c r="G6843" s="68"/>
      <c r="H6843" s="68"/>
    </row>
    <row r="6844" spans="1:8" x14ac:dyDescent="0.3">
      <c r="A6844" s="68"/>
      <c r="B6844" s="68"/>
      <c r="C6844" s="68"/>
      <c r="D6844" s="68"/>
      <c r="E6844" s="68"/>
      <c r="F6844" s="68"/>
      <c r="G6844" s="68"/>
      <c r="H6844" s="68"/>
    </row>
    <row r="6845" spans="1:8" x14ac:dyDescent="0.3">
      <c r="A6845" s="68"/>
      <c r="B6845" s="68"/>
      <c r="C6845" s="68"/>
      <c r="D6845" s="68"/>
      <c r="E6845" s="68"/>
      <c r="F6845" s="68"/>
      <c r="G6845" s="68"/>
      <c r="H6845" s="68"/>
    </row>
    <row r="6846" spans="1:8" x14ac:dyDescent="0.3">
      <c r="A6846" s="68"/>
      <c r="B6846" s="68"/>
      <c r="C6846" s="68"/>
      <c r="D6846" s="68"/>
      <c r="E6846" s="68"/>
      <c r="F6846" s="68"/>
      <c r="G6846" s="68"/>
      <c r="H6846" s="68"/>
    </row>
    <row r="6847" spans="1:8" x14ac:dyDescent="0.3">
      <c r="A6847" s="68"/>
      <c r="B6847" s="68"/>
      <c r="C6847" s="68"/>
      <c r="D6847" s="68"/>
      <c r="E6847" s="68"/>
      <c r="F6847" s="68"/>
      <c r="G6847" s="68"/>
      <c r="H6847" s="68"/>
    </row>
    <row r="6848" spans="1:8" x14ac:dyDescent="0.3">
      <c r="A6848" s="68"/>
      <c r="B6848" s="68"/>
      <c r="C6848" s="68"/>
      <c r="D6848" s="68"/>
      <c r="E6848" s="68"/>
      <c r="F6848" s="68"/>
      <c r="G6848" s="68"/>
      <c r="H6848" s="68"/>
    </row>
    <row r="6849" spans="1:8" x14ac:dyDescent="0.3">
      <c r="A6849" s="68"/>
      <c r="B6849" s="68"/>
      <c r="C6849" s="68"/>
      <c r="D6849" s="68"/>
      <c r="E6849" s="68"/>
      <c r="F6849" s="68"/>
      <c r="G6849" s="68"/>
      <c r="H6849" s="68"/>
    </row>
    <row r="6850" spans="1:8" x14ac:dyDescent="0.3">
      <c r="A6850" s="68"/>
      <c r="B6850" s="68"/>
      <c r="C6850" s="68"/>
      <c r="D6850" s="68"/>
      <c r="E6850" s="68"/>
      <c r="F6850" s="68"/>
      <c r="G6850" s="68"/>
      <c r="H6850" s="68"/>
    </row>
    <row r="6851" spans="1:8" x14ac:dyDescent="0.3">
      <c r="A6851" s="68"/>
      <c r="B6851" s="68"/>
      <c r="C6851" s="68"/>
      <c r="D6851" s="68"/>
      <c r="E6851" s="68"/>
      <c r="F6851" s="68"/>
      <c r="G6851" s="68"/>
      <c r="H6851" s="68"/>
    </row>
    <row r="6852" spans="1:8" x14ac:dyDescent="0.3">
      <c r="A6852" s="68"/>
      <c r="B6852" s="68"/>
      <c r="C6852" s="68"/>
      <c r="D6852" s="68"/>
      <c r="E6852" s="68"/>
      <c r="F6852" s="68"/>
      <c r="G6852" s="68"/>
      <c r="H6852" s="68"/>
    </row>
    <row r="6853" spans="1:8" x14ac:dyDescent="0.3">
      <c r="A6853" s="68"/>
      <c r="B6853" s="68"/>
      <c r="C6853" s="68"/>
      <c r="D6853" s="68"/>
      <c r="E6853" s="68"/>
      <c r="F6853" s="68"/>
      <c r="G6853" s="68"/>
      <c r="H6853" s="68"/>
    </row>
    <row r="6854" spans="1:8" x14ac:dyDescent="0.3">
      <c r="A6854" s="68"/>
      <c r="B6854" s="68"/>
      <c r="C6854" s="68"/>
      <c r="D6854" s="68"/>
      <c r="E6854" s="68"/>
      <c r="F6854" s="68"/>
      <c r="G6854" s="68"/>
      <c r="H6854" s="68"/>
    </row>
    <row r="6855" spans="1:8" x14ac:dyDescent="0.3">
      <c r="A6855" s="68"/>
      <c r="B6855" s="68"/>
      <c r="C6855" s="68"/>
      <c r="D6855" s="68"/>
      <c r="E6855" s="68"/>
      <c r="F6855" s="68"/>
      <c r="G6855" s="68"/>
      <c r="H6855" s="68"/>
    </row>
    <row r="6856" spans="1:8" x14ac:dyDescent="0.3">
      <c r="A6856" s="68"/>
      <c r="B6856" s="68"/>
      <c r="C6856" s="68"/>
      <c r="D6856" s="68"/>
      <c r="E6856" s="68"/>
      <c r="F6856" s="68"/>
      <c r="G6856" s="68"/>
      <c r="H6856" s="68"/>
    </row>
    <row r="6857" spans="1:8" x14ac:dyDescent="0.3">
      <c r="A6857" s="68"/>
      <c r="B6857" s="68"/>
      <c r="C6857" s="68"/>
      <c r="D6857" s="68"/>
      <c r="E6857" s="68"/>
      <c r="F6857" s="68"/>
      <c r="G6857" s="68"/>
      <c r="H6857" s="68"/>
    </row>
    <row r="6858" spans="1:8" x14ac:dyDescent="0.3">
      <c r="A6858" s="68"/>
      <c r="B6858" s="68"/>
      <c r="C6858" s="68"/>
      <c r="D6858" s="68"/>
      <c r="E6858" s="68"/>
      <c r="F6858" s="68"/>
      <c r="G6858" s="68"/>
      <c r="H6858" s="68"/>
    </row>
    <row r="6859" spans="1:8" x14ac:dyDescent="0.3">
      <c r="A6859" s="68"/>
      <c r="B6859" s="68"/>
      <c r="C6859" s="68"/>
      <c r="D6859" s="68"/>
      <c r="E6859" s="68"/>
      <c r="F6859" s="68"/>
      <c r="G6859" s="68"/>
      <c r="H6859" s="68"/>
    </row>
    <row r="6860" spans="1:8" x14ac:dyDescent="0.3">
      <c r="A6860" s="68"/>
      <c r="B6860" s="68"/>
      <c r="C6860" s="68"/>
      <c r="D6860" s="68"/>
      <c r="E6860" s="68"/>
      <c r="F6860" s="68"/>
      <c r="G6860" s="68"/>
      <c r="H6860" s="68"/>
    </row>
    <row r="6861" spans="1:8" x14ac:dyDescent="0.3">
      <c r="A6861" s="68"/>
      <c r="B6861" s="68"/>
      <c r="C6861" s="68"/>
      <c r="D6861" s="68"/>
      <c r="E6861" s="68"/>
      <c r="F6861" s="68"/>
      <c r="G6861" s="68"/>
      <c r="H6861" s="68"/>
    </row>
    <row r="6862" spans="1:8" x14ac:dyDescent="0.3">
      <c r="A6862" s="68"/>
      <c r="B6862" s="68"/>
      <c r="C6862" s="68"/>
      <c r="D6862" s="68"/>
      <c r="E6862" s="68"/>
      <c r="F6862" s="68"/>
      <c r="G6862" s="68"/>
      <c r="H6862" s="68"/>
    </row>
    <row r="6863" spans="1:8" x14ac:dyDescent="0.3">
      <c r="A6863" s="68"/>
      <c r="B6863" s="68"/>
      <c r="C6863" s="68"/>
      <c r="D6863" s="68"/>
      <c r="E6863" s="68"/>
      <c r="F6863" s="68"/>
      <c r="G6863" s="68"/>
      <c r="H6863" s="68"/>
    </row>
    <row r="6864" spans="1:8" x14ac:dyDescent="0.3">
      <c r="A6864" s="68"/>
      <c r="B6864" s="68"/>
      <c r="C6864" s="68"/>
      <c r="D6864" s="68"/>
      <c r="E6864" s="68"/>
      <c r="F6864" s="68"/>
      <c r="G6864" s="68"/>
      <c r="H6864" s="68"/>
    </row>
    <row r="6865" spans="1:8" x14ac:dyDescent="0.3">
      <c r="A6865" s="68"/>
      <c r="B6865" s="68"/>
      <c r="C6865" s="68"/>
      <c r="D6865" s="68"/>
      <c r="E6865" s="68"/>
      <c r="F6865" s="68"/>
      <c r="G6865" s="68"/>
      <c r="H6865" s="68"/>
    </row>
    <row r="6866" spans="1:8" x14ac:dyDescent="0.3">
      <c r="A6866" s="68"/>
      <c r="B6866" s="68"/>
      <c r="C6866" s="68"/>
      <c r="D6866" s="68"/>
      <c r="E6866" s="68"/>
      <c r="F6866" s="68"/>
      <c r="G6866" s="68"/>
      <c r="H6866" s="68"/>
    </row>
    <row r="6867" spans="1:8" x14ac:dyDescent="0.3">
      <c r="A6867" s="68"/>
      <c r="B6867" s="68"/>
      <c r="C6867" s="68"/>
      <c r="D6867" s="68"/>
      <c r="E6867" s="68"/>
      <c r="F6867" s="68"/>
      <c r="G6867" s="68"/>
      <c r="H6867" s="68"/>
    </row>
    <row r="6868" spans="1:8" x14ac:dyDescent="0.3">
      <c r="A6868" s="68"/>
      <c r="B6868" s="68"/>
      <c r="C6868" s="68"/>
      <c r="D6868" s="68"/>
      <c r="E6868" s="68"/>
      <c r="F6868" s="68"/>
      <c r="G6868" s="68"/>
      <c r="H6868" s="68"/>
    </row>
    <row r="6869" spans="1:8" x14ac:dyDescent="0.3">
      <c r="A6869" s="68"/>
      <c r="B6869" s="68"/>
      <c r="C6869" s="68"/>
      <c r="D6869" s="68"/>
      <c r="E6869" s="68"/>
      <c r="F6869" s="68"/>
      <c r="G6869" s="68"/>
      <c r="H6869" s="68"/>
    </row>
    <row r="6870" spans="1:8" x14ac:dyDescent="0.3">
      <c r="A6870" s="68"/>
      <c r="B6870" s="68"/>
      <c r="C6870" s="68"/>
      <c r="D6870" s="68"/>
      <c r="E6870" s="68"/>
      <c r="F6870" s="68"/>
      <c r="G6870" s="68"/>
      <c r="H6870" s="68"/>
    </row>
    <row r="6871" spans="1:8" x14ac:dyDescent="0.3">
      <c r="A6871" s="68"/>
      <c r="B6871" s="68"/>
      <c r="C6871" s="68"/>
      <c r="D6871" s="68"/>
      <c r="E6871" s="68"/>
      <c r="F6871" s="68"/>
      <c r="G6871" s="68"/>
      <c r="H6871" s="68"/>
    </row>
    <row r="6872" spans="1:8" x14ac:dyDescent="0.3">
      <c r="A6872" s="68"/>
      <c r="B6872" s="68"/>
      <c r="C6872" s="68"/>
      <c r="D6872" s="68"/>
      <c r="E6872" s="68"/>
      <c r="F6872" s="68"/>
      <c r="G6872" s="68"/>
      <c r="H6872" s="68"/>
    </row>
    <row r="6873" spans="1:8" x14ac:dyDescent="0.3">
      <c r="A6873" s="68"/>
      <c r="B6873" s="68"/>
      <c r="C6873" s="68"/>
      <c r="D6873" s="68"/>
      <c r="E6873" s="68"/>
      <c r="F6873" s="68"/>
      <c r="G6873" s="68"/>
      <c r="H6873" s="68"/>
    </row>
    <row r="6874" spans="1:8" x14ac:dyDescent="0.3">
      <c r="A6874" s="68"/>
      <c r="B6874" s="68"/>
      <c r="C6874" s="68"/>
      <c r="D6874" s="68"/>
      <c r="E6874" s="68"/>
      <c r="F6874" s="68"/>
      <c r="G6874" s="68"/>
      <c r="H6874" s="68"/>
    </row>
    <row r="6875" spans="1:8" x14ac:dyDescent="0.3">
      <c r="A6875" s="68"/>
      <c r="B6875" s="68"/>
      <c r="C6875" s="68"/>
      <c r="D6875" s="68"/>
      <c r="E6875" s="68"/>
      <c r="F6875" s="68"/>
      <c r="G6875" s="68"/>
      <c r="H6875" s="68"/>
    </row>
    <row r="6876" spans="1:8" x14ac:dyDescent="0.3">
      <c r="A6876" s="68"/>
      <c r="B6876" s="68"/>
      <c r="C6876" s="68"/>
      <c r="D6876" s="68"/>
      <c r="E6876" s="68"/>
      <c r="F6876" s="68"/>
      <c r="G6876" s="68"/>
      <c r="H6876" s="68"/>
    </row>
    <row r="6877" spans="1:8" x14ac:dyDescent="0.3">
      <c r="A6877" s="68"/>
      <c r="B6877" s="68"/>
      <c r="C6877" s="68"/>
      <c r="D6877" s="68"/>
      <c r="E6877" s="68"/>
      <c r="F6877" s="68"/>
      <c r="G6877" s="68"/>
      <c r="H6877" s="68"/>
    </row>
    <row r="6878" spans="1:8" x14ac:dyDescent="0.3">
      <c r="A6878" s="68"/>
      <c r="B6878" s="68"/>
      <c r="C6878" s="68"/>
      <c r="D6878" s="68"/>
      <c r="E6878" s="68"/>
      <c r="F6878" s="68"/>
      <c r="G6878" s="68"/>
      <c r="H6878" s="68"/>
    </row>
    <row r="6879" spans="1:8" x14ac:dyDescent="0.3">
      <c r="A6879" s="68"/>
      <c r="B6879" s="68"/>
      <c r="C6879" s="68"/>
      <c r="D6879" s="68"/>
      <c r="E6879" s="68"/>
      <c r="F6879" s="68"/>
      <c r="G6879" s="68"/>
      <c r="H6879" s="68"/>
    </row>
    <row r="6880" spans="1:8" x14ac:dyDescent="0.3">
      <c r="A6880" s="68"/>
      <c r="B6880" s="68"/>
      <c r="C6880" s="68"/>
      <c r="D6880" s="68"/>
      <c r="E6880" s="68"/>
      <c r="F6880" s="68"/>
      <c r="G6880" s="68"/>
      <c r="H6880" s="68"/>
    </row>
    <row r="6881" spans="1:8" x14ac:dyDescent="0.3">
      <c r="A6881" s="68"/>
      <c r="B6881" s="68"/>
      <c r="C6881" s="68"/>
      <c r="D6881" s="68"/>
      <c r="E6881" s="68"/>
      <c r="F6881" s="68"/>
      <c r="G6881" s="68"/>
      <c r="H6881" s="68"/>
    </row>
    <row r="6882" spans="1:8" x14ac:dyDescent="0.3">
      <c r="A6882" s="68"/>
      <c r="B6882" s="68"/>
      <c r="C6882" s="68"/>
      <c r="D6882" s="68"/>
      <c r="E6882" s="68"/>
      <c r="F6882" s="68"/>
      <c r="G6882" s="68"/>
      <c r="H6882" s="68"/>
    </row>
    <row r="6883" spans="1:8" x14ac:dyDescent="0.3">
      <c r="A6883" s="68"/>
      <c r="B6883" s="68"/>
      <c r="C6883" s="68"/>
      <c r="D6883" s="68"/>
      <c r="E6883" s="68"/>
      <c r="F6883" s="68"/>
      <c r="G6883" s="68"/>
      <c r="H6883" s="68"/>
    </row>
    <row r="6884" spans="1:8" x14ac:dyDescent="0.3">
      <c r="A6884" s="68"/>
      <c r="B6884" s="68"/>
      <c r="C6884" s="68"/>
      <c r="D6884" s="68"/>
      <c r="E6884" s="68"/>
      <c r="F6884" s="68"/>
      <c r="G6884" s="68"/>
      <c r="H6884" s="68"/>
    </row>
    <row r="6885" spans="1:8" x14ac:dyDescent="0.3">
      <c r="A6885" s="68"/>
      <c r="B6885" s="68"/>
      <c r="C6885" s="68"/>
      <c r="D6885" s="68"/>
      <c r="E6885" s="68"/>
      <c r="F6885" s="68"/>
      <c r="G6885" s="68"/>
      <c r="H6885" s="68"/>
    </row>
    <row r="6886" spans="1:8" x14ac:dyDescent="0.3">
      <c r="A6886" s="68"/>
      <c r="B6886" s="68"/>
      <c r="C6886" s="68"/>
      <c r="D6886" s="68"/>
      <c r="E6886" s="68"/>
      <c r="F6886" s="68"/>
      <c r="G6886" s="68"/>
      <c r="H6886" s="68"/>
    </row>
    <row r="6887" spans="1:8" x14ac:dyDescent="0.3">
      <c r="A6887" s="68"/>
      <c r="B6887" s="68"/>
      <c r="C6887" s="68"/>
      <c r="D6887" s="68"/>
      <c r="E6887" s="68"/>
      <c r="F6887" s="68"/>
      <c r="G6887" s="68"/>
      <c r="H6887" s="68"/>
    </row>
    <row r="6888" spans="1:8" x14ac:dyDescent="0.3">
      <c r="A6888" s="68"/>
      <c r="B6888" s="68"/>
      <c r="C6888" s="68"/>
      <c r="D6888" s="68"/>
      <c r="E6888" s="68"/>
      <c r="F6888" s="68"/>
      <c r="G6888" s="68"/>
      <c r="H6888" s="68"/>
    </row>
    <row r="6889" spans="1:8" x14ac:dyDescent="0.3">
      <c r="A6889" s="68"/>
      <c r="B6889" s="68"/>
      <c r="C6889" s="68"/>
      <c r="D6889" s="68"/>
      <c r="E6889" s="68"/>
      <c r="F6889" s="68"/>
      <c r="G6889" s="68"/>
      <c r="H6889" s="68"/>
    </row>
    <row r="6890" spans="1:8" x14ac:dyDescent="0.3">
      <c r="A6890" s="68"/>
      <c r="B6890" s="68"/>
      <c r="C6890" s="68"/>
      <c r="D6890" s="68"/>
      <c r="E6890" s="68"/>
      <c r="F6890" s="68"/>
      <c r="G6890" s="68"/>
      <c r="H6890" s="68"/>
    </row>
    <row r="6891" spans="1:8" x14ac:dyDescent="0.3">
      <c r="A6891" s="68"/>
      <c r="B6891" s="68"/>
      <c r="C6891" s="68"/>
      <c r="D6891" s="68"/>
      <c r="E6891" s="68"/>
      <c r="F6891" s="68"/>
      <c r="G6891" s="68"/>
      <c r="H6891" s="68"/>
    </row>
    <row r="6892" spans="1:8" x14ac:dyDescent="0.3">
      <c r="A6892" s="68"/>
      <c r="B6892" s="68"/>
      <c r="C6892" s="68"/>
      <c r="D6892" s="68"/>
      <c r="E6892" s="68"/>
      <c r="F6892" s="68"/>
      <c r="G6892" s="68"/>
      <c r="H6892" s="68"/>
    </row>
    <row r="6893" spans="1:8" x14ac:dyDescent="0.3">
      <c r="A6893" s="68"/>
      <c r="B6893" s="68"/>
      <c r="C6893" s="68"/>
      <c r="D6893" s="68"/>
      <c r="E6893" s="68"/>
      <c r="F6893" s="68"/>
      <c r="G6893" s="68"/>
      <c r="H6893" s="68"/>
    </row>
    <row r="6894" spans="1:8" x14ac:dyDescent="0.3">
      <c r="A6894" s="68"/>
      <c r="B6894" s="68"/>
      <c r="C6894" s="68"/>
      <c r="D6894" s="68"/>
      <c r="E6894" s="68"/>
      <c r="F6894" s="68"/>
      <c r="G6894" s="68"/>
      <c r="H6894" s="68"/>
    </row>
    <row r="6895" spans="1:8" x14ac:dyDescent="0.3">
      <c r="A6895" s="68"/>
      <c r="B6895" s="68"/>
      <c r="C6895" s="68"/>
      <c r="D6895" s="68"/>
      <c r="E6895" s="68"/>
      <c r="F6895" s="68"/>
      <c r="G6895" s="68"/>
      <c r="H6895" s="68"/>
    </row>
    <row r="6896" spans="1:8" x14ac:dyDescent="0.3">
      <c r="A6896" s="68"/>
      <c r="B6896" s="68"/>
      <c r="C6896" s="68"/>
      <c r="D6896" s="68"/>
      <c r="E6896" s="68"/>
      <c r="F6896" s="68"/>
      <c r="G6896" s="68"/>
      <c r="H6896" s="68"/>
    </row>
    <row r="6897" spans="1:8" x14ac:dyDescent="0.3">
      <c r="A6897" s="68"/>
      <c r="B6897" s="68"/>
      <c r="C6897" s="68"/>
      <c r="D6897" s="68"/>
      <c r="E6897" s="68"/>
      <c r="F6897" s="68"/>
      <c r="G6897" s="68"/>
      <c r="H6897" s="68"/>
    </row>
    <row r="6898" spans="1:8" x14ac:dyDescent="0.3">
      <c r="A6898" s="68"/>
      <c r="B6898" s="68"/>
      <c r="C6898" s="68"/>
      <c r="D6898" s="68"/>
      <c r="E6898" s="68"/>
      <c r="F6898" s="68"/>
      <c r="G6898" s="68"/>
      <c r="H6898" s="68"/>
    </row>
    <row r="6899" spans="1:8" x14ac:dyDescent="0.3">
      <c r="A6899" s="68"/>
      <c r="B6899" s="68"/>
      <c r="C6899" s="68"/>
      <c r="D6899" s="68"/>
      <c r="E6899" s="68"/>
      <c r="F6899" s="68"/>
      <c r="G6899" s="68"/>
      <c r="H6899" s="68"/>
    </row>
    <row r="6900" spans="1:8" x14ac:dyDescent="0.3">
      <c r="A6900" s="68"/>
      <c r="B6900" s="68"/>
      <c r="C6900" s="68"/>
      <c r="D6900" s="68"/>
      <c r="E6900" s="68"/>
      <c r="F6900" s="68"/>
      <c r="G6900" s="68"/>
      <c r="H6900" s="68"/>
    </row>
    <row r="6901" spans="1:8" x14ac:dyDescent="0.3">
      <c r="A6901" s="68"/>
      <c r="B6901" s="68"/>
      <c r="C6901" s="68"/>
      <c r="D6901" s="68"/>
      <c r="E6901" s="68"/>
      <c r="F6901" s="68"/>
      <c r="G6901" s="68"/>
      <c r="H6901" s="68"/>
    </row>
    <row r="6902" spans="1:8" x14ac:dyDescent="0.3">
      <c r="A6902" s="68"/>
      <c r="B6902" s="68"/>
      <c r="C6902" s="68"/>
      <c r="D6902" s="68"/>
      <c r="E6902" s="68"/>
      <c r="F6902" s="68"/>
      <c r="G6902" s="68"/>
      <c r="H6902" s="68"/>
    </row>
    <row r="6903" spans="1:8" x14ac:dyDescent="0.3">
      <c r="A6903" s="68"/>
      <c r="B6903" s="68"/>
      <c r="C6903" s="68"/>
      <c r="D6903" s="68"/>
      <c r="E6903" s="68"/>
      <c r="F6903" s="68"/>
      <c r="G6903" s="68"/>
      <c r="H6903" s="68"/>
    </row>
    <row r="6904" spans="1:8" x14ac:dyDescent="0.3">
      <c r="A6904" s="68"/>
      <c r="B6904" s="68"/>
      <c r="C6904" s="68"/>
      <c r="D6904" s="68"/>
      <c r="E6904" s="68"/>
      <c r="F6904" s="68"/>
      <c r="G6904" s="68"/>
      <c r="H6904" s="68"/>
    </row>
    <row r="6905" spans="1:8" x14ac:dyDescent="0.3">
      <c r="A6905" s="68"/>
      <c r="B6905" s="68"/>
      <c r="C6905" s="68"/>
      <c r="D6905" s="68"/>
      <c r="E6905" s="68"/>
      <c r="F6905" s="68"/>
      <c r="G6905" s="68"/>
      <c r="H6905" s="68"/>
    </row>
    <row r="6906" spans="1:8" x14ac:dyDescent="0.3">
      <c r="A6906" s="68"/>
      <c r="B6906" s="68"/>
      <c r="C6906" s="68"/>
      <c r="D6906" s="68"/>
      <c r="E6906" s="68"/>
      <c r="F6906" s="68"/>
      <c r="G6906" s="68"/>
      <c r="H6906" s="68"/>
    </row>
    <row r="6907" spans="1:8" x14ac:dyDescent="0.3">
      <c r="A6907" s="68"/>
      <c r="B6907" s="68"/>
      <c r="C6907" s="68"/>
      <c r="D6907" s="68"/>
      <c r="E6907" s="68"/>
      <c r="F6907" s="68"/>
      <c r="G6907" s="68"/>
      <c r="H6907" s="68"/>
    </row>
    <row r="6908" spans="1:8" x14ac:dyDescent="0.3">
      <c r="A6908" s="68"/>
      <c r="B6908" s="68"/>
      <c r="C6908" s="68"/>
      <c r="D6908" s="68"/>
      <c r="E6908" s="68"/>
      <c r="F6908" s="68"/>
      <c r="G6908" s="68"/>
      <c r="H6908" s="68"/>
    </row>
    <row r="6909" spans="1:8" x14ac:dyDescent="0.3">
      <c r="A6909" s="68"/>
      <c r="B6909" s="68"/>
      <c r="C6909" s="68"/>
      <c r="D6909" s="68"/>
      <c r="E6909" s="68"/>
      <c r="F6909" s="68"/>
      <c r="G6909" s="68"/>
      <c r="H6909" s="68"/>
    </row>
    <row r="6910" spans="1:8" x14ac:dyDescent="0.3">
      <c r="A6910" s="68"/>
      <c r="B6910" s="68"/>
      <c r="C6910" s="68"/>
      <c r="D6910" s="68"/>
      <c r="E6910" s="68"/>
      <c r="F6910" s="68"/>
      <c r="G6910" s="68"/>
      <c r="H6910" s="68"/>
    </row>
    <row r="6911" spans="1:8" x14ac:dyDescent="0.3">
      <c r="A6911" s="68"/>
      <c r="B6911" s="68"/>
      <c r="C6911" s="68"/>
      <c r="D6911" s="68"/>
      <c r="E6911" s="68"/>
      <c r="F6911" s="68"/>
      <c r="G6911" s="68"/>
      <c r="H6911" s="68"/>
    </row>
    <row r="6912" spans="1:8" x14ac:dyDescent="0.3">
      <c r="A6912" s="68"/>
      <c r="B6912" s="68"/>
      <c r="C6912" s="68"/>
      <c r="D6912" s="68"/>
      <c r="E6912" s="68"/>
      <c r="F6912" s="68"/>
      <c r="G6912" s="68"/>
      <c r="H6912" s="68"/>
    </row>
    <row r="6913" spans="1:8" x14ac:dyDescent="0.3">
      <c r="A6913" s="68"/>
      <c r="B6913" s="68"/>
      <c r="C6913" s="68"/>
      <c r="D6913" s="68"/>
      <c r="E6913" s="68"/>
      <c r="F6913" s="68"/>
      <c r="G6913" s="68"/>
      <c r="H6913" s="68"/>
    </row>
    <row r="6914" spans="1:8" x14ac:dyDescent="0.3">
      <c r="A6914" s="68"/>
      <c r="B6914" s="68"/>
      <c r="C6914" s="68"/>
      <c r="D6914" s="68"/>
      <c r="E6914" s="68"/>
      <c r="F6914" s="68"/>
      <c r="G6914" s="68"/>
      <c r="H6914" s="68"/>
    </row>
    <row r="6915" spans="1:8" x14ac:dyDescent="0.3">
      <c r="A6915" s="68"/>
      <c r="B6915" s="68"/>
      <c r="C6915" s="68"/>
      <c r="D6915" s="68"/>
      <c r="E6915" s="68"/>
      <c r="F6915" s="68"/>
      <c r="G6915" s="68"/>
      <c r="H6915" s="68"/>
    </row>
    <row r="6916" spans="1:8" x14ac:dyDescent="0.3">
      <c r="A6916" s="68"/>
      <c r="B6916" s="68"/>
      <c r="C6916" s="68"/>
      <c r="D6916" s="68"/>
      <c r="E6916" s="68"/>
      <c r="F6916" s="68"/>
      <c r="G6916" s="68"/>
      <c r="H6916" s="68"/>
    </row>
    <row r="6917" spans="1:8" x14ac:dyDescent="0.3">
      <c r="A6917" s="68"/>
      <c r="B6917" s="68"/>
      <c r="C6917" s="68"/>
      <c r="D6917" s="68"/>
      <c r="E6917" s="68"/>
      <c r="F6917" s="68"/>
      <c r="G6917" s="68"/>
      <c r="H6917" s="68"/>
    </row>
    <row r="6918" spans="1:8" x14ac:dyDescent="0.3">
      <c r="A6918" s="68"/>
      <c r="B6918" s="68"/>
      <c r="C6918" s="68"/>
      <c r="D6918" s="68"/>
      <c r="E6918" s="68"/>
      <c r="F6918" s="68"/>
      <c r="G6918" s="68"/>
      <c r="H6918" s="68"/>
    </row>
    <row r="6919" spans="1:8" x14ac:dyDescent="0.3">
      <c r="A6919" s="68"/>
      <c r="B6919" s="68"/>
      <c r="C6919" s="68"/>
      <c r="D6919" s="68"/>
      <c r="E6919" s="68"/>
      <c r="F6919" s="68"/>
      <c r="G6919" s="68"/>
      <c r="H6919" s="68"/>
    </row>
    <row r="6920" spans="1:8" x14ac:dyDescent="0.3">
      <c r="A6920" s="68"/>
      <c r="B6920" s="68"/>
      <c r="C6920" s="68"/>
      <c r="D6920" s="68"/>
      <c r="E6920" s="68"/>
      <c r="F6920" s="68"/>
      <c r="G6920" s="68"/>
      <c r="H6920" s="68"/>
    </row>
    <row r="6921" spans="1:8" x14ac:dyDescent="0.3">
      <c r="A6921" s="68"/>
      <c r="B6921" s="68"/>
      <c r="C6921" s="68"/>
      <c r="D6921" s="68"/>
      <c r="E6921" s="68"/>
      <c r="F6921" s="68"/>
      <c r="G6921" s="68"/>
      <c r="H6921" s="68"/>
    </row>
    <row r="6922" spans="1:8" x14ac:dyDescent="0.3">
      <c r="A6922" s="68"/>
      <c r="B6922" s="68"/>
      <c r="C6922" s="68"/>
      <c r="D6922" s="68"/>
      <c r="E6922" s="68"/>
      <c r="F6922" s="68"/>
      <c r="G6922" s="68"/>
      <c r="H6922" s="68"/>
    </row>
    <row r="6923" spans="1:8" x14ac:dyDescent="0.3">
      <c r="A6923" s="68"/>
      <c r="B6923" s="68"/>
      <c r="C6923" s="68"/>
      <c r="D6923" s="68"/>
      <c r="E6923" s="68"/>
      <c r="F6923" s="68"/>
      <c r="G6923" s="68"/>
      <c r="H6923" s="68"/>
    </row>
    <row r="6924" spans="1:8" x14ac:dyDescent="0.3">
      <c r="A6924" s="68"/>
      <c r="B6924" s="68"/>
      <c r="C6924" s="68"/>
      <c r="D6924" s="68"/>
      <c r="E6924" s="68"/>
      <c r="F6924" s="68"/>
      <c r="G6924" s="68"/>
      <c r="H6924" s="68"/>
    </row>
    <row r="6925" spans="1:8" x14ac:dyDescent="0.3">
      <c r="A6925" s="68"/>
      <c r="B6925" s="68"/>
      <c r="C6925" s="68"/>
      <c r="D6925" s="68"/>
      <c r="E6925" s="68"/>
      <c r="F6925" s="68"/>
      <c r="G6925" s="68"/>
      <c r="H6925" s="68"/>
    </row>
    <row r="6926" spans="1:8" x14ac:dyDescent="0.3">
      <c r="A6926" s="68"/>
      <c r="B6926" s="68"/>
      <c r="C6926" s="68"/>
      <c r="D6926" s="68"/>
      <c r="E6926" s="68"/>
      <c r="F6926" s="68"/>
      <c r="G6926" s="68"/>
      <c r="H6926" s="68"/>
    </row>
    <row r="6927" spans="1:8" x14ac:dyDescent="0.3">
      <c r="A6927" s="68"/>
      <c r="B6927" s="68"/>
      <c r="C6927" s="68"/>
      <c r="D6927" s="68"/>
      <c r="E6927" s="68"/>
      <c r="F6927" s="68"/>
      <c r="G6927" s="68"/>
      <c r="H6927" s="68"/>
    </row>
    <row r="6928" spans="1:8" x14ac:dyDescent="0.3">
      <c r="A6928" s="68"/>
      <c r="B6928" s="68"/>
      <c r="C6928" s="68"/>
      <c r="D6928" s="68"/>
      <c r="E6928" s="68"/>
      <c r="F6928" s="68"/>
      <c r="G6928" s="68"/>
      <c r="H6928" s="68"/>
    </row>
    <row r="6929" spans="1:8" x14ac:dyDescent="0.3">
      <c r="A6929" s="68"/>
      <c r="B6929" s="68"/>
      <c r="C6929" s="68"/>
      <c r="D6929" s="68"/>
      <c r="E6929" s="68"/>
      <c r="F6929" s="68"/>
      <c r="G6929" s="68"/>
      <c r="H6929" s="68"/>
    </row>
    <row r="6930" spans="1:8" x14ac:dyDescent="0.3">
      <c r="A6930" s="68"/>
      <c r="B6930" s="68"/>
      <c r="C6930" s="68"/>
      <c r="D6930" s="68"/>
      <c r="E6930" s="68"/>
      <c r="F6930" s="68"/>
      <c r="G6930" s="68"/>
      <c r="H6930" s="68"/>
    </row>
    <row r="6931" spans="1:8" x14ac:dyDescent="0.3">
      <c r="A6931" s="68"/>
      <c r="B6931" s="68"/>
      <c r="C6931" s="68"/>
      <c r="D6931" s="68"/>
      <c r="E6931" s="68"/>
      <c r="F6931" s="68"/>
      <c r="G6931" s="68"/>
      <c r="H6931" s="68"/>
    </row>
    <row r="6932" spans="1:8" x14ac:dyDescent="0.3">
      <c r="A6932" s="68"/>
      <c r="B6932" s="68"/>
      <c r="C6932" s="68"/>
      <c r="D6932" s="68"/>
      <c r="E6932" s="68"/>
      <c r="F6932" s="68"/>
      <c r="G6932" s="68"/>
      <c r="H6932" s="68"/>
    </row>
    <row r="6933" spans="1:8" x14ac:dyDescent="0.3">
      <c r="A6933" s="68"/>
      <c r="B6933" s="68"/>
      <c r="C6933" s="68"/>
      <c r="D6933" s="68"/>
      <c r="E6933" s="68"/>
      <c r="F6933" s="68"/>
      <c r="G6933" s="68"/>
      <c r="H6933" s="68"/>
    </row>
    <row r="6934" spans="1:8" x14ac:dyDescent="0.3">
      <c r="A6934" s="68"/>
      <c r="B6934" s="68"/>
      <c r="C6934" s="68"/>
      <c r="D6934" s="68"/>
      <c r="E6934" s="68"/>
      <c r="F6934" s="68"/>
      <c r="G6934" s="68"/>
      <c r="H6934" s="68"/>
    </row>
    <row r="6935" spans="1:8" x14ac:dyDescent="0.3">
      <c r="A6935" s="68"/>
      <c r="B6935" s="68"/>
      <c r="C6935" s="68"/>
      <c r="D6935" s="68"/>
      <c r="E6935" s="68"/>
      <c r="F6935" s="68"/>
      <c r="G6935" s="68"/>
      <c r="H6935" s="68"/>
    </row>
    <row r="6936" spans="1:8" x14ac:dyDescent="0.3">
      <c r="A6936" s="68"/>
      <c r="B6936" s="68"/>
      <c r="C6936" s="68"/>
      <c r="D6936" s="68"/>
      <c r="E6936" s="68"/>
      <c r="F6936" s="68"/>
      <c r="G6936" s="68"/>
      <c r="H6936" s="68"/>
    </row>
    <row r="6937" spans="1:8" x14ac:dyDescent="0.3">
      <c r="A6937" s="68"/>
      <c r="B6937" s="68"/>
      <c r="C6937" s="68"/>
      <c r="D6937" s="68"/>
      <c r="E6937" s="68"/>
      <c r="F6937" s="68"/>
      <c r="G6937" s="68"/>
      <c r="H6937" s="68"/>
    </row>
    <row r="6938" spans="1:8" x14ac:dyDescent="0.3">
      <c r="A6938" s="68"/>
      <c r="B6938" s="68"/>
      <c r="C6938" s="68"/>
      <c r="D6938" s="68"/>
      <c r="E6938" s="68"/>
      <c r="F6938" s="68"/>
      <c r="G6938" s="68"/>
      <c r="H6938" s="68"/>
    </row>
    <row r="6939" spans="1:8" x14ac:dyDescent="0.3">
      <c r="A6939" s="68"/>
      <c r="B6939" s="68"/>
      <c r="C6939" s="68"/>
      <c r="D6939" s="68"/>
      <c r="E6939" s="68"/>
      <c r="F6939" s="68"/>
      <c r="G6939" s="68"/>
      <c r="H6939" s="68"/>
    </row>
    <row r="6940" spans="1:8" x14ac:dyDescent="0.3">
      <c r="A6940" s="68"/>
      <c r="B6940" s="68"/>
      <c r="C6940" s="68"/>
      <c r="D6940" s="68"/>
      <c r="E6940" s="68"/>
      <c r="F6940" s="68"/>
      <c r="G6940" s="68"/>
      <c r="H6940" s="68"/>
    </row>
    <row r="6941" spans="1:8" x14ac:dyDescent="0.3">
      <c r="A6941" s="68"/>
      <c r="B6941" s="68"/>
      <c r="C6941" s="68"/>
      <c r="D6941" s="68"/>
      <c r="E6941" s="68"/>
      <c r="F6941" s="68"/>
      <c r="G6941" s="68"/>
      <c r="H6941" s="68"/>
    </row>
    <row r="6942" spans="1:8" x14ac:dyDescent="0.3">
      <c r="A6942" s="68"/>
      <c r="B6942" s="68"/>
      <c r="C6942" s="68"/>
      <c r="D6942" s="68"/>
      <c r="E6942" s="68"/>
      <c r="F6942" s="68"/>
      <c r="G6942" s="68"/>
      <c r="H6942" s="68"/>
    </row>
    <row r="6943" spans="1:8" x14ac:dyDescent="0.3">
      <c r="A6943" s="68"/>
      <c r="B6943" s="68"/>
      <c r="C6943" s="68"/>
      <c r="D6943" s="68"/>
      <c r="E6943" s="68"/>
      <c r="F6943" s="68"/>
      <c r="G6943" s="68"/>
      <c r="H6943" s="68"/>
    </row>
    <row r="6944" spans="1:8" x14ac:dyDescent="0.3">
      <c r="A6944" s="68"/>
      <c r="B6944" s="68"/>
      <c r="C6944" s="68"/>
      <c r="D6944" s="68"/>
      <c r="E6944" s="68"/>
      <c r="F6944" s="68"/>
      <c r="G6944" s="68"/>
      <c r="H6944" s="68"/>
    </row>
    <row r="6945" spans="1:8" x14ac:dyDescent="0.3">
      <c r="A6945" s="68"/>
      <c r="B6945" s="68"/>
      <c r="C6945" s="68"/>
      <c r="D6945" s="68"/>
      <c r="E6945" s="68"/>
      <c r="F6945" s="68"/>
      <c r="G6945" s="68"/>
      <c r="H6945" s="68"/>
    </row>
    <row r="6946" spans="1:8" x14ac:dyDescent="0.3">
      <c r="A6946" s="68"/>
      <c r="B6946" s="68"/>
      <c r="C6946" s="68"/>
      <c r="D6946" s="68"/>
      <c r="E6946" s="68"/>
      <c r="F6946" s="68"/>
      <c r="G6946" s="68"/>
      <c r="H6946" s="68"/>
    </row>
    <row r="6947" spans="1:8" x14ac:dyDescent="0.3">
      <c r="A6947" s="68"/>
      <c r="B6947" s="68"/>
      <c r="C6947" s="68"/>
      <c r="D6947" s="68"/>
      <c r="E6947" s="68"/>
      <c r="F6947" s="68"/>
      <c r="G6947" s="68"/>
      <c r="H6947" s="68"/>
    </row>
    <row r="6948" spans="1:8" x14ac:dyDescent="0.3">
      <c r="A6948" s="68"/>
      <c r="B6948" s="68"/>
      <c r="C6948" s="68"/>
      <c r="D6948" s="68"/>
      <c r="E6948" s="68"/>
      <c r="F6948" s="68"/>
      <c r="G6948" s="68"/>
      <c r="H6948" s="68"/>
    </row>
    <row r="6949" spans="1:8" x14ac:dyDescent="0.3">
      <c r="A6949" s="68"/>
      <c r="B6949" s="68"/>
      <c r="C6949" s="68"/>
      <c r="D6949" s="68"/>
      <c r="E6949" s="68"/>
      <c r="F6949" s="68"/>
      <c r="G6949" s="68"/>
      <c r="H6949" s="68"/>
    </row>
    <row r="6950" spans="1:8" x14ac:dyDescent="0.3">
      <c r="A6950" s="68"/>
      <c r="B6950" s="68"/>
      <c r="C6950" s="68"/>
      <c r="D6950" s="68"/>
      <c r="E6950" s="68"/>
      <c r="F6950" s="68"/>
      <c r="G6950" s="68"/>
      <c r="H6950" s="68"/>
    </row>
    <row r="6951" spans="1:8" x14ac:dyDescent="0.3">
      <c r="A6951" s="68"/>
      <c r="B6951" s="68"/>
      <c r="C6951" s="68"/>
      <c r="D6951" s="68"/>
      <c r="E6951" s="68"/>
      <c r="F6951" s="68"/>
      <c r="G6951" s="68"/>
      <c r="H6951" s="68"/>
    </row>
    <row r="6952" spans="1:8" x14ac:dyDescent="0.3">
      <c r="A6952" s="68"/>
      <c r="B6952" s="68"/>
      <c r="C6952" s="68"/>
      <c r="D6952" s="68"/>
      <c r="E6952" s="68"/>
      <c r="F6952" s="68"/>
      <c r="G6952" s="68"/>
      <c r="H6952" s="68"/>
    </row>
    <row r="6953" spans="1:8" x14ac:dyDescent="0.3">
      <c r="A6953" s="68"/>
      <c r="B6953" s="68"/>
      <c r="C6953" s="68"/>
      <c r="D6953" s="68"/>
      <c r="E6953" s="68"/>
      <c r="F6953" s="68"/>
      <c r="G6953" s="68"/>
      <c r="H6953" s="68"/>
    </row>
    <row r="6954" spans="1:8" x14ac:dyDescent="0.3">
      <c r="A6954" s="68"/>
      <c r="B6954" s="68"/>
      <c r="C6954" s="68"/>
      <c r="D6954" s="68"/>
      <c r="E6954" s="68"/>
      <c r="F6954" s="68"/>
      <c r="G6954" s="68"/>
      <c r="H6954" s="68"/>
    </row>
    <row r="6955" spans="1:8" x14ac:dyDescent="0.3">
      <c r="A6955" s="68"/>
      <c r="B6955" s="68"/>
      <c r="C6955" s="68"/>
      <c r="D6955" s="68"/>
      <c r="E6955" s="68"/>
      <c r="F6955" s="68"/>
      <c r="G6955" s="68"/>
      <c r="H6955" s="68"/>
    </row>
    <row r="6956" spans="1:8" x14ac:dyDescent="0.3">
      <c r="A6956" s="68"/>
      <c r="B6956" s="68"/>
      <c r="C6956" s="68"/>
      <c r="D6956" s="68"/>
      <c r="E6956" s="68"/>
      <c r="F6956" s="68"/>
      <c r="G6956" s="68"/>
      <c r="H6956" s="68"/>
    </row>
    <row r="6957" spans="1:8" x14ac:dyDescent="0.3">
      <c r="A6957" s="68"/>
      <c r="B6957" s="68"/>
      <c r="C6957" s="68"/>
      <c r="D6957" s="68"/>
      <c r="E6957" s="68"/>
      <c r="F6957" s="68"/>
      <c r="G6957" s="68"/>
      <c r="H6957" s="68"/>
    </row>
    <row r="6958" spans="1:8" x14ac:dyDescent="0.3">
      <c r="A6958" s="68"/>
      <c r="B6958" s="68"/>
      <c r="C6958" s="68"/>
      <c r="D6958" s="68"/>
      <c r="E6958" s="68"/>
      <c r="F6958" s="68"/>
      <c r="G6958" s="68"/>
      <c r="H6958" s="68"/>
    </row>
    <row r="6959" spans="1:8" x14ac:dyDescent="0.3">
      <c r="A6959" s="68"/>
      <c r="B6959" s="68"/>
      <c r="C6959" s="68"/>
      <c r="D6959" s="68"/>
      <c r="E6959" s="68"/>
      <c r="F6959" s="68"/>
      <c r="G6959" s="68"/>
      <c r="H6959" s="68"/>
    </row>
    <row r="6960" spans="1:8" x14ac:dyDescent="0.3">
      <c r="A6960" s="68"/>
      <c r="B6960" s="68"/>
      <c r="C6960" s="68"/>
      <c r="D6960" s="68"/>
      <c r="E6960" s="68"/>
      <c r="F6960" s="68"/>
      <c r="G6960" s="68"/>
      <c r="H6960" s="68"/>
    </row>
    <row r="6961" spans="1:8" x14ac:dyDescent="0.3">
      <c r="A6961" s="68"/>
      <c r="B6961" s="68"/>
      <c r="C6961" s="68"/>
      <c r="D6961" s="68"/>
      <c r="E6961" s="68"/>
      <c r="F6961" s="68"/>
      <c r="G6961" s="68"/>
      <c r="H6961" s="68"/>
    </row>
    <row r="6962" spans="1:8" x14ac:dyDescent="0.3">
      <c r="A6962" s="68"/>
      <c r="B6962" s="68"/>
      <c r="C6962" s="68"/>
      <c r="D6962" s="68"/>
      <c r="E6962" s="68"/>
      <c r="F6962" s="68"/>
      <c r="G6962" s="68"/>
      <c r="H6962" s="68"/>
    </row>
    <row r="6963" spans="1:8" x14ac:dyDescent="0.3">
      <c r="A6963" s="68"/>
      <c r="B6963" s="68"/>
      <c r="C6963" s="68"/>
      <c r="D6963" s="68"/>
      <c r="E6963" s="68"/>
      <c r="F6963" s="68"/>
      <c r="G6963" s="68"/>
      <c r="H6963" s="68"/>
    </row>
    <row r="6964" spans="1:8" x14ac:dyDescent="0.3">
      <c r="A6964" s="68"/>
      <c r="B6964" s="68"/>
      <c r="C6964" s="68"/>
      <c r="D6964" s="68"/>
      <c r="E6964" s="68"/>
      <c r="F6964" s="68"/>
      <c r="G6964" s="68"/>
      <c r="H6964" s="68"/>
    </row>
    <row r="6965" spans="1:8" x14ac:dyDescent="0.3">
      <c r="A6965" s="68"/>
      <c r="B6965" s="68"/>
      <c r="C6965" s="68"/>
      <c r="D6965" s="68"/>
      <c r="E6965" s="68"/>
      <c r="F6965" s="68"/>
      <c r="G6965" s="68"/>
      <c r="H6965" s="68"/>
    </row>
    <row r="6966" spans="1:8" x14ac:dyDescent="0.3">
      <c r="A6966" s="68"/>
      <c r="B6966" s="68"/>
      <c r="C6966" s="68"/>
      <c r="D6966" s="68"/>
      <c r="E6966" s="68"/>
      <c r="F6966" s="68"/>
      <c r="G6966" s="68"/>
      <c r="H6966" s="68"/>
    </row>
    <row r="6967" spans="1:8" x14ac:dyDescent="0.3">
      <c r="A6967" s="68"/>
      <c r="B6967" s="68"/>
      <c r="C6967" s="68"/>
      <c r="D6967" s="68"/>
      <c r="E6967" s="68"/>
      <c r="F6967" s="68"/>
      <c r="G6967" s="68"/>
      <c r="H6967" s="68"/>
    </row>
    <row r="6968" spans="1:8" x14ac:dyDescent="0.3">
      <c r="A6968" s="68"/>
      <c r="B6968" s="68"/>
      <c r="C6968" s="68"/>
      <c r="D6968" s="68"/>
      <c r="E6968" s="68"/>
      <c r="F6968" s="68"/>
      <c r="G6968" s="68"/>
      <c r="H6968" s="68"/>
    </row>
    <row r="6969" spans="1:8" x14ac:dyDescent="0.3">
      <c r="A6969" s="68"/>
      <c r="B6969" s="68"/>
      <c r="C6969" s="68"/>
      <c r="D6969" s="68"/>
      <c r="E6969" s="68"/>
      <c r="F6969" s="68"/>
      <c r="G6969" s="68"/>
      <c r="H6969" s="68"/>
    </row>
    <row r="6970" spans="1:8" x14ac:dyDescent="0.3">
      <c r="A6970" s="68"/>
      <c r="B6970" s="68"/>
      <c r="C6970" s="68"/>
      <c r="D6970" s="68"/>
      <c r="E6970" s="68"/>
      <c r="F6970" s="68"/>
      <c r="G6970" s="68"/>
      <c r="H6970" s="68"/>
    </row>
    <row r="6971" spans="1:8" x14ac:dyDescent="0.3">
      <c r="A6971" s="68"/>
      <c r="B6971" s="68"/>
      <c r="C6971" s="68"/>
      <c r="D6971" s="68"/>
      <c r="E6971" s="68"/>
      <c r="F6971" s="68"/>
      <c r="G6971" s="68"/>
      <c r="H6971" s="68"/>
    </row>
    <row r="6972" spans="1:8" x14ac:dyDescent="0.3">
      <c r="A6972" s="68"/>
      <c r="B6972" s="68"/>
      <c r="C6972" s="68"/>
      <c r="D6972" s="68"/>
      <c r="E6972" s="68"/>
      <c r="F6972" s="68"/>
      <c r="G6972" s="68"/>
      <c r="H6972" s="68"/>
    </row>
    <row r="6973" spans="1:8" x14ac:dyDescent="0.3">
      <c r="A6973" s="68"/>
      <c r="B6973" s="68"/>
      <c r="C6973" s="68"/>
      <c r="D6973" s="68"/>
      <c r="E6973" s="68"/>
      <c r="F6973" s="68"/>
      <c r="G6973" s="68"/>
      <c r="H6973" s="68"/>
    </row>
    <row r="6974" spans="1:8" x14ac:dyDescent="0.3">
      <c r="A6974" s="68"/>
      <c r="B6974" s="68"/>
      <c r="C6974" s="68"/>
      <c r="D6974" s="68"/>
      <c r="E6974" s="68"/>
      <c r="F6974" s="68"/>
      <c r="G6974" s="68"/>
      <c r="H6974" s="68"/>
    </row>
    <row r="6975" spans="1:8" x14ac:dyDescent="0.3">
      <c r="A6975" s="68"/>
      <c r="B6975" s="68"/>
      <c r="C6975" s="68"/>
      <c r="D6975" s="68"/>
      <c r="E6975" s="68"/>
      <c r="F6975" s="68"/>
      <c r="G6975" s="68"/>
      <c r="H6975" s="68"/>
    </row>
    <row r="6976" spans="1:8" x14ac:dyDescent="0.3">
      <c r="A6976" s="68"/>
      <c r="B6976" s="68"/>
      <c r="C6976" s="68"/>
      <c r="D6976" s="68"/>
      <c r="E6976" s="68"/>
      <c r="F6976" s="68"/>
      <c r="G6976" s="68"/>
      <c r="H6976" s="68"/>
    </row>
    <row r="6977" spans="1:8" x14ac:dyDescent="0.3">
      <c r="A6977" s="68"/>
      <c r="B6977" s="68"/>
      <c r="C6977" s="68"/>
      <c r="D6977" s="68"/>
      <c r="E6977" s="68"/>
      <c r="F6977" s="68"/>
      <c r="G6977" s="68"/>
      <c r="H6977" s="68"/>
    </row>
    <row r="6978" spans="1:8" x14ac:dyDescent="0.3">
      <c r="A6978" s="68"/>
      <c r="B6978" s="68"/>
      <c r="C6978" s="68"/>
      <c r="D6978" s="68"/>
      <c r="E6978" s="68"/>
      <c r="F6978" s="68"/>
      <c r="G6978" s="68"/>
      <c r="H6978" s="68"/>
    </row>
    <row r="6979" spans="1:8" x14ac:dyDescent="0.3">
      <c r="A6979" s="68"/>
      <c r="B6979" s="68"/>
      <c r="C6979" s="68"/>
      <c r="D6979" s="68"/>
      <c r="E6979" s="68"/>
      <c r="F6979" s="68"/>
      <c r="G6979" s="68"/>
      <c r="H6979" s="68"/>
    </row>
    <row r="6980" spans="1:8" x14ac:dyDescent="0.3">
      <c r="A6980" s="68"/>
      <c r="B6980" s="68"/>
      <c r="C6980" s="68"/>
      <c r="D6980" s="68"/>
      <c r="E6980" s="68"/>
      <c r="F6980" s="68"/>
      <c r="G6980" s="68"/>
      <c r="H6980" s="68"/>
    </row>
    <row r="6981" spans="1:8" x14ac:dyDescent="0.3">
      <c r="A6981" s="68"/>
      <c r="B6981" s="68"/>
      <c r="C6981" s="68"/>
      <c r="D6981" s="68"/>
      <c r="E6981" s="68"/>
      <c r="F6981" s="68"/>
      <c r="G6981" s="68"/>
      <c r="H6981" s="68"/>
    </row>
    <row r="6982" spans="1:8" x14ac:dyDescent="0.3">
      <c r="A6982" s="68"/>
      <c r="B6982" s="68"/>
      <c r="C6982" s="68"/>
      <c r="D6982" s="68"/>
      <c r="E6982" s="68"/>
      <c r="F6982" s="68"/>
      <c r="G6982" s="68"/>
      <c r="H6982" s="68"/>
    </row>
    <row r="6983" spans="1:8" x14ac:dyDescent="0.3">
      <c r="A6983" s="68"/>
      <c r="B6983" s="68"/>
      <c r="C6983" s="68"/>
      <c r="D6983" s="68"/>
      <c r="E6983" s="68"/>
      <c r="F6983" s="68"/>
      <c r="G6983" s="68"/>
      <c r="H6983" s="68"/>
    </row>
    <row r="6984" spans="1:8" x14ac:dyDescent="0.3">
      <c r="A6984" s="68"/>
      <c r="B6984" s="68"/>
      <c r="C6984" s="68"/>
      <c r="D6984" s="68"/>
      <c r="E6984" s="68"/>
      <c r="F6984" s="68"/>
      <c r="G6984" s="68"/>
      <c r="H6984" s="68"/>
    </row>
    <row r="6985" spans="1:8" x14ac:dyDescent="0.3">
      <c r="A6985" s="68"/>
      <c r="B6985" s="68"/>
      <c r="C6985" s="68"/>
      <c r="D6985" s="68"/>
      <c r="E6985" s="68"/>
      <c r="F6985" s="68"/>
      <c r="G6985" s="68"/>
      <c r="H6985" s="68"/>
    </row>
    <row r="6986" spans="1:8" x14ac:dyDescent="0.3">
      <c r="A6986" s="68"/>
      <c r="B6986" s="68"/>
      <c r="C6986" s="68"/>
      <c r="D6986" s="68"/>
      <c r="E6986" s="68"/>
      <c r="F6986" s="68"/>
      <c r="G6986" s="68"/>
      <c r="H6986" s="68"/>
    </row>
    <row r="6987" spans="1:8" x14ac:dyDescent="0.3">
      <c r="A6987" s="68"/>
      <c r="B6987" s="68"/>
      <c r="C6987" s="68"/>
      <c r="D6987" s="68"/>
      <c r="E6987" s="68"/>
      <c r="F6987" s="68"/>
      <c r="G6987" s="68"/>
      <c r="H6987" s="68"/>
    </row>
    <row r="6988" spans="1:8" x14ac:dyDescent="0.3">
      <c r="A6988" s="68"/>
      <c r="B6988" s="68"/>
      <c r="C6988" s="68"/>
      <c r="D6988" s="68"/>
      <c r="E6988" s="68"/>
      <c r="F6988" s="68"/>
      <c r="G6988" s="68"/>
      <c r="H6988" s="68"/>
    </row>
    <row r="6989" spans="1:8" x14ac:dyDescent="0.3">
      <c r="A6989" s="68"/>
      <c r="B6989" s="68"/>
      <c r="C6989" s="68"/>
      <c r="D6989" s="68"/>
      <c r="E6989" s="68"/>
      <c r="F6989" s="68"/>
      <c r="G6989" s="68"/>
      <c r="H6989" s="68"/>
    </row>
    <row r="6990" spans="1:8" x14ac:dyDescent="0.3">
      <c r="A6990" s="68"/>
      <c r="B6990" s="68"/>
      <c r="C6990" s="68"/>
      <c r="D6990" s="68"/>
      <c r="E6990" s="68"/>
      <c r="F6990" s="68"/>
      <c r="G6990" s="68"/>
      <c r="H6990" s="68"/>
    </row>
    <row r="6991" spans="1:8" x14ac:dyDescent="0.3">
      <c r="A6991" s="68"/>
      <c r="B6991" s="68"/>
      <c r="C6991" s="68"/>
      <c r="D6991" s="68"/>
      <c r="E6991" s="68"/>
      <c r="F6991" s="68"/>
      <c r="G6991" s="68"/>
      <c r="H6991" s="68"/>
    </row>
    <row r="6992" spans="1:8" x14ac:dyDescent="0.3">
      <c r="A6992" s="68"/>
      <c r="B6992" s="68"/>
      <c r="C6992" s="68"/>
      <c r="D6992" s="68"/>
      <c r="E6992" s="68"/>
      <c r="F6992" s="68"/>
      <c r="G6992" s="68"/>
      <c r="H6992" s="68"/>
    </row>
    <row r="6993" spans="1:8" x14ac:dyDescent="0.3">
      <c r="A6993" s="68"/>
      <c r="B6993" s="68"/>
      <c r="C6993" s="68"/>
      <c r="D6993" s="68"/>
      <c r="E6993" s="68"/>
      <c r="F6993" s="68"/>
      <c r="G6993" s="68"/>
      <c r="H6993" s="68"/>
    </row>
    <row r="6994" spans="1:8" x14ac:dyDescent="0.3">
      <c r="A6994" s="68"/>
      <c r="B6994" s="68"/>
      <c r="C6994" s="68"/>
      <c r="D6994" s="68"/>
      <c r="E6994" s="68"/>
      <c r="F6994" s="68"/>
      <c r="G6994" s="68"/>
      <c r="H6994" s="68"/>
    </row>
    <row r="6995" spans="1:8" x14ac:dyDescent="0.3">
      <c r="A6995" s="68"/>
      <c r="B6995" s="68"/>
      <c r="C6995" s="68"/>
      <c r="D6995" s="68"/>
      <c r="E6995" s="68"/>
      <c r="F6995" s="68"/>
      <c r="G6995" s="68"/>
      <c r="H6995" s="68"/>
    </row>
    <row r="6996" spans="1:8" x14ac:dyDescent="0.3">
      <c r="A6996" s="68"/>
      <c r="B6996" s="68"/>
      <c r="C6996" s="68"/>
      <c r="D6996" s="68"/>
      <c r="E6996" s="68"/>
      <c r="F6996" s="68"/>
      <c r="G6996" s="68"/>
      <c r="H6996" s="68"/>
    </row>
    <row r="6997" spans="1:8" x14ac:dyDescent="0.3">
      <c r="A6997" s="68"/>
      <c r="B6997" s="68"/>
      <c r="C6997" s="68"/>
      <c r="D6997" s="68"/>
      <c r="E6997" s="68"/>
      <c r="F6997" s="68"/>
      <c r="G6997" s="68"/>
      <c r="H6997" s="68"/>
    </row>
    <row r="6998" spans="1:8" x14ac:dyDescent="0.3">
      <c r="A6998" s="68"/>
      <c r="B6998" s="68"/>
      <c r="C6998" s="68"/>
      <c r="D6998" s="68"/>
      <c r="E6998" s="68"/>
      <c r="F6998" s="68"/>
      <c r="G6998" s="68"/>
      <c r="H6998" s="68"/>
    </row>
    <row r="6999" spans="1:8" x14ac:dyDescent="0.3">
      <c r="A6999" s="68"/>
      <c r="B6999" s="68"/>
      <c r="C6999" s="68"/>
      <c r="D6999" s="68"/>
      <c r="E6999" s="68"/>
      <c r="F6999" s="68"/>
      <c r="G6999" s="68"/>
      <c r="H6999" s="68"/>
    </row>
    <row r="7000" spans="1:8" x14ac:dyDescent="0.3">
      <c r="A7000" s="68"/>
      <c r="B7000" s="68"/>
      <c r="C7000" s="68"/>
      <c r="D7000" s="68"/>
      <c r="E7000" s="68"/>
      <c r="F7000" s="68"/>
      <c r="G7000" s="68"/>
      <c r="H7000" s="68"/>
    </row>
    <row r="7001" spans="1:8" x14ac:dyDescent="0.3">
      <c r="A7001" s="68"/>
      <c r="B7001" s="68"/>
      <c r="C7001" s="68"/>
      <c r="D7001" s="68"/>
      <c r="E7001" s="68"/>
      <c r="F7001" s="68"/>
      <c r="G7001" s="68"/>
      <c r="H7001" s="68"/>
    </row>
    <row r="7002" spans="1:8" x14ac:dyDescent="0.3">
      <c r="A7002" s="68"/>
      <c r="B7002" s="68"/>
      <c r="C7002" s="68"/>
      <c r="D7002" s="68"/>
      <c r="E7002" s="68"/>
      <c r="F7002" s="68"/>
      <c r="G7002" s="68"/>
      <c r="H7002" s="68"/>
    </row>
    <row r="7003" spans="1:8" x14ac:dyDescent="0.3">
      <c r="A7003" s="68"/>
      <c r="B7003" s="68"/>
      <c r="C7003" s="68"/>
      <c r="D7003" s="68"/>
      <c r="E7003" s="68"/>
      <c r="F7003" s="68"/>
      <c r="G7003" s="68"/>
      <c r="H7003" s="68"/>
    </row>
    <row r="7004" spans="1:8" x14ac:dyDescent="0.3">
      <c r="A7004" s="68"/>
      <c r="B7004" s="68"/>
      <c r="C7004" s="68"/>
      <c r="D7004" s="68"/>
      <c r="E7004" s="68"/>
      <c r="F7004" s="68"/>
      <c r="G7004" s="68"/>
      <c r="H7004" s="68"/>
    </row>
    <row r="7005" spans="1:8" x14ac:dyDescent="0.3">
      <c r="A7005" s="68"/>
      <c r="B7005" s="68"/>
      <c r="C7005" s="68"/>
      <c r="D7005" s="68"/>
      <c r="E7005" s="68"/>
      <c r="F7005" s="68"/>
      <c r="G7005" s="68"/>
      <c r="H7005" s="68"/>
    </row>
    <row r="7006" spans="1:8" x14ac:dyDescent="0.3">
      <c r="A7006" s="68"/>
      <c r="B7006" s="68"/>
      <c r="C7006" s="68"/>
      <c r="D7006" s="68"/>
      <c r="E7006" s="68"/>
      <c r="F7006" s="68"/>
      <c r="G7006" s="68"/>
      <c r="H7006" s="68"/>
    </row>
    <row r="7007" spans="1:8" x14ac:dyDescent="0.3">
      <c r="A7007" s="68"/>
      <c r="B7007" s="68"/>
      <c r="C7007" s="68"/>
      <c r="D7007" s="68"/>
      <c r="E7007" s="68"/>
      <c r="F7007" s="68"/>
      <c r="G7007" s="68"/>
      <c r="H7007" s="68"/>
    </row>
    <row r="7008" spans="1:8" x14ac:dyDescent="0.3">
      <c r="A7008" s="68"/>
      <c r="B7008" s="68"/>
      <c r="C7008" s="68"/>
      <c r="D7008" s="68"/>
      <c r="E7008" s="68"/>
      <c r="F7008" s="68"/>
      <c r="G7008" s="68"/>
      <c r="H7008" s="68"/>
    </row>
    <row r="7009" spans="1:8" x14ac:dyDescent="0.3">
      <c r="A7009" s="68"/>
      <c r="B7009" s="68"/>
      <c r="C7009" s="68"/>
      <c r="D7009" s="68"/>
      <c r="E7009" s="68"/>
      <c r="F7009" s="68"/>
      <c r="G7009" s="68"/>
      <c r="H7009" s="68"/>
    </row>
    <row r="7010" spans="1:8" x14ac:dyDescent="0.3">
      <c r="A7010" s="68"/>
      <c r="B7010" s="68"/>
      <c r="C7010" s="68"/>
      <c r="D7010" s="68"/>
      <c r="E7010" s="68"/>
      <c r="F7010" s="68"/>
      <c r="G7010" s="68"/>
      <c r="H7010" s="68"/>
    </row>
    <row r="7011" spans="1:8" x14ac:dyDescent="0.3">
      <c r="A7011" s="68"/>
      <c r="B7011" s="68"/>
      <c r="C7011" s="68"/>
      <c r="D7011" s="68"/>
      <c r="E7011" s="68"/>
      <c r="F7011" s="68"/>
      <c r="G7011" s="68"/>
      <c r="H7011" s="68"/>
    </row>
    <row r="7012" spans="1:8" x14ac:dyDescent="0.3">
      <c r="A7012" s="68"/>
      <c r="B7012" s="68"/>
      <c r="C7012" s="68"/>
      <c r="D7012" s="68"/>
      <c r="E7012" s="68"/>
      <c r="F7012" s="68"/>
      <c r="G7012" s="68"/>
      <c r="H7012" s="68"/>
    </row>
    <row r="7013" spans="1:8" x14ac:dyDescent="0.3">
      <c r="A7013" s="68"/>
      <c r="B7013" s="68"/>
      <c r="C7013" s="68"/>
      <c r="D7013" s="68"/>
      <c r="E7013" s="68"/>
      <c r="F7013" s="68"/>
      <c r="G7013" s="68"/>
      <c r="H7013" s="68"/>
    </row>
    <row r="7014" spans="1:8" x14ac:dyDescent="0.3">
      <c r="A7014" s="68"/>
      <c r="B7014" s="68"/>
      <c r="C7014" s="68"/>
      <c r="D7014" s="68"/>
      <c r="E7014" s="68"/>
      <c r="F7014" s="68"/>
      <c r="G7014" s="68"/>
      <c r="H7014" s="68"/>
    </row>
    <row r="7015" spans="1:8" x14ac:dyDescent="0.3">
      <c r="A7015" s="68"/>
      <c r="B7015" s="68"/>
      <c r="C7015" s="68"/>
      <c r="D7015" s="68"/>
      <c r="E7015" s="68"/>
      <c r="F7015" s="68"/>
      <c r="G7015" s="68"/>
      <c r="H7015" s="68"/>
    </row>
    <row r="7016" spans="1:8" x14ac:dyDescent="0.3">
      <c r="A7016" s="68"/>
      <c r="B7016" s="68"/>
      <c r="C7016" s="68"/>
      <c r="D7016" s="68"/>
      <c r="E7016" s="68"/>
      <c r="F7016" s="68"/>
      <c r="G7016" s="68"/>
      <c r="H7016" s="68"/>
    </row>
    <row r="7017" spans="1:8" x14ac:dyDescent="0.3">
      <c r="A7017" s="68"/>
      <c r="B7017" s="68"/>
      <c r="C7017" s="68"/>
      <c r="D7017" s="68"/>
      <c r="E7017" s="68"/>
      <c r="F7017" s="68"/>
      <c r="G7017" s="68"/>
      <c r="H7017" s="68"/>
    </row>
    <row r="7018" spans="1:8" x14ac:dyDescent="0.3">
      <c r="A7018" s="68"/>
      <c r="B7018" s="68"/>
      <c r="C7018" s="68"/>
      <c r="D7018" s="68"/>
      <c r="E7018" s="68"/>
      <c r="F7018" s="68"/>
      <c r="G7018" s="68"/>
      <c r="H7018" s="68"/>
    </row>
    <row r="7019" spans="1:8" x14ac:dyDescent="0.3">
      <c r="A7019" s="68"/>
      <c r="B7019" s="68"/>
      <c r="C7019" s="68"/>
      <c r="D7019" s="68"/>
      <c r="E7019" s="68"/>
      <c r="F7019" s="68"/>
      <c r="G7019" s="68"/>
      <c r="H7019" s="68"/>
    </row>
    <row r="7020" spans="1:8" x14ac:dyDescent="0.3">
      <c r="A7020" s="68"/>
      <c r="B7020" s="68"/>
      <c r="C7020" s="68"/>
      <c r="D7020" s="68"/>
      <c r="E7020" s="68"/>
      <c r="F7020" s="68"/>
      <c r="G7020" s="68"/>
      <c r="H7020" s="68"/>
    </row>
    <row r="7021" spans="1:8" x14ac:dyDescent="0.3">
      <c r="A7021" s="68"/>
      <c r="B7021" s="68"/>
      <c r="C7021" s="68"/>
      <c r="D7021" s="68"/>
      <c r="E7021" s="68"/>
      <c r="F7021" s="68"/>
      <c r="G7021" s="68"/>
      <c r="H7021" s="68"/>
    </row>
    <row r="7022" spans="1:8" x14ac:dyDescent="0.3">
      <c r="A7022" s="68"/>
      <c r="B7022" s="68"/>
      <c r="C7022" s="68"/>
      <c r="D7022" s="68"/>
      <c r="E7022" s="68"/>
      <c r="F7022" s="68"/>
      <c r="G7022" s="68"/>
      <c r="H7022" s="68"/>
    </row>
    <row r="7023" spans="1:8" x14ac:dyDescent="0.3">
      <c r="A7023" s="68"/>
      <c r="B7023" s="68"/>
      <c r="C7023" s="68"/>
      <c r="D7023" s="68"/>
      <c r="E7023" s="68"/>
      <c r="F7023" s="68"/>
      <c r="G7023" s="68"/>
      <c r="H7023" s="68"/>
    </row>
    <row r="7024" spans="1:8" x14ac:dyDescent="0.3">
      <c r="A7024" s="68"/>
      <c r="B7024" s="68"/>
      <c r="C7024" s="68"/>
      <c r="D7024" s="68"/>
      <c r="E7024" s="68"/>
      <c r="F7024" s="68"/>
      <c r="G7024" s="68"/>
      <c r="H7024" s="68"/>
    </row>
    <row r="7025" spans="1:8" x14ac:dyDescent="0.3">
      <c r="A7025" s="68"/>
      <c r="B7025" s="68"/>
      <c r="C7025" s="68"/>
      <c r="D7025" s="68"/>
      <c r="E7025" s="68"/>
      <c r="F7025" s="68"/>
      <c r="G7025" s="68"/>
      <c r="H7025" s="68"/>
    </row>
    <row r="7026" spans="1:8" x14ac:dyDescent="0.3">
      <c r="A7026" s="68"/>
      <c r="B7026" s="68"/>
      <c r="C7026" s="68"/>
      <c r="D7026" s="68"/>
      <c r="E7026" s="68"/>
      <c r="F7026" s="68"/>
      <c r="G7026" s="68"/>
      <c r="H7026" s="68"/>
    </row>
    <row r="7027" spans="1:8" x14ac:dyDescent="0.3">
      <c r="A7027" s="68"/>
      <c r="B7027" s="68"/>
      <c r="C7027" s="68"/>
      <c r="D7027" s="68"/>
      <c r="E7027" s="68"/>
      <c r="F7027" s="68"/>
      <c r="G7027" s="68"/>
      <c r="H7027" s="68"/>
    </row>
    <row r="7028" spans="1:8" x14ac:dyDescent="0.3">
      <c r="A7028" s="68"/>
      <c r="B7028" s="68"/>
      <c r="C7028" s="68"/>
      <c r="D7028" s="68"/>
      <c r="E7028" s="68"/>
      <c r="F7028" s="68"/>
      <c r="G7028" s="68"/>
      <c r="H7028" s="68"/>
    </row>
    <row r="7029" spans="1:8" x14ac:dyDescent="0.3">
      <c r="A7029" s="68"/>
      <c r="B7029" s="68"/>
      <c r="C7029" s="68"/>
      <c r="D7029" s="68"/>
      <c r="E7029" s="68"/>
      <c r="F7029" s="68"/>
      <c r="G7029" s="68"/>
      <c r="H7029" s="68"/>
    </row>
    <row r="7030" spans="1:8" x14ac:dyDescent="0.3">
      <c r="A7030" s="68"/>
      <c r="B7030" s="68"/>
      <c r="C7030" s="68"/>
      <c r="D7030" s="68"/>
      <c r="E7030" s="68"/>
      <c r="F7030" s="68"/>
      <c r="G7030" s="68"/>
      <c r="H7030" s="68"/>
    </row>
    <row r="7031" spans="1:8" x14ac:dyDescent="0.3">
      <c r="A7031" s="68"/>
      <c r="B7031" s="68"/>
      <c r="C7031" s="68"/>
      <c r="D7031" s="68"/>
      <c r="E7031" s="68"/>
      <c r="F7031" s="68"/>
      <c r="G7031" s="68"/>
      <c r="H7031" s="68"/>
    </row>
    <row r="7032" spans="1:8" x14ac:dyDescent="0.3">
      <c r="A7032" s="68"/>
      <c r="B7032" s="68"/>
      <c r="C7032" s="68"/>
      <c r="D7032" s="68"/>
      <c r="E7032" s="68"/>
      <c r="F7032" s="68"/>
      <c r="G7032" s="68"/>
      <c r="H7032" s="68"/>
    </row>
    <row r="7033" spans="1:8" x14ac:dyDescent="0.3">
      <c r="A7033" s="68"/>
      <c r="B7033" s="68"/>
      <c r="C7033" s="68"/>
      <c r="D7033" s="68"/>
      <c r="E7033" s="68"/>
      <c r="F7033" s="68"/>
      <c r="G7033" s="68"/>
      <c r="H7033" s="68"/>
    </row>
    <row r="7034" spans="1:8" x14ac:dyDescent="0.3">
      <c r="A7034" s="68"/>
      <c r="B7034" s="68"/>
      <c r="C7034" s="68"/>
      <c r="D7034" s="68"/>
      <c r="E7034" s="68"/>
      <c r="F7034" s="68"/>
      <c r="G7034" s="68"/>
      <c r="H7034" s="68"/>
    </row>
    <row r="7035" spans="1:8" x14ac:dyDescent="0.3">
      <c r="A7035" s="68"/>
      <c r="B7035" s="68"/>
      <c r="C7035" s="68"/>
      <c r="D7035" s="68"/>
      <c r="E7035" s="68"/>
      <c r="F7035" s="68"/>
      <c r="G7035" s="68"/>
      <c r="H7035" s="68"/>
    </row>
    <row r="7036" spans="1:8" x14ac:dyDescent="0.3">
      <c r="A7036" s="68"/>
      <c r="B7036" s="68"/>
      <c r="C7036" s="68"/>
      <c r="D7036" s="68"/>
      <c r="E7036" s="68"/>
      <c r="F7036" s="68"/>
      <c r="G7036" s="68"/>
      <c r="H7036" s="68"/>
    </row>
    <row r="7037" spans="1:8" x14ac:dyDescent="0.3">
      <c r="A7037" s="68"/>
      <c r="B7037" s="68"/>
      <c r="C7037" s="68"/>
      <c r="D7037" s="68"/>
      <c r="E7037" s="68"/>
      <c r="F7037" s="68"/>
      <c r="G7037" s="68"/>
      <c r="H7037" s="68"/>
    </row>
    <row r="7038" spans="1:8" x14ac:dyDescent="0.3">
      <c r="A7038" s="68"/>
      <c r="B7038" s="68"/>
      <c r="C7038" s="68"/>
      <c r="D7038" s="68"/>
      <c r="E7038" s="68"/>
      <c r="F7038" s="68"/>
      <c r="G7038" s="68"/>
      <c r="H7038" s="68"/>
    </row>
    <row r="7039" spans="1:8" x14ac:dyDescent="0.3">
      <c r="A7039" s="68"/>
      <c r="B7039" s="68"/>
      <c r="C7039" s="68"/>
      <c r="D7039" s="68"/>
      <c r="E7039" s="68"/>
      <c r="F7039" s="68"/>
      <c r="G7039" s="68"/>
      <c r="H7039" s="68"/>
    </row>
    <row r="7040" spans="1:8" x14ac:dyDescent="0.3">
      <c r="A7040" s="68"/>
      <c r="B7040" s="68"/>
      <c r="C7040" s="68"/>
      <c r="D7040" s="68"/>
      <c r="E7040" s="68"/>
      <c r="F7040" s="68"/>
      <c r="G7040" s="68"/>
      <c r="H7040" s="68"/>
    </row>
    <row r="7041" spans="1:8" x14ac:dyDescent="0.3">
      <c r="A7041" s="68"/>
      <c r="B7041" s="68"/>
      <c r="C7041" s="68"/>
      <c r="D7041" s="68"/>
      <c r="E7041" s="68"/>
      <c r="F7041" s="68"/>
      <c r="G7041" s="68"/>
      <c r="H7041" s="68"/>
    </row>
    <row r="7042" spans="1:8" x14ac:dyDescent="0.3">
      <c r="A7042" s="68"/>
      <c r="B7042" s="68"/>
      <c r="C7042" s="68"/>
      <c r="D7042" s="68"/>
      <c r="E7042" s="68"/>
      <c r="F7042" s="68"/>
      <c r="G7042" s="68"/>
      <c r="H7042" s="68"/>
    </row>
    <row r="7043" spans="1:8" x14ac:dyDescent="0.3">
      <c r="A7043" s="68"/>
      <c r="B7043" s="68"/>
      <c r="C7043" s="68"/>
      <c r="D7043" s="68"/>
      <c r="E7043" s="68"/>
      <c r="F7043" s="68"/>
      <c r="G7043" s="68"/>
      <c r="H7043" s="68"/>
    </row>
    <row r="7044" spans="1:8" x14ac:dyDescent="0.3">
      <c r="A7044" s="68"/>
      <c r="B7044" s="68"/>
      <c r="C7044" s="68"/>
      <c r="D7044" s="68"/>
      <c r="E7044" s="68"/>
      <c r="F7044" s="68"/>
      <c r="G7044" s="68"/>
      <c r="H7044" s="68"/>
    </row>
    <row r="7045" spans="1:8" x14ac:dyDescent="0.3">
      <c r="A7045" s="68"/>
      <c r="B7045" s="68"/>
      <c r="C7045" s="68"/>
      <c r="D7045" s="68"/>
      <c r="E7045" s="68"/>
      <c r="F7045" s="68"/>
      <c r="G7045" s="68"/>
      <c r="H7045" s="68"/>
    </row>
    <row r="7046" spans="1:8" x14ac:dyDescent="0.3">
      <c r="A7046" s="68"/>
      <c r="B7046" s="68"/>
      <c r="C7046" s="68"/>
      <c r="D7046" s="68"/>
      <c r="E7046" s="68"/>
      <c r="F7046" s="68"/>
      <c r="G7046" s="68"/>
      <c r="H7046" s="68"/>
    </row>
    <row r="7047" spans="1:8" x14ac:dyDescent="0.3">
      <c r="A7047" s="68"/>
      <c r="B7047" s="68"/>
      <c r="C7047" s="68"/>
      <c r="D7047" s="68"/>
      <c r="E7047" s="68"/>
      <c r="F7047" s="68"/>
      <c r="G7047" s="68"/>
      <c r="H7047" s="68"/>
    </row>
    <row r="7048" spans="1:8" x14ac:dyDescent="0.3">
      <c r="A7048" s="68"/>
      <c r="B7048" s="68"/>
      <c r="C7048" s="68"/>
      <c r="D7048" s="68"/>
      <c r="E7048" s="68"/>
      <c r="F7048" s="68"/>
      <c r="G7048" s="68"/>
      <c r="H7048" s="68"/>
    </row>
    <row r="7049" spans="1:8" x14ac:dyDescent="0.3">
      <c r="A7049" s="68"/>
      <c r="B7049" s="68"/>
      <c r="C7049" s="68"/>
      <c r="D7049" s="68"/>
      <c r="E7049" s="68"/>
      <c r="F7049" s="68"/>
      <c r="G7049" s="68"/>
      <c r="H7049" s="68"/>
    </row>
    <row r="7050" spans="1:8" x14ac:dyDescent="0.3">
      <c r="A7050" s="68"/>
      <c r="B7050" s="68"/>
      <c r="C7050" s="68"/>
      <c r="D7050" s="68"/>
      <c r="E7050" s="68"/>
      <c r="F7050" s="68"/>
      <c r="G7050" s="68"/>
      <c r="H7050" s="68"/>
    </row>
    <row r="7051" spans="1:8" x14ac:dyDescent="0.3">
      <c r="A7051" s="68"/>
      <c r="B7051" s="68"/>
      <c r="C7051" s="68"/>
      <c r="D7051" s="68"/>
      <c r="E7051" s="68"/>
      <c r="F7051" s="68"/>
      <c r="G7051" s="68"/>
      <c r="H7051" s="68"/>
    </row>
    <row r="7052" spans="1:8" x14ac:dyDescent="0.3">
      <c r="A7052" s="68"/>
      <c r="B7052" s="68"/>
      <c r="C7052" s="68"/>
      <c r="D7052" s="68"/>
      <c r="E7052" s="68"/>
      <c r="F7052" s="68"/>
      <c r="G7052" s="68"/>
      <c r="H7052" s="68"/>
    </row>
    <row r="7053" spans="1:8" x14ac:dyDescent="0.3">
      <c r="A7053" s="68"/>
      <c r="B7053" s="68"/>
      <c r="C7053" s="68"/>
      <c r="D7053" s="68"/>
      <c r="E7053" s="68"/>
      <c r="F7053" s="68"/>
      <c r="G7053" s="68"/>
      <c r="H7053" s="68"/>
    </row>
    <row r="7054" spans="1:8" x14ac:dyDescent="0.3">
      <c r="A7054" s="68"/>
      <c r="B7054" s="68"/>
      <c r="C7054" s="68"/>
      <c r="D7054" s="68"/>
      <c r="E7054" s="68"/>
      <c r="F7054" s="68"/>
      <c r="G7054" s="68"/>
      <c r="H7054" s="68"/>
    </row>
    <row r="7055" spans="1:8" x14ac:dyDescent="0.3">
      <c r="A7055" s="68"/>
      <c r="B7055" s="68"/>
      <c r="C7055" s="68"/>
      <c r="D7055" s="68"/>
      <c r="E7055" s="68"/>
      <c r="F7055" s="68"/>
      <c r="G7055" s="68"/>
      <c r="H7055" s="68"/>
    </row>
    <row r="7056" spans="1:8" x14ac:dyDescent="0.3">
      <c r="A7056" s="68"/>
      <c r="B7056" s="68"/>
      <c r="C7056" s="68"/>
      <c r="D7056" s="68"/>
      <c r="E7056" s="68"/>
      <c r="F7056" s="68"/>
      <c r="G7056" s="68"/>
      <c r="H7056" s="68"/>
    </row>
    <row r="7057" spans="1:8" x14ac:dyDescent="0.3">
      <c r="A7057" s="68"/>
      <c r="B7057" s="68"/>
      <c r="C7057" s="68"/>
      <c r="D7057" s="68"/>
      <c r="E7057" s="68"/>
      <c r="F7057" s="68"/>
      <c r="G7057" s="68"/>
      <c r="H7057" s="68"/>
    </row>
    <row r="7058" spans="1:8" x14ac:dyDescent="0.3">
      <c r="A7058" s="68"/>
      <c r="B7058" s="68"/>
      <c r="C7058" s="68"/>
      <c r="D7058" s="68"/>
      <c r="E7058" s="68"/>
      <c r="F7058" s="68"/>
      <c r="G7058" s="68"/>
      <c r="H7058" s="68"/>
    </row>
    <row r="7059" spans="1:8" x14ac:dyDescent="0.3">
      <c r="A7059" s="68"/>
      <c r="B7059" s="68"/>
      <c r="C7059" s="68"/>
      <c r="D7059" s="68"/>
      <c r="E7059" s="68"/>
      <c r="F7059" s="68"/>
      <c r="G7059" s="68"/>
      <c r="H7059" s="68"/>
    </row>
    <row r="7060" spans="1:8" x14ac:dyDescent="0.3">
      <c r="A7060" s="68"/>
      <c r="B7060" s="68"/>
      <c r="C7060" s="68"/>
      <c r="D7060" s="68"/>
      <c r="E7060" s="68"/>
      <c r="F7060" s="68"/>
      <c r="G7060" s="68"/>
      <c r="H7060" s="68"/>
    </row>
    <row r="7061" spans="1:8" x14ac:dyDescent="0.3">
      <c r="A7061" s="68"/>
      <c r="B7061" s="68"/>
      <c r="C7061" s="68"/>
      <c r="D7061" s="68"/>
      <c r="E7061" s="68"/>
      <c r="F7061" s="68"/>
      <c r="G7061" s="68"/>
      <c r="H7061" s="68"/>
    </row>
    <row r="7062" spans="1:8" x14ac:dyDescent="0.3">
      <c r="A7062" s="68"/>
      <c r="B7062" s="68"/>
      <c r="C7062" s="68"/>
      <c r="D7062" s="68"/>
      <c r="E7062" s="68"/>
      <c r="F7062" s="68"/>
      <c r="G7062" s="68"/>
      <c r="H7062" s="68"/>
    </row>
    <row r="7063" spans="1:8" x14ac:dyDescent="0.3">
      <c r="A7063" s="68"/>
      <c r="B7063" s="68"/>
      <c r="C7063" s="68"/>
      <c r="D7063" s="68"/>
      <c r="E7063" s="68"/>
      <c r="F7063" s="68"/>
      <c r="G7063" s="68"/>
      <c r="H7063" s="68"/>
    </row>
    <row r="7064" spans="1:8" x14ac:dyDescent="0.3">
      <c r="A7064" s="68"/>
      <c r="B7064" s="68"/>
      <c r="C7064" s="68"/>
      <c r="D7064" s="68"/>
      <c r="E7064" s="68"/>
      <c r="F7064" s="68"/>
      <c r="G7064" s="68"/>
      <c r="H7064" s="68"/>
    </row>
    <row r="7065" spans="1:8" x14ac:dyDescent="0.3">
      <c r="A7065" s="68"/>
      <c r="B7065" s="68"/>
      <c r="C7065" s="68"/>
      <c r="D7065" s="68"/>
      <c r="E7065" s="68"/>
      <c r="F7065" s="68"/>
      <c r="G7065" s="68"/>
      <c r="H7065" s="68"/>
    </row>
    <row r="7066" spans="1:8" x14ac:dyDescent="0.3">
      <c r="A7066" s="68"/>
      <c r="B7066" s="68"/>
      <c r="C7066" s="68"/>
      <c r="D7066" s="68"/>
      <c r="E7066" s="68"/>
      <c r="F7066" s="68"/>
      <c r="G7066" s="68"/>
      <c r="H7066" s="68"/>
    </row>
    <row r="7067" spans="1:8" x14ac:dyDescent="0.3">
      <c r="A7067" s="68"/>
      <c r="B7067" s="68"/>
      <c r="C7067" s="68"/>
      <c r="D7067" s="68"/>
      <c r="E7067" s="68"/>
      <c r="F7067" s="68"/>
      <c r="G7067" s="68"/>
      <c r="H7067" s="68"/>
    </row>
    <row r="7068" spans="1:8" x14ac:dyDescent="0.3">
      <c r="A7068" s="68"/>
      <c r="B7068" s="68"/>
      <c r="C7068" s="68"/>
      <c r="D7068" s="68"/>
      <c r="E7068" s="68"/>
      <c r="F7068" s="68"/>
      <c r="G7068" s="68"/>
      <c r="H7068" s="68"/>
    </row>
    <row r="7069" spans="1:8" x14ac:dyDescent="0.3">
      <c r="A7069" s="68"/>
      <c r="B7069" s="68"/>
      <c r="C7069" s="68"/>
      <c r="D7069" s="68"/>
      <c r="E7069" s="68"/>
      <c r="F7069" s="68"/>
      <c r="G7069" s="68"/>
      <c r="H7069" s="68"/>
    </row>
    <row r="7070" spans="1:8" x14ac:dyDescent="0.3">
      <c r="A7070" s="68"/>
      <c r="B7070" s="68"/>
      <c r="C7070" s="68"/>
      <c r="D7070" s="68"/>
      <c r="E7070" s="68"/>
      <c r="F7070" s="68"/>
      <c r="G7070" s="68"/>
      <c r="H7070" s="68"/>
    </row>
    <row r="7071" spans="1:8" x14ac:dyDescent="0.3">
      <c r="A7071" s="68"/>
      <c r="B7071" s="68"/>
      <c r="C7071" s="68"/>
      <c r="D7071" s="68"/>
      <c r="E7071" s="68"/>
      <c r="F7071" s="68"/>
      <c r="G7071" s="68"/>
      <c r="H7071" s="68"/>
    </row>
    <row r="7072" spans="1:8" x14ac:dyDescent="0.3">
      <c r="A7072" s="68"/>
      <c r="B7072" s="68"/>
      <c r="C7072" s="68"/>
      <c r="D7072" s="68"/>
      <c r="E7072" s="68"/>
      <c r="F7072" s="68"/>
      <c r="G7072" s="68"/>
      <c r="H7072" s="68"/>
    </row>
    <row r="7073" spans="1:8" x14ac:dyDescent="0.3">
      <c r="A7073" s="68"/>
      <c r="B7073" s="68"/>
      <c r="C7073" s="68"/>
      <c r="D7073" s="68"/>
      <c r="E7073" s="68"/>
      <c r="F7073" s="68"/>
      <c r="G7073" s="68"/>
      <c r="H7073" s="68"/>
    </row>
    <row r="7074" spans="1:8" x14ac:dyDescent="0.3">
      <c r="A7074" s="68"/>
      <c r="B7074" s="68"/>
      <c r="C7074" s="68"/>
      <c r="D7074" s="68"/>
      <c r="E7074" s="68"/>
      <c r="F7074" s="68"/>
      <c r="G7074" s="68"/>
      <c r="H7074" s="68"/>
    </row>
    <row r="7075" spans="1:8" x14ac:dyDescent="0.3">
      <c r="A7075" s="68"/>
      <c r="B7075" s="68"/>
      <c r="C7075" s="68"/>
      <c r="D7075" s="68"/>
      <c r="E7075" s="68"/>
      <c r="F7075" s="68"/>
      <c r="G7075" s="68"/>
      <c r="H7075" s="68"/>
    </row>
    <row r="7076" spans="1:8" x14ac:dyDescent="0.3">
      <c r="A7076" s="68"/>
      <c r="B7076" s="68"/>
      <c r="C7076" s="68"/>
      <c r="D7076" s="68"/>
      <c r="E7076" s="68"/>
      <c r="F7076" s="68"/>
      <c r="G7076" s="68"/>
      <c r="H7076" s="68"/>
    </row>
    <row r="7077" spans="1:8" x14ac:dyDescent="0.3">
      <c r="A7077" s="68"/>
      <c r="B7077" s="68"/>
      <c r="C7077" s="68"/>
      <c r="D7077" s="68"/>
      <c r="E7077" s="68"/>
      <c r="F7077" s="68"/>
      <c r="G7077" s="68"/>
      <c r="H7077" s="68"/>
    </row>
    <row r="7078" spans="1:8" x14ac:dyDescent="0.3">
      <c r="A7078" s="68"/>
      <c r="B7078" s="68"/>
      <c r="C7078" s="68"/>
      <c r="D7078" s="68"/>
      <c r="E7078" s="68"/>
      <c r="F7078" s="68"/>
      <c r="G7078" s="68"/>
      <c r="H7078" s="68"/>
    </row>
    <row r="7079" spans="1:8" x14ac:dyDescent="0.3">
      <c r="A7079" s="68"/>
      <c r="B7079" s="68"/>
      <c r="C7079" s="68"/>
      <c r="D7079" s="68"/>
      <c r="E7079" s="68"/>
      <c r="F7079" s="68"/>
      <c r="G7079" s="68"/>
      <c r="H7079" s="68"/>
    </row>
    <row r="7080" spans="1:8" x14ac:dyDescent="0.3">
      <c r="A7080" s="68"/>
      <c r="B7080" s="68"/>
      <c r="C7080" s="68"/>
      <c r="D7080" s="68"/>
      <c r="E7080" s="68"/>
      <c r="F7080" s="68"/>
      <c r="G7080" s="68"/>
      <c r="H7080" s="68"/>
    </row>
    <row r="7081" spans="1:8" x14ac:dyDescent="0.3">
      <c r="A7081" s="68"/>
      <c r="B7081" s="68"/>
      <c r="C7081" s="68"/>
      <c r="D7081" s="68"/>
      <c r="E7081" s="68"/>
      <c r="F7081" s="68"/>
      <c r="G7081" s="68"/>
      <c r="H7081" s="68"/>
    </row>
    <row r="7082" spans="1:8" x14ac:dyDescent="0.3">
      <c r="A7082" s="68"/>
      <c r="B7082" s="68"/>
      <c r="C7082" s="68"/>
      <c r="D7082" s="68"/>
      <c r="E7082" s="68"/>
      <c r="F7082" s="68"/>
      <c r="G7082" s="68"/>
      <c r="H7082" s="68"/>
    </row>
    <row r="7083" spans="1:8" x14ac:dyDescent="0.3">
      <c r="A7083" s="68"/>
      <c r="B7083" s="68"/>
      <c r="C7083" s="68"/>
      <c r="D7083" s="68"/>
      <c r="E7083" s="68"/>
      <c r="F7083" s="68"/>
      <c r="G7083" s="68"/>
      <c r="H7083" s="68"/>
    </row>
    <row r="7084" spans="1:8" x14ac:dyDescent="0.3">
      <c r="A7084" s="68"/>
      <c r="B7084" s="68"/>
      <c r="C7084" s="68"/>
      <c r="D7084" s="68"/>
      <c r="E7084" s="68"/>
      <c r="F7084" s="68"/>
      <c r="G7084" s="68"/>
      <c r="H7084" s="68"/>
    </row>
    <row r="7085" spans="1:8" x14ac:dyDescent="0.3">
      <c r="A7085" s="68"/>
      <c r="B7085" s="68"/>
      <c r="C7085" s="68"/>
      <c r="D7085" s="68"/>
      <c r="E7085" s="68"/>
      <c r="F7085" s="68"/>
      <c r="G7085" s="68"/>
      <c r="H7085" s="68"/>
    </row>
    <row r="7086" spans="1:8" x14ac:dyDescent="0.3">
      <c r="A7086" s="68"/>
      <c r="B7086" s="68"/>
      <c r="C7086" s="68"/>
      <c r="D7086" s="68"/>
      <c r="E7086" s="68"/>
      <c r="F7086" s="68"/>
      <c r="G7086" s="68"/>
      <c r="H7086" s="68"/>
    </row>
    <row r="7087" spans="1:8" x14ac:dyDescent="0.3">
      <c r="A7087" s="68"/>
      <c r="B7087" s="68"/>
      <c r="C7087" s="68"/>
      <c r="D7087" s="68"/>
      <c r="E7087" s="68"/>
      <c r="F7087" s="68"/>
      <c r="G7087" s="68"/>
      <c r="H7087" s="68"/>
    </row>
    <row r="7088" spans="1:8" x14ac:dyDescent="0.3">
      <c r="A7088" s="68"/>
      <c r="B7088" s="68"/>
      <c r="C7088" s="68"/>
      <c r="D7088" s="68"/>
      <c r="E7088" s="68"/>
      <c r="F7088" s="68"/>
      <c r="G7088" s="68"/>
      <c r="H7088" s="68"/>
    </row>
    <row r="7089" spans="1:8" x14ac:dyDescent="0.3">
      <c r="A7089" s="68"/>
      <c r="B7089" s="68"/>
      <c r="C7089" s="68"/>
      <c r="D7089" s="68"/>
      <c r="E7089" s="68"/>
      <c r="F7089" s="68"/>
      <c r="G7089" s="68"/>
      <c r="H7089" s="68"/>
    </row>
    <row r="7090" spans="1:8" x14ac:dyDescent="0.3">
      <c r="A7090" s="68"/>
      <c r="B7090" s="68"/>
      <c r="C7090" s="68"/>
      <c r="D7090" s="68"/>
      <c r="E7090" s="68"/>
      <c r="F7090" s="68"/>
      <c r="G7090" s="68"/>
      <c r="H7090" s="68"/>
    </row>
    <row r="7091" spans="1:8" x14ac:dyDescent="0.3">
      <c r="A7091" s="68"/>
      <c r="B7091" s="68"/>
      <c r="C7091" s="68"/>
      <c r="D7091" s="68"/>
      <c r="E7091" s="68"/>
      <c r="F7091" s="68"/>
      <c r="G7091" s="68"/>
      <c r="H7091" s="68"/>
    </row>
    <row r="7092" spans="1:8" x14ac:dyDescent="0.3">
      <c r="A7092" s="68"/>
      <c r="B7092" s="68"/>
      <c r="C7092" s="68"/>
      <c r="D7092" s="68"/>
      <c r="E7092" s="68"/>
      <c r="F7092" s="68"/>
      <c r="G7092" s="68"/>
      <c r="H7092" s="68"/>
    </row>
    <row r="7093" spans="1:8" x14ac:dyDescent="0.3">
      <c r="A7093" s="68"/>
      <c r="B7093" s="68"/>
      <c r="C7093" s="68"/>
      <c r="D7093" s="68"/>
      <c r="E7093" s="68"/>
      <c r="F7093" s="68"/>
      <c r="G7093" s="68"/>
      <c r="H7093" s="68"/>
    </row>
    <row r="7094" spans="1:8" x14ac:dyDescent="0.3">
      <c r="A7094" s="68"/>
      <c r="B7094" s="68"/>
      <c r="C7094" s="68"/>
      <c r="D7094" s="68"/>
      <c r="E7094" s="68"/>
      <c r="F7094" s="68"/>
      <c r="G7094" s="68"/>
      <c r="H7094" s="68"/>
    </row>
    <row r="7095" spans="1:8" x14ac:dyDescent="0.3">
      <c r="A7095" s="68"/>
      <c r="B7095" s="68"/>
      <c r="C7095" s="68"/>
      <c r="D7095" s="68"/>
      <c r="E7095" s="68"/>
      <c r="F7095" s="68"/>
      <c r="G7095" s="68"/>
      <c r="H7095" s="68"/>
    </row>
    <row r="7096" spans="1:8" x14ac:dyDescent="0.3">
      <c r="A7096" s="68"/>
      <c r="B7096" s="68"/>
      <c r="C7096" s="68"/>
      <c r="D7096" s="68"/>
      <c r="E7096" s="68"/>
      <c r="F7096" s="68"/>
      <c r="G7096" s="68"/>
      <c r="H7096" s="68"/>
    </row>
    <row r="7097" spans="1:8" x14ac:dyDescent="0.3">
      <c r="A7097" s="68"/>
      <c r="B7097" s="68"/>
      <c r="C7097" s="68"/>
      <c r="D7097" s="68"/>
      <c r="E7097" s="68"/>
      <c r="F7097" s="68"/>
      <c r="G7097" s="68"/>
      <c r="H7097" s="68"/>
    </row>
    <row r="7098" spans="1:8" x14ac:dyDescent="0.3">
      <c r="A7098" s="68"/>
      <c r="B7098" s="68"/>
      <c r="C7098" s="68"/>
      <c r="D7098" s="68"/>
      <c r="E7098" s="68"/>
      <c r="F7098" s="68"/>
      <c r="G7098" s="68"/>
      <c r="H7098" s="68"/>
    </row>
    <row r="7099" spans="1:8" x14ac:dyDescent="0.3">
      <c r="A7099" s="68"/>
      <c r="B7099" s="68"/>
      <c r="C7099" s="68"/>
      <c r="D7099" s="68"/>
      <c r="E7099" s="68"/>
      <c r="F7099" s="68"/>
      <c r="G7099" s="68"/>
      <c r="H7099" s="68"/>
    </row>
    <row r="7100" spans="1:8" x14ac:dyDescent="0.3">
      <c r="A7100" s="68"/>
      <c r="B7100" s="68"/>
      <c r="C7100" s="68"/>
      <c r="D7100" s="68"/>
      <c r="E7100" s="68"/>
      <c r="F7100" s="68"/>
      <c r="G7100" s="68"/>
      <c r="H7100" s="68"/>
    </row>
    <row r="7101" spans="1:8" x14ac:dyDescent="0.3">
      <c r="A7101" s="68"/>
      <c r="B7101" s="68"/>
      <c r="C7101" s="68"/>
      <c r="D7101" s="68"/>
      <c r="E7101" s="68"/>
      <c r="F7101" s="68"/>
      <c r="G7101" s="68"/>
      <c r="H7101" s="68"/>
    </row>
    <row r="7102" spans="1:8" x14ac:dyDescent="0.3">
      <c r="A7102" s="68"/>
      <c r="B7102" s="68"/>
      <c r="C7102" s="68"/>
      <c r="D7102" s="68"/>
      <c r="E7102" s="68"/>
      <c r="F7102" s="68"/>
      <c r="G7102" s="68"/>
      <c r="H7102" s="68"/>
    </row>
    <row r="7103" spans="1:8" x14ac:dyDescent="0.3">
      <c r="A7103" s="68"/>
      <c r="B7103" s="68"/>
      <c r="C7103" s="68"/>
      <c r="D7103" s="68"/>
      <c r="E7103" s="68"/>
      <c r="F7103" s="68"/>
      <c r="G7103" s="68"/>
      <c r="H7103" s="68"/>
    </row>
    <row r="7104" spans="1:8" x14ac:dyDescent="0.3">
      <c r="A7104" s="68"/>
      <c r="B7104" s="68"/>
      <c r="C7104" s="68"/>
      <c r="D7104" s="68"/>
      <c r="E7104" s="68"/>
      <c r="F7104" s="68"/>
      <c r="G7104" s="68"/>
      <c r="H7104" s="68"/>
    </row>
    <row r="7105" spans="1:8" x14ac:dyDescent="0.3">
      <c r="A7105" s="68"/>
      <c r="B7105" s="68"/>
      <c r="C7105" s="68"/>
      <c r="D7105" s="68"/>
      <c r="E7105" s="68"/>
      <c r="F7105" s="68"/>
      <c r="G7105" s="68"/>
      <c r="H7105" s="68"/>
    </row>
    <row r="7106" spans="1:8" x14ac:dyDescent="0.3">
      <c r="A7106" s="68"/>
      <c r="B7106" s="68"/>
      <c r="C7106" s="68"/>
      <c r="D7106" s="68"/>
      <c r="E7106" s="68"/>
      <c r="F7106" s="68"/>
      <c r="G7106" s="68"/>
      <c r="H7106" s="68"/>
    </row>
    <row r="7107" spans="1:8" x14ac:dyDescent="0.3">
      <c r="A7107" s="68"/>
      <c r="B7107" s="68"/>
      <c r="C7107" s="68"/>
      <c r="D7107" s="68"/>
      <c r="E7107" s="68"/>
      <c r="F7107" s="68"/>
      <c r="G7107" s="68"/>
      <c r="H7107" s="68"/>
    </row>
    <row r="7108" spans="1:8" x14ac:dyDescent="0.3">
      <c r="A7108" s="68"/>
      <c r="B7108" s="68"/>
      <c r="C7108" s="68"/>
      <c r="D7108" s="68"/>
      <c r="E7108" s="68"/>
      <c r="F7108" s="68"/>
      <c r="G7108" s="68"/>
      <c r="H7108" s="68"/>
    </row>
    <row r="7109" spans="1:8" x14ac:dyDescent="0.3">
      <c r="A7109" s="68"/>
      <c r="B7109" s="68"/>
      <c r="C7109" s="68"/>
      <c r="D7109" s="68"/>
      <c r="E7109" s="68"/>
      <c r="F7109" s="68"/>
      <c r="G7109" s="68"/>
      <c r="H7109" s="68"/>
    </row>
    <row r="7110" spans="1:8" x14ac:dyDescent="0.3">
      <c r="A7110" s="68"/>
      <c r="B7110" s="68"/>
      <c r="C7110" s="68"/>
      <c r="D7110" s="68"/>
      <c r="E7110" s="68"/>
      <c r="F7110" s="68"/>
      <c r="G7110" s="68"/>
      <c r="H7110" s="68"/>
    </row>
    <row r="7111" spans="1:8" x14ac:dyDescent="0.3">
      <c r="A7111" s="68"/>
      <c r="B7111" s="68"/>
      <c r="C7111" s="68"/>
      <c r="D7111" s="68"/>
      <c r="E7111" s="68"/>
      <c r="F7111" s="68"/>
      <c r="G7111" s="68"/>
      <c r="H7111" s="68"/>
    </row>
    <row r="7112" spans="1:8" x14ac:dyDescent="0.3">
      <c r="A7112" s="68"/>
      <c r="B7112" s="68"/>
      <c r="C7112" s="68"/>
      <c r="D7112" s="68"/>
      <c r="E7112" s="68"/>
      <c r="F7112" s="68"/>
      <c r="G7112" s="68"/>
      <c r="H7112" s="68"/>
    </row>
    <row r="7113" spans="1:8" x14ac:dyDescent="0.3">
      <c r="A7113" s="68"/>
      <c r="B7113" s="68"/>
      <c r="C7113" s="68"/>
      <c r="D7113" s="68"/>
      <c r="E7113" s="68"/>
      <c r="F7113" s="68"/>
      <c r="G7113" s="68"/>
      <c r="H7113" s="68"/>
    </row>
    <row r="7114" spans="1:8" x14ac:dyDescent="0.3">
      <c r="A7114" s="68"/>
      <c r="B7114" s="68"/>
      <c r="C7114" s="68"/>
      <c r="D7114" s="68"/>
      <c r="E7114" s="68"/>
      <c r="F7114" s="68"/>
      <c r="G7114" s="68"/>
      <c r="H7114" s="68"/>
    </row>
    <row r="7115" spans="1:8" x14ac:dyDescent="0.3">
      <c r="A7115" s="68"/>
      <c r="B7115" s="68"/>
      <c r="C7115" s="68"/>
      <c r="D7115" s="68"/>
      <c r="E7115" s="68"/>
      <c r="F7115" s="68"/>
      <c r="G7115" s="68"/>
      <c r="H7115" s="68"/>
    </row>
    <row r="7116" spans="1:8" x14ac:dyDescent="0.3">
      <c r="A7116" s="68"/>
      <c r="B7116" s="68"/>
      <c r="C7116" s="68"/>
      <c r="D7116" s="68"/>
      <c r="E7116" s="68"/>
      <c r="F7116" s="68"/>
      <c r="G7116" s="68"/>
      <c r="H7116" s="68"/>
    </row>
    <row r="7117" spans="1:8" x14ac:dyDescent="0.3">
      <c r="A7117" s="68"/>
      <c r="B7117" s="68"/>
      <c r="C7117" s="68"/>
      <c r="D7117" s="68"/>
      <c r="E7117" s="68"/>
      <c r="F7117" s="68"/>
      <c r="G7117" s="68"/>
      <c r="H7117" s="68"/>
    </row>
    <row r="7118" spans="1:8" x14ac:dyDescent="0.3">
      <c r="A7118" s="68"/>
      <c r="B7118" s="68"/>
      <c r="C7118" s="68"/>
      <c r="D7118" s="68"/>
      <c r="E7118" s="68"/>
      <c r="F7118" s="68"/>
      <c r="G7118" s="68"/>
      <c r="H7118" s="68"/>
    </row>
    <row r="7119" spans="1:8" x14ac:dyDescent="0.3">
      <c r="A7119" s="68"/>
      <c r="B7119" s="68"/>
      <c r="C7119" s="68"/>
      <c r="D7119" s="68"/>
      <c r="E7119" s="68"/>
      <c r="F7119" s="68"/>
      <c r="G7119" s="68"/>
      <c r="H7119" s="68"/>
    </row>
    <row r="7120" spans="1:8" x14ac:dyDescent="0.3">
      <c r="A7120" s="68"/>
      <c r="B7120" s="68"/>
      <c r="C7120" s="68"/>
      <c r="D7120" s="68"/>
      <c r="E7120" s="68"/>
      <c r="F7120" s="68"/>
      <c r="G7120" s="68"/>
      <c r="H7120" s="68"/>
    </row>
    <row r="7121" spans="1:8" x14ac:dyDescent="0.3">
      <c r="A7121" s="68"/>
      <c r="B7121" s="68"/>
      <c r="C7121" s="68"/>
      <c r="D7121" s="68"/>
      <c r="E7121" s="68"/>
      <c r="F7121" s="68"/>
      <c r="G7121" s="68"/>
      <c r="H7121" s="68"/>
    </row>
    <row r="7122" spans="1:8" x14ac:dyDescent="0.3">
      <c r="A7122" s="68"/>
      <c r="B7122" s="68"/>
      <c r="C7122" s="68"/>
      <c r="D7122" s="68"/>
      <c r="E7122" s="68"/>
      <c r="F7122" s="68"/>
      <c r="G7122" s="68"/>
      <c r="H7122" s="68"/>
    </row>
    <row r="7123" spans="1:8" x14ac:dyDescent="0.3">
      <c r="A7123" s="68"/>
      <c r="B7123" s="68"/>
      <c r="C7123" s="68"/>
      <c r="D7123" s="68"/>
      <c r="E7123" s="68"/>
      <c r="F7123" s="68"/>
      <c r="G7123" s="68"/>
      <c r="H7123" s="68"/>
    </row>
    <row r="7124" spans="1:8" x14ac:dyDescent="0.3">
      <c r="A7124" s="68"/>
      <c r="B7124" s="68"/>
      <c r="C7124" s="68"/>
      <c r="D7124" s="68"/>
      <c r="E7124" s="68"/>
      <c r="F7124" s="68"/>
      <c r="G7124" s="68"/>
      <c r="H7124" s="68"/>
    </row>
    <row r="7125" spans="1:8" x14ac:dyDescent="0.3">
      <c r="A7125" s="68"/>
      <c r="B7125" s="68"/>
      <c r="C7125" s="68"/>
      <c r="D7125" s="68"/>
      <c r="E7125" s="68"/>
      <c r="F7125" s="68"/>
      <c r="G7125" s="68"/>
      <c r="H7125" s="68"/>
    </row>
    <row r="7126" spans="1:8" x14ac:dyDescent="0.3">
      <c r="A7126" s="68"/>
      <c r="B7126" s="68"/>
      <c r="C7126" s="68"/>
      <c r="D7126" s="68"/>
      <c r="E7126" s="68"/>
      <c r="F7126" s="68"/>
      <c r="G7126" s="68"/>
      <c r="H7126" s="68"/>
    </row>
    <row r="7127" spans="1:8" x14ac:dyDescent="0.3">
      <c r="A7127" s="68"/>
      <c r="B7127" s="68"/>
      <c r="C7127" s="68"/>
      <c r="D7127" s="68"/>
      <c r="E7127" s="68"/>
      <c r="F7127" s="68"/>
      <c r="G7127" s="68"/>
      <c r="H7127" s="68"/>
    </row>
    <row r="7128" spans="1:8" x14ac:dyDescent="0.3">
      <c r="A7128" s="68"/>
      <c r="B7128" s="68"/>
      <c r="C7128" s="68"/>
      <c r="D7128" s="68"/>
      <c r="E7128" s="68"/>
      <c r="F7128" s="68"/>
      <c r="G7128" s="68"/>
      <c r="H7128" s="68"/>
    </row>
    <row r="7129" spans="1:8" x14ac:dyDescent="0.3">
      <c r="A7129" s="68"/>
      <c r="B7129" s="68"/>
      <c r="C7129" s="68"/>
      <c r="D7129" s="68"/>
      <c r="E7129" s="68"/>
      <c r="F7129" s="68"/>
      <c r="G7129" s="68"/>
      <c r="H7129" s="68"/>
    </row>
    <row r="7130" spans="1:8" x14ac:dyDescent="0.3">
      <c r="A7130" s="68"/>
      <c r="B7130" s="68"/>
      <c r="C7130" s="68"/>
      <c r="D7130" s="68"/>
      <c r="E7130" s="68"/>
      <c r="F7130" s="68"/>
      <c r="G7130" s="68"/>
      <c r="H7130" s="68"/>
    </row>
    <row r="7131" spans="1:8" x14ac:dyDescent="0.3">
      <c r="A7131" s="68"/>
      <c r="B7131" s="68"/>
      <c r="C7131" s="68"/>
      <c r="D7131" s="68"/>
      <c r="E7131" s="68"/>
      <c r="F7131" s="68"/>
      <c r="G7131" s="68"/>
      <c r="H7131" s="68"/>
    </row>
    <row r="7132" spans="1:8" x14ac:dyDescent="0.3">
      <c r="A7132" s="68"/>
      <c r="B7132" s="68"/>
      <c r="C7132" s="68"/>
      <c r="D7132" s="68"/>
      <c r="E7132" s="68"/>
      <c r="F7132" s="68"/>
      <c r="G7132" s="68"/>
      <c r="H7132" s="68"/>
    </row>
    <row r="7133" spans="1:8" x14ac:dyDescent="0.3">
      <c r="A7133" s="68"/>
      <c r="B7133" s="68"/>
      <c r="C7133" s="68"/>
      <c r="D7133" s="68"/>
      <c r="E7133" s="68"/>
      <c r="F7133" s="68"/>
      <c r="G7133" s="68"/>
      <c r="H7133" s="68"/>
    </row>
    <row r="7134" spans="1:8" x14ac:dyDescent="0.3">
      <c r="A7134" s="68"/>
      <c r="B7134" s="68"/>
      <c r="C7134" s="68"/>
      <c r="D7134" s="68"/>
      <c r="E7134" s="68"/>
      <c r="F7134" s="68"/>
      <c r="G7134" s="68"/>
      <c r="H7134" s="68"/>
    </row>
    <row r="7135" spans="1:8" x14ac:dyDescent="0.3">
      <c r="A7135" s="68"/>
      <c r="B7135" s="68"/>
      <c r="C7135" s="68"/>
      <c r="D7135" s="68"/>
      <c r="E7135" s="68"/>
      <c r="F7135" s="68"/>
      <c r="G7135" s="68"/>
      <c r="H7135" s="68"/>
    </row>
    <row r="7136" spans="1:8" x14ac:dyDescent="0.3">
      <c r="A7136" s="68"/>
      <c r="B7136" s="68"/>
      <c r="C7136" s="68"/>
      <c r="D7136" s="68"/>
      <c r="E7136" s="68"/>
      <c r="F7136" s="68"/>
      <c r="G7136" s="68"/>
      <c r="H7136" s="68"/>
    </row>
    <row r="7137" spans="1:8" x14ac:dyDescent="0.3">
      <c r="A7137" s="68"/>
      <c r="B7137" s="68"/>
      <c r="C7137" s="68"/>
      <c r="D7137" s="68"/>
      <c r="E7137" s="68"/>
      <c r="F7137" s="68"/>
      <c r="G7137" s="68"/>
      <c r="H7137" s="68"/>
    </row>
    <row r="7138" spans="1:8" x14ac:dyDescent="0.3">
      <c r="A7138" s="68"/>
      <c r="B7138" s="68"/>
      <c r="C7138" s="68"/>
      <c r="D7138" s="68"/>
      <c r="E7138" s="68"/>
      <c r="F7138" s="68"/>
      <c r="G7138" s="68"/>
      <c r="H7138" s="68"/>
    </row>
    <row r="7139" spans="1:8" x14ac:dyDescent="0.3">
      <c r="A7139" s="68"/>
      <c r="B7139" s="68"/>
      <c r="C7139" s="68"/>
      <c r="D7139" s="68"/>
      <c r="E7139" s="68"/>
      <c r="F7139" s="68"/>
      <c r="G7139" s="68"/>
      <c r="H7139" s="68"/>
    </row>
    <row r="7140" spans="1:8" x14ac:dyDescent="0.3">
      <c r="A7140" s="68"/>
      <c r="B7140" s="68"/>
      <c r="C7140" s="68"/>
      <c r="D7140" s="68"/>
      <c r="E7140" s="68"/>
      <c r="F7140" s="68"/>
      <c r="G7140" s="68"/>
      <c r="H7140" s="68"/>
    </row>
    <row r="7141" spans="1:8" x14ac:dyDescent="0.3">
      <c r="A7141" s="68"/>
      <c r="B7141" s="68"/>
      <c r="C7141" s="68"/>
      <c r="D7141" s="68"/>
      <c r="E7141" s="68"/>
      <c r="F7141" s="68"/>
      <c r="G7141" s="68"/>
      <c r="H7141" s="68"/>
    </row>
    <row r="7142" spans="1:8" x14ac:dyDescent="0.3">
      <c r="A7142" s="68"/>
      <c r="B7142" s="68"/>
      <c r="C7142" s="68"/>
      <c r="D7142" s="68"/>
      <c r="E7142" s="68"/>
      <c r="F7142" s="68"/>
      <c r="G7142" s="68"/>
      <c r="H7142" s="68"/>
    </row>
    <row r="7143" spans="1:8" x14ac:dyDescent="0.3">
      <c r="A7143" s="68"/>
      <c r="B7143" s="68"/>
      <c r="C7143" s="68"/>
      <c r="D7143" s="68"/>
      <c r="E7143" s="68"/>
      <c r="F7143" s="68"/>
      <c r="G7143" s="68"/>
      <c r="H7143" s="68"/>
    </row>
    <row r="7144" spans="1:8" x14ac:dyDescent="0.3">
      <c r="A7144" s="68"/>
      <c r="B7144" s="68"/>
      <c r="C7144" s="68"/>
      <c r="D7144" s="68"/>
      <c r="E7144" s="68"/>
      <c r="F7144" s="68"/>
      <c r="G7144" s="68"/>
      <c r="H7144" s="68"/>
    </row>
    <row r="7145" spans="1:8" x14ac:dyDescent="0.3">
      <c r="A7145" s="68"/>
      <c r="B7145" s="68"/>
      <c r="C7145" s="68"/>
      <c r="D7145" s="68"/>
      <c r="E7145" s="68"/>
      <c r="F7145" s="68"/>
      <c r="G7145" s="68"/>
      <c r="H7145" s="68"/>
    </row>
    <row r="7146" spans="1:8" x14ac:dyDescent="0.3">
      <c r="A7146" s="68"/>
      <c r="B7146" s="68"/>
      <c r="C7146" s="68"/>
      <c r="D7146" s="68"/>
      <c r="E7146" s="68"/>
      <c r="F7146" s="68"/>
      <c r="G7146" s="68"/>
      <c r="H7146" s="68"/>
    </row>
    <row r="7147" spans="1:8" x14ac:dyDescent="0.3">
      <c r="A7147" s="68"/>
      <c r="B7147" s="68"/>
      <c r="C7147" s="68"/>
      <c r="D7147" s="68"/>
      <c r="E7147" s="68"/>
      <c r="F7147" s="68"/>
      <c r="G7147" s="68"/>
      <c r="H7147" s="68"/>
    </row>
    <row r="7148" spans="1:8" x14ac:dyDescent="0.3">
      <c r="A7148" s="68"/>
      <c r="B7148" s="68"/>
      <c r="C7148" s="68"/>
      <c r="D7148" s="68"/>
      <c r="E7148" s="68"/>
      <c r="F7148" s="68"/>
      <c r="G7148" s="68"/>
      <c r="H7148" s="68"/>
    </row>
    <row r="7149" spans="1:8" x14ac:dyDescent="0.3">
      <c r="A7149" s="68"/>
      <c r="B7149" s="68"/>
      <c r="C7149" s="68"/>
      <c r="D7149" s="68"/>
      <c r="E7149" s="68"/>
      <c r="F7149" s="68"/>
      <c r="G7149" s="68"/>
      <c r="H7149" s="68"/>
    </row>
    <row r="7150" spans="1:8" x14ac:dyDescent="0.3">
      <c r="A7150" s="68"/>
      <c r="B7150" s="68"/>
      <c r="C7150" s="68"/>
      <c r="D7150" s="68"/>
      <c r="E7150" s="68"/>
      <c r="F7150" s="68"/>
      <c r="G7150" s="68"/>
      <c r="H7150" s="68"/>
    </row>
    <row r="7151" spans="1:8" x14ac:dyDescent="0.3">
      <c r="A7151" s="68"/>
      <c r="B7151" s="68"/>
      <c r="C7151" s="68"/>
      <c r="D7151" s="68"/>
      <c r="E7151" s="68"/>
      <c r="F7151" s="68"/>
      <c r="G7151" s="68"/>
      <c r="H7151" s="68"/>
    </row>
    <row r="7152" spans="1:8" x14ac:dyDescent="0.3">
      <c r="A7152" s="68"/>
      <c r="B7152" s="68"/>
      <c r="C7152" s="68"/>
      <c r="D7152" s="68"/>
      <c r="E7152" s="68"/>
      <c r="F7152" s="68"/>
      <c r="G7152" s="68"/>
      <c r="H7152" s="68"/>
    </row>
    <row r="7153" spans="1:8" x14ac:dyDescent="0.3">
      <c r="A7153" s="68"/>
      <c r="B7153" s="68"/>
      <c r="C7153" s="68"/>
      <c r="D7153" s="68"/>
      <c r="E7153" s="68"/>
      <c r="F7153" s="68"/>
      <c r="G7153" s="68"/>
      <c r="H7153" s="68"/>
    </row>
    <row r="7154" spans="1:8" x14ac:dyDescent="0.3">
      <c r="A7154" s="68"/>
      <c r="B7154" s="68"/>
      <c r="C7154" s="68"/>
      <c r="D7154" s="68"/>
      <c r="E7154" s="68"/>
      <c r="F7154" s="68"/>
      <c r="G7154" s="68"/>
      <c r="H7154" s="68"/>
    </row>
    <row r="7155" spans="1:8" x14ac:dyDescent="0.3">
      <c r="A7155" s="68"/>
      <c r="B7155" s="68"/>
      <c r="C7155" s="68"/>
      <c r="D7155" s="68"/>
      <c r="E7155" s="68"/>
      <c r="F7155" s="68"/>
      <c r="G7155" s="68"/>
      <c r="H7155" s="68"/>
    </row>
    <row r="7156" spans="1:8" x14ac:dyDescent="0.3">
      <c r="A7156" s="68"/>
      <c r="B7156" s="68"/>
      <c r="C7156" s="68"/>
      <c r="D7156" s="68"/>
      <c r="E7156" s="68"/>
      <c r="F7156" s="68"/>
      <c r="G7156" s="68"/>
      <c r="H7156" s="68"/>
    </row>
    <row r="7157" spans="1:8" x14ac:dyDescent="0.3">
      <c r="A7157" s="68"/>
      <c r="B7157" s="68"/>
      <c r="C7157" s="68"/>
      <c r="D7157" s="68"/>
      <c r="E7157" s="68"/>
      <c r="F7157" s="68"/>
      <c r="G7157" s="68"/>
      <c r="H7157" s="68"/>
    </row>
    <row r="7158" spans="1:8" x14ac:dyDescent="0.3">
      <c r="A7158" s="68"/>
      <c r="B7158" s="68"/>
      <c r="C7158" s="68"/>
      <c r="D7158" s="68"/>
      <c r="E7158" s="68"/>
      <c r="F7158" s="68"/>
      <c r="G7158" s="68"/>
      <c r="H7158" s="68"/>
    </row>
    <row r="7159" spans="1:8" x14ac:dyDescent="0.3">
      <c r="A7159" s="68"/>
      <c r="B7159" s="68"/>
      <c r="C7159" s="68"/>
      <c r="D7159" s="68"/>
      <c r="E7159" s="68"/>
      <c r="F7159" s="68"/>
      <c r="G7159" s="68"/>
      <c r="H7159" s="68"/>
    </row>
    <row r="7160" spans="1:8" x14ac:dyDescent="0.3">
      <c r="A7160" s="68"/>
      <c r="B7160" s="68"/>
      <c r="C7160" s="68"/>
      <c r="D7160" s="68"/>
      <c r="E7160" s="68"/>
      <c r="F7160" s="68"/>
      <c r="G7160" s="68"/>
      <c r="H7160" s="68"/>
    </row>
    <row r="7161" spans="1:8" x14ac:dyDescent="0.3">
      <c r="A7161" s="68"/>
      <c r="B7161" s="68"/>
      <c r="C7161" s="68"/>
      <c r="D7161" s="68"/>
      <c r="E7161" s="68"/>
      <c r="F7161" s="68"/>
      <c r="G7161" s="68"/>
      <c r="H7161" s="68"/>
    </row>
    <row r="7162" spans="1:8" x14ac:dyDescent="0.3">
      <c r="A7162" s="68"/>
      <c r="B7162" s="68"/>
      <c r="C7162" s="68"/>
      <c r="D7162" s="68"/>
      <c r="E7162" s="68"/>
      <c r="F7162" s="68"/>
      <c r="G7162" s="68"/>
      <c r="H7162" s="68"/>
    </row>
    <row r="7163" spans="1:8" x14ac:dyDescent="0.3">
      <c r="A7163" s="68"/>
      <c r="B7163" s="68"/>
      <c r="C7163" s="68"/>
      <c r="D7163" s="68"/>
      <c r="E7163" s="68"/>
      <c r="F7163" s="68"/>
      <c r="G7163" s="68"/>
      <c r="H7163" s="68"/>
    </row>
    <row r="7164" spans="1:8" x14ac:dyDescent="0.3">
      <c r="A7164" s="68"/>
      <c r="B7164" s="68"/>
      <c r="C7164" s="68"/>
      <c r="D7164" s="68"/>
      <c r="E7164" s="68"/>
      <c r="F7164" s="68"/>
      <c r="G7164" s="68"/>
      <c r="H7164" s="68"/>
    </row>
    <row r="7165" spans="1:8" x14ac:dyDescent="0.3">
      <c r="A7165" s="68"/>
      <c r="B7165" s="68"/>
      <c r="C7165" s="68"/>
      <c r="D7165" s="68"/>
      <c r="E7165" s="68"/>
      <c r="F7165" s="68"/>
      <c r="G7165" s="68"/>
      <c r="H7165" s="68"/>
    </row>
    <row r="7166" spans="1:8" x14ac:dyDescent="0.3">
      <c r="A7166" s="68"/>
      <c r="B7166" s="68"/>
      <c r="C7166" s="68"/>
      <c r="D7166" s="68"/>
      <c r="E7166" s="68"/>
      <c r="F7166" s="68"/>
      <c r="G7166" s="68"/>
      <c r="H7166" s="68"/>
    </row>
    <row r="7167" spans="1:8" x14ac:dyDescent="0.3">
      <c r="A7167" s="68"/>
      <c r="B7167" s="68"/>
      <c r="C7167" s="68"/>
      <c r="D7167" s="68"/>
      <c r="E7167" s="68"/>
      <c r="F7167" s="68"/>
      <c r="G7167" s="68"/>
      <c r="H7167" s="68"/>
    </row>
    <row r="7168" spans="1:8" x14ac:dyDescent="0.3">
      <c r="A7168" s="68"/>
      <c r="B7168" s="68"/>
      <c r="C7168" s="68"/>
      <c r="D7168" s="68"/>
      <c r="E7168" s="68"/>
      <c r="F7168" s="68"/>
      <c r="G7168" s="68"/>
      <c r="H7168" s="68"/>
    </row>
    <row r="7169" spans="1:8" x14ac:dyDescent="0.3">
      <c r="A7169" s="68"/>
      <c r="B7169" s="68"/>
      <c r="C7169" s="68"/>
      <c r="D7169" s="68"/>
      <c r="E7169" s="68"/>
      <c r="F7169" s="68"/>
      <c r="G7169" s="68"/>
      <c r="H7169" s="68"/>
    </row>
    <row r="7170" spans="1:8" x14ac:dyDescent="0.3">
      <c r="A7170" s="68"/>
      <c r="B7170" s="68"/>
      <c r="C7170" s="68"/>
      <c r="D7170" s="68"/>
      <c r="E7170" s="68"/>
      <c r="F7170" s="68"/>
      <c r="G7170" s="68"/>
      <c r="H7170" s="68"/>
    </row>
    <row r="7171" spans="1:8" x14ac:dyDescent="0.3">
      <c r="A7171" s="68"/>
      <c r="B7171" s="68"/>
      <c r="C7171" s="68"/>
      <c r="D7171" s="68"/>
      <c r="E7171" s="68"/>
      <c r="F7171" s="68"/>
      <c r="G7171" s="68"/>
      <c r="H7171" s="68"/>
    </row>
    <row r="7172" spans="1:8" x14ac:dyDescent="0.3">
      <c r="A7172" s="68"/>
      <c r="B7172" s="68"/>
      <c r="C7172" s="68"/>
      <c r="D7172" s="68"/>
      <c r="E7172" s="68"/>
      <c r="F7172" s="68"/>
      <c r="G7172" s="68"/>
      <c r="H7172" s="68"/>
    </row>
    <row r="7173" spans="1:8" x14ac:dyDescent="0.3">
      <c r="A7173" s="68"/>
      <c r="B7173" s="68"/>
      <c r="C7173" s="68"/>
      <c r="D7173" s="68"/>
      <c r="E7173" s="68"/>
      <c r="F7173" s="68"/>
      <c r="G7173" s="68"/>
      <c r="H7173" s="68"/>
    </row>
    <row r="7174" spans="1:8" x14ac:dyDescent="0.3">
      <c r="A7174" s="68"/>
      <c r="B7174" s="68"/>
      <c r="C7174" s="68"/>
      <c r="D7174" s="68"/>
      <c r="E7174" s="68"/>
      <c r="F7174" s="68"/>
      <c r="G7174" s="68"/>
      <c r="H7174" s="68"/>
    </row>
    <row r="7175" spans="1:8" x14ac:dyDescent="0.3">
      <c r="A7175" s="68"/>
      <c r="B7175" s="68"/>
      <c r="C7175" s="68"/>
      <c r="D7175" s="68"/>
      <c r="E7175" s="68"/>
      <c r="F7175" s="68"/>
      <c r="G7175" s="68"/>
      <c r="H7175" s="68"/>
    </row>
    <row r="7176" spans="1:8" x14ac:dyDescent="0.3">
      <c r="A7176" s="68"/>
      <c r="B7176" s="68"/>
      <c r="C7176" s="68"/>
      <c r="D7176" s="68"/>
      <c r="E7176" s="68"/>
      <c r="F7176" s="68"/>
      <c r="G7176" s="68"/>
      <c r="H7176" s="68"/>
    </row>
    <row r="7177" spans="1:8" x14ac:dyDescent="0.3">
      <c r="A7177" s="68"/>
      <c r="B7177" s="68"/>
      <c r="C7177" s="68"/>
      <c r="D7177" s="68"/>
      <c r="E7177" s="68"/>
      <c r="F7177" s="68"/>
      <c r="G7177" s="68"/>
      <c r="H7177" s="68"/>
    </row>
    <row r="7178" spans="1:8" x14ac:dyDescent="0.3">
      <c r="A7178" s="68"/>
      <c r="B7178" s="68"/>
      <c r="C7178" s="68"/>
      <c r="D7178" s="68"/>
      <c r="E7178" s="68"/>
      <c r="F7178" s="68"/>
      <c r="G7178" s="68"/>
      <c r="H7178" s="68"/>
    </row>
    <row r="7179" spans="1:8" x14ac:dyDescent="0.3">
      <c r="A7179" s="68"/>
      <c r="B7179" s="68"/>
      <c r="C7179" s="68"/>
      <c r="D7179" s="68"/>
      <c r="E7179" s="68"/>
      <c r="F7179" s="68"/>
      <c r="G7179" s="68"/>
      <c r="H7179" s="68"/>
    </row>
    <row r="7180" spans="1:8" x14ac:dyDescent="0.3">
      <c r="A7180" s="68"/>
      <c r="B7180" s="68"/>
      <c r="C7180" s="68"/>
      <c r="D7180" s="68"/>
      <c r="E7180" s="68"/>
      <c r="F7180" s="68"/>
      <c r="G7180" s="68"/>
      <c r="H7180" s="68"/>
    </row>
    <row r="7181" spans="1:8" x14ac:dyDescent="0.3">
      <c r="A7181" s="68"/>
      <c r="B7181" s="68"/>
      <c r="C7181" s="68"/>
      <c r="D7181" s="68"/>
      <c r="E7181" s="68"/>
      <c r="F7181" s="68"/>
      <c r="G7181" s="68"/>
      <c r="H7181" s="68"/>
    </row>
    <row r="7182" spans="1:8" x14ac:dyDescent="0.3">
      <c r="A7182" s="68"/>
      <c r="B7182" s="68"/>
      <c r="C7182" s="68"/>
      <c r="D7182" s="68"/>
      <c r="E7182" s="68"/>
      <c r="F7182" s="68"/>
      <c r="G7182" s="68"/>
      <c r="H7182" s="68"/>
    </row>
    <row r="7183" spans="1:8" x14ac:dyDescent="0.3">
      <c r="A7183" s="68"/>
      <c r="B7183" s="68"/>
      <c r="C7183" s="68"/>
      <c r="D7183" s="68"/>
      <c r="E7183" s="68"/>
      <c r="F7183" s="68"/>
      <c r="G7183" s="68"/>
      <c r="H7183" s="68"/>
    </row>
    <row r="7184" spans="1:8" x14ac:dyDescent="0.3">
      <c r="A7184" s="68"/>
      <c r="B7184" s="68"/>
      <c r="C7184" s="68"/>
      <c r="D7184" s="68"/>
      <c r="E7184" s="68"/>
      <c r="F7184" s="68"/>
      <c r="G7184" s="68"/>
      <c r="H7184" s="68"/>
    </row>
    <row r="7185" spans="1:8" x14ac:dyDescent="0.3">
      <c r="A7185" s="68"/>
      <c r="B7185" s="68"/>
      <c r="C7185" s="68"/>
      <c r="D7185" s="68"/>
      <c r="E7185" s="68"/>
      <c r="F7185" s="68"/>
      <c r="G7185" s="68"/>
      <c r="H7185" s="68"/>
    </row>
    <row r="7186" spans="1:8" x14ac:dyDescent="0.3">
      <c r="A7186" s="68"/>
      <c r="B7186" s="68"/>
      <c r="C7186" s="68"/>
      <c r="D7186" s="68"/>
      <c r="E7186" s="68"/>
      <c r="F7186" s="68"/>
      <c r="G7186" s="68"/>
      <c r="H7186" s="68"/>
    </row>
    <row r="7187" spans="1:8" x14ac:dyDescent="0.3">
      <c r="A7187" s="68"/>
      <c r="B7187" s="68"/>
      <c r="C7187" s="68"/>
      <c r="D7187" s="68"/>
      <c r="E7187" s="68"/>
      <c r="F7187" s="68"/>
      <c r="G7187" s="68"/>
      <c r="H7187" s="68"/>
    </row>
    <row r="7188" spans="1:8" x14ac:dyDescent="0.3">
      <c r="A7188" s="68"/>
      <c r="B7188" s="68"/>
      <c r="C7188" s="68"/>
      <c r="D7188" s="68"/>
      <c r="E7188" s="68"/>
      <c r="F7188" s="68"/>
      <c r="G7188" s="68"/>
      <c r="H7188" s="68"/>
    </row>
    <row r="7189" spans="1:8" x14ac:dyDescent="0.3">
      <c r="A7189" s="68"/>
      <c r="B7189" s="68"/>
      <c r="C7189" s="68"/>
      <c r="D7189" s="68"/>
      <c r="E7189" s="68"/>
      <c r="F7189" s="68"/>
      <c r="G7189" s="68"/>
      <c r="H7189" s="68"/>
    </row>
    <row r="7190" spans="1:8" x14ac:dyDescent="0.3">
      <c r="A7190" s="68"/>
      <c r="B7190" s="68"/>
      <c r="C7190" s="68"/>
      <c r="D7190" s="68"/>
      <c r="E7190" s="68"/>
      <c r="F7190" s="68"/>
      <c r="G7190" s="68"/>
      <c r="H7190" s="68"/>
    </row>
    <row r="7191" spans="1:8" x14ac:dyDescent="0.3">
      <c r="A7191" s="68"/>
      <c r="B7191" s="68"/>
      <c r="C7191" s="68"/>
      <c r="D7191" s="68"/>
      <c r="E7191" s="68"/>
      <c r="F7191" s="68"/>
      <c r="G7191" s="68"/>
      <c r="H7191" s="68"/>
    </row>
    <row r="7192" spans="1:8" x14ac:dyDescent="0.3">
      <c r="A7192" s="68"/>
      <c r="B7192" s="68"/>
      <c r="C7192" s="68"/>
      <c r="D7192" s="68"/>
      <c r="E7192" s="68"/>
      <c r="F7192" s="68"/>
      <c r="G7192" s="68"/>
      <c r="H7192" s="68"/>
    </row>
    <row r="7193" spans="1:8" x14ac:dyDescent="0.3">
      <c r="A7193" s="68"/>
      <c r="B7193" s="68"/>
      <c r="C7193" s="68"/>
      <c r="D7193" s="68"/>
      <c r="E7193" s="68"/>
      <c r="F7193" s="68"/>
      <c r="G7193" s="68"/>
      <c r="H7193" s="68"/>
    </row>
    <row r="7194" spans="1:8" x14ac:dyDescent="0.3">
      <c r="A7194" s="68"/>
      <c r="B7194" s="68"/>
      <c r="C7194" s="68"/>
      <c r="D7194" s="68"/>
      <c r="E7194" s="68"/>
      <c r="F7194" s="68"/>
      <c r="G7194" s="68"/>
      <c r="H7194" s="68"/>
    </row>
    <row r="7195" spans="1:8" x14ac:dyDescent="0.3">
      <c r="A7195" s="68"/>
      <c r="B7195" s="68"/>
      <c r="C7195" s="68"/>
      <c r="D7195" s="68"/>
      <c r="E7195" s="68"/>
      <c r="F7195" s="68"/>
      <c r="G7195" s="68"/>
      <c r="H7195" s="68"/>
    </row>
    <row r="7196" spans="1:8" x14ac:dyDescent="0.3">
      <c r="A7196" s="68"/>
      <c r="B7196" s="68"/>
      <c r="C7196" s="68"/>
      <c r="D7196" s="68"/>
      <c r="E7196" s="68"/>
      <c r="F7196" s="68"/>
      <c r="G7196" s="68"/>
      <c r="H7196" s="68"/>
    </row>
    <row r="7197" spans="1:8" x14ac:dyDescent="0.3">
      <c r="A7197" s="68"/>
      <c r="B7197" s="68"/>
      <c r="C7197" s="68"/>
      <c r="D7197" s="68"/>
      <c r="E7197" s="68"/>
      <c r="F7197" s="68"/>
      <c r="G7197" s="68"/>
      <c r="H7197" s="68"/>
    </row>
    <row r="7198" spans="1:8" x14ac:dyDescent="0.3">
      <c r="A7198" s="68"/>
      <c r="B7198" s="68"/>
      <c r="C7198" s="68"/>
      <c r="D7198" s="68"/>
      <c r="E7198" s="68"/>
      <c r="F7198" s="68"/>
      <c r="G7198" s="68"/>
      <c r="H7198" s="68"/>
    </row>
    <row r="7199" spans="1:8" x14ac:dyDescent="0.3">
      <c r="A7199" s="68"/>
      <c r="B7199" s="68"/>
      <c r="C7199" s="68"/>
      <c r="D7199" s="68"/>
      <c r="E7199" s="68"/>
      <c r="F7199" s="68"/>
      <c r="G7199" s="68"/>
      <c r="H7199" s="68"/>
    </row>
    <row r="7200" spans="1:8" x14ac:dyDescent="0.3">
      <c r="A7200" s="68"/>
      <c r="B7200" s="68"/>
      <c r="C7200" s="68"/>
      <c r="D7200" s="68"/>
      <c r="E7200" s="68"/>
      <c r="F7200" s="68"/>
      <c r="G7200" s="68"/>
      <c r="H7200" s="68"/>
    </row>
    <row r="7201" spans="1:8" x14ac:dyDescent="0.3">
      <c r="A7201" s="68"/>
      <c r="B7201" s="68"/>
      <c r="C7201" s="68"/>
      <c r="D7201" s="68"/>
      <c r="E7201" s="68"/>
      <c r="F7201" s="68"/>
      <c r="G7201" s="68"/>
      <c r="H7201" s="68"/>
    </row>
    <row r="7202" spans="1:8" x14ac:dyDescent="0.3">
      <c r="A7202" s="68"/>
      <c r="B7202" s="68"/>
      <c r="C7202" s="68"/>
      <c r="D7202" s="68"/>
      <c r="E7202" s="68"/>
      <c r="F7202" s="68"/>
      <c r="G7202" s="68"/>
      <c r="H7202" s="68"/>
    </row>
    <row r="7203" spans="1:8" x14ac:dyDescent="0.3">
      <c r="A7203" s="68"/>
      <c r="B7203" s="68"/>
      <c r="C7203" s="68"/>
      <c r="D7203" s="68"/>
      <c r="E7203" s="68"/>
      <c r="F7203" s="68"/>
      <c r="G7203" s="68"/>
      <c r="H7203" s="68"/>
    </row>
    <row r="7204" spans="1:8" x14ac:dyDescent="0.3">
      <c r="A7204" s="68"/>
      <c r="B7204" s="68"/>
      <c r="C7204" s="68"/>
      <c r="D7204" s="68"/>
      <c r="E7204" s="68"/>
      <c r="F7204" s="68"/>
      <c r="G7204" s="68"/>
      <c r="H7204" s="68"/>
    </row>
    <row r="7205" spans="1:8" x14ac:dyDescent="0.3">
      <c r="A7205" s="68"/>
      <c r="B7205" s="68"/>
      <c r="C7205" s="68"/>
      <c r="D7205" s="68"/>
      <c r="E7205" s="68"/>
      <c r="F7205" s="68"/>
      <c r="G7205" s="68"/>
      <c r="H7205" s="68"/>
    </row>
    <row r="7206" spans="1:8" x14ac:dyDescent="0.3">
      <c r="A7206" s="68"/>
      <c r="B7206" s="68"/>
      <c r="C7206" s="68"/>
      <c r="D7206" s="68"/>
      <c r="E7206" s="68"/>
      <c r="F7206" s="68"/>
      <c r="G7206" s="68"/>
      <c r="H7206" s="68"/>
    </row>
    <row r="7207" spans="1:8" x14ac:dyDescent="0.3">
      <c r="A7207" s="68"/>
      <c r="B7207" s="68"/>
      <c r="C7207" s="68"/>
      <c r="D7207" s="68"/>
      <c r="E7207" s="68"/>
      <c r="F7207" s="68"/>
      <c r="G7207" s="68"/>
      <c r="H7207" s="68"/>
    </row>
    <row r="7208" spans="1:8" x14ac:dyDescent="0.3">
      <c r="A7208" s="68"/>
      <c r="B7208" s="68"/>
      <c r="C7208" s="68"/>
      <c r="D7208" s="68"/>
      <c r="E7208" s="68"/>
      <c r="F7208" s="68"/>
      <c r="G7208" s="68"/>
      <c r="H7208" s="68"/>
    </row>
    <row r="7209" spans="1:8" x14ac:dyDescent="0.3">
      <c r="A7209" s="68"/>
      <c r="B7209" s="68"/>
      <c r="C7209" s="68"/>
      <c r="D7209" s="68"/>
      <c r="E7209" s="68"/>
      <c r="F7209" s="68"/>
      <c r="G7209" s="68"/>
      <c r="H7209" s="68"/>
    </row>
    <row r="7210" spans="1:8" x14ac:dyDescent="0.3">
      <c r="A7210" s="68"/>
      <c r="B7210" s="68"/>
      <c r="C7210" s="68"/>
      <c r="D7210" s="68"/>
      <c r="E7210" s="68"/>
      <c r="F7210" s="68"/>
      <c r="G7210" s="68"/>
      <c r="H7210" s="68"/>
    </row>
    <row r="7211" spans="1:8" x14ac:dyDescent="0.3">
      <c r="A7211" s="68"/>
      <c r="B7211" s="68"/>
      <c r="C7211" s="68"/>
      <c r="D7211" s="68"/>
      <c r="E7211" s="68"/>
      <c r="F7211" s="68"/>
      <c r="G7211" s="68"/>
      <c r="H7211" s="68"/>
    </row>
    <row r="7212" spans="1:8" x14ac:dyDescent="0.3">
      <c r="A7212" s="68"/>
      <c r="B7212" s="68"/>
      <c r="C7212" s="68"/>
      <c r="D7212" s="68"/>
      <c r="E7212" s="68"/>
      <c r="F7212" s="68"/>
      <c r="G7212" s="68"/>
      <c r="H7212" s="68"/>
    </row>
    <row r="7213" spans="1:8" x14ac:dyDescent="0.3">
      <c r="A7213" s="68"/>
      <c r="B7213" s="68"/>
      <c r="C7213" s="68"/>
      <c r="D7213" s="68"/>
      <c r="E7213" s="68"/>
      <c r="F7213" s="68"/>
      <c r="G7213" s="68"/>
      <c r="H7213" s="68"/>
    </row>
    <row r="7214" spans="1:8" x14ac:dyDescent="0.3">
      <c r="A7214" s="68"/>
      <c r="B7214" s="68"/>
      <c r="C7214" s="68"/>
      <c r="D7214" s="68"/>
      <c r="E7214" s="68"/>
      <c r="F7214" s="68"/>
      <c r="G7214" s="68"/>
      <c r="H7214" s="68"/>
    </row>
    <row r="7215" spans="1:8" x14ac:dyDescent="0.3">
      <c r="A7215" s="68"/>
      <c r="B7215" s="68"/>
      <c r="C7215" s="68"/>
      <c r="D7215" s="68"/>
      <c r="E7215" s="68"/>
      <c r="F7215" s="68"/>
      <c r="G7215" s="68"/>
      <c r="H7215" s="68"/>
    </row>
    <row r="7216" spans="1:8" x14ac:dyDescent="0.3">
      <c r="A7216" s="68"/>
      <c r="B7216" s="68"/>
      <c r="C7216" s="68"/>
      <c r="D7216" s="68"/>
      <c r="E7216" s="68"/>
      <c r="F7216" s="68"/>
      <c r="G7216" s="68"/>
      <c r="H7216" s="68"/>
    </row>
    <row r="7217" spans="1:8" x14ac:dyDescent="0.3">
      <c r="A7217" s="68"/>
      <c r="B7217" s="68"/>
      <c r="C7217" s="68"/>
      <c r="D7217" s="68"/>
      <c r="E7217" s="68"/>
      <c r="F7217" s="68"/>
      <c r="G7217" s="68"/>
      <c r="H7217" s="68"/>
    </row>
    <row r="7218" spans="1:8" x14ac:dyDescent="0.3">
      <c r="A7218" s="68"/>
      <c r="B7218" s="68"/>
      <c r="C7218" s="68"/>
      <c r="D7218" s="68"/>
      <c r="E7218" s="68"/>
      <c r="F7218" s="68"/>
      <c r="G7218" s="68"/>
      <c r="H7218" s="68"/>
    </row>
    <row r="7219" spans="1:8" x14ac:dyDescent="0.3">
      <c r="A7219" s="68"/>
      <c r="B7219" s="68"/>
      <c r="C7219" s="68"/>
      <c r="D7219" s="68"/>
      <c r="E7219" s="68"/>
      <c r="F7219" s="68"/>
      <c r="G7219" s="68"/>
      <c r="H7219" s="68"/>
    </row>
    <row r="7220" spans="1:8" x14ac:dyDescent="0.3">
      <c r="A7220" s="68"/>
      <c r="B7220" s="68"/>
      <c r="C7220" s="68"/>
      <c r="D7220" s="68"/>
      <c r="E7220" s="68"/>
      <c r="F7220" s="68"/>
      <c r="G7220" s="68"/>
      <c r="H7220" s="68"/>
    </row>
    <row r="7221" spans="1:8" x14ac:dyDescent="0.3">
      <c r="A7221" s="68"/>
      <c r="B7221" s="68"/>
      <c r="C7221" s="68"/>
      <c r="D7221" s="68"/>
      <c r="E7221" s="68"/>
      <c r="F7221" s="68"/>
      <c r="G7221" s="68"/>
      <c r="H7221" s="68"/>
    </row>
    <row r="7222" spans="1:8" x14ac:dyDescent="0.3">
      <c r="A7222" s="68"/>
      <c r="B7222" s="68"/>
      <c r="C7222" s="68"/>
      <c r="D7222" s="68"/>
      <c r="E7222" s="68"/>
      <c r="F7222" s="68"/>
      <c r="G7222" s="68"/>
      <c r="H7222" s="68"/>
    </row>
    <row r="7223" spans="1:8" x14ac:dyDescent="0.3">
      <c r="A7223" s="68"/>
      <c r="B7223" s="68"/>
      <c r="C7223" s="68"/>
      <c r="D7223" s="68"/>
      <c r="E7223" s="68"/>
      <c r="F7223" s="68"/>
      <c r="G7223" s="68"/>
      <c r="H7223" s="68"/>
    </row>
    <row r="7224" spans="1:8" x14ac:dyDescent="0.3">
      <c r="A7224" s="68"/>
      <c r="B7224" s="68"/>
      <c r="C7224" s="68"/>
      <c r="D7224" s="68"/>
      <c r="E7224" s="68"/>
      <c r="F7224" s="68"/>
      <c r="G7224" s="68"/>
      <c r="H7224" s="68"/>
    </row>
    <row r="7225" spans="1:8" x14ac:dyDescent="0.3">
      <c r="A7225" s="68"/>
      <c r="B7225" s="68"/>
      <c r="C7225" s="68"/>
      <c r="D7225" s="68"/>
      <c r="E7225" s="68"/>
      <c r="F7225" s="68"/>
      <c r="G7225" s="68"/>
      <c r="H7225" s="68"/>
    </row>
    <row r="7226" spans="1:8" x14ac:dyDescent="0.3">
      <c r="A7226" s="68"/>
      <c r="B7226" s="68"/>
      <c r="C7226" s="68"/>
      <c r="D7226" s="68"/>
      <c r="E7226" s="68"/>
      <c r="F7226" s="68"/>
      <c r="G7226" s="68"/>
      <c r="H7226" s="68"/>
    </row>
    <row r="7227" spans="1:8" x14ac:dyDescent="0.3">
      <c r="A7227" s="68"/>
      <c r="B7227" s="68"/>
      <c r="C7227" s="68"/>
      <c r="D7227" s="68"/>
      <c r="E7227" s="68"/>
      <c r="F7227" s="68"/>
      <c r="G7227" s="68"/>
      <c r="H7227" s="68"/>
    </row>
    <row r="7228" spans="1:8" x14ac:dyDescent="0.3">
      <c r="A7228" s="68"/>
      <c r="B7228" s="68"/>
      <c r="C7228" s="68"/>
      <c r="D7228" s="68"/>
      <c r="E7228" s="68"/>
      <c r="F7228" s="68"/>
      <c r="G7228" s="68"/>
      <c r="H7228" s="68"/>
    </row>
    <row r="7229" spans="1:8" x14ac:dyDescent="0.3">
      <c r="A7229" s="68"/>
      <c r="B7229" s="68"/>
      <c r="C7229" s="68"/>
      <c r="D7229" s="68"/>
      <c r="E7229" s="68"/>
      <c r="F7229" s="68"/>
      <c r="G7229" s="68"/>
      <c r="H7229" s="68"/>
    </row>
    <row r="7230" spans="1:8" x14ac:dyDescent="0.3">
      <c r="A7230" s="68"/>
      <c r="B7230" s="68"/>
      <c r="C7230" s="68"/>
      <c r="D7230" s="68"/>
      <c r="E7230" s="68"/>
      <c r="F7230" s="68"/>
      <c r="G7230" s="68"/>
      <c r="H7230" s="68"/>
    </row>
    <row r="7231" spans="1:8" x14ac:dyDescent="0.3">
      <c r="A7231" s="68"/>
      <c r="B7231" s="68"/>
      <c r="C7231" s="68"/>
      <c r="D7231" s="68"/>
      <c r="E7231" s="68"/>
      <c r="F7231" s="68"/>
      <c r="G7231" s="68"/>
      <c r="H7231" s="68"/>
    </row>
    <row r="7232" spans="1:8" x14ac:dyDescent="0.3">
      <c r="A7232" s="68"/>
      <c r="B7232" s="68"/>
      <c r="C7232" s="68"/>
      <c r="D7232" s="68"/>
      <c r="E7232" s="68"/>
      <c r="F7232" s="68"/>
      <c r="G7232" s="68"/>
      <c r="H7232" s="68"/>
    </row>
    <row r="7233" spans="1:8" x14ac:dyDescent="0.3">
      <c r="A7233" s="68"/>
      <c r="B7233" s="68"/>
      <c r="C7233" s="68"/>
      <c r="D7233" s="68"/>
      <c r="E7233" s="68"/>
      <c r="F7233" s="68"/>
      <c r="G7233" s="68"/>
      <c r="H7233" s="68"/>
    </row>
    <row r="7234" spans="1:8" x14ac:dyDescent="0.3">
      <c r="A7234" s="68"/>
      <c r="B7234" s="68"/>
      <c r="C7234" s="68"/>
      <c r="D7234" s="68"/>
      <c r="E7234" s="68"/>
      <c r="F7234" s="68"/>
      <c r="G7234" s="68"/>
      <c r="H7234" s="68"/>
    </row>
    <row r="7235" spans="1:8" x14ac:dyDescent="0.3">
      <c r="A7235" s="68"/>
      <c r="B7235" s="68"/>
      <c r="C7235" s="68"/>
      <c r="D7235" s="68"/>
      <c r="E7235" s="68"/>
      <c r="F7235" s="68"/>
      <c r="G7235" s="68"/>
      <c r="H7235" s="68"/>
    </row>
    <row r="7236" spans="1:8" x14ac:dyDescent="0.3">
      <c r="A7236" s="68"/>
      <c r="B7236" s="68"/>
      <c r="C7236" s="68"/>
      <c r="D7236" s="68"/>
      <c r="E7236" s="68"/>
      <c r="F7236" s="68"/>
      <c r="G7236" s="68"/>
      <c r="H7236" s="68"/>
    </row>
    <row r="7237" spans="1:8" x14ac:dyDescent="0.3">
      <c r="A7237" s="68"/>
      <c r="B7237" s="68"/>
      <c r="C7237" s="68"/>
      <c r="D7237" s="68"/>
      <c r="E7237" s="68"/>
      <c r="F7237" s="68"/>
      <c r="G7237" s="68"/>
      <c r="H7237" s="68"/>
    </row>
    <row r="7238" spans="1:8" x14ac:dyDescent="0.3">
      <c r="A7238" s="68"/>
      <c r="B7238" s="68"/>
      <c r="C7238" s="68"/>
      <c r="D7238" s="68"/>
      <c r="E7238" s="68"/>
      <c r="F7238" s="68"/>
      <c r="G7238" s="68"/>
      <c r="H7238" s="68"/>
    </row>
    <row r="7239" spans="1:8" x14ac:dyDescent="0.3">
      <c r="A7239" s="68"/>
      <c r="B7239" s="68"/>
      <c r="C7239" s="68"/>
      <c r="D7239" s="68"/>
      <c r="E7239" s="68"/>
      <c r="F7239" s="68"/>
      <c r="G7239" s="68"/>
      <c r="H7239" s="68"/>
    </row>
    <row r="7240" spans="1:8" x14ac:dyDescent="0.3">
      <c r="A7240" s="68"/>
      <c r="B7240" s="68"/>
      <c r="C7240" s="68"/>
      <c r="D7240" s="68"/>
      <c r="E7240" s="68"/>
      <c r="F7240" s="68"/>
      <c r="G7240" s="68"/>
      <c r="H7240" s="68"/>
    </row>
    <row r="7241" spans="1:8" x14ac:dyDescent="0.3">
      <c r="A7241" s="68"/>
      <c r="B7241" s="68"/>
      <c r="C7241" s="68"/>
      <c r="D7241" s="68"/>
      <c r="E7241" s="68"/>
      <c r="F7241" s="68"/>
      <c r="G7241" s="68"/>
      <c r="H7241" s="68"/>
    </row>
    <row r="7242" spans="1:8" x14ac:dyDescent="0.3">
      <c r="A7242" s="68"/>
      <c r="B7242" s="68"/>
      <c r="C7242" s="68"/>
      <c r="D7242" s="68"/>
      <c r="E7242" s="68"/>
      <c r="F7242" s="68"/>
      <c r="G7242" s="68"/>
      <c r="H7242" s="68"/>
    </row>
    <row r="7243" spans="1:8" x14ac:dyDescent="0.3">
      <c r="A7243" s="68"/>
      <c r="B7243" s="68"/>
      <c r="C7243" s="68"/>
      <c r="D7243" s="68"/>
      <c r="E7243" s="68"/>
      <c r="F7243" s="68"/>
      <c r="G7243" s="68"/>
      <c r="H7243" s="68"/>
    </row>
    <row r="7244" spans="1:8" x14ac:dyDescent="0.3">
      <c r="A7244" s="68"/>
      <c r="B7244" s="68"/>
      <c r="C7244" s="68"/>
      <c r="D7244" s="68"/>
      <c r="E7244" s="68"/>
      <c r="F7244" s="68"/>
      <c r="G7244" s="68"/>
      <c r="H7244" s="68"/>
    </row>
    <row r="7245" spans="1:8" x14ac:dyDescent="0.3">
      <c r="A7245" s="68"/>
      <c r="B7245" s="68"/>
      <c r="C7245" s="68"/>
      <c r="D7245" s="68"/>
      <c r="E7245" s="68"/>
      <c r="F7245" s="68"/>
      <c r="G7245" s="68"/>
      <c r="H7245" s="68"/>
    </row>
    <row r="7246" spans="1:8" x14ac:dyDescent="0.3">
      <c r="A7246" s="68"/>
      <c r="B7246" s="68"/>
      <c r="C7246" s="68"/>
      <c r="D7246" s="68"/>
      <c r="E7246" s="68"/>
      <c r="F7246" s="68"/>
      <c r="G7246" s="68"/>
      <c r="H7246" s="68"/>
    </row>
    <row r="7247" spans="1:8" x14ac:dyDescent="0.3">
      <c r="A7247" s="68"/>
      <c r="B7247" s="68"/>
      <c r="C7247" s="68"/>
      <c r="D7247" s="68"/>
      <c r="E7247" s="68"/>
      <c r="F7247" s="68"/>
      <c r="G7247" s="68"/>
      <c r="H7247" s="68"/>
    </row>
    <row r="7248" spans="1:8" x14ac:dyDescent="0.3">
      <c r="A7248" s="68"/>
      <c r="B7248" s="68"/>
      <c r="C7248" s="68"/>
      <c r="D7248" s="68"/>
      <c r="E7248" s="68"/>
      <c r="F7248" s="68"/>
      <c r="G7248" s="68"/>
      <c r="H7248" s="68"/>
    </row>
    <row r="7249" spans="1:8" x14ac:dyDescent="0.3">
      <c r="A7249" s="68"/>
      <c r="B7249" s="68"/>
      <c r="C7249" s="68"/>
      <c r="D7249" s="68"/>
      <c r="E7249" s="68"/>
      <c r="F7249" s="68"/>
      <c r="G7249" s="68"/>
      <c r="H7249" s="68"/>
    </row>
    <row r="7250" spans="1:8" x14ac:dyDescent="0.3">
      <c r="A7250" s="68"/>
      <c r="B7250" s="68"/>
      <c r="C7250" s="68"/>
      <c r="D7250" s="68"/>
      <c r="E7250" s="68"/>
      <c r="F7250" s="68"/>
      <c r="G7250" s="68"/>
      <c r="H7250" s="68"/>
    </row>
    <row r="7251" spans="1:8" x14ac:dyDescent="0.3">
      <c r="A7251" s="68"/>
      <c r="B7251" s="68"/>
      <c r="C7251" s="68"/>
      <c r="D7251" s="68"/>
      <c r="E7251" s="68"/>
      <c r="F7251" s="68"/>
      <c r="G7251" s="68"/>
      <c r="H7251" s="68"/>
    </row>
    <row r="7252" spans="1:8" x14ac:dyDescent="0.3">
      <c r="A7252" s="68"/>
      <c r="B7252" s="68"/>
      <c r="C7252" s="68"/>
      <c r="D7252" s="68"/>
      <c r="E7252" s="68"/>
      <c r="F7252" s="68"/>
      <c r="G7252" s="68"/>
      <c r="H7252" s="68"/>
    </row>
    <row r="7253" spans="1:8" x14ac:dyDescent="0.3">
      <c r="A7253" s="68"/>
      <c r="B7253" s="68"/>
      <c r="C7253" s="68"/>
      <c r="D7253" s="68"/>
      <c r="E7253" s="68"/>
      <c r="F7253" s="68"/>
      <c r="G7253" s="68"/>
      <c r="H7253" s="68"/>
    </row>
    <row r="7254" spans="1:8" x14ac:dyDescent="0.3">
      <c r="A7254" s="68"/>
      <c r="B7254" s="68"/>
      <c r="C7254" s="68"/>
      <c r="D7254" s="68"/>
      <c r="E7254" s="68"/>
      <c r="F7254" s="68"/>
      <c r="G7254" s="68"/>
      <c r="H7254" s="68"/>
    </row>
    <row r="7255" spans="1:8" x14ac:dyDescent="0.3">
      <c r="A7255" s="68"/>
      <c r="B7255" s="68"/>
      <c r="C7255" s="68"/>
      <c r="D7255" s="68"/>
      <c r="E7255" s="68"/>
      <c r="F7255" s="68"/>
      <c r="G7255" s="68"/>
      <c r="H7255" s="68"/>
    </row>
    <row r="7256" spans="1:8" x14ac:dyDescent="0.3">
      <c r="A7256" s="68"/>
      <c r="B7256" s="68"/>
      <c r="C7256" s="68"/>
      <c r="D7256" s="68"/>
      <c r="E7256" s="68"/>
      <c r="F7256" s="68"/>
      <c r="G7256" s="68"/>
      <c r="H7256" s="68"/>
    </row>
    <row r="7257" spans="1:8" x14ac:dyDescent="0.3">
      <c r="A7257" s="68"/>
      <c r="B7257" s="68"/>
      <c r="C7257" s="68"/>
      <c r="D7257" s="68"/>
      <c r="E7257" s="68"/>
      <c r="F7257" s="68"/>
      <c r="G7257" s="68"/>
      <c r="H7257" s="68"/>
    </row>
    <row r="7258" spans="1:8" x14ac:dyDescent="0.3">
      <c r="A7258" s="68"/>
      <c r="B7258" s="68"/>
      <c r="C7258" s="68"/>
      <c r="D7258" s="68"/>
      <c r="E7258" s="68"/>
      <c r="F7258" s="68"/>
      <c r="G7258" s="68"/>
      <c r="H7258" s="68"/>
    </row>
    <row r="7259" spans="1:8" x14ac:dyDescent="0.3">
      <c r="A7259" s="68"/>
      <c r="B7259" s="68"/>
      <c r="C7259" s="68"/>
      <c r="D7259" s="68"/>
      <c r="E7259" s="68"/>
      <c r="F7259" s="68"/>
      <c r="G7259" s="68"/>
      <c r="H7259" s="68"/>
    </row>
    <row r="7260" spans="1:8" x14ac:dyDescent="0.3">
      <c r="A7260" s="68"/>
      <c r="B7260" s="68"/>
      <c r="C7260" s="68"/>
      <c r="D7260" s="68"/>
      <c r="E7260" s="68"/>
      <c r="F7260" s="68"/>
      <c r="G7260" s="68"/>
      <c r="H7260" s="68"/>
    </row>
    <row r="7261" spans="1:8" x14ac:dyDescent="0.3">
      <c r="A7261" s="68"/>
      <c r="B7261" s="68"/>
      <c r="C7261" s="68"/>
      <c r="D7261" s="68"/>
      <c r="E7261" s="68"/>
      <c r="F7261" s="68"/>
      <c r="G7261" s="68"/>
      <c r="H7261" s="68"/>
    </row>
    <row r="7262" spans="1:8" x14ac:dyDescent="0.3">
      <c r="A7262" s="68"/>
      <c r="B7262" s="68"/>
      <c r="C7262" s="68"/>
      <c r="D7262" s="68"/>
      <c r="E7262" s="68"/>
      <c r="F7262" s="68"/>
      <c r="G7262" s="68"/>
      <c r="H7262" s="68"/>
    </row>
    <row r="7263" spans="1:8" x14ac:dyDescent="0.3">
      <c r="A7263" s="68"/>
      <c r="B7263" s="68"/>
      <c r="C7263" s="68"/>
      <c r="D7263" s="68"/>
      <c r="E7263" s="68"/>
      <c r="F7263" s="68"/>
      <c r="G7263" s="68"/>
      <c r="H7263" s="68"/>
    </row>
    <row r="7264" spans="1:8" x14ac:dyDescent="0.3">
      <c r="A7264" s="68"/>
      <c r="B7264" s="68"/>
      <c r="C7264" s="68"/>
      <c r="D7264" s="68"/>
      <c r="E7264" s="68"/>
      <c r="F7264" s="68"/>
      <c r="G7264" s="68"/>
      <c r="H7264" s="68"/>
    </row>
    <row r="7265" spans="1:8" x14ac:dyDescent="0.3">
      <c r="A7265" s="68"/>
      <c r="B7265" s="68"/>
      <c r="C7265" s="68"/>
      <c r="D7265" s="68"/>
      <c r="E7265" s="68"/>
      <c r="F7265" s="68"/>
      <c r="G7265" s="68"/>
      <c r="H7265" s="68"/>
    </row>
    <row r="7266" spans="1:8" x14ac:dyDescent="0.3">
      <c r="A7266" s="68"/>
      <c r="B7266" s="68"/>
      <c r="C7266" s="68"/>
      <c r="D7266" s="68"/>
      <c r="E7266" s="68"/>
      <c r="F7266" s="68"/>
      <c r="G7266" s="68"/>
      <c r="H7266" s="68"/>
    </row>
    <row r="7267" spans="1:8" x14ac:dyDescent="0.3">
      <c r="A7267" s="68"/>
      <c r="B7267" s="68"/>
      <c r="C7267" s="68"/>
      <c r="D7267" s="68"/>
      <c r="E7267" s="68"/>
      <c r="F7267" s="68"/>
      <c r="G7267" s="68"/>
      <c r="H7267" s="68"/>
    </row>
    <row r="7268" spans="1:8" x14ac:dyDescent="0.3">
      <c r="A7268" s="68"/>
      <c r="B7268" s="68"/>
      <c r="C7268" s="68"/>
      <c r="D7268" s="68"/>
      <c r="E7268" s="68"/>
      <c r="F7268" s="68"/>
      <c r="G7268" s="68"/>
      <c r="H7268" s="68"/>
    </row>
    <row r="7269" spans="1:8" x14ac:dyDescent="0.3">
      <c r="A7269" s="68"/>
      <c r="B7269" s="68"/>
      <c r="C7269" s="68"/>
      <c r="D7269" s="68"/>
      <c r="E7269" s="68"/>
      <c r="F7269" s="68"/>
      <c r="G7269" s="68"/>
      <c r="H7269" s="68"/>
    </row>
    <row r="7270" spans="1:8" x14ac:dyDescent="0.3">
      <c r="A7270" s="68"/>
      <c r="B7270" s="68"/>
      <c r="C7270" s="68"/>
      <c r="D7270" s="68"/>
      <c r="E7270" s="68"/>
      <c r="F7270" s="68"/>
      <c r="G7270" s="68"/>
      <c r="H7270" s="68"/>
    </row>
    <row r="7271" spans="1:8" x14ac:dyDescent="0.3">
      <c r="A7271" s="68"/>
      <c r="B7271" s="68"/>
      <c r="C7271" s="68"/>
      <c r="D7271" s="68"/>
      <c r="E7271" s="68"/>
      <c r="F7271" s="68"/>
      <c r="G7271" s="68"/>
      <c r="H7271" s="68"/>
    </row>
    <row r="7272" spans="1:8" x14ac:dyDescent="0.3">
      <c r="A7272" s="68"/>
      <c r="B7272" s="68"/>
      <c r="C7272" s="68"/>
      <c r="D7272" s="68"/>
      <c r="E7272" s="68"/>
      <c r="F7272" s="68"/>
      <c r="G7272" s="68"/>
      <c r="H7272" s="68"/>
    </row>
    <row r="7273" spans="1:8" x14ac:dyDescent="0.3">
      <c r="A7273" s="68"/>
      <c r="B7273" s="68"/>
      <c r="C7273" s="68"/>
      <c r="D7273" s="68"/>
      <c r="E7273" s="68"/>
      <c r="F7273" s="68"/>
      <c r="G7273" s="68"/>
      <c r="H7273" s="68"/>
    </row>
    <row r="7274" spans="1:8" x14ac:dyDescent="0.3">
      <c r="A7274" s="68"/>
      <c r="B7274" s="68"/>
      <c r="C7274" s="68"/>
      <c r="D7274" s="68"/>
      <c r="E7274" s="68"/>
      <c r="F7274" s="68"/>
      <c r="G7274" s="68"/>
      <c r="H7274" s="68"/>
    </row>
    <row r="7275" spans="1:8" x14ac:dyDescent="0.3">
      <c r="A7275" s="68"/>
      <c r="B7275" s="68"/>
      <c r="C7275" s="68"/>
      <c r="D7275" s="68"/>
      <c r="E7275" s="68"/>
      <c r="F7275" s="68"/>
      <c r="G7275" s="68"/>
      <c r="H7275" s="68"/>
    </row>
    <row r="7276" spans="1:8" x14ac:dyDescent="0.3">
      <c r="A7276" s="68"/>
      <c r="B7276" s="68"/>
      <c r="C7276" s="68"/>
      <c r="D7276" s="68"/>
      <c r="E7276" s="68"/>
      <c r="F7276" s="68"/>
      <c r="G7276" s="68"/>
      <c r="H7276" s="68"/>
    </row>
    <row r="7277" spans="1:8" x14ac:dyDescent="0.3">
      <c r="A7277" s="68"/>
      <c r="B7277" s="68"/>
      <c r="C7277" s="68"/>
      <c r="D7277" s="68"/>
      <c r="E7277" s="68"/>
      <c r="F7277" s="68"/>
      <c r="G7277" s="68"/>
      <c r="H7277" s="68"/>
    </row>
    <row r="7278" spans="1:8" x14ac:dyDescent="0.3">
      <c r="A7278" s="68"/>
      <c r="B7278" s="68"/>
      <c r="C7278" s="68"/>
      <c r="D7278" s="68"/>
      <c r="E7278" s="68"/>
      <c r="F7278" s="68"/>
      <c r="G7278" s="68"/>
      <c r="H7278" s="68"/>
    </row>
    <row r="7279" spans="1:8" x14ac:dyDescent="0.3">
      <c r="A7279" s="68"/>
      <c r="B7279" s="68"/>
      <c r="C7279" s="68"/>
      <c r="D7279" s="68"/>
      <c r="E7279" s="68"/>
      <c r="F7279" s="68"/>
      <c r="G7279" s="68"/>
      <c r="H7279" s="68"/>
    </row>
    <row r="7280" spans="1:8" x14ac:dyDescent="0.3">
      <c r="A7280" s="68"/>
      <c r="B7280" s="68"/>
      <c r="C7280" s="68"/>
      <c r="D7280" s="68"/>
      <c r="E7280" s="68"/>
      <c r="F7280" s="68"/>
      <c r="G7280" s="68"/>
      <c r="H7280" s="68"/>
    </row>
    <row r="7281" spans="1:8" x14ac:dyDescent="0.3">
      <c r="A7281" s="68"/>
      <c r="B7281" s="68"/>
      <c r="C7281" s="68"/>
      <c r="D7281" s="68"/>
      <c r="E7281" s="68"/>
      <c r="F7281" s="68"/>
      <c r="G7281" s="68"/>
      <c r="H7281" s="68"/>
    </row>
    <row r="7282" spans="1:8" x14ac:dyDescent="0.3">
      <c r="A7282" s="68"/>
      <c r="B7282" s="68"/>
      <c r="C7282" s="68"/>
      <c r="D7282" s="68"/>
      <c r="E7282" s="68"/>
      <c r="F7282" s="68"/>
      <c r="G7282" s="68"/>
      <c r="H7282" s="68"/>
    </row>
    <row r="7283" spans="1:8" x14ac:dyDescent="0.3">
      <c r="A7283" s="68"/>
      <c r="B7283" s="68"/>
      <c r="C7283" s="68"/>
      <c r="D7283" s="68"/>
      <c r="E7283" s="68"/>
      <c r="F7283" s="68"/>
      <c r="G7283" s="68"/>
      <c r="H7283" s="68"/>
    </row>
    <row r="7284" spans="1:8" x14ac:dyDescent="0.3">
      <c r="A7284" s="68"/>
      <c r="B7284" s="68"/>
      <c r="C7284" s="68"/>
      <c r="D7284" s="68"/>
      <c r="E7284" s="68"/>
      <c r="F7284" s="68"/>
      <c r="G7284" s="68"/>
      <c r="H7284" s="68"/>
    </row>
    <row r="7285" spans="1:8" x14ac:dyDescent="0.3">
      <c r="A7285" s="68"/>
      <c r="B7285" s="68"/>
      <c r="C7285" s="68"/>
      <c r="D7285" s="68"/>
      <c r="E7285" s="68"/>
      <c r="F7285" s="68"/>
      <c r="G7285" s="68"/>
      <c r="H7285" s="68"/>
    </row>
    <row r="7286" spans="1:8" x14ac:dyDescent="0.3">
      <c r="A7286" s="68"/>
      <c r="B7286" s="68"/>
      <c r="C7286" s="68"/>
      <c r="D7286" s="68"/>
      <c r="E7286" s="68"/>
      <c r="F7286" s="68"/>
      <c r="G7286" s="68"/>
      <c r="H7286" s="68"/>
    </row>
    <row r="7287" spans="1:8" x14ac:dyDescent="0.3">
      <c r="A7287" s="68"/>
      <c r="B7287" s="68"/>
      <c r="C7287" s="68"/>
      <c r="D7287" s="68"/>
      <c r="E7287" s="68"/>
      <c r="F7287" s="68"/>
      <c r="G7287" s="68"/>
      <c r="H7287" s="68"/>
    </row>
    <row r="7288" spans="1:8" x14ac:dyDescent="0.3">
      <c r="A7288" s="68"/>
      <c r="B7288" s="68"/>
      <c r="C7288" s="68"/>
      <c r="D7288" s="68"/>
      <c r="E7288" s="68"/>
      <c r="F7288" s="68"/>
      <c r="G7288" s="68"/>
      <c r="H7288" s="68"/>
    </row>
    <row r="7289" spans="1:8" x14ac:dyDescent="0.3">
      <c r="A7289" s="68"/>
      <c r="B7289" s="68"/>
      <c r="C7289" s="68"/>
      <c r="D7289" s="68"/>
      <c r="E7289" s="68"/>
      <c r="F7289" s="68"/>
      <c r="G7289" s="68"/>
      <c r="H7289" s="68"/>
    </row>
    <row r="7290" spans="1:8" x14ac:dyDescent="0.3">
      <c r="A7290" s="68"/>
      <c r="B7290" s="68"/>
      <c r="C7290" s="68"/>
      <c r="D7290" s="68"/>
      <c r="E7290" s="68"/>
      <c r="F7290" s="68"/>
      <c r="G7290" s="68"/>
      <c r="H7290" s="68"/>
    </row>
    <row r="7291" spans="1:8" x14ac:dyDescent="0.3">
      <c r="A7291" s="68"/>
      <c r="B7291" s="68"/>
      <c r="C7291" s="68"/>
      <c r="D7291" s="68"/>
      <c r="E7291" s="68"/>
      <c r="F7291" s="68"/>
      <c r="G7291" s="68"/>
      <c r="H7291" s="68"/>
    </row>
    <row r="7292" spans="1:8" x14ac:dyDescent="0.3">
      <c r="A7292" s="68"/>
      <c r="B7292" s="68"/>
      <c r="C7292" s="68"/>
      <c r="D7292" s="68"/>
      <c r="E7292" s="68"/>
      <c r="F7292" s="68"/>
      <c r="G7292" s="68"/>
      <c r="H7292" s="68"/>
    </row>
    <row r="7293" spans="1:8" x14ac:dyDescent="0.3">
      <c r="A7293" s="68"/>
      <c r="B7293" s="68"/>
      <c r="C7293" s="68"/>
      <c r="D7293" s="68"/>
      <c r="E7293" s="68"/>
      <c r="F7293" s="68"/>
      <c r="G7293" s="68"/>
      <c r="H7293" s="68"/>
    </row>
    <row r="7294" spans="1:8" x14ac:dyDescent="0.3">
      <c r="A7294" s="68"/>
      <c r="B7294" s="68"/>
      <c r="C7294" s="68"/>
      <c r="D7294" s="68"/>
      <c r="E7294" s="68"/>
      <c r="F7294" s="68"/>
      <c r="G7294" s="68"/>
      <c r="H7294" s="68"/>
    </row>
    <row r="7295" spans="1:8" x14ac:dyDescent="0.3">
      <c r="A7295" s="68"/>
      <c r="B7295" s="68"/>
      <c r="C7295" s="68"/>
      <c r="D7295" s="68"/>
      <c r="E7295" s="68"/>
      <c r="F7295" s="68"/>
      <c r="G7295" s="68"/>
      <c r="H7295" s="68"/>
    </row>
    <row r="7296" spans="1:8" x14ac:dyDescent="0.3">
      <c r="A7296" s="68"/>
      <c r="B7296" s="68"/>
      <c r="C7296" s="68"/>
      <c r="D7296" s="68"/>
      <c r="E7296" s="68"/>
      <c r="F7296" s="68"/>
      <c r="G7296" s="68"/>
      <c r="H7296" s="68"/>
    </row>
    <row r="7297" spans="1:8" x14ac:dyDescent="0.3">
      <c r="A7297" s="68"/>
      <c r="B7297" s="68"/>
      <c r="C7297" s="68"/>
      <c r="D7297" s="68"/>
      <c r="E7297" s="68"/>
      <c r="F7297" s="68"/>
      <c r="G7297" s="68"/>
      <c r="H7297" s="68"/>
    </row>
    <row r="7298" spans="1:8" x14ac:dyDescent="0.3">
      <c r="A7298" s="68"/>
      <c r="B7298" s="68"/>
      <c r="C7298" s="68"/>
      <c r="D7298" s="68"/>
      <c r="E7298" s="68"/>
      <c r="F7298" s="68"/>
      <c r="G7298" s="68"/>
      <c r="H7298" s="68"/>
    </row>
    <row r="7299" spans="1:8" x14ac:dyDescent="0.3">
      <c r="A7299" s="68"/>
      <c r="B7299" s="68"/>
      <c r="C7299" s="68"/>
      <c r="D7299" s="68"/>
      <c r="E7299" s="68"/>
      <c r="F7299" s="68"/>
      <c r="G7299" s="68"/>
      <c r="H7299" s="68"/>
    </row>
    <row r="7300" spans="1:8" x14ac:dyDescent="0.3">
      <c r="A7300" s="68"/>
      <c r="B7300" s="68"/>
      <c r="C7300" s="68"/>
      <c r="D7300" s="68"/>
      <c r="E7300" s="68"/>
      <c r="F7300" s="68"/>
      <c r="G7300" s="68"/>
      <c r="H7300" s="68"/>
    </row>
    <row r="7301" spans="1:8" x14ac:dyDescent="0.3">
      <c r="A7301" s="68"/>
      <c r="B7301" s="68"/>
      <c r="C7301" s="68"/>
      <c r="D7301" s="68"/>
      <c r="E7301" s="68"/>
      <c r="F7301" s="68"/>
      <c r="G7301" s="68"/>
      <c r="H7301" s="68"/>
    </row>
    <row r="7302" spans="1:8" x14ac:dyDescent="0.3">
      <c r="A7302" s="68"/>
      <c r="B7302" s="68"/>
      <c r="C7302" s="68"/>
      <c r="D7302" s="68"/>
      <c r="E7302" s="68"/>
      <c r="F7302" s="68"/>
      <c r="G7302" s="68"/>
      <c r="H7302" s="68"/>
    </row>
    <row r="7303" spans="1:8" x14ac:dyDescent="0.3">
      <c r="A7303" s="68"/>
      <c r="B7303" s="68"/>
      <c r="C7303" s="68"/>
      <c r="D7303" s="68"/>
      <c r="E7303" s="68"/>
      <c r="F7303" s="68"/>
      <c r="G7303" s="68"/>
      <c r="H7303" s="68"/>
    </row>
    <row r="7304" spans="1:8" x14ac:dyDescent="0.3">
      <c r="A7304" s="68"/>
      <c r="B7304" s="68"/>
      <c r="C7304" s="68"/>
      <c r="D7304" s="68"/>
      <c r="E7304" s="68"/>
      <c r="F7304" s="68"/>
      <c r="G7304" s="68"/>
      <c r="H7304" s="68"/>
    </row>
    <row r="7305" spans="1:8" x14ac:dyDescent="0.3">
      <c r="A7305" s="68"/>
      <c r="B7305" s="68"/>
      <c r="C7305" s="68"/>
      <c r="D7305" s="68"/>
      <c r="E7305" s="68"/>
      <c r="F7305" s="68"/>
      <c r="G7305" s="68"/>
      <c r="H7305" s="68"/>
    </row>
    <row r="7306" spans="1:8" x14ac:dyDescent="0.3">
      <c r="A7306" s="68"/>
      <c r="B7306" s="68"/>
      <c r="C7306" s="68"/>
      <c r="D7306" s="68"/>
      <c r="E7306" s="68"/>
      <c r="F7306" s="68"/>
      <c r="G7306" s="68"/>
      <c r="H7306" s="68"/>
    </row>
    <row r="7307" spans="1:8" x14ac:dyDescent="0.3">
      <c r="A7307" s="68"/>
      <c r="B7307" s="68"/>
      <c r="C7307" s="68"/>
      <c r="D7307" s="68"/>
      <c r="E7307" s="68"/>
      <c r="F7307" s="68"/>
      <c r="G7307" s="68"/>
      <c r="H7307" s="68"/>
    </row>
    <row r="7308" spans="1:8" x14ac:dyDescent="0.3">
      <c r="A7308" s="68"/>
      <c r="B7308" s="68"/>
      <c r="C7308" s="68"/>
      <c r="D7308" s="68"/>
      <c r="E7308" s="68"/>
      <c r="F7308" s="68"/>
      <c r="G7308" s="68"/>
      <c r="H7308" s="68"/>
    </row>
    <row r="7309" spans="1:8" x14ac:dyDescent="0.3">
      <c r="A7309" s="68"/>
      <c r="B7309" s="68"/>
      <c r="C7309" s="68"/>
      <c r="D7309" s="68"/>
      <c r="E7309" s="68"/>
      <c r="F7309" s="68"/>
      <c r="G7309" s="68"/>
      <c r="H7309" s="68"/>
    </row>
    <row r="7310" spans="1:8" x14ac:dyDescent="0.3">
      <c r="A7310" s="68"/>
      <c r="B7310" s="68"/>
      <c r="C7310" s="68"/>
      <c r="D7310" s="68"/>
      <c r="E7310" s="68"/>
      <c r="F7310" s="68"/>
      <c r="G7310" s="68"/>
      <c r="H7310" s="68"/>
    </row>
    <row r="7311" spans="1:8" x14ac:dyDescent="0.3">
      <c r="A7311" s="68"/>
      <c r="B7311" s="68"/>
      <c r="C7311" s="68"/>
      <c r="D7311" s="68"/>
      <c r="E7311" s="68"/>
      <c r="F7311" s="68"/>
      <c r="G7311" s="68"/>
      <c r="H7311" s="68"/>
    </row>
    <row r="7312" spans="1:8" x14ac:dyDescent="0.3">
      <c r="A7312" s="68"/>
      <c r="B7312" s="68"/>
      <c r="C7312" s="68"/>
      <c r="D7312" s="68"/>
      <c r="E7312" s="68"/>
      <c r="F7312" s="68"/>
      <c r="G7312" s="68"/>
      <c r="H7312" s="68"/>
    </row>
    <row r="7313" spans="1:8" x14ac:dyDescent="0.3">
      <c r="A7313" s="68"/>
      <c r="B7313" s="68"/>
      <c r="C7313" s="68"/>
      <c r="D7313" s="68"/>
      <c r="E7313" s="68"/>
      <c r="F7313" s="68"/>
      <c r="G7313" s="68"/>
      <c r="H7313" s="68"/>
    </row>
    <row r="7314" spans="1:8" x14ac:dyDescent="0.3">
      <c r="A7314" s="68"/>
      <c r="B7314" s="68"/>
      <c r="C7314" s="68"/>
      <c r="D7314" s="68"/>
      <c r="E7314" s="68"/>
      <c r="F7314" s="68"/>
      <c r="G7314" s="68"/>
      <c r="H7314" s="68"/>
    </row>
    <row r="7315" spans="1:8" x14ac:dyDescent="0.3">
      <c r="A7315" s="68"/>
      <c r="B7315" s="68"/>
      <c r="C7315" s="68"/>
      <c r="D7315" s="68"/>
      <c r="E7315" s="68"/>
      <c r="F7315" s="68"/>
      <c r="G7315" s="68"/>
      <c r="H7315" s="68"/>
    </row>
    <row r="7316" spans="1:8" x14ac:dyDescent="0.3">
      <c r="A7316" s="68"/>
      <c r="B7316" s="68"/>
      <c r="C7316" s="68"/>
      <c r="D7316" s="68"/>
      <c r="E7316" s="68"/>
      <c r="F7316" s="68"/>
      <c r="G7316" s="68"/>
      <c r="H7316" s="68"/>
    </row>
    <row r="7317" spans="1:8" x14ac:dyDescent="0.3">
      <c r="A7317" s="68"/>
      <c r="B7317" s="68"/>
      <c r="C7317" s="68"/>
      <c r="D7317" s="68"/>
      <c r="E7317" s="68"/>
      <c r="F7317" s="68"/>
      <c r="G7317" s="68"/>
      <c r="H7317" s="68"/>
    </row>
    <row r="7318" spans="1:8" x14ac:dyDescent="0.3">
      <c r="A7318" s="68"/>
      <c r="B7318" s="68"/>
      <c r="C7318" s="68"/>
      <c r="D7318" s="68"/>
      <c r="E7318" s="68"/>
      <c r="F7318" s="68"/>
      <c r="G7318" s="68"/>
      <c r="H7318" s="68"/>
    </row>
    <row r="7319" spans="1:8" x14ac:dyDescent="0.3">
      <c r="A7319" s="68"/>
      <c r="B7319" s="68"/>
      <c r="C7319" s="68"/>
      <c r="D7319" s="68"/>
      <c r="E7319" s="68"/>
      <c r="F7319" s="68"/>
      <c r="G7319" s="68"/>
      <c r="H7319" s="68"/>
    </row>
    <row r="7320" spans="1:8" x14ac:dyDescent="0.3">
      <c r="A7320" s="68"/>
      <c r="B7320" s="68"/>
      <c r="C7320" s="68"/>
      <c r="D7320" s="68"/>
      <c r="E7320" s="68"/>
      <c r="F7320" s="68"/>
      <c r="G7320" s="68"/>
      <c r="H7320" s="68"/>
    </row>
    <row r="7321" spans="1:8" x14ac:dyDescent="0.3">
      <c r="A7321" s="68"/>
      <c r="B7321" s="68"/>
      <c r="C7321" s="68"/>
      <c r="D7321" s="68"/>
      <c r="E7321" s="68"/>
      <c r="F7321" s="68"/>
      <c r="G7321" s="68"/>
      <c r="H7321" s="68"/>
    </row>
    <row r="7322" spans="1:8" x14ac:dyDescent="0.3">
      <c r="A7322" s="68"/>
      <c r="B7322" s="68"/>
      <c r="C7322" s="68"/>
      <c r="D7322" s="68"/>
      <c r="E7322" s="68"/>
      <c r="F7322" s="68"/>
      <c r="G7322" s="68"/>
      <c r="H7322" s="68"/>
    </row>
    <row r="7323" spans="1:8" x14ac:dyDescent="0.3">
      <c r="A7323" s="68"/>
      <c r="B7323" s="68"/>
      <c r="C7323" s="68"/>
      <c r="D7323" s="68"/>
      <c r="E7323" s="68"/>
      <c r="F7323" s="68"/>
      <c r="G7323" s="68"/>
      <c r="H7323" s="68"/>
    </row>
    <row r="7324" spans="1:8" x14ac:dyDescent="0.3">
      <c r="A7324" s="68"/>
      <c r="B7324" s="68"/>
      <c r="C7324" s="68"/>
      <c r="D7324" s="68"/>
      <c r="E7324" s="68"/>
      <c r="F7324" s="68"/>
      <c r="G7324" s="68"/>
      <c r="H7324" s="68"/>
    </row>
    <row r="7325" spans="1:8" x14ac:dyDescent="0.3">
      <c r="A7325" s="68"/>
      <c r="B7325" s="68"/>
      <c r="C7325" s="68"/>
      <c r="D7325" s="68"/>
      <c r="E7325" s="68"/>
      <c r="F7325" s="68"/>
      <c r="G7325" s="68"/>
      <c r="H7325" s="68"/>
    </row>
    <row r="7326" spans="1:8" x14ac:dyDescent="0.3">
      <c r="A7326" s="68"/>
      <c r="B7326" s="68"/>
      <c r="C7326" s="68"/>
      <c r="D7326" s="68"/>
      <c r="E7326" s="68"/>
      <c r="F7326" s="68"/>
      <c r="G7326" s="68"/>
      <c r="H7326" s="68"/>
    </row>
    <row r="7327" spans="1:8" x14ac:dyDescent="0.3">
      <c r="A7327" s="68"/>
      <c r="B7327" s="68"/>
      <c r="C7327" s="68"/>
      <c r="D7327" s="68"/>
      <c r="E7327" s="68"/>
      <c r="F7327" s="68"/>
      <c r="G7327" s="68"/>
      <c r="H7327" s="68"/>
    </row>
    <row r="7328" spans="1:8" x14ac:dyDescent="0.3">
      <c r="A7328" s="68"/>
      <c r="B7328" s="68"/>
      <c r="C7328" s="68"/>
      <c r="D7328" s="68"/>
      <c r="E7328" s="68"/>
      <c r="F7328" s="68"/>
      <c r="G7328" s="68"/>
      <c r="H7328" s="68"/>
    </row>
    <row r="7329" spans="1:8" x14ac:dyDescent="0.3">
      <c r="A7329" s="68"/>
      <c r="B7329" s="68"/>
      <c r="C7329" s="68"/>
      <c r="D7329" s="68"/>
      <c r="E7329" s="68"/>
      <c r="F7329" s="68"/>
      <c r="G7329" s="68"/>
      <c r="H7329" s="68"/>
    </row>
    <row r="7330" spans="1:8" x14ac:dyDescent="0.3">
      <c r="A7330" s="68"/>
      <c r="B7330" s="68"/>
      <c r="C7330" s="68"/>
      <c r="D7330" s="68"/>
      <c r="E7330" s="68"/>
      <c r="F7330" s="68"/>
      <c r="G7330" s="68"/>
      <c r="H7330" s="68"/>
    </row>
    <row r="7331" spans="1:8" x14ac:dyDescent="0.3">
      <c r="A7331" s="68"/>
      <c r="B7331" s="68"/>
      <c r="C7331" s="68"/>
      <c r="D7331" s="68"/>
      <c r="E7331" s="68"/>
      <c r="F7331" s="68"/>
      <c r="G7331" s="68"/>
      <c r="H7331" s="68"/>
    </row>
    <row r="7332" spans="1:8" x14ac:dyDescent="0.3">
      <c r="A7332" s="68"/>
      <c r="B7332" s="68"/>
      <c r="C7332" s="68"/>
      <c r="D7332" s="68"/>
      <c r="E7332" s="68"/>
      <c r="F7332" s="68"/>
      <c r="G7332" s="68"/>
      <c r="H7332" s="68"/>
    </row>
    <row r="7333" spans="1:8" x14ac:dyDescent="0.3">
      <c r="A7333" s="68"/>
      <c r="B7333" s="68"/>
      <c r="C7333" s="68"/>
      <c r="D7333" s="68"/>
      <c r="E7333" s="68"/>
      <c r="F7333" s="68"/>
      <c r="G7333" s="68"/>
      <c r="H7333" s="68"/>
    </row>
    <row r="7334" spans="1:8" x14ac:dyDescent="0.3">
      <c r="A7334" s="68"/>
      <c r="B7334" s="68"/>
      <c r="C7334" s="68"/>
      <c r="D7334" s="68"/>
      <c r="E7334" s="68"/>
      <c r="F7334" s="68"/>
      <c r="G7334" s="68"/>
      <c r="H7334" s="68"/>
    </row>
    <row r="7335" spans="1:8" x14ac:dyDescent="0.3">
      <c r="A7335" s="68"/>
      <c r="B7335" s="68"/>
      <c r="C7335" s="68"/>
      <c r="D7335" s="68"/>
      <c r="E7335" s="68"/>
      <c r="F7335" s="68"/>
      <c r="G7335" s="68"/>
      <c r="H7335" s="68"/>
    </row>
    <row r="7336" spans="1:8" x14ac:dyDescent="0.3">
      <c r="A7336" s="68"/>
      <c r="B7336" s="68"/>
      <c r="C7336" s="68"/>
      <c r="D7336" s="68"/>
      <c r="E7336" s="68"/>
      <c r="F7336" s="68"/>
      <c r="G7336" s="68"/>
      <c r="H7336" s="68"/>
    </row>
    <row r="7337" spans="1:8" x14ac:dyDescent="0.3">
      <c r="A7337" s="68"/>
      <c r="B7337" s="68"/>
      <c r="C7337" s="68"/>
      <c r="D7337" s="68"/>
      <c r="E7337" s="68"/>
      <c r="F7337" s="68"/>
      <c r="G7337" s="68"/>
      <c r="H7337" s="68"/>
    </row>
    <row r="7338" spans="1:8" x14ac:dyDescent="0.3">
      <c r="A7338" s="68"/>
      <c r="B7338" s="68"/>
      <c r="C7338" s="68"/>
      <c r="D7338" s="68"/>
      <c r="E7338" s="68"/>
      <c r="F7338" s="68"/>
      <c r="G7338" s="68"/>
      <c r="H7338" s="68"/>
    </row>
    <row r="7339" spans="1:8" x14ac:dyDescent="0.3">
      <c r="A7339" s="68"/>
      <c r="B7339" s="68"/>
      <c r="C7339" s="68"/>
      <c r="D7339" s="68"/>
      <c r="E7339" s="68"/>
      <c r="F7339" s="68"/>
      <c r="G7339" s="68"/>
      <c r="H7339" s="68"/>
    </row>
    <row r="7340" spans="1:8" x14ac:dyDescent="0.3">
      <c r="A7340" s="68"/>
      <c r="B7340" s="68"/>
      <c r="C7340" s="68"/>
      <c r="D7340" s="68"/>
      <c r="E7340" s="68"/>
      <c r="F7340" s="68"/>
      <c r="G7340" s="68"/>
      <c r="H7340" s="68"/>
    </row>
    <row r="7341" spans="1:8" x14ac:dyDescent="0.3">
      <c r="A7341" s="68"/>
      <c r="B7341" s="68"/>
      <c r="C7341" s="68"/>
      <c r="D7341" s="68"/>
      <c r="E7341" s="68"/>
      <c r="F7341" s="68"/>
      <c r="G7341" s="68"/>
      <c r="H7341" s="68"/>
    </row>
    <row r="7342" spans="1:8" x14ac:dyDescent="0.3">
      <c r="A7342" s="68"/>
      <c r="B7342" s="68"/>
      <c r="C7342" s="68"/>
      <c r="D7342" s="68"/>
      <c r="E7342" s="68"/>
      <c r="F7342" s="68"/>
      <c r="G7342" s="68"/>
      <c r="H7342" s="68"/>
    </row>
    <row r="7343" spans="1:8" x14ac:dyDescent="0.3">
      <c r="A7343" s="68"/>
      <c r="B7343" s="68"/>
      <c r="C7343" s="68"/>
      <c r="D7343" s="68"/>
      <c r="E7343" s="68"/>
      <c r="F7343" s="68"/>
      <c r="G7343" s="68"/>
      <c r="H7343" s="68"/>
    </row>
    <row r="7344" spans="1:8" x14ac:dyDescent="0.3">
      <c r="A7344" s="68"/>
      <c r="B7344" s="68"/>
      <c r="C7344" s="68"/>
      <c r="D7344" s="68"/>
      <c r="E7344" s="68"/>
      <c r="F7344" s="68"/>
      <c r="G7344" s="68"/>
      <c r="H7344" s="68"/>
    </row>
    <row r="7345" spans="1:8" x14ac:dyDescent="0.3">
      <c r="A7345" s="68"/>
      <c r="B7345" s="68"/>
      <c r="C7345" s="68"/>
      <c r="D7345" s="68"/>
      <c r="E7345" s="68"/>
      <c r="F7345" s="68"/>
      <c r="G7345" s="68"/>
      <c r="H7345" s="68"/>
    </row>
    <row r="7346" spans="1:8" x14ac:dyDescent="0.3">
      <c r="A7346" s="68"/>
      <c r="B7346" s="68"/>
      <c r="C7346" s="68"/>
      <c r="D7346" s="68"/>
      <c r="E7346" s="68"/>
      <c r="F7346" s="68"/>
      <c r="G7346" s="68"/>
      <c r="H7346" s="68"/>
    </row>
    <row r="7347" spans="1:8" x14ac:dyDescent="0.3">
      <c r="A7347" s="68"/>
      <c r="B7347" s="68"/>
      <c r="C7347" s="68"/>
      <c r="D7347" s="68"/>
      <c r="E7347" s="68"/>
      <c r="F7347" s="68"/>
      <c r="G7347" s="68"/>
      <c r="H7347" s="68"/>
    </row>
    <row r="7348" spans="1:8" x14ac:dyDescent="0.3">
      <c r="A7348" s="68"/>
      <c r="B7348" s="68"/>
      <c r="C7348" s="68"/>
      <c r="D7348" s="68"/>
      <c r="E7348" s="68"/>
      <c r="F7348" s="68"/>
      <c r="G7348" s="68"/>
      <c r="H7348" s="68"/>
    </row>
    <row r="7349" spans="1:8" x14ac:dyDescent="0.3">
      <c r="A7349" s="68"/>
      <c r="B7349" s="68"/>
      <c r="C7349" s="68"/>
      <c r="D7349" s="68"/>
      <c r="E7349" s="68"/>
      <c r="F7349" s="68"/>
      <c r="G7349" s="68"/>
      <c r="H7349" s="68"/>
    </row>
    <row r="7350" spans="1:8" x14ac:dyDescent="0.3">
      <c r="A7350" s="68"/>
      <c r="B7350" s="68"/>
      <c r="C7350" s="68"/>
      <c r="D7350" s="68"/>
      <c r="E7350" s="68"/>
      <c r="F7350" s="68"/>
      <c r="G7350" s="68"/>
      <c r="H7350" s="68"/>
    </row>
    <row r="7351" spans="1:8" x14ac:dyDescent="0.3">
      <c r="A7351" s="68"/>
      <c r="B7351" s="68"/>
      <c r="C7351" s="68"/>
      <c r="D7351" s="68"/>
      <c r="E7351" s="68"/>
      <c r="F7351" s="68"/>
      <c r="G7351" s="68"/>
      <c r="H7351" s="68"/>
    </row>
    <row r="7352" spans="1:8" x14ac:dyDescent="0.3">
      <c r="A7352" s="68"/>
      <c r="B7352" s="68"/>
      <c r="C7352" s="68"/>
      <c r="D7352" s="68"/>
      <c r="E7352" s="68"/>
      <c r="F7352" s="68"/>
      <c r="G7352" s="68"/>
      <c r="H7352" s="68"/>
    </row>
    <row r="7353" spans="1:8" x14ac:dyDescent="0.3">
      <c r="A7353" s="68"/>
      <c r="B7353" s="68"/>
      <c r="C7353" s="68"/>
      <c r="D7353" s="68"/>
      <c r="E7353" s="68"/>
      <c r="F7353" s="68"/>
      <c r="G7353" s="68"/>
      <c r="H7353" s="68"/>
    </row>
    <row r="7354" spans="1:8" x14ac:dyDescent="0.3">
      <c r="A7354" s="68"/>
      <c r="B7354" s="68"/>
      <c r="C7354" s="68"/>
      <c r="D7354" s="68"/>
      <c r="E7354" s="68"/>
      <c r="F7354" s="68"/>
      <c r="G7354" s="68"/>
      <c r="H7354" s="68"/>
    </row>
    <row r="7355" spans="1:8" x14ac:dyDescent="0.3">
      <c r="A7355" s="68"/>
      <c r="B7355" s="68"/>
      <c r="C7355" s="68"/>
      <c r="D7355" s="68"/>
      <c r="E7355" s="68"/>
      <c r="F7355" s="68"/>
      <c r="G7355" s="68"/>
      <c r="H7355" s="68"/>
    </row>
    <row r="7356" spans="1:8" x14ac:dyDescent="0.3">
      <c r="A7356" s="68"/>
      <c r="B7356" s="68"/>
      <c r="C7356" s="68"/>
      <c r="D7356" s="68"/>
      <c r="E7356" s="68"/>
      <c r="F7356" s="68"/>
      <c r="G7356" s="68"/>
      <c r="H7356" s="68"/>
    </row>
    <row r="7357" spans="1:8" x14ac:dyDescent="0.3">
      <c r="A7357" s="68"/>
      <c r="B7357" s="68"/>
      <c r="C7357" s="68"/>
      <c r="D7357" s="68"/>
      <c r="E7357" s="68"/>
      <c r="F7357" s="68"/>
      <c r="G7357" s="68"/>
      <c r="H7357" s="68"/>
    </row>
    <row r="7358" spans="1:8" x14ac:dyDescent="0.3">
      <c r="A7358" s="68"/>
      <c r="B7358" s="68"/>
      <c r="C7358" s="68"/>
      <c r="D7358" s="68"/>
      <c r="E7358" s="68"/>
      <c r="F7358" s="68"/>
      <c r="G7358" s="68"/>
      <c r="H7358" s="68"/>
    </row>
    <row r="7359" spans="1:8" x14ac:dyDescent="0.3">
      <c r="A7359" s="68"/>
      <c r="B7359" s="68"/>
      <c r="C7359" s="68"/>
      <c r="D7359" s="68"/>
      <c r="E7359" s="68"/>
      <c r="F7359" s="68"/>
      <c r="G7359" s="68"/>
      <c r="H7359" s="68"/>
    </row>
    <row r="7360" spans="1:8" x14ac:dyDescent="0.3">
      <c r="A7360" s="68"/>
      <c r="B7360" s="68"/>
      <c r="C7360" s="68"/>
      <c r="D7360" s="68"/>
      <c r="E7360" s="68"/>
      <c r="F7360" s="68"/>
      <c r="G7360" s="68"/>
      <c r="H7360" s="68"/>
    </row>
    <row r="7361" spans="1:8" x14ac:dyDescent="0.3">
      <c r="A7361" s="68"/>
      <c r="B7361" s="68"/>
      <c r="C7361" s="68"/>
      <c r="D7361" s="68"/>
      <c r="E7361" s="68"/>
      <c r="F7361" s="68"/>
      <c r="G7361" s="68"/>
      <c r="H7361" s="68"/>
    </row>
    <row r="7362" spans="1:8" x14ac:dyDescent="0.3">
      <c r="A7362" s="68"/>
      <c r="B7362" s="68"/>
      <c r="C7362" s="68"/>
      <c r="D7362" s="68"/>
      <c r="E7362" s="68"/>
      <c r="F7362" s="68"/>
      <c r="G7362" s="68"/>
      <c r="H7362" s="68"/>
    </row>
    <row r="7363" spans="1:8" x14ac:dyDescent="0.3">
      <c r="A7363" s="68"/>
      <c r="B7363" s="68"/>
      <c r="C7363" s="68"/>
      <c r="D7363" s="68"/>
      <c r="E7363" s="68"/>
      <c r="F7363" s="68"/>
      <c r="G7363" s="68"/>
      <c r="H7363" s="68"/>
    </row>
    <row r="7364" spans="1:8" x14ac:dyDescent="0.3">
      <c r="A7364" s="68"/>
      <c r="B7364" s="68"/>
      <c r="C7364" s="68"/>
      <c r="D7364" s="68"/>
      <c r="E7364" s="68"/>
      <c r="F7364" s="68"/>
      <c r="G7364" s="68"/>
      <c r="H7364" s="68"/>
    </row>
    <row r="7365" spans="1:8" x14ac:dyDescent="0.3">
      <c r="A7365" s="68"/>
      <c r="B7365" s="68"/>
      <c r="C7365" s="68"/>
      <c r="D7365" s="68"/>
      <c r="E7365" s="68"/>
      <c r="F7365" s="68"/>
      <c r="G7365" s="68"/>
      <c r="H7365" s="68"/>
    </row>
    <row r="7366" spans="1:8" x14ac:dyDescent="0.3">
      <c r="A7366" s="68"/>
      <c r="B7366" s="68"/>
      <c r="C7366" s="68"/>
      <c r="D7366" s="68"/>
      <c r="E7366" s="68"/>
      <c r="F7366" s="68"/>
      <c r="G7366" s="68"/>
      <c r="H7366" s="68"/>
    </row>
    <row r="7367" spans="1:8" x14ac:dyDescent="0.3">
      <c r="A7367" s="68"/>
      <c r="B7367" s="68"/>
      <c r="C7367" s="68"/>
      <c r="D7367" s="68"/>
      <c r="E7367" s="68"/>
      <c r="F7367" s="68"/>
      <c r="G7367" s="68"/>
      <c r="H7367" s="68"/>
    </row>
    <row r="7368" spans="1:8" x14ac:dyDescent="0.3">
      <c r="A7368" s="68"/>
      <c r="B7368" s="68"/>
      <c r="C7368" s="68"/>
      <c r="D7368" s="68"/>
      <c r="E7368" s="68"/>
      <c r="F7368" s="68"/>
      <c r="G7368" s="68"/>
      <c r="H7368" s="68"/>
    </row>
    <row r="7369" spans="1:8" x14ac:dyDescent="0.3">
      <c r="A7369" s="68"/>
      <c r="B7369" s="68"/>
      <c r="C7369" s="68"/>
      <c r="D7369" s="68"/>
      <c r="E7369" s="68"/>
      <c r="F7369" s="68"/>
      <c r="G7369" s="68"/>
      <c r="H7369" s="68"/>
    </row>
    <row r="7370" spans="1:8" x14ac:dyDescent="0.3">
      <c r="A7370" s="68"/>
      <c r="B7370" s="68"/>
      <c r="C7370" s="68"/>
      <c r="D7370" s="68"/>
      <c r="E7370" s="68"/>
      <c r="F7370" s="68"/>
      <c r="G7370" s="68"/>
      <c r="H7370" s="68"/>
    </row>
    <row r="7371" spans="1:8" x14ac:dyDescent="0.3">
      <c r="A7371" s="68"/>
      <c r="B7371" s="68"/>
      <c r="C7371" s="68"/>
      <c r="D7371" s="68"/>
      <c r="E7371" s="68"/>
      <c r="F7371" s="68"/>
      <c r="G7371" s="68"/>
      <c r="H7371" s="68"/>
    </row>
    <row r="7372" spans="1:8" x14ac:dyDescent="0.3">
      <c r="A7372" s="68"/>
      <c r="B7372" s="68"/>
      <c r="C7372" s="68"/>
      <c r="D7372" s="68"/>
      <c r="E7372" s="68"/>
      <c r="F7372" s="68"/>
      <c r="G7372" s="68"/>
      <c r="H7372" s="68"/>
    </row>
    <row r="7373" spans="1:8" x14ac:dyDescent="0.3">
      <c r="A7373" s="68"/>
      <c r="B7373" s="68"/>
      <c r="C7373" s="68"/>
      <c r="D7373" s="68"/>
      <c r="E7373" s="68"/>
      <c r="F7373" s="68"/>
      <c r="G7373" s="68"/>
      <c r="H7373" s="68"/>
    </row>
    <row r="7374" spans="1:8" x14ac:dyDescent="0.3">
      <c r="A7374" s="68"/>
      <c r="B7374" s="68"/>
      <c r="C7374" s="68"/>
      <c r="D7374" s="68"/>
      <c r="E7374" s="68"/>
      <c r="F7374" s="68"/>
      <c r="G7374" s="68"/>
      <c r="H7374" s="68"/>
    </row>
    <row r="7375" spans="1:8" x14ac:dyDescent="0.3">
      <c r="A7375" s="68"/>
      <c r="B7375" s="68"/>
      <c r="C7375" s="68"/>
      <c r="D7375" s="68"/>
      <c r="E7375" s="68"/>
      <c r="F7375" s="68"/>
      <c r="G7375" s="68"/>
      <c r="H7375" s="68"/>
    </row>
    <row r="7376" spans="1:8" x14ac:dyDescent="0.3">
      <c r="A7376" s="68"/>
      <c r="B7376" s="68"/>
      <c r="C7376" s="68"/>
      <c r="D7376" s="68"/>
      <c r="E7376" s="68"/>
      <c r="F7376" s="68"/>
      <c r="G7376" s="68"/>
      <c r="H7376" s="68"/>
    </row>
    <row r="7377" spans="1:8" x14ac:dyDescent="0.3">
      <c r="A7377" s="68"/>
      <c r="B7377" s="68"/>
      <c r="C7377" s="68"/>
      <c r="D7377" s="68"/>
      <c r="E7377" s="68"/>
      <c r="F7377" s="68"/>
      <c r="G7377" s="68"/>
      <c r="H7377" s="68"/>
    </row>
    <row r="7378" spans="1:8" x14ac:dyDescent="0.3">
      <c r="A7378" s="68"/>
      <c r="B7378" s="68"/>
      <c r="C7378" s="68"/>
      <c r="D7378" s="68"/>
      <c r="E7378" s="68"/>
      <c r="F7378" s="68"/>
      <c r="G7378" s="68"/>
      <c r="H7378" s="68"/>
    </row>
    <row r="7379" spans="1:8" x14ac:dyDescent="0.3">
      <c r="A7379" s="68"/>
      <c r="B7379" s="68"/>
      <c r="C7379" s="68"/>
      <c r="D7379" s="68"/>
      <c r="E7379" s="68"/>
      <c r="F7379" s="68"/>
      <c r="G7379" s="68"/>
      <c r="H7379" s="68"/>
    </row>
    <row r="7380" spans="1:8" x14ac:dyDescent="0.3">
      <c r="A7380" s="68"/>
      <c r="B7380" s="68"/>
      <c r="C7380" s="68"/>
      <c r="D7380" s="68"/>
      <c r="E7380" s="68"/>
      <c r="F7380" s="68"/>
      <c r="G7380" s="68"/>
      <c r="H7380" s="68"/>
    </row>
    <row r="7381" spans="1:8" x14ac:dyDescent="0.3">
      <c r="A7381" s="68"/>
      <c r="B7381" s="68"/>
      <c r="C7381" s="68"/>
      <c r="D7381" s="68"/>
      <c r="E7381" s="68"/>
      <c r="F7381" s="68"/>
      <c r="G7381" s="68"/>
      <c r="H7381" s="68"/>
    </row>
    <row r="7382" spans="1:8" x14ac:dyDescent="0.3">
      <c r="A7382" s="68"/>
      <c r="B7382" s="68"/>
      <c r="C7382" s="68"/>
      <c r="D7382" s="68"/>
      <c r="E7382" s="68"/>
      <c r="F7382" s="68"/>
      <c r="G7382" s="68"/>
      <c r="H7382" s="68"/>
    </row>
    <row r="7383" spans="1:8" x14ac:dyDescent="0.3">
      <c r="A7383" s="68"/>
      <c r="B7383" s="68"/>
      <c r="C7383" s="68"/>
      <c r="D7383" s="68"/>
      <c r="E7383" s="68"/>
      <c r="F7383" s="68"/>
      <c r="G7383" s="68"/>
      <c r="H7383" s="68"/>
    </row>
    <row r="7384" spans="1:8" x14ac:dyDescent="0.3">
      <c r="A7384" s="68"/>
      <c r="B7384" s="68"/>
      <c r="C7384" s="68"/>
      <c r="D7384" s="68"/>
      <c r="E7384" s="68"/>
      <c r="F7384" s="68"/>
      <c r="G7384" s="68"/>
      <c r="H7384" s="68"/>
    </row>
    <row r="7385" spans="1:8" x14ac:dyDescent="0.3">
      <c r="A7385" s="68"/>
      <c r="B7385" s="68"/>
      <c r="C7385" s="68"/>
      <c r="D7385" s="68"/>
      <c r="E7385" s="68"/>
      <c r="F7385" s="68"/>
      <c r="G7385" s="68"/>
      <c r="H7385" s="68"/>
    </row>
    <row r="7386" spans="1:8" x14ac:dyDescent="0.3">
      <c r="A7386" s="68"/>
      <c r="B7386" s="68"/>
      <c r="C7386" s="68"/>
      <c r="D7386" s="68"/>
      <c r="E7386" s="68"/>
      <c r="F7386" s="68"/>
      <c r="G7386" s="68"/>
      <c r="H7386" s="68"/>
    </row>
    <row r="7387" spans="1:8" x14ac:dyDescent="0.3">
      <c r="A7387" s="68"/>
      <c r="B7387" s="68"/>
      <c r="C7387" s="68"/>
      <c r="D7387" s="68"/>
      <c r="E7387" s="68"/>
      <c r="F7387" s="68"/>
      <c r="G7387" s="68"/>
      <c r="H7387" s="68"/>
    </row>
    <row r="7388" spans="1:8" x14ac:dyDescent="0.3">
      <c r="A7388" s="68"/>
      <c r="B7388" s="68"/>
      <c r="C7388" s="68"/>
      <c r="D7388" s="68"/>
      <c r="E7388" s="68"/>
      <c r="F7388" s="68"/>
      <c r="G7388" s="68"/>
      <c r="H7388" s="68"/>
    </row>
    <row r="7389" spans="1:8" x14ac:dyDescent="0.3">
      <c r="A7389" s="68"/>
      <c r="B7389" s="68"/>
      <c r="C7389" s="68"/>
      <c r="D7389" s="68"/>
      <c r="E7389" s="68"/>
      <c r="F7389" s="68"/>
      <c r="G7389" s="68"/>
      <c r="H7389" s="68"/>
    </row>
    <row r="7390" spans="1:8" x14ac:dyDescent="0.3">
      <c r="A7390" s="68"/>
      <c r="B7390" s="68"/>
      <c r="C7390" s="68"/>
      <c r="D7390" s="68"/>
      <c r="E7390" s="68"/>
      <c r="F7390" s="68"/>
      <c r="G7390" s="68"/>
      <c r="H7390" s="68"/>
    </row>
    <row r="7391" spans="1:8" x14ac:dyDescent="0.3">
      <c r="A7391" s="68"/>
      <c r="B7391" s="68"/>
      <c r="C7391" s="68"/>
      <c r="D7391" s="68"/>
      <c r="E7391" s="68"/>
      <c r="F7391" s="68"/>
      <c r="G7391" s="68"/>
      <c r="H7391" s="68"/>
    </row>
    <row r="7392" spans="1:8" x14ac:dyDescent="0.3">
      <c r="A7392" s="68"/>
      <c r="B7392" s="68"/>
      <c r="C7392" s="68"/>
      <c r="D7392" s="68"/>
      <c r="E7392" s="68"/>
      <c r="F7392" s="68"/>
      <c r="G7392" s="68"/>
      <c r="H7392" s="68"/>
    </row>
    <row r="7393" spans="1:8" x14ac:dyDescent="0.3">
      <c r="A7393" s="68"/>
      <c r="B7393" s="68"/>
      <c r="C7393" s="68"/>
      <c r="D7393" s="68"/>
      <c r="E7393" s="68"/>
      <c r="F7393" s="68"/>
      <c r="G7393" s="68"/>
      <c r="H7393" s="68"/>
    </row>
    <row r="7394" spans="1:8" x14ac:dyDescent="0.3">
      <c r="A7394" s="68"/>
      <c r="B7394" s="68"/>
      <c r="C7394" s="68"/>
      <c r="D7394" s="68"/>
      <c r="E7394" s="68"/>
      <c r="F7394" s="68"/>
      <c r="G7394" s="68"/>
      <c r="H7394" s="68"/>
    </row>
    <row r="7395" spans="1:8" x14ac:dyDescent="0.3">
      <c r="A7395" s="68"/>
      <c r="B7395" s="68"/>
      <c r="C7395" s="68"/>
      <c r="D7395" s="68"/>
      <c r="E7395" s="68"/>
      <c r="F7395" s="68"/>
      <c r="G7395" s="68"/>
      <c r="H7395" s="68"/>
    </row>
    <row r="7396" spans="1:8" x14ac:dyDescent="0.3">
      <c r="A7396" s="68"/>
      <c r="B7396" s="68"/>
      <c r="C7396" s="68"/>
      <c r="D7396" s="68"/>
      <c r="E7396" s="68"/>
      <c r="F7396" s="68"/>
      <c r="G7396" s="68"/>
      <c r="H7396" s="68"/>
    </row>
    <row r="7397" spans="1:8" x14ac:dyDescent="0.3">
      <c r="A7397" s="68"/>
      <c r="B7397" s="68"/>
      <c r="C7397" s="68"/>
      <c r="D7397" s="68"/>
      <c r="E7397" s="68"/>
      <c r="F7397" s="68"/>
      <c r="G7397" s="68"/>
      <c r="H7397" s="68"/>
    </row>
    <row r="7398" spans="1:8" x14ac:dyDescent="0.3">
      <c r="A7398" s="68"/>
      <c r="B7398" s="68"/>
      <c r="C7398" s="68"/>
      <c r="D7398" s="68"/>
      <c r="E7398" s="68"/>
      <c r="F7398" s="68"/>
      <c r="G7398" s="68"/>
      <c r="H7398" s="68"/>
    </row>
    <row r="7399" spans="1:8" x14ac:dyDescent="0.3">
      <c r="A7399" s="68"/>
      <c r="B7399" s="68"/>
      <c r="C7399" s="68"/>
      <c r="D7399" s="68"/>
      <c r="E7399" s="68"/>
      <c r="F7399" s="68"/>
      <c r="G7399" s="68"/>
      <c r="H7399" s="68"/>
    </row>
    <row r="7400" spans="1:8" x14ac:dyDescent="0.3">
      <c r="A7400" s="68"/>
      <c r="B7400" s="68"/>
      <c r="C7400" s="68"/>
      <c r="D7400" s="68"/>
      <c r="E7400" s="68"/>
      <c r="F7400" s="68"/>
      <c r="G7400" s="68"/>
      <c r="H7400" s="68"/>
    </row>
    <row r="7401" spans="1:8" x14ac:dyDescent="0.3">
      <c r="A7401" s="68"/>
      <c r="B7401" s="68"/>
      <c r="C7401" s="68"/>
      <c r="D7401" s="68"/>
      <c r="E7401" s="68"/>
      <c r="F7401" s="68"/>
      <c r="G7401" s="68"/>
      <c r="H7401" s="68"/>
    </row>
    <row r="7402" spans="1:8" x14ac:dyDescent="0.3">
      <c r="A7402" s="68"/>
      <c r="B7402" s="68"/>
      <c r="C7402" s="68"/>
      <c r="D7402" s="68"/>
      <c r="E7402" s="68"/>
      <c r="F7402" s="68"/>
      <c r="G7402" s="68"/>
      <c r="H7402" s="68"/>
    </row>
    <row r="7403" spans="1:8" x14ac:dyDescent="0.3">
      <c r="A7403" s="68"/>
      <c r="B7403" s="68"/>
      <c r="C7403" s="68"/>
      <c r="D7403" s="68"/>
      <c r="E7403" s="68"/>
      <c r="F7403" s="68"/>
      <c r="G7403" s="68"/>
      <c r="H7403" s="68"/>
    </row>
    <row r="7404" spans="1:8" x14ac:dyDescent="0.3">
      <c r="A7404" s="68"/>
      <c r="B7404" s="68"/>
      <c r="C7404" s="68"/>
      <c r="D7404" s="68"/>
      <c r="E7404" s="68"/>
      <c r="F7404" s="68"/>
      <c r="G7404" s="68"/>
      <c r="H7404" s="68"/>
    </row>
    <row r="7405" spans="1:8" x14ac:dyDescent="0.3">
      <c r="A7405" s="68"/>
      <c r="B7405" s="68"/>
      <c r="C7405" s="68"/>
      <c r="D7405" s="68"/>
      <c r="E7405" s="68"/>
      <c r="F7405" s="68"/>
      <c r="G7405" s="68"/>
      <c r="H7405" s="68"/>
    </row>
    <row r="7406" spans="1:8" x14ac:dyDescent="0.3">
      <c r="A7406" s="68"/>
      <c r="B7406" s="68"/>
      <c r="C7406" s="68"/>
      <c r="D7406" s="68"/>
      <c r="E7406" s="68"/>
      <c r="F7406" s="68"/>
      <c r="G7406" s="68"/>
      <c r="H7406" s="68"/>
    </row>
    <row r="7407" spans="1:8" x14ac:dyDescent="0.3">
      <c r="A7407" s="68"/>
      <c r="B7407" s="68"/>
      <c r="C7407" s="68"/>
      <c r="D7407" s="68"/>
      <c r="E7407" s="68"/>
      <c r="F7407" s="68"/>
      <c r="G7407" s="68"/>
      <c r="H7407" s="68"/>
    </row>
    <row r="7408" spans="1:8" x14ac:dyDescent="0.3">
      <c r="A7408" s="68"/>
      <c r="B7408" s="68"/>
      <c r="C7408" s="68"/>
      <c r="D7408" s="68"/>
      <c r="E7408" s="68"/>
      <c r="F7408" s="68"/>
      <c r="G7408" s="68"/>
      <c r="H7408" s="68"/>
    </row>
    <row r="7409" spans="1:8" x14ac:dyDescent="0.3">
      <c r="A7409" s="68"/>
      <c r="B7409" s="68"/>
      <c r="C7409" s="68"/>
      <c r="D7409" s="68"/>
      <c r="E7409" s="68"/>
      <c r="F7409" s="68"/>
      <c r="G7409" s="68"/>
      <c r="H7409" s="68"/>
    </row>
    <row r="7410" spans="1:8" x14ac:dyDescent="0.3">
      <c r="A7410" s="68"/>
      <c r="B7410" s="68"/>
      <c r="C7410" s="68"/>
      <c r="D7410" s="68"/>
      <c r="E7410" s="68"/>
      <c r="F7410" s="68"/>
      <c r="G7410" s="68"/>
      <c r="H7410" s="68"/>
    </row>
    <row r="7411" spans="1:8" x14ac:dyDescent="0.3">
      <c r="A7411" s="68"/>
      <c r="B7411" s="68"/>
      <c r="C7411" s="68"/>
      <c r="D7411" s="68"/>
      <c r="E7411" s="68"/>
      <c r="F7411" s="68"/>
      <c r="G7411" s="68"/>
      <c r="H7411" s="68"/>
    </row>
    <row r="7412" spans="1:8" x14ac:dyDescent="0.3">
      <c r="A7412" s="68"/>
      <c r="B7412" s="68"/>
      <c r="C7412" s="68"/>
      <c r="D7412" s="68"/>
      <c r="E7412" s="68"/>
      <c r="F7412" s="68"/>
      <c r="G7412" s="68"/>
      <c r="H7412" s="68"/>
    </row>
    <row r="7413" spans="1:8" x14ac:dyDescent="0.3">
      <c r="A7413" s="68"/>
      <c r="B7413" s="68"/>
      <c r="C7413" s="68"/>
      <c r="D7413" s="68"/>
      <c r="E7413" s="68"/>
      <c r="F7413" s="68"/>
      <c r="G7413" s="68"/>
      <c r="H7413" s="68"/>
    </row>
    <row r="7414" spans="1:8" x14ac:dyDescent="0.3">
      <c r="A7414" s="68"/>
      <c r="B7414" s="68"/>
      <c r="C7414" s="68"/>
      <c r="D7414" s="68"/>
      <c r="E7414" s="68"/>
      <c r="F7414" s="68"/>
      <c r="G7414" s="68"/>
      <c r="H7414" s="68"/>
    </row>
    <row r="7415" spans="1:8" x14ac:dyDescent="0.3">
      <c r="A7415" s="68"/>
      <c r="B7415" s="68"/>
      <c r="C7415" s="68"/>
      <c r="D7415" s="68"/>
      <c r="E7415" s="68"/>
      <c r="F7415" s="68"/>
      <c r="G7415" s="68"/>
      <c r="H7415" s="68"/>
    </row>
    <row r="7416" spans="1:8" x14ac:dyDescent="0.3">
      <c r="A7416" s="68"/>
      <c r="B7416" s="68"/>
      <c r="C7416" s="68"/>
      <c r="D7416" s="68"/>
      <c r="E7416" s="68"/>
      <c r="F7416" s="68"/>
      <c r="G7416" s="68"/>
      <c r="H7416" s="68"/>
    </row>
    <row r="7417" spans="1:8" x14ac:dyDescent="0.3">
      <c r="A7417" s="68"/>
      <c r="B7417" s="68"/>
      <c r="C7417" s="68"/>
      <c r="D7417" s="68"/>
      <c r="E7417" s="68"/>
      <c r="F7417" s="68"/>
      <c r="G7417" s="68"/>
      <c r="H7417" s="68"/>
    </row>
    <row r="7418" spans="1:8" x14ac:dyDescent="0.3">
      <c r="A7418" s="68"/>
      <c r="B7418" s="68"/>
      <c r="C7418" s="68"/>
      <c r="D7418" s="68"/>
      <c r="E7418" s="68"/>
      <c r="F7418" s="68"/>
      <c r="G7418" s="68"/>
      <c r="H7418" s="68"/>
    </row>
    <row r="7419" spans="1:8" x14ac:dyDescent="0.3">
      <c r="A7419" s="68"/>
      <c r="B7419" s="68"/>
      <c r="C7419" s="68"/>
      <c r="D7419" s="68"/>
      <c r="E7419" s="68"/>
      <c r="F7419" s="68"/>
      <c r="G7419" s="68"/>
      <c r="H7419" s="68"/>
    </row>
    <row r="7420" spans="1:8" x14ac:dyDescent="0.3">
      <c r="A7420" s="68"/>
      <c r="B7420" s="68"/>
      <c r="C7420" s="68"/>
      <c r="D7420" s="68"/>
      <c r="E7420" s="68"/>
      <c r="F7420" s="68"/>
      <c r="G7420" s="68"/>
      <c r="H7420" s="68"/>
    </row>
    <row r="7421" spans="1:8" x14ac:dyDescent="0.3">
      <c r="A7421" s="68"/>
      <c r="B7421" s="68"/>
      <c r="C7421" s="68"/>
      <c r="D7421" s="68"/>
      <c r="E7421" s="68"/>
      <c r="F7421" s="68"/>
      <c r="G7421" s="68"/>
      <c r="H7421" s="68"/>
    </row>
    <row r="7422" spans="1:8" x14ac:dyDescent="0.3">
      <c r="A7422" s="68"/>
      <c r="B7422" s="68"/>
      <c r="C7422" s="68"/>
      <c r="D7422" s="68"/>
      <c r="E7422" s="68"/>
      <c r="F7422" s="68"/>
      <c r="G7422" s="68"/>
      <c r="H7422" s="68"/>
    </row>
    <row r="7423" spans="1:8" x14ac:dyDescent="0.3">
      <c r="A7423" s="68"/>
      <c r="B7423" s="68"/>
      <c r="C7423" s="68"/>
      <c r="D7423" s="68"/>
      <c r="E7423" s="68"/>
      <c r="F7423" s="68"/>
      <c r="G7423" s="68"/>
      <c r="H7423" s="68"/>
    </row>
    <row r="7424" spans="1:8" x14ac:dyDescent="0.3">
      <c r="A7424" s="68"/>
      <c r="B7424" s="68"/>
      <c r="C7424" s="68"/>
      <c r="D7424" s="68"/>
      <c r="E7424" s="68"/>
      <c r="F7424" s="68"/>
      <c r="G7424" s="68"/>
      <c r="H7424" s="68"/>
    </row>
    <row r="7425" spans="1:8" x14ac:dyDescent="0.3">
      <c r="A7425" s="68"/>
      <c r="B7425" s="68"/>
      <c r="C7425" s="68"/>
      <c r="D7425" s="68"/>
      <c r="E7425" s="68"/>
      <c r="F7425" s="68"/>
      <c r="G7425" s="68"/>
      <c r="H7425" s="68"/>
    </row>
    <row r="7426" spans="1:8" x14ac:dyDescent="0.3">
      <c r="A7426" s="68"/>
      <c r="B7426" s="68"/>
      <c r="C7426" s="68"/>
      <c r="D7426" s="68"/>
      <c r="E7426" s="68"/>
      <c r="F7426" s="68"/>
      <c r="G7426" s="68"/>
      <c r="H7426" s="68"/>
    </row>
    <row r="7427" spans="1:8" x14ac:dyDescent="0.3">
      <c r="A7427" s="68"/>
      <c r="B7427" s="68"/>
      <c r="C7427" s="68"/>
      <c r="D7427" s="68"/>
      <c r="E7427" s="68"/>
      <c r="F7427" s="68"/>
      <c r="G7427" s="68"/>
      <c r="H7427" s="68"/>
    </row>
    <row r="7428" spans="1:8" x14ac:dyDescent="0.3">
      <c r="A7428" s="68"/>
      <c r="B7428" s="68"/>
      <c r="C7428" s="68"/>
      <c r="D7428" s="68"/>
      <c r="E7428" s="68"/>
      <c r="F7428" s="68"/>
      <c r="G7428" s="68"/>
      <c r="H7428" s="68"/>
    </row>
    <row r="7429" spans="1:8" x14ac:dyDescent="0.3">
      <c r="A7429" s="68"/>
      <c r="B7429" s="68"/>
      <c r="C7429" s="68"/>
      <c r="D7429" s="68"/>
      <c r="E7429" s="68"/>
      <c r="F7429" s="68"/>
      <c r="G7429" s="68"/>
      <c r="H7429" s="68"/>
    </row>
    <row r="7430" spans="1:8" x14ac:dyDescent="0.3">
      <c r="A7430" s="68"/>
      <c r="B7430" s="68"/>
      <c r="C7430" s="68"/>
      <c r="D7430" s="68"/>
      <c r="E7430" s="68"/>
      <c r="F7430" s="68"/>
      <c r="G7430" s="68"/>
      <c r="H7430" s="68"/>
    </row>
    <row r="7431" spans="1:8" x14ac:dyDescent="0.3">
      <c r="A7431" s="68"/>
      <c r="B7431" s="68"/>
      <c r="C7431" s="68"/>
      <c r="D7431" s="68"/>
      <c r="E7431" s="68"/>
      <c r="F7431" s="68"/>
      <c r="G7431" s="68"/>
      <c r="H7431" s="68"/>
    </row>
    <row r="7432" spans="1:8" x14ac:dyDescent="0.3">
      <c r="A7432" s="68"/>
      <c r="B7432" s="68"/>
      <c r="C7432" s="68"/>
      <c r="D7432" s="68"/>
      <c r="E7432" s="68"/>
      <c r="F7432" s="68"/>
      <c r="G7432" s="68"/>
      <c r="H7432" s="68"/>
    </row>
    <row r="7433" spans="1:8" x14ac:dyDescent="0.3">
      <c r="A7433" s="68"/>
      <c r="B7433" s="68"/>
      <c r="C7433" s="68"/>
      <c r="D7433" s="68"/>
      <c r="E7433" s="68"/>
      <c r="F7433" s="68"/>
      <c r="G7433" s="68"/>
      <c r="H7433" s="68"/>
    </row>
    <row r="7434" spans="1:8" x14ac:dyDescent="0.3">
      <c r="A7434" s="68"/>
      <c r="B7434" s="68"/>
      <c r="C7434" s="68"/>
      <c r="D7434" s="68"/>
      <c r="E7434" s="68"/>
      <c r="F7434" s="68"/>
      <c r="G7434" s="68"/>
      <c r="H7434" s="68"/>
    </row>
    <row r="7435" spans="1:8" x14ac:dyDescent="0.3">
      <c r="A7435" s="68"/>
      <c r="B7435" s="68"/>
      <c r="C7435" s="68"/>
      <c r="D7435" s="68"/>
      <c r="E7435" s="68"/>
      <c r="F7435" s="68"/>
      <c r="G7435" s="68"/>
      <c r="H7435" s="68"/>
    </row>
    <row r="7436" spans="1:8" x14ac:dyDescent="0.3">
      <c r="A7436" s="68"/>
      <c r="B7436" s="68"/>
      <c r="C7436" s="68"/>
      <c r="D7436" s="68"/>
      <c r="E7436" s="68"/>
      <c r="F7436" s="68"/>
      <c r="G7436" s="68"/>
      <c r="H7436" s="68"/>
    </row>
    <row r="7437" spans="1:8" x14ac:dyDescent="0.3">
      <c r="A7437" s="68"/>
      <c r="B7437" s="68"/>
      <c r="C7437" s="68"/>
      <c r="D7437" s="68"/>
      <c r="E7437" s="68"/>
      <c r="F7437" s="68"/>
      <c r="G7437" s="68"/>
      <c r="H7437" s="68"/>
    </row>
    <row r="7438" spans="1:8" x14ac:dyDescent="0.3">
      <c r="A7438" s="68"/>
      <c r="B7438" s="68"/>
      <c r="C7438" s="68"/>
      <c r="D7438" s="68"/>
      <c r="E7438" s="68"/>
      <c r="F7438" s="68"/>
      <c r="G7438" s="68"/>
      <c r="H7438" s="68"/>
    </row>
    <row r="7439" spans="1:8" x14ac:dyDescent="0.3">
      <c r="A7439" s="68"/>
      <c r="B7439" s="68"/>
      <c r="C7439" s="68"/>
      <c r="D7439" s="68"/>
      <c r="E7439" s="68"/>
      <c r="F7439" s="68"/>
      <c r="G7439" s="68"/>
      <c r="H7439" s="68"/>
    </row>
    <row r="7440" spans="1:8" x14ac:dyDescent="0.3">
      <c r="A7440" s="68"/>
      <c r="B7440" s="68"/>
      <c r="C7440" s="68"/>
      <c r="D7440" s="68"/>
      <c r="E7440" s="68"/>
      <c r="F7440" s="68"/>
      <c r="G7440" s="68"/>
      <c r="H7440" s="68"/>
    </row>
    <row r="7441" spans="1:8" x14ac:dyDescent="0.3">
      <c r="A7441" s="68"/>
      <c r="B7441" s="68"/>
      <c r="C7441" s="68"/>
      <c r="D7441" s="68"/>
      <c r="E7441" s="68"/>
      <c r="F7441" s="68"/>
      <c r="G7441" s="68"/>
      <c r="H7441" s="68"/>
    </row>
    <row r="7442" spans="1:8" x14ac:dyDescent="0.3">
      <c r="A7442" s="68"/>
      <c r="B7442" s="68"/>
      <c r="C7442" s="68"/>
      <c r="D7442" s="68"/>
      <c r="E7442" s="68"/>
      <c r="F7442" s="68"/>
      <c r="G7442" s="68"/>
      <c r="H7442" s="68"/>
    </row>
    <row r="7443" spans="1:8" x14ac:dyDescent="0.3">
      <c r="A7443" s="68"/>
      <c r="B7443" s="68"/>
      <c r="C7443" s="68"/>
      <c r="D7443" s="68"/>
      <c r="E7443" s="68"/>
      <c r="F7443" s="68"/>
      <c r="G7443" s="68"/>
      <c r="H7443" s="68"/>
    </row>
    <row r="7444" spans="1:8" x14ac:dyDescent="0.3">
      <c r="A7444" s="68"/>
      <c r="B7444" s="68"/>
      <c r="C7444" s="68"/>
      <c r="D7444" s="68"/>
      <c r="E7444" s="68"/>
      <c r="F7444" s="68"/>
      <c r="G7444" s="68"/>
      <c r="H7444" s="68"/>
    </row>
    <row r="7445" spans="1:8" x14ac:dyDescent="0.3">
      <c r="A7445" s="68"/>
      <c r="B7445" s="68"/>
      <c r="C7445" s="68"/>
      <c r="D7445" s="68"/>
      <c r="E7445" s="68"/>
      <c r="F7445" s="68"/>
      <c r="G7445" s="68"/>
      <c r="H7445" s="68"/>
    </row>
    <row r="7446" spans="1:8" x14ac:dyDescent="0.3">
      <c r="A7446" s="68"/>
      <c r="B7446" s="68"/>
      <c r="C7446" s="68"/>
      <c r="D7446" s="68"/>
      <c r="E7446" s="68"/>
      <c r="F7446" s="68"/>
      <c r="G7446" s="68"/>
      <c r="H7446" s="68"/>
    </row>
    <row r="7447" spans="1:8" x14ac:dyDescent="0.3">
      <c r="A7447" s="68"/>
      <c r="B7447" s="68"/>
      <c r="C7447" s="68"/>
      <c r="D7447" s="68"/>
      <c r="E7447" s="68"/>
      <c r="F7447" s="68"/>
      <c r="G7447" s="68"/>
      <c r="H7447" s="68"/>
    </row>
    <row r="7448" spans="1:8" x14ac:dyDescent="0.3">
      <c r="A7448" s="68"/>
      <c r="B7448" s="68"/>
      <c r="C7448" s="68"/>
      <c r="D7448" s="68"/>
      <c r="E7448" s="68"/>
      <c r="F7448" s="68"/>
      <c r="G7448" s="68"/>
      <c r="H7448" s="68"/>
    </row>
    <row r="7449" spans="1:8" x14ac:dyDescent="0.3">
      <c r="A7449" s="68"/>
      <c r="B7449" s="68"/>
      <c r="C7449" s="68"/>
      <c r="D7449" s="68"/>
      <c r="E7449" s="68"/>
      <c r="F7449" s="68"/>
      <c r="G7449" s="68"/>
      <c r="H7449" s="68"/>
    </row>
    <row r="7450" spans="1:8" x14ac:dyDescent="0.3">
      <c r="A7450" s="68"/>
      <c r="B7450" s="68"/>
      <c r="C7450" s="68"/>
      <c r="D7450" s="68"/>
      <c r="E7450" s="68"/>
      <c r="F7450" s="68"/>
      <c r="G7450" s="68"/>
      <c r="H7450" s="68"/>
    </row>
    <row r="7451" spans="1:8" x14ac:dyDescent="0.3">
      <c r="A7451" s="68"/>
      <c r="B7451" s="68"/>
      <c r="C7451" s="68"/>
      <c r="D7451" s="68"/>
      <c r="E7451" s="68"/>
      <c r="F7451" s="68"/>
      <c r="G7451" s="68"/>
      <c r="H7451" s="68"/>
    </row>
    <row r="7452" spans="1:8" x14ac:dyDescent="0.3">
      <c r="A7452" s="68"/>
      <c r="B7452" s="68"/>
      <c r="C7452" s="68"/>
      <c r="D7452" s="68"/>
      <c r="E7452" s="68"/>
      <c r="F7452" s="68"/>
      <c r="G7452" s="68"/>
      <c r="H7452" s="68"/>
    </row>
    <row r="7453" spans="1:8" x14ac:dyDescent="0.3">
      <c r="A7453" s="68"/>
      <c r="B7453" s="68"/>
      <c r="C7453" s="68"/>
      <c r="D7453" s="68"/>
      <c r="E7453" s="68"/>
      <c r="F7453" s="68"/>
      <c r="G7453" s="68"/>
      <c r="H7453" s="68"/>
    </row>
    <row r="7454" spans="1:8" x14ac:dyDescent="0.3">
      <c r="A7454" s="68"/>
      <c r="B7454" s="68"/>
      <c r="C7454" s="68"/>
      <c r="D7454" s="68"/>
      <c r="E7454" s="68"/>
      <c r="F7454" s="68"/>
      <c r="G7454" s="68"/>
      <c r="H7454" s="68"/>
    </row>
    <row r="7455" spans="1:8" x14ac:dyDescent="0.3">
      <c r="A7455" s="68"/>
      <c r="B7455" s="68"/>
      <c r="C7455" s="68"/>
      <c r="D7455" s="68"/>
      <c r="E7455" s="68"/>
      <c r="F7455" s="68"/>
      <c r="G7455" s="68"/>
      <c r="H7455" s="68"/>
    </row>
    <row r="7456" spans="1:8" x14ac:dyDescent="0.3">
      <c r="A7456" s="68"/>
      <c r="B7456" s="68"/>
      <c r="C7456" s="68"/>
      <c r="D7456" s="68"/>
      <c r="E7456" s="68"/>
      <c r="F7456" s="68"/>
      <c r="G7456" s="68"/>
      <c r="H7456" s="68"/>
    </row>
    <row r="7457" spans="1:8" x14ac:dyDescent="0.3">
      <c r="A7457" s="68"/>
      <c r="B7457" s="68"/>
      <c r="C7457" s="68"/>
      <c r="D7457" s="68"/>
      <c r="E7457" s="68"/>
      <c r="F7457" s="68"/>
      <c r="G7457" s="68"/>
      <c r="H7457" s="68"/>
    </row>
    <row r="7458" spans="1:8" x14ac:dyDescent="0.3">
      <c r="A7458" s="68"/>
      <c r="B7458" s="68"/>
      <c r="C7458" s="68"/>
      <c r="D7458" s="68"/>
      <c r="E7458" s="68"/>
      <c r="F7458" s="68"/>
      <c r="G7458" s="68"/>
      <c r="H7458" s="68"/>
    </row>
    <row r="7459" spans="1:8" x14ac:dyDescent="0.3">
      <c r="A7459" s="68"/>
      <c r="B7459" s="68"/>
      <c r="C7459" s="68"/>
      <c r="D7459" s="68"/>
      <c r="E7459" s="68"/>
      <c r="F7459" s="68"/>
      <c r="G7459" s="68"/>
      <c r="H7459" s="68"/>
    </row>
    <row r="7460" spans="1:8" x14ac:dyDescent="0.3">
      <c r="A7460" s="68"/>
      <c r="B7460" s="68"/>
      <c r="C7460" s="68"/>
      <c r="D7460" s="68"/>
      <c r="E7460" s="68"/>
      <c r="F7460" s="68"/>
      <c r="G7460" s="68"/>
      <c r="H7460" s="68"/>
    </row>
    <row r="7461" spans="1:8" x14ac:dyDescent="0.3">
      <c r="A7461" s="68"/>
      <c r="B7461" s="68"/>
      <c r="C7461" s="68"/>
      <c r="D7461" s="68"/>
      <c r="E7461" s="68"/>
      <c r="F7461" s="68"/>
      <c r="G7461" s="68"/>
      <c r="H7461" s="68"/>
    </row>
    <row r="7462" spans="1:8" x14ac:dyDescent="0.3">
      <c r="A7462" s="68"/>
      <c r="B7462" s="68"/>
      <c r="C7462" s="68"/>
      <c r="D7462" s="68"/>
      <c r="E7462" s="68"/>
      <c r="F7462" s="68"/>
      <c r="G7462" s="68"/>
      <c r="H7462" s="68"/>
    </row>
    <row r="7463" spans="1:8" x14ac:dyDescent="0.3">
      <c r="A7463" s="68"/>
      <c r="B7463" s="68"/>
      <c r="C7463" s="68"/>
      <c r="D7463" s="68"/>
      <c r="E7463" s="68"/>
      <c r="F7463" s="68"/>
      <c r="G7463" s="68"/>
      <c r="H7463" s="68"/>
    </row>
    <row r="7464" spans="1:8" x14ac:dyDescent="0.3">
      <c r="A7464" s="68"/>
      <c r="B7464" s="68"/>
      <c r="C7464" s="68"/>
      <c r="D7464" s="68"/>
      <c r="E7464" s="68"/>
      <c r="F7464" s="68"/>
      <c r="G7464" s="68"/>
      <c r="H7464" s="68"/>
    </row>
    <row r="7465" spans="1:8" x14ac:dyDescent="0.3">
      <c r="A7465" s="68"/>
      <c r="B7465" s="68"/>
      <c r="C7465" s="68"/>
      <c r="D7465" s="68"/>
      <c r="E7465" s="68"/>
      <c r="F7465" s="68"/>
      <c r="G7465" s="68"/>
      <c r="H7465" s="68"/>
    </row>
    <row r="7466" spans="1:8" x14ac:dyDescent="0.3">
      <c r="A7466" s="68"/>
      <c r="B7466" s="68"/>
      <c r="C7466" s="68"/>
      <c r="D7466" s="68"/>
      <c r="E7466" s="68"/>
      <c r="F7466" s="68"/>
      <c r="G7466" s="68"/>
      <c r="H7466" s="68"/>
    </row>
    <row r="7467" spans="1:8" x14ac:dyDescent="0.3">
      <c r="A7467" s="68"/>
      <c r="B7467" s="68"/>
      <c r="C7467" s="68"/>
      <c r="D7467" s="68"/>
      <c r="E7467" s="68"/>
      <c r="F7467" s="68"/>
      <c r="G7467" s="68"/>
      <c r="H7467" s="68"/>
    </row>
    <row r="7468" spans="1:8" x14ac:dyDescent="0.3">
      <c r="A7468" s="68"/>
      <c r="B7468" s="68"/>
      <c r="C7468" s="68"/>
      <c r="D7468" s="68"/>
      <c r="E7468" s="68"/>
      <c r="F7468" s="68"/>
      <c r="G7468" s="68"/>
      <c r="H7468" s="68"/>
    </row>
    <row r="7469" spans="1:8" x14ac:dyDescent="0.3">
      <c r="A7469" s="68"/>
      <c r="B7469" s="68"/>
      <c r="C7469" s="68"/>
      <c r="D7469" s="68"/>
      <c r="E7469" s="68"/>
      <c r="F7469" s="68"/>
      <c r="G7469" s="68"/>
      <c r="H7469" s="68"/>
    </row>
    <row r="7470" spans="1:8" x14ac:dyDescent="0.3">
      <c r="A7470" s="68"/>
      <c r="B7470" s="68"/>
      <c r="C7470" s="68"/>
      <c r="D7470" s="68"/>
      <c r="E7470" s="68"/>
      <c r="F7470" s="68"/>
      <c r="G7470" s="68"/>
      <c r="H7470" s="68"/>
    </row>
    <row r="7471" spans="1:8" x14ac:dyDescent="0.3">
      <c r="A7471" s="68"/>
      <c r="B7471" s="68"/>
      <c r="C7471" s="68"/>
      <c r="D7471" s="68"/>
      <c r="E7471" s="68"/>
      <c r="F7471" s="68"/>
      <c r="G7471" s="68"/>
      <c r="H7471" s="68"/>
    </row>
    <row r="7472" spans="1:8" x14ac:dyDescent="0.3">
      <c r="A7472" s="68"/>
      <c r="B7472" s="68"/>
      <c r="C7472" s="68"/>
      <c r="D7472" s="68"/>
      <c r="E7472" s="68"/>
      <c r="F7472" s="68"/>
      <c r="G7472" s="68"/>
      <c r="H7472" s="68"/>
    </row>
    <row r="7473" spans="1:8" x14ac:dyDescent="0.3">
      <c r="A7473" s="68"/>
      <c r="B7473" s="68"/>
      <c r="C7473" s="68"/>
      <c r="D7473" s="68"/>
      <c r="E7473" s="68"/>
      <c r="F7473" s="68"/>
      <c r="G7473" s="68"/>
      <c r="H7473" s="68"/>
    </row>
    <row r="7474" spans="1:8" x14ac:dyDescent="0.3">
      <c r="A7474" s="68"/>
      <c r="B7474" s="68"/>
      <c r="C7474" s="68"/>
      <c r="D7474" s="68"/>
      <c r="E7474" s="68"/>
      <c r="F7474" s="68"/>
      <c r="G7474" s="68"/>
      <c r="H7474" s="68"/>
    </row>
    <row r="7475" spans="1:8" x14ac:dyDescent="0.3">
      <c r="A7475" s="68"/>
      <c r="B7475" s="68"/>
      <c r="C7475" s="68"/>
      <c r="D7475" s="68"/>
      <c r="E7475" s="68"/>
      <c r="F7475" s="68"/>
      <c r="G7475" s="68"/>
      <c r="H7475" s="68"/>
    </row>
    <row r="7476" spans="1:8" x14ac:dyDescent="0.3">
      <c r="A7476" s="68"/>
      <c r="B7476" s="68"/>
      <c r="C7476" s="68"/>
      <c r="D7476" s="68"/>
      <c r="E7476" s="68"/>
      <c r="F7476" s="68"/>
      <c r="G7476" s="68"/>
      <c r="H7476" s="68"/>
    </row>
    <row r="7477" spans="1:8" x14ac:dyDescent="0.3">
      <c r="A7477" s="68"/>
      <c r="B7477" s="68"/>
      <c r="C7477" s="68"/>
      <c r="D7477" s="68"/>
      <c r="E7477" s="68"/>
      <c r="F7477" s="68"/>
      <c r="G7477" s="68"/>
      <c r="H7477" s="68"/>
    </row>
    <row r="7478" spans="1:8" x14ac:dyDescent="0.3">
      <c r="A7478" s="68"/>
      <c r="B7478" s="68"/>
      <c r="C7478" s="68"/>
      <c r="D7478" s="68"/>
      <c r="E7478" s="68"/>
      <c r="F7478" s="68"/>
      <c r="G7478" s="68"/>
      <c r="H7478" s="68"/>
    </row>
    <row r="7479" spans="1:8" x14ac:dyDescent="0.3">
      <c r="A7479" s="68"/>
      <c r="B7479" s="68"/>
      <c r="C7479" s="68"/>
      <c r="D7479" s="68"/>
      <c r="E7479" s="68"/>
      <c r="F7479" s="68"/>
      <c r="G7479" s="68"/>
      <c r="H7479" s="68"/>
    </row>
    <row r="7480" spans="1:8" x14ac:dyDescent="0.3">
      <c r="A7480" s="68"/>
      <c r="B7480" s="68"/>
      <c r="C7480" s="68"/>
      <c r="D7480" s="68"/>
      <c r="E7480" s="68"/>
      <c r="F7480" s="68"/>
      <c r="G7480" s="68"/>
      <c r="H7480" s="68"/>
    </row>
    <row r="7481" spans="1:8" x14ac:dyDescent="0.3">
      <c r="A7481" s="68"/>
      <c r="B7481" s="68"/>
      <c r="C7481" s="68"/>
      <c r="D7481" s="68"/>
      <c r="E7481" s="68"/>
      <c r="F7481" s="68"/>
      <c r="G7481" s="68"/>
      <c r="H7481" s="68"/>
    </row>
    <row r="7482" spans="1:8" x14ac:dyDescent="0.3">
      <c r="A7482" s="68"/>
      <c r="B7482" s="68"/>
      <c r="C7482" s="68"/>
      <c r="D7482" s="68"/>
      <c r="E7482" s="68"/>
      <c r="F7482" s="68"/>
      <c r="G7482" s="68"/>
      <c r="H7482" s="68"/>
    </row>
    <row r="7483" spans="1:8" x14ac:dyDescent="0.3">
      <c r="A7483" s="68"/>
      <c r="B7483" s="68"/>
      <c r="C7483" s="68"/>
      <c r="D7483" s="68"/>
      <c r="E7483" s="68"/>
      <c r="F7483" s="68"/>
      <c r="G7483" s="68"/>
      <c r="H7483" s="68"/>
    </row>
    <row r="7484" spans="1:8" x14ac:dyDescent="0.3">
      <c r="A7484" s="68"/>
      <c r="B7484" s="68"/>
      <c r="C7484" s="68"/>
      <c r="D7484" s="68"/>
      <c r="E7484" s="68"/>
      <c r="F7484" s="68"/>
      <c r="G7484" s="68"/>
      <c r="H7484" s="68"/>
    </row>
    <row r="7485" spans="1:8" x14ac:dyDescent="0.3">
      <c r="A7485" s="68"/>
      <c r="B7485" s="68"/>
      <c r="C7485" s="68"/>
      <c r="D7485" s="68"/>
      <c r="E7485" s="68"/>
      <c r="F7485" s="68"/>
      <c r="G7485" s="68"/>
      <c r="H7485" s="68"/>
    </row>
    <row r="7486" spans="1:8" x14ac:dyDescent="0.3">
      <c r="A7486" s="68"/>
      <c r="B7486" s="68"/>
      <c r="C7486" s="68"/>
      <c r="D7486" s="68"/>
      <c r="E7486" s="68"/>
      <c r="F7486" s="68"/>
      <c r="G7486" s="68"/>
      <c r="H7486" s="68"/>
    </row>
    <row r="7487" spans="1:8" x14ac:dyDescent="0.3">
      <c r="A7487" s="68"/>
      <c r="B7487" s="68"/>
      <c r="C7487" s="68"/>
      <c r="D7487" s="68"/>
      <c r="E7487" s="68"/>
      <c r="F7487" s="68"/>
      <c r="G7487" s="68"/>
      <c r="H7487" s="68"/>
    </row>
    <row r="7488" spans="1:8" x14ac:dyDescent="0.3">
      <c r="A7488" s="68"/>
      <c r="B7488" s="68"/>
      <c r="C7488" s="68"/>
      <c r="D7488" s="68"/>
      <c r="E7488" s="68"/>
      <c r="F7488" s="68"/>
      <c r="G7488" s="68"/>
      <c r="H7488" s="68"/>
    </row>
    <row r="7489" spans="1:8" x14ac:dyDescent="0.3">
      <c r="A7489" s="68"/>
      <c r="B7489" s="68"/>
      <c r="C7489" s="68"/>
      <c r="D7489" s="68"/>
      <c r="E7489" s="68"/>
      <c r="F7489" s="68"/>
      <c r="G7489" s="68"/>
      <c r="H7489" s="68"/>
    </row>
    <row r="7490" spans="1:8" x14ac:dyDescent="0.3">
      <c r="A7490" s="68"/>
      <c r="B7490" s="68"/>
      <c r="C7490" s="68"/>
      <c r="D7490" s="68"/>
      <c r="E7490" s="68"/>
      <c r="F7490" s="68"/>
      <c r="G7490" s="68"/>
      <c r="H7490" s="68"/>
    </row>
    <row r="7491" spans="1:8" x14ac:dyDescent="0.3">
      <c r="A7491" s="68"/>
      <c r="B7491" s="68"/>
      <c r="C7491" s="68"/>
      <c r="D7491" s="68"/>
      <c r="E7491" s="68"/>
      <c r="F7491" s="68"/>
      <c r="G7491" s="68"/>
      <c r="H7491" s="68"/>
    </row>
    <row r="7492" spans="1:8" x14ac:dyDescent="0.3">
      <c r="A7492" s="68"/>
      <c r="B7492" s="68"/>
      <c r="C7492" s="68"/>
      <c r="D7492" s="68"/>
      <c r="E7492" s="68"/>
      <c r="F7492" s="68"/>
      <c r="G7492" s="68"/>
      <c r="H7492" s="68"/>
    </row>
    <row r="7493" spans="1:8" x14ac:dyDescent="0.3">
      <c r="A7493" s="68"/>
      <c r="B7493" s="68"/>
      <c r="C7493" s="68"/>
      <c r="D7493" s="68"/>
      <c r="E7493" s="68"/>
      <c r="F7493" s="68"/>
      <c r="G7493" s="68"/>
      <c r="H7493" s="68"/>
    </row>
    <row r="7494" spans="1:8" x14ac:dyDescent="0.3">
      <c r="A7494" s="68"/>
      <c r="B7494" s="68"/>
      <c r="C7494" s="68"/>
      <c r="D7494" s="68"/>
      <c r="E7494" s="68"/>
      <c r="F7494" s="68"/>
      <c r="G7494" s="68"/>
      <c r="H7494" s="68"/>
    </row>
    <row r="7495" spans="1:8" x14ac:dyDescent="0.3">
      <c r="A7495" s="68"/>
      <c r="B7495" s="68"/>
      <c r="C7495" s="68"/>
      <c r="D7495" s="68"/>
      <c r="E7495" s="68"/>
      <c r="F7495" s="68"/>
      <c r="G7495" s="68"/>
      <c r="H7495" s="68"/>
    </row>
    <row r="7496" spans="1:8" x14ac:dyDescent="0.3">
      <c r="A7496" s="68"/>
      <c r="B7496" s="68"/>
      <c r="C7496" s="68"/>
      <c r="D7496" s="68"/>
      <c r="E7496" s="68"/>
      <c r="F7496" s="68"/>
      <c r="G7496" s="68"/>
      <c r="H7496" s="68"/>
    </row>
    <row r="7497" spans="1:8" x14ac:dyDescent="0.3">
      <c r="A7497" s="68"/>
      <c r="B7497" s="68"/>
      <c r="C7497" s="68"/>
      <c r="D7497" s="68"/>
      <c r="E7497" s="68"/>
      <c r="F7497" s="68"/>
      <c r="G7497" s="68"/>
      <c r="H7497" s="68"/>
    </row>
    <row r="7498" spans="1:8" x14ac:dyDescent="0.3">
      <c r="A7498" s="68"/>
      <c r="B7498" s="68"/>
      <c r="C7498" s="68"/>
      <c r="D7498" s="68"/>
      <c r="E7498" s="68"/>
      <c r="F7498" s="68"/>
      <c r="G7498" s="68"/>
      <c r="H7498" s="68"/>
    </row>
    <row r="7499" spans="1:8" x14ac:dyDescent="0.3">
      <c r="A7499" s="68"/>
      <c r="B7499" s="68"/>
      <c r="C7499" s="68"/>
      <c r="D7499" s="68"/>
      <c r="E7499" s="68"/>
      <c r="F7499" s="68"/>
      <c r="G7499" s="68"/>
      <c r="H7499" s="68"/>
    </row>
    <row r="7500" spans="1:8" x14ac:dyDescent="0.3">
      <c r="A7500" s="68"/>
      <c r="B7500" s="68"/>
      <c r="C7500" s="68"/>
      <c r="D7500" s="68"/>
      <c r="E7500" s="68"/>
      <c r="F7500" s="68"/>
      <c r="G7500" s="68"/>
      <c r="H7500" s="68"/>
    </row>
    <row r="7501" spans="1:8" x14ac:dyDescent="0.3">
      <c r="A7501" s="68"/>
      <c r="B7501" s="68"/>
      <c r="C7501" s="68"/>
      <c r="D7501" s="68"/>
      <c r="E7501" s="68"/>
      <c r="F7501" s="68"/>
      <c r="G7501" s="68"/>
      <c r="H7501" s="68"/>
    </row>
    <row r="7502" spans="1:8" x14ac:dyDescent="0.3">
      <c r="A7502" s="68"/>
      <c r="B7502" s="68"/>
      <c r="C7502" s="68"/>
      <c r="D7502" s="68"/>
      <c r="E7502" s="68"/>
      <c r="F7502" s="68"/>
      <c r="G7502" s="68"/>
      <c r="H7502" s="68"/>
    </row>
    <row r="7503" spans="1:8" x14ac:dyDescent="0.3">
      <c r="A7503" s="68"/>
      <c r="B7503" s="68"/>
      <c r="C7503" s="68"/>
      <c r="D7503" s="68"/>
      <c r="E7503" s="68"/>
      <c r="F7503" s="68"/>
      <c r="G7503" s="68"/>
      <c r="H7503" s="68"/>
    </row>
    <row r="7504" spans="1:8" x14ac:dyDescent="0.3">
      <c r="A7504" s="68"/>
      <c r="B7504" s="68"/>
      <c r="C7504" s="68"/>
      <c r="D7504" s="68"/>
      <c r="E7504" s="68"/>
      <c r="F7504" s="68"/>
      <c r="G7504" s="68"/>
      <c r="H7504" s="68"/>
    </row>
    <row r="7505" spans="1:8" x14ac:dyDescent="0.3">
      <c r="A7505" s="68"/>
      <c r="B7505" s="68"/>
      <c r="C7505" s="68"/>
      <c r="D7505" s="68"/>
      <c r="E7505" s="68"/>
      <c r="F7505" s="68"/>
      <c r="G7505" s="68"/>
      <c r="H7505" s="68"/>
    </row>
    <row r="7506" spans="1:8" x14ac:dyDescent="0.3">
      <c r="A7506" s="68"/>
      <c r="B7506" s="68"/>
      <c r="C7506" s="68"/>
      <c r="D7506" s="68"/>
      <c r="E7506" s="68"/>
      <c r="F7506" s="68"/>
      <c r="G7506" s="68"/>
      <c r="H7506" s="68"/>
    </row>
    <row r="7507" spans="1:8" x14ac:dyDescent="0.3">
      <c r="A7507" s="68"/>
      <c r="B7507" s="68"/>
      <c r="C7507" s="68"/>
      <c r="D7507" s="68"/>
      <c r="E7507" s="68"/>
      <c r="F7507" s="68"/>
      <c r="G7507" s="68"/>
      <c r="H7507" s="68"/>
    </row>
    <row r="7508" spans="1:8" x14ac:dyDescent="0.3">
      <c r="A7508" s="68"/>
      <c r="B7508" s="68"/>
      <c r="C7508" s="68"/>
      <c r="D7508" s="68"/>
      <c r="E7508" s="68"/>
      <c r="F7508" s="68"/>
      <c r="G7508" s="68"/>
      <c r="H7508" s="68"/>
    </row>
    <row r="7509" spans="1:8" x14ac:dyDescent="0.3">
      <c r="A7509" s="68"/>
      <c r="B7509" s="68"/>
      <c r="C7509" s="68"/>
      <c r="D7509" s="68"/>
      <c r="E7509" s="68"/>
      <c r="F7509" s="68"/>
      <c r="G7509" s="68"/>
      <c r="H7509" s="68"/>
    </row>
    <row r="7510" spans="1:8" x14ac:dyDescent="0.3">
      <c r="A7510" s="68"/>
      <c r="B7510" s="68"/>
      <c r="C7510" s="68"/>
      <c r="D7510" s="68"/>
      <c r="E7510" s="68"/>
      <c r="F7510" s="68"/>
      <c r="G7510" s="68"/>
      <c r="H7510" s="68"/>
    </row>
    <row r="7511" spans="1:8" x14ac:dyDescent="0.3">
      <c r="A7511" s="68"/>
      <c r="B7511" s="68"/>
      <c r="C7511" s="68"/>
      <c r="D7511" s="68"/>
      <c r="E7511" s="68"/>
      <c r="F7511" s="68"/>
      <c r="G7511" s="68"/>
      <c r="H7511" s="68"/>
    </row>
    <row r="7512" spans="1:8" x14ac:dyDescent="0.3">
      <c r="A7512" s="68"/>
      <c r="B7512" s="68"/>
      <c r="C7512" s="68"/>
      <c r="D7512" s="68"/>
      <c r="E7512" s="68"/>
      <c r="F7512" s="68"/>
      <c r="G7512" s="68"/>
      <c r="H7512" s="68"/>
    </row>
    <row r="7513" spans="1:8" x14ac:dyDescent="0.3">
      <c r="A7513" s="68"/>
      <c r="B7513" s="68"/>
      <c r="C7513" s="68"/>
      <c r="D7513" s="68"/>
      <c r="E7513" s="68"/>
      <c r="F7513" s="68"/>
      <c r="G7513" s="68"/>
      <c r="H7513" s="68"/>
    </row>
    <row r="7514" spans="1:8" x14ac:dyDescent="0.3">
      <c r="A7514" s="68"/>
      <c r="B7514" s="68"/>
      <c r="C7514" s="68"/>
      <c r="D7514" s="68"/>
      <c r="E7514" s="68"/>
      <c r="F7514" s="68"/>
      <c r="G7514" s="68"/>
      <c r="H7514" s="68"/>
    </row>
    <row r="7515" spans="1:8" x14ac:dyDescent="0.3">
      <c r="A7515" s="68"/>
      <c r="B7515" s="68"/>
      <c r="C7515" s="68"/>
      <c r="D7515" s="68"/>
      <c r="E7515" s="68"/>
      <c r="F7515" s="68"/>
      <c r="G7515" s="68"/>
      <c r="H7515" s="68"/>
    </row>
    <row r="7516" spans="1:8" x14ac:dyDescent="0.3">
      <c r="A7516" s="68"/>
      <c r="B7516" s="68"/>
      <c r="C7516" s="68"/>
      <c r="D7516" s="68"/>
      <c r="E7516" s="68"/>
      <c r="F7516" s="68"/>
      <c r="G7516" s="68"/>
      <c r="H7516" s="68"/>
    </row>
    <row r="7517" spans="1:8" x14ac:dyDescent="0.3">
      <c r="A7517" s="68"/>
      <c r="B7517" s="68"/>
      <c r="C7517" s="68"/>
      <c r="D7517" s="68"/>
      <c r="E7517" s="68"/>
      <c r="F7517" s="68"/>
      <c r="G7517" s="68"/>
      <c r="H7517" s="68"/>
    </row>
    <row r="7518" spans="1:8" x14ac:dyDescent="0.3">
      <c r="A7518" s="68"/>
      <c r="B7518" s="68"/>
      <c r="C7518" s="68"/>
      <c r="D7518" s="68"/>
      <c r="E7518" s="68"/>
      <c r="F7518" s="68"/>
      <c r="G7518" s="68"/>
      <c r="H7518" s="68"/>
    </row>
    <row r="7519" spans="1:8" x14ac:dyDescent="0.3">
      <c r="A7519" s="68"/>
      <c r="B7519" s="68"/>
      <c r="C7519" s="68"/>
      <c r="D7519" s="68"/>
      <c r="E7519" s="68"/>
      <c r="F7519" s="68"/>
      <c r="G7519" s="68"/>
      <c r="H7519" s="68"/>
    </row>
    <row r="7520" spans="1:8" x14ac:dyDescent="0.3">
      <c r="A7520" s="68"/>
      <c r="B7520" s="68"/>
      <c r="C7520" s="68"/>
      <c r="D7520" s="68"/>
      <c r="E7520" s="68"/>
      <c r="F7520" s="68"/>
      <c r="G7520" s="68"/>
      <c r="H7520" s="68"/>
    </row>
    <row r="7521" spans="1:8" x14ac:dyDescent="0.3">
      <c r="A7521" s="68"/>
      <c r="B7521" s="68"/>
      <c r="C7521" s="68"/>
      <c r="D7521" s="68"/>
      <c r="E7521" s="68"/>
      <c r="F7521" s="68"/>
      <c r="G7521" s="68"/>
      <c r="H7521" s="68"/>
    </row>
    <row r="7522" spans="1:8" x14ac:dyDescent="0.3">
      <c r="A7522" s="68"/>
      <c r="B7522" s="68"/>
      <c r="C7522" s="68"/>
      <c r="D7522" s="68"/>
      <c r="E7522" s="68"/>
      <c r="F7522" s="68"/>
      <c r="G7522" s="68"/>
      <c r="H7522" s="68"/>
    </row>
    <row r="7523" spans="1:8" x14ac:dyDescent="0.3">
      <c r="A7523" s="68"/>
      <c r="B7523" s="68"/>
      <c r="C7523" s="68"/>
      <c r="D7523" s="68"/>
      <c r="E7523" s="68"/>
      <c r="F7523" s="68"/>
      <c r="G7523" s="68"/>
      <c r="H7523" s="68"/>
    </row>
    <row r="7524" spans="1:8" x14ac:dyDescent="0.3">
      <c r="A7524" s="68"/>
      <c r="B7524" s="68"/>
      <c r="C7524" s="68"/>
      <c r="D7524" s="68"/>
      <c r="E7524" s="68"/>
      <c r="F7524" s="68"/>
      <c r="G7524" s="68"/>
      <c r="H7524" s="68"/>
    </row>
    <row r="7525" spans="1:8" x14ac:dyDescent="0.3">
      <c r="A7525" s="68"/>
      <c r="B7525" s="68"/>
      <c r="C7525" s="68"/>
      <c r="D7525" s="68"/>
      <c r="E7525" s="68"/>
      <c r="F7525" s="68"/>
      <c r="G7525" s="68"/>
      <c r="H7525" s="68"/>
    </row>
    <row r="7526" spans="1:8" x14ac:dyDescent="0.3">
      <c r="A7526" s="68"/>
      <c r="B7526" s="68"/>
      <c r="C7526" s="68"/>
      <c r="D7526" s="68"/>
      <c r="E7526" s="68"/>
      <c r="F7526" s="68"/>
      <c r="G7526" s="68"/>
      <c r="H7526" s="68"/>
    </row>
    <row r="7527" spans="1:8" x14ac:dyDescent="0.3">
      <c r="A7527" s="68"/>
      <c r="B7527" s="68"/>
      <c r="C7527" s="68"/>
      <c r="D7527" s="68"/>
      <c r="E7527" s="68"/>
      <c r="F7527" s="68"/>
      <c r="G7527" s="68"/>
      <c r="H7527" s="68"/>
    </row>
    <row r="7528" spans="1:8" x14ac:dyDescent="0.3">
      <c r="A7528" s="68"/>
      <c r="B7528" s="68"/>
      <c r="C7528" s="68"/>
      <c r="D7528" s="68"/>
      <c r="E7528" s="68"/>
      <c r="F7528" s="68"/>
      <c r="G7528" s="68"/>
      <c r="H7528" s="68"/>
    </row>
    <row r="7529" spans="1:8" x14ac:dyDescent="0.3">
      <c r="A7529" s="68"/>
      <c r="B7529" s="68"/>
      <c r="C7529" s="68"/>
      <c r="D7529" s="68"/>
      <c r="E7529" s="68"/>
      <c r="F7529" s="68"/>
      <c r="G7529" s="68"/>
      <c r="H7529" s="68"/>
    </row>
    <row r="7530" spans="1:8" x14ac:dyDescent="0.3">
      <c r="A7530" s="68"/>
      <c r="B7530" s="68"/>
      <c r="C7530" s="68"/>
      <c r="D7530" s="68"/>
      <c r="E7530" s="68"/>
      <c r="F7530" s="68"/>
      <c r="G7530" s="68"/>
      <c r="H7530" s="68"/>
    </row>
    <row r="7531" spans="1:8" x14ac:dyDescent="0.3">
      <c r="A7531" s="68"/>
      <c r="B7531" s="68"/>
      <c r="C7531" s="68"/>
      <c r="D7531" s="68"/>
      <c r="E7531" s="68"/>
      <c r="F7531" s="68"/>
      <c r="G7531" s="68"/>
      <c r="H7531" s="68"/>
    </row>
    <row r="7532" spans="1:8" x14ac:dyDescent="0.3">
      <c r="A7532" s="68"/>
      <c r="B7532" s="68"/>
      <c r="C7532" s="68"/>
      <c r="D7532" s="68"/>
      <c r="E7532" s="68"/>
      <c r="F7532" s="68"/>
      <c r="G7532" s="68"/>
      <c r="H7532" s="68"/>
    </row>
    <row r="7533" spans="1:8" x14ac:dyDescent="0.3">
      <c r="A7533" s="68"/>
      <c r="B7533" s="68"/>
      <c r="C7533" s="68"/>
      <c r="D7533" s="68"/>
      <c r="E7533" s="68"/>
      <c r="F7533" s="68"/>
      <c r="G7533" s="68"/>
      <c r="H7533" s="68"/>
    </row>
    <row r="7534" spans="1:8" x14ac:dyDescent="0.3">
      <c r="A7534" s="68"/>
      <c r="B7534" s="68"/>
      <c r="C7534" s="68"/>
      <c r="D7534" s="68"/>
      <c r="E7534" s="68"/>
      <c r="F7534" s="68"/>
      <c r="G7534" s="68"/>
      <c r="H7534" s="68"/>
    </row>
    <row r="7535" spans="1:8" x14ac:dyDescent="0.3">
      <c r="A7535" s="68"/>
      <c r="B7535" s="68"/>
      <c r="C7535" s="68"/>
      <c r="D7535" s="68"/>
      <c r="E7535" s="68"/>
      <c r="F7535" s="68"/>
      <c r="G7535" s="68"/>
      <c r="H7535" s="68"/>
    </row>
    <row r="7536" spans="1:8" x14ac:dyDescent="0.3">
      <c r="A7536" s="68"/>
      <c r="B7536" s="68"/>
      <c r="C7536" s="68"/>
      <c r="D7536" s="68"/>
      <c r="E7536" s="68"/>
      <c r="F7536" s="68"/>
      <c r="G7536" s="68"/>
      <c r="H7536" s="68"/>
    </row>
    <row r="7537" spans="1:8" x14ac:dyDescent="0.3">
      <c r="A7537" s="68"/>
      <c r="B7537" s="68"/>
      <c r="C7537" s="68"/>
      <c r="D7537" s="68"/>
      <c r="E7537" s="68"/>
      <c r="F7537" s="68"/>
      <c r="G7537" s="68"/>
      <c r="H7537" s="68"/>
    </row>
    <row r="7538" spans="1:8" x14ac:dyDescent="0.3">
      <c r="A7538" s="68"/>
      <c r="B7538" s="68"/>
      <c r="C7538" s="68"/>
      <c r="D7538" s="68"/>
      <c r="E7538" s="68"/>
      <c r="F7538" s="68"/>
      <c r="G7538" s="68"/>
      <c r="H7538" s="68"/>
    </row>
    <row r="7539" spans="1:8" x14ac:dyDescent="0.3">
      <c r="A7539" s="68"/>
      <c r="B7539" s="68"/>
      <c r="C7539" s="68"/>
      <c r="D7539" s="68"/>
      <c r="E7539" s="68"/>
      <c r="F7539" s="68"/>
      <c r="G7539" s="68"/>
      <c r="H7539" s="68"/>
    </row>
    <row r="7540" spans="1:8" x14ac:dyDescent="0.3">
      <c r="A7540" s="68"/>
      <c r="B7540" s="68"/>
      <c r="C7540" s="68"/>
      <c r="D7540" s="68"/>
      <c r="E7540" s="68"/>
      <c r="F7540" s="68"/>
      <c r="G7540" s="68"/>
      <c r="H7540" s="68"/>
    </row>
    <row r="7541" spans="1:8" x14ac:dyDescent="0.3">
      <c r="A7541" s="68"/>
      <c r="B7541" s="68"/>
      <c r="C7541" s="68"/>
      <c r="D7541" s="68"/>
      <c r="E7541" s="68"/>
      <c r="F7541" s="68"/>
      <c r="G7541" s="68"/>
      <c r="H7541" s="68"/>
    </row>
    <row r="7542" spans="1:8" x14ac:dyDescent="0.3">
      <c r="A7542" s="68"/>
      <c r="B7542" s="68"/>
      <c r="C7542" s="68"/>
      <c r="D7542" s="68"/>
      <c r="E7542" s="68"/>
      <c r="F7542" s="68"/>
      <c r="G7542" s="68"/>
      <c r="H7542" s="68"/>
    </row>
    <row r="7543" spans="1:8" x14ac:dyDescent="0.3">
      <c r="A7543" s="68"/>
      <c r="B7543" s="68"/>
      <c r="C7543" s="68"/>
      <c r="D7543" s="68"/>
      <c r="E7543" s="68"/>
      <c r="F7543" s="68"/>
      <c r="G7543" s="68"/>
      <c r="H7543" s="68"/>
    </row>
    <row r="7544" spans="1:8" x14ac:dyDescent="0.3">
      <c r="A7544" s="68"/>
      <c r="B7544" s="68"/>
      <c r="C7544" s="68"/>
      <c r="D7544" s="68"/>
      <c r="E7544" s="68"/>
      <c r="F7544" s="68"/>
      <c r="G7544" s="68"/>
      <c r="H7544" s="68"/>
    </row>
    <row r="7545" spans="1:8" x14ac:dyDescent="0.3">
      <c r="A7545" s="68"/>
      <c r="B7545" s="68"/>
      <c r="C7545" s="68"/>
      <c r="D7545" s="68"/>
      <c r="E7545" s="68"/>
      <c r="F7545" s="68"/>
      <c r="G7545" s="68"/>
      <c r="H7545" s="68"/>
    </row>
    <row r="7546" spans="1:8" x14ac:dyDescent="0.3">
      <c r="A7546" s="68"/>
      <c r="B7546" s="68"/>
      <c r="C7546" s="68"/>
      <c r="D7546" s="68"/>
      <c r="E7546" s="68"/>
      <c r="F7546" s="68"/>
      <c r="G7546" s="68"/>
      <c r="H7546" s="68"/>
    </row>
    <row r="7547" spans="1:8" x14ac:dyDescent="0.3">
      <c r="A7547" s="68"/>
      <c r="B7547" s="68"/>
      <c r="C7547" s="68"/>
      <c r="D7547" s="68"/>
      <c r="E7547" s="68"/>
      <c r="F7547" s="68"/>
      <c r="G7547" s="68"/>
      <c r="H7547" s="68"/>
    </row>
    <row r="7548" spans="1:8" x14ac:dyDescent="0.3">
      <c r="A7548" s="68"/>
      <c r="B7548" s="68"/>
      <c r="C7548" s="68"/>
      <c r="D7548" s="68"/>
      <c r="E7548" s="68"/>
      <c r="F7548" s="68"/>
      <c r="G7548" s="68"/>
      <c r="H7548" s="68"/>
    </row>
    <row r="7549" spans="1:8" x14ac:dyDescent="0.3">
      <c r="A7549" s="68"/>
      <c r="B7549" s="68"/>
      <c r="C7549" s="68"/>
      <c r="D7549" s="68"/>
      <c r="E7549" s="68"/>
      <c r="F7549" s="68"/>
      <c r="G7549" s="68"/>
      <c r="H7549" s="68"/>
    </row>
    <row r="7550" spans="1:8" x14ac:dyDescent="0.3">
      <c r="A7550" s="68"/>
      <c r="B7550" s="68"/>
      <c r="C7550" s="68"/>
      <c r="D7550" s="68"/>
      <c r="E7550" s="68"/>
      <c r="F7550" s="68"/>
      <c r="G7550" s="68"/>
      <c r="H7550" s="68"/>
    </row>
    <row r="7551" spans="1:8" x14ac:dyDescent="0.3">
      <c r="A7551" s="68"/>
      <c r="B7551" s="68"/>
      <c r="C7551" s="68"/>
      <c r="D7551" s="68"/>
      <c r="E7551" s="68"/>
      <c r="F7551" s="68"/>
      <c r="G7551" s="68"/>
      <c r="H7551" s="68"/>
    </row>
    <row r="7552" spans="1:8" x14ac:dyDescent="0.3">
      <c r="A7552" s="68"/>
      <c r="B7552" s="68"/>
      <c r="C7552" s="68"/>
      <c r="D7552" s="68"/>
      <c r="E7552" s="68"/>
      <c r="F7552" s="68"/>
      <c r="G7552" s="68"/>
      <c r="H7552" s="68"/>
    </row>
    <row r="7553" spans="1:8" x14ac:dyDescent="0.3">
      <c r="A7553" s="68"/>
      <c r="B7553" s="68"/>
      <c r="C7553" s="68"/>
      <c r="D7553" s="68"/>
      <c r="E7553" s="68"/>
      <c r="F7553" s="68"/>
      <c r="G7553" s="68"/>
      <c r="H7553" s="68"/>
    </row>
    <row r="7554" spans="1:8" x14ac:dyDescent="0.3">
      <c r="A7554" s="68"/>
      <c r="B7554" s="68"/>
      <c r="C7554" s="68"/>
      <c r="D7554" s="68"/>
      <c r="E7554" s="68"/>
      <c r="F7554" s="68"/>
      <c r="G7554" s="68"/>
      <c r="H7554" s="68"/>
    </row>
    <row r="7555" spans="1:8" x14ac:dyDescent="0.3">
      <c r="A7555" s="68"/>
      <c r="B7555" s="68"/>
      <c r="C7555" s="68"/>
      <c r="D7555" s="68"/>
      <c r="E7555" s="68"/>
      <c r="F7555" s="68"/>
      <c r="G7555" s="68"/>
      <c r="H7555" s="68"/>
    </row>
    <row r="7556" spans="1:8" x14ac:dyDescent="0.3">
      <c r="A7556" s="68"/>
      <c r="B7556" s="68"/>
      <c r="C7556" s="68"/>
      <c r="D7556" s="68"/>
      <c r="E7556" s="68"/>
      <c r="F7556" s="68"/>
      <c r="G7556" s="68"/>
      <c r="H7556" s="68"/>
    </row>
    <row r="7557" spans="1:8" x14ac:dyDescent="0.3">
      <c r="A7557" s="68"/>
      <c r="B7557" s="68"/>
      <c r="C7557" s="68"/>
      <c r="D7557" s="68"/>
      <c r="E7557" s="68"/>
      <c r="F7557" s="68"/>
      <c r="G7557" s="68"/>
      <c r="H7557" s="68"/>
    </row>
    <row r="7558" spans="1:8" x14ac:dyDescent="0.3">
      <c r="A7558" s="68"/>
      <c r="B7558" s="68"/>
      <c r="C7558" s="68"/>
      <c r="D7558" s="68"/>
      <c r="E7558" s="68"/>
      <c r="F7558" s="68"/>
      <c r="G7558" s="68"/>
      <c r="H7558" s="68"/>
    </row>
    <row r="7559" spans="1:8" x14ac:dyDescent="0.3">
      <c r="A7559" s="68"/>
      <c r="B7559" s="68"/>
      <c r="C7559" s="68"/>
      <c r="D7559" s="68"/>
      <c r="E7559" s="68"/>
      <c r="F7559" s="68"/>
      <c r="G7559" s="68"/>
      <c r="H7559" s="68"/>
    </row>
    <row r="7560" spans="1:8" x14ac:dyDescent="0.3">
      <c r="A7560" s="68"/>
      <c r="B7560" s="68"/>
      <c r="C7560" s="68"/>
      <c r="D7560" s="68"/>
      <c r="E7560" s="68"/>
      <c r="F7560" s="68"/>
      <c r="G7560" s="68"/>
      <c r="H7560" s="68"/>
    </row>
    <row r="7561" spans="1:8" x14ac:dyDescent="0.3">
      <c r="A7561" s="68"/>
      <c r="B7561" s="68"/>
      <c r="C7561" s="68"/>
      <c r="D7561" s="68"/>
      <c r="E7561" s="68"/>
      <c r="F7561" s="68"/>
      <c r="G7561" s="68"/>
      <c r="H7561" s="68"/>
    </row>
    <row r="7562" spans="1:8" x14ac:dyDescent="0.3">
      <c r="A7562" s="68"/>
      <c r="B7562" s="68"/>
      <c r="C7562" s="68"/>
      <c r="D7562" s="68"/>
      <c r="E7562" s="68"/>
      <c r="F7562" s="68"/>
      <c r="G7562" s="68"/>
      <c r="H7562" s="68"/>
    </row>
    <row r="7563" spans="1:8" x14ac:dyDescent="0.3">
      <c r="A7563" s="68"/>
      <c r="B7563" s="68"/>
      <c r="C7563" s="68"/>
      <c r="D7563" s="68"/>
      <c r="E7563" s="68"/>
      <c r="F7563" s="68"/>
      <c r="G7563" s="68"/>
      <c r="H7563" s="68"/>
    </row>
    <row r="7564" spans="1:8" x14ac:dyDescent="0.3">
      <c r="A7564" s="68"/>
      <c r="B7564" s="68"/>
      <c r="C7564" s="68"/>
      <c r="D7564" s="68"/>
      <c r="E7564" s="68"/>
      <c r="F7564" s="68"/>
      <c r="G7564" s="68"/>
      <c r="H7564" s="68"/>
    </row>
    <row r="7565" spans="1:8" x14ac:dyDescent="0.3">
      <c r="A7565" s="68"/>
      <c r="B7565" s="68"/>
      <c r="C7565" s="68"/>
      <c r="D7565" s="68"/>
      <c r="E7565" s="68"/>
      <c r="F7565" s="68"/>
      <c r="G7565" s="68"/>
      <c r="H7565" s="68"/>
    </row>
    <row r="7566" spans="1:8" x14ac:dyDescent="0.3">
      <c r="A7566" s="68"/>
      <c r="B7566" s="68"/>
      <c r="C7566" s="68"/>
      <c r="D7566" s="68"/>
      <c r="E7566" s="68"/>
      <c r="F7566" s="68"/>
      <c r="G7566" s="68"/>
      <c r="H7566" s="68"/>
    </row>
    <row r="7567" spans="1:8" x14ac:dyDescent="0.3">
      <c r="A7567" s="68"/>
      <c r="B7567" s="68"/>
      <c r="C7567" s="68"/>
      <c r="D7567" s="68"/>
      <c r="E7567" s="68"/>
      <c r="F7567" s="68"/>
      <c r="G7567" s="68"/>
      <c r="H7567" s="68"/>
    </row>
    <row r="7568" spans="1:8" x14ac:dyDescent="0.3">
      <c r="A7568" s="68"/>
      <c r="B7568" s="68"/>
      <c r="C7568" s="68"/>
      <c r="D7568" s="68"/>
      <c r="E7568" s="68"/>
      <c r="F7568" s="68"/>
      <c r="G7568" s="68"/>
      <c r="H7568" s="68"/>
    </row>
    <row r="7569" spans="1:8" x14ac:dyDescent="0.3">
      <c r="A7569" s="68"/>
      <c r="B7569" s="68"/>
      <c r="C7569" s="68"/>
      <c r="D7569" s="68"/>
      <c r="E7569" s="68"/>
      <c r="F7569" s="68"/>
      <c r="G7569" s="68"/>
      <c r="H7569" s="68"/>
    </row>
    <row r="7570" spans="1:8" x14ac:dyDescent="0.3">
      <c r="A7570" s="68"/>
      <c r="B7570" s="68"/>
      <c r="C7570" s="68"/>
      <c r="D7570" s="68"/>
      <c r="E7570" s="68"/>
      <c r="F7570" s="68"/>
      <c r="G7570" s="68"/>
      <c r="H7570" s="68"/>
    </row>
    <row r="7571" spans="1:8" x14ac:dyDescent="0.3">
      <c r="A7571" s="68"/>
      <c r="B7571" s="68"/>
      <c r="C7571" s="68"/>
      <c r="D7571" s="68"/>
      <c r="E7571" s="68"/>
      <c r="F7571" s="68"/>
      <c r="G7571" s="68"/>
      <c r="H7571" s="68"/>
    </row>
    <row r="7572" spans="1:8" x14ac:dyDescent="0.3">
      <c r="A7572" s="68"/>
      <c r="B7572" s="68"/>
      <c r="C7572" s="68"/>
      <c r="D7572" s="68"/>
      <c r="E7572" s="68"/>
      <c r="F7572" s="68"/>
      <c r="G7572" s="68"/>
      <c r="H7572" s="68"/>
    </row>
    <row r="7573" spans="1:8" x14ac:dyDescent="0.3">
      <c r="A7573" s="68"/>
      <c r="B7573" s="68"/>
      <c r="C7573" s="68"/>
      <c r="D7573" s="68"/>
      <c r="E7573" s="68"/>
      <c r="F7573" s="68"/>
      <c r="G7573" s="68"/>
      <c r="H7573" s="68"/>
    </row>
    <row r="7574" spans="1:8" x14ac:dyDescent="0.3">
      <c r="A7574" s="68"/>
      <c r="B7574" s="68"/>
      <c r="C7574" s="68"/>
      <c r="D7574" s="68"/>
      <c r="E7574" s="68"/>
      <c r="F7574" s="68"/>
      <c r="G7574" s="68"/>
      <c r="H7574" s="68"/>
    </row>
    <row r="7575" spans="1:8" x14ac:dyDescent="0.3">
      <c r="A7575" s="68"/>
      <c r="B7575" s="68"/>
      <c r="C7575" s="68"/>
      <c r="D7575" s="68"/>
      <c r="E7575" s="68"/>
      <c r="F7575" s="68"/>
      <c r="G7575" s="68"/>
      <c r="H7575" s="68"/>
    </row>
    <row r="7576" spans="1:8" x14ac:dyDescent="0.3">
      <c r="A7576" s="68"/>
      <c r="B7576" s="68"/>
      <c r="C7576" s="68"/>
      <c r="D7576" s="68"/>
      <c r="E7576" s="68"/>
      <c r="F7576" s="68"/>
      <c r="G7576" s="68"/>
      <c r="H7576" s="68"/>
    </row>
    <row r="7577" spans="1:8" x14ac:dyDescent="0.3">
      <c r="A7577" s="68"/>
      <c r="B7577" s="68"/>
      <c r="C7577" s="68"/>
      <c r="D7577" s="68"/>
      <c r="E7577" s="68"/>
      <c r="F7577" s="68"/>
      <c r="G7577" s="68"/>
      <c r="H7577" s="68"/>
    </row>
    <row r="7578" spans="1:8" x14ac:dyDescent="0.3">
      <c r="A7578" s="68"/>
      <c r="B7578" s="68"/>
      <c r="C7578" s="68"/>
      <c r="D7578" s="68"/>
      <c r="E7578" s="68"/>
      <c r="F7578" s="68"/>
      <c r="G7578" s="68"/>
      <c r="H7578" s="68"/>
    </row>
    <row r="7579" spans="1:8" x14ac:dyDescent="0.3">
      <c r="A7579" s="68"/>
      <c r="B7579" s="68"/>
      <c r="C7579" s="68"/>
      <c r="D7579" s="68"/>
      <c r="E7579" s="68"/>
      <c r="F7579" s="68"/>
      <c r="G7579" s="68"/>
      <c r="H7579" s="68"/>
    </row>
    <row r="7580" spans="1:8" x14ac:dyDescent="0.3">
      <c r="A7580" s="68"/>
      <c r="B7580" s="68"/>
      <c r="C7580" s="68"/>
      <c r="D7580" s="68"/>
      <c r="E7580" s="68"/>
      <c r="F7580" s="68"/>
      <c r="G7580" s="68"/>
      <c r="H7580" s="68"/>
    </row>
    <row r="7581" spans="1:8" x14ac:dyDescent="0.3">
      <c r="A7581" s="68"/>
      <c r="B7581" s="68"/>
      <c r="C7581" s="68"/>
      <c r="D7581" s="68"/>
      <c r="E7581" s="68"/>
      <c r="F7581" s="68"/>
      <c r="G7581" s="68"/>
      <c r="H7581" s="68"/>
    </row>
    <row r="7582" spans="1:8" x14ac:dyDescent="0.3">
      <c r="A7582" s="68"/>
      <c r="B7582" s="68"/>
      <c r="C7582" s="68"/>
      <c r="D7582" s="68"/>
      <c r="E7582" s="68"/>
      <c r="F7582" s="68"/>
      <c r="G7582" s="68"/>
      <c r="H7582" s="68"/>
    </row>
    <row r="7583" spans="1:8" x14ac:dyDescent="0.3">
      <c r="A7583" s="68"/>
      <c r="B7583" s="68"/>
      <c r="C7583" s="68"/>
      <c r="D7583" s="68"/>
      <c r="E7583" s="68"/>
      <c r="F7583" s="68"/>
      <c r="G7583" s="68"/>
      <c r="H7583" s="68"/>
    </row>
    <row r="7584" spans="1:8" x14ac:dyDescent="0.3">
      <c r="A7584" s="68"/>
      <c r="B7584" s="68"/>
      <c r="C7584" s="68"/>
      <c r="D7584" s="68"/>
      <c r="E7584" s="68"/>
      <c r="F7584" s="68"/>
      <c r="G7584" s="68"/>
      <c r="H7584" s="68"/>
    </row>
    <row r="7585" spans="1:8" x14ac:dyDescent="0.3">
      <c r="A7585" s="68"/>
      <c r="B7585" s="68"/>
      <c r="C7585" s="68"/>
      <c r="D7585" s="68"/>
      <c r="E7585" s="68"/>
      <c r="F7585" s="68"/>
      <c r="G7585" s="68"/>
      <c r="H7585" s="68"/>
    </row>
    <row r="7586" spans="1:8" x14ac:dyDescent="0.3">
      <c r="A7586" s="68"/>
      <c r="B7586" s="68"/>
      <c r="C7586" s="68"/>
      <c r="D7586" s="68"/>
      <c r="E7586" s="68"/>
      <c r="F7586" s="68"/>
      <c r="G7586" s="68"/>
      <c r="H7586" s="68"/>
    </row>
    <row r="7587" spans="1:8" x14ac:dyDescent="0.3">
      <c r="A7587" s="68"/>
      <c r="B7587" s="68"/>
      <c r="C7587" s="68"/>
      <c r="D7587" s="68"/>
      <c r="E7587" s="68"/>
      <c r="F7587" s="68"/>
      <c r="G7587" s="68"/>
      <c r="H7587" s="68"/>
    </row>
    <row r="7588" spans="1:8" x14ac:dyDescent="0.3">
      <c r="A7588" s="68"/>
      <c r="B7588" s="68"/>
      <c r="C7588" s="68"/>
      <c r="D7588" s="68"/>
      <c r="E7588" s="68"/>
      <c r="F7588" s="68"/>
      <c r="G7588" s="68"/>
      <c r="H7588" s="68"/>
    </row>
    <row r="7589" spans="1:8" x14ac:dyDescent="0.3">
      <c r="A7589" s="68"/>
      <c r="B7589" s="68"/>
      <c r="C7589" s="68"/>
      <c r="D7589" s="68"/>
      <c r="E7589" s="68"/>
      <c r="F7589" s="68"/>
      <c r="G7589" s="68"/>
      <c r="H7589" s="68"/>
    </row>
    <row r="7590" spans="1:8" x14ac:dyDescent="0.3">
      <c r="A7590" s="68"/>
      <c r="B7590" s="68"/>
      <c r="C7590" s="68"/>
      <c r="D7590" s="68"/>
      <c r="E7590" s="68"/>
      <c r="F7590" s="68"/>
      <c r="G7590" s="68"/>
      <c r="H7590" s="68"/>
    </row>
    <row r="7591" spans="1:8" x14ac:dyDescent="0.3">
      <c r="A7591" s="68"/>
      <c r="B7591" s="68"/>
      <c r="C7591" s="68"/>
      <c r="D7591" s="68"/>
      <c r="E7591" s="68"/>
      <c r="F7591" s="68"/>
      <c r="G7591" s="68"/>
      <c r="H7591" s="68"/>
    </row>
    <row r="7592" spans="1:8" x14ac:dyDescent="0.3">
      <c r="A7592" s="68"/>
      <c r="B7592" s="68"/>
      <c r="C7592" s="68"/>
      <c r="D7592" s="68"/>
      <c r="E7592" s="68"/>
      <c r="F7592" s="68"/>
      <c r="G7592" s="68"/>
      <c r="H7592" s="68"/>
    </row>
    <row r="7593" spans="1:8" x14ac:dyDescent="0.3">
      <c r="A7593" s="68"/>
      <c r="B7593" s="68"/>
      <c r="C7593" s="68"/>
      <c r="D7593" s="68"/>
      <c r="E7593" s="68"/>
      <c r="F7593" s="68"/>
      <c r="G7593" s="68"/>
      <c r="H7593" s="68"/>
    </row>
    <row r="7594" spans="1:8" x14ac:dyDescent="0.3">
      <c r="A7594" s="68"/>
      <c r="B7594" s="68"/>
      <c r="C7594" s="68"/>
      <c r="D7594" s="68"/>
      <c r="E7594" s="68"/>
      <c r="F7594" s="68"/>
      <c r="G7594" s="68"/>
      <c r="H7594" s="68"/>
    </row>
    <row r="7595" spans="1:8" x14ac:dyDescent="0.3">
      <c r="A7595" s="68"/>
      <c r="B7595" s="68"/>
      <c r="C7595" s="68"/>
      <c r="D7595" s="68"/>
      <c r="E7595" s="68"/>
      <c r="F7595" s="68"/>
      <c r="G7595" s="68"/>
      <c r="H7595" s="68"/>
    </row>
    <row r="7596" spans="1:8" x14ac:dyDescent="0.3">
      <c r="A7596" s="68"/>
      <c r="B7596" s="68"/>
      <c r="C7596" s="68"/>
      <c r="D7596" s="68"/>
      <c r="E7596" s="68"/>
      <c r="F7596" s="68"/>
      <c r="G7596" s="68"/>
      <c r="H7596" s="68"/>
    </row>
    <row r="7597" spans="1:8" x14ac:dyDescent="0.3">
      <c r="A7597" s="68"/>
      <c r="B7597" s="68"/>
      <c r="C7597" s="68"/>
      <c r="D7597" s="68"/>
      <c r="E7597" s="68"/>
      <c r="F7597" s="68"/>
      <c r="G7597" s="68"/>
      <c r="H7597" s="68"/>
    </row>
    <row r="7598" spans="1:8" x14ac:dyDescent="0.3">
      <c r="A7598" s="68"/>
      <c r="B7598" s="68"/>
      <c r="C7598" s="68"/>
      <c r="D7598" s="68"/>
      <c r="E7598" s="68"/>
      <c r="F7598" s="68"/>
      <c r="G7598" s="68"/>
      <c r="H7598" s="68"/>
    </row>
    <row r="7599" spans="1:8" x14ac:dyDescent="0.3">
      <c r="A7599" s="68"/>
      <c r="B7599" s="68"/>
      <c r="C7599" s="68"/>
      <c r="D7599" s="68"/>
      <c r="E7599" s="68"/>
      <c r="F7599" s="68"/>
      <c r="G7599" s="68"/>
      <c r="H7599" s="68"/>
    </row>
    <row r="7600" spans="1:8" x14ac:dyDescent="0.3">
      <c r="A7600" s="68"/>
      <c r="B7600" s="68"/>
      <c r="C7600" s="68"/>
      <c r="D7600" s="68"/>
      <c r="E7600" s="68"/>
      <c r="F7600" s="68"/>
      <c r="G7600" s="68"/>
      <c r="H7600" s="68"/>
    </row>
    <row r="7601" spans="1:8" x14ac:dyDescent="0.3">
      <c r="A7601" s="68"/>
      <c r="B7601" s="68"/>
      <c r="C7601" s="68"/>
      <c r="D7601" s="68"/>
      <c r="E7601" s="68"/>
      <c r="F7601" s="68"/>
      <c r="G7601" s="68"/>
      <c r="H7601" s="68"/>
    </row>
    <row r="7602" spans="1:8" x14ac:dyDescent="0.3">
      <c r="A7602" s="68"/>
      <c r="B7602" s="68"/>
      <c r="C7602" s="68"/>
      <c r="D7602" s="68"/>
      <c r="E7602" s="68"/>
      <c r="F7602" s="68"/>
      <c r="G7602" s="68"/>
      <c r="H7602" s="68"/>
    </row>
    <row r="7603" spans="1:8" x14ac:dyDescent="0.3">
      <c r="A7603" s="68"/>
      <c r="B7603" s="68"/>
      <c r="C7603" s="68"/>
      <c r="D7603" s="68"/>
      <c r="E7603" s="68"/>
      <c r="F7603" s="68"/>
      <c r="G7603" s="68"/>
      <c r="H7603" s="68"/>
    </row>
    <row r="7604" spans="1:8" x14ac:dyDescent="0.3">
      <c r="A7604" s="68"/>
      <c r="B7604" s="68"/>
      <c r="C7604" s="68"/>
      <c r="D7604" s="68"/>
      <c r="E7604" s="68"/>
      <c r="F7604" s="68"/>
      <c r="G7604" s="68"/>
      <c r="H7604" s="68"/>
    </row>
    <row r="7605" spans="1:8" x14ac:dyDescent="0.3">
      <c r="A7605" s="68"/>
      <c r="B7605" s="68"/>
      <c r="C7605" s="68"/>
      <c r="D7605" s="68"/>
      <c r="E7605" s="68"/>
      <c r="F7605" s="68"/>
      <c r="G7605" s="68"/>
      <c r="H7605" s="68"/>
    </row>
    <row r="7606" spans="1:8" x14ac:dyDescent="0.3">
      <c r="A7606" s="68"/>
      <c r="B7606" s="68"/>
      <c r="C7606" s="68"/>
      <c r="D7606" s="68"/>
      <c r="E7606" s="68"/>
      <c r="F7606" s="68"/>
      <c r="G7606" s="68"/>
      <c r="H7606" s="68"/>
    </row>
    <row r="7607" spans="1:8" x14ac:dyDescent="0.3">
      <c r="A7607" s="68"/>
      <c r="B7607" s="68"/>
      <c r="C7607" s="68"/>
      <c r="D7607" s="68"/>
      <c r="E7607" s="68"/>
      <c r="F7607" s="68"/>
      <c r="G7607" s="68"/>
      <c r="H7607" s="68"/>
    </row>
    <row r="7608" spans="1:8" x14ac:dyDescent="0.3">
      <c r="A7608" s="68"/>
      <c r="B7608" s="68"/>
      <c r="C7608" s="68"/>
      <c r="D7608" s="68"/>
      <c r="E7608" s="68"/>
      <c r="F7608" s="68"/>
      <c r="G7608" s="68"/>
      <c r="H7608" s="68"/>
    </row>
    <row r="7609" spans="1:8" x14ac:dyDescent="0.3">
      <c r="A7609" s="68"/>
      <c r="B7609" s="68"/>
      <c r="C7609" s="68"/>
      <c r="D7609" s="68"/>
      <c r="E7609" s="68"/>
      <c r="F7609" s="68"/>
      <c r="G7609" s="68"/>
      <c r="H7609" s="68"/>
    </row>
    <row r="7610" spans="1:8" x14ac:dyDescent="0.3">
      <c r="A7610" s="68"/>
      <c r="B7610" s="68"/>
      <c r="C7610" s="68"/>
      <c r="D7610" s="68"/>
      <c r="E7610" s="68"/>
      <c r="F7610" s="68"/>
      <c r="G7610" s="68"/>
      <c r="H7610" s="68"/>
    </row>
    <row r="7611" spans="1:8" x14ac:dyDescent="0.3">
      <c r="A7611" s="68"/>
      <c r="B7611" s="68"/>
      <c r="C7611" s="68"/>
      <c r="D7611" s="68"/>
      <c r="E7611" s="68"/>
      <c r="F7611" s="68"/>
      <c r="G7611" s="68"/>
      <c r="H7611" s="68"/>
    </row>
    <row r="7612" spans="1:8" x14ac:dyDescent="0.3">
      <c r="A7612" s="68"/>
      <c r="B7612" s="68"/>
      <c r="C7612" s="68"/>
      <c r="D7612" s="68"/>
      <c r="E7612" s="68"/>
      <c r="F7612" s="68"/>
      <c r="G7612" s="68"/>
      <c r="H7612" s="68"/>
    </row>
    <row r="7613" spans="1:8" x14ac:dyDescent="0.3">
      <c r="A7613" s="68"/>
      <c r="B7613" s="68"/>
      <c r="C7613" s="68"/>
      <c r="D7613" s="68"/>
      <c r="E7613" s="68"/>
      <c r="F7613" s="68"/>
      <c r="G7613" s="68"/>
      <c r="H7613" s="68"/>
    </row>
    <row r="7614" spans="1:8" x14ac:dyDescent="0.3">
      <c r="A7614" s="68"/>
      <c r="B7614" s="68"/>
      <c r="C7614" s="68"/>
      <c r="D7614" s="68"/>
      <c r="E7614" s="68"/>
      <c r="F7614" s="68"/>
      <c r="G7614" s="68"/>
      <c r="H7614" s="68"/>
    </row>
    <row r="7615" spans="1:8" x14ac:dyDescent="0.3">
      <c r="A7615" s="68"/>
      <c r="B7615" s="68"/>
      <c r="C7615" s="68"/>
      <c r="D7615" s="68"/>
      <c r="E7615" s="68"/>
      <c r="F7615" s="68"/>
      <c r="G7615" s="68"/>
      <c r="H7615" s="68"/>
    </row>
    <row r="7616" spans="1:8" x14ac:dyDescent="0.3">
      <c r="A7616" s="68"/>
      <c r="B7616" s="68"/>
      <c r="C7616" s="68"/>
      <c r="D7616" s="68"/>
      <c r="E7616" s="68"/>
      <c r="F7616" s="68"/>
      <c r="G7616" s="68"/>
      <c r="H7616" s="68"/>
    </row>
    <row r="7617" spans="1:8" x14ac:dyDescent="0.3">
      <c r="A7617" s="68"/>
      <c r="B7617" s="68"/>
      <c r="C7617" s="68"/>
      <c r="D7617" s="68"/>
      <c r="E7617" s="68"/>
      <c r="F7617" s="68"/>
      <c r="G7617" s="68"/>
      <c r="H7617" s="68"/>
    </row>
    <row r="7618" spans="1:8" x14ac:dyDescent="0.3">
      <c r="A7618" s="68"/>
      <c r="B7618" s="68"/>
      <c r="C7618" s="68"/>
      <c r="D7618" s="68"/>
      <c r="E7618" s="68"/>
      <c r="F7618" s="68"/>
      <c r="G7618" s="68"/>
      <c r="H7618" s="68"/>
    </row>
    <row r="7619" spans="1:8" x14ac:dyDescent="0.3">
      <c r="A7619" s="68"/>
      <c r="B7619" s="68"/>
      <c r="C7619" s="68"/>
      <c r="D7619" s="68"/>
      <c r="E7619" s="68"/>
      <c r="F7619" s="68"/>
      <c r="G7619" s="68"/>
      <c r="H7619" s="68"/>
    </row>
    <row r="7620" spans="1:8" x14ac:dyDescent="0.3">
      <c r="A7620" s="68"/>
      <c r="B7620" s="68"/>
      <c r="C7620" s="68"/>
      <c r="D7620" s="68"/>
      <c r="E7620" s="68"/>
      <c r="F7620" s="68"/>
      <c r="G7620" s="68"/>
      <c r="H7620" s="68"/>
    </row>
    <row r="7621" spans="1:8" x14ac:dyDescent="0.3">
      <c r="A7621" s="68"/>
      <c r="B7621" s="68"/>
      <c r="C7621" s="68"/>
      <c r="D7621" s="68"/>
      <c r="E7621" s="68"/>
      <c r="F7621" s="68"/>
      <c r="G7621" s="68"/>
      <c r="H7621" s="68"/>
    </row>
    <row r="7622" spans="1:8" x14ac:dyDescent="0.3">
      <c r="A7622" s="68"/>
      <c r="B7622" s="68"/>
      <c r="C7622" s="68"/>
      <c r="D7622" s="68"/>
      <c r="E7622" s="68"/>
      <c r="F7622" s="68"/>
      <c r="G7622" s="68"/>
      <c r="H7622" s="68"/>
    </row>
    <row r="7623" spans="1:8" x14ac:dyDescent="0.3">
      <c r="A7623" s="68"/>
      <c r="B7623" s="68"/>
      <c r="C7623" s="68"/>
      <c r="D7623" s="68"/>
      <c r="E7623" s="68"/>
      <c r="F7623" s="68"/>
      <c r="G7623" s="68"/>
      <c r="H7623" s="68"/>
    </row>
    <row r="7624" spans="1:8" x14ac:dyDescent="0.3">
      <c r="A7624" s="68"/>
      <c r="B7624" s="68"/>
      <c r="C7624" s="68"/>
      <c r="D7624" s="68"/>
      <c r="E7624" s="68"/>
      <c r="F7624" s="68"/>
      <c r="G7624" s="68"/>
      <c r="H7624" s="68"/>
    </row>
    <row r="7625" spans="1:8" x14ac:dyDescent="0.3">
      <c r="A7625" s="68"/>
      <c r="B7625" s="68"/>
      <c r="C7625" s="68"/>
      <c r="D7625" s="68"/>
      <c r="E7625" s="68"/>
      <c r="F7625" s="68"/>
      <c r="G7625" s="68"/>
      <c r="H7625" s="68"/>
    </row>
    <row r="7626" spans="1:8" x14ac:dyDescent="0.3">
      <c r="A7626" s="68"/>
      <c r="B7626" s="68"/>
      <c r="C7626" s="68"/>
      <c r="D7626" s="68"/>
      <c r="E7626" s="68"/>
      <c r="F7626" s="68"/>
      <c r="G7626" s="68"/>
      <c r="H7626" s="68"/>
    </row>
    <row r="7627" spans="1:8" x14ac:dyDescent="0.3">
      <c r="A7627" s="68"/>
      <c r="B7627" s="68"/>
      <c r="C7627" s="68"/>
      <c r="D7627" s="68"/>
      <c r="E7627" s="68"/>
      <c r="F7627" s="68"/>
      <c r="G7627" s="68"/>
      <c r="H7627" s="68"/>
    </row>
    <row r="7628" spans="1:8" x14ac:dyDescent="0.3">
      <c r="A7628" s="68"/>
      <c r="B7628" s="68"/>
      <c r="C7628" s="68"/>
      <c r="D7628" s="68"/>
      <c r="E7628" s="68"/>
      <c r="F7628" s="68"/>
      <c r="G7628" s="68"/>
      <c r="H7628" s="68"/>
    </row>
    <row r="7629" spans="1:8" x14ac:dyDescent="0.3">
      <c r="A7629" s="68"/>
      <c r="B7629" s="68"/>
      <c r="C7629" s="68"/>
      <c r="D7629" s="68"/>
      <c r="E7629" s="68"/>
      <c r="F7629" s="68"/>
      <c r="G7629" s="68"/>
      <c r="H7629" s="68"/>
    </row>
    <row r="7630" spans="1:8" x14ac:dyDescent="0.3">
      <c r="A7630" s="68"/>
      <c r="B7630" s="68"/>
      <c r="C7630" s="68"/>
      <c r="D7630" s="68"/>
      <c r="E7630" s="68"/>
      <c r="F7630" s="68"/>
      <c r="G7630" s="68"/>
      <c r="H7630" s="68"/>
    </row>
    <row r="7631" spans="1:8" x14ac:dyDescent="0.3">
      <c r="A7631" s="68"/>
      <c r="B7631" s="68"/>
      <c r="C7631" s="68"/>
      <c r="D7631" s="68"/>
      <c r="E7631" s="68"/>
      <c r="F7631" s="68"/>
      <c r="G7631" s="68"/>
      <c r="H7631" s="68"/>
    </row>
    <row r="7632" spans="1:8" x14ac:dyDescent="0.3">
      <c r="A7632" s="68"/>
      <c r="B7632" s="68"/>
      <c r="C7632" s="68"/>
      <c r="D7632" s="68"/>
      <c r="E7632" s="68"/>
      <c r="F7632" s="68"/>
      <c r="G7632" s="68"/>
      <c r="H7632" s="68"/>
    </row>
    <row r="7633" spans="1:8" x14ac:dyDescent="0.3">
      <c r="A7633" s="68"/>
      <c r="B7633" s="68"/>
      <c r="C7633" s="68"/>
      <c r="D7633" s="68"/>
      <c r="E7633" s="68"/>
      <c r="F7633" s="68"/>
      <c r="G7633" s="68"/>
      <c r="H7633" s="68"/>
    </row>
    <row r="7634" spans="1:8" x14ac:dyDescent="0.3">
      <c r="A7634" s="68"/>
      <c r="B7634" s="68"/>
      <c r="C7634" s="68"/>
      <c r="D7634" s="68"/>
      <c r="E7634" s="68"/>
      <c r="F7634" s="68"/>
      <c r="G7634" s="68"/>
      <c r="H7634" s="68"/>
    </row>
    <row r="7635" spans="1:8" x14ac:dyDescent="0.3">
      <c r="A7635" s="68"/>
      <c r="B7635" s="68"/>
      <c r="C7635" s="68"/>
      <c r="D7635" s="68"/>
      <c r="E7635" s="68"/>
      <c r="F7635" s="68"/>
      <c r="G7635" s="68"/>
      <c r="H7635" s="68"/>
    </row>
    <row r="7636" spans="1:8" x14ac:dyDescent="0.3">
      <c r="A7636" s="68"/>
      <c r="B7636" s="68"/>
      <c r="C7636" s="68"/>
      <c r="D7636" s="68"/>
      <c r="E7636" s="68"/>
      <c r="F7636" s="68"/>
      <c r="G7636" s="68"/>
      <c r="H7636" s="68"/>
    </row>
    <row r="7637" spans="1:8" x14ac:dyDescent="0.3">
      <c r="A7637" s="68"/>
      <c r="B7637" s="68"/>
      <c r="C7637" s="68"/>
      <c r="D7637" s="68"/>
      <c r="E7637" s="68"/>
      <c r="F7637" s="68"/>
      <c r="G7637" s="68"/>
      <c r="H7637" s="68"/>
    </row>
    <row r="7638" spans="1:8" x14ac:dyDescent="0.3">
      <c r="A7638" s="68"/>
      <c r="B7638" s="68"/>
      <c r="C7638" s="68"/>
      <c r="D7638" s="68"/>
      <c r="E7638" s="68"/>
      <c r="F7638" s="68"/>
      <c r="G7638" s="68"/>
      <c r="H7638" s="68"/>
    </row>
    <row r="7639" spans="1:8" x14ac:dyDescent="0.3">
      <c r="A7639" s="68"/>
      <c r="B7639" s="68"/>
      <c r="C7639" s="68"/>
      <c r="D7639" s="68"/>
      <c r="E7639" s="68"/>
      <c r="F7639" s="68"/>
      <c r="G7639" s="68"/>
      <c r="H7639" s="68"/>
    </row>
    <row r="7640" spans="1:8" x14ac:dyDescent="0.3">
      <c r="A7640" s="68"/>
      <c r="B7640" s="68"/>
      <c r="C7640" s="68"/>
      <c r="D7640" s="68"/>
      <c r="E7640" s="68"/>
      <c r="F7640" s="68"/>
      <c r="G7640" s="68"/>
      <c r="H7640" s="68"/>
    </row>
    <row r="7641" spans="1:8" x14ac:dyDescent="0.3">
      <c r="A7641" s="68"/>
      <c r="B7641" s="68"/>
      <c r="C7641" s="68"/>
      <c r="D7641" s="68"/>
      <c r="E7641" s="68"/>
      <c r="F7641" s="68"/>
      <c r="G7641" s="68"/>
      <c r="H7641" s="68"/>
    </row>
    <row r="7642" spans="1:8" x14ac:dyDescent="0.3">
      <c r="A7642" s="68"/>
      <c r="B7642" s="68"/>
      <c r="C7642" s="68"/>
      <c r="D7642" s="68"/>
      <c r="E7642" s="68"/>
      <c r="F7642" s="68"/>
      <c r="G7642" s="68"/>
      <c r="H7642" s="68"/>
    </row>
    <row r="7643" spans="1:8" x14ac:dyDescent="0.3">
      <c r="A7643" s="68"/>
      <c r="B7643" s="68"/>
      <c r="C7643" s="68"/>
      <c r="D7643" s="68"/>
      <c r="E7643" s="68"/>
      <c r="F7643" s="68"/>
      <c r="G7643" s="68"/>
      <c r="H7643" s="68"/>
    </row>
    <row r="7644" spans="1:8" x14ac:dyDescent="0.3">
      <c r="A7644" s="68"/>
      <c r="B7644" s="68"/>
      <c r="C7644" s="68"/>
      <c r="D7644" s="68"/>
      <c r="E7644" s="68"/>
      <c r="F7644" s="68"/>
      <c r="G7644" s="68"/>
      <c r="H7644" s="68"/>
    </row>
    <row r="7645" spans="1:8" x14ac:dyDescent="0.3">
      <c r="A7645" s="68"/>
      <c r="B7645" s="68"/>
      <c r="C7645" s="68"/>
      <c r="D7645" s="68"/>
      <c r="E7645" s="68"/>
      <c r="F7645" s="68"/>
      <c r="G7645" s="68"/>
      <c r="H7645" s="68"/>
    </row>
    <row r="7646" spans="1:8" x14ac:dyDescent="0.3">
      <c r="A7646" s="68"/>
      <c r="B7646" s="68"/>
      <c r="C7646" s="68"/>
      <c r="D7646" s="68"/>
      <c r="E7646" s="68"/>
      <c r="F7646" s="68"/>
      <c r="G7646" s="68"/>
      <c r="H7646" s="68"/>
    </row>
    <row r="7647" spans="1:8" x14ac:dyDescent="0.3">
      <c r="A7647" s="68"/>
      <c r="B7647" s="68"/>
      <c r="C7647" s="68"/>
      <c r="D7647" s="68"/>
      <c r="E7647" s="68"/>
      <c r="F7647" s="68"/>
      <c r="G7647" s="68"/>
      <c r="H7647" s="68"/>
    </row>
    <row r="7648" spans="1:8" x14ac:dyDescent="0.3">
      <c r="A7648" s="68"/>
      <c r="B7648" s="68"/>
      <c r="C7648" s="68"/>
      <c r="D7648" s="68"/>
      <c r="E7648" s="68"/>
      <c r="F7648" s="68"/>
      <c r="G7648" s="68"/>
      <c r="H7648" s="68"/>
    </row>
    <row r="7649" spans="1:8" x14ac:dyDescent="0.3">
      <c r="A7649" s="68"/>
      <c r="B7649" s="68"/>
      <c r="C7649" s="68"/>
      <c r="D7649" s="68"/>
      <c r="E7649" s="68"/>
      <c r="F7649" s="68"/>
      <c r="G7649" s="68"/>
      <c r="H7649" s="68"/>
    </row>
    <row r="7650" spans="1:8" x14ac:dyDescent="0.3">
      <c r="A7650" s="68"/>
      <c r="B7650" s="68"/>
      <c r="C7650" s="68"/>
      <c r="D7650" s="68"/>
      <c r="E7650" s="68"/>
      <c r="F7650" s="68"/>
      <c r="G7650" s="68"/>
      <c r="H7650" s="68"/>
    </row>
    <row r="7651" spans="1:8" x14ac:dyDescent="0.3">
      <c r="A7651" s="68"/>
      <c r="B7651" s="68"/>
      <c r="C7651" s="68"/>
      <c r="D7651" s="68"/>
      <c r="E7651" s="68"/>
      <c r="F7651" s="68"/>
      <c r="G7651" s="68"/>
      <c r="H7651" s="68"/>
    </row>
    <row r="7652" spans="1:8" x14ac:dyDescent="0.3">
      <c r="A7652" s="68"/>
      <c r="B7652" s="68"/>
      <c r="C7652" s="68"/>
      <c r="D7652" s="68"/>
      <c r="E7652" s="68"/>
      <c r="F7652" s="68"/>
      <c r="G7652" s="68"/>
      <c r="H7652" s="68"/>
    </row>
    <row r="7653" spans="1:8" x14ac:dyDescent="0.3">
      <c r="A7653" s="68"/>
      <c r="B7653" s="68"/>
      <c r="C7653" s="68"/>
      <c r="D7653" s="68"/>
      <c r="E7653" s="68"/>
      <c r="F7653" s="68"/>
      <c r="G7653" s="68"/>
      <c r="H7653" s="68"/>
    </row>
    <row r="7654" spans="1:8" x14ac:dyDescent="0.3">
      <c r="A7654" s="68"/>
      <c r="B7654" s="68"/>
      <c r="C7654" s="68"/>
      <c r="D7654" s="68"/>
      <c r="E7654" s="68"/>
      <c r="F7654" s="68"/>
      <c r="G7654" s="68"/>
      <c r="H7654" s="68"/>
    </row>
    <row r="7655" spans="1:8" x14ac:dyDescent="0.3">
      <c r="A7655" s="68"/>
      <c r="B7655" s="68"/>
      <c r="C7655" s="68"/>
      <c r="D7655" s="68"/>
      <c r="E7655" s="68"/>
      <c r="F7655" s="68"/>
      <c r="G7655" s="68"/>
      <c r="H7655" s="68"/>
    </row>
    <row r="7656" spans="1:8" x14ac:dyDescent="0.3">
      <c r="A7656" s="68"/>
      <c r="B7656" s="68"/>
      <c r="C7656" s="68"/>
      <c r="D7656" s="68"/>
      <c r="E7656" s="68"/>
      <c r="F7656" s="68"/>
      <c r="G7656" s="68"/>
      <c r="H7656" s="68"/>
    </row>
    <row r="7657" spans="1:8" x14ac:dyDescent="0.3">
      <c r="A7657" s="68"/>
      <c r="B7657" s="68"/>
      <c r="C7657" s="68"/>
      <c r="D7657" s="68"/>
      <c r="E7657" s="68"/>
      <c r="F7657" s="68"/>
      <c r="G7657" s="68"/>
      <c r="H7657" s="68"/>
    </row>
    <row r="7658" spans="1:8" x14ac:dyDescent="0.3">
      <c r="A7658" s="68"/>
      <c r="B7658" s="68"/>
      <c r="C7658" s="68"/>
      <c r="D7658" s="68"/>
      <c r="E7658" s="68"/>
      <c r="F7658" s="68"/>
      <c r="G7658" s="68"/>
      <c r="H7658" s="68"/>
    </row>
    <row r="7659" spans="1:8" x14ac:dyDescent="0.3">
      <c r="A7659" s="68"/>
      <c r="B7659" s="68"/>
      <c r="C7659" s="68"/>
      <c r="D7659" s="68"/>
      <c r="E7659" s="68"/>
      <c r="F7659" s="68"/>
      <c r="G7659" s="68"/>
      <c r="H7659" s="68"/>
    </row>
    <row r="7660" spans="1:8" x14ac:dyDescent="0.3">
      <c r="A7660" s="68"/>
      <c r="B7660" s="68"/>
      <c r="C7660" s="68"/>
      <c r="D7660" s="68"/>
      <c r="E7660" s="68"/>
      <c r="F7660" s="68"/>
      <c r="G7660" s="68"/>
      <c r="H7660" s="68"/>
    </row>
    <row r="7661" spans="1:8" x14ac:dyDescent="0.3">
      <c r="A7661" s="68"/>
      <c r="B7661" s="68"/>
      <c r="C7661" s="68"/>
      <c r="D7661" s="68"/>
      <c r="E7661" s="68"/>
      <c r="F7661" s="68"/>
      <c r="G7661" s="68"/>
      <c r="H7661" s="68"/>
    </row>
    <row r="7662" spans="1:8" x14ac:dyDescent="0.3">
      <c r="A7662" s="68"/>
      <c r="B7662" s="68"/>
      <c r="C7662" s="68"/>
      <c r="D7662" s="68"/>
      <c r="E7662" s="68"/>
      <c r="F7662" s="68"/>
      <c r="G7662" s="68"/>
      <c r="H7662" s="68"/>
    </row>
    <row r="7663" spans="1:8" x14ac:dyDescent="0.3">
      <c r="A7663" s="68"/>
      <c r="B7663" s="68"/>
      <c r="C7663" s="68"/>
      <c r="D7663" s="68"/>
      <c r="E7663" s="68"/>
      <c r="F7663" s="68"/>
      <c r="G7663" s="68"/>
      <c r="H7663" s="68"/>
    </row>
    <row r="7664" spans="1:8" x14ac:dyDescent="0.3">
      <c r="A7664" s="68"/>
      <c r="B7664" s="68"/>
      <c r="C7664" s="68"/>
      <c r="D7664" s="68"/>
      <c r="E7664" s="68"/>
      <c r="F7664" s="68"/>
      <c r="G7664" s="68"/>
      <c r="H7664" s="68"/>
    </row>
    <row r="7665" spans="1:8" x14ac:dyDescent="0.3">
      <c r="A7665" s="68"/>
      <c r="B7665" s="68"/>
      <c r="C7665" s="68"/>
      <c r="D7665" s="68"/>
      <c r="E7665" s="68"/>
      <c r="F7665" s="68"/>
      <c r="G7665" s="68"/>
      <c r="H7665" s="68"/>
    </row>
    <row r="7666" spans="1:8" x14ac:dyDescent="0.3">
      <c r="A7666" s="68"/>
      <c r="B7666" s="68"/>
      <c r="C7666" s="68"/>
      <c r="D7666" s="68"/>
      <c r="E7666" s="68"/>
      <c r="F7666" s="68"/>
      <c r="G7666" s="68"/>
      <c r="H7666" s="68"/>
    </row>
    <row r="7667" spans="1:8" x14ac:dyDescent="0.3">
      <c r="A7667" s="68"/>
      <c r="B7667" s="68"/>
      <c r="C7667" s="68"/>
      <c r="D7667" s="68"/>
      <c r="E7667" s="68"/>
      <c r="F7667" s="68"/>
      <c r="G7667" s="68"/>
      <c r="H7667" s="68"/>
    </row>
    <row r="7668" spans="1:8" x14ac:dyDescent="0.3">
      <c r="A7668" s="68"/>
      <c r="B7668" s="68"/>
      <c r="C7668" s="68"/>
      <c r="D7668" s="68"/>
      <c r="E7668" s="68"/>
      <c r="F7668" s="68"/>
      <c r="G7668" s="68"/>
      <c r="H7668" s="68"/>
    </row>
    <row r="7669" spans="1:8" x14ac:dyDescent="0.3">
      <c r="A7669" s="68"/>
      <c r="B7669" s="68"/>
      <c r="C7669" s="68"/>
      <c r="D7669" s="68"/>
      <c r="E7669" s="68"/>
      <c r="F7669" s="68"/>
      <c r="G7669" s="68"/>
      <c r="H7669" s="68"/>
    </row>
    <row r="7670" spans="1:8" x14ac:dyDescent="0.3">
      <c r="A7670" s="68"/>
      <c r="B7670" s="68"/>
      <c r="C7670" s="68"/>
      <c r="D7670" s="68"/>
      <c r="E7670" s="68"/>
      <c r="F7670" s="68"/>
      <c r="G7670" s="68"/>
      <c r="H7670" s="68"/>
    </row>
    <row r="7671" spans="1:8" x14ac:dyDescent="0.3">
      <c r="A7671" s="68"/>
      <c r="B7671" s="68"/>
      <c r="C7671" s="68"/>
      <c r="D7671" s="68"/>
      <c r="E7671" s="68"/>
      <c r="F7671" s="68"/>
      <c r="G7671" s="68"/>
      <c r="H7671" s="68"/>
    </row>
    <row r="7672" spans="1:8" x14ac:dyDescent="0.3">
      <c r="A7672" s="68"/>
      <c r="B7672" s="68"/>
      <c r="C7672" s="68"/>
      <c r="D7672" s="68"/>
      <c r="E7672" s="68"/>
      <c r="F7672" s="68"/>
      <c r="G7672" s="68"/>
      <c r="H7672" s="68"/>
    </row>
    <row r="7673" spans="1:8" x14ac:dyDescent="0.3">
      <c r="A7673" s="68"/>
      <c r="B7673" s="68"/>
      <c r="C7673" s="68"/>
      <c r="D7673" s="68"/>
      <c r="E7673" s="68"/>
      <c r="F7673" s="68"/>
      <c r="G7673" s="68"/>
      <c r="H7673" s="68"/>
    </row>
    <row r="7674" spans="1:8" x14ac:dyDescent="0.3">
      <c r="A7674" s="68"/>
      <c r="B7674" s="68"/>
      <c r="C7674" s="68"/>
      <c r="D7674" s="68"/>
      <c r="E7674" s="68"/>
      <c r="F7674" s="68"/>
      <c r="G7674" s="68"/>
      <c r="H7674" s="68"/>
    </row>
    <row r="7675" spans="1:8" x14ac:dyDescent="0.3">
      <c r="A7675" s="68"/>
      <c r="B7675" s="68"/>
      <c r="C7675" s="68"/>
      <c r="D7675" s="68"/>
      <c r="E7675" s="68"/>
      <c r="F7675" s="68"/>
      <c r="G7675" s="68"/>
      <c r="H7675" s="68"/>
    </row>
    <row r="7676" spans="1:8" x14ac:dyDescent="0.3">
      <c r="A7676" s="68"/>
      <c r="B7676" s="68"/>
      <c r="C7676" s="68"/>
      <c r="D7676" s="68"/>
      <c r="E7676" s="68"/>
      <c r="F7676" s="68"/>
      <c r="G7676" s="68"/>
      <c r="H7676" s="68"/>
    </row>
    <row r="7677" spans="1:8" x14ac:dyDescent="0.3">
      <c r="A7677" s="68"/>
      <c r="B7677" s="68"/>
      <c r="C7677" s="68"/>
      <c r="D7677" s="68"/>
      <c r="E7677" s="68"/>
      <c r="F7677" s="68"/>
      <c r="G7677" s="68"/>
      <c r="H7677" s="68"/>
    </row>
    <row r="7678" spans="1:8" x14ac:dyDescent="0.3">
      <c r="A7678" s="68"/>
      <c r="B7678" s="68"/>
      <c r="C7678" s="68"/>
      <c r="D7678" s="68"/>
      <c r="E7678" s="68"/>
      <c r="F7678" s="68"/>
      <c r="G7678" s="68"/>
      <c r="H7678" s="68"/>
    </row>
    <row r="7679" spans="1:8" x14ac:dyDescent="0.3">
      <c r="A7679" s="68"/>
      <c r="B7679" s="68"/>
      <c r="C7679" s="68"/>
      <c r="D7679" s="68"/>
      <c r="E7679" s="68"/>
      <c r="F7679" s="68"/>
      <c r="G7679" s="68"/>
      <c r="H7679" s="68"/>
    </row>
    <row r="7680" spans="1:8" x14ac:dyDescent="0.3">
      <c r="A7680" s="68"/>
      <c r="B7680" s="68"/>
      <c r="C7680" s="68"/>
      <c r="D7680" s="68"/>
      <c r="E7680" s="68"/>
      <c r="F7680" s="68"/>
      <c r="G7680" s="68"/>
      <c r="H7680" s="68"/>
    </row>
    <row r="7681" spans="1:8" x14ac:dyDescent="0.3">
      <c r="A7681" s="68"/>
      <c r="B7681" s="68"/>
      <c r="C7681" s="68"/>
      <c r="D7681" s="68"/>
      <c r="E7681" s="68"/>
      <c r="F7681" s="68"/>
      <c r="G7681" s="68"/>
      <c r="H7681" s="68"/>
    </row>
    <row r="7682" spans="1:8" x14ac:dyDescent="0.3">
      <c r="A7682" s="68"/>
      <c r="B7682" s="68"/>
      <c r="C7682" s="68"/>
      <c r="D7682" s="68"/>
      <c r="E7682" s="68"/>
      <c r="F7682" s="68"/>
      <c r="G7682" s="68"/>
      <c r="H7682" s="68"/>
    </row>
    <row r="7683" spans="1:8" x14ac:dyDescent="0.3">
      <c r="A7683" s="68"/>
      <c r="B7683" s="68"/>
      <c r="C7683" s="68"/>
      <c r="D7683" s="68"/>
      <c r="E7683" s="68"/>
      <c r="F7683" s="68"/>
      <c r="G7683" s="68"/>
      <c r="H7683" s="68"/>
    </row>
    <row r="7684" spans="1:8" x14ac:dyDescent="0.3">
      <c r="A7684" s="68"/>
      <c r="B7684" s="68"/>
      <c r="C7684" s="68"/>
      <c r="D7684" s="68"/>
      <c r="E7684" s="68"/>
      <c r="F7684" s="68"/>
      <c r="G7684" s="68"/>
      <c r="H7684" s="68"/>
    </row>
    <row r="7685" spans="1:8" x14ac:dyDescent="0.3">
      <c r="A7685" s="68"/>
      <c r="B7685" s="68"/>
      <c r="C7685" s="68"/>
      <c r="D7685" s="68"/>
      <c r="E7685" s="68"/>
      <c r="F7685" s="68"/>
      <c r="G7685" s="68"/>
      <c r="H7685" s="68"/>
    </row>
    <row r="7686" spans="1:8" x14ac:dyDescent="0.3">
      <c r="A7686" s="68"/>
      <c r="B7686" s="68"/>
      <c r="C7686" s="68"/>
      <c r="D7686" s="68"/>
      <c r="E7686" s="68"/>
      <c r="F7686" s="68"/>
      <c r="G7686" s="68"/>
      <c r="H7686" s="68"/>
    </row>
    <row r="7687" spans="1:8" x14ac:dyDescent="0.3">
      <c r="A7687" s="68"/>
      <c r="B7687" s="68"/>
      <c r="C7687" s="68"/>
      <c r="D7687" s="68"/>
      <c r="E7687" s="68"/>
      <c r="F7687" s="68"/>
      <c r="G7687" s="68"/>
      <c r="H7687" s="68"/>
    </row>
    <row r="7688" spans="1:8" x14ac:dyDescent="0.3">
      <c r="A7688" s="68"/>
      <c r="B7688" s="68"/>
      <c r="C7688" s="68"/>
      <c r="D7688" s="68"/>
      <c r="E7688" s="68"/>
      <c r="F7688" s="68"/>
      <c r="G7688" s="68"/>
      <c r="H7688" s="68"/>
    </row>
    <row r="7689" spans="1:8" x14ac:dyDescent="0.3">
      <c r="A7689" s="68"/>
      <c r="B7689" s="68"/>
      <c r="C7689" s="68"/>
      <c r="D7689" s="68"/>
      <c r="E7689" s="68"/>
      <c r="F7689" s="68"/>
      <c r="G7689" s="68"/>
      <c r="H7689" s="68"/>
    </row>
    <row r="7690" spans="1:8" x14ac:dyDescent="0.3">
      <c r="A7690" s="68"/>
      <c r="B7690" s="68"/>
      <c r="C7690" s="68"/>
      <c r="D7690" s="68"/>
      <c r="E7690" s="68"/>
      <c r="F7690" s="68"/>
      <c r="G7690" s="68"/>
      <c r="H7690" s="68"/>
    </row>
    <row r="7691" spans="1:8" x14ac:dyDescent="0.3">
      <c r="A7691" s="68"/>
      <c r="B7691" s="68"/>
      <c r="C7691" s="68"/>
      <c r="D7691" s="68"/>
      <c r="E7691" s="68"/>
      <c r="F7691" s="68"/>
      <c r="G7691" s="68"/>
      <c r="H7691" s="68"/>
    </row>
    <row r="7692" spans="1:8" x14ac:dyDescent="0.3">
      <c r="A7692" s="68"/>
      <c r="B7692" s="68"/>
      <c r="C7692" s="68"/>
      <c r="D7692" s="68"/>
      <c r="E7692" s="68"/>
      <c r="F7692" s="68"/>
      <c r="G7692" s="68"/>
      <c r="H7692" s="68"/>
    </row>
    <row r="7693" spans="1:8" x14ac:dyDescent="0.3">
      <c r="A7693" s="68"/>
      <c r="B7693" s="68"/>
      <c r="C7693" s="68"/>
      <c r="D7693" s="68"/>
      <c r="E7693" s="68"/>
      <c r="F7693" s="68"/>
      <c r="G7693" s="68"/>
      <c r="H7693" s="68"/>
    </row>
    <row r="7694" spans="1:8" x14ac:dyDescent="0.3">
      <c r="A7694" s="68"/>
      <c r="B7694" s="68"/>
      <c r="C7694" s="68"/>
      <c r="D7694" s="68"/>
      <c r="E7694" s="68"/>
      <c r="F7694" s="68"/>
      <c r="G7694" s="68"/>
      <c r="H7694" s="68"/>
    </row>
    <row r="7695" spans="1:8" x14ac:dyDescent="0.3">
      <c r="A7695" s="68"/>
      <c r="B7695" s="68"/>
      <c r="C7695" s="68"/>
      <c r="D7695" s="68"/>
      <c r="E7695" s="68"/>
      <c r="F7695" s="68"/>
      <c r="G7695" s="68"/>
      <c r="H7695" s="68"/>
    </row>
    <row r="7696" spans="1:8" x14ac:dyDescent="0.3">
      <c r="A7696" s="68"/>
      <c r="B7696" s="68"/>
      <c r="C7696" s="68"/>
      <c r="D7696" s="68"/>
      <c r="E7696" s="68"/>
      <c r="F7696" s="68"/>
      <c r="G7696" s="68"/>
      <c r="H7696" s="68"/>
    </row>
    <row r="7697" spans="1:8" x14ac:dyDescent="0.3">
      <c r="A7697" s="68"/>
      <c r="B7697" s="68"/>
      <c r="C7697" s="68"/>
      <c r="D7697" s="68"/>
      <c r="E7697" s="68"/>
      <c r="F7697" s="68"/>
      <c r="G7697" s="68"/>
      <c r="H7697" s="68"/>
    </row>
    <row r="7698" spans="1:8" x14ac:dyDescent="0.3">
      <c r="A7698" s="68"/>
      <c r="B7698" s="68"/>
      <c r="C7698" s="68"/>
      <c r="D7698" s="68"/>
      <c r="E7698" s="68"/>
      <c r="F7698" s="68"/>
      <c r="G7698" s="68"/>
      <c r="H7698" s="68"/>
    </row>
    <row r="7699" spans="1:8" x14ac:dyDescent="0.3">
      <c r="A7699" s="68"/>
      <c r="B7699" s="68"/>
      <c r="C7699" s="68"/>
      <c r="D7699" s="68"/>
      <c r="E7699" s="68"/>
      <c r="F7699" s="68"/>
      <c r="G7699" s="68"/>
      <c r="H7699" s="68"/>
    </row>
    <row r="7700" spans="1:8" x14ac:dyDescent="0.3">
      <c r="A7700" s="68"/>
      <c r="B7700" s="68"/>
      <c r="C7700" s="68"/>
      <c r="D7700" s="68"/>
      <c r="E7700" s="68"/>
      <c r="F7700" s="68"/>
      <c r="G7700" s="68"/>
      <c r="H7700" s="68"/>
    </row>
    <row r="7701" spans="1:8" x14ac:dyDescent="0.3">
      <c r="A7701" s="68"/>
      <c r="B7701" s="68"/>
      <c r="C7701" s="68"/>
      <c r="D7701" s="68"/>
      <c r="E7701" s="68"/>
      <c r="F7701" s="68"/>
      <c r="G7701" s="68"/>
      <c r="H7701" s="68"/>
    </row>
    <row r="7702" spans="1:8" x14ac:dyDescent="0.3">
      <c r="A7702" s="68"/>
      <c r="B7702" s="68"/>
      <c r="C7702" s="68"/>
      <c r="D7702" s="68"/>
      <c r="E7702" s="68"/>
      <c r="F7702" s="68"/>
      <c r="G7702" s="68"/>
      <c r="H7702" s="68"/>
    </row>
    <row r="7703" spans="1:8" x14ac:dyDescent="0.3">
      <c r="A7703" s="68"/>
      <c r="B7703" s="68"/>
      <c r="C7703" s="68"/>
      <c r="D7703" s="68"/>
      <c r="E7703" s="68"/>
      <c r="F7703" s="68"/>
      <c r="G7703" s="68"/>
      <c r="H7703" s="68"/>
    </row>
    <row r="7704" spans="1:8" x14ac:dyDescent="0.3">
      <c r="A7704" s="68"/>
      <c r="B7704" s="68"/>
      <c r="C7704" s="68"/>
      <c r="D7704" s="68"/>
      <c r="E7704" s="68"/>
      <c r="F7704" s="68"/>
      <c r="G7704" s="68"/>
      <c r="H7704" s="68"/>
    </row>
    <row r="7705" spans="1:8" x14ac:dyDescent="0.3">
      <c r="A7705" s="68"/>
      <c r="B7705" s="68"/>
      <c r="C7705" s="68"/>
      <c r="D7705" s="68"/>
      <c r="E7705" s="68"/>
      <c r="F7705" s="68"/>
      <c r="G7705" s="68"/>
      <c r="H7705" s="68"/>
    </row>
    <row r="7706" spans="1:8" x14ac:dyDescent="0.3">
      <c r="A7706" s="68"/>
      <c r="B7706" s="68"/>
      <c r="C7706" s="68"/>
      <c r="D7706" s="68"/>
      <c r="E7706" s="68"/>
      <c r="F7706" s="68"/>
      <c r="G7706" s="68"/>
      <c r="H7706" s="68"/>
    </row>
    <row r="7707" spans="1:8" x14ac:dyDescent="0.3">
      <c r="A7707" s="68"/>
      <c r="B7707" s="68"/>
      <c r="C7707" s="68"/>
      <c r="D7707" s="68"/>
      <c r="E7707" s="68"/>
      <c r="F7707" s="68"/>
      <c r="G7707" s="68"/>
      <c r="H7707" s="68"/>
    </row>
    <row r="7708" spans="1:8" x14ac:dyDescent="0.3">
      <c r="A7708" s="68"/>
      <c r="B7708" s="68"/>
      <c r="C7708" s="68"/>
      <c r="D7708" s="68"/>
      <c r="E7708" s="68"/>
      <c r="F7708" s="68"/>
      <c r="G7708" s="68"/>
      <c r="H7708" s="68"/>
    </row>
    <row r="7709" spans="1:8" x14ac:dyDescent="0.3">
      <c r="A7709" s="68"/>
      <c r="B7709" s="68"/>
      <c r="C7709" s="68"/>
      <c r="D7709" s="68"/>
      <c r="E7709" s="68"/>
      <c r="F7709" s="68"/>
      <c r="G7709" s="68"/>
      <c r="H7709" s="68"/>
    </row>
    <row r="7710" spans="1:8" x14ac:dyDescent="0.3">
      <c r="A7710" s="68"/>
      <c r="B7710" s="68"/>
      <c r="C7710" s="68"/>
      <c r="D7710" s="68"/>
      <c r="E7710" s="68"/>
      <c r="F7710" s="68"/>
      <c r="G7710" s="68"/>
      <c r="H7710" s="68"/>
    </row>
    <row r="7711" spans="1:8" x14ac:dyDescent="0.3">
      <c r="A7711" s="68"/>
      <c r="B7711" s="68"/>
      <c r="C7711" s="68"/>
      <c r="D7711" s="68"/>
      <c r="E7711" s="68"/>
      <c r="F7711" s="68"/>
      <c r="G7711" s="68"/>
      <c r="H7711" s="68"/>
    </row>
    <row r="7712" spans="1:8" x14ac:dyDescent="0.3">
      <c r="A7712" s="68"/>
      <c r="B7712" s="68"/>
      <c r="C7712" s="68"/>
      <c r="D7712" s="68"/>
      <c r="E7712" s="68"/>
      <c r="F7712" s="68"/>
      <c r="G7712" s="68"/>
      <c r="H7712" s="68"/>
    </row>
    <row r="7713" spans="1:8" x14ac:dyDescent="0.3">
      <c r="A7713" s="68"/>
      <c r="B7713" s="68"/>
      <c r="C7713" s="68"/>
      <c r="D7713" s="68"/>
      <c r="E7713" s="68"/>
      <c r="F7713" s="68"/>
      <c r="G7713" s="68"/>
      <c r="H7713" s="68"/>
    </row>
    <row r="7714" spans="1:8" x14ac:dyDescent="0.3">
      <c r="A7714" s="68"/>
      <c r="B7714" s="68"/>
      <c r="C7714" s="68"/>
      <c r="D7714" s="68"/>
      <c r="E7714" s="68"/>
      <c r="F7714" s="68"/>
      <c r="G7714" s="68"/>
      <c r="H7714" s="68"/>
    </row>
    <row r="7715" spans="1:8" x14ac:dyDescent="0.3">
      <c r="A7715" s="68"/>
      <c r="B7715" s="68"/>
      <c r="C7715" s="68"/>
      <c r="D7715" s="68"/>
      <c r="E7715" s="68"/>
      <c r="F7715" s="68"/>
      <c r="G7715" s="68"/>
      <c r="H7715" s="68"/>
    </row>
    <row r="7716" spans="1:8" x14ac:dyDescent="0.3">
      <c r="A7716" s="68"/>
      <c r="B7716" s="68"/>
      <c r="C7716" s="68"/>
      <c r="D7716" s="68"/>
      <c r="E7716" s="68"/>
      <c r="F7716" s="68"/>
      <c r="G7716" s="68"/>
      <c r="H7716" s="68"/>
    </row>
    <row r="7717" spans="1:8" x14ac:dyDescent="0.3">
      <c r="A7717" s="68"/>
      <c r="B7717" s="68"/>
      <c r="C7717" s="68"/>
      <c r="D7717" s="68"/>
      <c r="E7717" s="68"/>
      <c r="F7717" s="68"/>
      <c r="G7717" s="68"/>
      <c r="H7717" s="68"/>
    </row>
    <row r="7718" spans="1:8" x14ac:dyDescent="0.3">
      <c r="A7718" s="68"/>
      <c r="B7718" s="68"/>
      <c r="C7718" s="68"/>
      <c r="D7718" s="68"/>
      <c r="E7718" s="68"/>
      <c r="F7718" s="68"/>
      <c r="G7718" s="68"/>
      <c r="H7718" s="68"/>
    </row>
    <row r="7719" spans="1:8" x14ac:dyDescent="0.3">
      <c r="A7719" s="68"/>
      <c r="B7719" s="68"/>
      <c r="C7719" s="68"/>
      <c r="D7719" s="68"/>
      <c r="E7719" s="68"/>
      <c r="F7719" s="68"/>
      <c r="G7719" s="68"/>
      <c r="H7719" s="68"/>
    </row>
    <row r="7720" spans="1:8" x14ac:dyDescent="0.3">
      <c r="A7720" s="68"/>
      <c r="B7720" s="68"/>
      <c r="C7720" s="68"/>
      <c r="D7720" s="68"/>
      <c r="E7720" s="68"/>
      <c r="F7720" s="68"/>
      <c r="G7720" s="68"/>
      <c r="H7720" s="68"/>
    </row>
    <row r="7721" spans="1:8" x14ac:dyDescent="0.3">
      <c r="A7721" s="68"/>
      <c r="B7721" s="68"/>
      <c r="C7721" s="68"/>
      <c r="D7721" s="68"/>
      <c r="E7721" s="68"/>
      <c r="F7721" s="68"/>
      <c r="G7721" s="68"/>
      <c r="H7721" s="68"/>
    </row>
    <row r="7722" spans="1:8" x14ac:dyDescent="0.3">
      <c r="A7722" s="68"/>
      <c r="B7722" s="68"/>
      <c r="C7722" s="68"/>
      <c r="D7722" s="68"/>
      <c r="E7722" s="68"/>
      <c r="F7722" s="68"/>
      <c r="G7722" s="68"/>
      <c r="H7722" s="68"/>
    </row>
    <row r="7723" spans="1:8" x14ac:dyDescent="0.3">
      <c r="A7723" s="68"/>
      <c r="B7723" s="68"/>
      <c r="C7723" s="68"/>
      <c r="D7723" s="68"/>
      <c r="E7723" s="68"/>
      <c r="F7723" s="68"/>
      <c r="G7723" s="68"/>
      <c r="H7723" s="68"/>
    </row>
    <row r="7724" spans="1:8" x14ac:dyDescent="0.3">
      <c r="A7724" s="68"/>
      <c r="B7724" s="68"/>
      <c r="C7724" s="68"/>
      <c r="D7724" s="68"/>
      <c r="E7724" s="68"/>
      <c r="F7724" s="68"/>
      <c r="G7724" s="68"/>
      <c r="H7724" s="68"/>
    </row>
    <row r="7725" spans="1:8" x14ac:dyDescent="0.3">
      <c r="A7725" s="68"/>
      <c r="B7725" s="68"/>
      <c r="C7725" s="68"/>
      <c r="D7725" s="68"/>
      <c r="E7725" s="68"/>
      <c r="F7725" s="68"/>
      <c r="G7725" s="68"/>
      <c r="H7725" s="68"/>
    </row>
    <row r="7726" spans="1:8" x14ac:dyDescent="0.3">
      <c r="A7726" s="68"/>
      <c r="B7726" s="68"/>
      <c r="C7726" s="68"/>
      <c r="D7726" s="68"/>
      <c r="E7726" s="68"/>
      <c r="F7726" s="68"/>
      <c r="G7726" s="68"/>
      <c r="H7726" s="68"/>
    </row>
    <row r="7727" spans="1:8" x14ac:dyDescent="0.3">
      <c r="A7727" s="68"/>
      <c r="B7727" s="68"/>
      <c r="C7727" s="68"/>
      <c r="D7727" s="68"/>
      <c r="E7727" s="68"/>
      <c r="F7727" s="68"/>
      <c r="G7727" s="68"/>
      <c r="H7727" s="68"/>
    </row>
    <row r="7728" spans="1:8" x14ac:dyDescent="0.3">
      <c r="A7728" s="68"/>
      <c r="B7728" s="68"/>
      <c r="C7728" s="68"/>
      <c r="D7728" s="68"/>
      <c r="E7728" s="68"/>
      <c r="F7728" s="68"/>
      <c r="G7728" s="68"/>
      <c r="H7728" s="68"/>
    </row>
    <row r="7729" spans="1:8" x14ac:dyDescent="0.3">
      <c r="A7729" s="68"/>
      <c r="B7729" s="68"/>
      <c r="C7729" s="68"/>
      <c r="D7729" s="68"/>
      <c r="E7729" s="68"/>
      <c r="F7729" s="68"/>
      <c r="G7729" s="68"/>
      <c r="H7729" s="68"/>
    </row>
    <row r="7730" spans="1:8" x14ac:dyDescent="0.3">
      <c r="A7730" s="68"/>
      <c r="B7730" s="68"/>
      <c r="C7730" s="68"/>
      <c r="D7730" s="68"/>
      <c r="E7730" s="68"/>
      <c r="F7730" s="68"/>
      <c r="G7730" s="68"/>
      <c r="H7730" s="68"/>
    </row>
    <row r="7731" spans="1:8" x14ac:dyDescent="0.3">
      <c r="A7731" s="68"/>
      <c r="B7731" s="68"/>
      <c r="C7731" s="68"/>
      <c r="D7731" s="68"/>
      <c r="E7731" s="68"/>
      <c r="F7731" s="68"/>
      <c r="G7731" s="68"/>
      <c r="H7731" s="68"/>
    </row>
    <row r="7732" spans="1:8" x14ac:dyDescent="0.3">
      <c r="A7732" s="68"/>
      <c r="B7732" s="68"/>
      <c r="C7732" s="68"/>
      <c r="D7732" s="68"/>
      <c r="E7732" s="68"/>
      <c r="F7732" s="68"/>
      <c r="G7732" s="68"/>
      <c r="H7732" s="68"/>
    </row>
    <row r="7733" spans="1:8" x14ac:dyDescent="0.3">
      <c r="A7733" s="68"/>
      <c r="B7733" s="68"/>
      <c r="C7733" s="68"/>
      <c r="D7733" s="68"/>
      <c r="E7733" s="68"/>
      <c r="F7733" s="68"/>
      <c r="G7733" s="68"/>
      <c r="H7733" s="68"/>
    </row>
    <row r="7734" spans="1:8" x14ac:dyDescent="0.3">
      <c r="A7734" s="68"/>
      <c r="B7734" s="68"/>
      <c r="C7734" s="68"/>
      <c r="D7734" s="68"/>
      <c r="E7734" s="68"/>
      <c r="F7734" s="68"/>
      <c r="G7734" s="68"/>
      <c r="H7734" s="68"/>
    </row>
    <row r="7735" spans="1:8" x14ac:dyDescent="0.3">
      <c r="A7735" s="68"/>
      <c r="B7735" s="68"/>
      <c r="C7735" s="68"/>
      <c r="D7735" s="68"/>
      <c r="E7735" s="68"/>
      <c r="F7735" s="68"/>
      <c r="G7735" s="68"/>
      <c r="H7735" s="68"/>
    </row>
    <row r="7736" spans="1:8" x14ac:dyDescent="0.3">
      <c r="A7736" s="68"/>
      <c r="B7736" s="68"/>
      <c r="C7736" s="68"/>
      <c r="D7736" s="68"/>
      <c r="E7736" s="68"/>
      <c r="F7736" s="68"/>
      <c r="G7736" s="68"/>
      <c r="H7736" s="68"/>
    </row>
    <row r="7737" spans="1:8" x14ac:dyDescent="0.3">
      <c r="A7737" s="68"/>
      <c r="B7737" s="68"/>
      <c r="C7737" s="68"/>
      <c r="D7737" s="68"/>
      <c r="E7737" s="68"/>
      <c r="F7737" s="68"/>
      <c r="G7737" s="68"/>
      <c r="H7737" s="68"/>
    </row>
    <row r="7738" spans="1:8" x14ac:dyDescent="0.3">
      <c r="A7738" s="68"/>
      <c r="B7738" s="68"/>
      <c r="C7738" s="68"/>
      <c r="D7738" s="68"/>
      <c r="E7738" s="68"/>
      <c r="F7738" s="68"/>
      <c r="G7738" s="68"/>
      <c r="H7738" s="68"/>
    </row>
    <row r="7739" spans="1:8" x14ac:dyDescent="0.3">
      <c r="A7739" s="68"/>
      <c r="B7739" s="68"/>
      <c r="C7739" s="68"/>
      <c r="D7739" s="68"/>
      <c r="E7739" s="68"/>
      <c r="F7739" s="68"/>
      <c r="G7739" s="68"/>
      <c r="H7739" s="68"/>
    </row>
    <row r="7740" spans="1:8" x14ac:dyDescent="0.3">
      <c r="A7740" s="68"/>
      <c r="B7740" s="68"/>
      <c r="C7740" s="68"/>
      <c r="D7740" s="68"/>
      <c r="E7740" s="68"/>
      <c r="F7740" s="68"/>
      <c r="G7740" s="68"/>
      <c r="H7740" s="68"/>
    </row>
    <row r="7741" spans="1:8" x14ac:dyDescent="0.3">
      <c r="A7741" s="68"/>
      <c r="B7741" s="68"/>
      <c r="C7741" s="68"/>
      <c r="D7741" s="68"/>
      <c r="E7741" s="68"/>
      <c r="F7741" s="68"/>
      <c r="G7741" s="68"/>
      <c r="H7741" s="68"/>
    </row>
    <row r="7742" spans="1:8" x14ac:dyDescent="0.3">
      <c r="A7742" s="68"/>
      <c r="B7742" s="68"/>
      <c r="C7742" s="68"/>
      <c r="D7742" s="68"/>
      <c r="E7742" s="68"/>
      <c r="F7742" s="68"/>
      <c r="G7742" s="68"/>
      <c r="H7742" s="68"/>
    </row>
    <row r="7743" spans="1:8" x14ac:dyDescent="0.3">
      <c r="A7743" s="68"/>
      <c r="B7743" s="68"/>
      <c r="C7743" s="68"/>
      <c r="D7743" s="68"/>
      <c r="E7743" s="68"/>
      <c r="F7743" s="68"/>
      <c r="G7743" s="68"/>
      <c r="H7743" s="68"/>
    </row>
    <row r="7744" spans="1:8" x14ac:dyDescent="0.3">
      <c r="A7744" s="68"/>
      <c r="B7744" s="68"/>
      <c r="C7744" s="68"/>
      <c r="D7744" s="68"/>
      <c r="E7744" s="68"/>
      <c r="F7744" s="68"/>
      <c r="G7744" s="68"/>
      <c r="H7744" s="68"/>
    </row>
    <row r="7745" spans="1:8" x14ac:dyDescent="0.3">
      <c r="A7745" s="68"/>
      <c r="B7745" s="68"/>
      <c r="C7745" s="68"/>
      <c r="D7745" s="68"/>
      <c r="E7745" s="68"/>
      <c r="F7745" s="68"/>
      <c r="G7745" s="68"/>
      <c r="H7745" s="68"/>
    </row>
    <row r="7746" spans="1:8" x14ac:dyDescent="0.3">
      <c r="A7746" s="68"/>
      <c r="B7746" s="68"/>
      <c r="C7746" s="68"/>
      <c r="D7746" s="68"/>
      <c r="E7746" s="68"/>
      <c r="F7746" s="68"/>
      <c r="G7746" s="68"/>
      <c r="H7746" s="68"/>
    </row>
    <row r="7747" spans="1:8" x14ac:dyDescent="0.3">
      <c r="A7747" s="68"/>
      <c r="B7747" s="68"/>
      <c r="C7747" s="68"/>
      <c r="D7747" s="68"/>
      <c r="E7747" s="68"/>
      <c r="F7747" s="68"/>
      <c r="G7747" s="68"/>
      <c r="H7747" s="68"/>
    </row>
    <row r="7748" spans="1:8" x14ac:dyDescent="0.3">
      <c r="A7748" s="68"/>
      <c r="B7748" s="68"/>
      <c r="C7748" s="68"/>
      <c r="D7748" s="68"/>
      <c r="E7748" s="68"/>
      <c r="F7748" s="68"/>
      <c r="G7748" s="68"/>
      <c r="H7748" s="68"/>
    </row>
    <row r="7749" spans="1:8" x14ac:dyDescent="0.3">
      <c r="A7749" s="68"/>
      <c r="B7749" s="68"/>
      <c r="C7749" s="68"/>
      <c r="D7749" s="68"/>
      <c r="E7749" s="68"/>
      <c r="F7749" s="68"/>
      <c r="G7749" s="68"/>
      <c r="H7749" s="68"/>
    </row>
    <row r="7750" spans="1:8" x14ac:dyDescent="0.3">
      <c r="A7750" s="68"/>
      <c r="B7750" s="68"/>
      <c r="C7750" s="68"/>
      <c r="D7750" s="68"/>
      <c r="E7750" s="68"/>
      <c r="F7750" s="68"/>
      <c r="G7750" s="68"/>
      <c r="H7750" s="68"/>
    </row>
    <row r="7751" spans="1:8" x14ac:dyDescent="0.3">
      <c r="A7751" s="68"/>
      <c r="B7751" s="68"/>
      <c r="C7751" s="68"/>
      <c r="D7751" s="68"/>
      <c r="E7751" s="68"/>
      <c r="F7751" s="68"/>
      <c r="G7751" s="68"/>
      <c r="H7751" s="68"/>
    </row>
    <row r="7752" spans="1:8" x14ac:dyDescent="0.3">
      <c r="A7752" s="68"/>
      <c r="B7752" s="68"/>
      <c r="C7752" s="68"/>
      <c r="D7752" s="68"/>
      <c r="E7752" s="68"/>
      <c r="F7752" s="68"/>
      <c r="G7752" s="68"/>
      <c r="H7752" s="68"/>
    </row>
    <row r="7753" spans="1:8" x14ac:dyDescent="0.3">
      <c r="A7753" s="68"/>
      <c r="B7753" s="68"/>
      <c r="C7753" s="68"/>
      <c r="D7753" s="68"/>
      <c r="E7753" s="68"/>
      <c r="F7753" s="68"/>
      <c r="G7753" s="68"/>
      <c r="H7753" s="68"/>
    </row>
    <row r="7754" spans="1:8" x14ac:dyDescent="0.3">
      <c r="A7754" s="68"/>
      <c r="B7754" s="68"/>
      <c r="C7754" s="68"/>
      <c r="D7754" s="68"/>
      <c r="E7754" s="68"/>
      <c r="F7754" s="68"/>
      <c r="G7754" s="68"/>
      <c r="H7754" s="68"/>
    </row>
    <row r="7755" spans="1:8" x14ac:dyDescent="0.3">
      <c r="A7755" s="68"/>
      <c r="B7755" s="68"/>
      <c r="C7755" s="68"/>
      <c r="D7755" s="68"/>
      <c r="E7755" s="68"/>
      <c r="F7755" s="68"/>
      <c r="G7755" s="68"/>
      <c r="H7755" s="68"/>
    </row>
    <row r="7756" spans="1:8" x14ac:dyDescent="0.3">
      <c r="A7756" s="68"/>
      <c r="B7756" s="68"/>
      <c r="C7756" s="68"/>
      <c r="D7756" s="68"/>
      <c r="E7756" s="68"/>
      <c r="F7756" s="68"/>
      <c r="G7756" s="68"/>
      <c r="H7756" s="68"/>
    </row>
    <row r="7757" spans="1:8" x14ac:dyDescent="0.3">
      <c r="A7757" s="68"/>
      <c r="B7757" s="68"/>
      <c r="C7757" s="68"/>
      <c r="D7757" s="68"/>
      <c r="E7757" s="68"/>
      <c r="F7757" s="68"/>
      <c r="G7757" s="68"/>
      <c r="H7757" s="68"/>
    </row>
    <row r="7758" spans="1:8" x14ac:dyDescent="0.3">
      <c r="A7758" s="68"/>
      <c r="B7758" s="68"/>
      <c r="C7758" s="68"/>
      <c r="D7758" s="68"/>
      <c r="E7758" s="68"/>
      <c r="F7758" s="68"/>
      <c r="G7758" s="68"/>
      <c r="H7758" s="68"/>
    </row>
    <row r="7759" spans="1:8" x14ac:dyDescent="0.3">
      <c r="A7759" s="68"/>
      <c r="B7759" s="68"/>
      <c r="C7759" s="68"/>
      <c r="D7759" s="68"/>
      <c r="E7759" s="68"/>
      <c r="F7759" s="68"/>
      <c r="G7759" s="68"/>
      <c r="H7759" s="68"/>
    </row>
    <row r="7760" spans="1:8" x14ac:dyDescent="0.3">
      <c r="A7760" s="68"/>
      <c r="B7760" s="68"/>
      <c r="C7760" s="68"/>
      <c r="D7760" s="68"/>
      <c r="E7760" s="68"/>
      <c r="F7760" s="68"/>
      <c r="G7760" s="68"/>
      <c r="H7760" s="68"/>
    </row>
    <row r="7761" spans="1:8" x14ac:dyDescent="0.3">
      <c r="A7761" s="68"/>
      <c r="B7761" s="68"/>
      <c r="C7761" s="68"/>
      <c r="D7761" s="68"/>
      <c r="E7761" s="68"/>
      <c r="F7761" s="68"/>
      <c r="G7761" s="68"/>
      <c r="H7761" s="68"/>
    </row>
    <row r="7762" spans="1:8" x14ac:dyDescent="0.3">
      <c r="A7762" s="68"/>
      <c r="B7762" s="68"/>
      <c r="C7762" s="68"/>
      <c r="D7762" s="68"/>
      <c r="E7762" s="68"/>
      <c r="F7762" s="68"/>
      <c r="G7762" s="68"/>
      <c r="H7762" s="68"/>
    </row>
    <row r="7763" spans="1:8" x14ac:dyDescent="0.3">
      <c r="A7763" s="68"/>
      <c r="B7763" s="68"/>
      <c r="C7763" s="68"/>
      <c r="D7763" s="68"/>
      <c r="E7763" s="68"/>
      <c r="F7763" s="68"/>
      <c r="G7763" s="68"/>
      <c r="H7763" s="68"/>
    </row>
    <row r="7764" spans="1:8" x14ac:dyDescent="0.3">
      <c r="A7764" s="68"/>
      <c r="B7764" s="68"/>
      <c r="C7764" s="68"/>
      <c r="D7764" s="68"/>
      <c r="E7764" s="68"/>
      <c r="F7764" s="68"/>
      <c r="G7764" s="68"/>
      <c r="H7764" s="68"/>
    </row>
    <row r="7765" spans="1:8" x14ac:dyDescent="0.3">
      <c r="A7765" s="68"/>
      <c r="B7765" s="68"/>
      <c r="C7765" s="68"/>
      <c r="D7765" s="68"/>
      <c r="E7765" s="68"/>
      <c r="F7765" s="68"/>
      <c r="G7765" s="68"/>
      <c r="H7765" s="68"/>
    </row>
    <row r="7766" spans="1:8" x14ac:dyDescent="0.3">
      <c r="A7766" s="68"/>
      <c r="B7766" s="68"/>
      <c r="C7766" s="68"/>
      <c r="D7766" s="68"/>
      <c r="E7766" s="68"/>
      <c r="F7766" s="68"/>
      <c r="G7766" s="68"/>
      <c r="H7766" s="68"/>
    </row>
    <row r="7767" spans="1:8" x14ac:dyDescent="0.3">
      <c r="A7767" s="68"/>
      <c r="B7767" s="68"/>
      <c r="C7767" s="68"/>
      <c r="D7767" s="68"/>
      <c r="E7767" s="68"/>
      <c r="F7767" s="68"/>
      <c r="G7767" s="68"/>
      <c r="H7767" s="68"/>
    </row>
    <row r="7768" spans="1:8" x14ac:dyDescent="0.3">
      <c r="A7768" s="68"/>
      <c r="B7768" s="68"/>
      <c r="C7768" s="68"/>
      <c r="D7768" s="68"/>
      <c r="E7768" s="68"/>
      <c r="F7768" s="68"/>
      <c r="G7768" s="68"/>
      <c r="H7768" s="68"/>
    </row>
    <row r="7769" spans="1:8" x14ac:dyDescent="0.3">
      <c r="A7769" s="68"/>
      <c r="B7769" s="68"/>
      <c r="C7769" s="68"/>
      <c r="D7769" s="68"/>
      <c r="E7769" s="68"/>
      <c r="F7769" s="68"/>
      <c r="G7769" s="68"/>
      <c r="H7769" s="68"/>
    </row>
    <row r="7770" spans="1:8" x14ac:dyDescent="0.3">
      <c r="A7770" s="68"/>
      <c r="B7770" s="68"/>
      <c r="C7770" s="68"/>
      <c r="D7770" s="68"/>
      <c r="E7770" s="68"/>
      <c r="F7770" s="68"/>
      <c r="G7770" s="68"/>
      <c r="H7770" s="68"/>
    </row>
    <row r="7771" spans="1:8" x14ac:dyDescent="0.3">
      <c r="A7771" s="68"/>
      <c r="B7771" s="68"/>
      <c r="C7771" s="68"/>
      <c r="D7771" s="68"/>
      <c r="E7771" s="68"/>
      <c r="F7771" s="68"/>
      <c r="G7771" s="68"/>
      <c r="H7771" s="68"/>
    </row>
    <row r="7772" spans="1:8" x14ac:dyDescent="0.3">
      <c r="A7772" s="68"/>
      <c r="B7772" s="68"/>
      <c r="C7772" s="68"/>
      <c r="D7772" s="68"/>
      <c r="E7772" s="68"/>
      <c r="F7772" s="68"/>
      <c r="G7772" s="68"/>
      <c r="H7772" s="68"/>
    </row>
    <row r="7773" spans="1:8" x14ac:dyDescent="0.3">
      <c r="A7773" s="68"/>
      <c r="B7773" s="68"/>
      <c r="C7773" s="68"/>
      <c r="D7773" s="68"/>
      <c r="E7773" s="68"/>
      <c r="F7773" s="68"/>
      <c r="G7773" s="68"/>
      <c r="H7773" s="68"/>
    </row>
    <row r="7774" spans="1:8" x14ac:dyDescent="0.3">
      <c r="A7774" s="68"/>
      <c r="B7774" s="68"/>
      <c r="C7774" s="68"/>
      <c r="D7774" s="68"/>
      <c r="E7774" s="68"/>
      <c r="F7774" s="68"/>
      <c r="G7774" s="68"/>
      <c r="H7774" s="68"/>
    </row>
    <row r="7775" spans="1:8" x14ac:dyDescent="0.3">
      <c r="A7775" s="68"/>
      <c r="B7775" s="68"/>
      <c r="C7775" s="68"/>
      <c r="D7775" s="68"/>
      <c r="E7775" s="68"/>
      <c r="F7775" s="68"/>
      <c r="G7775" s="68"/>
      <c r="H7775" s="68"/>
    </row>
    <row r="7776" spans="1:8" x14ac:dyDescent="0.3">
      <c r="A7776" s="68"/>
      <c r="B7776" s="68"/>
      <c r="C7776" s="68"/>
      <c r="D7776" s="68"/>
      <c r="E7776" s="68"/>
      <c r="F7776" s="68"/>
      <c r="G7776" s="68"/>
      <c r="H7776" s="68"/>
    </row>
    <row r="7777" spans="1:8" x14ac:dyDescent="0.3">
      <c r="A7777" s="68"/>
      <c r="B7777" s="68"/>
      <c r="C7777" s="68"/>
      <c r="D7777" s="68"/>
      <c r="E7777" s="68"/>
      <c r="F7777" s="68"/>
      <c r="G7777" s="68"/>
      <c r="H7777" s="68"/>
    </row>
    <row r="7778" spans="1:8" x14ac:dyDescent="0.3">
      <c r="A7778" s="68"/>
      <c r="B7778" s="68"/>
      <c r="C7778" s="68"/>
      <c r="D7778" s="68"/>
      <c r="E7778" s="68"/>
      <c r="F7778" s="68"/>
      <c r="G7778" s="68"/>
      <c r="H7778" s="68"/>
    </row>
    <row r="7779" spans="1:8" x14ac:dyDescent="0.3">
      <c r="A7779" s="68"/>
      <c r="B7779" s="68"/>
      <c r="C7779" s="68"/>
      <c r="D7779" s="68"/>
      <c r="E7779" s="68"/>
      <c r="F7779" s="68"/>
      <c r="G7779" s="68"/>
      <c r="H7779" s="68"/>
    </row>
    <row r="7780" spans="1:8" x14ac:dyDescent="0.3">
      <c r="A7780" s="68"/>
      <c r="B7780" s="68"/>
      <c r="C7780" s="68"/>
      <c r="D7780" s="68"/>
      <c r="E7780" s="68"/>
      <c r="F7780" s="68"/>
      <c r="G7780" s="68"/>
      <c r="H7780" s="68"/>
    </row>
    <row r="7781" spans="1:8" x14ac:dyDescent="0.3">
      <c r="A7781" s="68"/>
      <c r="B7781" s="68"/>
      <c r="C7781" s="68"/>
      <c r="D7781" s="68"/>
      <c r="E7781" s="68"/>
      <c r="F7781" s="68"/>
      <c r="G7781" s="68"/>
      <c r="H7781" s="68"/>
    </row>
    <row r="7782" spans="1:8" x14ac:dyDescent="0.3">
      <c r="A7782" s="68"/>
      <c r="B7782" s="68"/>
      <c r="C7782" s="68"/>
      <c r="D7782" s="68"/>
      <c r="E7782" s="68"/>
      <c r="F7782" s="68"/>
      <c r="G7782" s="68"/>
      <c r="H7782" s="68"/>
    </row>
    <row r="7783" spans="1:8" x14ac:dyDescent="0.3">
      <c r="A7783" s="68"/>
      <c r="B7783" s="68"/>
      <c r="C7783" s="68"/>
      <c r="D7783" s="68"/>
      <c r="E7783" s="68"/>
      <c r="F7783" s="68"/>
      <c r="G7783" s="68"/>
      <c r="H7783" s="68"/>
    </row>
    <row r="7784" spans="1:8" x14ac:dyDescent="0.3">
      <c r="A7784" s="68"/>
      <c r="B7784" s="68"/>
      <c r="C7784" s="68"/>
      <c r="D7784" s="68"/>
      <c r="E7784" s="68"/>
      <c r="F7784" s="68"/>
      <c r="G7784" s="68"/>
      <c r="H7784" s="68"/>
    </row>
    <row r="7785" spans="1:8" x14ac:dyDescent="0.3">
      <c r="A7785" s="68"/>
      <c r="B7785" s="68"/>
      <c r="C7785" s="68"/>
      <c r="D7785" s="68"/>
      <c r="E7785" s="68"/>
      <c r="F7785" s="68"/>
      <c r="G7785" s="68"/>
      <c r="H7785" s="68"/>
    </row>
    <row r="7786" spans="1:8" x14ac:dyDescent="0.3">
      <c r="A7786" s="68"/>
      <c r="B7786" s="68"/>
      <c r="C7786" s="68"/>
      <c r="D7786" s="68"/>
      <c r="E7786" s="68"/>
      <c r="F7786" s="68"/>
      <c r="G7786" s="68"/>
      <c r="H7786" s="68"/>
    </row>
    <row r="7787" spans="1:8" x14ac:dyDescent="0.3">
      <c r="A7787" s="68"/>
      <c r="B7787" s="68"/>
      <c r="C7787" s="68"/>
      <c r="D7787" s="68"/>
      <c r="E7787" s="68"/>
      <c r="F7787" s="68"/>
      <c r="G7787" s="68"/>
      <c r="H7787" s="68"/>
    </row>
    <row r="7788" spans="1:8" x14ac:dyDescent="0.3">
      <c r="A7788" s="68"/>
      <c r="B7788" s="68"/>
      <c r="C7788" s="68"/>
      <c r="D7788" s="68"/>
      <c r="E7788" s="68"/>
      <c r="F7788" s="68"/>
      <c r="G7788" s="68"/>
      <c r="H7788" s="68"/>
    </row>
    <row r="7789" spans="1:8" x14ac:dyDescent="0.3">
      <c r="A7789" s="68"/>
      <c r="B7789" s="68"/>
      <c r="C7789" s="68"/>
      <c r="D7789" s="68"/>
      <c r="E7789" s="68"/>
      <c r="F7789" s="68"/>
      <c r="G7789" s="68"/>
      <c r="H7789" s="68"/>
    </row>
    <row r="7790" spans="1:8" x14ac:dyDescent="0.3">
      <c r="A7790" s="68"/>
      <c r="B7790" s="68"/>
      <c r="C7790" s="68"/>
      <c r="D7790" s="68"/>
      <c r="E7790" s="68"/>
      <c r="F7790" s="68"/>
      <c r="G7790" s="68"/>
      <c r="H7790" s="68"/>
    </row>
    <row r="7791" spans="1:8" x14ac:dyDescent="0.3">
      <c r="A7791" s="68"/>
      <c r="B7791" s="68"/>
      <c r="C7791" s="68"/>
      <c r="D7791" s="68"/>
      <c r="E7791" s="68"/>
      <c r="F7791" s="68"/>
      <c r="G7791" s="68"/>
      <c r="H7791" s="68"/>
    </row>
    <row r="7792" spans="1:8" x14ac:dyDescent="0.3">
      <c r="A7792" s="68"/>
      <c r="B7792" s="68"/>
      <c r="C7792" s="68"/>
      <c r="D7792" s="68"/>
      <c r="E7792" s="68"/>
      <c r="F7792" s="68"/>
      <c r="G7792" s="68"/>
      <c r="H7792" s="68"/>
    </row>
    <row r="7793" spans="1:8" x14ac:dyDescent="0.3">
      <c r="A7793" s="68"/>
      <c r="B7793" s="68"/>
      <c r="C7793" s="68"/>
      <c r="D7793" s="68"/>
      <c r="E7793" s="68"/>
      <c r="F7793" s="68"/>
      <c r="G7793" s="68"/>
      <c r="H7793" s="68"/>
    </row>
    <row r="7794" spans="1:8" x14ac:dyDescent="0.3">
      <c r="A7794" s="68"/>
      <c r="B7794" s="68"/>
      <c r="C7794" s="68"/>
      <c r="D7794" s="68"/>
      <c r="E7794" s="68"/>
      <c r="F7794" s="68"/>
      <c r="G7794" s="68"/>
      <c r="H7794" s="68"/>
    </row>
    <row r="7795" spans="1:8" x14ac:dyDescent="0.3">
      <c r="A7795" s="68"/>
      <c r="B7795" s="68"/>
      <c r="C7795" s="68"/>
      <c r="D7795" s="68"/>
      <c r="E7795" s="68"/>
      <c r="F7795" s="68"/>
      <c r="G7795" s="68"/>
      <c r="H7795" s="68"/>
    </row>
    <row r="7796" spans="1:8" x14ac:dyDescent="0.3">
      <c r="A7796" s="68"/>
      <c r="B7796" s="68"/>
      <c r="C7796" s="68"/>
      <c r="D7796" s="68"/>
      <c r="E7796" s="68"/>
      <c r="F7796" s="68"/>
      <c r="G7796" s="68"/>
      <c r="H7796" s="68"/>
    </row>
    <row r="7797" spans="1:8" x14ac:dyDescent="0.3">
      <c r="A7797" s="68"/>
      <c r="B7797" s="68"/>
      <c r="C7797" s="68"/>
      <c r="D7797" s="68"/>
      <c r="E7797" s="68"/>
      <c r="F7797" s="68"/>
      <c r="G7797" s="68"/>
      <c r="H7797" s="68"/>
    </row>
    <row r="7798" spans="1:8" x14ac:dyDescent="0.3">
      <c r="A7798" s="68"/>
      <c r="B7798" s="68"/>
      <c r="C7798" s="68"/>
      <c r="D7798" s="68"/>
      <c r="E7798" s="68"/>
      <c r="F7798" s="68"/>
      <c r="G7798" s="68"/>
      <c r="H7798" s="68"/>
    </row>
    <row r="7799" spans="1:8" x14ac:dyDescent="0.3">
      <c r="A7799" s="68"/>
      <c r="B7799" s="68"/>
      <c r="C7799" s="68"/>
      <c r="D7799" s="68"/>
      <c r="E7799" s="68"/>
      <c r="F7799" s="68"/>
      <c r="G7799" s="68"/>
      <c r="H7799" s="68"/>
    </row>
    <row r="7800" spans="1:8" x14ac:dyDescent="0.3">
      <c r="A7800" s="68"/>
      <c r="B7800" s="68"/>
      <c r="C7800" s="68"/>
      <c r="D7800" s="68"/>
      <c r="E7800" s="68"/>
      <c r="F7800" s="68"/>
      <c r="G7800" s="68"/>
      <c r="H7800" s="68"/>
    </row>
    <row r="7801" spans="1:8" x14ac:dyDescent="0.3">
      <c r="A7801" s="68"/>
      <c r="B7801" s="68"/>
      <c r="C7801" s="68"/>
      <c r="D7801" s="68"/>
      <c r="E7801" s="68"/>
      <c r="F7801" s="68"/>
      <c r="G7801" s="68"/>
      <c r="H7801" s="68"/>
    </row>
    <row r="7802" spans="1:8" x14ac:dyDescent="0.3">
      <c r="A7802" s="68"/>
      <c r="B7802" s="68"/>
      <c r="C7802" s="68"/>
      <c r="D7802" s="68"/>
      <c r="E7802" s="68"/>
      <c r="F7802" s="68"/>
      <c r="G7802" s="68"/>
      <c r="H7802" s="68"/>
    </row>
    <row r="7803" spans="1:8" x14ac:dyDescent="0.3">
      <c r="A7803" s="68"/>
      <c r="B7803" s="68"/>
      <c r="C7803" s="68"/>
      <c r="D7803" s="68"/>
      <c r="E7803" s="68"/>
      <c r="F7803" s="68"/>
      <c r="G7803" s="68"/>
      <c r="H7803" s="68"/>
    </row>
    <row r="7804" spans="1:8" x14ac:dyDescent="0.3">
      <c r="A7804" s="68"/>
      <c r="B7804" s="68"/>
      <c r="C7804" s="68"/>
      <c r="D7804" s="68"/>
      <c r="E7804" s="68"/>
      <c r="F7804" s="68"/>
      <c r="G7804" s="68"/>
      <c r="H7804" s="68"/>
    </row>
    <row r="7805" spans="1:8" x14ac:dyDescent="0.3">
      <c r="A7805" s="68"/>
      <c r="B7805" s="68"/>
      <c r="C7805" s="68"/>
      <c r="D7805" s="68"/>
      <c r="E7805" s="68"/>
      <c r="F7805" s="68"/>
      <c r="G7805" s="68"/>
      <c r="H7805" s="68"/>
    </row>
    <row r="7806" spans="1:8" x14ac:dyDescent="0.3">
      <c r="A7806" s="68"/>
      <c r="B7806" s="68"/>
      <c r="C7806" s="68"/>
      <c r="D7806" s="68"/>
      <c r="E7806" s="68"/>
      <c r="F7806" s="68"/>
      <c r="G7806" s="68"/>
      <c r="H7806" s="68"/>
    </row>
    <row r="7807" spans="1:8" x14ac:dyDescent="0.3">
      <c r="A7807" s="68"/>
      <c r="B7807" s="68"/>
      <c r="C7807" s="68"/>
      <c r="D7807" s="68"/>
      <c r="E7807" s="68"/>
      <c r="F7807" s="68"/>
      <c r="G7807" s="68"/>
      <c r="H7807" s="68"/>
    </row>
    <row r="7808" spans="1:8" x14ac:dyDescent="0.3">
      <c r="A7808" s="68"/>
      <c r="B7808" s="68"/>
      <c r="C7808" s="68"/>
      <c r="D7808" s="68"/>
      <c r="E7808" s="68"/>
      <c r="F7808" s="68"/>
      <c r="G7808" s="68"/>
      <c r="H7808" s="68"/>
    </row>
    <row r="7809" spans="1:8" x14ac:dyDescent="0.3">
      <c r="A7809" s="68"/>
      <c r="B7809" s="68"/>
      <c r="C7809" s="68"/>
      <c r="D7809" s="68"/>
      <c r="E7809" s="68"/>
      <c r="F7809" s="68"/>
      <c r="G7809" s="68"/>
      <c r="H7809" s="68"/>
    </row>
    <row r="7810" spans="1:8" x14ac:dyDescent="0.3">
      <c r="A7810" s="68"/>
      <c r="B7810" s="68"/>
      <c r="C7810" s="68"/>
      <c r="D7810" s="68"/>
      <c r="E7810" s="68"/>
      <c r="F7810" s="68"/>
      <c r="G7810" s="68"/>
      <c r="H7810" s="68"/>
    </row>
    <row r="7811" spans="1:8" x14ac:dyDescent="0.3">
      <c r="A7811" s="68"/>
      <c r="B7811" s="68"/>
      <c r="C7811" s="68"/>
      <c r="D7811" s="68"/>
      <c r="E7811" s="68"/>
      <c r="F7811" s="68"/>
      <c r="G7811" s="68"/>
      <c r="H7811" s="68"/>
    </row>
    <row r="7812" spans="1:8" x14ac:dyDescent="0.3">
      <c r="A7812" s="68"/>
      <c r="B7812" s="68"/>
      <c r="C7812" s="68"/>
      <c r="D7812" s="68"/>
      <c r="E7812" s="68"/>
      <c r="F7812" s="68"/>
      <c r="G7812" s="68"/>
      <c r="H7812" s="68"/>
    </row>
    <row r="7813" spans="1:8" x14ac:dyDescent="0.3">
      <c r="A7813" s="68"/>
      <c r="B7813" s="68"/>
      <c r="C7813" s="68"/>
      <c r="D7813" s="68"/>
      <c r="E7813" s="68"/>
      <c r="F7813" s="68"/>
      <c r="G7813" s="68"/>
      <c r="H7813" s="68"/>
    </row>
    <row r="7814" spans="1:8" x14ac:dyDescent="0.3">
      <c r="A7814" s="68"/>
      <c r="B7814" s="68"/>
      <c r="C7814" s="68"/>
      <c r="D7814" s="68"/>
      <c r="E7814" s="68"/>
      <c r="F7814" s="68"/>
      <c r="G7814" s="68"/>
      <c r="H7814" s="68"/>
    </row>
    <row r="7815" spans="1:8" x14ac:dyDescent="0.3">
      <c r="A7815" s="68"/>
      <c r="B7815" s="68"/>
      <c r="C7815" s="68"/>
      <c r="D7815" s="68"/>
      <c r="E7815" s="68"/>
      <c r="F7815" s="68"/>
      <c r="G7815" s="68"/>
      <c r="H7815" s="68"/>
    </row>
    <row r="7816" spans="1:8" x14ac:dyDescent="0.3">
      <c r="A7816" s="68"/>
      <c r="B7816" s="68"/>
      <c r="C7816" s="68"/>
      <c r="D7816" s="68"/>
      <c r="E7816" s="68"/>
      <c r="F7816" s="68"/>
      <c r="G7816" s="68"/>
      <c r="H7816" s="68"/>
    </row>
    <row r="7817" spans="1:8" x14ac:dyDescent="0.3">
      <c r="A7817" s="68"/>
      <c r="B7817" s="68"/>
      <c r="C7817" s="68"/>
      <c r="D7817" s="68"/>
      <c r="E7817" s="68"/>
      <c r="F7817" s="68"/>
      <c r="G7817" s="68"/>
      <c r="H7817" s="68"/>
    </row>
    <row r="7818" spans="1:8" x14ac:dyDescent="0.3">
      <c r="A7818" s="68"/>
      <c r="B7818" s="68"/>
      <c r="C7818" s="68"/>
      <c r="D7818" s="68"/>
      <c r="E7818" s="68"/>
      <c r="F7818" s="68"/>
      <c r="G7818" s="68"/>
      <c r="H7818" s="68"/>
    </row>
    <row r="7819" spans="1:8" x14ac:dyDescent="0.3">
      <c r="A7819" s="68"/>
      <c r="B7819" s="68"/>
      <c r="C7819" s="68"/>
      <c r="D7819" s="68"/>
      <c r="E7819" s="68"/>
      <c r="F7819" s="68"/>
      <c r="G7819" s="68"/>
      <c r="H7819" s="68"/>
    </row>
    <row r="7820" spans="1:8" x14ac:dyDescent="0.3">
      <c r="A7820" s="68"/>
      <c r="B7820" s="68"/>
      <c r="C7820" s="68"/>
      <c r="D7820" s="68"/>
      <c r="E7820" s="68"/>
      <c r="F7820" s="68"/>
      <c r="G7820" s="68"/>
      <c r="H7820" s="68"/>
    </row>
    <row r="7821" spans="1:8" x14ac:dyDescent="0.3">
      <c r="A7821" s="68"/>
      <c r="B7821" s="68"/>
      <c r="C7821" s="68"/>
      <c r="D7821" s="68"/>
      <c r="E7821" s="68"/>
      <c r="F7821" s="68"/>
      <c r="G7821" s="68"/>
      <c r="H7821" s="68"/>
    </row>
    <row r="7822" spans="1:8" x14ac:dyDescent="0.3">
      <c r="A7822" s="68"/>
      <c r="B7822" s="68"/>
      <c r="C7822" s="68"/>
      <c r="D7822" s="68"/>
      <c r="E7822" s="68"/>
      <c r="F7822" s="68"/>
      <c r="G7822" s="68"/>
      <c r="H7822" s="68"/>
    </row>
    <row r="7823" spans="1:8" x14ac:dyDescent="0.3">
      <c r="A7823" s="68"/>
      <c r="B7823" s="68"/>
      <c r="C7823" s="68"/>
      <c r="D7823" s="68"/>
      <c r="E7823" s="68"/>
      <c r="F7823" s="68"/>
      <c r="G7823" s="68"/>
      <c r="H7823" s="68"/>
    </row>
    <row r="7824" spans="1:8" x14ac:dyDescent="0.3">
      <c r="A7824" s="68"/>
      <c r="B7824" s="68"/>
      <c r="C7824" s="68"/>
      <c r="D7824" s="68"/>
      <c r="E7824" s="68"/>
      <c r="F7824" s="68"/>
      <c r="G7824" s="68"/>
      <c r="H7824" s="68"/>
    </row>
    <row r="7825" spans="1:8" x14ac:dyDescent="0.3">
      <c r="A7825" s="68"/>
      <c r="B7825" s="68"/>
      <c r="C7825" s="68"/>
      <c r="D7825" s="68"/>
      <c r="E7825" s="68"/>
      <c r="F7825" s="68"/>
      <c r="G7825" s="68"/>
      <c r="H7825" s="68"/>
    </row>
    <row r="7826" spans="1:8" x14ac:dyDescent="0.3">
      <c r="A7826" s="68"/>
      <c r="B7826" s="68"/>
      <c r="C7826" s="68"/>
      <c r="D7826" s="68"/>
      <c r="E7826" s="68"/>
      <c r="F7826" s="68"/>
      <c r="G7826" s="68"/>
      <c r="H7826" s="68"/>
    </row>
    <row r="7827" spans="1:8" x14ac:dyDescent="0.3">
      <c r="A7827" s="68"/>
      <c r="B7827" s="68"/>
      <c r="C7827" s="68"/>
      <c r="D7827" s="68"/>
      <c r="E7827" s="68"/>
      <c r="F7827" s="68"/>
      <c r="G7827" s="68"/>
      <c r="H7827" s="68"/>
    </row>
    <row r="7828" spans="1:8" x14ac:dyDescent="0.3">
      <c r="A7828" s="68"/>
      <c r="B7828" s="68"/>
      <c r="C7828" s="68"/>
      <c r="D7828" s="68"/>
      <c r="E7828" s="68"/>
      <c r="F7828" s="68"/>
      <c r="G7828" s="68"/>
      <c r="H7828" s="68"/>
    </row>
    <row r="7829" spans="1:8" x14ac:dyDescent="0.3">
      <c r="A7829" s="68"/>
      <c r="B7829" s="68"/>
      <c r="C7829" s="68"/>
      <c r="D7829" s="68"/>
      <c r="E7829" s="68"/>
      <c r="F7829" s="68"/>
      <c r="G7829" s="68"/>
      <c r="H7829" s="68"/>
    </row>
    <row r="7830" spans="1:8" x14ac:dyDescent="0.3">
      <c r="A7830" s="68"/>
      <c r="B7830" s="68"/>
      <c r="C7830" s="68"/>
      <c r="D7830" s="68"/>
      <c r="E7830" s="68"/>
      <c r="F7830" s="68"/>
      <c r="G7830" s="68"/>
      <c r="H7830" s="68"/>
    </row>
    <row r="7831" spans="1:8" x14ac:dyDescent="0.3">
      <c r="A7831" s="68"/>
      <c r="B7831" s="68"/>
      <c r="C7831" s="68"/>
      <c r="D7831" s="68"/>
      <c r="E7831" s="68"/>
      <c r="F7831" s="68"/>
      <c r="G7831" s="68"/>
      <c r="H7831" s="68"/>
    </row>
    <row r="7832" spans="1:8" x14ac:dyDescent="0.3">
      <c r="A7832" s="68"/>
      <c r="B7832" s="68"/>
      <c r="C7832" s="68"/>
      <c r="D7832" s="68"/>
      <c r="E7832" s="68"/>
      <c r="F7832" s="68"/>
      <c r="G7832" s="68"/>
      <c r="H7832" s="68"/>
    </row>
    <row r="7833" spans="1:8" x14ac:dyDescent="0.3">
      <c r="A7833" s="68"/>
      <c r="B7833" s="68"/>
      <c r="C7833" s="68"/>
      <c r="D7833" s="68"/>
      <c r="E7833" s="68"/>
      <c r="F7833" s="68"/>
      <c r="G7833" s="68"/>
      <c r="H7833" s="68"/>
    </row>
    <row r="7834" spans="1:8" x14ac:dyDescent="0.3">
      <c r="A7834" s="68"/>
      <c r="B7834" s="68"/>
      <c r="C7834" s="68"/>
      <c r="D7834" s="68"/>
      <c r="E7834" s="68"/>
      <c r="F7834" s="68"/>
      <c r="G7834" s="68"/>
      <c r="H7834" s="68"/>
    </row>
    <row r="7835" spans="1:8" x14ac:dyDescent="0.3">
      <c r="A7835" s="68"/>
      <c r="B7835" s="68"/>
      <c r="C7835" s="68"/>
      <c r="D7835" s="68"/>
      <c r="E7835" s="68"/>
      <c r="F7835" s="68"/>
      <c r="G7835" s="68"/>
      <c r="H7835" s="68"/>
    </row>
    <row r="7836" spans="1:8" x14ac:dyDescent="0.3">
      <c r="A7836" s="68"/>
      <c r="B7836" s="68"/>
      <c r="C7836" s="68"/>
      <c r="D7836" s="68"/>
      <c r="E7836" s="68"/>
      <c r="F7836" s="68"/>
      <c r="G7836" s="68"/>
      <c r="H7836" s="68"/>
    </row>
    <row r="7837" spans="1:8" x14ac:dyDescent="0.3">
      <c r="A7837" s="68"/>
      <c r="B7837" s="68"/>
      <c r="C7837" s="68"/>
      <c r="D7837" s="68"/>
      <c r="E7837" s="68"/>
      <c r="F7837" s="68"/>
      <c r="G7837" s="68"/>
      <c r="H7837" s="68"/>
    </row>
    <row r="7838" spans="1:8" x14ac:dyDescent="0.3">
      <c r="A7838" s="68"/>
      <c r="B7838" s="68"/>
      <c r="C7838" s="68"/>
      <c r="D7838" s="68"/>
      <c r="E7838" s="68"/>
      <c r="F7838" s="68"/>
      <c r="G7838" s="68"/>
      <c r="H7838" s="68"/>
    </row>
    <row r="7839" spans="1:8" x14ac:dyDescent="0.3">
      <c r="A7839" s="68"/>
      <c r="B7839" s="68"/>
      <c r="C7839" s="68"/>
      <c r="D7839" s="68"/>
      <c r="E7839" s="68"/>
      <c r="F7839" s="68"/>
      <c r="G7839" s="68"/>
      <c r="H7839" s="68"/>
    </row>
    <row r="7840" spans="1:8" x14ac:dyDescent="0.3">
      <c r="A7840" s="68"/>
      <c r="B7840" s="68"/>
      <c r="C7840" s="68"/>
      <c r="D7840" s="68"/>
      <c r="E7840" s="68"/>
      <c r="F7840" s="68"/>
      <c r="G7840" s="68"/>
      <c r="H7840" s="68"/>
    </row>
    <row r="7841" spans="1:8" x14ac:dyDescent="0.3">
      <c r="A7841" s="68"/>
      <c r="B7841" s="68"/>
      <c r="C7841" s="68"/>
      <c r="D7841" s="68"/>
      <c r="E7841" s="68"/>
      <c r="F7841" s="68"/>
      <c r="G7841" s="68"/>
      <c r="H7841" s="68"/>
    </row>
    <row r="7842" spans="1:8" x14ac:dyDescent="0.3">
      <c r="A7842" s="68"/>
      <c r="B7842" s="68"/>
      <c r="C7842" s="68"/>
      <c r="D7842" s="68"/>
      <c r="E7842" s="68"/>
      <c r="F7842" s="68"/>
      <c r="G7842" s="68"/>
      <c r="H7842" s="68"/>
    </row>
    <row r="7843" spans="1:8" x14ac:dyDescent="0.3">
      <c r="A7843" s="68"/>
      <c r="B7843" s="68"/>
      <c r="C7843" s="68"/>
      <c r="D7843" s="68"/>
      <c r="E7843" s="68"/>
      <c r="F7843" s="68"/>
      <c r="G7843" s="68"/>
      <c r="H7843" s="68"/>
    </row>
    <row r="7844" spans="1:8" x14ac:dyDescent="0.3">
      <c r="A7844" s="68"/>
      <c r="B7844" s="68"/>
      <c r="C7844" s="68"/>
      <c r="D7844" s="68"/>
      <c r="E7844" s="68"/>
      <c r="F7844" s="68"/>
      <c r="G7844" s="68"/>
      <c r="H7844" s="68"/>
    </row>
    <row r="7845" spans="1:8" x14ac:dyDescent="0.3">
      <c r="A7845" s="68"/>
      <c r="B7845" s="68"/>
      <c r="C7845" s="68"/>
      <c r="D7845" s="68"/>
      <c r="E7845" s="68"/>
      <c r="F7845" s="68"/>
      <c r="G7845" s="68"/>
      <c r="H7845" s="68"/>
    </row>
    <row r="7846" spans="1:8" x14ac:dyDescent="0.3">
      <c r="A7846" s="68"/>
      <c r="B7846" s="68"/>
      <c r="C7846" s="68"/>
      <c r="D7846" s="68"/>
      <c r="E7846" s="68"/>
      <c r="F7846" s="68"/>
      <c r="G7846" s="68"/>
      <c r="H7846" s="68"/>
    </row>
    <row r="7847" spans="1:8" x14ac:dyDescent="0.3">
      <c r="A7847" s="68"/>
      <c r="B7847" s="68"/>
      <c r="C7847" s="68"/>
      <c r="D7847" s="68"/>
      <c r="E7847" s="68"/>
      <c r="F7847" s="68"/>
      <c r="G7847" s="68"/>
      <c r="H7847" s="68"/>
    </row>
    <row r="7848" spans="1:8" x14ac:dyDescent="0.3">
      <c r="A7848" s="68"/>
      <c r="B7848" s="68"/>
      <c r="C7848" s="68"/>
      <c r="D7848" s="68"/>
      <c r="E7848" s="68"/>
      <c r="F7848" s="68"/>
      <c r="G7848" s="68"/>
      <c r="H7848" s="68"/>
    </row>
    <row r="7849" spans="1:8" x14ac:dyDescent="0.3">
      <c r="A7849" s="68"/>
      <c r="B7849" s="68"/>
      <c r="C7849" s="68"/>
      <c r="D7849" s="68"/>
      <c r="E7849" s="68"/>
      <c r="F7849" s="68"/>
      <c r="G7849" s="68"/>
      <c r="H7849" s="68"/>
    </row>
    <row r="7850" spans="1:8" x14ac:dyDescent="0.3">
      <c r="A7850" s="68"/>
      <c r="B7850" s="68"/>
      <c r="C7850" s="68"/>
      <c r="D7850" s="68"/>
      <c r="E7850" s="68"/>
      <c r="F7850" s="68"/>
      <c r="G7850" s="68"/>
      <c r="H7850" s="68"/>
    </row>
    <row r="7851" spans="1:8" x14ac:dyDescent="0.3">
      <c r="A7851" s="68"/>
      <c r="B7851" s="68"/>
      <c r="C7851" s="68"/>
      <c r="D7851" s="68"/>
      <c r="E7851" s="68"/>
      <c r="F7851" s="68"/>
      <c r="G7851" s="68"/>
      <c r="H7851" s="68"/>
    </row>
    <row r="7852" spans="1:8" x14ac:dyDescent="0.3">
      <c r="A7852" s="68"/>
      <c r="B7852" s="68"/>
      <c r="C7852" s="68"/>
      <c r="D7852" s="68"/>
      <c r="E7852" s="68"/>
      <c r="F7852" s="68"/>
      <c r="G7852" s="68"/>
      <c r="H7852" s="68"/>
    </row>
    <row r="7853" spans="1:8" x14ac:dyDescent="0.3">
      <c r="A7853" s="68"/>
      <c r="B7853" s="68"/>
      <c r="C7853" s="68"/>
      <c r="D7853" s="68"/>
      <c r="E7853" s="68"/>
      <c r="F7853" s="68"/>
      <c r="G7853" s="68"/>
      <c r="H7853" s="68"/>
    </row>
    <row r="7854" spans="1:8" x14ac:dyDescent="0.3">
      <c r="A7854" s="68"/>
      <c r="B7854" s="68"/>
      <c r="C7854" s="68"/>
      <c r="D7854" s="68"/>
      <c r="E7854" s="68"/>
      <c r="F7854" s="68"/>
      <c r="G7854" s="68"/>
      <c r="H7854" s="68"/>
    </row>
    <row r="7855" spans="1:8" x14ac:dyDescent="0.3">
      <c r="A7855" s="68"/>
      <c r="B7855" s="68"/>
      <c r="C7855" s="68"/>
      <c r="D7855" s="68"/>
      <c r="E7855" s="68"/>
      <c r="F7855" s="68"/>
      <c r="G7855" s="68"/>
      <c r="H7855" s="68"/>
    </row>
    <row r="7856" spans="1:8" x14ac:dyDescent="0.3">
      <c r="A7856" s="68"/>
      <c r="B7856" s="68"/>
      <c r="C7856" s="68"/>
      <c r="D7856" s="68"/>
      <c r="E7856" s="68"/>
      <c r="F7856" s="68"/>
      <c r="G7856" s="68"/>
      <c r="H7856" s="68"/>
    </row>
    <row r="7857" spans="1:8" x14ac:dyDescent="0.3">
      <c r="A7857" s="68"/>
      <c r="B7857" s="68"/>
      <c r="C7857" s="68"/>
      <c r="D7857" s="68"/>
      <c r="E7857" s="68"/>
      <c r="F7857" s="68"/>
      <c r="G7857" s="68"/>
      <c r="H7857" s="68"/>
    </row>
    <row r="7858" spans="1:8" x14ac:dyDescent="0.3">
      <c r="A7858" s="68"/>
      <c r="B7858" s="68"/>
      <c r="C7858" s="68"/>
      <c r="D7858" s="68"/>
      <c r="E7858" s="68"/>
      <c r="F7858" s="68"/>
      <c r="G7858" s="68"/>
      <c r="H7858" s="68"/>
    </row>
    <row r="7859" spans="1:8" x14ac:dyDescent="0.3">
      <c r="A7859" s="68"/>
      <c r="B7859" s="68"/>
      <c r="C7859" s="68"/>
      <c r="D7859" s="68"/>
      <c r="E7859" s="68"/>
      <c r="F7859" s="68"/>
      <c r="G7859" s="68"/>
      <c r="H7859" s="68"/>
    </row>
    <row r="7860" spans="1:8" x14ac:dyDescent="0.3">
      <c r="A7860" s="68"/>
      <c r="B7860" s="68"/>
      <c r="C7860" s="68"/>
      <c r="D7860" s="68"/>
      <c r="E7860" s="68"/>
      <c r="F7860" s="68"/>
      <c r="G7860" s="68"/>
      <c r="H7860" s="68"/>
    </row>
    <row r="7861" spans="1:8" x14ac:dyDescent="0.3">
      <c r="A7861" s="68"/>
      <c r="B7861" s="68"/>
      <c r="C7861" s="68"/>
      <c r="D7861" s="68"/>
      <c r="E7861" s="68"/>
      <c r="F7861" s="68"/>
      <c r="G7861" s="68"/>
      <c r="H7861" s="68"/>
    </row>
    <row r="7862" spans="1:8" x14ac:dyDescent="0.3">
      <c r="A7862" s="68"/>
      <c r="B7862" s="68"/>
      <c r="C7862" s="68"/>
      <c r="D7862" s="68"/>
      <c r="E7862" s="68"/>
      <c r="F7862" s="68"/>
      <c r="G7862" s="68"/>
      <c r="H7862" s="68"/>
    </row>
    <row r="7863" spans="1:8" x14ac:dyDescent="0.3">
      <c r="A7863" s="68"/>
      <c r="B7863" s="68"/>
      <c r="C7863" s="68"/>
      <c r="D7863" s="68"/>
      <c r="E7863" s="68"/>
      <c r="F7863" s="68"/>
      <c r="G7863" s="68"/>
      <c r="H7863" s="68"/>
    </row>
    <row r="7864" spans="1:8" x14ac:dyDescent="0.3">
      <c r="A7864" s="68"/>
      <c r="B7864" s="68"/>
      <c r="C7864" s="68"/>
      <c r="D7864" s="68"/>
      <c r="E7864" s="68"/>
      <c r="F7864" s="68"/>
      <c r="G7864" s="68"/>
      <c r="H7864" s="68"/>
    </row>
    <row r="7865" spans="1:8" x14ac:dyDescent="0.3">
      <c r="A7865" s="68"/>
      <c r="B7865" s="68"/>
      <c r="C7865" s="68"/>
      <c r="D7865" s="68"/>
      <c r="E7865" s="68"/>
      <c r="F7865" s="68"/>
      <c r="G7865" s="68"/>
      <c r="H7865" s="68"/>
    </row>
    <row r="7866" spans="1:8" x14ac:dyDescent="0.3">
      <c r="A7866" s="68"/>
      <c r="B7866" s="68"/>
      <c r="C7866" s="68"/>
      <c r="D7866" s="68"/>
      <c r="E7866" s="68"/>
      <c r="F7866" s="68"/>
      <c r="G7866" s="68"/>
      <c r="H7866" s="68"/>
    </row>
    <row r="7867" spans="1:8" x14ac:dyDescent="0.3">
      <c r="A7867" s="68"/>
      <c r="B7867" s="68"/>
      <c r="C7867" s="68"/>
      <c r="D7867" s="68"/>
      <c r="E7867" s="68"/>
      <c r="F7867" s="68"/>
      <c r="G7867" s="68"/>
      <c r="H7867" s="68"/>
    </row>
    <row r="7868" spans="1:8" x14ac:dyDescent="0.3">
      <c r="A7868" s="68"/>
      <c r="B7868" s="68"/>
      <c r="C7868" s="68"/>
      <c r="D7868" s="68"/>
      <c r="E7868" s="68"/>
      <c r="F7868" s="68"/>
      <c r="G7868" s="68"/>
      <c r="H7868" s="68"/>
    </row>
    <row r="7869" spans="1:8" x14ac:dyDescent="0.3">
      <c r="A7869" s="68"/>
      <c r="B7869" s="68"/>
      <c r="C7869" s="68"/>
      <c r="D7869" s="68"/>
      <c r="E7869" s="68"/>
      <c r="F7869" s="68"/>
      <c r="G7869" s="68"/>
      <c r="H7869" s="68"/>
    </row>
    <row r="7870" spans="1:8" x14ac:dyDescent="0.3">
      <c r="A7870" s="68"/>
      <c r="B7870" s="68"/>
      <c r="C7870" s="68"/>
      <c r="D7870" s="68"/>
      <c r="E7870" s="68"/>
      <c r="F7870" s="68"/>
      <c r="G7870" s="68"/>
      <c r="H7870" s="68"/>
    </row>
    <row r="7871" spans="1:8" x14ac:dyDescent="0.3">
      <c r="A7871" s="68"/>
      <c r="B7871" s="68"/>
      <c r="C7871" s="68"/>
      <c r="D7871" s="68"/>
      <c r="E7871" s="68"/>
      <c r="F7871" s="68"/>
      <c r="G7871" s="68"/>
      <c r="H7871" s="68"/>
    </row>
    <row r="7872" spans="1:8" x14ac:dyDescent="0.3">
      <c r="A7872" s="68"/>
      <c r="B7872" s="68"/>
      <c r="C7872" s="68"/>
      <c r="D7872" s="68"/>
      <c r="E7872" s="68"/>
      <c r="F7872" s="68"/>
      <c r="G7872" s="68"/>
      <c r="H7872" s="68"/>
    </row>
    <row r="7873" spans="1:8" x14ac:dyDescent="0.3">
      <c r="A7873" s="68"/>
      <c r="B7873" s="68"/>
      <c r="C7873" s="68"/>
      <c r="D7873" s="68"/>
      <c r="E7873" s="68"/>
      <c r="F7873" s="68"/>
      <c r="G7873" s="68"/>
      <c r="H7873" s="68"/>
    </row>
    <row r="7874" spans="1:8" x14ac:dyDescent="0.3">
      <c r="A7874" s="68"/>
      <c r="B7874" s="68"/>
      <c r="C7874" s="68"/>
      <c r="D7874" s="68"/>
      <c r="E7874" s="68"/>
      <c r="F7874" s="68"/>
      <c r="G7874" s="68"/>
      <c r="H7874" s="68"/>
    </row>
    <row r="7875" spans="1:8" x14ac:dyDescent="0.3">
      <c r="A7875" s="68"/>
      <c r="B7875" s="68"/>
      <c r="C7875" s="68"/>
      <c r="D7875" s="68"/>
      <c r="E7875" s="68"/>
      <c r="F7875" s="68"/>
      <c r="G7875" s="68"/>
      <c r="H7875" s="68"/>
    </row>
    <row r="7876" spans="1:8" x14ac:dyDescent="0.3">
      <c r="A7876" s="68"/>
      <c r="B7876" s="68"/>
      <c r="C7876" s="68"/>
      <c r="D7876" s="68"/>
      <c r="E7876" s="68"/>
      <c r="F7876" s="68"/>
      <c r="G7876" s="68"/>
      <c r="H7876" s="68"/>
    </row>
    <row r="7877" spans="1:8" x14ac:dyDescent="0.3">
      <c r="A7877" s="68"/>
      <c r="B7877" s="68"/>
      <c r="C7877" s="68"/>
      <c r="D7877" s="68"/>
      <c r="E7877" s="68"/>
      <c r="F7877" s="68"/>
      <c r="G7877" s="68"/>
      <c r="H7877" s="68"/>
    </row>
    <row r="7878" spans="1:8" x14ac:dyDescent="0.3">
      <c r="A7878" s="68"/>
      <c r="B7878" s="68"/>
      <c r="C7878" s="68"/>
      <c r="D7878" s="68"/>
      <c r="E7878" s="68"/>
      <c r="F7878" s="68"/>
      <c r="G7878" s="68"/>
      <c r="H7878" s="68"/>
    </row>
    <row r="7879" spans="1:8" x14ac:dyDescent="0.3">
      <c r="A7879" s="68"/>
      <c r="B7879" s="68"/>
      <c r="C7879" s="68"/>
      <c r="D7879" s="68"/>
      <c r="E7879" s="68"/>
      <c r="F7879" s="68"/>
      <c r="G7879" s="68"/>
      <c r="H7879" s="68"/>
    </row>
    <row r="7880" spans="1:8" x14ac:dyDescent="0.3">
      <c r="A7880" s="68"/>
      <c r="B7880" s="68"/>
      <c r="C7880" s="68"/>
      <c r="D7880" s="68"/>
      <c r="E7880" s="68"/>
      <c r="F7880" s="68"/>
      <c r="G7880" s="68"/>
      <c r="H7880" s="68"/>
    </row>
    <row r="7881" spans="1:8" x14ac:dyDescent="0.3">
      <c r="A7881" s="68"/>
      <c r="B7881" s="68"/>
      <c r="C7881" s="68"/>
      <c r="D7881" s="68"/>
      <c r="E7881" s="68"/>
      <c r="F7881" s="68"/>
      <c r="G7881" s="68"/>
      <c r="H7881" s="68"/>
    </row>
    <row r="7882" spans="1:8" x14ac:dyDescent="0.3">
      <c r="A7882" s="68"/>
      <c r="B7882" s="68"/>
      <c r="C7882" s="68"/>
      <c r="D7882" s="68"/>
      <c r="E7882" s="68"/>
      <c r="F7882" s="68"/>
      <c r="G7882" s="68"/>
      <c r="H7882" s="68"/>
    </row>
    <row r="7883" spans="1:8" x14ac:dyDescent="0.3">
      <c r="A7883" s="68"/>
      <c r="B7883" s="68"/>
      <c r="C7883" s="68"/>
      <c r="D7883" s="68"/>
      <c r="E7883" s="68"/>
      <c r="F7883" s="68"/>
      <c r="G7883" s="68"/>
      <c r="H7883" s="68"/>
    </row>
    <row r="7884" spans="1:8" x14ac:dyDescent="0.3">
      <c r="A7884" s="68"/>
      <c r="B7884" s="68"/>
      <c r="C7884" s="68"/>
      <c r="D7884" s="68"/>
      <c r="E7884" s="68"/>
      <c r="F7884" s="68"/>
      <c r="G7884" s="68"/>
      <c r="H7884" s="68"/>
    </row>
    <row r="7885" spans="1:8" x14ac:dyDescent="0.3">
      <c r="A7885" s="68"/>
      <c r="B7885" s="68"/>
      <c r="C7885" s="68"/>
      <c r="D7885" s="68"/>
      <c r="E7885" s="68"/>
      <c r="F7885" s="68"/>
      <c r="G7885" s="68"/>
      <c r="H7885" s="68"/>
    </row>
    <row r="7886" spans="1:8" x14ac:dyDescent="0.3">
      <c r="A7886" s="68"/>
      <c r="B7886" s="68"/>
      <c r="C7886" s="68"/>
      <c r="D7886" s="68"/>
      <c r="E7886" s="68"/>
      <c r="F7886" s="68"/>
      <c r="G7886" s="68"/>
      <c r="H7886" s="68"/>
    </row>
    <row r="7887" spans="1:8" x14ac:dyDescent="0.3">
      <c r="A7887" s="68"/>
      <c r="B7887" s="68"/>
      <c r="C7887" s="68"/>
      <c r="D7887" s="68"/>
      <c r="E7887" s="68"/>
      <c r="F7887" s="68"/>
      <c r="G7887" s="68"/>
      <c r="H7887" s="68"/>
    </row>
    <row r="7888" spans="1:8" x14ac:dyDescent="0.3">
      <c r="A7888" s="68"/>
      <c r="B7888" s="68"/>
      <c r="C7888" s="68"/>
      <c r="D7888" s="68"/>
      <c r="E7888" s="68"/>
      <c r="F7888" s="68"/>
      <c r="G7888" s="68"/>
      <c r="H7888" s="68"/>
    </row>
    <row r="7889" spans="1:8" x14ac:dyDescent="0.3">
      <c r="A7889" s="68"/>
      <c r="B7889" s="68"/>
      <c r="C7889" s="68"/>
      <c r="D7889" s="68"/>
      <c r="E7889" s="68"/>
      <c r="F7889" s="68"/>
      <c r="G7889" s="68"/>
      <c r="H7889" s="68"/>
    </row>
    <row r="7890" spans="1:8" x14ac:dyDescent="0.3">
      <c r="A7890" s="68"/>
      <c r="B7890" s="68"/>
      <c r="C7890" s="68"/>
      <c r="D7890" s="68"/>
      <c r="E7890" s="68"/>
      <c r="F7890" s="68"/>
      <c r="G7890" s="68"/>
      <c r="H7890" s="68"/>
    </row>
    <row r="7891" spans="1:8" x14ac:dyDescent="0.3">
      <c r="A7891" s="68"/>
      <c r="B7891" s="68"/>
      <c r="C7891" s="68"/>
      <c r="D7891" s="68"/>
      <c r="E7891" s="68"/>
      <c r="F7891" s="68"/>
      <c r="G7891" s="68"/>
      <c r="H7891" s="68"/>
    </row>
    <row r="7892" spans="1:8" x14ac:dyDescent="0.3">
      <c r="A7892" s="68"/>
      <c r="B7892" s="68"/>
      <c r="C7892" s="68"/>
      <c r="D7892" s="68"/>
      <c r="E7892" s="68"/>
      <c r="F7892" s="68"/>
      <c r="G7892" s="68"/>
      <c r="H7892" s="68"/>
    </row>
    <row r="7893" spans="1:8" x14ac:dyDescent="0.3">
      <c r="A7893" s="68"/>
      <c r="B7893" s="68"/>
      <c r="C7893" s="68"/>
      <c r="D7893" s="68"/>
      <c r="E7893" s="68"/>
      <c r="F7893" s="68"/>
      <c r="G7893" s="68"/>
      <c r="H7893" s="68"/>
    </row>
    <row r="7894" spans="1:8" x14ac:dyDescent="0.3">
      <c r="A7894" s="68"/>
      <c r="B7894" s="68"/>
      <c r="C7894" s="68"/>
      <c r="D7894" s="68"/>
      <c r="E7894" s="68"/>
      <c r="F7894" s="68"/>
      <c r="G7894" s="68"/>
      <c r="H7894" s="68"/>
    </row>
    <row r="7895" spans="1:8" x14ac:dyDescent="0.3">
      <c r="A7895" s="68"/>
      <c r="B7895" s="68"/>
      <c r="C7895" s="68"/>
      <c r="D7895" s="68"/>
      <c r="E7895" s="68"/>
      <c r="F7895" s="68"/>
      <c r="G7895" s="68"/>
      <c r="H7895" s="68"/>
    </row>
    <row r="7896" spans="1:8" x14ac:dyDescent="0.3">
      <c r="A7896" s="68"/>
      <c r="B7896" s="68"/>
      <c r="C7896" s="68"/>
      <c r="D7896" s="68"/>
      <c r="E7896" s="68"/>
      <c r="F7896" s="68"/>
      <c r="G7896" s="68"/>
      <c r="H7896" s="68"/>
    </row>
    <row r="7897" spans="1:8" x14ac:dyDescent="0.3">
      <c r="A7897" s="68"/>
      <c r="B7897" s="68"/>
      <c r="C7897" s="68"/>
      <c r="D7897" s="68"/>
      <c r="E7897" s="68"/>
      <c r="F7897" s="68"/>
      <c r="G7897" s="68"/>
      <c r="H7897" s="68"/>
    </row>
    <row r="7898" spans="1:8" x14ac:dyDescent="0.3">
      <c r="A7898" s="68"/>
      <c r="B7898" s="68"/>
      <c r="C7898" s="68"/>
      <c r="D7898" s="68"/>
      <c r="E7898" s="68"/>
      <c r="F7898" s="68"/>
      <c r="G7898" s="68"/>
      <c r="H7898" s="68"/>
    </row>
    <row r="7899" spans="1:8" x14ac:dyDescent="0.3">
      <c r="A7899" s="68"/>
      <c r="B7899" s="68"/>
      <c r="C7899" s="68"/>
      <c r="D7899" s="68"/>
      <c r="E7899" s="68"/>
      <c r="F7899" s="68"/>
      <c r="G7899" s="68"/>
      <c r="H7899" s="68"/>
    </row>
    <row r="7900" spans="1:8" x14ac:dyDescent="0.3">
      <c r="A7900" s="68"/>
      <c r="B7900" s="68"/>
      <c r="C7900" s="68"/>
      <c r="D7900" s="68"/>
      <c r="E7900" s="68"/>
      <c r="F7900" s="68"/>
      <c r="G7900" s="68"/>
      <c r="H7900" s="68"/>
    </row>
    <row r="7901" spans="1:8" x14ac:dyDescent="0.3">
      <c r="A7901" s="68"/>
      <c r="B7901" s="68"/>
      <c r="C7901" s="68"/>
      <c r="D7901" s="68"/>
      <c r="E7901" s="68"/>
      <c r="F7901" s="68"/>
      <c r="G7901" s="68"/>
      <c r="H7901" s="68"/>
    </row>
    <row r="7902" spans="1:8" x14ac:dyDescent="0.3">
      <c r="A7902" s="68"/>
      <c r="B7902" s="68"/>
      <c r="C7902" s="68"/>
      <c r="D7902" s="68"/>
      <c r="E7902" s="68"/>
      <c r="F7902" s="68"/>
      <c r="G7902" s="68"/>
      <c r="H7902" s="68"/>
    </row>
    <row r="7903" spans="1:8" x14ac:dyDescent="0.3">
      <c r="A7903" s="68"/>
      <c r="B7903" s="68"/>
      <c r="C7903" s="68"/>
      <c r="D7903" s="68"/>
      <c r="E7903" s="68"/>
      <c r="F7903" s="68"/>
      <c r="G7903" s="68"/>
      <c r="H7903" s="68"/>
    </row>
    <row r="7904" spans="1:8" x14ac:dyDescent="0.3">
      <c r="A7904" s="68"/>
      <c r="B7904" s="68"/>
      <c r="C7904" s="68"/>
      <c r="D7904" s="68"/>
      <c r="E7904" s="68"/>
      <c r="F7904" s="68"/>
      <c r="G7904" s="68"/>
      <c r="H7904" s="68"/>
    </row>
    <row r="7905" spans="1:8" x14ac:dyDescent="0.3">
      <c r="A7905" s="68"/>
      <c r="B7905" s="68"/>
      <c r="C7905" s="68"/>
      <c r="D7905" s="68"/>
      <c r="E7905" s="68"/>
      <c r="F7905" s="68"/>
      <c r="G7905" s="68"/>
      <c r="H7905" s="68"/>
    </row>
    <row r="7906" spans="1:8" x14ac:dyDescent="0.3">
      <c r="A7906" s="68"/>
      <c r="B7906" s="68"/>
      <c r="C7906" s="68"/>
      <c r="D7906" s="68"/>
      <c r="E7906" s="68"/>
      <c r="F7906" s="68"/>
      <c r="G7906" s="68"/>
      <c r="H7906" s="68"/>
    </row>
    <row r="7907" spans="1:8" x14ac:dyDescent="0.3">
      <c r="A7907" s="68"/>
      <c r="B7907" s="68"/>
      <c r="C7907" s="68"/>
      <c r="D7907" s="68"/>
      <c r="E7907" s="68"/>
      <c r="F7907" s="68"/>
      <c r="G7907" s="68"/>
      <c r="H7907" s="68"/>
    </row>
    <row r="7908" spans="1:8" x14ac:dyDescent="0.3">
      <c r="A7908" s="68"/>
      <c r="B7908" s="68"/>
      <c r="C7908" s="68"/>
      <c r="D7908" s="68"/>
      <c r="E7908" s="68"/>
      <c r="F7908" s="68"/>
      <c r="G7908" s="68"/>
      <c r="H7908" s="68"/>
    </row>
    <row r="7909" spans="1:8" x14ac:dyDescent="0.3">
      <c r="A7909" s="68"/>
      <c r="B7909" s="68"/>
      <c r="C7909" s="68"/>
      <c r="D7909" s="68"/>
      <c r="E7909" s="68"/>
      <c r="F7909" s="68"/>
      <c r="G7909" s="68"/>
      <c r="H7909" s="68"/>
    </row>
    <row r="7910" spans="1:8" x14ac:dyDescent="0.3">
      <c r="A7910" s="68"/>
      <c r="B7910" s="68"/>
      <c r="C7910" s="68"/>
      <c r="D7910" s="68"/>
      <c r="E7910" s="68"/>
      <c r="F7910" s="68"/>
      <c r="G7910" s="68"/>
      <c r="H7910" s="68"/>
    </row>
    <row r="7911" spans="1:8" x14ac:dyDescent="0.3">
      <c r="A7911" s="68"/>
      <c r="B7911" s="68"/>
      <c r="C7911" s="68"/>
      <c r="D7911" s="68"/>
      <c r="E7911" s="68"/>
      <c r="F7911" s="68"/>
      <c r="G7911" s="68"/>
      <c r="H7911" s="68"/>
    </row>
    <row r="7912" spans="1:8" x14ac:dyDescent="0.3">
      <c r="A7912" s="68"/>
      <c r="B7912" s="68"/>
      <c r="C7912" s="68"/>
      <c r="D7912" s="68"/>
      <c r="E7912" s="68"/>
      <c r="F7912" s="68"/>
      <c r="G7912" s="68"/>
      <c r="H7912" s="68"/>
    </row>
    <row r="7913" spans="1:8" x14ac:dyDescent="0.3">
      <c r="A7913" s="68"/>
      <c r="B7913" s="68"/>
      <c r="C7913" s="68"/>
      <c r="D7913" s="68"/>
      <c r="E7913" s="68"/>
      <c r="F7913" s="68"/>
      <c r="G7913" s="68"/>
      <c r="H7913" s="68"/>
    </row>
    <row r="7914" spans="1:8" x14ac:dyDescent="0.3">
      <c r="A7914" s="68"/>
      <c r="B7914" s="68"/>
      <c r="C7914" s="68"/>
      <c r="D7914" s="68"/>
      <c r="E7914" s="68"/>
      <c r="F7914" s="68"/>
      <c r="G7914" s="68"/>
      <c r="H7914" s="68"/>
    </row>
    <row r="7915" spans="1:8" x14ac:dyDescent="0.3">
      <c r="A7915" s="68"/>
      <c r="B7915" s="68"/>
      <c r="C7915" s="68"/>
      <c r="D7915" s="68"/>
      <c r="E7915" s="68"/>
      <c r="F7915" s="68"/>
      <c r="G7915" s="68"/>
      <c r="H7915" s="68"/>
    </row>
    <row r="7916" spans="1:8" x14ac:dyDescent="0.3">
      <c r="A7916" s="68"/>
      <c r="B7916" s="68"/>
      <c r="C7916" s="68"/>
      <c r="D7916" s="68"/>
      <c r="E7916" s="68"/>
      <c r="F7916" s="68"/>
      <c r="G7916" s="68"/>
      <c r="H7916" s="68"/>
    </row>
    <row r="7917" spans="1:8" x14ac:dyDescent="0.3">
      <c r="A7917" s="68"/>
      <c r="B7917" s="68"/>
      <c r="C7917" s="68"/>
      <c r="D7917" s="68"/>
      <c r="E7917" s="68"/>
      <c r="F7917" s="68"/>
      <c r="G7917" s="68"/>
      <c r="H7917" s="68"/>
    </row>
    <row r="7918" spans="1:8" x14ac:dyDescent="0.3">
      <c r="A7918" s="68"/>
      <c r="B7918" s="68"/>
      <c r="C7918" s="68"/>
      <c r="D7918" s="68"/>
      <c r="E7918" s="68"/>
      <c r="F7918" s="68"/>
      <c r="G7918" s="68"/>
      <c r="H7918" s="68"/>
    </row>
    <row r="7919" spans="1:8" x14ac:dyDescent="0.3">
      <c r="A7919" s="68"/>
      <c r="B7919" s="68"/>
      <c r="C7919" s="68"/>
      <c r="D7919" s="68"/>
      <c r="E7919" s="68"/>
      <c r="F7919" s="68"/>
      <c r="G7919" s="68"/>
      <c r="H7919" s="68"/>
    </row>
    <row r="7920" spans="1:8" x14ac:dyDescent="0.3">
      <c r="A7920" s="68"/>
      <c r="B7920" s="68"/>
      <c r="C7920" s="68"/>
      <c r="D7920" s="68"/>
      <c r="E7920" s="68"/>
      <c r="F7920" s="68"/>
      <c r="G7920" s="68"/>
      <c r="H7920" s="68"/>
    </row>
    <row r="7921" spans="1:8" x14ac:dyDescent="0.3">
      <c r="A7921" s="68"/>
      <c r="B7921" s="68"/>
      <c r="C7921" s="68"/>
      <c r="D7921" s="68"/>
      <c r="E7921" s="68"/>
      <c r="F7921" s="68"/>
      <c r="G7921" s="68"/>
      <c r="H7921" s="68"/>
    </row>
    <row r="7922" spans="1:8" x14ac:dyDescent="0.3">
      <c r="A7922" s="68"/>
      <c r="B7922" s="68"/>
      <c r="C7922" s="68"/>
      <c r="D7922" s="68"/>
      <c r="E7922" s="68"/>
      <c r="F7922" s="68"/>
      <c r="G7922" s="68"/>
      <c r="H7922" s="68"/>
    </row>
    <row r="7923" spans="1:8" x14ac:dyDescent="0.3">
      <c r="A7923" s="68"/>
      <c r="B7923" s="68"/>
      <c r="C7923" s="68"/>
      <c r="D7923" s="68"/>
      <c r="E7923" s="68"/>
      <c r="F7923" s="68"/>
      <c r="G7923" s="68"/>
      <c r="H7923" s="68"/>
    </row>
    <row r="7924" spans="1:8" x14ac:dyDescent="0.3">
      <c r="A7924" s="68"/>
      <c r="B7924" s="68"/>
      <c r="C7924" s="68"/>
      <c r="D7924" s="68"/>
      <c r="E7924" s="68"/>
      <c r="F7924" s="68"/>
      <c r="G7924" s="68"/>
      <c r="H7924" s="68"/>
    </row>
    <row r="7925" spans="1:8" x14ac:dyDescent="0.3">
      <c r="A7925" s="68"/>
      <c r="B7925" s="68"/>
      <c r="C7925" s="68"/>
      <c r="D7925" s="68"/>
      <c r="E7925" s="68"/>
      <c r="F7925" s="68"/>
      <c r="G7925" s="68"/>
      <c r="H7925" s="68"/>
    </row>
    <row r="7926" spans="1:8" x14ac:dyDescent="0.3">
      <c r="A7926" s="68"/>
      <c r="B7926" s="68"/>
      <c r="C7926" s="68"/>
      <c r="D7926" s="68"/>
      <c r="E7926" s="68"/>
      <c r="F7926" s="68"/>
      <c r="G7926" s="68"/>
      <c r="H7926" s="68"/>
    </row>
    <row r="7927" spans="1:8" x14ac:dyDescent="0.3">
      <c r="A7927" s="68"/>
      <c r="B7927" s="68"/>
      <c r="C7927" s="68"/>
      <c r="D7927" s="68"/>
      <c r="E7927" s="68"/>
      <c r="F7927" s="68"/>
      <c r="G7927" s="68"/>
      <c r="H7927" s="68"/>
    </row>
    <row r="7928" spans="1:8" x14ac:dyDescent="0.3">
      <c r="A7928" s="68"/>
      <c r="B7928" s="68"/>
      <c r="C7928" s="68"/>
      <c r="D7928" s="68"/>
      <c r="E7928" s="68"/>
      <c r="F7928" s="68"/>
      <c r="G7928" s="68"/>
      <c r="H7928" s="68"/>
    </row>
    <row r="7929" spans="1:8" x14ac:dyDescent="0.3">
      <c r="A7929" s="68"/>
      <c r="B7929" s="68"/>
      <c r="C7929" s="68"/>
      <c r="D7929" s="68"/>
      <c r="E7929" s="68"/>
      <c r="F7929" s="68"/>
      <c r="G7929" s="68"/>
      <c r="H7929" s="68"/>
    </row>
    <row r="7930" spans="1:8" x14ac:dyDescent="0.3">
      <c r="A7930" s="68"/>
      <c r="B7930" s="68"/>
      <c r="C7930" s="68"/>
      <c r="D7930" s="68"/>
      <c r="E7930" s="68"/>
      <c r="F7930" s="68"/>
      <c r="G7930" s="68"/>
      <c r="H7930" s="68"/>
    </row>
    <row r="7931" spans="1:8" x14ac:dyDescent="0.3">
      <c r="A7931" s="68"/>
      <c r="B7931" s="68"/>
      <c r="C7931" s="68"/>
      <c r="D7931" s="68"/>
      <c r="E7931" s="68"/>
      <c r="F7931" s="68"/>
      <c r="G7931" s="68"/>
      <c r="H7931" s="68"/>
    </row>
    <row r="7932" spans="1:8" x14ac:dyDescent="0.3">
      <c r="A7932" s="68"/>
      <c r="B7932" s="68"/>
      <c r="C7932" s="68"/>
      <c r="D7932" s="68"/>
      <c r="E7932" s="68"/>
      <c r="F7932" s="68"/>
      <c r="G7932" s="68"/>
      <c r="H7932" s="68"/>
    </row>
    <row r="7933" spans="1:8" x14ac:dyDescent="0.3">
      <c r="A7933" s="68"/>
      <c r="B7933" s="68"/>
      <c r="C7933" s="68"/>
      <c r="D7933" s="68"/>
      <c r="E7933" s="68"/>
      <c r="F7933" s="68"/>
      <c r="G7933" s="68"/>
      <c r="H7933" s="68"/>
    </row>
    <row r="7934" spans="1:8" x14ac:dyDescent="0.3">
      <c r="A7934" s="68"/>
      <c r="B7934" s="68"/>
      <c r="C7934" s="68"/>
      <c r="D7934" s="68"/>
      <c r="E7934" s="68"/>
      <c r="F7934" s="68"/>
      <c r="G7934" s="68"/>
      <c r="H7934" s="68"/>
    </row>
    <row r="7935" spans="1:8" x14ac:dyDescent="0.3">
      <c r="A7935" s="68"/>
      <c r="B7935" s="68"/>
      <c r="C7935" s="68"/>
      <c r="D7935" s="68"/>
      <c r="E7935" s="68"/>
      <c r="F7935" s="68"/>
      <c r="G7935" s="68"/>
      <c r="H7935" s="68"/>
    </row>
    <row r="7936" spans="1:8" x14ac:dyDescent="0.3">
      <c r="A7936" s="68"/>
      <c r="B7936" s="68"/>
      <c r="C7936" s="68"/>
      <c r="D7936" s="68"/>
      <c r="E7936" s="68"/>
      <c r="F7936" s="68"/>
      <c r="G7936" s="68"/>
      <c r="H7936" s="68"/>
    </row>
    <row r="7937" spans="1:8" x14ac:dyDescent="0.3">
      <c r="A7937" s="68"/>
      <c r="B7937" s="68"/>
      <c r="C7937" s="68"/>
      <c r="D7937" s="68"/>
      <c r="E7937" s="68"/>
      <c r="F7937" s="68"/>
      <c r="G7937" s="68"/>
      <c r="H7937" s="68"/>
    </row>
    <row r="7938" spans="1:8" x14ac:dyDescent="0.3">
      <c r="A7938" s="68"/>
      <c r="B7938" s="68"/>
      <c r="C7938" s="68"/>
      <c r="D7938" s="68"/>
      <c r="E7938" s="68"/>
      <c r="F7938" s="68"/>
      <c r="G7938" s="68"/>
      <c r="H7938" s="68"/>
    </row>
    <row r="7939" spans="1:8" x14ac:dyDescent="0.3">
      <c r="A7939" s="68"/>
      <c r="B7939" s="68"/>
      <c r="C7939" s="68"/>
      <c r="D7939" s="68"/>
      <c r="E7939" s="68"/>
      <c r="F7939" s="68"/>
      <c r="G7939" s="68"/>
      <c r="H7939" s="68"/>
    </row>
    <row r="7940" spans="1:8" x14ac:dyDescent="0.3">
      <c r="A7940" s="68"/>
      <c r="B7940" s="68"/>
      <c r="C7940" s="68"/>
      <c r="D7940" s="68"/>
      <c r="E7940" s="68"/>
      <c r="F7940" s="68"/>
      <c r="G7940" s="68"/>
      <c r="H7940" s="68"/>
    </row>
    <row r="7941" spans="1:8" x14ac:dyDescent="0.3">
      <c r="A7941" s="68"/>
      <c r="B7941" s="68"/>
      <c r="C7941" s="68"/>
      <c r="D7941" s="68"/>
      <c r="E7941" s="68"/>
      <c r="F7941" s="68"/>
      <c r="G7941" s="68"/>
      <c r="H7941" s="68"/>
    </row>
    <row r="7942" spans="1:8" x14ac:dyDescent="0.3">
      <c r="A7942" s="68"/>
      <c r="B7942" s="68"/>
      <c r="C7942" s="68"/>
      <c r="D7942" s="68"/>
      <c r="E7942" s="68"/>
      <c r="F7942" s="68"/>
      <c r="G7942" s="68"/>
      <c r="H7942" s="68"/>
    </row>
    <row r="7943" spans="1:8" x14ac:dyDescent="0.3">
      <c r="A7943" s="68"/>
      <c r="B7943" s="68"/>
      <c r="C7943" s="68"/>
      <c r="D7943" s="68"/>
      <c r="E7943" s="68"/>
      <c r="F7943" s="68"/>
      <c r="G7943" s="68"/>
      <c r="H7943" s="68"/>
    </row>
    <row r="7944" spans="1:8" x14ac:dyDescent="0.3">
      <c r="A7944" s="68"/>
      <c r="B7944" s="68"/>
      <c r="C7944" s="68"/>
      <c r="D7944" s="68"/>
      <c r="E7944" s="68"/>
      <c r="F7944" s="68"/>
      <c r="G7944" s="68"/>
      <c r="H7944" s="68"/>
    </row>
    <row r="7945" spans="1:8" x14ac:dyDescent="0.3">
      <c r="A7945" s="68"/>
      <c r="B7945" s="68"/>
      <c r="C7945" s="68"/>
      <c r="D7945" s="68"/>
      <c r="E7945" s="68"/>
      <c r="F7945" s="68"/>
      <c r="G7945" s="68"/>
      <c r="H7945" s="68"/>
    </row>
    <row r="7946" spans="1:8" x14ac:dyDescent="0.3">
      <c r="A7946" s="68"/>
      <c r="B7946" s="68"/>
      <c r="C7946" s="68"/>
      <c r="D7946" s="68"/>
      <c r="E7946" s="68"/>
      <c r="F7946" s="68"/>
      <c r="G7946" s="68"/>
      <c r="H7946" s="68"/>
    </row>
    <row r="7947" spans="1:8" x14ac:dyDescent="0.3">
      <c r="A7947" s="68"/>
      <c r="B7947" s="68"/>
      <c r="C7947" s="68"/>
      <c r="D7947" s="68"/>
      <c r="E7947" s="68"/>
      <c r="F7947" s="68"/>
      <c r="G7947" s="68"/>
      <c r="H7947" s="68"/>
    </row>
    <row r="7948" spans="1:8" x14ac:dyDescent="0.3">
      <c r="A7948" s="68"/>
      <c r="B7948" s="68"/>
      <c r="C7948" s="68"/>
      <c r="D7948" s="68"/>
      <c r="E7948" s="68"/>
      <c r="F7948" s="68"/>
      <c r="G7948" s="68"/>
      <c r="H7948" s="68"/>
    </row>
    <row r="7949" spans="1:8" x14ac:dyDescent="0.3">
      <c r="A7949" s="68"/>
      <c r="B7949" s="68"/>
      <c r="C7949" s="68"/>
      <c r="D7949" s="68"/>
      <c r="E7949" s="68"/>
      <c r="F7949" s="68"/>
      <c r="G7949" s="68"/>
      <c r="H7949" s="68"/>
    </row>
    <row r="7950" spans="1:8" x14ac:dyDescent="0.3">
      <c r="A7950" s="68"/>
      <c r="B7950" s="68"/>
      <c r="C7950" s="68"/>
      <c r="D7950" s="68"/>
      <c r="E7950" s="68"/>
      <c r="F7950" s="68"/>
      <c r="G7950" s="68"/>
      <c r="H7950" s="68"/>
    </row>
    <row r="7951" spans="1:8" x14ac:dyDescent="0.3">
      <c r="A7951" s="68"/>
      <c r="B7951" s="68"/>
      <c r="C7951" s="68"/>
      <c r="D7951" s="68"/>
      <c r="E7951" s="68"/>
      <c r="F7951" s="68"/>
      <c r="G7951" s="68"/>
      <c r="H7951" s="68"/>
    </row>
    <row r="7952" spans="1:8" x14ac:dyDescent="0.3">
      <c r="A7952" s="68"/>
      <c r="B7952" s="68"/>
      <c r="C7952" s="68"/>
      <c r="D7952" s="68"/>
      <c r="E7952" s="68"/>
      <c r="F7952" s="68"/>
      <c r="G7952" s="68"/>
      <c r="H7952" s="68"/>
    </row>
    <row r="7953" spans="1:8" x14ac:dyDescent="0.3">
      <c r="A7953" s="68"/>
      <c r="B7953" s="68"/>
      <c r="C7953" s="68"/>
      <c r="D7953" s="68"/>
      <c r="E7953" s="68"/>
      <c r="F7953" s="68"/>
      <c r="G7953" s="68"/>
      <c r="H7953" s="68"/>
    </row>
    <row r="7954" spans="1:8" x14ac:dyDescent="0.3">
      <c r="A7954" s="68"/>
      <c r="B7954" s="68"/>
      <c r="C7954" s="68"/>
      <c r="D7954" s="68"/>
      <c r="E7954" s="68"/>
      <c r="F7954" s="68"/>
      <c r="G7954" s="68"/>
      <c r="H7954" s="68"/>
    </row>
    <row r="7955" spans="1:8" x14ac:dyDescent="0.3">
      <c r="A7955" s="68"/>
      <c r="B7955" s="68"/>
      <c r="C7955" s="68"/>
      <c r="D7955" s="68"/>
      <c r="E7955" s="68"/>
      <c r="F7955" s="68"/>
      <c r="G7955" s="68"/>
      <c r="H7955" s="68"/>
    </row>
    <row r="7956" spans="1:8" x14ac:dyDescent="0.3">
      <c r="A7956" s="68"/>
      <c r="B7956" s="68"/>
      <c r="C7956" s="68"/>
      <c r="D7956" s="68"/>
      <c r="E7956" s="68"/>
      <c r="F7956" s="68"/>
      <c r="G7956" s="68"/>
      <c r="H7956" s="68"/>
    </row>
    <row r="7957" spans="1:8" x14ac:dyDescent="0.3">
      <c r="A7957" s="68"/>
      <c r="B7957" s="68"/>
      <c r="C7957" s="68"/>
      <c r="D7957" s="68"/>
      <c r="E7957" s="68"/>
      <c r="F7957" s="68"/>
      <c r="G7957" s="68"/>
      <c r="H7957" s="68"/>
    </row>
    <row r="7958" spans="1:8" x14ac:dyDescent="0.3">
      <c r="A7958" s="68"/>
      <c r="B7958" s="68"/>
      <c r="C7958" s="68"/>
      <c r="D7958" s="68"/>
      <c r="E7958" s="68"/>
      <c r="F7958" s="68"/>
      <c r="G7958" s="68"/>
      <c r="H7958" s="68"/>
    </row>
    <row r="7959" spans="1:8" x14ac:dyDescent="0.3">
      <c r="A7959" s="68"/>
      <c r="B7959" s="68"/>
      <c r="C7959" s="68"/>
      <c r="D7959" s="68"/>
      <c r="E7959" s="68"/>
      <c r="F7959" s="68"/>
      <c r="G7959" s="68"/>
      <c r="H7959" s="68"/>
    </row>
    <row r="7960" spans="1:8" x14ac:dyDescent="0.3">
      <c r="A7960" s="68"/>
      <c r="B7960" s="68"/>
      <c r="C7960" s="68"/>
      <c r="D7960" s="68"/>
      <c r="E7960" s="68"/>
      <c r="F7960" s="68"/>
      <c r="G7960" s="68"/>
      <c r="H7960" s="68"/>
    </row>
    <row r="7961" spans="1:8" x14ac:dyDescent="0.3">
      <c r="A7961" s="68"/>
      <c r="B7961" s="68"/>
      <c r="C7961" s="68"/>
      <c r="D7961" s="68"/>
      <c r="E7961" s="68"/>
      <c r="F7961" s="68"/>
      <c r="G7961" s="68"/>
      <c r="H7961" s="68"/>
    </row>
    <row r="7962" spans="1:8" x14ac:dyDescent="0.3">
      <c r="A7962" s="68"/>
      <c r="B7962" s="68"/>
      <c r="C7962" s="68"/>
      <c r="D7962" s="68"/>
      <c r="E7962" s="68"/>
      <c r="F7962" s="68"/>
      <c r="G7962" s="68"/>
      <c r="H7962" s="68"/>
    </row>
    <row r="7963" spans="1:8" x14ac:dyDescent="0.3">
      <c r="A7963" s="68"/>
      <c r="B7963" s="68"/>
      <c r="C7963" s="68"/>
      <c r="D7963" s="68"/>
      <c r="E7963" s="68"/>
      <c r="F7963" s="68"/>
      <c r="G7963" s="68"/>
      <c r="H7963" s="68"/>
    </row>
    <row r="7964" spans="1:8" x14ac:dyDescent="0.3">
      <c r="A7964" s="68"/>
      <c r="B7964" s="68"/>
      <c r="C7964" s="68"/>
      <c r="D7964" s="68"/>
      <c r="E7964" s="68"/>
      <c r="F7964" s="68"/>
      <c r="G7964" s="68"/>
      <c r="H7964" s="68"/>
    </row>
    <row r="7965" spans="1:8" x14ac:dyDescent="0.3">
      <c r="A7965" s="68"/>
      <c r="B7965" s="68"/>
      <c r="C7965" s="68"/>
      <c r="D7965" s="68"/>
      <c r="E7965" s="68"/>
      <c r="F7965" s="68"/>
      <c r="G7965" s="68"/>
      <c r="H7965" s="68"/>
    </row>
    <row r="7966" spans="1:8" x14ac:dyDescent="0.3">
      <c r="A7966" s="68"/>
      <c r="B7966" s="68"/>
      <c r="C7966" s="68"/>
      <c r="D7966" s="68"/>
      <c r="E7966" s="68"/>
      <c r="F7966" s="68"/>
      <c r="G7966" s="68"/>
      <c r="H7966" s="68"/>
    </row>
    <row r="7967" spans="1:8" x14ac:dyDescent="0.3">
      <c r="A7967" s="68"/>
      <c r="B7967" s="68"/>
      <c r="C7967" s="68"/>
      <c r="D7967" s="68"/>
      <c r="E7967" s="68"/>
      <c r="F7967" s="68"/>
      <c r="G7967" s="68"/>
      <c r="H7967" s="68"/>
    </row>
    <row r="7968" spans="1:8" x14ac:dyDescent="0.3">
      <c r="A7968" s="68"/>
      <c r="B7968" s="68"/>
      <c r="C7968" s="68"/>
      <c r="D7968" s="68"/>
      <c r="E7968" s="68"/>
      <c r="F7968" s="68"/>
      <c r="G7968" s="68"/>
      <c r="H7968" s="68"/>
    </row>
    <row r="7969" spans="1:8" x14ac:dyDescent="0.3">
      <c r="A7969" s="68"/>
      <c r="B7969" s="68"/>
      <c r="C7969" s="68"/>
      <c r="D7969" s="68"/>
      <c r="E7969" s="68"/>
      <c r="F7969" s="68"/>
      <c r="G7969" s="68"/>
      <c r="H7969" s="68"/>
    </row>
    <row r="7970" spans="1:8" x14ac:dyDescent="0.3">
      <c r="A7970" s="68"/>
      <c r="B7970" s="68"/>
      <c r="C7970" s="68"/>
      <c r="D7970" s="68"/>
      <c r="E7970" s="68"/>
      <c r="F7970" s="68"/>
      <c r="G7970" s="68"/>
      <c r="H7970" s="68"/>
    </row>
    <row r="7971" spans="1:8" x14ac:dyDescent="0.3">
      <c r="A7971" s="68"/>
      <c r="B7971" s="68"/>
      <c r="C7971" s="68"/>
      <c r="D7971" s="68"/>
      <c r="E7971" s="68"/>
      <c r="F7971" s="68"/>
      <c r="G7971" s="68"/>
      <c r="H7971" s="68"/>
    </row>
    <row r="7972" spans="1:8" x14ac:dyDescent="0.3">
      <c r="A7972" s="68"/>
      <c r="B7972" s="68"/>
      <c r="C7972" s="68"/>
      <c r="D7972" s="68"/>
      <c r="E7972" s="68"/>
      <c r="F7972" s="68"/>
      <c r="G7972" s="68"/>
      <c r="H7972" s="68"/>
    </row>
    <row r="7973" spans="1:8" x14ac:dyDescent="0.3">
      <c r="A7973" s="68"/>
      <c r="B7973" s="68"/>
      <c r="C7973" s="68"/>
      <c r="D7973" s="68"/>
      <c r="E7973" s="68"/>
      <c r="F7973" s="68"/>
      <c r="G7973" s="68"/>
      <c r="H7973" s="68"/>
    </row>
    <row r="7974" spans="1:8" x14ac:dyDescent="0.3">
      <c r="A7974" s="68"/>
      <c r="B7974" s="68"/>
      <c r="C7974" s="68"/>
      <c r="D7974" s="68"/>
      <c r="E7974" s="68"/>
      <c r="F7974" s="68"/>
      <c r="G7974" s="68"/>
      <c r="H7974" s="68"/>
    </row>
    <row r="7975" spans="1:8" x14ac:dyDescent="0.3">
      <c r="A7975" s="68"/>
      <c r="B7975" s="68"/>
      <c r="C7975" s="68"/>
      <c r="D7975" s="68"/>
      <c r="E7975" s="68"/>
      <c r="F7975" s="68"/>
      <c r="G7975" s="68"/>
      <c r="H7975" s="68"/>
    </row>
    <row r="7976" spans="1:8" x14ac:dyDescent="0.3">
      <c r="A7976" s="68"/>
      <c r="B7976" s="68"/>
      <c r="C7976" s="68"/>
      <c r="D7976" s="68"/>
      <c r="E7976" s="68"/>
      <c r="F7976" s="68"/>
      <c r="G7976" s="68"/>
      <c r="H7976" s="68"/>
    </row>
    <row r="7977" spans="1:8" x14ac:dyDescent="0.3">
      <c r="A7977" s="68"/>
      <c r="B7977" s="68"/>
      <c r="C7977" s="68"/>
      <c r="D7977" s="68"/>
      <c r="E7977" s="68"/>
      <c r="F7977" s="68"/>
      <c r="G7977" s="68"/>
      <c r="H7977" s="68"/>
    </row>
    <row r="7978" spans="1:8" x14ac:dyDescent="0.3">
      <c r="A7978" s="68"/>
      <c r="B7978" s="68"/>
      <c r="C7978" s="68"/>
      <c r="D7978" s="68"/>
      <c r="E7978" s="68"/>
      <c r="F7978" s="68"/>
      <c r="G7978" s="68"/>
      <c r="H7978" s="68"/>
    </row>
    <row r="7979" spans="1:8" x14ac:dyDescent="0.3">
      <c r="A7979" s="68"/>
      <c r="B7979" s="68"/>
      <c r="C7979" s="68"/>
      <c r="D7979" s="68"/>
      <c r="E7979" s="68"/>
      <c r="F7979" s="68"/>
      <c r="G7979" s="68"/>
      <c r="H7979" s="68"/>
    </row>
    <row r="7980" spans="1:8" x14ac:dyDescent="0.3">
      <c r="A7980" s="68"/>
      <c r="B7980" s="68"/>
      <c r="C7980" s="68"/>
      <c r="D7980" s="68"/>
      <c r="E7980" s="68"/>
      <c r="F7980" s="68"/>
      <c r="G7980" s="68"/>
      <c r="H7980" s="68"/>
    </row>
    <row r="7981" spans="1:8" x14ac:dyDescent="0.3">
      <c r="A7981" s="68"/>
      <c r="B7981" s="68"/>
      <c r="C7981" s="68"/>
      <c r="D7981" s="68"/>
      <c r="E7981" s="68"/>
      <c r="F7981" s="68"/>
      <c r="G7981" s="68"/>
      <c r="H7981" s="68"/>
    </row>
    <row r="7982" spans="1:8" x14ac:dyDescent="0.3">
      <c r="A7982" s="68"/>
      <c r="B7982" s="68"/>
      <c r="C7982" s="68"/>
      <c r="D7982" s="68"/>
      <c r="E7982" s="68"/>
      <c r="F7982" s="68"/>
      <c r="G7982" s="68"/>
      <c r="H7982" s="68"/>
    </row>
    <row r="7983" spans="1:8" x14ac:dyDescent="0.3">
      <c r="A7983" s="68"/>
      <c r="B7983" s="68"/>
      <c r="C7983" s="68"/>
      <c r="D7983" s="68"/>
      <c r="E7983" s="68"/>
      <c r="F7983" s="68"/>
      <c r="G7983" s="68"/>
      <c r="H7983" s="68"/>
    </row>
    <row r="7984" spans="1:8" x14ac:dyDescent="0.3">
      <c r="A7984" s="68"/>
      <c r="B7984" s="68"/>
      <c r="C7984" s="68"/>
      <c r="D7984" s="68"/>
      <c r="E7984" s="68"/>
      <c r="F7984" s="68"/>
      <c r="G7984" s="68"/>
      <c r="H7984" s="68"/>
    </row>
    <row r="7985" spans="1:8" x14ac:dyDescent="0.3">
      <c r="A7985" s="68"/>
      <c r="B7985" s="68"/>
      <c r="C7985" s="68"/>
      <c r="D7985" s="68"/>
      <c r="E7985" s="68"/>
      <c r="F7985" s="68"/>
      <c r="G7985" s="68"/>
      <c r="H7985" s="68"/>
    </row>
    <row r="7986" spans="1:8" x14ac:dyDescent="0.3">
      <c r="A7986" s="68"/>
      <c r="B7986" s="68"/>
      <c r="C7986" s="68"/>
      <c r="D7986" s="68"/>
      <c r="E7986" s="68"/>
      <c r="F7986" s="68"/>
      <c r="G7986" s="68"/>
      <c r="H7986" s="68"/>
    </row>
    <row r="7987" spans="1:8" x14ac:dyDescent="0.3">
      <c r="A7987" s="68"/>
      <c r="B7987" s="68"/>
      <c r="C7987" s="68"/>
      <c r="D7987" s="68"/>
      <c r="E7987" s="68"/>
      <c r="F7987" s="68"/>
      <c r="G7987" s="68"/>
      <c r="H7987" s="68"/>
    </row>
    <row r="7988" spans="1:8" x14ac:dyDescent="0.3">
      <c r="A7988" s="68"/>
      <c r="B7988" s="68"/>
      <c r="C7988" s="68"/>
      <c r="D7988" s="68"/>
      <c r="E7988" s="68"/>
      <c r="F7988" s="68"/>
      <c r="G7988" s="68"/>
      <c r="H7988" s="68"/>
    </row>
    <row r="7989" spans="1:8" x14ac:dyDescent="0.3">
      <c r="A7989" s="68"/>
      <c r="B7989" s="68"/>
      <c r="C7989" s="68"/>
      <c r="D7989" s="68"/>
      <c r="E7989" s="68"/>
      <c r="F7989" s="68"/>
      <c r="G7989" s="68"/>
      <c r="H7989" s="68"/>
    </row>
    <row r="7990" spans="1:8" x14ac:dyDescent="0.3">
      <c r="A7990" s="68"/>
      <c r="B7990" s="68"/>
      <c r="C7990" s="68"/>
      <c r="D7990" s="68"/>
      <c r="E7990" s="68"/>
      <c r="F7990" s="68"/>
      <c r="G7990" s="68"/>
      <c r="H7990" s="68"/>
    </row>
    <row r="7991" spans="1:8" x14ac:dyDescent="0.3">
      <c r="A7991" s="68"/>
      <c r="B7991" s="68"/>
      <c r="C7991" s="68"/>
      <c r="D7991" s="68"/>
      <c r="E7991" s="68"/>
      <c r="F7991" s="68"/>
      <c r="G7991" s="68"/>
      <c r="H7991" s="68"/>
    </row>
    <row r="7992" spans="1:8" x14ac:dyDescent="0.3">
      <c r="A7992" s="68"/>
      <c r="B7992" s="68"/>
      <c r="C7992" s="68"/>
      <c r="D7992" s="68"/>
      <c r="E7992" s="68"/>
      <c r="F7992" s="68"/>
      <c r="G7992" s="68"/>
      <c r="H7992" s="68"/>
    </row>
    <row r="7993" spans="1:8" x14ac:dyDescent="0.3">
      <c r="A7993" s="68"/>
      <c r="B7993" s="68"/>
      <c r="C7993" s="68"/>
      <c r="D7993" s="68"/>
      <c r="E7993" s="68"/>
      <c r="F7993" s="68"/>
      <c r="G7993" s="68"/>
      <c r="H7993" s="68"/>
    </row>
    <row r="7994" spans="1:8" x14ac:dyDescent="0.3">
      <c r="A7994" s="68"/>
      <c r="B7994" s="68"/>
      <c r="C7994" s="68"/>
      <c r="D7994" s="68"/>
      <c r="E7994" s="68"/>
      <c r="F7994" s="68"/>
      <c r="G7994" s="68"/>
      <c r="H7994" s="68"/>
    </row>
    <row r="7995" spans="1:8" x14ac:dyDescent="0.3">
      <c r="A7995" s="68"/>
      <c r="B7995" s="68"/>
      <c r="C7995" s="68"/>
      <c r="D7995" s="68"/>
      <c r="E7995" s="68"/>
      <c r="F7995" s="68"/>
      <c r="G7995" s="68"/>
      <c r="H7995" s="68"/>
    </row>
    <row r="7996" spans="1:8" x14ac:dyDescent="0.3">
      <c r="A7996" s="68"/>
      <c r="B7996" s="68"/>
      <c r="C7996" s="68"/>
      <c r="D7996" s="68"/>
      <c r="E7996" s="68"/>
      <c r="F7996" s="68"/>
      <c r="G7996" s="68"/>
      <c r="H7996" s="68"/>
    </row>
    <row r="7997" spans="1:8" x14ac:dyDescent="0.3">
      <c r="A7997" s="68"/>
      <c r="B7997" s="68"/>
      <c r="C7997" s="68"/>
      <c r="D7997" s="68"/>
      <c r="E7997" s="68"/>
      <c r="F7997" s="68"/>
      <c r="G7997" s="68"/>
      <c r="H7997" s="68"/>
    </row>
    <row r="7998" spans="1:8" x14ac:dyDescent="0.3">
      <c r="A7998" s="68"/>
      <c r="B7998" s="68"/>
      <c r="C7998" s="68"/>
      <c r="D7998" s="68"/>
      <c r="E7998" s="68"/>
      <c r="F7998" s="68"/>
      <c r="G7998" s="68"/>
      <c r="H7998" s="68"/>
    </row>
    <row r="7999" spans="1:8" x14ac:dyDescent="0.3">
      <c r="A7999" s="68"/>
      <c r="B7999" s="68"/>
      <c r="C7999" s="68"/>
      <c r="D7999" s="68"/>
      <c r="E7999" s="68"/>
      <c r="F7999" s="68"/>
      <c r="G7999" s="68"/>
      <c r="H7999" s="68"/>
    </row>
    <row r="8000" spans="1:8" x14ac:dyDescent="0.3">
      <c r="A8000" s="68"/>
      <c r="B8000" s="68"/>
      <c r="C8000" s="68"/>
      <c r="D8000" s="68"/>
      <c r="E8000" s="68"/>
      <c r="F8000" s="68"/>
      <c r="G8000" s="68"/>
      <c r="H8000" s="68"/>
    </row>
    <row r="8001" spans="1:8" x14ac:dyDescent="0.3">
      <c r="A8001" s="68"/>
      <c r="B8001" s="68"/>
      <c r="C8001" s="68"/>
      <c r="D8001" s="68"/>
      <c r="E8001" s="68"/>
      <c r="F8001" s="68"/>
      <c r="G8001" s="68"/>
      <c r="H8001" s="68"/>
    </row>
    <row r="8002" spans="1:8" x14ac:dyDescent="0.3">
      <c r="A8002" s="68"/>
      <c r="B8002" s="68"/>
      <c r="C8002" s="68"/>
      <c r="D8002" s="68"/>
      <c r="E8002" s="68"/>
      <c r="F8002" s="68"/>
      <c r="G8002" s="68"/>
      <c r="H8002" s="68"/>
    </row>
    <row r="8003" spans="1:8" x14ac:dyDescent="0.3">
      <c r="A8003" s="68"/>
      <c r="B8003" s="68"/>
      <c r="C8003" s="68"/>
      <c r="D8003" s="68"/>
      <c r="E8003" s="68"/>
      <c r="F8003" s="68"/>
      <c r="G8003" s="68"/>
      <c r="H8003" s="68"/>
    </row>
    <row r="8004" spans="1:8" x14ac:dyDescent="0.3">
      <c r="A8004" s="68"/>
      <c r="B8004" s="68"/>
      <c r="C8004" s="68"/>
      <c r="D8004" s="68"/>
      <c r="E8004" s="68"/>
      <c r="F8004" s="68"/>
      <c r="G8004" s="68"/>
      <c r="H8004" s="68"/>
    </row>
    <row r="8005" spans="1:8" x14ac:dyDescent="0.3">
      <c r="A8005" s="68"/>
      <c r="B8005" s="68"/>
      <c r="C8005" s="68"/>
      <c r="D8005" s="68"/>
      <c r="E8005" s="68"/>
      <c r="F8005" s="68"/>
      <c r="G8005" s="68"/>
      <c r="H8005" s="68"/>
    </row>
    <row r="8006" spans="1:8" x14ac:dyDescent="0.3">
      <c r="A8006" s="68"/>
      <c r="B8006" s="68"/>
      <c r="C8006" s="68"/>
      <c r="D8006" s="68"/>
      <c r="E8006" s="68"/>
      <c r="F8006" s="68"/>
      <c r="G8006" s="68"/>
      <c r="H8006" s="68"/>
    </row>
    <row r="8007" spans="1:8" x14ac:dyDescent="0.3">
      <c r="A8007" s="68"/>
      <c r="B8007" s="68"/>
      <c r="C8007" s="68"/>
      <c r="D8007" s="68"/>
      <c r="E8007" s="68"/>
      <c r="F8007" s="68"/>
      <c r="G8007" s="68"/>
      <c r="H8007" s="68"/>
    </row>
    <row r="8008" spans="1:8" x14ac:dyDescent="0.3">
      <c r="A8008" s="68"/>
      <c r="B8008" s="68"/>
      <c r="C8008" s="68"/>
      <c r="D8008" s="68"/>
      <c r="E8008" s="68"/>
      <c r="F8008" s="68"/>
      <c r="G8008" s="68"/>
      <c r="H8008" s="68"/>
    </row>
    <row r="8009" spans="1:8" x14ac:dyDescent="0.3">
      <c r="A8009" s="68"/>
      <c r="B8009" s="68"/>
      <c r="C8009" s="68"/>
      <c r="D8009" s="68"/>
      <c r="E8009" s="68"/>
      <c r="F8009" s="68"/>
      <c r="G8009" s="68"/>
      <c r="H8009" s="68"/>
    </row>
    <row r="8010" spans="1:8" x14ac:dyDescent="0.3">
      <c r="A8010" s="68"/>
      <c r="B8010" s="68"/>
      <c r="C8010" s="68"/>
      <c r="D8010" s="68"/>
      <c r="E8010" s="68"/>
      <c r="F8010" s="68"/>
      <c r="G8010" s="68"/>
      <c r="H8010" s="68"/>
    </row>
    <row r="8011" spans="1:8" x14ac:dyDescent="0.3">
      <c r="A8011" s="68"/>
      <c r="B8011" s="68"/>
      <c r="C8011" s="68"/>
      <c r="D8011" s="68"/>
      <c r="E8011" s="68"/>
      <c r="F8011" s="68"/>
      <c r="G8011" s="68"/>
      <c r="H8011" s="68"/>
    </row>
    <row r="8012" spans="1:8" x14ac:dyDescent="0.3">
      <c r="A8012" s="68"/>
      <c r="B8012" s="68"/>
      <c r="C8012" s="68"/>
      <c r="D8012" s="68"/>
      <c r="E8012" s="68"/>
      <c r="F8012" s="68"/>
      <c r="G8012" s="68"/>
      <c r="H8012" s="68"/>
    </row>
    <row r="8013" spans="1:8" x14ac:dyDescent="0.3">
      <c r="A8013" s="68"/>
      <c r="B8013" s="68"/>
      <c r="C8013" s="68"/>
      <c r="D8013" s="68"/>
      <c r="E8013" s="68"/>
      <c r="F8013" s="68"/>
      <c r="G8013" s="68"/>
      <c r="H8013" s="68"/>
    </row>
    <row r="8014" spans="1:8" x14ac:dyDescent="0.3">
      <c r="A8014" s="68"/>
      <c r="B8014" s="68"/>
      <c r="C8014" s="68"/>
      <c r="D8014" s="68"/>
      <c r="E8014" s="68"/>
      <c r="F8014" s="68"/>
      <c r="G8014" s="68"/>
      <c r="H8014" s="68"/>
    </row>
    <row r="8015" spans="1:8" x14ac:dyDescent="0.3">
      <c r="A8015" s="68"/>
      <c r="B8015" s="68"/>
      <c r="C8015" s="68"/>
      <c r="D8015" s="68"/>
      <c r="E8015" s="68"/>
      <c r="F8015" s="68"/>
      <c r="G8015" s="68"/>
      <c r="H8015" s="68"/>
    </row>
    <row r="8016" spans="1:8" x14ac:dyDescent="0.3">
      <c r="A8016" s="68"/>
      <c r="B8016" s="68"/>
      <c r="C8016" s="68"/>
      <c r="D8016" s="68"/>
      <c r="E8016" s="68"/>
      <c r="F8016" s="68"/>
      <c r="G8016" s="68"/>
      <c r="H8016" s="68"/>
    </row>
    <row r="8017" spans="1:8" x14ac:dyDescent="0.3">
      <c r="A8017" s="68"/>
      <c r="B8017" s="68"/>
      <c r="C8017" s="68"/>
      <c r="D8017" s="68"/>
      <c r="E8017" s="68"/>
      <c r="F8017" s="68"/>
      <c r="G8017" s="68"/>
      <c r="H8017" s="68"/>
    </row>
    <row r="8018" spans="1:8" x14ac:dyDescent="0.3">
      <c r="A8018" s="68"/>
      <c r="B8018" s="68"/>
      <c r="C8018" s="68"/>
      <c r="D8018" s="68"/>
      <c r="E8018" s="68"/>
      <c r="F8018" s="68"/>
      <c r="G8018" s="68"/>
      <c r="H8018" s="68"/>
    </row>
    <row r="8019" spans="1:8" x14ac:dyDescent="0.3">
      <c r="A8019" s="68"/>
      <c r="B8019" s="68"/>
      <c r="C8019" s="68"/>
      <c r="D8019" s="68"/>
      <c r="E8019" s="68"/>
      <c r="F8019" s="68"/>
      <c r="G8019" s="68"/>
      <c r="H8019" s="68"/>
    </row>
    <row r="8020" spans="1:8" x14ac:dyDescent="0.3">
      <c r="A8020" s="68"/>
      <c r="B8020" s="68"/>
      <c r="C8020" s="68"/>
      <c r="D8020" s="68"/>
      <c r="E8020" s="68"/>
      <c r="F8020" s="68"/>
      <c r="G8020" s="68"/>
      <c r="H8020" s="68"/>
    </row>
    <row r="8021" spans="1:8" x14ac:dyDescent="0.3">
      <c r="A8021" s="68"/>
      <c r="B8021" s="68"/>
      <c r="C8021" s="68"/>
      <c r="D8021" s="68"/>
      <c r="E8021" s="68"/>
      <c r="F8021" s="68"/>
      <c r="G8021" s="68"/>
      <c r="H8021" s="68"/>
    </row>
    <row r="8022" spans="1:8" x14ac:dyDescent="0.3">
      <c r="A8022" s="68"/>
      <c r="B8022" s="68"/>
      <c r="C8022" s="68"/>
      <c r="D8022" s="68"/>
      <c r="E8022" s="68"/>
      <c r="F8022" s="68"/>
      <c r="G8022" s="68"/>
      <c r="H8022" s="68"/>
    </row>
    <row r="8023" spans="1:8" x14ac:dyDescent="0.3">
      <c r="A8023" s="68"/>
      <c r="B8023" s="68"/>
      <c r="C8023" s="68"/>
      <c r="D8023" s="68"/>
      <c r="E8023" s="68"/>
      <c r="F8023" s="68"/>
      <c r="G8023" s="68"/>
      <c r="H8023" s="68"/>
    </row>
    <row r="8024" spans="1:8" x14ac:dyDescent="0.3">
      <c r="A8024" s="68"/>
      <c r="B8024" s="68"/>
      <c r="C8024" s="68"/>
      <c r="D8024" s="68"/>
      <c r="E8024" s="68"/>
      <c r="F8024" s="68"/>
      <c r="G8024" s="68"/>
      <c r="H8024" s="68"/>
    </row>
    <row r="8025" spans="1:8" x14ac:dyDescent="0.3">
      <c r="A8025" s="68"/>
      <c r="B8025" s="68"/>
      <c r="C8025" s="68"/>
      <c r="D8025" s="68"/>
      <c r="E8025" s="68"/>
      <c r="F8025" s="68"/>
      <c r="G8025" s="68"/>
      <c r="H8025" s="68"/>
    </row>
    <row r="8026" spans="1:8" x14ac:dyDescent="0.3">
      <c r="A8026" s="68"/>
      <c r="B8026" s="68"/>
      <c r="C8026" s="68"/>
      <c r="D8026" s="68"/>
      <c r="E8026" s="68"/>
      <c r="F8026" s="68"/>
      <c r="G8026" s="68"/>
      <c r="H8026" s="68"/>
    </row>
    <row r="8027" spans="1:8" x14ac:dyDescent="0.3">
      <c r="A8027" s="68"/>
      <c r="B8027" s="68"/>
      <c r="C8027" s="68"/>
      <c r="D8027" s="68"/>
      <c r="E8027" s="68"/>
      <c r="F8027" s="68"/>
      <c r="G8027" s="68"/>
      <c r="H8027" s="68"/>
    </row>
    <row r="8028" spans="1:8" x14ac:dyDescent="0.3">
      <c r="A8028" s="68"/>
      <c r="B8028" s="68"/>
      <c r="C8028" s="68"/>
      <c r="D8028" s="68"/>
      <c r="E8028" s="68"/>
      <c r="F8028" s="68"/>
      <c r="G8028" s="68"/>
      <c r="H8028" s="68"/>
    </row>
    <row r="8029" spans="1:8" x14ac:dyDescent="0.3">
      <c r="A8029" s="68"/>
      <c r="B8029" s="68"/>
      <c r="C8029" s="68"/>
      <c r="D8029" s="68"/>
      <c r="E8029" s="68"/>
      <c r="F8029" s="68"/>
      <c r="G8029" s="68"/>
      <c r="H8029" s="68"/>
    </row>
    <row r="8030" spans="1:8" x14ac:dyDescent="0.3">
      <c r="A8030" s="68"/>
      <c r="B8030" s="68"/>
      <c r="C8030" s="68"/>
      <c r="D8030" s="68"/>
      <c r="E8030" s="68"/>
      <c r="F8030" s="68"/>
      <c r="G8030" s="68"/>
      <c r="H8030" s="68"/>
    </row>
    <row r="8031" spans="1:8" x14ac:dyDescent="0.3">
      <c r="A8031" s="68"/>
      <c r="B8031" s="68"/>
      <c r="C8031" s="68"/>
      <c r="D8031" s="68"/>
      <c r="E8031" s="68"/>
      <c r="F8031" s="68"/>
      <c r="G8031" s="68"/>
      <c r="H8031" s="68"/>
    </row>
    <row r="8032" spans="1:8" x14ac:dyDescent="0.3">
      <c r="A8032" s="68"/>
      <c r="B8032" s="68"/>
      <c r="C8032" s="68"/>
      <c r="D8032" s="68"/>
      <c r="E8032" s="68"/>
      <c r="F8032" s="68"/>
      <c r="G8032" s="68"/>
      <c r="H8032" s="68"/>
    </row>
    <row r="8033" spans="1:8" x14ac:dyDescent="0.3">
      <c r="A8033" s="68"/>
      <c r="B8033" s="68"/>
      <c r="C8033" s="68"/>
      <c r="D8033" s="68"/>
      <c r="E8033" s="68"/>
      <c r="F8033" s="68"/>
      <c r="G8033" s="68"/>
      <c r="H8033" s="68"/>
    </row>
    <row r="8034" spans="1:8" x14ac:dyDescent="0.3">
      <c r="A8034" s="68"/>
      <c r="B8034" s="68"/>
      <c r="C8034" s="68"/>
      <c r="D8034" s="68"/>
      <c r="E8034" s="68"/>
      <c r="F8034" s="68"/>
      <c r="G8034" s="68"/>
      <c r="H8034" s="68"/>
    </row>
    <row r="8035" spans="1:8" x14ac:dyDescent="0.3">
      <c r="A8035" s="68"/>
      <c r="B8035" s="68"/>
      <c r="C8035" s="68"/>
      <c r="D8035" s="68"/>
      <c r="E8035" s="68"/>
      <c r="F8035" s="68"/>
      <c r="G8035" s="68"/>
      <c r="H8035" s="68"/>
    </row>
    <row r="8036" spans="1:8" x14ac:dyDescent="0.3">
      <c r="A8036" s="68"/>
      <c r="B8036" s="68"/>
      <c r="C8036" s="68"/>
      <c r="D8036" s="68"/>
      <c r="E8036" s="68"/>
      <c r="F8036" s="68"/>
      <c r="G8036" s="68"/>
      <c r="H8036" s="68"/>
    </row>
    <row r="8037" spans="1:8" x14ac:dyDescent="0.3">
      <c r="A8037" s="68"/>
      <c r="B8037" s="68"/>
      <c r="C8037" s="68"/>
      <c r="D8037" s="68"/>
      <c r="E8037" s="68"/>
      <c r="F8037" s="68"/>
      <c r="G8037" s="68"/>
      <c r="H8037" s="68"/>
    </row>
    <row r="8038" spans="1:8" x14ac:dyDescent="0.3">
      <c r="A8038" s="68"/>
      <c r="B8038" s="68"/>
      <c r="C8038" s="68"/>
      <c r="D8038" s="68"/>
      <c r="E8038" s="68"/>
      <c r="F8038" s="68"/>
      <c r="G8038" s="68"/>
      <c r="H8038" s="68"/>
    </row>
    <row r="8039" spans="1:8" x14ac:dyDescent="0.3">
      <c r="A8039" s="68"/>
      <c r="B8039" s="68"/>
      <c r="C8039" s="68"/>
      <c r="D8039" s="68"/>
      <c r="E8039" s="68"/>
      <c r="F8039" s="68"/>
      <c r="G8039" s="68"/>
      <c r="H8039" s="68"/>
    </row>
    <row r="8040" spans="1:8" x14ac:dyDescent="0.3">
      <c r="A8040" s="68"/>
      <c r="B8040" s="68"/>
      <c r="C8040" s="68"/>
      <c r="D8040" s="68"/>
      <c r="E8040" s="68"/>
      <c r="F8040" s="68"/>
      <c r="G8040" s="68"/>
      <c r="H8040" s="68"/>
    </row>
    <row r="8041" spans="1:8" x14ac:dyDescent="0.3">
      <c r="A8041" s="68"/>
      <c r="B8041" s="68"/>
      <c r="C8041" s="68"/>
      <c r="D8041" s="68"/>
      <c r="E8041" s="68"/>
      <c r="F8041" s="68"/>
      <c r="G8041" s="68"/>
      <c r="H8041" s="68"/>
    </row>
    <row r="8042" spans="1:8" x14ac:dyDescent="0.3">
      <c r="A8042" s="68"/>
      <c r="B8042" s="68"/>
      <c r="C8042" s="68"/>
      <c r="D8042" s="68"/>
      <c r="E8042" s="68"/>
      <c r="F8042" s="68"/>
      <c r="G8042" s="68"/>
      <c r="H8042" s="68"/>
    </row>
    <row r="8043" spans="1:8" x14ac:dyDescent="0.3">
      <c r="A8043" s="68"/>
      <c r="B8043" s="68"/>
      <c r="C8043" s="68"/>
      <c r="D8043" s="68"/>
      <c r="E8043" s="68"/>
      <c r="F8043" s="68"/>
      <c r="G8043" s="68"/>
      <c r="H8043" s="68"/>
    </row>
    <row r="8044" spans="1:8" x14ac:dyDescent="0.3">
      <c r="A8044" s="68"/>
      <c r="B8044" s="68"/>
      <c r="C8044" s="68"/>
      <c r="D8044" s="68"/>
      <c r="E8044" s="68"/>
      <c r="F8044" s="68"/>
      <c r="G8044" s="68"/>
      <c r="H8044" s="68"/>
    </row>
    <row r="8045" spans="1:8" x14ac:dyDescent="0.3">
      <c r="A8045" s="68"/>
      <c r="B8045" s="68"/>
      <c r="C8045" s="68"/>
      <c r="D8045" s="68"/>
      <c r="E8045" s="68"/>
      <c r="F8045" s="68"/>
      <c r="G8045" s="68"/>
      <c r="H8045" s="68"/>
    </row>
    <row r="8046" spans="1:8" x14ac:dyDescent="0.3">
      <c r="A8046" s="68"/>
      <c r="B8046" s="68"/>
      <c r="C8046" s="68"/>
      <c r="D8046" s="68"/>
      <c r="E8046" s="68"/>
      <c r="F8046" s="68"/>
      <c r="G8046" s="68"/>
      <c r="H8046" s="68"/>
    </row>
    <row r="8047" spans="1:8" x14ac:dyDescent="0.3">
      <c r="A8047" s="68"/>
      <c r="B8047" s="68"/>
      <c r="C8047" s="68"/>
      <c r="D8047" s="68"/>
      <c r="E8047" s="68"/>
      <c r="F8047" s="68"/>
      <c r="G8047" s="68"/>
      <c r="H8047" s="68"/>
    </row>
    <row r="8048" spans="1:8" x14ac:dyDescent="0.3">
      <c r="A8048" s="68"/>
      <c r="B8048" s="68"/>
      <c r="C8048" s="68"/>
      <c r="D8048" s="68"/>
      <c r="E8048" s="68"/>
      <c r="F8048" s="68"/>
      <c r="G8048" s="68"/>
      <c r="H8048" s="68"/>
    </row>
    <row r="8049" spans="1:8" x14ac:dyDescent="0.3">
      <c r="A8049" s="68"/>
      <c r="B8049" s="68"/>
      <c r="C8049" s="68"/>
      <c r="D8049" s="68"/>
      <c r="E8049" s="68"/>
      <c r="F8049" s="68"/>
      <c r="G8049" s="68"/>
      <c r="H8049" s="68"/>
    </row>
    <row r="8050" spans="1:8" x14ac:dyDescent="0.3">
      <c r="A8050" s="68"/>
      <c r="B8050" s="68"/>
      <c r="C8050" s="68"/>
      <c r="D8050" s="68"/>
      <c r="E8050" s="68"/>
      <c r="F8050" s="68"/>
      <c r="G8050" s="68"/>
      <c r="H8050" s="68"/>
    </row>
    <row r="8051" spans="1:8" x14ac:dyDescent="0.3">
      <c r="A8051" s="68"/>
      <c r="B8051" s="68"/>
      <c r="C8051" s="68"/>
      <c r="D8051" s="68"/>
      <c r="E8051" s="68"/>
      <c r="F8051" s="68"/>
      <c r="G8051" s="68"/>
      <c r="H8051" s="68"/>
    </row>
    <row r="8052" spans="1:8" x14ac:dyDescent="0.3">
      <c r="A8052" s="68"/>
      <c r="B8052" s="68"/>
      <c r="C8052" s="68"/>
      <c r="D8052" s="68"/>
      <c r="E8052" s="68"/>
      <c r="F8052" s="68"/>
      <c r="G8052" s="68"/>
      <c r="H8052" s="68"/>
    </row>
    <row r="8053" spans="1:8" x14ac:dyDescent="0.3">
      <c r="A8053" s="68"/>
      <c r="B8053" s="68"/>
      <c r="C8053" s="68"/>
      <c r="D8053" s="68"/>
      <c r="E8053" s="68"/>
      <c r="F8053" s="68"/>
      <c r="G8053" s="68"/>
      <c r="H8053" s="68"/>
    </row>
    <row r="8054" spans="1:8" x14ac:dyDescent="0.3">
      <c r="A8054" s="68"/>
      <c r="B8054" s="68"/>
      <c r="C8054" s="68"/>
      <c r="D8054" s="68"/>
      <c r="E8054" s="68"/>
      <c r="F8054" s="68"/>
      <c r="G8054" s="68"/>
      <c r="H8054" s="68"/>
    </row>
    <row r="8055" spans="1:8" x14ac:dyDescent="0.3">
      <c r="A8055" s="68"/>
      <c r="B8055" s="68"/>
      <c r="C8055" s="68"/>
      <c r="D8055" s="68"/>
      <c r="E8055" s="68"/>
      <c r="F8055" s="68"/>
      <c r="G8055" s="68"/>
      <c r="H8055" s="68"/>
    </row>
    <row r="8056" spans="1:8" x14ac:dyDescent="0.3">
      <c r="A8056" s="68"/>
      <c r="B8056" s="68"/>
      <c r="C8056" s="68"/>
      <c r="D8056" s="68"/>
      <c r="E8056" s="68"/>
      <c r="F8056" s="68"/>
      <c r="G8056" s="68"/>
      <c r="H8056" s="68"/>
    </row>
    <row r="8057" spans="1:8" x14ac:dyDescent="0.3">
      <c r="A8057" s="68"/>
      <c r="B8057" s="68"/>
      <c r="C8057" s="68"/>
      <c r="D8057" s="68"/>
      <c r="E8057" s="68"/>
      <c r="F8057" s="68"/>
      <c r="G8057" s="68"/>
      <c r="H8057" s="68"/>
    </row>
    <row r="8058" spans="1:8" x14ac:dyDescent="0.3">
      <c r="A8058" s="68"/>
      <c r="B8058" s="68"/>
      <c r="C8058" s="68"/>
      <c r="D8058" s="68"/>
      <c r="E8058" s="68"/>
      <c r="F8058" s="68"/>
      <c r="G8058" s="68"/>
      <c r="H8058" s="68"/>
    </row>
    <row r="8059" spans="1:8" x14ac:dyDescent="0.3">
      <c r="A8059" s="68"/>
      <c r="B8059" s="68"/>
      <c r="C8059" s="68"/>
      <c r="D8059" s="68"/>
      <c r="E8059" s="68"/>
      <c r="F8059" s="68"/>
      <c r="G8059" s="68"/>
      <c r="H8059" s="68"/>
    </row>
    <row r="8060" spans="1:8" x14ac:dyDescent="0.3">
      <c r="A8060" s="68"/>
      <c r="B8060" s="68"/>
      <c r="C8060" s="68"/>
      <c r="D8060" s="68"/>
      <c r="E8060" s="68"/>
      <c r="F8060" s="68"/>
      <c r="G8060" s="68"/>
      <c r="H8060" s="68"/>
    </row>
    <row r="8061" spans="1:8" x14ac:dyDescent="0.3">
      <c r="A8061" s="68"/>
      <c r="B8061" s="68"/>
      <c r="C8061" s="68"/>
      <c r="D8061" s="68"/>
      <c r="E8061" s="68"/>
      <c r="F8061" s="68"/>
      <c r="G8061" s="68"/>
      <c r="H8061" s="68"/>
    </row>
    <row r="8062" spans="1:8" x14ac:dyDescent="0.3">
      <c r="A8062" s="68"/>
      <c r="B8062" s="68"/>
      <c r="C8062" s="68"/>
      <c r="D8062" s="68"/>
      <c r="E8062" s="68"/>
      <c r="F8062" s="68"/>
      <c r="G8062" s="68"/>
      <c r="H8062" s="68"/>
    </row>
    <row r="8063" spans="1:8" x14ac:dyDescent="0.3">
      <c r="A8063" s="68"/>
      <c r="B8063" s="68"/>
      <c r="C8063" s="68"/>
      <c r="D8063" s="68"/>
      <c r="E8063" s="68"/>
      <c r="F8063" s="68"/>
      <c r="G8063" s="68"/>
      <c r="H8063" s="68"/>
    </row>
    <row r="8064" spans="1:8" x14ac:dyDescent="0.3">
      <c r="A8064" s="68"/>
      <c r="B8064" s="68"/>
      <c r="C8064" s="68"/>
      <c r="D8064" s="68"/>
      <c r="E8064" s="68"/>
      <c r="F8064" s="68"/>
      <c r="G8064" s="68"/>
      <c r="H8064" s="68"/>
    </row>
    <row r="8065" spans="1:8" x14ac:dyDescent="0.3">
      <c r="A8065" s="68"/>
      <c r="B8065" s="68"/>
      <c r="C8065" s="68"/>
      <c r="D8065" s="68"/>
      <c r="E8065" s="68"/>
      <c r="F8065" s="68"/>
      <c r="G8065" s="68"/>
      <c r="H8065" s="68"/>
    </row>
    <row r="8066" spans="1:8" x14ac:dyDescent="0.3">
      <c r="A8066" s="68"/>
      <c r="B8066" s="68"/>
      <c r="C8066" s="68"/>
      <c r="D8066" s="68"/>
      <c r="E8066" s="68"/>
      <c r="F8066" s="68"/>
      <c r="G8066" s="68"/>
      <c r="H8066" s="68"/>
    </row>
    <row r="8067" spans="1:8" x14ac:dyDescent="0.3">
      <c r="A8067" s="68"/>
      <c r="B8067" s="68"/>
      <c r="C8067" s="68"/>
      <c r="D8067" s="68"/>
      <c r="E8067" s="68"/>
      <c r="F8067" s="68"/>
      <c r="G8067" s="68"/>
      <c r="H8067" s="68"/>
    </row>
    <row r="8068" spans="1:8" x14ac:dyDescent="0.3">
      <c r="A8068" s="68"/>
      <c r="B8068" s="68"/>
      <c r="C8068" s="68"/>
      <c r="D8068" s="68"/>
      <c r="E8068" s="68"/>
      <c r="F8068" s="68"/>
      <c r="G8068" s="68"/>
      <c r="H8068" s="68"/>
    </row>
    <row r="8069" spans="1:8" x14ac:dyDescent="0.3">
      <c r="A8069" s="68"/>
      <c r="B8069" s="68"/>
      <c r="C8069" s="68"/>
      <c r="D8069" s="68"/>
      <c r="E8069" s="68"/>
      <c r="F8069" s="68"/>
      <c r="G8069" s="68"/>
      <c r="H8069" s="68"/>
    </row>
    <row r="8070" spans="1:8" x14ac:dyDescent="0.3">
      <c r="A8070" s="68"/>
      <c r="B8070" s="68"/>
      <c r="C8070" s="68"/>
      <c r="D8070" s="68"/>
      <c r="E8070" s="68"/>
      <c r="F8070" s="68"/>
      <c r="G8070" s="68"/>
      <c r="H8070" s="68"/>
    </row>
    <row r="8071" spans="1:8" x14ac:dyDescent="0.3">
      <c r="A8071" s="68"/>
      <c r="B8071" s="68"/>
      <c r="C8071" s="68"/>
      <c r="D8071" s="68"/>
      <c r="E8071" s="68"/>
      <c r="F8071" s="68"/>
      <c r="G8071" s="68"/>
      <c r="H8071" s="68"/>
    </row>
    <row r="8072" spans="1:8" x14ac:dyDescent="0.3">
      <c r="A8072" s="68"/>
      <c r="B8072" s="68"/>
      <c r="C8072" s="68"/>
      <c r="D8072" s="68"/>
      <c r="E8072" s="68"/>
      <c r="F8072" s="68"/>
      <c r="G8072" s="68"/>
      <c r="H8072" s="68"/>
    </row>
    <row r="8073" spans="1:8" x14ac:dyDescent="0.3">
      <c r="A8073" s="68"/>
      <c r="B8073" s="68"/>
      <c r="C8073" s="68"/>
      <c r="D8073" s="68"/>
      <c r="E8073" s="68"/>
      <c r="F8073" s="68"/>
      <c r="G8073" s="68"/>
      <c r="H8073" s="68"/>
    </row>
    <row r="8074" spans="1:8" x14ac:dyDescent="0.3">
      <c r="A8074" s="68"/>
      <c r="B8074" s="68"/>
      <c r="C8074" s="68"/>
      <c r="D8074" s="68"/>
      <c r="E8074" s="68"/>
      <c r="F8074" s="68"/>
      <c r="G8074" s="68"/>
      <c r="H8074" s="68"/>
    </row>
    <row r="8075" spans="1:8" x14ac:dyDescent="0.3">
      <c r="A8075" s="68"/>
      <c r="B8075" s="68"/>
      <c r="C8075" s="68"/>
      <c r="D8075" s="68"/>
      <c r="E8075" s="68"/>
      <c r="F8075" s="68"/>
      <c r="G8075" s="68"/>
      <c r="H8075" s="68"/>
    </row>
    <row r="8076" spans="1:8" x14ac:dyDescent="0.3">
      <c r="A8076" s="68"/>
      <c r="B8076" s="68"/>
      <c r="C8076" s="68"/>
      <c r="D8076" s="68"/>
      <c r="E8076" s="68"/>
      <c r="F8076" s="68"/>
      <c r="G8076" s="68"/>
      <c r="H8076" s="68"/>
    </row>
    <row r="8077" spans="1:8" x14ac:dyDescent="0.3">
      <c r="A8077" s="68"/>
      <c r="B8077" s="68"/>
      <c r="C8077" s="68"/>
      <c r="D8077" s="68"/>
      <c r="E8077" s="68"/>
      <c r="F8077" s="68"/>
      <c r="G8077" s="68"/>
      <c r="H8077" s="68"/>
    </row>
    <row r="8078" spans="1:8" x14ac:dyDescent="0.3">
      <c r="A8078" s="68"/>
      <c r="B8078" s="68"/>
      <c r="C8078" s="68"/>
      <c r="D8078" s="68"/>
      <c r="E8078" s="68"/>
      <c r="F8078" s="68"/>
      <c r="G8078" s="68"/>
      <c r="H8078" s="68"/>
    </row>
    <row r="8079" spans="1:8" x14ac:dyDescent="0.3">
      <c r="A8079" s="68"/>
      <c r="B8079" s="68"/>
      <c r="C8079" s="68"/>
      <c r="D8079" s="68"/>
      <c r="E8079" s="68"/>
      <c r="F8079" s="68"/>
      <c r="G8079" s="68"/>
      <c r="H8079" s="68"/>
    </row>
    <row r="8080" spans="1:8" x14ac:dyDescent="0.3">
      <c r="A8080" s="68"/>
      <c r="B8080" s="68"/>
      <c r="C8080" s="68"/>
      <c r="D8080" s="68"/>
      <c r="E8080" s="68"/>
      <c r="F8080" s="68"/>
      <c r="G8080" s="68"/>
      <c r="H8080" s="68"/>
    </row>
    <row r="8081" spans="1:8" x14ac:dyDescent="0.3">
      <c r="A8081" s="68"/>
      <c r="B8081" s="68"/>
      <c r="C8081" s="68"/>
      <c r="D8081" s="68"/>
      <c r="E8081" s="68"/>
      <c r="F8081" s="68"/>
      <c r="G8081" s="68"/>
      <c r="H8081" s="68"/>
    </row>
    <row r="8082" spans="1:8" x14ac:dyDescent="0.3">
      <c r="A8082" s="68"/>
      <c r="B8082" s="68"/>
      <c r="C8082" s="68"/>
      <c r="D8082" s="68"/>
      <c r="E8082" s="68"/>
      <c r="F8082" s="68"/>
      <c r="G8082" s="68"/>
      <c r="H8082" s="68"/>
    </row>
    <row r="8083" spans="1:8" x14ac:dyDescent="0.3">
      <c r="A8083" s="68"/>
      <c r="B8083" s="68"/>
      <c r="C8083" s="68"/>
      <c r="D8083" s="68"/>
      <c r="E8083" s="68"/>
      <c r="F8083" s="68"/>
      <c r="G8083" s="68"/>
      <c r="H8083" s="68"/>
    </row>
    <row r="8084" spans="1:8" x14ac:dyDescent="0.3">
      <c r="A8084" s="68"/>
      <c r="B8084" s="68"/>
      <c r="C8084" s="68"/>
      <c r="D8084" s="68"/>
      <c r="E8084" s="68"/>
      <c r="F8084" s="68"/>
      <c r="G8084" s="68"/>
      <c r="H8084" s="68"/>
    </row>
    <row r="8085" spans="1:8" x14ac:dyDescent="0.3">
      <c r="A8085" s="68"/>
      <c r="B8085" s="68"/>
      <c r="C8085" s="68"/>
      <c r="D8085" s="68"/>
      <c r="E8085" s="68"/>
      <c r="F8085" s="68"/>
      <c r="G8085" s="68"/>
      <c r="H8085" s="68"/>
    </row>
    <row r="8086" spans="1:8" x14ac:dyDescent="0.3">
      <c r="A8086" s="68"/>
      <c r="B8086" s="68"/>
      <c r="C8086" s="68"/>
      <c r="D8086" s="68"/>
      <c r="E8086" s="68"/>
      <c r="F8086" s="68"/>
      <c r="G8086" s="68"/>
      <c r="H8086" s="68"/>
    </row>
    <row r="8087" spans="1:8" x14ac:dyDescent="0.3">
      <c r="A8087" s="68"/>
      <c r="B8087" s="68"/>
      <c r="C8087" s="68"/>
      <c r="D8087" s="68"/>
      <c r="E8087" s="68"/>
      <c r="F8087" s="68"/>
      <c r="G8087" s="68"/>
      <c r="H8087" s="68"/>
    </row>
    <row r="8088" spans="1:8" x14ac:dyDescent="0.3">
      <c r="A8088" s="68"/>
      <c r="B8088" s="68"/>
      <c r="C8088" s="68"/>
      <c r="D8088" s="68"/>
      <c r="E8088" s="68"/>
      <c r="F8088" s="68"/>
      <c r="G8088" s="68"/>
      <c r="H8088" s="68"/>
    </row>
    <row r="8089" spans="1:8" x14ac:dyDescent="0.3">
      <c r="A8089" s="68"/>
      <c r="B8089" s="68"/>
      <c r="C8089" s="68"/>
      <c r="D8089" s="68"/>
      <c r="E8089" s="68"/>
      <c r="F8089" s="68"/>
      <c r="G8089" s="68"/>
      <c r="H8089" s="68"/>
    </row>
    <row r="8090" spans="1:8" x14ac:dyDescent="0.3">
      <c r="A8090" s="68"/>
      <c r="B8090" s="68"/>
      <c r="C8090" s="68"/>
      <c r="D8090" s="68"/>
      <c r="E8090" s="68"/>
      <c r="F8090" s="68"/>
      <c r="G8090" s="68"/>
      <c r="H8090" s="68"/>
    </row>
    <row r="8091" spans="1:8" x14ac:dyDescent="0.3">
      <c r="A8091" s="68"/>
      <c r="B8091" s="68"/>
      <c r="C8091" s="68"/>
      <c r="D8091" s="68"/>
      <c r="E8091" s="68"/>
      <c r="F8091" s="68"/>
      <c r="G8091" s="68"/>
      <c r="H8091" s="68"/>
    </row>
    <row r="8092" spans="1:8" x14ac:dyDescent="0.3">
      <c r="A8092" s="68"/>
      <c r="B8092" s="68"/>
      <c r="C8092" s="68"/>
      <c r="D8092" s="68"/>
      <c r="E8092" s="68"/>
      <c r="F8092" s="68"/>
      <c r="G8092" s="68"/>
      <c r="H8092" s="68"/>
    </row>
    <row r="8093" spans="1:8" x14ac:dyDescent="0.3">
      <c r="A8093" s="68"/>
      <c r="B8093" s="68"/>
      <c r="C8093" s="68"/>
      <c r="D8093" s="68"/>
      <c r="E8093" s="68"/>
      <c r="F8093" s="68"/>
      <c r="G8093" s="68"/>
      <c r="H8093" s="68"/>
    </row>
    <row r="8094" spans="1:8" x14ac:dyDescent="0.3">
      <c r="A8094" s="68"/>
      <c r="B8094" s="68"/>
      <c r="C8094" s="68"/>
      <c r="D8094" s="68"/>
      <c r="E8094" s="68"/>
      <c r="F8094" s="68"/>
      <c r="G8094" s="68"/>
      <c r="H8094" s="68"/>
    </row>
    <row r="8095" spans="1:8" x14ac:dyDescent="0.3">
      <c r="A8095" s="68"/>
      <c r="B8095" s="68"/>
      <c r="C8095" s="68"/>
      <c r="D8095" s="68"/>
      <c r="E8095" s="68"/>
      <c r="F8095" s="68"/>
      <c r="G8095" s="68"/>
      <c r="H8095" s="68"/>
    </row>
    <row r="8096" spans="1:8" x14ac:dyDescent="0.3">
      <c r="A8096" s="68"/>
      <c r="B8096" s="68"/>
      <c r="C8096" s="68"/>
      <c r="D8096" s="68"/>
      <c r="E8096" s="68"/>
      <c r="F8096" s="68"/>
      <c r="G8096" s="68"/>
      <c r="H8096" s="68"/>
    </row>
    <row r="8097" spans="1:8" x14ac:dyDescent="0.3">
      <c r="A8097" s="68"/>
      <c r="B8097" s="68"/>
      <c r="C8097" s="68"/>
      <c r="D8097" s="68"/>
      <c r="E8097" s="68"/>
      <c r="F8097" s="68"/>
      <c r="G8097" s="68"/>
      <c r="H8097" s="68"/>
    </row>
    <row r="8098" spans="1:8" x14ac:dyDescent="0.3">
      <c r="A8098" s="68"/>
      <c r="B8098" s="68"/>
      <c r="C8098" s="68"/>
      <c r="D8098" s="68"/>
      <c r="E8098" s="68"/>
      <c r="F8098" s="68"/>
      <c r="G8098" s="68"/>
      <c r="H8098" s="68"/>
    </row>
    <row r="8099" spans="1:8" x14ac:dyDescent="0.3">
      <c r="A8099" s="68"/>
      <c r="B8099" s="68"/>
      <c r="C8099" s="68"/>
      <c r="D8099" s="68"/>
      <c r="E8099" s="68"/>
      <c r="F8099" s="68"/>
      <c r="G8099" s="68"/>
      <c r="H8099" s="68"/>
    </row>
    <row r="8100" spans="1:8" x14ac:dyDescent="0.3">
      <c r="A8100" s="68"/>
      <c r="B8100" s="68"/>
      <c r="C8100" s="68"/>
      <c r="D8100" s="68"/>
      <c r="E8100" s="68"/>
      <c r="F8100" s="68"/>
      <c r="G8100" s="68"/>
      <c r="H8100" s="68"/>
    </row>
    <row r="8101" spans="1:8" x14ac:dyDescent="0.3">
      <c r="A8101" s="68"/>
      <c r="B8101" s="68"/>
      <c r="C8101" s="68"/>
      <c r="D8101" s="68"/>
      <c r="E8101" s="68"/>
      <c r="F8101" s="68"/>
      <c r="G8101" s="68"/>
      <c r="H8101" s="68"/>
    </row>
    <row r="8102" spans="1:8" x14ac:dyDescent="0.3">
      <c r="A8102" s="68"/>
      <c r="B8102" s="68"/>
      <c r="C8102" s="68"/>
      <c r="D8102" s="68"/>
      <c r="E8102" s="68"/>
      <c r="F8102" s="68"/>
      <c r="G8102" s="68"/>
      <c r="H8102" s="68"/>
    </row>
    <row r="8103" spans="1:8" x14ac:dyDescent="0.3">
      <c r="A8103" s="68"/>
      <c r="B8103" s="68"/>
      <c r="C8103" s="68"/>
      <c r="D8103" s="68"/>
      <c r="E8103" s="68"/>
      <c r="F8103" s="68"/>
      <c r="G8103" s="68"/>
      <c r="H8103" s="68"/>
    </row>
    <row r="8104" spans="1:8" x14ac:dyDescent="0.3">
      <c r="A8104" s="68"/>
      <c r="B8104" s="68"/>
      <c r="C8104" s="68"/>
      <c r="D8104" s="68"/>
      <c r="E8104" s="68"/>
      <c r="F8104" s="68"/>
      <c r="G8104" s="68"/>
      <c r="H8104" s="68"/>
    </row>
    <row r="8105" spans="1:8" x14ac:dyDescent="0.3">
      <c r="A8105" s="68"/>
      <c r="B8105" s="68"/>
      <c r="C8105" s="68"/>
      <c r="D8105" s="68"/>
      <c r="E8105" s="68"/>
      <c r="F8105" s="68"/>
      <c r="G8105" s="68"/>
      <c r="H8105" s="68"/>
    </row>
    <row r="8106" spans="1:8" x14ac:dyDescent="0.3">
      <c r="A8106" s="68"/>
      <c r="B8106" s="68"/>
      <c r="C8106" s="68"/>
      <c r="D8106" s="68"/>
      <c r="E8106" s="68"/>
      <c r="F8106" s="68"/>
      <c r="G8106" s="68"/>
      <c r="H8106" s="68"/>
    </row>
    <row r="8107" spans="1:8" x14ac:dyDescent="0.3">
      <c r="A8107" s="68"/>
      <c r="B8107" s="68"/>
      <c r="C8107" s="68"/>
      <c r="D8107" s="68"/>
      <c r="E8107" s="68"/>
      <c r="F8107" s="68"/>
      <c r="G8107" s="68"/>
      <c r="H8107" s="68"/>
    </row>
    <row r="8108" spans="1:8" x14ac:dyDescent="0.3">
      <c r="A8108" s="68"/>
      <c r="B8108" s="68"/>
      <c r="C8108" s="68"/>
      <c r="D8108" s="68"/>
      <c r="E8108" s="68"/>
      <c r="F8108" s="68"/>
      <c r="G8108" s="68"/>
      <c r="H8108" s="68"/>
    </row>
    <row r="8109" spans="1:8" x14ac:dyDescent="0.3">
      <c r="A8109" s="68"/>
      <c r="B8109" s="68"/>
      <c r="C8109" s="68"/>
      <c r="D8109" s="68"/>
      <c r="E8109" s="68"/>
      <c r="F8109" s="68"/>
      <c r="G8109" s="68"/>
      <c r="H8109" s="68"/>
    </row>
    <row r="8110" spans="1:8" x14ac:dyDescent="0.3">
      <c r="A8110" s="68"/>
      <c r="B8110" s="68"/>
      <c r="C8110" s="68"/>
      <c r="D8110" s="68"/>
      <c r="E8110" s="68"/>
      <c r="F8110" s="68"/>
      <c r="G8110" s="68"/>
      <c r="H8110" s="68"/>
    </row>
    <row r="8111" spans="1:8" x14ac:dyDescent="0.3">
      <c r="A8111" s="68"/>
      <c r="B8111" s="68"/>
      <c r="C8111" s="68"/>
      <c r="D8111" s="68"/>
      <c r="E8111" s="68"/>
      <c r="F8111" s="68"/>
      <c r="G8111" s="68"/>
      <c r="H8111" s="68"/>
    </row>
    <row r="8112" spans="1:8" x14ac:dyDescent="0.3">
      <c r="A8112" s="68"/>
      <c r="B8112" s="68"/>
      <c r="C8112" s="68"/>
      <c r="D8112" s="68"/>
      <c r="E8112" s="68"/>
      <c r="F8112" s="68"/>
      <c r="G8112" s="68"/>
      <c r="H8112" s="68"/>
    </row>
    <row r="8113" spans="1:8" x14ac:dyDescent="0.3">
      <c r="A8113" s="68"/>
      <c r="B8113" s="68"/>
      <c r="C8113" s="68"/>
      <c r="D8113" s="68"/>
      <c r="E8113" s="68"/>
      <c r="F8113" s="68"/>
      <c r="G8113" s="68"/>
      <c r="H8113" s="68"/>
    </row>
    <row r="8114" spans="1:8" x14ac:dyDescent="0.3">
      <c r="A8114" s="68"/>
      <c r="B8114" s="68"/>
      <c r="C8114" s="68"/>
      <c r="D8114" s="68"/>
      <c r="E8114" s="68"/>
      <c r="F8114" s="68"/>
      <c r="G8114" s="68"/>
      <c r="H8114" s="68"/>
    </row>
    <row r="8115" spans="1:8" x14ac:dyDescent="0.3">
      <c r="A8115" s="68"/>
      <c r="B8115" s="68"/>
      <c r="C8115" s="68"/>
      <c r="D8115" s="68"/>
      <c r="E8115" s="68"/>
      <c r="F8115" s="68"/>
      <c r="G8115" s="68"/>
      <c r="H8115" s="68"/>
    </row>
    <row r="8116" spans="1:8" x14ac:dyDescent="0.3">
      <c r="A8116" s="68"/>
      <c r="B8116" s="68"/>
      <c r="C8116" s="68"/>
      <c r="D8116" s="68"/>
      <c r="E8116" s="68"/>
      <c r="F8116" s="68"/>
      <c r="G8116" s="68"/>
      <c r="H8116" s="68"/>
    </row>
    <row r="8117" spans="1:8" x14ac:dyDescent="0.3">
      <c r="A8117" s="68"/>
      <c r="B8117" s="68"/>
      <c r="C8117" s="68"/>
      <c r="D8117" s="68"/>
      <c r="E8117" s="68"/>
      <c r="F8117" s="68"/>
      <c r="G8117" s="68"/>
      <c r="H8117" s="68"/>
    </row>
    <row r="8118" spans="1:8" x14ac:dyDescent="0.3">
      <c r="A8118" s="68"/>
      <c r="B8118" s="68"/>
      <c r="C8118" s="68"/>
      <c r="D8118" s="68"/>
      <c r="E8118" s="68"/>
      <c r="F8118" s="68"/>
      <c r="G8118" s="68"/>
      <c r="H8118" s="68"/>
    </row>
    <row r="8119" spans="1:8" x14ac:dyDescent="0.3">
      <c r="A8119" s="68"/>
      <c r="B8119" s="68"/>
      <c r="C8119" s="68"/>
      <c r="D8119" s="68"/>
      <c r="E8119" s="68"/>
      <c r="F8119" s="68"/>
      <c r="G8119" s="68"/>
      <c r="H8119" s="68"/>
    </row>
    <row r="8120" spans="1:8" x14ac:dyDescent="0.3">
      <c r="A8120" s="68"/>
      <c r="B8120" s="68"/>
      <c r="C8120" s="68"/>
      <c r="D8120" s="68"/>
      <c r="E8120" s="68"/>
      <c r="F8120" s="68"/>
      <c r="G8120" s="68"/>
      <c r="H8120" s="68"/>
    </row>
    <row r="8121" spans="1:8" x14ac:dyDescent="0.3">
      <c r="A8121" s="68"/>
      <c r="B8121" s="68"/>
      <c r="C8121" s="68"/>
      <c r="D8121" s="68"/>
      <c r="E8121" s="68"/>
      <c r="F8121" s="68"/>
      <c r="G8121" s="68"/>
      <c r="H8121" s="68"/>
    </row>
    <row r="8122" spans="1:8" x14ac:dyDescent="0.3">
      <c r="A8122" s="68"/>
      <c r="B8122" s="68"/>
      <c r="C8122" s="68"/>
      <c r="D8122" s="68"/>
      <c r="E8122" s="68"/>
      <c r="F8122" s="68"/>
      <c r="G8122" s="68"/>
      <c r="H8122" s="68"/>
    </row>
    <row r="8123" spans="1:8" x14ac:dyDescent="0.3">
      <c r="A8123" s="68"/>
      <c r="B8123" s="68"/>
      <c r="C8123" s="68"/>
      <c r="D8123" s="68"/>
      <c r="E8123" s="68"/>
      <c r="F8123" s="68"/>
      <c r="G8123" s="68"/>
      <c r="H8123" s="68"/>
    </row>
    <row r="8124" spans="1:8" x14ac:dyDescent="0.3">
      <c r="A8124" s="68"/>
      <c r="B8124" s="68"/>
      <c r="C8124" s="68"/>
      <c r="D8124" s="68"/>
      <c r="E8124" s="68"/>
      <c r="F8124" s="68"/>
      <c r="G8124" s="68"/>
      <c r="H8124" s="68"/>
    </row>
    <row r="8125" spans="1:8" x14ac:dyDescent="0.3">
      <c r="A8125" s="68"/>
      <c r="B8125" s="68"/>
      <c r="C8125" s="68"/>
      <c r="D8125" s="68"/>
      <c r="E8125" s="68"/>
      <c r="F8125" s="68"/>
      <c r="G8125" s="68"/>
      <c r="H8125" s="68"/>
    </row>
    <row r="8126" spans="1:8" x14ac:dyDescent="0.3">
      <c r="A8126" s="68"/>
      <c r="B8126" s="68"/>
      <c r="C8126" s="68"/>
      <c r="D8126" s="68"/>
      <c r="E8126" s="68"/>
      <c r="F8126" s="68"/>
      <c r="G8126" s="68"/>
      <c r="H8126" s="68"/>
    </row>
    <row r="8127" spans="1:8" x14ac:dyDescent="0.3">
      <c r="A8127" s="68"/>
      <c r="B8127" s="68"/>
      <c r="C8127" s="68"/>
      <c r="D8127" s="68"/>
      <c r="E8127" s="68"/>
      <c r="F8127" s="68"/>
      <c r="G8127" s="68"/>
      <c r="H8127" s="68"/>
    </row>
    <row r="8128" spans="1:8" x14ac:dyDescent="0.3">
      <c r="A8128" s="68"/>
      <c r="B8128" s="68"/>
      <c r="C8128" s="68"/>
      <c r="D8128" s="68"/>
      <c r="E8128" s="68"/>
      <c r="F8128" s="68"/>
      <c r="G8128" s="68"/>
      <c r="H8128" s="68"/>
    </row>
    <row r="8129" spans="1:8" x14ac:dyDescent="0.3">
      <c r="A8129" s="68"/>
      <c r="B8129" s="68"/>
      <c r="C8129" s="68"/>
      <c r="D8129" s="68"/>
      <c r="E8129" s="68"/>
      <c r="F8129" s="68"/>
      <c r="G8129" s="68"/>
      <c r="H8129" s="68"/>
    </row>
    <row r="8130" spans="1:8" x14ac:dyDescent="0.3">
      <c r="A8130" s="68"/>
      <c r="B8130" s="68"/>
      <c r="C8130" s="68"/>
      <c r="D8130" s="68"/>
      <c r="E8130" s="68"/>
      <c r="F8130" s="68"/>
      <c r="G8130" s="68"/>
      <c r="H8130" s="68"/>
    </row>
    <row r="8131" spans="1:8" x14ac:dyDescent="0.3">
      <c r="A8131" s="68"/>
      <c r="B8131" s="68"/>
      <c r="C8131" s="68"/>
      <c r="D8131" s="68"/>
      <c r="E8131" s="68"/>
      <c r="F8131" s="68"/>
      <c r="G8131" s="68"/>
      <c r="H8131" s="68"/>
    </row>
    <row r="8132" spans="1:8" x14ac:dyDescent="0.3">
      <c r="A8132" s="68"/>
      <c r="B8132" s="68"/>
      <c r="C8132" s="68"/>
      <c r="D8132" s="68"/>
      <c r="E8132" s="68"/>
      <c r="F8132" s="68"/>
      <c r="G8132" s="68"/>
      <c r="H8132" s="68"/>
    </row>
    <row r="8133" spans="1:8" x14ac:dyDescent="0.3">
      <c r="A8133" s="68"/>
      <c r="B8133" s="68"/>
      <c r="C8133" s="68"/>
      <c r="D8133" s="68"/>
      <c r="E8133" s="68"/>
      <c r="F8133" s="68"/>
      <c r="G8133" s="68"/>
      <c r="H8133" s="68"/>
    </row>
    <row r="8134" spans="1:8" x14ac:dyDescent="0.3">
      <c r="A8134" s="68"/>
      <c r="B8134" s="68"/>
      <c r="C8134" s="68"/>
      <c r="D8134" s="68"/>
      <c r="E8134" s="68"/>
      <c r="F8134" s="68"/>
      <c r="G8134" s="68"/>
      <c r="H8134" s="68"/>
    </row>
    <row r="8135" spans="1:8" x14ac:dyDescent="0.3">
      <c r="A8135" s="68"/>
      <c r="B8135" s="68"/>
      <c r="C8135" s="68"/>
      <c r="D8135" s="68"/>
      <c r="E8135" s="68"/>
      <c r="F8135" s="68"/>
      <c r="G8135" s="68"/>
      <c r="H8135" s="68"/>
    </row>
    <row r="8136" spans="1:8" x14ac:dyDescent="0.3">
      <c r="A8136" s="68"/>
      <c r="B8136" s="68"/>
      <c r="C8136" s="68"/>
      <c r="D8136" s="68"/>
      <c r="E8136" s="68"/>
      <c r="F8136" s="68"/>
      <c r="G8136" s="68"/>
      <c r="H8136" s="68"/>
    </row>
    <row r="8137" spans="1:8" x14ac:dyDescent="0.3">
      <c r="A8137" s="68"/>
      <c r="B8137" s="68"/>
      <c r="C8137" s="68"/>
      <c r="D8137" s="68"/>
      <c r="E8137" s="68"/>
      <c r="F8137" s="68"/>
      <c r="G8137" s="68"/>
      <c r="H8137" s="68"/>
    </row>
    <row r="8138" spans="1:8" x14ac:dyDescent="0.3">
      <c r="A8138" s="68"/>
      <c r="B8138" s="68"/>
      <c r="C8138" s="68"/>
      <c r="D8138" s="68"/>
      <c r="E8138" s="68"/>
      <c r="F8138" s="68"/>
      <c r="G8138" s="68"/>
      <c r="H8138" s="68"/>
    </row>
    <row r="8139" spans="1:8" x14ac:dyDescent="0.3">
      <c r="A8139" s="68"/>
      <c r="B8139" s="68"/>
      <c r="C8139" s="68"/>
      <c r="D8139" s="68"/>
      <c r="E8139" s="68"/>
      <c r="F8139" s="68"/>
      <c r="G8139" s="68"/>
      <c r="H8139" s="68"/>
    </row>
    <row r="8140" spans="1:8" x14ac:dyDescent="0.3">
      <c r="A8140" s="68"/>
      <c r="B8140" s="68"/>
      <c r="C8140" s="68"/>
      <c r="D8140" s="68"/>
      <c r="E8140" s="68"/>
      <c r="F8140" s="68"/>
      <c r="G8140" s="68"/>
      <c r="H8140" s="68"/>
    </row>
    <row r="8141" spans="1:8" x14ac:dyDescent="0.3">
      <c r="A8141" s="68"/>
      <c r="B8141" s="68"/>
      <c r="C8141" s="68"/>
      <c r="D8141" s="68"/>
      <c r="E8141" s="68"/>
      <c r="F8141" s="68"/>
      <c r="G8141" s="68"/>
      <c r="H8141" s="68"/>
    </row>
    <row r="8142" spans="1:8" x14ac:dyDescent="0.3">
      <c r="A8142" s="68"/>
      <c r="B8142" s="68"/>
      <c r="C8142" s="68"/>
      <c r="D8142" s="68"/>
      <c r="E8142" s="68"/>
      <c r="F8142" s="68"/>
      <c r="G8142" s="68"/>
      <c r="H8142" s="68"/>
    </row>
    <row r="8143" spans="1:8" x14ac:dyDescent="0.3">
      <c r="A8143" s="68"/>
      <c r="B8143" s="68"/>
      <c r="C8143" s="68"/>
      <c r="D8143" s="68"/>
      <c r="E8143" s="68"/>
      <c r="F8143" s="68"/>
      <c r="G8143" s="68"/>
      <c r="H8143" s="68"/>
    </row>
    <row r="8144" spans="1:8" x14ac:dyDescent="0.3">
      <c r="A8144" s="68"/>
      <c r="B8144" s="68"/>
      <c r="C8144" s="68"/>
      <c r="D8144" s="68"/>
      <c r="E8144" s="68"/>
      <c r="F8144" s="68"/>
      <c r="G8144" s="68"/>
      <c r="H8144" s="68"/>
    </row>
    <row r="8145" spans="1:8" x14ac:dyDescent="0.3">
      <c r="A8145" s="68"/>
      <c r="B8145" s="68"/>
      <c r="C8145" s="68"/>
      <c r="D8145" s="68"/>
      <c r="E8145" s="68"/>
      <c r="F8145" s="68"/>
      <c r="G8145" s="68"/>
      <c r="H8145" s="68"/>
    </row>
    <row r="8146" spans="1:8" x14ac:dyDescent="0.3">
      <c r="A8146" s="68"/>
      <c r="B8146" s="68"/>
      <c r="C8146" s="68"/>
      <c r="D8146" s="68"/>
      <c r="E8146" s="68"/>
      <c r="F8146" s="68"/>
      <c r="G8146" s="68"/>
      <c r="H8146" s="68"/>
    </row>
    <row r="8147" spans="1:8" x14ac:dyDescent="0.3">
      <c r="A8147" s="68"/>
      <c r="B8147" s="68"/>
      <c r="C8147" s="68"/>
      <c r="D8147" s="68"/>
      <c r="E8147" s="68"/>
      <c r="F8147" s="68"/>
      <c r="G8147" s="68"/>
      <c r="H8147" s="68"/>
    </row>
    <row r="8148" spans="1:8" x14ac:dyDescent="0.3">
      <c r="A8148" s="68"/>
      <c r="B8148" s="68"/>
      <c r="C8148" s="68"/>
      <c r="D8148" s="68"/>
      <c r="E8148" s="68"/>
      <c r="F8148" s="68"/>
      <c r="G8148" s="68"/>
      <c r="H8148" s="68"/>
    </row>
    <row r="8149" spans="1:8" x14ac:dyDescent="0.3">
      <c r="A8149" s="68"/>
      <c r="B8149" s="68"/>
      <c r="C8149" s="68"/>
      <c r="D8149" s="68"/>
      <c r="E8149" s="68"/>
      <c r="F8149" s="68"/>
      <c r="G8149" s="68"/>
      <c r="H8149" s="68"/>
    </row>
    <row r="8150" spans="1:8" x14ac:dyDescent="0.3">
      <c r="A8150" s="68"/>
      <c r="B8150" s="68"/>
      <c r="C8150" s="68"/>
      <c r="D8150" s="68"/>
      <c r="E8150" s="68"/>
      <c r="F8150" s="68"/>
      <c r="G8150" s="68"/>
      <c r="H8150" s="68"/>
    </row>
    <row r="8151" spans="1:8" x14ac:dyDescent="0.3">
      <c r="A8151" s="68"/>
      <c r="B8151" s="68"/>
      <c r="C8151" s="68"/>
      <c r="D8151" s="68"/>
      <c r="E8151" s="68"/>
      <c r="F8151" s="68"/>
      <c r="G8151" s="68"/>
      <c r="H8151" s="68"/>
    </row>
    <row r="8152" spans="1:8" x14ac:dyDescent="0.3">
      <c r="A8152" s="68"/>
      <c r="B8152" s="68"/>
      <c r="C8152" s="68"/>
      <c r="D8152" s="68"/>
      <c r="E8152" s="68"/>
      <c r="F8152" s="68"/>
      <c r="G8152" s="68"/>
      <c r="H8152" s="68"/>
    </row>
    <row r="8153" spans="1:8" x14ac:dyDescent="0.3">
      <c r="A8153" s="68"/>
      <c r="B8153" s="68"/>
      <c r="C8153" s="68"/>
      <c r="D8153" s="68"/>
      <c r="E8153" s="68"/>
      <c r="F8153" s="68"/>
      <c r="G8153" s="68"/>
      <c r="H8153" s="68"/>
    </row>
    <row r="8154" spans="1:8" x14ac:dyDescent="0.3">
      <c r="A8154" s="68"/>
      <c r="B8154" s="68"/>
      <c r="C8154" s="68"/>
      <c r="D8154" s="68"/>
      <c r="E8154" s="68"/>
      <c r="F8154" s="68"/>
      <c r="G8154" s="68"/>
      <c r="H8154" s="68"/>
    </row>
    <row r="8155" spans="1:8" x14ac:dyDescent="0.3">
      <c r="A8155" s="68"/>
      <c r="B8155" s="68"/>
      <c r="C8155" s="68"/>
      <c r="D8155" s="68"/>
      <c r="E8155" s="68"/>
      <c r="F8155" s="68"/>
      <c r="G8155" s="68"/>
      <c r="H8155" s="68"/>
    </row>
    <row r="8156" spans="1:8" x14ac:dyDescent="0.3">
      <c r="A8156" s="68"/>
      <c r="B8156" s="68"/>
      <c r="C8156" s="68"/>
      <c r="D8156" s="68"/>
      <c r="E8156" s="68"/>
      <c r="F8156" s="68"/>
      <c r="G8156" s="68"/>
      <c r="H8156" s="68"/>
    </row>
    <row r="8157" spans="1:8" x14ac:dyDescent="0.3">
      <c r="A8157" s="68"/>
      <c r="B8157" s="68"/>
      <c r="C8157" s="68"/>
      <c r="D8157" s="68"/>
      <c r="E8157" s="68"/>
      <c r="F8157" s="68"/>
      <c r="G8157" s="68"/>
      <c r="H8157" s="68"/>
    </row>
    <row r="8158" spans="1:8" x14ac:dyDescent="0.3">
      <c r="A8158" s="68"/>
      <c r="B8158" s="68"/>
      <c r="C8158" s="68"/>
      <c r="D8158" s="68"/>
      <c r="E8158" s="68"/>
      <c r="F8158" s="68"/>
      <c r="G8158" s="68"/>
      <c r="H8158" s="68"/>
    </row>
    <row r="8159" spans="1:8" x14ac:dyDescent="0.3">
      <c r="A8159" s="68"/>
      <c r="B8159" s="68"/>
      <c r="C8159" s="68"/>
      <c r="D8159" s="68"/>
      <c r="E8159" s="68"/>
      <c r="F8159" s="68"/>
      <c r="G8159" s="68"/>
      <c r="H8159" s="68"/>
    </row>
    <row r="8160" spans="1:8" x14ac:dyDescent="0.3">
      <c r="A8160" s="68"/>
      <c r="B8160" s="68"/>
      <c r="C8160" s="68"/>
      <c r="D8160" s="68"/>
      <c r="E8160" s="68"/>
      <c r="F8160" s="68"/>
      <c r="G8160" s="68"/>
      <c r="H8160" s="68"/>
    </row>
    <row r="8161" spans="1:8" x14ac:dyDescent="0.3">
      <c r="A8161" s="68"/>
      <c r="B8161" s="68"/>
      <c r="C8161" s="68"/>
      <c r="D8161" s="68"/>
      <c r="E8161" s="68"/>
      <c r="F8161" s="68"/>
      <c r="G8161" s="68"/>
      <c r="H8161" s="68"/>
    </row>
    <row r="8162" spans="1:8" x14ac:dyDescent="0.3">
      <c r="A8162" s="68"/>
      <c r="B8162" s="68"/>
      <c r="C8162" s="68"/>
      <c r="D8162" s="68"/>
      <c r="E8162" s="68"/>
      <c r="F8162" s="68"/>
      <c r="G8162" s="68"/>
      <c r="H8162" s="68"/>
    </row>
    <row r="8163" spans="1:8" x14ac:dyDescent="0.3">
      <c r="A8163" s="68"/>
      <c r="B8163" s="68"/>
      <c r="C8163" s="68"/>
      <c r="D8163" s="68"/>
      <c r="E8163" s="68"/>
      <c r="F8163" s="68"/>
      <c r="G8163" s="68"/>
      <c r="H8163" s="68"/>
    </row>
    <row r="8164" spans="1:8" x14ac:dyDescent="0.3">
      <c r="A8164" s="68"/>
      <c r="B8164" s="68"/>
      <c r="C8164" s="68"/>
      <c r="D8164" s="68"/>
      <c r="E8164" s="68"/>
      <c r="F8164" s="68"/>
      <c r="G8164" s="68"/>
      <c r="H8164" s="68"/>
    </row>
    <row r="8165" spans="1:8" x14ac:dyDescent="0.3">
      <c r="A8165" s="68"/>
      <c r="B8165" s="68"/>
      <c r="C8165" s="68"/>
      <c r="D8165" s="68"/>
      <c r="E8165" s="68"/>
      <c r="F8165" s="68"/>
      <c r="G8165" s="68"/>
      <c r="H8165" s="68"/>
    </row>
    <row r="8166" spans="1:8" x14ac:dyDescent="0.3">
      <c r="A8166" s="68"/>
      <c r="B8166" s="68"/>
      <c r="C8166" s="68"/>
      <c r="D8166" s="68"/>
      <c r="E8166" s="68"/>
      <c r="F8166" s="68"/>
      <c r="G8166" s="68"/>
      <c r="H8166" s="68"/>
    </row>
    <row r="8167" spans="1:8" x14ac:dyDescent="0.3">
      <c r="A8167" s="68"/>
      <c r="B8167" s="68"/>
      <c r="C8167" s="68"/>
      <c r="D8167" s="68"/>
      <c r="E8167" s="68"/>
      <c r="F8167" s="68"/>
      <c r="G8167" s="68"/>
      <c r="H8167" s="68"/>
    </row>
    <row r="8168" spans="1:8" x14ac:dyDescent="0.3">
      <c r="A8168" s="68"/>
      <c r="B8168" s="68"/>
      <c r="C8168" s="68"/>
      <c r="D8168" s="68"/>
      <c r="E8168" s="68"/>
      <c r="F8168" s="68"/>
      <c r="G8168" s="68"/>
      <c r="H8168" s="68"/>
    </row>
    <row r="8169" spans="1:8" x14ac:dyDescent="0.3">
      <c r="A8169" s="68"/>
      <c r="B8169" s="68"/>
      <c r="C8169" s="68"/>
      <c r="D8169" s="68"/>
      <c r="E8169" s="68"/>
      <c r="F8169" s="68"/>
      <c r="G8169" s="68"/>
      <c r="H8169" s="68"/>
    </row>
    <row r="8170" spans="1:8" x14ac:dyDescent="0.3">
      <c r="A8170" s="68"/>
      <c r="B8170" s="68"/>
      <c r="C8170" s="68"/>
      <c r="D8170" s="68"/>
      <c r="E8170" s="68"/>
      <c r="F8170" s="68"/>
      <c r="G8170" s="68"/>
      <c r="H8170" s="68"/>
    </row>
    <row r="8171" spans="1:8" x14ac:dyDescent="0.3">
      <c r="A8171" s="68"/>
      <c r="B8171" s="68"/>
      <c r="C8171" s="68"/>
      <c r="D8171" s="68"/>
      <c r="E8171" s="68"/>
      <c r="F8171" s="68"/>
      <c r="G8171" s="68"/>
      <c r="H8171" s="68"/>
    </row>
    <row r="8172" spans="1:8" x14ac:dyDescent="0.3">
      <c r="A8172" s="68"/>
      <c r="B8172" s="68"/>
      <c r="C8172" s="68"/>
      <c r="D8172" s="68"/>
      <c r="E8172" s="68"/>
      <c r="F8172" s="68"/>
      <c r="G8172" s="68"/>
      <c r="H8172" s="68"/>
    </row>
    <row r="8173" spans="1:8" x14ac:dyDescent="0.3">
      <c r="A8173" s="68"/>
      <c r="B8173" s="68"/>
      <c r="C8173" s="68"/>
      <c r="D8173" s="68"/>
      <c r="E8173" s="68"/>
      <c r="F8173" s="68"/>
      <c r="G8173" s="68"/>
      <c r="H8173" s="68"/>
    </row>
    <row r="8174" spans="1:8" x14ac:dyDescent="0.3">
      <c r="A8174" s="68"/>
      <c r="B8174" s="68"/>
      <c r="C8174" s="68"/>
      <c r="D8174" s="68"/>
      <c r="E8174" s="68"/>
      <c r="F8174" s="68"/>
      <c r="G8174" s="68"/>
      <c r="H8174" s="68"/>
    </row>
    <row r="8175" spans="1:8" x14ac:dyDescent="0.3">
      <c r="A8175" s="68"/>
      <c r="B8175" s="68"/>
      <c r="C8175" s="68"/>
      <c r="D8175" s="68"/>
      <c r="E8175" s="68"/>
      <c r="F8175" s="68"/>
      <c r="G8175" s="68"/>
      <c r="H8175" s="68"/>
    </row>
    <row r="8176" spans="1:8" x14ac:dyDescent="0.3">
      <c r="A8176" s="68"/>
      <c r="B8176" s="68"/>
      <c r="C8176" s="68"/>
      <c r="D8176" s="68"/>
      <c r="E8176" s="68"/>
      <c r="F8176" s="68"/>
      <c r="G8176" s="68"/>
      <c r="H8176" s="68"/>
    </row>
    <row r="8177" spans="1:8" x14ac:dyDescent="0.3">
      <c r="A8177" s="68"/>
      <c r="B8177" s="68"/>
      <c r="C8177" s="68"/>
      <c r="D8177" s="68"/>
      <c r="E8177" s="68"/>
      <c r="F8177" s="68"/>
      <c r="G8177" s="68"/>
      <c r="H8177" s="68"/>
    </row>
    <row r="8178" spans="1:8" x14ac:dyDescent="0.3">
      <c r="A8178" s="68"/>
      <c r="B8178" s="68"/>
      <c r="C8178" s="68"/>
      <c r="D8178" s="68"/>
      <c r="E8178" s="68"/>
      <c r="F8178" s="68"/>
      <c r="G8178" s="68"/>
      <c r="H8178" s="68"/>
    </row>
    <row r="8179" spans="1:8" x14ac:dyDescent="0.3">
      <c r="A8179" s="68"/>
      <c r="B8179" s="68"/>
      <c r="C8179" s="68"/>
      <c r="D8179" s="68"/>
      <c r="E8179" s="68"/>
      <c r="F8179" s="68"/>
      <c r="G8179" s="68"/>
      <c r="H8179" s="68"/>
    </row>
    <row r="8180" spans="1:8" x14ac:dyDescent="0.3">
      <c r="A8180" s="68"/>
      <c r="B8180" s="68"/>
      <c r="C8180" s="68"/>
      <c r="D8180" s="68"/>
      <c r="E8180" s="68"/>
      <c r="F8180" s="68"/>
      <c r="G8180" s="68"/>
      <c r="H8180" s="68"/>
    </row>
    <row r="8181" spans="1:8" x14ac:dyDescent="0.3">
      <c r="A8181" s="68"/>
      <c r="B8181" s="68"/>
      <c r="C8181" s="68"/>
      <c r="D8181" s="68"/>
      <c r="E8181" s="68"/>
      <c r="F8181" s="68"/>
      <c r="G8181" s="68"/>
      <c r="H8181" s="68"/>
    </row>
    <row r="8182" spans="1:8" x14ac:dyDescent="0.3">
      <c r="A8182" s="68"/>
      <c r="B8182" s="68"/>
      <c r="C8182" s="68"/>
      <c r="D8182" s="68"/>
      <c r="E8182" s="68"/>
      <c r="F8182" s="68"/>
      <c r="G8182" s="68"/>
      <c r="H8182" s="68"/>
    </row>
    <row r="8183" spans="1:8" x14ac:dyDescent="0.3">
      <c r="A8183" s="68"/>
      <c r="B8183" s="68"/>
      <c r="C8183" s="68"/>
      <c r="D8183" s="68"/>
      <c r="E8183" s="68"/>
      <c r="F8183" s="68"/>
      <c r="G8183" s="68"/>
      <c r="H8183" s="68"/>
    </row>
    <row r="8184" spans="1:8" x14ac:dyDescent="0.3">
      <c r="A8184" s="68"/>
      <c r="B8184" s="68"/>
      <c r="C8184" s="68"/>
      <c r="D8184" s="68"/>
      <c r="E8184" s="68"/>
      <c r="F8184" s="68"/>
      <c r="G8184" s="68"/>
      <c r="H8184" s="68"/>
    </row>
    <row r="8185" spans="1:8" x14ac:dyDescent="0.3">
      <c r="A8185" s="68"/>
      <c r="B8185" s="68"/>
      <c r="C8185" s="68"/>
      <c r="D8185" s="68"/>
      <c r="E8185" s="68"/>
      <c r="F8185" s="68"/>
      <c r="G8185" s="68"/>
      <c r="H8185" s="68"/>
    </row>
    <row r="8186" spans="1:8" x14ac:dyDescent="0.3">
      <c r="A8186" s="68"/>
      <c r="B8186" s="68"/>
      <c r="C8186" s="68"/>
      <c r="D8186" s="68"/>
      <c r="E8186" s="68"/>
      <c r="F8186" s="68"/>
      <c r="G8186" s="68"/>
      <c r="H8186" s="68"/>
    </row>
    <row r="8187" spans="1:8" x14ac:dyDescent="0.3">
      <c r="A8187" s="68"/>
      <c r="B8187" s="68"/>
      <c r="C8187" s="68"/>
      <c r="D8187" s="68"/>
      <c r="E8187" s="68"/>
      <c r="F8187" s="68"/>
      <c r="G8187" s="68"/>
      <c r="H8187" s="68"/>
    </row>
    <row r="8188" spans="1:8" x14ac:dyDescent="0.3">
      <c r="A8188" s="68"/>
      <c r="B8188" s="68"/>
      <c r="C8188" s="68"/>
      <c r="D8188" s="68"/>
      <c r="E8188" s="68"/>
      <c r="F8188" s="68"/>
      <c r="G8188" s="68"/>
      <c r="H8188" s="68"/>
    </row>
    <row r="8189" spans="1:8" x14ac:dyDescent="0.3">
      <c r="A8189" s="68"/>
      <c r="B8189" s="68"/>
      <c r="C8189" s="68"/>
      <c r="D8189" s="68"/>
      <c r="E8189" s="68"/>
      <c r="F8189" s="68"/>
      <c r="G8189" s="68"/>
      <c r="H8189" s="68"/>
    </row>
    <row r="8190" spans="1:8" x14ac:dyDescent="0.3">
      <c r="A8190" s="68"/>
      <c r="B8190" s="68"/>
      <c r="C8190" s="68"/>
      <c r="D8190" s="68"/>
      <c r="E8190" s="68"/>
      <c r="F8190" s="68"/>
      <c r="G8190" s="68"/>
      <c r="H8190" s="68"/>
    </row>
    <row r="8191" spans="1:8" x14ac:dyDescent="0.3">
      <c r="A8191" s="68"/>
      <c r="B8191" s="68"/>
      <c r="C8191" s="68"/>
      <c r="D8191" s="68"/>
      <c r="E8191" s="68"/>
      <c r="F8191" s="68"/>
      <c r="G8191" s="68"/>
      <c r="H8191" s="68"/>
    </row>
    <row r="8192" spans="1:8" x14ac:dyDescent="0.3">
      <c r="A8192" s="68"/>
      <c r="B8192" s="68"/>
      <c r="C8192" s="68"/>
      <c r="D8192" s="68"/>
      <c r="E8192" s="68"/>
      <c r="F8192" s="68"/>
      <c r="G8192" s="68"/>
      <c r="H8192" s="68"/>
    </row>
    <row r="8193" spans="1:8" x14ac:dyDescent="0.3">
      <c r="A8193" s="68"/>
      <c r="B8193" s="68"/>
      <c r="C8193" s="68"/>
      <c r="D8193" s="68"/>
      <c r="E8193" s="68"/>
      <c r="F8193" s="68"/>
      <c r="G8193" s="68"/>
      <c r="H8193" s="68"/>
    </row>
    <row r="8194" spans="1:8" x14ac:dyDescent="0.3">
      <c r="A8194" s="68"/>
      <c r="B8194" s="68"/>
      <c r="C8194" s="68"/>
      <c r="D8194" s="68"/>
      <c r="E8194" s="68"/>
      <c r="F8194" s="68"/>
      <c r="G8194" s="68"/>
      <c r="H8194" s="68"/>
    </row>
    <row r="8195" spans="1:8" x14ac:dyDescent="0.3">
      <c r="A8195" s="68"/>
      <c r="B8195" s="68"/>
      <c r="C8195" s="68"/>
      <c r="D8195" s="68"/>
      <c r="E8195" s="68"/>
      <c r="F8195" s="68"/>
      <c r="G8195" s="68"/>
      <c r="H8195" s="68"/>
    </row>
    <row r="8196" spans="1:8" x14ac:dyDescent="0.3">
      <c r="A8196" s="68"/>
      <c r="B8196" s="68"/>
      <c r="C8196" s="68"/>
      <c r="D8196" s="68"/>
      <c r="E8196" s="68"/>
      <c r="F8196" s="68"/>
      <c r="G8196" s="68"/>
      <c r="H8196" s="68"/>
    </row>
    <row r="8197" spans="1:8" x14ac:dyDescent="0.3">
      <c r="A8197" s="68"/>
      <c r="B8197" s="68"/>
      <c r="C8197" s="68"/>
      <c r="D8197" s="68"/>
      <c r="E8197" s="68"/>
      <c r="F8197" s="68"/>
      <c r="G8197" s="68"/>
      <c r="H8197" s="68"/>
    </row>
    <row r="8198" spans="1:8" x14ac:dyDescent="0.3">
      <c r="A8198" s="68"/>
      <c r="B8198" s="68"/>
      <c r="C8198" s="68"/>
      <c r="D8198" s="68"/>
      <c r="E8198" s="68"/>
      <c r="F8198" s="68"/>
      <c r="G8198" s="68"/>
      <c r="H8198" s="68"/>
    </row>
    <row r="8199" spans="1:8" x14ac:dyDescent="0.3">
      <c r="A8199" s="68"/>
      <c r="B8199" s="68"/>
      <c r="C8199" s="68"/>
      <c r="D8199" s="68"/>
      <c r="E8199" s="68"/>
      <c r="F8199" s="68"/>
      <c r="G8199" s="68"/>
      <c r="H8199" s="68"/>
    </row>
    <row r="8200" spans="1:8" x14ac:dyDescent="0.3">
      <c r="A8200" s="68"/>
      <c r="B8200" s="68"/>
      <c r="C8200" s="68"/>
      <c r="D8200" s="68"/>
      <c r="E8200" s="68"/>
      <c r="F8200" s="68"/>
      <c r="G8200" s="68"/>
      <c r="H8200" s="68"/>
    </row>
    <row r="8201" spans="1:8" x14ac:dyDescent="0.3">
      <c r="A8201" s="68"/>
      <c r="B8201" s="68"/>
      <c r="C8201" s="68"/>
      <c r="D8201" s="68"/>
      <c r="E8201" s="68"/>
      <c r="F8201" s="68"/>
      <c r="G8201" s="68"/>
      <c r="H8201" s="68"/>
    </row>
    <row r="8202" spans="1:8" x14ac:dyDescent="0.3">
      <c r="A8202" s="68"/>
      <c r="B8202" s="68"/>
      <c r="C8202" s="68"/>
      <c r="D8202" s="68"/>
      <c r="E8202" s="68"/>
      <c r="F8202" s="68"/>
      <c r="G8202" s="68"/>
      <c r="H8202" s="68"/>
    </row>
    <row r="8203" spans="1:8" x14ac:dyDescent="0.3">
      <c r="A8203" s="68"/>
      <c r="B8203" s="68"/>
      <c r="C8203" s="68"/>
      <c r="D8203" s="68"/>
      <c r="E8203" s="68"/>
      <c r="F8203" s="68"/>
      <c r="G8203" s="68"/>
      <c r="H8203" s="68"/>
    </row>
    <row r="8204" spans="1:8" x14ac:dyDescent="0.3">
      <c r="A8204" s="68"/>
      <c r="B8204" s="68"/>
      <c r="C8204" s="68"/>
      <c r="D8204" s="68"/>
      <c r="E8204" s="68"/>
      <c r="F8204" s="68"/>
      <c r="G8204" s="68"/>
      <c r="H8204" s="68"/>
    </row>
    <row r="8205" spans="1:8" x14ac:dyDescent="0.3">
      <c r="A8205" s="68"/>
      <c r="B8205" s="68"/>
      <c r="C8205" s="68"/>
      <c r="D8205" s="68"/>
      <c r="E8205" s="68"/>
      <c r="F8205" s="68"/>
      <c r="G8205" s="68"/>
      <c r="H8205" s="68"/>
    </row>
    <row r="8206" spans="1:8" x14ac:dyDescent="0.3">
      <c r="A8206" s="68"/>
      <c r="B8206" s="68"/>
      <c r="C8206" s="68"/>
      <c r="D8206" s="68"/>
      <c r="E8206" s="68"/>
      <c r="F8206" s="68"/>
      <c r="G8206" s="68"/>
      <c r="H8206" s="68"/>
    </row>
    <row r="8207" spans="1:8" x14ac:dyDescent="0.3">
      <c r="A8207" s="68"/>
      <c r="B8207" s="68"/>
      <c r="C8207" s="68"/>
      <c r="D8207" s="68"/>
      <c r="E8207" s="68"/>
      <c r="F8207" s="68"/>
      <c r="G8207" s="68"/>
      <c r="H8207" s="68"/>
    </row>
    <row r="8208" spans="1:8" x14ac:dyDescent="0.3">
      <c r="A8208" s="68"/>
      <c r="B8208" s="68"/>
      <c r="C8208" s="68"/>
      <c r="D8208" s="68"/>
      <c r="E8208" s="68"/>
      <c r="F8208" s="68"/>
      <c r="G8208" s="68"/>
      <c r="H8208" s="68"/>
    </row>
    <row r="8209" spans="1:8" x14ac:dyDescent="0.3">
      <c r="A8209" s="68"/>
      <c r="B8209" s="68"/>
      <c r="C8209" s="68"/>
      <c r="D8209" s="68"/>
      <c r="E8209" s="68"/>
      <c r="F8209" s="68"/>
      <c r="G8209" s="68"/>
      <c r="H8209" s="68"/>
    </row>
    <row r="8210" spans="1:8" x14ac:dyDescent="0.3">
      <c r="A8210" s="68"/>
      <c r="B8210" s="68"/>
      <c r="C8210" s="68"/>
      <c r="D8210" s="68"/>
      <c r="E8210" s="68"/>
      <c r="F8210" s="68"/>
      <c r="G8210" s="68"/>
      <c r="H8210" s="68"/>
    </row>
    <row r="8211" spans="1:8" x14ac:dyDescent="0.3">
      <c r="A8211" s="68"/>
      <c r="B8211" s="68"/>
      <c r="C8211" s="68"/>
      <c r="D8211" s="68"/>
      <c r="E8211" s="68"/>
      <c r="F8211" s="68"/>
      <c r="G8211" s="68"/>
      <c r="H8211" s="68"/>
    </row>
    <row r="8212" spans="1:8" x14ac:dyDescent="0.3">
      <c r="A8212" s="68"/>
      <c r="B8212" s="68"/>
      <c r="C8212" s="68"/>
      <c r="D8212" s="68"/>
      <c r="E8212" s="68"/>
      <c r="F8212" s="68"/>
      <c r="G8212" s="68"/>
      <c r="H8212" s="68"/>
    </row>
    <row r="8213" spans="1:8" x14ac:dyDescent="0.3">
      <c r="A8213" s="68"/>
      <c r="B8213" s="68"/>
      <c r="C8213" s="68"/>
      <c r="D8213" s="68"/>
      <c r="E8213" s="68"/>
      <c r="F8213" s="68"/>
      <c r="G8213" s="68"/>
      <c r="H8213" s="68"/>
    </row>
    <row r="8214" spans="1:8" x14ac:dyDescent="0.3">
      <c r="A8214" s="68"/>
      <c r="B8214" s="68"/>
      <c r="C8214" s="68"/>
      <c r="D8214" s="68"/>
      <c r="E8214" s="68"/>
      <c r="F8214" s="68"/>
      <c r="G8214" s="68"/>
      <c r="H8214" s="68"/>
    </row>
    <row r="8215" spans="1:8" x14ac:dyDescent="0.3">
      <c r="A8215" s="68"/>
      <c r="B8215" s="68"/>
      <c r="C8215" s="68"/>
      <c r="D8215" s="68"/>
      <c r="E8215" s="68"/>
      <c r="F8215" s="68"/>
      <c r="G8215" s="68"/>
      <c r="H8215" s="68"/>
    </row>
    <row r="8216" spans="1:8" x14ac:dyDescent="0.3">
      <c r="A8216" s="68"/>
      <c r="B8216" s="68"/>
      <c r="C8216" s="68"/>
      <c r="D8216" s="68"/>
      <c r="E8216" s="68"/>
      <c r="F8216" s="68"/>
      <c r="G8216" s="68"/>
      <c r="H8216" s="68"/>
    </row>
    <row r="8217" spans="1:8" x14ac:dyDescent="0.3">
      <c r="A8217" s="68"/>
      <c r="B8217" s="68"/>
      <c r="C8217" s="68"/>
      <c r="D8217" s="68"/>
      <c r="E8217" s="68"/>
      <c r="F8217" s="68"/>
      <c r="G8217" s="68"/>
      <c r="H8217" s="68"/>
    </row>
    <row r="8218" spans="1:8" x14ac:dyDescent="0.3">
      <c r="A8218" s="68"/>
      <c r="B8218" s="68"/>
      <c r="C8218" s="68"/>
      <c r="D8218" s="68"/>
      <c r="E8218" s="68"/>
      <c r="F8218" s="68"/>
      <c r="G8218" s="68"/>
      <c r="H8218" s="68"/>
    </row>
    <row r="8219" spans="1:8" x14ac:dyDescent="0.3">
      <c r="A8219" s="68"/>
      <c r="B8219" s="68"/>
      <c r="C8219" s="68"/>
      <c r="D8219" s="68"/>
      <c r="E8219" s="68"/>
      <c r="F8219" s="68"/>
      <c r="G8219" s="68"/>
      <c r="H8219" s="68"/>
    </row>
    <row r="8220" spans="1:8" x14ac:dyDescent="0.3">
      <c r="A8220" s="68"/>
      <c r="B8220" s="68"/>
      <c r="C8220" s="68"/>
      <c r="D8220" s="68"/>
      <c r="E8220" s="68"/>
      <c r="F8220" s="68"/>
      <c r="G8220" s="68"/>
      <c r="H8220" s="68"/>
    </row>
    <row r="8221" spans="1:8" x14ac:dyDescent="0.3">
      <c r="A8221" s="68"/>
      <c r="B8221" s="68"/>
      <c r="C8221" s="68"/>
      <c r="D8221" s="68"/>
      <c r="E8221" s="68"/>
      <c r="F8221" s="68"/>
      <c r="G8221" s="68"/>
      <c r="H8221" s="68"/>
    </row>
    <row r="8222" spans="1:8" x14ac:dyDescent="0.3">
      <c r="A8222" s="68"/>
      <c r="B8222" s="68"/>
      <c r="C8222" s="68"/>
      <c r="D8222" s="68"/>
      <c r="E8222" s="68"/>
      <c r="F8222" s="68"/>
      <c r="G8222" s="68"/>
      <c r="H8222" s="68"/>
    </row>
    <row r="8223" spans="1:8" x14ac:dyDescent="0.3">
      <c r="A8223" s="68"/>
      <c r="B8223" s="68"/>
      <c r="C8223" s="68"/>
      <c r="D8223" s="68"/>
      <c r="E8223" s="68"/>
      <c r="F8223" s="68"/>
      <c r="G8223" s="68"/>
      <c r="H8223" s="68"/>
    </row>
    <row r="8224" spans="1:8" x14ac:dyDescent="0.3">
      <c r="A8224" s="68"/>
      <c r="B8224" s="68"/>
      <c r="C8224" s="68"/>
      <c r="D8224" s="68"/>
      <c r="E8224" s="68"/>
      <c r="F8224" s="68"/>
      <c r="G8224" s="68"/>
      <c r="H8224" s="68"/>
    </row>
    <row r="8225" spans="1:8" x14ac:dyDescent="0.3">
      <c r="A8225" s="68"/>
      <c r="B8225" s="68"/>
      <c r="C8225" s="68"/>
      <c r="D8225" s="68"/>
      <c r="E8225" s="68"/>
      <c r="F8225" s="68"/>
      <c r="G8225" s="68"/>
      <c r="H8225" s="68"/>
    </row>
    <row r="8226" spans="1:8" x14ac:dyDescent="0.3">
      <c r="A8226" s="68"/>
      <c r="B8226" s="68"/>
      <c r="C8226" s="68"/>
      <c r="D8226" s="68"/>
      <c r="E8226" s="68"/>
      <c r="F8226" s="68"/>
      <c r="G8226" s="68"/>
      <c r="H8226" s="68"/>
    </row>
    <row r="8227" spans="1:8" x14ac:dyDescent="0.3">
      <c r="A8227" s="68"/>
      <c r="B8227" s="68"/>
      <c r="C8227" s="68"/>
      <c r="D8227" s="68"/>
      <c r="E8227" s="68"/>
      <c r="F8227" s="68"/>
      <c r="G8227" s="68"/>
      <c r="H8227" s="68"/>
    </row>
    <row r="8228" spans="1:8" x14ac:dyDescent="0.3">
      <c r="A8228" s="68"/>
      <c r="B8228" s="68"/>
      <c r="C8228" s="68"/>
      <c r="D8228" s="68"/>
      <c r="E8228" s="68"/>
      <c r="F8228" s="68"/>
      <c r="G8228" s="68"/>
      <c r="H8228" s="68"/>
    </row>
    <row r="8229" spans="1:8" x14ac:dyDescent="0.3">
      <c r="A8229" s="68"/>
      <c r="B8229" s="68"/>
      <c r="C8229" s="68"/>
      <c r="D8229" s="68"/>
      <c r="E8229" s="68"/>
      <c r="F8229" s="68"/>
      <c r="G8229" s="68"/>
      <c r="H8229" s="68"/>
    </row>
    <row r="8230" spans="1:8" x14ac:dyDescent="0.3">
      <c r="A8230" s="68"/>
      <c r="B8230" s="68"/>
      <c r="C8230" s="68"/>
      <c r="D8230" s="68"/>
      <c r="E8230" s="68"/>
      <c r="F8230" s="68"/>
      <c r="G8230" s="68"/>
      <c r="H8230" s="68"/>
    </row>
    <row r="8231" spans="1:8" x14ac:dyDescent="0.3">
      <c r="A8231" s="68"/>
      <c r="B8231" s="68"/>
      <c r="C8231" s="68"/>
      <c r="D8231" s="68"/>
      <c r="E8231" s="68"/>
      <c r="F8231" s="68"/>
      <c r="G8231" s="68"/>
      <c r="H8231" s="68"/>
    </row>
    <row r="8232" spans="1:8" x14ac:dyDescent="0.3">
      <c r="A8232" s="68"/>
      <c r="B8232" s="68"/>
      <c r="C8232" s="68"/>
      <c r="D8232" s="68"/>
      <c r="E8232" s="68"/>
      <c r="F8232" s="68"/>
      <c r="G8232" s="68"/>
      <c r="H8232" s="68"/>
    </row>
    <row r="8233" spans="1:8" x14ac:dyDescent="0.3">
      <c r="A8233" s="68"/>
      <c r="B8233" s="68"/>
      <c r="C8233" s="68"/>
      <c r="D8233" s="68"/>
      <c r="E8233" s="68"/>
      <c r="F8233" s="68"/>
      <c r="G8233" s="68"/>
      <c r="H8233" s="68"/>
    </row>
    <row r="8234" spans="1:8" x14ac:dyDescent="0.3">
      <c r="A8234" s="68"/>
      <c r="B8234" s="68"/>
      <c r="C8234" s="68"/>
      <c r="D8234" s="68"/>
      <c r="E8234" s="68"/>
      <c r="F8234" s="68"/>
      <c r="G8234" s="68"/>
      <c r="H8234" s="68"/>
    </row>
    <row r="8235" spans="1:8" x14ac:dyDescent="0.3">
      <c r="A8235" s="68"/>
      <c r="B8235" s="68"/>
      <c r="C8235" s="68"/>
      <c r="D8235" s="68"/>
      <c r="E8235" s="68"/>
      <c r="F8235" s="68"/>
      <c r="G8235" s="68"/>
      <c r="H8235" s="68"/>
    </row>
    <row r="8236" spans="1:8" x14ac:dyDescent="0.3">
      <c r="A8236" s="68"/>
      <c r="B8236" s="68"/>
      <c r="C8236" s="68"/>
      <c r="D8236" s="68"/>
      <c r="E8236" s="68"/>
      <c r="F8236" s="68"/>
      <c r="G8236" s="68"/>
      <c r="H8236" s="68"/>
    </row>
    <row r="8237" spans="1:8" x14ac:dyDescent="0.3">
      <c r="A8237" s="68"/>
      <c r="B8237" s="68"/>
      <c r="C8237" s="68"/>
      <c r="D8237" s="68"/>
      <c r="E8237" s="68"/>
      <c r="F8237" s="68"/>
      <c r="G8237" s="68"/>
      <c r="H8237" s="68"/>
    </row>
    <row r="8238" spans="1:8" x14ac:dyDescent="0.3">
      <c r="A8238" s="68"/>
      <c r="B8238" s="68"/>
      <c r="C8238" s="68"/>
      <c r="D8238" s="68"/>
      <c r="E8238" s="68"/>
      <c r="F8238" s="68"/>
      <c r="G8238" s="68"/>
      <c r="H8238" s="68"/>
    </row>
    <row r="8239" spans="1:8" x14ac:dyDescent="0.3">
      <c r="A8239" s="68"/>
      <c r="B8239" s="68"/>
      <c r="C8239" s="68"/>
      <c r="D8239" s="68"/>
      <c r="E8239" s="68"/>
      <c r="F8239" s="68"/>
      <c r="G8239" s="68"/>
      <c r="H8239" s="68"/>
    </row>
    <row r="8240" spans="1:8" x14ac:dyDescent="0.3">
      <c r="A8240" s="68"/>
      <c r="B8240" s="68"/>
      <c r="C8240" s="68"/>
      <c r="D8240" s="68"/>
      <c r="E8240" s="68"/>
      <c r="F8240" s="68"/>
      <c r="G8240" s="68"/>
      <c r="H8240" s="68"/>
    </row>
    <row r="8241" spans="1:8" x14ac:dyDescent="0.3">
      <c r="A8241" s="68"/>
      <c r="B8241" s="68"/>
      <c r="C8241" s="68"/>
      <c r="D8241" s="68"/>
      <c r="E8241" s="68"/>
      <c r="F8241" s="68"/>
      <c r="G8241" s="68"/>
      <c r="H8241" s="68"/>
    </row>
    <row r="8242" spans="1:8" x14ac:dyDescent="0.3">
      <c r="A8242" s="68"/>
      <c r="B8242" s="68"/>
      <c r="C8242" s="68"/>
      <c r="D8242" s="68"/>
      <c r="E8242" s="68"/>
      <c r="F8242" s="68"/>
      <c r="G8242" s="68"/>
      <c r="H8242" s="68"/>
    </row>
    <row r="8243" spans="1:8" x14ac:dyDescent="0.3">
      <c r="A8243" s="68"/>
      <c r="B8243" s="68"/>
      <c r="C8243" s="68"/>
      <c r="D8243" s="68"/>
      <c r="E8243" s="68"/>
      <c r="F8243" s="68"/>
      <c r="G8243" s="68"/>
      <c r="H8243" s="68"/>
    </row>
    <row r="8244" spans="1:8" x14ac:dyDescent="0.3">
      <c r="A8244" s="68"/>
      <c r="B8244" s="68"/>
      <c r="C8244" s="68"/>
      <c r="D8244" s="68"/>
      <c r="E8244" s="68"/>
      <c r="F8244" s="68"/>
      <c r="G8244" s="68"/>
      <c r="H8244" s="68"/>
    </row>
    <row r="8245" spans="1:8" x14ac:dyDescent="0.3">
      <c r="A8245" s="68"/>
      <c r="B8245" s="68"/>
      <c r="C8245" s="68"/>
      <c r="D8245" s="68"/>
      <c r="E8245" s="68"/>
      <c r="F8245" s="68"/>
      <c r="G8245" s="68"/>
      <c r="H8245" s="68"/>
    </row>
    <row r="8246" spans="1:8" x14ac:dyDescent="0.3">
      <c r="A8246" s="68"/>
      <c r="B8246" s="68"/>
      <c r="C8246" s="68"/>
      <c r="D8246" s="68"/>
      <c r="E8246" s="68"/>
      <c r="F8246" s="68"/>
      <c r="G8246" s="68"/>
      <c r="H8246" s="68"/>
    </row>
    <row r="8247" spans="1:8" x14ac:dyDescent="0.3">
      <c r="A8247" s="68"/>
      <c r="B8247" s="68"/>
      <c r="C8247" s="68"/>
      <c r="D8247" s="68"/>
      <c r="E8247" s="68"/>
      <c r="F8247" s="68"/>
      <c r="G8247" s="68"/>
      <c r="H8247" s="68"/>
    </row>
    <row r="8248" spans="1:8" x14ac:dyDescent="0.3">
      <c r="A8248" s="68"/>
      <c r="B8248" s="68"/>
      <c r="C8248" s="68"/>
      <c r="D8248" s="68"/>
      <c r="E8248" s="68"/>
      <c r="F8248" s="68"/>
      <c r="G8248" s="68"/>
      <c r="H8248" s="68"/>
    </row>
    <row r="8249" spans="1:8" x14ac:dyDescent="0.3">
      <c r="A8249" s="68"/>
      <c r="B8249" s="68"/>
      <c r="C8249" s="68"/>
      <c r="D8249" s="68"/>
      <c r="E8249" s="68"/>
      <c r="F8249" s="68"/>
      <c r="G8249" s="68"/>
      <c r="H8249" s="68"/>
    </row>
    <row r="8250" spans="1:8" x14ac:dyDescent="0.3">
      <c r="A8250" s="68"/>
      <c r="B8250" s="68"/>
      <c r="C8250" s="68"/>
      <c r="D8250" s="68"/>
      <c r="E8250" s="68"/>
      <c r="F8250" s="68"/>
      <c r="G8250" s="68"/>
      <c r="H8250" s="68"/>
    </row>
    <row r="8251" spans="1:8" x14ac:dyDescent="0.3">
      <c r="A8251" s="68"/>
      <c r="B8251" s="68"/>
      <c r="C8251" s="68"/>
      <c r="D8251" s="68"/>
      <c r="E8251" s="68"/>
      <c r="F8251" s="68"/>
      <c r="G8251" s="68"/>
      <c r="H8251" s="68"/>
    </row>
    <row r="8252" spans="1:8" x14ac:dyDescent="0.3">
      <c r="A8252" s="68"/>
      <c r="B8252" s="68"/>
      <c r="C8252" s="68"/>
      <c r="D8252" s="68"/>
      <c r="E8252" s="68"/>
      <c r="F8252" s="68"/>
      <c r="G8252" s="68"/>
      <c r="H8252" s="68"/>
    </row>
    <row r="8253" spans="1:8" x14ac:dyDescent="0.3">
      <c r="A8253" s="68"/>
      <c r="B8253" s="68"/>
      <c r="C8253" s="68"/>
      <c r="D8253" s="68"/>
      <c r="E8253" s="68"/>
      <c r="F8253" s="68"/>
      <c r="G8253" s="68"/>
      <c r="H8253" s="68"/>
    </row>
    <row r="8254" spans="1:8" x14ac:dyDescent="0.3">
      <c r="A8254" s="68"/>
      <c r="B8254" s="68"/>
      <c r="C8254" s="68"/>
      <c r="D8254" s="68"/>
      <c r="E8254" s="68"/>
      <c r="F8254" s="68"/>
      <c r="G8254" s="68"/>
      <c r="H8254" s="68"/>
    </row>
    <row r="8255" spans="1:8" x14ac:dyDescent="0.3">
      <c r="A8255" s="68"/>
      <c r="B8255" s="68"/>
      <c r="C8255" s="68"/>
      <c r="D8255" s="68"/>
      <c r="E8255" s="68"/>
      <c r="F8255" s="68"/>
      <c r="G8255" s="68"/>
      <c r="H8255" s="68"/>
    </row>
    <row r="8256" spans="1:8" x14ac:dyDescent="0.3">
      <c r="A8256" s="68"/>
      <c r="B8256" s="68"/>
      <c r="C8256" s="68"/>
      <c r="D8256" s="68"/>
      <c r="E8256" s="68"/>
      <c r="F8256" s="68"/>
      <c r="G8256" s="68"/>
      <c r="H8256" s="68"/>
    </row>
    <row r="8257" spans="1:8" x14ac:dyDescent="0.3">
      <c r="A8257" s="68"/>
      <c r="B8257" s="68"/>
      <c r="C8257" s="68"/>
      <c r="D8257" s="68"/>
      <c r="E8257" s="68"/>
      <c r="F8257" s="68"/>
      <c r="G8257" s="68"/>
      <c r="H8257" s="68"/>
    </row>
    <row r="8258" spans="1:8" x14ac:dyDescent="0.3">
      <c r="A8258" s="68"/>
      <c r="B8258" s="68"/>
      <c r="C8258" s="68"/>
      <c r="D8258" s="68"/>
      <c r="E8258" s="68"/>
      <c r="F8258" s="68"/>
      <c r="G8258" s="68"/>
      <c r="H8258" s="68"/>
    </row>
    <row r="8259" spans="1:8" x14ac:dyDescent="0.3">
      <c r="A8259" s="68"/>
      <c r="B8259" s="68"/>
      <c r="C8259" s="68"/>
      <c r="D8259" s="68"/>
      <c r="E8259" s="68"/>
      <c r="F8259" s="68"/>
      <c r="G8259" s="68"/>
      <c r="H8259" s="68"/>
    </row>
    <row r="8260" spans="1:8" x14ac:dyDescent="0.3">
      <c r="A8260" s="68"/>
      <c r="B8260" s="68"/>
      <c r="C8260" s="68"/>
      <c r="D8260" s="68"/>
      <c r="E8260" s="68"/>
      <c r="F8260" s="68"/>
      <c r="G8260" s="68"/>
      <c r="H8260" s="68"/>
    </row>
    <row r="8261" spans="1:8" x14ac:dyDescent="0.3">
      <c r="A8261" s="68"/>
      <c r="B8261" s="68"/>
      <c r="C8261" s="68"/>
      <c r="D8261" s="68"/>
      <c r="E8261" s="68"/>
      <c r="F8261" s="68"/>
      <c r="G8261" s="68"/>
      <c r="H8261" s="68"/>
    </row>
    <row r="8262" spans="1:8" x14ac:dyDescent="0.3">
      <c r="A8262" s="68"/>
      <c r="B8262" s="68"/>
      <c r="C8262" s="68"/>
      <c r="D8262" s="68"/>
      <c r="E8262" s="68"/>
      <c r="F8262" s="68"/>
      <c r="G8262" s="68"/>
      <c r="H8262" s="68"/>
    </row>
    <row r="8263" spans="1:8" x14ac:dyDescent="0.3">
      <c r="A8263" s="68"/>
      <c r="B8263" s="68"/>
      <c r="C8263" s="68"/>
      <c r="D8263" s="68"/>
      <c r="E8263" s="68"/>
      <c r="F8263" s="68"/>
      <c r="G8263" s="68"/>
      <c r="H8263" s="68"/>
    </row>
    <row r="8264" spans="1:8" x14ac:dyDescent="0.3">
      <c r="A8264" s="68"/>
      <c r="B8264" s="68"/>
      <c r="C8264" s="68"/>
      <c r="D8264" s="68"/>
      <c r="E8264" s="68"/>
      <c r="F8264" s="68"/>
      <c r="G8264" s="68"/>
      <c r="H8264" s="68"/>
    </row>
    <row r="8265" spans="1:8" x14ac:dyDescent="0.3">
      <c r="A8265" s="68"/>
      <c r="B8265" s="68"/>
      <c r="C8265" s="68"/>
      <c r="D8265" s="68"/>
      <c r="E8265" s="68"/>
      <c r="F8265" s="68"/>
      <c r="G8265" s="68"/>
      <c r="H8265" s="68"/>
    </row>
    <row r="8266" spans="1:8" x14ac:dyDescent="0.3">
      <c r="A8266" s="68"/>
      <c r="B8266" s="68"/>
      <c r="C8266" s="68"/>
      <c r="D8266" s="68"/>
      <c r="E8266" s="68"/>
      <c r="F8266" s="68"/>
      <c r="G8266" s="68"/>
      <c r="H8266" s="68"/>
    </row>
    <row r="8267" spans="1:8" x14ac:dyDescent="0.3">
      <c r="A8267" s="68"/>
      <c r="B8267" s="68"/>
      <c r="C8267" s="68"/>
      <c r="D8267" s="68"/>
      <c r="E8267" s="68"/>
      <c r="F8267" s="68"/>
      <c r="G8267" s="68"/>
      <c r="H8267" s="68"/>
    </row>
    <row r="8268" spans="1:8" x14ac:dyDescent="0.3">
      <c r="A8268" s="68"/>
      <c r="B8268" s="68"/>
      <c r="C8268" s="68"/>
      <c r="D8268" s="68"/>
      <c r="E8268" s="68"/>
      <c r="F8268" s="68"/>
      <c r="G8268" s="68"/>
      <c r="H8268" s="68"/>
    </row>
    <row r="8269" spans="1:8" x14ac:dyDescent="0.3">
      <c r="A8269" s="68"/>
      <c r="B8269" s="68"/>
      <c r="C8269" s="68"/>
      <c r="D8269" s="68"/>
      <c r="E8269" s="68"/>
      <c r="F8269" s="68"/>
      <c r="G8269" s="68"/>
      <c r="H8269" s="68"/>
    </row>
    <row r="8270" spans="1:8" x14ac:dyDescent="0.3">
      <c r="A8270" s="68"/>
      <c r="B8270" s="68"/>
      <c r="C8270" s="68"/>
      <c r="D8270" s="68"/>
      <c r="E8270" s="68"/>
      <c r="F8270" s="68"/>
      <c r="G8270" s="68"/>
      <c r="H8270" s="68"/>
    </row>
    <row r="8271" spans="1:8" x14ac:dyDescent="0.3">
      <c r="A8271" s="68"/>
      <c r="B8271" s="68"/>
      <c r="C8271" s="68"/>
      <c r="D8271" s="68"/>
      <c r="E8271" s="68"/>
      <c r="F8271" s="68"/>
      <c r="G8271" s="68"/>
      <c r="H8271" s="68"/>
    </row>
    <row r="8272" spans="1:8" x14ac:dyDescent="0.3">
      <c r="A8272" s="68"/>
      <c r="B8272" s="68"/>
      <c r="C8272" s="68"/>
      <c r="D8272" s="68"/>
      <c r="E8272" s="68"/>
      <c r="F8272" s="68"/>
      <c r="G8272" s="68"/>
      <c r="H8272" s="68"/>
    </row>
    <row r="8273" spans="1:8" x14ac:dyDescent="0.3">
      <c r="A8273" s="68"/>
      <c r="B8273" s="68"/>
      <c r="C8273" s="68"/>
      <c r="D8273" s="68"/>
      <c r="E8273" s="68"/>
      <c r="F8273" s="68"/>
      <c r="G8273" s="68"/>
      <c r="H8273" s="68"/>
    </row>
    <row r="8274" spans="1:8" x14ac:dyDescent="0.3">
      <c r="A8274" s="68"/>
      <c r="B8274" s="68"/>
      <c r="C8274" s="68"/>
      <c r="D8274" s="68"/>
      <c r="E8274" s="68"/>
      <c r="F8274" s="68"/>
      <c r="G8274" s="68"/>
      <c r="H8274" s="68"/>
    </row>
    <row r="8275" spans="1:8" x14ac:dyDescent="0.3">
      <c r="A8275" s="68"/>
      <c r="B8275" s="68"/>
      <c r="C8275" s="68"/>
      <c r="D8275" s="68"/>
      <c r="E8275" s="68"/>
      <c r="F8275" s="68"/>
      <c r="G8275" s="68"/>
      <c r="H8275" s="68"/>
    </row>
    <row r="8276" spans="1:8" x14ac:dyDescent="0.3">
      <c r="A8276" s="68"/>
      <c r="B8276" s="68"/>
      <c r="C8276" s="68"/>
      <c r="D8276" s="68"/>
      <c r="E8276" s="68"/>
      <c r="F8276" s="68"/>
      <c r="G8276" s="68"/>
      <c r="H8276" s="68"/>
    </row>
    <row r="8277" spans="1:8" x14ac:dyDescent="0.3">
      <c r="A8277" s="68"/>
      <c r="B8277" s="68"/>
      <c r="C8277" s="68"/>
      <c r="D8277" s="68"/>
      <c r="E8277" s="68"/>
      <c r="F8277" s="68"/>
      <c r="G8277" s="68"/>
      <c r="H8277" s="68"/>
    </row>
    <row r="8278" spans="1:8" x14ac:dyDescent="0.3">
      <c r="A8278" s="68"/>
      <c r="B8278" s="68"/>
      <c r="C8278" s="68"/>
      <c r="D8278" s="68"/>
      <c r="E8278" s="68"/>
      <c r="F8278" s="68"/>
      <c r="G8278" s="68"/>
      <c r="H8278" s="68"/>
    </row>
    <row r="8279" spans="1:8" x14ac:dyDescent="0.3">
      <c r="A8279" s="68"/>
      <c r="B8279" s="68"/>
      <c r="C8279" s="68"/>
      <c r="D8279" s="68"/>
      <c r="E8279" s="68"/>
      <c r="F8279" s="68"/>
      <c r="G8279" s="68"/>
      <c r="H8279" s="68"/>
    </row>
    <row r="8280" spans="1:8" x14ac:dyDescent="0.3">
      <c r="A8280" s="68"/>
      <c r="B8280" s="68"/>
      <c r="C8280" s="68"/>
      <c r="D8280" s="68"/>
      <c r="E8280" s="68"/>
      <c r="F8280" s="68"/>
      <c r="G8280" s="68"/>
      <c r="H8280" s="68"/>
    </row>
    <row r="8281" spans="1:8" x14ac:dyDescent="0.3">
      <c r="A8281" s="68"/>
      <c r="B8281" s="68"/>
      <c r="C8281" s="68"/>
      <c r="D8281" s="68"/>
      <c r="E8281" s="68"/>
      <c r="F8281" s="68"/>
      <c r="G8281" s="68"/>
      <c r="H8281" s="68"/>
    </row>
    <row r="8282" spans="1:8" x14ac:dyDescent="0.3">
      <c r="A8282" s="68"/>
      <c r="B8282" s="68"/>
      <c r="C8282" s="68"/>
      <c r="D8282" s="68"/>
      <c r="E8282" s="68"/>
      <c r="F8282" s="68"/>
      <c r="G8282" s="68"/>
      <c r="H8282" s="68"/>
    </row>
    <row r="8283" spans="1:8" x14ac:dyDescent="0.3">
      <c r="A8283" s="68"/>
      <c r="B8283" s="68"/>
      <c r="C8283" s="68"/>
      <c r="D8283" s="68"/>
      <c r="E8283" s="68"/>
      <c r="F8283" s="68"/>
      <c r="G8283" s="68"/>
      <c r="H8283" s="68"/>
    </row>
    <row r="8284" spans="1:8" x14ac:dyDescent="0.3">
      <c r="A8284" s="68"/>
      <c r="B8284" s="68"/>
      <c r="C8284" s="68"/>
      <c r="D8284" s="68"/>
      <c r="E8284" s="68"/>
      <c r="F8284" s="68"/>
      <c r="G8284" s="68"/>
      <c r="H8284" s="68"/>
    </row>
    <row r="8285" spans="1:8" x14ac:dyDescent="0.3">
      <c r="A8285" s="68"/>
      <c r="B8285" s="68"/>
      <c r="C8285" s="68"/>
      <c r="D8285" s="68"/>
      <c r="E8285" s="68"/>
      <c r="F8285" s="68"/>
      <c r="G8285" s="68"/>
      <c r="H8285" s="68"/>
    </row>
    <row r="8286" spans="1:8" x14ac:dyDescent="0.3">
      <c r="A8286" s="68"/>
      <c r="B8286" s="68"/>
      <c r="C8286" s="68"/>
      <c r="D8286" s="68"/>
      <c r="E8286" s="68"/>
      <c r="F8286" s="68"/>
      <c r="G8286" s="68"/>
      <c r="H8286" s="68"/>
    </row>
    <row r="8287" spans="1:8" x14ac:dyDescent="0.3">
      <c r="A8287" s="68"/>
      <c r="B8287" s="68"/>
      <c r="C8287" s="68"/>
      <c r="D8287" s="68"/>
      <c r="E8287" s="68"/>
      <c r="F8287" s="68"/>
      <c r="G8287" s="68"/>
      <c r="H8287" s="68"/>
    </row>
    <row r="8288" spans="1:8" x14ac:dyDescent="0.3">
      <c r="A8288" s="68"/>
      <c r="B8288" s="68"/>
      <c r="C8288" s="68"/>
      <c r="D8288" s="68"/>
      <c r="E8288" s="68"/>
      <c r="F8288" s="68"/>
      <c r="G8288" s="68"/>
      <c r="H8288" s="68"/>
    </row>
    <row r="8289" spans="1:8" x14ac:dyDescent="0.3">
      <c r="A8289" s="68"/>
      <c r="B8289" s="68"/>
      <c r="C8289" s="68"/>
      <c r="D8289" s="68"/>
      <c r="E8289" s="68"/>
      <c r="F8289" s="68"/>
      <c r="G8289" s="68"/>
      <c r="H8289" s="68"/>
    </row>
    <row r="8290" spans="1:8" x14ac:dyDescent="0.3">
      <c r="A8290" s="68"/>
      <c r="B8290" s="68"/>
      <c r="C8290" s="68"/>
      <c r="D8290" s="68"/>
      <c r="E8290" s="68"/>
      <c r="F8290" s="68"/>
      <c r="G8290" s="68"/>
      <c r="H8290" s="68"/>
    </row>
    <row r="8291" spans="1:8" x14ac:dyDescent="0.3">
      <c r="A8291" s="68"/>
      <c r="B8291" s="68"/>
      <c r="C8291" s="68"/>
      <c r="D8291" s="68"/>
      <c r="E8291" s="68"/>
      <c r="F8291" s="68"/>
      <c r="G8291" s="68"/>
      <c r="H8291" s="68"/>
    </row>
    <row r="8292" spans="1:8" x14ac:dyDescent="0.3">
      <c r="A8292" s="68"/>
      <c r="B8292" s="68"/>
      <c r="C8292" s="68"/>
      <c r="D8292" s="68"/>
      <c r="E8292" s="68"/>
      <c r="F8292" s="68"/>
      <c r="G8292" s="68"/>
      <c r="H8292" s="68"/>
    </row>
    <row r="8293" spans="1:8" x14ac:dyDescent="0.3">
      <c r="A8293" s="68"/>
      <c r="B8293" s="68"/>
      <c r="C8293" s="68"/>
      <c r="D8293" s="68"/>
      <c r="E8293" s="68"/>
      <c r="F8293" s="68"/>
      <c r="G8293" s="68"/>
      <c r="H8293" s="68"/>
    </row>
    <row r="8294" spans="1:8" x14ac:dyDescent="0.3">
      <c r="A8294" s="68"/>
      <c r="B8294" s="68"/>
      <c r="C8294" s="68"/>
      <c r="D8294" s="68"/>
      <c r="E8294" s="68"/>
      <c r="F8294" s="68"/>
      <c r="G8294" s="68"/>
      <c r="H8294" s="68"/>
    </row>
    <row r="8295" spans="1:8" x14ac:dyDescent="0.3">
      <c r="A8295" s="68"/>
      <c r="B8295" s="68"/>
      <c r="C8295" s="68"/>
      <c r="D8295" s="68"/>
      <c r="E8295" s="68"/>
      <c r="F8295" s="68"/>
      <c r="G8295" s="68"/>
      <c r="H8295" s="68"/>
    </row>
    <row r="8296" spans="1:8" x14ac:dyDescent="0.3">
      <c r="A8296" s="68"/>
      <c r="B8296" s="68"/>
      <c r="C8296" s="68"/>
      <c r="D8296" s="68"/>
      <c r="E8296" s="68"/>
      <c r="F8296" s="68"/>
      <c r="G8296" s="68"/>
      <c r="H8296" s="68"/>
    </row>
    <row r="8297" spans="1:8" x14ac:dyDescent="0.3">
      <c r="A8297" s="68"/>
      <c r="B8297" s="68"/>
      <c r="C8297" s="68"/>
      <c r="D8297" s="68"/>
      <c r="E8297" s="68"/>
      <c r="F8297" s="68"/>
      <c r="G8297" s="68"/>
      <c r="H8297" s="68"/>
    </row>
    <row r="8298" spans="1:8" x14ac:dyDescent="0.3">
      <c r="A8298" s="68"/>
      <c r="B8298" s="68"/>
      <c r="C8298" s="68"/>
      <c r="D8298" s="68"/>
      <c r="E8298" s="68"/>
      <c r="F8298" s="68"/>
      <c r="G8298" s="68"/>
      <c r="H8298" s="68"/>
    </row>
    <row r="8299" spans="1:8" x14ac:dyDescent="0.3">
      <c r="A8299" s="68"/>
      <c r="B8299" s="68"/>
      <c r="C8299" s="68"/>
      <c r="D8299" s="68"/>
      <c r="E8299" s="68"/>
      <c r="F8299" s="68"/>
      <c r="G8299" s="68"/>
      <c r="H8299" s="68"/>
    </row>
    <row r="8300" spans="1:8" x14ac:dyDescent="0.3">
      <c r="A8300" s="68"/>
      <c r="B8300" s="68"/>
      <c r="C8300" s="68"/>
      <c r="D8300" s="68"/>
      <c r="E8300" s="68"/>
      <c r="F8300" s="68"/>
      <c r="G8300" s="68"/>
      <c r="H8300" s="68"/>
    </row>
    <row r="8301" spans="1:8" x14ac:dyDescent="0.3">
      <c r="A8301" s="68"/>
      <c r="B8301" s="68"/>
      <c r="C8301" s="68"/>
      <c r="D8301" s="68"/>
      <c r="E8301" s="68"/>
      <c r="F8301" s="68"/>
      <c r="G8301" s="68"/>
      <c r="H8301" s="68"/>
    </row>
    <row r="8302" spans="1:8" x14ac:dyDescent="0.3">
      <c r="A8302" s="68"/>
      <c r="B8302" s="68"/>
      <c r="C8302" s="68"/>
      <c r="D8302" s="68"/>
      <c r="E8302" s="68"/>
      <c r="F8302" s="68"/>
      <c r="G8302" s="68"/>
      <c r="H8302" s="68"/>
    </row>
    <row r="8303" spans="1:8" x14ac:dyDescent="0.3">
      <c r="A8303" s="68"/>
      <c r="B8303" s="68"/>
      <c r="C8303" s="68"/>
      <c r="D8303" s="68"/>
      <c r="E8303" s="68"/>
      <c r="F8303" s="68"/>
      <c r="G8303" s="68"/>
      <c r="H8303" s="68"/>
    </row>
    <row r="8304" spans="1:8" x14ac:dyDescent="0.3">
      <c r="A8304" s="68"/>
      <c r="B8304" s="68"/>
      <c r="C8304" s="68"/>
      <c r="D8304" s="68"/>
      <c r="E8304" s="68"/>
      <c r="F8304" s="68"/>
      <c r="G8304" s="68"/>
      <c r="H8304" s="68"/>
    </row>
    <row r="8305" spans="1:8" x14ac:dyDescent="0.3">
      <c r="A8305" s="68"/>
      <c r="B8305" s="68"/>
      <c r="C8305" s="68"/>
      <c r="D8305" s="68"/>
      <c r="E8305" s="68"/>
      <c r="F8305" s="68"/>
      <c r="G8305" s="68"/>
      <c r="H8305" s="68"/>
    </row>
    <row r="8306" spans="1:8" x14ac:dyDescent="0.3">
      <c r="A8306" s="68"/>
      <c r="B8306" s="68"/>
      <c r="C8306" s="68"/>
      <c r="D8306" s="68"/>
      <c r="E8306" s="68"/>
      <c r="F8306" s="68"/>
      <c r="G8306" s="68"/>
      <c r="H8306" s="68"/>
    </row>
    <row r="8307" spans="1:8" x14ac:dyDescent="0.3">
      <c r="A8307" s="68"/>
      <c r="B8307" s="68"/>
      <c r="C8307" s="68"/>
      <c r="D8307" s="68"/>
      <c r="E8307" s="68"/>
      <c r="F8307" s="68"/>
      <c r="G8307" s="68"/>
      <c r="H8307" s="68"/>
    </row>
    <row r="8308" spans="1:8" x14ac:dyDescent="0.3">
      <c r="A8308" s="68"/>
      <c r="B8308" s="68"/>
      <c r="C8308" s="68"/>
      <c r="D8308" s="68"/>
      <c r="E8308" s="68"/>
      <c r="F8308" s="68"/>
      <c r="G8308" s="68"/>
      <c r="H8308" s="68"/>
    </row>
    <row r="8309" spans="1:8" x14ac:dyDescent="0.3">
      <c r="A8309" s="68"/>
      <c r="B8309" s="68"/>
      <c r="C8309" s="68"/>
      <c r="D8309" s="68"/>
      <c r="E8309" s="68"/>
      <c r="F8309" s="68"/>
      <c r="G8309" s="68"/>
      <c r="H8309" s="68"/>
    </row>
    <row r="8310" spans="1:8" x14ac:dyDescent="0.3">
      <c r="A8310" s="68"/>
      <c r="B8310" s="68"/>
      <c r="C8310" s="68"/>
      <c r="D8310" s="68"/>
      <c r="E8310" s="68"/>
      <c r="F8310" s="68"/>
      <c r="G8310" s="68"/>
      <c r="H8310" s="68"/>
    </row>
    <row r="8311" spans="1:8" x14ac:dyDescent="0.3">
      <c r="A8311" s="68"/>
      <c r="B8311" s="68"/>
      <c r="C8311" s="68"/>
      <c r="D8311" s="68"/>
      <c r="E8311" s="68"/>
      <c r="F8311" s="68"/>
      <c r="G8311" s="68"/>
      <c r="H8311" s="68"/>
    </row>
    <row r="8312" spans="1:8" x14ac:dyDescent="0.3">
      <c r="A8312" s="68"/>
      <c r="B8312" s="68"/>
      <c r="C8312" s="68"/>
      <c r="D8312" s="68"/>
      <c r="E8312" s="68"/>
      <c r="F8312" s="68"/>
      <c r="G8312" s="68"/>
      <c r="H8312" s="68"/>
    </row>
    <row r="8313" spans="1:8" x14ac:dyDescent="0.3">
      <c r="A8313" s="68"/>
      <c r="B8313" s="68"/>
      <c r="C8313" s="68"/>
      <c r="D8313" s="68"/>
      <c r="E8313" s="68"/>
      <c r="F8313" s="68"/>
      <c r="G8313" s="68"/>
      <c r="H8313" s="68"/>
    </row>
    <row r="8314" spans="1:8" x14ac:dyDescent="0.3">
      <c r="A8314" s="68"/>
      <c r="B8314" s="68"/>
      <c r="C8314" s="68"/>
      <c r="D8314" s="68"/>
      <c r="E8314" s="68"/>
      <c r="F8314" s="68"/>
      <c r="G8314" s="68"/>
      <c r="H8314" s="68"/>
    </row>
    <row r="8315" spans="1:8" x14ac:dyDescent="0.3">
      <c r="A8315" s="68"/>
      <c r="B8315" s="68"/>
      <c r="C8315" s="68"/>
      <c r="D8315" s="68"/>
      <c r="E8315" s="68"/>
      <c r="F8315" s="68"/>
      <c r="G8315" s="68"/>
      <c r="H8315" s="68"/>
    </row>
    <row r="8316" spans="1:8" x14ac:dyDescent="0.3">
      <c r="A8316" s="68"/>
      <c r="B8316" s="68"/>
      <c r="C8316" s="68"/>
      <c r="D8316" s="68"/>
      <c r="E8316" s="68"/>
      <c r="F8316" s="68"/>
      <c r="G8316" s="68"/>
      <c r="H8316" s="68"/>
    </row>
    <row r="8317" spans="1:8" x14ac:dyDescent="0.3">
      <c r="A8317" s="68"/>
      <c r="B8317" s="68"/>
      <c r="C8317" s="68"/>
      <c r="D8317" s="68"/>
      <c r="E8317" s="68"/>
      <c r="F8317" s="68"/>
      <c r="G8317" s="68"/>
      <c r="H8317" s="68"/>
    </row>
    <row r="8318" spans="1:8" x14ac:dyDescent="0.3">
      <c r="A8318" s="68"/>
      <c r="B8318" s="68"/>
      <c r="C8318" s="68"/>
      <c r="D8318" s="68"/>
      <c r="E8318" s="68"/>
      <c r="F8318" s="68"/>
      <c r="G8318" s="68"/>
      <c r="H8318" s="68"/>
    </row>
    <row r="8319" spans="1:8" x14ac:dyDescent="0.3">
      <c r="A8319" s="68"/>
      <c r="B8319" s="68"/>
      <c r="C8319" s="68"/>
      <c r="D8319" s="68"/>
      <c r="E8319" s="68"/>
      <c r="F8319" s="68"/>
      <c r="G8319" s="68"/>
      <c r="H8319" s="68"/>
    </row>
    <row r="8320" spans="1:8" x14ac:dyDescent="0.3">
      <c r="A8320" s="68"/>
      <c r="B8320" s="68"/>
      <c r="C8320" s="68"/>
      <c r="D8320" s="68"/>
      <c r="E8320" s="68"/>
      <c r="F8320" s="68"/>
      <c r="G8320" s="68"/>
      <c r="H8320" s="68"/>
    </row>
    <row r="8321" spans="1:8" x14ac:dyDescent="0.3">
      <c r="A8321" s="68"/>
      <c r="B8321" s="68"/>
      <c r="C8321" s="68"/>
      <c r="D8321" s="68"/>
      <c r="E8321" s="68"/>
      <c r="F8321" s="68"/>
      <c r="G8321" s="68"/>
      <c r="H8321" s="68"/>
    </row>
    <row r="8322" spans="1:8" x14ac:dyDescent="0.3">
      <c r="A8322" s="68"/>
      <c r="B8322" s="68"/>
      <c r="C8322" s="68"/>
      <c r="D8322" s="68"/>
      <c r="E8322" s="68"/>
      <c r="F8322" s="68"/>
      <c r="G8322" s="68"/>
      <c r="H8322" s="68"/>
    </row>
    <row r="8323" spans="1:8" x14ac:dyDescent="0.3">
      <c r="A8323" s="68"/>
      <c r="B8323" s="68"/>
      <c r="C8323" s="68"/>
      <c r="D8323" s="68"/>
      <c r="E8323" s="68"/>
      <c r="F8323" s="68"/>
      <c r="G8323" s="68"/>
      <c r="H8323" s="68"/>
    </row>
    <row r="8324" spans="1:8" x14ac:dyDescent="0.3">
      <c r="A8324" s="68"/>
      <c r="B8324" s="68"/>
      <c r="C8324" s="68"/>
      <c r="D8324" s="68"/>
      <c r="E8324" s="68"/>
      <c r="F8324" s="68"/>
      <c r="G8324" s="68"/>
      <c r="H8324" s="68"/>
    </row>
    <row r="8325" spans="1:8" x14ac:dyDescent="0.3">
      <c r="A8325" s="68"/>
      <c r="B8325" s="68"/>
      <c r="C8325" s="68"/>
      <c r="D8325" s="68"/>
      <c r="E8325" s="68"/>
      <c r="F8325" s="68"/>
      <c r="G8325" s="68"/>
      <c r="H8325" s="68"/>
    </row>
    <row r="8326" spans="1:8" x14ac:dyDescent="0.3">
      <c r="A8326" s="68"/>
      <c r="B8326" s="68"/>
      <c r="C8326" s="68"/>
      <c r="D8326" s="68"/>
      <c r="E8326" s="68"/>
      <c r="F8326" s="68"/>
      <c r="G8326" s="68"/>
      <c r="H8326" s="68"/>
    </row>
    <row r="8327" spans="1:8" x14ac:dyDescent="0.3">
      <c r="A8327" s="68"/>
      <c r="B8327" s="68"/>
      <c r="C8327" s="68"/>
      <c r="D8327" s="68"/>
      <c r="E8327" s="68"/>
      <c r="F8327" s="68"/>
      <c r="G8327" s="68"/>
      <c r="H8327" s="68"/>
    </row>
    <row r="8328" spans="1:8" x14ac:dyDescent="0.3">
      <c r="A8328" s="68"/>
      <c r="B8328" s="68"/>
      <c r="C8328" s="68"/>
      <c r="D8328" s="68"/>
      <c r="E8328" s="68"/>
      <c r="F8328" s="68"/>
      <c r="G8328" s="68"/>
      <c r="H8328" s="68"/>
    </row>
    <row r="8329" spans="1:8" x14ac:dyDescent="0.3">
      <c r="A8329" s="68"/>
      <c r="B8329" s="68"/>
      <c r="C8329" s="68"/>
      <c r="D8329" s="68"/>
      <c r="E8329" s="68"/>
      <c r="F8329" s="68"/>
      <c r="G8329" s="68"/>
      <c r="H8329" s="68"/>
    </row>
    <row r="8330" spans="1:8" x14ac:dyDescent="0.3">
      <c r="A8330" s="68"/>
      <c r="B8330" s="68"/>
      <c r="C8330" s="68"/>
      <c r="D8330" s="68"/>
      <c r="E8330" s="68"/>
      <c r="F8330" s="68"/>
      <c r="G8330" s="68"/>
      <c r="H8330" s="68"/>
    </row>
    <row r="8331" spans="1:8" x14ac:dyDescent="0.3">
      <c r="A8331" s="68"/>
      <c r="B8331" s="68"/>
      <c r="C8331" s="68"/>
      <c r="D8331" s="68"/>
      <c r="E8331" s="68"/>
      <c r="F8331" s="68"/>
      <c r="G8331" s="68"/>
      <c r="H8331" s="68"/>
    </row>
    <row r="8332" spans="1:8" x14ac:dyDescent="0.3">
      <c r="A8332" s="68"/>
      <c r="B8332" s="68"/>
      <c r="C8332" s="68"/>
      <c r="D8332" s="68"/>
      <c r="E8332" s="68"/>
      <c r="F8332" s="68"/>
      <c r="G8332" s="68"/>
      <c r="H8332" s="68"/>
    </row>
    <row r="8333" spans="1:8" x14ac:dyDescent="0.3">
      <c r="A8333" s="68"/>
      <c r="B8333" s="68"/>
      <c r="C8333" s="68"/>
      <c r="D8333" s="68"/>
      <c r="E8333" s="68"/>
      <c r="F8333" s="68"/>
      <c r="G8333" s="68"/>
      <c r="H8333" s="68"/>
    </row>
    <row r="8334" spans="1:8" x14ac:dyDescent="0.3">
      <c r="A8334" s="68"/>
      <c r="B8334" s="68"/>
      <c r="C8334" s="68"/>
      <c r="D8334" s="68"/>
      <c r="E8334" s="68"/>
      <c r="F8334" s="68"/>
      <c r="G8334" s="68"/>
      <c r="H8334" s="68"/>
    </row>
    <row r="8335" spans="1:8" x14ac:dyDescent="0.3">
      <c r="A8335" s="68"/>
      <c r="B8335" s="68"/>
      <c r="C8335" s="68"/>
      <c r="D8335" s="68"/>
      <c r="E8335" s="68"/>
      <c r="F8335" s="68"/>
      <c r="G8335" s="68"/>
      <c r="H8335" s="68"/>
    </row>
    <row r="8336" spans="1:8" x14ac:dyDescent="0.3">
      <c r="A8336" s="68"/>
      <c r="B8336" s="68"/>
      <c r="C8336" s="68"/>
      <c r="D8336" s="68"/>
      <c r="E8336" s="68"/>
      <c r="F8336" s="68"/>
      <c r="G8336" s="68"/>
      <c r="H8336" s="68"/>
    </row>
    <row r="8337" spans="1:8" x14ac:dyDescent="0.3">
      <c r="A8337" s="68"/>
      <c r="B8337" s="68"/>
      <c r="C8337" s="68"/>
      <c r="D8337" s="68"/>
      <c r="E8337" s="68"/>
      <c r="F8337" s="68"/>
      <c r="G8337" s="68"/>
      <c r="H8337" s="68"/>
    </row>
    <row r="8338" spans="1:8" x14ac:dyDescent="0.3">
      <c r="A8338" s="68"/>
      <c r="B8338" s="68"/>
      <c r="C8338" s="68"/>
      <c r="D8338" s="68"/>
      <c r="E8338" s="68"/>
      <c r="F8338" s="68"/>
      <c r="G8338" s="68"/>
      <c r="H8338" s="68"/>
    </row>
    <row r="8339" spans="1:8" x14ac:dyDescent="0.3">
      <c r="A8339" s="68"/>
      <c r="B8339" s="68"/>
      <c r="C8339" s="68"/>
      <c r="D8339" s="68"/>
      <c r="E8339" s="68"/>
      <c r="F8339" s="68"/>
      <c r="G8339" s="68"/>
      <c r="H8339" s="68"/>
    </row>
    <row r="8340" spans="1:8" x14ac:dyDescent="0.3">
      <c r="A8340" s="68"/>
      <c r="B8340" s="68"/>
      <c r="C8340" s="68"/>
      <c r="D8340" s="68"/>
      <c r="E8340" s="68"/>
      <c r="F8340" s="68"/>
      <c r="G8340" s="68"/>
      <c r="H8340" s="68"/>
    </row>
    <row r="8341" spans="1:8" x14ac:dyDescent="0.3">
      <c r="A8341" s="68"/>
      <c r="B8341" s="68"/>
      <c r="C8341" s="68"/>
      <c r="D8341" s="68"/>
      <c r="E8341" s="68"/>
      <c r="F8341" s="68"/>
      <c r="G8341" s="68"/>
      <c r="H8341" s="68"/>
    </row>
    <row r="8342" spans="1:8" x14ac:dyDescent="0.3">
      <c r="A8342" s="68"/>
      <c r="B8342" s="68"/>
      <c r="C8342" s="68"/>
      <c r="D8342" s="68"/>
      <c r="E8342" s="68"/>
      <c r="F8342" s="68"/>
      <c r="G8342" s="68"/>
      <c r="H8342" s="68"/>
    </row>
    <row r="8343" spans="1:8" x14ac:dyDescent="0.3">
      <c r="A8343" s="68"/>
      <c r="B8343" s="68"/>
      <c r="C8343" s="68"/>
      <c r="D8343" s="68"/>
      <c r="E8343" s="68"/>
      <c r="F8343" s="68"/>
      <c r="G8343" s="68"/>
      <c r="H8343" s="68"/>
    </row>
    <row r="8344" spans="1:8" x14ac:dyDescent="0.3">
      <c r="A8344" s="68"/>
      <c r="B8344" s="68"/>
      <c r="C8344" s="68"/>
      <c r="D8344" s="68"/>
      <c r="E8344" s="68"/>
      <c r="F8344" s="68"/>
      <c r="G8344" s="68"/>
      <c r="H8344" s="68"/>
    </row>
    <row r="8345" spans="1:8" x14ac:dyDescent="0.3">
      <c r="A8345" s="68"/>
      <c r="B8345" s="68"/>
      <c r="C8345" s="68"/>
      <c r="D8345" s="68"/>
      <c r="E8345" s="68"/>
      <c r="F8345" s="68"/>
      <c r="G8345" s="68"/>
      <c r="H8345" s="68"/>
    </row>
    <row r="8346" spans="1:8" x14ac:dyDescent="0.3">
      <c r="A8346" s="68"/>
      <c r="B8346" s="68"/>
      <c r="C8346" s="68"/>
      <c r="D8346" s="68"/>
      <c r="E8346" s="68"/>
      <c r="F8346" s="68"/>
      <c r="G8346" s="68"/>
      <c r="H8346" s="68"/>
    </row>
    <row r="8347" spans="1:8" x14ac:dyDescent="0.3">
      <c r="A8347" s="68"/>
      <c r="B8347" s="68"/>
      <c r="C8347" s="68"/>
      <c r="D8347" s="68"/>
      <c r="E8347" s="68"/>
      <c r="F8347" s="68"/>
      <c r="G8347" s="68"/>
      <c r="H8347" s="68"/>
    </row>
    <row r="8348" spans="1:8" x14ac:dyDescent="0.3">
      <c r="A8348" s="68"/>
      <c r="B8348" s="68"/>
      <c r="C8348" s="68"/>
      <c r="D8348" s="68"/>
      <c r="E8348" s="68"/>
      <c r="F8348" s="68"/>
      <c r="G8348" s="68"/>
      <c r="H8348" s="68"/>
    </row>
    <row r="8349" spans="1:8" x14ac:dyDescent="0.3">
      <c r="A8349" s="68"/>
      <c r="B8349" s="68"/>
      <c r="C8349" s="68"/>
      <c r="D8349" s="68"/>
      <c r="E8349" s="68"/>
      <c r="F8349" s="68"/>
      <c r="G8349" s="68"/>
      <c r="H8349" s="68"/>
    </row>
    <row r="8350" spans="1:8" x14ac:dyDescent="0.3">
      <c r="A8350" s="68"/>
      <c r="B8350" s="68"/>
      <c r="C8350" s="68"/>
      <c r="D8350" s="68"/>
      <c r="E8350" s="68"/>
      <c r="F8350" s="68"/>
      <c r="G8350" s="68"/>
      <c r="H8350" s="68"/>
    </row>
    <row r="8351" spans="1:8" x14ac:dyDescent="0.3">
      <c r="A8351" s="68"/>
      <c r="B8351" s="68"/>
      <c r="C8351" s="68"/>
      <c r="D8351" s="68"/>
      <c r="E8351" s="68"/>
      <c r="F8351" s="68"/>
      <c r="G8351" s="68"/>
      <c r="H8351" s="68"/>
    </row>
    <row r="8352" spans="1:8" x14ac:dyDescent="0.3">
      <c r="A8352" s="68"/>
      <c r="B8352" s="68"/>
      <c r="C8352" s="68"/>
      <c r="D8352" s="68"/>
      <c r="E8352" s="68"/>
      <c r="F8352" s="68"/>
      <c r="G8352" s="68"/>
      <c r="H8352" s="68"/>
    </row>
    <row r="8353" spans="1:8" x14ac:dyDescent="0.3">
      <c r="A8353" s="68"/>
      <c r="B8353" s="68"/>
      <c r="C8353" s="68"/>
      <c r="D8353" s="68"/>
      <c r="E8353" s="68"/>
      <c r="F8353" s="68"/>
      <c r="G8353" s="68"/>
      <c r="H8353" s="68"/>
    </row>
    <row r="8354" spans="1:8" x14ac:dyDescent="0.3">
      <c r="A8354" s="68"/>
      <c r="B8354" s="68"/>
      <c r="C8354" s="68"/>
      <c r="D8354" s="68"/>
      <c r="E8354" s="68"/>
      <c r="F8354" s="68"/>
      <c r="G8354" s="68"/>
      <c r="H8354" s="68"/>
    </row>
    <row r="8355" spans="1:8" x14ac:dyDescent="0.3">
      <c r="A8355" s="68"/>
      <c r="B8355" s="68"/>
      <c r="C8355" s="68"/>
      <c r="D8355" s="68"/>
      <c r="E8355" s="68"/>
      <c r="F8355" s="68"/>
      <c r="G8355" s="68"/>
      <c r="H8355" s="68"/>
    </row>
    <row r="8356" spans="1:8" x14ac:dyDescent="0.3">
      <c r="A8356" s="68"/>
      <c r="B8356" s="68"/>
      <c r="C8356" s="68"/>
      <c r="D8356" s="68"/>
      <c r="E8356" s="68"/>
      <c r="F8356" s="68"/>
      <c r="G8356" s="68"/>
      <c r="H8356" s="68"/>
    </row>
    <row r="8357" spans="1:8" x14ac:dyDescent="0.3">
      <c r="A8357" s="68"/>
      <c r="B8357" s="68"/>
      <c r="C8357" s="68"/>
      <c r="D8357" s="68"/>
      <c r="E8357" s="68"/>
      <c r="F8357" s="68"/>
      <c r="G8357" s="68"/>
      <c r="H8357" s="68"/>
    </row>
    <row r="8358" spans="1:8" x14ac:dyDescent="0.3">
      <c r="A8358" s="68"/>
      <c r="B8358" s="68"/>
      <c r="C8358" s="68"/>
      <c r="D8358" s="68"/>
      <c r="E8358" s="68"/>
      <c r="F8358" s="68"/>
      <c r="G8358" s="68"/>
      <c r="H8358" s="68"/>
    </row>
    <row r="8359" spans="1:8" x14ac:dyDescent="0.3">
      <c r="A8359" s="68"/>
      <c r="B8359" s="68"/>
      <c r="C8359" s="68"/>
      <c r="D8359" s="68"/>
      <c r="E8359" s="68"/>
      <c r="F8359" s="68"/>
      <c r="G8359" s="68"/>
      <c r="H8359" s="68"/>
    </row>
    <row r="8360" spans="1:8" x14ac:dyDescent="0.3">
      <c r="A8360" s="68"/>
      <c r="B8360" s="68"/>
      <c r="C8360" s="68"/>
      <c r="D8360" s="68"/>
      <c r="E8360" s="68"/>
      <c r="F8360" s="68"/>
      <c r="G8360" s="68"/>
      <c r="H8360" s="68"/>
    </row>
    <row r="8361" spans="1:8" x14ac:dyDescent="0.3">
      <c r="A8361" s="68"/>
      <c r="B8361" s="68"/>
      <c r="C8361" s="68"/>
      <c r="D8361" s="68"/>
      <c r="E8361" s="68"/>
      <c r="F8361" s="68"/>
      <c r="G8361" s="68"/>
      <c r="H8361" s="68"/>
    </row>
    <row r="8362" spans="1:8" x14ac:dyDescent="0.3">
      <c r="A8362" s="68"/>
      <c r="B8362" s="68"/>
      <c r="C8362" s="68"/>
      <c r="D8362" s="68"/>
      <c r="E8362" s="68"/>
      <c r="F8362" s="68"/>
      <c r="G8362" s="68"/>
      <c r="H8362" s="68"/>
    </row>
    <row r="8363" spans="1:8" x14ac:dyDescent="0.3">
      <c r="A8363" s="68"/>
      <c r="B8363" s="68"/>
      <c r="C8363" s="68"/>
      <c r="D8363" s="68"/>
      <c r="E8363" s="68"/>
      <c r="F8363" s="68"/>
      <c r="G8363" s="68"/>
      <c r="H8363" s="68"/>
    </row>
    <row r="8364" spans="1:8" x14ac:dyDescent="0.3">
      <c r="A8364" s="68"/>
      <c r="B8364" s="68"/>
      <c r="C8364" s="68"/>
      <c r="D8364" s="68"/>
      <c r="E8364" s="68"/>
      <c r="F8364" s="68"/>
      <c r="G8364" s="68"/>
      <c r="H8364" s="68"/>
    </row>
    <row r="8365" spans="1:8" x14ac:dyDescent="0.3">
      <c r="A8365" s="68"/>
      <c r="B8365" s="68"/>
      <c r="C8365" s="68"/>
      <c r="D8365" s="68"/>
      <c r="E8365" s="68"/>
      <c r="F8365" s="68"/>
      <c r="G8365" s="68"/>
      <c r="H8365" s="68"/>
    </row>
    <row r="8366" spans="1:8" x14ac:dyDescent="0.3">
      <c r="A8366" s="68"/>
      <c r="B8366" s="68"/>
      <c r="C8366" s="68"/>
      <c r="D8366" s="68"/>
      <c r="E8366" s="68"/>
      <c r="F8366" s="68"/>
      <c r="G8366" s="68"/>
      <c r="H8366" s="68"/>
    </row>
    <row r="8367" spans="1:8" x14ac:dyDescent="0.3">
      <c r="A8367" s="68"/>
      <c r="B8367" s="68"/>
      <c r="C8367" s="68"/>
      <c r="D8367" s="68"/>
      <c r="E8367" s="68"/>
      <c r="F8367" s="68"/>
      <c r="G8367" s="68"/>
      <c r="H8367" s="68"/>
    </row>
    <row r="8368" spans="1:8" x14ac:dyDescent="0.3">
      <c r="A8368" s="68"/>
      <c r="B8368" s="68"/>
      <c r="C8368" s="68"/>
      <c r="D8368" s="68"/>
      <c r="E8368" s="68"/>
      <c r="F8368" s="68"/>
      <c r="G8368" s="68"/>
      <c r="H8368" s="68"/>
    </row>
    <row r="8369" spans="1:8" x14ac:dyDescent="0.3">
      <c r="A8369" s="68"/>
      <c r="B8369" s="68"/>
      <c r="C8369" s="68"/>
      <c r="D8369" s="68"/>
      <c r="E8369" s="68"/>
      <c r="F8369" s="68"/>
      <c r="G8369" s="68"/>
      <c r="H8369" s="68"/>
    </row>
    <row r="8370" spans="1:8" x14ac:dyDescent="0.3">
      <c r="A8370" s="68"/>
      <c r="B8370" s="68"/>
      <c r="C8370" s="68"/>
      <c r="D8370" s="68"/>
      <c r="E8370" s="68"/>
      <c r="F8370" s="68"/>
      <c r="G8370" s="68"/>
      <c r="H8370" s="68"/>
    </row>
    <row r="8371" spans="1:8" x14ac:dyDescent="0.3">
      <c r="A8371" s="68"/>
      <c r="B8371" s="68"/>
      <c r="C8371" s="68"/>
      <c r="D8371" s="68"/>
      <c r="E8371" s="68"/>
      <c r="F8371" s="68"/>
      <c r="G8371" s="68"/>
      <c r="H8371" s="68"/>
    </row>
    <row r="8372" spans="1:8" x14ac:dyDescent="0.3">
      <c r="A8372" s="68"/>
      <c r="B8372" s="68"/>
      <c r="C8372" s="68"/>
      <c r="D8372" s="68"/>
      <c r="E8372" s="68"/>
      <c r="F8372" s="68"/>
      <c r="G8372" s="68"/>
      <c r="H8372" s="68"/>
    </row>
    <row r="8373" spans="1:8" x14ac:dyDescent="0.3">
      <c r="A8373" s="68"/>
      <c r="B8373" s="68"/>
      <c r="C8373" s="68"/>
      <c r="D8373" s="68"/>
      <c r="E8373" s="68"/>
      <c r="F8373" s="68"/>
      <c r="G8373" s="68"/>
      <c r="H8373" s="68"/>
    </row>
    <row r="8374" spans="1:8" x14ac:dyDescent="0.3">
      <c r="A8374" s="68"/>
      <c r="B8374" s="68"/>
      <c r="C8374" s="68"/>
      <c r="D8374" s="68"/>
      <c r="E8374" s="68"/>
      <c r="F8374" s="68"/>
      <c r="G8374" s="68"/>
      <c r="H8374" s="68"/>
    </row>
    <row r="8375" spans="1:8" x14ac:dyDescent="0.3">
      <c r="A8375" s="68"/>
      <c r="B8375" s="68"/>
      <c r="C8375" s="68"/>
      <c r="D8375" s="68"/>
      <c r="E8375" s="68"/>
      <c r="F8375" s="68"/>
      <c r="G8375" s="68"/>
      <c r="H8375" s="68"/>
    </row>
    <row r="8376" spans="1:8" x14ac:dyDescent="0.3">
      <c r="A8376" s="68"/>
      <c r="B8376" s="68"/>
      <c r="C8376" s="68"/>
      <c r="D8376" s="68"/>
      <c r="E8376" s="68"/>
      <c r="F8376" s="68"/>
      <c r="G8376" s="68"/>
      <c r="H8376" s="68"/>
    </row>
    <row r="8377" spans="1:8" x14ac:dyDescent="0.3">
      <c r="A8377" s="68"/>
      <c r="B8377" s="68"/>
      <c r="C8377" s="68"/>
      <c r="D8377" s="68"/>
      <c r="E8377" s="68"/>
      <c r="F8377" s="68"/>
      <c r="G8377" s="68"/>
      <c r="H8377" s="68"/>
    </row>
    <row r="8378" spans="1:8" x14ac:dyDescent="0.3">
      <c r="A8378" s="68"/>
      <c r="B8378" s="68"/>
      <c r="C8378" s="68"/>
      <c r="D8378" s="68"/>
      <c r="E8378" s="68"/>
      <c r="F8378" s="68"/>
      <c r="G8378" s="68"/>
      <c r="H8378" s="68"/>
    </row>
    <row r="8379" spans="1:8" x14ac:dyDescent="0.3">
      <c r="A8379" s="68"/>
      <c r="B8379" s="68"/>
      <c r="C8379" s="68"/>
      <c r="D8379" s="68"/>
      <c r="E8379" s="68"/>
      <c r="F8379" s="68"/>
      <c r="G8379" s="68"/>
      <c r="H8379" s="68"/>
    </row>
    <row r="8380" spans="1:8" x14ac:dyDescent="0.3">
      <c r="A8380" s="68"/>
      <c r="B8380" s="68"/>
      <c r="C8380" s="68"/>
      <c r="D8380" s="68"/>
      <c r="E8380" s="68"/>
      <c r="F8380" s="68"/>
      <c r="G8380" s="68"/>
      <c r="H8380" s="68"/>
    </row>
    <row r="8381" spans="1:8" x14ac:dyDescent="0.3">
      <c r="A8381" s="68"/>
      <c r="B8381" s="68"/>
      <c r="C8381" s="68"/>
      <c r="D8381" s="68"/>
      <c r="E8381" s="68"/>
      <c r="F8381" s="68"/>
      <c r="G8381" s="68"/>
      <c r="H8381" s="68"/>
    </row>
    <row r="8382" spans="1:8" x14ac:dyDescent="0.3">
      <c r="A8382" s="68"/>
      <c r="B8382" s="68"/>
      <c r="C8382" s="68"/>
      <c r="D8382" s="68"/>
      <c r="E8382" s="68"/>
      <c r="F8382" s="68"/>
      <c r="G8382" s="68"/>
      <c r="H8382" s="68"/>
    </row>
    <row r="8383" spans="1:8" x14ac:dyDescent="0.3">
      <c r="A8383" s="68"/>
      <c r="B8383" s="68"/>
      <c r="C8383" s="68"/>
      <c r="D8383" s="68"/>
      <c r="E8383" s="68"/>
      <c r="F8383" s="68"/>
      <c r="G8383" s="68"/>
      <c r="H8383" s="68"/>
    </row>
    <row r="8384" spans="1:8" x14ac:dyDescent="0.3">
      <c r="A8384" s="68"/>
      <c r="B8384" s="68"/>
      <c r="C8384" s="68"/>
      <c r="D8384" s="68"/>
      <c r="E8384" s="68"/>
      <c r="F8384" s="68"/>
      <c r="G8384" s="68"/>
      <c r="H8384" s="68"/>
    </row>
    <row r="8385" spans="1:8" x14ac:dyDescent="0.3">
      <c r="A8385" s="68"/>
      <c r="B8385" s="68"/>
      <c r="C8385" s="68"/>
      <c r="D8385" s="68"/>
      <c r="E8385" s="68"/>
      <c r="F8385" s="68"/>
      <c r="G8385" s="68"/>
      <c r="H8385" s="68"/>
    </row>
    <row r="8386" spans="1:8" x14ac:dyDescent="0.3">
      <c r="A8386" s="68"/>
      <c r="B8386" s="68"/>
      <c r="C8386" s="68"/>
      <c r="D8386" s="68"/>
      <c r="E8386" s="68"/>
      <c r="F8386" s="68"/>
      <c r="G8386" s="68"/>
      <c r="H8386" s="68"/>
    </row>
    <row r="8387" spans="1:8" x14ac:dyDescent="0.3">
      <c r="A8387" s="68"/>
      <c r="B8387" s="68"/>
      <c r="C8387" s="68"/>
      <c r="D8387" s="68"/>
      <c r="E8387" s="68"/>
      <c r="F8387" s="68"/>
      <c r="G8387" s="68"/>
      <c r="H8387" s="68"/>
    </row>
    <row r="8388" spans="1:8" x14ac:dyDescent="0.3">
      <c r="A8388" s="68"/>
      <c r="B8388" s="68"/>
      <c r="C8388" s="68"/>
      <c r="D8388" s="68"/>
      <c r="E8388" s="68"/>
      <c r="F8388" s="68"/>
      <c r="G8388" s="68"/>
      <c r="H8388" s="68"/>
    </row>
    <row r="8389" spans="1:8" x14ac:dyDescent="0.3">
      <c r="A8389" s="68"/>
      <c r="B8389" s="68"/>
      <c r="C8389" s="68"/>
      <c r="D8389" s="68"/>
      <c r="E8389" s="68"/>
      <c r="F8389" s="68"/>
      <c r="G8389" s="68"/>
      <c r="H8389" s="68"/>
    </row>
    <row r="8390" spans="1:8" x14ac:dyDescent="0.3">
      <c r="A8390" s="68"/>
      <c r="B8390" s="68"/>
      <c r="C8390" s="68"/>
      <c r="D8390" s="68"/>
      <c r="E8390" s="68"/>
      <c r="F8390" s="68"/>
      <c r="G8390" s="68"/>
      <c r="H8390" s="68"/>
    </row>
    <row r="8391" spans="1:8" x14ac:dyDescent="0.3">
      <c r="A8391" s="68"/>
      <c r="B8391" s="68"/>
      <c r="C8391" s="68"/>
      <c r="D8391" s="68"/>
      <c r="E8391" s="68"/>
      <c r="F8391" s="68"/>
      <c r="G8391" s="68"/>
      <c r="H8391" s="68"/>
    </row>
    <row r="8392" spans="1:8" x14ac:dyDescent="0.3">
      <c r="A8392" s="68"/>
      <c r="B8392" s="68"/>
      <c r="C8392" s="68"/>
      <c r="D8392" s="68"/>
      <c r="E8392" s="68"/>
      <c r="F8392" s="68"/>
      <c r="G8392" s="68"/>
      <c r="H8392" s="68"/>
    </row>
    <row r="8393" spans="1:8" x14ac:dyDescent="0.3">
      <c r="A8393" s="68"/>
      <c r="B8393" s="68"/>
      <c r="C8393" s="68"/>
      <c r="D8393" s="68"/>
      <c r="E8393" s="68"/>
      <c r="F8393" s="68"/>
      <c r="G8393" s="68"/>
      <c r="H8393" s="68"/>
    </row>
    <row r="8394" spans="1:8" x14ac:dyDescent="0.3">
      <c r="A8394" s="68"/>
      <c r="B8394" s="68"/>
      <c r="C8394" s="68"/>
      <c r="D8394" s="68"/>
      <c r="E8394" s="68"/>
      <c r="F8394" s="68"/>
      <c r="G8394" s="68"/>
      <c r="H8394" s="68"/>
    </row>
    <row r="8395" spans="1:8" x14ac:dyDescent="0.3">
      <c r="A8395" s="68"/>
      <c r="B8395" s="68"/>
      <c r="C8395" s="68"/>
      <c r="D8395" s="68"/>
      <c r="E8395" s="68"/>
      <c r="F8395" s="68"/>
      <c r="G8395" s="68"/>
      <c r="H8395" s="68"/>
    </row>
    <row r="8396" spans="1:8" x14ac:dyDescent="0.3">
      <c r="A8396" s="68"/>
      <c r="B8396" s="68"/>
      <c r="C8396" s="68"/>
      <c r="D8396" s="68"/>
      <c r="E8396" s="68"/>
      <c r="F8396" s="68"/>
      <c r="G8396" s="68"/>
      <c r="H8396" s="68"/>
    </row>
    <row r="8397" spans="1:8" x14ac:dyDescent="0.3">
      <c r="A8397" s="68"/>
      <c r="B8397" s="68"/>
      <c r="C8397" s="68"/>
      <c r="D8397" s="68"/>
      <c r="E8397" s="68"/>
      <c r="F8397" s="68"/>
      <c r="G8397" s="68"/>
      <c r="H8397" s="68"/>
    </row>
    <row r="8398" spans="1:8" x14ac:dyDescent="0.3">
      <c r="A8398" s="68"/>
      <c r="B8398" s="68"/>
      <c r="C8398" s="68"/>
      <c r="D8398" s="68"/>
      <c r="E8398" s="68"/>
      <c r="F8398" s="68"/>
      <c r="G8398" s="68"/>
      <c r="H8398" s="68"/>
    </row>
    <row r="8399" spans="1:8" x14ac:dyDescent="0.3">
      <c r="A8399" s="68"/>
      <c r="B8399" s="68"/>
      <c r="C8399" s="68"/>
      <c r="D8399" s="68"/>
      <c r="E8399" s="68"/>
      <c r="F8399" s="68"/>
      <c r="G8399" s="68"/>
      <c r="H8399" s="68"/>
    </row>
    <row r="8400" spans="1:8" x14ac:dyDescent="0.3">
      <c r="A8400" s="68"/>
      <c r="B8400" s="68"/>
      <c r="C8400" s="68"/>
      <c r="D8400" s="68"/>
      <c r="E8400" s="68"/>
      <c r="F8400" s="68"/>
      <c r="G8400" s="68"/>
      <c r="H8400" s="68"/>
    </row>
    <row r="8401" spans="1:8" x14ac:dyDescent="0.3">
      <c r="A8401" s="68"/>
      <c r="B8401" s="68"/>
      <c r="C8401" s="68"/>
      <c r="D8401" s="68"/>
      <c r="E8401" s="68"/>
      <c r="F8401" s="68"/>
      <c r="G8401" s="68"/>
      <c r="H8401" s="68"/>
    </row>
    <row r="8402" spans="1:8" x14ac:dyDescent="0.3">
      <c r="A8402" s="68"/>
      <c r="B8402" s="68"/>
      <c r="C8402" s="68"/>
      <c r="D8402" s="68"/>
      <c r="E8402" s="68"/>
      <c r="F8402" s="68"/>
      <c r="G8402" s="68"/>
      <c r="H8402" s="68"/>
    </row>
    <row r="8403" spans="1:8" x14ac:dyDescent="0.3">
      <c r="A8403" s="68"/>
      <c r="B8403" s="68"/>
      <c r="C8403" s="68"/>
      <c r="D8403" s="68"/>
      <c r="E8403" s="68"/>
      <c r="F8403" s="68"/>
      <c r="G8403" s="68"/>
      <c r="H8403" s="68"/>
    </row>
    <row r="8404" spans="1:8" x14ac:dyDescent="0.3">
      <c r="A8404" s="68"/>
      <c r="B8404" s="68"/>
      <c r="C8404" s="68"/>
      <c r="D8404" s="68"/>
      <c r="E8404" s="68"/>
      <c r="F8404" s="68"/>
      <c r="G8404" s="68"/>
      <c r="H8404" s="68"/>
    </row>
    <row r="8405" spans="1:8" x14ac:dyDescent="0.3">
      <c r="A8405" s="68"/>
      <c r="B8405" s="68"/>
      <c r="C8405" s="68"/>
      <c r="D8405" s="68"/>
      <c r="E8405" s="68"/>
      <c r="F8405" s="68"/>
      <c r="G8405" s="68"/>
      <c r="H8405" s="68"/>
    </row>
    <row r="8406" spans="1:8" x14ac:dyDescent="0.3">
      <c r="A8406" s="68"/>
      <c r="B8406" s="68"/>
      <c r="C8406" s="68"/>
      <c r="D8406" s="68"/>
      <c r="E8406" s="68"/>
      <c r="F8406" s="68"/>
      <c r="G8406" s="68"/>
      <c r="H8406" s="68"/>
    </row>
    <row r="8407" spans="1:8" x14ac:dyDescent="0.3">
      <c r="A8407" s="68"/>
      <c r="B8407" s="68"/>
      <c r="C8407" s="68"/>
      <c r="D8407" s="68"/>
      <c r="E8407" s="68"/>
      <c r="F8407" s="68"/>
      <c r="G8407" s="68"/>
      <c r="H8407" s="68"/>
    </row>
    <row r="8408" spans="1:8" x14ac:dyDescent="0.3">
      <c r="A8408" s="68"/>
      <c r="B8408" s="68"/>
      <c r="C8408" s="68"/>
      <c r="D8408" s="68"/>
      <c r="E8408" s="68"/>
      <c r="F8408" s="68"/>
      <c r="G8408" s="68"/>
      <c r="H8408" s="68"/>
    </row>
    <row r="8409" spans="1:8" x14ac:dyDescent="0.3">
      <c r="A8409" s="68"/>
      <c r="B8409" s="68"/>
      <c r="C8409" s="68"/>
      <c r="D8409" s="68"/>
      <c r="E8409" s="68"/>
      <c r="F8409" s="68"/>
      <c r="G8409" s="68"/>
      <c r="H8409" s="68"/>
    </row>
    <row r="8410" spans="1:8" x14ac:dyDescent="0.3">
      <c r="A8410" s="68"/>
      <c r="B8410" s="68"/>
      <c r="C8410" s="68"/>
      <c r="D8410" s="68"/>
      <c r="E8410" s="68"/>
      <c r="F8410" s="68"/>
      <c r="G8410" s="68"/>
      <c r="H8410" s="68"/>
    </row>
    <row r="8411" spans="1:8" x14ac:dyDescent="0.3">
      <c r="A8411" s="68"/>
      <c r="B8411" s="68"/>
      <c r="C8411" s="68"/>
      <c r="D8411" s="68"/>
      <c r="E8411" s="68"/>
      <c r="F8411" s="68"/>
      <c r="G8411" s="68"/>
      <c r="H8411" s="68"/>
    </row>
    <row r="8412" spans="1:8" x14ac:dyDescent="0.3">
      <c r="A8412" s="68"/>
      <c r="B8412" s="68"/>
      <c r="C8412" s="68"/>
      <c r="D8412" s="68"/>
      <c r="E8412" s="68"/>
      <c r="F8412" s="68"/>
      <c r="G8412" s="68"/>
      <c r="H8412" s="68"/>
    </row>
    <row r="8413" spans="1:8" x14ac:dyDescent="0.3">
      <c r="A8413" s="68"/>
      <c r="B8413" s="68"/>
      <c r="C8413" s="68"/>
      <c r="D8413" s="68"/>
      <c r="E8413" s="68"/>
      <c r="F8413" s="68"/>
      <c r="G8413" s="68"/>
      <c r="H8413" s="68"/>
    </row>
    <row r="8414" spans="1:8" x14ac:dyDescent="0.3">
      <c r="A8414" s="68"/>
      <c r="B8414" s="68"/>
      <c r="C8414" s="68"/>
      <c r="D8414" s="68"/>
      <c r="E8414" s="68"/>
      <c r="F8414" s="68"/>
      <c r="G8414" s="68"/>
      <c r="H8414" s="68"/>
    </row>
    <row r="8415" spans="1:8" x14ac:dyDescent="0.3">
      <c r="A8415" s="68"/>
      <c r="B8415" s="68"/>
      <c r="C8415" s="68"/>
      <c r="D8415" s="68"/>
      <c r="E8415" s="68"/>
      <c r="F8415" s="68"/>
      <c r="G8415" s="68"/>
      <c r="H8415" s="68"/>
    </row>
    <row r="8416" spans="1:8" x14ac:dyDescent="0.3">
      <c r="A8416" s="68"/>
      <c r="B8416" s="68"/>
      <c r="C8416" s="68"/>
      <c r="D8416" s="68"/>
      <c r="E8416" s="68"/>
      <c r="F8416" s="68"/>
      <c r="G8416" s="68"/>
      <c r="H8416" s="68"/>
    </row>
    <row r="8417" spans="1:8" x14ac:dyDescent="0.3">
      <c r="A8417" s="68"/>
      <c r="B8417" s="68"/>
      <c r="C8417" s="68"/>
      <c r="D8417" s="68"/>
      <c r="E8417" s="68"/>
      <c r="F8417" s="68"/>
      <c r="G8417" s="68"/>
      <c r="H8417" s="68"/>
    </row>
    <row r="8418" spans="1:8" x14ac:dyDescent="0.3">
      <c r="A8418" s="68"/>
      <c r="B8418" s="68"/>
      <c r="C8418" s="68"/>
      <c r="D8418" s="68"/>
      <c r="E8418" s="68"/>
      <c r="F8418" s="68"/>
      <c r="G8418" s="68"/>
      <c r="H8418" s="68"/>
    </row>
    <row r="8419" spans="1:8" x14ac:dyDescent="0.3">
      <c r="A8419" s="68"/>
      <c r="B8419" s="68"/>
      <c r="C8419" s="68"/>
      <c r="D8419" s="68"/>
      <c r="E8419" s="68"/>
      <c r="F8419" s="68"/>
      <c r="G8419" s="68"/>
      <c r="H8419" s="68"/>
    </row>
    <row r="8420" spans="1:8" x14ac:dyDescent="0.3">
      <c r="A8420" s="68"/>
      <c r="B8420" s="68"/>
      <c r="C8420" s="68"/>
      <c r="D8420" s="68"/>
      <c r="E8420" s="68"/>
      <c r="F8420" s="68"/>
      <c r="G8420" s="68"/>
      <c r="H8420" s="68"/>
    </row>
    <row r="8421" spans="1:8" x14ac:dyDescent="0.3">
      <c r="A8421" s="68"/>
      <c r="B8421" s="68"/>
      <c r="C8421" s="68"/>
      <c r="D8421" s="68"/>
      <c r="E8421" s="68"/>
      <c r="F8421" s="68"/>
      <c r="G8421" s="68"/>
      <c r="H8421" s="68"/>
    </row>
    <row r="8422" spans="1:8" x14ac:dyDescent="0.3">
      <c r="A8422" s="68"/>
      <c r="B8422" s="68"/>
      <c r="C8422" s="68"/>
      <c r="D8422" s="68"/>
      <c r="E8422" s="68"/>
      <c r="F8422" s="68"/>
      <c r="G8422" s="68"/>
      <c r="H8422" s="68"/>
    </row>
    <row r="8423" spans="1:8" x14ac:dyDescent="0.3">
      <c r="A8423" s="68"/>
      <c r="B8423" s="68"/>
      <c r="C8423" s="68"/>
      <c r="D8423" s="68"/>
      <c r="E8423" s="68"/>
      <c r="F8423" s="68"/>
      <c r="G8423" s="68"/>
      <c r="H8423" s="68"/>
    </row>
    <row r="8424" spans="1:8" x14ac:dyDescent="0.3">
      <c r="A8424" s="68"/>
      <c r="B8424" s="68"/>
      <c r="C8424" s="68"/>
      <c r="D8424" s="68"/>
      <c r="E8424" s="68"/>
      <c r="F8424" s="68"/>
      <c r="G8424" s="68"/>
      <c r="H8424" s="68"/>
    </row>
    <row r="8425" spans="1:8" x14ac:dyDescent="0.3">
      <c r="A8425" s="68"/>
      <c r="B8425" s="68"/>
      <c r="C8425" s="68"/>
      <c r="D8425" s="68"/>
      <c r="E8425" s="68"/>
      <c r="F8425" s="68"/>
      <c r="G8425" s="68"/>
      <c r="H8425" s="68"/>
    </row>
    <row r="8426" spans="1:8" x14ac:dyDescent="0.3">
      <c r="A8426" s="68"/>
      <c r="B8426" s="68"/>
      <c r="C8426" s="68"/>
      <c r="D8426" s="68"/>
      <c r="E8426" s="68"/>
      <c r="F8426" s="68"/>
      <c r="G8426" s="68"/>
      <c r="H8426" s="68"/>
    </row>
    <row r="8427" spans="1:8" x14ac:dyDescent="0.3">
      <c r="A8427" s="68"/>
      <c r="B8427" s="68"/>
      <c r="C8427" s="68"/>
      <c r="D8427" s="68"/>
      <c r="E8427" s="68"/>
      <c r="F8427" s="68"/>
      <c r="G8427" s="68"/>
      <c r="H8427" s="68"/>
    </row>
    <row r="8428" spans="1:8" x14ac:dyDescent="0.3">
      <c r="A8428" s="68"/>
      <c r="B8428" s="68"/>
      <c r="C8428" s="68"/>
      <c r="D8428" s="68"/>
      <c r="E8428" s="68"/>
      <c r="F8428" s="68"/>
      <c r="G8428" s="68"/>
      <c r="H8428" s="68"/>
    </row>
    <row r="8429" spans="1:8" x14ac:dyDescent="0.3">
      <c r="A8429" s="68"/>
      <c r="B8429" s="68"/>
      <c r="C8429" s="68"/>
      <c r="D8429" s="68"/>
      <c r="E8429" s="68"/>
      <c r="F8429" s="68"/>
      <c r="G8429" s="68"/>
      <c r="H8429" s="68"/>
    </row>
    <row r="8430" spans="1:8" x14ac:dyDescent="0.3">
      <c r="A8430" s="68"/>
      <c r="B8430" s="68"/>
      <c r="C8430" s="68"/>
      <c r="D8430" s="68"/>
      <c r="E8430" s="68"/>
      <c r="F8430" s="68"/>
      <c r="G8430" s="68"/>
      <c r="H8430" s="68"/>
    </row>
    <row r="8431" spans="1:8" x14ac:dyDescent="0.3">
      <c r="A8431" s="68"/>
      <c r="B8431" s="68"/>
      <c r="C8431" s="68"/>
      <c r="D8431" s="68"/>
      <c r="E8431" s="68"/>
      <c r="F8431" s="68"/>
      <c r="G8431" s="68"/>
      <c r="H8431" s="68"/>
    </row>
    <row r="8432" spans="1:8" x14ac:dyDescent="0.3">
      <c r="A8432" s="68"/>
      <c r="B8432" s="68"/>
      <c r="C8432" s="68"/>
      <c r="D8432" s="68"/>
      <c r="E8432" s="68"/>
      <c r="F8432" s="68"/>
      <c r="G8432" s="68"/>
      <c r="H8432" s="68"/>
    </row>
    <row r="8433" spans="1:8" x14ac:dyDescent="0.3">
      <c r="A8433" s="68"/>
      <c r="B8433" s="68"/>
      <c r="C8433" s="68"/>
      <c r="D8433" s="68"/>
      <c r="E8433" s="68"/>
      <c r="F8433" s="68"/>
      <c r="G8433" s="68"/>
      <c r="H8433" s="68"/>
    </row>
    <row r="8434" spans="1:8" x14ac:dyDescent="0.3">
      <c r="A8434" s="68"/>
      <c r="B8434" s="68"/>
      <c r="C8434" s="68"/>
      <c r="D8434" s="68"/>
      <c r="E8434" s="68"/>
      <c r="F8434" s="68"/>
      <c r="G8434" s="68"/>
      <c r="H8434" s="68"/>
    </row>
    <row r="8435" spans="1:8" x14ac:dyDescent="0.3">
      <c r="A8435" s="68"/>
      <c r="B8435" s="68"/>
      <c r="C8435" s="68"/>
      <c r="D8435" s="68"/>
      <c r="E8435" s="68"/>
      <c r="F8435" s="68"/>
      <c r="G8435" s="68"/>
      <c r="H8435" s="68"/>
    </row>
    <row r="8436" spans="1:8" x14ac:dyDescent="0.3">
      <c r="A8436" s="68"/>
      <c r="B8436" s="68"/>
      <c r="C8436" s="68"/>
      <c r="D8436" s="68"/>
      <c r="E8436" s="68"/>
      <c r="F8436" s="68"/>
      <c r="G8436" s="68"/>
      <c r="H8436" s="68"/>
    </row>
    <row r="8437" spans="1:8" x14ac:dyDescent="0.3">
      <c r="A8437" s="68"/>
      <c r="B8437" s="68"/>
      <c r="C8437" s="68"/>
      <c r="D8437" s="68"/>
      <c r="E8437" s="68"/>
      <c r="F8437" s="68"/>
      <c r="G8437" s="68"/>
      <c r="H8437" s="68"/>
    </row>
    <row r="8438" spans="1:8" x14ac:dyDescent="0.3">
      <c r="A8438" s="68"/>
      <c r="B8438" s="68"/>
      <c r="C8438" s="68"/>
      <c r="D8438" s="68"/>
      <c r="E8438" s="68"/>
      <c r="F8438" s="68"/>
      <c r="G8438" s="68"/>
      <c r="H8438" s="68"/>
    </row>
    <row r="8439" spans="1:8" x14ac:dyDescent="0.3">
      <c r="A8439" s="68"/>
      <c r="B8439" s="68"/>
      <c r="C8439" s="68"/>
      <c r="D8439" s="68"/>
      <c r="E8439" s="68"/>
      <c r="F8439" s="68"/>
      <c r="G8439" s="68"/>
      <c r="H8439" s="68"/>
    </row>
    <row r="8440" spans="1:8" x14ac:dyDescent="0.3">
      <c r="A8440" s="68"/>
      <c r="B8440" s="68"/>
      <c r="C8440" s="68"/>
      <c r="D8440" s="68"/>
      <c r="E8440" s="68"/>
      <c r="F8440" s="68"/>
      <c r="G8440" s="68"/>
      <c r="H8440" s="68"/>
    </row>
    <row r="8441" spans="1:8" x14ac:dyDescent="0.3">
      <c r="A8441" s="68"/>
      <c r="B8441" s="68"/>
      <c r="C8441" s="68"/>
      <c r="D8441" s="68"/>
      <c r="E8441" s="68"/>
      <c r="F8441" s="68"/>
      <c r="G8441" s="68"/>
      <c r="H8441" s="68"/>
    </row>
    <row r="8442" spans="1:8" x14ac:dyDescent="0.3">
      <c r="A8442" s="68"/>
      <c r="B8442" s="68"/>
      <c r="C8442" s="68"/>
      <c r="D8442" s="68"/>
      <c r="E8442" s="68"/>
      <c r="F8442" s="68"/>
      <c r="G8442" s="68"/>
      <c r="H8442" s="68"/>
    </row>
    <row r="8443" spans="1:8" x14ac:dyDescent="0.3">
      <c r="A8443" s="68"/>
      <c r="B8443" s="68"/>
      <c r="C8443" s="68"/>
      <c r="D8443" s="68"/>
      <c r="E8443" s="68"/>
      <c r="F8443" s="68"/>
      <c r="G8443" s="68"/>
      <c r="H8443" s="68"/>
    </row>
    <row r="8444" spans="1:8" x14ac:dyDescent="0.3">
      <c r="A8444" s="68"/>
      <c r="B8444" s="68"/>
      <c r="C8444" s="68"/>
      <c r="D8444" s="68"/>
      <c r="E8444" s="68"/>
      <c r="F8444" s="68"/>
      <c r="G8444" s="68"/>
      <c r="H8444" s="68"/>
    </row>
    <row r="8445" spans="1:8" x14ac:dyDescent="0.3">
      <c r="A8445" s="68"/>
      <c r="B8445" s="68"/>
      <c r="C8445" s="68"/>
      <c r="D8445" s="68"/>
      <c r="E8445" s="68"/>
      <c r="F8445" s="68"/>
      <c r="G8445" s="68"/>
      <c r="H8445" s="68"/>
    </row>
    <row r="8446" spans="1:8" x14ac:dyDescent="0.3">
      <c r="A8446" s="68"/>
      <c r="B8446" s="68"/>
      <c r="C8446" s="68"/>
      <c r="D8446" s="68"/>
      <c r="E8446" s="68"/>
      <c r="F8446" s="68"/>
      <c r="G8446" s="68"/>
      <c r="H8446" s="68"/>
    </row>
    <row r="8447" spans="1:8" x14ac:dyDescent="0.3">
      <c r="A8447" s="68"/>
      <c r="B8447" s="68"/>
      <c r="C8447" s="68"/>
      <c r="D8447" s="68"/>
      <c r="E8447" s="68"/>
      <c r="F8447" s="68"/>
      <c r="G8447" s="68"/>
      <c r="H8447" s="68"/>
    </row>
    <row r="8448" spans="1:8" x14ac:dyDescent="0.3">
      <c r="A8448" s="68"/>
      <c r="B8448" s="68"/>
      <c r="C8448" s="68"/>
      <c r="D8448" s="68"/>
      <c r="E8448" s="68"/>
      <c r="F8448" s="68"/>
      <c r="G8448" s="68"/>
      <c r="H8448" s="68"/>
    </row>
    <row r="8449" spans="1:8" x14ac:dyDescent="0.3">
      <c r="A8449" s="68"/>
      <c r="B8449" s="68"/>
      <c r="C8449" s="68"/>
      <c r="D8449" s="68"/>
      <c r="E8449" s="68"/>
      <c r="F8449" s="68"/>
      <c r="G8449" s="68"/>
      <c r="H8449" s="68"/>
    </row>
    <row r="8450" spans="1:8" x14ac:dyDescent="0.3">
      <c r="A8450" s="68"/>
      <c r="B8450" s="68"/>
      <c r="C8450" s="68"/>
      <c r="D8450" s="68"/>
      <c r="E8450" s="68"/>
      <c r="F8450" s="68"/>
      <c r="G8450" s="68"/>
      <c r="H8450" s="68"/>
    </row>
    <row r="8451" spans="1:8" x14ac:dyDescent="0.3">
      <c r="A8451" s="68"/>
      <c r="B8451" s="68"/>
      <c r="C8451" s="68"/>
      <c r="D8451" s="68"/>
      <c r="E8451" s="68"/>
      <c r="F8451" s="68"/>
      <c r="G8451" s="68"/>
      <c r="H8451" s="68"/>
    </row>
    <row r="8452" spans="1:8" x14ac:dyDescent="0.3">
      <c r="A8452" s="68"/>
      <c r="B8452" s="68"/>
      <c r="C8452" s="68"/>
      <c r="D8452" s="68"/>
      <c r="E8452" s="68"/>
      <c r="F8452" s="68"/>
      <c r="G8452" s="68"/>
      <c r="H8452" s="68"/>
    </row>
    <row r="8453" spans="1:8" x14ac:dyDescent="0.3">
      <c r="A8453" s="68"/>
      <c r="B8453" s="68"/>
      <c r="C8453" s="68"/>
      <c r="D8453" s="68"/>
      <c r="E8453" s="68"/>
      <c r="F8453" s="68"/>
      <c r="G8453" s="68"/>
      <c r="H8453" s="68"/>
    </row>
    <row r="8454" spans="1:8" x14ac:dyDescent="0.3">
      <c r="A8454" s="68"/>
      <c r="B8454" s="68"/>
      <c r="C8454" s="68"/>
      <c r="D8454" s="68"/>
      <c r="E8454" s="68"/>
      <c r="F8454" s="68"/>
      <c r="G8454" s="68"/>
      <c r="H8454" s="68"/>
    </row>
    <row r="8455" spans="1:8" x14ac:dyDescent="0.3">
      <c r="A8455" s="68"/>
      <c r="B8455" s="68"/>
      <c r="C8455" s="68"/>
      <c r="D8455" s="68"/>
      <c r="E8455" s="68"/>
      <c r="F8455" s="68"/>
      <c r="G8455" s="68"/>
      <c r="H8455" s="68"/>
    </row>
    <row r="8456" spans="1:8" x14ac:dyDescent="0.3">
      <c r="A8456" s="68"/>
      <c r="B8456" s="68"/>
      <c r="C8456" s="68"/>
      <c r="D8456" s="68"/>
      <c r="E8456" s="68"/>
      <c r="F8456" s="68"/>
      <c r="G8456" s="68"/>
      <c r="H8456" s="68"/>
    </row>
    <row r="8457" spans="1:8" x14ac:dyDescent="0.3">
      <c r="A8457" s="68"/>
      <c r="B8457" s="68"/>
      <c r="C8457" s="68"/>
      <c r="D8457" s="68"/>
      <c r="E8457" s="68"/>
      <c r="F8457" s="68"/>
      <c r="G8457" s="68"/>
      <c r="H8457" s="68"/>
    </row>
    <row r="8458" spans="1:8" x14ac:dyDescent="0.3">
      <c r="A8458" s="68"/>
      <c r="B8458" s="68"/>
      <c r="C8458" s="68"/>
      <c r="D8458" s="68"/>
      <c r="E8458" s="68"/>
      <c r="F8458" s="68"/>
      <c r="G8458" s="68"/>
      <c r="H8458" s="68"/>
    </row>
    <row r="8459" spans="1:8" x14ac:dyDescent="0.3">
      <c r="A8459" s="68"/>
      <c r="B8459" s="68"/>
      <c r="C8459" s="68"/>
      <c r="D8459" s="68"/>
      <c r="E8459" s="68"/>
      <c r="F8459" s="68"/>
      <c r="G8459" s="68"/>
      <c r="H8459" s="68"/>
    </row>
    <row r="8460" spans="1:8" x14ac:dyDescent="0.3">
      <c r="A8460" s="68"/>
      <c r="B8460" s="68"/>
      <c r="C8460" s="68"/>
      <c r="D8460" s="68"/>
      <c r="E8460" s="68"/>
      <c r="F8460" s="68"/>
      <c r="G8460" s="68"/>
      <c r="H8460" s="68"/>
    </row>
    <row r="8461" spans="1:8" x14ac:dyDescent="0.3">
      <c r="A8461" s="68"/>
      <c r="B8461" s="68"/>
      <c r="C8461" s="68"/>
      <c r="D8461" s="68"/>
      <c r="E8461" s="68"/>
      <c r="F8461" s="68"/>
      <c r="G8461" s="68"/>
      <c r="H8461" s="68"/>
    </row>
    <row r="8462" spans="1:8" x14ac:dyDescent="0.3">
      <c r="A8462" s="68"/>
      <c r="B8462" s="68"/>
      <c r="C8462" s="68"/>
      <c r="D8462" s="68"/>
      <c r="E8462" s="68"/>
      <c r="F8462" s="68"/>
      <c r="G8462" s="68"/>
      <c r="H8462" s="68"/>
    </row>
    <row r="8463" spans="1:8" x14ac:dyDescent="0.3">
      <c r="A8463" s="68"/>
      <c r="B8463" s="68"/>
      <c r="C8463" s="68"/>
      <c r="D8463" s="68"/>
      <c r="E8463" s="68"/>
      <c r="F8463" s="68"/>
      <c r="G8463" s="68"/>
      <c r="H8463" s="68"/>
    </row>
    <row r="8464" spans="1:8" x14ac:dyDescent="0.3">
      <c r="A8464" s="68"/>
      <c r="B8464" s="68"/>
      <c r="C8464" s="68"/>
      <c r="D8464" s="68"/>
      <c r="E8464" s="68"/>
      <c r="F8464" s="68"/>
      <c r="G8464" s="68"/>
      <c r="H8464" s="68"/>
    </row>
    <row r="8465" spans="1:8" x14ac:dyDescent="0.3">
      <c r="A8465" s="68"/>
      <c r="B8465" s="68"/>
      <c r="C8465" s="68"/>
      <c r="D8465" s="68"/>
      <c r="E8465" s="68"/>
      <c r="F8465" s="68"/>
      <c r="G8465" s="68"/>
      <c r="H8465" s="68"/>
    </row>
    <row r="8466" spans="1:8" x14ac:dyDescent="0.3">
      <c r="A8466" s="68"/>
      <c r="B8466" s="68"/>
      <c r="C8466" s="68"/>
      <c r="D8466" s="68"/>
      <c r="E8466" s="68"/>
      <c r="F8466" s="68"/>
      <c r="G8466" s="68"/>
      <c r="H8466" s="68"/>
    </row>
    <row r="8467" spans="1:8" x14ac:dyDescent="0.3">
      <c r="A8467" s="68"/>
      <c r="B8467" s="68"/>
      <c r="C8467" s="68"/>
      <c r="D8467" s="68"/>
      <c r="E8467" s="68"/>
      <c r="F8467" s="68"/>
      <c r="G8467" s="68"/>
      <c r="H8467" s="68"/>
    </row>
    <row r="8468" spans="1:8" x14ac:dyDescent="0.3">
      <c r="A8468" s="68"/>
      <c r="B8468" s="68"/>
      <c r="C8468" s="68"/>
      <c r="D8468" s="68"/>
      <c r="E8468" s="68"/>
      <c r="F8468" s="68"/>
      <c r="G8468" s="68"/>
      <c r="H8468" s="68"/>
    </row>
    <row r="8469" spans="1:8" x14ac:dyDescent="0.3">
      <c r="A8469" s="68"/>
      <c r="B8469" s="68"/>
      <c r="C8469" s="68"/>
      <c r="D8469" s="68"/>
      <c r="E8469" s="68"/>
      <c r="F8469" s="68"/>
      <c r="G8469" s="68"/>
      <c r="H8469" s="68"/>
    </row>
    <row r="8470" spans="1:8" x14ac:dyDescent="0.3">
      <c r="A8470" s="68"/>
      <c r="B8470" s="68"/>
      <c r="C8470" s="68"/>
      <c r="D8470" s="68"/>
      <c r="E8470" s="68"/>
      <c r="F8470" s="68"/>
      <c r="G8470" s="68"/>
      <c r="H8470" s="68"/>
    </row>
    <row r="8471" spans="1:8" x14ac:dyDescent="0.3">
      <c r="A8471" s="68"/>
      <c r="B8471" s="68"/>
      <c r="C8471" s="68"/>
      <c r="D8471" s="68"/>
      <c r="E8471" s="68"/>
      <c r="F8471" s="68"/>
      <c r="G8471" s="68"/>
      <c r="H8471" s="68"/>
    </row>
    <row r="8472" spans="1:8" x14ac:dyDescent="0.3">
      <c r="A8472" s="68"/>
      <c r="B8472" s="68"/>
      <c r="C8472" s="68"/>
      <c r="D8472" s="68"/>
      <c r="E8472" s="68"/>
      <c r="F8472" s="68"/>
      <c r="G8472" s="68"/>
      <c r="H8472" s="68"/>
    </row>
    <row r="8473" spans="1:8" x14ac:dyDescent="0.3">
      <c r="A8473" s="68"/>
      <c r="B8473" s="68"/>
      <c r="C8473" s="68"/>
      <c r="D8473" s="68"/>
      <c r="E8473" s="68"/>
      <c r="F8473" s="68"/>
      <c r="G8473" s="68"/>
      <c r="H8473" s="68"/>
    </row>
    <row r="8474" spans="1:8" x14ac:dyDescent="0.3">
      <c r="A8474" s="68"/>
      <c r="B8474" s="68"/>
      <c r="C8474" s="68"/>
      <c r="D8474" s="68"/>
      <c r="E8474" s="68"/>
      <c r="F8474" s="68"/>
      <c r="G8474" s="68"/>
      <c r="H8474" s="68"/>
    </row>
    <row r="8475" spans="1:8" x14ac:dyDescent="0.3">
      <c r="A8475" s="68"/>
      <c r="B8475" s="68"/>
      <c r="C8475" s="68"/>
      <c r="D8475" s="68"/>
      <c r="E8475" s="68"/>
      <c r="F8475" s="68"/>
      <c r="G8475" s="68"/>
      <c r="H8475" s="68"/>
    </row>
    <row r="8476" spans="1:8" x14ac:dyDescent="0.3">
      <c r="A8476" s="68"/>
      <c r="B8476" s="68"/>
      <c r="C8476" s="68"/>
      <c r="D8476" s="68"/>
      <c r="E8476" s="68"/>
      <c r="F8476" s="68"/>
      <c r="G8476" s="68"/>
      <c r="H8476" s="68"/>
    </row>
    <row r="8477" spans="1:8" x14ac:dyDescent="0.3">
      <c r="A8477" s="68"/>
      <c r="B8477" s="68"/>
      <c r="C8477" s="68"/>
      <c r="D8477" s="68"/>
      <c r="E8477" s="68"/>
      <c r="F8477" s="68"/>
      <c r="G8477" s="68"/>
      <c r="H8477" s="68"/>
    </row>
    <row r="8478" spans="1:8" x14ac:dyDescent="0.3">
      <c r="A8478" s="68"/>
      <c r="B8478" s="68"/>
      <c r="C8478" s="68"/>
      <c r="D8478" s="68"/>
      <c r="E8478" s="68"/>
      <c r="F8478" s="68"/>
      <c r="G8478" s="68"/>
      <c r="H8478" s="68"/>
    </row>
    <row r="8479" spans="1:8" x14ac:dyDescent="0.3">
      <c r="A8479" s="68"/>
      <c r="B8479" s="68"/>
      <c r="C8479" s="68"/>
      <c r="D8479" s="68"/>
      <c r="E8479" s="68"/>
      <c r="F8479" s="68"/>
      <c r="G8479" s="68"/>
      <c r="H8479" s="68"/>
    </row>
    <row r="8480" spans="1:8" x14ac:dyDescent="0.3">
      <c r="A8480" s="68"/>
      <c r="B8480" s="68"/>
      <c r="C8480" s="68"/>
      <c r="D8480" s="68"/>
      <c r="E8480" s="68"/>
      <c r="F8480" s="68"/>
      <c r="G8480" s="68"/>
      <c r="H8480" s="68"/>
    </row>
    <row r="8481" spans="1:8" x14ac:dyDescent="0.3">
      <c r="A8481" s="68"/>
      <c r="B8481" s="68"/>
      <c r="C8481" s="68"/>
      <c r="D8481" s="68"/>
      <c r="E8481" s="68"/>
      <c r="F8481" s="68"/>
      <c r="G8481" s="68"/>
      <c r="H8481" s="68"/>
    </row>
    <row r="8482" spans="1:8" x14ac:dyDescent="0.3">
      <c r="A8482" s="68"/>
      <c r="B8482" s="68"/>
      <c r="C8482" s="68"/>
      <c r="D8482" s="68"/>
      <c r="E8482" s="68"/>
      <c r="F8482" s="68"/>
      <c r="G8482" s="68"/>
      <c r="H8482" s="68"/>
    </row>
    <row r="8483" spans="1:8" x14ac:dyDescent="0.3">
      <c r="A8483" s="68"/>
      <c r="B8483" s="68"/>
      <c r="C8483" s="68"/>
      <c r="D8483" s="68"/>
      <c r="E8483" s="68"/>
      <c r="F8483" s="68"/>
      <c r="G8483" s="68"/>
      <c r="H8483" s="68"/>
    </row>
    <row r="8484" spans="1:8" x14ac:dyDescent="0.3">
      <c r="A8484" s="68"/>
      <c r="B8484" s="68"/>
      <c r="C8484" s="68"/>
      <c r="D8484" s="68"/>
      <c r="E8484" s="68"/>
      <c r="F8484" s="68"/>
      <c r="G8484" s="68"/>
      <c r="H8484" s="68"/>
    </row>
    <row r="8485" spans="1:8" x14ac:dyDescent="0.3">
      <c r="A8485" s="68"/>
      <c r="B8485" s="68"/>
      <c r="C8485" s="68"/>
      <c r="D8485" s="68"/>
      <c r="E8485" s="68"/>
      <c r="F8485" s="68"/>
      <c r="G8485" s="68"/>
      <c r="H8485" s="68"/>
    </row>
    <row r="8486" spans="1:8" x14ac:dyDescent="0.3">
      <c r="A8486" s="68"/>
      <c r="B8486" s="68"/>
      <c r="C8486" s="68"/>
      <c r="D8486" s="68"/>
      <c r="E8486" s="68"/>
      <c r="F8486" s="68"/>
      <c r="G8486" s="68"/>
      <c r="H8486" s="68"/>
    </row>
    <row r="8487" spans="1:8" x14ac:dyDescent="0.3">
      <c r="A8487" s="68"/>
      <c r="B8487" s="68"/>
      <c r="C8487" s="68"/>
      <c r="D8487" s="68"/>
      <c r="E8487" s="68"/>
      <c r="F8487" s="68"/>
      <c r="G8487" s="68"/>
      <c r="H8487" s="68"/>
    </row>
    <row r="8488" spans="1:8" x14ac:dyDescent="0.3">
      <c r="A8488" s="68"/>
      <c r="B8488" s="68"/>
      <c r="C8488" s="68"/>
      <c r="D8488" s="68"/>
      <c r="E8488" s="68"/>
      <c r="F8488" s="68"/>
      <c r="G8488" s="68"/>
      <c r="H8488" s="68"/>
    </row>
    <row r="8489" spans="1:8" x14ac:dyDescent="0.3">
      <c r="A8489" s="68"/>
      <c r="B8489" s="68"/>
      <c r="C8489" s="68"/>
      <c r="D8489" s="68"/>
      <c r="E8489" s="68"/>
      <c r="F8489" s="68"/>
      <c r="G8489" s="68"/>
      <c r="H8489" s="68"/>
    </row>
    <row r="8490" spans="1:8" x14ac:dyDescent="0.3">
      <c r="A8490" s="68"/>
      <c r="B8490" s="68"/>
      <c r="C8490" s="68"/>
      <c r="D8490" s="68"/>
      <c r="E8490" s="68"/>
      <c r="F8490" s="68"/>
      <c r="G8490" s="68"/>
      <c r="H8490" s="68"/>
    </row>
    <row r="8491" spans="1:8" x14ac:dyDescent="0.3">
      <c r="A8491" s="68"/>
      <c r="B8491" s="68"/>
      <c r="C8491" s="68"/>
      <c r="D8491" s="68"/>
      <c r="E8491" s="68"/>
      <c r="F8491" s="68"/>
      <c r="G8491" s="68"/>
      <c r="H8491" s="68"/>
    </row>
    <row r="8492" spans="1:8" x14ac:dyDescent="0.3">
      <c r="A8492" s="68"/>
      <c r="B8492" s="68"/>
      <c r="C8492" s="68"/>
      <c r="D8492" s="68"/>
      <c r="E8492" s="68"/>
      <c r="F8492" s="68"/>
      <c r="G8492" s="68"/>
      <c r="H8492" s="68"/>
    </row>
    <row r="8493" spans="1:8" x14ac:dyDescent="0.3">
      <c r="A8493" s="68"/>
      <c r="B8493" s="68"/>
      <c r="C8493" s="68"/>
      <c r="D8493" s="68"/>
      <c r="E8493" s="68"/>
      <c r="F8493" s="68"/>
      <c r="G8493" s="68"/>
      <c r="H8493" s="68"/>
    </row>
    <row r="8494" spans="1:8" x14ac:dyDescent="0.3">
      <c r="A8494" s="68"/>
      <c r="B8494" s="68"/>
      <c r="C8494" s="68"/>
      <c r="D8494" s="68"/>
      <c r="E8494" s="68"/>
      <c r="F8494" s="68"/>
      <c r="G8494" s="68"/>
      <c r="H8494" s="68"/>
    </row>
    <row r="8495" spans="1:8" x14ac:dyDescent="0.3">
      <c r="A8495" s="68"/>
      <c r="B8495" s="68"/>
      <c r="C8495" s="68"/>
      <c r="D8495" s="68"/>
      <c r="E8495" s="68"/>
      <c r="F8495" s="68"/>
      <c r="G8495" s="68"/>
      <c r="H8495" s="68"/>
    </row>
    <row r="8496" spans="1:8" x14ac:dyDescent="0.3">
      <c r="A8496" s="68"/>
      <c r="B8496" s="68"/>
      <c r="C8496" s="68"/>
      <c r="D8496" s="68"/>
      <c r="E8496" s="68"/>
      <c r="F8496" s="68"/>
      <c r="G8496" s="68"/>
      <c r="H8496" s="68"/>
    </row>
    <row r="8497" spans="1:8" x14ac:dyDescent="0.3">
      <c r="A8497" s="68"/>
      <c r="B8497" s="68"/>
      <c r="C8497" s="68"/>
      <c r="D8497" s="68"/>
      <c r="E8497" s="68"/>
      <c r="F8497" s="68"/>
      <c r="G8497" s="68"/>
      <c r="H8497" s="68"/>
    </row>
    <row r="8498" spans="1:8" x14ac:dyDescent="0.3">
      <c r="A8498" s="68"/>
      <c r="B8498" s="68"/>
      <c r="C8498" s="68"/>
      <c r="D8498" s="68"/>
      <c r="E8498" s="68"/>
      <c r="F8498" s="68"/>
      <c r="G8498" s="68"/>
      <c r="H8498" s="68"/>
    </row>
    <row r="8499" spans="1:8" x14ac:dyDescent="0.3">
      <c r="A8499" s="68"/>
      <c r="B8499" s="68"/>
      <c r="C8499" s="68"/>
      <c r="D8499" s="68"/>
      <c r="E8499" s="68"/>
      <c r="F8499" s="68"/>
      <c r="G8499" s="68"/>
      <c r="H8499" s="68"/>
    </row>
    <row r="8500" spans="1:8" x14ac:dyDescent="0.3">
      <c r="A8500" s="68"/>
      <c r="B8500" s="68"/>
      <c r="C8500" s="68"/>
      <c r="D8500" s="68"/>
      <c r="E8500" s="68"/>
      <c r="F8500" s="68"/>
      <c r="G8500" s="68"/>
      <c r="H8500" s="68"/>
    </row>
    <row r="8501" spans="1:8" x14ac:dyDescent="0.3">
      <c r="A8501" s="68"/>
      <c r="B8501" s="68"/>
      <c r="C8501" s="68"/>
      <c r="D8501" s="68"/>
      <c r="E8501" s="68"/>
      <c r="F8501" s="68"/>
      <c r="G8501" s="68"/>
      <c r="H8501" s="68"/>
    </row>
    <row r="8502" spans="1:8" x14ac:dyDescent="0.3">
      <c r="A8502" s="68"/>
      <c r="B8502" s="68"/>
      <c r="C8502" s="68"/>
      <c r="D8502" s="68"/>
      <c r="E8502" s="68"/>
      <c r="F8502" s="68"/>
      <c r="G8502" s="68"/>
      <c r="H8502" s="68"/>
    </row>
    <row r="8503" spans="1:8" x14ac:dyDescent="0.3">
      <c r="A8503" s="68"/>
      <c r="B8503" s="68"/>
      <c r="C8503" s="68"/>
      <c r="D8503" s="68"/>
      <c r="E8503" s="68"/>
      <c r="F8503" s="68"/>
      <c r="G8503" s="68"/>
      <c r="H8503" s="68"/>
    </row>
    <row r="8504" spans="1:8" x14ac:dyDescent="0.3">
      <c r="A8504" s="68"/>
      <c r="B8504" s="68"/>
      <c r="C8504" s="68"/>
      <c r="D8504" s="68"/>
      <c r="E8504" s="68"/>
      <c r="F8504" s="68"/>
      <c r="G8504" s="68"/>
      <c r="H8504" s="68"/>
    </row>
    <row r="8505" spans="1:8" x14ac:dyDescent="0.3">
      <c r="A8505" s="68"/>
      <c r="B8505" s="68"/>
      <c r="C8505" s="68"/>
      <c r="D8505" s="68"/>
      <c r="E8505" s="68"/>
      <c r="F8505" s="68"/>
      <c r="G8505" s="68"/>
      <c r="H8505" s="68"/>
    </row>
    <row r="8506" spans="1:8" x14ac:dyDescent="0.3">
      <c r="A8506" s="68"/>
      <c r="B8506" s="68"/>
      <c r="C8506" s="68"/>
      <c r="D8506" s="68"/>
      <c r="E8506" s="68"/>
      <c r="F8506" s="68"/>
      <c r="G8506" s="68"/>
      <c r="H8506" s="68"/>
    </row>
    <row r="8507" spans="1:8" x14ac:dyDescent="0.3">
      <c r="A8507" s="68"/>
      <c r="B8507" s="68"/>
      <c r="C8507" s="68"/>
      <c r="D8507" s="68"/>
      <c r="E8507" s="68"/>
      <c r="F8507" s="68"/>
      <c r="G8507" s="68"/>
      <c r="H8507" s="68"/>
    </row>
    <row r="8508" spans="1:8" x14ac:dyDescent="0.3">
      <c r="A8508" s="68"/>
      <c r="B8508" s="68"/>
      <c r="C8508" s="68"/>
      <c r="D8508" s="68"/>
      <c r="E8508" s="68"/>
      <c r="F8508" s="68"/>
      <c r="G8508" s="68"/>
      <c r="H8508" s="68"/>
    </row>
    <row r="8509" spans="1:8" x14ac:dyDescent="0.3">
      <c r="A8509" s="68"/>
      <c r="B8509" s="68"/>
      <c r="C8509" s="68"/>
      <c r="D8509" s="68"/>
      <c r="E8509" s="68"/>
      <c r="F8509" s="68"/>
      <c r="G8509" s="68"/>
      <c r="H8509" s="68"/>
    </row>
    <row r="8510" spans="1:8" x14ac:dyDescent="0.3">
      <c r="A8510" s="68"/>
      <c r="B8510" s="68"/>
      <c r="C8510" s="68"/>
      <c r="D8510" s="68"/>
      <c r="E8510" s="68"/>
      <c r="F8510" s="68"/>
      <c r="G8510" s="68"/>
      <c r="H8510" s="68"/>
    </row>
    <row r="8511" spans="1:8" x14ac:dyDescent="0.3">
      <c r="A8511" s="68"/>
      <c r="B8511" s="68"/>
      <c r="C8511" s="68"/>
      <c r="D8511" s="68"/>
      <c r="E8511" s="68"/>
      <c r="F8511" s="68"/>
      <c r="G8511" s="68"/>
      <c r="H8511" s="68"/>
    </row>
    <row r="8512" spans="1:8" x14ac:dyDescent="0.3">
      <c r="A8512" s="68"/>
      <c r="B8512" s="68"/>
      <c r="C8512" s="68"/>
      <c r="D8512" s="68"/>
      <c r="E8512" s="68"/>
      <c r="F8512" s="68"/>
      <c r="G8512" s="68"/>
      <c r="H8512" s="68"/>
    </row>
    <row r="8513" spans="1:8" x14ac:dyDescent="0.3">
      <c r="A8513" s="68"/>
      <c r="B8513" s="68"/>
      <c r="C8513" s="68"/>
      <c r="D8513" s="68"/>
      <c r="E8513" s="68"/>
      <c r="F8513" s="68"/>
      <c r="G8513" s="68"/>
      <c r="H8513" s="68"/>
    </row>
    <row r="8514" spans="1:8" x14ac:dyDescent="0.3">
      <c r="A8514" s="68"/>
      <c r="B8514" s="68"/>
      <c r="C8514" s="68"/>
      <c r="D8514" s="68"/>
      <c r="E8514" s="68"/>
      <c r="F8514" s="68"/>
      <c r="G8514" s="68"/>
      <c r="H8514" s="68"/>
    </row>
    <row r="8515" spans="1:8" x14ac:dyDescent="0.3">
      <c r="A8515" s="68"/>
      <c r="B8515" s="68"/>
      <c r="C8515" s="68"/>
      <c r="D8515" s="68"/>
      <c r="E8515" s="68"/>
      <c r="F8515" s="68"/>
      <c r="G8515" s="68"/>
      <c r="H8515" s="68"/>
    </row>
    <row r="8516" spans="1:8" x14ac:dyDescent="0.3">
      <c r="A8516" s="68"/>
      <c r="B8516" s="68"/>
      <c r="C8516" s="68"/>
      <c r="D8516" s="68"/>
      <c r="E8516" s="68"/>
      <c r="F8516" s="68"/>
      <c r="G8516" s="68"/>
      <c r="H8516" s="68"/>
    </row>
    <row r="8517" spans="1:8" x14ac:dyDescent="0.3">
      <c r="A8517" s="68"/>
      <c r="B8517" s="68"/>
      <c r="C8517" s="68"/>
      <c r="D8517" s="68"/>
      <c r="E8517" s="68"/>
      <c r="F8517" s="68"/>
      <c r="G8517" s="68"/>
      <c r="H8517" s="68"/>
    </row>
    <row r="8518" spans="1:8" x14ac:dyDescent="0.3">
      <c r="A8518" s="68"/>
      <c r="B8518" s="68"/>
      <c r="C8518" s="68"/>
      <c r="D8518" s="68"/>
      <c r="E8518" s="68"/>
      <c r="F8518" s="68"/>
      <c r="G8518" s="68"/>
      <c r="H8518" s="68"/>
    </row>
    <row r="8519" spans="1:8" x14ac:dyDescent="0.3">
      <c r="A8519" s="68"/>
      <c r="B8519" s="68"/>
      <c r="C8519" s="68"/>
      <c r="D8519" s="68"/>
      <c r="E8519" s="68"/>
      <c r="F8519" s="68"/>
      <c r="G8519" s="68"/>
      <c r="H8519" s="68"/>
    </row>
    <row r="8520" spans="1:8" x14ac:dyDescent="0.3">
      <c r="A8520" s="68"/>
      <c r="B8520" s="68"/>
      <c r="C8520" s="68"/>
      <c r="D8520" s="68"/>
      <c r="E8520" s="68"/>
      <c r="F8520" s="68"/>
      <c r="G8520" s="68"/>
      <c r="H8520" s="68"/>
    </row>
    <row r="8521" spans="1:8" x14ac:dyDescent="0.3">
      <c r="A8521" s="68"/>
      <c r="B8521" s="68"/>
      <c r="C8521" s="68"/>
      <c r="D8521" s="68"/>
      <c r="E8521" s="68"/>
      <c r="F8521" s="68"/>
      <c r="G8521" s="68"/>
      <c r="H8521" s="68"/>
    </row>
    <row r="8522" spans="1:8" x14ac:dyDescent="0.3">
      <c r="A8522" s="68"/>
      <c r="B8522" s="68"/>
      <c r="C8522" s="68"/>
      <c r="D8522" s="68"/>
      <c r="E8522" s="68"/>
      <c r="F8522" s="68"/>
      <c r="G8522" s="68"/>
      <c r="H8522" s="68"/>
    </row>
    <row r="8523" spans="1:8" x14ac:dyDescent="0.3">
      <c r="A8523" s="68"/>
      <c r="B8523" s="68"/>
      <c r="C8523" s="68"/>
      <c r="D8523" s="68"/>
      <c r="E8523" s="68"/>
      <c r="F8523" s="68"/>
      <c r="G8523" s="68"/>
      <c r="H8523" s="68"/>
    </row>
    <row r="8524" spans="1:8" x14ac:dyDescent="0.3">
      <c r="A8524" s="68"/>
      <c r="B8524" s="68"/>
      <c r="C8524" s="68"/>
      <c r="D8524" s="68"/>
      <c r="E8524" s="68"/>
      <c r="F8524" s="68"/>
      <c r="G8524" s="68"/>
      <c r="H8524" s="68"/>
    </row>
    <row r="8525" spans="1:8" x14ac:dyDescent="0.3">
      <c r="A8525" s="68"/>
      <c r="B8525" s="68"/>
      <c r="C8525" s="68"/>
      <c r="D8525" s="68"/>
      <c r="E8525" s="68"/>
      <c r="F8525" s="68"/>
      <c r="G8525" s="68"/>
      <c r="H8525" s="68"/>
    </row>
    <row r="8526" spans="1:8" x14ac:dyDescent="0.3">
      <c r="A8526" s="68"/>
      <c r="B8526" s="68"/>
      <c r="C8526" s="68"/>
      <c r="D8526" s="68"/>
      <c r="E8526" s="68"/>
      <c r="F8526" s="68"/>
      <c r="G8526" s="68"/>
      <c r="H8526" s="68"/>
    </row>
    <row r="8527" spans="1:8" x14ac:dyDescent="0.3">
      <c r="A8527" s="68"/>
      <c r="B8527" s="68"/>
      <c r="C8527" s="68"/>
      <c r="D8527" s="68"/>
      <c r="E8527" s="68"/>
      <c r="F8527" s="68"/>
      <c r="G8527" s="68"/>
      <c r="H8527" s="68"/>
    </row>
    <row r="8528" spans="1:8" x14ac:dyDescent="0.3">
      <c r="A8528" s="68"/>
      <c r="B8528" s="68"/>
      <c r="C8528" s="68"/>
      <c r="D8528" s="68"/>
      <c r="E8528" s="68"/>
      <c r="F8528" s="68"/>
      <c r="G8528" s="68"/>
      <c r="H8528" s="68"/>
    </row>
    <row r="8529" spans="1:8" x14ac:dyDescent="0.3">
      <c r="A8529" s="68"/>
      <c r="B8529" s="68"/>
      <c r="C8529" s="68"/>
      <c r="D8529" s="68"/>
      <c r="E8529" s="68"/>
      <c r="F8529" s="68"/>
      <c r="G8529" s="68"/>
      <c r="H8529" s="68"/>
    </row>
    <row r="8530" spans="1:8" x14ac:dyDescent="0.3">
      <c r="A8530" s="68"/>
      <c r="B8530" s="68"/>
      <c r="C8530" s="68"/>
      <c r="D8530" s="68"/>
      <c r="E8530" s="68"/>
      <c r="F8530" s="68"/>
      <c r="G8530" s="68"/>
      <c r="H8530" s="68"/>
    </row>
    <row r="8531" spans="1:8" x14ac:dyDescent="0.3">
      <c r="A8531" s="68"/>
      <c r="B8531" s="68"/>
      <c r="C8531" s="68"/>
      <c r="D8531" s="68"/>
      <c r="E8531" s="68"/>
      <c r="F8531" s="68"/>
      <c r="G8531" s="68"/>
      <c r="H8531" s="68"/>
    </row>
    <row r="8532" spans="1:8" x14ac:dyDescent="0.3">
      <c r="A8532" s="68"/>
      <c r="B8532" s="68"/>
      <c r="C8532" s="68"/>
      <c r="D8532" s="68"/>
      <c r="E8532" s="68"/>
      <c r="F8532" s="68"/>
      <c r="G8532" s="68"/>
      <c r="H8532" s="68"/>
    </row>
    <row r="8533" spans="1:8" x14ac:dyDescent="0.3">
      <c r="A8533" s="68"/>
      <c r="B8533" s="68"/>
      <c r="C8533" s="68"/>
      <c r="D8533" s="68"/>
      <c r="E8533" s="68"/>
      <c r="F8533" s="68"/>
      <c r="G8533" s="68"/>
      <c r="H8533" s="68"/>
    </row>
    <row r="8534" spans="1:8" x14ac:dyDescent="0.3">
      <c r="A8534" s="68"/>
      <c r="B8534" s="68"/>
      <c r="C8534" s="68"/>
      <c r="D8534" s="68"/>
      <c r="E8534" s="68"/>
      <c r="F8534" s="68"/>
      <c r="G8534" s="68"/>
      <c r="H8534" s="68"/>
    </row>
    <row r="8535" spans="1:8" x14ac:dyDescent="0.3">
      <c r="A8535" s="68"/>
      <c r="B8535" s="68"/>
      <c r="C8535" s="68"/>
      <c r="D8535" s="68"/>
      <c r="E8535" s="68"/>
      <c r="F8535" s="68"/>
      <c r="G8535" s="68"/>
      <c r="H8535" s="68"/>
    </row>
    <row r="8536" spans="1:8" x14ac:dyDescent="0.3">
      <c r="A8536" s="68"/>
      <c r="B8536" s="68"/>
      <c r="C8536" s="68"/>
      <c r="D8536" s="68"/>
      <c r="E8536" s="68"/>
      <c r="F8536" s="68"/>
      <c r="G8536" s="68"/>
      <c r="H8536" s="68"/>
    </row>
    <row r="8537" spans="1:8" x14ac:dyDescent="0.3">
      <c r="A8537" s="68"/>
      <c r="B8537" s="68"/>
      <c r="C8537" s="68"/>
      <c r="D8537" s="68"/>
      <c r="E8537" s="68"/>
      <c r="F8537" s="68"/>
      <c r="G8537" s="68"/>
      <c r="H8537" s="68"/>
    </row>
    <row r="8538" spans="1:8" x14ac:dyDescent="0.3">
      <c r="A8538" s="68"/>
      <c r="B8538" s="68"/>
      <c r="C8538" s="68"/>
      <c r="D8538" s="68"/>
      <c r="E8538" s="68"/>
      <c r="F8538" s="68"/>
      <c r="G8538" s="68"/>
      <c r="H8538" s="68"/>
    </row>
    <row r="8539" spans="1:8" x14ac:dyDescent="0.3">
      <c r="A8539" s="68"/>
      <c r="B8539" s="68"/>
      <c r="C8539" s="68"/>
      <c r="D8539" s="68"/>
      <c r="E8539" s="68"/>
      <c r="F8539" s="68"/>
      <c r="G8539" s="68"/>
      <c r="H8539" s="68"/>
    </row>
    <row r="8540" spans="1:8" x14ac:dyDescent="0.3">
      <c r="A8540" s="68"/>
      <c r="B8540" s="68"/>
      <c r="C8540" s="68"/>
      <c r="D8540" s="68"/>
      <c r="E8540" s="68"/>
      <c r="F8540" s="68"/>
      <c r="G8540" s="68"/>
      <c r="H8540" s="68"/>
    </row>
    <row r="8541" spans="1:8" x14ac:dyDescent="0.3">
      <c r="A8541" s="68"/>
      <c r="B8541" s="68"/>
      <c r="C8541" s="68"/>
      <c r="D8541" s="68"/>
      <c r="E8541" s="68"/>
      <c r="F8541" s="68"/>
      <c r="G8541" s="68"/>
      <c r="H8541" s="68"/>
    </row>
    <row r="8542" spans="1:8" x14ac:dyDescent="0.3">
      <c r="A8542" s="68"/>
      <c r="B8542" s="68"/>
      <c r="C8542" s="68"/>
      <c r="D8542" s="68"/>
      <c r="E8542" s="68"/>
      <c r="F8542" s="68"/>
      <c r="G8542" s="68"/>
      <c r="H8542" s="68"/>
    </row>
    <row r="8543" spans="1:8" x14ac:dyDescent="0.3">
      <c r="A8543" s="68"/>
      <c r="B8543" s="68"/>
      <c r="C8543" s="68"/>
      <c r="D8543" s="68"/>
      <c r="E8543" s="68"/>
      <c r="F8543" s="68"/>
      <c r="G8543" s="68"/>
      <c r="H8543" s="68"/>
    </row>
    <row r="8544" spans="1:8" x14ac:dyDescent="0.3">
      <c r="A8544" s="68"/>
      <c r="B8544" s="68"/>
      <c r="C8544" s="68"/>
      <c r="D8544" s="68"/>
      <c r="E8544" s="68"/>
      <c r="F8544" s="68"/>
      <c r="G8544" s="68"/>
      <c r="H8544" s="68"/>
    </row>
    <row r="8545" spans="1:8" x14ac:dyDescent="0.3">
      <c r="A8545" s="68"/>
      <c r="B8545" s="68"/>
      <c r="C8545" s="68"/>
      <c r="D8545" s="68"/>
      <c r="E8545" s="68"/>
      <c r="F8545" s="68"/>
      <c r="G8545" s="68"/>
      <c r="H8545" s="68"/>
    </row>
    <row r="8546" spans="1:8" x14ac:dyDescent="0.3">
      <c r="A8546" s="68"/>
      <c r="B8546" s="68"/>
      <c r="C8546" s="68"/>
      <c r="D8546" s="68"/>
      <c r="E8546" s="68"/>
      <c r="F8546" s="68"/>
      <c r="G8546" s="68"/>
      <c r="H8546" s="68"/>
    </row>
    <row r="8547" spans="1:8" x14ac:dyDescent="0.3">
      <c r="A8547" s="68"/>
      <c r="B8547" s="68"/>
      <c r="C8547" s="68"/>
      <c r="D8547" s="68"/>
      <c r="E8547" s="68"/>
      <c r="F8547" s="68"/>
      <c r="G8547" s="68"/>
      <c r="H8547" s="68"/>
    </row>
    <row r="8548" spans="1:8" x14ac:dyDescent="0.3">
      <c r="A8548" s="68"/>
      <c r="B8548" s="68"/>
      <c r="C8548" s="68"/>
      <c r="D8548" s="68"/>
      <c r="E8548" s="68"/>
      <c r="F8548" s="68"/>
      <c r="G8548" s="68"/>
      <c r="H8548" s="68"/>
    </row>
    <row r="8549" spans="1:8" x14ac:dyDescent="0.3">
      <c r="A8549" s="68"/>
      <c r="B8549" s="68"/>
      <c r="C8549" s="68"/>
      <c r="D8549" s="68"/>
      <c r="E8549" s="68"/>
      <c r="F8549" s="68"/>
      <c r="G8549" s="68"/>
      <c r="H8549" s="68"/>
    </row>
    <row r="8550" spans="1:8" x14ac:dyDescent="0.3">
      <c r="A8550" s="68"/>
      <c r="B8550" s="68"/>
      <c r="C8550" s="68"/>
      <c r="D8550" s="68"/>
      <c r="E8550" s="68"/>
      <c r="F8550" s="68"/>
      <c r="G8550" s="68"/>
      <c r="H8550" s="68"/>
    </row>
    <row r="8551" spans="1:8" x14ac:dyDescent="0.3">
      <c r="A8551" s="68"/>
      <c r="B8551" s="68"/>
      <c r="C8551" s="68"/>
      <c r="D8551" s="68"/>
      <c r="E8551" s="68"/>
      <c r="F8551" s="68"/>
      <c r="G8551" s="68"/>
      <c r="H8551" s="68"/>
    </row>
    <row r="8552" spans="1:8" x14ac:dyDescent="0.3">
      <c r="A8552" s="68"/>
      <c r="B8552" s="68"/>
      <c r="C8552" s="68"/>
      <c r="D8552" s="68"/>
      <c r="E8552" s="68"/>
      <c r="F8552" s="68"/>
      <c r="G8552" s="68"/>
      <c r="H8552" s="68"/>
    </row>
    <row r="8553" spans="1:8" x14ac:dyDescent="0.3">
      <c r="A8553" s="68"/>
      <c r="B8553" s="68"/>
      <c r="C8553" s="68"/>
      <c r="D8553" s="68"/>
      <c r="E8553" s="68"/>
      <c r="F8553" s="68"/>
      <c r="G8553" s="68"/>
      <c r="H8553" s="68"/>
    </row>
    <row r="8554" spans="1:8" x14ac:dyDescent="0.3">
      <c r="A8554" s="68"/>
      <c r="B8554" s="68"/>
      <c r="C8554" s="68"/>
      <c r="D8554" s="68"/>
      <c r="E8554" s="68"/>
      <c r="F8554" s="68"/>
      <c r="G8554" s="68"/>
      <c r="H8554" s="68"/>
    </row>
    <row r="8555" spans="1:8" x14ac:dyDescent="0.3">
      <c r="A8555" s="68"/>
      <c r="B8555" s="68"/>
      <c r="C8555" s="68"/>
      <c r="D8555" s="68"/>
      <c r="E8555" s="68"/>
      <c r="F8555" s="68"/>
      <c r="G8555" s="68"/>
      <c r="H8555" s="68"/>
    </row>
    <row r="8556" spans="1:8" x14ac:dyDescent="0.3">
      <c r="A8556" s="68"/>
      <c r="B8556" s="68"/>
      <c r="C8556" s="68"/>
      <c r="D8556" s="68"/>
      <c r="E8556" s="68"/>
      <c r="F8556" s="68"/>
      <c r="G8556" s="68"/>
      <c r="H8556" s="68"/>
    </row>
    <row r="8557" spans="1:8" x14ac:dyDescent="0.3">
      <c r="A8557" s="68"/>
      <c r="B8557" s="68"/>
      <c r="C8557" s="68"/>
      <c r="D8557" s="68"/>
      <c r="E8557" s="68"/>
      <c r="F8557" s="68"/>
      <c r="G8557" s="68"/>
      <c r="H8557" s="68"/>
    </row>
    <row r="8558" spans="1:8" x14ac:dyDescent="0.3">
      <c r="A8558" s="68"/>
      <c r="B8558" s="68"/>
      <c r="C8558" s="68"/>
      <c r="D8558" s="68"/>
      <c r="E8558" s="68"/>
      <c r="F8558" s="68"/>
      <c r="G8558" s="68"/>
      <c r="H8558" s="68"/>
    </row>
    <row r="8559" spans="1:8" x14ac:dyDescent="0.3">
      <c r="A8559" s="68"/>
      <c r="B8559" s="68"/>
      <c r="C8559" s="68"/>
      <c r="D8559" s="68"/>
      <c r="E8559" s="68"/>
      <c r="F8559" s="68"/>
      <c r="G8559" s="68"/>
      <c r="H8559" s="68"/>
    </row>
    <row r="8560" spans="1:8" x14ac:dyDescent="0.3">
      <c r="A8560" s="68"/>
      <c r="B8560" s="68"/>
      <c r="C8560" s="68"/>
      <c r="D8560" s="68"/>
      <c r="E8560" s="68"/>
      <c r="F8560" s="68"/>
      <c r="G8560" s="68"/>
      <c r="H8560" s="68"/>
    </row>
    <row r="8561" spans="1:8" x14ac:dyDescent="0.3">
      <c r="A8561" s="68"/>
      <c r="B8561" s="68"/>
      <c r="C8561" s="68"/>
      <c r="D8561" s="68"/>
      <c r="E8561" s="68"/>
      <c r="F8561" s="68"/>
      <c r="G8561" s="68"/>
      <c r="H8561" s="68"/>
    </row>
    <row r="8562" spans="1:8" x14ac:dyDescent="0.3">
      <c r="A8562" s="68"/>
      <c r="B8562" s="68"/>
      <c r="C8562" s="68"/>
      <c r="D8562" s="68"/>
      <c r="E8562" s="68"/>
      <c r="F8562" s="68"/>
      <c r="G8562" s="68"/>
      <c r="H8562" s="68"/>
    </row>
    <row r="8563" spans="1:8" x14ac:dyDescent="0.3">
      <c r="A8563" s="68"/>
      <c r="B8563" s="68"/>
      <c r="C8563" s="68"/>
      <c r="D8563" s="68"/>
      <c r="E8563" s="68"/>
      <c r="F8563" s="68"/>
      <c r="G8563" s="68"/>
      <c r="H8563" s="68"/>
    </row>
    <row r="8564" spans="1:8" x14ac:dyDescent="0.3">
      <c r="A8564" s="68"/>
      <c r="B8564" s="68"/>
      <c r="C8564" s="68"/>
      <c r="D8564" s="68"/>
      <c r="E8564" s="68"/>
      <c r="F8564" s="68"/>
      <c r="G8564" s="68"/>
      <c r="H8564" s="68"/>
    </row>
    <row r="8565" spans="1:8" x14ac:dyDescent="0.3">
      <c r="A8565" s="68"/>
      <c r="B8565" s="68"/>
      <c r="C8565" s="68"/>
      <c r="D8565" s="68"/>
      <c r="E8565" s="68"/>
      <c r="F8565" s="68"/>
      <c r="G8565" s="68"/>
      <c r="H8565" s="68"/>
    </row>
    <row r="8566" spans="1:8" x14ac:dyDescent="0.3">
      <c r="A8566" s="68"/>
      <c r="B8566" s="68"/>
      <c r="C8566" s="68"/>
      <c r="D8566" s="68"/>
      <c r="E8566" s="68"/>
      <c r="F8566" s="68"/>
      <c r="G8566" s="68"/>
      <c r="H8566" s="68"/>
    </row>
    <row r="8567" spans="1:8" x14ac:dyDescent="0.3">
      <c r="A8567" s="68"/>
      <c r="B8567" s="68"/>
      <c r="C8567" s="68"/>
      <c r="D8567" s="68"/>
      <c r="E8567" s="68"/>
      <c r="F8567" s="68"/>
      <c r="G8567" s="68"/>
      <c r="H8567" s="68"/>
    </row>
    <row r="8568" spans="1:8" x14ac:dyDescent="0.3">
      <c r="A8568" s="68"/>
      <c r="B8568" s="68"/>
      <c r="C8568" s="68"/>
      <c r="D8568" s="68"/>
      <c r="E8568" s="68"/>
      <c r="F8568" s="68"/>
      <c r="G8568" s="68"/>
      <c r="H8568" s="68"/>
    </row>
    <row r="8569" spans="1:8" x14ac:dyDescent="0.3">
      <c r="A8569" s="68"/>
      <c r="B8569" s="68"/>
      <c r="C8569" s="68"/>
      <c r="D8569" s="68"/>
      <c r="E8569" s="68"/>
      <c r="F8569" s="68"/>
      <c r="G8569" s="68"/>
      <c r="H8569" s="68"/>
    </row>
    <row r="8570" spans="1:8" x14ac:dyDescent="0.3">
      <c r="A8570" s="68"/>
      <c r="B8570" s="68"/>
      <c r="C8570" s="68"/>
      <c r="D8570" s="68"/>
      <c r="E8570" s="68"/>
      <c r="F8570" s="68"/>
      <c r="G8570" s="68"/>
      <c r="H8570" s="68"/>
    </row>
    <row r="8571" spans="1:8" x14ac:dyDescent="0.3">
      <c r="A8571" s="68"/>
      <c r="B8571" s="68"/>
      <c r="C8571" s="68"/>
      <c r="D8571" s="68"/>
      <c r="E8571" s="68"/>
      <c r="F8571" s="68"/>
      <c r="G8571" s="68"/>
      <c r="H8571" s="68"/>
    </row>
    <row r="8572" spans="1:8" x14ac:dyDescent="0.3">
      <c r="A8572" s="68"/>
      <c r="B8572" s="68"/>
      <c r="C8572" s="68"/>
      <c r="D8572" s="68"/>
      <c r="E8572" s="68"/>
      <c r="F8572" s="68"/>
      <c r="G8572" s="68"/>
      <c r="H8572" s="68"/>
    </row>
    <row r="8573" spans="1:8" x14ac:dyDescent="0.3">
      <c r="A8573" s="68"/>
      <c r="B8573" s="68"/>
      <c r="C8573" s="68"/>
      <c r="D8573" s="68"/>
      <c r="E8573" s="68"/>
      <c r="F8573" s="68"/>
      <c r="G8573" s="68"/>
      <c r="H8573" s="68"/>
    </row>
    <row r="8574" spans="1:8" x14ac:dyDescent="0.3">
      <c r="A8574" s="68"/>
      <c r="B8574" s="68"/>
      <c r="C8574" s="68"/>
      <c r="D8574" s="68"/>
      <c r="E8574" s="68"/>
      <c r="F8574" s="68"/>
      <c r="G8574" s="68"/>
      <c r="H8574" s="68"/>
    </row>
    <row r="8575" spans="1:8" x14ac:dyDescent="0.3">
      <c r="A8575" s="68"/>
      <c r="B8575" s="68"/>
      <c r="C8575" s="68"/>
      <c r="D8575" s="68"/>
      <c r="E8575" s="68"/>
      <c r="F8575" s="68"/>
      <c r="G8575" s="68"/>
      <c r="H8575" s="68"/>
    </row>
    <row r="8576" spans="1:8" x14ac:dyDescent="0.3">
      <c r="A8576" s="68"/>
      <c r="B8576" s="68"/>
      <c r="C8576" s="68"/>
      <c r="D8576" s="68"/>
      <c r="E8576" s="68"/>
      <c r="F8576" s="68"/>
      <c r="G8576" s="68"/>
      <c r="H8576" s="68"/>
    </row>
    <row r="8577" spans="1:8" x14ac:dyDescent="0.3">
      <c r="A8577" s="68"/>
      <c r="B8577" s="68"/>
      <c r="C8577" s="68"/>
      <c r="D8577" s="68"/>
      <c r="E8577" s="68"/>
      <c r="F8577" s="68"/>
      <c r="G8577" s="68"/>
      <c r="H8577" s="68"/>
    </row>
    <row r="8578" spans="1:8" x14ac:dyDescent="0.3">
      <c r="A8578" s="68"/>
      <c r="B8578" s="68"/>
      <c r="C8578" s="68"/>
      <c r="D8578" s="68"/>
      <c r="E8578" s="68"/>
      <c r="F8578" s="68"/>
      <c r="G8578" s="68"/>
      <c r="H8578" s="68"/>
    </row>
    <row r="8579" spans="1:8" x14ac:dyDescent="0.3">
      <c r="A8579" s="68"/>
      <c r="B8579" s="68"/>
      <c r="C8579" s="68"/>
      <c r="D8579" s="68"/>
      <c r="E8579" s="68"/>
      <c r="F8579" s="68"/>
      <c r="G8579" s="68"/>
      <c r="H8579" s="68"/>
    </row>
    <row r="8580" spans="1:8" x14ac:dyDescent="0.3">
      <c r="A8580" s="68"/>
      <c r="B8580" s="68"/>
      <c r="C8580" s="68"/>
      <c r="D8580" s="68"/>
      <c r="E8580" s="68"/>
      <c r="F8580" s="68"/>
      <c r="G8580" s="68"/>
      <c r="H8580" s="68"/>
    </row>
    <row r="8581" spans="1:8" x14ac:dyDescent="0.3">
      <c r="A8581" s="68"/>
      <c r="B8581" s="68"/>
      <c r="C8581" s="68"/>
      <c r="D8581" s="68"/>
      <c r="E8581" s="68"/>
      <c r="F8581" s="68"/>
      <c r="G8581" s="68"/>
      <c r="H8581" s="68"/>
    </row>
    <row r="8582" spans="1:8" x14ac:dyDescent="0.3">
      <c r="A8582" s="68"/>
      <c r="B8582" s="68"/>
      <c r="C8582" s="68"/>
      <c r="D8582" s="68"/>
      <c r="E8582" s="68"/>
      <c r="F8582" s="68"/>
      <c r="G8582" s="68"/>
      <c r="H8582" s="68"/>
    </row>
    <row r="8583" spans="1:8" x14ac:dyDescent="0.3">
      <c r="A8583" s="68"/>
      <c r="B8583" s="68"/>
      <c r="C8583" s="68"/>
      <c r="D8583" s="68"/>
      <c r="E8583" s="68"/>
      <c r="F8583" s="68"/>
      <c r="G8583" s="68"/>
      <c r="H8583" s="68"/>
    </row>
    <row r="8584" spans="1:8" x14ac:dyDescent="0.3">
      <c r="A8584" s="68"/>
      <c r="B8584" s="68"/>
      <c r="C8584" s="68"/>
      <c r="D8584" s="68"/>
      <c r="E8584" s="68"/>
      <c r="F8584" s="68"/>
      <c r="G8584" s="68"/>
      <c r="H8584" s="68"/>
    </row>
    <row r="8585" spans="1:8" x14ac:dyDescent="0.3">
      <c r="A8585" s="68"/>
      <c r="B8585" s="68"/>
      <c r="C8585" s="68"/>
      <c r="D8585" s="68"/>
      <c r="E8585" s="68"/>
      <c r="F8585" s="68"/>
      <c r="G8585" s="68"/>
      <c r="H8585" s="68"/>
    </row>
    <row r="8586" spans="1:8" x14ac:dyDescent="0.3">
      <c r="A8586" s="68"/>
      <c r="B8586" s="68"/>
      <c r="C8586" s="68"/>
      <c r="D8586" s="68"/>
      <c r="E8586" s="68"/>
      <c r="F8586" s="68"/>
      <c r="G8586" s="68"/>
      <c r="H8586" s="68"/>
    </row>
    <row r="8587" spans="1:8" x14ac:dyDescent="0.3">
      <c r="A8587" s="68"/>
      <c r="B8587" s="68"/>
      <c r="C8587" s="68"/>
      <c r="D8587" s="68"/>
      <c r="E8587" s="68"/>
      <c r="F8587" s="68"/>
      <c r="G8587" s="68"/>
      <c r="H8587" s="68"/>
    </row>
    <row r="8588" spans="1:8" x14ac:dyDescent="0.3">
      <c r="A8588" s="68"/>
      <c r="B8588" s="68"/>
      <c r="C8588" s="68"/>
      <c r="D8588" s="68"/>
      <c r="E8588" s="68"/>
      <c r="F8588" s="68"/>
      <c r="G8588" s="68"/>
      <c r="H8588" s="68"/>
    </row>
    <row r="8589" spans="1:8" x14ac:dyDescent="0.3">
      <c r="A8589" s="68"/>
      <c r="B8589" s="68"/>
      <c r="C8589" s="68"/>
      <c r="D8589" s="68"/>
      <c r="E8589" s="68"/>
      <c r="F8589" s="68"/>
      <c r="G8589" s="68"/>
      <c r="H8589" s="68"/>
    </row>
    <row r="8590" spans="1:8" x14ac:dyDescent="0.3">
      <c r="A8590" s="68"/>
      <c r="B8590" s="68"/>
      <c r="C8590" s="68"/>
      <c r="D8590" s="68"/>
      <c r="E8590" s="68"/>
      <c r="F8590" s="68"/>
      <c r="G8590" s="68"/>
      <c r="H8590" s="68"/>
    </row>
    <row r="8591" spans="1:8" x14ac:dyDescent="0.3">
      <c r="A8591" s="68"/>
      <c r="B8591" s="68"/>
      <c r="C8591" s="68"/>
      <c r="D8591" s="68"/>
      <c r="E8591" s="68"/>
      <c r="F8591" s="68"/>
      <c r="G8591" s="68"/>
      <c r="H8591" s="68"/>
    </row>
    <row r="8592" spans="1:8" x14ac:dyDescent="0.3">
      <c r="A8592" s="68"/>
      <c r="B8592" s="68"/>
      <c r="C8592" s="68"/>
      <c r="D8592" s="68"/>
      <c r="E8592" s="68"/>
      <c r="F8592" s="68"/>
      <c r="G8592" s="68"/>
      <c r="H8592" s="68"/>
    </row>
    <row r="8593" spans="1:8" x14ac:dyDescent="0.3">
      <c r="A8593" s="68"/>
      <c r="B8593" s="68"/>
      <c r="C8593" s="68"/>
      <c r="D8593" s="68"/>
      <c r="E8593" s="68"/>
      <c r="F8593" s="68"/>
      <c r="G8593" s="68"/>
      <c r="H8593" s="68"/>
    </row>
    <row r="8594" spans="1:8" x14ac:dyDescent="0.3">
      <c r="A8594" s="68"/>
      <c r="B8594" s="68"/>
      <c r="C8594" s="68"/>
      <c r="D8594" s="68"/>
      <c r="E8594" s="68"/>
      <c r="F8594" s="68"/>
      <c r="G8594" s="68"/>
      <c r="H8594" s="68"/>
    </row>
    <row r="8595" spans="1:8" x14ac:dyDescent="0.3">
      <c r="A8595" s="68"/>
      <c r="B8595" s="68"/>
      <c r="C8595" s="68"/>
      <c r="D8595" s="68"/>
      <c r="E8595" s="68"/>
      <c r="F8595" s="68"/>
      <c r="G8595" s="68"/>
      <c r="H8595" s="68"/>
    </row>
    <row r="8596" spans="1:8" x14ac:dyDescent="0.3">
      <c r="A8596" s="68"/>
      <c r="B8596" s="68"/>
      <c r="C8596" s="68"/>
      <c r="D8596" s="68"/>
      <c r="E8596" s="68"/>
      <c r="F8596" s="68"/>
      <c r="G8596" s="68"/>
      <c r="H8596" s="68"/>
    </row>
    <row r="8597" spans="1:8" x14ac:dyDescent="0.3">
      <c r="A8597" s="68"/>
      <c r="B8597" s="68"/>
      <c r="C8597" s="68"/>
      <c r="D8597" s="68"/>
      <c r="E8597" s="68"/>
      <c r="F8597" s="68"/>
      <c r="G8597" s="68"/>
      <c r="H8597" s="68"/>
    </row>
    <row r="8598" spans="1:8" x14ac:dyDescent="0.3">
      <c r="A8598" s="68"/>
      <c r="B8598" s="68"/>
      <c r="C8598" s="68"/>
      <c r="D8598" s="68"/>
      <c r="E8598" s="68"/>
      <c r="F8598" s="68"/>
      <c r="G8598" s="68"/>
      <c r="H8598" s="68"/>
    </row>
    <row r="8599" spans="1:8" x14ac:dyDescent="0.3">
      <c r="A8599" s="68"/>
      <c r="B8599" s="68"/>
      <c r="C8599" s="68"/>
      <c r="D8599" s="68"/>
      <c r="E8599" s="68"/>
      <c r="F8599" s="68"/>
      <c r="G8599" s="68"/>
      <c r="H8599" s="68"/>
    </row>
    <row r="8600" spans="1:8" x14ac:dyDescent="0.3">
      <c r="A8600" s="68"/>
      <c r="B8600" s="68"/>
      <c r="C8600" s="68"/>
      <c r="D8600" s="68"/>
      <c r="E8600" s="68"/>
      <c r="F8600" s="68"/>
      <c r="G8600" s="68"/>
      <c r="H8600" s="68"/>
    </row>
    <row r="8601" spans="1:8" x14ac:dyDescent="0.3">
      <c r="A8601" s="68"/>
      <c r="B8601" s="68"/>
      <c r="C8601" s="68"/>
      <c r="D8601" s="68"/>
      <c r="E8601" s="68"/>
      <c r="F8601" s="68"/>
      <c r="G8601" s="68"/>
      <c r="H8601" s="68"/>
    </row>
    <row r="8602" spans="1:8" x14ac:dyDescent="0.3">
      <c r="A8602" s="68"/>
      <c r="B8602" s="68"/>
      <c r="C8602" s="68"/>
      <c r="D8602" s="68"/>
      <c r="E8602" s="68"/>
      <c r="F8602" s="68"/>
      <c r="G8602" s="68"/>
      <c r="H8602" s="68"/>
    </row>
    <row r="8603" spans="1:8" x14ac:dyDescent="0.3">
      <c r="A8603" s="68"/>
      <c r="B8603" s="68"/>
      <c r="C8603" s="68"/>
      <c r="D8603" s="68"/>
      <c r="E8603" s="68"/>
      <c r="F8603" s="68"/>
      <c r="G8603" s="68"/>
      <c r="H8603" s="68"/>
    </row>
    <row r="8604" spans="1:8" x14ac:dyDescent="0.3">
      <c r="A8604" s="68"/>
      <c r="B8604" s="68"/>
      <c r="C8604" s="68"/>
      <c r="D8604" s="68"/>
      <c r="E8604" s="68"/>
      <c r="F8604" s="68"/>
      <c r="G8604" s="68"/>
      <c r="H8604" s="68"/>
    </row>
    <row r="8605" spans="1:8" x14ac:dyDescent="0.3">
      <c r="A8605" s="68"/>
      <c r="B8605" s="68"/>
      <c r="C8605" s="68"/>
      <c r="D8605" s="68"/>
      <c r="E8605" s="68"/>
      <c r="F8605" s="68"/>
      <c r="G8605" s="68"/>
      <c r="H8605" s="68"/>
    </row>
    <row r="8606" spans="1:8" x14ac:dyDescent="0.3">
      <c r="A8606" s="68"/>
      <c r="B8606" s="68"/>
      <c r="C8606" s="68"/>
      <c r="D8606" s="68"/>
      <c r="E8606" s="68"/>
      <c r="F8606" s="68"/>
      <c r="G8606" s="68"/>
      <c r="H8606" s="68"/>
    </row>
    <row r="8607" spans="1:8" x14ac:dyDescent="0.3">
      <c r="A8607" s="68"/>
      <c r="B8607" s="68"/>
      <c r="C8607" s="68"/>
      <c r="D8607" s="68"/>
      <c r="E8607" s="68"/>
      <c r="F8607" s="68"/>
      <c r="G8607" s="68"/>
      <c r="H8607" s="68"/>
    </row>
    <row r="8608" spans="1:8" x14ac:dyDescent="0.3">
      <c r="A8608" s="68"/>
      <c r="B8608" s="68"/>
      <c r="C8608" s="68"/>
      <c r="D8608" s="68"/>
      <c r="E8608" s="68"/>
      <c r="F8608" s="68"/>
      <c r="G8608" s="68"/>
      <c r="H8608" s="68"/>
    </row>
    <row r="8609" spans="1:8" x14ac:dyDescent="0.3">
      <c r="A8609" s="68"/>
      <c r="B8609" s="68"/>
      <c r="C8609" s="68"/>
      <c r="D8609" s="68"/>
      <c r="E8609" s="68"/>
      <c r="F8609" s="68"/>
      <c r="G8609" s="68"/>
      <c r="H8609" s="68"/>
    </row>
    <row r="8610" spans="1:8" x14ac:dyDescent="0.3">
      <c r="A8610" s="68"/>
      <c r="B8610" s="68"/>
      <c r="C8610" s="68"/>
      <c r="D8610" s="68"/>
      <c r="E8610" s="68"/>
      <c r="F8610" s="68"/>
      <c r="G8610" s="68"/>
      <c r="H8610" s="68"/>
    </row>
    <row r="8611" spans="1:8" x14ac:dyDescent="0.3">
      <c r="A8611" s="68"/>
      <c r="B8611" s="68"/>
      <c r="C8611" s="68"/>
      <c r="D8611" s="68"/>
      <c r="E8611" s="68"/>
      <c r="F8611" s="68"/>
      <c r="G8611" s="68"/>
      <c r="H8611" s="68"/>
    </row>
    <row r="8612" spans="1:8" x14ac:dyDescent="0.3">
      <c r="A8612" s="68"/>
      <c r="B8612" s="68"/>
      <c r="C8612" s="68"/>
      <c r="D8612" s="68"/>
      <c r="E8612" s="68"/>
      <c r="F8612" s="68"/>
      <c r="G8612" s="68"/>
      <c r="H8612" s="68"/>
    </row>
    <row r="8613" spans="1:8" x14ac:dyDescent="0.3">
      <c r="A8613" s="68"/>
      <c r="B8613" s="68"/>
      <c r="C8613" s="68"/>
      <c r="D8613" s="68"/>
      <c r="E8613" s="68"/>
      <c r="F8613" s="68"/>
      <c r="G8613" s="68"/>
      <c r="H8613" s="68"/>
    </row>
    <row r="8614" spans="1:8" x14ac:dyDescent="0.3">
      <c r="A8614" s="68"/>
      <c r="B8614" s="68"/>
      <c r="C8614" s="68"/>
      <c r="D8614" s="68"/>
      <c r="E8614" s="68"/>
      <c r="F8614" s="68"/>
      <c r="G8614" s="68"/>
      <c r="H8614" s="68"/>
    </row>
    <row r="8615" spans="1:8" x14ac:dyDescent="0.3">
      <c r="A8615" s="68"/>
      <c r="B8615" s="68"/>
      <c r="C8615" s="68"/>
      <c r="D8615" s="68"/>
      <c r="E8615" s="68"/>
      <c r="F8615" s="68"/>
      <c r="G8615" s="68"/>
      <c r="H8615" s="68"/>
    </row>
    <row r="8616" spans="1:8" x14ac:dyDescent="0.3">
      <c r="A8616" s="68"/>
      <c r="B8616" s="68"/>
      <c r="C8616" s="68"/>
      <c r="D8616" s="68"/>
      <c r="E8616" s="68"/>
      <c r="F8616" s="68"/>
      <c r="G8616" s="68"/>
      <c r="H8616" s="68"/>
    </row>
    <row r="8617" spans="1:8" x14ac:dyDescent="0.3">
      <c r="A8617" s="68"/>
      <c r="B8617" s="68"/>
      <c r="C8617" s="68"/>
      <c r="D8617" s="68"/>
      <c r="E8617" s="68"/>
      <c r="F8617" s="68"/>
      <c r="G8617" s="68"/>
      <c r="H8617" s="68"/>
    </row>
    <row r="8618" spans="1:8" x14ac:dyDescent="0.3">
      <c r="A8618" s="68"/>
      <c r="B8618" s="68"/>
      <c r="C8618" s="68"/>
      <c r="D8618" s="68"/>
      <c r="E8618" s="68"/>
      <c r="F8618" s="68"/>
      <c r="G8618" s="68"/>
      <c r="H8618" s="68"/>
    </row>
    <row r="8619" spans="1:8" x14ac:dyDescent="0.3">
      <c r="A8619" s="68"/>
      <c r="B8619" s="68"/>
      <c r="C8619" s="68"/>
      <c r="D8619" s="68"/>
      <c r="E8619" s="68"/>
      <c r="F8619" s="68"/>
      <c r="G8619" s="68"/>
      <c r="H8619" s="68"/>
    </row>
    <row r="8620" spans="1:8" x14ac:dyDescent="0.3">
      <c r="A8620" s="68"/>
      <c r="B8620" s="68"/>
      <c r="C8620" s="68"/>
      <c r="D8620" s="68"/>
      <c r="E8620" s="68"/>
      <c r="F8620" s="68"/>
      <c r="G8620" s="68"/>
      <c r="H8620" s="68"/>
    </row>
    <row r="8621" spans="1:8" x14ac:dyDescent="0.3">
      <c r="A8621" s="68"/>
      <c r="B8621" s="68"/>
      <c r="C8621" s="68"/>
      <c r="D8621" s="68"/>
      <c r="E8621" s="68"/>
      <c r="F8621" s="68"/>
      <c r="G8621" s="68"/>
      <c r="H8621" s="68"/>
    </row>
    <row r="8622" spans="1:8" x14ac:dyDescent="0.3">
      <c r="A8622" s="68"/>
      <c r="B8622" s="68"/>
      <c r="C8622" s="68"/>
      <c r="D8622" s="68"/>
      <c r="E8622" s="68"/>
      <c r="F8622" s="68"/>
      <c r="G8622" s="68"/>
      <c r="H8622" s="68"/>
    </row>
    <row r="8623" spans="1:8" x14ac:dyDescent="0.3">
      <c r="A8623" s="68"/>
      <c r="B8623" s="68"/>
      <c r="C8623" s="68"/>
      <c r="D8623" s="68"/>
      <c r="E8623" s="68"/>
      <c r="F8623" s="68"/>
      <c r="G8623" s="68"/>
      <c r="H8623" s="68"/>
    </row>
    <row r="8624" spans="1:8" x14ac:dyDescent="0.3">
      <c r="A8624" s="68"/>
      <c r="B8624" s="68"/>
      <c r="C8624" s="68"/>
      <c r="D8624" s="68"/>
      <c r="E8624" s="68"/>
      <c r="F8624" s="68"/>
      <c r="G8624" s="68"/>
      <c r="H8624" s="68"/>
    </row>
    <row r="8625" spans="1:8" x14ac:dyDescent="0.3">
      <c r="A8625" s="68"/>
      <c r="B8625" s="68"/>
      <c r="C8625" s="68"/>
      <c r="D8625" s="68"/>
      <c r="E8625" s="68"/>
      <c r="F8625" s="68"/>
      <c r="G8625" s="68"/>
      <c r="H8625" s="68"/>
    </row>
    <row r="8626" spans="1:8" x14ac:dyDescent="0.3">
      <c r="A8626" s="68"/>
      <c r="B8626" s="68"/>
      <c r="C8626" s="68"/>
      <c r="D8626" s="68"/>
      <c r="E8626" s="68"/>
      <c r="F8626" s="68"/>
      <c r="G8626" s="68"/>
      <c r="H8626" s="68"/>
    </row>
    <row r="8627" spans="1:8" x14ac:dyDescent="0.3">
      <c r="A8627" s="68"/>
      <c r="B8627" s="68"/>
      <c r="C8627" s="68"/>
      <c r="D8627" s="68"/>
      <c r="E8627" s="68"/>
      <c r="F8627" s="68"/>
      <c r="G8627" s="68"/>
      <c r="H8627" s="68"/>
    </row>
    <row r="8628" spans="1:8" x14ac:dyDescent="0.3">
      <c r="A8628" s="68"/>
      <c r="B8628" s="68"/>
      <c r="C8628" s="68"/>
      <c r="D8628" s="68"/>
      <c r="E8628" s="68"/>
      <c r="F8628" s="68"/>
      <c r="G8628" s="68"/>
      <c r="H8628" s="68"/>
    </row>
    <row r="8629" spans="1:8" x14ac:dyDescent="0.3">
      <c r="A8629" s="68"/>
      <c r="B8629" s="68"/>
      <c r="C8629" s="68"/>
      <c r="D8629" s="68"/>
      <c r="E8629" s="68"/>
      <c r="F8629" s="68"/>
      <c r="G8629" s="68"/>
      <c r="H8629" s="68"/>
    </row>
    <row r="8630" spans="1:8" x14ac:dyDescent="0.3">
      <c r="A8630" s="68"/>
      <c r="B8630" s="68"/>
      <c r="C8630" s="68"/>
      <c r="D8630" s="68"/>
      <c r="E8630" s="68"/>
      <c r="F8630" s="68"/>
      <c r="G8630" s="68"/>
      <c r="H8630" s="68"/>
    </row>
    <row r="8631" spans="1:8" x14ac:dyDescent="0.3">
      <c r="A8631" s="68"/>
      <c r="B8631" s="68"/>
      <c r="C8631" s="68"/>
      <c r="D8631" s="68"/>
      <c r="E8631" s="68"/>
      <c r="F8631" s="68"/>
      <c r="G8631" s="68"/>
      <c r="H8631" s="68"/>
    </row>
    <row r="8632" spans="1:8" x14ac:dyDescent="0.3">
      <c r="A8632" s="68"/>
      <c r="B8632" s="68"/>
      <c r="C8632" s="68"/>
      <c r="D8632" s="68"/>
      <c r="E8632" s="68"/>
      <c r="F8632" s="68"/>
      <c r="G8632" s="68"/>
      <c r="H8632" s="68"/>
    </row>
    <row r="8633" spans="1:8" x14ac:dyDescent="0.3">
      <c r="A8633" s="68"/>
      <c r="B8633" s="68"/>
      <c r="C8633" s="68"/>
      <c r="D8633" s="68"/>
      <c r="E8633" s="68"/>
      <c r="F8633" s="68"/>
      <c r="G8633" s="68"/>
      <c r="H8633" s="68"/>
    </row>
    <row r="8634" spans="1:8" x14ac:dyDescent="0.3">
      <c r="A8634" s="68"/>
      <c r="B8634" s="68"/>
      <c r="C8634" s="68"/>
      <c r="D8634" s="68"/>
      <c r="E8634" s="68"/>
      <c r="F8634" s="68"/>
      <c r="G8634" s="68"/>
      <c r="H8634" s="68"/>
    </row>
    <row r="8635" spans="1:8" x14ac:dyDescent="0.3">
      <c r="A8635" s="68"/>
      <c r="B8635" s="68"/>
      <c r="C8635" s="68"/>
      <c r="D8635" s="68"/>
      <c r="E8635" s="68"/>
      <c r="F8635" s="68"/>
      <c r="G8635" s="68"/>
      <c r="H8635" s="68"/>
    </row>
    <row r="8636" spans="1:8" x14ac:dyDescent="0.3">
      <c r="A8636" s="68"/>
      <c r="B8636" s="68"/>
      <c r="C8636" s="68"/>
      <c r="D8636" s="68"/>
      <c r="E8636" s="68"/>
      <c r="F8636" s="68"/>
      <c r="G8636" s="68"/>
      <c r="H8636" s="68"/>
    </row>
    <row r="8637" spans="1:8" x14ac:dyDescent="0.3">
      <c r="A8637" s="68"/>
      <c r="B8637" s="68"/>
      <c r="C8637" s="68"/>
      <c r="D8637" s="68"/>
      <c r="E8637" s="68"/>
      <c r="F8637" s="68"/>
      <c r="G8637" s="68"/>
      <c r="H8637" s="68"/>
    </row>
    <row r="8638" spans="1:8" x14ac:dyDescent="0.3">
      <c r="A8638" s="68"/>
      <c r="B8638" s="68"/>
      <c r="C8638" s="68"/>
      <c r="D8638" s="68"/>
      <c r="E8638" s="68"/>
      <c r="F8638" s="68"/>
      <c r="G8638" s="68"/>
      <c r="H8638" s="68"/>
    </row>
    <row r="8639" spans="1:8" x14ac:dyDescent="0.3">
      <c r="A8639" s="68"/>
      <c r="B8639" s="68"/>
      <c r="C8639" s="68"/>
      <c r="D8639" s="68"/>
      <c r="E8639" s="68"/>
      <c r="F8639" s="68"/>
      <c r="G8639" s="68"/>
      <c r="H8639" s="68"/>
    </row>
    <row r="8640" spans="1:8" x14ac:dyDescent="0.3">
      <c r="A8640" s="68"/>
      <c r="B8640" s="68"/>
      <c r="C8640" s="68"/>
      <c r="D8640" s="68"/>
      <c r="E8640" s="68"/>
      <c r="F8640" s="68"/>
      <c r="G8640" s="68"/>
      <c r="H8640" s="68"/>
    </row>
    <row r="8641" spans="1:8" x14ac:dyDescent="0.3">
      <c r="A8641" s="68"/>
      <c r="B8641" s="68"/>
      <c r="C8641" s="68"/>
      <c r="D8641" s="68"/>
      <c r="E8641" s="68"/>
      <c r="F8641" s="68"/>
      <c r="G8641" s="68"/>
      <c r="H8641" s="68"/>
    </row>
    <row r="8642" spans="1:8" x14ac:dyDescent="0.3">
      <c r="A8642" s="68"/>
      <c r="B8642" s="68"/>
      <c r="C8642" s="68"/>
      <c r="D8642" s="68"/>
      <c r="E8642" s="68"/>
      <c r="F8642" s="68"/>
      <c r="G8642" s="68"/>
      <c r="H8642" s="68"/>
    </row>
    <row r="8643" spans="1:8" x14ac:dyDescent="0.3">
      <c r="A8643" s="68"/>
      <c r="B8643" s="68"/>
      <c r="C8643" s="68"/>
      <c r="D8643" s="68"/>
      <c r="E8643" s="68"/>
      <c r="F8643" s="68"/>
      <c r="G8643" s="68"/>
      <c r="H8643" s="68"/>
    </row>
    <row r="8644" spans="1:8" x14ac:dyDescent="0.3">
      <c r="A8644" s="68"/>
      <c r="B8644" s="68"/>
      <c r="C8644" s="68"/>
      <c r="D8644" s="68"/>
      <c r="E8644" s="68"/>
      <c r="F8644" s="68"/>
      <c r="G8644" s="68"/>
      <c r="H8644" s="68"/>
    </row>
    <row r="8645" spans="1:8" x14ac:dyDescent="0.3">
      <c r="A8645" s="68"/>
      <c r="B8645" s="68"/>
      <c r="C8645" s="68"/>
      <c r="D8645" s="68"/>
      <c r="E8645" s="68"/>
      <c r="F8645" s="68"/>
      <c r="G8645" s="68"/>
      <c r="H8645" s="68"/>
    </row>
    <row r="8646" spans="1:8" x14ac:dyDescent="0.3">
      <c r="A8646" s="68"/>
      <c r="B8646" s="68"/>
      <c r="C8646" s="68"/>
      <c r="D8646" s="68"/>
      <c r="E8646" s="68"/>
      <c r="F8646" s="68"/>
      <c r="G8646" s="68"/>
      <c r="H8646" s="68"/>
    </row>
    <row r="8647" spans="1:8" x14ac:dyDescent="0.3">
      <c r="A8647" s="68"/>
      <c r="B8647" s="68"/>
      <c r="C8647" s="68"/>
      <c r="D8647" s="68"/>
      <c r="E8647" s="68"/>
      <c r="F8647" s="68"/>
      <c r="G8647" s="68"/>
      <c r="H8647" s="68"/>
    </row>
    <row r="8648" spans="1:8" x14ac:dyDescent="0.3">
      <c r="A8648" s="68"/>
      <c r="B8648" s="68"/>
      <c r="C8648" s="68"/>
      <c r="D8648" s="68"/>
      <c r="E8648" s="68"/>
      <c r="F8648" s="68"/>
      <c r="G8648" s="68"/>
      <c r="H8648" s="68"/>
    </row>
    <row r="8649" spans="1:8" x14ac:dyDescent="0.3">
      <c r="A8649" s="68"/>
      <c r="B8649" s="68"/>
      <c r="C8649" s="68"/>
      <c r="D8649" s="68"/>
      <c r="E8649" s="68"/>
      <c r="F8649" s="68"/>
      <c r="G8649" s="68"/>
      <c r="H8649" s="68"/>
    </row>
    <row r="8650" spans="1:8" x14ac:dyDescent="0.3">
      <c r="A8650" s="68"/>
      <c r="B8650" s="68"/>
      <c r="C8650" s="68"/>
      <c r="D8650" s="68"/>
      <c r="E8650" s="68"/>
      <c r="F8650" s="68"/>
      <c r="G8650" s="68"/>
      <c r="H8650" s="68"/>
    </row>
    <row r="8651" spans="1:8" x14ac:dyDescent="0.3">
      <c r="A8651" s="68"/>
      <c r="B8651" s="68"/>
      <c r="C8651" s="68"/>
      <c r="D8651" s="68"/>
      <c r="E8651" s="68"/>
      <c r="F8651" s="68"/>
      <c r="G8651" s="68"/>
      <c r="H8651" s="68"/>
    </row>
    <row r="8652" spans="1:8" x14ac:dyDescent="0.3">
      <c r="A8652" s="68"/>
      <c r="B8652" s="68"/>
      <c r="C8652" s="68"/>
      <c r="D8652" s="68"/>
      <c r="E8652" s="68"/>
      <c r="F8652" s="68"/>
      <c r="G8652" s="68"/>
      <c r="H8652" s="68"/>
    </row>
    <row r="8653" spans="1:8" x14ac:dyDescent="0.3">
      <c r="A8653" s="68"/>
      <c r="B8653" s="68"/>
      <c r="C8653" s="68"/>
      <c r="D8653" s="68"/>
      <c r="E8653" s="68"/>
      <c r="F8653" s="68"/>
      <c r="G8653" s="68"/>
      <c r="H8653" s="68"/>
    </row>
    <row r="8654" spans="1:8" x14ac:dyDescent="0.3">
      <c r="A8654" s="68"/>
      <c r="B8654" s="68"/>
      <c r="C8654" s="68"/>
      <c r="D8654" s="68"/>
      <c r="E8654" s="68"/>
      <c r="F8654" s="68"/>
      <c r="G8654" s="68"/>
      <c r="H8654" s="68"/>
    </row>
    <row r="8655" spans="1:8" x14ac:dyDescent="0.3">
      <c r="A8655" s="68"/>
      <c r="B8655" s="68"/>
      <c r="C8655" s="68"/>
      <c r="D8655" s="68"/>
      <c r="E8655" s="68"/>
      <c r="F8655" s="68"/>
      <c r="G8655" s="68"/>
      <c r="H8655" s="68"/>
    </row>
    <row r="8656" spans="1:8" x14ac:dyDescent="0.3">
      <c r="A8656" s="68"/>
      <c r="B8656" s="68"/>
      <c r="C8656" s="68"/>
      <c r="D8656" s="68"/>
      <c r="E8656" s="68"/>
      <c r="F8656" s="68"/>
      <c r="G8656" s="68"/>
      <c r="H8656" s="68"/>
    </row>
    <row r="8657" spans="1:8" x14ac:dyDescent="0.3">
      <c r="A8657" s="68"/>
      <c r="B8657" s="68"/>
      <c r="C8657" s="68"/>
      <c r="D8657" s="68"/>
      <c r="E8657" s="68"/>
      <c r="F8657" s="68"/>
      <c r="G8657" s="68"/>
      <c r="H8657" s="68"/>
    </row>
    <row r="8658" spans="1:8" x14ac:dyDescent="0.3">
      <c r="A8658" s="68"/>
      <c r="B8658" s="68"/>
      <c r="C8658" s="68"/>
      <c r="D8658" s="68"/>
      <c r="E8658" s="68"/>
      <c r="F8658" s="68"/>
      <c r="G8658" s="68"/>
      <c r="H8658" s="68"/>
    </row>
    <row r="8659" spans="1:8" x14ac:dyDescent="0.3">
      <c r="A8659" s="68"/>
      <c r="B8659" s="68"/>
      <c r="C8659" s="68"/>
      <c r="D8659" s="68"/>
      <c r="E8659" s="68"/>
      <c r="F8659" s="68"/>
      <c r="G8659" s="68"/>
      <c r="H8659" s="68"/>
    </row>
    <row r="8660" spans="1:8" x14ac:dyDescent="0.3">
      <c r="A8660" s="68"/>
      <c r="B8660" s="68"/>
      <c r="C8660" s="68"/>
      <c r="D8660" s="68"/>
      <c r="E8660" s="68"/>
      <c r="F8660" s="68"/>
      <c r="G8660" s="68"/>
      <c r="H8660" s="68"/>
    </row>
    <row r="8661" spans="1:8" x14ac:dyDescent="0.3">
      <c r="A8661" s="68"/>
      <c r="B8661" s="68"/>
      <c r="C8661" s="68"/>
      <c r="D8661" s="68"/>
      <c r="E8661" s="68"/>
      <c r="F8661" s="68"/>
      <c r="G8661" s="68"/>
      <c r="H8661" s="68"/>
    </row>
    <row r="8662" spans="1:8" x14ac:dyDescent="0.3">
      <c r="A8662" s="68"/>
      <c r="B8662" s="68"/>
      <c r="C8662" s="68"/>
      <c r="D8662" s="68"/>
      <c r="E8662" s="68"/>
      <c r="F8662" s="68"/>
      <c r="G8662" s="68"/>
      <c r="H8662" s="68"/>
    </row>
    <row r="8663" spans="1:8" x14ac:dyDescent="0.3">
      <c r="A8663" s="68"/>
      <c r="B8663" s="68"/>
      <c r="C8663" s="68"/>
      <c r="D8663" s="68"/>
      <c r="E8663" s="68"/>
      <c r="F8663" s="68"/>
      <c r="G8663" s="68"/>
      <c r="H8663" s="68"/>
    </row>
    <row r="8664" spans="1:8" x14ac:dyDescent="0.3">
      <c r="A8664" s="68"/>
      <c r="B8664" s="68"/>
      <c r="C8664" s="68"/>
      <c r="D8664" s="68"/>
      <c r="E8664" s="68"/>
      <c r="F8664" s="68"/>
      <c r="G8664" s="68"/>
      <c r="H8664" s="68"/>
    </row>
    <row r="8665" spans="1:8" x14ac:dyDescent="0.3">
      <c r="A8665" s="68"/>
      <c r="B8665" s="68"/>
      <c r="C8665" s="68"/>
      <c r="D8665" s="68"/>
      <c r="E8665" s="68"/>
      <c r="F8665" s="68"/>
      <c r="G8665" s="68"/>
      <c r="H8665" s="68"/>
    </row>
    <row r="8666" spans="1:8" x14ac:dyDescent="0.3">
      <c r="A8666" s="68"/>
      <c r="B8666" s="68"/>
      <c r="C8666" s="68"/>
      <c r="D8666" s="68"/>
      <c r="E8666" s="68"/>
      <c r="F8666" s="68"/>
      <c r="G8666" s="68"/>
      <c r="H8666" s="68"/>
    </row>
    <row r="8667" spans="1:8" x14ac:dyDescent="0.3">
      <c r="A8667" s="68"/>
      <c r="B8667" s="68"/>
      <c r="C8667" s="68"/>
      <c r="D8667" s="68"/>
      <c r="E8667" s="68"/>
      <c r="F8667" s="68"/>
      <c r="G8667" s="68"/>
      <c r="H8667" s="68"/>
    </row>
    <row r="8668" spans="1:8" x14ac:dyDescent="0.3">
      <c r="A8668" s="68"/>
      <c r="B8668" s="68"/>
      <c r="C8668" s="68"/>
      <c r="D8668" s="68"/>
      <c r="E8668" s="68"/>
      <c r="F8668" s="68"/>
      <c r="G8668" s="68"/>
      <c r="H8668" s="68"/>
    </row>
    <row r="8669" spans="1:8" x14ac:dyDescent="0.3">
      <c r="A8669" s="68"/>
      <c r="B8669" s="68"/>
      <c r="C8669" s="68"/>
      <c r="D8669" s="68"/>
      <c r="E8669" s="68"/>
      <c r="F8669" s="68"/>
      <c r="G8669" s="68"/>
      <c r="H8669" s="68"/>
    </row>
    <row r="8670" spans="1:8" x14ac:dyDescent="0.3">
      <c r="A8670" s="68"/>
      <c r="B8670" s="68"/>
      <c r="C8670" s="68"/>
      <c r="D8670" s="68"/>
      <c r="E8670" s="68"/>
      <c r="F8670" s="68"/>
      <c r="G8670" s="68"/>
      <c r="H8670" s="68"/>
    </row>
    <row r="8671" spans="1:8" x14ac:dyDescent="0.3">
      <c r="A8671" s="68"/>
      <c r="B8671" s="68"/>
      <c r="C8671" s="68"/>
      <c r="D8671" s="68"/>
      <c r="E8671" s="68"/>
      <c r="F8671" s="68"/>
      <c r="G8671" s="68"/>
      <c r="H8671" s="68"/>
    </row>
    <row r="8672" spans="1:8" x14ac:dyDescent="0.3">
      <c r="A8672" s="68"/>
      <c r="B8672" s="68"/>
      <c r="C8672" s="68"/>
      <c r="D8672" s="68"/>
      <c r="E8672" s="68"/>
      <c r="F8672" s="68"/>
      <c r="G8672" s="68"/>
      <c r="H8672" s="68"/>
    </row>
    <row r="8673" spans="1:8" x14ac:dyDescent="0.3">
      <c r="A8673" s="68"/>
      <c r="B8673" s="68"/>
      <c r="C8673" s="68"/>
      <c r="D8673" s="68"/>
      <c r="E8673" s="68"/>
      <c r="F8673" s="68"/>
      <c r="G8673" s="68"/>
      <c r="H8673" s="68"/>
    </row>
    <row r="8674" spans="1:8" x14ac:dyDescent="0.3">
      <c r="A8674" s="68"/>
      <c r="B8674" s="68"/>
      <c r="C8674" s="68"/>
      <c r="D8674" s="68"/>
      <c r="E8674" s="68"/>
      <c r="F8674" s="68"/>
      <c r="G8674" s="68"/>
      <c r="H8674" s="68"/>
    </row>
    <row r="8675" spans="1:8" x14ac:dyDescent="0.3">
      <c r="A8675" s="68"/>
      <c r="B8675" s="68"/>
      <c r="C8675" s="68"/>
      <c r="D8675" s="68"/>
      <c r="E8675" s="68"/>
      <c r="F8675" s="68"/>
      <c r="G8675" s="68"/>
      <c r="H8675" s="68"/>
    </row>
    <row r="8676" spans="1:8" x14ac:dyDescent="0.3">
      <c r="A8676" s="68"/>
      <c r="B8676" s="68"/>
      <c r="C8676" s="68"/>
      <c r="D8676" s="68"/>
      <c r="E8676" s="68"/>
      <c r="F8676" s="68"/>
      <c r="G8676" s="68"/>
      <c r="H8676" s="68"/>
    </row>
    <row r="8677" spans="1:8" x14ac:dyDescent="0.3">
      <c r="A8677" s="68"/>
      <c r="B8677" s="68"/>
      <c r="C8677" s="68"/>
      <c r="D8677" s="68"/>
      <c r="E8677" s="68"/>
      <c r="F8677" s="68"/>
      <c r="G8677" s="68"/>
      <c r="H8677" s="68"/>
    </row>
    <row r="8678" spans="1:8" x14ac:dyDescent="0.3">
      <c r="A8678" s="68"/>
      <c r="B8678" s="68"/>
      <c r="C8678" s="68"/>
      <c r="D8678" s="68"/>
      <c r="E8678" s="68"/>
      <c r="F8678" s="68"/>
      <c r="G8678" s="68"/>
      <c r="H8678" s="68"/>
    </row>
    <row r="8679" spans="1:8" x14ac:dyDescent="0.3">
      <c r="A8679" s="68"/>
      <c r="B8679" s="68"/>
      <c r="C8679" s="68"/>
      <c r="D8679" s="68"/>
      <c r="E8679" s="68"/>
      <c r="F8679" s="68"/>
      <c r="G8679" s="68"/>
      <c r="H8679" s="68"/>
    </row>
    <row r="8680" spans="1:8" x14ac:dyDescent="0.3">
      <c r="A8680" s="68"/>
      <c r="B8680" s="68"/>
      <c r="C8680" s="68"/>
      <c r="D8680" s="68"/>
      <c r="E8680" s="68"/>
      <c r="F8680" s="68"/>
      <c r="G8680" s="68"/>
      <c r="H8680" s="68"/>
    </row>
    <row r="8681" spans="1:8" x14ac:dyDescent="0.3">
      <c r="A8681" s="68"/>
      <c r="B8681" s="68"/>
      <c r="C8681" s="68"/>
      <c r="D8681" s="68"/>
      <c r="E8681" s="68"/>
      <c r="F8681" s="68"/>
      <c r="G8681" s="68"/>
      <c r="H8681" s="68"/>
    </row>
    <row r="8682" spans="1:8" x14ac:dyDescent="0.3">
      <c r="A8682" s="68"/>
      <c r="B8682" s="68"/>
      <c r="C8682" s="68"/>
      <c r="D8682" s="68"/>
      <c r="E8682" s="68"/>
      <c r="F8682" s="68"/>
      <c r="G8682" s="68"/>
      <c r="H8682" s="68"/>
    </row>
    <row r="8683" spans="1:8" x14ac:dyDescent="0.3">
      <c r="A8683" s="68"/>
      <c r="B8683" s="68"/>
      <c r="C8683" s="68"/>
      <c r="D8683" s="68"/>
      <c r="E8683" s="68"/>
      <c r="F8683" s="68"/>
      <c r="G8683" s="68"/>
      <c r="H8683" s="68"/>
    </row>
    <row r="8684" spans="1:8" x14ac:dyDescent="0.3">
      <c r="A8684" s="68"/>
      <c r="B8684" s="68"/>
      <c r="C8684" s="68"/>
      <c r="D8684" s="68"/>
      <c r="E8684" s="68"/>
      <c r="F8684" s="68"/>
      <c r="G8684" s="68"/>
      <c r="H8684" s="68"/>
    </row>
    <row r="8685" spans="1:8" x14ac:dyDescent="0.3">
      <c r="A8685" s="68"/>
      <c r="B8685" s="68"/>
      <c r="C8685" s="68"/>
      <c r="D8685" s="68"/>
      <c r="E8685" s="68"/>
      <c r="F8685" s="68"/>
      <c r="G8685" s="68"/>
      <c r="H8685" s="68"/>
    </row>
    <row r="8686" spans="1:8" x14ac:dyDescent="0.3">
      <c r="A8686" s="68"/>
      <c r="B8686" s="68"/>
      <c r="C8686" s="68"/>
      <c r="D8686" s="68"/>
      <c r="E8686" s="68"/>
      <c r="F8686" s="68"/>
      <c r="G8686" s="68"/>
      <c r="H8686" s="68"/>
    </row>
    <row r="8687" spans="1:8" x14ac:dyDescent="0.3">
      <c r="A8687" s="68"/>
      <c r="B8687" s="68"/>
      <c r="C8687" s="68"/>
      <c r="D8687" s="68"/>
      <c r="E8687" s="68"/>
      <c r="F8687" s="68"/>
      <c r="G8687" s="68"/>
      <c r="H8687" s="68"/>
    </row>
    <row r="8688" spans="1:8" x14ac:dyDescent="0.3">
      <c r="A8688" s="68"/>
      <c r="B8688" s="68"/>
      <c r="C8688" s="68"/>
      <c r="D8688" s="68"/>
      <c r="E8688" s="68"/>
      <c r="F8688" s="68"/>
      <c r="G8688" s="68"/>
      <c r="H8688" s="68"/>
    </row>
    <row r="8689" spans="1:8" x14ac:dyDescent="0.3">
      <c r="A8689" s="68"/>
      <c r="B8689" s="68"/>
      <c r="C8689" s="68"/>
      <c r="D8689" s="68"/>
      <c r="E8689" s="68"/>
      <c r="F8689" s="68"/>
      <c r="G8689" s="68"/>
      <c r="H8689" s="68"/>
    </row>
    <row r="8690" spans="1:8" x14ac:dyDescent="0.3">
      <c r="A8690" s="68"/>
      <c r="B8690" s="68"/>
      <c r="C8690" s="68"/>
      <c r="D8690" s="68"/>
      <c r="E8690" s="68"/>
      <c r="F8690" s="68"/>
      <c r="G8690" s="68"/>
      <c r="H8690" s="68"/>
    </row>
    <row r="8691" spans="1:8" x14ac:dyDescent="0.3">
      <c r="A8691" s="68"/>
      <c r="B8691" s="68"/>
      <c r="C8691" s="68"/>
      <c r="D8691" s="68"/>
      <c r="E8691" s="68"/>
      <c r="F8691" s="68"/>
      <c r="G8691" s="68"/>
      <c r="H8691" s="68"/>
    </row>
    <row r="8692" spans="1:8" x14ac:dyDescent="0.3">
      <c r="A8692" s="68"/>
      <c r="B8692" s="68"/>
      <c r="C8692" s="68"/>
      <c r="D8692" s="68"/>
      <c r="E8692" s="68"/>
      <c r="F8692" s="68"/>
      <c r="G8692" s="68"/>
      <c r="H8692" s="68"/>
    </row>
    <row r="8693" spans="1:8" x14ac:dyDescent="0.3">
      <c r="A8693" s="68"/>
      <c r="B8693" s="68"/>
      <c r="C8693" s="68"/>
      <c r="D8693" s="68"/>
      <c r="E8693" s="68"/>
      <c r="F8693" s="68"/>
      <c r="G8693" s="68"/>
      <c r="H8693" s="68"/>
    </row>
    <row r="8694" spans="1:8" x14ac:dyDescent="0.3">
      <c r="A8694" s="68"/>
      <c r="B8694" s="68"/>
      <c r="C8694" s="68"/>
      <c r="D8694" s="68"/>
      <c r="E8694" s="68"/>
      <c r="F8694" s="68"/>
      <c r="G8694" s="68"/>
      <c r="H8694" s="68"/>
    </row>
    <row r="8695" spans="1:8" x14ac:dyDescent="0.3">
      <c r="A8695" s="68"/>
      <c r="B8695" s="68"/>
      <c r="C8695" s="68"/>
      <c r="D8695" s="68"/>
      <c r="E8695" s="68"/>
      <c r="F8695" s="68"/>
      <c r="G8695" s="68"/>
      <c r="H8695" s="68"/>
    </row>
    <row r="8696" spans="1:8" x14ac:dyDescent="0.3">
      <c r="A8696" s="68"/>
      <c r="B8696" s="68"/>
      <c r="C8696" s="68"/>
      <c r="D8696" s="68"/>
      <c r="E8696" s="68"/>
      <c r="F8696" s="68"/>
      <c r="G8696" s="68"/>
      <c r="H8696" s="68"/>
    </row>
    <row r="8697" spans="1:8" x14ac:dyDescent="0.3">
      <c r="A8697" s="68"/>
      <c r="B8697" s="68"/>
      <c r="C8697" s="68"/>
      <c r="D8697" s="68"/>
      <c r="E8697" s="68"/>
      <c r="F8697" s="68"/>
      <c r="G8697" s="68"/>
      <c r="H8697" s="68"/>
    </row>
    <row r="8698" spans="1:8" x14ac:dyDescent="0.3">
      <c r="A8698" s="68"/>
      <c r="B8698" s="68"/>
      <c r="C8698" s="68"/>
      <c r="D8698" s="68"/>
      <c r="E8698" s="68"/>
      <c r="F8698" s="68"/>
      <c r="G8698" s="68"/>
      <c r="H8698" s="68"/>
    </row>
    <row r="8699" spans="1:8" x14ac:dyDescent="0.3">
      <c r="A8699" s="68"/>
      <c r="B8699" s="68"/>
      <c r="C8699" s="68"/>
      <c r="D8699" s="68"/>
      <c r="E8699" s="68"/>
      <c r="F8699" s="68"/>
      <c r="G8699" s="68"/>
      <c r="H8699" s="68"/>
    </row>
    <row r="8700" spans="1:8" x14ac:dyDescent="0.3">
      <c r="A8700" s="68"/>
      <c r="B8700" s="68"/>
      <c r="C8700" s="68"/>
      <c r="D8700" s="68"/>
      <c r="E8700" s="68"/>
      <c r="F8700" s="68"/>
      <c r="G8700" s="68"/>
      <c r="H8700" s="68"/>
    </row>
    <row r="8701" spans="1:8" x14ac:dyDescent="0.3">
      <c r="A8701" s="68"/>
      <c r="B8701" s="68"/>
      <c r="C8701" s="68"/>
      <c r="D8701" s="68"/>
      <c r="E8701" s="68"/>
      <c r="F8701" s="68"/>
      <c r="G8701" s="68"/>
      <c r="H8701" s="68"/>
    </row>
    <row r="8702" spans="1:8" x14ac:dyDescent="0.3">
      <c r="A8702" s="68"/>
      <c r="B8702" s="68"/>
      <c r="C8702" s="68"/>
      <c r="D8702" s="68"/>
      <c r="E8702" s="68"/>
      <c r="F8702" s="68"/>
      <c r="G8702" s="68"/>
      <c r="H8702" s="68"/>
    </row>
    <row r="8703" spans="1:8" x14ac:dyDescent="0.3">
      <c r="A8703" s="68"/>
      <c r="B8703" s="68"/>
      <c r="C8703" s="68"/>
      <c r="D8703" s="68"/>
      <c r="E8703" s="68"/>
      <c r="F8703" s="68"/>
      <c r="G8703" s="68"/>
      <c r="H8703" s="68"/>
    </row>
    <row r="8704" spans="1:8" x14ac:dyDescent="0.3">
      <c r="A8704" s="68"/>
      <c r="B8704" s="68"/>
      <c r="C8704" s="68"/>
      <c r="D8704" s="68"/>
      <c r="E8704" s="68"/>
      <c r="F8704" s="68"/>
      <c r="G8704" s="68"/>
      <c r="H8704" s="68"/>
    </row>
    <row r="8705" spans="1:8" x14ac:dyDescent="0.3">
      <c r="A8705" s="68"/>
      <c r="B8705" s="68"/>
      <c r="C8705" s="68"/>
      <c r="D8705" s="68"/>
      <c r="E8705" s="68"/>
      <c r="F8705" s="68"/>
      <c r="G8705" s="68"/>
      <c r="H8705" s="68"/>
    </row>
    <row r="8706" spans="1:8" x14ac:dyDescent="0.3">
      <c r="A8706" s="68"/>
      <c r="B8706" s="68"/>
      <c r="C8706" s="68"/>
      <c r="D8706" s="68"/>
      <c r="E8706" s="68"/>
      <c r="F8706" s="68"/>
      <c r="G8706" s="68"/>
      <c r="H8706" s="68"/>
    </row>
    <row r="8707" spans="1:8" x14ac:dyDescent="0.3">
      <c r="A8707" s="68"/>
      <c r="B8707" s="68"/>
      <c r="C8707" s="68"/>
      <c r="D8707" s="68"/>
      <c r="E8707" s="68"/>
      <c r="F8707" s="68"/>
      <c r="G8707" s="68"/>
      <c r="H8707" s="68"/>
    </row>
    <row r="8708" spans="1:8" x14ac:dyDescent="0.3">
      <c r="A8708" s="68"/>
      <c r="B8708" s="68"/>
      <c r="C8708" s="68"/>
      <c r="D8708" s="68"/>
      <c r="E8708" s="68"/>
      <c r="F8708" s="68"/>
      <c r="G8708" s="68"/>
      <c r="H8708" s="68"/>
    </row>
    <row r="8709" spans="1:8" x14ac:dyDescent="0.3">
      <c r="A8709" s="68"/>
      <c r="B8709" s="68"/>
      <c r="C8709" s="68"/>
      <c r="D8709" s="68"/>
      <c r="E8709" s="68"/>
      <c r="F8709" s="68"/>
      <c r="G8709" s="68"/>
      <c r="H8709" s="68"/>
    </row>
    <row r="8710" spans="1:8" x14ac:dyDescent="0.3">
      <c r="A8710" s="68"/>
      <c r="B8710" s="68"/>
      <c r="C8710" s="68"/>
      <c r="D8710" s="68"/>
      <c r="E8710" s="68"/>
      <c r="F8710" s="68"/>
      <c r="G8710" s="68"/>
      <c r="H8710" s="68"/>
    </row>
    <row r="8711" spans="1:8" x14ac:dyDescent="0.3">
      <c r="A8711" s="68"/>
      <c r="B8711" s="68"/>
      <c r="C8711" s="68"/>
      <c r="D8711" s="68"/>
      <c r="E8711" s="68"/>
      <c r="F8711" s="68"/>
      <c r="G8711" s="68"/>
      <c r="H8711" s="68"/>
    </row>
    <row r="8712" spans="1:8" x14ac:dyDescent="0.3">
      <c r="A8712" s="68"/>
      <c r="B8712" s="68"/>
      <c r="C8712" s="68"/>
      <c r="D8712" s="68"/>
      <c r="E8712" s="68"/>
      <c r="F8712" s="68"/>
      <c r="G8712" s="68"/>
      <c r="H8712" s="68"/>
    </row>
    <row r="8713" spans="1:8" x14ac:dyDescent="0.3">
      <c r="A8713" s="68"/>
      <c r="B8713" s="68"/>
      <c r="C8713" s="68"/>
      <c r="D8713" s="68"/>
      <c r="E8713" s="68"/>
      <c r="F8713" s="68"/>
      <c r="G8713" s="68"/>
      <c r="H8713" s="68"/>
    </row>
    <row r="8714" spans="1:8" x14ac:dyDescent="0.3">
      <c r="A8714" s="68"/>
      <c r="B8714" s="68"/>
      <c r="C8714" s="68"/>
      <c r="D8714" s="68"/>
      <c r="E8714" s="68"/>
      <c r="F8714" s="68"/>
      <c r="G8714" s="68"/>
      <c r="H8714" s="68"/>
    </row>
    <row r="8715" spans="1:8" x14ac:dyDescent="0.3">
      <c r="A8715" s="68"/>
      <c r="B8715" s="68"/>
      <c r="C8715" s="68"/>
      <c r="D8715" s="68"/>
      <c r="E8715" s="68"/>
      <c r="F8715" s="68"/>
      <c r="G8715" s="68"/>
      <c r="H8715" s="68"/>
    </row>
    <row r="8716" spans="1:8" x14ac:dyDescent="0.3">
      <c r="A8716" s="68"/>
      <c r="B8716" s="68"/>
      <c r="C8716" s="68"/>
      <c r="D8716" s="68"/>
      <c r="E8716" s="68"/>
      <c r="F8716" s="68"/>
      <c r="G8716" s="68"/>
      <c r="H8716" s="68"/>
    </row>
    <row r="8717" spans="1:8" x14ac:dyDescent="0.3">
      <c r="A8717" s="68"/>
      <c r="B8717" s="68"/>
      <c r="C8717" s="68"/>
      <c r="D8717" s="68"/>
      <c r="E8717" s="68"/>
      <c r="F8717" s="68"/>
      <c r="G8717" s="68"/>
      <c r="H8717" s="68"/>
    </row>
    <row r="8718" spans="1:8" x14ac:dyDescent="0.3">
      <c r="A8718" s="68"/>
      <c r="B8718" s="68"/>
      <c r="C8718" s="68"/>
      <c r="D8718" s="68"/>
      <c r="E8718" s="68"/>
      <c r="F8718" s="68"/>
      <c r="G8718" s="68"/>
      <c r="H8718" s="68"/>
    </row>
    <row r="8719" spans="1:8" x14ac:dyDescent="0.3">
      <c r="A8719" s="68"/>
      <c r="B8719" s="68"/>
      <c r="C8719" s="68"/>
      <c r="D8719" s="68"/>
      <c r="E8719" s="68"/>
      <c r="F8719" s="68"/>
      <c r="G8719" s="68"/>
      <c r="H8719" s="68"/>
    </row>
    <row r="8720" spans="1:8" x14ac:dyDescent="0.3">
      <c r="A8720" s="68"/>
      <c r="B8720" s="68"/>
      <c r="C8720" s="68"/>
      <c r="D8720" s="68"/>
      <c r="E8720" s="68"/>
      <c r="F8720" s="68"/>
      <c r="G8720" s="68"/>
      <c r="H8720" s="68"/>
    </row>
    <row r="8721" spans="1:8" x14ac:dyDescent="0.3">
      <c r="A8721" s="68"/>
      <c r="B8721" s="68"/>
      <c r="C8721" s="68"/>
      <c r="D8721" s="68"/>
      <c r="E8721" s="68"/>
      <c r="F8721" s="68"/>
      <c r="G8721" s="68"/>
      <c r="H8721" s="68"/>
    </row>
    <row r="8722" spans="1:8" x14ac:dyDescent="0.3">
      <c r="A8722" s="68"/>
      <c r="B8722" s="68"/>
      <c r="C8722" s="68"/>
      <c r="D8722" s="68"/>
      <c r="E8722" s="68"/>
      <c r="F8722" s="68"/>
      <c r="G8722" s="68"/>
      <c r="H8722" s="68"/>
    </row>
    <row r="8723" spans="1:8" x14ac:dyDescent="0.3">
      <c r="A8723" s="68"/>
      <c r="B8723" s="68"/>
      <c r="C8723" s="68"/>
      <c r="D8723" s="68"/>
      <c r="E8723" s="68"/>
      <c r="F8723" s="68"/>
      <c r="G8723" s="68"/>
      <c r="H8723" s="68"/>
    </row>
    <row r="8724" spans="1:8" x14ac:dyDescent="0.3">
      <c r="A8724" s="68"/>
      <c r="B8724" s="68"/>
      <c r="C8724" s="68"/>
      <c r="D8724" s="68"/>
      <c r="E8724" s="68"/>
      <c r="F8724" s="68"/>
      <c r="G8724" s="68"/>
      <c r="H8724" s="68"/>
    </row>
    <row r="8725" spans="1:8" x14ac:dyDescent="0.3">
      <c r="A8725" s="68"/>
      <c r="B8725" s="68"/>
      <c r="C8725" s="68"/>
      <c r="D8725" s="68"/>
      <c r="E8725" s="68"/>
      <c r="F8725" s="68"/>
      <c r="G8725" s="68"/>
      <c r="H8725" s="68"/>
    </row>
    <row r="8726" spans="1:8" x14ac:dyDescent="0.3">
      <c r="A8726" s="68"/>
      <c r="B8726" s="68"/>
      <c r="C8726" s="68"/>
      <c r="D8726" s="68"/>
      <c r="E8726" s="68"/>
      <c r="F8726" s="68"/>
      <c r="G8726" s="68"/>
      <c r="H8726" s="68"/>
    </row>
    <row r="8727" spans="1:8" x14ac:dyDescent="0.3">
      <c r="A8727" s="68"/>
      <c r="B8727" s="68"/>
      <c r="C8727" s="68"/>
      <c r="D8727" s="68"/>
      <c r="E8727" s="68"/>
      <c r="F8727" s="68"/>
      <c r="G8727" s="68"/>
      <c r="H8727" s="68"/>
    </row>
    <row r="8728" spans="1:8" x14ac:dyDescent="0.3">
      <c r="A8728" s="68"/>
      <c r="B8728" s="68"/>
      <c r="C8728" s="68"/>
      <c r="D8728" s="68"/>
      <c r="E8728" s="68"/>
      <c r="F8728" s="68"/>
      <c r="G8728" s="68"/>
      <c r="H8728" s="68"/>
    </row>
    <row r="8729" spans="1:8" x14ac:dyDescent="0.3">
      <c r="A8729" s="68"/>
      <c r="B8729" s="68"/>
      <c r="C8729" s="68"/>
      <c r="D8729" s="68"/>
      <c r="E8729" s="68"/>
      <c r="F8729" s="68"/>
      <c r="G8729" s="68"/>
      <c r="H8729" s="68"/>
    </row>
    <row r="8730" spans="1:8" x14ac:dyDescent="0.3">
      <c r="A8730" s="68"/>
      <c r="B8730" s="68"/>
      <c r="C8730" s="68"/>
      <c r="D8730" s="68"/>
      <c r="E8730" s="68"/>
      <c r="F8730" s="68"/>
      <c r="G8730" s="68"/>
      <c r="H8730" s="68"/>
    </row>
    <row r="8731" spans="1:8" x14ac:dyDescent="0.3">
      <c r="A8731" s="68"/>
      <c r="B8731" s="68"/>
      <c r="C8731" s="68"/>
      <c r="D8731" s="68"/>
      <c r="E8731" s="68"/>
      <c r="F8731" s="68"/>
      <c r="G8731" s="68"/>
      <c r="H8731" s="68"/>
    </row>
    <row r="8732" spans="1:8" x14ac:dyDescent="0.3">
      <c r="A8732" s="68"/>
      <c r="B8732" s="68"/>
      <c r="C8732" s="68"/>
      <c r="D8732" s="68"/>
      <c r="E8732" s="68"/>
      <c r="F8732" s="68"/>
      <c r="G8732" s="68"/>
      <c r="H8732" s="68"/>
    </row>
    <row r="8733" spans="1:8" x14ac:dyDescent="0.3">
      <c r="A8733" s="68"/>
      <c r="B8733" s="68"/>
      <c r="C8733" s="68"/>
      <c r="D8733" s="68"/>
      <c r="E8733" s="68"/>
      <c r="F8733" s="68"/>
      <c r="G8733" s="68"/>
      <c r="H8733" s="68"/>
    </row>
    <row r="8734" spans="1:8" x14ac:dyDescent="0.3">
      <c r="A8734" s="68"/>
      <c r="B8734" s="68"/>
      <c r="C8734" s="68"/>
      <c r="D8734" s="68"/>
      <c r="E8734" s="68"/>
      <c r="F8734" s="68"/>
      <c r="G8734" s="68"/>
      <c r="H8734" s="68"/>
    </row>
    <row r="8735" spans="1:8" x14ac:dyDescent="0.3">
      <c r="A8735" s="68"/>
      <c r="B8735" s="68"/>
      <c r="C8735" s="68"/>
      <c r="D8735" s="68"/>
      <c r="E8735" s="68"/>
      <c r="F8735" s="68"/>
      <c r="G8735" s="68"/>
      <c r="H8735" s="68"/>
    </row>
    <row r="8736" spans="1:8" x14ac:dyDescent="0.3">
      <c r="A8736" s="68"/>
      <c r="B8736" s="68"/>
      <c r="C8736" s="68"/>
      <c r="D8736" s="68"/>
      <c r="E8736" s="68"/>
      <c r="F8736" s="68"/>
      <c r="G8736" s="68"/>
      <c r="H8736" s="68"/>
    </row>
    <row r="8737" spans="1:8" x14ac:dyDescent="0.3">
      <c r="A8737" s="68"/>
      <c r="B8737" s="68"/>
      <c r="C8737" s="68"/>
      <c r="D8737" s="68"/>
      <c r="E8737" s="68"/>
      <c r="F8737" s="68"/>
      <c r="G8737" s="68"/>
      <c r="H8737" s="68"/>
    </row>
    <row r="8738" spans="1:8" x14ac:dyDescent="0.3">
      <c r="A8738" s="68"/>
      <c r="B8738" s="68"/>
      <c r="C8738" s="68"/>
      <c r="D8738" s="68"/>
      <c r="E8738" s="68"/>
      <c r="F8738" s="68"/>
      <c r="G8738" s="68"/>
      <c r="H8738" s="68"/>
    </row>
    <row r="8739" spans="1:8" x14ac:dyDescent="0.3">
      <c r="A8739" s="68"/>
      <c r="B8739" s="68"/>
      <c r="C8739" s="68"/>
      <c r="D8739" s="68"/>
      <c r="E8739" s="68"/>
      <c r="F8739" s="68"/>
      <c r="G8739" s="68"/>
      <c r="H8739" s="68"/>
    </row>
    <row r="8740" spans="1:8" x14ac:dyDescent="0.3">
      <c r="A8740" s="68"/>
      <c r="B8740" s="68"/>
      <c r="C8740" s="68"/>
      <c r="D8740" s="68"/>
      <c r="E8740" s="68"/>
      <c r="F8740" s="68"/>
      <c r="G8740" s="68"/>
      <c r="H8740" s="68"/>
    </row>
    <row r="8741" spans="1:8" x14ac:dyDescent="0.3">
      <c r="A8741" s="68"/>
      <c r="B8741" s="68"/>
      <c r="C8741" s="68"/>
      <c r="D8741" s="68"/>
      <c r="E8741" s="68"/>
      <c r="F8741" s="68"/>
      <c r="G8741" s="68"/>
      <c r="H8741" s="68"/>
    </row>
    <row r="8742" spans="1:8" x14ac:dyDescent="0.3">
      <c r="A8742" s="68"/>
      <c r="B8742" s="68"/>
      <c r="C8742" s="68"/>
      <c r="D8742" s="68"/>
      <c r="E8742" s="68"/>
      <c r="F8742" s="68"/>
      <c r="G8742" s="68"/>
      <c r="H8742" s="68"/>
    </row>
    <row r="8743" spans="1:8" x14ac:dyDescent="0.3">
      <c r="A8743" s="68"/>
      <c r="B8743" s="68"/>
      <c r="C8743" s="68"/>
      <c r="D8743" s="68"/>
      <c r="E8743" s="68"/>
      <c r="F8743" s="68"/>
      <c r="G8743" s="68"/>
      <c r="H8743" s="68"/>
    </row>
    <row r="8744" spans="1:8" x14ac:dyDescent="0.3">
      <c r="A8744" s="68"/>
      <c r="B8744" s="68"/>
      <c r="C8744" s="68"/>
      <c r="D8744" s="68"/>
      <c r="E8744" s="68"/>
      <c r="F8744" s="68"/>
      <c r="G8744" s="68"/>
      <c r="H8744" s="68"/>
    </row>
    <row r="8745" spans="1:8" x14ac:dyDescent="0.3">
      <c r="A8745" s="68"/>
      <c r="B8745" s="68"/>
      <c r="C8745" s="68"/>
      <c r="D8745" s="68"/>
      <c r="E8745" s="68"/>
      <c r="F8745" s="68"/>
      <c r="G8745" s="68"/>
      <c r="H8745" s="68"/>
    </row>
    <row r="8746" spans="1:8" x14ac:dyDescent="0.3">
      <c r="A8746" s="68"/>
      <c r="B8746" s="68"/>
      <c r="C8746" s="68"/>
      <c r="D8746" s="68"/>
      <c r="E8746" s="68"/>
      <c r="F8746" s="68"/>
      <c r="G8746" s="68"/>
      <c r="H8746" s="68"/>
    </row>
    <row r="8747" spans="1:8" x14ac:dyDescent="0.3">
      <c r="A8747" s="68"/>
      <c r="B8747" s="68"/>
      <c r="C8747" s="68"/>
      <c r="D8747" s="68"/>
      <c r="E8747" s="68"/>
      <c r="F8747" s="68"/>
      <c r="G8747" s="68"/>
      <c r="H8747" s="68"/>
    </row>
    <row r="8748" spans="1:8" x14ac:dyDescent="0.3">
      <c r="A8748" s="68"/>
      <c r="B8748" s="68"/>
      <c r="C8748" s="68"/>
      <c r="D8748" s="68"/>
      <c r="E8748" s="68"/>
      <c r="F8748" s="68"/>
      <c r="G8748" s="68"/>
      <c r="H8748" s="68"/>
    </row>
    <row r="8749" spans="1:8" x14ac:dyDescent="0.3">
      <c r="A8749" s="68"/>
      <c r="B8749" s="68"/>
      <c r="C8749" s="68"/>
      <c r="D8749" s="68"/>
      <c r="E8749" s="68"/>
      <c r="F8749" s="68"/>
      <c r="G8749" s="68"/>
      <c r="H8749" s="68"/>
    </row>
    <row r="8750" spans="1:8" x14ac:dyDescent="0.3">
      <c r="A8750" s="68"/>
      <c r="B8750" s="68"/>
      <c r="C8750" s="68"/>
      <c r="D8750" s="68"/>
      <c r="E8750" s="68"/>
      <c r="F8750" s="68"/>
      <c r="G8750" s="68"/>
      <c r="H8750" s="68"/>
    </row>
    <row r="8751" spans="1:8" x14ac:dyDescent="0.3">
      <c r="A8751" s="68"/>
      <c r="B8751" s="68"/>
      <c r="C8751" s="68"/>
      <c r="D8751" s="68"/>
      <c r="E8751" s="68"/>
      <c r="F8751" s="68"/>
      <c r="G8751" s="68"/>
      <c r="H8751" s="68"/>
    </row>
    <row r="8752" spans="1:8" x14ac:dyDescent="0.3">
      <c r="A8752" s="68"/>
      <c r="B8752" s="68"/>
      <c r="C8752" s="68"/>
      <c r="D8752" s="68"/>
      <c r="E8752" s="68"/>
      <c r="F8752" s="68"/>
      <c r="G8752" s="68"/>
      <c r="H8752" s="68"/>
    </row>
    <row r="8753" spans="1:8" x14ac:dyDescent="0.3">
      <c r="A8753" s="68"/>
      <c r="B8753" s="68"/>
      <c r="C8753" s="68"/>
      <c r="D8753" s="68"/>
      <c r="E8753" s="68"/>
      <c r="F8753" s="68"/>
      <c r="G8753" s="68"/>
      <c r="H8753" s="68"/>
    </row>
    <row r="8754" spans="1:8" x14ac:dyDescent="0.3">
      <c r="A8754" s="68"/>
      <c r="B8754" s="68"/>
      <c r="C8754" s="68"/>
      <c r="D8754" s="68"/>
      <c r="E8754" s="68"/>
      <c r="F8754" s="68"/>
      <c r="G8754" s="68"/>
      <c r="H8754" s="68"/>
    </row>
    <row r="8755" spans="1:8" x14ac:dyDescent="0.3">
      <c r="A8755" s="68"/>
      <c r="B8755" s="68"/>
      <c r="C8755" s="68"/>
      <c r="D8755" s="68"/>
      <c r="E8755" s="68"/>
      <c r="F8755" s="68"/>
      <c r="G8755" s="68"/>
      <c r="H8755" s="68"/>
    </row>
    <row r="8756" spans="1:8" x14ac:dyDescent="0.3">
      <c r="A8756" s="68"/>
      <c r="B8756" s="68"/>
      <c r="C8756" s="68"/>
      <c r="D8756" s="68"/>
      <c r="E8756" s="68"/>
      <c r="F8756" s="68"/>
      <c r="G8756" s="68"/>
      <c r="H8756" s="68"/>
    </row>
    <row r="8757" spans="1:8" x14ac:dyDescent="0.3">
      <c r="A8757" s="68"/>
      <c r="B8757" s="68"/>
      <c r="C8757" s="68"/>
      <c r="D8757" s="68"/>
      <c r="E8757" s="68"/>
      <c r="F8757" s="68"/>
      <c r="G8757" s="68"/>
      <c r="H8757" s="68"/>
    </row>
    <row r="8758" spans="1:8" x14ac:dyDescent="0.3">
      <c r="A8758" s="68"/>
      <c r="B8758" s="68"/>
      <c r="C8758" s="68"/>
      <c r="D8758" s="68"/>
      <c r="E8758" s="68"/>
      <c r="F8758" s="68"/>
      <c r="G8758" s="68"/>
      <c r="H8758" s="68"/>
    </row>
    <row r="8759" spans="1:8" x14ac:dyDescent="0.3">
      <c r="A8759" s="68"/>
      <c r="B8759" s="68"/>
      <c r="C8759" s="68"/>
      <c r="D8759" s="68"/>
      <c r="E8759" s="68"/>
      <c r="F8759" s="68"/>
      <c r="G8759" s="68"/>
      <c r="H8759" s="68"/>
    </row>
    <row r="8760" spans="1:8" x14ac:dyDescent="0.3">
      <c r="A8760" s="68"/>
      <c r="B8760" s="68"/>
      <c r="C8760" s="68"/>
      <c r="D8760" s="68"/>
      <c r="E8760" s="68"/>
      <c r="F8760" s="68"/>
      <c r="G8760" s="68"/>
      <c r="H8760" s="68"/>
    </row>
    <row r="8761" spans="1:8" x14ac:dyDescent="0.3">
      <c r="A8761" s="68"/>
      <c r="B8761" s="68"/>
      <c r="C8761" s="68"/>
      <c r="D8761" s="68"/>
      <c r="E8761" s="68"/>
      <c r="F8761" s="68"/>
      <c r="G8761" s="68"/>
      <c r="H8761" s="68"/>
    </row>
    <row r="8762" spans="1:8" x14ac:dyDescent="0.3">
      <c r="A8762" s="68"/>
      <c r="B8762" s="68"/>
      <c r="C8762" s="68"/>
      <c r="D8762" s="68"/>
      <c r="E8762" s="68"/>
      <c r="F8762" s="68"/>
      <c r="G8762" s="68"/>
      <c r="H8762" s="68"/>
    </row>
    <row r="8763" spans="1:8" x14ac:dyDescent="0.3">
      <c r="A8763" s="68"/>
      <c r="B8763" s="68"/>
      <c r="C8763" s="68"/>
      <c r="D8763" s="68"/>
      <c r="E8763" s="68"/>
      <c r="F8763" s="68"/>
      <c r="G8763" s="68"/>
      <c r="H8763" s="68"/>
    </row>
    <row r="8764" spans="1:8" x14ac:dyDescent="0.3">
      <c r="A8764" s="68"/>
      <c r="B8764" s="68"/>
      <c r="C8764" s="68"/>
      <c r="D8764" s="68"/>
      <c r="E8764" s="68"/>
      <c r="F8764" s="68"/>
      <c r="G8764" s="68"/>
      <c r="H8764" s="68"/>
    </row>
    <row r="8765" spans="1:8" x14ac:dyDescent="0.3">
      <c r="A8765" s="68"/>
      <c r="B8765" s="68"/>
      <c r="C8765" s="68"/>
      <c r="D8765" s="68"/>
      <c r="E8765" s="68"/>
      <c r="F8765" s="68"/>
      <c r="G8765" s="68"/>
      <c r="H8765" s="68"/>
    </row>
    <row r="8766" spans="1:8" x14ac:dyDescent="0.3">
      <c r="A8766" s="68"/>
      <c r="B8766" s="68"/>
      <c r="C8766" s="68"/>
      <c r="D8766" s="68"/>
      <c r="E8766" s="68"/>
      <c r="F8766" s="68"/>
      <c r="G8766" s="68"/>
      <c r="H8766" s="68"/>
    </row>
    <row r="8767" spans="1:8" x14ac:dyDescent="0.3">
      <c r="A8767" s="68"/>
      <c r="B8767" s="68"/>
      <c r="C8767" s="68"/>
      <c r="D8767" s="68"/>
      <c r="E8767" s="68"/>
      <c r="F8767" s="68"/>
      <c r="G8767" s="68"/>
      <c r="H8767" s="68"/>
    </row>
    <row r="8768" spans="1:8" x14ac:dyDescent="0.3">
      <c r="A8768" s="68"/>
      <c r="B8768" s="68"/>
      <c r="C8768" s="68"/>
      <c r="D8768" s="68"/>
      <c r="E8768" s="68"/>
      <c r="F8768" s="68"/>
      <c r="G8768" s="68"/>
      <c r="H8768" s="68"/>
    </row>
    <row r="8769" spans="1:8" x14ac:dyDescent="0.3">
      <c r="A8769" s="68"/>
      <c r="B8769" s="68"/>
      <c r="C8769" s="68"/>
      <c r="D8769" s="68"/>
      <c r="E8769" s="68"/>
      <c r="F8769" s="68"/>
      <c r="G8769" s="68"/>
      <c r="H8769" s="68"/>
    </row>
    <row r="8770" spans="1:8" x14ac:dyDescent="0.3">
      <c r="A8770" s="68"/>
      <c r="B8770" s="68"/>
      <c r="C8770" s="68"/>
      <c r="D8770" s="68"/>
      <c r="E8770" s="68"/>
      <c r="F8770" s="68"/>
      <c r="G8770" s="68"/>
      <c r="H8770" s="68"/>
    </row>
    <row r="8771" spans="1:8" x14ac:dyDescent="0.3">
      <c r="A8771" s="68"/>
      <c r="B8771" s="68"/>
      <c r="C8771" s="68"/>
      <c r="D8771" s="68"/>
      <c r="E8771" s="68"/>
      <c r="F8771" s="68"/>
      <c r="G8771" s="68"/>
      <c r="H8771" s="68"/>
    </row>
    <row r="8772" spans="1:8" x14ac:dyDescent="0.3">
      <c r="A8772" s="68"/>
      <c r="B8772" s="68"/>
      <c r="C8772" s="68"/>
      <c r="D8772" s="68"/>
      <c r="E8772" s="68"/>
      <c r="F8772" s="68"/>
      <c r="G8772" s="68"/>
      <c r="H8772" s="68"/>
    </row>
    <row r="8773" spans="1:8" x14ac:dyDescent="0.3">
      <c r="A8773" s="68"/>
      <c r="B8773" s="68"/>
      <c r="C8773" s="68"/>
      <c r="D8773" s="68"/>
      <c r="E8773" s="68"/>
      <c r="F8773" s="68"/>
      <c r="G8773" s="68"/>
      <c r="H8773" s="68"/>
    </row>
    <row r="8774" spans="1:8" x14ac:dyDescent="0.3">
      <c r="A8774" s="68"/>
      <c r="B8774" s="68"/>
      <c r="C8774" s="68"/>
      <c r="D8774" s="68"/>
      <c r="E8774" s="68"/>
      <c r="F8774" s="68"/>
      <c r="G8774" s="68"/>
      <c r="H8774" s="68"/>
    </row>
    <row r="8775" spans="1:8" x14ac:dyDescent="0.3">
      <c r="A8775" s="68"/>
      <c r="B8775" s="68"/>
      <c r="C8775" s="68"/>
      <c r="D8775" s="68"/>
      <c r="E8775" s="68"/>
      <c r="F8775" s="68"/>
      <c r="G8775" s="68"/>
      <c r="H8775" s="68"/>
    </row>
    <row r="8776" spans="1:8" x14ac:dyDescent="0.3">
      <c r="A8776" s="68"/>
      <c r="B8776" s="68"/>
      <c r="C8776" s="68"/>
      <c r="D8776" s="68"/>
      <c r="E8776" s="68"/>
      <c r="F8776" s="68"/>
      <c r="G8776" s="68"/>
      <c r="H8776" s="68"/>
    </row>
    <row r="8777" spans="1:8" x14ac:dyDescent="0.3">
      <c r="A8777" s="68"/>
      <c r="B8777" s="68"/>
      <c r="C8777" s="68"/>
      <c r="D8777" s="68"/>
      <c r="E8777" s="68"/>
      <c r="F8777" s="68"/>
      <c r="G8777" s="68"/>
      <c r="H8777" s="68"/>
    </row>
    <row r="8778" spans="1:8" x14ac:dyDescent="0.3">
      <c r="A8778" s="68"/>
      <c r="B8778" s="68"/>
      <c r="C8778" s="68"/>
      <c r="D8778" s="68"/>
      <c r="E8778" s="68"/>
      <c r="F8778" s="68"/>
      <c r="G8778" s="68"/>
      <c r="H8778" s="68"/>
    </row>
    <row r="8779" spans="1:8" x14ac:dyDescent="0.3">
      <c r="A8779" s="68"/>
      <c r="B8779" s="68"/>
      <c r="C8779" s="68"/>
      <c r="D8779" s="68"/>
      <c r="E8779" s="68"/>
      <c r="F8779" s="68"/>
      <c r="G8779" s="68"/>
      <c r="H8779" s="68"/>
    </row>
    <row r="8780" spans="1:8" x14ac:dyDescent="0.3">
      <c r="A8780" s="68"/>
      <c r="B8780" s="68"/>
      <c r="C8780" s="68"/>
      <c r="D8780" s="68"/>
      <c r="E8780" s="68"/>
      <c r="F8780" s="68"/>
      <c r="G8780" s="68"/>
      <c r="H8780" s="68"/>
    </row>
    <row r="8781" spans="1:8" x14ac:dyDescent="0.3">
      <c r="A8781" s="68"/>
      <c r="B8781" s="68"/>
      <c r="C8781" s="68"/>
      <c r="D8781" s="68"/>
      <c r="E8781" s="68"/>
      <c r="F8781" s="68"/>
      <c r="G8781" s="68"/>
      <c r="H8781" s="68"/>
    </row>
    <row r="8782" spans="1:8" x14ac:dyDescent="0.3">
      <c r="A8782" s="68"/>
      <c r="B8782" s="68"/>
      <c r="C8782" s="68"/>
      <c r="D8782" s="68"/>
      <c r="E8782" s="68"/>
      <c r="F8782" s="68"/>
      <c r="G8782" s="68"/>
      <c r="H8782" s="68"/>
    </row>
    <row r="8783" spans="1:8" x14ac:dyDescent="0.3">
      <c r="A8783" s="68"/>
      <c r="B8783" s="68"/>
      <c r="C8783" s="68"/>
      <c r="D8783" s="68"/>
      <c r="E8783" s="68"/>
      <c r="F8783" s="68"/>
      <c r="G8783" s="68"/>
      <c r="H8783" s="68"/>
    </row>
    <row r="8784" spans="1:8" x14ac:dyDescent="0.3">
      <c r="A8784" s="68"/>
      <c r="B8784" s="68"/>
      <c r="C8784" s="68"/>
      <c r="D8784" s="68"/>
      <c r="E8784" s="68"/>
      <c r="F8784" s="68"/>
      <c r="G8784" s="68"/>
      <c r="H8784" s="68"/>
    </row>
    <row r="8785" spans="1:8" x14ac:dyDescent="0.3">
      <c r="A8785" s="68"/>
      <c r="B8785" s="68"/>
      <c r="C8785" s="68"/>
      <c r="D8785" s="68"/>
      <c r="E8785" s="68"/>
      <c r="F8785" s="68"/>
      <c r="G8785" s="68"/>
      <c r="H8785" s="68"/>
    </row>
    <row r="8786" spans="1:8" x14ac:dyDescent="0.3">
      <c r="A8786" s="68"/>
      <c r="B8786" s="68"/>
      <c r="C8786" s="68"/>
      <c r="D8786" s="68"/>
      <c r="E8786" s="68"/>
      <c r="F8786" s="68"/>
      <c r="G8786" s="68"/>
      <c r="H8786" s="68"/>
    </row>
    <row r="8787" spans="1:8" x14ac:dyDescent="0.3">
      <c r="A8787" s="68"/>
      <c r="B8787" s="68"/>
      <c r="C8787" s="68"/>
      <c r="D8787" s="68"/>
      <c r="E8787" s="68"/>
      <c r="F8787" s="68"/>
      <c r="G8787" s="68"/>
      <c r="H8787" s="68"/>
    </row>
    <row r="8788" spans="1:8" x14ac:dyDescent="0.3">
      <c r="A8788" s="68"/>
      <c r="B8788" s="68"/>
      <c r="C8788" s="68"/>
      <c r="D8788" s="68"/>
      <c r="E8788" s="68"/>
      <c r="F8788" s="68"/>
      <c r="G8788" s="68"/>
      <c r="H8788" s="68"/>
    </row>
    <row r="8789" spans="1:8" x14ac:dyDescent="0.3">
      <c r="A8789" s="68"/>
      <c r="B8789" s="68"/>
      <c r="C8789" s="68"/>
      <c r="D8789" s="68"/>
      <c r="E8789" s="68"/>
      <c r="F8789" s="68"/>
      <c r="G8789" s="68"/>
      <c r="H8789" s="68"/>
    </row>
    <row r="8790" spans="1:8" x14ac:dyDescent="0.3">
      <c r="A8790" s="68"/>
      <c r="B8790" s="68"/>
      <c r="C8790" s="68"/>
      <c r="D8790" s="68"/>
      <c r="E8790" s="68"/>
      <c r="F8790" s="68"/>
      <c r="G8790" s="68"/>
      <c r="H8790" s="68"/>
    </row>
    <row r="8791" spans="1:8" x14ac:dyDescent="0.3">
      <c r="A8791" s="68"/>
      <c r="B8791" s="68"/>
      <c r="C8791" s="68"/>
      <c r="D8791" s="68"/>
      <c r="E8791" s="68"/>
      <c r="F8791" s="68"/>
      <c r="G8791" s="68"/>
      <c r="H8791" s="68"/>
    </row>
    <row r="8792" spans="1:8" x14ac:dyDescent="0.3">
      <c r="A8792" s="68"/>
      <c r="B8792" s="68"/>
      <c r="C8792" s="68"/>
      <c r="D8792" s="68"/>
      <c r="E8792" s="68"/>
      <c r="F8792" s="68"/>
      <c r="G8792" s="68"/>
      <c r="H8792" s="68"/>
    </row>
    <row r="8793" spans="1:8" x14ac:dyDescent="0.3">
      <c r="A8793" s="68"/>
      <c r="B8793" s="68"/>
      <c r="C8793" s="68"/>
      <c r="D8793" s="68"/>
      <c r="E8793" s="68"/>
      <c r="F8793" s="68"/>
      <c r="G8793" s="68"/>
      <c r="H8793" s="68"/>
    </row>
    <row r="8794" spans="1:8" x14ac:dyDescent="0.3">
      <c r="A8794" s="68"/>
      <c r="B8794" s="68"/>
      <c r="C8794" s="68"/>
      <c r="D8794" s="68"/>
      <c r="E8794" s="68"/>
      <c r="F8794" s="68"/>
      <c r="G8794" s="68"/>
      <c r="H8794" s="68"/>
    </row>
    <row r="8795" spans="1:8" x14ac:dyDescent="0.3">
      <c r="A8795" s="68"/>
      <c r="B8795" s="68"/>
      <c r="C8795" s="68"/>
      <c r="D8795" s="68"/>
      <c r="E8795" s="68"/>
      <c r="F8795" s="68"/>
      <c r="G8795" s="68"/>
      <c r="H8795" s="68"/>
    </row>
    <row r="8796" spans="1:8" x14ac:dyDescent="0.3">
      <c r="A8796" s="68"/>
      <c r="B8796" s="68"/>
      <c r="C8796" s="68"/>
      <c r="D8796" s="68"/>
      <c r="E8796" s="68"/>
      <c r="F8796" s="68"/>
      <c r="G8796" s="68"/>
      <c r="H8796" s="68"/>
    </row>
    <row r="8797" spans="1:8" x14ac:dyDescent="0.3">
      <c r="A8797" s="68"/>
      <c r="B8797" s="68"/>
      <c r="C8797" s="68"/>
      <c r="D8797" s="68"/>
      <c r="E8797" s="68"/>
      <c r="F8797" s="68"/>
      <c r="G8797" s="68"/>
      <c r="H8797" s="68"/>
    </row>
    <row r="8798" spans="1:8" x14ac:dyDescent="0.3">
      <c r="A8798" s="68"/>
      <c r="B8798" s="68"/>
      <c r="C8798" s="68"/>
      <c r="D8798" s="68"/>
      <c r="E8798" s="68"/>
      <c r="F8798" s="68"/>
      <c r="G8798" s="68"/>
      <c r="H8798" s="68"/>
    </row>
    <row r="8799" spans="1:8" x14ac:dyDescent="0.3">
      <c r="A8799" s="68"/>
      <c r="B8799" s="68"/>
      <c r="C8799" s="68"/>
      <c r="D8799" s="68"/>
      <c r="E8799" s="68"/>
      <c r="F8799" s="68"/>
      <c r="G8799" s="68"/>
      <c r="H8799" s="68"/>
    </row>
    <row r="8800" spans="1:8" x14ac:dyDescent="0.3">
      <c r="A8800" s="68"/>
      <c r="B8800" s="68"/>
      <c r="C8800" s="68"/>
      <c r="D8800" s="68"/>
      <c r="E8800" s="68"/>
      <c r="F8800" s="68"/>
      <c r="G8800" s="68"/>
      <c r="H8800" s="68"/>
    </row>
    <row r="8801" spans="1:8" x14ac:dyDescent="0.3">
      <c r="A8801" s="68"/>
      <c r="B8801" s="68"/>
      <c r="C8801" s="68"/>
      <c r="D8801" s="68"/>
      <c r="E8801" s="68"/>
      <c r="F8801" s="68"/>
      <c r="G8801" s="68"/>
      <c r="H8801" s="68"/>
    </row>
    <row r="8802" spans="1:8" x14ac:dyDescent="0.3">
      <c r="A8802" s="68"/>
      <c r="B8802" s="68"/>
      <c r="C8802" s="68"/>
      <c r="D8802" s="68"/>
      <c r="E8802" s="68"/>
      <c r="F8802" s="68"/>
      <c r="G8802" s="68"/>
      <c r="H8802" s="68"/>
    </row>
    <row r="8803" spans="1:8" x14ac:dyDescent="0.3">
      <c r="A8803" s="68"/>
      <c r="B8803" s="68"/>
      <c r="C8803" s="68"/>
      <c r="D8803" s="68"/>
      <c r="E8803" s="68"/>
      <c r="F8803" s="68"/>
      <c r="G8803" s="68"/>
      <c r="H8803" s="68"/>
    </row>
    <row r="8804" spans="1:8" x14ac:dyDescent="0.3">
      <c r="A8804" s="68"/>
      <c r="B8804" s="68"/>
      <c r="C8804" s="68"/>
      <c r="D8804" s="68"/>
      <c r="E8804" s="68"/>
      <c r="F8804" s="68"/>
      <c r="G8804" s="68"/>
      <c r="H8804" s="68"/>
    </row>
    <row r="8805" spans="1:8" x14ac:dyDescent="0.3">
      <c r="A8805" s="68"/>
      <c r="B8805" s="68"/>
      <c r="C8805" s="68"/>
      <c r="D8805" s="68"/>
      <c r="E8805" s="68"/>
      <c r="F8805" s="68"/>
      <c r="G8805" s="68"/>
      <c r="H8805" s="68"/>
    </row>
    <row r="8806" spans="1:8" x14ac:dyDescent="0.3">
      <c r="A8806" s="68"/>
      <c r="B8806" s="68"/>
      <c r="C8806" s="68"/>
      <c r="D8806" s="68"/>
      <c r="E8806" s="68"/>
      <c r="F8806" s="68"/>
      <c r="G8806" s="68"/>
      <c r="H8806" s="68"/>
    </row>
    <row r="8807" spans="1:8" x14ac:dyDescent="0.3">
      <c r="A8807" s="68"/>
      <c r="B8807" s="68"/>
      <c r="C8807" s="68"/>
      <c r="D8807" s="68"/>
      <c r="E8807" s="68"/>
      <c r="F8807" s="68"/>
      <c r="G8807" s="68"/>
      <c r="H8807" s="68"/>
    </row>
    <row r="8808" spans="1:8" x14ac:dyDescent="0.3">
      <c r="A8808" s="68"/>
      <c r="B8808" s="68"/>
      <c r="C8808" s="68"/>
      <c r="D8808" s="68"/>
      <c r="E8808" s="68"/>
      <c r="F8808" s="68"/>
      <c r="G8808" s="68"/>
      <c r="H8808" s="68"/>
    </row>
    <row r="8809" spans="1:8" x14ac:dyDescent="0.3">
      <c r="A8809" s="68"/>
      <c r="B8809" s="68"/>
      <c r="C8809" s="68"/>
      <c r="D8809" s="68"/>
      <c r="E8809" s="68"/>
      <c r="F8809" s="68"/>
      <c r="G8809" s="68"/>
      <c r="H8809" s="68"/>
    </row>
    <row r="8810" spans="1:8" x14ac:dyDescent="0.3">
      <c r="A8810" s="68"/>
      <c r="B8810" s="68"/>
      <c r="C8810" s="68"/>
      <c r="D8810" s="68"/>
      <c r="E8810" s="68"/>
      <c r="F8810" s="68"/>
      <c r="G8810" s="68"/>
      <c r="H8810" s="68"/>
    </row>
    <row r="8811" spans="1:8" x14ac:dyDescent="0.3">
      <c r="A8811" s="68"/>
      <c r="B8811" s="68"/>
      <c r="C8811" s="68"/>
      <c r="D8811" s="68"/>
      <c r="E8811" s="68"/>
      <c r="F8811" s="68"/>
      <c r="G8811" s="68"/>
      <c r="H8811" s="68"/>
    </row>
    <row r="8812" spans="1:8" x14ac:dyDescent="0.3">
      <c r="A8812" s="68"/>
      <c r="B8812" s="68"/>
      <c r="C8812" s="68"/>
      <c r="D8812" s="68"/>
      <c r="E8812" s="68"/>
      <c r="F8812" s="68"/>
      <c r="G8812" s="68"/>
      <c r="H8812" s="68"/>
    </row>
    <row r="8813" spans="1:8" x14ac:dyDescent="0.3">
      <c r="A8813" s="68"/>
      <c r="B8813" s="68"/>
      <c r="C8813" s="68"/>
      <c r="D8813" s="68"/>
      <c r="E8813" s="68"/>
      <c r="F8813" s="68"/>
      <c r="G8813" s="68"/>
      <c r="H8813" s="68"/>
    </row>
    <row r="8814" spans="1:8" x14ac:dyDescent="0.3">
      <c r="A8814" s="68"/>
      <c r="B8814" s="68"/>
      <c r="C8814" s="68"/>
      <c r="D8814" s="68"/>
      <c r="E8814" s="68"/>
      <c r="F8814" s="68"/>
      <c r="G8814" s="68"/>
      <c r="H8814" s="68"/>
    </row>
    <row r="8815" spans="1:8" x14ac:dyDescent="0.3">
      <c r="A8815" s="68"/>
      <c r="B8815" s="68"/>
      <c r="C8815" s="68"/>
      <c r="D8815" s="68"/>
      <c r="E8815" s="68"/>
      <c r="F8815" s="68"/>
      <c r="G8815" s="68"/>
      <c r="H8815" s="68"/>
    </row>
    <row r="8816" spans="1:8" x14ac:dyDescent="0.3">
      <c r="A8816" s="68"/>
      <c r="B8816" s="68"/>
      <c r="C8816" s="68"/>
      <c r="D8816" s="68"/>
      <c r="E8816" s="68"/>
      <c r="F8816" s="68"/>
      <c r="G8816" s="68"/>
      <c r="H8816" s="68"/>
    </row>
    <row r="8817" spans="1:8" x14ac:dyDescent="0.3">
      <c r="A8817" s="68"/>
      <c r="B8817" s="68"/>
      <c r="C8817" s="68"/>
      <c r="D8817" s="68"/>
      <c r="E8817" s="68"/>
      <c r="F8817" s="68"/>
      <c r="G8817" s="68"/>
      <c r="H8817" s="68"/>
    </row>
    <row r="8818" spans="1:8" x14ac:dyDescent="0.3">
      <c r="A8818" s="68"/>
      <c r="B8818" s="68"/>
      <c r="C8818" s="68"/>
      <c r="D8818" s="68"/>
      <c r="E8818" s="68"/>
      <c r="F8818" s="68"/>
      <c r="G8818" s="68"/>
      <c r="H8818" s="68"/>
    </row>
    <row r="8819" spans="1:8" x14ac:dyDescent="0.3">
      <c r="A8819" s="68"/>
      <c r="B8819" s="68"/>
      <c r="C8819" s="68"/>
      <c r="D8819" s="68"/>
      <c r="E8819" s="68"/>
      <c r="F8819" s="68"/>
      <c r="G8819" s="68"/>
      <c r="H8819" s="68"/>
    </row>
    <row r="8820" spans="1:8" x14ac:dyDescent="0.3">
      <c r="A8820" s="68"/>
      <c r="B8820" s="68"/>
      <c r="C8820" s="68"/>
      <c r="D8820" s="68"/>
      <c r="E8820" s="68"/>
      <c r="F8820" s="68"/>
      <c r="G8820" s="68"/>
      <c r="H8820" s="68"/>
    </row>
    <row r="8821" spans="1:8" x14ac:dyDescent="0.3">
      <c r="A8821" s="68"/>
      <c r="B8821" s="68"/>
      <c r="C8821" s="68"/>
      <c r="D8821" s="68"/>
      <c r="E8821" s="68"/>
      <c r="F8821" s="68"/>
      <c r="G8821" s="68"/>
      <c r="H8821" s="68"/>
    </row>
    <row r="8822" spans="1:8" x14ac:dyDescent="0.3">
      <c r="A8822" s="68"/>
      <c r="B8822" s="68"/>
      <c r="C8822" s="68"/>
      <c r="D8822" s="68"/>
      <c r="E8822" s="68"/>
      <c r="F8822" s="68"/>
      <c r="G8822" s="68"/>
      <c r="H8822" s="68"/>
    </row>
    <row r="8823" spans="1:8" x14ac:dyDescent="0.3">
      <c r="A8823" s="68"/>
      <c r="B8823" s="68"/>
      <c r="C8823" s="68"/>
      <c r="D8823" s="68"/>
      <c r="E8823" s="68"/>
      <c r="F8823" s="68"/>
      <c r="G8823" s="68"/>
      <c r="H8823" s="68"/>
    </row>
    <row r="8824" spans="1:8" x14ac:dyDescent="0.3">
      <c r="A8824" s="68"/>
      <c r="B8824" s="68"/>
      <c r="C8824" s="68"/>
      <c r="D8824" s="68"/>
      <c r="E8824" s="68"/>
      <c r="F8824" s="68"/>
      <c r="G8824" s="68"/>
      <c r="H8824" s="68"/>
    </row>
    <row r="8825" spans="1:8" x14ac:dyDescent="0.3">
      <c r="A8825" s="68"/>
      <c r="B8825" s="68"/>
      <c r="C8825" s="68"/>
      <c r="D8825" s="68"/>
      <c r="E8825" s="68"/>
      <c r="F8825" s="68"/>
      <c r="G8825" s="68"/>
      <c r="H8825" s="68"/>
    </row>
    <row r="8826" spans="1:8" x14ac:dyDescent="0.3">
      <c r="A8826" s="68"/>
      <c r="B8826" s="68"/>
      <c r="C8826" s="68"/>
      <c r="D8826" s="68"/>
      <c r="E8826" s="68"/>
      <c r="F8826" s="68"/>
      <c r="G8826" s="68"/>
      <c r="H8826" s="68"/>
    </row>
    <row r="8827" spans="1:8" x14ac:dyDescent="0.3">
      <c r="A8827" s="68"/>
      <c r="B8827" s="68"/>
      <c r="C8827" s="68"/>
      <c r="D8827" s="68"/>
      <c r="E8827" s="68"/>
      <c r="F8827" s="68"/>
      <c r="G8827" s="68"/>
      <c r="H8827" s="68"/>
    </row>
    <row r="8828" spans="1:8" x14ac:dyDescent="0.3">
      <c r="A8828" s="68"/>
      <c r="B8828" s="68"/>
      <c r="C8828" s="68"/>
      <c r="D8828" s="68"/>
      <c r="E8828" s="68"/>
      <c r="F8828" s="68"/>
      <c r="G8828" s="68"/>
      <c r="H8828" s="68"/>
    </row>
    <row r="8829" spans="1:8" x14ac:dyDescent="0.3">
      <c r="A8829" s="68"/>
      <c r="B8829" s="68"/>
      <c r="C8829" s="68"/>
      <c r="D8829" s="68"/>
      <c r="E8829" s="68"/>
      <c r="F8829" s="68"/>
      <c r="G8829" s="68"/>
      <c r="H8829" s="68"/>
    </row>
    <row r="8830" spans="1:8" x14ac:dyDescent="0.3">
      <c r="A8830" s="68"/>
      <c r="B8830" s="68"/>
      <c r="C8830" s="68"/>
      <c r="D8830" s="68"/>
      <c r="E8830" s="68"/>
      <c r="F8830" s="68"/>
      <c r="G8830" s="68"/>
      <c r="H8830" s="68"/>
    </row>
    <row r="8831" spans="1:8" x14ac:dyDescent="0.3">
      <c r="A8831" s="68"/>
      <c r="B8831" s="68"/>
      <c r="C8831" s="68"/>
      <c r="D8831" s="68"/>
      <c r="E8831" s="68"/>
      <c r="F8831" s="68"/>
      <c r="G8831" s="68"/>
      <c r="H8831" s="68"/>
    </row>
    <row r="8832" spans="1:8" x14ac:dyDescent="0.3">
      <c r="A8832" s="68"/>
      <c r="B8832" s="68"/>
      <c r="C8832" s="68"/>
      <c r="D8832" s="68"/>
      <c r="E8832" s="68"/>
      <c r="F8832" s="68"/>
      <c r="G8832" s="68"/>
      <c r="H8832" s="68"/>
    </row>
    <row r="8833" spans="1:8" x14ac:dyDescent="0.3">
      <c r="A8833" s="68"/>
      <c r="B8833" s="68"/>
      <c r="C8833" s="68"/>
      <c r="D8833" s="68"/>
      <c r="E8833" s="68"/>
      <c r="F8833" s="68"/>
      <c r="G8833" s="68"/>
      <c r="H8833" s="68"/>
    </row>
    <row r="8834" spans="1:8" x14ac:dyDescent="0.3">
      <c r="A8834" s="68"/>
      <c r="B8834" s="68"/>
      <c r="C8834" s="68"/>
      <c r="D8834" s="68"/>
      <c r="E8834" s="68"/>
      <c r="F8834" s="68"/>
      <c r="G8834" s="68"/>
      <c r="H8834" s="68"/>
    </row>
    <row r="8835" spans="1:8" x14ac:dyDescent="0.3">
      <c r="A8835" s="68"/>
      <c r="B8835" s="68"/>
      <c r="C8835" s="68"/>
      <c r="D8835" s="68"/>
      <c r="E8835" s="68"/>
      <c r="F8835" s="68"/>
      <c r="G8835" s="68"/>
      <c r="H8835" s="68"/>
    </row>
    <row r="8836" spans="1:8" x14ac:dyDescent="0.3">
      <c r="A8836" s="68"/>
      <c r="B8836" s="68"/>
      <c r="C8836" s="68"/>
      <c r="D8836" s="68"/>
      <c r="E8836" s="68"/>
      <c r="F8836" s="68"/>
      <c r="G8836" s="68"/>
      <c r="H8836" s="68"/>
    </row>
    <row r="8837" spans="1:8" x14ac:dyDescent="0.3">
      <c r="A8837" s="68"/>
      <c r="B8837" s="68"/>
      <c r="C8837" s="68"/>
      <c r="D8837" s="68"/>
      <c r="E8837" s="68"/>
      <c r="F8837" s="68"/>
      <c r="G8837" s="68"/>
      <c r="H8837" s="68"/>
    </row>
    <row r="8838" spans="1:8" x14ac:dyDescent="0.3">
      <c r="A8838" s="68"/>
      <c r="B8838" s="68"/>
      <c r="C8838" s="68"/>
      <c r="D8838" s="68"/>
      <c r="E8838" s="68"/>
      <c r="F8838" s="68"/>
      <c r="G8838" s="68"/>
      <c r="H8838" s="68"/>
    </row>
    <row r="8839" spans="1:8" x14ac:dyDescent="0.3">
      <c r="A8839" s="68"/>
      <c r="B8839" s="68"/>
      <c r="C8839" s="68"/>
      <c r="D8839" s="68"/>
      <c r="E8839" s="68"/>
      <c r="F8839" s="68"/>
      <c r="G8839" s="68"/>
      <c r="H8839" s="68"/>
    </row>
    <row r="8840" spans="1:8" x14ac:dyDescent="0.3">
      <c r="A8840" s="68"/>
      <c r="B8840" s="68"/>
      <c r="C8840" s="68"/>
      <c r="D8840" s="68"/>
      <c r="E8840" s="68"/>
      <c r="F8840" s="68"/>
      <c r="G8840" s="68"/>
      <c r="H8840" s="68"/>
    </row>
    <row r="8841" spans="1:8" x14ac:dyDescent="0.3">
      <c r="A8841" s="68"/>
      <c r="B8841" s="68"/>
      <c r="C8841" s="68"/>
      <c r="D8841" s="68"/>
      <c r="E8841" s="68"/>
      <c r="F8841" s="68"/>
      <c r="G8841" s="68"/>
      <c r="H8841" s="68"/>
    </row>
    <row r="8842" spans="1:8" x14ac:dyDescent="0.3">
      <c r="A8842" s="68"/>
      <c r="B8842" s="68"/>
      <c r="C8842" s="68"/>
      <c r="D8842" s="68"/>
      <c r="E8842" s="68"/>
      <c r="F8842" s="68"/>
      <c r="G8842" s="68"/>
      <c r="H8842" s="68"/>
    </row>
    <row r="8843" spans="1:8" x14ac:dyDescent="0.3">
      <c r="A8843" s="68"/>
      <c r="B8843" s="68"/>
      <c r="C8843" s="68"/>
      <c r="D8843" s="68"/>
      <c r="E8843" s="68"/>
      <c r="F8843" s="68"/>
      <c r="G8843" s="68"/>
      <c r="H8843" s="68"/>
    </row>
    <row r="8844" spans="1:8" x14ac:dyDescent="0.3">
      <c r="A8844" s="68"/>
      <c r="B8844" s="68"/>
      <c r="C8844" s="68"/>
      <c r="D8844" s="68"/>
      <c r="E8844" s="68"/>
      <c r="F8844" s="68"/>
      <c r="G8844" s="68"/>
      <c r="H8844" s="68"/>
    </row>
    <row r="8845" spans="1:8" x14ac:dyDescent="0.3">
      <c r="A8845" s="68"/>
      <c r="B8845" s="68"/>
      <c r="C8845" s="68"/>
      <c r="D8845" s="68"/>
      <c r="E8845" s="68"/>
      <c r="F8845" s="68"/>
      <c r="G8845" s="68"/>
      <c r="H8845" s="68"/>
    </row>
    <row r="8846" spans="1:8" x14ac:dyDescent="0.3">
      <c r="A8846" s="68"/>
      <c r="B8846" s="68"/>
      <c r="C8846" s="68"/>
      <c r="D8846" s="68"/>
      <c r="E8846" s="68"/>
      <c r="F8846" s="68"/>
      <c r="G8846" s="68"/>
      <c r="H8846" s="68"/>
    </row>
    <row r="8847" spans="1:8" x14ac:dyDescent="0.3">
      <c r="A8847" s="68"/>
      <c r="B8847" s="68"/>
      <c r="C8847" s="68"/>
      <c r="D8847" s="68"/>
      <c r="E8847" s="68"/>
      <c r="F8847" s="68"/>
      <c r="G8847" s="68"/>
      <c r="H8847" s="68"/>
    </row>
    <row r="8848" spans="1:8" x14ac:dyDescent="0.3">
      <c r="A8848" s="68"/>
      <c r="B8848" s="68"/>
      <c r="C8848" s="68"/>
      <c r="D8848" s="68"/>
      <c r="E8848" s="68"/>
      <c r="F8848" s="68"/>
      <c r="G8848" s="68"/>
      <c r="H8848" s="68"/>
    </row>
    <row r="8849" spans="1:8" x14ac:dyDescent="0.3">
      <c r="A8849" s="68"/>
      <c r="B8849" s="68"/>
      <c r="C8849" s="68"/>
      <c r="D8849" s="68"/>
      <c r="E8849" s="68"/>
      <c r="F8849" s="68"/>
      <c r="G8849" s="68"/>
      <c r="H8849" s="68"/>
    </row>
    <row r="8850" spans="1:8" x14ac:dyDescent="0.3">
      <c r="A8850" s="68"/>
      <c r="B8850" s="68"/>
      <c r="C8850" s="68"/>
      <c r="D8850" s="68"/>
      <c r="E8850" s="68"/>
      <c r="F8850" s="68"/>
      <c r="G8850" s="68"/>
      <c r="H8850" s="68"/>
    </row>
    <row r="8851" spans="1:8" x14ac:dyDescent="0.3">
      <c r="A8851" s="68"/>
      <c r="B8851" s="68"/>
      <c r="C8851" s="68"/>
      <c r="D8851" s="68"/>
      <c r="E8851" s="68"/>
      <c r="F8851" s="68"/>
      <c r="G8851" s="68"/>
      <c r="H8851" s="68"/>
    </row>
    <row r="8852" spans="1:8" x14ac:dyDescent="0.3">
      <c r="A8852" s="68"/>
      <c r="B8852" s="68"/>
      <c r="C8852" s="68"/>
      <c r="D8852" s="68"/>
      <c r="E8852" s="68"/>
      <c r="F8852" s="68"/>
      <c r="G8852" s="68"/>
      <c r="H8852" s="68"/>
    </row>
    <row r="8853" spans="1:8" x14ac:dyDescent="0.3">
      <c r="A8853" s="68"/>
      <c r="B8853" s="68"/>
      <c r="C8853" s="68"/>
      <c r="D8853" s="68"/>
      <c r="E8853" s="68"/>
      <c r="F8853" s="68"/>
      <c r="G8853" s="68"/>
      <c r="H8853" s="68"/>
    </row>
    <row r="8854" spans="1:8" x14ac:dyDescent="0.3">
      <c r="A8854" s="68"/>
      <c r="B8854" s="68"/>
      <c r="C8854" s="68"/>
      <c r="D8854" s="68"/>
      <c r="E8854" s="68"/>
      <c r="F8854" s="68"/>
      <c r="G8854" s="68"/>
      <c r="H8854" s="68"/>
    </row>
    <row r="8855" spans="1:8" x14ac:dyDescent="0.3">
      <c r="A8855" s="68"/>
      <c r="B8855" s="68"/>
      <c r="C8855" s="68"/>
      <c r="D8855" s="68"/>
      <c r="E8855" s="68"/>
      <c r="F8855" s="68"/>
      <c r="G8855" s="68"/>
      <c r="H8855" s="68"/>
    </row>
    <row r="8856" spans="1:8" x14ac:dyDescent="0.3">
      <c r="A8856" s="68"/>
      <c r="B8856" s="68"/>
      <c r="C8856" s="68"/>
      <c r="D8856" s="68"/>
      <c r="E8856" s="68"/>
      <c r="F8856" s="68"/>
      <c r="G8856" s="68"/>
      <c r="H8856" s="68"/>
    </row>
    <row r="8857" spans="1:8" x14ac:dyDescent="0.3">
      <c r="A8857" s="68"/>
      <c r="B8857" s="68"/>
      <c r="C8857" s="68"/>
      <c r="D8857" s="68"/>
      <c r="E8857" s="68"/>
      <c r="F8857" s="68"/>
      <c r="G8857" s="68"/>
      <c r="H8857" s="68"/>
    </row>
    <row r="8858" spans="1:8" x14ac:dyDescent="0.3">
      <c r="A8858" s="68"/>
      <c r="B8858" s="68"/>
      <c r="C8858" s="68"/>
      <c r="D8858" s="68"/>
      <c r="E8858" s="68"/>
      <c r="F8858" s="68"/>
      <c r="G8858" s="68"/>
      <c r="H8858" s="68"/>
    </row>
    <row r="8859" spans="1:8" x14ac:dyDescent="0.3">
      <c r="A8859" s="68"/>
      <c r="B8859" s="68"/>
      <c r="C8859" s="68"/>
      <c r="D8859" s="68"/>
      <c r="E8859" s="68"/>
      <c r="F8859" s="68"/>
      <c r="G8859" s="68"/>
      <c r="H8859" s="68"/>
    </row>
    <row r="8860" spans="1:8" x14ac:dyDescent="0.3">
      <c r="A8860" s="68"/>
      <c r="B8860" s="68"/>
      <c r="C8860" s="68"/>
      <c r="D8860" s="68"/>
      <c r="E8860" s="68"/>
      <c r="F8860" s="68"/>
      <c r="G8860" s="68"/>
      <c r="H8860" s="68"/>
    </row>
    <row r="8861" spans="1:8" x14ac:dyDescent="0.3">
      <c r="A8861" s="68"/>
      <c r="B8861" s="68"/>
      <c r="C8861" s="68"/>
      <c r="D8861" s="68"/>
      <c r="E8861" s="68"/>
      <c r="F8861" s="68"/>
      <c r="G8861" s="68"/>
      <c r="H8861" s="68"/>
    </row>
    <row r="8862" spans="1:8" x14ac:dyDescent="0.3">
      <c r="A8862" s="68"/>
      <c r="B8862" s="68"/>
      <c r="C8862" s="68"/>
      <c r="D8862" s="68"/>
      <c r="E8862" s="68"/>
      <c r="F8862" s="68"/>
      <c r="G8862" s="68"/>
      <c r="H8862" s="68"/>
    </row>
    <row r="8863" spans="1:8" x14ac:dyDescent="0.3">
      <c r="A8863" s="68"/>
      <c r="B8863" s="68"/>
      <c r="C8863" s="68"/>
      <c r="D8863" s="68"/>
      <c r="E8863" s="68"/>
      <c r="F8863" s="68"/>
      <c r="G8863" s="68"/>
      <c r="H8863" s="68"/>
    </row>
    <row r="8864" spans="1:8" x14ac:dyDescent="0.3">
      <c r="A8864" s="68"/>
      <c r="B8864" s="68"/>
      <c r="C8864" s="68"/>
      <c r="D8864" s="68"/>
      <c r="E8864" s="68"/>
      <c r="F8864" s="68"/>
      <c r="G8864" s="68"/>
      <c r="H8864" s="68"/>
    </row>
    <row r="8865" spans="1:8" x14ac:dyDescent="0.3">
      <c r="A8865" s="68"/>
      <c r="B8865" s="68"/>
      <c r="C8865" s="68"/>
      <c r="D8865" s="68"/>
      <c r="E8865" s="68"/>
      <c r="F8865" s="68"/>
      <c r="G8865" s="68"/>
      <c r="H8865" s="68"/>
    </row>
    <row r="8866" spans="1:8" x14ac:dyDescent="0.3">
      <c r="A8866" s="68"/>
      <c r="B8866" s="68"/>
      <c r="C8866" s="68"/>
      <c r="D8866" s="68"/>
      <c r="E8866" s="68"/>
      <c r="F8866" s="68"/>
      <c r="G8866" s="68"/>
      <c r="H8866" s="68"/>
    </row>
    <row r="8867" spans="1:8" x14ac:dyDescent="0.3">
      <c r="A8867" s="68"/>
      <c r="B8867" s="68"/>
      <c r="C8867" s="68"/>
      <c r="D8867" s="68"/>
      <c r="E8867" s="68"/>
      <c r="F8867" s="68"/>
      <c r="G8867" s="68"/>
      <c r="H8867" s="68"/>
    </row>
    <row r="8868" spans="1:8" x14ac:dyDescent="0.3">
      <c r="A8868" s="68"/>
      <c r="B8868" s="68"/>
      <c r="C8868" s="68"/>
      <c r="D8868" s="68"/>
      <c r="E8868" s="68"/>
      <c r="F8868" s="68"/>
      <c r="G8868" s="68"/>
      <c r="H8868" s="68"/>
    </row>
    <row r="8869" spans="1:8" x14ac:dyDescent="0.3">
      <c r="A8869" s="68"/>
      <c r="B8869" s="68"/>
      <c r="C8869" s="68"/>
      <c r="D8869" s="68"/>
      <c r="E8869" s="68"/>
      <c r="F8869" s="68"/>
      <c r="G8869" s="68"/>
      <c r="H8869" s="68"/>
    </row>
    <row r="8870" spans="1:8" x14ac:dyDescent="0.3">
      <c r="A8870" s="68"/>
      <c r="B8870" s="68"/>
      <c r="C8870" s="68"/>
      <c r="D8870" s="68"/>
      <c r="E8870" s="68"/>
      <c r="F8870" s="68"/>
      <c r="G8870" s="68"/>
      <c r="H8870" s="68"/>
    </row>
    <row r="8871" spans="1:8" x14ac:dyDescent="0.3">
      <c r="A8871" s="68"/>
      <c r="B8871" s="68"/>
      <c r="C8871" s="68"/>
      <c r="D8871" s="68"/>
      <c r="E8871" s="68"/>
      <c r="F8871" s="68"/>
      <c r="G8871" s="68"/>
      <c r="H8871" s="68"/>
    </row>
    <row r="8872" spans="1:8" x14ac:dyDescent="0.3">
      <c r="A8872" s="68"/>
      <c r="B8872" s="68"/>
      <c r="C8872" s="68"/>
      <c r="D8872" s="68"/>
      <c r="E8872" s="68"/>
      <c r="F8872" s="68"/>
      <c r="G8872" s="68"/>
      <c r="H8872" s="68"/>
    </row>
    <row r="8873" spans="1:8" x14ac:dyDescent="0.3">
      <c r="A8873" s="68"/>
      <c r="B8873" s="68"/>
      <c r="C8873" s="68"/>
      <c r="D8873" s="68"/>
      <c r="E8873" s="68"/>
      <c r="F8873" s="68"/>
      <c r="G8873" s="68"/>
      <c r="H8873" s="68"/>
    </row>
    <row r="8874" spans="1:8" x14ac:dyDescent="0.3">
      <c r="A8874" s="68"/>
      <c r="B8874" s="68"/>
      <c r="C8874" s="68"/>
      <c r="D8874" s="68"/>
      <c r="E8874" s="68"/>
      <c r="F8874" s="68"/>
      <c r="G8874" s="68"/>
      <c r="H8874" s="68"/>
    </row>
    <row r="8875" spans="1:8" x14ac:dyDescent="0.3">
      <c r="A8875" s="68"/>
      <c r="B8875" s="68"/>
      <c r="C8875" s="68"/>
      <c r="D8875" s="68"/>
      <c r="E8875" s="68"/>
      <c r="F8875" s="68"/>
      <c r="G8875" s="68"/>
      <c r="H8875" s="68"/>
    </row>
    <row r="8876" spans="1:8" x14ac:dyDescent="0.3">
      <c r="A8876" s="68"/>
      <c r="B8876" s="68"/>
      <c r="C8876" s="68"/>
      <c r="D8876" s="68"/>
      <c r="E8876" s="68"/>
      <c r="F8876" s="68"/>
      <c r="G8876" s="68"/>
      <c r="H8876" s="68"/>
    </row>
    <row r="8877" spans="1:8" x14ac:dyDescent="0.3">
      <c r="A8877" s="68"/>
      <c r="B8877" s="68"/>
      <c r="C8877" s="68"/>
      <c r="D8877" s="68"/>
      <c r="E8877" s="68"/>
      <c r="F8877" s="68"/>
      <c r="G8877" s="68"/>
      <c r="H8877" s="68"/>
    </row>
    <row r="8878" spans="1:8" x14ac:dyDescent="0.3">
      <c r="A8878" s="68"/>
      <c r="B8878" s="68"/>
      <c r="C8878" s="68"/>
      <c r="D8878" s="68"/>
      <c r="E8878" s="68"/>
      <c r="F8878" s="68"/>
      <c r="G8878" s="68"/>
      <c r="H8878" s="68"/>
    </row>
    <row r="8879" spans="1:8" x14ac:dyDescent="0.3">
      <c r="A8879" s="68"/>
      <c r="B8879" s="68"/>
      <c r="C8879" s="68"/>
      <c r="D8879" s="68"/>
      <c r="E8879" s="68"/>
      <c r="F8879" s="68"/>
      <c r="G8879" s="68"/>
      <c r="H8879" s="68"/>
    </row>
    <row r="8880" spans="1:8" x14ac:dyDescent="0.3">
      <c r="A8880" s="68"/>
      <c r="B8880" s="68"/>
      <c r="C8880" s="68"/>
      <c r="D8880" s="68"/>
      <c r="E8880" s="68"/>
      <c r="F8880" s="68"/>
      <c r="G8880" s="68"/>
      <c r="H8880" s="68"/>
    </row>
    <row r="8881" spans="1:8" x14ac:dyDescent="0.3">
      <c r="A8881" s="68"/>
      <c r="B8881" s="68"/>
      <c r="C8881" s="68"/>
      <c r="D8881" s="68"/>
      <c r="E8881" s="68"/>
      <c r="F8881" s="68"/>
      <c r="G8881" s="68"/>
      <c r="H8881" s="68"/>
    </row>
    <row r="8882" spans="1:8" x14ac:dyDescent="0.3">
      <c r="A8882" s="68"/>
      <c r="B8882" s="68"/>
      <c r="C8882" s="68"/>
      <c r="D8882" s="68"/>
      <c r="E8882" s="68"/>
      <c r="F8882" s="68"/>
      <c r="G8882" s="68"/>
      <c r="H8882" s="68"/>
    </row>
    <row r="8883" spans="1:8" x14ac:dyDescent="0.3">
      <c r="A8883" s="68"/>
      <c r="B8883" s="68"/>
      <c r="C8883" s="68"/>
      <c r="D8883" s="68"/>
      <c r="E8883" s="68"/>
      <c r="F8883" s="68"/>
      <c r="G8883" s="68"/>
      <c r="H8883" s="68"/>
    </row>
    <row r="8884" spans="1:8" x14ac:dyDescent="0.3">
      <c r="A8884" s="68"/>
      <c r="B8884" s="68"/>
      <c r="C8884" s="68"/>
      <c r="D8884" s="68"/>
      <c r="E8884" s="68"/>
      <c r="F8884" s="68"/>
      <c r="G8884" s="68"/>
      <c r="H8884" s="68"/>
    </row>
    <row r="8885" spans="1:8" x14ac:dyDescent="0.3">
      <c r="A8885" s="68"/>
      <c r="B8885" s="68"/>
      <c r="C8885" s="68"/>
      <c r="D8885" s="68"/>
      <c r="E8885" s="68"/>
      <c r="F8885" s="68"/>
      <c r="G8885" s="68"/>
      <c r="H8885" s="68"/>
    </row>
    <row r="8886" spans="1:8" x14ac:dyDescent="0.3">
      <c r="A8886" s="68"/>
      <c r="B8886" s="68"/>
      <c r="C8886" s="68"/>
      <c r="D8886" s="68"/>
      <c r="E8886" s="68"/>
      <c r="F8886" s="68"/>
      <c r="G8886" s="68"/>
      <c r="H8886" s="68"/>
    </row>
    <row r="8887" spans="1:8" x14ac:dyDescent="0.3">
      <c r="A8887" s="68"/>
      <c r="B8887" s="68"/>
      <c r="C8887" s="68"/>
      <c r="D8887" s="68"/>
      <c r="E8887" s="68"/>
      <c r="F8887" s="68"/>
      <c r="G8887" s="68"/>
      <c r="H8887" s="68"/>
    </row>
    <row r="8888" spans="1:8" x14ac:dyDescent="0.3">
      <c r="A8888" s="68"/>
      <c r="B8888" s="68"/>
      <c r="C8888" s="68"/>
      <c r="D8888" s="68"/>
      <c r="E8888" s="68"/>
      <c r="F8888" s="68"/>
      <c r="G8888" s="68"/>
      <c r="H8888" s="68"/>
    </row>
    <row r="8889" spans="1:8" x14ac:dyDescent="0.3">
      <c r="A8889" s="68"/>
      <c r="B8889" s="68"/>
      <c r="C8889" s="68"/>
      <c r="D8889" s="68"/>
      <c r="E8889" s="68"/>
      <c r="F8889" s="68"/>
      <c r="G8889" s="68"/>
      <c r="H8889" s="68"/>
    </row>
    <row r="8890" spans="1:8" x14ac:dyDescent="0.3">
      <c r="A8890" s="68"/>
      <c r="B8890" s="68"/>
      <c r="C8890" s="68"/>
      <c r="D8890" s="68"/>
      <c r="E8890" s="68"/>
      <c r="F8890" s="68"/>
      <c r="G8890" s="68"/>
      <c r="H8890" s="68"/>
    </row>
    <row r="8891" spans="1:8" x14ac:dyDescent="0.3">
      <c r="A8891" s="68"/>
      <c r="B8891" s="68"/>
      <c r="C8891" s="68"/>
      <c r="D8891" s="68"/>
      <c r="E8891" s="68"/>
      <c r="F8891" s="68"/>
      <c r="G8891" s="68"/>
      <c r="H8891" s="68"/>
    </row>
    <row r="8892" spans="1:8" x14ac:dyDescent="0.3">
      <c r="A8892" s="68"/>
      <c r="B8892" s="68"/>
      <c r="C8892" s="68"/>
      <c r="D8892" s="68"/>
      <c r="E8892" s="68"/>
      <c r="F8892" s="68"/>
      <c r="G8892" s="68"/>
      <c r="H8892" s="68"/>
    </row>
    <row r="8893" spans="1:8" x14ac:dyDescent="0.3">
      <c r="A8893" s="68"/>
      <c r="B8893" s="68"/>
      <c r="C8893" s="68"/>
      <c r="D8893" s="68"/>
      <c r="E8893" s="68"/>
      <c r="F8893" s="68"/>
      <c r="G8893" s="68"/>
      <c r="H8893" s="68"/>
    </row>
    <row r="8894" spans="1:8" x14ac:dyDescent="0.3">
      <c r="A8894" s="68"/>
      <c r="B8894" s="68"/>
      <c r="C8894" s="68"/>
      <c r="D8894" s="68"/>
      <c r="E8894" s="68"/>
      <c r="F8894" s="68"/>
      <c r="G8894" s="68"/>
      <c r="H8894" s="68"/>
    </row>
    <row r="8895" spans="1:8" x14ac:dyDescent="0.3">
      <c r="A8895" s="68"/>
      <c r="B8895" s="68"/>
      <c r="C8895" s="68"/>
      <c r="D8895" s="68"/>
      <c r="E8895" s="68"/>
      <c r="F8895" s="68"/>
      <c r="G8895" s="68"/>
      <c r="H8895" s="68"/>
    </row>
    <row r="8896" spans="1:8" x14ac:dyDescent="0.3">
      <c r="A8896" s="68"/>
      <c r="B8896" s="68"/>
      <c r="C8896" s="68"/>
      <c r="D8896" s="68"/>
      <c r="E8896" s="68"/>
      <c r="F8896" s="68"/>
      <c r="G8896" s="68"/>
      <c r="H8896" s="68"/>
    </row>
    <row r="8897" spans="1:8" x14ac:dyDescent="0.3">
      <c r="A8897" s="68"/>
      <c r="B8897" s="68"/>
      <c r="C8897" s="68"/>
      <c r="D8897" s="68"/>
      <c r="E8897" s="68"/>
      <c r="F8897" s="68"/>
      <c r="G8897" s="68"/>
      <c r="H8897" s="68"/>
    </row>
    <row r="8898" spans="1:8" x14ac:dyDescent="0.3">
      <c r="A8898" s="68"/>
      <c r="B8898" s="68"/>
      <c r="C8898" s="68"/>
      <c r="D8898" s="68"/>
      <c r="E8898" s="68"/>
      <c r="F8898" s="68"/>
      <c r="G8898" s="68"/>
      <c r="H8898" s="68"/>
    </row>
    <row r="8899" spans="1:8" x14ac:dyDescent="0.3">
      <c r="A8899" s="68"/>
      <c r="B8899" s="68"/>
      <c r="C8899" s="68"/>
      <c r="D8899" s="68"/>
      <c r="E8899" s="68"/>
      <c r="F8899" s="68"/>
      <c r="G8899" s="68"/>
      <c r="H8899" s="68"/>
    </row>
    <row r="8900" spans="1:8" x14ac:dyDescent="0.3">
      <c r="A8900" s="68"/>
      <c r="B8900" s="68"/>
      <c r="C8900" s="68"/>
      <c r="D8900" s="68"/>
      <c r="E8900" s="68"/>
      <c r="F8900" s="68"/>
      <c r="G8900" s="68"/>
      <c r="H8900" s="68"/>
    </row>
    <row r="8901" spans="1:8" x14ac:dyDescent="0.3">
      <c r="A8901" s="68"/>
      <c r="B8901" s="68"/>
      <c r="C8901" s="68"/>
      <c r="D8901" s="68"/>
      <c r="E8901" s="68"/>
      <c r="F8901" s="68"/>
      <c r="G8901" s="68"/>
      <c r="H8901" s="68"/>
    </row>
    <row r="8902" spans="1:8" x14ac:dyDescent="0.3">
      <c r="A8902" s="68"/>
      <c r="B8902" s="68"/>
      <c r="C8902" s="68"/>
      <c r="D8902" s="68"/>
      <c r="E8902" s="68"/>
      <c r="F8902" s="68"/>
      <c r="G8902" s="68"/>
      <c r="H8902" s="68"/>
    </row>
    <row r="8903" spans="1:8" x14ac:dyDescent="0.3">
      <c r="A8903" s="68"/>
      <c r="B8903" s="68"/>
      <c r="C8903" s="68"/>
      <c r="D8903" s="68"/>
      <c r="E8903" s="68"/>
      <c r="F8903" s="68"/>
      <c r="G8903" s="68"/>
      <c r="H8903" s="68"/>
    </row>
    <row r="8904" spans="1:8" x14ac:dyDescent="0.3">
      <c r="A8904" s="68"/>
      <c r="B8904" s="68"/>
      <c r="C8904" s="68"/>
      <c r="D8904" s="68"/>
      <c r="E8904" s="68"/>
      <c r="F8904" s="68"/>
      <c r="G8904" s="68"/>
      <c r="H8904" s="68"/>
    </row>
    <row r="8905" spans="1:8" x14ac:dyDescent="0.3">
      <c r="A8905" s="68"/>
      <c r="B8905" s="68"/>
      <c r="C8905" s="68"/>
      <c r="D8905" s="68"/>
      <c r="E8905" s="68"/>
      <c r="F8905" s="68"/>
      <c r="G8905" s="68"/>
      <c r="H8905" s="68"/>
    </row>
    <row r="8906" spans="1:8" x14ac:dyDescent="0.3">
      <c r="A8906" s="68"/>
      <c r="B8906" s="68"/>
      <c r="C8906" s="68"/>
      <c r="D8906" s="68"/>
      <c r="E8906" s="68"/>
      <c r="F8906" s="68"/>
      <c r="G8906" s="68"/>
      <c r="H8906" s="68"/>
    </row>
    <row r="8907" spans="1:8" x14ac:dyDescent="0.3">
      <c r="A8907" s="68"/>
      <c r="B8907" s="68"/>
      <c r="C8907" s="68"/>
      <c r="D8907" s="68"/>
      <c r="E8907" s="68"/>
      <c r="F8907" s="68"/>
      <c r="G8907" s="68"/>
      <c r="H8907" s="68"/>
    </row>
    <row r="8908" spans="1:8" x14ac:dyDescent="0.3">
      <c r="A8908" s="68"/>
      <c r="B8908" s="68"/>
      <c r="C8908" s="68"/>
      <c r="D8908" s="68"/>
      <c r="E8908" s="68"/>
      <c r="F8908" s="68"/>
      <c r="G8908" s="68"/>
      <c r="H8908" s="68"/>
    </row>
    <row r="8909" spans="1:8" x14ac:dyDescent="0.3">
      <c r="A8909" s="68"/>
      <c r="B8909" s="68"/>
      <c r="C8909" s="68"/>
      <c r="D8909" s="68"/>
      <c r="E8909" s="68"/>
      <c r="F8909" s="68"/>
      <c r="G8909" s="68"/>
      <c r="H8909" s="68"/>
    </row>
    <row r="8910" spans="1:8" x14ac:dyDescent="0.3">
      <c r="A8910" s="68"/>
      <c r="B8910" s="68"/>
      <c r="C8910" s="68"/>
      <c r="D8910" s="68"/>
      <c r="E8910" s="68"/>
      <c r="F8910" s="68"/>
      <c r="G8910" s="68"/>
      <c r="H8910" s="68"/>
    </row>
    <row r="8911" spans="1:8" x14ac:dyDescent="0.3">
      <c r="A8911" s="68"/>
      <c r="B8911" s="68"/>
      <c r="C8911" s="68"/>
      <c r="D8911" s="68"/>
      <c r="E8911" s="68"/>
      <c r="F8911" s="68"/>
      <c r="G8911" s="68"/>
      <c r="H8911" s="68"/>
    </row>
    <row r="8912" spans="1:8" x14ac:dyDescent="0.3">
      <c r="A8912" s="68"/>
      <c r="B8912" s="68"/>
      <c r="C8912" s="68"/>
      <c r="D8912" s="68"/>
      <c r="E8912" s="68"/>
      <c r="F8912" s="68"/>
      <c r="G8912" s="68"/>
      <c r="H8912" s="68"/>
    </row>
    <row r="8913" spans="1:8" x14ac:dyDescent="0.3">
      <c r="A8913" s="68"/>
      <c r="B8913" s="68"/>
      <c r="C8913" s="68"/>
      <c r="D8913" s="68"/>
      <c r="E8913" s="68"/>
      <c r="F8913" s="68"/>
      <c r="G8913" s="68"/>
      <c r="H8913" s="68"/>
    </row>
    <row r="8914" spans="1:8" x14ac:dyDescent="0.3">
      <c r="A8914" s="68"/>
      <c r="B8914" s="68"/>
      <c r="C8914" s="68"/>
      <c r="D8914" s="68"/>
      <c r="E8914" s="68"/>
      <c r="F8914" s="68"/>
      <c r="G8914" s="68"/>
      <c r="H8914" s="68"/>
    </row>
    <row r="8915" spans="1:8" x14ac:dyDescent="0.3">
      <c r="A8915" s="68"/>
      <c r="B8915" s="68"/>
      <c r="C8915" s="68"/>
      <c r="D8915" s="68"/>
      <c r="E8915" s="68"/>
      <c r="F8915" s="68"/>
      <c r="G8915" s="68"/>
      <c r="H8915" s="68"/>
    </row>
    <row r="8916" spans="1:8" x14ac:dyDescent="0.3">
      <c r="A8916" s="68"/>
      <c r="B8916" s="68"/>
      <c r="C8916" s="68"/>
      <c r="D8916" s="68"/>
      <c r="E8916" s="68"/>
      <c r="F8916" s="68"/>
      <c r="G8916" s="68"/>
      <c r="H8916" s="68"/>
    </row>
    <row r="8917" spans="1:8" x14ac:dyDescent="0.3">
      <c r="A8917" s="68"/>
      <c r="B8917" s="68"/>
      <c r="C8917" s="68"/>
      <c r="D8917" s="68"/>
      <c r="E8917" s="68"/>
      <c r="F8917" s="68"/>
      <c r="G8917" s="68"/>
      <c r="H8917" s="68"/>
    </row>
    <row r="8918" spans="1:8" x14ac:dyDescent="0.3">
      <c r="A8918" s="68"/>
      <c r="B8918" s="68"/>
      <c r="C8918" s="68"/>
      <c r="D8918" s="68"/>
      <c r="E8918" s="68"/>
      <c r="F8918" s="68"/>
      <c r="G8918" s="68"/>
      <c r="H8918" s="68"/>
    </row>
    <row r="8919" spans="1:8" x14ac:dyDescent="0.3">
      <c r="A8919" s="68"/>
      <c r="B8919" s="68"/>
      <c r="C8919" s="68"/>
      <c r="D8919" s="68"/>
      <c r="E8919" s="68"/>
      <c r="F8919" s="68"/>
      <c r="G8919" s="68"/>
      <c r="H8919" s="68"/>
    </row>
    <row r="8920" spans="1:8" x14ac:dyDescent="0.3">
      <c r="A8920" s="68"/>
      <c r="B8920" s="68"/>
      <c r="C8920" s="68"/>
      <c r="D8920" s="68"/>
      <c r="E8920" s="68"/>
      <c r="F8920" s="68"/>
      <c r="G8920" s="68"/>
      <c r="H8920" s="68"/>
    </row>
    <row r="8921" spans="1:8" x14ac:dyDescent="0.3">
      <c r="A8921" s="68"/>
      <c r="B8921" s="68"/>
      <c r="C8921" s="68"/>
      <c r="D8921" s="68"/>
      <c r="E8921" s="68"/>
      <c r="F8921" s="68"/>
      <c r="G8921" s="68"/>
      <c r="H8921" s="68"/>
    </row>
    <row r="8922" spans="1:8" x14ac:dyDescent="0.3">
      <c r="A8922" s="68"/>
      <c r="B8922" s="68"/>
      <c r="C8922" s="68"/>
      <c r="D8922" s="68"/>
      <c r="E8922" s="68"/>
      <c r="F8922" s="68"/>
      <c r="G8922" s="68"/>
      <c r="H8922" s="68"/>
    </row>
    <row r="8923" spans="1:8" x14ac:dyDescent="0.3">
      <c r="A8923" s="68"/>
      <c r="B8923" s="68"/>
      <c r="C8923" s="68"/>
      <c r="D8923" s="68"/>
      <c r="E8923" s="68"/>
      <c r="F8923" s="68"/>
      <c r="G8923" s="68"/>
      <c r="H8923" s="68"/>
    </row>
    <row r="8924" spans="1:8" x14ac:dyDescent="0.3">
      <c r="A8924" s="68"/>
      <c r="B8924" s="68"/>
      <c r="C8924" s="68"/>
      <c r="D8924" s="68"/>
      <c r="E8924" s="68"/>
      <c r="F8924" s="68"/>
      <c r="G8924" s="68"/>
      <c r="H8924" s="68"/>
    </row>
    <row r="8925" spans="1:8" x14ac:dyDescent="0.3">
      <c r="A8925" s="68"/>
      <c r="B8925" s="68"/>
      <c r="C8925" s="68"/>
      <c r="D8925" s="68"/>
      <c r="E8925" s="68"/>
      <c r="F8925" s="68"/>
      <c r="G8925" s="68"/>
      <c r="H8925" s="68"/>
    </row>
    <row r="8926" spans="1:8" x14ac:dyDescent="0.3">
      <c r="A8926" s="68"/>
      <c r="B8926" s="68"/>
      <c r="C8926" s="68"/>
      <c r="D8926" s="68"/>
      <c r="E8926" s="68"/>
      <c r="F8926" s="68"/>
      <c r="G8926" s="68"/>
      <c r="H8926" s="68"/>
    </row>
    <row r="8927" spans="1:8" x14ac:dyDescent="0.3">
      <c r="A8927" s="68"/>
      <c r="B8927" s="68"/>
      <c r="C8927" s="68"/>
      <c r="D8927" s="68"/>
      <c r="E8927" s="68"/>
      <c r="F8927" s="68"/>
      <c r="G8927" s="68"/>
      <c r="H8927" s="68"/>
    </row>
    <row r="8928" spans="1:8" x14ac:dyDescent="0.3">
      <c r="A8928" s="68"/>
      <c r="B8928" s="68"/>
      <c r="C8928" s="68"/>
      <c r="D8928" s="68"/>
      <c r="E8928" s="68"/>
      <c r="F8928" s="68"/>
      <c r="G8928" s="68"/>
      <c r="H8928" s="68"/>
    </row>
    <row r="8929" spans="1:8" x14ac:dyDescent="0.3">
      <c r="A8929" s="68"/>
      <c r="B8929" s="68"/>
      <c r="C8929" s="68"/>
      <c r="D8929" s="68"/>
      <c r="E8929" s="68"/>
      <c r="F8929" s="68"/>
      <c r="G8929" s="68"/>
      <c r="H8929" s="68"/>
    </row>
    <row r="8930" spans="1:8" x14ac:dyDescent="0.3">
      <c r="A8930" s="68"/>
      <c r="B8930" s="68"/>
      <c r="C8930" s="68"/>
      <c r="D8930" s="68"/>
      <c r="E8930" s="68"/>
      <c r="F8930" s="68"/>
      <c r="G8930" s="68"/>
      <c r="H8930" s="68"/>
    </row>
    <row r="8931" spans="1:8" x14ac:dyDescent="0.3">
      <c r="A8931" s="68"/>
      <c r="B8931" s="68"/>
      <c r="C8931" s="68"/>
      <c r="D8931" s="68"/>
      <c r="E8931" s="68"/>
      <c r="F8931" s="68"/>
      <c r="G8931" s="68"/>
      <c r="H8931" s="68"/>
    </row>
    <row r="8932" spans="1:8" x14ac:dyDescent="0.3">
      <c r="A8932" s="68"/>
      <c r="B8932" s="68"/>
      <c r="C8932" s="68"/>
      <c r="D8932" s="68"/>
      <c r="E8932" s="68"/>
      <c r="F8932" s="68"/>
      <c r="G8932" s="68"/>
      <c r="H8932" s="68"/>
    </row>
    <row r="8933" spans="1:8" x14ac:dyDescent="0.3">
      <c r="A8933" s="68"/>
      <c r="B8933" s="68"/>
      <c r="C8933" s="68"/>
      <c r="D8933" s="68"/>
      <c r="E8933" s="68"/>
      <c r="F8933" s="68"/>
      <c r="G8933" s="68"/>
      <c r="H8933" s="68"/>
    </row>
    <row r="8934" spans="1:8" x14ac:dyDescent="0.3">
      <c r="A8934" s="68"/>
      <c r="B8934" s="68"/>
      <c r="C8934" s="68"/>
      <c r="D8934" s="68"/>
      <c r="E8934" s="68"/>
      <c r="F8934" s="68"/>
      <c r="G8934" s="68"/>
      <c r="H8934" s="68"/>
    </row>
    <row r="8935" spans="1:8" x14ac:dyDescent="0.3">
      <c r="A8935" s="68"/>
      <c r="B8935" s="68"/>
      <c r="C8935" s="68"/>
      <c r="D8935" s="68"/>
      <c r="E8935" s="68"/>
      <c r="F8935" s="68"/>
      <c r="G8935" s="68"/>
      <c r="H8935" s="68"/>
    </row>
    <row r="8936" spans="1:8" x14ac:dyDescent="0.3">
      <c r="A8936" s="68"/>
      <c r="B8936" s="68"/>
      <c r="C8936" s="68"/>
      <c r="D8936" s="68"/>
      <c r="E8936" s="68"/>
      <c r="F8936" s="68"/>
      <c r="G8936" s="68"/>
      <c r="H8936" s="68"/>
    </row>
    <row r="8937" spans="1:8" x14ac:dyDescent="0.3">
      <c r="A8937" s="68"/>
      <c r="B8937" s="68"/>
      <c r="C8937" s="68"/>
      <c r="D8937" s="68"/>
      <c r="E8937" s="68"/>
      <c r="F8937" s="68"/>
      <c r="G8937" s="68"/>
      <c r="H8937" s="68"/>
    </row>
    <row r="8938" spans="1:8" x14ac:dyDescent="0.3">
      <c r="A8938" s="68"/>
      <c r="B8938" s="68"/>
      <c r="C8938" s="68"/>
      <c r="D8938" s="68"/>
      <c r="E8938" s="68"/>
      <c r="F8938" s="68"/>
      <c r="G8938" s="68"/>
      <c r="H8938" s="68"/>
    </row>
    <row r="8939" spans="1:8" x14ac:dyDescent="0.3">
      <c r="A8939" s="68"/>
      <c r="B8939" s="68"/>
      <c r="C8939" s="68"/>
      <c r="D8939" s="68"/>
      <c r="E8939" s="68"/>
      <c r="F8939" s="68"/>
      <c r="G8939" s="68"/>
      <c r="H8939" s="68"/>
    </row>
    <row r="8940" spans="1:8" x14ac:dyDescent="0.3">
      <c r="A8940" s="68"/>
      <c r="B8940" s="68"/>
      <c r="C8940" s="68"/>
      <c r="D8940" s="68"/>
      <c r="E8940" s="68"/>
      <c r="F8940" s="68"/>
      <c r="G8940" s="68"/>
      <c r="H8940" s="68"/>
    </row>
    <row r="8941" spans="1:8" x14ac:dyDescent="0.3">
      <c r="A8941" s="68"/>
      <c r="B8941" s="68"/>
      <c r="C8941" s="68"/>
      <c r="D8941" s="68"/>
      <c r="E8941" s="68"/>
      <c r="F8941" s="68"/>
      <c r="G8941" s="68"/>
      <c r="H8941" s="68"/>
    </row>
    <row r="8942" spans="1:8" x14ac:dyDescent="0.3">
      <c r="A8942" s="68"/>
      <c r="B8942" s="68"/>
      <c r="C8942" s="68"/>
      <c r="D8942" s="68"/>
      <c r="E8942" s="68"/>
      <c r="F8942" s="68"/>
      <c r="G8942" s="68"/>
      <c r="H8942" s="68"/>
    </row>
    <row r="8943" spans="1:8" x14ac:dyDescent="0.3">
      <c r="A8943" s="68"/>
      <c r="B8943" s="68"/>
      <c r="C8943" s="68"/>
      <c r="D8943" s="68"/>
      <c r="E8943" s="68"/>
      <c r="F8943" s="68"/>
      <c r="G8943" s="68"/>
      <c r="H8943" s="68"/>
    </row>
    <row r="8944" spans="1:8" x14ac:dyDescent="0.3">
      <c r="A8944" s="68"/>
      <c r="B8944" s="68"/>
      <c r="C8944" s="68"/>
      <c r="D8944" s="68"/>
      <c r="E8944" s="68"/>
      <c r="F8944" s="68"/>
      <c r="G8944" s="68"/>
      <c r="H8944" s="68"/>
    </row>
    <row r="8945" spans="1:8" x14ac:dyDescent="0.3">
      <c r="A8945" s="68"/>
      <c r="B8945" s="68"/>
      <c r="C8945" s="68"/>
      <c r="D8945" s="68"/>
      <c r="E8945" s="68"/>
      <c r="F8945" s="68"/>
      <c r="G8945" s="68"/>
      <c r="H8945" s="68"/>
    </row>
    <row r="8946" spans="1:8" x14ac:dyDescent="0.3">
      <c r="A8946" s="68"/>
      <c r="B8946" s="68"/>
      <c r="C8946" s="68"/>
      <c r="D8946" s="68"/>
      <c r="E8946" s="68"/>
      <c r="F8946" s="68"/>
      <c r="G8946" s="68"/>
      <c r="H8946" s="68"/>
    </row>
    <row r="8947" spans="1:8" x14ac:dyDescent="0.3">
      <c r="A8947" s="68"/>
      <c r="B8947" s="68"/>
      <c r="C8947" s="68"/>
      <c r="D8947" s="68"/>
      <c r="E8947" s="68"/>
      <c r="F8947" s="68"/>
      <c r="G8947" s="68"/>
      <c r="H8947" s="68"/>
    </row>
    <row r="8948" spans="1:8" x14ac:dyDescent="0.3">
      <c r="A8948" s="68"/>
      <c r="B8948" s="68"/>
      <c r="C8948" s="68"/>
      <c r="D8948" s="68"/>
      <c r="E8948" s="68"/>
      <c r="F8948" s="68"/>
      <c r="G8948" s="68"/>
      <c r="H8948" s="68"/>
    </row>
    <row r="8949" spans="1:8" x14ac:dyDescent="0.3">
      <c r="A8949" s="68"/>
      <c r="B8949" s="68"/>
      <c r="C8949" s="68"/>
      <c r="D8949" s="68"/>
      <c r="E8949" s="68"/>
      <c r="F8949" s="68"/>
      <c r="G8949" s="68"/>
      <c r="H8949" s="68"/>
    </row>
    <row r="8950" spans="1:8" x14ac:dyDescent="0.3">
      <c r="A8950" s="68"/>
      <c r="B8950" s="68"/>
      <c r="C8950" s="68"/>
      <c r="D8950" s="68"/>
      <c r="E8950" s="68"/>
      <c r="F8950" s="68"/>
      <c r="G8950" s="68"/>
      <c r="H8950" s="68"/>
    </row>
    <row r="8951" spans="1:8" x14ac:dyDescent="0.3">
      <c r="A8951" s="68"/>
      <c r="B8951" s="68"/>
      <c r="C8951" s="68"/>
      <c r="D8951" s="68"/>
      <c r="E8951" s="68"/>
      <c r="F8951" s="68"/>
      <c r="G8951" s="68"/>
      <c r="H8951" s="68"/>
    </row>
    <row r="8952" spans="1:8" x14ac:dyDescent="0.3">
      <c r="A8952" s="68"/>
      <c r="B8952" s="68"/>
      <c r="C8952" s="68"/>
      <c r="D8952" s="68"/>
      <c r="E8952" s="68"/>
      <c r="F8952" s="68"/>
      <c r="G8952" s="68"/>
      <c r="H8952" s="68"/>
    </row>
    <row r="8953" spans="1:8" x14ac:dyDescent="0.3">
      <c r="A8953" s="68"/>
      <c r="B8953" s="68"/>
      <c r="C8953" s="68"/>
      <c r="D8953" s="68"/>
      <c r="E8953" s="68"/>
      <c r="F8953" s="68"/>
      <c r="G8953" s="68"/>
      <c r="H8953" s="68"/>
    </row>
    <row r="8954" spans="1:8" x14ac:dyDescent="0.3">
      <c r="A8954" s="68"/>
      <c r="B8954" s="68"/>
      <c r="C8954" s="68"/>
      <c r="D8954" s="68"/>
      <c r="E8954" s="68"/>
      <c r="F8954" s="68"/>
      <c r="G8954" s="68"/>
      <c r="H8954" s="68"/>
    </row>
    <row r="8955" spans="1:8" x14ac:dyDescent="0.3">
      <c r="A8955" s="68"/>
      <c r="B8955" s="68"/>
      <c r="C8955" s="68"/>
      <c r="D8955" s="68"/>
      <c r="E8955" s="68"/>
      <c r="F8955" s="68"/>
      <c r="G8955" s="68"/>
      <c r="H8955" s="68"/>
    </row>
    <row r="8956" spans="1:8" x14ac:dyDescent="0.3">
      <c r="A8956" s="68"/>
      <c r="B8956" s="68"/>
      <c r="C8956" s="68"/>
      <c r="D8956" s="68"/>
      <c r="E8956" s="68"/>
      <c r="F8956" s="68"/>
      <c r="G8956" s="68"/>
      <c r="H8956" s="68"/>
    </row>
    <row r="8957" spans="1:8" x14ac:dyDescent="0.3">
      <c r="A8957" s="68"/>
      <c r="B8957" s="68"/>
      <c r="C8957" s="68"/>
      <c r="D8957" s="68"/>
      <c r="E8957" s="68"/>
      <c r="F8957" s="68"/>
      <c r="G8957" s="68"/>
      <c r="H8957" s="68"/>
    </row>
    <row r="8958" spans="1:8" x14ac:dyDescent="0.3">
      <c r="A8958" s="68"/>
      <c r="B8958" s="68"/>
      <c r="C8958" s="68"/>
      <c r="D8958" s="68"/>
      <c r="E8958" s="68"/>
      <c r="F8958" s="68"/>
      <c r="G8958" s="68"/>
      <c r="H8958" s="68"/>
    </row>
    <row r="8959" spans="1:8" x14ac:dyDescent="0.3">
      <c r="A8959" s="68"/>
      <c r="B8959" s="68"/>
      <c r="C8959" s="68"/>
      <c r="D8959" s="68"/>
      <c r="E8959" s="68"/>
      <c r="F8959" s="68"/>
      <c r="G8959" s="68"/>
      <c r="H8959" s="68"/>
    </row>
    <row r="8960" spans="1:8" x14ac:dyDescent="0.3">
      <c r="A8960" s="68"/>
      <c r="B8960" s="68"/>
      <c r="C8960" s="68"/>
      <c r="D8960" s="68"/>
      <c r="E8960" s="68"/>
      <c r="F8960" s="68"/>
      <c r="G8960" s="68"/>
      <c r="H8960" s="68"/>
    </row>
    <row r="8961" spans="1:8" x14ac:dyDescent="0.3">
      <c r="A8961" s="68"/>
      <c r="B8961" s="68"/>
      <c r="C8961" s="68"/>
      <c r="D8961" s="68"/>
      <c r="E8961" s="68"/>
      <c r="F8961" s="68"/>
      <c r="G8961" s="68"/>
      <c r="H8961" s="68"/>
    </row>
    <row r="8962" spans="1:8" x14ac:dyDescent="0.3">
      <c r="A8962" s="68"/>
      <c r="B8962" s="68"/>
      <c r="C8962" s="68"/>
      <c r="D8962" s="68"/>
      <c r="E8962" s="68"/>
      <c r="F8962" s="68"/>
      <c r="G8962" s="68"/>
      <c r="H8962" s="68"/>
    </row>
    <row r="8963" spans="1:8" x14ac:dyDescent="0.3">
      <c r="A8963" s="68"/>
      <c r="B8963" s="68"/>
      <c r="C8963" s="68"/>
      <c r="D8963" s="68"/>
      <c r="E8963" s="68"/>
      <c r="F8963" s="68"/>
      <c r="G8963" s="68"/>
      <c r="H8963" s="68"/>
    </row>
    <row r="8964" spans="1:8" x14ac:dyDescent="0.3">
      <c r="A8964" s="68"/>
      <c r="B8964" s="68"/>
      <c r="C8964" s="68"/>
      <c r="D8964" s="68"/>
      <c r="E8964" s="68"/>
      <c r="F8964" s="68"/>
      <c r="G8964" s="68"/>
      <c r="H8964" s="68"/>
    </row>
    <row r="8965" spans="1:8" x14ac:dyDescent="0.3">
      <c r="A8965" s="68"/>
      <c r="B8965" s="68"/>
      <c r="C8965" s="68"/>
      <c r="D8965" s="68"/>
      <c r="E8965" s="68"/>
      <c r="F8965" s="68"/>
      <c r="G8965" s="68"/>
      <c r="H8965" s="68"/>
    </row>
    <row r="8966" spans="1:8" x14ac:dyDescent="0.3">
      <c r="A8966" s="68"/>
      <c r="B8966" s="68"/>
      <c r="C8966" s="68"/>
      <c r="D8966" s="68"/>
      <c r="E8966" s="68"/>
      <c r="F8966" s="68"/>
      <c r="G8966" s="68"/>
      <c r="H8966" s="68"/>
    </row>
    <row r="8967" spans="1:8" x14ac:dyDescent="0.3">
      <c r="A8967" s="68"/>
      <c r="B8967" s="68"/>
      <c r="C8967" s="68"/>
      <c r="D8967" s="68"/>
      <c r="E8967" s="68"/>
      <c r="F8967" s="68"/>
      <c r="G8967" s="68"/>
      <c r="H8967" s="68"/>
    </row>
    <row r="8968" spans="1:8" x14ac:dyDescent="0.3">
      <c r="A8968" s="68"/>
      <c r="B8968" s="68"/>
      <c r="C8968" s="68"/>
      <c r="D8968" s="68"/>
      <c r="E8968" s="68"/>
      <c r="F8968" s="68"/>
      <c r="G8968" s="68"/>
      <c r="H8968" s="68"/>
    </row>
    <row r="8969" spans="1:8" x14ac:dyDescent="0.3">
      <c r="A8969" s="68"/>
      <c r="B8969" s="68"/>
      <c r="C8969" s="68"/>
      <c r="D8969" s="68"/>
      <c r="E8969" s="68"/>
      <c r="F8969" s="68"/>
      <c r="G8969" s="68"/>
      <c r="H8969" s="68"/>
    </row>
    <row r="8970" spans="1:8" x14ac:dyDescent="0.3">
      <c r="A8970" s="68"/>
      <c r="B8970" s="68"/>
      <c r="C8970" s="68"/>
      <c r="D8970" s="68"/>
      <c r="E8970" s="68"/>
      <c r="F8970" s="68"/>
      <c r="G8970" s="68"/>
      <c r="H8970" s="68"/>
    </row>
    <row r="8971" spans="1:8" x14ac:dyDescent="0.3">
      <c r="A8971" s="68"/>
      <c r="B8971" s="68"/>
      <c r="C8971" s="68"/>
      <c r="D8971" s="68"/>
      <c r="E8971" s="68"/>
      <c r="F8971" s="68"/>
      <c r="G8971" s="68"/>
      <c r="H8971" s="68"/>
    </row>
    <row r="8972" spans="1:8" x14ac:dyDescent="0.3">
      <c r="A8972" s="68"/>
      <c r="B8972" s="68"/>
      <c r="C8972" s="68"/>
      <c r="D8972" s="68"/>
      <c r="E8972" s="68"/>
      <c r="F8972" s="68"/>
      <c r="G8972" s="68"/>
      <c r="H8972" s="68"/>
    </row>
    <row r="8973" spans="1:8" x14ac:dyDescent="0.3">
      <c r="A8973" s="68"/>
      <c r="B8973" s="68"/>
      <c r="C8973" s="68"/>
      <c r="D8973" s="68"/>
      <c r="E8973" s="68"/>
      <c r="F8973" s="68"/>
      <c r="G8973" s="68"/>
      <c r="H8973" s="68"/>
    </row>
    <row r="8974" spans="1:8" x14ac:dyDescent="0.3">
      <c r="A8974" s="68"/>
      <c r="B8974" s="68"/>
      <c r="C8974" s="68"/>
      <c r="D8974" s="68"/>
      <c r="E8974" s="68"/>
      <c r="F8974" s="68"/>
      <c r="G8974" s="68"/>
      <c r="H8974" s="68"/>
    </row>
    <row r="8975" spans="1:8" x14ac:dyDescent="0.3">
      <c r="A8975" s="68"/>
      <c r="B8975" s="68"/>
      <c r="C8975" s="68"/>
      <c r="D8975" s="68"/>
      <c r="E8975" s="68"/>
      <c r="F8975" s="68"/>
      <c r="G8975" s="68"/>
      <c r="H8975" s="68"/>
    </row>
    <row r="8976" spans="1:8" x14ac:dyDescent="0.3">
      <c r="A8976" s="68"/>
      <c r="B8976" s="68"/>
      <c r="C8976" s="68"/>
      <c r="D8976" s="68"/>
      <c r="E8976" s="68"/>
      <c r="F8976" s="68"/>
      <c r="G8976" s="68"/>
      <c r="H8976" s="68"/>
    </row>
    <row r="8977" spans="1:8" x14ac:dyDescent="0.3">
      <c r="A8977" s="68"/>
      <c r="B8977" s="68"/>
      <c r="C8977" s="68"/>
      <c r="D8977" s="68"/>
      <c r="E8977" s="68"/>
      <c r="F8977" s="68"/>
      <c r="G8977" s="68"/>
      <c r="H8977" s="68"/>
    </row>
    <row r="8978" spans="1:8" x14ac:dyDescent="0.3">
      <c r="A8978" s="68"/>
      <c r="B8978" s="68"/>
      <c r="C8978" s="68"/>
      <c r="D8978" s="68"/>
      <c r="E8978" s="68"/>
      <c r="F8978" s="68"/>
      <c r="G8978" s="68"/>
      <c r="H8978" s="68"/>
    </row>
    <row r="8979" spans="1:8" x14ac:dyDescent="0.3">
      <c r="A8979" s="68"/>
      <c r="B8979" s="68"/>
      <c r="C8979" s="68"/>
      <c r="D8979" s="68"/>
      <c r="E8979" s="68"/>
      <c r="F8979" s="68"/>
      <c r="G8979" s="68"/>
      <c r="H8979" s="68"/>
    </row>
    <row r="8980" spans="1:8" x14ac:dyDescent="0.3">
      <c r="A8980" s="68"/>
      <c r="B8980" s="68"/>
      <c r="C8980" s="68"/>
      <c r="D8980" s="68"/>
      <c r="E8980" s="68"/>
      <c r="F8980" s="68"/>
      <c r="G8980" s="68"/>
      <c r="H8980" s="68"/>
    </row>
    <row r="8981" spans="1:8" x14ac:dyDescent="0.3">
      <c r="A8981" s="68"/>
      <c r="B8981" s="68"/>
      <c r="C8981" s="68"/>
      <c r="D8981" s="68"/>
      <c r="E8981" s="68"/>
      <c r="F8981" s="68"/>
      <c r="G8981" s="68"/>
      <c r="H8981" s="68"/>
    </row>
    <row r="8982" spans="1:8" x14ac:dyDescent="0.3">
      <c r="A8982" s="68"/>
      <c r="B8982" s="68"/>
      <c r="C8982" s="68"/>
      <c r="D8982" s="68"/>
      <c r="E8982" s="68"/>
      <c r="F8982" s="68"/>
      <c r="G8982" s="68"/>
      <c r="H8982" s="68"/>
    </row>
    <row r="8983" spans="1:8" x14ac:dyDescent="0.3">
      <c r="A8983" s="68"/>
      <c r="B8983" s="68"/>
      <c r="C8983" s="68"/>
      <c r="D8983" s="68"/>
      <c r="E8983" s="68"/>
      <c r="F8983" s="68"/>
      <c r="G8983" s="68"/>
      <c r="H8983" s="68"/>
    </row>
    <row r="8984" spans="1:8" x14ac:dyDescent="0.3">
      <c r="A8984" s="68"/>
      <c r="B8984" s="68"/>
      <c r="C8984" s="68"/>
      <c r="D8984" s="68"/>
      <c r="E8984" s="68"/>
      <c r="F8984" s="68"/>
      <c r="G8984" s="68"/>
      <c r="H8984" s="68"/>
    </row>
    <row r="8985" spans="1:8" x14ac:dyDescent="0.3">
      <c r="A8985" s="68"/>
      <c r="B8985" s="68"/>
      <c r="C8985" s="68"/>
      <c r="D8985" s="68"/>
      <c r="E8985" s="68"/>
      <c r="F8985" s="68"/>
      <c r="G8985" s="68"/>
      <c r="H8985" s="68"/>
    </row>
    <row r="8986" spans="1:8" x14ac:dyDescent="0.3">
      <c r="A8986" s="68"/>
      <c r="B8986" s="68"/>
      <c r="C8986" s="68"/>
      <c r="D8986" s="68"/>
      <c r="E8986" s="68"/>
      <c r="F8986" s="68"/>
      <c r="G8986" s="68"/>
      <c r="H8986" s="68"/>
    </row>
    <row r="8987" spans="1:8" x14ac:dyDescent="0.3">
      <c r="A8987" s="68"/>
      <c r="B8987" s="68"/>
      <c r="C8987" s="68"/>
      <c r="D8987" s="68"/>
      <c r="E8987" s="68"/>
      <c r="F8987" s="68"/>
      <c r="G8987" s="68"/>
      <c r="H8987" s="68"/>
    </row>
    <row r="8988" spans="1:8" x14ac:dyDescent="0.3">
      <c r="A8988" s="68"/>
      <c r="B8988" s="68"/>
      <c r="C8988" s="68"/>
      <c r="D8988" s="68"/>
      <c r="E8988" s="68"/>
      <c r="F8988" s="68"/>
      <c r="G8988" s="68"/>
      <c r="H8988" s="68"/>
    </row>
    <row r="8989" spans="1:8" x14ac:dyDescent="0.3">
      <c r="A8989" s="68"/>
      <c r="B8989" s="68"/>
      <c r="C8989" s="68"/>
      <c r="D8989" s="68"/>
      <c r="E8989" s="68"/>
      <c r="F8989" s="68"/>
      <c r="G8989" s="68"/>
      <c r="H8989" s="68"/>
    </row>
    <row r="8990" spans="1:8" x14ac:dyDescent="0.3">
      <c r="A8990" s="68"/>
      <c r="B8990" s="68"/>
      <c r="C8990" s="68"/>
      <c r="D8990" s="68"/>
      <c r="E8990" s="68"/>
      <c r="F8990" s="68"/>
      <c r="G8990" s="68"/>
      <c r="H8990" s="68"/>
    </row>
    <row r="8991" spans="1:8" x14ac:dyDescent="0.3">
      <c r="A8991" s="68"/>
      <c r="B8991" s="68"/>
      <c r="C8991" s="68"/>
      <c r="D8991" s="68"/>
      <c r="E8991" s="68"/>
      <c r="F8991" s="68"/>
      <c r="G8991" s="68"/>
      <c r="H8991" s="68"/>
    </row>
    <row r="8992" spans="1:8" x14ac:dyDescent="0.3">
      <c r="A8992" s="68"/>
      <c r="B8992" s="68"/>
      <c r="C8992" s="68"/>
      <c r="D8992" s="68"/>
      <c r="E8992" s="68"/>
      <c r="F8992" s="68"/>
      <c r="G8992" s="68"/>
      <c r="H8992" s="68"/>
    </row>
    <row r="8993" spans="1:8" x14ac:dyDescent="0.3">
      <c r="A8993" s="68"/>
      <c r="B8993" s="68"/>
      <c r="C8993" s="68"/>
      <c r="D8993" s="68"/>
      <c r="E8993" s="68"/>
      <c r="F8993" s="68"/>
      <c r="G8993" s="68"/>
      <c r="H8993" s="68"/>
    </row>
    <row r="8994" spans="1:8" x14ac:dyDescent="0.3">
      <c r="A8994" s="68"/>
      <c r="B8994" s="68"/>
      <c r="C8994" s="68"/>
      <c r="D8994" s="68"/>
      <c r="E8994" s="68"/>
      <c r="F8994" s="68"/>
      <c r="G8994" s="68"/>
      <c r="H8994" s="68"/>
    </row>
    <row r="8995" spans="1:8" x14ac:dyDescent="0.3">
      <c r="A8995" s="68"/>
      <c r="B8995" s="68"/>
      <c r="C8995" s="68"/>
      <c r="D8995" s="68"/>
      <c r="E8995" s="68"/>
      <c r="F8995" s="68"/>
      <c r="G8995" s="68"/>
      <c r="H8995" s="68"/>
    </row>
    <row r="8996" spans="1:8" x14ac:dyDescent="0.3">
      <c r="A8996" s="68"/>
      <c r="B8996" s="68"/>
      <c r="C8996" s="68"/>
      <c r="D8996" s="68"/>
      <c r="E8996" s="68"/>
      <c r="F8996" s="68"/>
      <c r="G8996" s="68"/>
      <c r="H8996" s="68"/>
    </row>
    <row r="8997" spans="1:8" x14ac:dyDescent="0.3">
      <c r="A8997" s="68"/>
      <c r="B8997" s="68"/>
      <c r="C8997" s="68"/>
      <c r="D8997" s="68"/>
      <c r="E8997" s="68"/>
      <c r="F8997" s="68"/>
      <c r="G8997" s="68"/>
      <c r="H8997" s="68"/>
    </row>
    <row r="8998" spans="1:8" x14ac:dyDescent="0.3">
      <c r="A8998" s="68"/>
      <c r="B8998" s="68"/>
      <c r="C8998" s="68"/>
      <c r="D8998" s="68"/>
      <c r="E8998" s="68"/>
      <c r="F8998" s="68"/>
      <c r="G8998" s="68"/>
      <c r="H8998" s="68"/>
    </row>
    <row r="8999" spans="1:8" x14ac:dyDescent="0.3">
      <c r="A8999" s="68"/>
      <c r="B8999" s="68"/>
      <c r="C8999" s="68"/>
      <c r="D8999" s="68"/>
      <c r="E8999" s="68"/>
      <c r="F8999" s="68"/>
      <c r="G8999" s="68"/>
      <c r="H8999" s="68"/>
    </row>
    <row r="9000" spans="1:8" x14ac:dyDescent="0.3">
      <c r="A9000" s="68"/>
      <c r="B9000" s="68"/>
      <c r="C9000" s="68"/>
      <c r="D9000" s="68"/>
      <c r="E9000" s="68"/>
      <c r="F9000" s="68"/>
      <c r="G9000" s="68"/>
      <c r="H9000" s="68"/>
    </row>
    <row r="9001" spans="1:8" x14ac:dyDescent="0.3">
      <c r="A9001" s="68"/>
      <c r="B9001" s="68"/>
      <c r="C9001" s="68"/>
      <c r="D9001" s="68"/>
      <c r="E9001" s="68"/>
      <c r="F9001" s="68"/>
      <c r="G9001" s="68"/>
      <c r="H9001" s="68"/>
    </row>
    <row r="9002" spans="1:8" x14ac:dyDescent="0.3">
      <c r="A9002" s="68"/>
      <c r="B9002" s="68"/>
      <c r="C9002" s="68"/>
      <c r="D9002" s="68"/>
      <c r="E9002" s="68"/>
      <c r="F9002" s="68"/>
      <c r="G9002" s="68"/>
      <c r="H9002" s="68"/>
    </row>
    <row r="9003" spans="1:8" x14ac:dyDescent="0.3">
      <c r="A9003" s="68"/>
      <c r="B9003" s="68"/>
      <c r="C9003" s="68"/>
      <c r="D9003" s="68"/>
      <c r="E9003" s="68"/>
      <c r="F9003" s="68"/>
      <c r="G9003" s="68"/>
      <c r="H9003" s="68"/>
    </row>
    <row r="9004" spans="1:8" x14ac:dyDescent="0.3">
      <c r="A9004" s="68"/>
      <c r="B9004" s="68"/>
      <c r="C9004" s="68"/>
      <c r="D9004" s="68"/>
      <c r="E9004" s="68"/>
      <c r="F9004" s="68"/>
      <c r="G9004" s="68"/>
      <c r="H9004" s="68"/>
    </row>
    <row r="9005" spans="1:8" x14ac:dyDescent="0.3">
      <c r="A9005" s="68"/>
      <c r="B9005" s="68"/>
      <c r="C9005" s="68"/>
      <c r="D9005" s="68"/>
      <c r="E9005" s="68"/>
      <c r="F9005" s="68"/>
      <c r="G9005" s="68"/>
      <c r="H9005" s="68"/>
    </row>
    <row r="9006" spans="1:8" x14ac:dyDescent="0.3">
      <c r="A9006" s="68"/>
      <c r="B9006" s="68"/>
      <c r="C9006" s="68"/>
      <c r="D9006" s="68"/>
      <c r="E9006" s="68"/>
      <c r="F9006" s="68"/>
      <c r="G9006" s="68"/>
      <c r="H9006" s="68"/>
    </row>
    <row r="9007" spans="1:8" x14ac:dyDescent="0.3">
      <c r="A9007" s="68"/>
      <c r="B9007" s="68"/>
      <c r="C9007" s="68"/>
      <c r="D9007" s="68"/>
      <c r="E9007" s="68"/>
      <c r="F9007" s="68"/>
      <c r="G9007" s="68"/>
      <c r="H9007" s="68"/>
    </row>
    <row r="9008" spans="1:8" x14ac:dyDescent="0.3">
      <c r="A9008" s="68"/>
      <c r="B9008" s="68"/>
      <c r="C9008" s="68"/>
      <c r="D9008" s="68"/>
      <c r="E9008" s="68"/>
      <c r="F9008" s="68"/>
      <c r="G9008" s="68"/>
      <c r="H9008" s="68"/>
    </row>
    <row r="9009" spans="1:8" x14ac:dyDescent="0.3">
      <c r="A9009" s="68"/>
      <c r="B9009" s="68"/>
      <c r="C9009" s="68"/>
      <c r="D9009" s="68"/>
      <c r="E9009" s="68"/>
      <c r="F9009" s="68"/>
      <c r="G9009" s="68"/>
      <c r="H9009" s="68"/>
    </row>
    <row r="9010" spans="1:8" x14ac:dyDescent="0.3">
      <c r="A9010" s="68"/>
      <c r="B9010" s="68"/>
      <c r="C9010" s="68"/>
      <c r="D9010" s="68"/>
      <c r="E9010" s="68"/>
      <c r="F9010" s="68"/>
      <c r="G9010" s="68"/>
      <c r="H9010" s="68"/>
    </row>
    <row r="9011" spans="1:8" x14ac:dyDescent="0.3">
      <c r="A9011" s="68"/>
      <c r="B9011" s="68"/>
      <c r="C9011" s="68"/>
      <c r="D9011" s="68"/>
      <c r="E9011" s="68"/>
      <c r="F9011" s="68"/>
      <c r="G9011" s="68"/>
      <c r="H9011" s="68"/>
    </row>
    <row r="9012" spans="1:8" x14ac:dyDescent="0.3">
      <c r="A9012" s="68"/>
      <c r="B9012" s="68"/>
      <c r="C9012" s="68"/>
      <c r="D9012" s="68"/>
      <c r="E9012" s="68"/>
      <c r="F9012" s="68"/>
      <c r="G9012" s="68"/>
      <c r="H9012" s="68"/>
    </row>
    <row r="9013" spans="1:8" x14ac:dyDescent="0.3">
      <c r="A9013" s="68"/>
      <c r="B9013" s="68"/>
      <c r="C9013" s="68"/>
      <c r="D9013" s="68"/>
      <c r="E9013" s="68"/>
      <c r="F9013" s="68"/>
      <c r="G9013" s="68"/>
      <c r="H9013" s="68"/>
    </row>
    <row r="9014" spans="1:8" x14ac:dyDescent="0.3">
      <c r="A9014" s="68"/>
      <c r="B9014" s="68"/>
      <c r="C9014" s="68"/>
      <c r="D9014" s="68"/>
      <c r="E9014" s="68"/>
      <c r="F9014" s="68"/>
      <c r="G9014" s="68"/>
      <c r="H9014" s="68"/>
    </row>
    <row r="9015" spans="1:8" x14ac:dyDescent="0.3">
      <c r="A9015" s="68"/>
      <c r="B9015" s="68"/>
      <c r="C9015" s="68"/>
      <c r="D9015" s="68"/>
      <c r="E9015" s="68"/>
      <c r="F9015" s="68"/>
      <c r="G9015" s="68"/>
      <c r="H9015" s="68"/>
    </row>
    <row r="9016" spans="1:8" x14ac:dyDescent="0.3">
      <c r="A9016" s="68"/>
      <c r="B9016" s="68"/>
      <c r="C9016" s="68"/>
      <c r="D9016" s="68"/>
      <c r="E9016" s="68"/>
      <c r="F9016" s="68"/>
      <c r="G9016" s="68"/>
      <c r="H9016" s="68"/>
    </row>
    <row r="9017" spans="1:8" x14ac:dyDescent="0.3">
      <c r="A9017" s="68"/>
      <c r="B9017" s="68"/>
      <c r="C9017" s="68"/>
      <c r="D9017" s="68"/>
      <c r="E9017" s="68"/>
      <c r="F9017" s="68"/>
      <c r="G9017" s="68"/>
      <c r="H9017" s="68"/>
    </row>
    <row r="9018" spans="1:8" x14ac:dyDescent="0.3">
      <c r="A9018" s="68"/>
      <c r="B9018" s="68"/>
      <c r="C9018" s="68"/>
      <c r="D9018" s="68"/>
      <c r="E9018" s="68"/>
      <c r="F9018" s="68"/>
      <c r="G9018" s="68"/>
      <c r="H9018" s="68"/>
    </row>
    <row r="9019" spans="1:8" x14ac:dyDescent="0.3">
      <c r="A9019" s="68"/>
      <c r="B9019" s="68"/>
      <c r="C9019" s="68"/>
      <c r="D9019" s="68"/>
      <c r="E9019" s="68"/>
      <c r="F9019" s="68"/>
      <c r="G9019" s="68"/>
      <c r="H9019" s="68"/>
    </row>
    <row r="9020" spans="1:8" x14ac:dyDescent="0.3">
      <c r="A9020" s="68"/>
      <c r="B9020" s="68"/>
      <c r="C9020" s="68"/>
      <c r="D9020" s="68"/>
      <c r="E9020" s="68"/>
      <c r="F9020" s="68"/>
      <c r="G9020" s="68"/>
      <c r="H9020" s="68"/>
    </row>
    <row r="9021" spans="1:8" x14ac:dyDescent="0.3">
      <c r="A9021" s="68"/>
      <c r="B9021" s="68"/>
      <c r="C9021" s="68"/>
      <c r="D9021" s="68"/>
      <c r="E9021" s="68"/>
      <c r="F9021" s="68"/>
      <c r="G9021" s="68"/>
      <c r="H9021" s="68"/>
    </row>
    <row r="9022" spans="1:8" x14ac:dyDescent="0.3">
      <c r="A9022" s="68"/>
      <c r="B9022" s="68"/>
      <c r="C9022" s="68"/>
      <c r="D9022" s="68"/>
      <c r="E9022" s="68"/>
      <c r="F9022" s="68"/>
      <c r="G9022" s="68"/>
      <c r="H9022" s="68"/>
    </row>
    <row r="9023" spans="1:8" x14ac:dyDescent="0.3">
      <c r="A9023" s="68"/>
      <c r="B9023" s="68"/>
      <c r="C9023" s="68"/>
      <c r="D9023" s="68"/>
      <c r="E9023" s="68"/>
      <c r="F9023" s="68"/>
      <c r="G9023" s="68"/>
      <c r="H9023" s="68"/>
    </row>
    <row r="9024" spans="1:8" x14ac:dyDescent="0.3">
      <c r="A9024" s="68"/>
      <c r="B9024" s="68"/>
      <c r="C9024" s="68"/>
      <c r="D9024" s="68"/>
      <c r="E9024" s="68"/>
      <c r="F9024" s="68"/>
      <c r="G9024" s="68"/>
      <c r="H9024" s="68"/>
    </row>
    <row r="9025" spans="1:8" x14ac:dyDescent="0.3">
      <c r="A9025" s="68"/>
      <c r="B9025" s="68"/>
      <c r="C9025" s="68"/>
      <c r="D9025" s="68"/>
      <c r="E9025" s="68"/>
      <c r="F9025" s="68"/>
      <c r="G9025" s="68"/>
      <c r="H9025" s="68"/>
    </row>
    <row r="9026" spans="1:8" x14ac:dyDescent="0.3">
      <c r="A9026" s="68"/>
      <c r="B9026" s="68"/>
      <c r="C9026" s="68"/>
      <c r="D9026" s="68"/>
      <c r="E9026" s="68"/>
      <c r="F9026" s="68"/>
      <c r="G9026" s="68"/>
      <c r="H9026" s="68"/>
    </row>
    <row r="9027" spans="1:8" x14ac:dyDescent="0.3">
      <c r="A9027" s="68"/>
      <c r="B9027" s="68"/>
      <c r="C9027" s="68"/>
      <c r="D9027" s="68"/>
      <c r="E9027" s="68"/>
      <c r="F9027" s="68"/>
      <c r="G9027" s="68"/>
      <c r="H9027" s="68"/>
    </row>
    <row r="9028" spans="1:8" x14ac:dyDescent="0.3">
      <c r="A9028" s="68"/>
      <c r="B9028" s="68"/>
      <c r="C9028" s="68"/>
      <c r="D9028" s="68"/>
      <c r="E9028" s="68"/>
      <c r="F9028" s="68"/>
      <c r="G9028" s="68"/>
      <c r="H9028" s="68"/>
    </row>
    <row r="9029" spans="1:8" x14ac:dyDescent="0.3">
      <c r="A9029" s="68"/>
      <c r="B9029" s="68"/>
      <c r="C9029" s="68"/>
      <c r="D9029" s="68"/>
      <c r="E9029" s="68"/>
      <c r="F9029" s="68"/>
      <c r="G9029" s="68"/>
      <c r="H9029" s="68"/>
    </row>
    <row r="9030" spans="1:8" x14ac:dyDescent="0.3">
      <c r="A9030" s="68"/>
      <c r="B9030" s="68"/>
      <c r="C9030" s="68"/>
      <c r="D9030" s="68"/>
      <c r="E9030" s="68"/>
      <c r="F9030" s="68"/>
      <c r="G9030" s="68"/>
      <c r="H9030" s="68"/>
    </row>
    <row r="9031" spans="1:8" x14ac:dyDescent="0.3">
      <c r="A9031" s="68"/>
      <c r="B9031" s="68"/>
      <c r="C9031" s="68"/>
      <c r="D9031" s="68"/>
      <c r="E9031" s="68"/>
      <c r="F9031" s="68"/>
      <c r="G9031" s="68"/>
      <c r="H9031" s="68"/>
    </row>
    <row r="9032" spans="1:8" x14ac:dyDescent="0.3">
      <c r="A9032" s="68"/>
      <c r="B9032" s="68"/>
      <c r="C9032" s="68"/>
      <c r="D9032" s="68"/>
      <c r="E9032" s="68"/>
      <c r="F9032" s="68"/>
      <c r="G9032" s="68"/>
      <c r="H9032" s="68"/>
    </row>
    <row r="9033" spans="1:8" x14ac:dyDescent="0.3">
      <c r="A9033" s="68"/>
      <c r="B9033" s="68"/>
      <c r="C9033" s="68"/>
      <c r="D9033" s="68"/>
      <c r="E9033" s="68"/>
      <c r="F9033" s="68"/>
      <c r="G9033" s="68"/>
      <c r="H9033" s="68"/>
    </row>
    <row r="9034" spans="1:8" x14ac:dyDescent="0.3">
      <c r="A9034" s="68"/>
      <c r="B9034" s="68"/>
      <c r="C9034" s="68"/>
      <c r="D9034" s="68"/>
      <c r="E9034" s="68"/>
      <c r="F9034" s="68"/>
      <c r="G9034" s="68"/>
      <c r="H9034" s="68"/>
    </row>
    <row r="9035" spans="1:8" x14ac:dyDescent="0.3">
      <c r="A9035" s="68"/>
      <c r="B9035" s="68"/>
      <c r="C9035" s="68"/>
      <c r="D9035" s="68"/>
      <c r="E9035" s="68"/>
      <c r="F9035" s="68"/>
      <c r="G9035" s="68"/>
      <c r="H9035" s="68"/>
    </row>
    <row r="9036" spans="1:8" x14ac:dyDescent="0.3">
      <c r="A9036" s="68"/>
      <c r="B9036" s="68"/>
      <c r="C9036" s="68"/>
      <c r="D9036" s="68"/>
      <c r="E9036" s="68"/>
      <c r="F9036" s="68"/>
      <c r="G9036" s="68"/>
      <c r="H9036" s="68"/>
    </row>
    <row r="9037" spans="1:8" x14ac:dyDescent="0.3">
      <c r="A9037" s="68"/>
      <c r="B9037" s="68"/>
      <c r="C9037" s="68"/>
      <c r="D9037" s="68"/>
      <c r="E9037" s="68"/>
      <c r="F9037" s="68"/>
      <c r="G9037" s="68"/>
      <c r="H9037" s="68"/>
    </row>
    <row r="9038" spans="1:8" x14ac:dyDescent="0.3">
      <c r="A9038" s="68"/>
      <c r="B9038" s="68"/>
      <c r="C9038" s="68"/>
      <c r="D9038" s="68"/>
      <c r="E9038" s="68"/>
      <c r="F9038" s="68"/>
      <c r="G9038" s="68"/>
      <c r="H9038" s="68"/>
    </row>
    <row r="9039" spans="1:8" x14ac:dyDescent="0.3">
      <c r="A9039" s="68"/>
      <c r="B9039" s="68"/>
      <c r="C9039" s="68"/>
      <c r="D9039" s="68"/>
      <c r="E9039" s="68"/>
      <c r="F9039" s="68"/>
      <c r="G9039" s="68"/>
      <c r="H9039" s="68"/>
    </row>
    <row r="9040" spans="1:8" x14ac:dyDescent="0.3">
      <c r="A9040" s="68"/>
      <c r="B9040" s="68"/>
      <c r="C9040" s="68"/>
      <c r="D9040" s="68"/>
      <c r="E9040" s="68"/>
      <c r="F9040" s="68"/>
      <c r="G9040" s="68"/>
      <c r="H9040" s="68"/>
    </row>
    <row r="9041" spans="1:8" x14ac:dyDescent="0.3">
      <c r="A9041" s="68"/>
      <c r="B9041" s="68"/>
      <c r="C9041" s="68"/>
      <c r="D9041" s="68"/>
      <c r="E9041" s="68"/>
      <c r="F9041" s="68"/>
      <c r="G9041" s="68"/>
      <c r="H9041" s="68"/>
    </row>
    <row r="9042" spans="1:8" x14ac:dyDescent="0.3">
      <c r="A9042" s="68"/>
      <c r="B9042" s="68"/>
      <c r="C9042" s="68"/>
      <c r="D9042" s="68"/>
      <c r="E9042" s="68"/>
      <c r="F9042" s="68"/>
      <c r="G9042" s="68"/>
      <c r="H9042" s="68"/>
    </row>
    <row r="9043" spans="1:8" x14ac:dyDescent="0.3">
      <c r="A9043" s="68"/>
      <c r="B9043" s="68"/>
      <c r="C9043" s="68"/>
      <c r="D9043" s="68"/>
      <c r="E9043" s="68"/>
      <c r="F9043" s="68"/>
      <c r="G9043" s="68"/>
      <c r="H9043" s="68"/>
    </row>
    <row r="9044" spans="1:8" x14ac:dyDescent="0.3">
      <c r="A9044" s="68"/>
      <c r="B9044" s="68"/>
      <c r="C9044" s="68"/>
      <c r="D9044" s="68"/>
      <c r="E9044" s="68"/>
      <c r="F9044" s="68"/>
      <c r="G9044" s="68"/>
      <c r="H9044" s="68"/>
    </row>
    <row r="9045" spans="1:8" x14ac:dyDescent="0.3">
      <c r="A9045" s="68"/>
      <c r="B9045" s="68"/>
      <c r="C9045" s="68"/>
      <c r="D9045" s="68"/>
      <c r="E9045" s="68"/>
      <c r="F9045" s="68"/>
      <c r="G9045" s="68"/>
      <c r="H9045" s="68"/>
    </row>
    <row r="9046" spans="1:8" x14ac:dyDescent="0.3">
      <c r="A9046" s="68"/>
      <c r="B9046" s="68"/>
      <c r="C9046" s="68"/>
      <c r="D9046" s="68"/>
      <c r="E9046" s="68"/>
      <c r="F9046" s="68"/>
      <c r="G9046" s="68"/>
      <c r="H9046" s="68"/>
    </row>
    <row r="9047" spans="1:8" x14ac:dyDescent="0.3">
      <c r="A9047" s="68"/>
      <c r="B9047" s="68"/>
      <c r="C9047" s="68"/>
      <c r="D9047" s="68"/>
      <c r="E9047" s="68"/>
      <c r="F9047" s="68"/>
      <c r="G9047" s="68"/>
      <c r="H9047" s="68"/>
    </row>
    <row r="9048" spans="1:8" x14ac:dyDescent="0.3">
      <c r="A9048" s="68"/>
      <c r="B9048" s="68"/>
      <c r="C9048" s="68"/>
      <c r="D9048" s="68"/>
      <c r="E9048" s="68"/>
      <c r="F9048" s="68"/>
      <c r="G9048" s="68"/>
      <c r="H9048" s="68"/>
    </row>
    <row r="9049" spans="1:8" x14ac:dyDescent="0.3">
      <c r="A9049" s="68"/>
      <c r="B9049" s="68"/>
      <c r="C9049" s="68"/>
      <c r="D9049" s="68"/>
      <c r="E9049" s="68"/>
      <c r="F9049" s="68"/>
      <c r="G9049" s="68"/>
      <c r="H9049" s="68"/>
    </row>
    <row r="9050" spans="1:8" x14ac:dyDescent="0.3">
      <c r="A9050" s="68"/>
      <c r="B9050" s="68"/>
      <c r="C9050" s="68"/>
      <c r="D9050" s="68"/>
      <c r="E9050" s="68"/>
      <c r="F9050" s="68"/>
      <c r="G9050" s="68"/>
      <c r="H9050" s="68"/>
    </row>
    <row r="9051" spans="1:8" x14ac:dyDescent="0.3">
      <c r="A9051" s="68"/>
      <c r="B9051" s="68"/>
      <c r="C9051" s="68"/>
      <c r="D9051" s="68"/>
      <c r="E9051" s="68"/>
      <c r="F9051" s="68"/>
      <c r="G9051" s="68"/>
      <c r="H9051" s="68"/>
    </row>
    <row r="9052" spans="1:8" x14ac:dyDescent="0.3">
      <c r="A9052" s="68"/>
      <c r="B9052" s="68"/>
      <c r="C9052" s="68"/>
      <c r="D9052" s="68"/>
      <c r="E9052" s="68"/>
      <c r="F9052" s="68"/>
      <c r="G9052" s="68"/>
      <c r="H9052" s="68"/>
    </row>
    <row r="9053" spans="1:8" x14ac:dyDescent="0.3">
      <c r="A9053" s="68"/>
      <c r="B9053" s="68"/>
      <c r="C9053" s="68"/>
      <c r="D9053" s="68"/>
      <c r="E9053" s="68"/>
      <c r="F9053" s="68"/>
      <c r="G9053" s="68"/>
      <c r="H9053" s="68"/>
    </row>
    <row r="9054" spans="1:8" x14ac:dyDescent="0.3">
      <c r="A9054" s="68"/>
      <c r="B9054" s="68"/>
      <c r="C9054" s="68"/>
      <c r="D9054" s="68"/>
      <c r="E9054" s="68"/>
      <c r="F9054" s="68"/>
      <c r="G9054" s="68"/>
      <c r="H9054" s="68"/>
    </row>
    <row r="9055" spans="1:8" x14ac:dyDescent="0.3">
      <c r="A9055" s="68"/>
      <c r="B9055" s="68"/>
      <c r="C9055" s="68"/>
      <c r="D9055" s="68"/>
      <c r="E9055" s="68"/>
      <c r="F9055" s="68"/>
      <c r="G9055" s="68"/>
      <c r="H9055" s="68"/>
    </row>
    <row r="9056" spans="1:8" x14ac:dyDescent="0.3">
      <c r="A9056" s="68"/>
      <c r="B9056" s="68"/>
      <c r="C9056" s="68"/>
      <c r="D9056" s="68"/>
      <c r="E9056" s="68"/>
      <c r="F9056" s="68"/>
      <c r="G9056" s="68"/>
      <c r="H9056" s="68"/>
    </row>
    <row r="9057" spans="1:8" x14ac:dyDescent="0.3">
      <c r="A9057" s="68"/>
      <c r="B9057" s="68"/>
      <c r="C9057" s="68"/>
      <c r="D9057" s="68"/>
      <c r="E9057" s="68"/>
      <c r="F9057" s="68"/>
      <c r="G9057" s="68"/>
      <c r="H9057" s="68"/>
    </row>
    <row r="9058" spans="1:8" x14ac:dyDescent="0.3">
      <c r="A9058" s="68"/>
      <c r="B9058" s="68"/>
      <c r="C9058" s="68"/>
      <c r="D9058" s="68"/>
      <c r="E9058" s="68"/>
      <c r="F9058" s="68"/>
      <c r="G9058" s="68"/>
      <c r="H9058" s="68"/>
    </row>
    <row r="9059" spans="1:8" x14ac:dyDescent="0.3">
      <c r="A9059" s="68"/>
      <c r="B9059" s="68"/>
      <c r="C9059" s="68"/>
      <c r="D9059" s="68"/>
      <c r="E9059" s="68"/>
      <c r="F9059" s="68"/>
      <c r="G9059" s="68"/>
      <c r="H9059" s="68"/>
    </row>
    <row r="9060" spans="1:8" x14ac:dyDescent="0.3">
      <c r="A9060" s="68"/>
      <c r="B9060" s="68"/>
      <c r="C9060" s="68"/>
      <c r="D9060" s="68"/>
      <c r="E9060" s="68"/>
      <c r="F9060" s="68"/>
      <c r="G9060" s="68"/>
      <c r="H9060" s="68"/>
    </row>
    <row r="9061" spans="1:8" x14ac:dyDescent="0.3">
      <c r="A9061" s="68"/>
      <c r="B9061" s="68"/>
      <c r="C9061" s="68"/>
      <c r="D9061" s="68"/>
      <c r="E9061" s="68"/>
      <c r="F9061" s="68"/>
      <c r="G9061" s="68"/>
      <c r="H9061" s="68"/>
    </row>
    <row r="9062" spans="1:8" x14ac:dyDescent="0.3">
      <c r="A9062" s="68"/>
      <c r="B9062" s="68"/>
      <c r="C9062" s="68"/>
      <c r="D9062" s="68"/>
      <c r="E9062" s="68"/>
      <c r="F9062" s="68"/>
      <c r="G9062" s="68"/>
      <c r="H9062" s="68"/>
    </row>
    <row r="9063" spans="1:8" x14ac:dyDescent="0.3">
      <c r="A9063" s="68"/>
      <c r="B9063" s="68"/>
      <c r="C9063" s="68"/>
      <c r="D9063" s="68"/>
      <c r="E9063" s="68"/>
      <c r="F9063" s="68"/>
      <c r="G9063" s="68"/>
      <c r="H9063" s="68"/>
    </row>
    <row r="9064" spans="1:8" x14ac:dyDescent="0.3">
      <c r="A9064" s="68"/>
      <c r="B9064" s="68"/>
      <c r="C9064" s="68"/>
      <c r="D9064" s="68"/>
      <c r="E9064" s="68"/>
      <c r="F9064" s="68"/>
      <c r="G9064" s="68"/>
      <c r="H9064" s="68"/>
    </row>
    <row r="9065" spans="1:8" x14ac:dyDescent="0.3">
      <c r="A9065" s="68"/>
      <c r="B9065" s="68"/>
      <c r="C9065" s="68"/>
      <c r="D9065" s="68"/>
      <c r="E9065" s="68"/>
      <c r="F9065" s="68"/>
      <c r="G9065" s="68"/>
      <c r="H9065" s="68"/>
    </row>
    <row r="9066" spans="1:8" x14ac:dyDescent="0.3">
      <c r="A9066" s="68"/>
      <c r="B9066" s="68"/>
      <c r="C9066" s="68"/>
      <c r="D9066" s="68"/>
      <c r="E9066" s="68"/>
      <c r="F9066" s="68"/>
      <c r="G9066" s="68"/>
      <c r="H9066" s="68"/>
    </row>
    <row r="9067" spans="1:8" x14ac:dyDescent="0.3">
      <c r="A9067" s="68"/>
      <c r="B9067" s="68"/>
      <c r="C9067" s="68"/>
      <c r="D9067" s="68"/>
      <c r="E9067" s="68"/>
      <c r="F9067" s="68"/>
      <c r="G9067" s="68"/>
      <c r="H9067" s="68"/>
    </row>
    <row r="9068" spans="1:8" x14ac:dyDescent="0.3">
      <c r="A9068" s="68"/>
      <c r="B9068" s="68"/>
      <c r="C9068" s="68"/>
      <c r="D9068" s="68"/>
      <c r="E9068" s="68"/>
      <c r="F9068" s="68"/>
      <c r="G9068" s="68"/>
      <c r="H9068" s="68"/>
    </row>
    <row r="9069" spans="1:8" x14ac:dyDescent="0.3">
      <c r="A9069" s="68"/>
      <c r="B9069" s="68"/>
      <c r="C9069" s="68"/>
      <c r="D9069" s="68"/>
      <c r="E9069" s="68"/>
      <c r="F9069" s="68"/>
      <c r="G9069" s="68"/>
      <c r="H9069" s="68"/>
    </row>
    <row r="9070" spans="1:8" x14ac:dyDescent="0.3">
      <c r="A9070" s="68"/>
      <c r="B9070" s="68"/>
      <c r="C9070" s="68"/>
      <c r="D9070" s="68"/>
      <c r="E9070" s="68"/>
      <c r="F9070" s="68"/>
      <c r="G9070" s="68"/>
      <c r="H9070" s="68"/>
    </row>
    <row r="9071" spans="1:8" x14ac:dyDescent="0.3">
      <c r="A9071" s="68"/>
      <c r="B9071" s="68"/>
      <c r="C9071" s="68"/>
      <c r="D9071" s="68"/>
      <c r="E9071" s="68"/>
      <c r="F9071" s="68"/>
      <c r="G9071" s="68"/>
      <c r="H9071" s="68"/>
    </row>
    <row r="9072" spans="1:8" x14ac:dyDescent="0.3">
      <c r="A9072" s="68"/>
      <c r="B9072" s="68"/>
      <c r="C9072" s="68"/>
      <c r="D9072" s="68"/>
      <c r="E9072" s="68"/>
      <c r="F9072" s="68"/>
      <c r="G9072" s="68"/>
      <c r="H9072" s="68"/>
    </row>
    <row r="9073" spans="1:8" x14ac:dyDescent="0.3">
      <c r="A9073" s="68"/>
      <c r="B9073" s="68"/>
      <c r="C9073" s="68"/>
      <c r="D9073" s="68"/>
      <c r="E9073" s="68"/>
      <c r="F9073" s="68"/>
      <c r="G9073" s="68"/>
      <c r="H9073" s="68"/>
    </row>
    <row r="9074" spans="1:8" x14ac:dyDescent="0.3">
      <c r="A9074" s="68"/>
      <c r="B9074" s="68"/>
      <c r="C9074" s="68"/>
      <c r="D9074" s="68"/>
      <c r="E9074" s="68"/>
      <c r="F9074" s="68"/>
      <c r="G9074" s="68"/>
      <c r="H9074" s="68"/>
    </row>
    <row r="9075" spans="1:8" x14ac:dyDescent="0.3">
      <c r="A9075" s="68"/>
      <c r="B9075" s="68"/>
      <c r="C9075" s="68"/>
      <c r="D9075" s="68"/>
      <c r="E9075" s="68"/>
      <c r="F9075" s="68"/>
      <c r="G9075" s="68"/>
      <c r="H9075" s="68"/>
    </row>
    <row r="9076" spans="1:8" x14ac:dyDescent="0.3">
      <c r="A9076" s="68"/>
      <c r="B9076" s="68"/>
      <c r="C9076" s="68"/>
      <c r="D9076" s="68"/>
      <c r="E9076" s="68"/>
      <c r="F9076" s="68"/>
      <c r="G9076" s="68"/>
      <c r="H9076" s="68"/>
    </row>
    <row r="9077" spans="1:8" x14ac:dyDescent="0.3">
      <c r="A9077" s="68"/>
      <c r="B9077" s="68"/>
      <c r="C9077" s="68"/>
      <c r="D9077" s="68"/>
      <c r="E9077" s="68"/>
      <c r="F9077" s="68"/>
      <c r="G9077" s="68"/>
      <c r="H9077" s="68"/>
    </row>
    <row r="9078" spans="1:8" x14ac:dyDescent="0.3">
      <c r="A9078" s="68"/>
      <c r="B9078" s="68"/>
      <c r="C9078" s="68"/>
      <c r="D9078" s="68"/>
      <c r="E9078" s="68"/>
      <c r="F9078" s="68"/>
      <c r="G9078" s="68"/>
      <c r="H9078" s="68"/>
    </row>
    <row r="9079" spans="1:8" x14ac:dyDescent="0.3">
      <c r="A9079" s="68"/>
      <c r="B9079" s="68"/>
      <c r="C9079" s="68"/>
      <c r="D9079" s="68"/>
      <c r="E9079" s="68"/>
      <c r="F9079" s="68"/>
      <c r="G9079" s="68"/>
      <c r="H9079" s="68"/>
    </row>
    <row r="9080" spans="1:8" x14ac:dyDescent="0.3">
      <c r="A9080" s="68"/>
      <c r="B9080" s="68"/>
      <c r="C9080" s="68"/>
      <c r="D9080" s="68"/>
      <c r="E9080" s="68"/>
      <c r="F9080" s="68"/>
      <c r="G9080" s="68"/>
      <c r="H9080" s="68"/>
    </row>
    <row r="9081" spans="1:8" x14ac:dyDescent="0.3">
      <c r="A9081" s="68"/>
      <c r="B9081" s="68"/>
      <c r="C9081" s="68"/>
      <c r="D9081" s="68"/>
      <c r="E9081" s="68"/>
      <c r="F9081" s="68"/>
      <c r="G9081" s="68"/>
      <c r="H9081" s="68"/>
    </row>
    <row r="9082" spans="1:8" x14ac:dyDescent="0.3">
      <c r="A9082" s="68"/>
      <c r="B9082" s="68"/>
      <c r="C9082" s="68"/>
      <c r="D9082" s="68"/>
      <c r="E9082" s="68"/>
      <c r="F9082" s="68"/>
      <c r="G9082" s="68"/>
      <c r="H9082" s="68"/>
    </row>
    <row r="9083" spans="1:8" x14ac:dyDescent="0.3">
      <c r="A9083" s="68"/>
      <c r="B9083" s="68"/>
      <c r="C9083" s="68"/>
      <c r="D9083" s="68"/>
      <c r="E9083" s="68"/>
      <c r="F9083" s="68"/>
      <c r="G9083" s="68"/>
      <c r="H9083" s="68"/>
    </row>
    <row r="9084" spans="1:8" x14ac:dyDescent="0.3">
      <c r="A9084" s="68"/>
      <c r="B9084" s="68"/>
      <c r="C9084" s="68"/>
      <c r="D9084" s="68"/>
      <c r="E9084" s="68"/>
      <c r="F9084" s="68"/>
      <c r="G9084" s="68"/>
      <c r="H9084" s="68"/>
    </row>
    <row r="9085" spans="1:8" x14ac:dyDescent="0.3">
      <c r="A9085" s="68"/>
      <c r="B9085" s="68"/>
      <c r="C9085" s="68"/>
      <c r="D9085" s="68"/>
      <c r="E9085" s="68"/>
      <c r="F9085" s="68"/>
      <c r="G9085" s="68"/>
      <c r="H9085" s="68"/>
    </row>
    <row r="9086" spans="1:8" x14ac:dyDescent="0.3">
      <c r="A9086" s="68"/>
      <c r="B9086" s="68"/>
      <c r="C9086" s="68"/>
      <c r="D9086" s="68"/>
      <c r="E9086" s="68"/>
      <c r="F9086" s="68"/>
      <c r="G9086" s="68"/>
      <c r="H9086" s="68"/>
    </row>
    <row r="9087" spans="1:8" x14ac:dyDescent="0.3">
      <c r="A9087" s="68"/>
      <c r="B9087" s="68"/>
      <c r="C9087" s="68"/>
      <c r="D9087" s="68"/>
      <c r="E9087" s="68"/>
      <c r="F9087" s="68"/>
      <c r="G9087" s="68"/>
      <c r="H9087" s="68"/>
    </row>
    <row r="9088" spans="1:8" x14ac:dyDescent="0.3">
      <c r="A9088" s="68"/>
      <c r="B9088" s="68"/>
      <c r="C9088" s="68"/>
      <c r="D9088" s="68"/>
      <c r="E9088" s="68"/>
      <c r="F9088" s="68"/>
      <c r="G9088" s="68"/>
      <c r="H9088" s="68"/>
    </row>
    <row r="9089" spans="1:8" x14ac:dyDescent="0.3">
      <c r="A9089" s="68"/>
      <c r="B9089" s="68"/>
      <c r="C9089" s="68"/>
      <c r="D9089" s="68"/>
      <c r="E9089" s="68"/>
      <c r="F9089" s="68"/>
      <c r="G9089" s="68"/>
      <c r="H9089" s="68"/>
    </row>
    <row r="9090" spans="1:8" x14ac:dyDescent="0.3">
      <c r="A9090" s="68"/>
      <c r="B9090" s="68"/>
      <c r="C9090" s="68"/>
      <c r="D9090" s="68"/>
      <c r="E9090" s="68"/>
      <c r="F9090" s="68"/>
      <c r="G9090" s="68"/>
      <c r="H9090" s="68"/>
    </row>
    <row r="9091" spans="1:8" x14ac:dyDescent="0.3">
      <c r="A9091" s="68"/>
      <c r="B9091" s="68"/>
      <c r="C9091" s="68"/>
      <c r="D9091" s="68"/>
      <c r="E9091" s="68"/>
      <c r="F9091" s="68"/>
      <c r="G9091" s="68"/>
      <c r="H9091" s="68"/>
    </row>
    <row r="9092" spans="1:8" x14ac:dyDescent="0.3">
      <c r="A9092" s="68"/>
      <c r="B9092" s="68"/>
      <c r="C9092" s="68"/>
      <c r="D9092" s="68"/>
      <c r="E9092" s="68"/>
      <c r="F9092" s="68"/>
      <c r="G9092" s="68"/>
      <c r="H9092" s="68"/>
    </row>
    <row r="9093" spans="1:8" x14ac:dyDescent="0.3">
      <c r="A9093" s="68"/>
      <c r="B9093" s="68"/>
      <c r="C9093" s="68"/>
      <c r="D9093" s="68"/>
      <c r="E9093" s="68"/>
      <c r="F9093" s="68"/>
      <c r="G9093" s="68"/>
      <c r="H9093" s="68"/>
    </row>
    <row r="9094" spans="1:8" x14ac:dyDescent="0.3">
      <c r="A9094" s="68"/>
      <c r="B9094" s="68"/>
      <c r="C9094" s="68"/>
      <c r="D9094" s="68"/>
      <c r="E9094" s="68"/>
      <c r="F9094" s="68"/>
      <c r="G9094" s="68"/>
      <c r="H9094" s="68"/>
    </row>
    <row r="9095" spans="1:8" x14ac:dyDescent="0.3">
      <c r="A9095" s="68"/>
      <c r="B9095" s="68"/>
      <c r="C9095" s="68"/>
      <c r="D9095" s="68"/>
      <c r="E9095" s="68"/>
      <c r="F9095" s="68"/>
      <c r="G9095" s="68"/>
      <c r="H9095" s="68"/>
    </row>
    <row r="9096" spans="1:8" x14ac:dyDescent="0.3">
      <c r="A9096" s="68"/>
      <c r="B9096" s="68"/>
      <c r="C9096" s="68"/>
      <c r="D9096" s="68"/>
      <c r="E9096" s="68"/>
      <c r="F9096" s="68"/>
      <c r="G9096" s="68"/>
      <c r="H9096" s="68"/>
    </row>
    <row r="9097" spans="1:8" x14ac:dyDescent="0.3">
      <c r="A9097" s="68"/>
      <c r="B9097" s="68"/>
      <c r="C9097" s="68"/>
      <c r="D9097" s="68"/>
      <c r="E9097" s="68"/>
      <c r="F9097" s="68"/>
      <c r="G9097" s="68"/>
      <c r="H9097" s="68"/>
    </row>
    <row r="9098" spans="1:8" x14ac:dyDescent="0.3">
      <c r="A9098" s="68"/>
      <c r="B9098" s="68"/>
      <c r="C9098" s="68"/>
      <c r="D9098" s="68"/>
      <c r="E9098" s="68"/>
      <c r="F9098" s="68"/>
      <c r="G9098" s="68"/>
      <c r="H9098" s="68"/>
    </row>
    <row r="9099" spans="1:8" x14ac:dyDescent="0.3">
      <c r="A9099" s="68"/>
      <c r="B9099" s="68"/>
      <c r="C9099" s="68"/>
      <c r="D9099" s="68"/>
      <c r="E9099" s="68"/>
      <c r="F9099" s="68"/>
      <c r="G9099" s="68"/>
      <c r="H9099" s="68"/>
    </row>
    <row r="9100" spans="1:8" x14ac:dyDescent="0.3">
      <c r="A9100" s="68"/>
      <c r="B9100" s="68"/>
      <c r="C9100" s="68"/>
      <c r="D9100" s="68"/>
      <c r="E9100" s="68"/>
      <c r="F9100" s="68"/>
      <c r="G9100" s="68"/>
      <c r="H9100" s="68"/>
    </row>
    <row r="9101" spans="1:8" x14ac:dyDescent="0.3">
      <c r="A9101" s="68"/>
      <c r="B9101" s="68"/>
      <c r="C9101" s="68"/>
      <c r="D9101" s="68"/>
      <c r="E9101" s="68"/>
      <c r="F9101" s="68"/>
      <c r="G9101" s="68"/>
      <c r="H9101" s="68"/>
    </row>
    <row r="9102" spans="1:8" x14ac:dyDescent="0.3">
      <c r="A9102" s="68"/>
      <c r="B9102" s="68"/>
      <c r="C9102" s="68"/>
      <c r="D9102" s="68"/>
      <c r="E9102" s="68"/>
      <c r="F9102" s="68"/>
      <c r="G9102" s="68"/>
      <c r="H9102" s="68"/>
    </row>
    <row r="9103" spans="1:8" x14ac:dyDescent="0.3">
      <c r="A9103" s="68"/>
      <c r="B9103" s="68"/>
      <c r="C9103" s="68"/>
      <c r="D9103" s="68"/>
      <c r="E9103" s="68"/>
      <c r="F9103" s="68"/>
      <c r="G9103" s="68"/>
      <c r="H9103" s="68"/>
    </row>
    <row r="9104" spans="1:8" x14ac:dyDescent="0.3">
      <c r="A9104" s="68"/>
      <c r="B9104" s="68"/>
      <c r="C9104" s="68"/>
      <c r="D9104" s="68"/>
      <c r="E9104" s="68"/>
      <c r="F9104" s="68"/>
      <c r="G9104" s="68"/>
      <c r="H9104" s="68"/>
    </row>
    <row r="9105" spans="1:8" x14ac:dyDescent="0.3">
      <c r="A9105" s="68"/>
      <c r="B9105" s="68"/>
      <c r="C9105" s="68"/>
      <c r="D9105" s="68"/>
      <c r="E9105" s="68"/>
      <c r="F9105" s="68"/>
      <c r="G9105" s="68"/>
      <c r="H9105" s="68"/>
    </row>
    <row r="9106" spans="1:8" x14ac:dyDescent="0.3">
      <c r="A9106" s="68"/>
      <c r="B9106" s="68"/>
      <c r="C9106" s="68"/>
      <c r="D9106" s="68"/>
      <c r="E9106" s="68"/>
      <c r="F9106" s="68"/>
      <c r="G9106" s="68"/>
      <c r="H9106" s="68"/>
    </row>
    <row r="9107" spans="1:8" x14ac:dyDescent="0.3">
      <c r="A9107" s="68"/>
      <c r="B9107" s="68"/>
      <c r="C9107" s="68"/>
      <c r="D9107" s="68"/>
      <c r="E9107" s="68"/>
      <c r="F9107" s="68"/>
      <c r="G9107" s="68"/>
      <c r="H9107" s="68"/>
    </row>
    <row r="9108" spans="1:8" x14ac:dyDescent="0.3">
      <c r="A9108" s="68"/>
      <c r="B9108" s="68"/>
      <c r="C9108" s="68"/>
      <c r="D9108" s="68"/>
      <c r="E9108" s="68"/>
      <c r="F9108" s="68"/>
      <c r="G9108" s="68"/>
      <c r="H9108" s="68"/>
    </row>
    <row r="9109" spans="1:8" x14ac:dyDescent="0.3">
      <c r="A9109" s="68"/>
      <c r="B9109" s="68"/>
      <c r="C9109" s="68"/>
      <c r="D9109" s="68"/>
      <c r="E9109" s="68"/>
      <c r="F9109" s="68"/>
      <c r="G9109" s="68"/>
      <c r="H9109" s="68"/>
    </row>
    <row r="9110" spans="1:8" x14ac:dyDescent="0.3">
      <c r="A9110" s="68"/>
      <c r="B9110" s="68"/>
      <c r="C9110" s="68"/>
      <c r="D9110" s="68"/>
      <c r="E9110" s="68"/>
      <c r="F9110" s="68"/>
      <c r="G9110" s="68"/>
      <c r="H9110" s="68"/>
    </row>
    <row r="9111" spans="1:8" x14ac:dyDescent="0.3">
      <c r="A9111" s="68"/>
      <c r="B9111" s="68"/>
      <c r="C9111" s="68"/>
      <c r="D9111" s="68"/>
      <c r="E9111" s="68"/>
      <c r="F9111" s="68"/>
      <c r="G9111" s="68"/>
      <c r="H9111" s="68"/>
    </row>
    <row r="9112" spans="1:8" x14ac:dyDescent="0.3">
      <c r="A9112" s="68"/>
      <c r="B9112" s="68"/>
      <c r="C9112" s="68"/>
      <c r="D9112" s="68"/>
      <c r="E9112" s="68"/>
      <c r="F9112" s="68"/>
      <c r="G9112" s="68"/>
      <c r="H9112" s="68"/>
    </row>
    <row r="9113" spans="1:8" x14ac:dyDescent="0.3">
      <c r="A9113" s="68"/>
      <c r="B9113" s="68"/>
      <c r="C9113" s="68"/>
      <c r="D9113" s="68"/>
      <c r="E9113" s="68"/>
      <c r="F9113" s="68"/>
      <c r="G9113" s="68"/>
      <c r="H9113" s="68"/>
    </row>
    <row r="9114" spans="1:8" x14ac:dyDescent="0.3">
      <c r="A9114" s="68"/>
      <c r="B9114" s="68"/>
      <c r="C9114" s="68"/>
      <c r="D9114" s="68"/>
      <c r="E9114" s="68"/>
      <c r="F9114" s="68"/>
      <c r="G9114" s="68"/>
      <c r="H9114" s="68"/>
    </row>
    <row r="9115" spans="1:8" x14ac:dyDescent="0.3">
      <c r="A9115" s="68"/>
      <c r="B9115" s="68"/>
      <c r="C9115" s="68"/>
      <c r="D9115" s="68"/>
      <c r="E9115" s="68"/>
      <c r="F9115" s="68"/>
      <c r="G9115" s="68"/>
      <c r="H9115" s="68"/>
    </row>
    <row r="9116" spans="1:8" x14ac:dyDescent="0.3">
      <c r="A9116" s="68"/>
      <c r="B9116" s="68"/>
      <c r="C9116" s="68"/>
      <c r="D9116" s="68"/>
      <c r="E9116" s="68"/>
      <c r="F9116" s="68"/>
      <c r="G9116" s="68"/>
      <c r="H9116" s="68"/>
    </row>
    <row r="9117" spans="1:8" x14ac:dyDescent="0.3">
      <c r="A9117" s="68"/>
      <c r="B9117" s="68"/>
      <c r="C9117" s="68"/>
      <c r="D9117" s="68"/>
      <c r="E9117" s="68"/>
      <c r="F9117" s="68"/>
      <c r="G9117" s="68"/>
      <c r="H9117" s="68"/>
    </row>
    <row r="9118" spans="1:8" x14ac:dyDescent="0.3">
      <c r="A9118" s="68"/>
      <c r="B9118" s="68"/>
      <c r="C9118" s="68"/>
      <c r="D9118" s="68"/>
      <c r="E9118" s="68"/>
      <c r="F9118" s="68"/>
      <c r="G9118" s="68"/>
      <c r="H9118" s="68"/>
    </row>
    <row r="9119" spans="1:8" x14ac:dyDescent="0.3">
      <c r="A9119" s="68"/>
      <c r="B9119" s="68"/>
      <c r="C9119" s="68"/>
      <c r="D9119" s="68"/>
      <c r="E9119" s="68"/>
      <c r="F9119" s="68"/>
      <c r="G9119" s="68"/>
      <c r="H9119" s="68"/>
    </row>
    <row r="9120" spans="1:8" x14ac:dyDescent="0.3">
      <c r="A9120" s="68"/>
      <c r="B9120" s="68"/>
      <c r="C9120" s="68"/>
      <c r="D9120" s="68"/>
      <c r="E9120" s="68"/>
      <c r="F9120" s="68"/>
      <c r="G9120" s="68"/>
      <c r="H9120" s="68"/>
    </row>
    <row r="9121" spans="1:8" x14ac:dyDescent="0.3">
      <c r="A9121" s="68"/>
      <c r="B9121" s="68"/>
      <c r="C9121" s="68"/>
      <c r="D9121" s="68"/>
      <c r="E9121" s="68"/>
      <c r="F9121" s="68"/>
      <c r="G9121" s="68"/>
      <c r="H9121" s="68"/>
    </row>
    <row r="9122" spans="1:8" x14ac:dyDescent="0.3">
      <c r="A9122" s="68"/>
      <c r="B9122" s="68"/>
      <c r="C9122" s="68"/>
      <c r="D9122" s="68"/>
      <c r="E9122" s="68"/>
      <c r="F9122" s="68"/>
      <c r="G9122" s="68"/>
      <c r="H9122" s="68"/>
    </row>
    <row r="9123" spans="1:8" x14ac:dyDescent="0.3">
      <c r="A9123" s="68"/>
      <c r="B9123" s="68"/>
      <c r="C9123" s="68"/>
      <c r="D9123" s="68"/>
      <c r="E9123" s="68"/>
      <c r="F9123" s="68"/>
      <c r="G9123" s="68"/>
      <c r="H9123" s="68"/>
    </row>
    <row r="9124" spans="1:8" x14ac:dyDescent="0.3">
      <c r="A9124" s="68"/>
      <c r="B9124" s="68"/>
      <c r="C9124" s="68"/>
      <c r="D9124" s="68"/>
      <c r="E9124" s="68"/>
      <c r="F9124" s="68"/>
      <c r="G9124" s="68"/>
      <c r="H9124" s="68"/>
    </row>
    <row r="9125" spans="1:8" x14ac:dyDescent="0.3">
      <c r="A9125" s="68"/>
      <c r="B9125" s="68"/>
      <c r="C9125" s="68"/>
      <c r="D9125" s="68"/>
      <c r="E9125" s="68"/>
      <c r="F9125" s="68"/>
      <c r="G9125" s="68"/>
      <c r="H9125" s="68"/>
    </row>
    <row r="9126" spans="1:8" x14ac:dyDescent="0.3">
      <c r="A9126" s="68"/>
      <c r="B9126" s="68"/>
      <c r="C9126" s="68"/>
      <c r="D9126" s="68"/>
      <c r="E9126" s="68"/>
      <c r="F9126" s="68"/>
      <c r="G9126" s="68"/>
      <c r="H9126" s="68"/>
    </row>
    <row r="9127" spans="1:8" x14ac:dyDescent="0.3">
      <c r="A9127" s="68"/>
      <c r="B9127" s="68"/>
      <c r="C9127" s="68"/>
      <c r="D9127" s="68"/>
      <c r="E9127" s="68"/>
      <c r="F9127" s="68"/>
      <c r="G9127" s="68"/>
      <c r="H9127" s="68"/>
    </row>
    <row r="9128" spans="1:8" x14ac:dyDescent="0.3">
      <c r="A9128" s="68"/>
      <c r="B9128" s="68"/>
      <c r="C9128" s="68"/>
      <c r="D9128" s="68"/>
      <c r="E9128" s="68"/>
      <c r="F9128" s="68"/>
      <c r="G9128" s="68"/>
      <c r="H9128" s="68"/>
    </row>
    <row r="9129" spans="1:8" x14ac:dyDescent="0.3">
      <c r="A9129" s="68"/>
      <c r="B9129" s="68"/>
      <c r="C9129" s="68"/>
      <c r="D9129" s="68"/>
      <c r="E9129" s="68"/>
      <c r="F9129" s="68"/>
      <c r="G9129" s="68"/>
      <c r="H9129" s="68"/>
    </row>
    <row r="9130" spans="1:8" x14ac:dyDescent="0.3">
      <c r="A9130" s="68"/>
      <c r="B9130" s="68"/>
      <c r="C9130" s="68"/>
      <c r="D9130" s="68"/>
      <c r="E9130" s="68"/>
      <c r="F9130" s="68"/>
      <c r="G9130" s="68"/>
      <c r="H9130" s="68"/>
    </row>
    <row r="9131" spans="1:8" x14ac:dyDescent="0.3">
      <c r="A9131" s="68"/>
      <c r="B9131" s="68"/>
      <c r="C9131" s="68"/>
      <c r="D9131" s="68"/>
      <c r="E9131" s="68"/>
      <c r="F9131" s="68"/>
      <c r="G9131" s="68"/>
      <c r="H9131" s="68"/>
    </row>
    <row r="9132" spans="1:8" x14ac:dyDescent="0.3">
      <c r="A9132" s="68"/>
      <c r="B9132" s="68"/>
      <c r="C9132" s="68"/>
      <c r="D9132" s="68"/>
      <c r="E9132" s="68"/>
      <c r="F9132" s="68"/>
      <c r="G9132" s="68"/>
      <c r="H9132" s="68"/>
    </row>
    <row r="9133" spans="1:8" x14ac:dyDescent="0.3">
      <c r="A9133" s="68"/>
      <c r="B9133" s="68"/>
      <c r="C9133" s="68"/>
      <c r="D9133" s="68"/>
      <c r="E9133" s="68"/>
      <c r="F9133" s="68"/>
      <c r="G9133" s="68"/>
      <c r="H9133" s="68"/>
    </row>
    <row r="9134" spans="1:8" x14ac:dyDescent="0.3">
      <c r="A9134" s="68"/>
      <c r="B9134" s="68"/>
      <c r="C9134" s="68"/>
      <c r="D9134" s="68"/>
      <c r="E9134" s="68"/>
      <c r="F9134" s="68"/>
      <c r="G9134" s="68"/>
      <c r="H9134" s="68"/>
    </row>
    <row r="9135" spans="1:8" x14ac:dyDescent="0.3">
      <c r="A9135" s="68"/>
      <c r="B9135" s="68"/>
      <c r="C9135" s="68"/>
      <c r="D9135" s="68"/>
      <c r="E9135" s="68"/>
      <c r="F9135" s="68"/>
      <c r="G9135" s="68"/>
      <c r="H9135" s="68"/>
    </row>
    <row r="9136" spans="1:8" x14ac:dyDescent="0.3">
      <c r="A9136" s="68"/>
      <c r="B9136" s="68"/>
      <c r="C9136" s="68"/>
      <c r="D9136" s="68"/>
      <c r="E9136" s="68"/>
      <c r="F9136" s="68"/>
      <c r="G9136" s="68"/>
      <c r="H9136" s="68"/>
    </row>
    <row r="9137" spans="1:8" x14ac:dyDescent="0.3">
      <c r="A9137" s="68"/>
      <c r="B9137" s="68"/>
      <c r="C9137" s="68"/>
      <c r="D9137" s="68"/>
      <c r="E9137" s="68"/>
      <c r="F9137" s="68"/>
      <c r="G9137" s="68"/>
      <c r="H9137" s="68"/>
    </row>
    <row r="9138" spans="1:8" x14ac:dyDescent="0.3">
      <c r="A9138" s="68"/>
      <c r="B9138" s="68"/>
      <c r="C9138" s="68"/>
      <c r="D9138" s="68"/>
      <c r="E9138" s="68"/>
      <c r="F9138" s="68"/>
      <c r="G9138" s="68"/>
      <c r="H9138" s="68"/>
    </row>
    <row r="9139" spans="1:8" x14ac:dyDescent="0.3">
      <c r="A9139" s="68"/>
      <c r="B9139" s="68"/>
      <c r="C9139" s="68"/>
      <c r="D9139" s="68"/>
      <c r="E9139" s="68"/>
      <c r="F9139" s="68"/>
      <c r="G9139" s="68"/>
      <c r="H9139" s="68"/>
    </row>
    <row r="9140" spans="1:8" x14ac:dyDescent="0.3">
      <c r="A9140" s="68"/>
      <c r="B9140" s="68"/>
      <c r="C9140" s="68"/>
      <c r="D9140" s="68"/>
      <c r="E9140" s="68"/>
      <c r="F9140" s="68"/>
      <c r="G9140" s="68"/>
      <c r="H9140" s="68"/>
    </row>
    <row r="9141" spans="1:8" x14ac:dyDescent="0.3">
      <c r="A9141" s="68"/>
      <c r="B9141" s="68"/>
      <c r="C9141" s="68"/>
      <c r="D9141" s="68"/>
      <c r="E9141" s="68"/>
      <c r="F9141" s="68"/>
      <c r="G9141" s="68"/>
      <c r="H9141" s="68"/>
    </row>
    <row r="9142" spans="1:8" x14ac:dyDescent="0.3">
      <c r="A9142" s="68"/>
      <c r="B9142" s="68"/>
      <c r="C9142" s="68"/>
      <c r="D9142" s="68"/>
      <c r="E9142" s="68"/>
      <c r="F9142" s="68"/>
      <c r="G9142" s="68"/>
      <c r="H9142" s="68"/>
    </row>
    <row r="9143" spans="1:8" x14ac:dyDescent="0.3">
      <c r="A9143" s="68"/>
      <c r="B9143" s="68"/>
      <c r="C9143" s="68"/>
      <c r="D9143" s="68"/>
      <c r="E9143" s="68"/>
      <c r="F9143" s="68"/>
      <c r="G9143" s="68"/>
      <c r="H9143" s="68"/>
    </row>
    <row r="9144" spans="1:8" x14ac:dyDescent="0.3">
      <c r="A9144" s="68"/>
      <c r="B9144" s="68"/>
      <c r="C9144" s="68"/>
      <c r="D9144" s="68"/>
      <c r="E9144" s="68"/>
      <c r="F9144" s="68"/>
      <c r="G9144" s="68"/>
      <c r="H9144" s="68"/>
    </row>
    <row r="9145" spans="1:8" x14ac:dyDescent="0.3">
      <c r="A9145" s="68"/>
      <c r="B9145" s="68"/>
      <c r="C9145" s="68"/>
      <c r="D9145" s="68"/>
      <c r="E9145" s="68"/>
      <c r="F9145" s="68"/>
      <c r="G9145" s="68"/>
      <c r="H9145" s="68"/>
    </row>
    <row r="9146" spans="1:8" x14ac:dyDescent="0.3">
      <c r="A9146" s="68"/>
      <c r="B9146" s="68"/>
      <c r="C9146" s="68"/>
      <c r="D9146" s="68"/>
      <c r="E9146" s="68"/>
      <c r="F9146" s="68"/>
      <c r="G9146" s="68"/>
      <c r="H9146" s="68"/>
    </row>
    <row r="9147" spans="1:8" x14ac:dyDescent="0.3">
      <c r="A9147" s="68"/>
      <c r="B9147" s="68"/>
      <c r="C9147" s="68"/>
      <c r="D9147" s="68"/>
      <c r="E9147" s="68"/>
      <c r="F9147" s="68"/>
      <c r="G9147" s="68"/>
      <c r="H9147" s="68"/>
    </row>
    <row r="9148" spans="1:8" x14ac:dyDescent="0.3">
      <c r="A9148" s="68"/>
      <c r="B9148" s="68"/>
      <c r="C9148" s="68"/>
      <c r="D9148" s="68"/>
      <c r="E9148" s="68"/>
      <c r="F9148" s="68"/>
      <c r="G9148" s="68"/>
      <c r="H9148" s="68"/>
    </row>
    <row r="9149" spans="1:8" x14ac:dyDescent="0.3">
      <c r="A9149" s="68"/>
      <c r="B9149" s="68"/>
      <c r="C9149" s="68"/>
      <c r="D9149" s="68"/>
      <c r="E9149" s="68"/>
      <c r="F9149" s="68"/>
      <c r="G9149" s="68"/>
      <c r="H9149" s="68"/>
    </row>
    <row r="9150" spans="1:8" x14ac:dyDescent="0.3">
      <c r="A9150" s="68"/>
      <c r="B9150" s="68"/>
      <c r="C9150" s="68"/>
      <c r="D9150" s="68"/>
      <c r="E9150" s="68"/>
      <c r="F9150" s="68"/>
      <c r="G9150" s="68"/>
      <c r="H9150" s="68"/>
    </row>
    <row r="9151" spans="1:8" x14ac:dyDescent="0.3">
      <c r="A9151" s="68"/>
      <c r="B9151" s="68"/>
      <c r="C9151" s="68"/>
      <c r="D9151" s="68"/>
      <c r="E9151" s="68"/>
      <c r="F9151" s="68"/>
      <c r="G9151" s="68"/>
      <c r="H9151" s="68"/>
    </row>
    <row r="9152" spans="1:8" x14ac:dyDescent="0.3">
      <c r="A9152" s="68"/>
      <c r="B9152" s="68"/>
      <c r="C9152" s="68"/>
      <c r="D9152" s="68"/>
      <c r="E9152" s="68"/>
      <c r="F9152" s="68"/>
      <c r="G9152" s="68"/>
      <c r="H9152" s="68"/>
    </row>
    <row r="9153" spans="1:8" x14ac:dyDescent="0.3">
      <c r="A9153" s="68"/>
      <c r="B9153" s="68"/>
      <c r="C9153" s="68"/>
      <c r="D9153" s="68"/>
      <c r="E9153" s="68"/>
      <c r="F9153" s="68"/>
      <c r="G9153" s="68"/>
      <c r="H9153" s="68"/>
    </row>
    <row r="9154" spans="1:8" x14ac:dyDescent="0.3">
      <c r="A9154" s="68"/>
      <c r="B9154" s="68"/>
      <c r="C9154" s="68"/>
      <c r="D9154" s="68"/>
      <c r="E9154" s="68"/>
      <c r="F9154" s="68"/>
      <c r="G9154" s="68"/>
      <c r="H9154" s="68"/>
    </row>
    <row r="9155" spans="1:8" x14ac:dyDescent="0.3">
      <c r="A9155" s="68"/>
      <c r="B9155" s="68"/>
      <c r="C9155" s="68"/>
      <c r="D9155" s="68"/>
      <c r="E9155" s="68"/>
      <c r="F9155" s="68"/>
      <c r="G9155" s="68"/>
      <c r="H9155" s="68"/>
    </row>
    <row r="9156" spans="1:8" x14ac:dyDescent="0.3">
      <c r="A9156" s="68"/>
      <c r="B9156" s="68"/>
      <c r="C9156" s="68"/>
      <c r="D9156" s="68"/>
      <c r="E9156" s="68"/>
      <c r="F9156" s="68"/>
      <c r="G9156" s="68"/>
      <c r="H9156" s="68"/>
    </row>
    <row r="9157" spans="1:8" x14ac:dyDescent="0.3">
      <c r="A9157" s="68"/>
      <c r="B9157" s="68"/>
      <c r="C9157" s="68"/>
      <c r="D9157" s="68"/>
      <c r="E9157" s="68"/>
      <c r="F9157" s="68"/>
      <c r="G9157" s="68"/>
      <c r="H9157" s="68"/>
    </row>
    <row r="9158" spans="1:8" x14ac:dyDescent="0.3">
      <c r="A9158" s="68"/>
      <c r="B9158" s="68"/>
      <c r="C9158" s="68"/>
      <c r="D9158" s="68"/>
      <c r="E9158" s="68"/>
      <c r="F9158" s="68"/>
      <c r="G9158" s="68"/>
      <c r="H9158" s="68"/>
    </row>
    <row r="9159" spans="1:8" x14ac:dyDescent="0.3">
      <c r="A9159" s="68"/>
      <c r="B9159" s="68"/>
      <c r="C9159" s="68"/>
      <c r="D9159" s="68"/>
      <c r="E9159" s="68"/>
      <c r="F9159" s="68"/>
      <c r="G9159" s="68"/>
      <c r="H9159" s="68"/>
    </row>
    <row r="9160" spans="1:8" x14ac:dyDescent="0.3">
      <c r="A9160" s="68"/>
      <c r="B9160" s="68"/>
      <c r="C9160" s="68"/>
      <c r="D9160" s="68"/>
      <c r="E9160" s="68"/>
      <c r="F9160" s="68"/>
      <c r="G9160" s="68"/>
      <c r="H9160" s="68"/>
    </row>
    <row r="9161" spans="1:8" x14ac:dyDescent="0.3">
      <c r="A9161" s="68"/>
      <c r="B9161" s="68"/>
      <c r="C9161" s="68"/>
      <c r="D9161" s="68"/>
      <c r="E9161" s="68"/>
      <c r="F9161" s="68"/>
      <c r="G9161" s="68"/>
      <c r="H9161" s="68"/>
    </row>
    <row r="9162" spans="1:8" x14ac:dyDescent="0.3">
      <c r="A9162" s="68"/>
      <c r="B9162" s="68"/>
      <c r="C9162" s="68"/>
      <c r="D9162" s="68"/>
      <c r="E9162" s="68"/>
      <c r="F9162" s="68"/>
      <c r="G9162" s="68"/>
      <c r="H9162" s="68"/>
    </row>
    <row r="9163" spans="1:8" x14ac:dyDescent="0.3">
      <c r="A9163" s="68"/>
      <c r="B9163" s="68"/>
      <c r="C9163" s="68"/>
      <c r="D9163" s="68"/>
      <c r="E9163" s="68"/>
      <c r="F9163" s="68"/>
      <c r="G9163" s="68"/>
      <c r="H9163" s="68"/>
    </row>
    <row r="9164" spans="1:8" x14ac:dyDescent="0.3">
      <c r="A9164" s="68"/>
      <c r="B9164" s="68"/>
      <c r="C9164" s="68"/>
      <c r="D9164" s="68"/>
      <c r="E9164" s="68"/>
      <c r="F9164" s="68"/>
      <c r="G9164" s="68"/>
      <c r="H9164" s="68"/>
    </row>
    <row r="9165" spans="1:8" x14ac:dyDescent="0.3">
      <c r="A9165" s="68"/>
      <c r="B9165" s="68"/>
      <c r="C9165" s="68"/>
      <c r="D9165" s="68"/>
      <c r="E9165" s="68"/>
      <c r="F9165" s="68"/>
      <c r="G9165" s="68"/>
      <c r="H9165" s="68"/>
    </row>
    <row r="9166" spans="1:8" x14ac:dyDescent="0.3">
      <c r="A9166" s="68"/>
      <c r="B9166" s="68"/>
      <c r="C9166" s="68"/>
      <c r="D9166" s="68"/>
      <c r="E9166" s="68"/>
      <c r="F9166" s="68"/>
      <c r="G9166" s="68"/>
      <c r="H9166" s="68"/>
    </row>
    <row r="9167" spans="1:8" x14ac:dyDescent="0.3">
      <c r="A9167" s="68"/>
      <c r="B9167" s="68"/>
      <c r="C9167" s="68"/>
      <c r="D9167" s="68"/>
      <c r="E9167" s="68"/>
      <c r="F9167" s="68"/>
      <c r="G9167" s="68"/>
      <c r="H9167" s="68"/>
    </row>
    <row r="9168" spans="1:8" x14ac:dyDescent="0.3">
      <c r="A9168" s="68"/>
      <c r="B9168" s="68"/>
      <c r="C9168" s="68"/>
      <c r="D9168" s="68"/>
      <c r="E9168" s="68"/>
      <c r="F9168" s="68"/>
      <c r="G9168" s="68"/>
      <c r="H9168" s="68"/>
    </row>
    <row r="9169" spans="1:8" x14ac:dyDescent="0.3">
      <c r="A9169" s="68"/>
      <c r="B9169" s="68"/>
      <c r="C9169" s="68"/>
      <c r="D9169" s="68"/>
      <c r="E9169" s="68"/>
      <c r="F9169" s="68"/>
      <c r="G9169" s="68"/>
      <c r="H9169" s="68"/>
    </row>
    <row r="9170" spans="1:8" x14ac:dyDescent="0.3">
      <c r="A9170" s="68"/>
      <c r="B9170" s="68"/>
      <c r="C9170" s="68"/>
      <c r="D9170" s="68"/>
      <c r="E9170" s="68"/>
      <c r="F9170" s="68"/>
      <c r="G9170" s="68"/>
      <c r="H9170" s="68"/>
    </row>
    <row r="9171" spans="1:8" x14ac:dyDescent="0.3">
      <c r="A9171" s="68"/>
      <c r="B9171" s="68"/>
      <c r="C9171" s="68"/>
      <c r="D9171" s="68"/>
      <c r="E9171" s="68"/>
      <c r="F9171" s="68"/>
      <c r="G9171" s="68"/>
      <c r="H9171" s="68"/>
    </row>
    <row r="9172" spans="1:8" x14ac:dyDescent="0.3">
      <c r="A9172" s="68"/>
      <c r="B9172" s="68"/>
      <c r="C9172" s="68"/>
      <c r="D9172" s="68"/>
      <c r="E9172" s="68"/>
      <c r="F9172" s="68"/>
      <c r="G9172" s="68"/>
      <c r="H9172" s="68"/>
    </row>
    <row r="9173" spans="1:8" x14ac:dyDescent="0.3">
      <c r="A9173" s="68"/>
      <c r="B9173" s="68"/>
      <c r="C9173" s="68"/>
      <c r="D9173" s="68"/>
      <c r="E9173" s="68"/>
      <c r="F9173" s="68"/>
      <c r="G9173" s="68"/>
      <c r="H9173" s="68"/>
    </row>
    <row r="9174" spans="1:8" x14ac:dyDescent="0.3">
      <c r="A9174" s="68"/>
      <c r="B9174" s="68"/>
      <c r="C9174" s="68"/>
      <c r="D9174" s="68"/>
      <c r="E9174" s="68"/>
      <c r="F9174" s="68"/>
      <c r="G9174" s="68"/>
      <c r="H9174" s="68"/>
    </row>
    <row r="9175" spans="1:8" x14ac:dyDescent="0.3">
      <c r="A9175" s="68"/>
      <c r="B9175" s="68"/>
      <c r="C9175" s="68"/>
      <c r="D9175" s="68"/>
      <c r="E9175" s="68"/>
      <c r="F9175" s="68"/>
      <c r="G9175" s="68"/>
      <c r="H9175" s="68"/>
    </row>
    <row r="9176" spans="1:8" x14ac:dyDescent="0.3">
      <c r="A9176" s="68"/>
      <c r="B9176" s="68"/>
      <c r="C9176" s="68"/>
      <c r="D9176" s="68"/>
      <c r="E9176" s="68"/>
      <c r="F9176" s="68"/>
      <c r="G9176" s="68"/>
      <c r="H9176" s="68"/>
    </row>
    <row r="9177" spans="1:8" x14ac:dyDescent="0.3">
      <c r="A9177" s="68"/>
      <c r="B9177" s="68"/>
      <c r="C9177" s="68"/>
      <c r="D9177" s="68"/>
      <c r="E9177" s="68"/>
      <c r="F9177" s="68"/>
      <c r="G9177" s="68"/>
      <c r="H9177" s="68"/>
    </row>
    <row r="9178" spans="1:8" x14ac:dyDescent="0.3">
      <c r="A9178" s="68"/>
      <c r="B9178" s="68"/>
      <c r="C9178" s="68"/>
      <c r="D9178" s="68"/>
      <c r="E9178" s="68"/>
      <c r="F9178" s="68"/>
      <c r="G9178" s="68"/>
      <c r="H9178" s="68"/>
    </row>
    <row r="9179" spans="1:8" x14ac:dyDescent="0.3">
      <c r="A9179" s="68"/>
      <c r="B9179" s="68"/>
      <c r="C9179" s="68"/>
      <c r="D9179" s="68"/>
      <c r="E9179" s="68"/>
      <c r="F9179" s="68"/>
      <c r="G9179" s="68"/>
      <c r="H9179" s="68"/>
    </row>
    <row r="9180" spans="1:8" x14ac:dyDescent="0.3">
      <c r="A9180" s="68"/>
      <c r="B9180" s="68"/>
      <c r="C9180" s="68"/>
      <c r="D9180" s="68"/>
      <c r="E9180" s="68"/>
      <c r="F9180" s="68"/>
      <c r="G9180" s="68"/>
      <c r="H9180" s="68"/>
    </row>
    <row r="9181" spans="1:8" x14ac:dyDescent="0.3">
      <c r="A9181" s="68"/>
      <c r="B9181" s="68"/>
      <c r="C9181" s="68"/>
      <c r="D9181" s="68"/>
      <c r="E9181" s="68"/>
      <c r="F9181" s="68"/>
      <c r="G9181" s="68"/>
      <c r="H9181" s="68"/>
    </row>
    <row r="9182" spans="1:8" x14ac:dyDescent="0.3">
      <c r="A9182" s="68"/>
      <c r="B9182" s="68"/>
      <c r="C9182" s="68"/>
      <c r="D9182" s="68"/>
      <c r="E9182" s="68"/>
      <c r="F9182" s="68"/>
      <c r="G9182" s="68"/>
      <c r="H9182" s="68"/>
    </row>
    <row r="9183" spans="1:8" x14ac:dyDescent="0.3">
      <c r="A9183" s="68"/>
      <c r="B9183" s="68"/>
      <c r="C9183" s="68"/>
      <c r="D9183" s="68"/>
      <c r="E9183" s="68"/>
      <c r="F9183" s="68"/>
      <c r="G9183" s="68"/>
      <c r="H9183" s="68"/>
    </row>
    <row r="9184" spans="1:8" x14ac:dyDescent="0.3">
      <c r="A9184" s="68"/>
      <c r="B9184" s="68"/>
      <c r="C9184" s="68"/>
      <c r="D9184" s="68"/>
      <c r="E9184" s="68"/>
      <c r="F9184" s="68"/>
      <c r="G9184" s="68"/>
      <c r="H9184" s="68"/>
    </row>
    <row r="9185" spans="1:8" x14ac:dyDescent="0.3">
      <c r="A9185" s="68"/>
      <c r="B9185" s="68"/>
      <c r="C9185" s="68"/>
      <c r="D9185" s="68"/>
      <c r="E9185" s="68"/>
      <c r="F9185" s="68"/>
      <c r="G9185" s="68"/>
      <c r="H9185" s="68"/>
    </row>
    <row r="9186" spans="1:8" x14ac:dyDescent="0.3">
      <c r="A9186" s="68"/>
      <c r="B9186" s="68"/>
      <c r="C9186" s="68"/>
      <c r="D9186" s="68"/>
      <c r="E9186" s="68"/>
      <c r="F9186" s="68"/>
      <c r="G9186" s="68"/>
      <c r="H9186" s="68"/>
    </row>
    <row r="9187" spans="1:8" x14ac:dyDescent="0.3">
      <c r="A9187" s="68"/>
      <c r="B9187" s="68"/>
      <c r="C9187" s="68"/>
      <c r="D9187" s="68"/>
      <c r="E9187" s="68"/>
      <c r="F9187" s="68"/>
      <c r="G9187" s="68"/>
      <c r="H9187" s="68"/>
    </row>
    <row r="9188" spans="1:8" x14ac:dyDescent="0.3">
      <c r="A9188" s="68"/>
      <c r="B9188" s="68"/>
      <c r="C9188" s="68"/>
      <c r="D9188" s="68"/>
      <c r="E9188" s="68"/>
      <c r="F9188" s="68"/>
      <c r="G9188" s="68"/>
      <c r="H9188" s="68"/>
    </row>
    <row r="9189" spans="1:8" x14ac:dyDescent="0.3">
      <c r="A9189" s="68"/>
      <c r="B9189" s="68"/>
      <c r="C9189" s="68"/>
      <c r="D9189" s="68"/>
      <c r="E9189" s="68"/>
      <c r="F9189" s="68"/>
      <c r="G9189" s="68"/>
      <c r="H9189" s="68"/>
    </row>
    <row r="9190" spans="1:8" x14ac:dyDescent="0.3">
      <c r="A9190" s="68"/>
      <c r="B9190" s="68"/>
      <c r="C9190" s="68"/>
      <c r="D9190" s="68"/>
      <c r="E9190" s="68"/>
      <c r="F9190" s="68"/>
      <c r="G9190" s="68"/>
      <c r="H9190" s="68"/>
    </row>
    <row r="9191" spans="1:8" x14ac:dyDescent="0.3">
      <c r="A9191" s="68"/>
      <c r="B9191" s="68"/>
      <c r="C9191" s="68"/>
      <c r="D9191" s="68"/>
      <c r="E9191" s="68"/>
      <c r="F9191" s="68"/>
      <c r="G9191" s="68"/>
      <c r="H9191" s="68"/>
    </row>
    <row r="9192" spans="1:8" x14ac:dyDescent="0.3">
      <c r="A9192" s="68"/>
      <c r="B9192" s="68"/>
      <c r="C9192" s="68"/>
      <c r="D9192" s="68"/>
      <c r="E9192" s="68"/>
      <c r="F9192" s="68"/>
      <c r="G9192" s="68"/>
      <c r="H9192" s="68"/>
    </row>
    <row r="9193" spans="1:8" x14ac:dyDescent="0.3">
      <c r="A9193" s="68"/>
      <c r="B9193" s="68"/>
      <c r="C9193" s="68"/>
      <c r="D9193" s="68"/>
      <c r="E9193" s="68"/>
      <c r="F9193" s="68"/>
      <c r="G9193" s="68"/>
      <c r="H9193" s="68"/>
    </row>
    <row r="9194" spans="1:8" x14ac:dyDescent="0.3">
      <c r="A9194" s="68"/>
      <c r="B9194" s="68"/>
      <c r="C9194" s="68"/>
      <c r="D9194" s="68"/>
      <c r="E9194" s="68"/>
      <c r="F9194" s="68"/>
      <c r="G9194" s="68"/>
      <c r="H9194" s="68"/>
    </row>
    <row r="9195" spans="1:8" x14ac:dyDescent="0.3">
      <c r="A9195" s="68"/>
      <c r="B9195" s="68"/>
      <c r="C9195" s="68"/>
      <c r="D9195" s="68"/>
      <c r="E9195" s="68"/>
      <c r="F9195" s="68"/>
      <c r="G9195" s="68"/>
      <c r="H9195" s="68"/>
    </row>
    <row r="9196" spans="1:8" x14ac:dyDescent="0.3">
      <c r="A9196" s="68"/>
      <c r="B9196" s="68"/>
      <c r="C9196" s="68"/>
      <c r="D9196" s="68"/>
      <c r="E9196" s="68"/>
      <c r="F9196" s="68"/>
      <c r="G9196" s="68"/>
      <c r="H9196" s="68"/>
    </row>
    <row r="9197" spans="1:8" x14ac:dyDescent="0.3">
      <c r="A9197" s="68"/>
      <c r="B9197" s="68"/>
      <c r="C9197" s="68"/>
      <c r="D9197" s="68"/>
      <c r="E9197" s="68"/>
      <c r="F9197" s="68"/>
      <c r="G9197" s="68"/>
      <c r="H9197" s="68"/>
    </row>
    <row r="9198" spans="1:8" x14ac:dyDescent="0.3">
      <c r="A9198" s="68"/>
      <c r="B9198" s="68"/>
      <c r="C9198" s="68"/>
      <c r="D9198" s="68"/>
      <c r="E9198" s="68"/>
      <c r="F9198" s="68"/>
      <c r="G9198" s="68"/>
      <c r="H9198" s="68"/>
    </row>
    <row r="9199" spans="1:8" x14ac:dyDescent="0.3">
      <c r="A9199" s="68"/>
      <c r="B9199" s="68"/>
      <c r="C9199" s="68"/>
      <c r="D9199" s="68"/>
      <c r="E9199" s="68"/>
      <c r="F9199" s="68"/>
      <c r="G9199" s="68"/>
      <c r="H9199" s="68"/>
    </row>
    <row r="9200" spans="1:8" x14ac:dyDescent="0.3">
      <c r="A9200" s="68"/>
      <c r="B9200" s="68"/>
      <c r="C9200" s="68"/>
      <c r="D9200" s="68"/>
      <c r="E9200" s="68"/>
      <c r="F9200" s="68"/>
      <c r="G9200" s="68"/>
      <c r="H9200" s="68"/>
    </row>
    <row r="9201" spans="1:8" x14ac:dyDescent="0.3">
      <c r="A9201" s="68"/>
      <c r="B9201" s="68"/>
      <c r="C9201" s="68"/>
      <c r="D9201" s="68"/>
      <c r="E9201" s="68"/>
      <c r="F9201" s="68"/>
      <c r="G9201" s="68"/>
      <c r="H9201" s="68"/>
    </row>
    <row r="9202" spans="1:8" x14ac:dyDescent="0.3">
      <c r="A9202" s="68"/>
      <c r="B9202" s="68"/>
      <c r="C9202" s="68"/>
      <c r="D9202" s="68"/>
      <c r="E9202" s="68"/>
      <c r="F9202" s="68"/>
      <c r="G9202" s="68"/>
      <c r="H9202" s="68"/>
    </row>
    <row r="9203" spans="1:8" x14ac:dyDescent="0.3">
      <c r="A9203" s="68"/>
      <c r="B9203" s="68"/>
      <c r="C9203" s="68"/>
      <c r="D9203" s="68"/>
      <c r="E9203" s="68"/>
      <c r="F9203" s="68"/>
      <c r="G9203" s="68"/>
      <c r="H9203" s="68"/>
    </row>
    <row r="9204" spans="1:8" x14ac:dyDescent="0.3">
      <c r="A9204" s="68"/>
      <c r="B9204" s="68"/>
      <c r="C9204" s="68"/>
      <c r="D9204" s="68"/>
      <c r="E9204" s="68"/>
      <c r="F9204" s="68"/>
      <c r="G9204" s="68"/>
      <c r="H9204" s="68"/>
    </row>
    <row r="9205" spans="1:8" x14ac:dyDescent="0.3">
      <c r="A9205" s="68"/>
      <c r="B9205" s="68"/>
      <c r="C9205" s="68"/>
      <c r="D9205" s="68"/>
      <c r="E9205" s="68"/>
      <c r="F9205" s="68"/>
      <c r="G9205" s="68"/>
      <c r="H9205" s="68"/>
    </row>
    <row r="9206" spans="1:8" x14ac:dyDescent="0.3">
      <c r="A9206" s="68"/>
      <c r="B9206" s="68"/>
      <c r="C9206" s="68"/>
      <c r="D9206" s="68"/>
      <c r="E9206" s="68"/>
      <c r="F9206" s="68"/>
      <c r="G9206" s="68"/>
      <c r="H9206" s="68"/>
    </row>
    <row r="9207" spans="1:8" x14ac:dyDescent="0.3">
      <c r="A9207" s="68"/>
      <c r="B9207" s="68"/>
      <c r="C9207" s="68"/>
      <c r="D9207" s="68"/>
      <c r="E9207" s="68"/>
      <c r="F9207" s="68"/>
      <c r="G9207" s="68"/>
      <c r="H9207" s="68"/>
    </row>
    <row r="9208" spans="1:8" x14ac:dyDescent="0.3">
      <c r="A9208" s="68"/>
      <c r="B9208" s="68"/>
      <c r="C9208" s="68"/>
      <c r="D9208" s="68"/>
      <c r="E9208" s="68"/>
      <c r="F9208" s="68"/>
      <c r="G9208" s="68"/>
      <c r="H9208" s="68"/>
    </row>
    <row r="9209" spans="1:8" x14ac:dyDescent="0.3">
      <c r="A9209" s="68"/>
      <c r="B9209" s="68"/>
      <c r="C9209" s="68"/>
      <c r="D9209" s="68"/>
      <c r="E9209" s="68"/>
      <c r="F9209" s="68"/>
      <c r="G9209" s="68"/>
      <c r="H9209" s="68"/>
    </row>
    <row r="9210" spans="1:8" x14ac:dyDescent="0.3">
      <c r="A9210" s="68"/>
      <c r="B9210" s="68"/>
      <c r="C9210" s="68"/>
      <c r="D9210" s="68"/>
      <c r="E9210" s="68"/>
      <c r="F9210" s="68"/>
      <c r="G9210" s="68"/>
      <c r="H9210" s="68"/>
    </row>
    <row r="9211" spans="1:8" x14ac:dyDescent="0.3">
      <c r="A9211" s="68"/>
      <c r="B9211" s="68"/>
      <c r="C9211" s="68"/>
      <c r="D9211" s="68"/>
      <c r="E9211" s="68"/>
      <c r="F9211" s="68"/>
      <c r="G9211" s="68"/>
      <c r="H9211" s="68"/>
    </row>
    <row r="9212" spans="1:8" x14ac:dyDescent="0.3">
      <c r="A9212" s="68"/>
      <c r="B9212" s="68"/>
      <c r="C9212" s="68"/>
      <c r="D9212" s="68"/>
      <c r="E9212" s="68"/>
      <c r="F9212" s="68"/>
      <c r="G9212" s="68"/>
      <c r="H9212" s="68"/>
    </row>
    <row r="9213" spans="1:8" x14ac:dyDescent="0.3">
      <c r="A9213" s="68"/>
      <c r="B9213" s="68"/>
      <c r="C9213" s="68"/>
      <c r="D9213" s="68"/>
      <c r="E9213" s="68"/>
      <c r="F9213" s="68"/>
      <c r="G9213" s="68"/>
      <c r="H9213" s="68"/>
    </row>
    <row r="9214" spans="1:8" x14ac:dyDescent="0.3">
      <c r="A9214" s="68"/>
      <c r="B9214" s="68"/>
      <c r="C9214" s="68"/>
      <c r="D9214" s="68"/>
      <c r="E9214" s="68"/>
      <c r="F9214" s="68"/>
      <c r="G9214" s="68"/>
      <c r="H9214" s="68"/>
    </row>
    <row r="9215" spans="1:8" x14ac:dyDescent="0.3">
      <c r="A9215" s="68"/>
      <c r="B9215" s="68"/>
      <c r="C9215" s="68"/>
      <c r="D9215" s="68"/>
      <c r="E9215" s="68"/>
      <c r="F9215" s="68"/>
      <c r="G9215" s="68"/>
      <c r="H9215" s="68"/>
    </row>
    <row r="9216" spans="1:8" x14ac:dyDescent="0.3">
      <c r="A9216" s="68"/>
      <c r="B9216" s="68"/>
      <c r="C9216" s="68"/>
      <c r="D9216" s="68"/>
      <c r="E9216" s="68"/>
      <c r="F9216" s="68"/>
      <c r="G9216" s="68"/>
      <c r="H9216" s="68"/>
    </row>
    <row r="9217" spans="1:8" x14ac:dyDescent="0.3">
      <c r="A9217" s="68"/>
      <c r="B9217" s="68"/>
      <c r="C9217" s="68"/>
      <c r="D9217" s="68"/>
      <c r="E9217" s="68"/>
      <c r="F9217" s="68"/>
      <c r="G9217" s="68"/>
      <c r="H9217" s="68"/>
    </row>
    <row r="9218" spans="1:8" x14ac:dyDescent="0.3">
      <c r="A9218" s="68"/>
      <c r="B9218" s="68"/>
      <c r="C9218" s="68"/>
      <c r="D9218" s="68"/>
      <c r="E9218" s="68"/>
      <c r="F9218" s="68"/>
      <c r="G9218" s="68"/>
      <c r="H9218" s="68"/>
    </row>
    <row r="9219" spans="1:8" x14ac:dyDescent="0.3">
      <c r="A9219" s="68"/>
      <c r="B9219" s="68"/>
      <c r="C9219" s="68"/>
      <c r="D9219" s="68"/>
      <c r="E9219" s="68"/>
      <c r="F9219" s="68"/>
      <c r="G9219" s="68"/>
      <c r="H9219" s="68"/>
    </row>
    <row r="9220" spans="1:8" x14ac:dyDescent="0.3">
      <c r="A9220" s="68"/>
      <c r="B9220" s="68"/>
      <c r="C9220" s="68"/>
      <c r="D9220" s="68"/>
      <c r="E9220" s="68"/>
      <c r="F9220" s="68"/>
      <c r="G9220" s="68"/>
      <c r="H9220" s="68"/>
    </row>
    <row r="9221" spans="1:8" x14ac:dyDescent="0.3">
      <c r="A9221" s="68"/>
      <c r="B9221" s="68"/>
      <c r="C9221" s="68"/>
      <c r="D9221" s="68"/>
      <c r="E9221" s="68"/>
      <c r="F9221" s="68"/>
      <c r="G9221" s="68"/>
      <c r="H9221" s="68"/>
    </row>
    <row r="9222" spans="1:8" x14ac:dyDescent="0.3">
      <c r="A9222" s="68"/>
      <c r="B9222" s="68"/>
      <c r="C9222" s="68"/>
      <c r="D9222" s="68"/>
      <c r="E9222" s="68"/>
      <c r="F9222" s="68"/>
      <c r="G9222" s="68"/>
      <c r="H9222" s="68"/>
    </row>
    <row r="9223" spans="1:8" x14ac:dyDescent="0.3">
      <c r="A9223" s="68"/>
      <c r="B9223" s="68"/>
      <c r="C9223" s="68"/>
      <c r="D9223" s="68"/>
      <c r="E9223" s="68"/>
      <c r="F9223" s="68"/>
      <c r="G9223" s="68"/>
      <c r="H9223" s="68"/>
    </row>
    <row r="9224" spans="1:8" x14ac:dyDescent="0.3">
      <c r="A9224" s="68"/>
      <c r="B9224" s="68"/>
      <c r="C9224" s="68"/>
      <c r="D9224" s="68"/>
      <c r="E9224" s="68"/>
      <c r="F9224" s="68"/>
      <c r="G9224" s="68"/>
      <c r="H9224" s="68"/>
    </row>
    <row r="9225" spans="1:8" x14ac:dyDescent="0.3">
      <c r="A9225" s="68"/>
      <c r="B9225" s="68"/>
      <c r="C9225" s="68"/>
      <c r="D9225" s="68"/>
      <c r="E9225" s="68"/>
      <c r="F9225" s="68"/>
      <c r="G9225" s="68"/>
      <c r="H9225" s="68"/>
    </row>
    <row r="9226" spans="1:8" x14ac:dyDescent="0.3">
      <c r="A9226" s="68"/>
      <c r="B9226" s="68"/>
      <c r="C9226" s="68"/>
      <c r="D9226" s="68"/>
      <c r="E9226" s="68"/>
      <c r="F9226" s="68"/>
      <c r="G9226" s="68"/>
      <c r="H9226" s="68"/>
    </row>
    <row r="9227" spans="1:8" x14ac:dyDescent="0.3">
      <c r="A9227" s="68"/>
      <c r="B9227" s="68"/>
      <c r="C9227" s="68"/>
      <c r="D9227" s="68"/>
      <c r="E9227" s="68"/>
      <c r="F9227" s="68"/>
      <c r="G9227" s="68"/>
      <c r="H9227" s="68"/>
    </row>
    <row r="9228" spans="1:8" x14ac:dyDescent="0.3">
      <c r="A9228" s="68"/>
      <c r="B9228" s="68"/>
      <c r="C9228" s="68"/>
      <c r="D9228" s="68"/>
      <c r="E9228" s="68"/>
      <c r="F9228" s="68"/>
      <c r="G9228" s="68"/>
      <c r="H9228" s="68"/>
    </row>
    <row r="9229" spans="1:8" x14ac:dyDescent="0.3">
      <c r="A9229" s="68"/>
      <c r="B9229" s="68"/>
      <c r="C9229" s="68"/>
      <c r="D9229" s="68"/>
      <c r="E9229" s="68"/>
      <c r="F9229" s="68"/>
      <c r="G9229" s="68"/>
      <c r="H9229" s="68"/>
    </row>
    <row r="9230" spans="1:8" x14ac:dyDescent="0.3">
      <c r="A9230" s="68"/>
      <c r="B9230" s="68"/>
      <c r="C9230" s="68"/>
      <c r="D9230" s="68"/>
      <c r="E9230" s="68"/>
      <c r="F9230" s="68"/>
      <c r="G9230" s="68"/>
      <c r="H9230" s="68"/>
    </row>
    <row r="9231" spans="1:8" x14ac:dyDescent="0.3">
      <c r="A9231" s="68"/>
      <c r="B9231" s="68"/>
      <c r="C9231" s="68"/>
      <c r="D9231" s="68"/>
      <c r="E9231" s="68"/>
      <c r="F9231" s="68"/>
      <c r="G9231" s="68"/>
      <c r="H9231" s="68"/>
    </row>
    <row r="9232" spans="1:8" x14ac:dyDescent="0.3">
      <c r="A9232" s="68"/>
      <c r="B9232" s="68"/>
      <c r="C9232" s="68"/>
      <c r="D9232" s="68"/>
      <c r="E9232" s="68"/>
      <c r="F9232" s="68"/>
      <c r="G9232" s="68"/>
      <c r="H9232" s="68"/>
    </row>
    <row r="9233" spans="1:8" x14ac:dyDescent="0.3">
      <c r="A9233" s="68"/>
      <c r="B9233" s="68"/>
      <c r="C9233" s="68"/>
      <c r="D9233" s="68"/>
      <c r="E9233" s="68"/>
      <c r="F9233" s="68"/>
      <c r="G9233" s="68"/>
      <c r="H9233" s="68"/>
    </row>
    <row r="9234" spans="1:8" x14ac:dyDescent="0.3">
      <c r="A9234" s="68"/>
      <c r="B9234" s="68"/>
      <c r="C9234" s="68"/>
      <c r="D9234" s="68"/>
      <c r="E9234" s="68"/>
      <c r="F9234" s="68"/>
      <c r="G9234" s="68"/>
      <c r="H9234" s="68"/>
    </row>
    <row r="9235" spans="1:8" x14ac:dyDescent="0.3">
      <c r="A9235" s="68"/>
      <c r="B9235" s="68"/>
      <c r="C9235" s="68"/>
      <c r="D9235" s="68"/>
      <c r="E9235" s="68"/>
      <c r="F9235" s="68"/>
      <c r="G9235" s="68"/>
      <c r="H9235" s="68"/>
    </row>
    <row r="9236" spans="1:8" x14ac:dyDescent="0.3">
      <c r="A9236" s="68"/>
      <c r="B9236" s="68"/>
      <c r="C9236" s="68"/>
      <c r="D9236" s="68"/>
      <c r="E9236" s="68"/>
      <c r="F9236" s="68"/>
      <c r="G9236" s="68"/>
      <c r="H9236" s="68"/>
    </row>
    <row r="9237" spans="1:8" x14ac:dyDescent="0.3">
      <c r="A9237" s="68"/>
      <c r="B9237" s="68"/>
      <c r="C9237" s="68"/>
      <c r="D9237" s="68"/>
      <c r="E9237" s="68"/>
      <c r="F9237" s="68"/>
      <c r="G9237" s="68"/>
      <c r="H9237" s="68"/>
    </row>
    <row r="9238" spans="1:8" x14ac:dyDescent="0.3">
      <c r="A9238" s="68"/>
      <c r="B9238" s="68"/>
      <c r="C9238" s="68"/>
      <c r="D9238" s="68"/>
      <c r="E9238" s="68"/>
      <c r="F9238" s="68"/>
      <c r="G9238" s="68"/>
      <c r="H9238" s="68"/>
    </row>
    <row r="9239" spans="1:8" x14ac:dyDescent="0.3">
      <c r="A9239" s="68"/>
      <c r="B9239" s="68"/>
      <c r="C9239" s="68"/>
      <c r="D9239" s="68"/>
      <c r="E9239" s="68"/>
      <c r="F9239" s="68"/>
      <c r="G9239" s="68"/>
      <c r="H9239" s="68"/>
    </row>
    <row r="9240" spans="1:8" x14ac:dyDescent="0.3">
      <c r="A9240" s="68"/>
      <c r="B9240" s="68"/>
      <c r="C9240" s="68"/>
      <c r="D9240" s="68"/>
      <c r="E9240" s="68"/>
      <c r="F9240" s="68"/>
      <c r="G9240" s="68"/>
      <c r="H9240" s="68"/>
    </row>
    <row r="9241" spans="1:8" x14ac:dyDescent="0.3">
      <c r="A9241" s="68"/>
      <c r="B9241" s="68"/>
      <c r="C9241" s="68"/>
      <c r="D9241" s="68"/>
      <c r="E9241" s="68"/>
      <c r="F9241" s="68"/>
      <c r="G9241" s="68"/>
      <c r="H9241" s="68"/>
    </row>
    <row r="9242" spans="1:8" x14ac:dyDescent="0.3">
      <c r="A9242" s="68"/>
      <c r="B9242" s="68"/>
      <c r="C9242" s="68"/>
      <c r="D9242" s="68"/>
      <c r="E9242" s="68"/>
      <c r="F9242" s="68"/>
      <c r="G9242" s="68"/>
      <c r="H9242" s="68"/>
    </row>
    <row r="9243" spans="1:8" x14ac:dyDescent="0.3">
      <c r="A9243" s="68"/>
      <c r="B9243" s="68"/>
      <c r="C9243" s="68"/>
      <c r="D9243" s="68"/>
      <c r="E9243" s="68"/>
      <c r="F9243" s="68"/>
      <c r="G9243" s="68"/>
      <c r="H9243" s="68"/>
    </row>
    <row r="9244" spans="1:8" x14ac:dyDescent="0.3">
      <c r="A9244" s="68"/>
      <c r="B9244" s="68"/>
      <c r="C9244" s="68"/>
      <c r="D9244" s="68"/>
      <c r="E9244" s="68"/>
      <c r="F9244" s="68"/>
      <c r="G9244" s="68"/>
      <c r="H9244" s="68"/>
    </row>
    <row r="9245" spans="1:8" x14ac:dyDescent="0.3">
      <c r="A9245" s="68"/>
      <c r="B9245" s="68"/>
      <c r="C9245" s="68"/>
      <c r="D9245" s="68"/>
      <c r="E9245" s="68"/>
      <c r="F9245" s="68"/>
      <c r="G9245" s="68"/>
      <c r="H9245" s="68"/>
    </row>
    <row r="9246" spans="1:8" x14ac:dyDescent="0.3">
      <c r="A9246" s="68"/>
      <c r="B9246" s="68"/>
      <c r="C9246" s="68"/>
      <c r="D9246" s="68"/>
      <c r="E9246" s="68"/>
      <c r="F9246" s="68"/>
      <c r="G9246" s="68"/>
      <c r="H9246" s="68"/>
    </row>
    <row r="9247" spans="1:8" x14ac:dyDescent="0.3">
      <c r="A9247" s="68"/>
      <c r="B9247" s="68"/>
      <c r="C9247" s="68"/>
      <c r="D9247" s="68"/>
      <c r="E9247" s="68"/>
      <c r="F9247" s="68"/>
      <c r="G9247" s="68"/>
      <c r="H9247" s="68"/>
    </row>
    <row r="9248" spans="1:8" x14ac:dyDescent="0.3">
      <c r="A9248" s="68"/>
      <c r="B9248" s="68"/>
      <c r="C9248" s="68"/>
      <c r="D9248" s="68"/>
      <c r="E9248" s="68"/>
      <c r="F9248" s="68"/>
      <c r="G9248" s="68"/>
      <c r="H9248" s="68"/>
    </row>
    <row r="9249" spans="1:8" x14ac:dyDescent="0.3">
      <c r="A9249" s="68"/>
      <c r="B9249" s="68"/>
      <c r="C9249" s="68"/>
      <c r="D9249" s="68"/>
      <c r="E9249" s="68"/>
      <c r="F9249" s="68"/>
      <c r="G9249" s="68"/>
      <c r="H9249" s="68"/>
    </row>
    <row r="9250" spans="1:8" x14ac:dyDescent="0.3">
      <c r="A9250" s="68"/>
      <c r="B9250" s="68"/>
      <c r="C9250" s="68"/>
      <c r="D9250" s="68"/>
      <c r="E9250" s="68"/>
      <c r="F9250" s="68"/>
      <c r="G9250" s="68"/>
      <c r="H9250" s="68"/>
    </row>
    <row r="9251" spans="1:8" x14ac:dyDescent="0.3">
      <c r="A9251" s="68"/>
      <c r="B9251" s="68"/>
      <c r="C9251" s="68"/>
      <c r="D9251" s="68"/>
      <c r="E9251" s="68"/>
      <c r="F9251" s="68"/>
      <c r="G9251" s="68"/>
      <c r="H9251" s="68"/>
    </row>
    <row r="9252" spans="1:8" x14ac:dyDescent="0.3">
      <c r="A9252" s="68"/>
      <c r="B9252" s="68"/>
      <c r="C9252" s="68"/>
      <c r="D9252" s="68"/>
      <c r="E9252" s="68"/>
      <c r="F9252" s="68"/>
      <c r="G9252" s="68"/>
      <c r="H9252" s="68"/>
    </row>
    <row r="9253" spans="1:8" x14ac:dyDescent="0.3">
      <c r="A9253" s="68"/>
      <c r="B9253" s="68"/>
      <c r="C9253" s="68"/>
      <c r="D9253" s="68"/>
      <c r="E9253" s="68"/>
      <c r="F9253" s="68"/>
      <c r="G9253" s="68"/>
      <c r="H9253" s="68"/>
    </row>
    <row r="9254" spans="1:8" x14ac:dyDescent="0.3">
      <c r="A9254" s="68"/>
      <c r="B9254" s="68"/>
      <c r="C9254" s="68"/>
      <c r="D9254" s="68"/>
      <c r="E9254" s="68"/>
      <c r="F9254" s="68"/>
      <c r="G9254" s="68"/>
      <c r="H9254" s="68"/>
    </row>
    <row r="9255" spans="1:8" x14ac:dyDescent="0.3">
      <c r="A9255" s="68"/>
      <c r="B9255" s="68"/>
      <c r="C9255" s="68"/>
      <c r="D9255" s="68"/>
      <c r="E9255" s="68"/>
      <c r="F9255" s="68"/>
      <c r="G9255" s="68"/>
      <c r="H9255" s="68"/>
    </row>
    <row r="9256" spans="1:8" x14ac:dyDescent="0.3">
      <c r="A9256" s="68"/>
      <c r="B9256" s="68"/>
      <c r="C9256" s="68"/>
      <c r="D9256" s="68"/>
      <c r="E9256" s="68"/>
      <c r="F9256" s="68"/>
      <c r="G9256" s="68"/>
      <c r="H9256" s="68"/>
    </row>
    <row r="9257" spans="1:8" x14ac:dyDescent="0.3">
      <c r="A9257" s="68"/>
      <c r="B9257" s="68"/>
      <c r="C9257" s="68"/>
      <c r="D9257" s="68"/>
      <c r="E9257" s="68"/>
      <c r="F9257" s="68"/>
      <c r="G9257" s="68"/>
      <c r="H9257" s="68"/>
    </row>
    <row r="9258" spans="1:8" x14ac:dyDescent="0.3">
      <c r="A9258" s="68"/>
      <c r="B9258" s="68"/>
      <c r="C9258" s="68"/>
      <c r="D9258" s="68"/>
      <c r="E9258" s="68"/>
      <c r="F9258" s="68"/>
      <c r="G9258" s="68"/>
      <c r="H9258" s="68"/>
    </row>
    <row r="9259" spans="1:8" x14ac:dyDescent="0.3">
      <c r="A9259" s="68"/>
      <c r="B9259" s="68"/>
      <c r="C9259" s="68"/>
      <c r="D9259" s="68"/>
      <c r="E9259" s="68"/>
      <c r="F9259" s="68"/>
      <c r="G9259" s="68"/>
      <c r="H9259" s="68"/>
    </row>
    <row r="9260" spans="1:8" x14ac:dyDescent="0.3">
      <c r="A9260" s="68"/>
      <c r="B9260" s="68"/>
      <c r="C9260" s="68"/>
      <c r="D9260" s="68"/>
      <c r="E9260" s="68"/>
      <c r="F9260" s="68"/>
      <c r="G9260" s="68"/>
      <c r="H9260" s="68"/>
    </row>
    <row r="9261" spans="1:8" x14ac:dyDescent="0.3">
      <c r="A9261" s="68"/>
      <c r="B9261" s="68"/>
      <c r="C9261" s="68"/>
      <c r="D9261" s="68"/>
      <c r="E9261" s="68"/>
      <c r="F9261" s="68"/>
      <c r="G9261" s="68"/>
      <c r="H9261" s="68"/>
    </row>
    <row r="9262" spans="1:8" x14ac:dyDescent="0.3">
      <c r="A9262" s="68"/>
      <c r="B9262" s="68"/>
      <c r="C9262" s="68"/>
      <c r="D9262" s="68"/>
      <c r="E9262" s="68"/>
      <c r="F9262" s="68"/>
      <c r="G9262" s="68"/>
      <c r="H9262" s="68"/>
    </row>
    <row r="9263" spans="1:8" x14ac:dyDescent="0.3">
      <c r="A9263" s="68"/>
      <c r="B9263" s="68"/>
      <c r="C9263" s="68"/>
      <c r="D9263" s="68"/>
      <c r="E9263" s="68"/>
      <c r="F9263" s="68"/>
      <c r="G9263" s="68"/>
      <c r="H9263" s="68"/>
    </row>
    <row r="9264" spans="1:8" x14ac:dyDescent="0.3">
      <c r="A9264" s="68"/>
      <c r="B9264" s="68"/>
      <c r="C9264" s="68"/>
      <c r="D9264" s="68"/>
      <c r="E9264" s="68"/>
      <c r="F9264" s="68"/>
      <c r="G9264" s="68"/>
      <c r="H9264" s="68"/>
    </row>
    <row r="9265" spans="1:8" x14ac:dyDescent="0.3">
      <c r="A9265" s="68"/>
      <c r="B9265" s="68"/>
      <c r="C9265" s="68"/>
      <c r="D9265" s="68"/>
      <c r="E9265" s="68"/>
      <c r="F9265" s="68"/>
      <c r="G9265" s="68"/>
      <c r="H9265" s="68"/>
    </row>
    <row r="9266" spans="1:8" x14ac:dyDescent="0.3">
      <c r="A9266" s="68"/>
      <c r="B9266" s="68"/>
      <c r="C9266" s="68"/>
      <c r="D9266" s="68"/>
      <c r="E9266" s="68"/>
      <c r="F9266" s="68"/>
      <c r="G9266" s="68"/>
      <c r="H9266" s="68"/>
    </row>
    <row r="9267" spans="1:8" x14ac:dyDescent="0.3">
      <c r="A9267" s="68"/>
      <c r="B9267" s="68"/>
      <c r="C9267" s="68"/>
      <c r="D9267" s="68"/>
      <c r="E9267" s="68"/>
      <c r="F9267" s="68"/>
      <c r="G9267" s="68"/>
      <c r="H9267" s="68"/>
    </row>
    <row r="9268" spans="1:8" x14ac:dyDescent="0.3">
      <c r="A9268" s="68"/>
      <c r="B9268" s="68"/>
      <c r="C9268" s="68"/>
      <c r="D9268" s="68"/>
      <c r="E9268" s="68"/>
      <c r="F9268" s="68"/>
      <c r="G9268" s="68"/>
      <c r="H9268" s="68"/>
    </row>
    <row r="9269" spans="1:8" x14ac:dyDescent="0.3">
      <c r="A9269" s="68"/>
      <c r="B9269" s="68"/>
      <c r="C9269" s="68"/>
      <c r="D9269" s="68"/>
      <c r="E9269" s="68"/>
      <c r="F9269" s="68"/>
      <c r="G9269" s="68"/>
      <c r="H9269" s="68"/>
    </row>
    <row r="9270" spans="1:8" x14ac:dyDescent="0.3">
      <c r="A9270" s="68"/>
      <c r="B9270" s="68"/>
      <c r="C9270" s="68"/>
      <c r="D9270" s="68"/>
      <c r="E9270" s="68"/>
      <c r="F9270" s="68"/>
      <c r="G9270" s="68"/>
      <c r="H9270" s="68"/>
    </row>
    <row r="9271" spans="1:8" x14ac:dyDescent="0.3">
      <c r="A9271" s="68"/>
      <c r="B9271" s="68"/>
      <c r="C9271" s="68"/>
      <c r="D9271" s="68"/>
      <c r="E9271" s="68"/>
      <c r="F9271" s="68"/>
      <c r="G9271" s="68"/>
      <c r="H9271" s="68"/>
    </row>
    <row r="9272" spans="1:8" x14ac:dyDescent="0.3">
      <c r="A9272" s="68"/>
      <c r="B9272" s="68"/>
      <c r="C9272" s="68"/>
      <c r="D9272" s="68"/>
      <c r="E9272" s="68"/>
      <c r="F9272" s="68"/>
      <c r="G9272" s="68"/>
      <c r="H9272" s="68"/>
    </row>
    <row r="9273" spans="1:8" x14ac:dyDescent="0.3">
      <c r="A9273" s="68"/>
      <c r="B9273" s="68"/>
      <c r="C9273" s="68"/>
      <c r="D9273" s="68"/>
      <c r="E9273" s="68"/>
      <c r="F9273" s="68"/>
      <c r="G9273" s="68"/>
      <c r="H9273" s="68"/>
    </row>
    <row r="9274" spans="1:8" x14ac:dyDescent="0.3">
      <c r="A9274" s="68"/>
      <c r="B9274" s="68"/>
      <c r="C9274" s="68"/>
      <c r="D9274" s="68"/>
      <c r="E9274" s="68"/>
      <c r="F9274" s="68"/>
      <c r="G9274" s="68"/>
      <c r="H9274" s="68"/>
    </row>
    <row r="9275" spans="1:8" x14ac:dyDescent="0.3">
      <c r="A9275" s="68"/>
      <c r="B9275" s="68"/>
      <c r="C9275" s="68"/>
      <c r="D9275" s="68"/>
      <c r="E9275" s="68"/>
      <c r="F9275" s="68"/>
      <c r="G9275" s="68"/>
      <c r="H9275" s="68"/>
    </row>
    <row r="9276" spans="1:8" x14ac:dyDescent="0.3">
      <c r="A9276" s="68"/>
      <c r="B9276" s="68"/>
      <c r="C9276" s="68"/>
      <c r="D9276" s="68"/>
      <c r="E9276" s="68"/>
      <c r="F9276" s="68"/>
      <c r="G9276" s="68"/>
      <c r="H9276" s="68"/>
    </row>
    <row r="9277" spans="1:8" x14ac:dyDescent="0.3">
      <c r="A9277" s="68"/>
      <c r="B9277" s="68"/>
      <c r="C9277" s="68"/>
      <c r="D9277" s="68"/>
      <c r="E9277" s="68"/>
      <c r="F9277" s="68"/>
      <c r="G9277" s="68"/>
      <c r="H9277" s="68"/>
    </row>
    <row r="9278" spans="1:8" x14ac:dyDescent="0.3">
      <c r="A9278" s="68"/>
      <c r="B9278" s="68"/>
      <c r="C9278" s="68"/>
      <c r="D9278" s="68"/>
      <c r="E9278" s="68"/>
      <c r="F9278" s="68"/>
      <c r="G9278" s="68"/>
      <c r="H9278" s="68"/>
    </row>
    <row r="9279" spans="1:8" x14ac:dyDescent="0.3">
      <c r="A9279" s="68"/>
      <c r="B9279" s="68"/>
      <c r="C9279" s="68"/>
      <c r="D9279" s="68"/>
      <c r="E9279" s="68"/>
      <c r="F9279" s="68"/>
      <c r="G9279" s="68"/>
      <c r="H9279" s="68"/>
    </row>
    <row r="9280" spans="1:8" x14ac:dyDescent="0.3">
      <c r="A9280" s="68"/>
      <c r="B9280" s="68"/>
      <c r="C9280" s="68"/>
      <c r="D9280" s="68"/>
      <c r="E9280" s="68"/>
      <c r="F9280" s="68"/>
      <c r="G9280" s="68"/>
      <c r="H9280" s="68"/>
    </row>
    <row r="9281" spans="1:8" x14ac:dyDescent="0.3">
      <c r="A9281" s="68"/>
      <c r="B9281" s="68"/>
      <c r="C9281" s="68"/>
      <c r="D9281" s="68"/>
      <c r="E9281" s="68"/>
      <c r="F9281" s="68"/>
      <c r="G9281" s="68"/>
      <c r="H9281" s="68"/>
    </row>
    <row r="9282" spans="1:8" x14ac:dyDescent="0.3">
      <c r="A9282" s="68"/>
      <c r="B9282" s="68"/>
      <c r="C9282" s="68"/>
      <c r="D9282" s="68"/>
      <c r="E9282" s="68"/>
      <c r="F9282" s="68"/>
      <c r="G9282" s="68"/>
      <c r="H9282" s="68"/>
    </row>
    <row r="9283" spans="1:8" x14ac:dyDescent="0.3">
      <c r="A9283" s="68"/>
      <c r="B9283" s="68"/>
      <c r="C9283" s="68"/>
      <c r="D9283" s="68"/>
      <c r="E9283" s="68"/>
      <c r="F9283" s="68"/>
      <c r="G9283" s="68"/>
      <c r="H9283" s="68"/>
    </row>
    <row r="9284" spans="1:8" x14ac:dyDescent="0.3">
      <c r="A9284" s="68"/>
      <c r="B9284" s="68"/>
      <c r="C9284" s="68"/>
      <c r="D9284" s="68"/>
      <c r="E9284" s="68"/>
      <c r="F9284" s="68"/>
      <c r="G9284" s="68"/>
      <c r="H9284" s="68"/>
    </row>
    <row r="9285" spans="1:8" x14ac:dyDescent="0.3">
      <c r="A9285" s="68"/>
      <c r="B9285" s="68"/>
      <c r="C9285" s="68"/>
      <c r="D9285" s="68"/>
      <c r="E9285" s="68"/>
      <c r="F9285" s="68"/>
      <c r="G9285" s="68"/>
      <c r="H9285" s="68"/>
    </row>
    <row r="9286" spans="1:8" x14ac:dyDescent="0.3">
      <c r="A9286" s="68"/>
      <c r="B9286" s="68"/>
      <c r="C9286" s="68"/>
      <c r="D9286" s="68"/>
      <c r="E9286" s="68"/>
      <c r="F9286" s="68"/>
      <c r="G9286" s="68"/>
      <c r="H9286" s="68"/>
    </row>
    <row r="9287" spans="1:8" x14ac:dyDescent="0.3">
      <c r="A9287" s="68"/>
      <c r="B9287" s="68"/>
      <c r="C9287" s="68"/>
      <c r="D9287" s="68"/>
      <c r="E9287" s="68"/>
      <c r="F9287" s="68"/>
      <c r="G9287" s="68"/>
      <c r="H9287" s="68"/>
    </row>
    <row r="9288" spans="1:8" x14ac:dyDescent="0.3">
      <c r="A9288" s="68"/>
      <c r="B9288" s="68"/>
      <c r="C9288" s="68"/>
      <c r="D9288" s="68"/>
      <c r="E9288" s="68"/>
      <c r="F9288" s="68"/>
      <c r="G9288" s="68"/>
      <c r="H9288" s="68"/>
    </row>
    <row r="9289" spans="1:8" x14ac:dyDescent="0.3">
      <c r="A9289" s="68"/>
      <c r="B9289" s="68"/>
      <c r="C9289" s="68"/>
      <c r="D9289" s="68"/>
      <c r="E9289" s="68"/>
      <c r="F9289" s="68"/>
      <c r="G9289" s="68"/>
      <c r="H9289" s="68"/>
    </row>
    <row r="9290" spans="1:8" x14ac:dyDescent="0.3">
      <c r="A9290" s="68"/>
      <c r="B9290" s="68"/>
      <c r="C9290" s="68"/>
      <c r="D9290" s="68"/>
      <c r="E9290" s="68"/>
      <c r="F9290" s="68"/>
      <c r="G9290" s="68"/>
      <c r="H9290" s="68"/>
    </row>
    <row r="9291" spans="1:8" x14ac:dyDescent="0.3">
      <c r="A9291" s="68"/>
      <c r="B9291" s="68"/>
      <c r="C9291" s="68"/>
      <c r="D9291" s="68"/>
      <c r="E9291" s="68"/>
      <c r="F9291" s="68"/>
      <c r="G9291" s="68"/>
      <c r="H9291" s="68"/>
    </row>
    <row r="9292" spans="1:8" x14ac:dyDescent="0.3">
      <c r="A9292" s="68"/>
      <c r="B9292" s="68"/>
      <c r="C9292" s="68"/>
      <c r="D9292" s="68"/>
      <c r="E9292" s="68"/>
      <c r="F9292" s="68"/>
      <c r="G9292" s="68"/>
      <c r="H9292" s="68"/>
    </row>
    <row r="9293" spans="1:8" x14ac:dyDescent="0.3">
      <c r="A9293" s="68"/>
      <c r="B9293" s="68"/>
      <c r="C9293" s="68"/>
      <c r="D9293" s="68"/>
      <c r="E9293" s="68"/>
      <c r="F9293" s="68"/>
      <c r="G9293" s="68"/>
      <c r="H9293" s="68"/>
    </row>
    <row r="9294" spans="1:8" x14ac:dyDescent="0.3">
      <c r="A9294" s="68"/>
      <c r="B9294" s="68"/>
      <c r="C9294" s="68"/>
      <c r="D9294" s="68"/>
      <c r="E9294" s="68"/>
      <c r="F9294" s="68"/>
      <c r="G9294" s="68"/>
      <c r="H9294" s="68"/>
    </row>
    <row r="9295" spans="1:8" x14ac:dyDescent="0.3">
      <c r="A9295" s="68"/>
      <c r="B9295" s="68"/>
      <c r="C9295" s="68"/>
      <c r="D9295" s="68"/>
      <c r="E9295" s="68"/>
      <c r="F9295" s="68"/>
      <c r="G9295" s="68"/>
      <c r="H9295" s="68"/>
    </row>
    <row r="9296" spans="1:8" x14ac:dyDescent="0.3">
      <c r="A9296" s="68"/>
      <c r="B9296" s="68"/>
      <c r="C9296" s="68"/>
      <c r="D9296" s="68"/>
      <c r="E9296" s="68"/>
      <c r="F9296" s="68"/>
      <c r="G9296" s="68"/>
      <c r="H9296" s="68"/>
    </row>
    <row r="9297" spans="1:8" x14ac:dyDescent="0.3">
      <c r="A9297" s="68"/>
      <c r="B9297" s="68"/>
      <c r="C9297" s="68"/>
      <c r="D9297" s="68"/>
      <c r="E9297" s="68"/>
      <c r="F9297" s="68"/>
      <c r="G9297" s="68"/>
      <c r="H9297" s="68"/>
    </row>
    <row r="9298" spans="1:8" x14ac:dyDescent="0.3">
      <c r="A9298" s="68"/>
      <c r="B9298" s="68"/>
      <c r="C9298" s="68"/>
      <c r="D9298" s="68"/>
      <c r="E9298" s="68"/>
      <c r="F9298" s="68"/>
      <c r="G9298" s="68"/>
      <c r="H9298" s="68"/>
    </row>
    <row r="9299" spans="1:8" x14ac:dyDescent="0.3">
      <c r="A9299" s="68"/>
      <c r="B9299" s="68"/>
      <c r="C9299" s="68"/>
      <c r="D9299" s="68"/>
      <c r="E9299" s="68"/>
      <c r="F9299" s="68"/>
      <c r="G9299" s="68"/>
      <c r="H9299" s="68"/>
    </row>
    <row r="9300" spans="1:8" x14ac:dyDescent="0.3">
      <c r="A9300" s="68"/>
      <c r="B9300" s="68"/>
      <c r="C9300" s="68"/>
      <c r="D9300" s="68"/>
      <c r="E9300" s="68"/>
      <c r="F9300" s="68"/>
      <c r="G9300" s="68"/>
      <c r="H9300" s="68"/>
    </row>
    <row r="9301" spans="1:8" x14ac:dyDescent="0.3">
      <c r="A9301" s="68"/>
      <c r="B9301" s="68"/>
      <c r="C9301" s="68"/>
      <c r="D9301" s="68"/>
      <c r="E9301" s="68"/>
      <c r="F9301" s="68"/>
      <c r="G9301" s="68"/>
      <c r="H9301" s="68"/>
    </row>
    <row r="9302" spans="1:8" x14ac:dyDescent="0.3">
      <c r="A9302" s="68"/>
      <c r="B9302" s="68"/>
      <c r="C9302" s="68"/>
      <c r="D9302" s="68"/>
      <c r="E9302" s="68"/>
      <c r="F9302" s="68"/>
      <c r="G9302" s="68"/>
      <c r="H9302" s="68"/>
    </row>
    <row r="9303" spans="1:8" x14ac:dyDescent="0.3">
      <c r="A9303" s="68"/>
      <c r="B9303" s="68"/>
      <c r="C9303" s="68"/>
      <c r="D9303" s="68"/>
      <c r="E9303" s="68"/>
      <c r="F9303" s="68"/>
      <c r="G9303" s="68"/>
      <c r="H9303" s="68"/>
    </row>
    <row r="9304" spans="1:8" x14ac:dyDescent="0.3">
      <c r="A9304" s="68"/>
      <c r="B9304" s="68"/>
      <c r="C9304" s="68"/>
      <c r="D9304" s="68"/>
      <c r="E9304" s="68"/>
      <c r="F9304" s="68"/>
      <c r="G9304" s="68"/>
      <c r="H9304" s="68"/>
    </row>
    <row r="9305" spans="1:8" x14ac:dyDescent="0.3">
      <c r="A9305" s="68"/>
      <c r="B9305" s="68"/>
      <c r="C9305" s="68"/>
      <c r="D9305" s="68"/>
      <c r="E9305" s="68"/>
      <c r="F9305" s="68"/>
      <c r="G9305" s="68"/>
      <c r="H9305" s="68"/>
    </row>
    <row r="9306" spans="1:8" x14ac:dyDescent="0.3">
      <c r="A9306" s="68"/>
      <c r="B9306" s="68"/>
      <c r="C9306" s="68"/>
      <c r="D9306" s="68"/>
      <c r="E9306" s="68"/>
      <c r="F9306" s="68"/>
      <c r="G9306" s="68"/>
      <c r="H9306" s="68"/>
    </row>
    <row r="9307" spans="1:8" x14ac:dyDescent="0.3">
      <c r="A9307" s="68"/>
      <c r="B9307" s="68"/>
      <c r="C9307" s="68"/>
      <c r="D9307" s="68"/>
      <c r="E9307" s="68"/>
      <c r="F9307" s="68"/>
      <c r="G9307" s="68"/>
      <c r="H9307" s="68"/>
    </row>
    <row r="9308" spans="1:8" x14ac:dyDescent="0.3">
      <c r="A9308" s="68"/>
      <c r="B9308" s="68"/>
      <c r="C9308" s="68"/>
      <c r="D9308" s="68"/>
      <c r="E9308" s="68"/>
      <c r="F9308" s="68"/>
      <c r="G9308" s="68"/>
      <c r="H9308" s="68"/>
    </row>
    <row r="9309" spans="1:8" x14ac:dyDescent="0.3">
      <c r="A9309" s="68"/>
      <c r="B9309" s="68"/>
      <c r="C9309" s="68"/>
      <c r="D9309" s="68"/>
      <c r="E9309" s="68"/>
      <c r="F9309" s="68"/>
      <c r="G9309" s="68"/>
      <c r="H9309" s="68"/>
    </row>
    <row r="9310" spans="1:8" x14ac:dyDescent="0.3">
      <c r="A9310" s="68"/>
      <c r="B9310" s="68"/>
      <c r="C9310" s="68"/>
      <c r="D9310" s="68"/>
      <c r="E9310" s="68"/>
      <c r="F9310" s="68"/>
      <c r="G9310" s="68"/>
      <c r="H9310" s="68"/>
    </row>
    <row r="9311" spans="1:8" x14ac:dyDescent="0.3">
      <c r="A9311" s="68"/>
      <c r="B9311" s="68"/>
      <c r="C9311" s="68"/>
      <c r="D9311" s="68"/>
      <c r="E9311" s="68"/>
      <c r="F9311" s="68"/>
      <c r="G9311" s="68"/>
      <c r="H9311" s="68"/>
    </row>
    <row r="9312" spans="1:8" x14ac:dyDescent="0.3">
      <c r="A9312" s="68"/>
      <c r="B9312" s="68"/>
      <c r="C9312" s="68"/>
      <c r="D9312" s="68"/>
      <c r="E9312" s="68"/>
      <c r="F9312" s="68"/>
      <c r="G9312" s="68"/>
      <c r="H9312" s="68"/>
    </row>
    <row r="9313" spans="1:8" x14ac:dyDescent="0.3">
      <c r="A9313" s="68"/>
      <c r="B9313" s="68"/>
      <c r="C9313" s="68"/>
      <c r="D9313" s="68"/>
      <c r="E9313" s="68"/>
      <c r="F9313" s="68"/>
      <c r="G9313" s="68"/>
      <c r="H9313" s="68"/>
    </row>
    <row r="9314" spans="1:8" x14ac:dyDescent="0.3">
      <c r="A9314" s="68"/>
      <c r="B9314" s="68"/>
      <c r="C9314" s="68"/>
      <c r="D9314" s="68"/>
      <c r="E9314" s="68"/>
      <c r="F9314" s="68"/>
      <c r="G9314" s="68"/>
      <c r="H9314" s="68"/>
    </row>
    <row r="9315" spans="1:8" x14ac:dyDescent="0.3">
      <c r="A9315" s="68"/>
      <c r="B9315" s="68"/>
      <c r="C9315" s="68"/>
      <c r="D9315" s="68"/>
      <c r="E9315" s="68"/>
      <c r="F9315" s="68"/>
      <c r="G9315" s="68"/>
      <c r="H9315" s="68"/>
    </row>
    <row r="9316" spans="1:8" x14ac:dyDescent="0.3">
      <c r="A9316" s="68"/>
      <c r="B9316" s="68"/>
      <c r="C9316" s="68"/>
      <c r="D9316" s="68"/>
      <c r="E9316" s="68"/>
      <c r="F9316" s="68"/>
      <c r="G9316" s="68"/>
      <c r="H9316" s="68"/>
    </row>
    <row r="9317" spans="1:8" x14ac:dyDescent="0.3">
      <c r="A9317" s="68"/>
      <c r="B9317" s="68"/>
      <c r="C9317" s="68"/>
      <c r="D9317" s="68"/>
      <c r="E9317" s="68"/>
      <c r="F9317" s="68"/>
      <c r="G9317" s="68"/>
      <c r="H9317" s="68"/>
    </row>
    <row r="9318" spans="1:8" x14ac:dyDescent="0.3">
      <c r="A9318" s="68"/>
      <c r="B9318" s="68"/>
      <c r="C9318" s="68"/>
      <c r="D9318" s="68"/>
      <c r="E9318" s="68"/>
      <c r="F9318" s="68"/>
      <c r="G9318" s="68"/>
      <c r="H9318" s="68"/>
    </row>
    <row r="9319" spans="1:8" x14ac:dyDescent="0.3">
      <c r="A9319" s="68"/>
      <c r="B9319" s="68"/>
      <c r="C9319" s="68"/>
      <c r="D9319" s="68"/>
      <c r="E9319" s="68"/>
      <c r="F9319" s="68"/>
      <c r="G9319" s="68"/>
      <c r="H9319" s="68"/>
    </row>
    <row r="9320" spans="1:8" x14ac:dyDescent="0.3">
      <c r="A9320" s="68"/>
      <c r="B9320" s="68"/>
      <c r="C9320" s="68"/>
      <c r="D9320" s="68"/>
      <c r="E9320" s="68"/>
      <c r="F9320" s="68"/>
      <c r="G9320" s="68"/>
      <c r="H9320" s="68"/>
    </row>
    <row r="9321" spans="1:8" x14ac:dyDescent="0.3">
      <c r="A9321" s="68"/>
      <c r="B9321" s="68"/>
      <c r="C9321" s="68"/>
      <c r="D9321" s="68"/>
      <c r="E9321" s="68"/>
      <c r="F9321" s="68"/>
      <c r="G9321" s="68"/>
      <c r="H9321" s="68"/>
    </row>
    <row r="9322" spans="1:8" x14ac:dyDescent="0.3">
      <c r="A9322" s="68"/>
      <c r="B9322" s="68"/>
      <c r="C9322" s="68"/>
      <c r="D9322" s="68"/>
      <c r="E9322" s="68"/>
      <c r="F9322" s="68"/>
      <c r="G9322" s="68"/>
      <c r="H9322" s="68"/>
    </row>
    <row r="9323" spans="1:8" x14ac:dyDescent="0.3">
      <c r="A9323" s="68"/>
      <c r="B9323" s="68"/>
      <c r="C9323" s="68"/>
      <c r="D9323" s="68"/>
      <c r="E9323" s="68"/>
      <c r="F9323" s="68"/>
      <c r="G9323" s="68"/>
      <c r="H9323" s="68"/>
    </row>
    <row r="9324" spans="1:8" x14ac:dyDescent="0.3">
      <c r="A9324" s="68"/>
      <c r="B9324" s="68"/>
      <c r="C9324" s="68"/>
      <c r="D9324" s="68"/>
      <c r="E9324" s="68"/>
      <c r="F9324" s="68"/>
      <c r="G9324" s="68"/>
      <c r="H9324" s="68"/>
    </row>
    <row r="9325" spans="1:8" x14ac:dyDescent="0.3">
      <c r="A9325" s="68"/>
      <c r="B9325" s="68"/>
      <c r="C9325" s="68"/>
      <c r="D9325" s="68"/>
      <c r="E9325" s="68"/>
      <c r="F9325" s="68"/>
      <c r="G9325" s="68"/>
      <c r="H9325" s="68"/>
    </row>
    <row r="9326" spans="1:8" x14ac:dyDescent="0.3">
      <c r="A9326" s="68"/>
      <c r="B9326" s="68"/>
      <c r="C9326" s="68"/>
      <c r="D9326" s="68"/>
      <c r="E9326" s="68"/>
      <c r="F9326" s="68"/>
      <c r="G9326" s="68"/>
      <c r="H9326" s="68"/>
    </row>
    <row r="9327" spans="1:8" x14ac:dyDescent="0.3">
      <c r="A9327" s="68"/>
      <c r="B9327" s="68"/>
      <c r="C9327" s="68"/>
      <c r="D9327" s="68"/>
      <c r="E9327" s="68"/>
      <c r="F9327" s="68"/>
      <c r="G9327" s="68"/>
      <c r="H9327" s="68"/>
    </row>
    <row r="9328" spans="1:8" x14ac:dyDescent="0.3">
      <c r="A9328" s="68"/>
      <c r="B9328" s="68"/>
      <c r="C9328" s="68"/>
      <c r="D9328" s="68"/>
      <c r="E9328" s="68"/>
      <c r="F9328" s="68"/>
      <c r="G9328" s="68"/>
      <c r="H9328" s="68"/>
    </row>
    <row r="9329" spans="1:8" x14ac:dyDescent="0.3">
      <c r="A9329" s="68"/>
      <c r="B9329" s="68"/>
      <c r="C9329" s="68"/>
      <c r="D9329" s="68"/>
      <c r="E9329" s="68"/>
      <c r="F9329" s="68"/>
      <c r="G9329" s="68"/>
      <c r="H9329" s="68"/>
    </row>
    <row r="9330" spans="1:8" x14ac:dyDescent="0.3">
      <c r="A9330" s="68"/>
      <c r="B9330" s="68"/>
      <c r="C9330" s="68"/>
      <c r="D9330" s="68"/>
      <c r="E9330" s="68"/>
      <c r="F9330" s="68"/>
      <c r="G9330" s="68"/>
      <c r="H9330" s="68"/>
    </row>
    <row r="9331" spans="1:8" x14ac:dyDescent="0.3">
      <c r="A9331" s="68"/>
      <c r="B9331" s="68"/>
      <c r="C9331" s="68"/>
      <c r="D9331" s="68"/>
      <c r="E9331" s="68"/>
      <c r="F9331" s="68"/>
      <c r="G9331" s="68"/>
      <c r="H9331" s="68"/>
    </row>
    <row r="9332" spans="1:8" x14ac:dyDescent="0.3">
      <c r="A9332" s="68"/>
      <c r="B9332" s="68"/>
      <c r="C9332" s="68"/>
      <c r="D9332" s="68"/>
      <c r="E9332" s="68"/>
      <c r="F9332" s="68"/>
      <c r="G9332" s="68"/>
      <c r="H9332" s="68"/>
    </row>
    <row r="9333" spans="1:8" x14ac:dyDescent="0.3">
      <c r="A9333" s="68"/>
      <c r="B9333" s="68"/>
      <c r="C9333" s="68"/>
      <c r="D9333" s="68"/>
      <c r="E9333" s="68"/>
      <c r="F9333" s="68"/>
      <c r="G9333" s="68"/>
      <c r="H9333" s="68"/>
    </row>
    <row r="9334" spans="1:8" x14ac:dyDescent="0.3">
      <c r="A9334" s="68"/>
      <c r="B9334" s="68"/>
      <c r="C9334" s="68"/>
      <c r="D9334" s="68"/>
      <c r="E9334" s="68"/>
      <c r="F9334" s="68"/>
      <c r="G9334" s="68"/>
      <c r="H9334" s="68"/>
    </row>
    <row r="9335" spans="1:8" x14ac:dyDescent="0.3">
      <c r="A9335" s="68"/>
      <c r="B9335" s="68"/>
      <c r="C9335" s="68"/>
      <c r="D9335" s="68"/>
      <c r="E9335" s="68"/>
      <c r="F9335" s="68"/>
      <c r="G9335" s="68"/>
      <c r="H9335" s="68"/>
    </row>
    <row r="9336" spans="1:8" x14ac:dyDescent="0.3">
      <c r="A9336" s="68"/>
      <c r="B9336" s="68"/>
      <c r="C9336" s="68"/>
      <c r="D9336" s="68"/>
      <c r="E9336" s="68"/>
      <c r="F9336" s="68"/>
      <c r="G9336" s="68"/>
      <c r="H9336" s="68"/>
    </row>
    <row r="9337" spans="1:8" x14ac:dyDescent="0.3">
      <c r="A9337" s="68"/>
      <c r="B9337" s="68"/>
      <c r="C9337" s="68"/>
      <c r="D9337" s="68"/>
      <c r="E9337" s="68"/>
      <c r="F9337" s="68"/>
      <c r="G9337" s="68"/>
      <c r="H9337" s="68"/>
    </row>
    <row r="9338" spans="1:8" x14ac:dyDescent="0.3">
      <c r="A9338" s="68"/>
      <c r="B9338" s="68"/>
      <c r="C9338" s="68"/>
      <c r="D9338" s="68"/>
      <c r="E9338" s="68"/>
      <c r="F9338" s="68"/>
      <c r="G9338" s="68"/>
      <c r="H9338" s="68"/>
    </row>
    <row r="9339" spans="1:8" x14ac:dyDescent="0.3">
      <c r="A9339" s="68"/>
      <c r="B9339" s="68"/>
      <c r="C9339" s="68"/>
      <c r="D9339" s="68"/>
      <c r="E9339" s="68"/>
      <c r="F9339" s="68"/>
      <c r="G9339" s="68"/>
      <c r="H9339" s="68"/>
    </row>
    <row r="9340" spans="1:8" x14ac:dyDescent="0.3">
      <c r="A9340" s="68"/>
      <c r="B9340" s="68"/>
      <c r="C9340" s="68"/>
      <c r="D9340" s="68"/>
      <c r="E9340" s="68"/>
      <c r="F9340" s="68"/>
      <c r="G9340" s="68"/>
      <c r="H9340" s="68"/>
    </row>
    <row r="9341" spans="1:8" x14ac:dyDescent="0.3">
      <c r="A9341" s="68"/>
      <c r="B9341" s="68"/>
      <c r="C9341" s="68"/>
      <c r="D9341" s="68"/>
      <c r="E9341" s="68"/>
      <c r="F9341" s="68"/>
      <c r="G9341" s="68"/>
      <c r="H9341" s="68"/>
    </row>
    <row r="9342" spans="1:8" x14ac:dyDescent="0.3">
      <c r="A9342" s="68"/>
      <c r="B9342" s="68"/>
      <c r="C9342" s="68"/>
      <c r="D9342" s="68"/>
      <c r="E9342" s="68"/>
      <c r="F9342" s="68"/>
      <c r="G9342" s="68"/>
      <c r="H9342" s="68"/>
    </row>
    <row r="9343" spans="1:8" x14ac:dyDescent="0.3">
      <c r="A9343" s="68"/>
      <c r="B9343" s="68"/>
      <c r="C9343" s="68"/>
      <c r="D9343" s="68"/>
      <c r="E9343" s="68"/>
      <c r="F9343" s="68"/>
      <c r="G9343" s="68"/>
      <c r="H9343" s="68"/>
    </row>
    <row r="9344" spans="1:8" x14ac:dyDescent="0.3">
      <c r="A9344" s="68"/>
      <c r="B9344" s="68"/>
      <c r="C9344" s="68"/>
      <c r="D9344" s="68"/>
      <c r="E9344" s="68"/>
      <c r="F9344" s="68"/>
      <c r="G9344" s="68"/>
      <c r="H9344" s="68"/>
    </row>
    <row r="9345" spans="1:8" x14ac:dyDescent="0.3">
      <c r="A9345" s="68"/>
      <c r="B9345" s="68"/>
      <c r="C9345" s="68"/>
      <c r="D9345" s="68"/>
      <c r="E9345" s="68"/>
      <c r="F9345" s="68"/>
      <c r="G9345" s="68"/>
      <c r="H9345" s="68"/>
    </row>
    <row r="9346" spans="1:8" x14ac:dyDescent="0.3">
      <c r="A9346" s="68"/>
      <c r="B9346" s="68"/>
      <c r="C9346" s="68"/>
      <c r="D9346" s="68"/>
      <c r="E9346" s="68"/>
      <c r="F9346" s="68"/>
      <c r="G9346" s="68"/>
      <c r="H9346" s="68"/>
    </row>
    <row r="9347" spans="1:8" x14ac:dyDescent="0.3">
      <c r="A9347" s="68"/>
      <c r="B9347" s="68"/>
      <c r="C9347" s="68"/>
      <c r="D9347" s="68"/>
      <c r="E9347" s="68"/>
      <c r="F9347" s="68"/>
      <c r="G9347" s="68"/>
      <c r="H9347" s="68"/>
    </row>
    <row r="9348" spans="1:8" x14ac:dyDescent="0.3">
      <c r="A9348" s="68"/>
      <c r="B9348" s="68"/>
      <c r="C9348" s="68"/>
      <c r="D9348" s="68"/>
      <c r="E9348" s="68"/>
      <c r="F9348" s="68"/>
      <c r="G9348" s="68"/>
      <c r="H9348" s="68"/>
    </row>
    <row r="9349" spans="1:8" x14ac:dyDescent="0.3">
      <c r="A9349" s="68"/>
      <c r="B9349" s="68"/>
      <c r="C9349" s="68"/>
      <c r="D9349" s="68"/>
      <c r="E9349" s="68"/>
      <c r="F9349" s="68"/>
      <c r="G9349" s="68"/>
      <c r="H9349" s="68"/>
    </row>
    <row r="9350" spans="1:8" x14ac:dyDescent="0.3">
      <c r="A9350" s="68"/>
      <c r="B9350" s="68"/>
      <c r="C9350" s="68"/>
      <c r="D9350" s="68"/>
      <c r="E9350" s="68"/>
      <c r="F9350" s="68"/>
      <c r="G9350" s="68"/>
      <c r="H9350" s="68"/>
    </row>
    <row r="9351" spans="1:8" x14ac:dyDescent="0.3">
      <c r="A9351" s="68"/>
      <c r="B9351" s="68"/>
      <c r="C9351" s="68"/>
      <c r="D9351" s="68"/>
      <c r="E9351" s="68"/>
      <c r="F9351" s="68"/>
      <c r="G9351" s="68"/>
      <c r="H9351" s="68"/>
    </row>
    <row r="9352" spans="1:8" x14ac:dyDescent="0.3">
      <c r="A9352" s="68"/>
      <c r="B9352" s="68"/>
      <c r="C9352" s="68"/>
      <c r="D9352" s="68"/>
      <c r="E9352" s="68"/>
      <c r="F9352" s="68"/>
      <c r="G9352" s="68"/>
      <c r="H9352" s="68"/>
    </row>
    <row r="9353" spans="1:8" x14ac:dyDescent="0.3">
      <c r="A9353" s="68"/>
      <c r="B9353" s="68"/>
      <c r="C9353" s="68"/>
      <c r="D9353" s="68"/>
      <c r="E9353" s="68"/>
      <c r="F9353" s="68"/>
      <c r="G9353" s="68"/>
      <c r="H9353" s="68"/>
    </row>
    <row r="9354" spans="1:8" x14ac:dyDescent="0.3">
      <c r="A9354" s="68"/>
      <c r="B9354" s="68"/>
      <c r="C9354" s="68"/>
      <c r="D9354" s="68"/>
      <c r="E9354" s="68"/>
      <c r="F9354" s="68"/>
      <c r="G9354" s="68"/>
      <c r="H9354" s="68"/>
    </row>
    <row r="9355" spans="1:8" x14ac:dyDescent="0.3">
      <c r="A9355" s="68"/>
      <c r="B9355" s="68"/>
      <c r="C9355" s="68"/>
      <c r="D9355" s="68"/>
      <c r="E9355" s="68"/>
      <c r="F9355" s="68"/>
      <c r="G9355" s="68"/>
      <c r="H9355" s="68"/>
    </row>
    <row r="9356" spans="1:8" x14ac:dyDescent="0.3">
      <c r="A9356" s="68"/>
      <c r="B9356" s="68"/>
      <c r="C9356" s="68"/>
      <c r="D9356" s="68"/>
      <c r="E9356" s="68"/>
      <c r="F9356" s="68"/>
      <c r="G9356" s="68"/>
      <c r="H9356" s="68"/>
    </row>
    <row r="9357" spans="1:8" x14ac:dyDescent="0.3">
      <c r="A9357" s="68"/>
      <c r="B9357" s="68"/>
      <c r="C9357" s="68"/>
      <c r="D9357" s="68"/>
      <c r="E9357" s="68"/>
      <c r="F9357" s="68"/>
      <c r="G9357" s="68"/>
      <c r="H9357" s="68"/>
    </row>
    <row r="9358" spans="1:8" x14ac:dyDescent="0.3">
      <c r="A9358" s="68"/>
      <c r="B9358" s="68"/>
      <c r="C9358" s="68"/>
      <c r="D9358" s="68"/>
      <c r="E9358" s="68"/>
      <c r="F9358" s="68"/>
      <c r="G9358" s="68"/>
      <c r="H9358" s="68"/>
    </row>
    <row r="9359" spans="1:8" x14ac:dyDescent="0.3">
      <c r="A9359" s="68"/>
      <c r="B9359" s="68"/>
      <c r="C9359" s="68"/>
      <c r="D9359" s="68"/>
      <c r="E9359" s="68"/>
      <c r="F9359" s="68"/>
      <c r="G9359" s="68"/>
      <c r="H9359" s="68"/>
    </row>
    <row r="9360" spans="1:8" x14ac:dyDescent="0.3">
      <c r="A9360" s="68"/>
      <c r="B9360" s="68"/>
      <c r="C9360" s="68"/>
      <c r="D9360" s="68"/>
      <c r="E9360" s="68"/>
      <c r="F9360" s="68"/>
      <c r="G9360" s="68"/>
      <c r="H9360" s="68"/>
    </row>
    <row r="9361" spans="1:8" x14ac:dyDescent="0.3">
      <c r="A9361" s="68"/>
      <c r="B9361" s="68"/>
      <c r="C9361" s="68"/>
      <c r="D9361" s="68"/>
      <c r="E9361" s="68"/>
      <c r="F9361" s="68"/>
      <c r="G9361" s="68"/>
      <c r="H9361" s="68"/>
    </row>
    <row r="9362" spans="1:8" x14ac:dyDescent="0.3">
      <c r="A9362" s="68"/>
      <c r="B9362" s="68"/>
      <c r="C9362" s="68"/>
      <c r="D9362" s="68"/>
      <c r="E9362" s="68"/>
      <c r="F9362" s="68"/>
      <c r="G9362" s="68"/>
      <c r="H9362" s="68"/>
    </row>
    <row r="9363" spans="1:8" x14ac:dyDescent="0.3">
      <c r="A9363" s="68"/>
      <c r="B9363" s="68"/>
      <c r="C9363" s="68"/>
      <c r="D9363" s="68"/>
      <c r="E9363" s="68"/>
      <c r="F9363" s="68"/>
      <c r="G9363" s="68"/>
      <c r="H9363" s="68"/>
    </row>
    <row r="9364" spans="1:8" x14ac:dyDescent="0.3">
      <c r="A9364" s="68"/>
      <c r="B9364" s="68"/>
      <c r="C9364" s="68"/>
      <c r="D9364" s="68"/>
      <c r="E9364" s="68"/>
      <c r="F9364" s="68"/>
      <c r="G9364" s="68"/>
      <c r="H9364" s="68"/>
    </row>
    <row r="9365" spans="1:8" x14ac:dyDescent="0.3">
      <c r="A9365" s="68"/>
      <c r="B9365" s="68"/>
      <c r="C9365" s="68"/>
      <c r="D9365" s="68"/>
      <c r="E9365" s="68"/>
      <c r="F9365" s="68"/>
      <c r="G9365" s="68"/>
      <c r="H9365" s="68"/>
    </row>
    <row r="9366" spans="1:8" x14ac:dyDescent="0.3">
      <c r="A9366" s="68"/>
      <c r="B9366" s="68"/>
      <c r="C9366" s="68"/>
      <c r="D9366" s="68"/>
      <c r="E9366" s="68"/>
      <c r="F9366" s="68"/>
      <c r="G9366" s="68"/>
      <c r="H9366" s="68"/>
    </row>
    <row r="9367" spans="1:8" x14ac:dyDescent="0.3">
      <c r="A9367" s="68"/>
      <c r="B9367" s="68"/>
      <c r="C9367" s="68"/>
      <c r="D9367" s="68"/>
      <c r="E9367" s="68"/>
      <c r="F9367" s="68"/>
      <c r="G9367" s="68"/>
      <c r="H9367" s="68"/>
    </row>
    <row r="9368" spans="1:8" x14ac:dyDescent="0.3">
      <c r="A9368" s="68"/>
      <c r="B9368" s="68"/>
      <c r="C9368" s="68"/>
      <c r="D9368" s="68"/>
      <c r="E9368" s="68"/>
      <c r="F9368" s="68"/>
      <c r="G9368" s="68"/>
      <c r="H9368" s="68"/>
    </row>
    <row r="9369" spans="1:8" x14ac:dyDescent="0.3">
      <c r="A9369" s="68"/>
      <c r="B9369" s="68"/>
      <c r="C9369" s="68"/>
      <c r="D9369" s="68"/>
      <c r="E9369" s="68"/>
      <c r="F9369" s="68"/>
      <c r="G9369" s="68"/>
      <c r="H9369" s="68"/>
    </row>
    <row r="9370" spans="1:8" x14ac:dyDescent="0.3">
      <c r="A9370" s="68"/>
      <c r="B9370" s="68"/>
      <c r="C9370" s="68"/>
      <c r="D9370" s="68"/>
      <c r="E9370" s="68"/>
      <c r="F9370" s="68"/>
      <c r="G9370" s="68"/>
      <c r="H9370" s="68"/>
    </row>
    <row r="9371" spans="1:8" x14ac:dyDescent="0.3">
      <c r="A9371" s="68"/>
      <c r="B9371" s="68"/>
      <c r="C9371" s="68"/>
      <c r="D9371" s="68"/>
      <c r="E9371" s="68"/>
      <c r="F9371" s="68"/>
      <c r="G9371" s="68"/>
      <c r="H9371" s="68"/>
    </row>
    <row r="9372" spans="1:8" x14ac:dyDescent="0.3">
      <c r="A9372" s="68"/>
      <c r="B9372" s="68"/>
      <c r="C9372" s="68"/>
      <c r="D9372" s="68"/>
      <c r="E9372" s="68"/>
      <c r="F9372" s="68"/>
      <c r="G9372" s="68"/>
      <c r="H9372" s="68"/>
    </row>
    <row r="9373" spans="1:8" x14ac:dyDescent="0.3">
      <c r="A9373" s="68"/>
      <c r="B9373" s="68"/>
      <c r="C9373" s="68"/>
      <c r="D9373" s="68"/>
      <c r="E9373" s="68"/>
      <c r="F9373" s="68"/>
      <c r="G9373" s="68"/>
      <c r="H9373" s="68"/>
    </row>
    <row r="9374" spans="1:8" x14ac:dyDescent="0.3">
      <c r="A9374" s="68"/>
      <c r="B9374" s="68"/>
      <c r="C9374" s="68"/>
      <c r="D9374" s="68"/>
      <c r="E9374" s="68"/>
      <c r="F9374" s="68"/>
      <c r="G9374" s="68"/>
      <c r="H9374" s="68"/>
    </row>
    <row r="9375" spans="1:8" x14ac:dyDescent="0.3">
      <c r="A9375" s="68"/>
      <c r="B9375" s="68"/>
      <c r="C9375" s="68"/>
      <c r="D9375" s="68"/>
      <c r="E9375" s="68"/>
      <c r="F9375" s="68"/>
      <c r="G9375" s="68"/>
      <c r="H9375" s="68"/>
    </row>
    <row r="9376" spans="1:8" x14ac:dyDescent="0.3">
      <c r="A9376" s="68"/>
      <c r="B9376" s="68"/>
      <c r="C9376" s="68"/>
      <c r="D9376" s="68"/>
      <c r="E9376" s="68"/>
      <c r="F9376" s="68"/>
      <c r="G9376" s="68"/>
      <c r="H9376" s="68"/>
    </row>
    <row r="9377" spans="1:8" x14ac:dyDescent="0.3">
      <c r="A9377" s="68"/>
      <c r="B9377" s="68"/>
      <c r="C9377" s="68"/>
      <c r="D9377" s="68"/>
      <c r="E9377" s="68"/>
      <c r="F9377" s="68"/>
      <c r="G9377" s="68"/>
      <c r="H9377" s="68"/>
    </row>
    <row r="9378" spans="1:8" x14ac:dyDescent="0.3">
      <c r="A9378" s="68"/>
      <c r="B9378" s="68"/>
      <c r="C9378" s="68"/>
      <c r="D9378" s="68"/>
      <c r="E9378" s="68"/>
      <c r="F9378" s="68"/>
      <c r="G9378" s="68"/>
      <c r="H9378" s="68"/>
    </row>
    <row r="9379" spans="1:8" x14ac:dyDescent="0.3">
      <c r="A9379" s="68"/>
      <c r="B9379" s="68"/>
      <c r="C9379" s="68"/>
      <c r="D9379" s="68"/>
      <c r="E9379" s="68"/>
      <c r="F9379" s="68"/>
      <c r="G9379" s="68"/>
      <c r="H9379" s="68"/>
    </row>
    <row r="9380" spans="1:8" x14ac:dyDescent="0.3">
      <c r="A9380" s="68"/>
      <c r="B9380" s="68"/>
      <c r="C9380" s="68"/>
      <c r="D9380" s="68"/>
      <c r="E9380" s="68"/>
      <c r="F9380" s="68"/>
      <c r="G9380" s="68"/>
      <c r="H9380" s="68"/>
    </row>
    <row r="9381" spans="1:8" x14ac:dyDescent="0.3">
      <c r="A9381" s="68"/>
      <c r="B9381" s="68"/>
      <c r="C9381" s="68"/>
      <c r="D9381" s="68"/>
      <c r="E9381" s="68"/>
      <c r="F9381" s="68"/>
      <c r="G9381" s="68"/>
      <c r="H9381" s="68"/>
    </row>
    <row r="9382" spans="1:8" x14ac:dyDescent="0.3">
      <c r="A9382" s="68"/>
      <c r="B9382" s="68"/>
      <c r="C9382" s="68"/>
      <c r="D9382" s="68"/>
      <c r="E9382" s="68"/>
      <c r="F9382" s="68"/>
      <c r="G9382" s="68"/>
      <c r="H9382" s="68"/>
    </row>
    <row r="9383" spans="1:8" x14ac:dyDescent="0.3">
      <c r="A9383" s="68"/>
      <c r="B9383" s="68"/>
      <c r="C9383" s="68"/>
      <c r="D9383" s="68"/>
      <c r="E9383" s="68"/>
      <c r="F9383" s="68"/>
      <c r="G9383" s="68"/>
      <c r="H9383" s="68"/>
    </row>
    <row r="9384" spans="1:8" x14ac:dyDescent="0.3">
      <c r="A9384" s="68"/>
      <c r="B9384" s="68"/>
      <c r="C9384" s="68"/>
      <c r="D9384" s="68"/>
      <c r="E9384" s="68"/>
      <c r="F9384" s="68"/>
      <c r="G9384" s="68"/>
      <c r="H9384" s="68"/>
    </row>
    <row r="9385" spans="1:8" x14ac:dyDescent="0.3">
      <c r="A9385" s="68"/>
      <c r="B9385" s="68"/>
      <c r="C9385" s="68"/>
      <c r="D9385" s="68"/>
      <c r="E9385" s="68"/>
      <c r="F9385" s="68"/>
      <c r="G9385" s="68"/>
      <c r="H9385" s="68"/>
    </row>
    <row r="9386" spans="1:8" x14ac:dyDescent="0.3">
      <c r="A9386" s="68"/>
      <c r="B9386" s="68"/>
      <c r="C9386" s="68"/>
      <c r="D9386" s="68"/>
      <c r="E9386" s="68"/>
      <c r="F9386" s="68"/>
      <c r="G9386" s="68"/>
      <c r="H9386" s="68"/>
    </row>
    <row r="9387" spans="1:8" x14ac:dyDescent="0.3">
      <c r="A9387" s="68"/>
      <c r="B9387" s="68"/>
      <c r="C9387" s="68"/>
      <c r="D9387" s="68"/>
      <c r="E9387" s="68"/>
      <c r="F9387" s="68"/>
      <c r="G9387" s="68"/>
      <c r="H9387" s="68"/>
    </row>
    <row r="9388" spans="1:8" x14ac:dyDescent="0.3">
      <c r="A9388" s="68"/>
      <c r="B9388" s="68"/>
      <c r="C9388" s="68"/>
      <c r="D9388" s="68"/>
      <c r="E9388" s="68"/>
      <c r="F9388" s="68"/>
      <c r="G9388" s="68"/>
      <c r="H9388" s="68"/>
    </row>
    <row r="9389" spans="1:8" x14ac:dyDescent="0.3">
      <c r="A9389" s="68"/>
      <c r="B9389" s="68"/>
      <c r="C9389" s="68"/>
      <c r="D9389" s="68"/>
      <c r="E9389" s="68"/>
      <c r="F9389" s="68"/>
      <c r="G9389" s="68"/>
      <c r="H9389" s="68"/>
    </row>
    <row r="9390" spans="1:8" x14ac:dyDescent="0.3">
      <c r="A9390" s="68"/>
      <c r="B9390" s="68"/>
      <c r="C9390" s="68"/>
      <c r="D9390" s="68"/>
      <c r="E9390" s="68"/>
      <c r="F9390" s="68"/>
      <c r="G9390" s="68"/>
      <c r="H9390" s="68"/>
    </row>
    <row r="9391" spans="1:8" x14ac:dyDescent="0.3">
      <c r="A9391" s="68"/>
      <c r="B9391" s="68"/>
      <c r="C9391" s="68"/>
      <c r="D9391" s="68"/>
      <c r="E9391" s="68"/>
      <c r="F9391" s="68"/>
      <c r="G9391" s="68"/>
      <c r="H9391" s="68"/>
    </row>
    <row r="9392" spans="1:8" x14ac:dyDescent="0.3">
      <c r="A9392" s="68"/>
      <c r="B9392" s="68"/>
      <c r="C9392" s="68"/>
      <c r="D9392" s="68"/>
      <c r="E9392" s="68"/>
      <c r="F9392" s="68"/>
      <c r="G9392" s="68"/>
      <c r="H9392" s="68"/>
    </row>
    <row r="9393" spans="1:8" x14ac:dyDescent="0.3">
      <c r="A9393" s="68"/>
      <c r="B9393" s="68"/>
      <c r="C9393" s="68"/>
      <c r="D9393" s="68"/>
      <c r="E9393" s="68"/>
      <c r="F9393" s="68"/>
      <c r="G9393" s="68"/>
      <c r="H9393" s="68"/>
    </row>
    <row r="9394" spans="1:8" x14ac:dyDescent="0.3">
      <c r="A9394" s="68"/>
      <c r="B9394" s="68"/>
      <c r="C9394" s="68"/>
      <c r="D9394" s="68"/>
      <c r="E9394" s="68"/>
      <c r="F9394" s="68"/>
      <c r="G9394" s="68"/>
      <c r="H9394" s="68"/>
    </row>
    <row r="9395" spans="1:8" x14ac:dyDescent="0.3">
      <c r="A9395" s="68"/>
      <c r="B9395" s="68"/>
      <c r="C9395" s="68"/>
      <c r="D9395" s="68"/>
      <c r="E9395" s="68"/>
      <c r="F9395" s="68"/>
      <c r="G9395" s="68"/>
      <c r="H9395" s="68"/>
    </row>
    <row r="9396" spans="1:8" x14ac:dyDescent="0.3">
      <c r="A9396" s="68"/>
      <c r="B9396" s="68"/>
      <c r="C9396" s="68"/>
      <c r="D9396" s="68"/>
      <c r="E9396" s="68"/>
      <c r="F9396" s="68"/>
      <c r="G9396" s="68"/>
      <c r="H9396" s="68"/>
    </row>
    <row r="9397" spans="1:8" x14ac:dyDescent="0.3">
      <c r="A9397" s="68"/>
      <c r="B9397" s="68"/>
      <c r="C9397" s="68"/>
      <c r="D9397" s="68"/>
      <c r="E9397" s="68"/>
      <c r="F9397" s="68"/>
      <c r="G9397" s="68"/>
      <c r="H9397" s="68"/>
    </row>
    <row r="9398" spans="1:8" x14ac:dyDescent="0.3">
      <c r="A9398" s="68"/>
      <c r="B9398" s="68"/>
      <c r="C9398" s="68"/>
      <c r="D9398" s="68"/>
      <c r="E9398" s="68"/>
      <c r="F9398" s="68"/>
      <c r="G9398" s="68"/>
      <c r="H9398" s="68"/>
    </row>
    <row r="9399" spans="1:8" x14ac:dyDescent="0.3">
      <c r="A9399" s="68"/>
      <c r="B9399" s="68"/>
      <c r="C9399" s="68"/>
      <c r="D9399" s="68"/>
      <c r="E9399" s="68"/>
      <c r="F9399" s="68"/>
      <c r="G9399" s="68"/>
      <c r="H9399" s="68"/>
    </row>
    <row r="9400" spans="1:8" x14ac:dyDescent="0.3">
      <c r="A9400" s="68"/>
      <c r="B9400" s="68"/>
      <c r="C9400" s="68"/>
      <c r="D9400" s="68"/>
      <c r="E9400" s="68"/>
      <c r="F9400" s="68"/>
      <c r="G9400" s="68"/>
      <c r="H9400" s="68"/>
    </row>
    <row r="9401" spans="1:8" x14ac:dyDescent="0.3">
      <c r="A9401" s="68"/>
      <c r="B9401" s="68"/>
      <c r="C9401" s="68"/>
      <c r="D9401" s="68"/>
      <c r="E9401" s="68"/>
      <c r="F9401" s="68"/>
      <c r="G9401" s="68"/>
      <c r="H9401" s="68"/>
    </row>
    <row r="9402" spans="1:8" x14ac:dyDescent="0.3">
      <c r="A9402" s="68"/>
      <c r="B9402" s="68"/>
      <c r="C9402" s="68"/>
      <c r="D9402" s="68"/>
      <c r="E9402" s="68"/>
      <c r="F9402" s="68"/>
      <c r="G9402" s="68"/>
      <c r="H9402" s="68"/>
    </row>
    <row r="9403" spans="1:8" x14ac:dyDescent="0.3">
      <c r="A9403" s="68"/>
      <c r="B9403" s="68"/>
      <c r="C9403" s="68"/>
      <c r="D9403" s="68"/>
      <c r="E9403" s="68"/>
      <c r="F9403" s="68"/>
      <c r="G9403" s="68"/>
      <c r="H9403" s="68"/>
    </row>
    <row r="9404" spans="1:8" x14ac:dyDescent="0.3">
      <c r="A9404" s="68"/>
      <c r="B9404" s="68"/>
      <c r="C9404" s="68"/>
      <c r="D9404" s="68"/>
      <c r="E9404" s="68"/>
      <c r="F9404" s="68"/>
      <c r="G9404" s="68"/>
      <c r="H9404" s="68"/>
    </row>
    <row r="9405" spans="1:8" x14ac:dyDescent="0.3">
      <c r="A9405" s="68"/>
      <c r="B9405" s="68"/>
      <c r="C9405" s="68"/>
      <c r="D9405" s="68"/>
      <c r="E9405" s="68"/>
      <c r="F9405" s="68"/>
      <c r="G9405" s="68"/>
      <c r="H9405" s="68"/>
    </row>
    <row r="9406" spans="1:8" x14ac:dyDescent="0.3">
      <c r="A9406" s="68"/>
      <c r="B9406" s="68"/>
      <c r="C9406" s="68"/>
      <c r="D9406" s="68"/>
      <c r="E9406" s="68"/>
      <c r="F9406" s="68"/>
      <c r="G9406" s="68"/>
      <c r="H9406" s="68"/>
    </row>
    <row r="9407" spans="1:8" x14ac:dyDescent="0.3">
      <c r="A9407" s="68"/>
      <c r="B9407" s="68"/>
      <c r="C9407" s="68"/>
      <c r="D9407" s="68"/>
      <c r="E9407" s="68"/>
      <c r="F9407" s="68"/>
      <c r="G9407" s="68"/>
      <c r="H9407" s="68"/>
    </row>
    <row r="9408" spans="1:8" x14ac:dyDescent="0.3">
      <c r="A9408" s="68"/>
      <c r="B9408" s="68"/>
      <c r="C9408" s="68"/>
      <c r="D9408" s="68"/>
      <c r="E9408" s="68"/>
      <c r="F9408" s="68"/>
      <c r="G9408" s="68"/>
      <c r="H9408" s="68"/>
    </row>
    <row r="9409" spans="1:8" x14ac:dyDescent="0.3">
      <c r="A9409" s="68"/>
      <c r="B9409" s="68"/>
      <c r="C9409" s="68"/>
      <c r="D9409" s="68"/>
      <c r="E9409" s="68"/>
      <c r="F9409" s="68"/>
      <c r="G9409" s="68"/>
      <c r="H9409" s="68"/>
    </row>
    <row r="9410" spans="1:8" x14ac:dyDescent="0.3">
      <c r="A9410" s="68"/>
      <c r="B9410" s="68"/>
      <c r="C9410" s="68"/>
      <c r="D9410" s="68"/>
      <c r="E9410" s="68"/>
      <c r="F9410" s="68"/>
      <c r="G9410" s="68"/>
      <c r="H9410" s="68"/>
    </row>
    <row r="9411" spans="1:8" x14ac:dyDescent="0.3">
      <c r="A9411" s="68"/>
      <c r="B9411" s="68"/>
      <c r="C9411" s="68"/>
      <c r="D9411" s="68"/>
      <c r="E9411" s="68"/>
      <c r="F9411" s="68"/>
      <c r="G9411" s="68"/>
      <c r="H9411" s="68"/>
    </row>
    <row r="9412" spans="1:8" x14ac:dyDescent="0.3">
      <c r="A9412" s="68"/>
      <c r="B9412" s="68"/>
      <c r="C9412" s="68"/>
      <c r="D9412" s="68"/>
      <c r="E9412" s="68"/>
      <c r="F9412" s="68"/>
      <c r="G9412" s="68"/>
      <c r="H9412" s="68"/>
    </row>
    <row r="9413" spans="1:8" x14ac:dyDescent="0.3">
      <c r="A9413" s="68"/>
      <c r="B9413" s="68"/>
      <c r="C9413" s="68"/>
      <c r="D9413" s="68"/>
      <c r="E9413" s="68"/>
      <c r="F9413" s="68"/>
      <c r="G9413" s="68"/>
      <c r="H9413" s="68"/>
    </row>
    <row r="9414" spans="1:8" x14ac:dyDescent="0.3">
      <c r="A9414" s="68"/>
      <c r="B9414" s="68"/>
      <c r="C9414" s="68"/>
      <c r="D9414" s="68"/>
      <c r="E9414" s="68"/>
      <c r="F9414" s="68"/>
      <c r="G9414" s="68"/>
      <c r="H9414" s="68"/>
    </row>
    <row r="9415" spans="1:8" x14ac:dyDescent="0.3">
      <c r="A9415" s="68"/>
      <c r="B9415" s="68"/>
      <c r="C9415" s="68"/>
      <c r="D9415" s="68"/>
      <c r="E9415" s="68"/>
      <c r="F9415" s="68"/>
      <c r="G9415" s="68"/>
      <c r="H9415" s="68"/>
    </row>
    <row r="9416" spans="1:8" x14ac:dyDescent="0.3">
      <c r="A9416" s="68"/>
      <c r="B9416" s="68"/>
      <c r="C9416" s="68"/>
      <c r="D9416" s="68"/>
      <c r="E9416" s="68"/>
      <c r="F9416" s="68"/>
      <c r="G9416" s="68"/>
      <c r="H9416" s="68"/>
    </row>
    <row r="9417" spans="1:8" x14ac:dyDescent="0.3">
      <c r="A9417" s="68"/>
      <c r="B9417" s="68"/>
      <c r="C9417" s="68"/>
      <c r="D9417" s="68"/>
      <c r="E9417" s="68"/>
      <c r="F9417" s="68"/>
      <c r="G9417" s="68"/>
      <c r="H9417" s="68"/>
    </row>
    <row r="9418" spans="1:8" x14ac:dyDescent="0.3">
      <c r="A9418" s="68"/>
      <c r="B9418" s="68"/>
      <c r="C9418" s="68"/>
      <c r="D9418" s="68"/>
      <c r="E9418" s="68"/>
      <c r="F9418" s="68"/>
      <c r="G9418" s="68"/>
      <c r="H9418" s="68"/>
    </row>
    <row r="9419" spans="1:8" x14ac:dyDescent="0.3">
      <c r="A9419" s="68"/>
      <c r="B9419" s="68"/>
      <c r="C9419" s="68"/>
      <c r="D9419" s="68"/>
      <c r="E9419" s="68"/>
      <c r="F9419" s="68"/>
      <c r="G9419" s="68"/>
      <c r="H9419" s="68"/>
    </row>
    <row r="9420" spans="1:8" x14ac:dyDescent="0.3">
      <c r="A9420" s="68"/>
      <c r="B9420" s="68"/>
      <c r="C9420" s="68"/>
      <c r="D9420" s="68"/>
      <c r="E9420" s="68"/>
      <c r="F9420" s="68"/>
      <c r="G9420" s="68"/>
      <c r="H9420" s="68"/>
    </row>
    <row r="9421" spans="1:8" x14ac:dyDescent="0.3">
      <c r="A9421" s="68"/>
      <c r="B9421" s="68"/>
      <c r="C9421" s="68"/>
      <c r="D9421" s="68"/>
      <c r="E9421" s="68"/>
      <c r="F9421" s="68"/>
      <c r="G9421" s="68"/>
      <c r="H9421" s="68"/>
    </row>
    <row r="9422" spans="1:8" x14ac:dyDescent="0.3">
      <c r="A9422" s="68"/>
      <c r="B9422" s="68"/>
      <c r="C9422" s="68"/>
      <c r="D9422" s="68"/>
      <c r="E9422" s="68"/>
      <c r="F9422" s="68"/>
      <c r="G9422" s="68"/>
      <c r="H9422" s="68"/>
    </row>
    <row r="9423" spans="1:8" x14ac:dyDescent="0.3">
      <c r="A9423" s="68"/>
      <c r="B9423" s="68"/>
      <c r="C9423" s="68"/>
      <c r="D9423" s="68"/>
      <c r="E9423" s="68"/>
      <c r="F9423" s="68"/>
      <c r="G9423" s="68"/>
      <c r="H9423" s="68"/>
    </row>
    <row r="9424" spans="1:8" x14ac:dyDescent="0.3">
      <c r="A9424" s="68"/>
      <c r="B9424" s="68"/>
      <c r="C9424" s="68"/>
      <c r="D9424" s="68"/>
      <c r="E9424" s="68"/>
      <c r="F9424" s="68"/>
      <c r="G9424" s="68"/>
      <c r="H9424" s="68"/>
    </row>
    <row r="9425" spans="1:8" x14ac:dyDescent="0.3">
      <c r="A9425" s="68"/>
      <c r="B9425" s="68"/>
      <c r="C9425" s="68"/>
      <c r="D9425" s="68"/>
      <c r="E9425" s="68"/>
      <c r="F9425" s="68"/>
      <c r="G9425" s="68"/>
      <c r="H9425" s="68"/>
    </row>
    <row r="9426" spans="1:8" x14ac:dyDescent="0.3">
      <c r="A9426" s="68"/>
      <c r="B9426" s="68"/>
      <c r="C9426" s="68"/>
      <c r="D9426" s="68"/>
      <c r="E9426" s="68"/>
      <c r="F9426" s="68"/>
      <c r="G9426" s="68"/>
      <c r="H9426" s="68"/>
    </row>
    <row r="9427" spans="1:8" x14ac:dyDescent="0.3">
      <c r="A9427" s="68"/>
      <c r="B9427" s="68"/>
      <c r="C9427" s="68"/>
      <c r="D9427" s="68"/>
      <c r="E9427" s="68"/>
      <c r="F9427" s="68"/>
      <c r="G9427" s="68"/>
      <c r="H9427" s="68"/>
    </row>
    <row r="9428" spans="1:8" x14ac:dyDescent="0.3">
      <c r="A9428" s="68"/>
      <c r="B9428" s="68"/>
      <c r="C9428" s="68"/>
      <c r="D9428" s="68"/>
      <c r="E9428" s="68"/>
      <c r="F9428" s="68"/>
      <c r="G9428" s="68"/>
      <c r="H9428" s="68"/>
    </row>
    <row r="9429" spans="1:8" x14ac:dyDescent="0.3">
      <c r="A9429" s="68"/>
      <c r="B9429" s="68"/>
      <c r="C9429" s="68"/>
      <c r="D9429" s="68"/>
      <c r="E9429" s="68"/>
      <c r="F9429" s="68"/>
      <c r="G9429" s="68"/>
      <c r="H9429" s="68"/>
    </row>
    <row r="9430" spans="1:8" x14ac:dyDescent="0.3">
      <c r="A9430" s="68"/>
      <c r="B9430" s="68"/>
      <c r="C9430" s="68"/>
      <c r="D9430" s="68"/>
      <c r="E9430" s="68"/>
      <c r="F9430" s="68"/>
      <c r="G9430" s="68"/>
      <c r="H9430" s="68"/>
    </row>
    <row r="9431" spans="1:8" x14ac:dyDescent="0.3">
      <c r="A9431" s="68"/>
      <c r="B9431" s="68"/>
      <c r="C9431" s="68"/>
      <c r="D9431" s="68"/>
      <c r="E9431" s="68"/>
      <c r="F9431" s="68"/>
      <c r="G9431" s="68"/>
      <c r="H9431" s="68"/>
    </row>
    <row r="9432" spans="1:8" x14ac:dyDescent="0.3">
      <c r="A9432" s="68"/>
      <c r="B9432" s="68"/>
      <c r="C9432" s="68"/>
      <c r="D9432" s="68"/>
      <c r="E9432" s="68"/>
      <c r="F9432" s="68"/>
      <c r="G9432" s="68"/>
      <c r="H9432" s="68"/>
    </row>
    <row r="9433" spans="1:8" x14ac:dyDescent="0.3">
      <c r="A9433" s="68"/>
      <c r="B9433" s="68"/>
      <c r="C9433" s="68"/>
      <c r="D9433" s="68"/>
      <c r="E9433" s="68"/>
      <c r="F9433" s="68"/>
      <c r="G9433" s="68"/>
      <c r="H9433" s="68"/>
    </row>
    <row r="9434" spans="1:8" x14ac:dyDescent="0.3">
      <c r="A9434" s="68"/>
      <c r="B9434" s="68"/>
      <c r="C9434" s="68"/>
      <c r="D9434" s="68"/>
      <c r="E9434" s="68"/>
      <c r="F9434" s="68"/>
      <c r="G9434" s="68"/>
      <c r="H9434" s="68"/>
    </row>
    <row r="9435" spans="1:8" x14ac:dyDescent="0.3">
      <c r="A9435" s="68"/>
      <c r="B9435" s="68"/>
      <c r="C9435" s="68"/>
      <c r="D9435" s="68"/>
      <c r="E9435" s="68"/>
      <c r="F9435" s="68"/>
      <c r="G9435" s="68"/>
      <c r="H9435" s="68"/>
    </row>
    <row r="9436" spans="1:8" x14ac:dyDescent="0.3">
      <c r="A9436" s="68"/>
      <c r="B9436" s="68"/>
      <c r="C9436" s="68"/>
      <c r="D9436" s="68"/>
      <c r="E9436" s="68"/>
      <c r="F9436" s="68"/>
      <c r="G9436" s="68"/>
      <c r="H9436" s="68"/>
    </row>
    <row r="9437" spans="1:8" x14ac:dyDescent="0.3">
      <c r="A9437" s="68"/>
      <c r="B9437" s="68"/>
      <c r="C9437" s="68"/>
      <c r="D9437" s="68"/>
      <c r="E9437" s="68"/>
      <c r="F9437" s="68"/>
      <c r="G9437" s="68"/>
      <c r="H9437" s="68"/>
    </row>
    <row r="9438" spans="1:8" x14ac:dyDescent="0.3">
      <c r="A9438" s="68"/>
      <c r="B9438" s="68"/>
      <c r="C9438" s="68"/>
      <c r="D9438" s="68"/>
      <c r="E9438" s="68"/>
      <c r="F9438" s="68"/>
      <c r="G9438" s="68"/>
      <c r="H9438" s="68"/>
    </row>
    <row r="9439" spans="1:8" x14ac:dyDescent="0.3">
      <c r="A9439" s="68"/>
      <c r="B9439" s="68"/>
      <c r="C9439" s="68"/>
      <c r="D9439" s="68"/>
      <c r="E9439" s="68"/>
      <c r="F9439" s="68"/>
      <c r="G9439" s="68"/>
      <c r="H9439" s="68"/>
    </row>
    <row r="9440" spans="1:8" x14ac:dyDescent="0.3">
      <c r="A9440" s="68"/>
      <c r="B9440" s="68"/>
      <c r="C9440" s="68"/>
      <c r="D9440" s="68"/>
      <c r="E9440" s="68"/>
      <c r="F9440" s="68"/>
      <c r="G9440" s="68"/>
      <c r="H9440" s="68"/>
    </row>
    <row r="9441" spans="1:8" x14ac:dyDescent="0.3">
      <c r="A9441" s="68"/>
      <c r="B9441" s="68"/>
      <c r="C9441" s="68"/>
      <c r="D9441" s="68"/>
      <c r="E9441" s="68"/>
      <c r="F9441" s="68"/>
      <c r="G9441" s="68"/>
      <c r="H9441" s="68"/>
    </row>
    <row r="9442" spans="1:8" x14ac:dyDescent="0.3">
      <c r="A9442" s="68"/>
      <c r="B9442" s="68"/>
      <c r="C9442" s="68"/>
      <c r="D9442" s="68"/>
      <c r="E9442" s="68"/>
      <c r="F9442" s="68"/>
      <c r="G9442" s="68"/>
      <c r="H9442" s="68"/>
    </row>
    <row r="9443" spans="1:8" x14ac:dyDescent="0.3">
      <c r="A9443" s="68"/>
      <c r="B9443" s="68"/>
      <c r="C9443" s="68"/>
      <c r="D9443" s="68"/>
      <c r="E9443" s="68"/>
      <c r="F9443" s="68"/>
      <c r="G9443" s="68"/>
      <c r="H9443" s="68"/>
    </row>
    <row r="9444" spans="1:8" x14ac:dyDescent="0.3">
      <c r="A9444" s="68"/>
      <c r="B9444" s="68"/>
      <c r="C9444" s="68"/>
      <c r="D9444" s="68"/>
      <c r="E9444" s="68"/>
      <c r="F9444" s="68"/>
      <c r="G9444" s="68"/>
      <c r="H9444" s="68"/>
    </row>
    <row r="9445" spans="1:8" x14ac:dyDescent="0.3">
      <c r="A9445" s="68"/>
      <c r="B9445" s="68"/>
      <c r="C9445" s="68"/>
      <c r="D9445" s="68"/>
      <c r="E9445" s="68"/>
      <c r="F9445" s="68"/>
      <c r="G9445" s="68"/>
      <c r="H9445" s="68"/>
    </row>
    <row r="9446" spans="1:8" x14ac:dyDescent="0.3">
      <c r="A9446" s="68"/>
      <c r="B9446" s="68"/>
      <c r="C9446" s="68"/>
      <c r="D9446" s="68"/>
      <c r="E9446" s="68"/>
      <c r="F9446" s="68"/>
      <c r="G9446" s="68"/>
      <c r="H9446" s="68"/>
    </row>
    <row r="9447" spans="1:8" x14ac:dyDescent="0.3">
      <c r="A9447" s="68"/>
      <c r="B9447" s="68"/>
      <c r="C9447" s="68"/>
      <c r="D9447" s="68"/>
      <c r="E9447" s="68"/>
      <c r="F9447" s="68"/>
      <c r="G9447" s="68"/>
      <c r="H9447" s="68"/>
    </row>
    <row r="9448" spans="1:8" x14ac:dyDescent="0.3">
      <c r="A9448" s="68"/>
      <c r="B9448" s="68"/>
      <c r="C9448" s="68"/>
      <c r="D9448" s="68"/>
      <c r="E9448" s="68"/>
      <c r="F9448" s="68"/>
      <c r="G9448" s="68"/>
      <c r="H9448" s="68"/>
    </row>
    <row r="9449" spans="1:8" x14ac:dyDescent="0.3">
      <c r="A9449" s="68"/>
      <c r="B9449" s="68"/>
      <c r="C9449" s="68"/>
      <c r="D9449" s="68"/>
      <c r="E9449" s="68"/>
      <c r="F9449" s="68"/>
      <c r="G9449" s="68"/>
      <c r="H9449" s="68"/>
    </row>
    <row r="9450" spans="1:8" x14ac:dyDescent="0.3">
      <c r="A9450" s="68"/>
      <c r="B9450" s="68"/>
      <c r="C9450" s="68"/>
      <c r="D9450" s="68"/>
      <c r="E9450" s="68"/>
      <c r="F9450" s="68"/>
      <c r="G9450" s="68"/>
      <c r="H9450" s="68"/>
    </row>
    <row r="9451" spans="1:8" x14ac:dyDescent="0.3">
      <c r="A9451" s="68"/>
      <c r="B9451" s="68"/>
      <c r="C9451" s="68"/>
      <c r="D9451" s="68"/>
      <c r="E9451" s="68"/>
      <c r="F9451" s="68"/>
      <c r="G9451" s="68"/>
      <c r="H9451" s="68"/>
    </row>
    <row r="9452" spans="1:8" x14ac:dyDescent="0.3">
      <c r="A9452" s="68"/>
      <c r="B9452" s="68"/>
      <c r="C9452" s="68"/>
      <c r="D9452" s="68"/>
      <c r="E9452" s="68"/>
      <c r="F9452" s="68"/>
      <c r="G9452" s="68"/>
      <c r="H9452" s="68"/>
    </row>
    <row r="9453" spans="1:8" x14ac:dyDescent="0.3">
      <c r="A9453" s="68"/>
      <c r="B9453" s="68"/>
      <c r="C9453" s="68"/>
      <c r="D9453" s="68"/>
      <c r="E9453" s="68"/>
      <c r="F9453" s="68"/>
      <c r="G9453" s="68"/>
      <c r="H9453" s="68"/>
    </row>
    <row r="9454" spans="1:8" x14ac:dyDescent="0.3">
      <c r="A9454" s="68"/>
      <c r="B9454" s="68"/>
      <c r="C9454" s="68"/>
      <c r="D9454" s="68"/>
      <c r="E9454" s="68"/>
      <c r="F9454" s="68"/>
      <c r="G9454" s="68"/>
      <c r="H9454" s="68"/>
    </row>
    <row r="9455" spans="1:8" x14ac:dyDescent="0.3">
      <c r="A9455" s="68"/>
      <c r="B9455" s="68"/>
      <c r="C9455" s="68"/>
      <c r="D9455" s="68"/>
      <c r="E9455" s="68"/>
      <c r="F9455" s="68"/>
      <c r="G9455" s="68"/>
      <c r="H9455" s="68"/>
    </row>
    <row r="9456" spans="1:8" x14ac:dyDescent="0.3">
      <c r="A9456" s="68"/>
      <c r="B9456" s="68"/>
      <c r="C9456" s="68"/>
      <c r="D9456" s="68"/>
      <c r="E9456" s="68"/>
      <c r="F9456" s="68"/>
      <c r="G9456" s="68"/>
      <c r="H9456" s="68"/>
    </row>
    <row r="9457" spans="1:8" x14ac:dyDescent="0.3">
      <c r="A9457" s="68"/>
      <c r="B9457" s="68"/>
      <c r="C9457" s="68"/>
      <c r="D9457" s="68"/>
      <c r="E9457" s="68"/>
      <c r="F9457" s="68"/>
      <c r="G9457" s="68"/>
      <c r="H9457" s="68"/>
    </row>
    <row r="9458" spans="1:8" x14ac:dyDescent="0.3">
      <c r="A9458" s="68"/>
      <c r="B9458" s="68"/>
      <c r="C9458" s="68"/>
      <c r="D9458" s="68"/>
      <c r="E9458" s="68"/>
      <c r="F9458" s="68"/>
      <c r="G9458" s="68"/>
      <c r="H9458" s="68"/>
    </row>
    <row r="9459" spans="1:8" x14ac:dyDescent="0.3">
      <c r="A9459" s="68"/>
      <c r="B9459" s="68"/>
      <c r="C9459" s="68"/>
      <c r="D9459" s="68"/>
      <c r="E9459" s="68"/>
      <c r="F9459" s="68"/>
      <c r="G9459" s="68"/>
      <c r="H9459" s="68"/>
    </row>
    <row r="9460" spans="1:8" x14ac:dyDescent="0.3">
      <c r="A9460" s="68"/>
      <c r="B9460" s="68"/>
      <c r="C9460" s="68"/>
      <c r="D9460" s="68"/>
      <c r="E9460" s="68"/>
      <c r="F9460" s="68"/>
      <c r="G9460" s="68"/>
      <c r="H9460" s="68"/>
    </row>
    <row r="9461" spans="1:8" x14ac:dyDescent="0.3">
      <c r="A9461" s="68"/>
      <c r="B9461" s="68"/>
      <c r="C9461" s="68"/>
      <c r="D9461" s="68"/>
      <c r="E9461" s="68"/>
      <c r="F9461" s="68"/>
      <c r="G9461" s="68"/>
      <c r="H9461" s="68"/>
    </row>
    <row r="9462" spans="1:8" x14ac:dyDescent="0.3">
      <c r="A9462" s="68"/>
      <c r="B9462" s="68"/>
      <c r="C9462" s="68"/>
      <c r="D9462" s="68"/>
      <c r="E9462" s="68"/>
      <c r="F9462" s="68"/>
      <c r="G9462" s="68"/>
      <c r="H9462" s="68"/>
    </row>
    <row r="9463" spans="1:8" x14ac:dyDescent="0.3">
      <c r="A9463" s="68"/>
      <c r="B9463" s="68"/>
      <c r="C9463" s="68"/>
      <c r="D9463" s="68"/>
      <c r="E9463" s="68"/>
      <c r="F9463" s="68"/>
      <c r="G9463" s="68"/>
      <c r="H9463" s="68"/>
    </row>
    <row r="9464" spans="1:8" x14ac:dyDescent="0.3">
      <c r="A9464" s="68"/>
      <c r="B9464" s="68"/>
      <c r="C9464" s="68"/>
      <c r="D9464" s="68"/>
      <c r="E9464" s="68"/>
      <c r="F9464" s="68"/>
      <c r="G9464" s="68"/>
      <c r="H9464" s="68"/>
    </row>
    <row r="9465" spans="1:8" x14ac:dyDescent="0.3">
      <c r="A9465" s="68"/>
      <c r="B9465" s="68"/>
      <c r="C9465" s="68"/>
      <c r="D9465" s="68"/>
      <c r="E9465" s="68"/>
      <c r="F9465" s="68"/>
      <c r="G9465" s="68"/>
      <c r="H9465" s="68"/>
    </row>
    <row r="9466" spans="1:8" x14ac:dyDescent="0.3">
      <c r="A9466" s="68"/>
      <c r="B9466" s="68"/>
      <c r="C9466" s="68"/>
      <c r="D9466" s="68"/>
      <c r="E9466" s="68"/>
      <c r="F9466" s="68"/>
      <c r="G9466" s="68"/>
      <c r="H9466" s="68"/>
    </row>
    <row r="9467" spans="1:8" x14ac:dyDescent="0.3">
      <c r="A9467" s="68"/>
      <c r="B9467" s="68"/>
      <c r="C9467" s="68"/>
      <c r="D9467" s="68"/>
      <c r="E9467" s="68"/>
      <c r="F9467" s="68"/>
      <c r="G9467" s="68"/>
      <c r="H9467" s="68"/>
    </row>
    <row r="9468" spans="1:8" x14ac:dyDescent="0.3">
      <c r="A9468" s="68"/>
      <c r="B9468" s="68"/>
      <c r="C9468" s="68"/>
      <c r="D9468" s="68"/>
      <c r="E9468" s="68"/>
      <c r="F9468" s="68"/>
      <c r="G9468" s="68"/>
      <c r="H9468" s="68"/>
    </row>
    <row r="9469" spans="1:8" x14ac:dyDescent="0.3">
      <c r="A9469" s="68"/>
      <c r="B9469" s="68"/>
      <c r="C9469" s="68"/>
      <c r="D9469" s="68"/>
      <c r="E9469" s="68"/>
      <c r="F9469" s="68"/>
      <c r="G9469" s="68"/>
      <c r="H9469" s="68"/>
    </row>
    <row r="9470" spans="1:8" x14ac:dyDescent="0.3">
      <c r="A9470" s="68"/>
      <c r="B9470" s="68"/>
      <c r="C9470" s="68"/>
      <c r="D9470" s="68"/>
      <c r="E9470" s="68"/>
      <c r="F9470" s="68"/>
      <c r="G9470" s="68"/>
      <c r="H9470" s="68"/>
    </row>
    <row r="9471" spans="1:8" x14ac:dyDescent="0.3">
      <c r="A9471" s="68"/>
      <c r="B9471" s="68"/>
      <c r="C9471" s="68"/>
      <c r="D9471" s="68"/>
      <c r="E9471" s="68"/>
      <c r="F9471" s="68"/>
      <c r="G9471" s="68"/>
      <c r="H9471" s="68"/>
    </row>
    <row r="9472" spans="1:8" x14ac:dyDescent="0.3">
      <c r="A9472" s="68"/>
      <c r="B9472" s="68"/>
      <c r="C9472" s="68"/>
      <c r="D9472" s="68"/>
      <c r="E9472" s="68"/>
      <c r="F9472" s="68"/>
      <c r="G9472" s="68"/>
      <c r="H9472" s="68"/>
    </row>
    <row r="9473" spans="1:8" x14ac:dyDescent="0.3">
      <c r="A9473" s="68"/>
      <c r="B9473" s="68"/>
      <c r="C9473" s="68"/>
      <c r="D9473" s="68"/>
      <c r="E9473" s="68"/>
      <c r="F9473" s="68"/>
      <c r="G9473" s="68"/>
      <c r="H9473" s="68"/>
    </row>
    <row r="9474" spans="1:8" x14ac:dyDescent="0.3">
      <c r="A9474" s="68"/>
      <c r="B9474" s="68"/>
      <c r="C9474" s="68"/>
      <c r="D9474" s="68"/>
      <c r="E9474" s="68"/>
      <c r="F9474" s="68"/>
      <c r="G9474" s="68"/>
      <c r="H9474" s="68"/>
    </row>
    <row r="9475" spans="1:8" x14ac:dyDescent="0.3">
      <c r="A9475" s="68"/>
      <c r="B9475" s="68"/>
      <c r="C9475" s="68"/>
      <c r="D9475" s="68"/>
      <c r="E9475" s="68"/>
      <c r="F9475" s="68"/>
      <c r="G9475" s="68"/>
      <c r="H9475" s="68"/>
    </row>
    <row r="9476" spans="1:8" x14ac:dyDescent="0.3">
      <c r="A9476" s="68"/>
      <c r="B9476" s="68"/>
      <c r="C9476" s="68"/>
      <c r="D9476" s="68"/>
      <c r="E9476" s="68"/>
      <c r="F9476" s="68"/>
      <c r="G9476" s="68"/>
      <c r="H9476" s="68"/>
    </row>
    <row r="9477" spans="1:8" x14ac:dyDescent="0.3">
      <c r="A9477" s="68"/>
      <c r="B9477" s="68"/>
      <c r="C9477" s="68"/>
      <c r="D9477" s="68"/>
      <c r="E9477" s="68"/>
      <c r="F9477" s="68"/>
      <c r="G9477" s="68"/>
      <c r="H9477" s="68"/>
    </row>
    <row r="9478" spans="1:8" x14ac:dyDescent="0.3">
      <c r="A9478" s="68"/>
      <c r="B9478" s="68"/>
      <c r="C9478" s="68"/>
      <c r="D9478" s="68"/>
      <c r="E9478" s="68"/>
      <c r="F9478" s="68"/>
      <c r="G9478" s="68"/>
      <c r="H9478" s="68"/>
    </row>
    <row r="9479" spans="1:8" x14ac:dyDescent="0.3">
      <c r="A9479" s="68"/>
      <c r="B9479" s="68"/>
      <c r="C9479" s="68"/>
      <c r="D9479" s="68"/>
      <c r="E9479" s="68"/>
      <c r="F9479" s="68"/>
      <c r="G9479" s="68"/>
      <c r="H9479" s="68"/>
    </row>
    <row r="9480" spans="1:8" x14ac:dyDescent="0.3">
      <c r="A9480" s="68"/>
      <c r="B9480" s="68"/>
      <c r="C9480" s="68"/>
      <c r="D9480" s="68"/>
      <c r="E9480" s="68"/>
      <c r="F9480" s="68"/>
      <c r="G9480" s="68"/>
      <c r="H9480" s="68"/>
    </row>
    <row r="9481" spans="1:8" x14ac:dyDescent="0.3">
      <c r="A9481" s="68"/>
      <c r="B9481" s="68"/>
      <c r="C9481" s="68"/>
      <c r="D9481" s="68"/>
      <c r="E9481" s="68"/>
      <c r="F9481" s="68"/>
      <c r="G9481" s="68"/>
      <c r="H9481" s="68"/>
    </row>
    <row r="9482" spans="1:8" x14ac:dyDescent="0.3">
      <c r="A9482" s="68"/>
      <c r="B9482" s="68"/>
      <c r="C9482" s="68"/>
      <c r="D9482" s="68"/>
      <c r="E9482" s="68"/>
      <c r="F9482" s="68"/>
      <c r="G9482" s="68"/>
      <c r="H9482" s="68"/>
    </row>
    <row r="9483" spans="1:8" x14ac:dyDescent="0.3">
      <c r="A9483" s="68"/>
      <c r="B9483" s="68"/>
      <c r="C9483" s="68"/>
      <c r="D9483" s="68"/>
      <c r="E9483" s="68"/>
      <c r="F9483" s="68"/>
      <c r="G9483" s="68"/>
      <c r="H9483" s="68"/>
    </row>
    <row r="9484" spans="1:8" x14ac:dyDescent="0.3">
      <c r="A9484" s="68"/>
      <c r="B9484" s="68"/>
      <c r="C9484" s="68"/>
      <c r="D9484" s="68"/>
      <c r="E9484" s="68"/>
      <c r="F9484" s="68"/>
      <c r="G9484" s="68"/>
      <c r="H9484" s="68"/>
    </row>
    <row r="9485" spans="1:8" x14ac:dyDescent="0.3">
      <c r="A9485" s="68"/>
      <c r="B9485" s="68"/>
      <c r="C9485" s="68"/>
      <c r="D9485" s="68"/>
      <c r="E9485" s="68"/>
      <c r="F9485" s="68"/>
      <c r="G9485" s="68"/>
      <c r="H9485" s="68"/>
    </row>
    <row r="9486" spans="1:8" x14ac:dyDescent="0.3">
      <c r="A9486" s="68"/>
      <c r="B9486" s="68"/>
      <c r="C9486" s="68"/>
      <c r="D9486" s="68"/>
      <c r="E9486" s="68"/>
      <c r="F9486" s="68"/>
      <c r="G9486" s="68"/>
      <c r="H9486" s="68"/>
    </row>
    <row r="9487" spans="1:8" x14ac:dyDescent="0.3">
      <c r="A9487" s="68"/>
      <c r="B9487" s="68"/>
      <c r="C9487" s="68"/>
      <c r="D9487" s="68"/>
      <c r="E9487" s="68"/>
      <c r="F9487" s="68"/>
      <c r="G9487" s="68"/>
      <c r="H9487" s="68"/>
    </row>
    <row r="9488" spans="1:8" x14ac:dyDescent="0.3">
      <c r="A9488" s="68"/>
      <c r="B9488" s="68"/>
      <c r="C9488" s="68"/>
      <c r="D9488" s="68"/>
      <c r="E9488" s="68"/>
      <c r="F9488" s="68"/>
      <c r="G9488" s="68"/>
      <c r="H9488" s="68"/>
    </row>
    <row r="9489" spans="1:8" x14ac:dyDescent="0.3">
      <c r="A9489" s="68"/>
      <c r="B9489" s="68"/>
      <c r="C9489" s="68"/>
      <c r="D9489" s="68"/>
      <c r="E9489" s="68"/>
      <c r="F9489" s="68"/>
      <c r="G9489" s="68"/>
      <c r="H9489" s="68"/>
    </row>
    <row r="9490" spans="1:8" x14ac:dyDescent="0.3">
      <c r="A9490" s="68"/>
      <c r="B9490" s="68"/>
      <c r="C9490" s="68"/>
      <c r="D9490" s="68"/>
      <c r="E9490" s="68"/>
      <c r="F9490" s="68"/>
      <c r="G9490" s="68"/>
      <c r="H9490" s="68"/>
    </row>
    <row r="9491" spans="1:8" x14ac:dyDescent="0.3">
      <c r="A9491" s="68"/>
      <c r="B9491" s="68"/>
      <c r="C9491" s="68"/>
      <c r="D9491" s="68"/>
      <c r="E9491" s="68"/>
      <c r="F9491" s="68"/>
      <c r="G9491" s="68"/>
      <c r="H9491" s="68"/>
    </row>
    <row r="9492" spans="1:8" x14ac:dyDescent="0.3">
      <c r="A9492" s="68"/>
      <c r="B9492" s="68"/>
      <c r="C9492" s="68"/>
      <c r="D9492" s="68"/>
      <c r="E9492" s="68"/>
      <c r="F9492" s="68"/>
      <c r="G9492" s="68"/>
      <c r="H9492" s="68"/>
    </row>
    <row r="9493" spans="1:8" x14ac:dyDescent="0.3">
      <c r="A9493" s="68"/>
      <c r="B9493" s="68"/>
      <c r="C9493" s="68"/>
      <c r="D9493" s="68"/>
      <c r="E9493" s="68"/>
      <c r="F9493" s="68"/>
      <c r="G9493" s="68"/>
      <c r="H9493" s="68"/>
    </row>
    <row r="9494" spans="1:8" x14ac:dyDescent="0.3">
      <c r="A9494" s="68"/>
      <c r="B9494" s="68"/>
      <c r="C9494" s="68"/>
      <c r="D9494" s="68"/>
      <c r="E9494" s="68"/>
      <c r="F9494" s="68"/>
      <c r="G9494" s="68"/>
      <c r="H9494" s="68"/>
    </row>
    <row r="9495" spans="1:8" x14ac:dyDescent="0.3">
      <c r="A9495" s="68"/>
      <c r="B9495" s="68"/>
      <c r="C9495" s="68"/>
      <c r="D9495" s="68"/>
      <c r="E9495" s="68"/>
      <c r="F9495" s="68"/>
      <c r="G9495" s="68"/>
      <c r="H9495" s="68"/>
    </row>
    <row r="9496" spans="1:8" x14ac:dyDescent="0.3">
      <c r="A9496" s="68"/>
      <c r="B9496" s="68"/>
      <c r="C9496" s="68"/>
      <c r="D9496" s="68"/>
      <c r="E9496" s="68"/>
      <c r="F9496" s="68"/>
      <c r="G9496" s="68"/>
      <c r="H9496" s="68"/>
    </row>
    <row r="9497" spans="1:8" x14ac:dyDescent="0.3">
      <c r="A9497" s="68"/>
      <c r="B9497" s="68"/>
      <c r="C9497" s="68"/>
      <c r="D9497" s="68"/>
      <c r="E9497" s="68"/>
      <c r="F9497" s="68"/>
      <c r="G9497" s="68"/>
      <c r="H9497" s="68"/>
    </row>
    <row r="9498" spans="1:8" x14ac:dyDescent="0.3">
      <c r="A9498" s="68"/>
      <c r="B9498" s="68"/>
      <c r="C9498" s="68"/>
      <c r="D9498" s="68"/>
      <c r="E9498" s="68"/>
      <c r="F9498" s="68"/>
      <c r="G9498" s="68"/>
      <c r="H9498" s="68"/>
    </row>
    <row r="9499" spans="1:8" x14ac:dyDescent="0.3">
      <c r="A9499" s="68"/>
      <c r="B9499" s="68"/>
      <c r="C9499" s="68"/>
      <c r="D9499" s="68"/>
      <c r="E9499" s="68"/>
      <c r="F9499" s="68"/>
      <c r="G9499" s="68"/>
      <c r="H9499" s="68"/>
    </row>
    <row r="9500" spans="1:8" x14ac:dyDescent="0.3">
      <c r="A9500" s="68"/>
      <c r="B9500" s="68"/>
      <c r="C9500" s="68"/>
      <c r="D9500" s="68"/>
      <c r="E9500" s="68"/>
      <c r="F9500" s="68"/>
      <c r="G9500" s="68"/>
      <c r="H9500" s="68"/>
    </row>
    <row r="9501" spans="1:8" x14ac:dyDescent="0.3">
      <c r="A9501" s="68"/>
      <c r="B9501" s="68"/>
      <c r="C9501" s="68"/>
      <c r="D9501" s="68"/>
      <c r="E9501" s="68"/>
      <c r="F9501" s="68"/>
      <c r="G9501" s="68"/>
      <c r="H9501" s="68"/>
    </row>
    <row r="9502" spans="1:8" x14ac:dyDescent="0.3">
      <c r="A9502" s="68"/>
      <c r="B9502" s="68"/>
      <c r="C9502" s="68"/>
      <c r="D9502" s="68"/>
      <c r="E9502" s="68"/>
      <c r="F9502" s="68"/>
      <c r="G9502" s="68"/>
      <c r="H9502" s="68"/>
    </row>
    <row r="9503" spans="1:8" x14ac:dyDescent="0.3">
      <c r="A9503" s="68"/>
      <c r="B9503" s="68"/>
      <c r="C9503" s="68"/>
      <c r="D9503" s="68"/>
      <c r="E9503" s="68"/>
      <c r="F9503" s="68"/>
      <c r="G9503" s="68"/>
      <c r="H9503" s="68"/>
    </row>
    <row r="9504" spans="1:8" x14ac:dyDescent="0.3">
      <c r="A9504" s="68"/>
      <c r="B9504" s="68"/>
      <c r="C9504" s="68"/>
      <c r="D9504" s="68"/>
      <c r="E9504" s="68"/>
      <c r="F9504" s="68"/>
      <c r="G9504" s="68"/>
      <c r="H9504" s="68"/>
    </row>
    <row r="9505" spans="1:8" x14ac:dyDescent="0.3">
      <c r="A9505" s="68"/>
      <c r="B9505" s="68"/>
      <c r="C9505" s="68"/>
      <c r="D9505" s="68"/>
      <c r="E9505" s="68"/>
      <c r="F9505" s="68"/>
      <c r="G9505" s="68"/>
      <c r="H9505" s="68"/>
    </row>
    <row r="9506" spans="1:8" x14ac:dyDescent="0.3">
      <c r="A9506" s="68"/>
      <c r="B9506" s="68"/>
      <c r="C9506" s="68"/>
      <c r="D9506" s="68"/>
      <c r="E9506" s="68"/>
      <c r="F9506" s="68"/>
      <c r="G9506" s="68"/>
      <c r="H9506" s="68"/>
    </row>
    <row r="9507" spans="1:8" x14ac:dyDescent="0.3">
      <c r="A9507" s="68"/>
      <c r="B9507" s="68"/>
      <c r="C9507" s="68"/>
      <c r="D9507" s="68"/>
      <c r="E9507" s="68"/>
      <c r="F9507" s="68"/>
      <c r="G9507" s="68"/>
      <c r="H9507" s="68"/>
    </row>
    <row r="9508" spans="1:8" x14ac:dyDescent="0.3">
      <c r="A9508" s="68"/>
      <c r="B9508" s="68"/>
      <c r="C9508" s="68"/>
      <c r="D9508" s="68"/>
      <c r="E9508" s="68"/>
      <c r="F9508" s="68"/>
      <c r="G9508" s="68"/>
      <c r="H9508" s="68"/>
    </row>
    <row r="9509" spans="1:8" x14ac:dyDescent="0.3">
      <c r="A9509" s="68"/>
      <c r="B9509" s="68"/>
      <c r="C9509" s="68"/>
      <c r="D9509" s="68"/>
      <c r="E9509" s="68"/>
      <c r="F9509" s="68"/>
      <c r="G9509" s="68"/>
      <c r="H9509" s="68"/>
    </row>
    <row r="9510" spans="1:8" x14ac:dyDescent="0.3">
      <c r="A9510" s="68"/>
      <c r="B9510" s="68"/>
      <c r="C9510" s="68"/>
      <c r="D9510" s="68"/>
      <c r="E9510" s="68"/>
      <c r="F9510" s="68"/>
      <c r="G9510" s="68"/>
      <c r="H9510" s="68"/>
    </row>
    <row r="9511" spans="1:8" x14ac:dyDescent="0.3">
      <c r="A9511" s="68"/>
      <c r="B9511" s="68"/>
      <c r="C9511" s="68"/>
      <c r="D9511" s="68"/>
      <c r="E9511" s="68"/>
      <c r="F9511" s="68"/>
      <c r="G9511" s="68"/>
      <c r="H9511" s="68"/>
    </row>
    <row r="9512" spans="1:8" x14ac:dyDescent="0.3">
      <c r="A9512" s="68"/>
      <c r="B9512" s="68"/>
      <c r="C9512" s="68"/>
      <c r="D9512" s="68"/>
      <c r="E9512" s="68"/>
      <c r="F9512" s="68"/>
      <c r="G9512" s="68"/>
      <c r="H9512" s="68"/>
    </row>
    <row r="9513" spans="1:8" x14ac:dyDescent="0.3">
      <c r="A9513" s="68"/>
      <c r="B9513" s="68"/>
      <c r="C9513" s="68"/>
      <c r="D9513" s="68"/>
      <c r="E9513" s="68"/>
      <c r="F9513" s="68"/>
      <c r="G9513" s="68"/>
      <c r="H9513" s="68"/>
    </row>
    <row r="9514" spans="1:8" x14ac:dyDescent="0.3">
      <c r="A9514" s="68"/>
      <c r="B9514" s="68"/>
      <c r="C9514" s="68"/>
      <c r="D9514" s="68"/>
      <c r="E9514" s="68"/>
      <c r="F9514" s="68"/>
      <c r="G9514" s="68"/>
      <c r="H9514" s="68"/>
    </row>
    <row r="9515" spans="1:8" x14ac:dyDescent="0.3">
      <c r="A9515" s="68"/>
      <c r="B9515" s="68"/>
      <c r="C9515" s="68"/>
      <c r="D9515" s="68"/>
      <c r="E9515" s="68"/>
      <c r="F9515" s="68"/>
      <c r="G9515" s="68"/>
      <c r="H9515" s="68"/>
    </row>
    <row r="9516" spans="1:8" x14ac:dyDescent="0.3">
      <c r="A9516" s="68"/>
      <c r="B9516" s="68"/>
      <c r="C9516" s="68"/>
      <c r="D9516" s="68"/>
      <c r="E9516" s="68"/>
      <c r="F9516" s="68"/>
      <c r="G9516" s="68"/>
      <c r="H9516" s="68"/>
    </row>
    <row r="9517" spans="1:8" x14ac:dyDescent="0.3">
      <c r="A9517" s="68"/>
      <c r="B9517" s="68"/>
      <c r="C9517" s="68"/>
      <c r="D9517" s="68"/>
      <c r="E9517" s="68"/>
      <c r="F9517" s="68"/>
      <c r="G9517" s="68"/>
      <c r="H9517" s="68"/>
    </row>
    <row r="9518" spans="1:8" x14ac:dyDescent="0.3">
      <c r="A9518" s="68"/>
      <c r="B9518" s="68"/>
      <c r="C9518" s="68"/>
      <c r="D9518" s="68"/>
      <c r="E9518" s="68"/>
      <c r="F9518" s="68"/>
      <c r="G9518" s="68"/>
      <c r="H9518" s="68"/>
    </row>
    <row r="9519" spans="1:8" x14ac:dyDescent="0.3">
      <c r="A9519" s="68"/>
      <c r="B9519" s="68"/>
      <c r="C9519" s="68"/>
      <c r="D9519" s="68"/>
      <c r="E9519" s="68"/>
      <c r="F9519" s="68"/>
      <c r="G9519" s="68"/>
      <c r="H9519" s="68"/>
    </row>
    <row r="9520" spans="1:8" x14ac:dyDescent="0.3">
      <c r="A9520" s="68"/>
      <c r="B9520" s="68"/>
      <c r="C9520" s="68"/>
      <c r="D9520" s="68"/>
      <c r="E9520" s="68"/>
      <c r="F9520" s="68"/>
      <c r="G9520" s="68"/>
      <c r="H9520" s="68"/>
    </row>
    <row r="9521" spans="1:8" x14ac:dyDescent="0.3">
      <c r="A9521" s="68"/>
      <c r="B9521" s="68"/>
      <c r="C9521" s="68"/>
      <c r="D9521" s="68"/>
      <c r="E9521" s="68"/>
      <c r="F9521" s="68"/>
      <c r="G9521" s="68"/>
      <c r="H9521" s="68"/>
    </row>
    <row r="9522" spans="1:8" x14ac:dyDescent="0.3">
      <c r="A9522" s="68"/>
      <c r="B9522" s="68"/>
      <c r="C9522" s="68"/>
      <c r="D9522" s="68"/>
      <c r="E9522" s="68"/>
      <c r="F9522" s="68"/>
      <c r="G9522" s="68"/>
      <c r="H9522" s="68"/>
    </row>
    <row r="9523" spans="1:8" x14ac:dyDescent="0.3">
      <c r="A9523" s="68"/>
      <c r="B9523" s="68"/>
      <c r="C9523" s="68"/>
      <c r="D9523" s="68"/>
      <c r="E9523" s="68"/>
      <c r="F9523" s="68"/>
      <c r="G9523" s="68"/>
      <c r="H9523" s="68"/>
    </row>
    <row r="9524" spans="1:8" x14ac:dyDescent="0.3">
      <c r="A9524" s="68"/>
      <c r="B9524" s="68"/>
      <c r="C9524" s="68"/>
      <c r="D9524" s="68"/>
      <c r="E9524" s="68"/>
      <c r="F9524" s="68"/>
      <c r="G9524" s="68"/>
      <c r="H9524" s="68"/>
    </row>
    <row r="9525" spans="1:8" x14ac:dyDescent="0.3">
      <c r="A9525" s="68"/>
      <c r="B9525" s="68"/>
      <c r="C9525" s="68"/>
      <c r="D9525" s="68"/>
      <c r="E9525" s="68"/>
      <c r="F9525" s="68"/>
      <c r="G9525" s="68"/>
      <c r="H9525" s="68"/>
    </row>
    <row r="9526" spans="1:8" x14ac:dyDescent="0.3">
      <c r="A9526" s="68"/>
      <c r="B9526" s="68"/>
      <c r="C9526" s="68"/>
      <c r="D9526" s="68"/>
      <c r="E9526" s="68"/>
      <c r="F9526" s="68"/>
      <c r="G9526" s="68"/>
      <c r="H9526" s="68"/>
    </row>
    <row r="9527" spans="1:8" x14ac:dyDescent="0.3">
      <c r="A9527" s="68"/>
      <c r="B9527" s="68"/>
      <c r="C9527" s="68"/>
      <c r="D9527" s="68"/>
      <c r="E9527" s="68"/>
      <c r="F9527" s="68"/>
      <c r="G9527" s="68"/>
      <c r="H9527" s="68"/>
    </row>
    <row r="9528" spans="1:8" x14ac:dyDescent="0.3">
      <c r="A9528" s="68"/>
      <c r="B9528" s="68"/>
      <c r="C9528" s="68"/>
      <c r="D9528" s="68"/>
      <c r="E9528" s="68"/>
      <c r="F9528" s="68"/>
      <c r="G9528" s="68"/>
      <c r="H9528" s="68"/>
    </row>
    <row r="9529" spans="1:8" x14ac:dyDescent="0.3">
      <c r="A9529" s="68"/>
      <c r="B9529" s="68"/>
      <c r="C9529" s="68"/>
      <c r="D9529" s="68"/>
      <c r="E9529" s="68"/>
      <c r="F9529" s="68"/>
      <c r="G9529" s="68"/>
      <c r="H9529" s="68"/>
    </row>
    <row r="9530" spans="1:8" x14ac:dyDescent="0.3">
      <c r="A9530" s="68"/>
      <c r="B9530" s="68"/>
      <c r="C9530" s="68"/>
      <c r="D9530" s="68"/>
      <c r="E9530" s="68"/>
      <c r="F9530" s="68"/>
      <c r="G9530" s="68"/>
      <c r="H9530" s="68"/>
    </row>
    <row r="9531" spans="1:8" x14ac:dyDescent="0.3">
      <c r="A9531" s="68"/>
      <c r="B9531" s="68"/>
      <c r="C9531" s="68"/>
      <c r="D9531" s="68"/>
      <c r="E9531" s="68"/>
      <c r="F9531" s="68"/>
      <c r="G9531" s="68"/>
      <c r="H9531" s="68"/>
    </row>
    <row r="9532" spans="1:8" x14ac:dyDescent="0.3">
      <c r="A9532" s="68"/>
      <c r="B9532" s="68"/>
      <c r="C9532" s="68"/>
      <c r="D9532" s="68"/>
      <c r="E9532" s="68"/>
      <c r="F9532" s="68"/>
      <c r="G9532" s="68"/>
      <c r="H9532" s="68"/>
    </row>
    <row r="9533" spans="1:8" x14ac:dyDescent="0.3">
      <c r="A9533" s="68"/>
      <c r="B9533" s="68"/>
      <c r="C9533" s="68"/>
      <c r="D9533" s="68"/>
      <c r="E9533" s="68"/>
      <c r="F9533" s="68"/>
      <c r="G9533" s="68"/>
      <c r="H9533" s="68"/>
    </row>
    <row r="9534" spans="1:8" x14ac:dyDescent="0.3">
      <c r="A9534" s="68"/>
      <c r="B9534" s="68"/>
      <c r="C9534" s="68"/>
      <c r="D9534" s="68"/>
      <c r="E9534" s="68"/>
      <c r="F9534" s="68"/>
      <c r="G9534" s="68"/>
      <c r="H9534" s="68"/>
    </row>
    <row r="9535" spans="1:8" x14ac:dyDescent="0.3">
      <c r="A9535" s="68"/>
      <c r="B9535" s="68"/>
      <c r="C9535" s="68"/>
      <c r="D9535" s="68"/>
      <c r="E9535" s="68"/>
      <c r="F9535" s="68"/>
      <c r="G9535" s="68"/>
      <c r="H9535" s="68"/>
    </row>
    <row r="9536" spans="1:8" x14ac:dyDescent="0.3">
      <c r="A9536" s="68"/>
      <c r="B9536" s="68"/>
      <c r="C9536" s="68"/>
      <c r="D9536" s="68"/>
      <c r="E9536" s="68"/>
      <c r="F9536" s="68"/>
      <c r="G9536" s="68"/>
      <c r="H9536" s="68"/>
    </row>
    <row r="9537" spans="1:8" x14ac:dyDescent="0.3">
      <c r="A9537" s="68"/>
      <c r="B9537" s="68"/>
      <c r="C9537" s="68"/>
      <c r="D9537" s="68"/>
      <c r="E9537" s="68"/>
      <c r="F9537" s="68"/>
      <c r="G9537" s="68"/>
      <c r="H9537" s="68"/>
    </row>
    <row r="9538" spans="1:8" x14ac:dyDescent="0.3">
      <c r="A9538" s="68"/>
      <c r="B9538" s="68"/>
      <c r="C9538" s="68"/>
      <c r="D9538" s="68"/>
      <c r="E9538" s="68"/>
      <c r="F9538" s="68"/>
      <c r="G9538" s="68"/>
      <c r="H9538" s="68"/>
    </row>
    <row r="9539" spans="1:8" x14ac:dyDescent="0.3">
      <c r="A9539" s="68"/>
      <c r="B9539" s="68"/>
      <c r="C9539" s="68"/>
      <c r="D9539" s="68"/>
      <c r="E9539" s="68"/>
      <c r="F9539" s="68"/>
      <c r="G9539" s="68"/>
      <c r="H9539" s="68"/>
    </row>
    <row r="9540" spans="1:8" x14ac:dyDescent="0.3">
      <c r="A9540" s="68"/>
      <c r="B9540" s="68"/>
      <c r="C9540" s="68"/>
      <c r="D9540" s="68"/>
      <c r="E9540" s="68"/>
      <c r="F9540" s="68"/>
      <c r="G9540" s="68"/>
      <c r="H9540" s="68"/>
    </row>
    <row r="9541" spans="1:8" x14ac:dyDescent="0.3">
      <c r="A9541" s="68"/>
      <c r="B9541" s="68"/>
      <c r="C9541" s="68"/>
      <c r="D9541" s="68"/>
      <c r="E9541" s="68"/>
      <c r="F9541" s="68"/>
      <c r="G9541" s="68"/>
      <c r="H9541" s="68"/>
    </row>
    <row r="9542" spans="1:8" x14ac:dyDescent="0.3">
      <c r="A9542" s="68"/>
      <c r="B9542" s="68"/>
      <c r="C9542" s="68"/>
      <c r="D9542" s="68"/>
      <c r="E9542" s="68"/>
      <c r="F9542" s="68"/>
      <c r="G9542" s="68"/>
      <c r="H9542" s="68"/>
    </row>
    <row r="9543" spans="1:8" x14ac:dyDescent="0.3">
      <c r="A9543" s="68"/>
      <c r="B9543" s="68"/>
      <c r="C9543" s="68"/>
      <c r="D9543" s="68"/>
      <c r="E9543" s="68"/>
      <c r="F9543" s="68"/>
      <c r="G9543" s="68"/>
      <c r="H9543" s="68"/>
    </row>
    <row r="9544" spans="1:8" x14ac:dyDescent="0.3">
      <c r="A9544" s="68"/>
      <c r="B9544" s="68"/>
      <c r="C9544" s="68"/>
      <c r="D9544" s="68"/>
      <c r="E9544" s="68"/>
      <c r="F9544" s="68"/>
      <c r="G9544" s="68"/>
      <c r="H9544" s="68"/>
    </row>
    <row r="9545" spans="1:8" x14ac:dyDescent="0.3">
      <c r="A9545" s="68"/>
      <c r="B9545" s="68"/>
      <c r="C9545" s="68"/>
      <c r="D9545" s="68"/>
      <c r="E9545" s="68"/>
      <c r="F9545" s="68"/>
      <c r="G9545" s="68"/>
      <c r="H9545" s="68"/>
    </row>
    <row r="9546" spans="1:8" x14ac:dyDescent="0.3">
      <c r="A9546" s="68"/>
      <c r="B9546" s="68"/>
      <c r="C9546" s="68"/>
      <c r="D9546" s="68"/>
      <c r="E9546" s="68"/>
      <c r="F9546" s="68"/>
      <c r="G9546" s="68"/>
      <c r="H9546" s="68"/>
    </row>
    <row r="9547" spans="1:8" x14ac:dyDescent="0.3">
      <c r="A9547" s="68"/>
      <c r="B9547" s="68"/>
      <c r="C9547" s="68"/>
      <c r="D9547" s="68"/>
      <c r="E9547" s="68"/>
      <c r="F9547" s="68"/>
      <c r="G9547" s="68"/>
      <c r="H9547" s="68"/>
    </row>
    <row r="9548" spans="1:8" x14ac:dyDescent="0.3">
      <c r="A9548" s="68"/>
      <c r="B9548" s="68"/>
      <c r="C9548" s="68"/>
      <c r="D9548" s="68"/>
      <c r="E9548" s="68"/>
      <c r="F9548" s="68"/>
      <c r="G9548" s="68"/>
      <c r="H9548" s="68"/>
    </row>
    <row r="9549" spans="1:8" x14ac:dyDescent="0.3">
      <c r="A9549" s="68"/>
      <c r="B9549" s="68"/>
      <c r="C9549" s="68"/>
      <c r="D9549" s="68"/>
      <c r="E9549" s="68"/>
      <c r="F9549" s="68"/>
      <c r="G9549" s="68"/>
      <c r="H9549" s="68"/>
    </row>
    <row r="9550" spans="1:8" x14ac:dyDescent="0.3">
      <c r="A9550" s="68"/>
      <c r="B9550" s="68"/>
      <c r="C9550" s="68"/>
      <c r="D9550" s="68"/>
      <c r="E9550" s="68"/>
      <c r="F9550" s="68"/>
      <c r="G9550" s="68"/>
      <c r="H9550" s="68"/>
    </row>
    <row r="9551" spans="1:8" x14ac:dyDescent="0.3">
      <c r="A9551" s="68"/>
      <c r="B9551" s="68"/>
      <c r="C9551" s="68"/>
      <c r="D9551" s="68"/>
      <c r="E9551" s="68"/>
      <c r="F9551" s="68"/>
      <c r="G9551" s="68"/>
      <c r="H9551" s="68"/>
    </row>
    <row r="9552" spans="1:8" x14ac:dyDescent="0.3">
      <c r="A9552" s="68"/>
      <c r="B9552" s="68"/>
      <c r="C9552" s="68"/>
      <c r="D9552" s="68"/>
      <c r="E9552" s="68"/>
      <c r="F9552" s="68"/>
      <c r="G9552" s="68"/>
      <c r="H9552" s="68"/>
    </row>
    <row r="9553" spans="1:8" x14ac:dyDescent="0.3">
      <c r="A9553" s="68"/>
      <c r="B9553" s="68"/>
      <c r="C9553" s="68"/>
      <c r="D9553" s="68"/>
      <c r="E9553" s="68"/>
      <c r="F9553" s="68"/>
      <c r="G9553" s="68"/>
      <c r="H9553" s="68"/>
    </row>
    <row r="9554" spans="1:8" x14ac:dyDescent="0.3">
      <c r="A9554" s="68"/>
      <c r="B9554" s="68"/>
      <c r="C9554" s="68"/>
      <c r="D9554" s="68"/>
      <c r="E9554" s="68"/>
      <c r="F9554" s="68"/>
      <c r="G9554" s="68"/>
      <c r="H9554" s="68"/>
    </row>
    <row r="9555" spans="1:8" x14ac:dyDescent="0.3">
      <c r="A9555" s="68"/>
      <c r="B9555" s="68"/>
      <c r="C9555" s="68"/>
      <c r="D9555" s="68"/>
      <c r="E9555" s="68"/>
      <c r="F9555" s="68"/>
      <c r="G9555" s="68"/>
      <c r="H9555" s="68"/>
    </row>
    <row r="9556" spans="1:8" x14ac:dyDescent="0.3">
      <c r="A9556" s="68"/>
      <c r="B9556" s="68"/>
      <c r="C9556" s="68"/>
      <c r="D9556" s="68"/>
      <c r="E9556" s="68"/>
      <c r="F9556" s="68"/>
      <c r="G9556" s="68"/>
      <c r="H9556" s="68"/>
    </row>
    <row r="9557" spans="1:8" x14ac:dyDescent="0.3">
      <c r="A9557" s="68"/>
      <c r="B9557" s="68"/>
      <c r="C9557" s="68"/>
      <c r="D9557" s="68"/>
      <c r="E9557" s="68"/>
      <c r="F9557" s="68"/>
      <c r="G9557" s="68"/>
      <c r="H9557" s="68"/>
    </row>
    <row r="9558" spans="1:8" x14ac:dyDescent="0.3">
      <c r="A9558" s="68"/>
      <c r="B9558" s="68"/>
      <c r="C9558" s="68"/>
      <c r="D9558" s="68"/>
      <c r="E9558" s="68"/>
      <c r="F9558" s="68"/>
      <c r="G9558" s="68"/>
      <c r="H9558" s="68"/>
    </row>
    <row r="9559" spans="1:8" x14ac:dyDescent="0.3">
      <c r="A9559" s="68"/>
      <c r="B9559" s="68"/>
      <c r="C9559" s="68"/>
      <c r="D9559" s="68"/>
      <c r="E9559" s="68"/>
      <c r="F9559" s="68"/>
      <c r="G9559" s="68"/>
      <c r="H9559" s="68"/>
    </row>
    <row r="9560" spans="1:8" x14ac:dyDescent="0.3">
      <c r="A9560" s="68"/>
      <c r="B9560" s="68"/>
      <c r="C9560" s="68"/>
      <c r="D9560" s="68"/>
      <c r="E9560" s="68"/>
      <c r="F9560" s="68"/>
      <c r="G9560" s="68"/>
      <c r="H9560" s="68"/>
    </row>
    <row r="9561" spans="1:8" x14ac:dyDescent="0.3">
      <c r="A9561" s="68"/>
      <c r="B9561" s="68"/>
      <c r="C9561" s="68"/>
      <c r="D9561" s="68"/>
      <c r="E9561" s="68"/>
      <c r="F9561" s="68"/>
      <c r="G9561" s="68"/>
      <c r="H9561" s="68"/>
    </row>
    <row r="9562" spans="1:8" x14ac:dyDescent="0.3">
      <c r="A9562" s="68"/>
      <c r="B9562" s="68"/>
      <c r="C9562" s="68"/>
      <c r="D9562" s="68"/>
      <c r="E9562" s="68"/>
      <c r="F9562" s="68"/>
      <c r="G9562" s="68"/>
      <c r="H9562" s="68"/>
    </row>
    <row r="9563" spans="1:8" x14ac:dyDescent="0.3">
      <c r="A9563" s="68"/>
      <c r="B9563" s="68"/>
      <c r="C9563" s="68"/>
      <c r="D9563" s="68"/>
      <c r="E9563" s="68"/>
      <c r="F9563" s="68"/>
      <c r="G9563" s="68"/>
      <c r="H9563" s="68"/>
    </row>
    <row r="9564" spans="1:8" x14ac:dyDescent="0.3">
      <c r="A9564" s="68"/>
      <c r="B9564" s="68"/>
      <c r="C9564" s="68"/>
      <c r="D9564" s="68"/>
      <c r="E9564" s="68"/>
      <c r="F9564" s="68"/>
      <c r="G9564" s="68"/>
      <c r="H9564" s="68"/>
    </row>
    <row r="9565" spans="1:8" x14ac:dyDescent="0.3">
      <c r="A9565" s="68"/>
      <c r="B9565" s="68"/>
      <c r="C9565" s="68"/>
      <c r="D9565" s="68"/>
      <c r="E9565" s="68"/>
      <c r="F9565" s="68"/>
      <c r="G9565" s="68"/>
      <c r="H9565" s="68"/>
    </row>
    <row r="9566" spans="1:8" x14ac:dyDescent="0.3">
      <c r="A9566" s="68"/>
      <c r="B9566" s="68"/>
      <c r="C9566" s="68"/>
      <c r="D9566" s="68"/>
      <c r="E9566" s="68"/>
      <c r="F9566" s="68"/>
      <c r="G9566" s="68"/>
      <c r="H9566" s="68"/>
    </row>
    <row r="9567" spans="1:8" x14ac:dyDescent="0.3">
      <c r="A9567" s="68"/>
      <c r="B9567" s="68"/>
      <c r="C9567" s="68"/>
      <c r="D9567" s="68"/>
      <c r="E9567" s="68"/>
      <c r="F9567" s="68"/>
      <c r="G9567" s="68"/>
      <c r="H9567" s="68"/>
    </row>
    <row r="9568" spans="1:8" x14ac:dyDescent="0.3">
      <c r="A9568" s="68"/>
      <c r="B9568" s="68"/>
      <c r="C9568" s="68"/>
      <c r="D9568" s="68"/>
      <c r="E9568" s="68"/>
      <c r="F9568" s="68"/>
      <c r="G9568" s="68"/>
      <c r="H9568" s="68"/>
    </row>
    <row r="9569" spans="1:8" x14ac:dyDescent="0.3">
      <c r="A9569" s="68"/>
      <c r="B9569" s="68"/>
      <c r="C9569" s="68"/>
      <c r="D9569" s="68"/>
      <c r="E9569" s="68"/>
      <c r="F9569" s="68"/>
      <c r="G9569" s="68"/>
      <c r="H9569" s="68"/>
    </row>
    <row r="9570" spans="1:8" x14ac:dyDescent="0.3">
      <c r="A9570" s="68"/>
      <c r="B9570" s="68"/>
      <c r="C9570" s="68"/>
      <c r="D9570" s="68"/>
      <c r="E9570" s="68"/>
      <c r="F9570" s="68"/>
      <c r="G9570" s="68"/>
      <c r="H9570" s="68"/>
    </row>
    <row r="9571" spans="1:8" x14ac:dyDescent="0.3">
      <c r="A9571" s="68"/>
      <c r="B9571" s="68"/>
      <c r="C9571" s="68"/>
      <c r="D9571" s="68"/>
      <c r="E9571" s="68"/>
      <c r="F9571" s="68"/>
      <c r="G9571" s="68"/>
      <c r="H9571" s="68"/>
    </row>
    <row r="9572" spans="1:8" x14ac:dyDescent="0.3">
      <c r="A9572" s="68"/>
      <c r="B9572" s="68"/>
      <c r="C9572" s="68"/>
      <c r="D9572" s="68"/>
      <c r="E9572" s="68"/>
      <c r="F9572" s="68"/>
      <c r="G9572" s="68"/>
      <c r="H9572" s="68"/>
    </row>
    <row r="9573" spans="1:8" x14ac:dyDescent="0.3">
      <c r="A9573" s="68"/>
      <c r="B9573" s="68"/>
      <c r="C9573" s="68"/>
      <c r="D9573" s="68"/>
      <c r="E9573" s="68"/>
      <c r="F9573" s="68"/>
      <c r="G9573" s="68"/>
      <c r="H9573" s="68"/>
    </row>
    <row r="9574" spans="1:8" x14ac:dyDescent="0.3">
      <c r="A9574" s="68"/>
      <c r="B9574" s="68"/>
      <c r="C9574" s="68"/>
      <c r="D9574" s="68"/>
      <c r="E9574" s="68"/>
      <c r="F9574" s="68"/>
      <c r="G9574" s="68"/>
      <c r="H9574" s="68"/>
    </row>
    <row r="9575" spans="1:8" x14ac:dyDescent="0.3">
      <c r="A9575" s="68"/>
      <c r="B9575" s="68"/>
      <c r="C9575" s="68"/>
      <c r="D9575" s="68"/>
      <c r="E9575" s="68"/>
      <c r="F9575" s="68"/>
      <c r="G9575" s="68"/>
      <c r="H9575" s="68"/>
    </row>
    <row r="9576" spans="1:8" x14ac:dyDescent="0.3">
      <c r="A9576" s="68"/>
      <c r="B9576" s="68"/>
      <c r="C9576" s="68"/>
      <c r="D9576" s="68"/>
      <c r="E9576" s="68"/>
      <c r="F9576" s="68"/>
      <c r="G9576" s="68"/>
      <c r="H9576" s="68"/>
    </row>
    <row r="9577" spans="1:8" x14ac:dyDescent="0.3">
      <c r="A9577" s="68"/>
      <c r="B9577" s="68"/>
      <c r="C9577" s="68"/>
      <c r="D9577" s="68"/>
      <c r="E9577" s="68"/>
      <c r="F9577" s="68"/>
      <c r="G9577" s="68"/>
      <c r="H9577" s="68"/>
    </row>
    <row r="9578" spans="1:8" x14ac:dyDescent="0.3">
      <c r="A9578" s="68"/>
      <c r="B9578" s="68"/>
      <c r="C9578" s="68"/>
      <c r="D9578" s="68"/>
      <c r="E9578" s="68"/>
      <c r="F9578" s="68"/>
      <c r="G9578" s="68"/>
      <c r="H9578" s="68"/>
    </row>
    <row r="9579" spans="1:8" x14ac:dyDescent="0.3">
      <c r="A9579" s="68"/>
      <c r="B9579" s="68"/>
      <c r="C9579" s="68"/>
      <c r="D9579" s="68"/>
      <c r="E9579" s="68"/>
      <c r="F9579" s="68"/>
      <c r="G9579" s="68"/>
      <c r="H9579" s="68"/>
    </row>
    <row r="9580" spans="1:8" x14ac:dyDescent="0.3">
      <c r="A9580" s="68"/>
      <c r="B9580" s="68"/>
      <c r="C9580" s="68"/>
      <c r="D9580" s="68"/>
      <c r="E9580" s="68"/>
      <c r="F9580" s="68"/>
      <c r="G9580" s="68"/>
      <c r="H9580" s="68"/>
    </row>
    <row r="9581" spans="1:8" x14ac:dyDescent="0.3">
      <c r="A9581" s="68"/>
      <c r="B9581" s="68"/>
      <c r="C9581" s="68"/>
      <c r="D9581" s="68"/>
      <c r="E9581" s="68"/>
      <c r="F9581" s="68"/>
      <c r="G9581" s="68"/>
      <c r="H9581" s="68"/>
    </row>
    <row r="9582" spans="1:8" x14ac:dyDescent="0.3">
      <c r="A9582" s="68"/>
      <c r="B9582" s="68"/>
      <c r="C9582" s="68"/>
      <c r="D9582" s="68"/>
      <c r="E9582" s="68"/>
      <c r="F9582" s="68"/>
      <c r="G9582" s="68"/>
      <c r="H9582" s="68"/>
    </row>
    <row r="9583" spans="1:8" x14ac:dyDescent="0.3">
      <c r="A9583" s="68"/>
      <c r="B9583" s="68"/>
      <c r="C9583" s="68"/>
      <c r="D9583" s="68"/>
      <c r="E9583" s="68"/>
      <c r="F9583" s="68"/>
      <c r="G9583" s="68"/>
      <c r="H9583" s="68"/>
    </row>
    <row r="9584" spans="1:8" x14ac:dyDescent="0.3">
      <c r="A9584" s="68"/>
      <c r="B9584" s="68"/>
      <c r="C9584" s="68"/>
      <c r="D9584" s="68"/>
      <c r="E9584" s="68"/>
      <c r="F9584" s="68"/>
      <c r="G9584" s="68"/>
      <c r="H9584" s="68"/>
    </row>
    <row r="9585" spans="1:8" x14ac:dyDescent="0.3">
      <c r="A9585" s="68"/>
      <c r="B9585" s="68"/>
      <c r="C9585" s="68"/>
      <c r="D9585" s="68"/>
      <c r="E9585" s="68"/>
      <c r="F9585" s="68"/>
      <c r="G9585" s="68"/>
      <c r="H9585" s="68"/>
    </row>
    <row r="9586" spans="1:8" x14ac:dyDescent="0.3">
      <c r="A9586" s="68"/>
      <c r="B9586" s="68"/>
      <c r="C9586" s="68"/>
      <c r="D9586" s="68"/>
      <c r="E9586" s="68"/>
      <c r="F9586" s="68"/>
      <c r="G9586" s="68"/>
      <c r="H9586" s="68"/>
    </row>
    <row r="9587" spans="1:8" x14ac:dyDescent="0.3">
      <c r="A9587" s="68"/>
      <c r="B9587" s="68"/>
      <c r="C9587" s="68"/>
      <c r="D9587" s="68"/>
      <c r="E9587" s="68"/>
      <c r="F9587" s="68"/>
      <c r="G9587" s="68"/>
      <c r="H9587" s="68"/>
    </row>
    <row r="9588" spans="1:8" x14ac:dyDescent="0.3">
      <c r="A9588" s="68"/>
      <c r="B9588" s="68"/>
      <c r="C9588" s="68"/>
      <c r="D9588" s="68"/>
      <c r="E9588" s="68"/>
      <c r="F9588" s="68"/>
      <c r="G9588" s="68"/>
      <c r="H9588" s="68"/>
    </row>
    <row r="9589" spans="1:8" x14ac:dyDescent="0.3">
      <c r="A9589" s="68"/>
      <c r="B9589" s="68"/>
      <c r="C9589" s="68"/>
      <c r="D9589" s="68"/>
      <c r="E9589" s="68"/>
      <c r="F9589" s="68"/>
      <c r="G9589" s="68"/>
      <c r="H9589" s="68"/>
    </row>
    <row r="9590" spans="1:8" x14ac:dyDescent="0.3">
      <c r="A9590" s="68"/>
      <c r="B9590" s="68"/>
      <c r="C9590" s="68"/>
      <c r="D9590" s="68"/>
      <c r="E9590" s="68"/>
      <c r="F9590" s="68"/>
      <c r="G9590" s="68"/>
      <c r="H9590" s="68"/>
    </row>
    <row r="9591" spans="1:8" x14ac:dyDescent="0.3">
      <c r="A9591" s="68"/>
      <c r="B9591" s="68"/>
      <c r="C9591" s="68"/>
      <c r="D9591" s="68"/>
      <c r="E9591" s="68"/>
      <c r="F9591" s="68"/>
      <c r="G9591" s="68"/>
      <c r="H9591" s="68"/>
    </row>
    <row r="9592" spans="1:8" x14ac:dyDescent="0.3">
      <c r="A9592" s="68"/>
      <c r="B9592" s="68"/>
      <c r="C9592" s="68"/>
      <c r="D9592" s="68"/>
      <c r="E9592" s="68"/>
      <c r="F9592" s="68"/>
      <c r="G9592" s="68"/>
      <c r="H9592" s="68"/>
    </row>
    <row r="9593" spans="1:8" x14ac:dyDescent="0.3">
      <c r="A9593" s="68"/>
      <c r="B9593" s="68"/>
      <c r="C9593" s="68"/>
      <c r="D9593" s="68"/>
      <c r="E9593" s="68"/>
      <c r="F9593" s="68"/>
      <c r="G9593" s="68"/>
      <c r="H9593" s="68"/>
    </row>
    <row r="9594" spans="1:8" x14ac:dyDescent="0.3">
      <c r="A9594" s="68"/>
      <c r="B9594" s="68"/>
      <c r="C9594" s="68"/>
      <c r="D9594" s="68"/>
      <c r="E9594" s="68"/>
      <c r="F9594" s="68"/>
      <c r="G9594" s="68"/>
      <c r="H9594" s="68"/>
    </row>
    <row r="9595" spans="1:8" x14ac:dyDescent="0.3">
      <c r="A9595" s="68"/>
      <c r="B9595" s="68"/>
      <c r="C9595" s="68"/>
      <c r="D9595" s="68"/>
      <c r="E9595" s="68"/>
      <c r="F9595" s="68"/>
      <c r="G9595" s="68"/>
      <c r="H9595" s="68"/>
    </row>
    <row r="9596" spans="1:8" x14ac:dyDescent="0.3">
      <c r="A9596" s="68"/>
      <c r="B9596" s="68"/>
      <c r="C9596" s="68"/>
      <c r="D9596" s="68"/>
      <c r="E9596" s="68"/>
      <c r="F9596" s="68"/>
      <c r="G9596" s="68"/>
      <c r="H9596" s="68"/>
    </row>
    <row r="9597" spans="1:8" x14ac:dyDescent="0.3">
      <c r="A9597" s="68"/>
      <c r="B9597" s="68"/>
      <c r="C9597" s="68"/>
      <c r="D9597" s="68"/>
      <c r="E9597" s="68"/>
      <c r="F9597" s="68"/>
      <c r="G9597" s="68"/>
      <c r="H9597" s="68"/>
    </row>
    <row r="9598" spans="1:8" x14ac:dyDescent="0.3">
      <c r="A9598" s="68"/>
      <c r="B9598" s="68"/>
      <c r="C9598" s="68"/>
      <c r="D9598" s="68"/>
      <c r="E9598" s="68"/>
      <c r="F9598" s="68"/>
      <c r="G9598" s="68"/>
      <c r="H9598" s="68"/>
    </row>
    <row r="9599" spans="1:8" x14ac:dyDescent="0.3">
      <c r="A9599" s="68"/>
      <c r="B9599" s="68"/>
      <c r="C9599" s="68"/>
      <c r="D9599" s="68"/>
      <c r="E9599" s="68"/>
      <c r="F9599" s="68"/>
      <c r="G9599" s="68"/>
      <c r="H9599" s="68"/>
    </row>
    <row r="9600" spans="1:8" x14ac:dyDescent="0.3">
      <c r="A9600" s="68"/>
      <c r="B9600" s="68"/>
      <c r="C9600" s="68"/>
      <c r="D9600" s="68"/>
      <c r="E9600" s="68"/>
      <c r="F9600" s="68"/>
      <c r="G9600" s="68"/>
      <c r="H9600" s="68"/>
    </row>
    <row r="9601" spans="1:8" x14ac:dyDescent="0.3">
      <c r="A9601" s="68"/>
      <c r="B9601" s="68"/>
      <c r="C9601" s="68"/>
      <c r="D9601" s="68"/>
      <c r="E9601" s="68"/>
      <c r="F9601" s="68"/>
      <c r="G9601" s="68"/>
      <c r="H9601" s="68"/>
    </row>
    <row r="9602" spans="1:8" x14ac:dyDescent="0.3">
      <c r="A9602" s="68"/>
      <c r="B9602" s="68"/>
      <c r="C9602" s="68"/>
      <c r="D9602" s="68"/>
      <c r="E9602" s="68"/>
      <c r="F9602" s="68"/>
      <c r="G9602" s="68"/>
      <c r="H9602" s="68"/>
    </row>
    <row r="9603" spans="1:8" x14ac:dyDescent="0.3">
      <c r="A9603" s="68"/>
      <c r="B9603" s="68"/>
      <c r="C9603" s="68"/>
      <c r="D9603" s="68"/>
      <c r="E9603" s="68"/>
      <c r="F9603" s="68"/>
      <c r="G9603" s="68"/>
      <c r="H9603" s="68"/>
    </row>
    <row r="9604" spans="1:8" x14ac:dyDescent="0.3">
      <c r="A9604" s="68"/>
      <c r="B9604" s="68"/>
      <c r="C9604" s="68"/>
      <c r="D9604" s="68"/>
      <c r="E9604" s="68"/>
      <c r="F9604" s="68"/>
      <c r="G9604" s="68"/>
      <c r="H9604" s="68"/>
    </row>
    <row r="9605" spans="1:8" x14ac:dyDescent="0.3">
      <c r="A9605" s="68"/>
      <c r="B9605" s="68"/>
      <c r="C9605" s="68"/>
      <c r="D9605" s="68"/>
      <c r="E9605" s="68"/>
      <c r="F9605" s="68"/>
      <c r="G9605" s="68"/>
      <c r="H9605" s="68"/>
    </row>
    <row r="9606" spans="1:8" x14ac:dyDescent="0.3">
      <c r="A9606" s="68"/>
      <c r="B9606" s="68"/>
      <c r="C9606" s="68"/>
      <c r="D9606" s="68"/>
      <c r="E9606" s="68"/>
      <c r="F9606" s="68"/>
      <c r="G9606" s="68"/>
      <c r="H9606" s="68"/>
    </row>
    <row r="9607" spans="1:8" x14ac:dyDescent="0.3">
      <c r="A9607" s="68"/>
      <c r="B9607" s="68"/>
      <c r="C9607" s="68"/>
      <c r="D9607" s="68"/>
      <c r="E9607" s="68"/>
      <c r="F9607" s="68"/>
      <c r="G9607" s="68"/>
      <c r="H9607" s="68"/>
    </row>
    <row r="9608" spans="1:8" x14ac:dyDescent="0.3">
      <c r="A9608" s="68"/>
      <c r="B9608" s="68"/>
      <c r="C9608" s="68"/>
      <c r="D9608" s="68"/>
      <c r="E9608" s="68"/>
      <c r="F9608" s="68"/>
      <c r="G9608" s="68"/>
      <c r="H9608" s="68"/>
    </row>
    <row r="9609" spans="1:8" x14ac:dyDescent="0.3">
      <c r="A9609" s="68"/>
      <c r="B9609" s="68"/>
      <c r="C9609" s="68"/>
      <c r="D9609" s="68"/>
      <c r="E9609" s="68"/>
      <c r="F9609" s="68"/>
      <c r="G9609" s="68"/>
      <c r="H9609" s="68"/>
    </row>
    <row r="9610" spans="1:8" x14ac:dyDescent="0.3">
      <c r="A9610" s="68"/>
      <c r="B9610" s="68"/>
      <c r="C9610" s="68"/>
      <c r="D9610" s="68"/>
      <c r="E9610" s="68"/>
      <c r="F9610" s="68"/>
      <c r="G9610" s="68"/>
      <c r="H9610" s="68"/>
    </row>
    <row r="9611" spans="1:8" x14ac:dyDescent="0.3">
      <c r="A9611" s="68"/>
      <c r="B9611" s="68"/>
      <c r="C9611" s="68"/>
      <c r="D9611" s="68"/>
      <c r="E9611" s="68"/>
      <c r="F9611" s="68"/>
      <c r="G9611" s="68"/>
      <c r="H9611" s="68"/>
    </row>
    <row r="9612" spans="1:8" x14ac:dyDescent="0.3">
      <c r="A9612" s="68"/>
      <c r="B9612" s="68"/>
      <c r="C9612" s="68"/>
      <c r="D9612" s="68"/>
      <c r="E9612" s="68"/>
      <c r="F9612" s="68"/>
      <c r="G9612" s="68"/>
      <c r="H9612" s="68"/>
    </row>
    <row r="9613" spans="1:8" x14ac:dyDescent="0.3">
      <c r="A9613" s="68"/>
      <c r="B9613" s="68"/>
      <c r="C9613" s="68"/>
      <c r="D9613" s="68"/>
      <c r="E9613" s="68"/>
      <c r="F9613" s="68"/>
      <c r="G9613" s="68"/>
      <c r="H9613" s="68"/>
    </row>
    <row r="9614" spans="1:8" x14ac:dyDescent="0.3">
      <c r="A9614" s="68"/>
      <c r="B9614" s="68"/>
      <c r="C9614" s="68"/>
      <c r="D9614" s="68"/>
      <c r="E9614" s="68"/>
      <c r="F9614" s="68"/>
      <c r="G9614" s="68"/>
      <c r="H9614" s="68"/>
    </row>
    <row r="9615" spans="1:8" x14ac:dyDescent="0.3">
      <c r="A9615" s="68"/>
      <c r="B9615" s="68"/>
      <c r="C9615" s="68"/>
      <c r="D9615" s="68"/>
      <c r="E9615" s="68"/>
      <c r="F9615" s="68"/>
      <c r="G9615" s="68"/>
      <c r="H9615" s="68"/>
    </row>
    <row r="9616" spans="1:8" x14ac:dyDescent="0.3">
      <c r="A9616" s="68"/>
      <c r="B9616" s="68"/>
      <c r="C9616" s="68"/>
      <c r="D9616" s="68"/>
      <c r="E9616" s="68"/>
      <c r="F9616" s="68"/>
      <c r="G9616" s="68"/>
      <c r="H9616" s="68"/>
    </row>
    <row r="9617" spans="1:8" x14ac:dyDescent="0.3">
      <c r="A9617" s="68"/>
      <c r="B9617" s="68"/>
      <c r="C9617" s="68"/>
      <c r="D9617" s="68"/>
      <c r="E9617" s="68"/>
      <c r="F9617" s="68"/>
      <c r="G9617" s="68"/>
      <c r="H9617" s="68"/>
    </row>
    <row r="9618" spans="1:8" x14ac:dyDescent="0.3">
      <c r="A9618" s="68"/>
      <c r="B9618" s="68"/>
      <c r="C9618" s="68"/>
      <c r="D9618" s="68"/>
      <c r="E9618" s="68"/>
      <c r="F9618" s="68"/>
      <c r="G9618" s="68"/>
      <c r="H9618" s="68"/>
    </row>
    <row r="9619" spans="1:8" x14ac:dyDescent="0.3">
      <c r="A9619" s="68"/>
      <c r="B9619" s="68"/>
      <c r="C9619" s="68"/>
      <c r="D9619" s="68"/>
      <c r="E9619" s="68"/>
      <c r="F9619" s="68"/>
      <c r="G9619" s="68"/>
      <c r="H9619" s="68"/>
    </row>
    <row r="9620" spans="1:8" x14ac:dyDescent="0.3">
      <c r="A9620" s="68"/>
      <c r="B9620" s="68"/>
      <c r="C9620" s="68"/>
      <c r="D9620" s="68"/>
      <c r="E9620" s="68"/>
      <c r="F9620" s="68"/>
      <c r="G9620" s="68"/>
      <c r="H9620" s="68"/>
    </row>
    <row r="9621" spans="1:8" x14ac:dyDescent="0.3">
      <c r="A9621" s="68"/>
      <c r="B9621" s="68"/>
      <c r="C9621" s="68"/>
      <c r="D9621" s="68"/>
      <c r="E9621" s="68"/>
      <c r="F9621" s="68"/>
      <c r="G9621" s="68"/>
      <c r="H9621" s="68"/>
    </row>
    <row r="9622" spans="1:8" x14ac:dyDescent="0.3">
      <c r="A9622" s="68"/>
      <c r="B9622" s="68"/>
      <c r="C9622" s="68"/>
      <c r="D9622" s="68"/>
      <c r="E9622" s="68"/>
      <c r="F9622" s="68"/>
      <c r="G9622" s="68"/>
      <c r="H9622" s="68"/>
    </row>
    <row r="9623" spans="1:8" x14ac:dyDescent="0.3">
      <c r="A9623" s="68"/>
      <c r="B9623" s="68"/>
      <c r="C9623" s="68"/>
      <c r="D9623" s="68"/>
      <c r="E9623" s="68"/>
      <c r="F9623" s="68"/>
      <c r="G9623" s="68"/>
      <c r="H9623" s="68"/>
    </row>
    <row r="9624" spans="1:8" x14ac:dyDescent="0.3">
      <c r="A9624" s="68"/>
      <c r="B9624" s="68"/>
      <c r="C9624" s="68"/>
      <c r="D9624" s="68"/>
      <c r="E9624" s="68"/>
      <c r="F9624" s="68"/>
      <c r="G9624" s="68"/>
      <c r="H9624" s="68"/>
    </row>
    <row r="9625" spans="1:8" x14ac:dyDescent="0.3">
      <c r="A9625" s="68"/>
      <c r="B9625" s="68"/>
      <c r="C9625" s="68"/>
      <c r="D9625" s="68"/>
      <c r="E9625" s="68"/>
      <c r="F9625" s="68"/>
      <c r="G9625" s="68"/>
      <c r="H9625" s="68"/>
    </row>
    <row r="9626" spans="1:8" x14ac:dyDescent="0.3">
      <c r="A9626" s="68"/>
      <c r="B9626" s="68"/>
      <c r="C9626" s="68"/>
      <c r="D9626" s="68"/>
      <c r="E9626" s="68"/>
      <c r="F9626" s="68"/>
      <c r="G9626" s="68"/>
      <c r="H9626" s="68"/>
    </row>
    <row r="9627" spans="1:8" x14ac:dyDescent="0.3">
      <c r="A9627" s="68"/>
      <c r="B9627" s="68"/>
      <c r="C9627" s="68"/>
      <c r="D9627" s="68"/>
      <c r="E9627" s="68"/>
      <c r="F9627" s="68"/>
      <c r="G9627" s="68"/>
      <c r="H9627" s="68"/>
    </row>
    <row r="9628" spans="1:8" x14ac:dyDescent="0.3">
      <c r="A9628" s="68"/>
      <c r="B9628" s="68"/>
      <c r="C9628" s="68"/>
      <c r="D9628" s="68"/>
      <c r="E9628" s="68"/>
      <c r="F9628" s="68"/>
      <c r="G9628" s="68"/>
      <c r="H9628" s="68"/>
    </row>
    <row r="9629" spans="1:8" x14ac:dyDescent="0.3">
      <c r="A9629" s="68"/>
      <c r="B9629" s="68"/>
      <c r="C9629" s="68"/>
      <c r="D9629" s="68"/>
      <c r="E9629" s="68"/>
      <c r="F9629" s="68"/>
      <c r="G9629" s="68"/>
      <c r="H9629" s="68"/>
    </row>
    <row r="9630" spans="1:8" x14ac:dyDescent="0.3">
      <c r="A9630" s="68"/>
      <c r="B9630" s="68"/>
      <c r="C9630" s="68"/>
      <c r="D9630" s="68"/>
      <c r="E9630" s="68"/>
      <c r="F9630" s="68"/>
      <c r="G9630" s="68"/>
      <c r="H9630" s="68"/>
    </row>
    <row r="9631" spans="1:8" x14ac:dyDescent="0.3">
      <c r="A9631" s="68"/>
      <c r="B9631" s="68"/>
      <c r="C9631" s="68"/>
      <c r="D9631" s="68"/>
      <c r="E9631" s="68"/>
      <c r="F9631" s="68"/>
      <c r="G9631" s="68"/>
      <c r="H9631" s="68"/>
    </row>
    <row r="9632" spans="1:8" x14ac:dyDescent="0.3">
      <c r="A9632" s="68"/>
      <c r="B9632" s="68"/>
      <c r="C9632" s="68"/>
      <c r="D9632" s="68"/>
      <c r="E9632" s="68"/>
      <c r="F9632" s="68"/>
      <c r="G9632" s="68"/>
      <c r="H9632" s="68"/>
    </row>
    <row r="9633" spans="1:8" x14ac:dyDescent="0.3">
      <c r="A9633" s="68"/>
      <c r="B9633" s="68"/>
      <c r="C9633" s="68"/>
      <c r="D9633" s="68"/>
      <c r="E9633" s="68"/>
      <c r="F9633" s="68"/>
      <c r="G9633" s="68"/>
      <c r="H9633" s="68"/>
    </row>
    <row r="9634" spans="1:8" x14ac:dyDescent="0.3">
      <c r="A9634" s="68"/>
      <c r="B9634" s="68"/>
      <c r="C9634" s="68"/>
      <c r="D9634" s="68"/>
      <c r="E9634" s="68"/>
      <c r="F9634" s="68"/>
      <c r="G9634" s="68"/>
      <c r="H9634" s="68"/>
    </row>
    <row r="9635" spans="1:8" x14ac:dyDescent="0.3">
      <c r="A9635" s="68"/>
      <c r="B9635" s="68"/>
      <c r="C9635" s="68"/>
      <c r="D9635" s="68"/>
      <c r="E9635" s="68"/>
      <c r="F9635" s="68"/>
      <c r="G9635" s="68"/>
      <c r="H9635" s="68"/>
    </row>
    <row r="9636" spans="1:8" x14ac:dyDescent="0.3">
      <c r="A9636" s="68"/>
      <c r="B9636" s="68"/>
      <c r="C9636" s="68"/>
      <c r="D9636" s="68"/>
      <c r="E9636" s="68"/>
      <c r="F9636" s="68"/>
      <c r="G9636" s="68"/>
      <c r="H9636" s="68"/>
    </row>
    <row r="9637" spans="1:8" x14ac:dyDescent="0.3">
      <c r="A9637" s="68"/>
      <c r="B9637" s="68"/>
      <c r="C9637" s="68"/>
      <c r="D9637" s="68"/>
      <c r="E9637" s="68"/>
      <c r="F9637" s="68"/>
      <c r="G9637" s="68"/>
      <c r="H9637" s="68"/>
    </row>
    <row r="9638" spans="1:8" x14ac:dyDescent="0.3">
      <c r="A9638" s="68"/>
      <c r="B9638" s="68"/>
      <c r="C9638" s="68"/>
      <c r="D9638" s="68"/>
      <c r="E9638" s="68"/>
      <c r="F9638" s="68"/>
      <c r="G9638" s="68"/>
      <c r="H9638" s="68"/>
    </row>
    <row r="9639" spans="1:8" x14ac:dyDescent="0.3">
      <c r="A9639" s="68"/>
      <c r="B9639" s="68"/>
      <c r="C9639" s="68"/>
      <c r="D9639" s="68"/>
      <c r="E9639" s="68"/>
      <c r="F9639" s="68"/>
      <c r="G9639" s="68"/>
      <c r="H9639" s="68"/>
    </row>
    <row r="9640" spans="1:8" x14ac:dyDescent="0.3">
      <c r="A9640" s="68"/>
      <c r="B9640" s="68"/>
      <c r="C9640" s="68"/>
      <c r="D9640" s="68"/>
      <c r="E9640" s="68"/>
      <c r="F9640" s="68"/>
      <c r="G9640" s="68"/>
      <c r="H9640" s="68"/>
    </row>
    <row r="9641" spans="1:8" x14ac:dyDescent="0.3">
      <c r="A9641" s="68"/>
      <c r="B9641" s="68"/>
      <c r="C9641" s="68"/>
      <c r="D9641" s="68"/>
      <c r="E9641" s="68"/>
      <c r="F9641" s="68"/>
      <c r="G9641" s="68"/>
      <c r="H9641" s="68"/>
    </row>
    <row r="9642" spans="1:8" x14ac:dyDescent="0.3">
      <c r="A9642" s="68"/>
      <c r="B9642" s="68"/>
      <c r="C9642" s="68"/>
      <c r="D9642" s="68"/>
      <c r="E9642" s="68"/>
      <c r="F9642" s="68"/>
      <c r="G9642" s="68"/>
      <c r="H9642" s="68"/>
    </row>
    <row r="9643" spans="1:8" x14ac:dyDescent="0.3">
      <c r="A9643" s="68"/>
      <c r="B9643" s="68"/>
      <c r="C9643" s="68"/>
      <c r="D9643" s="68"/>
      <c r="E9643" s="68"/>
      <c r="F9643" s="68"/>
      <c r="G9643" s="68"/>
      <c r="H9643" s="68"/>
    </row>
    <row r="9644" spans="1:8" x14ac:dyDescent="0.3">
      <c r="A9644" s="68"/>
      <c r="B9644" s="68"/>
      <c r="C9644" s="68"/>
      <c r="D9644" s="68"/>
      <c r="E9644" s="68"/>
      <c r="F9644" s="68"/>
      <c r="G9644" s="68"/>
      <c r="H9644" s="68"/>
    </row>
    <row r="9645" spans="1:8" x14ac:dyDescent="0.3">
      <c r="A9645" s="68"/>
      <c r="B9645" s="68"/>
      <c r="C9645" s="68"/>
      <c r="D9645" s="68"/>
      <c r="E9645" s="68"/>
      <c r="F9645" s="68"/>
      <c r="G9645" s="68"/>
      <c r="H9645" s="68"/>
    </row>
    <row r="9646" spans="1:8" x14ac:dyDescent="0.3">
      <c r="A9646" s="68"/>
      <c r="B9646" s="68"/>
      <c r="C9646" s="68"/>
      <c r="D9646" s="68"/>
      <c r="E9646" s="68"/>
      <c r="F9646" s="68"/>
      <c r="G9646" s="68"/>
      <c r="H9646" s="68"/>
    </row>
    <row r="9647" spans="1:8" x14ac:dyDescent="0.3">
      <c r="A9647" s="68"/>
      <c r="B9647" s="68"/>
      <c r="C9647" s="68"/>
      <c r="D9647" s="68"/>
      <c r="E9647" s="68"/>
      <c r="F9647" s="68"/>
      <c r="G9647" s="68"/>
      <c r="H9647" s="68"/>
    </row>
    <row r="9648" spans="1:8" x14ac:dyDescent="0.3">
      <c r="A9648" s="68"/>
      <c r="B9648" s="68"/>
      <c r="C9648" s="68"/>
      <c r="D9648" s="68"/>
      <c r="E9648" s="68"/>
      <c r="F9648" s="68"/>
      <c r="G9648" s="68"/>
      <c r="H9648" s="68"/>
    </row>
    <row r="9649" spans="1:8" x14ac:dyDescent="0.3">
      <c r="A9649" s="68"/>
      <c r="B9649" s="68"/>
      <c r="C9649" s="68"/>
      <c r="D9649" s="68"/>
      <c r="E9649" s="68"/>
      <c r="F9649" s="68"/>
      <c r="G9649" s="68"/>
      <c r="H9649" s="68"/>
    </row>
    <row r="9650" spans="1:8" x14ac:dyDescent="0.3">
      <c r="A9650" s="68"/>
      <c r="B9650" s="68"/>
      <c r="C9650" s="68"/>
      <c r="D9650" s="68"/>
      <c r="E9650" s="68"/>
      <c r="F9650" s="68"/>
      <c r="G9650" s="68"/>
      <c r="H9650" s="68"/>
    </row>
    <row r="9651" spans="1:8" x14ac:dyDescent="0.3">
      <c r="A9651" s="68"/>
      <c r="B9651" s="68"/>
      <c r="C9651" s="68"/>
      <c r="D9651" s="68"/>
      <c r="E9651" s="68"/>
      <c r="F9651" s="68"/>
      <c r="G9651" s="68"/>
      <c r="H9651" s="68"/>
    </row>
    <row r="9652" spans="1:8" x14ac:dyDescent="0.3">
      <c r="A9652" s="68"/>
      <c r="B9652" s="68"/>
      <c r="C9652" s="68"/>
      <c r="D9652" s="68"/>
      <c r="E9652" s="68"/>
      <c r="F9652" s="68"/>
      <c r="G9652" s="68"/>
      <c r="H9652" s="68"/>
    </row>
    <row r="9653" spans="1:8" x14ac:dyDescent="0.3">
      <c r="A9653" s="68"/>
      <c r="B9653" s="68"/>
      <c r="C9653" s="68"/>
      <c r="D9653" s="68"/>
      <c r="E9653" s="68"/>
      <c r="F9653" s="68"/>
      <c r="G9653" s="68"/>
      <c r="H9653" s="68"/>
    </row>
    <row r="9654" spans="1:8" x14ac:dyDescent="0.3">
      <c r="A9654" s="68"/>
      <c r="B9654" s="68"/>
      <c r="C9654" s="68"/>
      <c r="D9654" s="68"/>
      <c r="E9654" s="68"/>
      <c r="F9654" s="68"/>
      <c r="G9654" s="68"/>
      <c r="H9654" s="68"/>
    </row>
    <row r="9655" spans="1:8" x14ac:dyDescent="0.3">
      <c r="A9655" s="68"/>
      <c r="B9655" s="68"/>
      <c r="C9655" s="68"/>
      <c r="D9655" s="68"/>
      <c r="E9655" s="68"/>
      <c r="F9655" s="68"/>
      <c r="G9655" s="68"/>
      <c r="H9655" s="68"/>
    </row>
    <row r="9656" spans="1:8" x14ac:dyDescent="0.3">
      <c r="A9656" s="68"/>
      <c r="B9656" s="68"/>
      <c r="C9656" s="68"/>
      <c r="D9656" s="68"/>
      <c r="E9656" s="68"/>
      <c r="F9656" s="68"/>
      <c r="G9656" s="68"/>
      <c r="H9656" s="68"/>
    </row>
    <row r="9657" spans="1:8" x14ac:dyDescent="0.3">
      <c r="A9657" s="68"/>
      <c r="B9657" s="68"/>
      <c r="C9657" s="68"/>
      <c r="D9657" s="68"/>
      <c r="E9657" s="68"/>
      <c r="F9657" s="68"/>
      <c r="G9657" s="68"/>
      <c r="H9657" s="68"/>
    </row>
    <row r="9658" spans="1:8" x14ac:dyDescent="0.3">
      <c r="A9658" s="68"/>
      <c r="B9658" s="68"/>
      <c r="C9658" s="68"/>
      <c r="D9658" s="68"/>
      <c r="E9658" s="68"/>
      <c r="F9658" s="68"/>
      <c r="G9658" s="68"/>
      <c r="H9658" s="68"/>
    </row>
    <row r="9659" spans="1:8" x14ac:dyDescent="0.3">
      <c r="A9659" s="68"/>
      <c r="B9659" s="68"/>
      <c r="C9659" s="68"/>
      <c r="D9659" s="68"/>
      <c r="E9659" s="68"/>
      <c r="F9659" s="68"/>
      <c r="G9659" s="68"/>
      <c r="H9659" s="68"/>
    </row>
    <row r="9660" spans="1:8" x14ac:dyDescent="0.3">
      <c r="A9660" s="68"/>
      <c r="B9660" s="68"/>
      <c r="C9660" s="68"/>
      <c r="D9660" s="68"/>
      <c r="E9660" s="68"/>
      <c r="F9660" s="68"/>
      <c r="G9660" s="68"/>
      <c r="H9660" s="68"/>
    </row>
    <row r="9661" spans="1:8" x14ac:dyDescent="0.3">
      <c r="A9661" s="68"/>
      <c r="B9661" s="68"/>
      <c r="C9661" s="68"/>
      <c r="D9661" s="68"/>
      <c r="E9661" s="68"/>
      <c r="F9661" s="68"/>
      <c r="G9661" s="68"/>
      <c r="H9661" s="68"/>
    </row>
    <row r="9662" spans="1:8" x14ac:dyDescent="0.3">
      <c r="A9662" s="68"/>
      <c r="B9662" s="68"/>
      <c r="C9662" s="68"/>
      <c r="D9662" s="68"/>
      <c r="E9662" s="68"/>
      <c r="F9662" s="68"/>
      <c r="G9662" s="68"/>
      <c r="H9662" s="68"/>
    </row>
    <row r="9663" spans="1:8" x14ac:dyDescent="0.3">
      <c r="A9663" s="68"/>
      <c r="B9663" s="68"/>
      <c r="C9663" s="68"/>
      <c r="D9663" s="68"/>
      <c r="E9663" s="68"/>
      <c r="F9663" s="68"/>
      <c r="G9663" s="68"/>
      <c r="H9663" s="68"/>
    </row>
    <row r="9664" spans="1:8" x14ac:dyDescent="0.3">
      <c r="A9664" s="68"/>
      <c r="B9664" s="68"/>
      <c r="C9664" s="68"/>
      <c r="D9664" s="68"/>
      <c r="E9664" s="68"/>
      <c r="F9664" s="68"/>
      <c r="G9664" s="68"/>
      <c r="H9664" s="68"/>
    </row>
    <row r="9665" spans="1:8" x14ac:dyDescent="0.3">
      <c r="A9665" s="68"/>
      <c r="B9665" s="68"/>
      <c r="C9665" s="68"/>
      <c r="D9665" s="68"/>
      <c r="E9665" s="68"/>
      <c r="F9665" s="68"/>
      <c r="G9665" s="68"/>
      <c r="H9665" s="68"/>
    </row>
    <row r="9666" spans="1:8" x14ac:dyDescent="0.3">
      <c r="A9666" s="68"/>
      <c r="B9666" s="68"/>
      <c r="C9666" s="68"/>
      <c r="D9666" s="68"/>
      <c r="E9666" s="68"/>
      <c r="F9666" s="68"/>
      <c r="G9666" s="68"/>
      <c r="H9666" s="68"/>
    </row>
    <row r="9667" spans="1:8" x14ac:dyDescent="0.3">
      <c r="A9667" s="68"/>
      <c r="B9667" s="68"/>
      <c r="C9667" s="68"/>
      <c r="D9667" s="68"/>
      <c r="E9667" s="68"/>
      <c r="F9667" s="68"/>
      <c r="G9667" s="68"/>
      <c r="H9667" s="68"/>
    </row>
    <row r="9668" spans="1:8" x14ac:dyDescent="0.3">
      <c r="A9668" s="68"/>
      <c r="B9668" s="68"/>
      <c r="C9668" s="68"/>
      <c r="D9668" s="68"/>
      <c r="E9668" s="68"/>
      <c r="F9668" s="68"/>
      <c r="G9668" s="68"/>
      <c r="H9668" s="68"/>
    </row>
    <row r="9669" spans="1:8" x14ac:dyDescent="0.3">
      <c r="A9669" s="68"/>
      <c r="B9669" s="68"/>
      <c r="C9669" s="68"/>
      <c r="D9669" s="68"/>
      <c r="E9669" s="68"/>
      <c r="F9669" s="68"/>
      <c r="G9669" s="68"/>
      <c r="H9669" s="68"/>
    </row>
    <row r="9670" spans="1:8" x14ac:dyDescent="0.3">
      <c r="A9670" s="68"/>
      <c r="B9670" s="68"/>
      <c r="C9670" s="68"/>
      <c r="D9670" s="68"/>
      <c r="E9670" s="68"/>
      <c r="F9670" s="68"/>
      <c r="G9670" s="68"/>
      <c r="H9670" s="68"/>
    </row>
    <row r="9671" spans="1:8" x14ac:dyDescent="0.3">
      <c r="A9671" s="68"/>
      <c r="B9671" s="68"/>
      <c r="C9671" s="68"/>
      <c r="D9671" s="68"/>
      <c r="E9671" s="68"/>
      <c r="F9671" s="68"/>
      <c r="G9671" s="68"/>
      <c r="H9671" s="68"/>
    </row>
    <row r="9672" spans="1:8" x14ac:dyDescent="0.3">
      <c r="A9672" s="68"/>
      <c r="B9672" s="68"/>
      <c r="C9672" s="68"/>
      <c r="D9672" s="68"/>
      <c r="E9672" s="68"/>
      <c r="F9672" s="68"/>
      <c r="G9672" s="68"/>
      <c r="H9672" s="68"/>
    </row>
    <row r="9673" spans="1:8" x14ac:dyDescent="0.3">
      <c r="A9673" s="68"/>
      <c r="B9673" s="68"/>
      <c r="C9673" s="68"/>
      <c r="D9673" s="68"/>
      <c r="E9673" s="68"/>
      <c r="F9673" s="68"/>
      <c r="G9673" s="68"/>
      <c r="H9673" s="68"/>
    </row>
    <row r="9674" spans="1:8" x14ac:dyDescent="0.3">
      <c r="A9674" s="68"/>
      <c r="B9674" s="68"/>
      <c r="C9674" s="68"/>
      <c r="D9674" s="68"/>
      <c r="E9674" s="68"/>
      <c r="F9674" s="68"/>
      <c r="G9674" s="68"/>
      <c r="H9674" s="68"/>
    </row>
    <row r="9675" spans="1:8" x14ac:dyDescent="0.3">
      <c r="A9675" s="68"/>
      <c r="B9675" s="68"/>
      <c r="C9675" s="68"/>
      <c r="D9675" s="68"/>
      <c r="E9675" s="68"/>
      <c r="F9675" s="68"/>
      <c r="G9675" s="68"/>
      <c r="H9675" s="68"/>
    </row>
    <row r="9676" spans="1:8" x14ac:dyDescent="0.3">
      <c r="A9676" s="68"/>
      <c r="B9676" s="68"/>
      <c r="C9676" s="68"/>
      <c r="D9676" s="68"/>
      <c r="E9676" s="68"/>
      <c r="F9676" s="68"/>
      <c r="G9676" s="68"/>
      <c r="H9676" s="68"/>
    </row>
    <row r="9677" spans="1:8" x14ac:dyDescent="0.3">
      <c r="A9677" s="68"/>
      <c r="B9677" s="68"/>
      <c r="C9677" s="68"/>
      <c r="D9677" s="68"/>
      <c r="E9677" s="68"/>
      <c r="F9677" s="68"/>
      <c r="G9677" s="68"/>
      <c r="H9677" s="68"/>
    </row>
    <row r="9678" spans="1:8" x14ac:dyDescent="0.3">
      <c r="A9678" s="68"/>
      <c r="B9678" s="68"/>
      <c r="C9678" s="68"/>
      <c r="D9678" s="68"/>
      <c r="E9678" s="68"/>
      <c r="F9678" s="68"/>
      <c r="G9678" s="68"/>
      <c r="H9678" s="68"/>
    </row>
    <row r="9679" spans="1:8" x14ac:dyDescent="0.3">
      <c r="A9679" s="68"/>
      <c r="B9679" s="68"/>
      <c r="C9679" s="68"/>
      <c r="D9679" s="68"/>
      <c r="E9679" s="68"/>
      <c r="F9679" s="68"/>
      <c r="G9679" s="68"/>
      <c r="H9679" s="68"/>
    </row>
    <row r="9680" spans="1:8" x14ac:dyDescent="0.3">
      <c r="A9680" s="68"/>
      <c r="B9680" s="68"/>
      <c r="C9680" s="68"/>
      <c r="D9680" s="68"/>
      <c r="E9680" s="68"/>
      <c r="F9680" s="68"/>
      <c r="G9680" s="68"/>
      <c r="H9680" s="68"/>
    </row>
    <row r="9681" spans="1:8" x14ac:dyDescent="0.3">
      <c r="A9681" s="68"/>
      <c r="B9681" s="68"/>
      <c r="C9681" s="68"/>
      <c r="D9681" s="68"/>
      <c r="E9681" s="68"/>
      <c r="F9681" s="68"/>
      <c r="G9681" s="68"/>
      <c r="H9681" s="68"/>
    </row>
    <row r="9682" spans="1:8" x14ac:dyDescent="0.3">
      <c r="A9682" s="68"/>
      <c r="B9682" s="68"/>
      <c r="C9682" s="68"/>
      <c r="D9682" s="68"/>
      <c r="E9682" s="68"/>
      <c r="F9682" s="68"/>
      <c r="G9682" s="68"/>
      <c r="H9682" s="68"/>
    </row>
    <row r="9683" spans="1:8" x14ac:dyDescent="0.3">
      <c r="A9683" s="68"/>
      <c r="B9683" s="68"/>
      <c r="C9683" s="68"/>
      <c r="D9683" s="68"/>
      <c r="E9683" s="68"/>
      <c r="F9683" s="68"/>
      <c r="G9683" s="68"/>
      <c r="H9683" s="68"/>
    </row>
    <row r="9684" spans="1:8" x14ac:dyDescent="0.3">
      <c r="A9684" s="68"/>
      <c r="B9684" s="68"/>
      <c r="C9684" s="68"/>
      <c r="D9684" s="68"/>
      <c r="E9684" s="68"/>
      <c r="F9684" s="68"/>
      <c r="G9684" s="68"/>
      <c r="H9684" s="68"/>
    </row>
    <row r="9685" spans="1:8" x14ac:dyDescent="0.3">
      <c r="A9685" s="68"/>
      <c r="B9685" s="68"/>
      <c r="C9685" s="68"/>
      <c r="D9685" s="68"/>
      <c r="E9685" s="68"/>
      <c r="F9685" s="68"/>
      <c r="G9685" s="68"/>
      <c r="H9685" s="68"/>
    </row>
    <row r="9686" spans="1:8" x14ac:dyDescent="0.3">
      <c r="A9686" s="68"/>
      <c r="B9686" s="68"/>
      <c r="C9686" s="68"/>
      <c r="D9686" s="68"/>
      <c r="E9686" s="68"/>
      <c r="F9686" s="68"/>
      <c r="G9686" s="68"/>
      <c r="H9686" s="68"/>
    </row>
    <row r="9687" spans="1:8" x14ac:dyDescent="0.3">
      <c r="A9687" s="68"/>
      <c r="B9687" s="68"/>
      <c r="C9687" s="68"/>
      <c r="D9687" s="68"/>
      <c r="E9687" s="68"/>
      <c r="F9687" s="68"/>
      <c r="G9687" s="68"/>
      <c r="H9687" s="68"/>
    </row>
    <row r="9688" spans="1:8" x14ac:dyDescent="0.3">
      <c r="A9688" s="68"/>
      <c r="B9688" s="68"/>
      <c r="C9688" s="68"/>
      <c r="D9688" s="68"/>
      <c r="E9688" s="68"/>
      <c r="F9688" s="68"/>
      <c r="G9688" s="68"/>
      <c r="H9688" s="68"/>
    </row>
    <row r="9689" spans="1:8" x14ac:dyDescent="0.3">
      <c r="A9689" s="68"/>
      <c r="B9689" s="68"/>
      <c r="C9689" s="68"/>
      <c r="D9689" s="68"/>
      <c r="E9689" s="68"/>
      <c r="F9689" s="68"/>
      <c r="G9689" s="68"/>
      <c r="H9689" s="68"/>
    </row>
    <row r="9690" spans="1:8" x14ac:dyDescent="0.3">
      <c r="A9690" s="68"/>
      <c r="B9690" s="68"/>
      <c r="C9690" s="68"/>
      <c r="D9690" s="68"/>
      <c r="E9690" s="68"/>
      <c r="F9690" s="68"/>
      <c r="G9690" s="68"/>
      <c r="H9690" s="68"/>
    </row>
    <row r="9691" spans="1:8" x14ac:dyDescent="0.3">
      <c r="A9691" s="68"/>
      <c r="B9691" s="68"/>
      <c r="C9691" s="68"/>
      <c r="D9691" s="68"/>
      <c r="E9691" s="68"/>
      <c r="F9691" s="68"/>
      <c r="G9691" s="68"/>
      <c r="H9691" s="68"/>
    </row>
    <row r="9692" spans="1:8" x14ac:dyDescent="0.3">
      <c r="A9692" s="68"/>
      <c r="B9692" s="68"/>
      <c r="C9692" s="68"/>
      <c r="D9692" s="68"/>
      <c r="E9692" s="68"/>
      <c r="F9692" s="68"/>
      <c r="G9692" s="68"/>
      <c r="H9692" s="68"/>
    </row>
    <row r="9693" spans="1:8" x14ac:dyDescent="0.3">
      <c r="A9693" s="68"/>
      <c r="B9693" s="68"/>
      <c r="C9693" s="68"/>
      <c r="D9693" s="68"/>
      <c r="E9693" s="68"/>
      <c r="F9693" s="68"/>
      <c r="G9693" s="68"/>
      <c r="H9693" s="68"/>
    </row>
    <row r="9694" spans="1:8" x14ac:dyDescent="0.3">
      <c r="A9694" s="68"/>
      <c r="B9694" s="68"/>
      <c r="C9694" s="68"/>
      <c r="D9694" s="68"/>
      <c r="E9694" s="68"/>
      <c r="F9694" s="68"/>
      <c r="G9694" s="68"/>
      <c r="H9694" s="68"/>
    </row>
    <row r="9695" spans="1:8" x14ac:dyDescent="0.3">
      <c r="A9695" s="68"/>
      <c r="B9695" s="68"/>
      <c r="C9695" s="68"/>
      <c r="D9695" s="68"/>
      <c r="E9695" s="68"/>
      <c r="F9695" s="68"/>
      <c r="G9695" s="68"/>
      <c r="H9695" s="68"/>
    </row>
    <row r="9696" spans="1:8" x14ac:dyDescent="0.3">
      <c r="A9696" s="68"/>
      <c r="B9696" s="68"/>
      <c r="C9696" s="68"/>
      <c r="D9696" s="68"/>
      <c r="E9696" s="68"/>
      <c r="F9696" s="68"/>
      <c r="G9696" s="68"/>
      <c r="H9696" s="68"/>
    </row>
    <row r="9697" spans="1:8" x14ac:dyDescent="0.3">
      <c r="A9697" s="68"/>
      <c r="B9697" s="68"/>
      <c r="C9697" s="68"/>
      <c r="D9697" s="68"/>
      <c r="E9697" s="68"/>
      <c r="F9697" s="68"/>
      <c r="G9697" s="68"/>
      <c r="H9697" s="68"/>
    </row>
    <row r="9698" spans="1:8" x14ac:dyDescent="0.3">
      <c r="A9698" s="68"/>
      <c r="B9698" s="68"/>
      <c r="C9698" s="68"/>
      <c r="D9698" s="68"/>
      <c r="E9698" s="68"/>
      <c r="F9698" s="68"/>
      <c r="G9698" s="68"/>
      <c r="H9698" s="68"/>
    </row>
    <row r="9699" spans="1:8" x14ac:dyDescent="0.3">
      <c r="A9699" s="68"/>
      <c r="B9699" s="68"/>
      <c r="C9699" s="68"/>
      <c r="D9699" s="68"/>
      <c r="E9699" s="68"/>
      <c r="F9699" s="68"/>
      <c r="G9699" s="68"/>
      <c r="H9699" s="68"/>
    </row>
    <row r="9700" spans="1:8" x14ac:dyDescent="0.3">
      <c r="A9700" s="68"/>
      <c r="B9700" s="68"/>
      <c r="C9700" s="68"/>
      <c r="D9700" s="68"/>
      <c r="E9700" s="68"/>
      <c r="F9700" s="68"/>
      <c r="G9700" s="68"/>
      <c r="H9700" s="68"/>
    </row>
    <row r="9701" spans="1:8" x14ac:dyDescent="0.3">
      <c r="A9701" s="68"/>
      <c r="B9701" s="68"/>
      <c r="C9701" s="68"/>
      <c r="D9701" s="68"/>
      <c r="E9701" s="68"/>
      <c r="F9701" s="68"/>
      <c r="G9701" s="68"/>
      <c r="H9701" s="68"/>
    </row>
    <row r="9702" spans="1:8" x14ac:dyDescent="0.3">
      <c r="A9702" s="68"/>
      <c r="B9702" s="68"/>
      <c r="C9702" s="68"/>
      <c r="D9702" s="68"/>
      <c r="E9702" s="68"/>
      <c r="F9702" s="68"/>
      <c r="G9702" s="68"/>
      <c r="H9702" s="68"/>
    </row>
    <row r="9703" spans="1:8" x14ac:dyDescent="0.3">
      <c r="A9703" s="68"/>
      <c r="B9703" s="68"/>
      <c r="C9703" s="68"/>
      <c r="D9703" s="68"/>
      <c r="E9703" s="68"/>
      <c r="F9703" s="68"/>
      <c r="G9703" s="68"/>
      <c r="H9703" s="68"/>
    </row>
    <row r="9704" spans="1:8" x14ac:dyDescent="0.3">
      <c r="A9704" s="68"/>
      <c r="B9704" s="68"/>
      <c r="C9704" s="68"/>
      <c r="D9704" s="68"/>
      <c r="E9704" s="68"/>
      <c r="F9704" s="68"/>
      <c r="G9704" s="68"/>
      <c r="H9704" s="68"/>
    </row>
    <row r="9705" spans="1:8" x14ac:dyDescent="0.3">
      <c r="A9705" s="68"/>
      <c r="B9705" s="68"/>
      <c r="C9705" s="68"/>
      <c r="D9705" s="68"/>
      <c r="E9705" s="68"/>
      <c r="F9705" s="68"/>
      <c r="G9705" s="68"/>
      <c r="H9705" s="68"/>
    </row>
    <row r="9706" spans="1:8" x14ac:dyDescent="0.3">
      <c r="A9706" s="68"/>
      <c r="B9706" s="68"/>
      <c r="C9706" s="68"/>
      <c r="D9706" s="68"/>
      <c r="E9706" s="68"/>
      <c r="F9706" s="68"/>
      <c r="G9706" s="68"/>
      <c r="H9706" s="68"/>
    </row>
    <row r="9707" spans="1:8" x14ac:dyDescent="0.3">
      <c r="A9707" s="68"/>
      <c r="B9707" s="68"/>
      <c r="C9707" s="68"/>
      <c r="D9707" s="68"/>
      <c r="E9707" s="68"/>
      <c r="F9707" s="68"/>
      <c r="G9707" s="68"/>
      <c r="H9707" s="68"/>
    </row>
    <row r="9708" spans="1:8" x14ac:dyDescent="0.3">
      <c r="A9708" s="68"/>
      <c r="B9708" s="68"/>
      <c r="C9708" s="68"/>
      <c r="D9708" s="68"/>
      <c r="E9708" s="68"/>
      <c r="F9708" s="68"/>
      <c r="G9708" s="68"/>
      <c r="H9708" s="68"/>
    </row>
    <row r="9709" spans="1:8" x14ac:dyDescent="0.3">
      <c r="A9709" s="68"/>
      <c r="B9709" s="68"/>
      <c r="C9709" s="68"/>
      <c r="D9709" s="68"/>
      <c r="E9709" s="68"/>
      <c r="F9709" s="68"/>
      <c r="G9709" s="68"/>
      <c r="H9709" s="68"/>
    </row>
    <row r="9710" spans="1:8" x14ac:dyDescent="0.3">
      <c r="A9710" s="68"/>
      <c r="B9710" s="68"/>
      <c r="C9710" s="68"/>
      <c r="D9710" s="68"/>
      <c r="E9710" s="68"/>
      <c r="F9710" s="68"/>
      <c r="G9710" s="68"/>
      <c r="H9710" s="68"/>
    </row>
    <row r="9711" spans="1:8" x14ac:dyDescent="0.3">
      <c r="A9711" s="68"/>
      <c r="B9711" s="68"/>
      <c r="C9711" s="68"/>
      <c r="D9711" s="68"/>
      <c r="E9711" s="68"/>
      <c r="F9711" s="68"/>
      <c r="G9711" s="68"/>
      <c r="H9711" s="68"/>
    </row>
    <row r="9712" spans="1:8" x14ac:dyDescent="0.3">
      <c r="A9712" s="68"/>
      <c r="B9712" s="68"/>
      <c r="C9712" s="68"/>
      <c r="D9712" s="68"/>
      <c r="E9712" s="68"/>
      <c r="F9712" s="68"/>
      <c r="G9712" s="68"/>
      <c r="H9712" s="68"/>
    </row>
    <row r="9713" spans="1:8" x14ac:dyDescent="0.3">
      <c r="A9713" s="68"/>
      <c r="B9713" s="68"/>
      <c r="C9713" s="68"/>
      <c r="D9713" s="68"/>
      <c r="E9713" s="68"/>
      <c r="F9713" s="68"/>
      <c r="G9713" s="68"/>
      <c r="H9713" s="68"/>
    </row>
    <row r="9714" spans="1:8" x14ac:dyDescent="0.3">
      <c r="A9714" s="68"/>
      <c r="B9714" s="68"/>
      <c r="C9714" s="68"/>
      <c r="D9714" s="68"/>
      <c r="E9714" s="68"/>
      <c r="F9714" s="68"/>
      <c r="G9714" s="68"/>
      <c r="H9714" s="68"/>
    </row>
    <row r="9715" spans="1:8" x14ac:dyDescent="0.3">
      <c r="A9715" s="68"/>
      <c r="B9715" s="68"/>
      <c r="C9715" s="68"/>
      <c r="D9715" s="68"/>
      <c r="E9715" s="68"/>
      <c r="F9715" s="68"/>
      <c r="G9715" s="68"/>
      <c r="H9715" s="68"/>
    </row>
    <row r="9716" spans="1:8" x14ac:dyDescent="0.3">
      <c r="A9716" s="68"/>
      <c r="B9716" s="68"/>
      <c r="C9716" s="68"/>
      <c r="D9716" s="68"/>
      <c r="E9716" s="68"/>
      <c r="F9716" s="68"/>
      <c r="G9716" s="68"/>
      <c r="H9716" s="68"/>
    </row>
    <row r="9717" spans="1:8" x14ac:dyDescent="0.3">
      <c r="A9717" s="68"/>
      <c r="B9717" s="68"/>
      <c r="C9717" s="68"/>
      <c r="D9717" s="68"/>
      <c r="E9717" s="68"/>
      <c r="F9717" s="68"/>
      <c r="G9717" s="68"/>
      <c r="H9717" s="68"/>
    </row>
    <row r="9718" spans="1:8" x14ac:dyDescent="0.3">
      <c r="A9718" s="68"/>
      <c r="B9718" s="68"/>
      <c r="C9718" s="68"/>
      <c r="D9718" s="68"/>
      <c r="E9718" s="68"/>
      <c r="F9718" s="68"/>
      <c r="G9718" s="68"/>
      <c r="H9718" s="68"/>
    </row>
    <row r="9719" spans="1:8" x14ac:dyDescent="0.3">
      <c r="A9719" s="68"/>
      <c r="B9719" s="68"/>
      <c r="C9719" s="68"/>
      <c r="D9719" s="68"/>
      <c r="E9719" s="68"/>
      <c r="F9719" s="68"/>
      <c r="G9719" s="68"/>
      <c r="H9719" s="68"/>
    </row>
    <row r="9720" spans="1:8" x14ac:dyDescent="0.3">
      <c r="A9720" s="68"/>
      <c r="B9720" s="68"/>
      <c r="C9720" s="68"/>
      <c r="D9720" s="68"/>
      <c r="E9720" s="68"/>
      <c r="F9720" s="68"/>
      <c r="G9720" s="68"/>
      <c r="H9720" s="68"/>
    </row>
    <row r="9721" spans="1:8" x14ac:dyDescent="0.3">
      <c r="A9721" s="68"/>
      <c r="B9721" s="68"/>
      <c r="C9721" s="68"/>
      <c r="D9721" s="68"/>
      <c r="E9721" s="68"/>
      <c r="F9721" s="68"/>
      <c r="G9721" s="68"/>
      <c r="H9721" s="68"/>
    </row>
    <row r="9722" spans="1:8" x14ac:dyDescent="0.3">
      <c r="A9722" s="68"/>
      <c r="B9722" s="68"/>
      <c r="C9722" s="68"/>
      <c r="D9722" s="68"/>
      <c r="E9722" s="68"/>
      <c r="F9722" s="68"/>
      <c r="G9722" s="68"/>
      <c r="H9722" s="68"/>
    </row>
    <row r="9723" spans="1:8" x14ac:dyDescent="0.3">
      <c r="A9723" s="68"/>
      <c r="B9723" s="68"/>
      <c r="C9723" s="68"/>
      <c r="D9723" s="68"/>
      <c r="E9723" s="68"/>
      <c r="F9723" s="68"/>
      <c r="G9723" s="68"/>
      <c r="H9723" s="68"/>
    </row>
    <row r="9724" spans="1:8" x14ac:dyDescent="0.3">
      <c r="A9724" s="68"/>
      <c r="B9724" s="68"/>
      <c r="C9724" s="68"/>
      <c r="D9724" s="68"/>
      <c r="E9724" s="68"/>
      <c r="F9724" s="68"/>
      <c r="G9724" s="68"/>
      <c r="H9724" s="68"/>
    </row>
    <row r="9725" spans="1:8" x14ac:dyDescent="0.3">
      <c r="A9725" s="68"/>
      <c r="B9725" s="68"/>
      <c r="C9725" s="68"/>
      <c r="D9725" s="68"/>
      <c r="E9725" s="68"/>
      <c r="F9725" s="68"/>
      <c r="G9725" s="68"/>
      <c r="H9725" s="68"/>
    </row>
    <row r="9726" spans="1:8" x14ac:dyDescent="0.3">
      <c r="A9726" s="68"/>
      <c r="B9726" s="68"/>
      <c r="C9726" s="68"/>
      <c r="D9726" s="68"/>
      <c r="E9726" s="68"/>
      <c r="F9726" s="68"/>
      <c r="G9726" s="68"/>
      <c r="H9726" s="68"/>
    </row>
    <row r="9727" spans="1:8" x14ac:dyDescent="0.3">
      <c r="A9727" s="68"/>
      <c r="B9727" s="68"/>
      <c r="C9727" s="68"/>
      <c r="D9727" s="68"/>
      <c r="E9727" s="68"/>
      <c r="F9727" s="68"/>
      <c r="G9727" s="68"/>
      <c r="H9727" s="68"/>
    </row>
    <row r="9728" spans="1:8" x14ac:dyDescent="0.3">
      <c r="A9728" s="68"/>
      <c r="B9728" s="68"/>
      <c r="C9728" s="68"/>
      <c r="D9728" s="68"/>
      <c r="E9728" s="68"/>
      <c r="F9728" s="68"/>
      <c r="G9728" s="68"/>
      <c r="H9728" s="68"/>
    </row>
    <row r="9729" spans="1:8" x14ac:dyDescent="0.3">
      <c r="A9729" s="68"/>
      <c r="B9729" s="68"/>
      <c r="C9729" s="68"/>
      <c r="D9729" s="68"/>
      <c r="E9729" s="68"/>
      <c r="F9729" s="68"/>
      <c r="G9729" s="68"/>
      <c r="H9729" s="68"/>
    </row>
    <row r="9730" spans="1:8" x14ac:dyDescent="0.3">
      <c r="A9730" s="68"/>
      <c r="B9730" s="68"/>
      <c r="C9730" s="68"/>
      <c r="D9730" s="68"/>
      <c r="E9730" s="68"/>
      <c r="F9730" s="68"/>
      <c r="G9730" s="68"/>
      <c r="H9730" s="68"/>
    </row>
    <row r="9731" spans="1:8" x14ac:dyDescent="0.3">
      <c r="A9731" s="68"/>
      <c r="B9731" s="68"/>
      <c r="C9731" s="68"/>
      <c r="D9731" s="68"/>
      <c r="E9731" s="68"/>
      <c r="F9731" s="68"/>
      <c r="G9731" s="68"/>
      <c r="H9731" s="68"/>
    </row>
    <row r="9732" spans="1:8" x14ac:dyDescent="0.3">
      <c r="A9732" s="68"/>
      <c r="B9732" s="68"/>
      <c r="C9732" s="68"/>
      <c r="D9732" s="68"/>
      <c r="E9732" s="68"/>
      <c r="F9732" s="68"/>
      <c r="G9732" s="68"/>
      <c r="H9732" s="68"/>
    </row>
    <row r="9733" spans="1:8" x14ac:dyDescent="0.3">
      <c r="A9733" s="68"/>
      <c r="B9733" s="68"/>
      <c r="C9733" s="68"/>
      <c r="D9733" s="68"/>
      <c r="E9733" s="68"/>
      <c r="F9733" s="68"/>
      <c r="G9733" s="68"/>
      <c r="H9733" s="68"/>
    </row>
    <row r="9734" spans="1:8" x14ac:dyDescent="0.3">
      <c r="A9734" s="68"/>
      <c r="B9734" s="68"/>
      <c r="C9734" s="68"/>
      <c r="D9734" s="68"/>
      <c r="E9734" s="68"/>
      <c r="F9734" s="68"/>
      <c r="G9734" s="68"/>
      <c r="H9734" s="68"/>
    </row>
    <row r="9735" spans="1:8" x14ac:dyDescent="0.3">
      <c r="A9735" s="68"/>
      <c r="B9735" s="68"/>
      <c r="C9735" s="68"/>
      <c r="D9735" s="68"/>
      <c r="E9735" s="68"/>
      <c r="F9735" s="68"/>
      <c r="G9735" s="68"/>
      <c r="H9735" s="68"/>
    </row>
    <row r="9736" spans="1:8" x14ac:dyDescent="0.3">
      <c r="A9736" s="68"/>
      <c r="B9736" s="68"/>
      <c r="C9736" s="68"/>
      <c r="D9736" s="68"/>
      <c r="E9736" s="68"/>
      <c r="F9736" s="68"/>
      <c r="G9736" s="68"/>
      <c r="H9736" s="68"/>
    </row>
    <row r="9737" spans="1:8" x14ac:dyDescent="0.3">
      <c r="A9737" s="68"/>
      <c r="B9737" s="68"/>
      <c r="C9737" s="68"/>
      <c r="D9737" s="68"/>
      <c r="E9737" s="68"/>
      <c r="F9737" s="68"/>
      <c r="G9737" s="68"/>
      <c r="H9737" s="68"/>
    </row>
    <row r="9738" spans="1:8" x14ac:dyDescent="0.3">
      <c r="A9738" s="68"/>
      <c r="B9738" s="68"/>
      <c r="C9738" s="68"/>
      <c r="D9738" s="68"/>
      <c r="E9738" s="68"/>
      <c r="F9738" s="68"/>
      <c r="G9738" s="68"/>
      <c r="H9738" s="68"/>
    </row>
    <row r="9739" spans="1:8" x14ac:dyDescent="0.3">
      <c r="A9739" s="68"/>
      <c r="B9739" s="68"/>
      <c r="C9739" s="68"/>
      <c r="D9739" s="68"/>
      <c r="E9739" s="68"/>
      <c r="F9739" s="68"/>
      <c r="G9739" s="68"/>
      <c r="H9739" s="68"/>
    </row>
    <row r="9740" spans="1:8" x14ac:dyDescent="0.3">
      <c r="A9740" s="68"/>
      <c r="B9740" s="68"/>
      <c r="C9740" s="68"/>
      <c r="D9740" s="68"/>
      <c r="E9740" s="68"/>
      <c r="F9740" s="68"/>
      <c r="G9740" s="68"/>
      <c r="H9740" s="68"/>
    </row>
    <row r="9741" spans="1:8" x14ac:dyDescent="0.3">
      <c r="A9741" s="68"/>
      <c r="B9741" s="68"/>
      <c r="C9741" s="68"/>
      <c r="D9741" s="68"/>
      <c r="E9741" s="68"/>
      <c r="F9741" s="68"/>
      <c r="G9741" s="68"/>
      <c r="H9741" s="68"/>
    </row>
    <row r="9742" spans="1:8" x14ac:dyDescent="0.3">
      <c r="A9742" s="68"/>
      <c r="B9742" s="68"/>
      <c r="C9742" s="68"/>
      <c r="D9742" s="68"/>
      <c r="E9742" s="68"/>
      <c r="F9742" s="68"/>
      <c r="G9742" s="68"/>
      <c r="H9742" s="68"/>
    </row>
    <row r="9743" spans="1:8" x14ac:dyDescent="0.3">
      <c r="A9743" s="68"/>
      <c r="B9743" s="68"/>
      <c r="C9743" s="68"/>
      <c r="D9743" s="68"/>
      <c r="E9743" s="68"/>
      <c r="F9743" s="68"/>
      <c r="G9743" s="68"/>
      <c r="H9743" s="68"/>
    </row>
    <row r="9744" spans="1:8" x14ac:dyDescent="0.3">
      <c r="A9744" s="68"/>
      <c r="B9744" s="68"/>
      <c r="C9744" s="68"/>
      <c r="D9744" s="68"/>
      <c r="E9744" s="68"/>
      <c r="F9744" s="68"/>
      <c r="G9744" s="68"/>
      <c r="H9744" s="68"/>
    </row>
    <row r="9745" spans="1:8" x14ac:dyDescent="0.3">
      <c r="A9745" s="68"/>
      <c r="B9745" s="68"/>
      <c r="C9745" s="68"/>
      <c r="D9745" s="68"/>
      <c r="E9745" s="68"/>
      <c r="F9745" s="68"/>
      <c r="G9745" s="68"/>
      <c r="H9745" s="68"/>
    </row>
    <row r="9746" spans="1:8" x14ac:dyDescent="0.3">
      <c r="A9746" s="68"/>
      <c r="B9746" s="68"/>
      <c r="C9746" s="68"/>
      <c r="D9746" s="68"/>
      <c r="E9746" s="68"/>
      <c r="F9746" s="68"/>
      <c r="G9746" s="68"/>
      <c r="H9746" s="68"/>
    </row>
    <row r="9747" spans="1:8" x14ac:dyDescent="0.3">
      <c r="A9747" s="68"/>
      <c r="B9747" s="68"/>
      <c r="C9747" s="68"/>
      <c r="D9747" s="68"/>
      <c r="E9747" s="68"/>
      <c r="F9747" s="68"/>
      <c r="G9747" s="68"/>
      <c r="H9747" s="68"/>
    </row>
    <row r="9748" spans="1:8" x14ac:dyDescent="0.3">
      <c r="A9748" s="68"/>
      <c r="B9748" s="68"/>
      <c r="C9748" s="68"/>
      <c r="D9748" s="68"/>
      <c r="E9748" s="68"/>
      <c r="F9748" s="68"/>
      <c r="G9748" s="68"/>
      <c r="H9748" s="68"/>
    </row>
    <row r="9749" spans="1:8" x14ac:dyDescent="0.3">
      <c r="A9749" s="68"/>
      <c r="B9749" s="68"/>
      <c r="C9749" s="68"/>
      <c r="D9749" s="68"/>
      <c r="E9749" s="68"/>
      <c r="F9749" s="68"/>
      <c r="G9749" s="68"/>
      <c r="H9749" s="68"/>
    </row>
    <row r="9750" spans="1:8" x14ac:dyDescent="0.3">
      <c r="A9750" s="68"/>
      <c r="B9750" s="68"/>
      <c r="C9750" s="68"/>
      <c r="D9750" s="68"/>
      <c r="E9750" s="68"/>
      <c r="F9750" s="68"/>
      <c r="G9750" s="68"/>
      <c r="H9750" s="68"/>
    </row>
    <row r="9751" spans="1:8" x14ac:dyDescent="0.3">
      <c r="A9751" s="68"/>
      <c r="B9751" s="68"/>
      <c r="C9751" s="68"/>
      <c r="D9751" s="68"/>
      <c r="E9751" s="68"/>
      <c r="F9751" s="68"/>
      <c r="G9751" s="68"/>
      <c r="H9751" s="68"/>
    </row>
    <row r="9752" spans="1:8" x14ac:dyDescent="0.3">
      <c r="A9752" s="68"/>
      <c r="B9752" s="68"/>
      <c r="C9752" s="68"/>
      <c r="D9752" s="68"/>
      <c r="E9752" s="68"/>
      <c r="F9752" s="68"/>
      <c r="G9752" s="68"/>
      <c r="H9752" s="68"/>
    </row>
    <row r="9753" spans="1:8" x14ac:dyDescent="0.3">
      <c r="A9753" s="68"/>
      <c r="B9753" s="68"/>
      <c r="C9753" s="68"/>
      <c r="D9753" s="68"/>
      <c r="E9753" s="68"/>
      <c r="F9753" s="68"/>
      <c r="G9753" s="68"/>
      <c r="H9753" s="68"/>
    </row>
    <row r="9754" spans="1:8" x14ac:dyDescent="0.3">
      <c r="A9754" s="68"/>
      <c r="B9754" s="68"/>
      <c r="C9754" s="68"/>
      <c r="D9754" s="68"/>
      <c r="E9754" s="68"/>
      <c r="F9754" s="68"/>
      <c r="G9754" s="68"/>
      <c r="H9754" s="68"/>
    </row>
    <row r="9755" spans="1:8" x14ac:dyDescent="0.3">
      <c r="A9755" s="68"/>
      <c r="B9755" s="68"/>
      <c r="C9755" s="68"/>
      <c r="D9755" s="68"/>
      <c r="E9755" s="68"/>
      <c r="F9755" s="68"/>
      <c r="G9755" s="68"/>
      <c r="H9755" s="68"/>
    </row>
    <row r="9756" spans="1:8" x14ac:dyDescent="0.3">
      <c r="A9756" s="68"/>
      <c r="B9756" s="68"/>
      <c r="C9756" s="68"/>
      <c r="D9756" s="68"/>
      <c r="E9756" s="68"/>
      <c r="F9756" s="68"/>
      <c r="G9756" s="68"/>
      <c r="H9756" s="68"/>
    </row>
    <row r="9757" spans="1:8" x14ac:dyDescent="0.3">
      <c r="A9757" s="68"/>
      <c r="B9757" s="68"/>
      <c r="C9757" s="68"/>
      <c r="D9757" s="68"/>
      <c r="E9757" s="68"/>
      <c r="F9757" s="68"/>
      <c r="G9757" s="68"/>
      <c r="H9757" s="68"/>
    </row>
    <row r="9758" spans="1:8" x14ac:dyDescent="0.3">
      <c r="A9758" s="68"/>
      <c r="B9758" s="68"/>
      <c r="C9758" s="68"/>
      <c r="D9758" s="68"/>
      <c r="E9758" s="68"/>
      <c r="F9758" s="68"/>
      <c r="G9758" s="68"/>
      <c r="H9758" s="68"/>
    </row>
    <row r="9759" spans="1:8" x14ac:dyDescent="0.3">
      <c r="A9759" s="68"/>
      <c r="B9759" s="68"/>
      <c r="C9759" s="68"/>
      <c r="D9759" s="68"/>
      <c r="E9759" s="68"/>
      <c r="F9759" s="68"/>
      <c r="G9759" s="68"/>
      <c r="H9759" s="68"/>
    </row>
    <row r="9760" spans="1:8" x14ac:dyDescent="0.3">
      <c r="A9760" s="68"/>
      <c r="B9760" s="68"/>
      <c r="C9760" s="68"/>
      <c r="D9760" s="68"/>
      <c r="E9760" s="68"/>
      <c r="F9760" s="68"/>
      <c r="G9760" s="68"/>
      <c r="H9760" s="68"/>
    </row>
    <row r="9761" spans="1:8" x14ac:dyDescent="0.3">
      <c r="A9761" s="68"/>
      <c r="B9761" s="68"/>
      <c r="C9761" s="68"/>
      <c r="D9761" s="68"/>
      <c r="E9761" s="68"/>
      <c r="F9761" s="68"/>
      <c r="G9761" s="68"/>
      <c r="H9761" s="68"/>
    </row>
    <row r="9762" spans="1:8" x14ac:dyDescent="0.3">
      <c r="A9762" s="68"/>
      <c r="B9762" s="68"/>
      <c r="C9762" s="68"/>
      <c r="D9762" s="68"/>
      <c r="E9762" s="68"/>
      <c r="F9762" s="68"/>
      <c r="G9762" s="68"/>
      <c r="H9762" s="68"/>
    </row>
    <row r="9763" spans="1:8" x14ac:dyDescent="0.3">
      <c r="A9763" s="68"/>
      <c r="B9763" s="68"/>
      <c r="C9763" s="68"/>
      <c r="D9763" s="68"/>
      <c r="E9763" s="68"/>
      <c r="F9763" s="68"/>
      <c r="G9763" s="68"/>
      <c r="H9763" s="68"/>
    </row>
    <row r="9764" spans="1:8" x14ac:dyDescent="0.3">
      <c r="A9764" s="68"/>
      <c r="B9764" s="68"/>
      <c r="C9764" s="68"/>
      <c r="D9764" s="68"/>
      <c r="E9764" s="68"/>
      <c r="F9764" s="68"/>
      <c r="G9764" s="68"/>
      <c r="H9764" s="68"/>
    </row>
    <row r="9765" spans="1:8" x14ac:dyDescent="0.3">
      <c r="A9765" s="68"/>
      <c r="B9765" s="68"/>
      <c r="C9765" s="68"/>
      <c r="D9765" s="68"/>
      <c r="E9765" s="68"/>
      <c r="F9765" s="68"/>
      <c r="G9765" s="68"/>
      <c r="H9765" s="68"/>
    </row>
    <row r="9766" spans="1:8" x14ac:dyDescent="0.3">
      <c r="A9766" s="68"/>
      <c r="B9766" s="68"/>
      <c r="C9766" s="68"/>
      <c r="D9766" s="68"/>
      <c r="E9766" s="68"/>
      <c r="F9766" s="68"/>
      <c r="G9766" s="68"/>
      <c r="H9766" s="68"/>
    </row>
    <row r="9767" spans="1:8" x14ac:dyDescent="0.3">
      <c r="A9767" s="68"/>
      <c r="B9767" s="68"/>
      <c r="C9767" s="68"/>
      <c r="D9767" s="68"/>
      <c r="E9767" s="68"/>
      <c r="F9767" s="68"/>
      <c r="G9767" s="68"/>
      <c r="H9767" s="68"/>
    </row>
    <row r="9768" spans="1:8" x14ac:dyDescent="0.3">
      <c r="A9768" s="68"/>
      <c r="B9768" s="68"/>
      <c r="C9768" s="68"/>
      <c r="D9768" s="68"/>
      <c r="E9768" s="68"/>
      <c r="F9768" s="68"/>
      <c r="G9768" s="68"/>
      <c r="H9768" s="68"/>
    </row>
    <row r="9769" spans="1:8" x14ac:dyDescent="0.3">
      <c r="A9769" s="68"/>
      <c r="B9769" s="68"/>
      <c r="C9769" s="68"/>
      <c r="D9769" s="68"/>
      <c r="E9769" s="68"/>
      <c r="F9769" s="68"/>
      <c r="G9769" s="68"/>
      <c r="H9769" s="68"/>
    </row>
    <row r="9770" spans="1:8" x14ac:dyDescent="0.3">
      <c r="A9770" s="68"/>
      <c r="B9770" s="68"/>
      <c r="C9770" s="68"/>
      <c r="D9770" s="68"/>
      <c r="E9770" s="68"/>
      <c r="F9770" s="68"/>
      <c r="G9770" s="68"/>
      <c r="H9770" s="68"/>
    </row>
    <row r="9771" spans="1:8" x14ac:dyDescent="0.3">
      <c r="A9771" s="68"/>
      <c r="B9771" s="68"/>
      <c r="C9771" s="68"/>
      <c r="D9771" s="68"/>
      <c r="E9771" s="68"/>
      <c r="F9771" s="68"/>
      <c r="G9771" s="68"/>
      <c r="H9771" s="68"/>
    </row>
    <row r="9772" spans="1:8" x14ac:dyDescent="0.3">
      <c r="A9772" s="68"/>
      <c r="B9772" s="68"/>
      <c r="C9772" s="68"/>
      <c r="D9772" s="68"/>
      <c r="E9772" s="68"/>
      <c r="F9772" s="68"/>
      <c r="G9772" s="68"/>
      <c r="H9772" s="68"/>
    </row>
    <row r="9773" spans="1:8" x14ac:dyDescent="0.3">
      <c r="A9773" s="68"/>
      <c r="B9773" s="68"/>
      <c r="C9773" s="68"/>
      <c r="D9773" s="68"/>
      <c r="E9773" s="68"/>
      <c r="F9773" s="68"/>
      <c r="G9773" s="68"/>
      <c r="H9773" s="68"/>
    </row>
    <row r="9774" spans="1:8" x14ac:dyDescent="0.3">
      <c r="A9774" s="68"/>
      <c r="B9774" s="68"/>
      <c r="C9774" s="68"/>
      <c r="D9774" s="68"/>
      <c r="E9774" s="68"/>
      <c r="F9774" s="68"/>
      <c r="G9774" s="68"/>
      <c r="H9774" s="68"/>
    </row>
    <row r="9775" spans="1:8" x14ac:dyDescent="0.3">
      <c r="A9775" s="68"/>
      <c r="B9775" s="68"/>
      <c r="C9775" s="68"/>
      <c r="D9775" s="68"/>
      <c r="E9775" s="68"/>
      <c r="F9775" s="68"/>
      <c r="G9775" s="68"/>
      <c r="H9775" s="68"/>
    </row>
    <row r="9776" spans="1:8" x14ac:dyDescent="0.3">
      <c r="A9776" s="68"/>
      <c r="B9776" s="68"/>
      <c r="C9776" s="68"/>
      <c r="D9776" s="68"/>
      <c r="E9776" s="68"/>
      <c r="F9776" s="68"/>
      <c r="G9776" s="68"/>
      <c r="H9776" s="68"/>
    </row>
    <row r="9777" spans="1:8" x14ac:dyDescent="0.3">
      <c r="A9777" s="68"/>
      <c r="B9777" s="68"/>
      <c r="C9777" s="68"/>
      <c r="D9777" s="68"/>
      <c r="E9777" s="68"/>
      <c r="F9777" s="68"/>
      <c r="G9777" s="68"/>
      <c r="H9777" s="68"/>
    </row>
    <row r="9778" spans="1:8" x14ac:dyDescent="0.3">
      <c r="A9778" s="68"/>
      <c r="B9778" s="68"/>
      <c r="C9778" s="68"/>
      <c r="D9778" s="68"/>
      <c r="E9778" s="68"/>
      <c r="F9778" s="68"/>
      <c r="G9778" s="68"/>
      <c r="H9778" s="68"/>
    </row>
    <row r="9779" spans="1:8" x14ac:dyDescent="0.3">
      <c r="A9779" s="68"/>
      <c r="B9779" s="68"/>
      <c r="C9779" s="68"/>
      <c r="D9779" s="68"/>
      <c r="E9779" s="68"/>
      <c r="F9779" s="68"/>
      <c r="G9779" s="68"/>
      <c r="H9779" s="68"/>
    </row>
    <row r="9780" spans="1:8" x14ac:dyDescent="0.3">
      <c r="A9780" s="68"/>
      <c r="B9780" s="68"/>
      <c r="C9780" s="68"/>
      <c r="D9780" s="68"/>
      <c r="E9780" s="68"/>
      <c r="F9780" s="68"/>
      <c r="G9780" s="68"/>
      <c r="H9780" s="68"/>
    </row>
    <row r="9781" spans="1:8" x14ac:dyDescent="0.3">
      <c r="A9781" s="68"/>
      <c r="B9781" s="68"/>
      <c r="C9781" s="68"/>
      <c r="D9781" s="68"/>
      <c r="E9781" s="68"/>
      <c r="F9781" s="68"/>
      <c r="G9781" s="68"/>
      <c r="H9781" s="68"/>
    </row>
    <row r="9782" spans="1:8" x14ac:dyDescent="0.3">
      <c r="A9782" s="68"/>
      <c r="B9782" s="68"/>
      <c r="C9782" s="68"/>
      <c r="D9782" s="68"/>
      <c r="E9782" s="68"/>
      <c r="F9782" s="68"/>
      <c r="G9782" s="68"/>
      <c r="H9782" s="68"/>
    </row>
    <row r="9783" spans="1:8" x14ac:dyDescent="0.3">
      <c r="A9783" s="68"/>
      <c r="B9783" s="68"/>
      <c r="C9783" s="68"/>
      <c r="D9783" s="68"/>
      <c r="E9783" s="68"/>
      <c r="F9783" s="68"/>
      <c r="G9783" s="68"/>
      <c r="H9783" s="68"/>
    </row>
    <row r="9784" spans="1:8" x14ac:dyDescent="0.3">
      <c r="A9784" s="68"/>
      <c r="B9784" s="68"/>
      <c r="C9784" s="68"/>
      <c r="D9784" s="68"/>
      <c r="E9784" s="68"/>
      <c r="F9784" s="68"/>
      <c r="G9784" s="68"/>
      <c r="H9784" s="68"/>
    </row>
    <row r="9785" spans="1:8" x14ac:dyDescent="0.3">
      <c r="A9785" s="68"/>
      <c r="B9785" s="68"/>
      <c r="C9785" s="68"/>
      <c r="D9785" s="68"/>
      <c r="E9785" s="68"/>
      <c r="F9785" s="68"/>
      <c r="G9785" s="68"/>
      <c r="H9785" s="68"/>
    </row>
    <row r="9786" spans="1:8" x14ac:dyDescent="0.3">
      <c r="A9786" s="68"/>
      <c r="B9786" s="68"/>
      <c r="C9786" s="68"/>
      <c r="D9786" s="68"/>
      <c r="E9786" s="68"/>
      <c r="F9786" s="68"/>
      <c r="G9786" s="68"/>
      <c r="H9786" s="68"/>
    </row>
    <row r="9787" spans="1:8" x14ac:dyDescent="0.3">
      <c r="A9787" s="68"/>
      <c r="B9787" s="68"/>
      <c r="C9787" s="68"/>
      <c r="D9787" s="68"/>
      <c r="E9787" s="68"/>
      <c r="F9787" s="68"/>
      <c r="G9787" s="68"/>
      <c r="H9787" s="68"/>
    </row>
    <row r="9788" spans="1:8" x14ac:dyDescent="0.3">
      <c r="A9788" s="68"/>
      <c r="B9788" s="68"/>
      <c r="C9788" s="68"/>
      <c r="D9788" s="68"/>
      <c r="E9788" s="68"/>
      <c r="F9788" s="68"/>
      <c r="G9788" s="68"/>
      <c r="H9788" s="68"/>
    </row>
    <row r="9789" spans="1:8" x14ac:dyDescent="0.3">
      <c r="A9789" s="68"/>
      <c r="B9789" s="68"/>
      <c r="C9789" s="68"/>
      <c r="D9789" s="68"/>
      <c r="E9789" s="68"/>
      <c r="F9789" s="68"/>
      <c r="G9789" s="68"/>
      <c r="H9789" s="68"/>
    </row>
    <row r="9790" spans="1:8" x14ac:dyDescent="0.3">
      <c r="A9790" s="68"/>
      <c r="B9790" s="68"/>
      <c r="C9790" s="68"/>
      <c r="D9790" s="68"/>
      <c r="E9790" s="68"/>
      <c r="F9790" s="68"/>
      <c r="G9790" s="68"/>
      <c r="H9790" s="68"/>
    </row>
    <row r="9791" spans="1:8" x14ac:dyDescent="0.3">
      <c r="A9791" s="68"/>
      <c r="B9791" s="68"/>
      <c r="C9791" s="68"/>
      <c r="D9791" s="68"/>
      <c r="E9791" s="68"/>
      <c r="F9791" s="68"/>
      <c r="G9791" s="68"/>
      <c r="H9791" s="68"/>
    </row>
    <row r="9792" spans="1:8" x14ac:dyDescent="0.3">
      <c r="A9792" s="68"/>
      <c r="B9792" s="68"/>
      <c r="C9792" s="68"/>
      <c r="D9792" s="68"/>
      <c r="E9792" s="68"/>
      <c r="F9792" s="68"/>
      <c r="G9792" s="68"/>
      <c r="H9792" s="68"/>
    </row>
    <row r="9793" spans="1:8" x14ac:dyDescent="0.3">
      <c r="A9793" s="68"/>
      <c r="B9793" s="68"/>
      <c r="C9793" s="68"/>
      <c r="D9793" s="68"/>
      <c r="E9793" s="68"/>
      <c r="F9793" s="68"/>
      <c r="G9793" s="68"/>
      <c r="H9793" s="68"/>
    </row>
    <row r="9794" spans="1:8" x14ac:dyDescent="0.3">
      <c r="A9794" s="68"/>
      <c r="B9794" s="68"/>
      <c r="C9794" s="68"/>
      <c r="D9794" s="68"/>
      <c r="E9794" s="68"/>
      <c r="F9794" s="68"/>
      <c r="G9794" s="68"/>
      <c r="H9794" s="68"/>
    </row>
    <row r="9795" spans="1:8" x14ac:dyDescent="0.3">
      <c r="A9795" s="68"/>
      <c r="B9795" s="68"/>
      <c r="C9795" s="68"/>
      <c r="D9795" s="68"/>
      <c r="E9795" s="68"/>
      <c r="F9795" s="68"/>
      <c r="G9795" s="68"/>
      <c r="H9795" s="68"/>
    </row>
    <row r="9796" spans="1:8" x14ac:dyDescent="0.3">
      <c r="A9796" s="68"/>
      <c r="B9796" s="68"/>
      <c r="C9796" s="68"/>
      <c r="D9796" s="68"/>
      <c r="E9796" s="68"/>
      <c r="F9796" s="68"/>
      <c r="G9796" s="68"/>
      <c r="H9796" s="68"/>
    </row>
    <row r="9797" spans="1:8" x14ac:dyDescent="0.3">
      <c r="A9797" s="68"/>
      <c r="B9797" s="68"/>
      <c r="C9797" s="68"/>
      <c r="D9797" s="68"/>
      <c r="E9797" s="68"/>
      <c r="F9797" s="68"/>
      <c r="G9797" s="68"/>
      <c r="H9797" s="68"/>
    </row>
    <row r="9798" spans="1:8" x14ac:dyDescent="0.3">
      <c r="A9798" s="68"/>
      <c r="B9798" s="68"/>
      <c r="C9798" s="68"/>
      <c r="D9798" s="68"/>
      <c r="E9798" s="68"/>
      <c r="F9798" s="68"/>
      <c r="G9798" s="68"/>
      <c r="H9798" s="68"/>
    </row>
    <row r="9799" spans="1:8" x14ac:dyDescent="0.3">
      <c r="A9799" s="68"/>
      <c r="B9799" s="68"/>
      <c r="C9799" s="68"/>
      <c r="D9799" s="68"/>
      <c r="E9799" s="68"/>
      <c r="F9799" s="68"/>
      <c r="G9799" s="68"/>
      <c r="H9799" s="68"/>
    </row>
    <row r="9800" spans="1:8" x14ac:dyDescent="0.3">
      <c r="A9800" s="68"/>
      <c r="B9800" s="68"/>
      <c r="C9800" s="68"/>
      <c r="D9800" s="68"/>
      <c r="E9800" s="68"/>
      <c r="F9800" s="68"/>
      <c r="G9800" s="68"/>
      <c r="H9800" s="68"/>
    </row>
    <row r="9801" spans="1:8" x14ac:dyDescent="0.3">
      <c r="A9801" s="68"/>
      <c r="B9801" s="68"/>
      <c r="C9801" s="68"/>
      <c r="D9801" s="68"/>
      <c r="E9801" s="68"/>
      <c r="F9801" s="68"/>
      <c r="G9801" s="68"/>
      <c r="H9801" s="68"/>
    </row>
    <row r="9802" spans="1:8" x14ac:dyDescent="0.3">
      <c r="A9802" s="68"/>
      <c r="B9802" s="68"/>
      <c r="C9802" s="68"/>
      <c r="D9802" s="68"/>
      <c r="E9802" s="68"/>
      <c r="F9802" s="68"/>
      <c r="G9802" s="68"/>
      <c r="H9802" s="68"/>
    </row>
    <row r="9803" spans="1:8" x14ac:dyDescent="0.3">
      <c r="A9803" s="68"/>
      <c r="B9803" s="68"/>
      <c r="C9803" s="68"/>
      <c r="D9803" s="68"/>
      <c r="E9803" s="68"/>
      <c r="F9803" s="68"/>
      <c r="G9803" s="68"/>
      <c r="H9803" s="68"/>
    </row>
    <row r="9804" spans="1:8" x14ac:dyDescent="0.3">
      <c r="A9804" s="68"/>
      <c r="B9804" s="68"/>
      <c r="C9804" s="68"/>
      <c r="D9804" s="68"/>
      <c r="E9804" s="68"/>
      <c r="F9804" s="68"/>
      <c r="G9804" s="68"/>
      <c r="H9804" s="68"/>
    </row>
    <row r="9805" spans="1:8" x14ac:dyDescent="0.3">
      <c r="A9805" s="68"/>
      <c r="B9805" s="68"/>
      <c r="C9805" s="68"/>
      <c r="D9805" s="68"/>
      <c r="E9805" s="68"/>
      <c r="F9805" s="68"/>
      <c r="G9805" s="68"/>
      <c r="H9805" s="68"/>
    </row>
    <row r="9806" spans="1:8" x14ac:dyDescent="0.3">
      <c r="A9806" s="68"/>
      <c r="B9806" s="68"/>
      <c r="C9806" s="68"/>
      <c r="D9806" s="68"/>
      <c r="E9806" s="68"/>
      <c r="F9806" s="68"/>
      <c r="G9806" s="68"/>
      <c r="H9806" s="68"/>
    </row>
    <row r="9807" spans="1:8" x14ac:dyDescent="0.3">
      <c r="A9807" s="68"/>
      <c r="B9807" s="68"/>
      <c r="C9807" s="68"/>
      <c r="D9807" s="68"/>
      <c r="E9807" s="68"/>
      <c r="F9807" s="68"/>
      <c r="G9807" s="68"/>
      <c r="H9807" s="68"/>
    </row>
    <row r="9808" spans="1:8" x14ac:dyDescent="0.3">
      <c r="A9808" s="68"/>
      <c r="B9808" s="68"/>
      <c r="C9808" s="68"/>
      <c r="D9808" s="68"/>
      <c r="E9808" s="68"/>
      <c r="F9808" s="68"/>
      <c r="G9808" s="68"/>
      <c r="H9808" s="68"/>
    </row>
    <row r="9809" spans="1:8" x14ac:dyDescent="0.3">
      <c r="A9809" s="68"/>
      <c r="B9809" s="68"/>
      <c r="C9809" s="68"/>
      <c r="D9809" s="68"/>
      <c r="E9809" s="68"/>
      <c r="F9809" s="68"/>
      <c r="G9809" s="68"/>
      <c r="H9809" s="68"/>
    </row>
    <row r="9810" spans="1:8" x14ac:dyDescent="0.3">
      <c r="A9810" s="68"/>
      <c r="B9810" s="68"/>
      <c r="C9810" s="68"/>
      <c r="D9810" s="68"/>
      <c r="E9810" s="68"/>
      <c r="F9810" s="68"/>
      <c r="G9810" s="68"/>
      <c r="H9810" s="68"/>
    </row>
    <row r="9811" spans="1:8" x14ac:dyDescent="0.3">
      <c r="A9811" s="68"/>
      <c r="B9811" s="68"/>
      <c r="C9811" s="68"/>
      <c r="D9811" s="68"/>
      <c r="E9811" s="68"/>
      <c r="F9811" s="68"/>
      <c r="G9811" s="68"/>
      <c r="H9811" s="68"/>
    </row>
    <row r="9812" spans="1:8" x14ac:dyDescent="0.3">
      <c r="A9812" s="68"/>
      <c r="B9812" s="68"/>
      <c r="C9812" s="68"/>
      <c r="D9812" s="68"/>
      <c r="E9812" s="68"/>
      <c r="F9812" s="68"/>
      <c r="G9812" s="68"/>
      <c r="H9812" s="68"/>
    </row>
    <row r="9813" spans="1:8" x14ac:dyDescent="0.3">
      <c r="A9813" s="68"/>
      <c r="B9813" s="68"/>
      <c r="C9813" s="68"/>
      <c r="D9813" s="68"/>
      <c r="E9813" s="68"/>
      <c r="F9813" s="68"/>
      <c r="G9813" s="68"/>
      <c r="H9813" s="68"/>
    </row>
    <row r="9814" spans="1:8" x14ac:dyDescent="0.3">
      <c r="A9814" s="68"/>
      <c r="B9814" s="68"/>
      <c r="C9814" s="68"/>
      <c r="D9814" s="68"/>
      <c r="E9814" s="68"/>
      <c r="F9814" s="68"/>
      <c r="G9814" s="68"/>
      <c r="H9814" s="68"/>
    </row>
    <row r="9815" spans="1:8" x14ac:dyDescent="0.3">
      <c r="A9815" s="68"/>
      <c r="B9815" s="68"/>
      <c r="C9815" s="68"/>
      <c r="D9815" s="68"/>
      <c r="E9815" s="68"/>
      <c r="F9815" s="68"/>
      <c r="G9815" s="68"/>
      <c r="H9815" s="68"/>
    </row>
    <row r="9816" spans="1:8" x14ac:dyDescent="0.3">
      <c r="A9816" s="68"/>
      <c r="B9816" s="68"/>
      <c r="C9816" s="68"/>
      <c r="D9816" s="68"/>
      <c r="E9816" s="68"/>
      <c r="F9816" s="68"/>
      <c r="G9816" s="68"/>
      <c r="H9816" s="68"/>
    </row>
    <row r="9817" spans="1:8" x14ac:dyDescent="0.3">
      <c r="A9817" s="68"/>
      <c r="B9817" s="68"/>
      <c r="C9817" s="68"/>
      <c r="D9817" s="68"/>
      <c r="E9817" s="68"/>
      <c r="F9817" s="68"/>
      <c r="G9817" s="68"/>
      <c r="H9817" s="68"/>
    </row>
    <row r="9818" spans="1:8" x14ac:dyDescent="0.3">
      <c r="A9818" s="68"/>
      <c r="B9818" s="68"/>
      <c r="C9818" s="68"/>
      <c r="D9818" s="68"/>
      <c r="E9818" s="68"/>
      <c r="F9818" s="68"/>
      <c r="G9818" s="68"/>
      <c r="H9818" s="68"/>
    </row>
    <row r="9819" spans="1:8" x14ac:dyDescent="0.3">
      <c r="A9819" s="68"/>
      <c r="B9819" s="68"/>
      <c r="C9819" s="68"/>
      <c r="D9819" s="68"/>
      <c r="E9819" s="68"/>
      <c r="F9819" s="68"/>
      <c r="G9819" s="68"/>
      <c r="H9819" s="68"/>
    </row>
    <row r="9820" spans="1:8" x14ac:dyDescent="0.3">
      <c r="A9820" s="68"/>
      <c r="B9820" s="68"/>
      <c r="C9820" s="68"/>
      <c r="D9820" s="68"/>
      <c r="E9820" s="68"/>
      <c r="F9820" s="68"/>
      <c r="G9820" s="68"/>
      <c r="H9820" s="68"/>
    </row>
    <row r="9821" spans="1:8" x14ac:dyDescent="0.3">
      <c r="A9821" s="68"/>
      <c r="B9821" s="68"/>
      <c r="C9821" s="68"/>
      <c r="D9821" s="68"/>
      <c r="E9821" s="68"/>
      <c r="F9821" s="68"/>
      <c r="G9821" s="68"/>
      <c r="H9821" s="68"/>
    </row>
    <row r="9822" spans="1:8" x14ac:dyDescent="0.3">
      <c r="A9822" s="68"/>
      <c r="B9822" s="68"/>
      <c r="C9822" s="68"/>
      <c r="D9822" s="68"/>
      <c r="E9822" s="68"/>
      <c r="F9822" s="68"/>
      <c r="G9822" s="68"/>
      <c r="H9822" s="68"/>
    </row>
    <row r="9823" spans="1:8" x14ac:dyDescent="0.3">
      <c r="A9823" s="68"/>
      <c r="B9823" s="68"/>
      <c r="C9823" s="68"/>
      <c r="D9823" s="68"/>
      <c r="E9823" s="68"/>
      <c r="F9823" s="68"/>
      <c r="G9823" s="68"/>
      <c r="H9823" s="68"/>
    </row>
    <row r="9824" spans="1:8" x14ac:dyDescent="0.3">
      <c r="A9824" s="68"/>
      <c r="B9824" s="68"/>
      <c r="C9824" s="68"/>
      <c r="D9824" s="68"/>
      <c r="E9824" s="68"/>
      <c r="F9824" s="68"/>
      <c r="G9824" s="68"/>
      <c r="H9824" s="68"/>
    </row>
    <row r="9825" spans="1:8" x14ac:dyDescent="0.3">
      <c r="A9825" s="68"/>
      <c r="B9825" s="68"/>
      <c r="C9825" s="68"/>
      <c r="D9825" s="68"/>
      <c r="E9825" s="68"/>
      <c r="F9825" s="68"/>
      <c r="G9825" s="68"/>
      <c r="H9825" s="68"/>
    </row>
    <row r="9826" spans="1:8" x14ac:dyDescent="0.3">
      <c r="A9826" s="68"/>
      <c r="B9826" s="68"/>
      <c r="C9826" s="68"/>
      <c r="D9826" s="68"/>
      <c r="E9826" s="68"/>
      <c r="F9826" s="68"/>
      <c r="G9826" s="68"/>
      <c r="H9826" s="68"/>
    </row>
    <row r="9827" spans="1:8" x14ac:dyDescent="0.3">
      <c r="A9827" s="68"/>
      <c r="B9827" s="68"/>
      <c r="C9827" s="68"/>
      <c r="D9827" s="68"/>
      <c r="E9827" s="68"/>
      <c r="F9827" s="68"/>
      <c r="G9827" s="68"/>
      <c r="H9827" s="68"/>
    </row>
    <row r="9828" spans="1:8" x14ac:dyDescent="0.3">
      <c r="A9828" s="68"/>
      <c r="B9828" s="68"/>
      <c r="C9828" s="68"/>
      <c r="D9828" s="68"/>
      <c r="E9828" s="68"/>
      <c r="F9828" s="68"/>
      <c r="G9828" s="68"/>
      <c r="H9828" s="68"/>
    </row>
    <row r="9829" spans="1:8" x14ac:dyDescent="0.3">
      <c r="A9829" s="68"/>
      <c r="B9829" s="68"/>
      <c r="C9829" s="68"/>
      <c r="D9829" s="68"/>
      <c r="E9829" s="68"/>
      <c r="F9829" s="68"/>
      <c r="G9829" s="68"/>
      <c r="H9829" s="68"/>
    </row>
    <row r="9830" spans="1:8" x14ac:dyDescent="0.3">
      <c r="A9830" s="68"/>
      <c r="B9830" s="68"/>
      <c r="C9830" s="68"/>
      <c r="D9830" s="68"/>
      <c r="E9830" s="68"/>
      <c r="F9830" s="68"/>
      <c r="G9830" s="68"/>
      <c r="H9830" s="68"/>
    </row>
    <row r="9831" spans="1:8" x14ac:dyDescent="0.3">
      <c r="A9831" s="68"/>
      <c r="B9831" s="68"/>
      <c r="C9831" s="68"/>
      <c r="D9831" s="68"/>
      <c r="E9831" s="68"/>
      <c r="F9831" s="68"/>
      <c r="G9831" s="68"/>
      <c r="H9831" s="68"/>
    </row>
    <row r="9832" spans="1:8" x14ac:dyDescent="0.3">
      <c r="A9832" s="68"/>
      <c r="B9832" s="68"/>
      <c r="C9832" s="68"/>
      <c r="D9832" s="68"/>
      <c r="E9832" s="68"/>
      <c r="F9832" s="68"/>
      <c r="G9832" s="68"/>
      <c r="H9832" s="68"/>
    </row>
    <row r="9833" spans="1:8" x14ac:dyDescent="0.3">
      <c r="A9833" s="68"/>
      <c r="B9833" s="68"/>
      <c r="C9833" s="68"/>
      <c r="D9833" s="68"/>
      <c r="E9833" s="68"/>
      <c r="F9833" s="68"/>
      <c r="G9833" s="68"/>
      <c r="H9833" s="68"/>
    </row>
    <row r="9834" spans="1:8" x14ac:dyDescent="0.3">
      <c r="A9834" s="68"/>
      <c r="B9834" s="68"/>
      <c r="C9834" s="68"/>
      <c r="D9834" s="68"/>
      <c r="E9834" s="68"/>
      <c r="F9834" s="68"/>
      <c r="G9834" s="68"/>
      <c r="H9834" s="68"/>
    </row>
    <row r="9835" spans="1:8" x14ac:dyDescent="0.3">
      <c r="A9835" s="68"/>
      <c r="B9835" s="68"/>
      <c r="C9835" s="68"/>
      <c r="D9835" s="68"/>
      <c r="E9835" s="68"/>
      <c r="F9835" s="68"/>
      <c r="G9835" s="68"/>
      <c r="H9835" s="68"/>
    </row>
    <row r="9836" spans="1:8" x14ac:dyDescent="0.3">
      <c r="A9836" s="68"/>
      <c r="B9836" s="68"/>
      <c r="C9836" s="68"/>
      <c r="D9836" s="68"/>
      <c r="E9836" s="68"/>
      <c r="F9836" s="68"/>
      <c r="G9836" s="68"/>
      <c r="H9836" s="68"/>
    </row>
    <row r="9837" spans="1:8" x14ac:dyDescent="0.3">
      <c r="A9837" s="68"/>
      <c r="B9837" s="68"/>
      <c r="C9837" s="68"/>
      <c r="D9837" s="68"/>
      <c r="E9837" s="68"/>
      <c r="F9837" s="68"/>
      <c r="G9837" s="68"/>
      <c r="H9837" s="68"/>
    </row>
    <row r="9838" spans="1:8" x14ac:dyDescent="0.3">
      <c r="A9838" s="68"/>
      <c r="B9838" s="68"/>
      <c r="C9838" s="68"/>
      <c r="D9838" s="68"/>
      <c r="E9838" s="68"/>
      <c r="F9838" s="68"/>
      <c r="G9838" s="68"/>
      <c r="H9838" s="68"/>
    </row>
    <row r="9839" spans="1:8" x14ac:dyDescent="0.3">
      <c r="A9839" s="68"/>
      <c r="B9839" s="68"/>
      <c r="C9839" s="68"/>
      <c r="D9839" s="68"/>
      <c r="E9839" s="68"/>
      <c r="F9839" s="68"/>
      <c r="G9839" s="68"/>
      <c r="H9839" s="68"/>
    </row>
    <row r="9840" spans="1:8" x14ac:dyDescent="0.3">
      <c r="A9840" s="68"/>
      <c r="B9840" s="68"/>
      <c r="C9840" s="68"/>
      <c r="D9840" s="68"/>
      <c r="E9840" s="68"/>
      <c r="F9840" s="68"/>
      <c r="G9840" s="68"/>
      <c r="H9840" s="68"/>
    </row>
    <row r="9841" spans="1:8" x14ac:dyDescent="0.3">
      <c r="A9841" s="68"/>
      <c r="B9841" s="68"/>
      <c r="C9841" s="68"/>
      <c r="D9841" s="68"/>
      <c r="E9841" s="68"/>
      <c r="F9841" s="68"/>
      <c r="G9841" s="68"/>
      <c r="H9841" s="68"/>
    </row>
    <row r="9842" spans="1:8" x14ac:dyDescent="0.3">
      <c r="A9842" s="68"/>
      <c r="B9842" s="68"/>
      <c r="C9842" s="68"/>
      <c r="D9842" s="68"/>
      <c r="E9842" s="68"/>
      <c r="F9842" s="68"/>
      <c r="G9842" s="68"/>
      <c r="H9842" s="68"/>
    </row>
    <row r="9843" spans="1:8" x14ac:dyDescent="0.3">
      <c r="A9843" s="68"/>
      <c r="B9843" s="68"/>
      <c r="C9843" s="68"/>
      <c r="D9843" s="68"/>
      <c r="E9843" s="68"/>
      <c r="F9843" s="68"/>
      <c r="G9843" s="68"/>
      <c r="H9843" s="68"/>
    </row>
    <row r="9844" spans="1:8" x14ac:dyDescent="0.3">
      <c r="A9844" s="68"/>
      <c r="B9844" s="68"/>
      <c r="C9844" s="68"/>
      <c r="D9844" s="68"/>
      <c r="E9844" s="68"/>
      <c r="F9844" s="68"/>
      <c r="G9844" s="68"/>
      <c r="H9844" s="68"/>
    </row>
    <row r="9845" spans="1:8" x14ac:dyDescent="0.3">
      <c r="A9845" s="68"/>
      <c r="B9845" s="68"/>
      <c r="C9845" s="68"/>
      <c r="D9845" s="68"/>
      <c r="E9845" s="68"/>
      <c r="F9845" s="68"/>
      <c r="G9845" s="68"/>
      <c r="H9845" s="68"/>
    </row>
    <row r="9846" spans="1:8" x14ac:dyDescent="0.3">
      <c r="A9846" s="68"/>
      <c r="B9846" s="68"/>
      <c r="C9846" s="68"/>
      <c r="D9846" s="68"/>
      <c r="E9846" s="68"/>
      <c r="F9846" s="68"/>
      <c r="G9846" s="68"/>
      <c r="H9846" s="68"/>
    </row>
    <row r="9847" spans="1:8" x14ac:dyDescent="0.3">
      <c r="A9847" s="68"/>
      <c r="B9847" s="68"/>
      <c r="C9847" s="68"/>
      <c r="D9847" s="68"/>
      <c r="E9847" s="68"/>
      <c r="F9847" s="68"/>
      <c r="G9847" s="68"/>
      <c r="H9847" s="68"/>
    </row>
    <row r="9848" spans="1:8" x14ac:dyDescent="0.3">
      <c r="A9848" s="68"/>
      <c r="B9848" s="68"/>
      <c r="C9848" s="68"/>
      <c r="D9848" s="68"/>
      <c r="E9848" s="68"/>
      <c r="F9848" s="68"/>
      <c r="G9848" s="68"/>
      <c r="H9848" s="68"/>
    </row>
    <row r="9849" spans="1:8" x14ac:dyDescent="0.3">
      <c r="A9849" s="68"/>
      <c r="B9849" s="68"/>
      <c r="C9849" s="68"/>
      <c r="D9849" s="68"/>
      <c r="E9849" s="68"/>
      <c r="F9849" s="68"/>
      <c r="G9849" s="68"/>
      <c r="H9849" s="68"/>
    </row>
    <row r="9850" spans="1:8" x14ac:dyDescent="0.3">
      <c r="A9850" s="68"/>
      <c r="B9850" s="68"/>
      <c r="C9850" s="68"/>
      <c r="D9850" s="68"/>
      <c r="E9850" s="68"/>
      <c r="F9850" s="68"/>
      <c r="G9850" s="68"/>
      <c r="H9850" s="68"/>
    </row>
    <row r="9851" spans="1:8" x14ac:dyDescent="0.3">
      <c r="A9851" s="68"/>
      <c r="B9851" s="68"/>
      <c r="C9851" s="68"/>
      <c r="D9851" s="68"/>
      <c r="E9851" s="68"/>
      <c r="F9851" s="68"/>
      <c r="G9851" s="68"/>
      <c r="H9851" s="68"/>
    </row>
    <row r="9852" spans="1:8" x14ac:dyDescent="0.3">
      <c r="A9852" s="68"/>
      <c r="B9852" s="68"/>
      <c r="C9852" s="68"/>
      <c r="D9852" s="68"/>
      <c r="E9852" s="68"/>
      <c r="F9852" s="68"/>
      <c r="G9852" s="68"/>
      <c r="H9852" s="68"/>
    </row>
    <row r="9853" spans="1:8" x14ac:dyDescent="0.3">
      <c r="A9853" s="68"/>
      <c r="B9853" s="68"/>
      <c r="C9853" s="68"/>
      <c r="D9853" s="68"/>
      <c r="E9853" s="68"/>
      <c r="F9853" s="68"/>
      <c r="G9853" s="68"/>
      <c r="H9853" s="68"/>
    </row>
    <row r="9854" spans="1:8" x14ac:dyDescent="0.3">
      <c r="A9854" s="68"/>
      <c r="B9854" s="68"/>
      <c r="C9854" s="68"/>
      <c r="D9854" s="68"/>
      <c r="E9854" s="68"/>
      <c r="F9854" s="68"/>
      <c r="G9854" s="68"/>
      <c r="H9854" s="68"/>
    </row>
    <row r="9855" spans="1:8" x14ac:dyDescent="0.3">
      <c r="A9855" s="68"/>
      <c r="B9855" s="68"/>
      <c r="C9855" s="68"/>
      <c r="D9855" s="68"/>
      <c r="E9855" s="68"/>
      <c r="F9855" s="68"/>
      <c r="G9855" s="68"/>
      <c r="H9855" s="68"/>
    </row>
    <row r="9856" spans="1:8" x14ac:dyDescent="0.3">
      <c r="A9856" s="68"/>
      <c r="B9856" s="68"/>
      <c r="C9856" s="68"/>
      <c r="D9856" s="68"/>
      <c r="E9856" s="68"/>
      <c r="F9856" s="68"/>
      <c r="G9856" s="68"/>
      <c r="H9856" s="68"/>
    </row>
    <row r="9857" spans="1:8" x14ac:dyDescent="0.3">
      <c r="A9857" s="68"/>
      <c r="B9857" s="68"/>
      <c r="C9857" s="68"/>
      <c r="D9857" s="68"/>
      <c r="E9857" s="68"/>
      <c r="F9857" s="68"/>
      <c r="G9857" s="68"/>
      <c r="H9857" s="68"/>
    </row>
    <row r="9858" spans="1:8" x14ac:dyDescent="0.3">
      <c r="A9858" s="68"/>
      <c r="B9858" s="68"/>
      <c r="C9858" s="68"/>
      <c r="D9858" s="68"/>
      <c r="E9858" s="68"/>
      <c r="F9858" s="68"/>
      <c r="G9858" s="68"/>
      <c r="H9858" s="68"/>
    </row>
    <row r="9859" spans="1:8" x14ac:dyDescent="0.3">
      <c r="A9859" s="68"/>
      <c r="B9859" s="68"/>
      <c r="C9859" s="68"/>
      <c r="D9859" s="68"/>
      <c r="E9859" s="68"/>
      <c r="F9859" s="68"/>
      <c r="G9859" s="68"/>
      <c r="H9859" s="68"/>
    </row>
    <row r="9860" spans="1:8" x14ac:dyDescent="0.3">
      <c r="A9860" s="68"/>
      <c r="B9860" s="68"/>
      <c r="C9860" s="68"/>
      <c r="D9860" s="68"/>
      <c r="E9860" s="68"/>
      <c r="F9860" s="68"/>
      <c r="G9860" s="68"/>
      <c r="H9860" s="68"/>
    </row>
    <row r="9861" spans="1:8" x14ac:dyDescent="0.3">
      <c r="A9861" s="68"/>
      <c r="B9861" s="68"/>
      <c r="C9861" s="68"/>
      <c r="D9861" s="68"/>
      <c r="E9861" s="68"/>
      <c r="F9861" s="68"/>
      <c r="G9861" s="68"/>
      <c r="H9861" s="68"/>
    </row>
    <row r="9862" spans="1:8" x14ac:dyDescent="0.3">
      <c r="A9862" s="68"/>
      <c r="B9862" s="68"/>
      <c r="C9862" s="68"/>
      <c r="D9862" s="68"/>
      <c r="E9862" s="68"/>
      <c r="F9862" s="68"/>
      <c r="G9862" s="68"/>
      <c r="H9862" s="68"/>
    </row>
    <row r="9863" spans="1:8" x14ac:dyDescent="0.3">
      <c r="A9863" s="68"/>
      <c r="B9863" s="68"/>
      <c r="C9863" s="68"/>
      <c r="D9863" s="68"/>
      <c r="E9863" s="68"/>
      <c r="F9863" s="68"/>
      <c r="G9863" s="68"/>
      <c r="H9863" s="68"/>
    </row>
    <row r="9864" spans="1:8" x14ac:dyDescent="0.3">
      <c r="A9864" s="68"/>
      <c r="B9864" s="68"/>
      <c r="C9864" s="68"/>
      <c r="D9864" s="68"/>
      <c r="E9864" s="68"/>
      <c r="F9864" s="68"/>
      <c r="G9864" s="68"/>
      <c r="H9864" s="68"/>
    </row>
    <row r="9865" spans="1:8" x14ac:dyDescent="0.3">
      <c r="A9865" s="68"/>
      <c r="B9865" s="68"/>
      <c r="C9865" s="68"/>
      <c r="D9865" s="68"/>
      <c r="E9865" s="68"/>
      <c r="F9865" s="68"/>
      <c r="G9865" s="68"/>
      <c r="H9865" s="68"/>
    </row>
    <row r="9866" spans="1:8" x14ac:dyDescent="0.3">
      <c r="A9866" s="68"/>
      <c r="B9866" s="68"/>
      <c r="C9866" s="68"/>
      <c r="D9866" s="68"/>
      <c r="E9866" s="68"/>
      <c r="F9866" s="68"/>
      <c r="G9866" s="68"/>
      <c r="H9866" s="68"/>
    </row>
    <row r="9867" spans="1:8" x14ac:dyDescent="0.3">
      <c r="A9867" s="68"/>
      <c r="B9867" s="68"/>
      <c r="C9867" s="68"/>
      <c r="D9867" s="68"/>
      <c r="E9867" s="68"/>
      <c r="F9867" s="68"/>
      <c r="G9867" s="68"/>
      <c r="H9867" s="68"/>
    </row>
    <row r="9868" spans="1:8" x14ac:dyDescent="0.3">
      <c r="A9868" s="68"/>
      <c r="B9868" s="68"/>
      <c r="C9868" s="68"/>
      <c r="D9868" s="68"/>
      <c r="E9868" s="68"/>
      <c r="F9868" s="68"/>
      <c r="G9868" s="68"/>
      <c r="H9868" s="68"/>
    </row>
    <row r="9869" spans="1:8" x14ac:dyDescent="0.3">
      <c r="A9869" s="68"/>
      <c r="B9869" s="68"/>
      <c r="C9869" s="68"/>
      <c r="D9869" s="68"/>
      <c r="E9869" s="68"/>
      <c r="F9869" s="68"/>
      <c r="G9869" s="68"/>
      <c r="H9869" s="68"/>
    </row>
    <row r="9870" spans="1:8" x14ac:dyDescent="0.3">
      <c r="A9870" s="68"/>
      <c r="B9870" s="68"/>
      <c r="C9870" s="68"/>
      <c r="D9870" s="68"/>
      <c r="E9870" s="68"/>
      <c r="F9870" s="68"/>
      <c r="G9870" s="68"/>
      <c r="H9870" s="68"/>
    </row>
    <row r="9871" spans="1:8" x14ac:dyDescent="0.3">
      <c r="A9871" s="68"/>
      <c r="B9871" s="68"/>
      <c r="C9871" s="68"/>
      <c r="D9871" s="68"/>
      <c r="E9871" s="68"/>
      <c r="F9871" s="68"/>
      <c r="G9871" s="68"/>
      <c r="H9871" s="68"/>
    </row>
    <row r="9872" spans="1:8" x14ac:dyDescent="0.3">
      <c r="A9872" s="68"/>
      <c r="B9872" s="68"/>
      <c r="C9872" s="68"/>
      <c r="D9872" s="68"/>
      <c r="E9872" s="68"/>
      <c r="F9872" s="68"/>
      <c r="G9872" s="68"/>
      <c r="H9872" s="68"/>
    </row>
    <row r="9873" spans="1:8" x14ac:dyDescent="0.3">
      <c r="A9873" s="68"/>
      <c r="B9873" s="68"/>
      <c r="C9873" s="68"/>
      <c r="D9873" s="68"/>
      <c r="E9873" s="68"/>
      <c r="F9873" s="68"/>
      <c r="G9873" s="68"/>
      <c r="H9873" s="68"/>
    </row>
    <row r="9874" spans="1:8" x14ac:dyDescent="0.3">
      <c r="A9874" s="68"/>
      <c r="B9874" s="68"/>
      <c r="C9874" s="68"/>
      <c r="D9874" s="68"/>
      <c r="E9874" s="68"/>
      <c r="F9874" s="68"/>
      <c r="G9874" s="68"/>
      <c r="H9874" s="68"/>
    </row>
    <row r="9875" spans="1:8" x14ac:dyDescent="0.3">
      <c r="A9875" s="68"/>
      <c r="B9875" s="68"/>
      <c r="C9875" s="68"/>
      <c r="D9875" s="68"/>
      <c r="E9875" s="68"/>
      <c r="F9875" s="68"/>
      <c r="G9875" s="68"/>
      <c r="H9875" s="68"/>
    </row>
    <row r="9876" spans="1:8" x14ac:dyDescent="0.3">
      <c r="A9876" s="68"/>
      <c r="B9876" s="68"/>
      <c r="C9876" s="68"/>
      <c r="D9876" s="68"/>
      <c r="E9876" s="68"/>
      <c r="F9876" s="68"/>
      <c r="G9876" s="68"/>
      <c r="H9876" s="68"/>
    </row>
    <row r="9877" spans="1:8" x14ac:dyDescent="0.3">
      <c r="A9877" s="68"/>
      <c r="B9877" s="68"/>
      <c r="C9877" s="68"/>
      <c r="D9877" s="68"/>
      <c r="E9877" s="68"/>
      <c r="F9877" s="68"/>
      <c r="G9877" s="68"/>
      <c r="H9877" s="68"/>
    </row>
    <row r="9878" spans="1:8" x14ac:dyDescent="0.3">
      <c r="A9878" s="68"/>
      <c r="B9878" s="68"/>
      <c r="C9878" s="68"/>
      <c r="D9878" s="68"/>
      <c r="E9878" s="68"/>
      <c r="F9878" s="68"/>
      <c r="G9878" s="68"/>
      <c r="H9878" s="68"/>
    </row>
    <row r="9879" spans="1:8" x14ac:dyDescent="0.3">
      <c r="A9879" s="68"/>
      <c r="B9879" s="68"/>
      <c r="C9879" s="68"/>
      <c r="D9879" s="68"/>
      <c r="E9879" s="68"/>
      <c r="F9879" s="68"/>
      <c r="G9879" s="68"/>
      <c r="H9879" s="68"/>
    </row>
    <row r="9880" spans="1:8" x14ac:dyDescent="0.3">
      <c r="A9880" s="68"/>
      <c r="B9880" s="68"/>
      <c r="C9880" s="68"/>
      <c r="D9880" s="68"/>
      <c r="E9880" s="68"/>
      <c r="F9880" s="68"/>
      <c r="G9880" s="68"/>
      <c r="H9880" s="68"/>
    </row>
    <row r="9881" spans="1:8" x14ac:dyDescent="0.3">
      <c r="A9881" s="68"/>
      <c r="B9881" s="68"/>
      <c r="C9881" s="68"/>
      <c r="D9881" s="68"/>
      <c r="E9881" s="68"/>
      <c r="F9881" s="68"/>
      <c r="G9881" s="68"/>
      <c r="H9881" s="68"/>
    </row>
    <row r="9882" spans="1:8" x14ac:dyDescent="0.3">
      <c r="A9882" s="68"/>
      <c r="B9882" s="68"/>
      <c r="C9882" s="68"/>
      <c r="D9882" s="68"/>
      <c r="E9882" s="68"/>
      <c r="F9882" s="68"/>
      <c r="G9882" s="68"/>
      <c r="H9882" s="68"/>
    </row>
    <row r="9883" spans="1:8" x14ac:dyDescent="0.3">
      <c r="A9883" s="68"/>
      <c r="B9883" s="68"/>
      <c r="C9883" s="68"/>
      <c r="D9883" s="68"/>
      <c r="E9883" s="68"/>
      <c r="F9883" s="68"/>
      <c r="G9883" s="68"/>
      <c r="H9883" s="68"/>
    </row>
    <row r="9884" spans="1:8" x14ac:dyDescent="0.3">
      <c r="A9884" s="68"/>
      <c r="B9884" s="68"/>
      <c r="C9884" s="68"/>
      <c r="D9884" s="68"/>
      <c r="E9884" s="68"/>
      <c r="F9884" s="68"/>
      <c r="G9884" s="68"/>
      <c r="H9884" s="68"/>
    </row>
    <row r="9885" spans="1:8" x14ac:dyDescent="0.3">
      <c r="A9885" s="68"/>
      <c r="B9885" s="68"/>
      <c r="C9885" s="68"/>
      <c r="D9885" s="68"/>
      <c r="E9885" s="68"/>
      <c r="F9885" s="68"/>
      <c r="G9885" s="68"/>
      <c r="H9885" s="68"/>
    </row>
    <row r="9886" spans="1:8" x14ac:dyDescent="0.3">
      <c r="A9886" s="68"/>
      <c r="B9886" s="68"/>
      <c r="C9886" s="68"/>
      <c r="D9886" s="68"/>
      <c r="E9886" s="68"/>
      <c r="F9886" s="68"/>
      <c r="G9886" s="68"/>
      <c r="H9886" s="68"/>
    </row>
    <row r="9887" spans="1:8" x14ac:dyDescent="0.3">
      <c r="A9887" s="68"/>
      <c r="B9887" s="68"/>
      <c r="C9887" s="68"/>
      <c r="D9887" s="68"/>
      <c r="E9887" s="68"/>
      <c r="F9887" s="68"/>
      <c r="G9887" s="68"/>
      <c r="H9887" s="68"/>
    </row>
    <row r="9888" spans="1:8" x14ac:dyDescent="0.3">
      <c r="A9888" s="68"/>
      <c r="B9888" s="68"/>
      <c r="C9888" s="68"/>
      <c r="D9888" s="68"/>
      <c r="E9888" s="68"/>
      <c r="F9888" s="68"/>
      <c r="G9888" s="68"/>
      <c r="H9888" s="68"/>
    </row>
    <row r="9889" spans="1:8" x14ac:dyDescent="0.3">
      <c r="A9889" s="68"/>
      <c r="B9889" s="68"/>
      <c r="C9889" s="68"/>
      <c r="D9889" s="68"/>
      <c r="E9889" s="68"/>
      <c r="F9889" s="68"/>
      <c r="G9889" s="68"/>
      <c r="H9889" s="68"/>
    </row>
    <row r="9890" spans="1:8" x14ac:dyDescent="0.3">
      <c r="A9890" s="68"/>
      <c r="B9890" s="68"/>
      <c r="C9890" s="68"/>
      <c r="D9890" s="68"/>
      <c r="E9890" s="68"/>
      <c r="F9890" s="68"/>
      <c r="G9890" s="68"/>
      <c r="H9890" s="68"/>
    </row>
    <row r="9891" spans="1:8" x14ac:dyDescent="0.3">
      <c r="A9891" s="68"/>
      <c r="B9891" s="68"/>
      <c r="C9891" s="68"/>
      <c r="D9891" s="68"/>
      <c r="E9891" s="68"/>
      <c r="F9891" s="68"/>
      <c r="G9891" s="68"/>
      <c r="H9891" s="68"/>
    </row>
    <row r="9892" spans="1:8" x14ac:dyDescent="0.3">
      <c r="A9892" s="68"/>
      <c r="B9892" s="68"/>
      <c r="C9892" s="68"/>
      <c r="D9892" s="68"/>
      <c r="E9892" s="68"/>
      <c r="F9892" s="68"/>
      <c r="G9892" s="68"/>
      <c r="H9892" s="68"/>
    </row>
    <row r="9893" spans="1:8" x14ac:dyDescent="0.3">
      <c r="A9893" s="68"/>
      <c r="B9893" s="68"/>
      <c r="C9893" s="68"/>
      <c r="D9893" s="68"/>
      <c r="E9893" s="68"/>
      <c r="F9893" s="68"/>
      <c r="G9893" s="68"/>
      <c r="H9893" s="68"/>
    </row>
    <row r="9894" spans="1:8" x14ac:dyDescent="0.3">
      <c r="A9894" s="68"/>
      <c r="B9894" s="68"/>
      <c r="C9894" s="68"/>
      <c r="D9894" s="68"/>
      <c r="E9894" s="68"/>
      <c r="F9894" s="68"/>
      <c r="G9894" s="68"/>
      <c r="H9894" s="68"/>
    </row>
    <row r="9895" spans="1:8" x14ac:dyDescent="0.3">
      <c r="A9895" s="68"/>
      <c r="B9895" s="68"/>
      <c r="C9895" s="68"/>
      <c r="D9895" s="68"/>
      <c r="E9895" s="68"/>
      <c r="F9895" s="68"/>
      <c r="G9895" s="68"/>
      <c r="H9895" s="68"/>
    </row>
    <row r="9896" spans="1:8" x14ac:dyDescent="0.3">
      <c r="A9896" s="68"/>
      <c r="B9896" s="68"/>
      <c r="C9896" s="68"/>
      <c r="D9896" s="68"/>
      <c r="E9896" s="68"/>
      <c r="F9896" s="68"/>
      <c r="G9896" s="68"/>
      <c r="H9896" s="68"/>
    </row>
    <row r="9897" spans="1:8" x14ac:dyDescent="0.3">
      <c r="A9897" s="68"/>
      <c r="B9897" s="68"/>
      <c r="C9897" s="68"/>
      <c r="D9897" s="68"/>
      <c r="E9897" s="68"/>
      <c r="F9897" s="68"/>
      <c r="G9897" s="68"/>
      <c r="H9897" s="68"/>
    </row>
    <row r="9898" spans="1:8" x14ac:dyDescent="0.3">
      <c r="A9898" s="68"/>
      <c r="B9898" s="68"/>
      <c r="C9898" s="68"/>
      <c r="D9898" s="68"/>
      <c r="E9898" s="68"/>
      <c r="F9898" s="68"/>
      <c r="G9898" s="68"/>
      <c r="H9898" s="68"/>
    </row>
    <row r="9899" spans="1:8" x14ac:dyDescent="0.3">
      <c r="A9899" s="68"/>
      <c r="B9899" s="68"/>
      <c r="C9899" s="68"/>
      <c r="D9899" s="68"/>
      <c r="E9899" s="68"/>
      <c r="F9899" s="68"/>
      <c r="G9899" s="68"/>
      <c r="H9899" s="68"/>
    </row>
    <row r="9900" spans="1:8" x14ac:dyDescent="0.3">
      <c r="A9900" s="68"/>
      <c r="B9900" s="68"/>
      <c r="C9900" s="68"/>
      <c r="D9900" s="68"/>
      <c r="E9900" s="68"/>
      <c r="F9900" s="68"/>
      <c r="G9900" s="68"/>
      <c r="H9900" s="68"/>
    </row>
    <row r="9901" spans="1:8" x14ac:dyDescent="0.3">
      <c r="A9901" s="68"/>
      <c r="B9901" s="68"/>
      <c r="C9901" s="68"/>
      <c r="D9901" s="68"/>
      <c r="E9901" s="68"/>
      <c r="F9901" s="68"/>
      <c r="G9901" s="68"/>
      <c r="H9901" s="68"/>
    </row>
    <row r="9902" spans="1:8" x14ac:dyDescent="0.3">
      <c r="A9902" s="68"/>
      <c r="B9902" s="68"/>
      <c r="C9902" s="68"/>
      <c r="D9902" s="68"/>
      <c r="E9902" s="68"/>
      <c r="F9902" s="68"/>
      <c r="G9902" s="68"/>
      <c r="H9902" s="68"/>
    </row>
    <row r="9903" spans="1:8" x14ac:dyDescent="0.3">
      <c r="A9903" s="68"/>
      <c r="B9903" s="68"/>
      <c r="C9903" s="68"/>
      <c r="D9903" s="68"/>
      <c r="E9903" s="68"/>
      <c r="F9903" s="68"/>
      <c r="G9903" s="68"/>
      <c r="H9903" s="68"/>
    </row>
    <row r="9904" spans="1:8" x14ac:dyDescent="0.3">
      <c r="A9904" s="68"/>
      <c r="B9904" s="68"/>
      <c r="C9904" s="68"/>
      <c r="D9904" s="68"/>
      <c r="E9904" s="68"/>
      <c r="F9904" s="68"/>
      <c r="G9904" s="68"/>
      <c r="H9904" s="68"/>
    </row>
    <row r="9905" spans="1:8" x14ac:dyDescent="0.3">
      <c r="A9905" s="68"/>
      <c r="B9905" s="68"/>
      <c r="C9905" s="68"/>
      <c r="D9905" s="68"/>
      <c r="E9905" s="68"/>
      <c r="F9905" s="68"/>
      <c r="G9905" s="68"/>
      <c r="H9905" s="68"/>
    </row>
    <row r="9906" spans="1:8" x14ac:dyDescent="0.3">
      <c r="A9906" s="68"/>
      <c r="B9906" s="68"/>
      <c r="C9906" s="68"/>
      <c r="D9906" s="68"/>
      <c r="E9906" s="68"/>
      <c r="F9906" s="68"/>
      <c r="G9906" s="68"/>
      <c r="H9906" s="68"/>
    </row>
    <row r="9907" spans="1:8" x14ac:dyDescent="0.3">
      <c r="A9907" s="68"/>
      <c r="B9907" s="68"/>
      <c r="C9907" s="68"/>
      <c r="D9907" s="68"/>
      <c r="E9907" s="68"/>
      <c r="F9907" s="68"/>
      <c r="G9907" s="68"/>
      <c r="H9907" s="68"/>
    </row>
    <row r="9908" spans="1:8" x14ac:dyDescent="0.3">
      <c r="A9908" s="68"/>
      <c r="B9908" s="68"/>
      <c r="C9908" s="68"/>
      <c r="D9908" s="68"/>
      <c r="E9908" s="68"/>
      <c r="F9908" s="68"/>
      <c r="G9908" s="68"/>
      <c r="H9908" s="68"/>
    </row>
    <row r="9909" spans="1:8" x14ac:dyDescent="0.3">
      <c r="A9909" s="68"/>
      <c r="B9909" s="68"/>
      <c r="C9909" s="68"/>
      <c r="D9909" s="68"/>
      <c r="E9909" s="68"/>
      <c r="F9909" s="68"/>
      <c r="G9909" s="68"/>
      <c r="H9909" s="68"/>
    </row>
    <row r="9910" spans="1:8" x14ac:dyDescent="0.3">
      <c r="A9910" s="68"/>
      <c r="B9910" s="68"/>
      <c r="C9910" s="68"/>
      <c r="D9910" s="68"/>
      <c r="E9910" s="68"/>
      <c r="F9910" s="68"/>
      <c r="G9910" s="68"/>
      <c r="H9910" s="68"/>
    </row>
    <row r="9911" spans="1:8" x14ac:dyDescent="0.3">
      <c r="A9911" s="68"/>
      <c r="B9911" s="68"/>
      <c r="C9911" s="68"/>
      <c r="D9911" s="68"/>
      <c r="E9911" s="68"/>
      <c r="F9911" s="68"/>
      <c r="G9911" s="68"/>
      <c r="H9911" s="68"/>
    </row>
    <row r="9912" spans="1:8" x14ac:dyDescent="0.3">
      <c r="A9912" s="68"/>
      <c r="B9912" s="68"/>
      <c r="C9912" s="68"/>
      <c r="D9912" s="68"/>
      <c r="E9912" s="68"/>
      <c r="F9912" s="68"/>
      <c r="G9912" s="68"/>
      <c r="H9912" s="68"/>
    </row>
    <row r="9913" spans="1:8" x14ac:dyDescent="0.3">
      <c r="A9913" s="68"/>
      <c r="B9913" s="68"/>
      <c r="C9913" s="68"/>
      <c r="D9913" s="68"/>
      <c r="E9913" s="68"/>
      <c r="F9913" s="68"/>
      <c r="G9913" s="68"/>
      <c r="H9913" s="68"/>
    </row>
    <row r="9914" spans="1:8" x14ac:dyDescent="0.3">
      <c r="A9914" s="68"/>
      <c r="B9914" s="68"/>
      <c r="C9914" s="68"/>
      <c r="D9914" s="68"/>
      <c r="E9914" s="68"/>
      <c r="F9914" s="68"/>
      <c r="G9914" s="68"/>
      <c r="H9914" s="68"/>
    </row>
    <row r="9915" spans="1:8" x14ac:dyDescent="0.3">
      <c r="A9915" s="68"/>
      <c r="B9915" s="68"/>
      <c r="C9915" s="68"/>
      <c r="D9915" s="68"/>
      <c r="E9915" s="68"/>
      <c r="F9915" s="68"/>
      <c r="G9915" s="68"/>
      <c r="H9915" s="68"/>
    </row>
    <row r="9916" spans="1:8" x14ac:dyDescent="0.3">
      <c r="A9916" s="68"/>
      <c r="B9916" s="68"/>
      <c r="C9916" s="68"/>
      <c r="D9916" s="68"/>
      <c r="E9916" s="68"/>
      <c r="F9916" s="68"/>
      <c r="G9916" s="68"/>
      <c r="H9916" s="68"/>
    </row>
    <row r="9917" spans="1:8" x14ac:dyDescent="0.3">
      <c r="A9917" s="68"/>
      <c r="B9917" s="68"/>
      <c r="C9917" s="68"/>
      <c r="D9917" s="68"/>
      <c r="E9917" s="68"/>
      <c r="F9917" s="68"/>
      <c r="G9917" s="68"/>
      <c r="H9917" s="68"/>
    </row>
    <row r="9918" spans="1:8" x14ac:dyDescent="0.3">
      <c r="A9918" s="68"/>
      <c r="B9918" s="68"/>
      <c r="C9918" s="68"/>
      <c r="D9918" s="68"/>
      <c r="E9918" s="68"/>
      <c r="F9918" s="68"/>
      <c r="G9918" s="68"/>
      <c r="H9918" s="68"/>
    </row>
    <row r="9919" spans="1:8" x14ac:dyDescent="0.3">
      <c r="A9919" s="68"/>
      <c r="B9919" s="68"/>
      <c r="C9919" s="68"/>
      <c r="D9919" s="68"/>
      <c r="E9919" s="68"/>
      <c r="F9919" s="68"/>
      <c r="G9919" s="68"/>
      <c r="H9919" s="68"/>
    </row>
    <row r="9920" spans="1:8" x14ac:dyDescent="0.3">
      <c r="A9920" s="68"/>
      <c r="B9920" s="68"/>
      <c r="C9920" s="68"/>
      <c r="D9920" s="68"/>
      <c r="E9920" s="68"/>
      <c r="F9920" s="68"/>
      <c r="G9920" s="68"/>
      <c r="H9920" s="68"/>
    </row>
    <row r="9921" spans="1:8" x14ac:dyDescent="0.3">
      <c r="A9921" s="68"/>
      <c r="B9921" s="68"/>
      <c r="C9921" s="68"/>
      <c r="D9921" s="68"/>
      <c r="E9921" s="68"/>
      <c r="F9921" s="68"/>
      <c r="G9921" s="68"/>
      <c r="H9921" s="68"/>
    </row>
    <row r="9922" spans="1:8" x14ac:dyDescent="0.3">
      <c r="A9922" s="68"/>
      <c r="B9922" s="68"/>
      <c r="C9922" s="68"/>
      <c r="D9922" s="68"/>
      <c r="E9922" s="68"/>
      <c r="F9922" s="68"/>
      <c r="G9922" s="68"/>
      <c r="H9922" s="68"/>
    </row>
    <row r="9923" spans="1:8" x14ac:dyDescent="0.3">
      <c r="A9923" s="68"/>
      <c r="B9923" s="68"/>
      <c r="C9923" s="68"/>
      <c r="D9923" s="68"/>
      <c r="E9923" s="68"/>
      <c r="F9923" s="68"/>
      <c r="G9923" s="68"/>
      <c r="H9923" s="68"/>
    </row>
    <row r="9924" spans="1:8" x14ac:dyDescent="0.3">
      <c r="A9924" s="68"/>
      <c r="B9924" s="68"/>
      <c r="C9924" s="68"/>
      <c r="D9924" s="68"/>
      <c r="E9924" s="68"/>
      <c r="F9924" s="68"/>
      <c r="G9924" s="68"/>
      <c r="H9924" s="68"/>
    </row>
    <row r="9925" spans="1:8" x14ac:dyDescent="0.3">
      <c r="A9925" s="68"/>
      <c r="B9925" s="68"/>
      <c r="C9925" s="68"/>
      <c r="D9925" s="68"/>
      <c r="E9925" s="68"/>
      <c r="F9925" s="68"/>
      <c r="G9925" s="68"/>
      <c r="H9925" s="68"/>
    </row>
    <row r="9926" spans="1:8" x14ac:dyDescent="0.3">
      <c r="A9926" s="68"/>
      <c r="B9926" s="68"/>
      <c r="C9926" s="68"/>
      <c r="D9926" s="68"/>
      <c r="E9926" s="68"/>
      <c r="F9926" s="68"/>
      <c r="G9926" s="68"/>
      <c r="H9926" s="68"/>
    </row>
    <row r="9927" spans="1:8" x14ac:dyDescent="0.3">
      <c r="A9927" s="68"/>
      <c r="B9927" s="68"/>
      <c r="C9927" s="68"/>
      <c r="D9927" s="68"/>
      <c r="E9927" s="68"/>
      <c r="F9927" s="68"/>
      <c r="G9927" s="68"/>
      <c r="H9927" s="68"/>
    </row>
    <row r="9928" spans="1:8" x14ac:dyDescent="0.3">
      <c r="A9928" s="68"/>
      <c r="B9928" s="68"/>
      <c r="C9928" s="68"/>
      <c r="D9928" s="68"/>
      <c r="E9928" s="68"/>
      <c r="F9928" s="68"/>
      <c r="G9928" s="68"/>
      <c r="H9928" s="68"/>
    </row>
    <row r="9929" spans="1:8" x14ac:dyDescent="0.3">
      <c r="A9929" s="68"/>
      <c r="B9929" s="68"/>
      <c r="C9929" s="68"/>
      <c r="D9929" s="68"/>
      <c r="E9929" s="68"/>
      <c r="F9929" s="68"/>
      <c r="G9929" s="68"/>
      <c r="H9929" s="68"/>
    </row>
    <row r="9930" spans="1:8" x14ac:dyDescent="0.3">
      <c r="A9930" s="68"/>
      <c r="B9930" s="68"/>
      <c r="C9930" s="68"/>
      <c r="D9930" s="68"/>
      <c r="E9930" s="68"/>
      <c r="F9930" s="68"/>
      <c r="G9930" s="68"/>
      <c r="H9930" s="68"/>
    </row>
    <row r="9931" spans="1:8" x14ac:dyDescent="0.3">
      <c r="A9931" s="68"/>
      <c r="B9931" s="68"/>
      <c r="C9931" s="68"/>
      <c r="D9931" s="68"/>
      <c r="E9931" s="68"/>
      <c r="F9931" s="68"/>
      <c r="G9931" s="68"/>
      <c r="H9931" s="68"/>
    </row>
    <row r="9932" spans="1:8" x14ac:dyDescent="0.3">
      <c r="A9932" s="68"/>
      <c r="B9932" s="68"/>
      <c r="C9932" s="68"/>
      <c r="D9932" s="68"/>
      <c r="E9932" s="68"/>
      <c r="F9932" s="68"/>
      <c r="G9932" s="68"/>
      <c r="H9932" s="68"/>
    </row>
    <row r="9933" spans="1:8" x14ac:dyDescent="0.3">
      <c r="A9933" s="68"/>
      <c r="B9933" s="68"/>
      <c r="C9933" s="68"/>
      <c r="D9933" s="68"/>
      <c r="E9933" s="68"/>
      <c r="F9933" s="68"/>
      <c r="G9933" s="68"/>
      <c r="H9933" s="68"/>
    </row>
    <row r="9934" spans="1:8" x14ac:dyDescent="0.3">
      <c r="A9934" s="68"/>
      <c r="B9934" s="68"/>
      <c r="C9934" s="68"/>
      <c r="D9934" s="68"/>
      <c r="E9934" s="68"/>
      <c r="F9934" s="68"/>
      <c r="G9934" s="68"/>
      <c r="H9934" s="68"/>
    </row>
    <row r="9935" spans="1:8" x14ac:dyDescent="0.3">
      <c r="A9935" s="68"/>
      <c r="B9935" s="68"/>
      <c r="C9935" s="68"/>
      <c r="D9935" s="68"/>
      <c r="E9935" s="68"/>
      <c r="F9935" s="68"/>
      <c r="G9935" s="68"/>
      <c r="H9935" s="68"/>
    </row>
    <row r="9936" spans="1:8" x14ac:dyDescent="0.3">
      <c r="A9936" s="68"/>
      <c r="B9936" s="68"/>
      <c r="C9936" s="68"/>
      <c r="D9936" s="68"/>
      <c r="E9936" s="68"/>
      <c r="F9936" s="68"/>
      <c r="G9936" s="68"/>
      <c r="H9936" s="68"/>
    </row>
    <row r="9937" spans="1:8" x14ac:dyDescent="0.3">
      <c r="A9937" s="68"/>
      <c r="B9937" s="68"/>
      <c r="C9937" s="68"/>
      <c r="D9937" s="68"/>
      <c r="E9937" s="68"/>
      <c r="F9937" s="68"/>
      <c r="G9937" s="68"/>
      <c r="H9937" s="68"/>
    </row>
    <row r="9938" spans="1:8" x14ac:dyDescent="0.3">
      <c r="A9938" s="68"/>
      <c r="B9938" s="68"/>
      <c r="C9938" s="68"/>
      <c r="D9938" s="68"/>
      <c r="E9938" s="68"/>
      <c r="F9938" s="68"/>
      <c r="G9938" s="68"/>
      <c r="H9938" s="68"/>
    </row>
    <row r="9939" spans="1:8" x14ac:dyDescent="0.3">
      <c r="A9939" s="68"/>
      <c r="B9939" s="68"/>
      <c r="C9939" s="68"/>
      <c r="D9939" s="68"/>
      <c r="E9939" s="68"/>
      <c r="F9939" s="68"/>
      <c r="G9939" s="68"/>
      <c r="H9939" s="68"/>
    </row>
    <row r="9940" spans="1:8" x14ac:dyDescent="0.3">
      <c r="A9940" s="68"/>
      <c r="B9940" s="68"/>
      <c r="C9940" s="68"/>
      <c r="D9940" s="68"/>
      <c r="E9940" s="68"/>
      <c r="F9940" s="68"/>
      <c r="G9940" s="68"/>
      <c r="H9940" s="68"/>
    </row>
    <row r="9941" spans="1:8" x14ac:dyDescent="0.3">
      <c r="A9941" s="68"/>
      <c r="B9941" s="68"/>
      <c r="C9941" s="68"/>
      <c r="D9941" s="68"/>
      <c r="E9941" s="68"/>
      <c r="F9941" s="68"/>
      <c r="G9941" s="68"/>
      <c r="H9941" s="68"/>
    </row>
    <row r="9942" spans="1:8" x14ac:dyDescent="0.3">
      <c r="A9942" s="68"/>
      <c r="B9942" s="68"/>
      <c r="C9942" s="68"/>
      <c r="D9942" s="68"/>
      <c r="E9942" s="68"/>
      <c r="F9942" s="68"/>
      <c r="G9942" s="68"/>
      <c r="H9942" s="68"/>
    </row>
    <row r="9943" spans="1:8" x14ac:dyDescent="0.3">
      <c r="A9943" s="68"/>
      <c r="B9943" s="68"/>
      <c r="C9943" s="68"/>
      <c r="D9943" s="68"/>
      <c r="E9943" s="68"/>
      <c r="F9943" s="68"/>
      <c r="G9943" s="68"/>
      <c r="H9943" s="68"/>
    </row>
    <row r="9944" spans="1:8" x14ac:dyDescent="0.3">
      <c r="A9944" s="68"/>
      <c r="B9944" s="68"/>
      <c r="C9944" s="68"/>
      <c r="D9944" s="68"/>
      <c r="E9944" s="68"/>
      <c r="F9944" s="68"/>
      <c r="G9944" s="68"/>
      <c r="H9944" s="68"/>
    </row>
    <row r="9945" spans="1:8" x14ac:dyDescent="0.3">
      <c r="A9945" s="68"/>
      <c r="B9945" s="68"/>
      <c r="C9945" s="68"/>
      <c r="D9945" s="68"/>
      <c r="E9945" s="68"/>
      <c r="F9945" s="68"/>
      <c r="G9945" s="68"/>
      <c r="H9945" s="68"/>
    </row>
    <row r="9946" spans="1:8" x14ac:dyDescent="0.3">
      <c r="A9946" s="68"/>
      <c r="B9946" s="68"/>
      <c r="C9946" s="68"/>
      <c r="D9946" s="68"/>
      <c r="E9946" s="68"/>
      <c r="F9946" s="68"/>
      <c r="G9946" s="68"/>
      <c r="H9946" s="68"/>
    </row>
    <row r="9947" spans="1:8" x14ac:dyDescent="0.3">
      <c r="A9947" s="68"/>
      <c r="B9947" s="68"/>
      <c r="C9947" s="68"/>
      <c r="D9947" s="68"/>
      <c r="E9947" s="68"/>
      <c r="F9947" s="68"/>
      <c r="G9947" s="68"/>
      <c r="H9947" s="68"/>
    </row>
    <row r="9948" spans="1:8" x14ac:dyDescent="0.3">
      <c r="A9948" s="68"/>
      <c r="B9948" s="68"/>
      <c r="C9948" s="68"/>
      <c r="D9948" s="68"/>
      <c r="E9948" s="68"/>
      <c r="F9948" s="68"/>
      <c r="G9948" s="68"/>
      <c r="H9948" s="68"/>
    </row>
    <row r="9949" spans="1:8" x14ac:dyDescent="0.3">
      <c r="A9949" s="68"/>
      <c r="B9949" s="68"/>
      <c r="C9949" s="68"/>
      <c r="D9949" s="68"/>
      <c r="E9949" s="68"/>
      <c r="F9949" s="68"/>
      <c r="G9949" s="68"/>
      <c r="H9949" s="68"/>
    </row>
    <row r="9950" spans="1:8" x14ac:dyDescent="0.3">
      <c r="A9950" s="68"/>
      <c r="B9950" s="68"/>
      <c r="C9950" s="68"/>
      <c r="D9950" s="68"/>
      <c r="E9950" s="68"/>
      <c r="F9950" s="68"/>
      <c r="G9950" s="68"/>
      <c r="H9950" s="68"/>
    </row>
    <row r="9951" spans="1:8" x14ac:dyDescent="0.3">
      <c r="A9951" s="68"/>
      <c r="B9951" s="68"/>
      <c r="C9951" s="68"/>
      <c r="D9951" s="68"/>
      <c r="E9951" s="68"/>
      <c r="F9951" s="68"/>
      <c r="G9951" s="68"/>
      <c r="H9951" s="68"/>
    </row>
    <row r="9952" spans="1:8" x14ac:dyDescent="0.3">
      <c r="A9952" s="68"/>
      <c r="B9952" s="68"/>
      <c r="C9952" s="68"/>
      <c r="D9952" s="68"/>
      <c r="E9952" s="68"/>
      <c r="F9952" s="68"/>
      <c r="G9952" s="68"/>
      <c r="H9952" s="68"/>
    </row>
    <row r="9953" spans="1:8" x14ac:dyDescent="0.3">
      <c r="A9953" s="68"/>
      <c r="B9953" s="68"/>
      <c r="C9953" s="68"/>
      <c r="D9953" s="68"/>
      <c r="E9953" s="68"/>
      <c r="F9953" s="68"/>
      <c r="G9953" s="68"/>
      <c r="H9953" s="68"/>
    </row>
    <row r="9954" spans="1:8" x14ac:dyDescent="0.3">
      <c r="A9954" s="68"/>
      <c r="B9954" s="68"/>
      <c r="C9954" s="68"/>
      <c r="D9954" s="68"/>
      <c r="E9954" s="68"/>
      <c r="F9954" s="68"/>
      <c r="G9954" s="68"/>
      <c r="H9954" s="68"/>
    </row>
    <row r="9955" spans="1:8" x14ac:dyDescent="0.3">
      <c r="A9955" s="68"/>
      <c r="B9955" s="68"/>
      <c r="C9955" s="68"/>
      <c r="D9955" s="68"/>
      <c r="E9955" s="68"/>
      <c r="F9955" s="68"/>
      <c r="G9955" s="68"/>
      <c r="H9955" s="68"/>
    </row>
    <row r="9956" spans="1:8" x14ac:dyDescent="0.3">
      <c r="A9956" s="68"/>
      <c r="B9956" s="68"/>
      <c r="C9956" s="68"/>
      <c r="D9956" s="68"/>
      <c r="E9956" s="68"/>
      <c r="F9956" s="68"/>
      <c r="G9956" s="68"/>
      <c r="H9956" s="68"/>
    </row>
    <row r="9957" spans="1:8" x14ac:dyDescent="0.3">
      <c r="A9957" s="68"/>
      <c r="B9957" s="68"/>
      <c r="C9957" s="68"/>
      <c r="D9957" s="68"/>
      <c r="E9957" s="68"/>
      <c r="F9957" s="68"/>
      <c r="G9957" s="68"/>
      <c r="H9957" s="68"/>
    </row>
    <row r="9958" spans="1:8" x14ac:dyDescent="0.3">
      <c r="A9958" s="68"/>
      <c r="B9958" s="68"/>
      <c r="C9958" s="68"/>
      <c r="D9958" s="68"/>
      <c r="E9958" s="68"/>
      <c r="F9958" s="68"/>
      <c r="G9958" s="68"/>
      <c r="H9958" s="68"/>
    </row>
    <row r="9959" spans="1:8" x14ac:dyDescent="0.3">
      <c r="A9959" s="68"/>
      <c r="B9959" s="68"/>
      <c r="C9959" s="68"/>
      <c r="D9959" s="68"/>
      <c r="E9959" s="68"/>
      <c r="F9959" s="68"/>
      <c r="G9959" s="68"/>
      <c r="H9959" s="68"/>
    </row>
    <row r="9960" spans="1:8" x14ac:dyDescent="0.3">
      <c r="A9960" s="68"/>
      <c r="B9960" s="68"/>
      <c r="C9960" s="68"/>
      <c r="D9960" s="68"/>
      <c r="E9960" s="68"/>
      <c r="F9960" s="68"/>
      <c r="G9960" s="68"/>
      <c r="H9960" s="68"/>
    </row>
    <row r="9961" spans="1:8" x14ac:dyDescent="0.3">
      <c r="A9961" s="68"/>
      <c r="B9961" s="68"/>
      <c r="C9961" s="68"/>
      <c r="D9961" s="68"/>
      <c r="E9961" s="68"/>
      <c r="F9961" s="68"/>
      <c r="G9961" s="68"/>
      <c r="H9961" s="68"/>
    </row>
    <row r="9962" spans="1:8" x14ac:dyDescent="0.3">
      <c r="A9962" s="68"/>
      <c r="B9962" s="68"/>
      <c r="C9962" s="68"/>
      <c r="D9962" s="68"/>
      <c r="E9962" s="68"/>
      <c r="F9962" s="68"/>
      <c r="G9962" s="68"/>
      <c r="H9962" s="68"/>
    </row>
    <row r="9963" spans="1:8" x14ac:dyDescent="0.3">
      <c r="A9963" s="68"/>
      <c r="B9963" s="68"/>
      <c r="C9963" s="68"/>
      <c r="D9963" s="68"/>
      <c r="E9963" s="68"/>
      <c r="F9963" s="68"/>
      <c r="G9963" s="68"/>
      <c r="H9963" s="68"/>
    </row>
    <row r="9964" spans="1:8" x14ac:dyDescent="0.3">
      <c r="A9964" s="68"/>
      <c r="B9964" s="68"/>
      <c r="C9964" s="68"/>
      <c r="D9964" s="68"/>
      <c r="E9964" s="68"/>
      <c r="F9964" s="68"/>
      <c r="G9964" s="68"/>
      <c r="H9964" s="68"/>
    </row>
    <row r="9965" spans="1:8" x14ac:dyDescent="0.3">
      <c r="A9965" s="68"/>
      <c r="B9965" s="68"/>
      <c r="C9965" s="68"/>
      <c r="D9965" s="68"/>
      <c r="E9965" s="68"/>
      <c r="F9965" s="68"/>
      <c r="G9965" s="68"/>
      <c r="H9965" s="68"/>
    </row>
    <row r="9966" spans="1:8" x14ac:dyDescent="0.3">
      <c r="A9966" s="68"/>
      <c r="B9966" s="68"/>
      <c r="C9966" s="68"/>
      <c r="D9966" s="68"/>
      <c r="E9966" s="68"/>
      <c r="F9966" s="68"/>
      <c r="G9966" s="68"/>
      <c r="H9966" s="68"/>
    </row>
    <row r="9967" spans="1:8" x14ac:dyDescent="0.3">
      <c r="A9967" s="68"/>
      <c r="B9967" s="68"/>
      <c r="C9967" s="68"/>
      <c r="D9967" s="68"/>
      <c r="E9967" s="68"/>
      <c r="F9967" s="68"/>
      <c r="G9967" s="68"/>
      <c r="H9967" s="68"/>
    </row>
    <row r="9968" spans="1:8" x14ac:dyDescent="0.3">
      <c r="A9968" s="68"/>
      <c r="B9968" s="68"/>
      <c r="C9968" s="68"/>
      <c r="D9968" s="68"/>
      <c r="E9968" s="68"/>
      <c r="F9968" s="68"/>
      <c r="G9968" s="68"/>
      <c r="H9968" s="68"/>
    </row>
    <row r="9969" spans="1:8" x14ac:dyDescent="0.3">
      <c r="A9969" s="68"/>
      <c r="B9969" s="68"/>
      <c r="C9969" s="68"/>
      <c r="D9969" s="68"/>
      <c r="E9969" s="68"/>
      <c r="F9969" s="68"/>
      <c r="G9969" s="68"/>
      <c r="H9969" s="68"/>
    </row>
    <row r="9970" spans="1:8" x14ac:dyDescent="0.3">
      <c r="A9970" s="68"/>
      <c r="B9970" s="68"/>
      <c r="C9970" s="68"/>
      <c r="D9970" s="68"/>
      <c r="E9970" s="68"/>
      <c r="F9970" s="68"/>
      <c r="G9970" s="68"/>
      <c r="H9970" s="68"/>
    </row>
    <row r="9971" spans="1:8" x14ac:dyDescent="0.3">
      <c r="A9971" s="68"/>
      <c r="B9971" s="68"/>
      <c r="C9971" s="68"/>
      <c r="D9971" s="68"/>
      <c r="E9971" s="68"/>
      <c r="F9971" s="68"/>
      <c r="G9971" s="68"/>
      <c r="H9971" s="68"/>
    </row>
    <row r="9972" spans="1:8" x14ac:dyDescent="0.3">
      <c r="A9972" s="68"/>
      <c r="B9972" s="68"/>
      <c r="C9972" s="68"/>
      <c r="D9972" s="68"/>
      <c r="E9972" s="68"/>
      <c r="F9972" s="68"/>
      <c r="G9972" s="68"/>
      <c r="H9972" s="68"/>
    </row>
    <row r="9973" spans="1:8" x14ac:dyDescent="0.3">
      <c r="A9973" s="68"/>
      <c r="B9973" s="68"/>
      <c r="C9973" s="68"/>
      <c r="D9973" s="68"/>
      <c r="E9973" s="68"/>
      <c r="F9973" s="68"/>
      <c r="G9973" s="68"/>
      <c r="H9973" s="68"/>
    </row>
    <row r="9974" spans="1:8" x14ac:dyDescent="0.3">
      <c r="A9974" s="68"/>
      <c r="B9974" s="68"/>
      <c r="C9974" s="68"/>
      <c r="D9974" s="68"/>
      <c r="E9974" s="68"/>
      <c r="F9974" s="68"/>
      <c r="G9974" s="68"/>
      <c r="H9974" s="68"/>
    </row>
    <row r="9975" spans="1:8" x14ac:dyDescent="0.3">
      <c r="A9975" s="68"/>
      <c r="B9975" s="68"/>
      <c r="C9975" s="68"/>
      <c r="D9975" s="68"/>
      <c r="E9975" s="68"/>
      <c r="F9975" s="68"/>
      <c r="G9975" s="68"/>
      <c r="H9975" s="68"/>
    </row>
    <row r="9976" spans="1:8" x14ac:dyDescent="0.3">
      <c r="A9976" s="68"/>
      <c r="B9976" s="68"/>
      <c r="C9976" s="68"/>
      <c r="D9976" s="68"/>
      <c r="E9976" s="68"/>
      <c r="F9976" s="68"/>
      <c r="G9976" s="68"/>
      <c r="H9976" s="68"/>
    </row>
    <row r="9977" spans="1:8" x14ac:dyDescent="0.3">
      <c r="A9977" s="68"/>
      <c r="B9977" s="68"/>
      <c r="C9977" s="68"/>
      <c r="D9977" s="68"/>
      <c r="E9977" s="68"/>
      <c r="F9977" s="68"/>
      <c r="G9977" s="68"/>
      <c r="H9977" s="68"/>
    </row>
    <row r="9978" spans="1:8" x14ac:dyDescent="0.3">
      <c r="A9978" s="68"/>
      <c r="B9978" s="68"/>
      <c r="C9978" s="68"/>
      <c r="D9978" s="68"/>
      <c r="E9978" s="68"/>
      <c r="F9978" s="68"/>
      <c r="G9978" s="68"/>
      <c r="H9978" s="68"/>
    </row>
    <row r="9979" spans="1:8" x14ac:dyDescent="0.3">
      <c r="A9979" s="68"/>
      <c r="B9979" s="68"/>
      <c r="C9979" s="68"/>
      <c r="D9979" s="68"/>
      <c r="E9979" s="68"/>
      <c r="F9979" s="68"/>
      <c r="G9979" s="68"/>
      <c r="H9979" s="68"/>
    </row>
    <row r="9980" spans="1:8" x14ac:dyDescent="0.3">
      <c r="A9980" s="68"/>
      <c r="B9980" s="68"/>
      <c r="C9980" s="68"/>
      <c r="D9980" s="68"/>
      <c r="E9980" s="68"/>
      <c r="F9980" s="68"/>
      <c r="G9980" s="68"/>
      <c r="H9980" s="68"/>
    </row>
    <row r="9981" spans="1:8" x14ac:dyDescent="0.3">
      <c r="A9981" s="68"/>
      <c r="B9981" s="68"/>
      <c r="C9981" s="68"/>
      <c r="D9981" s="68"/>
      <c r="E9981" s="68"/>
      <c r="F9981" s="68"/>
      <c r="G9981" s="68"/>
      <c r="H9981" s="68"/>
    </row>
    <row r="9982" spans="1:8" x14ac:dyDescent="0.3">
      <c r="A9982" s="68"/>
      <c r="B9982" s="68"/>
      <c r="C9982" s="68"/>
      <c r="D9982" s="68"/>
      <c r="E9982" s="68"/>
      <c r="F9982" s="68"/>
      <c r="G9982" s="68"/>
      <c r="H9982" s="68"/>
    </row>
    <row r="9983" spans="1:8" x14ac:dyDescent="0.3">
      <c r="A9983" s="68"/>
      <c r="B9983" s="68"/>
      <c r="C9983" s="68"/>
      <c r="D9983" s="68"/>
      <c r="E9983" s="68"/>
      <c r="F9983" s="68"/>
      <c r="G9983" s="68"/>
      <c r="H9983" s="68"/>
    </row>
    <row r="9984" spans="1:8" x14ac:dyDescent="0.3">
      <c r="A9984" s="68"/>
      <c r="B9984" s="68"/>
      <c r="C9984" s="68"/>
      <c r="D9984" s="68"/>
      <c r="E9984" s="68"/>
      <c r="F9984" s="68"/>
      <c r="G9984" s="68"/>
      <c r="H9984" s="68"/>
    </row>
    <row r="9985" spans="1:8" x14ac:dyDescent="0.3">
      <c r="A9985" s="68"/>
      <c r="B9985" s="68"/>
      <c r="C9985" s="68"/>
      <c r="D9985" s="68"/>
      <c r="E9985" s="68"/>
      <c r="F9985" s="68"/>
      <c r="G9985" s="68"/>
      <c r="H9985" s="68"/>
    </row>
    <row r="9986" spans="1:8" x14ac:dyDescent="0.3">
      <c r="A9986" s="68"/>
      <c r="B9986" s="68"/>
      <c r="C9986" s="68"/>
      <c r="D9986" s="68"/>
      <c r="E9986" s="68"/>
      <c r="F9986" s="68"/>
      <c r="G9986" s="68"/>
      <c r="H9986" s="68"/>
    </row>
    <row r="9987" spans="1:8" x14ac:dyDescent="0.3">
      <c r="A9987" s="68"/>
      <c r="B9987" s="68"/>
      <c r="C9987" s="68"/>
      <c r="D9987" s="68"/>
      <c r="E9987" s="68"/>
      <c r="F9987" s="68"/>
      <c r="G9987" s="68"/>
      <c r="H9987" s="68"/>
    </row>
    <row r="9988" spans="1:8" x14ac:dyDescent="0.3">
      <c r="A9988" s="68"/>
      <c r="B9988" s="68"/>
      <c r="C9988" s="68"/>
      <c r="D9988" s="68"/>
      <c r="E9988" s="68"/>
      <c r="F9988" s="68"/>
      <c r="G9988" s="68"/>
      <c r="H9988" s="68"/>
    </row>
    <row r="9989" spans="1:8" x14ac:dyDescent="0.3">
      <c r="A9989" s="68"/>
      <c r="B9989" s="68"/>
      <c r="C9989" s="68"/>
      <c r="D9989" s="68"/>
      <c r="E9989" s="68"/>
      <c r="F9989" s="68"/>
      <c r="G9989" s="68"/>
      <c r="H9989" s="68"/>
    </row>
    <row r="9990" spans="1:8" x14ac:dyDescent="0.3">
      <c r="A9990" s="68"/>
      <c r="B9990" s="68"/>
      <c r="C9990" s="68"/>
      <c r="D9990" s="68"/>
      <c r="E9990" s="68"/>
      <c r="F9990" s="68"/>
      <c r="G9990" s="68"/>
      <c r="H9990" s="68"/>
    </row>
    <row r="9991" spans="1:8" x14ac:dyDescent="0.3">
      <c r="A9991" s="68"/>
      <c r="B9991" s="68"/>
      <c r="C9991" s="68"/>
      <c r="D9991" s="68"/>
      <c r="E9991" s="68"/>
      <c r="F9991" s="68"/>
      <c r="G9991" s="68"/>
      <c r="H9991" s="68"/>
    </row>
    <row r="9992" spans="1:8" x14ac:dyDescent="0.3">
      <c r="A9992" s="68"/>
      <c r="B9992" s="68"/>
      <c r="C9992" s="68"/>
      <c r="D9992" s="68"/>
      <c r="E9992" s="68"/>
      <c r="F9992" s="68"/>
      <c r="G9992" s="68"/>
      <c r="H9992" s="68"/>
    </row>
    <row r="9993" spans="1:8" x14ac:dyDescent="0.3">
      <c r="A9993" s="68"/>
      <c r="B9993" s="68"/>
      <c r="C9993" s="68"/>
      <c r="D9993" s="68"/>
      <c r="E9993" s="68"/>
      <c r="F9993" s="68"/>
      <c r="G9993" s="68"/>
      <c r="H9993" s="68"/>
    </row>
    <row r="9994" spans="1:8" x14ac:dyDescent="0.3">
      <c r="A9994" s="68"/>
      <c r="B9994" s="68"/>
      <c r="C9994" s="68"/>
      <c r="D9994" s="68"/>
      <c r="E9994" s="68"/>
      <c r="F9994" s="68"/>
      <c r="G9994" s="68"/>
      <c r="H9994" s="68"/>
    </row>
    <row r="9995" spans="1:8" x14ac:dyDescent="0.3">
      <c r="A9995" s="68"/>
      <c r="B9995" s="68"/>
      <c r="C9995" s="68"/>
      <c r="D9995" s="68"/>
      <c r="E9995" s="68"/>
      <c r="F9995" s="68"/>
      <c r="G9995" s="68"/>
      <c r="H9995" s="68"/>
    </row>
    <row r="9996" spans="1:8" x14ac:dyDescent="0.3">
      <c r="A9996" s="68"/>
      <c r="B9996" s="68"/>
      <c r="C9996" s="68"/>
      <c r="D9996" s="68"/>
      <c r="E9996" s="68"/>
      <c r="F9996" s="68"/>
      <c r="G9996" s="68"/>
      <c r="H9996" s="68"/>
    </row>
    <row r="9997" spans="1:8" x14ac:dyDescent="0.3">
      <c r="A9997" s="68"/>
      <c r="B9997" s="68"/>
      <c r="C9997" s="68"/>
      <c r="D9997" s="68"/>
      <c r="E9997" s="68"/>
      <c r="F9997" s="68"/>
      <c r="G9997" s="68"/>
      <c r="H9997" s="68"/>
    </row>
    <row r="9998" spans="1:8" x14ac:dyDescent="0.3">
      <c r="A9998" s="68"/>
      <c r="B9998" s="68"/>
      <c r="C9998" s="68"/>
      <c r="D9998" s="68"/>
      <c r="E9998" s="68"/>
      <c r="F9998" s="68"/>
      <c r="G9998" s="68"/>
      <c r="H9998" s="68"/>
    </row>
    <row r="9999" spans="1:8" x14ac:dyDescent="0.3">
      <c r="A9999" s="68"/>
      <c r="B9999" s="68"/>
      <c r="C9999" s="68"/>
      <c r="D9999" s="68"/>
      <c r="E9999" s="68"/>
      <c r="F9999" s="68"/>
      <c r="G9999" s="68"/>
      <c r="H9999" s="68"/>
    </row>
    <row r="10000" spans="1:8" x14ac:dyDescent="0.3">
      <c r="A10000" s="68"/>
      <c r="B10000" s="68"/>
      <c r="C10000" s="68"/>
      <c r="D10000" s="68"/>
      <c r="E10000" s="68"/>
      <c r="F10000" s="68"/>
      <c r="G10000" s="68"/>
      <c r="H10000" s="68"/>
    </row>
  </sheetData>
  <pageMargins left="0.25" right="0.25"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M145"/>
  <sheetViews>
    <sheetView workbookViewId="0"/>
  </sheetViews>
  <sheetFormatPr defaultColWidth="9.109375" defaultRowHeight="10.199999999999999" x14ac:dyDescent="0.2"/>
  <cols>
    <col min="1" max="1" width="30.6640625" style="287" customWidth="1"/>
    <col min="2" max="2" width="9.33203125" style="328" bestFit="1" customWidth="1"/>
    <col min="3" max="4" width="9.88671875" style="329" customWidth="1"/>
    <col min="5" max="5" width="9.44140625" style="330" bestFit="1" customWidth="1"/>
    <col min="6" max="6" width="9.33203125" style="338" bestFit="1" customWidth="1"/>
    <col min="7" max="7" width="9.33203125" style="339" bestFit="1" customWidth="1"/>
    <col min="8" max="8" width="9.33203125" style="339" customWidth="1"/>
    <col min="9" max="9" width="9.88671875" style="242" customWidth="1"/>
    <col min="10" max="10" width="36" style="242" customWidth="1"/>
    <col min="11" max="11" width="21.5546875" style="344" customWidth="1"/>
    <col min="12" max="12" width="11.88671875" style="333" customWidth="1"/>
    <col min="13" max="13" width="15.6640625" style="242" customWidth="1"/>
    <col min="14" max="16384" width="9.109375" style="242"/>
  </cols>
  <sheetData>
    <row r="1" spans="1:13" ht="44.25" customHeight="1" x14ac:dyDescent="0.2">
      <c r="A1" s="319" t="s">
        <v>342</v>
      </c>
      <c r="B1" s="320" t="s">
        <v>141</v>
      </c>
      <c r="C1" s="321" t="s">
        <v>142</v>
      </c>
      <c r="D1" s="321" t="s">
        <v>598</v>
      </c>
      <c r="E1" s="322" t="s">
        <v>143</v>
      </c>
      <c r="F1" s="323" t="s">
        <v>144</v>
      </c>
      <c r="G1" s="324" t="s">
        <v>145</v>
      </c>
      <c r="H1" s="324" t="s">
        <v>599</v>
      </c>
      <c r="I1" s="325" t="s">
        <v>268</v>
      </c>
      <c r="J1" s="326" t="s">
        <v>115</v>
      </c>
      <c r="K1" s="720" t="s">
        <v>266</v>
      </c>
      <c r="L1" s="327" t="s">
        <v>267</v>
      </c>
      <c r="M1" s="719" t="s">
        <v>282</v>
      </c>
    </row>
    <row r="2" spans="1:13" x14ac:dyDescent="0.2">
      <c r="A2" s="287" t="s">
        <v>156</v>
      </c>
      <c r="B2" s="328">
        <v>1001</v>
      </c>
      <c r="C2" s="329">
        <v>10000</v>
      </c>
      <c r="D2" s="329" t="s">
        <v>8</v>
      </c>
      <c r="E2" s="330">
        <v>24000</v>
      </c>
      <c r="F2" s="331">
        <v>183500</v>
      </c>
      <c r="G2" s="332">
        <v>-149500</v>
      </c>
      <c r="H2" s="329" t="s">
        <v>8</v>
      </c>
      <c r="I2" s="242">
        <v>12023</v>
      </c>
      <c r="J2" s="242" t="s">
        <v>275</v>
      </c>
      <c r="K2" s="344" t="s">
        <v>276</v>
      </c>
      <c r="L2" s="333">
        <v>656578767</v>
      </c>
      <c r="M2" s="242" t="s">
        <v>287</v>
      </c>
    </row>
    <row r="3" spans="1:13" x14ac:dyDescent="0.2">
      <c r="A3" s="287" t="s">
        <v>160</v>
      </c>
      <c r="B3" s="328">
        <v>1002</v>
      </c>
      <c r="C3" s="329">
        <v>11000</v>
      </c>
      <c r="D3" s="329" t="s">
        <v>8</v>
      </c>
      <c r="E3" s="330">
        <v>14000</v>
      </c>
      <c r="F3" s="331">
        <v>64000</v>
      </c>
      <c r="G3" s="332">
        <v>-39000</v>
      </c>
      <c r="H3" s="329" t="s">
        <v>8</v>
      </c>
      <c r="I3" s="242">
        <v>12023</v>
      </c>
      <c r="J3" s="242" t="s">
        <v>294</v>
      </c>
      <c r="K3" s="344">
        <v>8897868676</v>
      </c>
      <c r="L3" s="333">
        <v>0</v>
      </c>
      <c r="M3" s="242" t="s">
        <v>288</v>
      </c>
    </row>
    <row r="4" spans="1:13" x14ac:dyDescent="0.2">
      <c r="A4" s="287" t="s">
        <v>158</v>
      </c>
      <c r="B4" s="328">
        <v>1003</v>
      </c>
      <c r="C4" s="329">
        <v>12000</v>
      </c>
      <c r="D4" s="329" t="s">
        <v>8</v>
      </c>
      <c r="F4" s="331"/>
      <c r="G4" s="332"/>
      <c r="H4" s="329" t="s">
        <v>8</v>
      </c>
      <c r="I4" s="242">
        <v>12023</v>
      </c>
      <c r="J4" s="242" t="s">
        <v>296</v>
      </c>
      <c r="K4" s="344" t="s">
        <v>488</v>
      </c>
      <c r="L4" s="333">
        <v>6889577688</v>
      </c>
      <c r="M4" s="242" t="s">
        <v>289</v>
      </c>
    </row>
    <row r="5" spans="1:13" x14ac:dyDescent="0.2">
      <c r="A5" s="287" t="s">
        <v>157</v>
      </c>
      <c r="B5" s="328">
        <v>1004</v>
      </c>
      <c r="C5" s="329">
        <v>13000</v>
      </c>
      <c r="D5" s="329" t="s">
        <v>8</v>
      </c>
      <c r="E5" s="330">
        <v>0</v>
      </c>
      <c r="F5" s="331">
        <v>8000</v>
      </c>
      <c r="G5" s="332">
        <v>5000</v>
      </c>
      <c r="H5" s="329" t="s">
        <v>7</v>
      </c>
      <c r="I5" s="242">
        <v>12023</v>
      </c>
      <c r="J5" s="242" t="s">
        <v>297</v>
      </c>
      <c r="L5" s="333">
        <v>96776886886</v>
      </c>
      <c r="M5" s="242" t="s">
        <v>290</v>
      </c>
    </row>
    <row r="6" spans="1:13" x14ac:dyDescent="0.2">
      <c r="A6" s="287" t="s">
        <v>146</v>
      </c>
      <c r="B6" s="328">
        <v>1005</v>
      </c>
      <c r="C6" s="329">
        <v>14000</v>
      </c>
      <c r="D6" s="329" t="s">
        <v>8</v>
      </c>
      <c r="E6" s="330">
        <v>0</v>
      </c>
      <c r="F6" s="331">
        <v>8000</v>
      </c>
      <c r="G6" s="332">
        <v>6000</v>
      </c>
      <c r="H6" s="329" t="s">
        <v>7</v>
      </c>
      <c r="I6" s="242">
        <v>12023</v>
      </c>
      <c r="J6" s="242" t="s">
        <v>298</v>
      </c>
      <c r="K6" s="344" t="s">
        <v>299</v>
      </c>
      <c r="L6" s="333">
        <v>676556554557</v>
      </c>
      <c r="M6" s="242" t="s">
        <v>291</v>
      </c>
    </row>
    <row r="7" spans="1:13" x14ac:dyDescent="0.2">
      <c r="A7" s="287" t="s">
        <v>147</v>
      </c>
      <c r="B7" s="328">
        <v>1006</v>
      </c>
      <c r="C7" s="329">
        <v>15000</v>
      </c>
      <c r="D7" s="329" t="s">
        <v>8</v>
      </c>
      <c r="F7" s="331"/>
      <c r="G7" s="332"/>
      <c r="H7" s="329" t="s">
        <v>8</v>
      </c>
      <c r="I7" s="242">
        <v>12023</v>
      </c>
      <c r="J7" s="242" t="s">
        <v>300</v>
      </c>
      <c r="K7" s="344" t="s">
        <v>277</v>
      </c>
      <c r="L7" s="333">
        <v>7878767987</v>
      </c>
      <c r="M7" s="242" t="s">
        <v>292</v>
      </c>
    </row>
    <row r="8" spans="1:13" x14ac:dyDescent="0.2">
      <c r="A8" s="287" t="s">
        <v>149</v>
      </c>
      <c r="B8" s="328">
        <v>1007</v>
      </c>
      <c r="C8" s="329">
        <v>16000</v>
      </c>
      <c r="D8" s="329" t="s">
        <v>8</v>
      </c>
      <c r="E8" s="330">
        <v>1000</v>
      </c>
      <c r="F8" s="331">
        <v>12000</v>
      </c>
      <c r="G8" s="332">
        <v>5000</v>
      </c>
      <c r="H8" s="329" t="s">
        <v>7</v>
      </c>
      <c r="I8" s="242">
        <v>12023</v>
      </c>
      <c r="J8" s="242" t="s">
        <v>301</v>
      </c>
      <c r="K8" s="344" t="s">
        <v>302</v>
      </c>
      <c r="L8" s="333">
        <v>8786775775</v>
      </c>
      <c r="M8" s="242" t="s">
        <v>293</v>
      </c>
    </row>
    <row r="9" spans="1:13" x14ac:dyDescent="0.2">
      <c r="A9" s="287" t="s">
        <v>148</v>
      </c>
      <c r="B9" s="328">
        <v>1008</v>
      </c>
      <c r="C9" s="329">
        <v>17000</v>
      </c>
      <c r="D9" s="329" t="s">
        <v>8</v>
      </c>
      <c r="E9" s="330">
        <v>0</v>
      </c>
      <c r="F9" s="331">
        <v>7500</v>
      </c>
      <c r="G9" s="332">
        <v>9500</v>
      </c>
      <c r="H9" s="329" t="s">
        <v>7</v>
      </c>
      <c r="I9" s="242">
        <v>12023</v>
      </c>
      <c r="J9" s="242" t="s">
        <v>303</v>
      </c>
      <c r="K9" s="344" t="s">
        <v>305</v>
      </c>
      <c r="L9" s="333">
        <v>678987776</v>
      </c>
      <c r="M9" s="242" t="s">
        <v>304</v>
      </c>
    </row>
    <row r="10" spans="1:13" x14ac:dyDescent="0.2">
      <c r="A10" s="287" t="s">
        <v>269</v>
      </c>
      <c r="B10" s="328">
        <v>1009</v>
      </c>
      <c r="C10" s="329">
        <v>18000</v>
      </c>
      <c r="D10" s="329" t="s">
        <v>8</v>
      </c>
      <c r="F10" s="331"/>
      <c r="G10" s="332"/>
      <c r="H10" s="329" t="s">
        <v>8</v>
      </c>
      <c r="I10" s="242">
        <v>12023</v>
      </c>
      <c r="J10" s="242" t="s">
        <v>270</v>
      </c>
      <c r="K10" s="344" t="s">
        <v>271</v>
      </c>
      <c r="L10" s="333">
        <v>9787867987</v>
      </c>
      <c r="M10" s="242" t="s">
        <v>315</v>
      </c>
    </row>
    <row r="11" spans="1:13" x14ac:dyDescent="0.2">
      <c r="A11" s="287" t="s">
        <v>279</v>
      </c>
      <c r="B11" s="328">
        <v>1010</v>
      </c>
      <c r="C11" s="329">
        <v>19000</v>
      </c>
      <c r="D11" s="329" t="s">
        <v>8</v>
      </c>
      <c r="E11" s="330">
        <v>8000</v>
      </c>
      <c r="F11" s="331">
        <v>27000</v>
      </c>
      <c r="G11" s="332">
        <v>0</v>
      </c>
      <c r="H11" s="329" t="s">
        <v>8</v>
      </c>
      <c r="I11" s="242">
        <v>12023</v>
      </c>
      <c r="J11" s="242" t="s">
        <v>306</v>
      </c>
      <c r="K11" s="344" t="s">
        <v>307</v>
      </c>
      <c r="L11" s="333">
        <v>756654554554</v>
      </c>
      <c r="M11" s="242" t="s">
        <v>308</v>
      </c>
    </row>
    <row r="12" spans="1:13" x14ac:dyDescent="0.2">
      <c r="A12" s="287" t="s">
        <v>159</v>
      </c>
      <c r="B12" s="328">
        <v>1011</v>
      </c>
      <c r="C12" s="329">
        <v>20000</v>
      </c>
      <c r="D12" s="329" t="s">
        <v>8</v>
      </c>
      <c r="F12" s="331"/>
      <c r="G12" s="332"/>
      <c r="H12" s="329" t="s">
        <v>8</v>
      </c>
      <c r="I12" s="242">
        <v>12023</v>
      </c>
      <c r="J12" s="242" t="s">
        <v>309</v>
      </c>
      <c r="K12" s="344" t="s">
        <v>310</v>
      </c>
      <c r="L12" s="333">
        <v>0</v>
      </c>
      <c r="M12" s="242" t="s">
        <v>311</v>
      </c>
    </row>
    <row r="13" spans="1:13" x14ac:dyDescent="0.2">
      <c r="A13" s="287" t="s">
        <v>155</v>
      </c>
      <c r="B13" s="328">
        <v>1012</v>
      </c>
      <c r="C13" s="329">
        <v>32000</v>
      </c>
      <c r="D13" s="329" t="s">
        <v>7</v>
      </c>
      <c r="F13" s="331"/>
      <c r="G13" s="332"/>
      <c r="H13" s="329" t="s">
        <v>8</v>
      </c>
      <c r="I13" s="242">
        <v>12023</v>
      </c>
      <c r="J13" s="242" t="s">
        <v>312</v>
      </c>
      <c r="K13" s="344" t="s">
        <v>313</v>
      </c>
      <c r="L13" s="333">
        <v>0</v>
      </c>
      <c r="M13" s="242" t="s">
        <v>314</v>
      </c>
    </row>
    <row r="14" spans="1:13" x14ac:dyDescent="0.2">
      <c r="A14" s="334" t="s">
        <v>81</v>
      </c>
      <c r="B14" s="335"/>
      <c r="C14" s="336">
        <v>197000</v>
      </c>
      <c r="D14" s="718"/>
      <c r="E14" s="336">
        <v>47000</v>
      </c>
      <c r="F14" s="336">
        <v>310000</v>
      </c>
      <c r="G14" s="337">
        <v>-163000</v>
      </c>
      <c r="H14" s="717"/>
    </row>
    <row r="19" spans="1:12" s="727" customFormat="1" x14ac:dyDescent="0.2">
      <c r="A19" s="723"/>
      <c r="B19" s="724"/>
      <c r="C19" s="725"/>
      <c r="D19" s="725"/>
      <c r="E19" s="725"/>
      <c r="F19" s="725"/>
      <c r="G19" s="726"/>
      <c r="H19" s="726"/>
      <c r="K19" s="728"/>
      <c r="L19" s="729"/>
    </row>
    <row r="20" spans="1:12" s="727" customFormat="1" x14ac:dyDescent="0.2">
      <c r="A20" s="730"/>
      <c r="B20" s="731"/>
      <c r="C20" s="732"/>
      <c r="D20" s="732"/>
      <c r="E20" s="732"/>
      <c r="F20" s="732"/>
      <c r="G20" s="726"/>
      <c r="H20" s="726"/>
      <c r="K20" s="728"/>
      <c r="L20" s="729"/>
    </row>
    <row r="21" spans="1:12" s="727" customFormat="1" x14ac:dyDescent="0.2">
      <c r="A21" s="723"/>
      <c r="B21" s="724"/>
      <c r="C21" s="725"/>
      <c r="D21" s="725"/>
      <c r="E21" s="725"/>
      <c r="F21" s="725"/>
      <c r="G21" s="726"/>
      <c r="H21" s="726"/>
      <c r="K21" s="728"/>
      <c r="L21" s="729"/>
    </row>
    <row r="22" spans="1:12" s="727" customFormat="1" x14ac:dyDescent="0.2">
      <c r="A22" s="730"/>
      <c r="B22" s="731"/>
      <c r="C22" s="732"/>
      <c r="D22" s="732"/>
      <c r="E22" s="732"/>
      <c r="F22" s="732"/>
      <c r="G22" s="726"/>
      <c r="H22" s="726"/>
      <c r="K22" s="728"/>
      <c r="L22" s="729"/>
    </row>
    <row r="23" spans="1:12" s="727" customFormat="1" x14ac:dyDescent="0.2">
      <c r="A23" s="723"/>
      <c r="B23" s="724"/>
      <c r="C23" s="725"/>
      <c r="D23" s="725"/>
      <c r="E23" s="725"/>
      <c r="F23" s="725"/>
      <c r="G23" s="726"/>
      <c r="H23" s="726"/>
      <c r="K23" s="728"/>
      <c r="L23" s="729"/>
    </row>
    <row r="24" spans="1:12" s="727" customFormat="1" x14ac:dyDescent="0.2">
      <c r="A24" s="730"/>
      <c r="B24" s="731"/>
      <c r="C24" s="732"/>
      <c r="D24" s="732"/>
      <c r="E24" s="732"/>
      <c r="F24" s="732"/>
      <c r="G24" s="726"/>
      <c r="H24" s="726"/>
      <c r="K24" s="728"/>
      <c r="L24" s="729"/>
    </row>
    <row r="25" spans="1:12" s="727" customFormat="1" x14ac:dyDescent="0.2">
      <c r="A25" s="723"/>
      <c r="B25" s="724"/>
      <c r="C25" s="725"/>
      <c r="D25" s="725"/>
      <c r="E25" s="725"/>
      <c r="F25" s="725"/>
      <c r="G25" s="726"/>
      <c r="H25" s="726"/>
      <c r="K25" s="728"/>
      <c r="L25" s="729"/>
    </row>
    <row r="26" spans="1:12" s="727" customFormat="1" x14ac:dyDescent="0.2">
      <c r="A26" s="730"/>
      <c r="B26" s="731"/>
      <c r="C26" s="732"/>
      <c r="D26" s="732"/>
      <c r="E26" s="732"/>
      <c r="F26" s="732"/>
      <c r="G26" s="726"/>
      <c r="H26" s="726"/>
      <c r="K26" s="728"/>
      <c r="L26" s="729"/>
    </row>
    <row r="27" spans="1:12" s="727" customFormat="1" x14ac:dyDescent="0.2">
      <c r="A27" s="723"/>
      <c r="B27" s="724"/>
      <c r="C27" s="725"/>
      <c r="D27" s="725"/>
      <c r="E27" s="725"/>
      <c r="F27" s="725"/>
      <c r="G27" s="726"/>
      <c r="H27" s="726"/>
      <c r="K27" s="728"/>
      <c r="L27" s="729"/>
    </row>
    <row r="28" spans="1:12" s="727" customFormat="1" x14ac:dyDescent="0.2">
      <c r="A28" s="730"/>
      <c r="B28" s="731"/>
      <c r="C28" s="732"/>
      <c r="D28" s="732"/>
      <c r="E28" s="732"/>
      <c r="F28" s="732"/>
      <c r="G28" s="726"/>
      <c r="H28" s="726"/>
      <c r="K28" s="728"/>
      <c r="L28" s="729"/>
    </row>
    <row r="29" spans="1:12" s="727" customFormat="1" x14ac:dyDescent="0.2">
      <c r="A29" s="723"/>
      <c r="B29" s="724"/>
      <c r="C29" s="725"/>
      <c r="D29" s="725"/>
      <c r="E29" s="725"/>
      <c r="F29" s="725"/>
      <c r="G29" s="726"/>
      <c r="H29" s="726"/>
      <c r="K29" s="728"/>
      <c r="L29" s="729"/>
    </row>
    <row r="30" spans="1:12" s="727" customFormat="1" x14ac:dyDescent="0.2">
      <c r="A30" s="730"/>
      <c r="B30" s="731"/>
      <c r="C30" s="732"/>
      <c r="D30" s="732"/>
      <c r="E30" s="732"/>
      <c r="F30" s="732"/>
      <c r="G30" s="726"/>
      <c r="H30" s="726"/>
      <c r="K30" s="728"/>
      <c r="L30" s="729"/>
    </row>
    <row r="31" spans="1:12" s="727" customFormat="1" x14ac:dyDescent="0.2">
      <c r="A31" s="723"/>
      <c r="B31" s="724"/>
      <c r="C31" s="725"/>
      <c r="D31" s="725"/>
      <c r="E31" s="725"/>
      <c r="F31" s="725"/>
      <c r="G31" s="726"/>
      <c r="H31" s="726"/>
      <c r="K31" s="728"/>
      <c r="L31" s="729"/>
    </row>
    <row r="32" spans="1:12" s="727" customFormat="1" x14ac:dyDescent="0.2">
      <c r="A32" s="730"/>
      <c r="B32" s="731"/>
      <c r="C32" s="732"/>
      <c r="D32" s="732"/>
      <c r="E32" s="732"/>
      <c r="F32" s="732"/>
      <c r="G32" s="726"/>
      <c r="H32" s="726"/>
      <c r="K32" s="728"/>
      <c r="L32" s="729"/>
    </row>
    <row r="33" spans="1:12" s="727" customFormat="1" x14ac:dyDescent="0.2">
      <c r="A33" s="723"/>
      <c r="B33" s="724"/>
      <c r="C33" s="725"/>
      <c r="D33" s="725"/>
      <c r="E33" s="725"/>
      <c r="F33" s="725"/>
      <c r="G33" s="726"/>
      <c r="H33" s="726"/>
      <c r="K33" s="728"/>
      <c r="L33" s="729"/>
    </row>
    <row r="34" spans="1:12" s="727" customFormat="1" x14ac:dyDescent="0.2">
      <c r="A34" s="730"/>
      <c r="B34" s="731"/>
      <c r="C34" s="732"/>
      <c r="D34" s="732"/>
      <c r="E34" s="732"/>
      <c r="F34" s="732"/>
      <c r="G34" s="726"/>
      <c r="H34" s="726"/>
      <c r="K34" s="728"/>
      <c r="L34" s="729"/>
    </row>
    <row r="35" spans="1:12" s="727" customFormat="1" x14ac:dyDescent="0.2">
      <c r="A35" s="723"/>
      <c r="B35" s="724"/>
      <c r="C35" s="725"/>
      <c r="D35" s="725"/>
      <c r="E35" s="725"/>
      <c r="F35" s="725"/>
      <c r="G35" s="726"/>
      <c r="H35" s="726"/>
      <c r="K35" s="728"/>
      <c r="L35" s="729"/>
    </row>
    <row r="36" spans="1:12" s="727" customFormat="1" x14ac:dyDescent="0.2">
      <c r="A36" s="730"/>
      <c r="B36" s="731"/>
      <c r="C36" s="732"/>
      <c r="D36" s="732"/>
      <c r="E36" s="732"/>
      <c r="F36" s="732"/>
      <c r="G36" s="726"/>
      <c r="H36" s="726"/>
      <c r="K36" s="728"/>
      <c r="L36" s="729"/>
    </row>
    <row r="37" spans="1:12" s="727" customFormat="1" x14ac:dyDescent="0.2">
      <c r="A37" s="723"/>
      <c r="B37" s="724"/>
      <c r="C37" s="725"/>
      <c r="D37" s="725"/>
      <c r="E37" s="725"/>
      <c r="F37" s="725"/>
      <c r="G37" s="726"/>
      <c r="H37" s="726"/>
      <c r="K37" s="728"/>
      <c r="L37" s="729"/>
    </row>
    <row r="38" spans="1:12" s="727" customFormat="1" x14ac:dyDescent="0.2">
      <c r="A38" s="730"/>
      <c r="B38" s="731"/>
      <c r="C38" s="732"/>
      <c r="D38" s="732"/>
      <c r="E38" s="732"/>
      <c r="F38" s="732"/>
      <c r="G38" s="726"/>
      <c r="H38" s="726"/>
      <c r="K38" s="728"/>
      <c r="L38" s="729"/>
    </row>
    <row r="39" spans="1:12" s="727" customFormat="1" x14ac:dyDescent="0.2">
      <c r="A39" s="723"/>
      <c r="B39" s="724"/>
      <c r="C39" s="725"/>
      <c r="D39" s="725"/>
      <c r="E39" s="725"/>
      <c r="F39" s="725"/>
      <c r="G39" s="726"/>
      <c r="H39" s="726"/>
      <c r="K39" s="728"/>
      <c r="L39" s="729"/>
    </row>
    <row r="40" spans="1:12" s="727" customFormat="1" x14ac:dyDescent="0.2">
      <c r="A40" s="730"/>
      <c r="B40" s="731"/>
      <c r="C40" s="732"/>
      <c r="D40" s="732"/>
      <c r="E40" s="732"/>
      <c r="F40" s="732"/>
      <c r="G40" s="726"/>
      <c r="H40" s="726"/>
      <c r="K40" s="728"/>
      <c r="L40" s="729"/>
    </row>
    <row r="41" spans="1:12" s="727" customFormat="1" x14ac:dyDescent="0.2">
      <c r="A41" s="723"/>
      <c r="B41" s="724"/>
      <c r="C41" s="725"/>
      <c r="D41" s="725"/>
      <c r="E41" s="725"/>
      <c r="F41" s="725"/>
      <c r="G41" s="726"/>
      <c r="H41" s="726"/>
      <c r="K41" s="728"/>
      <c r="L41" s="729"/>
    </row>
    <row r="42" spans="1:12" s="727" customFormat="1" x14ac:dyDescent="0.2">
      <c r="A42" s="730"/>
      <c r="B42" s="731"/>
      <c r="C42" s="732"/>
      <c r="D42" s="732"/>
      <c r="E42" s="732"/>
      <c r="F42" s="732"/>
      <c r="G42" s="726"/>
      <c r="H42" s="726"/>
      <c r="K42" s="728"/>
      <c r="L42" s="729"/>
    </row>
    <row r="43" spans="1:12" s="727" customFormat="1" x14ac:dyDescent="0.2">
      <c r="A43" s="723"/>
      <c r="B43" s="724"/>
      <c r="C43" s="725"/>
      <c r="D43" s="725"/>
      <c r="E43" s="725"/>
      <c r="F43" s="725"/>
      <c r="G43" s="726"/>
      <c r="H43" s="726"/>
      <c r="K43" s="728"/>
      <c r="L43" s="729"/>
    </row>
    <row r="44" spans="1:12" s="727" customFormat="1" x14ac:dyDescent="0.2">
      <c r="A44" s="730"/>
      <c r="B44" s="731"/>
      <c r="C44" s="732"/>
      <c r="D44" s="732"/>
      <c r="E44" s="732"/>
      <c r="F44" s="732"/>
      <c r="G44" s="726"/>
      <c r="H44" s="726"/>
      <c r="K44" s="728"/>
      <c r="L44" s="729"/>
    </row>
    <row r="45" spans="1:12" s="727" customFormat="1" x14ac:dyDescent="0.2">
      <c r="A45" s="723"/>
      <c r="B45" s="724"/>
      <c r="C45" s="725"/>
      <c r="D45" s="725"/>
      <c r="E45" s="725"/>
      <c r="F45" s="725"/>
      <c r="G45" s="726"/>
      <c r="H45" s="726"/>
      <c r="K45" s="728"/>
      <c r="L45" s="729"/>
    </row>
    <row r="46" spans="1:12" s="727" customFormat="1" x14ac:dyDescent="0.2">
      <c r="A46" s="730"/>
      <c r="B46" s="731"/>
      <c r="C46" s="732"/>
      <c r="D46" s="732"/>
      <c r="E46" s="732"/>
      <c r="F46" s="732"/>
      <c r="G46" s="726"/>
      <c r="H46" s="726"/>
      <c r="K46" s="728"/>
      <c r="L46" s="729"/>
    </row>
    <row r="47" spans="1:12" s="727" customFormat="1" x14ac:dyDescent="0.2">
      <c r="A47" s="723"/>
      <c r="B47" s="724"/>
      <c r="C47" s="725"/>
      <c r="D47" s="725"/>
      <c r="E47" s="725"/>
      <c r="F47" s="725"/>
      <c r="G47" s="726"/>
      <c r="H47" s="726"/>
      <c r="K47" s="728"/>
      <c r="L47" s="729"/>
    </row>
    <row r="48" spans="1:12" s="727" customFormat="1" x14ac:dyDescent="0.2">
      <c r="A48" s="730"/>
      <c r="B48" s="731"/>
      <c r="C48" s="732"/>
      <c r="D48" s="732"/>
      <c r="E48" s="732"/>
      <c r="F48" s="732"/>
      <c r="G48" s="726"/>
      <c r="H48" s="726"/>
      <c r="K48" s="728"/>
      <c r="L48" s="729"/>
    </row>
    <row r="49" spans="1:12" s="727" customFormat="1" x14ac:dyDescent="0.2">
      <c r="A49" s="723"/>
      <c r="B49" s="724"/>
      <c r="C49" s="725"/>
      <c r="D49" s="725"/>
      <c r="E49" s="725"/>
      <c r="F49" s="725"/>
      <c r="G49" s="726"/>
      <c r="H49" s="726"/>
      <c r="K49" s="728"/>
      <c r="L49" s="729"/>
    </row>
    <row r="50" spans="1:12" s="727" customFormat="1" x14ac:dyDescent="0.2">
      <c r="A50" s="730"/>
      <c r="B50" s="731"/>
      <c r="C50" s="732"/>
      <c r="D50" s="732"/>
      <c r="E50" s="732"/>
      <c r="F50" s="732"/>
      <c r="G50" s="726"/>
      <c r="H50" s="726"/>
      <c r="K50" s="728"/>
      <c r="L50" s="729"/>
    </row>
    <row r="51" spans="1:12" s="727" customFormat="1" x14ac:dyDescent="0.2">
      <c r="A51" s="723"/>
      <c r="B51" s="724"/>
      <c r="C51" s="725"/>
      <c r="D51" s="725"/>
      <c r="E51" s="725"/>
      <c r="F51" s="725"/>
      <c r="G51" s="726"/>
      <c r="H51" s="726"/>
      <c r="K51" s="728"/>
      <c r="L51" s="729"/>
    </row>
    <row r="52" spans="1:12" s="727" customFormat="1" x14ac:dyDescent="0.2">
      <c r="A52" s="730"/>
      <c r="B52" s="731"/>
      <c r="C52" s="732"/>
      <c r="D52" s="732"/>
      <c r="E52" s="732"/>
      <c r="F52" s="732"/>
      <c r="G52" s="726"/>
      <c r="H52" s="726"/>
      <c r="K52" s="728"/>
      <c r="L52" s="729"/>
    </row>
    <row r="53" spans="1:12" s="727" customFormat="1" x14ac:dyDescent="0.2">
      <c r="A53" s="723"/>
      <c r="B53" s="724"/>
      <c r="C53" s="725"/>
      <c r="D53" s="725"/>
      <c r="E53" s="725"/>
      <c r="F53" s="725"/>
      <c r="G53" s="726"/>
      <c r="H53" s="726"/>
      <c r="K53" s="728"/>
      <c r="L53" s="729"/>
    </row>
    <row r="54" spans="1:12" s="727" customFormat="1" x14ac:dyDescent="0.2">
      <c r="A54" s="730"/>
      <c r="B54" s="731"/>
      <c r="C54" s="732"/>
      <c r="D54" s="732"/>
      <c r="E54" s="732"/>
      <c r="F54" s="732"/>
      <c r="G54" s="726"/>
      <c r="H54" s="726"/>
      <c r="K54" s="728"/>
      <c r="L54" s="729"/>
    </row>
    <row r="55" spans="1:12" s="727" customFormat="1" x14ac:dyDescent="0.2">
      <c r="A55" s="723"/>
      <c r="B55" s="724"/>
      <c r="C55" s="725"/>
      <c r="D55" s="725"/>
      <c r="E55" s="725"/>
      <c r="F55" s="725"/>
      <c r="G55" s="726"/>
      <c r="H55" s="726"/>
      <c r="K55" s="728"/>
      <c r="L55" s="729"/>
    </row>
    <row r="56" spans="1:12" s="727" customFormat="1" x14ac:dyDescent="0.2">
      <c r="A56" s="730"/>
      <c r="B56" s="731"/>
      <c r="C56" s="732"/>
      <c r="D56" s="732"/>
      <c r="E56" s="732"/>
      <c r="F56" s="732"/>
      <c r="G56" s="726"/>
      <c r="H56" s="726"/>
      <c r="K56" s="728"/>
      <c r="L56" s="729"/>
    </row>
    <row r="57" spans="1:12" s="727" customFormat="1" x14ac:dyDescent="0.2">
      <c r="A57" s="723"/>
      <c r="B57" s="724"/>
      <c r="C57" s="725"/>
      <c r="D57" s="725"/>
      <c r="E57" s="725"/>
      <c r="F57" s="725"/>
      <c r="G57" s="726"/>
      <c r="H57" s="726"/>
      <c r="K57" s="728"/>
      <c r="L57" s="729"/>
    </row>
    <row r="58" spans="1:12" s="727" customFormat="1" x14ac:dyDescent="0.2">
      <c r="A58" s="730"/>
      <c r="B58" s="731"/>
      <c r="C58" s="732"/>
      <c r="D58" s="732"/>
      <c r="E58" s="732"/>
      <c r="F58" s="732"/>
      <c r="G58" s="726"/>
      <c r="H58" s="726"/>
      <c r="K58" s="728"/>
      <c r="L58" s="729"/>
    </row>
    <row r="59" spans="1:12" s="727" customFormat="1" x14ac:dyDescent="0.2">
      <c r="A59" s="723"/>
      <c r="B59" s="724"/>
      <c r="C59" s="725"/>
      <c r="D59" s="725"/>
      <c r="E59" s="725"/>
      <c r="F59" s="725"/>
      <c r="G59" s="726"/>
      <c r="H59" s="726"/>
      <c r="K59" s="728"/>
      <c r="L59" s="729"/>
    </row>
    <row r="60" spans="1:12" s="727" customFormat="1" x14ac:dyDescent="0.2">
      <c r="A60" s="730"/>
      <c r="B60" s="731"/>
      <c r="C60" s="732"/>
      <c r="D60" s="732"/>
      <c r="E60" s="732"/>
      <c r="F60" s="732"/>
      <c r="G60" s="726"/>
      <c r="H60" s="726"/>
      <c r="K60" s="728"/>
      <c r="L60" s="729"/>
    </row>
    <row r="61" spans="1:12" s="727" customFormat="1" x14ac:dyDescent="0.2">
      <c r="A61" s="723"/>
      <c r="B61" s="724"/>
      <c r="C61" s="725"/>
      <c r="D61" s="725"/>
      <c r="E61" s="725"/>
      <c r="F61" s="725"/>
      <c r="G61" s="726"/>
      <c r="H61" s="726"/>
      <c r="K61" s="728"/>
      <c r="L61" s="729"/>
    </row>
    <row r="62" spans="1:12" s="727" customFormat="1" x14ac:dyDescent="0.2">
      <c r="A62" s="730"/>
      <c r="B62" s="731"/>
      <c r="C62" s="732"/>
      <c r="D62" s="732"/>
      <c r="E62" s="732"/>
      <c r="F62" s="732"/>
      <c r="G62" s="726"/>
      <c r="H62" s="726"/>
      <c r="K62" s="728"/>
      <c r="L62" s="729"/>
    </row>
    <row r="63" spans="1:12" s="727" customFormat="1" x14ac:dyDescent="0.2">
      <c r="A63" s="723"/>
      <c r="B63" s="724"/>
      <c r="C63" s="725"/>
      <c r="D63" s="725"/>
      <c r="E63" s="725"/>
      <c r="F63" s="725"/>
      <c r="G63" s="726"/>
      <c r="H63" s="726"/>
      <c r="K63" s="728"/>
      <c r="L63" s="729"/>
    </row>
    <row r="64" spans="1:12" s="727" customFormat="1" x14ac:dyDescent="0.2">
      <c r="A64" s="730"/>
      <c r="B64" s="731"/>
      <c r="C64" s="732"/>
      <c r="D64" s="732"/>
      <c r="E64" s="732"/>
      <c r="F64" s="732"/>
      <c r="G64" s="726"/>
      <c r="H64" s="726"/>
      <c r="K64" s="728"/>
      <c r="L64" s="729"/>
    </row>
    <row r="65" spans="1:12" s="727" customFormat="1" x14ac:dyDescent="0.2">
      <c r="A65" s="723"/>
      <c r="B65" s="724"/>
      <c r="C65" s="725"/>
      <c r="D65" s="725"/>
      <c r="E65" s="725"/>
      <c r="F65" s="725"/>
      <c r="G65" s="726"/>
      <c r="H65" s="726"/>
      <c r="K65" s="728"/>
      <c r="L65" s="729"/>
    </row>
    <row r="66" spans="1:12" s="727" customFormat="1" x14ac:dyDescent="0.2">
      <c r="A66" s="730"/>
      <c r="B66" s="731"/>
      <c r="C66" s="732"/>
      <c r="D66" s="732"/>
      <c r="E66" s="732"/>
      <c r="F66" s="732"/>
      <c r="G66" s="726"/>
      <c r="H66" s="726"/>
      <c r="K66" s="728"/>
      <c r="L66" s="729"/>
    </row>
    <row r="67" spans="1:12" s="727" customFormat="1" x14ac:dyDescent="0.2">
      <c r="A67" s="723"/>
      <c r="B67" s="724"/>
      <c r="C67" s="725"/>
      <c r="D67" s="725"/>
      <c r="E67" s="725"/>
      <c r="F67" s="725"/>
      <c r="G67" s="726"/>
      <c r="H67" s="726"/>
      <c r="K67" s="728"/>
      <c r="L67" s="729"/>
    </row>
    <row r="68" spans="1:12" s="727" customFormat="1" x14ac:dyDescent="0.2">
      <c r="A68" s="730"/>
      <c r="B68" s="731"/>
      <c r="C68" s="732"/>
      <c r="D68" s="732"/>
      <c r="E68" s="732"/>
      <c r="F68" s="732"/>
      <c r="G68" s="726"/>
      <c r="H68" s="726"/>
      <c r="K68" s="728"/>
      <c r="L68" s="729"/>
    </row>
    <row r="69" spans="1:12" s="727" customFormat="1" x14ac:dyDescent="0.2">
      <c r="A69" s="723"/>
      <c r="B69" s="724"/>
      <c r="C69" s="725"/>
      <c r="D69" s="725"/>
      <c r="E69" s="725"/>
      <c r="F69" s="725"/>
      <c r="G69" s="726"/>
      <c r="H69" s="726"/>
      <c r="K69" s="728"/>
      <c r="L69" s="729"/>
    </row>
    <row r="70" spans="1:12" s="727" customFormat="1" x14ac:dyDescent="0.2">
      <c r="A70" s="730"/>
      <c r="B70" s="731"/>
      <c r="C70" s="732"/>
      <c r="D70" s="732"/>
      <c r="E70" s="732"/>
      <c r="F70" s="732"/>
      <c r="G70" s="726"/>
      <c r="H70" s="726"/>
      <c r="K70" s="728"/>
      <c r="L70" s="729"/>
    </row>
    <row r="71" spans="1:12" s="727" customFormat="1" x14ac:dyDescent="0.2">
      <c r="A71" s="723"/>
      <c r="B71" s="724"/>
      <c r="C71" s="725"/>
      <c r="D71" s="725"/>
      <c r="E71" s="725"/>
      <c r="F71" s="725"/>
      <c r="G71" s="726"/>
      <c r="H71" s="726"/>
      <c r="K71" s="728"/>
      <c r="L71" s="729"/>
    </row>
    <row r="72" spans="1:12" s="727" customFormat="1" x14ac:dyDescent="0.2">
      <c r="A72" s="730"/>
      <c r="B72" s="731"/>
      <c r="C72" s="732"/>
      <c r="D72" s="732"/>
      <c r="E72" s="732"/>
      <c r="F72" s="732"/>
      <c r="G72" s="726"/>
      <c r="H72" s="726"/>
      <c r="K72" s="728"/>
      <c r="L72" s="729"/>
    </row>
    <row r="73" spans="1:12" s="727" customFormat="1" x14ac:dyDescent="0.2">
      <c r="A73" s="723"/>
      <c r="B73" s="724"/>
      <c r="C73" s="725"/>
      <c r="D73" s="725"/>
      <c r="E73" s="725"/>
      <c r="F73" s="725"/>
      <c r="G73" s="726"/>
      <c r="H73" s="726"/>
      <c r="K73" s="728"/>
      <c r="L73" s="729"/>
    </row>
    <row r="74" spans="1:12" s="727" customFormat="1" x14ac:dyDescent="0.2">
      <c r="A74" s="730"/>
      <c r="B74" s="731"/>
      <c r="C74" s="732"/>
      <c r="D74" s="732"/>
      <c r="E74" s="732"/>
      <c r="F74" s="732"/>
      <c r="G74" s="726"/>
      <c r="H74" s="726"/>
      <c r="K74" s="728"/>
      <c r="L74" s="729"/>
    </row>
    <row r="75" spans="1:12" s="727" customFormat="1" x14ac:dyDescent="0.2">
      <c r="A75" s="723"/>
      <c r="B75" s="724"/>
      <c r="C75" s="725"/>
      <c r="D75" s="725"/>
      <c r="E75" s="725"/>
      <c r="F75" s="725"/>
      <c r="G75" s="726"/>
      <c r="H75" s="726"/>
      <c r="K75" s="728"/>
      <c r="L75" s="729"/>
    </row>
    <row r="76" spans="1:12" s="727" customFormat="1" x14ac:dyDescent="0.2">
      <c r="A76" s="730"/>
      <c r="B76" s="731"/>
      <c r="C76" s="732"/>
      <c r="D76" s="732"/>
      <c r="E76" s="732"/>
      <c r="F76" s="732"/>
      <c r="G76" s="726"/>
      <c r="H76" s="726"/>
      <c r="K76" s="728"/>
      <c r="L76" s="729"/>
    </row>
    <row r="77" spans="1:12" s="727" customFormat="1" x14ac:dyDescent="0.2">
      <c r="A77" s="723"/>
      <c r="B77" s="724"/>
      <c r="C77" s="725"/>
      <c r="D77" s="725"/>
      <c r="E77" s="725"/>
      <c r="F77" s="725"/>
      <c r="G77" s="726"/>
      <c r="H77" s="726"/>
      <c r="K77" s="728"/>
      <c r="L77" s="729"/>
    </row>
    <row r="78" spans="1:12" s="727" customFormat="1" x14ac:dyDescent="0.2">
      <c r="A78" s="730"/>
      <c r="B78" s="731"/>
      <c r="C78" s="732"/>
      <c r="D78" s="732"/>
      <c r="E78" s="732"/>
      <c r="F78" s="732"/>
      <c r="G78" s="726"/>
      <c r="H78" s="726"/>
      <c r="K78" s="728"/>
      <c r="L78" s="729"/>
    </row>
    <row r="79" spans="1:12" s="727" customFormat="1" x14ac:dyDescent="0.2">
      <c r="A79" s="723"/>
      <c r="B79" s="724"/>
      <c r="C79" s="725"/>
      <c r="D79" s="725"/>
      <c r="E79" s="725"/>
      <c r="F79" s="725"/>
      <c r="G79" s="726"/>
      <c r="H79" s="726"/>
      <c r="K79" s="728"/>
      <c r="L79" s="729"/>
    </row>
    <row r="80" spans="1:12" s="727" customFormat="1" x14ac:dyDescent="0.2">
      <c r="A80" s="730"/>
      <c r="B80" s="731"/>
      <c r="C80" s="732"/>
      <c r="D80" s="732"/>
      <c r="E80" s="732"/>
      <c r="F80" s="732"/>
      <c r="G80" s="726"/>
      <c r="H80" s="726"/>
      <c r="K80" s="728"/>
      <c r="L80" s="729"/>
    </row>
    <row r="81" spans="1:12" s="727" customFormat="1" x14ac:dyDescent="0.2">
      <c r="A81" s="723"/>
      <c r="B81" s="724"/>
      <c r="C81" s="725"/>
      <c r="D81" s="725"/>
      <c r="E81" s="725"/>
      <c r="F81" s="725"/>
      <c r="G81" s="726"/>
      <c r="H81" s="726"/>
      <c r="K81" s="728"/>
      <c r="L81" s="729"/>
    </row>
    <row r="82" spans="1:12" s="727" customFormat="1" x14ac:dyDescent="0.2">
      <c r="A82" s="730"/>
      <c r="B82" s="731"/>
      <c r="C82" s="732"/>
      <c r="D82" s="732"/>
      <c r="E82" s="732"/>
      <c r="F82" s="732"/>
      <c r="G82" s="726"/>
      <c r="H82" s="726"/>
      <c r="K82" s="728"/>
      <c r="L82" s="729"/>
    </row>
    <row r="83" spans="1:12" s="727" customFormat="1" x14ac:dyDescent="0.2">
      <c r="A83" s="723"/>
      <c r="B83" s="724"/>
      <c r="C83" s="725"/>
      <c r="D83" s="725"/>
      <c r="E83" s="725"/>
      <c r="F83" s="725"/>
      <c r="G83" s="726"/>
      <c r="H83" s="726"/>
      <c r="K83" s="728"/>
      <c r="L83" s="729"/>
    </row>
    <row r="84" spans="1:12" s="727" customFormat="1" x14ac:dyDescent="0.2">
      <c r="A84" s="730"/>
      <c r="B84" s="731"/>
      <c r="C84" s="732"/>
      <c r="D84" s="732"/>
      <c r="E84" s="732"/>
      <c r="F84" s="732"/>
      <c r="G84" s="726"/>
      <c r="H84" s="726"/>
      <c r="K84" s="728"/>
      <c r="L84" s="729"/>
    </row>
    <row r="85" spans="1:12" s="727" customFormat="1" x14ac:dyDescent="0.2">
      <c r="A85" s="723"/>
      <c r="B85" s="724"/>
      <c r="C85" s="725"/>
      <c r="D85" s="725"/>
      <c r="E85" s="725"/>
      <c r="F85" s="725"/>
      <c r="G85" s="726"/>
      <c r="H85" s="726"/>
      <c r="K85" s="728"/>
      <c r="L85" s="729"/>
    </row>
    <row r="86" spans="1:12" s="727" customFormat="1" x14ac:dyDescent="0.2">
      <c r="A86" s="730"/>
      <c r="B86" s="731"/>
      <c r="C86" s="732"/>
      <c r="D86" s="732"/>
      <c r="E86" s="732"/>
      <c r="F86" s="732"/>
      <c r="G86" s="726"/>
      <c r="H86" s="726"/>
      <c r="K86" s="728"/>
      <c r="L86" s="729"/>
    </row>
    <row r="87" spans="1:12" s="727" customFormat="1" x14ac:dyDescent="0.2">
      <c r="A87" s="723"/>
      <c r="B87" s="724"/>
      <c r="C87" s="725"/>
      <c r="D87" s="725"/>
      <c r="E87" s="725"/>
      <c r="F87" s="725"/>
      <c r="G87" s="726"/>
      <c r="H87" s="726"/>
      <c r="K87" s="728"/>
      <c r="L87" s="729"/>
    </row>
    <row r="88" spans="1:12" s="727" customFormat="1" x14ac:dyDescent="0.2">
      <c r="A88" s="730"/>
      <c r="B88" s="731"/>
      <c r="C88" s="732"/>
      <c r="D88" s="732"/>
      <c r="E88" s="732"/>
      <c r="F88" s="732"/>
      <c r="G88" s="726"/>
      <c r="H88" s="726"/>
      <c r="K88" s="728"/>
      <c r="L88" s="729"/>
    </row>
    <row r="89" spans="1:12" s="727" customFormat="1" x14ac:dyDescent="0.2">
      <c r="A89" s="723"/>
      <c r="B89" s="724"/>
      <c r="C89" s="725"/>
      <c r="D89" s="725"/>
      <c r="E89" s="725"/>
      <c r="F89" s="725"/>
      <c r="G89" s="726"/>
      <c r="H89" s="726"/>
      <c r="K89" s="728"/>
      <c r="L89" s="729"/>
    </row>
    <row r="90" spans="1:12" s="727" customFormat="1" x14ac:dyDescent="0.2">
      <c r="A90" s="730"/>
      <c r="B90" s="731"/>
      <c r="C90" s="732"/>
      <c r="D90" s="732"/>
      <c r="E90" s="732"/>
      <c r="F90" s="732"/>
      <c r="G90" s="726"/>
      <c r="H90" s="726"/>
      <c r="K90" s="728"/>
      <c r="L90" s="729"/>
    </row>
    <row r="91" spans="1:12" s="727" customFormat="1" x14ac:dyDescent="0.2">
      <c r="A91" s="723"/>
      <c r="B91" s="724"/>
      <c r="C91" s="725"/>
      <c r="D91" s="725"/>
      <c r="E91" s="725"/>
      <c r="F91" s="725"/>
      <c r="G91" s="726"/>
      <c r="H91" s="726"/>
      <c r="K91" s="728"/>
      <c r="L91" s="729"/>
    </row>
    <row r="92" spans="1:12" s="727" customFormat="1" x14ac:dyDescent="0.2">
      <c r="A92" s="730"/>
      <c r="B92" s="731"/>
      <c r="C92" s="732"/>
      <c r="D92" s="732"/>
      <c r="E92" s="732"/>
      <c r="F92" s="732"/>
      <c r="G92" s="726"/>
      <c r="H92" s="726"/>
      <c r="K92" s="728"/>
      <c r="L92" s="729"/>
    </row>
    <row r="93" spans="1:12" s="727" customFormat="1" x14ac:dyDescent="0.2">
      <c r="A93" s="723"/>
      <c r="B93" s="724"/>
      <c r="C93" s="725"/>
      <c r="D93" s="725"/>
      <c r="E93" s="725"/>
      <c r="F93" s="725"/>
      <c r="G93" s="726"/>
      <c r="H93" s="726"/>
      <c r="K93" s="728"/>
      <c r="L93" s="729"/>
    </row>
    <row r="94" spans="1:12" s="727" customFormat="1" x14ac:dyDescent="0.2">
      <c r="A94" s="730"/>
      <c r="B94" s="731"/>
      <c r="C94" s="732"/>
      <c r="D94" s="732"/>
      <c r="E94" s="732"/>
      <c r="F94" s="732"/>
      <c r="G94" s="726"/>
      <c r="H94" s="726"/>
      <c r="K94" s="728"/>
      <c r="L94" s="729"/>
    </row>
    <row r="95" spans="1:12" s="727" customFormat="1" x14ac:dyDescent="0.2">
      <c r="A95" s="723"/>
      <c r="B95" s="724"/>
      <c r="C95" s="725"/>
      <c r="D95" s="725"/>
      <c r="E95" s="725"/>
      <c r="F95" s="725"/>
      <c r="G95" s="726"/>
      <c r="H95" s="726"/>
      <c r="K95" s="728"/>
      <c r="L95" s="729"/>
    </row>
    <row r="96" spans="1:12" s="727" customFormat="1" x14ac:dyDescent="0.2">
      <c r="A96" s="730"/>
      <c r="B96" s="731"/>
      <c r="C96" s="732"/>
      <c r="D96" s="732"/>
      <c r="E96" s="732"/>
      <c r="F96" s="732"/>
      <c r="G96" s="726"/>
      <c r="H96" s="726"/>
      <c r="K96" s="728"/>
      <c r="L96" s="729"/>
    </row>
    <row r="97" spans="1:12" s="727" customFormat="1" x14ac:dyDescent="0.2">
      <c r="A97" s="723"/>
      <c r="B97" s="724"/>
      <c r="C97" s="725"/>
      <c r="D97" s="725"/>
      <c r="E97" s="725"/>
      <c r="F97" s="725"/>
      <c r="G97" s="726"/>
      <c r="H97" s="726"/>
      <c r="K97" s="728"/>
      <c r="L97" s="729"/>
    </row>
    <row r="98" spans="1:12" s="727" customFormat="1" x14ac:dyDescent="0.2">
      <c r="A98" s="730"/>
      <c r="B98" s="731"/>
      <c r="C98" s="732"/>
      <c r="D98" s="732"/>
      <c r="E98" s="732"/>
      <c r="F98" s="732"/>
      <c r="G98" s="726"/>
      <c r="H98" s="726"/>
      <c r="K98" s="728"/>
      <c r="L98" s="729"/>
    </row>
    <row r="99" spans="1:12" s="727" customFormat="1" x14ac:dyDescent="0.2">
      <c r="A99" s="723"/>
      <c r="B99" s="724"/>
      <c r="C99" s="725"/>
      <c r="D99" s="725"/>
      <c r="E99" s="725"/>
      <c r="F99" s="725"/>
      <c r="G99" s="726"/>
      <c r="H99" s="726"/>
      <c r="K99" s="728"/>
      <c r="L99" s="729"/>
    </row>
    <row r="100" spans="1:12" s="727" customFormat="1" x14ac:dyDescent="0.2">
      <c r="A100" s="730"/>
      <c r="B100" s="731"/>
      <c r="C100" s="732"/>
      <c r="D100" s="732"/>
      <c r="E100" s="732"/>
      <c r="F100" s="732"/>
      <c r="G100" s="726"/>
      <c r="H100" s="726"/>
      <c r="K100" s="728"/>
      <c r="L100" s="729"/>
    </row>
    <row r="101" spans="1:12" s="727" customFormat="1" x14ac:dyDescent="0.2">
      <c r="A101" s="723"/>
      <c r="B101" s="724"/>
      <c r="C101" s="725"/>
      <c r="D101" s="725"/>
      <c r="E101" s="725"/>
      <c r="F101" s="725"/>
      <c r="G101" s="726"/>
      <c r="H101" s="726"/>
      <c r="K101" s="728"/>
      <c r="L101" s="729"/>
    </row>
    <row r="102" spans="1:12" s="727" customFormat="1" x14ac:dyDescent="0.2">
      <c r="A102" s="730"/>
      <c r="B102" s="731"/>
      <c r="C102" s="732"/>
      <c r="D102" s="732"/>
      <c r="E102" s="732"/>
      <c r="F102" s="732"/>
      <c r="G102" s="726"/>
      <c r="H102" s="726"/>
      <c r="K102" s="728"/>
      <c r="L102" s="729"/>
    </row>
    <row r="103" spans="1:12" s="727" customFormat="1" x14ac:dyDescent="0.2">
      <c r="A103" s="723"/>
      <c r="B103" s="724"/>
      <c r="C103" s="725"/>
      <c r="D103" s="725"/>
      <c r="E103" s="725"/>
      <c r="F103" s="725"/>
      <c r="G103" s="726"/>
      <c r="H103" s="726"/>
      <c r="K103" s="728"/>
      <c r="L103" s="729"/>
    </row>
    <row r="104" spans="1:12" s="727" customFormat="1" x14ac:dyDescent="0.2">
      <c r="A104" s="730"/>
      <c r="B104" s="731"/>
      <c r="C104" s="732"/>
      <c r="D104" s="732"/>
      <c r="E104" s="732"/>
      <c r="F104" s="732"/>
      <c r="G104" s="726"/>
      <c r="H104" s="726"/>
      <c r="K104" s="728"/>
      <c r="L104" s="729"/>
    </row>
    <row r="105" spans="1:12" s="727" customFormat="1" x14ac:dyDescent="0.2">
      <c r="A105" s="723"/>
      <c r="B105" s="724"/>
      <c r="C105" s="725"/>
      <c r="D105" s="725"/>
      <c r="E105" s="725"/>
      <c r="F105" s="725"/>
      <c r="G105" s="726"/>
      <c r="H105" s="726"/>
      <c r="K105" s="728"/>
      <c r="L105" s="729"/>
    </row>
    <row r="106" spans="1:12" s="727" customFormat="1" x14ac:dyDescent="0.2">
      <c r="A106" s="730"/>
      <c r="B106" s="731"/>
      <c r="C106" s="732"/>
      <c r="D106" s="732"/>
      <c r="E106" s="732"/>
      <c r="F106" s="732"/>
      <c r="G106" s="726"/>
      <c r="H106" s="726"/>
      <c r="K106" s="728"/>
      <c r="L106" s="729"/>
    </row>
    <row r="107" spans="1:12" s="727" customFormat="1" x14ac:dyDescent="0.2">
      <c r="A107" s="723"/>
      <c r="B107" s="724"/>
      <c r="C107" s="725"/>
      <c r="D107" s="725"/>
      <c r="E107" s="725"/>
      <c r="F107" s="725"/>
      <c r="G107" s="726"/>
      <c r="H107" s="726"/>
      <c r="K107" s="728"/>
      <c r="L107" s="729"/>
    </row>
    <row r="108" spans="1:12" s="727" customFormat="1" x14ac:dyDescent="0.2">
      <c r="A108" s="730"/>
      <c r="B108" s="731"/>
      <c r="C108" s="732"/>
      <c r="D108" s="732"/>
      <c r="E108" s="732"/>
      <c r="F108" s="732"/>
      <c r="G108" s="726"/>
      <c r="H108" s="726"/>
      <c r="K108" s="728"/>
      <c r="L108" s="729"/>
    </row>
    <row r="109" spans="1:12" s="727" customFormat="1" x14ac:dyDescent="0.2">
      <c r="A109" s="723"/>
      <c r="B109" s="724"/>
      <c r="C109" s="725"/>
      <c r="D109" s="725"/>
      <c r="E109" s="725"/>
      <c r="F109" s="725"/>
      <c r="G109" s="726"/>
      <c r="H109" s="726"/>
      <c r="K109" s="728"/>
      <c r="L109" s="729"/>
    </row>
    <row r="110" spans="1:12" s="727" customFormat="1" x14ac:dyDescent="0.2">
      <c r="A110" s="730"/>
      <c r="B110" s="731"/>
      <c r="C110" s="732"/>
      <c r="D110" s="732"/>
      <c r="E110" s="732"/>
      <c r="F110" s="732"/>
      <c r="G110" s="726"/>
      <c r="H110" s="726"/>
      <c r="K110" s="728"/>
      <c r="L110" s="729"/>
    </row>
    <row r="111" spans="1:12" s="727" customFormat="1" x14ac:dyDescent="0.2">
      <c r="A111" s="723"/>
      <c r="B111" s="724"/>
      <c r="C111" s="725"/>
      <c r="D111" s="725"/>
      <c r="E111" s="725"/>
      <c r="F111" s="725"/>
      <c r="G111" s="726"/>
      <c r="H111" s="726"/>
      <c r="K111" s="728"/>
      <c r="L111" s="729"/>
    </row>
    <row r="112" spans="1:12" s="727" customFormat="1" x14ac:dyDescent="0.2">
      <c r="A112" s="730"/>
      <c r="B112" s="731"/>
      <c r="C112" s="732"/>
      <c r="D112" s="732"/>
      <c r="E112" s="732"/>
      <c r="F112" s="732"/>
      <c r="G112" s="726"/>
      <c r="H112" s="726"/>
      <c r="K112" s="728"/>
      <c r="L112" s="729"/>
    </row>
    <row r="113" spans="1:12" s="727" customFormat="1" x14ac:dyDescent="0.2">
      <c r="A113" s="723"/>
      <c r="B113" s="724"/>
      <c r="C113" s="725"/>
      <c r="D113" s="725"/>
      <c r="E113" s="725"/>
      <c r="F113" s="725"/>
      <c r="G113" s="726"/>
      <c r="H113" s="726"/>
      <c r="K113" s="728"/>
      <c r="L113" s="729"/>
    </row>
    <row r="114" spans="1:12" s="727" customFormat="1" x14ac:dyDescent="0.2">
      <c r="A114" s="730"/>
      <c r="B114" s="731"/>
      <c r="C114" s="732"/>
      <c r="D114" s="732"/>
      <c r="E114" s="732"/>
      <c r="F114" s="732"/>
      <c r="G114" s="726"/>
      <c r="H114" s="726"/>
      <c r="K114" s="728"/>
      <c r="L114" s="729"/>
    </row>
    <row r="115" spans="1:12" s="727" customFormat="1" x14ac:dyDescent="0.2">
      <c r="A115" s="723"/>
      <c r="B115" s="724"/>
      <c r="C115" s="725"/>
      <c r="D115" s="725"/>
      <c r="E115" s="725"/>
      <c r="F115" s="725"/>
      <c r="G115" s="726"/>
      <c r="H115" s="726"/>
      <c r="K115" s="728"/>
      <c r="L115" s="729"/>
    </row>
    <row r="116" spans="1:12" s="727" customFormat="1" x14ac:dyDescent="0.2">
      <c r="A116" s="730"/>
      <c r="B116" s="731"/>
      <c r="C116" s="732"/>
      <c r="D116" s="732"/>
      <c r="E116" s="732"/>
      <c r="F116" s="732"/>
      <c r="G116" s="726"/>
      <c r="H116" s="726"/>
      <c r="K116" s="728"/>
      <c r="L116" s="729"/>
    </row>
    <row r="117" spans="1:12" s="727" customFormat="1" x14ac:dyDescent="0.2">
      <c r="A117" s="723"/>
      <c r="B117" s="724"/>
      <c r="C117" s="725"/>
      <c r="D117" s="725"/>
      <c r="E117" s="725"/>
      <c r="F117" s="725"/>
      <c r="G117" s="726"/>
      <c r="H117" s="726"/>
      <c r="K117" s="728"/>
      <c r="L117" s="729"/>
    </row>
    <row r="118" spans="1:12" s="727" customFormat="1" x14ac:dyDescent="0.2">
      <c r="A118" s="730"/>
      <c r="B118" s="731"/>
      <c r="C118" s="732"/>
      <c r="D118" s="732"/>
      <c r="E118" s="732"/>
      <c r="F118" s="732"/>
      <c r="G118" s="726"/>
      <c r="H118" s="726"/>
      <c r="K118" s="728"/>
      <c r="L118" s="729"/>
    </row>
    <row r="119" spans="1:12" s="727" customFormat="1" x14ac:dyDescent="0.2">
      <c r="A119" s="723"/>
      <c r="B119" s="724"/>
      <c r="C119" s="725"/>
      <c r="D119" s="725"/>
      <c r="E119" s="725"/>
      <c r="F119" s="725"/>
      <c r="G119" s="726"/>
      <c r="H119" s="726"/>
      <c r="K119" s="728"/>
      <c r="L119" s="729"/>
    </row>
    <row r="120" spans="1:12" s="727" customFormat="1" x14ac:dyDescent="0.2">
      <c r="A120" s="730"/>
      <c r="B120" s="731"/>
      <c r="C120" s="732"/>
      <c r="D120" s="732"/>
      <c r="E120" s="732"/>
      <c r="F120" s="732"/>
      <c r="G120" s="726"/>
      <c r="H120" s="726"/>
      <c r="K120" s="728"/>
      <c r="L120" s="729"/>
    </row>
    <row r="121" spans="1:12" s="727" customFormat="1" x14ac:dyDescent="0.2">
      <c r="A121" s="723"/>
      <c r="B121" s="724"/>
      <c r="C121" s="725"/>
      <c r="D121" s="725"/>
      <c r="E121" s="725"/>
      <c r="F121" s="725"/>
      <c r="G121" s="726"/>
      <c r="H121" s="726"/>
      <c r="K121" s="728"/>
      <c r="L121" s="729"/>
    </row>
    <row r="122" spans="1:12" s="727" customFormat="1" x14ac:dyDescent="0.2">
      <c r="A122" s="730"/>
      <c r="B122" s="731"/>
      <c r="C122" s="732"/>
      <c r="D122" s="732"/>
      <c r="E122" s="732"/>
      <c r="F122" s="732"/>
      <c r="G122" s="726"/>
      <c r="H122" s="726"/>
      <c r="K122" s="728"/>
      <c r="L122" s="729"/>
    </row>
    <row r="123" spans="1:12" s="727" customFormat="1" x14ac:dyDescent="0.2">
      <c r="A123" s="723"/>
      <c r="B123" s="724"/>
      <c r="C123" s="725"/>
      <c r="D123" s="725"/>
      <c r="E123" s="725"/>
      <c r="F123" s="725"/>
      <c r="G123" s="726"/>
      <c r="H123" s="726"/>
      <c r="K123" s="728"/>
      <c r="L123" s="729"/>
    </row>
    <row r="124" spans="1:12" s="727" customFormat="1" x14ac:dyDescent="0.2">
      <c r="A124" s="730"/>
      <c r="B124" s="731"/>
      <c r="C124" s="732"/>
      <c r="D124" s="732"/>
      <c r="E124" s="732"/>
      <c r="F124" s="732"/>
      <c r="G124" s="726"/>
      <c r="H124" s="726"/>
      <c r="K124" s="728"/>
      <c r="L124" s="729"/>
    </row>
    <row r="125" spans="1:12" s="727" customFormat="1" x14ac:dyDescent="0.2">
      <c r="A125" s="733"/>
      <c r="B125" s="734"/>
      <c r="C125" s="735"/>
      <c r="D125" s="735"/>
      <c r="E125" s="718"/>
      <c r="F125" s="736"/>
      <c r="G125" s="726"/>
      <c r="H125" s="726"/>
      <c r="K125" s="728"/>
      <c r="L125" s="729"/>
    </row>
    <row r="126" spans="1:12" s="727" customFormat="1" x14ac:dyDescent="0.2">
      <c r="A126" s="733"/>
      <c r="B126" s="734"/>
      <c r="C126" s="735"/>
      <c r="D126" s="735"/>
      <c r="E126" s="718"/>
      <c r="F126" s="736"/>
      <c r="G126" s="726"/>
      <c r="H126" s="726"/>
      <c r="K126" s="728"/>
      <c r="L126" s="729"/>
    </row>
    <row r="127" spans="1:12" s="727" customFormat="1" x14ac:dyDescent="0.2">
      <c r="A127" s="733"/>
      <c r="B127" s="734"/>
      <c r="C127" s="735"/>
      <c r="D127" s="735"/>
      <c r="E127" s="718"/>
      <c r="F127" s="736"/>
      <c r="G127" s="726"/>
      <c r="H127" s="726"/>
      <c r="K127" s="728"/>
      <c r="L127" s="729"/>
    </row>
    <row r="128" spans="1:12" s="727" customFormat="1" x14ac:dyDescent="0.2">
      <c r="A128" s="733"/>
      <c r="B128" s="734"/>
      <c r="C128" s="735"/>
      <c r="D128" s="735"/>
      <c r="E128" s="718"/>
      <c r="F128" s="736"/>
      <c r="G128" s="726"/>
      <c r="H128" s="726"/>
      <c r="K128" s="728"/>
      <c r="L128" s="729"/>
    </row>
    <row r="129" spans="1:12" s="727" customFormat="1" x14ac:dyDescent="0.2">
      <c r="A129" s="733"/>
      <c r="B129" s="734"/>
      <c r="C129" s="735"/>
      <c r="D129" s="735"/>
      <c r="E129" s="718"/>
      <c r="F129" s="736"/>
      <c r="G129" s="726"/>
      <c r="H129" s="726"/>
      <c r="K129" s="728"/>
      <c r="L129" s="729"/>
    </row>
    <row r="130" spans="1:12" s="727" customFormat="1" x14ac:dyDescent="0.2">
      <c r="A130" s="733"/>
      <c r="B130" s="734"/>
      <c r="C130" s="735"/>
      <c r="D130" s="735"/>
      <c r="E130" s="718"/>
      <c r="F130" s="736"/>
      <c r="G130" s="726"/>
      <c r="H130" s="726"/>
      <c r="K130" s="728"/>
      <c r="L130" s="729"/>
    </row>
    <row r="131" spans="1:12" s="727" customFormat="1" x14ac:dyDescent="0.2">
      <c r="A131" s="733"/>
      <c r="B131" s="734"/>
      <c r="C131" s="735"/>
      <c r="D131" s="735"/>
      <c r="E131" s="718"/>
      <c r="F131" s="736"/>
      <c r="G131" s="726"/>
      <c r="H131" s="726"/>
      <c r="K131" s="728"/>
      <c r="L131" s="729"/>
    </row>
    <row r="132" spans="1:12" s="727" customFormat="1" x14ac:dyDescent="0.2">
      <c r="A132" s="733"/>
      <c r="B132" s="734"/>
      <c r="C132" s="735"/>
      <c r="D132" s="735"/>
      <c r="E132" s="718"/>
      <c r="F132" s="736"/>
      <c r="G132" s="726"/>
      <c r="H132" s="726"/>
      <c r="K132" s="728"/>
      <c r="L132" s="729"/>
    </row>
    <row r="133" spans="1:12" s="727" customFormat="1" x14ac:dyDescent="0.2">
      <c r="A133" s="733"/>
      <c r="B133" s="734"/>
      <c r="C133" s="735"/>
      <c r="D133" s="735"/>
      <c r="E133" s="718"/>
      <c r="F133" s="736"/>
      <c r="G133" s="726"/>
      <c r="H133" s="726"/>
      <c r="K133" s="728"/>
      <c r="L133" s="729"/>
    </row>
    <row r="134" spans="1:12" s="727" customFormat="1" x14ac:dyDescent="0.2">
      <c r="A134" s="733"/>
      <c r="B134" s="734"/>
      <c r="C134" s="735"/>
      <c r="D134" s="735"/>
      <c r="E134" s="718"/>
      <c r="F134" s="736"/>
      <c r="G134" s="726"/>
      <c r="H134" s="726"/>
      <c r="K134" s="728"/>
      <c r="L134" s="729"/>
    </row>
    <row r="135" spans="1:12" s="727" customFormat="1" x14ac:dyDescent="0.2">
      <c r="A135" s="733"/>
      <c r="B135" s="734"/>
      <c r="C135" s="735"/>
      <c r="D135" s="735"/>
      <c r="E135" s="718"/>
      <c r="F135" s="736"/>
      <c r="G135" s="726"/>
      <c r="H135" s="726"/>
      <c r="K135" s="728"/>
      <c r="L135" s="729"/>
    </row>
    <row r="136" spans="1:12" s="727" customFormat="1" x14ac:dyDescent="0.2">
      <c r="A136" s="733"/>
      <c r="B136" s="734"/>
      <c r="C136" s="735"/>
      <c r="D136" s="735"/>
      <c r="E136" s="718"/>
      <c r="F136" s="736"/>
      <c r="G136" s="726"/>
      <c r="H136" s="726"/>
      <c r="K136" s="728"/>
      <c r="L136" s="729"/>
    </row>
    <row r="137" spans="1:12" s="727" customFormat="1" x14ac:dyDescent="0.2">
      <c r="A137" s="733"/>
      <c r="B137" s="734"/>
      <c r="C137" s="735"/>
      <c r="D137" s="735"/>
      <c r="E137" s="718"/>
      <c r="F137" s="736"/>
      <c r="G137" s="726"/>
      <c r="H137" s="726"/>
      <c r="K137" s="728"/>
      <c r="L137" s="729"/>
    </row>
    <row r="138" spans="1:12" s="727" customFormat="1" x14ac:dyDescent="0.2">
      <c r="A138" s="733"/>
      <c r="B138" s="734"/>
      <c r="C138" s="735"/>
      <c r="D138" s="735"/>
      <c r="E138" s="718"/>
      <c r="F138" s="736"/>
      <c r="G138" s="726"/>
      <c r="H138" s="726"/>
      <c r="K138" s="728"/>
      <c r="L138" s="729"/>
    </row>
    <row r="139" spans="1:12" s="727" customFormat="1" x14ac:dyDescent="0.2">
      <c r="A139" s="733"/>
      <c r="B139" s="734"/>
      <c r="C139" s="735"/>
      <c r="D139" s="735"/>
      <c r="E139" s="718"/>
      <c r="F139" s="736"/>
      <c r="G139" s="726"/>
      <c r="H139" s="726"/>
      <c r="K139" s="728"/>
      <c r="L139" s="729"/>
    </row>
    <row r="140" spans="1:12" s="727" customFormat="1" x14ac:dyDescent="0.2">
      <c r="A140" s="733"/>
      <c r="B140" s="734"/>
      <c r="C140" s="735"/>
      <c r="D140" s="735"/>
      <c r="E140" s="718"/>
      <c r="F140" s="736"/>
      <c r="G140" s="726"/>
      <c r="H140" s="726"/>
      <c r="K140" s="728"/>
      <c r="L140" s="729"/>
    </row>
    <row r="141" spans="1:12" s="727" customFormat="1" x14ac:dyDescent="0.2">
      <c r="A141" s="733"/>
      <c r="B141" s="734"/>
      <c r="C141" s="735"/>
      <c r="D141" s="735"/>
      <c r="E141" s="718"/>
      <c r="F141" s="736"/>
      <c r="G141" s="726"/>
      <c r="H141" s="726"/>
      <c r="K141" s="728"/>
      <c r="L141" s="729"/>
    </row>
    <row r="142" spans="1:12" s="727" customFormat="1" x14ac:dyDescent="0.2">
      <c r="A142" s="733"/>
      <c r="B142" s="734"/>
      <c r="C142" s="735"/>
      <c r="D142" s="735"/>
      <c r="E142" s="718"/>
      <c r="F142" s="736"/>
      <c r="G142" s="726"/>
      <c r="H142" s="726"/>
      <c r="K142" s="728"/>
      <c r="L142" s="729"/>
    </row>
    <row r="143" spans="1:12" s="727" customFormat="1" x14ac:dyDescent="0.2">
      <c r="A143" s="733"/>
      <c r="B143" s="734"/>
      <c r="C143" s="735"/>
      <c r="D143" s="735"/>
      <c r="E143" s="718"/>
      <c r="F143" s="736"/>
      <c r="G143" s="726"/>
      <c r="H143" s="726"/>
      <c r="K143" s="728"/>
      <c r="L143" s="729"/>
    </row>
    <row r="144" spans="1:12" s="727" customFormat="1" x14ac:dyDescent="0.2">
      <c r="A144" s="733"/>
      <c r="B144" s="734"/>
      <c r="C144" s="735"/>
      <c r="D144" s="735"/>
      <c r="E144" s="718"/>
      <c r="F144" s="736"/>
      <c r="G144" s="726"/>
      <c r="H144" s="726"/>
      <c r="K144" s="728"/>
      <c r="L144" s="729"/>
    </row>
    <row r="145" spans="1:12" s="727" customFormat="1" x14ac:dyDescent="0.2">
      <c r="A145" s="733"/>
      <c r="B145" s="734"/>
      <c r="C145" s="735"/>
      <c r="D145" s="735"/>
      <c r="E145" s="718"/>
      <c r="F145" s="736"/>
      <c r="G145" s="726"/>
      <c r="H145" s="726"/>
      <c r="K145" s="728"/>
      <c r="L145" s="729"/>
    </row>
  </sheetData>
  <sheetProtection password="B954" sheet="1" objects="1" scenarios="1"/>
  <sortState ref="A2:M13">
    <sortCondition ref="B2"/>
  </sortState>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3"/>
  <sheetViews>
    <sheetView workbookViewId="0"/>
  </sheetViews>
  <sheetFormatPr defaultRowHeight="14.4" x14ac:dyDescent="0.3"/>
  <cols>
    <col min="1" max="1" width="25.5546875" customWidth="1"/>
    <col min="2" max="2" width="9.33203125" style="50" bestFit="1" customWidth="1"/>
    <col min="3" max="3" width="9.33203125" style="46" bestFit="1" customWidth="1"/>
    <col min="4" max="4" width="9.33203125" style="46" customWidth="1"/>
    <col min="5" max="5" width="9.33203125" style="47" bestFit="1" customWidth="1"/>
    <col min="6" max="6" width="9.33203125" style="13" bestFit="1" customWidth="1"/>
    <col min="7" max="7" width="9.33203125" style="48" bestFit="1" customWidth="1"/>
    <col min="8" max="8" width="9.33203125" style="48" customWidth="1"/>
    <col min="9" max="9" width="9.88671875" customWidth="1"/>
    <col min="10" max="10" width="35.88671875" customWidth="1"/>
    <col min="11" max="11" width="26.6640625" customWidth="1"/>
    <col min="12" max="12" width="12.6640625" customWidth="1"/>
    <col min="13" max="13" width="14.6640625" style="348" customWidth="1"/>
  </cols>
  <sheetData>
    <row r="1" spans="1:13" ht="46.5" customHeight="1" x14ac:dyDescent="0.3">
      <c r="A1" s="319" t="s">
        <v>343</v>
      </c>
      <c r="B1" s="320" t="s">
        <v>150</v>
      </c>
      <c r="C1" s="322" t="s">
        <v>142</v>
      </c>
      <c r="D1" s="321" t="s">
        <v>598</v>
      </c>
      <c r="E1" s="345" t="s">
        <v>143</v>
      </c>
      <c r="F1" s="323" t="s">
        <v>144</v>
      </c>
      <c r="G1" s="346" t="s">
        <v>145</v>
      </c>
      <c r="H1" s="324" t="s">
        <v>599</v>
      </c>
      <c r="I1" s="325" t="s">
        <v>268</v>
      </c>
      <c r="J1" s="326" t="s">
        <v>115</v>
      </c>
      <c r="K1" s="721" t="s">
        <v>266</v>
      </c>
      <c r="L1" s="347" t="s">
        <v>267</v>
      </c>
      <c r="M1" s="719" t="s">
        <v>282</v>
      </c>
    </row>
    <row r="2" spans="1:13" x14ac:dyDescent="0.3">
      <c r="A2" s="287" t="s">
        <v>153</v>
      </c>
      <c r="B2" s="328">
        <v>2001</v>
      </c>
      <c r="C2" s="330">
        <v>22000</v>
      </c>
      <c r="D2" s="744" t="s">
        <v>7</v>
      </c>
      <c r="E2" s="330">
        <v>34000</v>
      </c>
      <c r="F2" s="338">
        <v>0</v>
      </c>
      <c r="G2" s="332">
        <v>56000</v>
      </c>
      <c r="H2" s="744" t="s">
        <v>7</v>
      </c>
      <c r="I2" s="242">
        <v>12023</v>
      </c>
      <c r="J2" s="242" t="s">
        <v>275</v>
      </c>
      <c r="K2" s="242" t="s">
        <v>276</v>
      </c>
      <c r="L2" s="348">
        <v>6889577688</v>
      </c>
      <c r="M2" s="348" t="s">
        <v>285</v>
      </c>
    </row>
    <row r="3" spans="1:13" x14ac:dyDescent="0.3">
      <c r="A3" s="287" t="s">
        <v>151</v>
      </c>
      <c r="B3" s="328">
        <v>2002</v>
      </c>
      <c r="C3" s="330">
        <v>23000</v>
      </c>
      <c r="D3" s="744" t="s">
        <v>7</v>
      </c>
      <c r="E3" s="330">
        <v>14000</v>
      </c>
      <c r="F3" s="338">
        <v>0</v>
      </c>
      <c r="G3" s="332">
        <v>37000</v>
      </c>
      <c r="H3" s="744" t="s">
        <v>7</v>
      </c>
      <c r="I3" s="242">
        <v>12023</v>
      </c>
      <c r="J3" s="242" t="s">
        <v>294</v>
      </c>
      <c r="K3" s="242" t="s">
        <v>295</v>
      </c>
      <c r="L3" s="348">
        <v>9677688688</v>
      </c>
      <c r="M3" s="348" t="s">
        <v>317</v>
      </c>
    </row>
    <row r="4" spans="1:13" x14ac:dyDescent="0.3">
      <c r="A4" s="287" t="s">
        <v>152</v>
      </c>
      <c r="B4" s="328">
        <v>2003</v>
      </c>
      <c r="C4" s="330">
        <v>24000</v>
      </c>
      <c r="D4" s="744" t="s">
        <v>7</v>
      </c>
      <c r="E4" s="330"/>
      <c r="F4" s="338"/>
      <c r="G4" s="332"/>
      <c r="H4" s="744" t="s">
        <v>7</v>
      </c>
      <c r="I4" s="242">
        <v>12023</v>
      </c>
      <c r="J4" s="242" t="s">
        <v>296</v>
      </c>
      <c r="K4" s="242"/>
      <c r="L4" s="242">
        <v>9789854897</v>
      </c>
      <c r="M4" s="348" t="s">
        <v>286</v>
      </c>
    </row>
    <row r="5" spans="1:13" x14ac:dyDescent="0.3">
      <c r="A5" s="287" t="s">
        <v>154</v>
      </c>
      <c r="B5" s="328">
        <v>2004</v>
      </c>
      <c r="C5" s="330">
        <v>25000</v>
      </c>
      <c r="D5" s="744" t="s">
        <v>7</v>
      </c>
      <c r="E5" s="330"/>
      <c r="F5" s="338"/>
      <c r="G5" s="332"/>
      <c r="H5" s="744" t="s">
        <v>7</v>
      </c>
      <c r="I5" s="242">
        <v>12023</v>
      </c>
      <c r="J5" s="242" t="s">
        <v>297</v>
      </c>
      <c r="K5" s="242"/>
      <c r="L5" s="348">
        <v>6765565557</v>
      </c>
      <c r="M5" s="348" t="s">
        <v>316</v>
      </c>
    </row>
    <row r="6" spans="1:13" x14ac:dyDescent="0.3">
      <c r="A6" s="287" t="s">
        <v>163</v>
      </c>
      <c r="B6" s="328">
        <v>2005</v>
      </c>
      <c r="C6" s="330">
        <v>26000</v>
      </c>
      <c r="D6" s="744" t="s">
        <v>7</v>
      </c>
      <c r="E6" s="330"/>
      <c r="F6" s="338"/>
      <c r="G6" s="332"/>
      <c r="H6" s="744" t="s">
        <v>7</v>
      </c>
      <c r="I6" s="242">
        <v>12023</v>
      </c>
      <c r="J6" s="242" t="s">
        <v>298</v>
      </c>
      <c r="K6" s="242" t="s">
        <v>299</v>
      </c>
      <c r="L6" s="242">
        <v>6874535588</v>
      </c>
      <c r="M6" s="348" t="s">
        <v>287</v>
      </c>
    </row>
    <row r="7" spans="1:13" x14ac:dyDescent="0.3">
      <c r="A7" s="287" t="s">
        <v>164</v>
      </c>
      <c r="B7" s="328">
        <v>2006</v>
      </c>
      <c r="C7" s="330">
        <v>27000</v>
      </c>
      <c r="D7" s="744" t="s">
        <v>7</v>
      </c>
      <c r="E7" s="330"/>
      <c r="F7" s="338"/>
      <c r="G7" s="332"/>
      <c r="H7" s="744" t="s">
        <v>7</v>
      </c>
      <c r="I7" s="242">
        <v>12023</v>
      </c>
      <c r="J7" s="242" t="s">
        <v>270</v>
      </c>
      <c r="K7" s="242" t="s">
        <v>487</v>
      </c>
      <c r="L7" s="242">
        <v>8767896757</v>
      </c>
      <c r="M7" s="348" t="s">
        <v>289</v>
      </c>
    </row>
    <row r="8" spans="1:13" x14ac:dyDescent="0.3">
      <c r="A8" s="287" t="s">
        <v>165</v>
      </c>
      <c r="B8" s="328">
        <v>2007</v>
      </c>
      <c r="C8" s="330">
        <v>28000</v>
      </c>
      <c r="D8" s="744" t="s">
        <v>7</v>
      </c>
      <c r="E8" s="330">
        <v>5000</v>
      </c>
      <c r="F8" s="338">
        <v>0</v>
      </c>
      <c r="G8" s="332">
        <v>33000</v>
      </c>
      <c r="H8" s="744" t="s">
        <v>7</v>
      </c>
      <c r="I8" s="242">
        <v>12023</v>
      </c>
      <c r="J8" s="242" t="s">
        <v>324</v>
      </c>
      <c r="K8" s="242" t="s">
        <v>486</v>
      </c>
      <c r="L8" s="242">
        <v>6865679897</v>
      </c>
      <c r="M8" s="348" t="s">
        <v>319</v>
      </c>
    </row>
    <row r="9" spans="1:13" x14ac:dyDescent="0.3">
      <c r="A9" s="287" t="s">
        <v>166</v>
      </c>
      <c r="B9" s="328">
        <v>2008</v>
      </c>
      <c r="C9" s="330">
        <v>29000</v>
      </c>
      <c r="D9" s="744" t="s">
        <v>7</v>
      </c>
      <c r="E9" s="330">
        <v>20000</v>
      </c>
      <c r="F9" s="338">
        <v>0</v>
      </c>
      <c r="G9" s="332">
        <v>49000</v>
      </c>
      <c r="H9" s="744" t="s">
        <v>7</v>
      </c>
      <c r="I9" s="242">
        <v>12023</v>
      </c>
      <c r="J9" s="242" t="s">
        <v>325</v>
      </c>
      <c r="K9" s="242" t="s">
        <v>278</v>
      </c>
      <c r="L9" s="348">
        <v>4565778767</v>
      </c>
      <c r="M9" s="348" t="s">
        <v>291</v>
      </c>
    </row>
    <row r="10" spans="1:13" x14ac:dyDescent="0.3">
      <c r="A10" s="287" t="s">
        <v>167</v>
      </c>
      <c r="B10" s="328">
        <v>2009</v>
      </c>
      <c r="C10" s="330">
        <v>30000</v>
      </c>
      <c r="D10" s="744" t="s">
        <v>7</v>
      </c>
      <c r="E10" s="330">
        <v>4250</v>
      </c>
      <c r="F10" s="338">
        <v>0</v>
      </c>
      <c r="G10" s="332">
        <v>34250</v>
      </c>
      <c r="H10" s="744" t="s">
        <v>7</v>
      </c>
      <c r="I10" s="242">
        <v>12023</v>
      </c>
      <c r="J10" s="242" t="s">
        <v>309</v>
      </c>
      <c r="K10" s="242" t="s">
        <v>485</v>
      </c>
      <c r="L10" s="242">
        <v>8677478575</v>
      </c>
      <c r="M10" s="348" t="s">
        <v>290</v>
      </c>
    </row>
    <row r="11" spans="1:13" s="10" customFormat="1" x14ac:dyDescent="0.3">
      <c r="A11" s="287" t="s">
        <v>251</v>
      </c>
      <c r="B11" s="328">
        <v>2010</v>
      </c>
      <c r="C11" s="330">
        <v>31000</v>
      </c>
      <c r="D11" s="744" t="s">
        <v>7</v>
      </c>
      <c r="E11" s="330">
        <v>12400</v>
      </c>
      <c r="F11" s="338">
        <v>0</v>
      </c>
      <c r="G11" s="332">
        <v>43400</v>
      </c>
      <c r="H11" s="744" t="s">
        <v>7</v>
      </c>
      <c r="I11" s="242">
        <v>12023</v>
      </c>
      <c r="J11" s="242" t="s">
        <v>312</v>
      </c>
      <c r="K11" s="242" t="s">
        <v>484</v>
      </c>
      <c r="L11" s="242">
        <v>7967756487</v>
      </c>
      <c r="M11" s="348" t="s">
        <v>288</v>
      </c>
    </row>
    <row r="12" spans="1:13" s="10" customFormat="1" x14ac:dyDescent="0.3">
      <c r="A12" s="287" t="s">
        <v>272</v>
      </c>
      <c r="B12" s="328">
        <v>2011</v>
      </c>
      <c r="C12" s="330">
        <v>32000</v>
      </c>
      <c r="D12" s="744" t="s">
        <v>7</v>
      </c>
      <c r="E12" s="330"/>
      <c r="F12" s="338"/>
      <c r="G12" s="332"/>
      <c r="H12" s="744" t="s">
        <v>7</v>
      </c>
      <c r="I12" s="242">
        <v>12023</v>
      </c>
      <c r="J12" s="242" t="s">
        <v>273</v>
      </c>
      <c r="K12" s="242" t="s">
        <v>274</v>
      </c>
      <c r="L12" s="348">
        <v>2897868676</v>
      </c>
      <c r="M12" s="348" t="s">
        <v>318</v>
      </c>
    </row>
    <row r="13" spans="1:13" x14ac:dyDescent="0.3">
      <c r="A13" s="334" t="s">
        <v>81</v>
      </c>
      <c r="B13" s="349" t="s">
        <v>75</v>
      </c>
      <c r="C13" s="336">
        <v>341000</v>
      </c>
      <c r="D13" s="718"/>
      <c r="E13" s="336">
        <v>136400</v>
      </c>
      <c r="F13" s="336">
        <v>0</v>
      </c>
      <c r="G13" s="336">
        <v>477400</v>
      </c>
      <c r="H13" s="718"/>
      <c r="I13" s="242"/>
      <c r="J13" s="242"/>
      <c r="K13" s="242"/>
      <c r="L13" s="242"/>
    </row>
  </sheetData>
  <sheetProtection password="B954" sheet="1" objects="1" scenarios="1"/>
  <sortState ref="A2:M12">
    <sortCondition ref="B2"/>
  </sortState>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Q9391"/>
  <sheetViews>
    <sheetView zoomScaleNormal="100" workbookViewId="0"/>
  </sheetViews>
  <sheetFormatPr defaultColWidth="9.109375" defaultRowHeight="12" x14ac:dyDescent="0.25"/>
  <cols>
    <col min="1" max="1" width="12.109375" style="68" customWidth="1"/>
    <col min="2" max="2" width="13.44140625" style="167" customWidth="1"/>
    <col min="3" max="3" width="13.44140625" style="537" customWidth="1"/>
    <col min="4" max="4" width="30.6640625" style="538" customWidth="1"/>
    <col min="5" max="8" width="9.109375" style="68"/>
    <col min="9" max="9" width="20.109375" style="68" customWidth="1"/>
    <col min="10" max="11" width="9.109375" style="68"/>
    <col min="12" max="12" width="11.6640625" style="85" customWidth="1"/>
    <col min="13" max="13" width="9.109375" style="444"/>
    <col min="14" max="14" width="35.6640625" style="288" customWidth="1"/>
    <col min="15" max="15" width="9.109375" style="288"/>
    <col min="16" max="16" width="13.33203125" style="790" customWidth="1"/>
    <col min="17" max="17" width="9.109375" style="679"/>
    <col min="18" max="16384" width="9.109375" style="68"/>
  </cols>
  <sheetData>
    <row r="1" spans="1:17" ht="26.25" customHeight="1" x14ac:dyDescent="0.25">
      <c r="A1" s="139" t="s">
        <v>36</v>
      </c>
      <c r="B1" s="139" t="s">
        <v>37</v>
      </c>
      <c r="C1" s="139" t="s">
        <v>32</v>
      </c>
      <c r="D1" s="139" t="s">
        <v>33</v>
      </c>
      <c r="E1" s="139" t="s">
        <v>38</v>
      </c>
      <c r="F1" s="139" t="s">
        <v>39</v>
      </c>
      <c r="G1" s="139" t="s">
        <v>70</v>
      </c>
      <c r="H1" s="139" t="s">
        <v>107</v>
      </c>
      <c r="I1" s="139" t="s">
        <v>168</v>
      </c>
      <c r="J1" s="139" t="s">
        <v>169</v>
      </c>
      <c r="K1" s="139" t="s">
        <v>170</v>
      </c>
      <c r="L1" s="767" t="s">
        <v>171</v>
      </c>
      <c r="M1" s="139" t="s">
        <v>210</v>
      </c>
      <c r="N1" s="284" t="s">
        <v>250</v>
      </c>
      <c r="O1" s="680" t="s">
        <v>566</v>
      </c>
      <c r="P1" s="789" t="s">
        <v>571</v>
      </c>
      <c r="Q1" s="677" t="s">
        <v>567</v>
      </c>
    </row>
    <row r="2" spans="1:17" x14ac:dyDescent="0.25">
      <c r="A2" s="68">
        <v>1</v>
      </c>
      <c r="B2" s="167">
        <v>44927</v>
      </c>
      <c r="C2" s="537">
        <v>200038</v>
      </c>
      <c r="D2" s="538" t="s">
        <v>11</v>
      </c>
      <c r="E2" s="68">
        <v>200000</v>
      </c>
      <c r="F2" s="68">
        <v>0</v>
      </c>
      <c r="G2" s="68" t="s">
        <v>72</v>
      </c>
      <c r="H2" s="68" t="s">
        <v>28</v>
      </c>
      <c r="M2" s="444">
        <v>12023</v>
      </c>
      <c r="N2" s="288" t="s">
        <v>651</v>
      </c>
      <c r="O2" s="288" t="s">
        <v>557</v>
      </c>
      <c r="P2" s="790">
        <v>588686</v>
      </c>
      <c r="Q2" s="679">
        <v>44927</v>
      </c>
    </row>
    <row r="3" spans="1:17" x14ac:dyDescent="0.25">
      <c r="A3" s="68">
        <v>1</v>
      </c>
      <c r="B3" s="167">
        <v>44927</v>
      </c>
      <c r="C3" s="537">
        <v>100002</v>
      </c>
      <c r="D3" s="538" t="s">
        <v>424</v>
      </c>
      <c r="E3" s="68">
        <v>0</v>
      </c>
      <c r="F3" s="68">
        <v>200000</v>
      </c>
      <c r="G3" s="68" t="s">
        <v>72</v>
      </c>
      <c r="H3" s="68" t="s">
        <v>28</v>
      </c>
      <c r="M3" s="444">
        <v>12023</v>
      </c>
      <c r="N3" s="288" t="s">
        <v>651</v>
      </c>
      <c r="O3" s="288" t="s">
        <v>557</v>
      </c>
      <c r="P3" s="790">
        <v>588686</v>
      </c>
      <c r="Q3" s="679">
        <v>44927</v>
      </c>
    </row>
    <row r="4" spans="1:17" x14ac:dyDescent="0.25">
      <c r="A4" s="68">
        <v>1</v>
      </c>
      <c r="B4" s="167">
        <v>44927</v>
      </c>
      <c r="C4" s="537">
        <v>200038</v>
      </c>
      <c r="D4" s="538" t="s">
        <v>11</v>
      </c>
      <c r="E4" s="68">
        <v>60000</v>
      </c>
      <c r="F4" s="68">
        <v>0</v>
      </c>
      <c r="G4" s="68" t="s">
        <v>71</v>
      </c>
      <c r="H4" s="68" t="s">
        <v>28</v>
      </c>
      <c r="M4" s="444">
        <v>12023</v>
      </c>
      <c r="N4" s="288" t="s">
        <v>651</v>
      </c>
      <c r="O4" s="288" t="s">
        <v>71</v>
      </c>
    </row>
    <row r="5" spans="1:17" x14ac:dyDescent="0.25">
      <c r="A5" s="68">
        <v>1</v>
      </c>
      <c r="B5" s="167">
        <v>44927</v>
      </c>
      <c r="C5" s="537">
        <v>100001</v>
      </c>
      <c r="D5" s="538" t="s">
        <v>353</v>
      </c>
      <c r="E5" s="68">
        <v>0</v>
      </c>
      <c r="F5" s="68">
        <v>60000</v>
      </c>
      <c r="G5" s="68" t="s">
        <v>71</v>
      </c>
      <c r="H5" s="68" t="s">
        <v>28</v>
      </c>
      <c r="M5" s="444">
        <v>12023</v>
      </c>
      <c r="N5" s="288" t="s">
        <v>651</v>
      </c>
      <c r="O5" s="288" t="s">
        <v>71</v>
      </c>
    </row>
    <row r="6" spans="1:17" x14ac:dyDescent="0.25">
      <c r="A6" s="68">
        <v>2</v>
      </c>
      <c r="B6" s="167">
        <v>44927</v>
      </c>
      <c r="C6" s="537">
        <v>600032</v>
      </c>
      <c r="D6" s="538" t="s">
        <v>19</v>
      </c>
      <c r="E6" s="68">
        <v>124000</v>
      </c>
      <c r="F6" s="68">
        <v>0</v>
      </c>
      <c r="G6" s="68" t="s">
        <v>72</v>
      </c>
      <c r="H6" s="68" t="s">
        <v>29</v>
      </c>
      <c r="M6" s="444">
        <v>12023</v>
      </c>
      <c r="N6" s="288" t="s">
        <v>606</v>
      </c>
      <c r="O6" s="288" t="s">
        <v>557</v>
      </c>
      <c r="P6" s="790">
        <v>7886886</v>
      </c>
      <c r="Q6" s="679">
        <v>44927</v>
      </c>
    </row>
    <row r="7" spans="1:17" x14ac:dyDescent="0.25">
      <c r="A7" s="68">
        <v>2</v>
      </c>
      <c r="B7" s="167">
        <v>44927</v>
      </c>
      <c r="C7" s="537">
        <v>100002</v>
      </c>
      <c r="D7" s="538" t="s">
        <v>424</v>
      </c>
      <c r="E7" s="68">
        <v>0</v>
      </c>
      <c r="F7" s="68">
        <v>124000</v>
      </c>
      <c r="G7" s="68" t="s">
        <v>72</v>
      </c>
      <c r="H7" s="68" t="s">
        <v>29</v>
      </c>
      <c r="M7" s="444">
        <v>12023</v>
      </c>
      <c r="N7" s="288" t="s">
        <v>606</v>
      </c>
      <c r="O7" s="288" t="s">
        <v>557</v>
      </c>
      <c r="P7" s="790">
        <v>7886886</v>
      </c>
      <c r="Q7" s="679">
        <v>44927</v>
      </c>
    </row>
    <row r="8" spans="1:17" x14ac:dyDescent="0.25">
      <c r="A8" s="68">
        <v>3</v>
      </c>
      <c r="B8" s="167">
        <v>44927</v>
      </c>
      <c r="C8" s="537">
        <v>400040</v>
      </c>
      <c r="D8" s="538" t="s">
        <v>23</v>
      </c>
      <c r="E8" s="68">
        <v>0</v>
      </c>
      <c r="F8" s="68">
        <v>150000</v>
      </c>
      <c r="G8" s="68" t="s">
        <v>72</v>
      </c>
      <c r="H8" s="68" t="s">
        <v>23</v>
      </c>
      <c r="I8" s="68" t="s">
        <v>156</v>
      </c>
      <c r="J8" s="68">
        <v>1001</v>
      </c>
      <c r="K8" s="68">
        <v>1</v>
      </c>
      <c r="L8" s="85">
        <v>44927</v>
      </c>
      <c r="M8" s="444">
        <v>12023</v>
      </c>
      <c r="N8" s="288" t="s">
        <v>607</v>
      </c>
    </row>
    <row r="9" spans="1:17" x14ac:dyDescent="0.25">
      <c r="A9" s="68">
        <v>3</v>
      </c>
      <c r="B9" s="167">
        <v>44927</v>
      </c>
      <c r="C9" s="537">
        <v>100002</v>
      </c>
      <c r="D9" s="538" t="s">
        <v>14</v>
      </c>
      <c r="E9" s="68">
        <v>150000</v>
      </c>
      <c r="F9" s="68">
        <v>0</v>
      </c>
      <c r="G9" s="68" t="s">
        <v>72</v>
      </c>
      <c r="H9" s="68" t="s">
        <v>23</v>
      </c>
      <c r="I9" s="68" t="s">
        <v>156</v>
      </c>
      <c r="J9" s="68">
        <v>1001</v>
      </c>
      <c r="K9" s="68">
        <v>1</v>
      </c>
      <c r="L9" s="85">
        <v>44927</v>
      </c>
      <c r="M9" s="444">
        <v>12023</v>
      </c>
      <c r="N9" s="288" t="s">
        <v>607</v>
      </c>
    </row>
    <row r="10" spans="1:17" x14ac:dyDescent="0.25">
      <c r="A10" s="68">
        <v>3</v>
      </c>
      <c r="B10" s="167">
        <v>44927</v>
      </c>
      <c r="C10" s="537">
        <v>400040</v>
      </c>
      <c r="D10" s="538" t="s">
        <v>23</v>
      </c>
      <c r="E10" s="68">
        <v>0</v>
      </c>
      <c r="F10" s="68">
        <v>7500</v>
      </c>
      <c r="G10" s="68" t="s">
        <v>8</v>
      </c>
      <c r="H10" s="68" t="s">
        <v>23</v>
      </c>
      <c r="I10" s="68" t="s">
        <v>156</v>
      </c>
      <c r="J10" s="68">
        <v>1001</v>
      </c>
      <c r="K10" s="68">
        <v>1</v>
      </c>
      <c r="L10" s="85">
        <v>44927</v>
      </c>
      <c r="M10" s="444">
        <v>12023</v>
      </c>
      <c r="N10" s="288" t="s">
        <v>607</v>
      </c>
    </row>
    <row r="11" spans="1:17" x14ac:dyDescent="0.25">
      <c r="A11" s="68">
        <v>3</v>
      </c>
      <c r="B11" s="167">
        <v>44927</v>
      </c>
      <c r="C11" s="537">
        <v>100024</v>
      </c>
      <c r="D11" s="538" t="s">
        <v>9</v>
      </c>
      <c r="E11" s="68">
        <v>7500</v>
      </c>
      <c r="F11" s="68">
        <v>0</v>
      </c>
      <c r="G11" s="68" t="s">
        <v>8</v>
      </c>
      <c r="H11" s="68" t="s">
        <v>23</v>
      </c>
      <c r="I11" s="68" t="s">
        <v>156</v>
      </c>
      <c r="J11" s="68">
        <v>1001</v>
      </c>
      <c r="K11" s="68">
        <v>1</v>
      </c>
      <c r="L11" s="85">
        <v>44927</v>
      </c>
      <c r="M11" s="444">
        <v>12023</v>
      </c>
      <c r="N11" s="288" t="s">
        <v>607</v>
      </c>
    </row>
    <row r="12" spans="1:17" x14ac:dyDescent="0.25">
      <c r="A12" s="68">
        <v>4</v>
      </c>
      <c r="B12" s="167">
        <v>44929</v>
      </c>
      <c r="C12" s="537">
        <v>600196</v>
      </c>
      <c r="D12" s="538" t="s">
        <v>69</v>
      </c>
      <c r="E12" s="68">
        <v>600</v>
      </c>
      <c r="F12" s="68">
        <v>0</v>
      </c>
      <c r="G12" s="68" t="s">
        <v>71</v>
      </c>
      <c r="H12" s="68" t="s">
        <v>29</v>
      </c>
      <c r="M12" s="444">
        <v>12023</v>
      </c>
      <c r="N12" s="288" t="s">
        <v>608</v>
      </c>
    </row>
    <row r="13" spans="1:17" x14ac:dyDescent="0.25">
      <c r="A13" s="68">
        <v>4</v>
      </c>
      <c r="B13" s="167">
        <v>44929</v>
      </c>
      <c r="C13" s="537">
        <v>100001</v>
      </c>
      <c r="D13" s="538" t="s">
        <v>353</v>
      </c>
      <c r="E13" s="68">
        <v>0</v>
      </c>
      <c r="F13" s="68">
        <v>600</v>
      </c>
      <c r="G13" s="68" t="s">
        <v>71</v>
      </c>
      <c r="H13" s="68" t="s">
        <v>29</v>
      </c>
      <c r="M13" s="444">
        <v>12023</v>
      </c>
      <c r="N13" s="288" t="s">
        <v>608</v>
      </c>
    </row>
    <row r="14" spans="1:17" x14ac:dyDescent="0.25">
      <c r="A14" s="68">
        <v>5</v>
      </c>
      <c r="B14" s="167">
        <v>44930</v>
      </c>
      <c r="C14" s="537">
        <v>100001</v>
      </c>
      <c r="D14" s="538" t="s">
        <v>353</v>
      </c>
      <c r="E14" s="68">
        <v>0</v>
      </c>
      <c r="F14" s="68">
        <v>260</v>
      </c>
      <c r="G14" s="68" t="s">
        <v>71</v>
      </c>
      <c r="H14" s="68" t="s">
        <v>29</v>
      </c>
      <c r="M14" s="444">
        <v>12023</v>
      </c>
      <c r="N14" s="288" t="s">
        <v>652</v>
      </c>
      <c r="O14" s="288" t="s">
        <v>71</v>
      </c>
      <c r="P14" s="790" t="s">
        <v>75</v>
      </c>
    </row>
    <row r="15" spans="1:17" x14ac:dyDescent="0.25">
      <c r="A15" s="68">
        <v>5</v>
      </c>
      <c r="B15" s="167">
        <v>44930</v>
      </c>
      <c r="C15" s="537">
        <v>100120</v>
      </c>
      <c r="D15" s="538" t="s">
        <v>423</v>
      </c>
      <c r="E15" s="68">
        <v>260</v>
      </c>
      <c r="F15" s="68">
        <v>0</v>
      </c>
      <c r="G15" s="68" t="s">
        <v>71</v>
      </c>
      <c r="H15" s="68" t="s">
        <v>29</v>
      </c>
      <c r="M15" s="444">
        <v>12023</v>
      </c>
      <c r="N15" s="288" t="s">
        <v>652</v>
      </c>
      <c r="O15" s="288" t="s">
        <v>71</v>
      </c>
      <c r="P15" s="790" t="s">
        <v>75</v>
      </c>
    </row>
    <row r="16" spans="1:17" x14ac:dyDescent="0.25">
      <c r="A16" s="68">
        <v>6</v>
      </c>
      <c r="B16" s="167">
        <v>44932</v>
      </c>
      <c r="C16" s="537">
        <v>600124</v>
      </c>
      <c r="D16" s="538" t="s">
        <v>85</v>
      </c>
      <c r="E16" s="68">
        <v>400</v>
      </c>
      <c r="F16" s="68">
        <v>0</v>
      </c>
      <c r="G16" s="68" t="s">
        <v>71</v>
      </c>
      <c r="H16" s="68" t="s">
        <v>29</v>
      </c>
      <c r="M16" s="444">
        <v>12023</v>
      </c>
      <c r="N16" s="288" t="s">
        <v>653</v>
      </c>
    </row>
    <row r="17" spans="1:17" x14ac:dyDescent="0.25">
      <c r="A17" s="68">
        <v>6</v>
      </c>
      <c r="B17" s="167">
        <v>44932</v>
      </c>
      <c r="C17" s="537">
        <v>100001</v>
      </c>
      <c r="D17" s="538" t="s">
        <v>353</v>
      </c>
      <c r="E17" s="68">
        <v>0</v>
      </c>
      <c r="F17" s="68">
        <v>400</v>
      </c>
      <c r="G17" s="68" t="s">
        <v>71</v>
      </c>
      <c r="H17" s="68" t="s">
        <v>29</v>
      </c>
      <c r="M17" s="444">
        <v>12023</v>
      </c>
      <c r="N17" s="288" t="s">
        <v>653</v>
      </c>
    </row>
    <row r="18" spans="1:17" x14ac:dyDescent="0.25">
      <c r="A18" s="68">
        <v>7</v>
      </c>
      <c r="B18" s="167">
        <v>44932</v>
      </c>
      <c r="C18" s="537">
        <v>100002</v>
      </c>
      <c r="D18" s="538" t="s">
        <v>424</v>
      </c>
      <c r="F18" s="68">
        <v>1600</v>
      </c>
      <c r="G18" s="68" t="s">
        <v>72</v>
      </c>
      <c r="H18" s="68" t="s">
        <v>29</v>
      </c>
      <c r="M18" s="444">
        <v>12023</v>
      </c>
      <c r="N18" s="288" t="s">
        <v>654</v>
      </c>
      <c r="O18" s="288" t="s">
        <v>557</v>
      </c>
      <c r="P18" s="790">
        <v>12222</v>
      </c>
      <c r="Q18" s="679">
        <v>44930</v>
      </c>
    </row>
    <row r="19" spans="1:17" x14ac:dyDescent="0.25">
      <c r="A19" s="68">
        <v>7</v>
      </c>
      <c r="B19" s="167">
        <v>44932</v>
      </c>
      <c r="C19" s="537">
        <v>100124</v>
      </c>
      <c r="D19" s="538" t="s">
        <v>13</v>
      </c>
      <c r="E19" s="68">
        <v>1600</v>
      </c>
      <c r="F19" s="68">
        <v>0</v>
      </c>
      <c r="G19" s="68" t="s">
        <v>72</v>
      </c>
      <c r="H19" s="68" t="s">
        <v>29</v>
      </c>
      <c r="M19" s="444">
        <v>12023</v>
      </c>
      <c r="N19" s="288" t="s">
        <v>654</v>
      </c>
      <c r="O19" s="288" t="s">
        <v>557</v>
      </c>
      <c r="P19" s="790">
        <v>12222</v>
      </c>
      <c r="Q19" s="679">
        <v>44930</v>
      </c>
    </row>
    <row r="20" spans="1:17" x14ac:dyDescent="0.25">
      <c r="A20" s="68">
        <v>8</v>
      </c>
      <c r="B20" s="167">
        <v>44933</v>
      </c>
      <c r="C20" s="537">
        <v>400036</v>
      </c>
      <c r="D20" s="538" t="s">
        <v>12</v>
      </c>
      <c r="E20" s="68">
        <v>0</v>
      </c>
      <c r="F20" s="68">
        <v>20000</v>
      </c>
      <c r="G20" s="68" t="s">
        <v>72</v>
      </c>
      <c r="H20" s="68" t="s">
        <v>28</v>
      </c>
      <c r="M20" s="444">
        <v>12023</v>
      </c>
      <c r="N20" s="288" t="s">
        <v>655</v>
      </c>
      <c r="O20" s="288" t="s">
        <v>557</v>
      </c>
      <c r="P20" s="790">
        <v>5654445</v>
      </c>
      <c r="Q20" s="679">
        <v>44934</v>
      </c>
    </row>
    <row r="21" spans="1:17" x14ac:dyDescent="0.25">
      <c r="A21" s="68">
        <v>8</v>
      </c>
      <c r="B21" s="167">
        <v>44933</v>
      </c>
      <c r="C21" s="537">
        <v>100002</v>
      </c>
      <c r="D21" s="538" t="s">
        <v>14</v>
      </c>
      <c r="E21" s="68">
        <v>20000</v>
      </c>
      <c r="F21" s="68">
        <v>0</v>
      </c>
      <c r="G21" s="68" t="s">
        <v>72</v>
      </c>
      <c r="H21" s="68" t="s">
        <v>28</v>
      </c>
      <c r="M21" s="444">
        <v>12023</v>
      </c>
      <c r="N21" s="288" t="s">
        <v>655</v>
      </c>
      <c r="O21" s="288" t="s">
        <v>557</v>
      </c>
      <c r="P21" s="790">
        <v>5654445</v>
      </c>
      <c r="Q21" s="679">
        <v>44934</v>
      </c>
    </row>
    <row r="22" spans="1:17" x14ac:dyDescent="0.25">
      <c r="A22" s="68">
        <v>8</v>
      </c>
      <c r="B22" s="167">
        <v>44933</v>
      </c>
      <c r="C22" s="537">
        <v>400100</v>
      </c>
      <c r="D22" s="538" t="s">
        <v>451</v>
      </c>
      <c r="E22" s="68">
        <v>0</v>
      </c>
      <c r="F22" s="68">
        <v>10000</v>
      </c>
      <c r="G22" s="68" t="s">
        <v>71</v>
      </c>
      <c r="H22" s="68" t="s">
        <v>28</v>
      </c>
      <c r="M22" s="444">
        <v>12023</v>
      </c>
      <c r="N22" s="288" t="s">
        <v>655</v>
      </c>
    </row>
    <row r="23" spans="1:17" x14ac:dyDescent="0.25">
      <c r="A23" s="68">
        <v>8</v>
      </c>
      <c r="B23" s="167">
        <v>44933</v>
      </c>
      <c r="C23" s="537">
        <v>100001</v>
      </c>
      <c r="D23" s="538" t="s">
        <v>353</v>
      </c>
      <c r="E23" s="68">
        <v>10000</v>
      </c>
      <c r="G23" s="68" t="s">
        <v>71</v>
      </c>
      <c r="H23" s="68" t="s">
        <v>28</v>
      </c>
      <c r="M23" s="444">
        <v>12023</v>
      </c>
      <c r="N23" s="288" t="s">
        <v>655</v>
      </c>
    </row>
    <row r="24" spans="1:17" x14ac:dyDescent="0.25">
      <c r="A24" s="68">
        <v>9</v>
      </c>
      <c r="B24" s="167">
        <v>44934</v>
      </c>
      <c r="C24" s="537">
        <v>600072</v>
      </c>
      <c r="D24" s="538" t="s">
        <v>63</v>
      </c>
      <c r="E24" s="68">
        <v>1200</v>
      </c>
      <c r="F24" s="68">
        <v>0</v>
      </c>
      <c r="G24" s="68" t="s">
        <v>71</v>
      </c>
      <c r="H24" s="68" t="s">
        <v>29</v>
      </c>
      <c r="M24" s="444">
        <v>12023</v>
      </c>
      <c r="N24" s="288" t="s">
        <v>656</v>
      </c>
    </row>
    <row r="25" spans="1:17" x14ac:dyDescent="0.25">
      <c r="A25" s="68">
        <v>9</v>
      </c>
      <c r="B25" s="167">
        <v>44934</v>
      </c>
      <c r="C25" s="537">
        <v>100001</v>
      </c>
      <c r="D25" s="538" t="s">
        <v>353</v>
      </c>
      <c r="E25" s="68">
        <v>0</v>
      </c>
      <c r="F25" s="68">
        <v>1200</v>
      </c>
      <c r="G25" s="68" t="s">
        <v>71</v>
      </c>
      <c r="H25" s="68" t="s">
        <v>29</v>
      </c>
      <c r="M25" s="444">
        <v>12023</v>
      </c>
      <c r="N25" s="288" t="s">
        <v>656</v>
      </c>
    </row>
    <row r="26" spans="1:17" x14ac:dyDescent="0.25">
      <c r="A26" s="68">
        <v>10</v>
      </c>
      <c r="B26" s="167">
        <v>44936</v>
      </c>
      <c r="C26" s="537">
        <v>100002</v>
      </c>
      <c r="D26" s="538" t="s">
        <v>14</v>
      </c>
      <c r="E26" s="68">
        <v>0</v>
      </c>
      <c r="F26" s="68">
        <v>5000</v>
      </c>
      <c r="G26" s="68" t="s">
        <v>72</v>
      </c>
      <c r="H26" s="68" t="s">
        <v>29</v>
      </c>
      <c r="M26" s="444">
        <v>12023</v>
      </c>
      <c r="N26" s="288" t="s">
        <v>657</v>
      </c>
      <c r="O26" s="288" t="s">
        <v>557</v>
      </c>
      <c r="P26" s="790">
        <v>1232211</v>
      </c>
      <c r="Q26" s="679">
        <v>44936</v>
      </c>
    </row>
    <row r="27" spans="1:17" x14ac:dyDescent="0.25">
      <c r="A27" s="68">
        <v>10</v>
      </c>
      <c r="B27" s="167">
        <v>44936</v>
      </c>
      <c r="C27" s="537">
        <v>600028</v>
      </c>
      <c r="D27" s="538" t="s">
        <v>82</v>
      </c>
      <c r="E27" s="68">
        <v>5000</v>
      </c>
      <c r="F27" s="68">
        <v>0</v>
      </c>
      <c r="G27" s="68" t="s">
        <v>72</v>
      </c>
      <c r="H27" s="68" t="s">
        <v>29</v>
      </c>
      <c r="M27" s="444">
        <v>12023</v>
      </c>
      <c r="N27" s="288" t="s">
        <v>657</v>
      </c>
      <c r="O27" s="288" t="s">
        <v>557</v>
      </c>
      <c r="P27" s="790">
        <v>1232211</v>
      </c>
      <c r="Q27" s="679">
        <v>44936</v>
      </c>
    </row>
    <row r="28" spans="1:17" x14ac:dyDescent="0.25">
      <c r="A28" s="68">
        <v>10</v>
      </c>
      <c r="B28" s="167">
        <v>44936</v>
      </c>
      <c r="C28" s="537">
        <v>100086</v>
      </c>
      <c r="D28" s="538" t="s">
        <v>468</v>
      </c>
      <c r="E28" s="68">
        <v>2000</v>
      </c>
      <c r="F28" s="68">
        <v>0</v>
      </c>
      <c r="G28" s="68" t="s">
        <v>71</v>
      </c>
      <c r="H28" s="68" t="s">
        <v>29</v>
      </c>
      <c r="M28" s="444">
        <v>12023</v>
      </c>
      <c r="N28" s="288" t="s">
        <v>657</v>
      </c>
    </row>
    <row r="29" spans="1:17" x14ac:dyDescent="0.25">
      <c r="A29" s="68">
        <v>10</v>
      </c>
      <c r="B29" s="167">
        <v>44936</v>
      </c>
      <c r="C29" s="537">
        <v>100001</v>
      </c>
      <c r="D29" s="538" t="s">
        <v>15</v>
      </c>
      <c r="E29" s="68">
        <v>0</v>
      </c>
      <c r="F29" s="68">
        <v>2000</v>
      </c>
      <c r="G29" s="68" t="s">
        <v>71</v>
      </c>
      <c r="H29" s="68" t="s">
        <v>29</v>
      </c>
      <c r="M29" s="444">
        <v>12023</v>
      </c>
      <c r="N29" s="288" t="s">
        <v>657</v>
      </c>
    </row>
    <row r="30" spans="1:17" x14ac:dyDescent="0.25">
      <c r="A30" s="68">
        <v>11</v>
      </c>
      <c r="B30" s="167">
        <v>44937</v>
      </c>
      <c r="C30" s="537">
        <v>400036</v>
      </c>
      <c r="D30" s="538" t="s">
        <v>12</v>
      </c>
      <c r="E30" s="68">
        <v>0</v>
      </c>
      <c r="F30" s="68">
        <v>6000</v>
      </c>
      <c r="G30" s="68" t="s">
        <v>72</v>
      </c>
      <c r="H30" s="68" t="s">
        <v>29</v>
      </c>
      <c r="M30" s="444">
        <v>12023</v>
      </c>
      <c r="N30" s="288" t="s">
        <v>658</v>
      </c>
      <c r="O30" s="288" t="s">
        <v>557</v>
      </c>
      <c r="P30" s="790">
        <v>757754</v>
      </c>
      <c r="Q30" s="679">
        <v>44937</v>
      </c>
    </row>
    <row r="31" spans="1:17" x14ac:dyDescent="0.25">
      <c r="A31" s="68">
        <v>11</v>
      </c>
      <c r="B31" s="167">
        <v>44937</v>
      </c>
      <c r="C31" s="537">
        <v>100002</v>
      </c>
      <c r="D31" s="538" t="s">
        <v>424</v>
      </c>
      <c r="E31" s="68">
        <v>6000</v>
      </c>
      <c r="F31" s="68">
        <v>0</v>
      </c>
      <c r="G31" s="68" t="s">
        <v>72</v>
      </c>
      <c r="H31" s="68" t="s">
        <v>29</v>
      </c>
      <c r="M31" s="444">
        <v>12023</v>
      </c>
      <c r="N31" s="288" t="s">
        <v>658</v>
      </c>
      <c r="O31" s="288" t="s">
        <v>557</v>
      </c>
      <c r="P31" s="790">
        <v>757754</v>
      </c>
      <c r="Q31" s="679">
        <v>44937</v>
      </c>
    </row>
    <row r="32" spans="1:17" x14ac:dyDescent="0.25">
      <c r="A32" s="68">
        <v>12</v>
      </c>
      <c r="B32" s="167">
        <v>44937</v>
      </c>
      <c r="C32" s="537">
        <v>400040</v>
      </c>
      <c r="D32" s="538" t="s">
        <v>23</v>
      </c>
      <c r="E32" s="68">
        <v>0</v>
      </c>
      <c r="F32" s="68">
        <v>9000</v>
      </c>
      <c r="G32" s="68" t="s">
        <v>72</v>
      </c>
      <c r="H32" s="68" t="s">
        <v>23</v>
      </c>
      <c r="I32" s="68" t="s">
        <v>160</v>
      </c>
      <c r="J32" s="68">
        <v>1002</v>
      </c>
      <c r="K32" s="68">
        <v>11</v>
      </c>
      <c r="L32" s="85">
        <v>44937</v>
      </c>
      <c r="M32" s="444">
        <v>12023</v>
      </c>
      <c r="N32" s="288" t="s">
        <v>659</v>
      </c>
      <c r="O32" s="288" t="s">
        <v>557</v>
      </c>
      <c r="P32" s="790">
        <v>757754</v>
      </c>
      <c r="Q32" s="679">
        <v>44937</v>
      </c>
    </row>
    <row r="33" spans="1:17" x14ac:dyDescent="0.25">
      <c r="A33" s="68">
        <v>12</v>
      </c>
      <c r="B33" s="167">
        <v>44937</v>
      </c>
      <c r="C33" s="537">
        <v>100002</v>
      </c>
      <c r="D33" s="538" t="s">
        <v>424</v>
      </c>
      <c r="E33" s="68">
        <v>9000</v>
      </c>
      <c r="F33" s="68">
        <v>0</v>
      </c>
      <c r="G33" s="68" t="s">
        <v>72</v>
      </c>
      <c r="H33" s="68" t="s">
        <v>23</v>
      </c>
      <c r="I33" s="68" t="s">
        <v>160</v>
      </c>
      <c r="J33" s="68">
        <v>1002</v>
      </c>
      <c r="K33" s="68">
        <v>11</v>
      </c>
      <c r="L33" s="85">
        <v>44937</v>
      </c>
      <c r="M33" s="444">
        <v>12023</v>
      </c>
      <c r="N33" s="288" t="s">
        <v>659</v>
      </c>
      <c r="O33" s="288" t="s">
        <v>557</v>
      </c>
      <c r="P33" s="790">
        <v>757754</v>
      </c>
      <c r="Q33" s="679">
        <v>44937</v>
      </c>
    </row>
    <row r="34" spans="1:17" x14ac:dyDescent="0.25">
      <c r="A34" s="68">
        <v>12</v>
      </c>
      <c r="B34" s="167">
        <v>44937</v>
      </c>
      <c r="C34" s="537">
        <v>400040</v>
      </c>
      <c r="D34" s="538" t="s">
        <v>23</v>
      </c>
      <c r="E34" s="68">
        <v>0</v>
      </c>
      <c r="F34" s="68">
        <v>7000</v>
      </c>
      <c r="G34" s="68" t="s">
        <v>8</v>
      </c>
      <c r="H34" s="68" t="s">
        <v>23</v>
      </c>
      <c r="I34" s="68" t="s">
        <v>160</v>
      </c>
      <c r="J34" s="68">
        <v>1002</v>
      </c>
      <c r="K34" s="68">
        <v>11</v>
      </c>
      <c r="L34" s="85">
        <v>44937</v>
      </c>
      <c r="M34" s="444">
        <v>12023</v>
      </c>
      <c r="N34" s="288" t="s">
        <v>659</v>
      </c>
    </row>
    <row r="35" spans="1:17" x14ac:dyDescent="0.25">
      <c r="A35" s="68">
        <v>12</v>
      </c>
      <c r="B35" s="167">
        <v>44937</v>
      </c>
      <c r="C35" s="537">
        <v>200026</v>
      </c>
      <c r="D35" s="538" t="s">
        <v>20</v>
      </c>
      <c r="E35" s="68">
        <v>7000</v>
      </c>
      <c r="F35" s="68">
        <v>0</v>
      </c>
      <c r="G35" s="68" t="s">
        <v>8</v>
      </c>
      <c r="H35" s="68" t="s">
        <v>23</v>
      </c>
      <c r="I35" s="68" t="s">
        <v>160</v>
      </c>
      <c r="J35" s="68">
        <v>1002</v>
      </c>
      <c r="K35" s="68">
        <v>11</v>
      </c>
      <c r="L35" s="85">
        <v>44937</v>
      </c>
      <c r="M35" s="444">
        <v>12023</v>
      </c>
      <c r="N35" s="288" t="s">
        <v>659</v>
      </c>
    </row>
    <row r="36" spans="1:17" x14ac:dyDescent="0.25">
      <c r="A36" s="68">
        <v>13</v>
      </c>
      <c r="B36" s="167">
        <v>44938</v>
      </c>
      <c r="C36" s="537">
        <v>600032</v>
      </c>
      <c r="D36" s="538" t="s">
        <v>19</v>
      </c>
      <c r="E36" s="68">
        <v>26000</v>
      </c>
      <c r="G36" s="68" t="s">
        <v>72</v>
      </c>
      <c r="H36" s="68" t="s">
        <v>29</v>
      </c>
      <c r="M36" s="444">
        <v>12023</v>
      </c>
      <c r="N36" s="288" t="s">
        <v>660</v>
      </c>
      <c r="O36" s="288" t="s">
        <v>555</v>
      </c>
      <c r="P36" s="790" t="s">
        <v>609</v>
      </c>
      <c r="Q36" s="679">
        <v>44937</v>
      </c>
    </row>
    <row r="37" spans="1:17" x14ac:dyDescent="0.25">
      <c r="A37" s="68">
        <v>13</v>
      </c>
      <c r="B37" s="167">
        <v>44938</v>
      </c>
      <c r="C37" s="537">
        <v>100002</v>
      </c>
      <c r="D37" s="538" t="s">
        <v>424</v>
      </c>
      <c r="E37" s="68">
        <v>0</v>
      </c>
      <c r="F37" s="68">
        <v>26000</v>
      </c>
      <c r="G37" s="68" t="s">
        <v>72</v>
      </c>
      <c r="H37" s="68" t="s">
        <v>29</v>
      </c>
      <c r="M37" s="444">
        <v>12023</v>
      </c>
      <c r="N37" s="288" t="s">
        <v>660</v>
      </c>
      <c r="O37" s="288" t="s">
        <v>555</v>
      </c>
      <c r="P37" s="790" t="s">
        <v>609</v>
      </c>
      <c r="Q37" s="679">
        <v>44937</v>
      </c>
    </row>
    <row r="38" spans="1:17" x14ac:dyDescent="0.25">
      <c r="A38" s="68">
        <v>14</v>
      </c>
      <c r="B38" s="167">
        <v>44940</v>
      </c>
      <c r="C38" s="537">
        <v>600076</v>
      </c>
      <c r="D38" s="538" t="s">
        <v>62</v>
      </c>
      <c r="E38" s="68">
        <v>3000</v>
      </c>
      <c r="F38" s="68">
        <v>0</v>
      </c>
      <c r="G38" s="68" t="s">
        <v>72</v>
      </c>
      <c r="H38" s="68" t="s">
        <v>29</v>
      </c>
      <c r="M38" s="444">
        <v>12023</v>
      </c>
      <c r="N38" s="288" t="s">
        <v>661</v>
      </c>
      <c r="O38" s="288" t="s">
        <v>555</v>
      </c>
      <c r="P38" s="790" t="s">
        <v>609</v>
      </c>
      <c r="Q38" s="679">
        <v>44937</v>
      </c>
    </row>
    <row r="39" spans="1:17" x14ac:dyDescent="0.25">
      <c r="A39" s="68">
        <v>14</v>
      </c>
      <c r="B39" s="167">
        <v>44940</v>
      </c>
      <c r="C39" s="537">
        <v>100002</v>
      </c>
      <c r="D39" s="538" t="s">
        <v>424</v>
      </c>
      <c r="E39" s="68">
        <v>0</v>
      </c>
      <c r="F39" s="68">
        <v>3000</v>
      </c>
      <c r="G39" s="68" t="s">
        <v>72</v>
      </c>
      <c r="H39" s="68" t="s">
        <v>29</v>
      </c>
      <c r="M39" s="444">
        <v>12023</v>
      </c>
      <c r="N39" s="288" t="s">
        <v>661</v>
      </c>
      <c r="O39" s="288" t="s">
        <v>555</v>
      </c>
      <c r="P39" s="790" t="s">
        <v>609</v>
      </c>
      <c r="Q39" s="679">
        <v>44937</v>
      </c>
    </row>
    <row r="40" spans="1:17" x14ac:dyDescent="0.25">
      <c r="A40" s="68">
        <v>15</v>
      </c>
      <c r="B40" s="167">
        <v>44940</v>
      </c>
      <c r="C40" s="537">
        <v>100002</v>
      </c>
      <c r="D40" s="538" t="s">
        <v>424</v>
      </c>
      <c r="E40" s="68">
        <v>16000</v>
      </c>
      <c r="F40" s="68">
        <v>0</v>
      </c>
      <c r="G40" s="68" t="s">
        <v>72</v>
      </c>
      <c r="H40" s="68" t="s">
        <v>23</v>
      </c>
      <c r="I40" s="68" t="s">
        <v>156</v>
      </c>
      <c r="J40" s="68">
        <v>1001</v>
      </c>
      <c r="K40" s="68">
        <v>16</v>
      </c>
      <c r="L40" s="85">
        <v>44940</v>
      </c>
      <c r="M40" s="444">
        <v>12023</v>
      </c>
      <c r="N40" s="288" t="s">
        <v>662</v>
      </c>
      <c r="O40" s="288" t="s">
        <v>555</v>
      </c>
      <c r="P40" s="790" t="s">
        <v>610</v>
      </c>
      <c r="Q40" s="679">
        <v>44940</v>
      </c>
    </row>
    <row r="41" spans="1:17" x14ac:dyDescent="0.25">
      <c r="A41" s="68">
        <v>15</v>
      </c>
      <c r="B41" s="167">
        <v>44940</v>
      </c>
      <c r="C41" s="537">
        <v>400100</v>
      </c>
      <c r="D41" s="538" t="s">
        <v>451</v>
      </c>
      <c r="E41" s="68">
        <v>0</v>
      </c>
      <c r="F41" s="68">
        <v>16000</v>
      </c>
      <c r="G41" s="68" t="s">
        <v>72</v>
      </c>
      <c r="H41" s="68" t="s">
        <v>23</v>
      </c>
      <c r="I41" s="68" t="s">
        <v>156</v>
      </c>
      <c r="J41" s="68">
        <v>1001</v>
      </c>
      <c r="K41" s="68">
        <v>16</v>
      </c>
      <c r="L41" s="85">
        <v>44940</v>
      </c>
      <c r="M41" s="444">
        <v>12023</v>
      </c>
      <c r="N41" s="288" t="s">
        <v>662</v>
      </c>
      <c r="O41" s="288" t="s">
        <v>555</v>
      </c>
      <c r="P41" s="790" t="s">
        <v>610</v>
      </c>
      <c r="Q41" s="679">
        <v>44940</v>
      </c>
    </row>
    <row r="42" spans="1:17" x14ac:dyDescent="0.25">
      <c r="A42" s="68">
        <v>15</v>
      </c>
      <c r="B42" s="167">
        <v>44940</v>
      </c>
      <c r="C42" s="537">
        <v>400036</v>
      </c>
      <c r="D42" s="538" t="s">
        <v>12</v>
      </c>
      <c r="E42" s="68">
        <v>4000</v>
      </c>
      <c r="F42" s="68">
        <v>0</v>
      </c>
      <c r="G42" s="68" t="s">
        <v>72</v>
      </c>
      <c r="H42" s="68" t="s">
        <v>23</v>
      </c>
      <c r="I42" s="68" t="s">
        <v>156</v>
      </c>
      <c r="J42" s="68">
        <v>1001</v>
      </c>
      <c r="K42" s="68">
        <v>16</v>
      </c>
      <c r="L42" s="85">
        <v>44940</v>
      </c>
      <c r="M42" s="444">
        <v>12023</v>
      </c>
      <c r="N42" s="288" t="s">
        <v>662</v>
      </c>
      <c r="O42" s="288" t="s">
        <v>555</v>
      </c>
      <c r="P42" s="790" t="s">
        <v>610</v>
      </c>
      <c r="Q42" s="679">
        <v>44940</v>
      </c>
    </row>
    <row r="43" spans="1:17" x14ac:dyDescent="0.25">
      <c r="A43" s="68">
        <v>15</v>
      </c>
      <c r="B43" s="167">
        <v>44940</v>
      </c>
      <c r="C43" s="537">
        <v>100002</v>
      </c>
      <c r="D43" s="538" t="s">
        <v>424</v>
      </c>
      <c r="E43" s="68">
        <v>0</v>
      </c>
      <c r="F43" s="68">
        <v>4000</v>
      </c>
      <c r="G43" s="68" t="s">
        <v>72</v>
      </c>
      <c r="H43" s="68" t="s">
        <v>23</v>
      </c>
      <c r="I43" s="68" t="s">
        <v>156</v>
      </c>
      <c r="J43" s="68">
        <v>1001</v>
      </c>
      <c r="K43" s="68">
        <v>16</v>
      </c>
      <c r="L43" s="85">
        <v>44940</v>
      </c>
      <c r="M43" s="444">
        <v>12023</v>
      </c>
      <c r="N43" s="288" t="s">
        <v>662</v>
      </c>
      <c r="O43" s="288" t="s">
        <v>555</v>
      </c>
      <c r="P43" s="790" t="s">
        <v>610</v>
      </c>
      <c r="Q43" s="679">
        <v>44940</v>
      </c>
    </row>
    <row r="44" spans="1:17" x14ac:dyDescent="0.25">
      <c r="A44" s="68">
        <v>16</v>
      </c>
      <c r="B44" s="167">
        <v>44942</v>
      </c>
      <c r="C44" s="537">
        <v>600046</v>
      </c>
      <c r="D44" s="538" t="s">
        <v>27</v>
      </c>
      <c r="E44" s="68">
        <v>2400</v>
      </c>
      <c r="F44" s="68">
        <v>0</v>
      </c>
      <c r="G44" s="68" t="s">
        <v>71</v>
      </c>
      <c r="H44" s="68" t="s">
        <v>27</v>
      </c>
      <c r="I44" s="68" t="s">
        <v>251</v>
      </c>
      <c r="J44" s="68">
        <v>2010</v>
      </c>
      <c r="K44" s="68">
        <v>15</v>
      </c>
      <c r="L44" s="85">
        <v>44941</v>
      </c>
      <c r="M44" s="444">
        <v>12023</v>
      </c>
      <c r="N44" s="288" t="s">
        <v>663</v>
      </c>
    </row>
    <row r="45" spans="1:17" x14ac:dyDescent="0.25">
      <c r="A45" s="68">
        <v>16</v>
      </c>
      <c r="B45" s="167">
        <v>44942</v>
      </c>
      <c r="C45" s="537">
        <v>100001</v>
      </c>
      <c r="D45" s="538" t="s">
        <v>15</v>
      </c>
      <c r="E45" s="68">
        <v>0</v>
      </c>
      <c r="F45" s="68">
        <v>2400</v>
      </c>
      <c r="G45" s="68" t="s">
        <v>71</v>
      </c>
      <c r="H45" s="68" t="s">
        <v>27</v>
      </c>
      <c r="I45" s="68" t="s">
        <v>251</v>
      </c>
      <c r="J45" s="68">
        <v>2010</v>
      </c>
      <c r="K45" s="68">
        <v>15</v>
      </c>
      <c r="L45" s="85">
        <v>44941</v>
      </c>
      <c r="M45" s="444">
        <v>12023</v>
      </c>
      <c r="N45" s="288" t="s">
        <v>663</v>
      </c>
    </row>
    <row r="46" spans="1:17" x14ac:dyDescent="0.25">
      <c r="A46" s="68">
        <v>16</v>
      </c>
      <c r="B46" s="167">
        <v>44942</v>
      </c>
      <c r="C46" s="537">
        <v>600046</v>
      </c>
      <c r="D46" s="538" t="s">
        <v>27</v>
      </c>
      <c r="E46" s="68">
        <v>40000</v>
      </c>
      <c r="F46" s="68">
        <v>0</v>
      </c>
      <c r="G46" s="68" t="s">
        <v>72</v>
      </c>
      <c r="H46" s="68" t="s">
        <v>27</v>
      </c>
      <c r="I46" s="68" t="s">
        <v>251</v>
      </c>
      <c r="J46" s="68">
        <v>2010</v>
      </c>
      <c r="K46" s="68">
        <v>15</v>
      </c>
      <c r="L46" s="85">
        <v>44941</v>
      </c>
      <c r="M46" s="444">
        <v>12023</v>
      </c>
      <c r="N46" s="288" t="s">
        <v>663</v>
      </c>
    </row>
    <row r="47" spans="1:17" x14ac:dyDescent="0.25">
      <c r="A47" s="68">
        <v>16</v>
      </c>
      <c r="B47" s="167">
        <v>44942</v>
      </c>
      <c r="C47" s="537">
        <v>100002</v>
      </c>
      <c r="D47" s="538" t="s">
        <v>424</v>
      </c>
      <c r="E47" s="68">
        <v>0</v>
      </c>
      <c r="F47" s="68">
        <v>40000</v>
      </c>
      <c r="G47" s="68" t="s">
        <v>72</v>
      </c>
      <c r="H47" s="68" t="s">
        <v>27</v>
      </c>
      <c r="I47" s="68" t="s">
        <v>251</v>
      </c>
      <c r="J47" s="68">
        <v>2010</v>
      </c>
      <c r="K47" s="68">
        <v>15</v>
      </c>
      <c r="L47" s="85">
        <v>44941</v>
      </c>
      <c r="M47" s="444">
        <v>12023</v>
      </c>
      <c r="N47" s="288" t="s">
        <v>663</v>
      </c>
      <c r="O47" s="288" t="s">
        <v>555</v>
      </c>
      <c r="P47" s="790" t="s">
        <v>611</v>
      </c>
      <c r="Q47" s="679">
        <v>44941</v>
      </c>
    </row>
    <row r="48" spans="1:17" x14ac:dyDescent="0.25">
      <c r="A48" s="68">
        <v>16</v>
      </c>
      <c r="B48" s="167">
        <v>44942</v>
      </c>
      <c r="C48" s="537">
        <v>600046</v>
      </c>
      <c r="D48" s="538" t="s">
        <v>27</v>
      </c>
      <c r="E48" s="68">
        <v>60000</v>
      </c>
      <c r="F48" s="68">
        <v>0</v>
      </c>
      <c r="G48" s="68" t="s">
        <v>8</v>
      </c>
      <c r="H48" s="68" t="s">
        <v>27</v>
      </c>
      <c r="I48" s="68" t="s">
        <v>251</v>
      </c>
      <c r="J48" s="68">
        <v>2010</v>
      </c>
      <c r="K48" s="68">
        <v>15</v>
      </c>
      <c r="L48" s="85">
        <v>44941</v>
      </c>
      <c r="M48" s="444">
        <v>12023</v>
      </c>
      <c r="N48" s="288" t="s">
        <v>663</v>
      </c>
      <c r="O48" s="288" t="s">
        <v>555</v>
      </c>
      <c r="P48" s="790" t="s">
        <v>611</v>
      </c>
      <c r="Q48" s="679">
        <v>44941</v>
      </c>
    </row>
    <row r="49" spans="1:17" x14ac:dyDescent="0.25">
      <c r="A49" s="68">
        <v>16</v>
      </c>
      <c r="B49" s="167">
        <v>44942</v>
      </c>
      <c r="C49" s="537">
        <v>200004</v>
      </c>
      <c r="D49" s="538" t="s">
        <v>10</v>
      </c>
      <c r="E49" s="68">
        <v>0</v>
      </c>
      <c r="F49" s="68">
        <v>60000</v>
      </c>
      <c r="G49" s="68" t="s">
        <v>8</v>
      </c>
      <c r="H49" s="68" t="s">
        <v>27</v>
      </c>
      <c r="I49" s="68" t="s">
        <v>251</v>
      </c>
      <c r="J49" s="68">
        <v>2010</v>
      </c>
      <c r="K49" s="68">
        <v>15</v>
      </c>
      <c r="L49" s="85">
        <v>44941</v>
      </c>
      <c r="M49" s="444">
        <v>12023</v>
      </c>
      <c r="N49" s="288" t="s">
        <v>663</v>
      </c>
    </row>
    <row r="50" spans="1:17" x14ac:dyDescent="0.25">
      <c r="A50" s="68">
        <v>17</v>
      </c>
      <c r="B50" s="167">
        <v>44943</v>
      </c>
      <c r="C50" s="537">
        <v>400040</v>
      </c>
      <c r="D50" s="538" t="s">
        <v>23</v>
      </c>
      <c r="E50" s="68">
        <v>24000</v>
      </c>
      <c r="F50" s="68">
        <v>0</v>
      </c>
      <c r="G50" s="68" t="s">
        <v>72</v>
      </c>
      <c r="H50" s="68" t="s">
        <v>23</v>
      </c>
      <c r="I50" s="68" t="s">
        <v>160</v>
      </c>
      <c r="J50" s="68">
        <v>1002</v>
      </c>
      <c r="K50" s="68">
        <v>16</v>
      </c>
      <c r="L50" s="85">
        <v>44942</v>
      </c>
      <c r="M50" s="444">
        <v>12023</v>
      </c>
      <c r="N50" s="288" t="s">
        <v>664</v>
      </c>
    </row>
    <row r="51" spans="1:17" x14ac:dyDescent="0.25">
      <c r="A51" s="68">
        <v>17</v>
      </c>
      <c r="B51" s="167">
        <v>44943</v>
      </c>
      <c r="C51" s="537">
        <v>100002</v>
      </c>
      <c r="D51" s="538" t="s">
        <v>14</v>
      </c>
      <c r="F51" s="68">
        <v>24000</v>
      </c>
      <c r="G51" s="68" t="s">
        <v>72</v>
      </c>
      <c r="H51" s="68" t="s">
        <v>23</v>
      </c>
      <c r="I51" s="68" t="s">
        <v>160</v>
      </c>
      <c r="J51" s="68">
        <v>1002</v>
      </c>
      <c r="K51" s="68">
        <v>16</v>
      </c>
      <c r="L51" s="85">
        <v>44942</v>
      </c>
      <c r="M51" s="444">
        <v>12023</v>
      </c>
      <c r="N51" s="288" t="s">
        <v>664</v>
      </c>
    </row>
    <row r="52" spans="1:17" x14ac:dyDescent="0.25">
      <c r="A52" s="68">
        <v>17</v>
      </c>
      <c r="B52" s="167">
        <v>44943</v>
      </c>
      <c r="C52" s="537">
        <v>600172</v>
      </c>
      <c r="D52" s="538" t="s">
        <v>225</v>
      </c>
      <c r="E52" s="68">
        <v>0</v>
      </c>
      <c r="F52" s="68">
        <v>1440</v>
      </c>
      <c r="G52" s="68" t="s">
        <v>72</v>
      </c>
      <c r="H52" s="68" t="s">
        <v>23</v>
      </c>
      <c r="I52" s="68" t="s">
        <v>160</v>
      </c>
      <c r="J52" s="68">
        <v>1002</v>
      </c>
      <c r="K52" s="68">
        <v>16</v>
      </c>
      <c r="L52" s="85">
        <v>44942</v>
      </c>
      <c r="M52" s="444">
        <v>12023</v>
      </c>
      <c r="N52" s="288" t="s">
        <v>664</v>
      </c>
    </row>
    <row r="53" spans="1:17" x14ac:dyDescent="0.25">
      <c r="A53" s="68">
        <v>17</v>
      </c>
      <c r="B53" s="167">
        <v>44943</v>
      </c>
      <c r="C53" s="537">
        <v>100002</v>
      </c>
      <c r="D53" s="538" t="s">
        <v>14</v>
      </c>
      <c r="E53" s="68">
        <v>1440</v>
      </c>
      <c r="F53" s="68">
        <v>0</v>
      </c>
      <c r="G53" s="68" t="s">
        <v>72</v>
      </c>
      <c r="H53" s="68" t="s">
        <v>23</v>
      </c>
      <c r="I53" s="68" t="s">
        <v>160</v>
      </c>
      <c r="J53" s="68">
        <v>1002</v>
      </c>
      <c r="K53" s="68">
        <v>16</v>
      </c>
      <c r="L53" s="85">
        <v>44942</v>
      </c>
      <c r="M53" s="444">
        <v>12023</v>
      </c>
      <c r="N53" s="288" t="s">
        <v>664</v>
      </c>
    </row>
    <row r="54" spans="1:17" x14ac:dyDescent="0.25">
      <c r="A54" s="68">
        <v>17</v>
      </c>
      <c r="B54" s="167">
        <v>44943</v>
      </c>
      <c r="C54" s="537">
        <v>600182</v>
      </c>
      <c r="D54" s="538" t="s">
        <v>365</v>
      </c>
      <c r="E54" s="68">
        <v>0</v>
      </c>
      <c r="F54" s="68">
        <v>1440</v>
      </c>
      <c r="G54" s="68" t="s">
        <v>72</v>
      </c>
      <c r="H54" s="68" t="s">
        <v>23</v>
      </c>
      <c r="I54" s="68" t="s">
        <v>160</v>
      </c>
      <c r="J54" s="68">
        <v>1002</v>
      </c>
      <c r="K54" s="68">
        <v>16</v>
      </c>
      <c r="L54" s="85">
        <v>44942</v>
      </c>
      <c r="M54" s="444">
        <v>12023</v>
      </c>
      <c r="N54" s="288" t="s">
        <v>664</v>
      </c>
    </row>
    <row r="55" spans="1:17" x14ac:dyDescent="0.25">
      <c r="A55" s="68">
        <v>17</v>
      </c>
      <c r="B55" s="167">
        <v>44943</v>
      </c>
      <c r="C55" s="537">
        <v>100002</v>
      </c>
      <c r="D55" s="538" t="s">
        <v>14</v>
      </c>
      <c r="E55" s="68">
        <v>1440</v>
      </c>
      <c r="F55" s="68">
        <v>0</v>
      </c>
      <c r="G55" s="68" t="s">
        <v>72</v>
      </c>
      <c r="H55" s="68" t="s">
        <v>23</v>
      </c>
      <c r="I55" s="68" t="s">
        <v>160</v>
      </c>
      <c r="J55" s="68">
        <v>1002</v>
      </c>
      <c r="K55" s="68">
        <v>16</v>
      </c>
      <c r="L55" s="85">
        <v>44942</v>
      </c>
      <c r="M55" s="444">
        <v>12023</v>
      </c>
      <c r="N55" s="288" t="s">
        <v>664</v>
      </c>
    </row>
    <row r="56" spans="1:17" x14ac:dyDescent="0.25">
      <c r="A56" s="68">
        <v>18</v>
      </c>
      <c r="B56" s="167">
        <v>44944</v>
      </c>
      <c r="C56" s="537">
        <v>600044</v>
      </c>
      <c r="D56" s="538" t="s">
        <v>17</v>
      </c>
      <c r="E56" s="68">
        <v>2600</v>
      </c>
      <c r="F56" s="68">
        <v>0</v>
      </c>
      <c r="G56" s="68" t="s">
        <v>71</v>
      </c>
      <c r="H56" s="68" t="s">
        <v>29</v>
      </c>
      <c r="M56" s="444">
        <v>12023</v>
      </c>
      <c r="N56" s="288" t="s">
        <v>665</v>
      </c>
    </row>
    <row r="57" spans="1:17" x14ac:dyDescent="0.25">
      <c r="A57" s="68">
        <v>18</v>
      </c>
      <c r="B57" s="167">
        <v>44944</v>
      </c>
      <c r="C57" s="537">
        <v>100001</v>
      </c>
      <c r="D57" s="538" t="s">
        <v>353</v>
      </c>
      <c r="E57" s="68">
        <v>0</v>
      </c>
      <c r="F57" s="68">
        <v>2600</v>
      </c>
      <c r="G57" s="68" t="s">
        <v>71</v>
      </c>
      <c r="H57" s="68" t="s">
        <v>29</v>
      </c>
      <c r="M57" s="444">
        <v>12023</v>
      </c>
      <c r="N57" s="288" t="s">
        <v>665</v>
      </c>
    </row>
    <row r="58" spans="1:17" x14ac:dyDescent="0.25">
      <c r="A58" s="68">
        <v>19</v>
      </c>
      <c r="B58" s="167">
        <v>44945</v>
      </c>
      <c r="C58" s="537">
        <v>400100</v>
      </c>
      <c r="D58" s="538" t="s">
        <v>451</v>
      </c>
      <c r="E58" s="68">
        <v>0</v>
      </c>
      <c r="F58" s="68">
        <v>40000</v>
      </c>
      <c r="G58" s="68" t="s">
        <v>72</v>
      </c>
      <c r="H58" s="68" t="s">
        <v>23</v>
      </c>
      <c r="I58" s="68" t="s">
        <v>149</v>
      </c>
      <c r="J58" s="68">
        <v>1007</v>
      </c>
      <c r="K58" s="68">
        <v>20</v>
      </c>
      <c r="L58" s="85">
        <v>44945</v>
      </c>
      <c r="M58" s="444">
        <v>12023</v>
      </c>
      <c r="N58" s="288" t="s">
        <v>666</v>
      </c>
      <c r="O58" s="288" t="s">
        <v>555</v>
      </c>
      <c r="P58" s="790" t="s">
        <v>667</v>
      </c>
      <c r="Q58" s="679">
        <v>44944</v>
      </c>
    </row>
    <row r="59" spans="1:17" x14ac:dyDescent="0.25">
      <c r="A59" s="68">
        <v>19</v>
      </c>
      <c r="B59" s="167">
        <v>44945</v>
      </c>
      <c r="C59" s="537">
        <v>100002</v>
      </c>
      <c r="D59" s="538" t="s">
        <v>424</v>
      </c>
      <c r="E59" s="68">
        <v>40000</v>
      </c>
      <c r="F59" s="68">
        <v>0</v>
      </c>
      <c r="G59" s="68" t="s">
        <v>72</v>
      </c>
      <c r="H59" s="68" t="s">
        <v>23</v>
      </c>
      <c r="I59" s="68" t="s">
        <v>149</v>
      </c>
      <c r="J59" s="68">
        <v>1007</v>
      </c>
      <c r="K59" s="68">
        <v>20</v>
      </c>
      <c r="L59" s="85">
        <v>44945</v>
      </c>
      <c r="M59" s="444">
        <v>12023</v>
      </c>
      <c r="N59" s="288" t="s">
        <v>666</v>
      </c>
      <c r="O59" s="288" t="s">
        <v>555</v>
      </c>
      <c r="P59" s="790" t="s">
        <v>667</v>
      </c>
      <c r="Q59" s="679">
        <v>44944</v>
      </c>
    </row>
    <row r="60" spans="1:17" x14ac:dyDescent="0.25">
      <c r="A60" s="68">
        <v>19</v>
      </c>
      <c r="B60" s="167">
        <v>44945</v>
      </c>
      <c r="C60" s="537">
        <v>400036</v>
      </c>
      <c r="D60" s="538" t="s">
        <v>12</v>
      </c>
      <c r="E60" s="68">
        <v>0</v>
      </c>
      <c r="F60" s="68">
        <v>2000</v>
      </c>
      <c r="G60" s="68" t="s">
        <v>71</v>
      </c>
      <c r="H60" s="68" t="s">
        <v>23</v>
      </c>
      <c r="I60" s="68" t="s">
        <v>149</v>
      </c>
      <c r="J60" s="68">
        <v>1007</v>
      </c>
      <c r="K60" s="68">
        <v>20</v>
      </c>
      <c r="L60" s="85">
        <v>44945</v>
      </c>
      <c r="M60" s="444">
        <v>12023</v>
      </c>
      <c r="N60" s="288" t="s">
        <v>666</v>
      </c>
    </row>
    <row r="61" spans="1:17" x14ac:dyDescent="0.25">
      <c r="A61" s="68">
        <v>19</v>
      </c>
      <c r="B61" s="167">
        <v>44945</v>
      </c>
      <c r="C61" s="537">
        <v>100001</v>
      </c>
      <c r="D61" s="538" t="s">
        <v>353</v>
      </c>
      <c r="E61" s="68">
        <v>2000</v>
      </c>
      <c r="F61" s="68">
        <v>0</v>
      </c>
      <c r="G61" s="68" t="s">
        <v>71</v>
      </c>
      <c r="H61" s="68" t="s">
        <v>23</v>
      </c>
      <c r="I61" s="68" t="s">
        <v>149</v>
      </c>
      <c r="J61" s="68">
        <v>1007</v>
      </c>
      <c r="K61" s="68">
        <v>20</v>
      </c>
      <c r="L61" s="85">
        <v>44945</v>
      </c>
      <c r="M61" s="444">
        <v>12023</v>
      </c>
      <c r="N61" s="288" t="s">
        <v>666</v>
      </c>
    </row>
    <row r="62" spans="1:17" x14ac:dyDescent="0.25">
      <c r="A62" s="68">
        <v>19</v>
      </c>
      <c r="B62" s="167">
        <v>44945</v>
      </c>
      <c r="C62" s="537">
        <v>600172</v>
      </c>
      <c r="D62" s="538" t="s">
        <v>225</v>
      </c>
      <c r="E62" s="68">
        <v>0</v>
      </c>
      <c r="F62" s="68">
        <v>2400</v>
      </c>
      <c r="G62" s="68" t="s">
        <v>72</v>
      </c>
      <c r="H62" s="68" t="s">
        <v>23</v>
      </c>
      <c r="I62" s="68" t="s">
        <v>149</v>
      </c>
      <c r="J62" s="68">
        <v>1007</v>
      </c>
      <c r="K62" s="68">
        <v>20</v>
      </c>
      <c r="L62" s="85">
        <v>44945</v>
      </c>
      <c r="M62" s="444">
        <v>12023</v>
      </c>
      <c r="N62" s="288" t="s">
        <v>666</v>
      </c>
      <c r="O62" s="288" t="s">
        <v>555</v>
      </c>
      <c r="P62" s="790" t="s">
        <v>667</v>
      </c>
      <c r="Q62" s="679">
        <v>44944</v>
      </c>
    </row>
    <row r="63" spans="1:17" x14ac:dyDescent="0.25">
      <c r="A63" s="68">
        <v>19</v>
      </c>
      <c r="B63" s="167">
        <v>44945</v>
      </c>
      <c r="C63" s="537">
        <v>600182</v>
      </c>
      <c r="D63" s="538" t="s">
        <v>365</v>
      </c>
      <c r="E63" s="68">
        <v>0</v>
      </c>
      <c r="F63" s="68">
        <v>2400</v>
      </c>
      <c r="G63" s="68" t="s">
        <v>72</v>
      </c>
      <c r="H63" s="68" t="s">
        <v>23</v>
      </c>
      <c r="I63" s="68" t="s">
        <v>149</v>
      </c>
      <c r="J63" s="68">
        <v>1007</v>
      </c>
      <c r="K63" s="68">
        <v>20</v>
      </c>
      <c r="L63" s="85">
        <v>44945</v>
      </c>
      <c r="M63" s="444">
        <v>12023</v>
      </c>
      <c r="N63" s="288" t="s">
        <v>666</v>
      </c>
      <c r="O63" s="288" t="s">
        <v>555</v>
      </c>
      <c r="P63" s="790" t="s">
        <v>667</v>
      </c>
      <c r="Q63" s="679">
        <v>44944</v>
      </c>
    </row>
    <row r="64" spans="1:17" x14ac:dyDescent="0.25">
      <c r="A64" s="68">
        <v>19</v>
      </c>
      <c r="B64" s="167">
        <v>44945</v>
      </c>
      <c r="C64" s="537">
        <v>100002</v>
      </c>
      <c r="D64" s="538" t="s">
        <v>424</v>
      </c>
      <c r="E64" s="68">
        <v>2400</v>
      </c>
      <c r="F64" s="68">
        <v>0</v>
      </c>
      <c r="G64" s="68" t="s">
        <v>72</v>
      </c>
      <c r="H64" s="68" t="s">
        <v>23</v>
      </c>
      <c r="I64" s="68" t="s">
        <v>149</v>
      </c>
      <c r="J64" s="68">
        <v>1007</v>
      </c>
      <c r="K64" s="68">
        <v>20</v>
      </c>
      <c r="L64" s="85">
        <v>44945</v>
      </c>
      <c r="M64" s="444">
        <v>12023</v>
      </c>
      <c r="N64" s="288" t="s">
        <v>666</v>
      </c>
      <c r="O64" s="288" t="s">
        <v>555</v>
      </c>
      <c r="P64" s="790" t="s">
        <v>667</v>
      </c>
      <c r="Q64" s="679">
        <v>44944</v>
      </c>
    </row>
    <row r="65" spans="1:17" x14ac:dyDescent="0.25">
      <c r="A65" s="68">
        <v>19</v>
      </c>
      <c r="B65" s="167">
        <v>44945</v>
      </c>
      <c r="C65" s="537">
        <v>100002</v>
      </c>
      <c r="D65" s="538" t="s">
        <v>424</v>
      </c>
      <c r="E65" s="68">
        <v>2400</v>
      </c>
      <c r="F65" s="68">
        <v>0</v>
      </c>
      <c r="G65" s="68" t="s">
        <v>72</v>
      </c>
      <c r="H65" s="68" t="s">
        <v>23</v>
      </c>
      <c r="I65" s="68" t="s">
        <v>149</v>
      </c>
      <c r="J65" s="68">
        <v>1007</v>
      </c>
      <c r="K65" s="68">
        <v>20</v>
      </c>
      <c r="L65" s="85">
        <v>44945</v>
      </c>
      <c r="M65" s="444">
        <v>12023</v>
      </c>
      <c r="N65" s="288" t="s">
        <v>666</v>
      </c>
      <c r="O65" s="288" t="s">
        <v>555</v>
      </c>
      <c r="P65" s="790" t="s">
        <v>667</v>
      </c>
      <c r="Q65" s="679">
        <v>44944</v>
      </c>
    </row>
    <row r="66" spans="1:17" x14ac:dyDescent="0.25">
      <c r="A66" s="68">
        <v>20</v>
      </c>
      <c r="B66" s="167">
        <v>44946</v>
      </c>
      <c r="C66" s="537">
        <v>100032</v>
      </c>
      <c r="D66" s="538" t="s">
        <v>24</v>
      </c>
      <c r="E66" s="68">
        <v>12000</v>
      </c>
      <c r="F66" s="68">
        <v>0</v>
      </c>
      <c r="G66" s="68" t="s">
        <v>72</v>
      </c>
      <c r="H66" s="68" t="s">
        <v>29</v>
      </c>
      <c r="M66" s="444">
        <v>12023</v>
      </c>
      <c r="N66" s="288" t="s">
        <v>668</v>
      </c>
      <c r="O66" s="288" t="s">
        <v>562</v>
      </c>
      <c r="P66" s="790" t="s">
        <v>669</v>
      </c>
      <c r="Q66" s="679">
        <v>44946</v>
      </c>
    </row>
    <row r="67" spans="1:17" x14ac:dyDescent="0.25">
      <c r="A67" s="68">
        <v>20</v>
      </c>
      <c r="B67" s="167">
        <v>44946</v>
      </c>
      <c r="C67" s="537">
        <v>100002</v>
      </c>
      <c r="D67" s="538" t="s">
        <v>424</v>
      </c>
      <c r="E67" s="68">
        <v>0</v>
      </c>
      <c r="F67" s="68">
        <v>12000</v>
      </c>
      <c r="G67" s="68" t="s">
        <v>72</v>
      </c>
      <c r="H67" s="68" t="s">
        <v>29</v>
      </c>
      <c r="M67" s="444">
        <v>12023</v>
      </c>
      <c r="N67" s="288" t="s">
        <v>668</v>
      </c>
      <c r="O67" s="288" t="s">
        <v>562</v>
      </c>
      <c r="P67" s="790" t="s">
        <v>669</v>
      </c>
      <c r="Q67" s="679">
        <v>44946</v>
      </c>
    </row>
    <row r="68" spans="1:17" x14ac:dyDescent="0.25">
      <c r="A68" s="68">
        <v>20</v>
      </c>
      <c r="B68" s="167">
        <v>44946</v>
      </c>
      <c r="C68" s="537">
        <v>200016</v>
      </c>
      <c r="D68" s="538" t="s">
        <v>213</v>
      </c>
      <c r="E68" s="68">
        <v>0</v>
      </c>
      <c r="F68" s="68">
        <v>100000</v>
      </c>
      <c r="G68" s="68" t="s">
        <v>72</v>
      </c>
      <c r="H68" s="68" t="s">
        <v>29</v>
      </c>
      <c r="M68" s="444">
        <v>12023</v>
      </c>
      <c r="N68" s="288" t="s">
        <v>668</v>
      </c>
      <c r="O68" s="288" t="s">
        <v>562</v>
      </c>
      <c r="P68" s="790" t="s">
        <v>669</v>
      </c>
      <c r="Q68" s="679">
        <v>44946</v>
      </c>
    </row>
    <row r="69" spans="1:17" x14ac:dyDescent="0.25">
      <c r="A69" s="68">
        <v>20</v>
      </c>
      <c r="B69" s="167">
        <v>44946</v>
      </c>
      <c r="C69" s="537">
        <v>100002</v>
      </c>
      <c r="D69" s="538" t="s">
        <v>424</v>
      </c>
      <c r="E69" s="68">
        <v>100000</v>
      </c>
      <c r="F69" s="68">
        <v>0</v>
      </c>
      <c r="G69" s="68" t="s">
        <v>72</v>
      </c>
      <c r="H69" s="68" t="s">
        <v>29</v>
      </c>
      <c r="M69" s="444">
        <v>12023</v>
      </c>
      <c r="N69" s="288" t="s">
        <v>668</v>
      </c>
      <c r="O69" s="288" t="s">
        <v>562</v>
      </c>
      <c r="P69" s="790" t="s">
        <v>669</v>
      </c>
      <c r="Q69" s="679">
        <v>44946</v>
      </c>
    </row>
    <row r="70" spans="1:17" x14ac:dyDescent="0.25">
      <c r="A70" s="68">
        <v>21</v>
      </c>
      <c r="B70" s="167">
        <v>44947</v>
      </c>
      <c r="C70" s="537">
        <v>200004</v>
      </c>
      <c r="D70" s="538" t="s">
        <v>10</v>
      </c>
      <c r="E70" s="68">
        <v>0</v>
      </c>
      <c r="F70" s="68">
        <v>4250</v>
      </c>
      <c r="G70" s="68" t="s">
        <v>8</v>
      </c>
      <c r="H70" s="68" t="s">
        <v>27</v>
      </c>
      <c r="I70" s="68" t="s">
        <v>167</v>
      </c>
      <c r="J70" s="68">
        <v>2009</v>
      </c>
      <c r="K70" s="68">
        <v>33</v>
      </c>
      <c r="L70" s="85">
        <v>44947</v>
      </c>
      <c r="M70" s="444">
        <v>12023</v>
      </c>
      <c r="N70" s="288" t="s">
        <v>670</v>
      </c>
    </row>
    <row r="71" spans="1:17" x14ac:dyDescent="0.25">
      <c r="A71" s="68">
        <v>21</v>
      </c>
      <c r="B71" s="167">
        <v>44947</v>
      </c>
      <c r="C71" s="537">
        <v>600046</v>
      </c>
      <c r="D71" s="538" t="s">
        <v>27</v>
      </c>
      <c r="E71" s="68">
        <v>4250</v>
      </c>
      <c r="F71" s="68">
        <v>0</v>
      </c>
      <c r="G71" s="68" t="s">
        <v>8</v>
      </c>
      <c r="H71" s="68" t="s">
        <v>27</v>
      </c>
      <c r="I71" s="68" t="s">
        <v>167</v>
      </c>
      <c r="J71" s="68">
        <v>2009</v>
      </c>
      <c r="K71" s="68">
        <v>33</v>
      </c>
      <c r="L71" s="85">
        <v>44947</v>
      </c>
      <c r="M71" s="444">
        <v>12023</v>
      </c>
      <c r="N71" s="288" t="s">
        <v>670</v>
      </c>
    </row>
    <row r="72" spans="1:17" x14ac:dyDescent="0.25">
      <c r="A72" s="68">
        <v>21</v>
      </c>
      <c r="B72" s="167">
        <v>44947</v>
      </c>
      <c r="C72" s="537">
        <v>600046</v>
      </c>
      <c r="D72" s="538" t="s">
        <v>27</v>
      </c>
      <c r="E72" s="68">
        <v>30000</v>
      </c>
      <c r="G72" s="68" t="s">
        <v>72</v>
      </c>
      <c r="H72" s="68" t="s">
        <v>27</v>
      </c>
      <c r="I72" s="68" t="s">
        <v>167</v>
      </c>
      <c r="J72" s="68">
        <v>2009</v>
      </c>
      <c r="K72" s="68">
        <v>33</v>
      </c>
      <c r="L72" s="85">
        <v>44947</v>
      </c>
      <c r="M72" s="444">
        <v>12023</v>
      </c>
      <c r="N72" s="288" t="s">
        <v>670</v>
      </c>
    </row>
    <row r="73" spans="1:17" x14ac:dyDescent="0.25">
      <c r="A73" s="68">
        <v>21</v>
      </c>
      <c r="B73" s="167">
        <v>44947</v>
      </c>
      <c r="C73" s="537">
        <v>100002</v>
      </c>
      <c r="D73" s="538" t="s">
        <v>14</v>
      </c>
      <c r="E73" s="68">
        <v>0</v>
      </c>
      <c r="F73" s="68">
        <v>30000</v>
      </c>
      <c r="G73" s="68" t="s">
        <v>72</v>
      </c>
      <c r="H73" s="68" t="s">
        <v>27</v>
      </c>
      <c r="I73" s="68" t="s">
        <v>167</v>
      </c>
      <c r="J73" s="68">
        <v>2009</v>
      </c>
      <c r="K73" s="68">
        <v>33</v>
      </c>
      <c r="L73" s="85">
        <v>44947</v>
      </c>
      <c r="M73" s="444">
        <v>12023</v>
      </c>
      <c r="N73" s="288" t="s">
        <v>670</v>
      </c>
    </row>
    <row r="74" spans="1:17" x14ac:dyDescent="0.25">
      <c r="A74" s="68">
        <v>22</v>
      </c>
      <c r="B74" s="167">
        <v>44948</v>
      </c>
      <c r="C74" s="537">
        <v>400040</v>
      </c>
      <c r="D74" s="538" t="s">
        <v>23</v>
      </c>
      <c r="E74" s="68">
        <v>0</v>
      </c>
      <c r="F74" s="68">
        <v>28000</v>
      </c>
      <c r="G74" s="68" t="s">
        <v>72</v>
      </c>
      <c r="H74" s="68" t="s">
        <v>23</v>
      </c>
      <c r="I74" s="68" t="s">
        <v>160</v>
      </c>
      <c r="J74" s="68">
        <v>1002</v>
      </c>
      <c r="K74" s="68">
        <v>22</v>
      </c>
      <c r="L74" s="85">
        <v>44948</v>
      </c>
      <c r="M74" s="444">
        <v>12023</v>
      </c>
      <c r="N74" s="288" t="s">
        <v>671</v>
      </c>
    </row>
    <row r="75" spans="1:17" x14ac:dyDescent="0.25">
      <c r="A75" s="68">
        <v>22</v>
      </c>
      <c r="B75" s="167">
        <v>44948</v>
      </c>
      <c r="C75" s="537">
        <v>100002</v>
      </c>
      <c r="D75" s="538" t="s">
        <v>424</v>
      </c>
      <c r="E75" s="68">
        <v>28000</v>
      </c>
      <c r="F75" s="68">
        <v>0</v>
      </c>
      <c r="G75" s="68" t="s">
        <v>72</v>
      </c>
      <c r="H75" s="68" t="s">
        <v>23</v>
      </c>
      <c r="I75" s="68" t="s">
        <v>160</v>
      </c>
      <c r="J75" s="68">
        <v>1002</v>
      </c>
      <c r="K75" s="68">
        <v>22</v>
      </c>
      <c r="L75" s="85">
        <v>44948</v>
      </c>
      <c r="M75" s="444">
        <v>12023</v>
      </c>
      <c r="N75" s="288" t="s">
        <v>671</v>
      </c>
    </row>
    <row r="76" spans="1:17" x14ac:dyDescent="0.25">
      <c r="A76" s="68">
        <v>22</v>
      </c>
      <c r="B76" s="167">
        <v>44948</v>
      </c>
      <c r="C76" s="537">
        <v>400040</v>
      </c>
      <c r="D76" s="538" t="s">
        <v>23</v>
      </c>
      <c r="F76" s="68">
        <v>20000</v>
      </c>
      <c r="G76" s="68" t="s">
        <v>8</v>
      </c>
      <c r="H76" s="68" t="s">
        <v>23</v>
      </c>
      <c r="I76" s="68" t="s">
        <v>160</v>
      </c>
      <c r="J76" s="68">
        <v>1002</v>
      </c>
      <c r="K76" s="68">
        <v>22</v>
      </c>
      <c r="L76" s="85">
        <v>44948</v>
      </c>
      <c r="M76" s="444">
        <v>12023</v>
      </c>
      <c r="N76" s="288" t="s">
        <v>671</v>
      </c>
    </row>
    <row r="77" spans="1:17" x14ac:dyDescent="0.25">
      <c r="A77" s="68">
        <v>22</v>
      </c>
      <c r="B77" s="167">
        <v>44948</v>
      </c>
      <c r="C77" s="537">
        <v>100024</v>
      </c>
      <c r="D77" s="538" t="s">
        <v>9</v>
      </c>
      <c r="E77" s="68">
        <v>20000</v>
      </c>
      <c r="G77" s="68" t="s">
        <v>8</v>
      </c>
      <c r="H77" s="68" t="s">
        <v>23</v>
      </c>
      <c r="I77" s="68" t="s">
        <v>160</v>
      </c>
      <c r="J77" s="68">
        <v>1002</v>
      </c>
      <c r="K77" s="68">
        <v>22</v>
      </c>
      <c r="L77" s="85">
        <v>44948</v>
      </c>
      <c r="M77" s="444">
        <v>12023</v>
      </c>
      <c r="N77" s="288" t="s">
        <v>671</v>
      </c>
    </row>
    <row r="78" spans="1:17" x14ac:dyDescent="0.25">
      <c r="A78" s="68">
        <v>22</v>
      </c>
      <c r="B78" s="167">
        <v>44948</v>
      </c>
      <c r="C78" s="537">
        <v>400036</v>
      </c>
      <c r="D78" s="538" t="s">
        <v>12</v>
      </c>
      <c r="F78" s="68">
        <v>1200</v>
      </c>
      <c r="G78" s="68" t="s">
        <v>71</v>
      </c>
      <c r="H78" s="68" t="s">
        <v>23</v>
      </c>
      <c r="I78" s="68" t="s">
        <v>160</v>
      </c>
      <c r="J78" s="68">
        <v>1002</v>
      </c>
      <c r="K78" s="68">
        <v>22</v>
      </c>
      <c r="L78" s="85">
        <v>44948</v>
      </c>
      <c r="M78" s="444">
        <v>12023</v>
      </c>
      <c r="N78" s="288" t="s">
        <v>671</v>
      </c>
    </row>
    <row r="79" spans="1:17" x14ac:dyDescent="0.25">
      <c r="A79" s="68">
        <v>22</v>
      </c>
      <c r="B79" s="167">
        <v>44948</v>
      </c>
      <c r="C79" s="537">
        <v>100001</v>
      </c>
      <c r="D79" s="538" t="s">
        <v>353</v>
      </c>
      <c r="E79" s="68">
        <v>1200</v>
      </c>
      <c r="G79" s="68" t="s">
        <v>71</v>
      </c>
      <c r="H79" s="68" t="s">
        <v>23</v>
      </c>
      <c r="I79" s="68" t="s">
        <v>160</v>
      </c>
      <c r="J79" s="68">
        <v>1002</v>
      </c>
      <c r="K79" s="68">
        <v>22</v>
      </c>
      <c r="L79" s="85">
        <v>44948</v>
      </c>
      <c r="M79" s="444">
        <v>12023</v>
      </c>
      <c r="N79" s="288" t="s">
        <v>671</v>
      </c>
    </row>
    <row r="80" spans="1:17" x14ac:dyDescent="0.25">
      <c r="A80" s="68">
        <v>22</v>
      </c>
      <c r="B80" s="167">
        <v>44948</v>
      </c>
      <c r="C80" s="537">
        <v>600172</v>
      </c>
      <c r="D80" s="538" t="s">
        <v>225</v>
      </c>
      <c r="F80" s="68">
        <v>2952</v>
      </c>
      <c r="G80" s="68" t="s">
        <v>72</v>
      </c>
      <c r="H80" s="68" t="s">
        <v>23</v>
      </c>
      <c r="I80" s="68" t="s">
        <v>160</v>
      </c>
      <c r="J80" s="68">
        <v>1002</v>
      </c>
      <c r="K80" s="68">
        <v>22</v>
      </c>
      <c r="L80" s="85">
        <v>44948</v>
      </c>
      <c r="M80" s="444">
        <v>12023</v>
      </c>
      <c r="N80" s="288" t="s">
        <v>671</v>
      </c>
    </row>
    <row r="81" spans="1:17" x14ac:dyDescent="0.25">
      <c r="A81" s="68">
        <v>22</v>
      </c>
      <c r="B81" s="167">
        <v>44948</v>
      </c>
      <c r="C81" s="537">
        <v>100002</v>
      </c>
      <c r="D81" s="538" t="s">
        <v>424</v>
      </c>
      <c r="E81" s="68">
        <v>2952</v>
      </c>
      <c r="G81" s="68" t="s">
        <v>72</v>
      </c>
      <c r="H81" s="68" t="s">
        <v>23</v>
      </c>
      <c r="I81" s="68" t="s">
        <v>160</v>
      </c>
      <c r="J81" s="68">
        <v>1002</v>
      </c>
      <c r="K81" s="68">
        <v>22</v>
      </c>
      <c r="L81" s="85">
        <v>44948</v>
      </c>
      <c r="M81" s="444">
        <v>12023</v>
      </c>
      <c r="N81" s="288" t="s">
        <v>671</v>
      </c>
    </row>
    <row r="82" spans="1:17" x14ac:dyDescent="0.25">
      <c r="A82" s="68">
        <v>22</v>
      </c>
      <c r="B82" s="167">
        <v>44948</v>
      </c>
      <c r="C82" s="537">
        <v>600182</v>
      </c>
      <c r="D82" s="538" t="s">
        <v>365</v>
      </c>
      <c r="F82" s="68">
        <v>2952</v>
      </c>
      <c r="G82" s="68" t="s">
        <v>72</v>
      </c>
      <c r="H82" s="68" t="s">
        <v>23</v>
      </c>
      <c r="I82" s="68" t="s">
        <v>160</v>
      </c>
      <c r="J82" s="68">
        <v>1002</v>
      </c>
      <c r="K82" s="68">
        <v>22</v>
      </c>
      <c r="L82" s="85">
        <v>44948</v>
      </c>
      <c r="M82" s="444">
        <v>12023</v>
      </c>
      <c r="N82" s="288" t="s">
        <v>671</v>
      </c>
    </row>
    <row r="83" spans="1:17" x14ac:dyDescent="0.25">
      <c r="A83" s="68">
        <v>22</v>
      </c>
      <c r="B83" s="167">
        <v>44948</v>
      </c>
      <c r="C83" s="537">
        <v>100002</v>
      </c>
      <c r="D83" s="538" t="s">
        <v>424</v>
      </c>
      <c r="E83" s="68">
        <v>2952</v>
      </c>
      <c r="G83" s="68" t="s">
        <v>72</v>
      </c>
      <c r="H83" s="68" t="s">
        <v>23</v>
      </c>
      <c r="I83" s="68" t="s">
        <v>160</v>
      </c>
      <c r="J83" s="68">
        <v>1002</v>
      </c>
      <c r="K83" s="68">
        <v>22</v>
      </c>
      <c r="L83" s="85">
        <v>44948</v>
      </c>
      <c r="M83" s="444">
        <v>12023</v>
      </c>
      <c r="N83" s="288" t="s">
        <v>671</v>
      </c>
    </row>
    <row r="84" spans="1:17" x14ac:dyDescent="0.25">
      <c r="A84" s="68">
        <v>23</v>
      </c>
      <c r="B84" s="167">
        <v>44949</v>
      </c>
      <c r="C84" s="537">
        <v>100001</v>
      </c>
      <c r="D84" s="538" t="s">
        <v>353</v>
      </c>
      <c r="E84" s="68">
        <v>0</v>
      </c>
      <c r="F84" s="68">
        <v>5000</v>
      </c>
      <c r="G84" s="68" t="s">
        <v>71</v>
      </c>
      <c r="H84" s="68" t="s">
        <v>29</v>
      </c>
      <c r="M84" s="444">
        <v>12023</v>
      </c>
      <c r="N84" s="288" t="s">
        <v>672</v>
      </c>
    </row>
    <row r="85" spans="1:17" x14ac:dyDescent="0.25">
      <c r="A85" s="68">
        <v>23</v>
      </c>
      <c r="B85" s="167">
        <v>44949</v>
      </c>
      <c r="C85" s="537">
        <v>100124</v>
      </c>
      <c r="D85" s="538" t="s">
        <v>13</v>
      </c>
      <c r="E85" s="68">
        <v>5000</v>
      </c>
      <c r="F85" s="68">
        <v>0</v>
      </c>
      <c r="G85" s="68" t="s">
        <v>71</v>
      </c>
      <c r="H85" s="68" t="s">
        <v>29</v>
      </c>
      <c r="M85" s="444">
        <v>12023</v>
      </c>
      <c r="N85" s="288" t="s">
        <v>672</v>
      </c>
    </row>
    <row r="86" spans="1:17" x14ac:dyDescent="0.25">
      <c r="A86" s="68">
        <v>24</v>
      </c>
      <c r="B86" s="167">
        <v>44950</v>
      </c>
      <c r="C86" s="537">
        <v>100001</v>
      </c>
      <c r="D86" s="538" t="s">
        <v>15</v>
      </c>
      <c r="E86" s="68">
        <v>0</v>
      </c>
      <c r="F86" s="68">
        <v>5000</v>
      </c>
      <c r="G86" s="68" t="s">
        <v>71</v>
      </c>
      <c r="H86" s="68" t="s">
        <v>29</v>
      </c>
      <c r="M86" s="444">
        <v>12023</v>
      </c>
      <c r="N86" s="288" t="s">
        <v>673</v>
      </c>
    </row>
    <row r="87" spans="1:17" x14ac:dyDescent="0.25">
      <c r="A87" s="68">
        <v>24</v>
      </c>
      <c r="B87" s="167">
        <v>44950</v>
      </c>
      <c r="C87" s="537">
        <v>600028</v>
      </c>
      <c r="D87" s="538" t="s">
        <v>82</v>
      </c>
      <c r="E87" s="68">
        <v>5000</v>
      </c>
      <c r="F87" s="68">
        <v>0</v>
      </c>
      <c r="G87" s="68" t="s">
        <v>71</v>
      </c>
      <c r="H87" s="68" t="s">
        <v>29</v>
      </c>
      <c r="M87" s="444">
        <v>12023</v>
      </c>
      <c r="N87" s="288" t="s">
        <v>673</v>
      </c>
    </row>
    <row r="88" spans="1:17" x14ac:dyDescent="0.25">
      <c r="A88" s="68">
        <v>25</v>
      </c>
      <c r="B88" s="167">
        <v>44951</v>
      </c>
      <c r="C88" s="537">
        <v>600046</v>
      </c>
      <c r="D88" s="538" t="s">
        <v>27</v>
      </c>
      <c r="E88" s="68">
        <v>10000</v>
      </c>
      <c r="F88" s="68">
        <v>0</v>
      </c>
      <c r="G88" s="68" t="s">
        <v>72</v>
      </c>
      <c r="H88" s="68" t="s">
        <v>27</v>
      </c>
      <c r="I88" s="68" t="s">
        <v>153</v>
      </c>
      <c r="J88" s="68">
        <v>2001</v>
      </c>
      <c r="K88" s="68">
        <v>24</v>
      </c>
      <c r="L88" s="85">
        <v>44951</v>
      </c>
      <c r="M88" s="444">
        <v>12023</v>
      </c>
      <c r="N88" s="288" t="s">
        <v>674</v>
      </c>
      <c r="O88" s="288" t="s">
        <v>555</v>
      </c>
      <c r="P88" s="790" t="s">
        <v>675</v>
      </c>
      <c r="Q88" s="679">
        <v>44951</v>
      </c>
    </row>
    <row r="89" spans="1:17" x14ac:dyDescent="0.25">
      <c r="A89" s="68">
        <v>25</v>
      </c>
      <c r="B89" s="167">
        <v>44951</v>
      </c>
      <c r="C89" s="537">
        <v>600046</v>
      </c>
      <c r="D89" s="538" t="s">
        <v>27</v>
      </c>
      <c r="E89" s="68">
        <v>10000</v>
      </c>
      <c r="F89" s="68">
        <v>0</v>
      </c>
      <c r="G89" s="68" t="s">
        <v>8</v>
      </c>
      <c r="H89" s="68" t="s">
        <v>27</v>
      </c>
      <c r="I89" s="68" t="s">
        <v>153</v>
      </c>
      <c r="J89" s="68">
        <v>2001</v>
      </c>
      <c r="K89" s="68">
        <v>24</v>
      </c>
      <c r="L89" s="85">
        <v>44951</v>
      </c>
      <c r="M89" s="444">
        <v>12023</v>
      </c>
      <c r="N89" s="288" t="s">
        <v>674</v>
      </c>
    </row>
    <row r="90" spans="1:17" x14ac:dyDescent="0.25">
      <c r="A90" s="68">
        <v>25</v>
      </c>
      <c r="B90" s="167">
        <v>44951</v>
      </c>
      <c r="C90" s="537">
        <v>600080</v>
      </c>
      <c r="D90" s="538" t="s">
        <v>432</v>
      </c>
      <c r="E90" s="68">
        <v>600</v>
      </c>
      <c r="F90" s="68">
        <v>0</v>
      </c>
      <c r="G90" s="68" t="s">
        <v>72</v>
      </c>
      <c r="H90" s="68" t="s">
        <v>27</v>
      </c>
      <c r="I90" s="68" t="s">
        <v>153</v>
      </c>
      <c r="J90" s="68">
        <v>2001</v>
      </c>
      <c r="K90" s="68">
        <v>24</v>
      </c>
      <c r="L90" s="85">
        <v>44951</v>
      </c>
      <c r="M90" s="444">
        <v>12023</v>
      </c>
      <c r="N90" s="288" t="s">
        <v>674</v>
      </c>
      <c r="O90" s="288" t="s">
        <v>555</v>
      </c>
      <c r="P90" s="790" t="s">
        <v>675</v>
      </c>
      <c r="Q90" s="679">
        <v>44951</v>
      </c>
    </row>
    <row r="91" spans="1:17" x14ac:dyDescent="0.25">
      <c r="A91" s="68">
        <v>25</v>
      </c>
      <c r="B91" s="167">
        <v>44951</v>
      </c>
      <c r="C91" s="537">
        <v>600412</v>
      </c>
      <c r="D91" s="538" t="s">
        <v>104</v>
      </c>
      <c r="E91" s="68">
        <v>600</v>
      </c>
      <c r="F91" s="68">
        <v>0</v>
      </c>
      <c r="G91" s="68" t="s">
        <v>72</v>
      </c>
      <c r="H91" s="68" t="s">
        <v>27</v>
      </c>
      <c r="I91" s="68" t="s">
        <v>153</v>
      </c>
      <c r="J91" s="68">
        <v>2001</v>
      </c>
      <c r="K91" s="68">
        <v>24</v>
      </c>
      <c r="L91" s="85">
        <v>44951</v>
      </c>
      <c r="M91" s="444">
        <v>12023</v>
      </c>
      <c r="N91" s="288" t="s">
        <v>674</v>
      </c>
      <c r="O91" s="288" t="s">
        <v>555</v>
      </c>
      <c r="P91" s="790" t="s">
        <v>675</v>
      </c>
      <c r="Q91" s="679">
        <v>44951</v>
      </c>
    </row>
    <row r="92" spans="1:17" x14ac:dyDescent="0.25">
      <c r="A92" s="68">
        <v>25</v>
      </c>
      <c r="B92" s="167">
        <v>44951</v>
      </c>
      <c r="C92" s="537">
        <v>100002</v>
      </c>
      <c r="D92" s="538" t="s">
        <v>424</v>
      </c>
      <c r="E92" s="68">
        <v>0</v>
      </c>
      <c r="F92" s="68">
        <v>600</v>
      </c>
      <c r="G92" s="68" t="s">
        <v>72</v>
      </c>
      <c r="H92" s="68" t="s">
        <v>27</v>
      </c>
      <c r="I92" s="68" t="s">
        <v>153</v>
      </c>
      <c r="J92" s="68">
        <v>2001</v>
      </c>
      <c r="K92" s="68">
        <v>24</v>
      </c>
      <c r="L92" s="85">
        <v>44951</v>
      </c>
      <c r="M92" s="444">
        <v>12023</v>
      </c>
      <c r="N92" s="288" t="s">
        <v>674</v>
      </c>
      <c r="O92" s="288" t="s">
        <v>555</v>
      </c>
      <c r="P92" s="790" t="s">
        <v>675</v>
      </c>
      <c r="Q92" s="679">
        <v>44951</v>
      </c>
    </row>
    <row r="93" spans="1:17" x14ac:dyDescent="0.25">
      <c r="A93" s="68">
        <v>25</v>
      </c>
      <c r="B93" s="167">
        <v>44951</v>
      </c>
      <c r="C93" s="537">
        <v>100002</v>
      </c>
      <c r="D93" s="538" t="s">
        <v>424</v>
      </c>
      <c r="E93" s="68">
        <v>0</v>
      </c>
      <c r="F93" s="68">
        <v>600</v>
      </c>
      <c r="G93" s="68" t="s">
        <v>72</v>
      </c>
      <c r="H93" s="68" t="s">
        <v>27</v>
      </c>
      <c r="I93" s="68" t="s">
        <v>153</v>
      </c>
      <c r="J93" s="68">
        <v>2001</v>
      </c>
      <c r="K93" s="68">
        <v>24</v>
      </c>
      <c r="L93" s="85">
        <v>44951</v>
      </c>
      <c r="M93" s="444">
        <v>12023</v>
      </c>
      <c r="N93" s="288" t="s">
        <v>674</v>
      </c>
      <c r="O93" s="288" t="s">
        <v>555</v>
      </c>
      <c r="P93" s="790" t="s">
        <v>675</v>
      </c>
      <c r="Q93" s="679">
        <v>44951</v>
      </c>
    </row>
    <row r="94" spans="1:17" x14ac:dyDescent="0.25">
      <c r="A94" s="68">
        <v>25</v>
      </c>
      <c r="B94" s="167">
        <v>44951</v>
      </c>
      <c r="C94" s="537">
        <v>200004</v>
      </c>
      <c r="D94" s="538" t="s">
        <v>10</v>
      </c>
      <c r="F94" s="68">
        <v>10000</v>
      </c>
      <c r="G94" s="68" t="s">
        <v>8</v>
      </c>
      <c r="H94" s="68" t="s">
        <v>27</v>
      </c>
      <c r="I94" s="68" t="s">
        <v>153</v>
      </c>
      <c r="J94" s="68">
        <v>2001</v>
      </c>
      <c r="K94" s="68">
        <v>24</v>
      </c>
      <c r="L94" s="85">
        <v>44951</v>
      </c>
      <c r="M94" s="444">
        <v>12023</v>
      </c>
      <c r="N94" s="288" t="s">
        <v>674</v>
      </c>
    </row>
    <row r="95" spans="1:17" x14ac:dyDescent="0.25">
      <c r="A95" s="68">
        <v>25</v>
      </c>
      <c r="B95" s="167">
        <v>44951</v>
      </c>
      <c r="C95" s="537">
        <v>100002</v>
      </c>
      <c r="D95" s="538" t="s">
        <v>424</v>
      </c>
      <c r="F95" s="68">
        <v>10000</v>
      </c>
      <c r="G95" s="68" t="s">
        <v>72</v>
      </c>
      <c r="H95" s="68" t="s">
        <v>27</v>
      </c>
      <c r="I95" s="68" t="s">
        <v>153</v>
      </c>
      <c r="J95" s="68">
        <v>2001</v>
      </c>
      <c r="K95" s="68">
        <v>24</v>
      </c>
      <c r="L95" s="85">
        <v>44951</v>
      </c>
      <c r="M95" s="444">
        <v>12023</v>
      </c>
      <c r="N95" s="288" t="s">
        <v>674</v>
      </c>
      <c r="O95" s="288" t="s">
        <v>555</v>
      </c>
      <c r="P95" s="790" t="s">
        <v>675</v>
      </c>
      <c r="Q95" s="679">
        <v>44951</v>
      </c>
    </row>
    <row r="96" spans="1:17" x14ac:dyDescent="0.25">
      <c r="A96" s="68">
        <v>26</v>
      </c>
      <c r="B96" s="167">
        <v>44952</v>
      </c>
      <c r="C96" s="537">
        <v>600046</v>
      </c>
      <c r="D96" s="538" t="s">
        <v>27</v>
      </c>
      <c r="E96" s="68">
        <v>8000</v>
      </c>
      <c r="F96" s="68">
        <v>0</v>
      </c>
      <c r="G96" s="68" t="s">
        <v>72</v>
      </c>
      <c r="H96" s="68" t="s">
        <v>27</v>
      </c>
      <c r="I96" s="68" t="s">
        <v>151</v>
      </c>
      <c r="J96" s="68">
        <v>2002</v>
      </c>
      <c r="M96" s="444">
        <v>12023</v>
      </c>
      <c r="N96" s="288" t="s">
        <v>676</v>
      </c>
      <c r="O96" s="288" t="s">
        <v>557</v>
      </c>
      <c r="P96" s="790" t="s">
        <v>677</v>
      </c>
      <c r="Q96" s="679">
        <v>44952</v>
      </c>
    </row>
    <row r="97" spans="1:17" x14ac:dyDescent="0.25">
      <c r="A97" s="68">
        <v>26</v>
      </c>
      <c r="B97" s="167">
        <v>44952</v>
      </c>
      <c r="C97" s="537">
        <v>600204</v>
      </c>
      <c r="D97" s="538" t="s">
        <v>21</v>
      </c>
      <c r="E97" s="68">
        <v>800</v>
      </c>
      <c r="F97" s="68">
        <v>0</v>
      </c>
      <c r="G97" s="68" t="s">
        <v>72</v>
      </c>
      <c r="H97" s="68" t="s">
        <v>27</v>
      </c>
      <c r="I97" s="68" t="s">
        <v>151</v>
      </c>
      <c r="J97" s="68">
        <v>2002</v>
      </c>
      <c r="M97" s="444">
        <v>12023</v>
      </c>
      <c r="N97" s="288" t="s">
        <v>676</v>
      </c>
      <c r="O97" s="288" t="s">
        <v>557</v>
      </c>
      <c r="P97" s="790" t="s">
        <v>677</v>
      </c>
      <c r="Q97" s="679">
        <v>44952</v>
      </c>
    </row>
    <row r="98" spans="1:17" x14ac:dyDescent="0.25">
      <c r="A98" s="68">
        <v>26</v>
      </c>
      <c r="B98" s="167">
        <v>44952</v>
      </c>
      <c r="C98" s="537">
        <v>100002</v>
      </c>
      <c r="D98" s="538" t="s">
        <v>424</v>
      </c>
      <c r="E98" s="68">
        <v>0</v>
      </c>
      <c r="F98" s="68">
        <v>8000</v>
      </c>
      <c r="G98" s="68" t="s">
        <v>72</v>
      </c>
      <c r="H98" s="68" t="s">
        <v>27</v>
      </c>
      <c r="I98" s="68" t="s">
        <v>151</v>
      </c>
      <c r="J98" s="68">
        <v>2002</v>
      </c>
      <c r="M98" s="444">
        <v>12023</v>
      </c>
      <c r="N98" s="288" t="s">
        <v>676</v>
      </c>
      <c r="O98" s="288" t="s">
        <v>557</v>
      </c>
      <c r="P98" s="790" t="s">
        <v>677</v>
      </c>
      <c r="Q98" s="679">
        <v>44952</v>
      </c>
    </row>
    <row r="99" spans="1:17" x14ac:dyDescent="0.25">
      <c r="A99" s="68">
        <v>26</v>
      </c>
      <c r="B99" s="167">
        <v>44952</v>
      </c>
      <c r="C99" s="537">
        <v>100002</v>
      </c>
      <c r="D99" s="538" t="s">
        <v>424</v>
      </c>
      <c r="E99" s="68">
        <v>0</v>
      </c>
      <c r="F99" s="68">
        <v>800</v>
      </c>
      <c r="G99" s="68" t="s">
        <v>72</v>
      </c>
      <c r="H99" s="68" t="s">
        <v>27</v>
      </c>
      <c r="I99" s="68" t="s">
        <v>151</v>
      </c>
      <c r="J99" s="68">
        <v>2002</v>
      </c>
      <c r="M99" s="444">
        <v>12023</v>
      </c>
      <c r="N99" s="288" t="s">
        <v>676</v>
      </c>
      <c r="O99" s="288" t="s">
        <v>557</v>
      </c>
      <c r="P99" s="790" t="s">
        <v>677</v>
      </c>
      <c r="Q99" s="679">
        <v>44952</v>
      </c>
    </row>
    <row r="100" spans="1:17" x14ac:dyDescent="0.25">
      <c r="A100" s="68">
        <v>27</v>
      </c>
      <c r="B100" s="167">
        <v>44953</v>
      </c>
      <c r="C100" s="537">
        <v>600046</v>
      </c>
      <c r="D100" s="538" t="s">
        <v>27</v>
      </c>
      <c r="E100" s="68">
        <v>11000</v>
      </c>
      <c r="F100" s="68">
        <v>0</v>
      </c>
      <c r="G100" s="68" t="s">
        <v>72</v>
      </c>
      <c r="H100" s="68" t="s">
        <v>27</v>
      </c>
      <c r="I100" s="68" t="s">
        <v>163</v>
      </c>
      <c r="J100" s="68">
        <v>2005</v>
      </c>
      <c r="K100" s="68">
        <v>26</v>
      </c>
      <c r="L100" s="85">
        <v>44952</v>
      </c>
      <c r="M100" s="444">
        <v>12023</v>
      </c>
      <c r="O100" s="288" t="s">
        <v>557</v>
      </c>
      <c r="P100" s="790" t="s">
        <v>678</v>
      </c>
      <c r="Q100" s="679">
        <v>44953</v>
      </c>
    </row>
    <row r="101" spans="1:17" x14ac:dyDescent="0.25">
      <c r="A101" s="68">
        <v>27</v>
      </c>
      <c r="B101" s="167">
        <v>44953</v>
      </c>
      <c r="C101" s="537">
        <v>600172</v>
      </c>
      <c r="D101" s="538" t="s">
        <v>225</v>
      </c>
      <c r="E101" s="68">
        <v>660</v>
      </c>
      <c r="F101" s="68">
        <v>0</v>
      </c>
      <c r="G101" s="68" t="s">
        <v>72</v>
      </c>
      <c r="H101" s="68" t="s">
        <v>27</v>
      </c>
      <c r="I101" s="68" t="s">
        <v>163</v>
      </c>
      <c r="J101" s="68">
        <v>2005</v>
      </c>
      <c r="K101" s="68">
        <v>26</v>
      </c>
      <c r="L101" s="85">
        <v>44952</v>
      </c>
      <c r="M101" s="444">
        <v>12023</v>
      </c>
      <c r="O101" s="288" t="s">
        <v>557</v>
      </c>
      <c r="P101" s="790" t="s">
        <v>678</v>
      </c>
      <c r="Q101" s="679">
        <v>44953</v>
      </c>
    </row>
    <row r="102" spans="1:17" x14ac:dyDescent="0.25">
      <c r="A102" s="68">
        <v>27</v>
      </c>
      <c r="B102" s="167">
        <v>44953</v>
      </c>
      <c r="C102" s="537">
        <v>600182</v>
      </c>
      <c r="D102" s="538" t="s">
        <v>365</v>
      </c>
      <c r="E102" s="68">
        <v>660</v>
      </c>
      <c r="F102" s="68">
        <v>0</v>
      </c>
      <c r="G102" s="68" t="s">
        <v>72</v>
      </c>
      <c r="H102" s="68" t="s">
        <v>27</v>
      </c>
      <c r="I102" s="68" t="s">
        <v>163</v>
      </c>
      <c r="J102" s="68">
        <v>2005</v>
      </c>
      <c r="K102" s="68">
        <v>26</v>
      </c>
      <c r="L102" s="85">
        <v>44952</v>
      </c>
      <c r="M102" s="444">
        <v>12023</v>
      </c>
      <c r="O102" s="288" t="s">
        <v>557</v>
      </c>
      <c r="P102" s="790" t="s">
        <v>678</v>
      </c>
      <c r="Q102" s="679">
        <v>44953</v>
      </c>
    </row>
    <row r="103" spans="1:17" x14ac:dyDescent="0.25">
      <c r="A103" s="68">
        <v>27</v>
      </c>
      <c r="B103" s="167">
        <v>44953</v>
      </c>
      <c r="C103" s="537">
        <v>100002</v>
      </c>
      <c r="D103" s="538" t="s">
        <v>424</v>
      </c>
      <c r="E103" s="68">
        <v>0</v>
      </c>
      <c r="F103" s="68">
        <v>11000</v>
      </c>
      <c r="G103" s="68" t="s">
        <v>72</v>
      </c>
      <c r="H103" s="68" t="s">
        <v>27</v>
      </c>
      <c r="I103" s="68" t="s">
        <v>163</v>
      </c>
      <c r="J103" s="68">
        <v>2005</v>
      </c>
      <c r="K103" s="68">
        <v>26</v>
      </c>
      <c r="L103" s="85">
        <v>44952</v>
      </c>
      <c r="M103" s="444">
        <v>12023</v>
      </c>
      <c r="O103" s="288" t="s">
        <v>557</v>
      </c>
      <c r="P103" s="790" t="s">
        <v>678</v>
      </c>
      <c r="Q103" s="679">
        <v>44953</v>
      </c>
    </row>
    <row r="104" spans="1:17" x14ac:dyDescent="0.25">
      <c r="A104" s="68">
        <v>27</v>
      </c>
      <c r="B104" s="167">
        <v>44953</v>
      </c>
      <c r="C104" s="537">
        <v>100002</v>
      </c>
      <c r="D104" s="538" t="s">
        <v>424</v>
      </c>
      <c r="E104" s="68">
        <v>0</v>
      </c>
      <c r="F104" s="68">
        <v>660</v>
      </c>
      <c r="G104" s="68" t="s">
        <v>72</v>
      </c>
      <c r="H104" s="68" t="s">
        <v>27</v>
      </c>
      <c r="I104" s="68" t="s">
        <v>163</v>
      </c>
      <c r="J104" s="68">
        <v>2005</v>
      </c>
      <c r="K104" s="68">
        <v>26</v>
      </c>
      <c r="L104" s="85">
        <v>44952</v>
      </c>
      <c r="M104" s="444">
        <v>12023</v>
      </c>
      <c r="O104" s="288" t="s">
        <v>557</v>
      </c>
      <c r="P104" s="790" t="s">
        <v>678</v>
      </c>
      <c r="Q104" s="679">
        <v>44953</v>
      </c>
    </row>
    <row r="105" spans="1:17" x14ac:dyDescent="0.25">
      <c r="A105" s="68">
        <v>27</v>
      </c>
      <c r="B105" s="167">
        <v>44953</v>
      </c>
      <c r="C105" s="537">
        <v>100002</v>
      </c>
      <c r="D105" s="538" t="s">
        <v>424</v>
      </c>
      <c r="E105" s="68">
        <v>0</v>
      </c>
      <c r="F105" s="68">
        <v>660</v>
      </c>
      <c r="G105" s="68" t="s">
        <v>72</v>
      </c>
      <c r="H105" s="68" t="s">
        <v>27</v>
      </c>
      <c r="I105" s="68" t="s">
        <v>163</v>
      </c>
      <c r="J105" s="68">
        <v>2005</v>
      </c>
      <c r="K105" s="68">
        <v>26</v>
      </c>
      <c r="L105" s="85">
        <v>44952</v>
      </c>
      <c r="M105" s="444">
        <v>12023</v>
      </c>
      <c r="O105" s="288" t="s">
        <v>557</v>
      </c>
      <c r="P105" s="790" t="s">
        <v>678</v>
      </c>
      <c r="Q105" s="679">
        <v>44953</v>
      </c>
    </row>
    <row r="106" spans="1:17" x14ac:dyDescent="0.25">
      <c r="A106" s="68">
        <v>28</v>
      </c>
      <c r="B106" s="167">
        <v>44954</v>
      </c>
      <c r="C106" s="537">
        <v>600224</v>
      </c>
      <c r="D106" s="538" t="s">
        <v>679</v>
      </c>
      <c r="E106" s="68">
        <v>1200</v>
      </c>
      <c r="F106" s="68">
        <v>0</v>
      </c>
      <c r="G106" s="68" t="s">
        <v>71</v>
      </c>
      <c r="H106" s="68" t="s">
        <v>29</v>
      </c>
      <c r="M106" s="444">
        <v>12023</v>
      </c>
      <c r="N106" s="288" t="s">
        <v>680</v>
      </c>
    </row>
    <row r="107" spans="1:17" x14ac:dyDescent="0.25">
      <c r="A107" s="68">
        <v>28</v>
      </c>
      <c r="B107" s="167">
        <v>44954</v>
      </c>
      <c r="C107" s="537">
        <v>100001</v>
      </c>
      <c r="D107" s="538" t="s">
        <v>353</v>
      </c>
      <c r="E107" s="68">
        <v>0</v>
      </c>
      <c r="F107" s="68">
        <v>1200</v>
      </c>
      <c r="G107" s="68" t="s">
        <v>71</v>
      </c>
      <c r="H107" s="68" t="s">
        <v>29</v>
      </c>
      <c r="M107" s="444">
        <v>12023</v>
      </c>
      <c r="N107" s="288" t="s">
        <v>680</v>
      </c>
    </row>
    <row r="108" spans="1:17" x14ac:dyDescent="0.25">
      <c r="A108" s="68">
        <v>28</v>
      </c>
      <c r="B108" s="167">
        <v>44954</v>
      </c>
      <c r="C108" s="537">
        <v>600228</v>
      </c>
      <c r="D108" s="538" t="s">
        <v>681</v>
      </c>
      <c r="E108" s="68">
        <v>400</v>
      </c>
      <c r="F108" s="68">
        <v>0</v>
      </c>
      <c r="G108" s="68" t="s">
        <v>71</v>
      </c>
      <c r="H108" s="68" t="s">
        <v>29</v>
      </c>
      <c r="M108" s="444">
        <v>12023</v>
      </c>
      <c r="N108" s="288" t="s">
        <v>680</v>
      </c>
    </row>
    <row r="109" spans="1:17" x14ac:dyDescent="0.25">
      <c r="A109" s="68">
        <v>28</v>
      </c>
      <c r="B109" s="167">
        <v>44954</v>
      </c>
      <c r="C109" s="537">
        <v>100001</v>
      </c>
      <c r="D109" s="538" t="s">
        <v>353</v>
      </c>
      <c r="F109" s="68">
        <v>400</v>
      </c>
      <c r="G109" s="68" t="s">
        <v>71</v>
      </c>
      <c r="H109" s="68" t="s">
        <v>29</v>
      </c>
      <c r="M109" s="444">
        <v>12023</v>
      </c>
      <c r="N109" s="288" t="s">
        <v>680</v>
      </c>
    </row>
    <row r="110" spans="1:17" x14ac:dyDescent="0.25">
      <c r="A110" s="68">
        <v>29</v>
      </c>
      <c r="B110" s="167">
        <v>44955</v>
      </c>
      <c r="C110" s="537">
        <v>100002</v>
      </c>
      <c r="D110" s="538" t="s">
        <v>424</v>
      </c>
      <c r="E110" s="68">
        <v>10000</v>
      </c>
      <c r="G110" s="68" t="s">
        <v>72</v>
      </c>
      <c r="H110" s="68" t="s">
        <v>28</v>
      </c>
      <c r="M110" s="444">
        <v>12023</v>
      </c>
      <c r="N110" s="288" t="s">
        <v>682</v>
      </c>
      <c r="O110" s="288" t="s">
        <v>562</v>
      </c>
      <c r="P110" s="790" t="s">
        <v>683</v>
      </c>
      <c r="Q110" s="679">
        <v>44955</v>
      </c>
    </row>
    <row r="111" spans="1:17" x14ac:dyDescent="0.25">
      <c r="A111" s="68">
        <v>29</v>
      </c>
      <c r="B111" s="167">
        <v>44955</v>
      </c>
      <c r="C111" s="537">
        <v>600064</v>
      </c>
      <c r="D111" s="538" t="s">
        <v>40</v>
      </c>
      <c r="E111" s="68">
        <v>0</v>
      </c>
      <c r="F111" s="68">
        <v>10000</v>
      </c>
      <c r="G111" s="68" t="s">
        <v>72</v>
      </c>
      <c r="H111" s="68" t="s">
        <v>28</v>
      </c>
      <c r="M111" s="444">
        <v>12023</v>
      </c>
      <c r="N111" s="288" t="s">
        <v>682</v>
      </c>
      <c r="O111" s="288" t="s">
        <v>562</v>
      </c>
      <c r="P111" s="790" t="s">
        <v>683</v>
      </c>
      <c r="Q111" s="679">
        <v>44955</v>
      </c>
    </row>
    <row r="112" spans="1:17" x14ac:dyDescent="0.25">
      <c r="A112" s="68">
        <v>30</v>
      </c>
      <c r="B112" s="167">
        <v>44956</v>
      </c>
      <c r="C112" s="537">
        <v>100002</v>
      </c>
      <c r="D112" s="538" t="s">
        <v>14</v>
      </c>
      <c r="F112" s="68">
        <v>80000</v>
      </c>
      <c r="G112" s="68" t="s">
        <v>72</v>
      </c>
      <c r="H112" s="68" t="s">
        <v>29</v>
      </c>
      <c r="M112" s="444">
        <v>12023</v>
      </c>
      <c r="N112" s="288" t="s">
        <v>684</v>
      </c>
    </row>
    <row r="113" spans="1:14" x14ac:dyDescent="0.25">
      <c r="A113" s="68">
        <v>30</v>
      </c>
      <c r="B113" s="167">
        <v>44956</v>
      </c>
      <c r="C113" s="537">
        <v>100112</v>
      </c>
      <c r="D113" s="538" t="s">
        <v>234</v>
      </c>
      <c r="E113" s="68">
        <v>80000</v>
      </c>
      <c r="G113" s="68" t="s">
        <v>72</v>
      </c>
      <c r="H113" s="68" t="s">
        <v>29</v>
      </c>
      <c r="M113" s="444">
        <v>12023</v>
      </c>
      <c r="N113" s="288" t="s">
        <v>684</v>
      </c>
    </row>
    <row r="114" spans="1:14" x14ac:dyDescent="0.25">
      <c r="A114" s="68">
        <v>31</v>
      </c>
      <c r="B114" s="167">
        <v>44957</v>
      </c>
      <c r="C114" s="537">
        <v>600100</v>
      </c>
      <c r="D114" s="538" t="s">
        <v>83</v>
      </c>
      <c r="E114" s="68">
        <v>3000</v>
      </c>
      <c r="G114" s="68" t="s">
        <v>71</v>
      </c>
      <c r="H114" s="68" t="s">
        <v>29</v>
      </c>
      <c r="M114" s="444">
        <v>12023</v>
      </c>
    </row>
    <row r="115" spans="1:14" x14ac:dyDescent="0.25">
      <c r="A115" s="68">
        <v>31</v>
      </c>
      <c r="B115" s="167">
        <v>44957</v>
      </c>
      <c r="C115" s="537">
        <v>100001</v>
      </c>
      <c r="D115" s="538" t="s">
        <v>353</v>
      </c>
      <c r="F115" s="68">
        <v>3000</v>
      </c>
      <c r="G115" s="68" t="s">
        <v>71</v>
      </c>
      <c r="H115" s="68" t="s">
        <v>29</v>
      </c>
      <c r="M115" s="444">
        <v>12023</v>
      </c>
    </row>
    <row r="116" spans="1:14" x14ac:dyDescent="0.25">
      <c r="A116" s="68">
        <v>31</v>
      </c>
      <c r="B116" s="167">
        <v>44957</v>
      </c>
      <c r="C116" s="537">
        <v>400036</v>
      </c>
      <c r="D116" s="538" t="s">
        <v>12</v>
      </c>
      <c r="E116" s="68">
        <v>0</v>
      </c>
      <c r="F116" s="68">
        <v>8250</v>
      </c>
      <c r="G116" s="68" t="s">
        <v>72</v>
      </c>
      <c r="H116" s="68" t="s">
        <v>29</v>
      </c>
      <c r="M116" s="444">
        <v>12023</v>
      </c>
    </row>
    <row r="117" spans="1:14" x14ac:dyDescent="0.25">
      <c r="A117" s="68">
        <v>31</v>
      </c>
      <c r="B117" s="167">
        <v>44957</v>
      </c>
      <c r="C117" s="537">
        <v>100002</v>
      </c>
      <c r="D117" s="538" t="s">
        <v>14</v>
      </c>
      <c r="E117" s="68">
        <v>8250</v>
      </c>
      <c r="F117" s="68">
        <v>0</v>
      </c>
      <c r="G117" s="68" t="s">
        <v>72</v>
      </c>
      <c r="H117" s="68" t="s">
        <v>29</v>
      </c>
      <c r="M117" s="444">
        <v>12023</v>
      </c>
    </row>
    <row r="118" spans="1:14" x14ac:dyDescent="0.25">
      <c r="A118" s="68">
        <v>32</v>
      </c>
      <c r="B118" s="167">
        <v>44957</v>
      </c>
      <c r="C118" s="537">
        <v>600046</v>
      </c>
      <c r="D118" s="538" t="s">
        <v>27</v>
      </c>
      <c r="E118" s="68">
        <v>4000</v>
      </c>
      <c r="G118" s="68" t="s">
        <v>72</v>
      </c>
      <c r="H118" s="68" t="s">
        <v>27</v>
      </c>
      <c r="I118" s="68" t="s">
        <v>153</v>
      </c>
      <c r="J118" s="68">
        <v>2001</v>
      </c>
      <c r="K118" s="68">
        <v>28</v>
      </c>
      <c r="L118" s="85">
        <v>44954</v>
      </c>
      <c r="M118" s="444">
        <v>12023</v>
      </c>
      <c r="N118" s="288" t="s">
        <v>670</v>
      </c>
    </row>
    <row r="119" spans="1:14" x14ac:dyDescent="0.25">
      <c r="A119" s="68">
        <v>32</v>
      </c>
      <c r="B119" s="167">
        <v>44957</v>
      </c>
      <c r="C119" s="537">
        <v>100002</v>
      </c>
      <c r="D119" s="538" t="s">
        <v>424</v>
      </c>
      <c r="F119" s="68">
        <v>4000</v>
      </c>
      <c r="G119" s="68" t="s">
        <v>72</v>
      </c>
      <c r="H119" s="68" t="s">
        <v>27</v>
      </c>
      <c r="I119" s="68" t="s">
        <v>153</v>
      </c>
      <c r="J119" s="68">
        <v>2001</v>
      </c>
      <c r="K119" s="68">
        <v>28</v>
      </c>
      <c r="L119" s="85">
        <v>44954</v>
      </c>
      <c r="M119" s="444">
        <v>12023</v>
      </c>
      <c r="N119" s="288" t="s">
        <v>670</v>
      </c>
    </row>
    <row r="120" spans="1:14" x14ac:dyDescent="0.25">
      <c r="A120" s="68">
        <v>32</v>
      </c>
      <c r="B120" s="167">
        <v>44957</v>
      </c>
      <c r="C120" s="537">
        <v>600046</v>
      </c>
      <c r="D120" s="538" t="s">
        <v>27</v>
      </c>
      <c r="E120" s="68">
        <v>4000</v>
      </c>
      <c r="G120" s="68" t="s">
        <v>8</v>
      </c>
      <c r="H120" s="68" t="s">
        <v>27</v>
      </c>
      <c r="I120" s="68" t="s">
        <v>153</v>
      </c>
      <c r="J120" s="68">
        <v>2001</v>
      </c>
      <c r="K120" s="68">
        <v>28</v>
      </c>
      <c r="L120" s="85">
        <v>44954</v>
      </c>
      <c r="M120" s="444">
        <v>12023</v>
      </c>
      <c r="N120" s="288" t="s">
        <v>670</v>
      </c>
    </row>
    <row r="121" spans="1:14" x14ac:dyDescent="0.25">
      <c r="A121" s="68">
        <v>32</v>
      </c>
      <c r="B121" s="167">
        <v>44957</v>
      </c>
      <c r="C121" s="537">
        <v>200026</v>
      </c>
      <c r="D121" s="538" t="s">
        <v>20</v>
      </c>
      <c r="F121" s="68">
        <v>4000</v>
      </c>
      <c r="G121" s="68" t="s">
        <v>8</v>
      </c>
      <c r="H121" s="68" t="s">
        <v>27</v>
      </c>
      <c r="I121" s="68" t="s">
        <v>153</v>
      </c>
      <c r="J121" s="68">
        <v>2001</v>
      </c>
      <c r="K121" s="68">
        <v>28</v>
      </c>
      <c r="L121" s="85">
        <v>44954</v>
      </c>
      <c r="M121" s="444">
        <v>12023</v>
      </c>
      <c r="N121" s="288" t="s">
        <v>670</v>
      </c>
    </row>
    <row r="122" spans="1:14" x14ac:dyDescent="0.25">
      <c r="A122" s="68">
        <v>32</v>
      </c>
      <c r="B122" s="167">
        <v>44957</v>
      </c>
      <c r="C122" s="537">
        <v>600080</v>
      </c>
      <c r="D122" s="538" t="s">
        <v>432</v>
      </c>
      <c r="E122" s="68">
        <v>320</v>
      </c>
      <c r="G122" s="68" t="s">
        <v>72</v>
      </c>
      <c r="H122" s="68" t="s">
        <v>27</v>
      </c>
      <c r="I122" s="68" t="s">
        <v>153</v>
      </c>
      <c r="J122" s="68">
        <v>2001</v>
      </c>
      <c r="K122" s="68">
        <v>28</v>
      </c>
      <c r="L122" s="85">
        <v>44954</v>
      </c>
      <c r="M122" s="444">
        <v>12023</v>
      </c>
      <c r="N122" s="288" t="s">
        <v>670</v>
      </c>
    </row>
    <row r="123" spans="1:14" x14ac:dyDescent="0.25">
      <c r="A123" s="68">
        <v>32</v>
      </c>
      <c r="B123" s="167">
        <v>44957</v>
      </c>
      <c r="C123" s="537">
        <v>600412</v>
      </c>
      <c r="D123" s="538" t="s">
        <v>104</v>
      </c>
      <c r="E123" s="68">
        <v>320</v>
      </c>
      <c r="G123" s="68" t="s">
        <v>72</v>
      </c>
      <c r="H123" s="68" t="s">
        <v>27</v>
      </c>
      <c r="I123" s="68" t="s">
        <v>153</v>
      </c>
      <c r="J123" s="68">
        <v>2001</v>
      </c>
      <c r="K123" s="68">
        <v>28</v>
      </c>
      <c r="L123" s="85">
        <v>44954</v>
      </c>
      <c r="M123" s="444">
        <v>12023</v>
      </c>
      <c r="N123" s="288" t="s">
        <v>670</v>
      </c>
    </row>
    <row r="124" spans="1:14" x14ac:dyDescent="0.25">
      <c r="A124" s="68">
        <v>32</v>
      </c>
      <c r="B124" s="167">
        <v>44957</v>
      </c>
      <c r="C124" s="537">
        <v>100002</v>
      </c>
      <c r="D124" s="538" t="s">
        <v>424</v>
      </c>
      <c r="F124" s="68">
        <v>320</v>
      </c>
      <c r="G124" s="68" t="s">
        <v>72</v>
      </c>
      <c r="H124" s="68" t="s">
        <v>27</v>
      </c>
      <c r="I124" s="68" t="s">
        <v>153</v>
      </c>
      <c r="J124" s="68">
        <v>2001</v>
      </c>
      <c r="K124" s="68">
        <v>28</v>
      </c>
      <c r="L124" s="85">
        <v>44954</v>
      </c>
      <c r="M124" s="444">
        <v>12023</v>
      </c>
      <c r="N124" s="288" t="s">
        <v>670</v>
      </c>
    </row>
    <row r="125" spans="1:14" x14ac:dyDescent="0.25">
      <c r="A125" s="68">
        <v>32</v>
      </c>
      <c r="B125" s="167">
        <v>44957</v>
      </c>
      <c r="C125" s="537">
        <v>100002</v>
      </c>
      <c r="D125" s="538" t="s">
        <v>424</v>
      </c>
      <c r="F125" s="68">
        <v>320</v>
      </c>
      <c r="G125" s="68" t="s">
        <v>72</v>
      </c>
      <c r="H125" s="68" t="s">
        <v>27</v>
      </c>
      <c r="I125" s="68" t="s">
        <v>153</v>
      </c>
      <c r="J125" s="68">
        <v>2001</v>
      </c>
      <c r="K125" s="68">
        <v>28</v>
      </c>
      <c r="L125" s="85">
        <v>44954</v>
      </c>
      <c r="M125" s="444">
        <v>12023</v>
      </c>
      <c r="N125" s="288" t="s">
        <v>670</v>
      </c>
    </row>
    <row r="126" spans="1:14" x14ac:dyDescent="0.25">
      <c r="A126" s="68">
        <v>33</v>
      </c>
      <c r="B126" s="167">
        <v>44957</v>
      </c>
      <c r="C126" s="537">
        <v>100024</v>
      </c>
      <c r="D126" s="538" t="s">
        <v>9</v>
      </c>
      <c r="E126" s="68">
        <v>15000</v>
      </c>
      <c r="G126" s="68" t="s">
        <v>8</v>
      </c>
      <c r="H126" s="68" t="s">
        <v>23</v>
      </c>
      <c r="I126" s="68" t="s">
        <v>279</v>
      </c>
      <c r="J126" s="68">
        <v>1010</v>
      </c>
      <c r="K126" s="68">
        <v>33</v>
      </c>
      <c r="L126" s="85">
        <v>44957</v>
      </c>
      <c r="M126" s="444">
        <v>12023</v>
      </c>
      <c r="N126" s="288" t="s">
        <v>685</v>
      </c>
    </row>
    <row r="127" spans="1:14" x14ac:dyDescent="0.25">
      <c r="A127" s="68">
        <v>33</v>
      </c>
      <c r="B127" s="167">
        <v>44957</v>
      </c>
      <c r="C127" s="537">
        <v>400040</v>
      </c>
      <c r="D127" s="538" t="s">
        <v>23</v>
      </c>
      <c r="F127" s="68">
        <v>15000</v>
      </c>
      <c r="G127" s="68" t="s">
        <v>8</v>
      </c>
      <c r="H127" s="68" t="s">
        <v>23</v>
      </c>
      <c r="I127" s="68" t="s">
        <v>279</v>
      </c>
      <c r="J127" s="68">
        <v>1010</v>
      </c>
      <c r="K127" s="68">
        <v>33</v>
      </c>
      <c r="L127" s="85">
        <v>44957</v>
      </c>
      <c r="M127" s="444">
        <v>12023</v>
      </c>
      <c r="N127" s="288" t="s">
        <v>685</v>
      </c>
    </row>
    <row r="128" spans="1:14" x14ac:dyDescent="0.25">
      <c r="A128" s="68">
        <v>33</v>
      </c>
      <c r="B128" s="167">
        <v>44957</v>
      </c>
      <c r="C128" s="537">
        <v>400040</v>
      </c>
      <c r="D128" s="538" t="s">
        <v>23</v>
      </c>
      <c r="F128" s="68">
        <v>60000</v>
      </c>
      <c r="G128" s="68" t="s">
        <v>72</v>
      </c>
      <c r="H128" s="68" t="s">
        <v>23</v>
      </c>
      <c r="I128" s="68" t="s">
        <v>279</v>
      </c>
      <c r="J128" s="68">
        <v>1010</v>
      </c>
      <c r="K128" s="68">
        <v>33</v>
      </c>
      <c r="L128" s="85">
        <v>44957</v>
      </c>
      <c r="M128" s="444">
        <v>12023</v>
      </c>
      <c r="N128" s="288" t="s">
        <v>685</v>
      </c>
    </row>
    <row r="129" spans="1:17" x14ac:dyDescent="0.25">
      <c r="A129" s="68">
        <v>33</v>
      </c>
      <c r="B129" s="167">
        <v>44957</v>
      </c>
      <c r="C129" s="537">
        <v>100002</v>
      </c>
      <c r="D129" s="538" t="s">
        <v>424</v>
      </c>
      <c r="E129" s="68">
        <v>60000</v>
      </c>
      <c r="G129" s="68" t="s">
        <v>72</v>
      </c>
      <c r="H129" s="68" t="s">
        <v>23</v>
      </c>
      <c r="I129" s="68" t="s">
        <v>279</v>
      </c>
      <c r="J129" s="68">
        <v>1010</v>
      </c>
      <c r="K129" s="68">
        <v>33</v>
      </c>
      <c r="L129" s="85">
        <v>44957</v>
      </c>
      <c r="M129" s="444">
        <v>12023</v>
      </c>
      <c r="N129" s="288" t="s">
        <v>685</v>
      </c>
    </row>
    <row r="130" spans="1:17" x14ac:dyDescent="0.25">
      <c r="A130" s="68">
        <v>34</v>
      </c>
      <c r="B130" s="167">
        <v>44956</v>
      </c>
      <c r="C130" s="537">
        <v>200004</v>
      </c>
      <c r="D130" s="538" t="s">
        <v>10</v>
      </c>
      <c r="F130" s="68">
        <v>14000</v>
      </c>
      <c r="G130" s="68" t="s">
        <v>8</v>
      </c>
      <c r="H130" s="68" t="s">
        <v>27</v>
      </c>
      <c r="I130" s="68" t="s">
        <v>151</v>
      </c>
      <c r="J130" s="68">
        <v>2002</v>
      </c>
      <c r="K130" s="68">
        <v>6</v>
      </c>
      <c r="L130" s="85">
        <v>44931</v>
      </c>
      <c r="M130" s="444">
        <v>12023</v>
      </c>
      <c r="N130" s="288" t="s">
        <v>686</v>
      </c>
    </row>
    <row r="131" spans="1:17" x14ac:dyDescent="0.25">
      <c r="A131" s="68">
        <v>34</v>
      </c>
      <c r="B131" s="167">
        <v>44956</v>
      </c>
      <c r="C131" s="537">
        <v>600046</v>
      </c>
      <c r="D131" s="538" t="s">
        <v>27</v>
      </c>
      <c r="E131" s="68">
        <v>14000</v>
      </c>
      <c r="G131" s="68" t="s">
        <v>8</v>
      </c>
      <c r="H131" s="68" t="s">
        <v>27</v>
      </c>
      <c r="I131" s="68" t="s">
        <v>151</v>
      </c>
      <c r="J131" s="68">
        <v>2002</v>
      </c>
      <c r="K131" s="68">
        <v>6</v>
      </c>
      <c r="L131" s="85">
        <v>44931</v>
      </c>
      <c r="M131" s="444">
        <v>12023</v>
      </c>
      <c r="N131" s="288" t="s">
        <v>686</v>
      </c>
    </row>
    <row r="132" spans="1:17" x14ac:dyDescent="0.25">
      <c r="A132" s="68">
        <v>34</v>
      </c>
      <c r="B132" s="167">
        <v>44956</v>
      </c>
      <c r="C132" s="537">
        <v>600172</v>
      </c>
      <c r="D132" s="538" t="s">
        <v>225</v>
      </c>
      <c r="E132" s="68">
        <v>840</v>
      </c>
      <c r="G132" s="68" t="s">
        <v>8</v>
      </c>
      <c r="H132" s="68" t="s">
        <v>27</v>
      </c>
      <c r="I132" s="68" t="s">
        <v>151</v>
      </c>
      <c r="J132" s="68">
        <v>2002</v>
      </c>
      <c r="K132" s="68">
        <v>6</v>
      </c>
      <c r="L132" s="85">
        <v>44931</v>
      </c>
      <c r="M132" s="444">
        <v>12023</v>
      </c>
      <c r="N132" s="288" t="s">
        <v>686</v>
      </c>
    </row>
    <row r="133" spans="1:17" x14ac:dyDescent="0.25">
      <c r="A133" s="68">
        <v>34</v>
      </c>
      <c r="B133" s="167">
        <v>44956</v>
      </c>
      <c r="C133" s="537">
        <v>600182</v>
      </c>
      <c r="D133" s="538" t="s">
        <v>365</v>
      </c>
      <c r="E133" s="68">
        <v>840</v>
      </c>
      <c r="G133" s="68" t="s">
        <v>8</v>
      </c>
      <c r="H133" s="68" t="s">
        <v>27</v>
      </c>
      <c r="I133" s="68" t="s">
        <v>151</v>
      </c>
      <c r="J133" s="68">
        <v>2002</v>
      </c>
      <c r="K133" s="68">
        <v>6</v>
      </c>
      <c r="L133" s="85">
        <v>44931</v>
      </c>
      <c r="M133" s="444">
        <v>12023</v>
      </c>
      <c r="N133" s="288" t="s">
        <v>686</v>
      </c>
    </row>
    <row r="134" spans="1:17" x14ac:dyDescent="0.25">
      <c r="A134" s="68">
        <v>34</v>
      </c>
      <c r="B134" s="167">
        <v>44956</v>
      </c>
      <c r="C134" s="537">
        <v>200004</v>
      </c>
      <c r="D134" s="538" t="s">
        <v>10</v>
      </c>
      <c r="F134" s="68">
        <v>840</v>
      </c>
      <c r="G134" s="68" t="s">
        <v>8</v>
      </c>
      <c r="H134" s="68" t="s">
        <v>27</v>
      </c>
      <c r="I134" s="68" t="s">
        <v>151</v>
      </c>
      <c r="J134" s="68">
        <v>2002</v>
      </c>
      <c r="K134" s="68">
        <v>6</v>
      </c>
      <c r="L134" s="85">
        <v>44931</v>
      </c>
      <c r="M134" s="444">
        <v>12023</v>
      </c>
      <c r="N134" s="288" t="s">
        <v>686</v>
      </c>
    </row>
    <row r="135" spans="1:17" x14ac:dyDescent="0.25">
      <c r="A135" s="68">
        <v>34</v>
      </c>
      <c r="B135" s="167">
        <v>44956</v>
      </c>
      <c r="C135" s="537">
        <v>200004</v>
      </c>
      <c r="D135" s="538" t="s">
        <v>10</v>
      </c>
      <c r="F135" s="68">
        <v>840</v>
      </c>
      <c r="G135" s="68" t="s">
        <v>8</v>
      </c>
      <c r="H135" s="68" t="s">
        <v>27</v>
      </c>
      <c r="I135" s="68" t="s">
        <v>151</v>
      </c>
      <c r="J135" s="68">
        <v>2002</v>
      </c>
      <c r="K135" s="68">
        <v>6</v>
      </c>
      <c r="L135" s="85">
        <v>44931</v>
      </c>
      <c r="M135" s="444">
        <v>12023</v>
      </c>
      <c r="N135" s="288" t="s">
        <v>686</v>
      </c>
    </row>
    <row r="136" spans="1:17" x14ac:dyDescent="0.25">
      <c r="A136" s="68">
        <v>35</v>
      </c>
      <c r="B136" s="167">
        <v>44957</v>
      </c>
      <c r="C136" s="537">
        <v>400040</v>
      </c>
      <c r="D136" s="538" t="s">
        <v>23</v>
      </c>
      <c r="E136" s="68">
        <v>0</v>
      </c>
      <c r="F136" s="68">
        <v>20000</v>
      </c>
      <c r="G136" s="68" t="s">
        <v>8</v>
      </c>
      <c r="H136" s="68" t="s">
        <v>23</v>
      </c>
      <c r="I136" s="68" t="s">
        <v>160</v>
      </c>
      <c r="J136" s="68">
        <v>1002</v>
      </c>
      <c r="K136" s="68">
        <v>7</v>
      </c>
      <c r="L136" s="85">
        <v>44933</v>
      </c>
      <c r="M136" s="444">
        <v>12023</v>
      </c>
      <c r="N136" s="288" t="s">
        <v>687</v>
      </c>
    </row>
    <row r="137" spans="1:17" x14ac:dyDescent="0.25">
      <c r="A137" s="68">
        <v>35</v>
      </c>
      <c r="B137" s="167">
        <v>44957</v>
      </c>
      <c r="C137" s="537">
        <v>100024</v>
      </c>
      <c r="D137" s="538" t="s">
        <v>9</v>
      </c>
      <c r="E137" s="68">
        <v>20000</v>
      </c>
      <c r="F137" s="68">
        <v>0</v>
      </c>
      <c r="G137" s="68" t="s">
        <v>8</v>
      </c>
      <c r="H137" s="68" t="s">
        <v>23</v>
      </c>
      <c r="I137" s="68" t="s">
        <v>160</v>
      </c>
      <c r="J137" s="68">
        <v>1002</v>
      </c>
      <c r="K137" s="68">
        <v>7</v>
      </c>
      <c r="L137" s="85">
        <v>44933</v>
      </c>
      <c r="M137" s="444">
        <v>12023</v>
      </c>
      <c r="N137" s="288" t="s">
        <v>687</v>
      </c>
    </row>
    <row r="138" spans="1:17" x14ac:dyDescent="0.25">
      <c r="A138" s="68">
        <v>36</v>
      </c>
      <c r="B138" s="167">
        <v>44957</v>
      </c>
      <c r="C138" s="537">
        <v>100224</v>
      </c>
      <c r="D138" s="538" t="s">
        <v>442</v>
      </c>
      <c r="E138" s="68">
        <v>3380</v>
      </c>
      <c r="F138" s="68">
        <v>0</v>
      </c>
      <c r="G138" s="68" t="s">
        <v>72</v>
      </c>
      <c r="H138" s="68" t="s">
        <v>27</v>
      </c>
      <c r="I138" s="68" t="s">
        <v>165</v>
      </c>
      <c r="J138" s="68">
        <v>2007</v>
      </c>
      <c r="K138" s="68">
        <v>35</v>
      </c>
      <c r="L138" s="85">
        <v>44957</v>
      </c>
      <c r="M138" s="444">
        <v>12023</v>
      </c>
      <c r="N138" s="288" t="s">
        <v>688</v>
      </c>
    </row>
    <row r="139" spans="1:17" x14ac:dyDescent="0.25">
      <c r="A139" s="68">
        <v>36</v>
      </c>
      <c r="B139" s="167">
        <v>44957</v>
      </c>
      <c r="C139" s="537">
        <v>100002</v>
      </c>
      <c r="D139" s="538" t="s">
        <v>424</v>
      </c>
      <c r="F139" s="68">
        <v>3380</v>
      </c>
      <c r="G139" s="68" t="s">
        <v>72</v>
      </c>
      <c r="H139" s="68" t="s">
        <v>27</v>
      </c>
      <c r="I139" s="68" t="s">
        <v>165</v>
      </c>
      <c r="J139" s="68">
        <v>2007</v>
      </c>
      <c r="K139" s="68">
        <v>35</v>
      </c>
      <c r="L139" s="85">
        <v>44957</v>
      </c>
      <c r="M139" s="444">
        <v>12023</v>
      </c>
      <c r="N139" s="288" t="s">
        <v>688</v>
      </c>
    </row>
    <row r="140" spans="1:17" x14ac:dyDescent="0.25">
      <c r="A140" s="68">
        <v>36</v>
      </c>
      <c r="B140" s="167">
        <v>44957</v>
      </c>
      <c r="C140" s="537">
        <v>200026</v>
      </c>
      <c r="D140" s="538" t="s">
        <v>20</v>
      </c>
      <c r="E140" s="68">
        <v>0</v>
      </c>
      <c r="F140" s="68">
        <v>5000</v>
      </c>
      <c r="G140" s="68" t="s">
        <v>8</v>
      </c>
      <c r="H140" s="68" t="s">
        <v>27</v>
      </c>
      <c r="I140" s="68" t="s">
        <v>165</v>
      </c>
      <c r="J140" s="68">
        <v>2007</v>
      </c>
      <c r="K140" s="68">
        <v>35</v>
      </c>
      <c r="L140" s="85">
        <v>44957</v>
      </c>
      <c r="M140" s="444">
        <v>12023</v>
      </c>
      <c r="N140" s="288" t="s">
        <v>688</v>
      </c>
    </row>
    <row r="141" spans="1:17" x14ac:dyDescent="0.25">
      <c r="A141" s="68">
        <v>36</v>
      </c>
      <c r="B141" s="167">
        <v>44957</v>
      </c>
      <c r="C141" s="537">
        <v>600046</v>
      </c>
      <c r="D141" s="538" t="s">
        <v>27</v>
      </c>
      <c r="E141" s="68">
        <v>5000</v>
      </c>
      <c r="F141" s="68">
        <v>0</v>
      </c>
      <c r="G141" s="68" t="s">
        <v>8</v>
      </c>
      <c r="H141" s="68" t="s">
        <v>27</v>
      </c>
      <c r="I141" s="68" t="s">
        <v>165</v>
      </c>
      <c r="J141" s="68">
        <v>2007</v>
      </c>
      <c r="K141" s="68">
        <v>35</v>
      </c>
      <c r="L141" s="85">
        <v>44957</v>
      </c>
      <c r="M141" s="444">
        <v>12023</v>
      </c>
      <c r="N141" s="288" t="s">
        <v>688</v>
      </c>
    </row>
    <row r="142" spans="1:17" x14ac:dyDescent="0.25">
      <c r="A142" s="68">
        <v>37</v>
      </c>
      <c r="B142" s="167">
        <v>44957</v>
      </c>
      <c r="C142" s="537">
        <v>100052</v>
      </c>
      <c r="D142" s="538" t="s">
        <v>441</v>
      </c>
      <c r="E142" s="68">
        <v>34000</v>
      </c>
      <c r="G142" s="68" t="s">
        <v>72</v>
      </c>
      <c r="H142" s="68" t="s">
        <v>29</v>
      </c>
      <c r="M142" s="444">
        <v>12023</v>
      </c>
      <c r="N142" s="288" t="s">
        <v>689</v>
      </c>
    </row>
    <row r="143" spans="1:17" x14ac:dyDescent="0.25">
      <c r="A143" s="68">
        <v>37</v>
      </c>
      <c r="B143" s="167">
        <v>44957</v>
      </c>
      <c r="C143" s="537">
        <v>100002</v>
      </c>
      <c r="D143" s="538" t="s">
        <v>424</v>
      </c>
      <c r="F143" s="68">
        <v>34000</v>
      </c>
      <c r="G143" s="68" t="s">
        <v>72</v>
      </c>
      <c r="H143" s="68" t="s">
        <v>29</v>
      </c>
      <c r="M143" s="444">
        <v>12023</v>
      </c>
      <c r="N143" s="288" t="s">
        <v>689</v>
      </c>
    </row>
    <row r="144" spans="1:17" x14ac:dyDescent="0.25">
      <c r="A144" s="68">
        <v>38</v>
      </c>
      <c r="B144" s="167">
        <v>44957</v>
      </c>
      <c r="C144" s="537">
        <v>400040</v>
      </c>
      <c r="D144" s="538" t="s">
        <v>23</v>
      </c>
      <c r="E144" s="68">
        <v>0</v>
      </c>
      <c r="F144" s="68">
        <v>20000</v>
      </c>
      <c r="G144" s="68" t="s">
        <v>72</v>
      </c>
      <c r="H144" s="68" t="s">
        <v>23</v>
      </c>
      <c r="I144" s="68" t="s">
        <v>156</v>
      </c>
      <c r="J144" s="68">
        <v>1001</v>
      </c>
      <c r="K144" s="68">
        <v>37</v>
      </c>
      <c r="L144" s="85">
        <v>44956</v>
      </c>
      <c r="M144" s="444">
        <v>12023</v>
      </c>
      <c r="N144" s="288" t="s">
        <v>690</v>
      </c>
      <c r="O144" s="288" t="s">
        <v>562</v>
      </c>
      <c r="P144" s="790" t="s">
        <v>616</v>
      </c>
      <c r="Q144" s="679">
        <v>44957</v>
      </c>
    </row>
    <row r="145" spans="1:17" x14ac:dyDescent="0.25">
      <c r="A145" s="68">
        <v>38</v>
      </c>
      <c r="B145" s="167">
        <v>44957</v>
      </c>
      <c r="C145" s="537">
        <v>100002</v>
      </c>
      <c r="D145" s="538" t="s">
        <v>424</v>
      </c>
      <c r="E145" s="68">
        <v>20000</v>
      </c>
      <c r="F145" s="68">
        <v>0</v>
      </c>
      <c r="G145" s="68" t="s">
        <v>72</v>
      </c>
      <c r="H145" s="68" t="s">
        <v>23</v>
      </c>
      <c r="I145" s="68" t="s">
        <v>156</v>
      </c>
      <c r="J145" s="68">
        <v>1001</v>
      </c>
      <c r="K145" s="68">
        <v>37</v>
      </c>
      <c r="L145" s="85">
        <v>44956</v>
      </c>
      <c r="M145" s="444">
        <v>12023</v>
      </c>
      <c r="N145" s="288" t="s">
        <v>690</v>
      </c>
      <c r="O145" s="288" t="s">
        <v>562</v>
      </c>
      <c r="P145" s="790" t="s">
        <v>616</v>
      </c>
      <c r="Q145" s="679">
        <v>44957</v>
      </c>
    </row>
    <row r="146" spans="1:17" x14ac:dyDescent="0.25">
      <c r="A146" s="68">
        <v>39</v>
      </c>
      <c r="B146" s="167">
        <v>44957</v>
      </c>
      <c r="C146" s="537">
        <v>100132</v>
      </c>
      <c r="D146" s="538" t="s">
        <v>437</v>
      </c>
      <c r="E146" s="68">
        <v>10000</v>
      </c>
      <c r="G146" s="68" t="s">
        <v>72</v>
      </c>
      <c r="M146" s="444">
        <v>12023</v>
      </c>
      <c r="N146" s="288" t="s">
        <v>691</v>
      </c>
      <c r="O146" s="288" t="s">
        <v>557</v>
      </c>
      <c r="P146" s="790" t="s">
        <v>615</v>
      </c>
      <c r="Q146" s="679">
        <v>44957</v>
      </c>
    </row>
    <row r="147" spans="1:17" x14ac:dyDescent="0.25">
      <c r="A147" s="68">
        <v>39</v>
      </c>
      <c r="B147" s="167">
        <v>44957</v>
      </c>
      <c r="C147" s="537">
        <v>100002</v>
      </c>
      <c r="D147" s="538" t="s">
        <v>14</v>
      </c>
      <c r="F147" s="68">
        <v>10000</v>
      </c>
      <c r="G147" s="68" t="s">
        <v>72</v>
      </c>
      <c r="M147" s="444">
        <v>12023</v>
      </c>
      <c r="N147" s="288" t="s">
        <v>691</v>
      </c>
      <c r="O147" s="288" t="s">
        <v>557</v>
      </c>
      <c r="P147" s="790" t="s">
        <v>615</v>
      </c>
      <c r="Q147" s="679">
        <v>44957</v>
      </c>
    </row>
    <row r="148" spans="1:17" x14ac:dyDescent="0.25">
      <c r="A148" s="68">
        <v>40</v>
      </c>
      <c r="B148" s="167">
        <v>44957</v>
      </c>
      <c r="C148" s="537">
        <v>200144</v>
      </c>
      <c r="D148" s="538" t="s">
        <v>239</v>
      </c>
      <c r="F148" s="68">
        <v>5000</v>
      </c>
      <c r="G148" s="68" t="s">
        <v>72</v>
      </c>
      <c r="H148" s="68" t="s">
        <v>28</v>
      </c>
      <c r="M148" s="444">
        <v>12023</v>
      </c>
      <c r="N148" s="288" t="s">
        <v>692</v>
      </c>
      <c r="O148" s="288" t="s">
        <v>562</v>
      </c>
      <c r="P148" s="790" t="s">
        <v>613</v>
      </c>
      <c r="Q148" s="679">
        <v>44957</v>
      </c>
    </row>
    <row r="149" spans="1:17" x14ac:dyDescent="0.25">
      <c r="A149" s="68">
        <v>40</v>
      </c>
      <c r="B149" s="167">
        <v>44957</v>
      </c>
      <c r="C149" s="537">
        <v>100002</v>
      </c>
      <c r="D149" s="538" t="s">
        <v>14</v>
      </c>
      <c r="E149" s="68">
        <v>5000</v>
      </c>
      <c r="G149" s="68" t="s">
        <v>72</v>
      </c>
      <c r="H149" s="68" t="s">
        <v>28</v>
      </c>
      <c r="M149" s="444">
        <v>12023</v>
      </c>
      <c r="N149" s="288" t="s">
        <v>692</v>
      </c>
      <c r="O149" s="288" t="s">
        <v>562</v>
      </c>
      <c r="P149" s="790" t="s">
        <v>613</v>
      </c>
      <c r="Q149" s="679">
        <v>44957</v>
      </c>
    </row>
    <row r="150" spans="1:17" x14ac:dyDescent="0.25">
      <c r="A150" s="68">
        <v>41</v>
      </c>
      <c r="B150" s="167">
        <v>44957</v>
      </c>
      <c r="C150" s="537">
        <v>600036</v>
      </c>
      <c r="D150" s="538" t="s">
        <v>352</v>
      </c>
      <c r="E150" s="68">
        <v>8000</v>
      </c>
      <c r="F150" s="68">
        <v>0</v>
      </c>
      <c r="G150" s="68" t="s">
        <v>72</v>
      </c>
      <c r="H150" s="68" t="s">
        <v>262</v>
      </c>
      <c r="M150" s="444">
        <v>12023</v>
      </c>
      <c r="N150" s="288" t="s">
        <v>517</v>
      </c>
      <c r="O150" s="288" t="s">
        <v>557</v>
      </c>
      <c r="P150" s="790" t="s">
        <v>612</v>
      </c>
      <c r="Q150" s="679">
        <v>44957</v>
      </c>
    </row>
    <row r="151" spans="1:17" x14ac:dyDescent="0.25">
      <c r="A151" s="68">
        <v>41</v>
      </c>
      <c r="B151" s="167">
        <v>44957</v>
      </c>
      <c r="C151" s="537">
        <v>100002</v>
      </c>
      <c r="D151" s="538" t="s">
        <v>14</v>
      </c>
      <c r="E151" s="68">
        <v>0</v>
      </c>
      <c r="F151" s="68">
        <v>8000</v>
      </c>
      <c r="G151" s="68" t="s">
        <v>72</v>
      </c>
      <c r="H151" s="68" t="s">
        <v>262</v>
      </c>
      <c r="M151" s="444">
        <v>12023</v>
      </c>
      <c r="N151" s="288" t="s">
        <v>517</v>
      </c>
      <c r="O151" s="288" t="s">
        <v>557</v>
      </c>
      <c r="P151" s="790" t="s">
        <v>612</v>
      </c>
      <c r="Q151" s="679">
        <v>44957</v>
      </c>
    </row>
    <row r="152" spans="1:17" x14ac:dyDescent="0.25">
      <c r="A152" s="68">
        <v>41</v>
      </c>
      <c r="B152" s="167">
        <v>44957</v>
      </c>
      <c r="C152" s="537">
        <v>600080</v>
      </c>
      <c r="D152" s="538" t="s">
        <v>432</v>
      </c>
      <c r="E152" s="68">
        <v>720</v>
      </c>
      <c r="F152" s="68">
        <v>0</v>
      </c>
      <c r="G152" s="68" t="s">
        <v>72</v>
      </c>
      <c r="H152" s="68" t="s">
        <v>262</v>
      </c>
      <c r="M152" s="444">
        <v>12023</v>
      </c>
      <c r="N152" s="288" t="s">
        <v>517</v>
      </c>
      <c r="O152" s="288" t="s">
        <v>557</v>
      </c>
      <c r="P152" s="790" t="s">
        <v>612</v>
      </c>
      <c r="Q152" s="679">
        <v>44957</v>
      </c>
    </row>
    <row r="153" spans="1:17" x14ac:dyDescent="0.25">
      <c r="A153" s="68">
        <v>41</v>
      </c>
      <c r="B153" s="167">
        <v>44957</v>
      </c>
      <c r="C153" s="537">
        <v>600412</v>
      </c>
      <c r="D153" s="538" t="s">
        <v>104</v>
      </c>
      <c r="E153" s="68">
        <v>720</v>
      </c>
      <c r="F153" s="68">
        <v>0</v>
      </c>
      <c r="G153" s="68" t="s">
        <v>72</v>
      </c>
      <c r="H153" s="68" t="s">
        <v>262</v>
      </c>
      <c r="M153" s="444">
        <v>12023</v>
      </c>
      <c r="N153" s="288" t="s">
        <v>517</v>
      </c>
      <c r="O153" s="288" t="s">
        <v>557</v>
      </c>
      <c r="P153" s="790" t="s">
        <v>612</v>
      </c>
      <c r="Q153" s="679">
        <v>44957</v>
      </c>
    </row>
    <row r="154" spans="1:17" x14ac:dyDescent="0.25">
      <c r="A154" s="68">
        <v>41</v>
      </c>
      <c r="B154" s="167">
        <v>44957</v>
      </c>
      <c r="C154" s="537">
        <v>100002</v>
      </c>
      <c r="D154" s="538" t="s">
        <v>14</v>
      </c>
      <c r="E154" s="68">
        <v>0</v>
      </c>
      <c r="F154" s="68">
        <v>720</v>
      </c>
      <c r="G154" s="68" t="s">
        <v>72</v>
      </c>
      <c r="H154" s="68" t="s">
        <v>262</v>
      </c>
      <c r="M154" s="444">
        <v>12023</v>
      </c>
      <c r="N154" s="288" t="s">
        <v>517</v>
      </c>
      <c r="O154" s="288" t="s">
        <v>557</v>
      </c>
      <c r="P154" s="790" t="s">
        <v>612</v>
      </c>
      <c r="Q154" s="679">
        <v>44957</v>
      </c>
    </row>
    <row r="155" spans="1:17" x14ac:dyDescent="0.25">
      <c r="A155" s="68">
        <v>41</v>
      </c>
      <c r="B155" s="167">
        <v>44957</v>
      </c>
      <c r="C155" s="537">
        <v>100002</v>
      </c>
      <c r="D155" s="538" t="s">
        <v>14</v>
      </c>
      <c r="E155" s="68">
        <v>0</v>
      </c>
      <c r="F155" s="68">
        <v>720</v>
      </c>
      <c r="G155" s="68" t="s">
        <v>72</v>
      </c>
      <c r="H155" s="68" t="s">
        <v>262</v>
      </c>
      <c r="M155" s="444">
        <v>12023</v>
      </c>
      <c r="N155" s="288" t="s">
        <v>517</v>
      </c>
      <c r="O155" s="288" t="s">
        <v>557</v>
      </c>
      <c r="P155" s="790" t="s">
        <v>612</v>
      </c>
      <c r="Q155" s="679">
        <v>44957</v>
      </c>
    </row>
    <row r="156" spans="1:17" x14ac:dyDescent="0.25">
      <c r="A156" s="68">
        <v>42</v>
      </c>
      <c r="B156" s="167">
        <v>44957</v>
      </c>
      <c r="C156" s="537">
        <v>200116</v>
      </c>
      <c r="D156" s="538" t="s">
        <v>438</v>
      </c>
      <c r="F156" s="68">
        <v>50000</v>
      </c>
      <c r="G156" s="68" t="s">
        <v>72</v>
      </c>
      <c r="H156" s="68" t="s">
        <v>28</v>
      </c>
      <c r="M156" s="444">
        <v>12023</v>
      </c>
      <c r="N156" s="288" t="s">
        <v>693</v>
      </c>
      <c r="O156" s="288" t="s">
        <v>557</v>
      </c>
      <c r="P156" s="790" t="s">
        <v>614</v>
      </c>
      <c r="Q156" s="679">
        <v>44957</v>
      </c>
    </row>
    <row r="157" spans="1:17" x14ac:dyDescent="0.25">
      <c r="A157" s="68">
        <v>42</v>
      </c>
      <c r="B157" s="167">
        <v>44957</v>
      </c>
      <c r="C157" s="537">
        <v>100002</v>
      </c>
      <c r="D157" s="538" t="s">
        <v>14</v>
      </c>
      <c r="E157" s="68">
        <v>50000</v>
      </c>
      <c r="G157" s="68" t="s">
        <v>72</v>
      </c>
      <c r="H157" s="68" t="s">
        <v>28</v>
      </c>
      <c r="M157" s="444">
        <v>12023</v>
      </c>
      <c r="N157" s="288" t="s">
        <v>693</v>
      </c>
      <c r="O157" s="288" t="s">
        <v>557</v>
      </c>
      <c r="P157" s="790" t="s">
        <v>614</v>
      </c>
      <c r="Q157" s="679">
        <v>44957</v>
      </c>
    </row>
    <row r="158" spans="1:17" x14ac:dyDescent="0.25">
      <c r="A158" s="68">
        <v>43</v>
      </c>
      <c r="B158" s="167">
        <v>44959</v>
      </c>
      <c r="C158" s="537">
        <v>200038</v>
      </c>
      <c r="D158" s="538" t="s">
        <v>11</v>
      </c>
      <c r="F158" s="68">
        <v>18465</v>
      </c>
      <c r="G158" s="68" t="s">
        <v>71</v>
      </c>
      <c r="H158" s="68" t="s">
        <v>29</v>
      </c>
      <c r="M158" s="444">
        <v>22023</v>
      </c>
      <c r="N158" s="288" t="s">
        <v>694</v>
      </c>
      <c r="O158" s="288" t="s">
        <v>557</v>
      </c>
      <c r="P158" s="790" t="s">
        <v>617</v>
      </c>
      <c r="Q158" s="679">
        <v>44958</v>
      </c>
    </row>
    <row r="159" spans="1:17" x14ac:dyDescent="0.25">
      <c r="A159" s="68">
        <v>43</v>
      </c>
      <c r="B159" s="167">
        <v>44959</v>
      </c>
      <c r="C159" s="537">
        <v>200038</v>
      </c>
      <c r="D159" s="538" t="s">
        <v>11</v>
      </c>
      <c r="F159" s="68">
        <v>18000</v>
      </c>
      <c r="G159" s="68" t="s">
        <v>72</v>
      </c>
      <c r="H159" s="68" t="s">
        <v>29</v>
      </c>
      <c r="M159" s="444">
        <v>22023</v>
      </c>
      <c r="N159" s="288" t="s">
        <v>694</v>
      </c>
      <c r="O159" s="288" t="s">
        <v>557</v>
      </c>
      <c r="P159" s="790" t="s">
        <v>617</v>
      </c>
      <c r="Q159" s="679">
        <v>44958</v>
      </c>
    </row>
    <row r="160" spans="1:17" x14ac:dyDescent="0.25">
      <c r="A160" s="68">
        <v>43</v>
      </c>
      <c r="B160" s="167">
        <v>44959</v>
      </c>
      <c r="C160" s="537">
        <v>100001</v>
      </c>
      <c r="D160" s="538" t="s">
        <v>15</v>
      </c>
      <c r="E160" s="68">
        <v>18465</v>
      </c>
      <c r="G160" s="68" t="s">
        <v>71</v>
      </c>
      <c r="H160" s="68" t="s">
        <v>29</v>
      </c>
      <c r="M160" s="444">
        <v>22023</v>
      </c>
      <c r="N160" s="288" t="s">
        <v>694</v>
      </c>
      <c r="O160" s="288" t="s">
        <v>557</v>
      </c>
      <c r="P160" s="790" t="s">
        <v>617</v>
      </c>
      <c r="Q160" s="679">
        <v>44958</v>
      </c>
    </row>
    <row r="161" spans="1:17" x14ac:dyDescent="0.25">
      <c r="A161" s="68">
        <v>43</v>
      </c>
      <c r="B161" s="167">
        <v>44959</v>
      </c>
      <c r="C161" s="537">
        <v>100002</v>
      </c>
      <c r="D161" s="538" t="s">
        <v>14</v>
      </c>
      <c r="E161" s="68">
        <v>18000</v>
      </c>
      <c r="G161" s="68" t="s">
        <v>72</v>
      </c>
      <c r="H161" s="68" t="s">
        <v>29</v>
      </c>
      <c r="M161" s="444">
        <v>22023</v>
      </c>
      <c r="N161" s="288" t="s">
        <v>694</v>
      </c>
      <c r="O161" s="288" t="s">
        <v>557</v>
      </c>
      <c r="P161" s="790" t="s">
        <v>617</v>
      </c>
      <c r="Q161" s="679">
        <v>44958</v>
      </c>
    </row>
    <row r="162" spans="1:17" x14ac:dyDescent="0.25">
      <c r="A162" s="68">
        <v>44</v>
      </c>
      <c r="B162" s="167">
        <v>44959</v>
      </c>
      <c r="C162" s="537">
        <v>100001</v>
      </c>
      <c r="D162" s="538" t="s">
        <v>15</v>
      </c>
      <c r="E162" s="68">
        <v>12000</v>
      </c>
      <c r="F162" s="68">
        <v>0</v>
      </c>
      <c r="G162" s="68" t="s">
        <v>71</v>
      </c>
      <c r="H162" s="68" t="s">
        <v>28</v>
      </c>
      <c r="M162" s="444">
        <v>22023</v>
      </c>
    </row>
    <row r="163" spans="1:17" x14ac:dyDescent="0.25">
      <c r="A163" s="68">
        <v>44</v>
      </c>
      <c r="B163" s="167">
        <v>44959</v>
      </c>
      <c r="C163" s="537">
        <v>400100</v>
      </c>
      <c r="D163" s="538" t="s">
        <v>451</v>
      </c>
      <c r="E163" s="68">
        <v>0</v>
      </c>
      <c r="F163" s="68">
        <v>12000</v>
      </c>
      <c r="G163" s="68" t="s">
        <v>71</v>
      </c>
      <c r="H163" s="68" t="s">
        <v>28</v>
      </c>
      <c r="M163" s="444">
        <v>22023</v>
      </c>
    </row>
    <row r="164" spans="1:17" x14ac:dyDescent="0.25">
      <c r="A164" s="68">
        <v>45</v>
      </c>
      <c r="B164" s="167">
        <v>44960</v>
      </c>
      <c r="C164" s="537">
        <v>100002</v>
      </c>
      <c r="D164" s="538" t="s">
        <v>14</v>
      </c>
      <c r="E164" s="68">
        <v>20000</v>
      </c>
      <c r="F164" s="68">
        <v>0</v>
      </c>
      <c r="G164" s="68" t="s">
        <v>72</v>
      </c>
      <c r="H164" s="68" t="s">
        <v>28</v>
      </c>
      <c r="M164" s="444">
        <v>22023</v>
      </c>
    </row>
    <row r="165" spans="1:17" x14ac:dyDescent="0.25">
      <c r="A165" s="68">
        <v>45</v>
      </c>
      <c r="B165" s="167">
        <v>44960</v>
      </c>
      <c r="C165" s="537">
        <v>400036</v>
      </c>
      <c r="D165" s="538" t="s">
        <v>12</v>
      </c>
      <c r="E165" s="68">
        <v>0</v>
      </c>
      <c r="F165" s="68">
        <v>20000</v>
      </c>
      <c r="G165" s="68" t="s">
        <v>72</v>
      </c>
      <c r="H165" s="68" t="s">
        <v>28</v>
      </c>
      <c r="M165" s="444">
        <v>22023</v>
      </c>
    </row>
    <row r="166" spans="1:17" x14ac:dyDescent="0.25">
      <c r="A166" s="68">
        <v>46</v>
      </c>
      <c r="B166" s="167">
        <v>44960</v>
      </c>
      <c r="C166" s="537">
        <v>100024</v>
      </c>
      <c r="D166" s="538" t="s">
        <v>9</v>
      </c>
      <c r="E166" s="68">
        <v>12000</v>
      </c>
      <c r="F166" s="68">
        <v>0</v>
      </c>
      <c r="G166" s="68" t="s">
        <v>8</v>
      </c>
      <c r="H166" s="68" t="s">
        <v>23</v>
      </c>
      <c r="I166" s="68" t="s">
        <v>157</v>
      </c>
      <c r="J166" s="68">
        <v>1007</v>
      </c>
      <c r="K166" s="68">
        <v>21</v>
      </c>
      <c r="L166" s="85">
        <v>44960</v>
      </c>
      <c r="M166" s="444">
        <v>22023</v>
      </c>
    </row>
    <row r="167" spans="1:17" x14ac:dyDescent="0.25">
      <c r="A167" s="68">
        <v>46</v>
      </c>
      <c r="B167" s="167">
        <v>44960</v>
      </c>
      <c r="C167" s="537">
        <v>400040</v>
      </c>
      <c r="D167" s="538" t="s">
        <v>23</v>
      </c>
      <c r="E167" s="68">
        <v>0</v>
      </c>
      <c r="F167" s="68">
        <v>12000</v>
      </c>
      <c r="G167" s="68" t="s">
        <v>8</v>
      </c>
      <c r="H167" s="68" t="s">
        <v>23</v>
      </c>
      <c r="I167" s="68" t="s">
        <v>157</v>
      </c>
      <c r="J167" s="68">
        <v>1007</v>
      </c>
      <c r="K167" s="68">
        <v>21</v>
      </c>
      <c r="L167" s="85">
        <v>44961</v>
      </c>
      <c r="M167" s="444">
        <v>22023</v>
      </c>
    </row>
    <row r="168" spans="1:17" x14ac:dyDescent="0.25">
      <c r="A168" s="68">
        <v>47</v>
      </c>
      <c r="B168" s="167">
        <v>44961</v>
      </c>
      <c r="C168" s="537">
        <v>200004</v>
      </c>
      <c r="D168" s="538" t="s">
        <v>10</v>
      </c>
      <c r="E168" s="68">
        <v>0</v>
      </c>
      <c r="F168" s="68">
        <v>20000</v>
      </c>
      <c r="G168" s="68" t="s">
        <v>8</v>
      </c>
      <c r="H168" s="68" t="s">
        <v>27</v>
      </c>
      <c r="I168" s="68" t="s">
        <v>166</v>
      </c>
      <c r="J168" s="68">
        <v>2008</v>
      </c>
      <c r="K168" s="68">
        <v>37</v>
      </c>
      <c r="L168" s="85">
        <v>44961</v>
      </c>
      <c r="M168" s="444">
        <v>22023</v>
      </c>
    </row>
    <row r="169" spans="1:17" x14ac:dyDescent="0.25">
      <c r="A169" s="68">
        <v>47</v>
      </c>
      <c r="B169" s="167">
        <v>44961</v>
      </c>
      <c r="C169" s="537">
        <v>100001</v>
      </c>
      <c r="D169" s="538" t="s">
        <v>15</v>
      </c>
      <c r="E169" s="68">
        <v>0</v>
      </c>
      <c r="F169" s="68">
        <v>20000</v>
      </c>
      <c r="G169" s="68" t="s">
        <v>71</v>
      </c>
      <c r="H169" s="68" t="s">
        <v>27</v>
      </c>
      <c r="I169" s="68" t="s">
        <v>166</v>
      </c>
      <c r="J169" s="68">
        <v>2008</v>
      </c>
      <c r="K169" s="68">
        <v>37</v>
      </c>
      <c r="L169" s="85">
        <v>44961</v>
      </c>
      <c r="M169" s="444">
        <v>22023</v>
      </c>
    </row>
    <row r="170" spans="1:17" x14ac:dyDescent="0.25">
      <c r="A170" s="68">
        <v>47</v>
      </c>
      <c r="B170" s="167">
        <v>44961</v>
      </c>
      <c r="C170" s="537">
        <v>600046</v>
      </c>
      <c r="D170" s="538" t="s">
        <v>27</v>
      </c>
      <c r="E170" s="68">
        <v>20000</v>
      </c>
      <c r="F170" s="68">
        <v>0</v>
      </c>
      <c r="G170" s="68" t="s">
        <v>8</v>
      </c>
      <c r="H170" s="68" t="s">
        <v>27</v>
      </c>
      <c r="I170" s="68" t="s">
        <v>166</v>
      </c>
      <c r="J170" s="68">
        <v>2008</v>
      </c>
      <c r="K170" s="68">
        <v>37</v>
      </c>
      <c r="L170" s="85">
        <v>44961</v>
      </c>
      <c r="M170" s="444">
        <v>22023</v>
      </c>
      <c r="N170" s="288" t="s">
        <v>695</v>
      </c>
    </row>
    <row r="171" spans="1:17" x14ac:dyDescent="0.25">
      <c r="A171" s="68">
        <v>47</v>
      </c>
      <c r="B171" s="167">
        <v>44961</v>
      </c>
      <c r="C171" s="537">
        <v>600046</v>
      </c>
      <c r="D171" s="538" t="s">
        <v>27</v>
      </c>
      <c r="E171" s="68">
        <v>20000</v>
      </c>
      <c r="F171" s="68">
        <v>0</v>
      </c>
      <c r="G171" s="68" t="s">
        <v>71</v>
      </c>
      <c r="H171" s="68" t="s">
        <v>27</v>
      </c>
      <c r="I171" s="68" t="s">
        <v>166</v>
      </c>
      <c r="J171" s="68">
        <v>2008</v>
      </c>
      <c r="K171" s="68">
        <v>37</v>
      </c>
      <c r="L171" s="85">
        <v>44961</v>
      </c>
      <c r="M171" s="444">
        <v>22023</v>
      </c>
      <c r="N171" s="288" t="s">
        <v>695</v>
      </c>
    </row>
    <row r="172" spans="1:17" x14ac:dyDescent="0.25">
      <c r="A172" s="68">
        <v>48</v>
      </c>
      <c r="B172" s="167">
        <v>44961</v>
      </c>
      <c r="C172" s="537">
        <v>600074</v>
      </c>
      <c r="D172" s="538" t="s">
        <v>64</v>
      </c>
      <c r="E172" s="68">
        <v>2000</v>
      </c>
      <c r="G172" s="68" t="s">
        <v>71</v>
      </c>
      <c r="H172" s="68" t="s">
        <v>29</v>
      </c>
      <c r="M172" s="444">
        <v>22023</v>
      </c>
      <c r="N172" s="288" t="s">
        <v>696</v>
      </c>
    </row>
    <row r="173" spans="1:17" x14ac:dyDescent="0.25">
      <c r="A173" s="68">
        <v>48</v>
      </c>
      <c r="B173" s="167">
        <v>44961</v>
      </c>
      <c r="C173" s="537">
        <v>100001</v>
      </c>
      <c r="D173" s="538" t="s">
        <v>15</v>
      </c>
      <c r="F173" s="68">
        <v>2000</v>
      </c>
      <c r="G173" s="68" t="s">
        <v>71</v>
      </c>
      <c r="H173" s="68" t="s">
        <v>29</v>
      </c>
      <c r="M173" s="444">
        <v>22023</v>
      </c>
      <c r="N173" s="288" t="s">
        <v>696</v>
      </c>
    </row>
    <row r="174" spans="1:17" x14ac:dyDescent="0.25">
      <c r="A174" s="68">
        <v>49</v>
      </c>
      <c r="B174" s="167">
        <v>44961</v>
      </c>
      <c r="C174" s="537">
        <v>600064</v>
      </c>
      <c r="D174" s="538" t="s">
        <v>40</v>
      </c>
      <c r="E174" s="68">
        <v>0</v>
      </c>
      <c r="F174" s="68">
        <v>4800</v>
      </c>
      <c r="G174" s="68" t="s">
        <v>72</v>
      </c>
      <c r="H174" s="68" t="s">
        <v>28</v>
      </c>
      <c r="M174" s="444">
        <v>22023</v>
      </c>
      <c r="N174" s="288" t="s">
        <v>697</v>
      </c>
    </row>
    <row r="175" spans="1:17" x14ac:dyDescent="0.25">
      <c r="A175" s="68">
        <v>49</v>
      </c>
      <c r="B175" s="167">
        <v>44962</v>
      </c>
      <c r="C175" s="537">
        <v>100002</v>
      </c>
      <c r="D175" s="538" t="s">
        <v>14</v>
      </c>
      <c r="E175" s="68">
        <v>4800</v>
      </c>
      <c r="F175" s="68">
        <v>0</v>
      </c>
      <c r="G175" s="68" t="s">
        <v>72</v>
      </c>
      <c r="H175" s="68" t="s">
        <v>28</v>
      </c>
      <c r="M175" s="444">
        <v>22023</v>
      </c>
      <c r="N175" s="288" t="s">
        <v>698</v>
      </c>
    </row>
    <row r="176" spans="1:17" x14ac:dyDescent="0.25">
      <c r="A176" s="68">
        <v>50</v>
      </c>
      <c r="B176" s="167">
        <v>44962</v>
      </c>
      <c r="C176" s="537">
        <v>100116</v>
      </c>
      <c r="D176" s="538" t="s">
        <v>95</v>
      </c>
      <c r="E176" s="68">
        <v>1200</v>
      </c>
      <c r="F176" s="68">
        <v>0</v>
      </c>
      <c r="G176" s="68" t="s">
        <v>71</v>
      </c>
      <c r="H176" s="68" t="s">
        <v>29</v>
      </c>
      <c r="M176" s="444">
        <v>22023</v>
      </c>
      <c r="N176" s="288" t="s">
        <v>699</v>
      </c>
    </row>
    <row r="177" spans="1:17" x14ac:dyDescent="0.25">
      <c r="A177" s="68">
        <v>50</v>
      </c>
      <c r="B177" s="167">
        <v>44962</v>
      </c>
      <c r="C177" s="537">
        <v>100001</v>
      </c>
      <c r="D177" s="538" t="s">
        <v>15</v>
      </c>
      <c r="E177" s="68">
        <v>0</v>
      </c>
      <c r="F177" s="68">
        <v>1200</v>
      </c>
      <c r="G177" s="68" t="s">
        <v>71</v>
      </c>
      <c r="H177" s="68" t="s">
        <v>29</v>
      </c>
      <c r="M177" s="444">
        <v>22023</v>
      </c>
      <c r="N177" s="288" t="s">
        <v>699</v>
      </c>
    </row>
    <row r="178" spans="1:17" x14ac:dyDescent="0.25">
      <c r="A178" s="68">
        <v>50</v>
      </c>
      <c r="B178" s="167">
        <v>44962</v>
      </c>
      <c r="C178" s="537">
        <v>200004</v>
      </c>
      <c r="D178" s="538" t="s">
        <v>10</v>
      </c>
      <c r="E178" s="68">
        <v>30000</v>
      </c>
      <c r="G178" s="68" t="s">
        <v>72</v>
      </c>
      <c r="H178" s="68" t="s">
        <v>29</v>
      </c>
      <c r="M178" s="444">
        <v>22023</v>
      </c>
      <c r="N178" s="288" t="s">
        <v>699</v>
      </c>
      <c r="O178" s="288" t="s">
        <v>557</v>
      </c>
      <c r="P178" s="790" t="s">
        <v>722</v>
      </c>
      <c r="Q178" s="679">
        <v>44962</v>
      </c>
    </row>
    <row r="179" spans="1:17" x14ac:dyDescent="0.25">
      <c r="A179" s="68">
        <v>50</v>
      </c>
      <c r="B179" s="167">
        <v>44962</v>
      </c>
      <c r="C179" s="537">
        <v>100002</v>
      </c>
      <c r="D179" s="538" t="s">
        <v>424</v>
      </c>
      <c r="F179" s="68">
        <v>30000</v>
      </c>
      <c r="G179" s="68" t="s">
        <v>72</v>
      </c>
      <c r="H179" s="68" t="s">
        <v>29</v>
      </c>
      <c r="M179" s="444">
        <v>22023</v>
      </c>
      <c r="N179" s="288" t="s">
        <v>699</v>
      </c>
      <c r="O179" s="288" t="s">
        <v>557</v>
      </c>
      <c r="P179" s="790" t="s">
        <v>722</v>
      </c>
      <c r="Q179" s="679">
        <v>44962</v>
      </c>
    </row>
    <row r="180" spans="1:17" x14ac:dyDescent="0.25">
      <c r="A180" s="68">
        <v>51</v>
      </c>
      <c r="B180" s="167">
        <v>44962</v>
      </c>
      <c r="C180" s="537">
        <v>600076</v>
      </c>
      <c r="D180" s="538" t="s">
        <v>62</v>
      </c>
      <c r="E180" s="68">
        <v>4000</v>
      </c>
      <c r="F180" s="68">
        <v>0</v>
      </c>
      <c r="G180" s="68" t="s">
        <v>72</v>
      </c>
      <c r="H180" s="68" t="s">
        <v>29</v>
      </c>
      <c r="M180" s="444">
        <v>22023</v>
      </c>
      <c r="N180" s="288" t="s">
        <v>699</v>
      </c>
    </row>
    <row r="181" spans="1:17" x14ac:dyDescent="0.25">
      <c r="A181" s="68">
        <v>51</v>
      </c>
      <c r="B181" s="167">
        <v>44962</v>
      </c>
      <c r="C181" s="537">
        <v>100002</v>
      </c>
      <c r="D181" s="538" t="s">
        <v>14</v>
      </c>
      <c r="E181" s="68">
        <v>0</v>
      </c>
      <c r="F181" s="68">
        <v>4000</v>
      </c>
      <c r="G181" s="68" t="s">
        <v>72</v>
      </c>
      <c r="H181" s="68" t="s">
        <v>29</v>
      </c>
      <c r="M181" s="444">
        <v>22023</v>
      </c>
      <c r="N181" s="288" t="s">
        <v>699</v>
      </c>
    </row>
    <row r="182" spans="1:17" x14ac:dyDescent="0.25">
      <c r="A182" s="68">
        <v>52</v>
      </c>
      <c r="B182" s="167">
        <v>44962</v>
      </c>
      <c r="C182" s="537">
        <v>600020</v>
      </c>
      <c r="D182" s="538" t="s">
        <v>52</v>
      </c>
      <c r="E182" s="68">
        <v>3255</v>
      </c>
      <c r="F182" s="68">
        <v>0</v>
      </c>
      <c r="G182" s="68" t="s">
        <v>71</v>
      </c>
      <c r="H182" s="68" t="s">
        <v>29</v>
      </c>
      <c r="M182" s="444">
        <v>22023</v>
      </c>
      <c r="N182" s="288" t="s">
        <v>699</v>
      </c>
    </row>
    <row r="183" spans="1:17" x14ac:dyDescent="0.25">
      <c r="A183" s="68">
        <v>52</v>
      </c>
      <c r="B183" s="167">
        <v>44962</v>
      </c>
      <c r="C183" s="537">
        <v>100001</v>
      </c>
      <c r="D183" s="538" t="s">
        <v>353</v>
      </c>
      <c r="E183" s="68">
        <v>0</v>
      </c>
      <c r="F183" s="68">
        <v>3255</v>
      </c>
      <c r="G183" s="68" t="s">
        <v>71</v>
      </c>
      <c r="H183" s="68" t="s">
        <v>29</v>
      </c>
      <c r="M183" s="444">
        <v>22023</v>
      </c>
      <c r="N183" s="288" t="s">
        <v>700</v>
      </c>
    </row>
    <row r="184" spans="1:17" x14ac:dyDescent="0.25">
      <c r="A184" s="68">
        <v>53</v>
      </c>
      <c r="B184" s="167">
        <v>44963</v>
      </c>
      <c r="C184" s="537">
        <v>100120</v>
      </c>
      <c r="D184" s="538" t="s">
        <v>423</v>
      </c>
      <c r="E184" s="68">
        <v>600</v>
      </c>
      <c r="F184" s="68">
        <v>0</v>
      </c>
      <c r="G184" s="68" t="s">
        <v>71</v>
      </c>
      <c r="H184" s="68" t="s">
        <v>29</v>
      </c>
      <c r="M184" s="444">
        <v>22023</v>
      </c>
      <c r="N184" s="288" t="s">
        <v>701</v>
      </c>
    </row>
    <row r="185" spans="1:17" x14ac:dyDescent="0.25">
      <c r="A185" s="68">
        <v>53</v>
      </c>
      <c r="B185" s="167">
        <v>44963</v>
      </c>
      <c r="C185" s="537">
        <v>100001</v>
      </c>
      <c r="D185" s="538" t="s">
        <v>15</v>
      </c>
      <c r="E185" s="68">
        <v>0</v>
      </c>
      <c r="F185" s="68">
        <v>600</v>
      </c>
      <c r="G185" s="68" t="s">
        <v>71</v>
      </c>
      <c r="H185" s="68" t="s">
        <v>29</v>
      </c>
      <c r="M185" s="444">
        <v>22023</v>
      </c>
      <c r="N185" s="288" t="s">
        <v>701</v>
      </c>
    </row>
    <row r="186" spans="1:17" x14ac:dyDescent="0.25">
      <c r="A186" s="68">
        <v>54</v>
      </c>
      <c r="B186" s="167">
        <v>44971</v>
      </c>
      <c r="C186" s="537">
        <v>100002</v>
      </c>
      <c r="D186" s="538" t="s">
        <v>14</v>
      </c>
      <c r="E186" s="68">
        <v>0</v>
      </c>
      <c r="F186" s="68">
        <v>2400</v>
      </c>
      <c r="G186" s="68" t="s">
        <v>72</v>
      </c>
      <c r="H186" s="68" t="s">
        <v>29</v>
      </c>
      <c r="M186" s="444">
        <v>22023</v>
      </c>
      <c r="N186" s="288" t="s">
        <v>702</v>
      </c>
    </row>
    <row r="187" spans="1:17" x14ac:dyDescent="0.25">
      <c r="A187" s="68">
        <v>54</v>
      </c>
      <c r="B187" s="167">
        <v>44971</v>
      </c>
      <c r="C187" s="537">
        <v>100124</v>
      </c>
      <c r="D187" s="538" t="s">
        <v>13</v>
      </c>
      <c r="E187" s="68">
        <v>2400</v>
      </c>
      <c r="F187" s="68">
        <v>0</v>
      </c>
      <c r="G187" s="68" t="s">
        <v>72</v>
      </c>
      <c r="H187" s="68" t="s">
        <v>29</v>
      </c>
      <c r="M187" s="444">
        <v>22023</v>
      </c>
      <c r="N187" s="288" t="s">
        <v>702</v>
      </c>
    </row>
    <row r="188" spans="1:17" x14ac:dyDescent="0.25">
      <c r="A188" s="68">
        <v>55</v>
      </c>
      <c r="B188" s="167">
        <v>44971</v>
      </c>
      <c r="C188" s="537">
        <v>100002</v>
      </c>
      <c r="D188" s="538" t="s">
        <v>14</v>
      </c>
      <c r="E188" s="68">
        <v>0</v>
      </c>
      <c r="F188" s="68">
        <v>6000</v>
      </c>
      <c r="G188" s="68" t="s">
        <v>72</v>
      </c>
      <c r="H188" s="68" t="s">
        <v>29</v>
      </c>
      <c r="M188" s="444">
        <v>22023</v>
      </c>
      <c r="N188" s="288" t="s">
        <v>703</v>
      </c>
    </row>
    <row r="189" spans="1:17" x14ac:dyDescent="0.25">
      <c r="A189" s="68">
        <v>55</v>
      </c>
      <c r="B189" s="167">
        <v>44971</v>
      </c>
      <c r="C189" s="537">
        <v>600104</v>
      </c>
      <c r="D189" s="538" t="s">
        <v>76</v>
      </c>
      <c r="E189" s="68">
        <v>6000</v>
      </c>
      <c r="F189" s="68">
        <v>0</v>
      </c>
      <c r="G189" s="68" t="s">
        <v>72</v>
      </c>
      <c r="H189" s="68" t="s">
        <v>29</v>
      </c>
      <c r="M189" s="444">
        <v>22023</v>
      </c>
      <c r="N189" s="288" t="s">
        <v>703</v>
      </c>
    </row>
    <row r="190" spans="1:17" x14ac:dyDescent="0.25">
      <c r="A190" s="68">
        <v>56</v>
      </c>
      <c r="B190" s="167">
        <v>44971</v>
      </c>
      <c r="C190" s="537">
        <v>100002</v>
      </c>
      <c r="D190" s="538" t="s">
        <v>14</v>
      </c>
      <c r="E190" s="68">
        <v>0</v>
      </c>
      <c r="F190" s="68">
        <v>3000</v>
      </c>
      <c r="G190" s="68" t="s">
        <v>72</v>
      </c>
      <c r="H190" s="68" t="s">
        <v>29</v>
      </c>
      <c r="M190" s="444">
        <v>22023</v>
      </c>
      <c r="N190" s="288" t="s">
        <v>704</v>
      </c>
    </row>
    <row r="191" spans="1:17" x14ac:dyDescent="0.25">
      <c r="A191" s="68">
        <v>56</v>
      </c>
      <c r="B191" s="167">
        <v>44971</v>
      </c>
      <c r="C191" s="537">
        <v>600028</v>
      </c>
      <c r="D191" s="538" t="s">
        <v>82</v>
      </c>
      <c r="E191" s="68">
        <v>3000</v>
      </c>
      <c r="F191" s="68">
        <v>0</v>
      </c>
      <c r="G191" s="68" t="s">
        <v>72</v>
      </c>
      <c r="H191" s="68" t="s">
        <v>29</v>
      </c>
      <c r="M191" s="444">
        <v>22023</v>
      </c>
      <c r="N191" s="288" t="s">
        <v>704</v>
      </c>
    </row>
    <row r="192" spans="1:17" x14ac:dyDescent="0.25">
      <c r="A192" s="68">
        <v>57</v>
      </c>
      <c r="B192" s="167">
        <v>44972</v>
      </c>
      <c r="C192" s="537">
        <v>100001</v>
      </c>
      <c r="D192" s="538" t="s">
        <v>15</v>
      </c>
      <c r="E192" s="68">
        <v>0</v>
      </c>
      <c r="F192" s="68">
        <v>280</v>
      </c>
      <c r="G192" s="68" t="s">
        <v>71</v>
      </c>
      <c r="H192" s="68" t="s">
        <v>29</v>
      </c>
      <c r="M192" s="444">
        <v>22023</v>
      </c>
      <c r="N192" s="288" t="s">
        <v>704</v>
      </c>
    </row>
    <row r="193" spans="1:14" x14ac:dyDescent="0.25">
      <c r="A193" s="68">
        <v>57</v>
      </c>
      <c r="B193" s="167">
        <v>44972</v>
      </c>
      <c r="C193" s="537">
        <v>600068</v>
      </c>
      <c r="D193" s="538" t="s">
        <v>18</v>
      </c>
      <c r="E193" s="68">
        <v>280</v>
      </c>
      <c r="F193" s="68">
        <v>0</v>
      </c>
      <c r="G193" s="68" t="s">
        <v>71</v>
      </c>
      <c r="H193" s="68" t="s">
        <v>29</v>
      </c>
      <c r="M193" s="444">
        <v>22023</v>
      </c>
      <c r="N193" s="288" t="s">
        <v>704</v>
      </c>
    </row>
    <row r="194" spans="1:14" x14ac:dyDescent="0.25">
      <c r="A194" s="68">
        <v>58</v>
      </c>
      <c r="B194" s="167">
        <v>44972</v>
      </c>
      <c r="C194" s="537">
        <v>100001</v>
      </c>
      <c r="D194" s="538" t="s">
        <v>15</v>
      </c>
      <c r="E194" s="68">
        <v>3300</v>
      </c>
      <c r="F194" s="68">
        <v>0</v>
      </c>
      <c r="G194" s="68" t="s">
        <v>71</v>
      </c>
      <c r="H194" s="68" t="s">
        <v>23</v>
      </c>
      <c r="I194" s="68" t="s">
        <v>158</v>
      </c>
      <c r="J194" s="68">
        <v>1008</v>
      </c>
      <c r="K194" s="68">
        <v>27</v>
      </c>
      <c r="L194" s="85">
        <v>44972</v>
      </c>
      <c r="M194" s="444">
        <v>22023</v>
      </c>
      <c r="N194" s="288" t="s">
        <v>705</v>
      </c>
    </row>
    <row r="195" spans="1:14" x14ac:dyDescent="0.25">
      <c r="A195" s="68">
        <v>58</v>
      </c>
      <c r="B195" s="167">
        <v>44972</v>
      </c>
      <c r="C195" s="537">
        <v>400040</v>
      </c>
      <c r="D195" s="538" t="s">
        <v>23</v>
      </c>
      <c r="E195" s="68">
        <v>0</v>
      </c>
      <c r="F195" s="68">
        <v>3300</v>
      </c>
      <c r="G195" s="68" t="s">
        <v>71</v>
      </c>
      <c r="H195" s="68" t="s">
        <v>23</v>
      </c>
      <c r="I195" s="68" t="s">
        <v>158</v>
      </c>
      <c r="J195" s="68">
        <v>1008</v>
      </c>
      <c r="K195" s="68">
        <v>27</v>
      </c>
      <c r="L195" s="85">
        <v>44972</v>
      </c>
      <c r="M195" s="444">
        <v>22023</v>
      </c>
      <c r="N195" s="288" t="s">
        <v>705</v>
      </c>
    </row>
    <row r="196" spans="1:14" x14ac:dyDescent="0.25">
      <c r="A196" s="68">
        <v>59</v>
      </c>
      <c r="B196" s="167">
        <v>44972</v>
      </c>
      <c r="C196" s="537">
        <v>100001</v>
      </c>
      <c r="D196" s="538" t="s">
        <v>15</v>
      </c>
      <c r="F196" s="68">
        <v>300</v>
      </c>
      <c r="G196" s="68" t="s">
        <v>71</v>
      </c>
      <c r="H196" s="68" t="s">
        <v>23</v>
      </c>
      <c r="I196" s="68" t="s">
        <v>158</v>
      </c>
      <c r="J196" s="68">
        <v>1008</v>
      </c>
      <c r="K196" s="68">
        <v>27</v>
      </c>
      <c r="L196" s="85">
        <v>44972</v>
      </c>
      <c r="M196" s="444">
        <v>22023</v>
      </c>
      <c r="N196" s="288" t="s">
        <v>706</v>
      </c>
    </row>
    <row r="197" spans="1:14" x14ac:dyDescent="0.25">
      <c r="A197" s="68">
        <v>59</v>
      </c>
      <c r="B197" s="167">
        <v>44972</v>
      </c>
      <c r="C197" s="537">
        <v>600218</v>
      </c>
      <c r="D197" s="538" t="s">
        <v>67</v>
      </c>
      <c r="E197" s="68">
        <v>300</v>
      </c>
      <c r="G197" s="68" t="s">
        <v>71</v>
      </c>
      <c r="H197" s="68" t="s">
        <v>23</v>
      </c>
      <c r="I197" s="68" t="s">
        <v>158</v>
      </c>
      <c r="J197" s="68">
        <v>1008</v>
      </c>
      <c r="K197" s="68">
        <v>27</v>
      </c>
      <c r="L197" s="85">
        <v>44972</v>
      </c>
      <c r="M197" s="444">
        <v>22023</v>
      </c>
      <c r="N197" s="288" t="s">
        <v>706</v>
      </c>
    </row>
    <row r="198" spans="1:14" x14ac:dyDescent="0.25">
      <c r="A198" s="68">
        <v>60</v>
      </c>
      <c r="B198" s="167">
        <v>44972</v>
      </c>
      <c r="C198" s="537">
        <v>100024</v>
      </c>
      <c r="D198" s="538" t="s">
        <v>9</v>
      </c>
      <c r="E198" s="68">
        <v>3000</v>
      </c>
      <c r="G198" s="68" t="s">
        <v>8</v>
      </c>
      <c r="H198" s="68" t="s">
        <v>23</v>
      </c>
      <c r="I198" s="68" t="s">
        <v>158</v>
      </c>
      <c r="J198" s="68">
        <v>1008</v>
      </c>
      <c r="K198" s="68">
        <v>27</v>
      </c>
      <c r="L198" s="85">
        <v>44972</v>
      </c>
      <c r="M198" s="444">
        <v>22023</v>
      </c>
      <c r="N198" s="288" t="s">
        <v>83</v>
      </c>
    </row>
    <row r="199" spans="1:14" x14ac:dyDescent="0.25">
      <c r="A199" s="68">
        <v>60</v>
      </c>
      <c r="B199" s="167">
        <v>44972</v>
      </c>
      <c r="C199" s="537">
        <v>400040</v>
      </c>
      <c r="D199" s="538" t="s">
        <v>23</v>
      </c>
      <c r="F199" s="68">
        <v>3000</v>
      </c>
      <c r="G199" s="68" t="s">
        <v>8</v>
      </c>
      <c r="H199" s="68" t="s">
        <v>23</v>
      </c>
      <c r="I199" s="68" t="s">
        <v>158</v>
      </c>
      <c r="J199" s="68">
        <v>1008</v>
      </c>
      <c r="K199" s="68">
        <v>27</v>
      </c>
      <c r="L199" s="85">
        <v>44972</v>
      </c>
      <c r="M199" s="444">
        <v>22023</v>
      </c>
      <c r="N199" s="288" t="s">
        <v>83</v>
      </c>
    </row>
    <row r="200" spans="1:14" x14ac:dyDescent="0.25">
      <c r="A200" s="68">
        <v>61</v>
      </c>
      <c r="B200" s="167">
        <v>44972</v>
      </c>
      <c r="C200" s="537">
        <v>200012</v>
      </c>
      <c r="D200" s="538" t="s">
        <v>58</v>
      </c>
      <c r="E200" s="68">
        <v>0</v>
      </c>
      <c r="F200" s="68">
        <v>200</v>
      </c>
      <c r="G200" s="68" t="s">
        <v>71</v>
      </c>
      <c r="H200" s="68" t="s">
        <v>29</v>
      </c>
      <c r="M200" s="444">
        <v>22023</v>
      </c>
      <c r="N200" s="288" t="s">
        <v>707</v>
      </c>
    </row>
    <row r="201" spans="1:14" x14ac:dyDescent="0.25">
      <c r="A201" s="68">
        <v>61</v>
      </c>
      <c r="B201" s="167">
        <v>44972</v>
      </c>
      <c r="C201" s="537">
        <v>100001</v>
      </c>
      <c r="D201" s="538" t="s">
        <v>15</v>
      </c>
      <c r="E201" s="68">
        <v>200</v>
      </c>
      <c r="F201" s="68">
        <v>0</v>
      </c>
      <c r="G201" s="68" t="s">
        <v>71</v>
      </c>
      <c r="H201" s="68" t="s">
        <v>29</v>
      </c>
      <c r="M201" s="444">
        <v>22023</v>
      </c>
      <c r="N201" s="288" t="s">
        <v>707</v>
      </c>
    </row>
    <row r="202" spans="1:14" x14ac:dyDescent="0.25">
      <c r="A202" s="68">
        <v>62</v>
      </c>
      <c r="B202" s="167">
        <v>44973</v>
      </c>
      <c r="C202" s="537">
        <v>100024</v>
      </c>
      <c r="D202" s="538" t="s">
        <v>9</v>
      </c>
      <c r="E202" s="68">
        <v>1200</v>
      </c>
      <c r="G202" s="68" t="s">
        <v>8</v>
      </c>
      <c r="H202" s="68" t="s">
        <v>23</v>
      </c>
      <c r="I202" s="68" t="s">
        <v>158</v>
      </c>
      <c r="J202" s="68">
        <v>1008</v>
      </c>
      <c r="K202" s="68">
        <v>35</v>
      </c>
      <c r="L202" s="85">
        <v>44973</v>
      </c>
      <c r="M202" s="444">
        <v>22023</v>
      </c>
      <c r="N202" s="288" t="s">
        <v>40</v>
      </c>
    </row>
    <row r="203" spans="1:14" x14ac:dyDescent="0.25">
      <c r="A203" s="68">
        <v>62</v>
      </c>
      <c r="B203" s="167">
        <v>44973</v>
      </c>
      <c r="C203" s="537">
        <v>400040</v>
      </c>
      <c r="D203" s="538" t="s">
        <v>23</v>
      </c>
      <c r="F203" s="68">
        <v>1200</v>
      </c>
      <c r="G203" s="68" t="s">
        <v>8</v>
      </c>
      <c r="H203" s="68" t="s">
        <v>23</v>
      </c>
      <c r="I203" s="68" t="s">
        <v>158</v>
      </c>
      <c r="J203" s="68">
        <v>1008</v>
      </c>
      <c r="K203" s="68">
        <v>35</v>
      </c>
      <c r="L203" s="85">
        <v>44973</v>
      </c>
      <c r="M203" s="444">
        <v>22023</v>
      </c>
      <c r="N203" s="288" t="s">
        <v>40</v>
      </c>
    </row>
    <row r="204" spans="1:14" x14ac:dyDescent="0.25">
      <c r="A204" s="68">
        <v>63</v>
      </c>
      <c r="B204" s="167">
        <v>44973</v>
      </c>
      <c r="C204" s="537">
        <v>600020</v>
      </c>
      <c r="D204" s="538" t="s">
        <v>52</v>
      </c>
      <c r="E204" s="68">
        <v>260</v>
      </c>
      <c r="G204" s="68" t="s">
        <v>71</v>
      </c>
      <c r="H204" s="68" t="s">
        <v>29</v>
      </c>
      <c r="M204" s="444">
        <v>22023</v>
      </c>
      <c r="N204" s="288" t="s">
        <v>703</v>
      </c>
    </row>
    <row r="205" spans="1:14" x14ac:dyDescent="0.25">
      <c r="A205" s="68">
        <v>63</v>
      </c>
      <c r="B205" s="167">
        <v>44973</v>
      </c>
      <c r="C205" s="537">
        <v>100001</v>
      </c>
      <c r="D205" s="538" t="s">
        <v>15</v>
      </c>
      <c r="F205" s="68">
        <v>260</v>
      </c>
      <c r="G205" s="68" t="s">
        <v>71</v>
      </c>
      <c r="H205" s="68" t="s">
        <v>29</v>
      </c>
      <c r="M205" s="444">
        <v>22023</v>
      </c>
      <c r="N205" s="288" t="s">
        <v>703</v>
      </c>
    </row>
    <row r="206" spans="1:14" x14ac:dyDescent="0.25">
      <c r="A206" s="68">
        <v>64</v>
      </c>
      <c r="B206" s="167">
        <v>44985</v>
      </c>
      <c r="C206" s="537">
        <v>100001</v>
      </c>
      <c r="D206" s="538" t="s">
        <v>15</v>
      </c>
      <c r="F206" s="68">
        <v>1000</v>
      </c>
      <c r="G206" s="68" t="s">
        <v>71</v>
      </c>
      <c r="H206" s="68" t="s">
        <v>29</v>
      </c>
      <c r="M206" s="444">
        <v>22023</v>
      </c>
    </row>
    <row r="207" spans="1:14" x14ac:dyDescent="0.25">
      <c r="A207" s="68">
        <v>64</v>
      </c>
      <c r="B207" s="167">
        <v>44985</v>
      </c>
      <c r="C207" s="537">
        <v>600074</v>
      </c>
      <c r="D207" s="538" t="s">
        <v>64</v>
      </c>
      <c r="E207" s="68">
        <v>1000</v>
      </c>
      <c r="G207" s="68" t="s">
        <v>71</v>
      </c>
      <c r="H207" s="68" t="s">
        <v>29</v>
      </c>
      <c r="M207" s="444">
        <v>22023</v>
      </c>
    </row>
    <row r="208" spans="1:14" x14ac:dyDescent="0.25">
      <c r="A208" s="68">
        <v>65</v>
      </c>
      <c r="B208" s="167">
        <v>44985</v>
      </c>
      <c r="C208" s="537">
        <v>100001</v>
      </c>
      <c r="D208" s="538" t="s">
        <v>15</v>
      </c>
      <c r="F208" s="68">
        <v>700</v>
      </c>
      <c r="G208" s="68" t="s">
        <v>71</v>
      </c>
      <c r="H208" s="68" t="s">
        <v>29</v>
      </c>
      <c r="M208" s="444">
        <v>22023</v>
      </c>
    </row>
    <row r="209" spans="1:17" x14ac:dyDescent="0.25">
      <c r="A209" s="68">
        <v>65</v>
      </c>
      <c r="B209" s="167">
        <v>44985</v>
      </c>
      <c r="C209" s="537">
        <v>600100</v>
      </c>
      <c r="D209" s="538" t="s">
        <v>83</v>
      </c>
      <c r="E209" s="68">
        <v>700</v>
      </c>
      <c r="G209" s="68" t="s">
        <v>71</v>
      </c>
      <c r="H209" s="68" t="s">
        <v>29</v>
      </c>
      <c r="M209" s="444">
        <v>22023</v>
      </c>
    </row>
    <row r="210" spans="1:17" x14ac:dyDescent="0.25">
      <c r="A210" s="68">
        <v>66</v>
      </c>
      <c r="B210" s="167">
        <v>44985</v>
      </c>
      <c r="C210" s="537">
        <v>600036</v>
      </c>
      <c r="D210" s="538" t="s">
        <v>352</v>
      </c>
      <c r="E210" s="68">
        <v>24000</v>
      </c>
      <c r="F210" s="68">
        <v>0</v>
      </c>
      <c r="G210" s="68" t="s">
        <v>72</v>
      </c>
      <c r="H210" s="68" t="s">
        <v>262</v>
      </c>
      <c r="I210" s="68" t="s">
        <v>156</v>
      </c>
      <c r="J210" s="68">
        <v>1001</v>
      </c>
      <c r="K210" s="68">
        <v>66</v>
      </c>
      <c r="L210" s="85">
        <v>44985</v>
      </c>
      <c r="M210" s="444">
        <v>22023</v>
      </c>
      <c r="N210" s="288" t="s">
        <v>517</v>
      </c>
    </row>
    <row r="211" spans="1:17" x14ac:dyDescent="0.25">
      <c r="A211" s="68">
        <v>66</v>
      </c>
      <c r="B211" s="167">
        <v>44985</v>
      </c>
      <c r="C211" s="537">
        <v>600412</v>
      </c>
      <c r="D211" s="538" t="s">
        <v>104</v>
      </c>
      <c r="E211" s="68">
        <v>2160</v>
      </c>
      <c r="F211" s="68">
        <v>0</v>
      </c>
      <c r="G211" s="68" t="s">
        <v>72</v>
      </c>
      <c r="H211" s="68" t="s">
        <v>262</v>
      </c>
      <c r="I211" s="68" t="s">
        <v>156</v>
      </c>
      <c r="J211" s="68">
        <v>1001</v>
      </c>
      <c r="K211" s="68">
        <v>66</v>
      </c>
      <c r="L211" s="85">
        <v>44985</v>
      </c>
      <c r="M211" s="444">
        <v>22023</v>
      </c>
      <c r="N211" s="288" t="s">
        <v>517</v>
      </c>
    </row>
    <row r="212" spans="1:17" x14ac:dyDescent="0.25">
      <c r="A212" s="68">
        <v>66</v>
      </c>
      <c r="B212" s="167">
        <v>44985</v>
      </c>
      <c r="C212" s="537">
        <v>600080</v>
      </c>
      <c r="D212" s="538" t="s">
        <v>432</v>
      </c>
      <c r="E212" s="68">
        <v>2160</v>
      </c>
      <c r="F212" s="68">
        <v>0</v>
      </c>
      <c r="G212" s="68" t="s">
        <v>72</v>
      </c>
      <c r="H212" s="68" t="s">
        <v>262</v>
      </c>
      <c r="I212" s="68" t="s">
        <v>156</v>
      </c>
      <c r="J212" s="68">
        <v>1001</v>
      </c>
      <c r="K212" s="68">
        <v>66</v>
      </c>
      <c r="L212" s="85">
        <v>44985</v>
      </c>
      <c r="M212" s="444">
        <v>22023</v>
      </c>
      <c r="N212" s="288" t="s">
        <v>517</v>
      </c>
    </row>
    <row r="213" spans="1:17" x14ac:dyDescent="0.25">
      <c r="A213" s="68">
        <v>66</v>
      </c>
      <c r="B213" s="167">
        <v>44985</v>
      </c>
      <c r="C213" s="537">
        <v>100002</v>
      </c>
      <c r="D213" s="538" t="s">
        <v>14</v>
      </c>
      <c r="E213" s="68">
        <v>0</v>
      </c>
      <c r="F213" s="68">
        <v>24000</v>
      </c>
      <c r="G213" s="68" t="s">
        <v>72</v>
      </c>
      <c r="H213" s="68" t="s">
        <v>262</v>
      </c>
      <c r="I213" s="68" t="s">
        <v>156</v>
      </c>
      <c r="J213" s="68">
        <v>1001</v>
      </c>
      <c r="K213" s="68">
        <v>66</v>
      </c>
      <c r="L213" s="85">
        <v>44985</v>
      </c>
      <c r="M213" s="444">
        <v>22023</v>
      </c>
      <c r="N213" s="288" t="s">
        <v>517</v>
      </c>
    </row>
    <row r="214" spans="1:17" x14ac:dyDescent="0.25">
      <c r="A214" s="68">
        <v>66</v>
      </c>
      <c r="B214" s="167">
        <v>44985</v>
      </c>
      <c r="C214" s="537">
        <v>100002</v>
      </c>
      <c r="D214" s="538" t="s">
        <v>14</v>
      </c>
      <c r="E214" s="68">
        <v>0</v>
      </c>
      <c r="F214" s="68">
        <v>2160</v>
      </c>
      <c r="G214" s="68" t="s">
        <v>72</v>
      </c>
      <c r="H214" s="68" t="s">
        <v>262</v>
      </c>
      <c r="I214" s="68" t="s">
        <v>156</v>
      </c>
      <c r="J214" s="68">
        <v>1001</v>
      </c>
      <c r="K214" s="68">
        <v>66</v>
      </c>
      <c r="L214" s="85">
        <v>44985</v>
      </c>
      <c r="M214" s="444">
        <v>22023</v>
      </c>
      <c r="N214" s="288" t="s">
        <v>517</v>
      </c>
    </row>
    <row r="215" spans="1:17" x14ac:dyDescent="0.25">
      <c r="A215" s="68">
        <v>66</v>
      </c>
      <c r="B215" s="167">
        <v>44985</v>
      </c>
      <c r="C215" s="537">
        <v>100002</v>
      </c>
      <c r="D215" s="538" t="s">
        <v>14</v>
      </c>
      <c r="E215" s="68">
        <v>0</v>
      </c>
      <c r="F215" s="68">
        <v>2160</v>
      </c>
      <c r="G215" s="68" t="s">
        <v>72</v>
      </c>
      <c r="H215" s="68" t="s">
        <v>262</v>
      </c>
      <c r="I215" s="68" t="s">
        <v>156</v>
      </c>
      <c r="J215" s="68">
        <v>1001</v>
      </c>
      <c r="K215" s="68">
        <v>66</v>
      </c>
      <c r="L215" s="85">
        <v>44985</v>
      </c>
      <c r="M215" s="444">
        <v>22023</v>
      </c>
      <c r="N215" s="288" t="s">
        <v>517</v>
      </c>
    </row>
    <row r="216" spans="1:17" x14ac:dyDescent="0.25">
      <c r="A216" s="68">
        <v>67</v>
      </c>
      <c r="B216" s="167">
        <v>44985</v>
      </c>
      <c r="C216" s="537">
        <v>100142</v>
      </c>
      <c r="D216" s="538" t="s">
        <v>16</v>
      </c>
      <c r="E216" s="68">
        <v>50000</v>
      </c>
      <c r="G216" s="68" t="s">
        <v>72</v>
      </c>
      <c r="H216" s="68" t="s">
        <v>27</v>
      </c>
      <c r="J216" s="68" t="s">
        <v>75</v>
      </c>
      <c r="K216" s="68">
        <v>68</v>
      </c>
      <c r="L216" s="85">
        <v>44985</v>
      </c>
      <c r="M216" s="444">
        <v>22023</v>
      </c>
      <c r="N216" s="288" t="s">
        <v>717</v>
      </c>
      <c r="O216" s="288" t="s">
        <v>557</v>
      </c>
      <c r="P216" s="790" t="s">
        <v>716</v>
      </c>
      <c r="Q216" s="679">
        <v>44985</v>
      </c>
    </row>
    <row r="217" spans="1:17" x14ac:dyDescent="0.25">
      <c r="A217" s="68">
        <v>67</v>
      </c>
      <c r="B217" s="167">
        <v>44985</v>
      </c>
      <c r="C217" s="537">
        <v>100002</v>
      </c>
      <c r="D217" s="538" t="s">
        <v>424</v>
      </c>
      <c r="F217" s="68">
        <v>50000</v>
      </c>
      <c r="G217" s="68" t="s">
        <v>72</v>
      </c>
      <c r="H217" s="68" t="s">
        <v>27</v>
      </c>
      <c r="J217" s="68" t="s">
        <v>75</v>
      </c>
      <c r="K217" s="68">
        <v>68</v>
      </c>
      <c r="L217" s="85">
        <v>44985</v>
      </c>
      <c r="M217" s="444">
        <v>22023</v>
      </c>
      <c r="N217" s="288" t="s">
        <v>717</v>
      </c>
      <c r="O217" s="288" t="s">
        <v>557</v>
      </c>
      <c r="P217" s="790" t="s">
        <v>716</v>
      </c>
      <c r="Q217" s="679">
        <v>44985</v>
      </c>
    </row>
    <row r="218" spans="1:17" x14ac:dyDescent="0.25">
      <c r="A218" s="68">
        <v>68</v>
      </c>
      <c r="B218" s="167">
        <v>44985</v>
      </c>
      <c r="C218" s="537">
        <v>400040</v>
      </c>
      <c r="D218" s="538" t="s">
        <v>23</v>
      </c>
      <c r="F218" s="68">
        <v>50000</v>
      </c>
      <c r="G218" s="68" t="s">
        <v>72</v>
      </c>
      <c r="H218" s="68" t="s">
        <v>23</v>
      </c>
      <c r="I218" s="68" t="s">
        <v>158</v>
      </c>
      <c r="J218" s="68">
        <v>1003</v>
      </c>
      <c r="K218" s="68">
        <v>70</v>
      </c>
      <c r="L218" s="85">
        <v>44985</v>
      </c>
      <c r="M218" s="444">
        <v>22023</v>
      </c>
      <c r="N218" s="288" t="s">
        <v>720</v>
      </c>
      <c r="O218" s="288" t="s">
        <v>555</v>
      </c>
      <c r="P218" s="790" t="s">
        <v>719</v>
      </c>
      <c r="Q218" s="679">
        <v>44985</v>
      </c>
    </row>
    <row r="219" spans="1:17" x14ac:dyDescent="0.25">
      <c r="A219" s="68">
        <v>68</v>
      </c>
      <c r="B219" s="167">
        <v>44985</v>
      </c>
      <c r="C219" s="537">
        <v>100002</v>
      </c>
      <c r="D219" s="538" t="s">
        <v>424</v>
      </c>
      <c r="E219" s="68">
        <v>50000</v>
      </c>
      <c r="G219" s="68" t="s">
        <v>72</v>
      </c>
      <c r="H219" s="68" t="s">
        <v>23</v>
      </c>
      <c r="I219" s="68" t="s">
        <v>158</v>
      </c>
      <c r="J219" s="68">
        <v>1003</v>
      </c>
      <c r="K219" s="68">
        <v>70</v>
      </c>
      <c r="L219" s="85">
        <v>44985</v>
      </c>
      <c r="M219" s="444">
        <v>22023</v>
      </c>
      <c r="N219" s="288" t="s">
        <v>720</v>
      </c>
      <c r="O219" s="288" t="s">
        <v>555</v>
      </c>
      <c r="P219" s="790" t="s">
        <v>719</v>
      </c>
      <c r="Q219" s="679">
        <v>44985</v>
      </c>
    </row>
    <row r="348" spans="13:13" x14ac:dyDescent="0.25">
      <c r="M348" s="444" t="str">
        <f t="shared" ref="M348:M407" si="0">IF(ISBLANK(B348),"",MONTH(B348)*10000+YEAR(B348))</f>
        <v/>
      </c>
    </row>
    <row r="349" spans="13:13" x14ac:dyDescent="0.25">
      <c r="M349" s="444" t="str">
        <f t="shared" si="0"/>
        <v/>
      </c>
    </row>
    <row r="350" spans="13:13" x14ac:dyDescent="0.25">
      <c r="M350" s="444" t="str">
        <f t="shared" si="0"/>
        <v/>
      </c>
    </row>
    <row r="351" spans="13:13" x14ac:dyDescent="0.25">
      <c r="M351" s="444" t="str">
        <f t="shared" si="0"/>
        <v/>
      </c>
    </row>
    <row r="352" spans="13:13" x14ac:dyDescent="0.25">
      <c r="M352" s="444" t="str">
        <f t="shared" si="0"/>
        <v/>
      </c>
    </row>
    <row r="353" spans="13:13" x14ac:dyDescent="0.25">
      <c r="M353" s="444" t="str">
        <f t="shared" si="0"/>
        <v/>
      </c>
    </row>
    <row r="354" spans="13:13" x14ac:dyDescent="0.25">
      <c r="M354" s="444" t="str">
        <f t="shared" si="0"/>
        <v/>
      </c>
    </row>
    <row r="355" spans="13:13" x14ac:dyDescent="0.25">
      <c r="M355" s="444" t="str">
        <f t="shared" si="0"/>
        <v/>
      </c>
    </row>
    <row r="356" spans="13:13" x14ac:dyDescent="0.25">
      <c r="M356" s="444" t="str">
        <f t="shared" si="0"/>
        <v/>
      </c>
    </row>
    <row r="357" spans="13:13" x14ac:dyDescent="0.25">
      <c r="M357" s="444" t="str">
        <f t="shared" si="0"/>
        <v/>
      </c>
    </row>
    <row r="358" spans="13:13" x14ac:dyDescent="0.25">
      <c r="M358" s="444" t="str">
        <f t="shared" si="0"/>
        <v/>
      </c>
    </row>
    <row r="359" spans="13:13" x14ac:dyDescent="0.25">
      <c r="M359" s="444" t="str">
        <f t="shared" si="0"/>
        <v/>
      </c>
    </row>
    <row r="360" spans="13:13" x14ac:dyDescent="0.25">
      <c r="M360" s="444" t="str">
        <f t="shared" si="0"/>
        <v/>
      </c>
    </row>
    <row r="361" spans="13:13" x14ac:dyDescent="0.25">
      <c r="M361" s="444" t="str">
        <f t="shared" si="0"/>
        <v/>
      </c>
    </row>
    <row r="362" spans="13:13" x14ac:dyDescent="0.25">
      <c r="M362" s="444" t="str">
        <f t="shared" si="0"/>
        <v/>
      </c>
    </row>
    <row r="363" spans="13:13" x14ac:dyDescent="0.25">
      <c r="M363" s="444" t="str">
        <f t="shared" si="0"/>
        <v/>
      </c>
    </row>
    <row r="364" spans="13:13" x14ac:dyDescent="0.25">
      <c r="M364" s="444" t="str">
        <f t="shared" si="0"/>
        <v/>
      </c>
    </row>
    <row r="365" spans="13:13" x14ac:dyDescent="0.25">
      <c r="M365" s="444" t="str">
        <f t="shared" si="0"/>
        <v/>
      </c>
    </row>
    <row r="366" spans="13:13" x14ac:dyDescent="0.25">
      <c r="M366" s="444" t="str">
        <f t="shared" si="0"/>
        <v/>
      </c>
    </row>
    <row r="367" spans="13:13" x14ac:dyDescent="0.25">
      <c r="M367" s="444" t="str">
        <f t="shared" si="0"/>
        <v/>
      </c>
    </row>
    <row r="368" spans="13:13" x14ac:dyDescent="0.25">
      <c r="M368" s="444" t="str">
        <f t="shared" si="0"/>
        <v/>
      </c>
    </row>
    <row r="369" spans="13:13" x14ac:dyDescent="0.25">
      <c r="M369" s="444" t="str">
        <f t="shared" si="0"/>
        <v/>
      </c>
    </row>
    <row r="370" spans="13:13" x14ac:dyDescent="0.25">
      <c r="M370" s="444" t="str">
        <f t="shared" si="0"/>
        <v/>
      </c>
    </row>
    <row r="371" spans="13:13" x14ac:dyDescent="0.25">
      <c r="M371" s="444" t="str">
        <f t="shared" si="0"/>
        <v/>
      </c>
    </row>
    <row r="372" spans="13:13" x14ac:dyDescent="0.25">
      <c r="M372" s="444" t="str">
        <f t="shared" si="0"/>
        <v/>
      </c>
    </row>
    <row r="373" spans="13:13" x14ac:dyDescent="0.25">
      <c r="M373" s="444" t="str">
        <f t="shared" si="0"/>
        <v/>
      </c>
    </row>
    <row r="374" spans="13:13" x14ac:dyDescent="0.25">
      <c r="M374" s="444" t="str">
        <f t="shared" si="0"/>
        <v/>
      </c>
    </row>
    <row r="375" spans="13:13" x14ac:dyDescent="0.25">
      <c r="M375" s="444" t="str">
        <f t="shared" si="0"/>
        <v/>
      </c>
    </row>
    <row r="376" spans="13:13" x14ac:dyDescent="0.25">
      <c r="M376" s="444" t="str">
        <f t="shared" si="0"/>
        <v/>
      </c>
    </row>
    <row r="377" spans="13:13" x14ac:dyDescent="0.25">
      <c r="M377" s="444" t="str">
        <f t="shared" si="0"/>
        <v/>
      </c>
    </row>
    <row r="378" spans="13:13" x14ac:dyDescent="0.25">
      <c r="M378" s="444" t="str">
        <f t="shared" si="0"/>
        <v/>
      </c>
    </row>
    <row r="379" spans="13:13" x14ac:dyDescent="0.25">
      <c r="M379" s="444" t="str">
        <f t="shared" si="0"/>
        <v/>
      </c>
    </row>
    <row r="380" spans="13:13" x14ac:dyDescent="0.25">
      <c r="M380" s="444" t="str">
        <f t="shared" si="0"/>
        <v/>
      </c>
    </row>
    <row r="381" spans="13:13" x14ac:dyDescent="0.25">
      <c r="M381" s="444" t="str">
        <f t="shared" si="0"/>
        <v/>
      </c>
    </row>
    <row r="382" spans="13:13" x14ac:dyDescent="0.25">
      <c r="M382" s="444" t="str">
        <f t="shared" si="0"/>
        <v/>
      </c>
    </row>
    <row r="383" spans="13:13" x14ac:dyDescent="0.25">
      <c r="M383" s="444" t="str">
        <f t="shared" si="0"/>
        <v/>
      </c>
    </row>
    <row r="384" spans="13:13" x14ac:dyDescent="0.25">
      <c r="M384" s="444" t="str">
        <f t="shared" si="0"/>
        <v/>
      </c>
    </row>
    <row r="385" spans="13:13" x14ac:dyDescent="0.25">
      <c r="M385" s="444" t="str">
        <f t="shared" si="0"/>
        <v/>
      </c>
    </row>
    <row r="386" spans="13:13" x14ac:dyDescent="0.25">
      <c r="M386" s="444" t="str">
        <f t="shared" si="0"/>
        <v/>
      </c>
    </row>
    <row r="387" spans="13:13" x14ac:dyDescent="0.25">
      <c r="M387" s="444" t="str">
        <f t="shared" si="0"/>
        <v/>
      </c>
    </row>
    <row r="388" spans="13:13" x14ac:dyDescent="0.25">
      <c r="M388" s="444" t="str">
        <f t="shared" si="0"/>
        <v/>
      </c>
    </row>
    <row r="389" spans="13:13" x14ac:dyDescent="0.25">
      <c r="M389" s="444" t="str">
        <f t="shared" si="0"/>
        <v/>
      </c>
    </row>
    <row r="390" spans="13:13" x14ac:dyDescent="0.25">
      <c r="M390" s="444" t="str">
        <f t="shared" si="0"/>
        <v/>
      </c>
    </row>
    <row r="391" spans="13:13" x14ac:dyDescent="0.25">
      <c r="M391" s="444" t="str">
        <f t="shared" si="0"/>
        <v/>
      </c>
    </row>
    <row r="392" spans="13:13" x14ac:dyDescent="0.25">
      <c r="M392" s="444" t="str">
        <f t="shared" si="0"/>
        <v/>
      </c>
    </row>
    <row r="393" spans="13:13" x14ac:dyDescent="0.25">
      <c r="M393" s="444" t="str">
        <f t="shared" si="0"/>
        <v/>
      </c>
    </row>
    <row r="394" spans="13:13" x14ac:dyDescent="0.25">
      <c r="M394" s="444" t="str">
        <f t="shared" si="0"/>
        <v/>
      </c>
    </row>
    <row r="395" spans="13:13" x14ac:dyDescent="0.25">
      <c r="M395" s="444" t="str">
        <f t="shared" si="0"/>
        <v/>
      </c>
    </row>
    <row r="396" spans="13:13" x14ac:dyDescent="0.25">
      <c r="M396" s="444" t="str">
        <f t="shared" si="0"/>
        <v/>
      </c>
    </row>
    <row r="397" spans="13:13" x14ac:dyDescent="0.25">
      <c r="M397" s="444" t="str">
        <f t="shared" si="0"/>
        <v/>
      </c>
    </row>
    <row r="398" spans="13:13" x14ac:dyDescent="0.25">
      <c r="M398" s="444" t="str">
        <f t="shared" si="0"/>
        <v/>
      </c>
    </row>
    <row r="399" spans="13:13" x14ac:dyDescent="0.25">
      <c r="M399" s="444" t="str">
        <f t="shared" si="0"/>
        <v/>
      </c>
    </row>
    <row r="400" spans="13:13" x14ac:dyDescent="0.25">
      <c r="M400" s="444" t="str">
        <f t="shared" si="0"/>
        <v/>
      </c>
    </row>
    <row r="401" spans="13:13" x14ac:dyDescent="0.25">
      <c r="M401" s="444" t="str">
        <f t="shared" si="0"/>
        <v/>
      </c>
    </row>
    <row r="402" spans="13:13" x14ac:dyDescent="0.25">
      <c r="M402" s="444" t="str">
        <f t="shared" si="0"/>
        <v/>
      </c>
    </row>
    <row r="403" spans="13:13" x14ac:dyDescent="0.25">
      <c r="M403" s="444" t="str">
        <f t="shared" si="0"/>
        <v/>
      </c>
    </row>
    <row r="404" spans="13:13" x14ac:dyDescent="0.25">
      <c r="M404" s="444" t="str">
        <f t="shared" si="0"/>
        <v/>
      </c>
    </row>
    <row r="405" spans="13:13" x14ac:dyDescent="0.25">
      <c r="M405" s="444" t="str">
        <f t="shared" si="0"/>
        <v/>
      </c>
    </row>
    <row r="406" spans="13:13" x14ac:dyDescent="0.25">
      <c r="M406" s="444" t="str">
        <f t="shared" si="0"/>
        <v/>
      </c>
    </row>
    <row r="407" spans="13:13" x14ac:dyDescent="0.25">
      <c r="M407" s="444" t="str">
        <f t="shared" si="0"/>
        <v/>
      </c>
    </row>
    <row r="408" spans="13:13" x14ac:dyDescent="0.25">
      <c r="M408" s="444" t="str">
        <f t="shared" ref="M408:M471" si="1">IF(ISBLANK(B408),"",MONTH(B408)*10000+YEAR(B408))</f>
        <v/>
      </c>
    </row>
    <row r="409" spans="13:13" x14ac:dyDescent="0.25">
      <c r="M409" s="444" t="str">
        <f t="shared" si="1"/>
        <v/>
      </c>
    </row>
    <row r="410" spans="13:13" x14ac:dyDescent="0.25">
      <c r="M410" s="444" t="str">
        <f t="shared" si="1"/>
        <v/>
      </c>
    </row>
    <row r="411" spans="13:13" x14ac:dyDescent="0.25">
      <c r="M411" s="444" t="str">
        <f t="shared" si="1"/>
        <v/>
      </c>
    </row>
    <row r="412" spans="13:13" x14ac:dyDescent="0.25">
      <c r="M412" s="444" t="str">
        <f t="shared" si="1"/>
        <v/>
      </c>
    </row>
    <row r="413" spans="13:13" x14ac:dyDescent="0.25">
      <c r="M413" s="444" t="str">
        <f t="shared" si="1"/>
        <v/>
      </c>
    </row>
    <row r="414" spans="13:13" x14ac:dyDescent="0.25">
      <c r="M414" s="444" t="str">
        <f t="shared" si="1"/>
        <v/>
      </c>
    </row>
    <row r="415" spans="13:13" x14ac:dyDescent="0.25">
      <c r="M415" s="444" t="str">
        <f t="shared" si="1"/>
        <v/>
      </c>
    </row>
    <row r="416" spans="13:13" x14ac:dyDescent="0.25">
      <c r="M416" s="444" t="str">
        <f t="shared" si="1"/>
        <v/>
      </c>
    </row>
    <row r="417" spans="13:13" x14ac:dyDescent="0.25">
      <c r="M417" s="444" t="str">
        <f t="shared" si="1"/>
        <v/>
      </c>
    </row>
    <row r="418" spans="13:13" x14ac:dyDescent="0.25">
      <c r="M418" s="444" t="str">
        <f t="shared" si="1"/>
        <v/>
      </c>
    </row>
    <row r="419" spans="13:13" x14ac:dyDescent="0.25">
      <c r="M419" s="444" t="str">
        <f t="shared" si="1"/>
        <v/>
      </c>
    </row>
    <row r="420" spans="13:13" x14ac:dyDescent="0.25">
      <c r="M420" s="444" t="str">
        <f t="shared" si="1"/>
        <v/>
      </c>
    </row>
    <row r="421" spans="13:13" x14ac:dyDescent="0.25">
      <c r="M421" s="444" t="str">
        <f t="shared" si="1"/>
        <v/>
      </c>
    </row>
    <row r="422" spans="13:13" x14ac:dyDescent="0.25">
      <c r="M422" s="444" t="str">
        <f t="shared" si="1"/>
        <v/>
      </c>
    </row>
    <row r="423" spans="13:13" x14ac:dyDescent="0.25">
      <c r="M423" s="444" t="str">
        <f t="shared" si="1"/>
        <v/>
      </c>
    </row>
    <row r="424" spans="13:13" x14ac:dyDescent="0.25">
      <c r="M424" s="444" t="str">
        <f t="shared" si="1"/>
        <v/>
      </c>
    </row>
    <row r="425" spans="13:13" x14ac:dyDescent="0.25">
      <c r="M425" s="444" t="str">
        <f t="shared" si="1"/>
        <v/>
      </c>
    </row>
    <row r="426" spans="13:13" x14ac:dyDescent="0.25">
      <c r="M426" s="444" t="str">
        <f t="shared" si="1"/>
        <v/>
      </c>
    </row>
    <row r="427" spans="13:13" x14ac:dyDescent="0.25">
      <c r="M427" s="444" t="str">
        <f t="shared" si="1"/>
        <v/>
      </c>
    </row>
    <row r="428" spans="13:13" x14ac:dyDescent="0.25">
      <c r="M428" s="444" t="str">
        <f t="shared" si="1"/>
        <v/>
      </c>
    </row>
    <row r="429" spans="13:13" x14ac:dyDescent="0.25">
      <c r="M429" s="444" t="str">
        <f t="shared" si="1"/>
        <v/>
      </c>
    </row>
    <row r="430" spans="13:13" x14ac:dyDescent="0.25">
      <c r="M430" s="444" t="str">
        <f t="shared" si="1"/>
        <v/>
      </c>
    </row>
    <row r="431" spans="13:13" x14ac:dyDescent="0.25">
      <c r="M431" s="444" t="str">
        <f t="shared" si="1"/>
        <v/>
      </c>
    </row>
    <row r="432" spans="13:13" x14ac:dyDescent="0.25">
      <c r="M432" s="444" t="str">
        <f t="shared" si="1"/>
        <v/>
      </c>
    </row>
    <row r="433" spans="13:13" x14ac:dyDescent="0.25">
      <c r="M433" s="444" t="str">
        <f t="shared" si="1"/>
        <v/>
      </c>
    </row>
    <row r="434" spans="13:13" x14ac:dyDescent="0.25">
      <c r="M434" s="444" t="str">
        <f t="shared" si="1"/>
        <v/>
      </c>
    </row>
    <row r="435" spans="13:13" x14ac:dyDescent="0.25">
      <c r="M435" s="444" t="str">
        <f t="shared" si="1"/>
        <v/>
      </c>
    </row>
    <row r="436" spans="13:13" x14ac:dyDescent="0.25">
      <c r="M436" s="444" t="str">
        <f t="shared" si="1"/>
        <v/>
      </c>
    </row>
    <row r="437" spans="13:13" x14ac:dyDescent="0.25">
      <c r="M437" s="444" t="str">
        <f t="shared" si="1"/>
        <v/>
      </c>
    </row>
    <row r="438" spans="13:13" x14ac:dyDescent="0.25">
      <c r="M438" s="444" t="str">
        <f t="shared" si="1"/>
        <v/>
      </c>
    </row>
    <row r="439" spans="13:13" x14ac:dyDescent="0.25">
      <c r="M439" s="444" t="str">
        <f t="shared" si="1"/>
        <v/>
      </c>
    </row>
    <row r="440" spans="13:13" x14ac:dyDescent="0.25">
      <c r="M440" s="444" t="str">
        <f t="shared" si="1"/>
        <v/>
      </c>
    </row>
    <row r="441" spans="13:13" x14ac:dyDescent="0.25">
      <c r="M441" s="444" t="str">
        <f t="shared" si="1"/>
        <v/>
      </c>
    </row>
    <row r="442" spans="13:13" x14ac:dyDescent="0.25">
      <c r="M442" s="444" t="str">
        <f t="shared" si="1"/>
        <v/>
      </c>
    </row>
    <row r="443" spans="13:13" x14ac:dyDescent="0.25">
      <c r="M443" s="444" t="str">
        <f t="shared" si="1"/>
        <v/>
      </c>
    </row>
    <row r="444" spans="13:13" x14ac:dyDescent="0.25">
      <c r="M444" s="444" t="str">
        <f t="shared" si="1"/>
        <v/>
      </c>
    </row>
    <row r="445" spans="13:13" x14ac:dyDescent="0.25">
      <c r="M445" s="444" t="str">
        <f t="shared" si="1"/>
        <v/>
      </c>
    </row>
    <row r="446" spans="13:13" x14ac:dyDescent="0.25">
      <c r="M446" s="444" t="str">
        <f t="shared" si="1"/>
        <v/>
      </c>
    </row>
    <row r="447" spans="13:13" x14ac:dyDescent="0.25">
      <c r="M447" s="444" t="str">
        <f t="shared" si="1"/>
        <v/>
      </c>
    </row>
    <row r="448" spans="13:13" x14ac:dyDescent="0.25">
      <c r="M448" s="444" t="str">
        <f t="shared" si="1"/>
        <v/>
      </c>
    </row>
    <row r="449" spans="13:13" x14ac:dyDescent="0.25">
      <c r="M449" s="444" t="str">
        <f t="shared" si="1"/>
        <v/>
      </c>
    </row>
    <row r="450" spans="13:13" x14ac:dyDescent="0.25">
      <c r="M450" s="444" t="str">
        <f t="shared" si="1"/>
        <v/>
      </c>
    </row>
    <row r="451" spans="13:13" x14ac:dyDescent="0.25">
      <c r="M451" s="444" t="str">
        <f t="shared" si="1"/>
        <v/>
      </c>
    </row>
    <row r="452" spans="13:13" x14ac:dyDescent="0.25">
      <c r="M452" s="444" t="str">
        <f t="shared" si="1"/>
        <v/>
      </c>
    </row>
    <row r="453" spans="13:13" x14ac:dyDescent="0.25">
      <c r="M453" s="444" t="str">
        <f t="shared" si="1"/>
        <v/>
      </c>
    </row>
    <row r="454" spans="13:13" x14ac:dyDescent="0.25">
      <c r="M454" s="444" t="str">
        <f t="shared" si="1"/>
        <v/>
      </c>
    </row>
    <row r="455" spans="13:13" x14ac:dyDescent="0.25">
      <c r="M455" s="444" t="str">
        <f t="shared" si="1"/>
        <v/>
      </c>
    </row>
    <row r="456" spans="13:13" x14ac:dyDescent="0.25">
      <c r="M456" s="444" t="str">
        <f t="shared" si="1"/>
        <v/>
      </c>
    </row>
    <row r="457" spans="13:13" x14ac:dyDescent="0.25">
      <c r="M457" s="444" t="str">
        <f t="shared" si="1"/>
        <v/>
      </c>
    </row>
    <row r="458" spans="13:13" x14ac:dyDescent="0.25">
      <c r="M458" s="444" t="str">
        <f t="shared" si="1"/>
        <v/>
      </c>
    </row>
    <row r="459" spans="13:13" x14ac:dyDescent="0.25">
      <c r="M459" s="444" t="str">
        <f t="shared" si="1"/>
        <v/>
      </c>
    </row>
    <row r="460" spans="13:13" x14ac:dyDescent="0.25">
      <c r="M460" s="444" t="str">
        <f t="shared" si="1"/>
        <v/>
      </c>
    </row>
    <row r="461" spans="13:13" x14ac:dyDescent="0.25">
      <c r="M461" s="444" t="str">
        <f t="shared" si="1"/>
        <v/>
      </c>
    </row>
    <row r="462" spans="13:13" x14ac:dyDescent="0.25">
      <c r="M462" s="444" t="str">
        <f t="shared" si="1"/>
        <v/>
      </c>
    </row>
    <row r="463" spans="13:13" x14ac:dyDescent="0.25">
      <c r="M463" s="444" t="str">
        <f t="shared" si="1"/>
        <v/>
      </c>
    </row>
    <row r="464" spans="13:13" x14ac:dyDescent="0.25">
      <c r="M464" s="444" t="str">
        <f t="shared" si="1"/>
        <v/>
      </c>
    </row>
    <row r="465" spans="13:13" x14ac:dyDescent="0.25">
      <c r="M465" s="444" t="str">
        <f t="shared" si="1"/>
        <v/>
      </c>
    </row>
    <row r="466" spans="13:13" x14ac:dyDescent="0.25">
      <c r="M466" s="444" t="str">
        <f t="shared" si="1"/>
        <v/>
      </c>
    </row>
    <row r="467" spans="13:13" x14ac:dyDescent="0.25">
      <c r="M467" s="444" t="str">
        <f t="shared" si="1"/>
        <v/>
      </c>
    </row>
    <row r="468" spans="13:13" x14ac:dyDescent="0.25">
      <c r="M468" s="444" t="str">
        <f t="shared" si="1"/>
        <v/>
      </c>
    </row>
    <row r="469" spans="13:13" x14ac:dyDescent="0.25">
      <c r="M469" s="444" t="str">
        <f t="shared" si="1"/>
        <v/>
      </c>
    </row>
    <row r="470" spans="13:13" x14ac:dyDescent="0.25">
      <c r="M470" s="444" t="str">
        <f t="shared" si="1"/>
        <v/>
      </c>
    </row>
    <row r="471" spans="13:13" x14ac:dyDescent="0.25">
      <c r="M471" s="444" t="str">
        <f t="shared" si="1"/>
        <v/>
      </c>
    </row>
    <row r="472" spans="13:13" x14ac:dyDescent="0.25">
      <c r="M472" s="444" t="str">
        <f t="shared" ref="M472:M535" si="2">IF(ISBLANK(B472),"",MONTH(B472)*10000+YEAR(B472))</f>
        <v/>
      </c>
    </row>
    <row r="473" spans="13:13" x14ac:dyDescent="0.25">
      <c r="M473" s="444" t="str">
        <f t="shared" si="2"/>
        <v/>
      </c>
    </row>
    <row r="474" spans="13:13" x14ac:dyDescent="0.25">
      <c r="M474" s="444" t="str">
        <f t="shared" si="2"/>
        <v/>
      </c>
    </row>
    <row r="475" spans="13:13" x14ac:dyDescent="0.25">
      <c r="M475" s="444" t="str">
        <f t="shared" si="2"/>
        <v/>
      </c>
    </row>
    <row r="476" spans="13:13" x14ac:dyDescent="0.25">
      <c r="M476" s="444" t="str">
        <f t="shared" si="2"/>
        <v/>
      </c>
    </row>
    <row r="477" spans="13:13" x14ac:dyDescent="0.25">
      <c r="M477" s="444" t="str">
        <f t="shared" si="2"/>
        <v/>
      </c>
    </row>
    <row r="478" spans="13:13" x14ac:dyDescent="0.25">
      <c r="M478" s="444" t="str">
        <f t="shared" si="2"/>
        <v/>
      </c>
    </row>
    <row r="479" spans="13:13" x14ac:dyDescent="0.25">
      <c r="M479" s="444" t="str">
        <f t="shared" si="2"/>
        <v/>
      </c>
    </row>
    <row r="480" spans="13:13" x14ac:dyDescent="0.25">
      <c r="M480" s="444" t="str">
        <f t="shared" si="2"/>
        <v/>
      </c>
    </row>
    <row r="481" spans="13:13" x14ac:dyDescent="0.25">
      <c r="M481" s="444" t="str">
        <f t="shared" si="2"/>
        <v/>
      </c>
    </row>
    <row r="482" spans="13:13" x14ac:dyDescent="0.25">
      <c r="M482" s="444" t="str">
        <f t="shared" si="2"/>
        <v/>
      </c>
    </row>
    <row r="483" spans="13:13" x14ac:dyDescent="0.25">
      <c r="M483" s="444" t="str">
        <f t="shared" si="2"/>
        <v/>
      </c>
    </row>
    <row r="484" spans="13:13" x14ac:dyDescent="0.25">
      <c r="M484" s="444" t="str">
        <f t="shared" si="2"/>
        <v/>
      </c>
    </row>
    <row r="485" spans="13:13" x14ac:dyDescent="0.25">
      <c r="M485" s="444" t="str">
        <f t="shared" si="2"/>
        <v/>
      </c>
    </row>
    <row r="486" spans="13:13" x14ac:dyDescent="0.25">
      <c r="M486" s="444" t="str">
        <f t="shared" si="2"/>
        <v/>
      </c>
    </row>
    <row r="487" spans="13:13" x14ac:dyDescent="0.25">
      <c r="M487" s="444" t="str">
        <f t="shared" si="2"/>
        <v/>
      </c>
    </row>
    <row r="488" spans="13:13" x14ac:dyDescent="0.25">
      <c r="M488" s="444" t="str">
        <f t="shared" si="2"/>
        <v/>
      </c>
    </row>
    <row r="489" spans="13:13" x14ac:dyDescent="0.25">
      <c r="M489" s="444" t="str">
        <f t="shared" si="2"/>
        <v/>
      </c>
    </row>
    <row r="490" spans="13:13" x14ac:dyDescent="0.25">
      <c r="M490" s="444" t="str">
        <f t="shared" si="2"/>
        <v/>
      </c>
    </row>
    <row r="491" spans="13:13" x14ac:dyDescent="0.25">
      <c r="M491" s="444" t="str">
        <f t="shared" si="2"/>
        <v/>
      </c>
    </row>
    <row r="492" spans="13:13" x14ac:dyDescent="0.25">
      <c r="M492" s="444" t="str">
        <f t="shared" si="2"/>
        <v/>
      </c>
    </row>
    <row r="493" spans="13:13" x14ac:dyDescent="0.25">
      <c r="M493" s="444" t="str">
        <f t="shared" si="2"/>
        <v/>
      </c>
    </row>
    <row r="494" spans="13:13" x14ac:dyDescent="0.25">
      <c r="M494" s="444" t="str">
        <f t="shared" si="2"/>
        <v/>
      </c>
    </row>
    <row r="495" spans="13:13" x14ac:dyDescent="0.25">
      <c r="M495" s="444" t="str">
        <f t="shared" si="2"/>
        <v/>
      </c>
    </row>
    <row r="496" spans="13:13" x14ac:dyDescent="0.25">
      <c r="M496" s="444" t="str">
        <f t="shared" si="2"/>
        <v/>
      </c>
    </row>
    <row r="497" spans="13:13" x14ac:dyDescent="0.25">
      <c r="M497" s="444" t="str">
        <f t="shared" si="2"/>
        <v/>
      </c>
    </row>
    <row r="498" spans="13:13" x14ac:dyDescent="0.25">
      <c r="M498" s="444" t="str">
        <f t="shared" si="2"/>
        <v/>
      </c>
    </row>
    <row r="499" spans="13:13" x14ac:dyDescent="0.25">
      <c r="M499" s="444" t="str">
        <f t="shared" si="2"/>
        <v/>
      </c>
    </row>
    <row r="500" spans="13:13" x14ac:dyDescent="0.25">
      <c r="M500" s="444" t="str">
        <f t="shared" si="2"/>
        <v/>
      </c>
    </row>
    <row r="501" spans="13:13" x14ac:dyDescent="0.25">
      <c r="M501" s="444" t="str">
        <f t="shared" si="2"/>
        <v/>
      </c>
    </row>
    <row r="502" spans="13:13" x14ac:dyDescent="0.25">
      <c r="M502" s="444" t="str">
        <f t="shared" si="2"/>
        <v/>
      </c>
    </row>
    <row r="503" spans="13:13" x14ac:dyDescent="0.25">
      <c r="M503" s="444" t="str">
        <f t="shared" si="2"/>
        <v/>
      </c>
    </row>
    <row r="504" spans="13:13" x14ac:dyDescent="0.25">
      <c r="M504" s="444" t="str">
        <f t="shared" si="2"/>
        <v/>
      </c>
    </row>
    <row r="505" spans="13:13" x14ac:dyDescent="0.25">
      <c r="M505" s="444" t="str">
        <f t="shared" si="2"/>
        <v/>
      </c>
    </row>
    <row r="506" spans="13:13" x14ac:dyDescent="0.25">
      <c r="M506" s="444" t="str">
        <f t="shared" si="2"/>
        <v/>
      </c>
    </row>
    <row r="507" spans="13:13" x14ac:dyDescent="0.25">
      <c r="M507" s="444" t="str">
        <f t="shared" si="2"/>
        <v/>
      </c>
    </row>
    <row r="508" spans="13:13" x14ac:dyDescent="0.25">
      <c r="M508" s="444" t="str">
        <f t="shared" si="2"/>
        <v/>
      </c>
    </row>
    <row r="509" spans="13:13" x14ac:dyDescent="0.25">
      <c r="M509" s="444" t="str">
        <f t="shared" si="2"/>
        <v/>
      </c>
    </row>
    <row r="510" spans="13:13" x14ac:dyDescent="0.25">
      <c r="M510" s="444" t="str">
        <f t="shared" si="2"/>
        <v/>
      </c>
    </row>
    <row r="511" spans="13:13" x14ac:dyDescent="0.25">
      <c r="M511" s="444" t="str">
        <f t="shared" si="2"/>
        <v/>
      </c>
    </row>
    <row r="512" spans="13:13" x14ac:dyDescent="0.25">
      <c r="M512" s="444" t="str">
        <f t="shared" si="2"/>
        <v/>
      </c>
    </row>
    <row r="513" spans="13:13" x14ac:dyDescent="0.25">
      <c r="M513" s="444" t="str">
        <f t="shared" si="2"/>
        <v/>
      </c>
    </row>
    <row r="514" spans="13:13" x14ac:dyDescent="0.25">
      <c r="M514" s="444" t="str">
        <f t="shared" si="2"/>
        <v/>
      </c>
    </row>
    <row r="515" spans="13:13" x14ac:dyDescent="0.25">
      <c r="M515" s="444" t="str">
        <f t="shared" si="2"/>
        <v/>
      </c>
    </row>
    <row r="516" spans="13:13" x14ac:dyDescent="0.25">
      <c r="M516" s="444" t="str">
        <f t="shared" si="2"/>
        <v/>
      </c>
    </row>
    <row r="517" spans="13:13" x14ac:dyDescent="0.25">
      <c r="M517" s="444" t="str">
        <f t="shared" si="2"/>
        <v/>
      </c>
    </row>
    <row r="518" spans="13:13" x14ac:dyDescent="0.25">
      <c r="M518" s="444" t="str">
        <f t="shared" si="2"/>
        <v/>
      </c>
    </row>
    <row r="519" spans="13:13" x14ac:dyDescent="0.25">
      <c r="M519" s="444" t="str">
        <f t="shared" si="2"/>
        <v/>
      </c>
    </row>
    <row r="520" spans="13:13" x14ac:dyDescent="0.25">
      <c r="M520" s="444" t="str">
        <f t="shared" si="2"/>
        <v/>
      </c>
    </row>
    <row r="521" spans="13:13" x14ac:dyDescent="0.25">
      <c r="M521" s="444" t="str">
        <f t="shared" si="2"/>
        <v/>
      </c>
    </row>
    <row r="522" spans="13:13" x14ac:dyDescent="0.25">
      <c r="M522" s="444" t="str">
        <f t="shared" si="2"/>
        <v/>
      </c>
    </row>
    <row r="523" spans="13:13" x14ac:dyDescent="0.25">
      <c r="M523" s="444" t="str">
        <f t="shared" si="2"/>
        <v/>
      </c>
    </row>
    <row r="524" spans="13:13" x14ac:dyDescent="0.25">
      <c r="M524" s="444" t="str">
        <f t="shared" si="2"/>
        <v/>
      </c>
    </row>
    <row r="525" spans="13:13" x14ac:dyDescent="0.25">
      <c r="M525" s="444" t="str">
        <f t="shared" si="2"/>
        <v/>
      </c>
    </row>
    <row r="526" spans="13:13" x14ac:dyDescent="0.25">
      <c r="M526" s="444" t="str">
        <f t="shared" si="2"/>
        <v/>
      </c>
    </row>
    <row r="527" spans="13:13" x14ac:dyDescent="0.25">
      <c r="M527" s="444" t="str">
        <f t="shared" si="2"/>
        <v/>
      </c>
    </row>
    <row r="528" spans="13:13" x14ac:dyDescent="0.25">
      <c r="M528" s="444" t="str">
        <f t="shared" si="2"/>
        <v/>
      </c>
    </row>
    <row r="529" spans="13:13" x14ac:dyDescent="0.25">
      <c r="M529" s="444" t="str">
        <f t="shared" si="2"/>
        <v/>
      </c>
    </row>
    <row r="530" spans="13:13" x14ac:dyDescent="0.25">
      <c r="M530" s="444" t="str">
        <f t="shared" si="2"/>
        <v/>
      </c>
    </row>
    <row r="531" spans="13:13" x14ac:dyDescent="0.25">
      <c r="M531" s="444" t="str">
        <f t="shared" si="2"/>
        <v/>
      </c>
    </row>
    <row r="532" spans="13:13" x14ac:dyDescent="0.25">
      <c r="M532" s="444" t="str">
        <f t="shared" si="2"/>
        <v/>
      </c>
    </row>
    <row r="533" spans="13:13" x14ac:dyDescent="0.25">
      <c r="M533" s="444" t="str">
        <f t="shared" si="2"/>
        <v/>
      </c>
    </row>
    <row r="534" spans="13:13" x14ac:dyDescent="0.25">
      <c r="M534" s="444" t="str">
        <f t="shared" si="2"/>
        <v/>
      </c>
    </row>
    <row r="535" spans="13:13" x14ac:dyDescent="0.25">
      <c r="M535" s="444" t="str">
        <f t="shared" si="2"/>
        <v/>
      </c>
    </row>
    <row r="536" spans="13:13" x14ac:dyDescent="0.25">
      <c r="M536" s="444" t="str">
        <f t="shared" ref="M536:M599" si="3">IF(ISBLANK(B536),"",MONTH(B536)*10000+YEAR(B536))</f>
        <v/>
      </c>
    </row>
    <row r="537" spans="13:13" x14ac:dyDescent="0.25">
      <c r="M537" s="444" t="str">
        <f t="shared" si="3"/>
        <v/>
      </c>
    </row>
    <row r="538" spans="13:13" x14ac:dyDescent="0.25">
      <c r="M538" s="444" t="str">
        <f t="shared" si="3"/>
        <v/>
      </c>
    </row>
    <row r="539" spans="13:13" x14ac:dyDescent="0.25">
      <c r="M539" s="444" t="str">
        <f t="shared" si="3"/>
        <v/>
      </c>
    </row>
    <row r="540" spans="13:13" x14ac:dyDescent="0.25">
      <c r="M540" s="444" t="str">
        <f t="shared" si="3"/>
        <v/>
      </c>
    </row>
    <row r="541" spans="13:13" x14ac:dyDescent="0.25">
      <c r="M541" s="444" t="str">
        <f t="shared" si="3"/>
        <v/>
      </c>
    </row>
    <row r="542" spans="13:13" x14ac:dyDescent="0.25">
      <c r="M542" s="444" t="str">
        <f t="shared" si="3"/>
        <v/>
      </c>
    </row>
    <row r="543" spans="13:13" x14ac:dyDescent="0.25">
      <c r="M543" s="444" t="str">
        <f t="shared" si="3"/>
        <v/>
      </c>
    </row>
    <row r="544" spans="13:13" x14ac:dyDescent="0.25">
      <c r="M544" s="444" t="str">
        <f t="shared" si="3"/>
        <v/>
      </c>
    </row>
    <row r="545" spans="13:13" x14ac:dyDescent="0.25">
      <c r="M545" s="444" t="str">
        <f t="shared" si="3"/>
        <v/>
      </c>
    </row>
    <row r="546" spans="13:13" x14ac:dyDescent="0.25">
      <c r="M546" s="444" t="str">
        <f t="shared" si="3"/>
        <v/>
      </c>
    </row>
    <row r="547" spans="13:13" x14ac:dyDescent="0.25">
      <c r="M547" s="444" t="str">
        <f t="shared" si="3"/>
        <v/>
      </c>
    </row>
    <row r="548" spans="13:13" x14ac:dyDescent="0.25">
      <c r="M548" s="444" t="str">
        <f t="shared" si="3"/>
        <v/>
      </c>
    </row>
    <row r="549" spans="13:13" x14ac:dyDescent="0.25">
      <c r="M549" s="444" t="str">
        <f t="shared" si="3"/>
        <v/>
      </c>
    </row>
    <row r="550" spans="13:13" x14ac:dyDescent="0.25">
      <c r="M550" s="444" t="str">
        <f t="shared" si="3"/>
        <v/>
      </c>
    </row>
    <row r="551" spans="13:13" x14ac:dyDescent="0.25">
      <c r="M551" s="444" t="str">
        <f t="shared" si="3"/>
        <v/>
      </c>
    </row>
    <row r="552" spans="13:13" x14ac:dyDescent="0.25">
      <c r="M552" s="444" t="str">
        <f t="shared" si="3"/>
        <v/>
      </c>
    </row>
    <row r="553" spans="13:13" x14ac:dyDescent="0.25">
      <c r="M553" s="444" t="str">
        <f t="shared" si="3"/>
        <v/>
      </c>
    </row>
    <row r="554" spans="13:13" x14ac:dyDescent="0.25">
      <c r="M554" s="444" t="str">
        <f t="shared" si="3"/>
        <v/>
      </c>
    </row>
    <row r="555" spans="13:13" x14ac:dyDescent="0.25">
      <c r="M555" s="444" t="str">
        <f t="shared" si="3"/>
        <v/>
      </c>
    </row>
    <row r="556" spans="13:13" x14ac:dyDescent="0.25">
      <c r="M556" s="444" t="str">
        <f t="shared" si="3"/>
        <v/>
      </c>
    </row>
    <row r="557" spans="13:13" x14ac:dyDescent="0.25">
      <c r="M557" s="444" t="str">
        <f t="shared" si="3"/>
        <v/>
      </c>
    </row>
    <row r="558" spans="13:13" x14ac:dyDescent="0.25">
      <c r="M558" s="444" t="str">
        <f t="shared" si="3"/>
        <v/>
      </c>
    </row>
    <row r="559" spans="13:13" x14ac:dyDescent="0.25">
      <c r="M559" s="444" t="str">
        <f t="shared" si="3"/>
        <v/>
      </c>
    </row>
    <row r="560" spans="13:13" x14ac:dyDescent="0.25">
      <c r="M560" s="444" t="str">
        <f t="shared" si="3"/>
        <v/>
      </c>
    </row>
    <row r="561" spans="13:13" x14ac:dyDescent="0.25">
      <c r="M561" s="444" t="str">
        <f t="shared" si="3"/>
        <v/>
      </c>
    </row>
    <row r="562" spans="13:13" x14ac:dyDescent="0.25">
      <c r="M562" s="444" t="str">
        <f t="shared" si="3"/>
        <v/>
      </c>
    </row>
    <row r="563" spans="13:13" x14ac:dyDescent="0.25">
      <c r="M563" s="444" t="str">
        <f t="shared" si="3"/>
        <v/>
      </c>
    </row>
    <row r="564" spans="13:13" x14ac:dyDescent="0.25">
      <c r="M564" s="444" t="str">
        <f t="shared" si="3"/>
        <v/>
      </c>
    </row>
    <row r="565" spans="13:13" x14ac:dyDescent="0.25">
      <c r="M565" s="444" t="str">
        <f t="shared" si="3"/>
        <v/>
      </c>
    </row>
    <row r="566" spans="13:13" x14ac:dyDescent="0.25">
      <c r="M566" s="444" t="str">
        <f t="shared" si="3"/>
        <v/>
      </c>
    </row>
    <row r="567" spans="13:13" x14ac:dyDescent="0.25">
      <c r="M567" s="444" t="str">
        <f t="shared" si="3"/>
        <v/>
      </c>
    </row>
    <row r="568" spans="13:13" x14ac:dyDescent="0.25">
      <c r="M568" s="444" t="str">
        <f t="shared" si="3"/>
        <v/>
      </c>
    </row>
    <row r="569" spans="13:13" x14ac:dyDescent="0.25">
      <c r="M569" s="444" t="str">
        <f t="shared" si="3"/>
        <v/>
      </c>
    </row>
    <row r="570" spans="13:13" x14ac:dyDescent="0.25">
      <c r="M570" s="444" t="str">
        <f t="shared" si="3"/>
        <v/>
      </c>
    </row>
    <row r="571" spans="13:13" x14ac:dyDescent="0.25">
      <c r="M571" s="444" t="str">
        <f t="shared" si="3"/>
        <v/>
      </c>
    </row>
    <row r="572" spans="13:13" x14ac:dyDescent="0.25">
      <c r="M572" s="444" t="str">
        <f t="shared" si="3"/>
        <v/>
      </c>
    </row>
    <row r="573" spans="13:13" x14ac:dyDescent="0.25">
      <c r="M573" s="444" t="str">
        <f t="shared" si="3"/>
        <v/>
      </c>
    </row>
    <row r="574" spans="13:13" x14ac:dyDescent="0.25">
      <c r="M574" s="444" t="str">
        <f t="shared" si="3"/>
        <v/>
      </c>
    </row>
    <row r="575" spans="13:13" x14ac:dyDescent="0.25">
      <c r="M575" s="444" t="str">
        <f t="shared" si="3"/>
        <v/>
      </c>
    </row>
    <row r="576" spans="13:13" x14ac:dyDescent="0.25">
      <c r="M576" s="444" t="str">
        <f t="shared" si="3"/>
        <v/>
      </c>
    </row>
    <row r="577" spans="13:13" x14ac:dyDescent="0.25">
      <c r="M577" s="444" t="str">
        <f t="shared" si="3"/>
        <v/>
      </c>
    </row>
    <row r="578" spans="13:13" x14ac:dyDescent="0.25">
      <c r="M578" s="444" t="str">
        <f t="shared" si="3"/>
        <v/>
      </c>
    </row>
    <row r="579" spans="13:13" x14ac:dyDescent="0.25">
      <c r="M579" s="444" t="str">
        <f t="shared" si="3"/>
        <v/>
      </c>
    </row>
    <row r="580" spans="13:13" x14ac:dyDescent="0.25">
      <c r="M580" s="444" t="str">
        <f t="shared" si="3"/>
        <v/>
      </c>
    </row>
    <row r="581" spans="13:13" x14ac:dyDescent="0.25">
      <c r="M581" s="444" t="str">
        <f t="shared" si="3"/>
        <v/>
      </c>
    </row>
    <row r="582" spans="13:13" x14ac:dyDescent="0.25">
      <c r="M582" s="444" t="str">
        <f t="shared" si="3"/>
        <v/>
      </c>
    </row>
    <row r="583" spans="13:13" x14ac:dyDescent="0.25">
      <c r="M583" s="444" t="str">
        <f t="shared" si="3"/>
        <v/>
      </c>
    </row>
    <row r="584" spans="13:13" x14ac:dyDescent="0.25">
      <c r="M584" s="444" t="str">
        <f t="shared" si="3"/>
        <v/>
      </c>
    </row>
    <row r="585" spans="13:13" x14ac:dyDescent="0.25">
      <c r="M585" s="444" t="str">
        <f t="shared" si="3"/>
        <v/>
      </c>
    </row>
    <row r="586" spans="13:13" x14ac:dyDescent="0.25">
      <c r="M586" s="444" t="str">
        <f t="shared" si="3"/>
        <v/>
      </c>
    </row>
    <row r="587" spans="13:13" x14ac:dyDescent="0.25">
      <c r="M587" s="444" t="str">
        <f t="shared" si="3"/>
        <v/>
      </c>
    </row>
    <row r="588" spans="13:13" x14ac:dyDescent="0.25">
      <c r="M588" s="444" t="str">
        <f t="shared" si="3"/>
        <v/>
      </c>
    </row>
    <row r="589" spans="13:13" x14ac:dyDescent="0.25">
      <c r="M589" s="444" t="str">
        <f t="shared" si="3"/>
        <v/>
      </c>
    </row>
    <row r="590" spans="13:13" x14ac:dyDescent="0.25">
      <c r="M590" s="444" t="str">
        <f t="shared" si="3"/>
        <v/>
      </c>
    </row>
    <row r="591" spans="13:13" x14ac:dyDescent="0.25">
      <c r="M591" s="444" t="str">
        <f t="shared" si="3"/>
        <v/>
      </c>
    </row>
    <row r="592" spans="13:13" x14ac:dyDescent="0.25">
      <c r="M592" s="444" t="str">
        <f t="shared" si="3"/>
        <v/>
      </c>
    </row>
    <row r="593" spans="13:13" x14ac:dyDescent="0.25">
      <c r="M593" s="444" t="str">
        <f t="shared" si="3"/>
        <v/>
      </c>
    </row>
    <row r="594" spans="13:13" x14ac:dyDescent="0.25">
      <c r="M594" s="444" t="str">
        <f t="shared" si="3"/>
        <v/>
      </c>
    </row>
    <row r="595" spans="13:13" x14ac:dyDescent="0.25">
      <c r="M595" s="444" t="str">
        <f t="shared" si="3"/>
        <v/>
      </c>
    </row>
    <row r="596" spans="13:13" x14ac:dyDescent="0.25">
      <c r="M596" s="444" t="str">
        <f t="shared" si="3"/>
        <v/>
      </c>
    </row>
    <row r="597" spans="13:13" x14ac:dyDescent="0.25">
      <c r="M597" s="444" t="str">
        <f t="shared" si="3"/>
        <v/>
      </c>
    </row>
    <row r="598" spans="13:13" x14ac:dyDescent="0.25">
      <c r="M598" s="444" t="str">
        <f t="shared" si="3"/>
        <v/>
      </c>
    </row>
    <row r="599" spans="13:13" x14ac:dyDescent="0.25">
      <c r="M599" s="444" t="str">
        <f t="shared" si="3"/>
        <v/>
      </c>
    </row>
    <row r="600" spans="13:13" x14ac:dyDescent="0.25">
      <c r="M600" s="444" t="str">
        <f t="shared" ref="M600:M663" si="4">IF(ISBLANK(B600),"",MONTH(B600)*10000+YEAR(B600))</f>
        <v/>
      </c>
    </row>
    <row r="601" spans="13:13" x14ac:dyDescent="0.25">
      <c r="M601" s="444" t="str">
        <f t="shared" si="4"/>
        <v/>
      </c>
    </row>
    <row r="602" spans="13:13" x14ac:dyDescent="0.25">
      <c r="M602" s="444" t="str">
        <f t="shared" si="4"/>
        <v/>
      </c>
    </row>
    <row r="603" spans="13:13" x14ac:dyDescent="0.25">
      <c r="M603" s="444" t="str">
        <f t="shared" si="4"/>
        <v/>
      </c>
    </row>
    <row r="604" spans="13:13" x14ac:dyDescent="0.25">
      <c r="M604" s="444" t="str">
        <f t="shared" si="4"/>
        <v/>
      </c>
    </row>
    <row r="605" spans="13:13" x14ac:dyDescent="0.25">
      <c r="M605" s="444" t="str">
        <f t="shared" si="4"/>
        <v/>
      </c>
    </row>
    <row r="606" spans="13:13" x14ac:dyDescent="0.25">
      <c r="M606" s="444" t="str">
        <f t="shared" si="4"/>
        <v/>
      </c>
    </row>
    <row r="607" spans="13:13" x14ac:dyDescent="0.25">
      <c r="M607" s="444" t="str">
        <f t="shared" si="4"/>
        <v/>
      </c>
    </row>
    <row r="608" spans="13:13" x14ac:dyDescent="0.25">
      <c r="M608" s="444" t="str">
        <f t="shared" si="4"/>
        <v/>
      </c>
    </row>
    <row r="609" spans="13:13" x14ac:dyDescent="0.25">
      <c r="M609" s="444" t="str">
        <f t="shared" si="4"/>
        <v/>
      </c>
    </row>
    <row r="610" spans="13:13" x14ac:dyDescent="0.25">
      <c r="M610" s="444" t="str">
        <f t="shared" si="4"/>
        <v/>
      </c>
    </row>
    <row r="611" spans="13:13" x14ac:dyDescent="0.25">
      <c r="M611" s="444" t="str">
        <f t="shared" si="4"/>
        <v/>
      </c>
    </row>
    <row r="612" spans="13:13" x14ac:dyDescent="0.25">
      <c r="M612" s="444" t="str">
        <f t="shared" si="4"/>
        <v/>
      </c>
    </row>
    <row r="613" spans="13:13" x14ac:dyDescent="0.25">
      <c r="M613" s="444" t="str">
        <f t="shared" si="4"/>
        <v/>
      </c>
    </row>
    <row r="614" spans="13:13" x14ac:dyDescent="0.25">
      <c r="M614" s="444" t="str">
        <f t="shared" si="4"/>
        <v/>
      </c>
    </row>
    <row r="615" spans="13:13" x14ac:dyDescent="0.25">
      <c r="M615" s="444" t="str">
        <f t="shared" si="4"/>
        <v/>
      </c>
    </row>
    <row r="616" spans="13:13" x14ac:dyDescent="0.25">
      <c r="M616" s="444" t="str">
        <f t="shared" si="4"/>
        <v/>
      </c>
    </row>
    <row r="617" spans="13:13" x14ac:dyDescent="0.25">
      <c r="M617" s="444" t="str">
        <f t="shared" si="4"/>
        <v/>
      </c>
    </row>
    <row r="618" spans="13:13" x14ac:dyDescent="0.25">
      <c r="M618" s="444" t="str">
        <f t="shared" si="4"/>
        <v/>
      </c>
    </row>
    <row r="619" spans="13:13" x14ac:dyDescent="0.25">
      <c r="M619" s="444" t="str">
        <f t="shared" si="4"/>
        <v/>
      </c>
    </row>
    <row r="620" spans="13:13" x14ac:dyDescent="0.25">
      <c r="M620" s="444" t="str">
        <f t="shared" si="4"/>
        <v/>
      </c>
    </row>
    <row r="621" spans="13:13" x14ac:dyDescent="0.25">
      <c r="M621" s="444" t="str">
        <f t="shared" si="4"/>
        <v/>
      </c>
    </row>
    <row r="622" spans="13:13" x14ac:dyDescent="0.25">
      <c r="M622" s="444" t="str">
        <f t="shared" si="4"/>
        <v/>
      </c>
    </row>
    <row r="623" spans="13:13" x14ac:dyDescent="0.25">
      <c r="M623" s="444" t="str">
        <f t="shared" si="4"/>
        <v/>
      </c>
    </row>
    <row r="624" spans="13:13" x14ac:dyDescent="0.25">
      <c r="M624" s="444" t="str">
        <f t="shared" si="4"/>
        <v/>
      </c>
    </row>
    <row r="625" spans="13:13" x14ac:dyDescent="0.25">
      <c r="M625" s="444" t="str">
        <f t="shared" si="4"/>
        <v/>
      </c>
    </row>
    <row r="626" spans="13:13" x14ac:dyDescent="0.25">
      <c r="M626" s="444" t="str">
        <f t="shared" si="4"/>
        <v/>
      </c>
    </row>
    <row r="627" spans="13:13" x14ac:dyDescent="0.25">
      <c r="M627" s="444" t="str">
        <f t="shared" si="4"/>
        <v/>
      </c>
    </row>
    <row r="628" spans="13:13" x14ac:dyDescent="0.25">
      <c r="M628" s="444" t="str">
        <f t="shared" si="4"/>
        <v/>
      </c>
    </row>
    <row r="629" spans="13:13" x14ac:dyDescent="0.25">
      <c r="M629" s="444" t="str">
        <f t="shared" si="4"/>
        <v/>
      </c>
    </row>
    <row r="630" spans="13:13" x14ac:dyDescent="0.25">
      <c r="M630" s="444" t="str">
        <f t="shared" si="4"/>
        <v/>
      </c>
    </row>
    <row r="631" spans="13:13" x14ac:dyDescent="0.25">
      <c r="M631" s="444" t="str">
        <f t="shared" si="4"/>
        <v/>
      </c>
    </row>
    <row r="632" spans="13:13" x14ac:dyDescent="0.25">
      <c r="M632" s="444" t="str">
        <f t="shared" si="4"/>
        <v/>
      </c>
    </row>
    <row r="633" spans="13:13" x14ac:dyDescent="0.25">
      <c r="M633" s="444" t="str">
        <f t="shared" si="4"/>
        <v/>
      </c>
    </row>
    <row r="634" spans="13:13" x14ac:dyDescent="0.25">
      <c r="M634" s="444" t="str">
        <f t="shared" si="4"/>
        <v/>
      </c>
    </row>
    <row r="635" spans="13:13" x14ac:dyDescent="0.25">
      <c r="M635" s="444" t="str">
        <f t="shared" si="4"/>
        <v/>
      </c>
    </row>
    <row r="636" spans="13:13" x14ac:dyDescent="0.25">
      <c r="M636" s="444" t="str">
        <f t="shared" si="4"/>
        <v/>
      </c>
    </row>
    <row r="637" spans="13:13" x14ac:dyDescent="0.25">
      <c r="M637" s="444" t="str">
        <f t="shared" si="4"/>
        <v/>
      </c>
    </row>
    <row r="638" spans="13:13" x14ac:dyDescent="0.25">
      <c r="M638" s="444" t="str">
        <f t="shared" si="4"/>
        <v/>
      </c>
    </row>
    <row r="639" spans="13:13" x14ac:dyDescent="0.25">
      <c r="M639" s="444" t="str">
        <f t="shared" si="4"/>
        <v/>
      </c>
    </row>
    <row r="640" spans="13:13" x14ac:dyDescent="0.25">
      <c r="M640" s="444" t="str">
        <f t="shared" si="4"/>
        <v/>
      </c>
    </row>
    <row r="641" spans="13:13" x14ac:dyDescent="0.25">
      <c r="M641" s="444" t="str">
        <f t="shared" si="4"/>
        <v/>
      </c>
    </row>
    <row r="642" spans="13:13" x14ac:dyDescent="0.25">
      <c r="M642" s="444" t="str">
        <f t="shared" si="4"/>
        <v/>
      </c>
    </row>
    <row r="643" spans="13:13" x14ac:dyDescent="0.25">
      <c r="M643" s="444" t="str">
        <f t="shared" si="4"/>
        <v/>
      </c>
    </row>
    <row r="644" spans="13:13" x14ac:dyDescent="0.25">
      <c r="M644" s="444" t="str">
        <f t="shared" si="4"/>
        <v/>
      </c>
    </row>
    <row r="645" spans="13:13" x14ac:dyDescent="0.25">
      <c r="M645" s="444" t="str">
        <f t="shared" si="4"/>
        <v/>
      </c>
    </row>
    <row r="646" spans="13:13" x14ac:dyDescent="0.25">
      <c r="M646" s="444" t="str">
        <f t="shared" si="4"/>
        <v/>
      </c>
    </row>
    <row r="647" spans="13:13" x14ac:dyDescent="0.25">
      <c r="M647" s="444" t="str">
        <f t="shared" si="4"/>
        <v/>
      </c>
    </row>
    <row r="648" spans="13:13" x14ac:dyDescent="0.25">
      <c r="M648" s="444" t="str">
        <f t="shared" si="4"/>
        <v/>
      </c>
    </row>
    <row r="649" spans="13:13" x14ac:dyDescent="0.25">
      <c r="M649" s="444" t="str">
        <f t="shared" si="4"/>
        <v/>
      </c>
    </row>
    <row r="650" spans="13:13" x14ac:dyDescent="0.25">
      <c r="M650" s="444" t="str">
        <f t="shared" si="4"/>
        <v/>
      </c>
    </row>
    <row r="651" spans="13:13" x14ac:dyDescent="0.25">
      <c r="M651" s="444" t="str">
        <f t="shared" si="4"/>
        <v/>
      </c>
    </row>
    <row r="652" spans="13:13" x14ac:dyDescent="0.25">
      <c r="M652" s="444" t="str">
        <f t="shared" si="4"/>
        <v/>
      </c>
    </row>
    <row r="653" spans="13:13" x14ac:dyDescent="0.25">
      <c r="M653" s="444" t="str">
        <f t="shared" si="4"/>
        <v/>
      </c>
    </row>
    <row r="654" spans="13:13" x14ac:dyDescent="0.25">
      <c r="M654" s="444" t="str">
        <f t="shared" si="4"/>
        <v/>
      </c>
    </row>
    <row r="655" spans="13:13" x14ac:dyDescent="0.25">
      <c r="M655" s="444" t="str">
        <f t="shared" si="4"/>
        <v/>
      </c>
    </row>
    <row r="656" spans="13:13" x14ac:dyDescent="0.25">
      <c r="M656" s="444" t="str">
        <f t="shared" si="4"/>
        <v/>
      </c>
    </row>
    <row r="657" spans="13:13" x14ac:dyDescent="0.25">
      <c r="M657" s="444" t="str">
        <f t="shared" si="4"/>
        <v/>
      </c>
    </row>
    <row r="658" spans="13:13" x14ac:dyDescent="0.25">
      <c r="M658" s="444" t="str">
        <f t="shared" si="4"/>
        <v/>
      </c>
    </row>
    <row r="659" spans="13:13" x14ac:dyDescent="0.25">
      <c r="M659" s="444" t="str">
        <f t="shared" si="4"/>
        <v/>
      </c>
    </row>
    <row r="660" spans="13:13" x14ac:dyDescent="0.25">
      <c r="M660" s="444" t="str">
        <f t="shared" si="4"/>
        <v/>
      </c>
    </row>
    <row r="661" spans="13:13" x14ac:dyDescent="0.25">
      <c r="M661" s="444" t="str">
        <f t="shared" si="4"/>
        <v/>
      </c>
    </row>
    <row r="662" spans="13:13" x14ac:dyDescent="0.25">
      <c r="M662" s="444" t="str">
        <f t="shared" si="4"/>
        <v/>
      </c>
    </row>
    <row r="663" spans="13:13" x14ac:dyDescent="0.25">
      <c r="M663" s="444" t="str">
        <f t="shared" si="4"/>
        <v/>
      </c>
    </row>
    <row r="664" spans="13:13" x14ac:dyDescent="0.25">
      <c r="M664" s="444" t="str">
        <f t="shared" ref="M664:M727" si="5">IF(ISBLANK(B664),"",MONTH(B664)*10000+YEAR(B664))</f>
        <v/>
      </c>
    </row>
    <row r="665" spans="13:13" x14ac:dyDescent="0.25">
      <c r="M665" s="444" t="str">
        <f t="shared" si="5"/>
        <v/>
      </c>
    </row>
    <row r="666" spans="13:13" x14ac:dyDescent="0.25">
      <c r="M666" s="444" t="str">
        <f t="shared" si="5"/>
        <v/>
      </c>
    </row>
    <row r="667" spans="13:13" x14ac:dyDescent="0.25">
      <c r="M667" s="444" t="str">
        <f t="shared" si="5"/>
        <v/>
      </c>
    </row>
    <row r="668" spans="13:13" x14ac:dyDescent="0.25">
      <c r="M668" s="444" t="str">
        <f t="shared" si="5"/>
        <v/>
      </c>
    </row>
    <row r="669" spans="13:13" x14ac:dyDescent="0.25">
      <c r="M669" s="444" t="str">
        <f t="shared" si="5"/>
        <v/>
      </c>
    </row>
    <row r="670" spans="13:13" x14ac:dyDescent="0.25">
      <c r="M670" s="444" t="str">
        <f t="shared" si="5"/>
        <v/>
      </c>
    </row>
    <row r="671" spans="13:13" x14ac:dyDescent="0.25">
      <c r="M671" s="444" t="str">
        <f t="shared" si="5"/>
        <v/>
      </c>
    </row>
    <row r="672" spans="13:13" x14ac:dyDescent="0.25">
      <c r="M672" s="444" t="str">
        <f t="shared" si="5"/>
        <v/>
      </c>
    </row>
    <row r="673" spans="13:13" x14ac:dyDescent="0.25">
      <c r="M673" s="444" t="str">
        <f t="shared" si="5"/>
        <v/>
      </c>
    </row>
    <row r="674" spans="13:13" x14ac:dyDescent="0.25">
      <c r="M674" s="444" t="str">
        <f t="shared" si="5"/>
        <v/>
      </c>
    </row>
    <row r="675" spans="13:13" x14ac:dyDescent="0.25">
      <c r="M675" s="444" t="str">
        <f t="shared" si="5"/>
        <v/>
      </c>
    </row>
    <row r="676" spans="13:13" x14ac:dyDescent="0.25">
      <c r="M676" s="444" t="str">
        <f t="shared" si="5"/>
        <v/>
      </c>
    </row>
    <row r="677" spans="13:13" x14ac:dyDescent="0.25">
      <c r="M677" s="444" t="str">
        <f t="shared" si="5"/>
        <v/>
      </c>
    </row>
    <row r="678" spans="13:13" x14ac:dyDescent="0.25">
      <c r="M678" s="444" t="str">
        <f t="shared" si="5"/>
        <v/>
      </c>
    </row>
    <row r="679" spans="13:13" x14ac:dyDescent="0.25">
      <c r="M679" s="444" t="str">
        <f t="shared" si="5"/>
        <v/>
      </c>
    </row>
    <row r="680" spans="13:13" x14ac:dyDescent="0.25">
      <c r="M680" s="444" t="str">
        <f t="shared" si="5"/>
        <v/>
      </c>
    </row>
    <row r="681" spans="13:13" x14ac:dyDescent="0.25">
      <c r="M681" s="444" t="str">
        <f t="shared" si="5"/>
        <v/>
      </c>
    </row>
    <row r="682" spans="13:13" x14ac:dyDescent="0.25">
      <c r="M682" s="444" t="str">
        <f t="shared" si="5"/>
        <v/>
      </c>
    </row>
    <row r="683" spans="13:13" x14ac:dyDescent="0.25">
      <c r="M683" s="444" t="str">
        <f t="shared" si="5"/>
        <v/>
      </c>
    </row>
    <row r="684" spans="13:13" x14ac:dyDescent="0.25">
      <c r="M684" s="444" t="str">
        <f t="shared" si="5"/>
        <v/>
      </c>
    </row>
    <row r="685" spans="13:13" x14ac:dyDescent="0.25">
      <c r="M685" s="444" t="str">
        <f t="shared" si="5"/>
        <v/>
      </c>
    </row>
    <row r="686" spans="13:13" x14ac:dyDescent="0.25">
      <c r="M686" s="444" t="str">
        <f t="shared" si="5"/>
        <v/>
      </c>
    </row>
    <row r="687" spans="13:13" x14ac:dyDescent="0.25">
      <c r="M687" s="444" t="str">
        <f t="shared" si="5"/>
        <v/>
      </c>
    </row>
    <row r="688" spans="13:13" x14ac:dyDescent="0.25">
      <c r="M688" s="444" t="str">
        <f t="shared" si="5"/>
        <v/>
      </c>
    </row>
    <row r="689" spans="13:13" x14ac:dyDescent="0.25">
      <c r="M689" s="444" t="str">
        <f t="shared" si="5"/>
        <v/>
      </c>
    </row>
    <row r="690" spans="13:13" x14ac:dyDescent="0.25">
      <c r="M690" s="444" t="str">
        <f t="shared" si="5"/>
        <v/>
      </c>
    </row>
    <row r="691" spans="13:13" x14ac:dyDescent="0.25">
      <c r="M691" s="444" t="str">
        <f t="shared" si="5"/>
        <v/>
      </c>
    </row>
    <row r="692" spans="13:13" x14ac:dyDescent="0.25">
      <c r="M692" s="444" t="str">
        <f t="shared" si="5"/>
        <v/>
      </c>
    </row>
    <row r="693" spans="13:13" x14ac:dyDescent="0.25">
      <c r="M693" s="444" t="str">
        <f t="shared" si="5"/>
        <v/>
      </c>
    </row>
    <row r="694" spans="13:13" x14ac:dyDescent="0.25">
      <c r="M694" s="444" t="str">
        <f t="shared" si="5"/>
        <v/>
      </c>
    </row>
    <row r="695" spans="13:13" x14ac:dyDescent="0.25">
      <c r="M695" s="444" t="str">
        <f t="shared" si="5"/>
        <v/>
      </c>
    </row>
    <row r="696" spans="13:13" x14ac:dyDescent="0.25">
      <c r="M696" s="444" t="str">
        <f t="shared" si="5"/>
        <v/>
      </c>
    </row>
    <row r="697" spans="13:13" x14ac:dyDescent="0.25">
      <c r="M697" s="444" t="str">
        <f t="shared" si="5"/>
        <v/>
      </c>
    </row>
    <row r="698" spans="13:13" x14ac:dyDescent="0.25">
      <c r="M698" s="444" t="str">
        <f t="shared" si="5"/>
        <v/>
      </c>
    </row>
    <row r="699" spans="13:13" x14ac:dyDescent="0.25">
      <c r="M699" s="444" t="str">
        <f t="shared" si="5"/>
        <v/>
      </c>
    </row>
    <row r="700" spans="13:13" x14ac:dyDescent="0.25">
      <c r="M700" s="444" t="str">
        <f t="shared" si="5"/>
        <v/>
      </c>
    </row>
    <row r="701" spans="13:13" x14ac:dyDescent="0.25">
      <c r="M701" s="444" t="str">
        <f t="shared" si="5"/>
        <v/>
      </c>
    </row>
    <row r="702" spans="13:13" x14ac:dyDescent="0.25">
      <c r="M702" s="444" t="str">
        <f t="shared" si="5"/>
        <v/>
      </c>
    </row>
    <row r="703" spans="13:13" x14ac:dyDescent="0.25">
      <c r="M703" s="444" t="str">
        <f t="shared" si="5"/>
        <v/>
      </c>
    </row>
    <row r="704" spans="13:13" x14ac:dyDescent="0.25">
      <c r="M704" s="444" t="str">
        <f t="shared" si="5"/>
        <v/>
      </c>
    </row>
    <row r="705" spans="13:13" x14ac:dyDescent="0.25">
      <c r="M705" s="444" t="str">
        <f t="shared" si="5"/>
        <v/>
      </c>
    </row>
    <row r="706" spans="13:13" x14ac:dyDescent="0.25">
      <c r="M706" s="444" t="str">
        <f t="shared" si="5"/>
        <v/>
      </c>
    </row>
    <row r="707" spans="13:13" x14ac:dyDescent="0.25">
      <c r="M707" s="444" t="str">
        <f t="shared" si="5"/>
        <v/>
      </c>
    </row>
    <row r="708" spans="13:13" x14ac:dyDescent="0.25">
      <c r="M708" s="444" t="str">
        <f t="shared" si="5"/>
        <v/>
      </c>
    </row>
    <row r="709" spans="13:13" x14ac:dyDescent="0.25">
      <c r="M709" s="444" t="str">
        <f t="shared" si="5"/>
        <v/>
      </c>
    </row>
    <row r="710" spans="13:13" x14ac:dyDescent="0.25">
      <c r="M710" s="444" t="str">
        <f t="shared" si="5"/>
        <v/>
      </c>
    </row>
    <row r="711" spans="13:13" x14ac:dyDescent="0.25">
      <c r="M711" s="444" t="str">
        <f t="shared" si="5"/>
        <v/>
      </c>
    </row>
    <row r="712" spans="13:13" x14ac:dyDescent="0.25">
      <c r="M712" s="444" t="str">
        <f t="shared" si="5"/>
        <v/>
      </c>
    </row>
    <row r="713" spans="13:13" x14ac:dyDescent="0.25">
      <c r="M713" s="444" t="str">
        <f t="shared" si="5"/>
        <v/>
      </c>
    </row>
    <row r="714" spans="13:13" x14ac:dyDescent="0.25">
      <c r="M714" s="444" t="str">
        <f t="shared" si="5"/>
        <v/>
      </c>
    </row>
    <row r="715" spans="13:13" x14ac:dyDescent="0.25">
      <c r="M715" s="444" t="str">
        <f t="shared" si="5"/>
        <v/>
      </c>
    </row>
    <row r="716" spans="13:13" x14ac:dyDescent="0.25">
      <c r="M716" s="444" t="str">
        <f t="shared" si="5"/>
        <v/>
      </c>
    </row>
    <row r="717" spans="13:13" x14ac:dyDescent="0.25">
      <c r="M717" s="444" t="str">
        <f t="shared" si="5"/>
        <v/>
      </c>
    </row>
    <row r="718" spans="13:13" x14ac:dyDescent="0.25">
      <c r="M718" s="444" t="str">
        <f t="shared" si="5"/>
        <v/>
      </c>
    </row>
    <row r="719" spans="13:13" x14ac:dyDescent="0.25">
      <c r="M719" s="444" t="str">
        <f t="shared" si="5"/>
        <v/>
      </c>
    </row>
    <row r="720" spans="13:13" x14ac:dyDescent="0.25">
      <c r="M720" s="444" t="str">
        <f t="shared" si="5"/>
        <v/>
      </c>
    </row>
    <row r="721" spans="13:13" x14ac:dyDescent="0.25">
      <c r="M721" s="444" t="str">
        <f t="shared" si="5"/>
        <v/>
      </c>
    </row>
    <row r="722" spans="13:13" x14ac:dyDescent="0.25">
      <c r="M722" s="444" t="str">
        <f t="shared" si="5"/>
        <v/>
      </c>
    </row>
    <row r="723" spans="13:13" x14ac:dyDescent="0.25">
      <c r="M723" s="444" t="str">
        <f t="shared" si="5"/>
        <v/>
      </c>
    </row>
    <row r="724" spans="13:13" x14ac:dyDescent="0.25">
      <c r="M724" s="444" t="str">
        <f t="shared" si="5"/>
        <v/>
      </c>
    </row>
    <row r="725" spans="13:13" x14ac:dyDescent="0.25">
      <c r="M725" s="444" t="str">
        <f t="shared" si="5"/>
        <v/>
      </c>
    </row>
    <row r="726" spans="13:13" x14ac:dyDescent="0.25">
      <c r="M726" s="444" t="str">
        <f t="shared" si="5"/>
        <v/>
      </c>
    </row>
    <row r="727" spans="13:13" x14ac:dyDescent="0.25">
      <c r="M727" s="444" t="str">
        <f t="shared" si="5"/>
        <v/>
      </c>
    </row>
    <row r="728" spans="13:13" x14ac:dyDescent="0.25">
      <c r="M728" s="444" t="str">
        <f t="shared" ref="M728:M791" si="6">IF(ISBLANK(B728),"",MONTH(B728)*10000+YEAR(B728))</f>
        <v/>
      </c>
    </row>
    <row r="729" spans="13:13" x14ac:dyDescent="0.25">
      <c r="M729" s="444" t="str">
        <f t="shared" si="6"/>
        <v/>
      </c>
    </row>
    <row r="730" spans="13:13" x14ac:dyDescent="0.25">
      <c r="M730" s="444" t="str">
        <f t="shared" si="6"/>
        <v/>
      </c>
    </row>
    <row r="731" spans="13:13" x14ac:dyDescent="0.25">
      <c r="M731" s="444" t="str">
        <f t="shared" si="6"/>
        <v/>
      </c>
    </row>
    <row r="732" spans="13:13" x14ac:dyDescent="0.25">
      <c r="M732" s="444" t="str">
        <f t="shared" si="6"/>
        <v/>
      </c>
    </row>
    <row r="733" spans="13:13" x14ac:dyDescent="0.25">
      <c r="M733" s="444" t="str">
        <f t="shared" si="6"/>
        <v/>
      </c>
    </row>
    <row r="734" spans="13:13" x14ac:dyDescent="0.25">
      <c r="M734" s="444" t="str">
        <f t="shared" si="6"/>
        <v/>
      </c>
    </row>
    <row r="735" spans="13:13" x14ac:dyDescent="0.25">
      <c r="M735" s="444" t="str">
        <f t="shared" si="6"/>
        <v/>
      </c>
    </row>
    <row r="736" spans="13:13" x14ac:dyDescent="0.25">
      <c r="M736" s="444" t="str">
        <f t="shared" si="6"/>
        <v/>
      </c>
    </row>
    <row r="737" spans="13:13" x14ac:dyDescent="0.25">
      <c r="M737" s="444" t="str">
        <f t="shared" si="6"/>
        <v/>
      </c>
    </row>
    <row r="738" spans="13:13" x14ac:dyDescent="0.25">
      <c r="M738" s="444" t="str">
        <f t="shared" si="6"/>
        <v/>
      </c>
    </row>
    <row r="739" spans="13:13" x14ac:dyDescent="0.25">
      <c r="M739" s="444" t="str">
        <f t="shared" si="6"/>
        <v/>
      </c>
    </row>
    <row r="740" spans="13:13" x14ac:dyDescent="0.25">
      <c r="M740" s="444" t="str">
        <f t="shared" si="6"/>
        <v/>
      </c>
    </row>
    <row r="741" spans="13:13" x14ac:dyDescent="0.25">
      <c r="M741" s="444" t="str">
        <f t="shared" si="6"/>
        <v/>
      </c>
    </row>
    <row r="742" spans="13:13" x14ac:dyDescent="0.25">
      <c r="M742" s="444" t="str">
        <f t="shared" si="6"/>
        <v/>
      </c>
    </row>
    <row r="743" spans="13:13" x14ac:dyDescent="0.25">
      <c r="M743" s="444" t="str">
        <f t="shared" si="6"/>
        <v/>
      </c>
    </row>
    <row r="744" spans="13:13" x14ac:dyDescent="0.25">
      <c r="M744" s="444" t="str">
        <f t="shared" si="6"/>
        <v/>
      </c>
    </row>
    <row r="745" spans="13:13" x14ac:dyDescent="0.25">
      <c r="M745" s="444" t="str">
        <f t="shared" si="6"/>
        <v/>
      </c>
    </row>
    <row r="746" spans="13:13" x14ac:dyDescent="0.25">
      <c r="M746" s="444" t="str">
        <f t="shared" si="6"/>
        <v/>
      </c>
    </row>
    <row r="747" spans="13:13" x14ac:dyDescent="0.25">
      <c r="M747" s="444" t="str">
        <f t="shared" si="6"/>
        <v/>
      </c>
    </row>
    <row r="748" spans="13:13" x14ac:dyDescent="0.25">
      <c r="M748" s="444" t="str">
        <f t="shared" si="6"/>
        <v/>
      </c>
    </row>
    <row r="749" spans="13:13" x14ac:dyDescent="0.25">
      <c r="M749" s="444" t="str">
        <f t="shared" si="6"/>
        <v/>
      </c>
    </row>
    <row r="750" spans="13:13" x14ac:dyDescent="0.25">
      <c r="M750" s="444" t="str">
        <f t="shared" si="6"/>
        <v/>
      </c>
    </row>
    <row r="751" spans="13:13" x14ac:dyDescent="0.25">
      <c r="M751" s="444" t="str">
        <f t="shared" si="6"/>
        <v/>
      </c>
    </row>
    <row r="752" spans="13:13" x14ac:dyDescent="0.25">
      <c r="M752" s="444" t="str">
        <f t="shared" si="6"/>
        <v/>
      </c>
    </row>
    <row r="753" spans="13:13" x14ac:dyDescent="0.25">
      <c r="M753" s="444" t="str">
        <f t="shared" si="6"/>
        <v/>
      </c>
    </row>
    <row r="754" spans="13:13" x14ac:dyDescent="0.25">
      <c r="M754" s="444" t="str">
        <f t="shared" si="6"/>
        <v/>
      </c>
    </row>
    <row r="755" spans="13:13" x14ac:dyDescent="0.25">
      <c r="M755" s="444" t="str">
        <f t="shared" si="6"/>
        <v/>
      </c>
    </row>
    <row r="756" spans="13:13" x14ac:dyDescent="0.25">
      <c r="M756" s="444" t="str">
        <f t="shared" si="6"/>
        <v/>
      </c>
    </row>
    <row r="757" spans="13:13" x14ac:dyDescent="0.25">
      <c r="M757" s="444" t="str">
        <f t="shared" si="6"/>
        <v/>
      </c>
    </row>
    <row r="758" spans="13:13" x14ac:dyDescent="0.25">
      <c r="M758" s="444" t="str">
        <f t="shared" si="6"/>
        <v/>
      </c>
    </row>
    <row r="759" spans="13:13" x14ac:dyDescent="0.25">
      <c r="M759" s="444" t="str">
        <f t="shared" si="6"/>
        <v/>
      </c>
    </row>
    <row r="760" spans="13:13" x14ac:dyDescent="0.25">
      <c r="M760" s="444" t="str">
        <f t="shared" si="6"/>
        <v/>
      </c>
    </row>
    <row r="761" spans="13:13" x14ac:dyDescent="0.25">
      <c r="M761" s="444" t="str">
        <f t="shared" si="6"/>
        <v/>
      </c>
    </row>
    <row r="762" spans="13:13" x14ac:dyDescent="0.25">
      <c r="M762" s="444" t="str">
        <f t="shared" si="6"/>
        <v/>
      </c>
    </row>
    <row r="763" spans="13:13" x14ac:dyDescent="0.25">
      <c r="M763" s="444" t="str">
        <f t="shared" si="6"/>
        <v/>
      </c>
    </row>
    <row r="764" spans="13:13" x14ac:dyDescent="0.25">
      <c r="M764" s="444" t="str">
        <f t="shared" si="6"/>
        <v/>
      </c>
    </row>
    <row r="765" spans="13:13" x14ac:dyDescent="0.25">
      <c r="M765" s="444" t="str">
        <f t="shared" si="6"/>
        <v/>
      </c>
    </row>
    <row r="766" spans="13:13" x14ac:dyDescent="0.25">
      <c r="M766" s="444" t="str">
        <f t="shared" si="6"/>
        <v/>
      </c>
    </row>
    <row r="767" spans="13:13" x14ac:dyDescent="0.25">
      <c r="M767" s="444" t="str">
        <f t="shared" si="6"/>
        <v/>
      </c>
    </row>
    <row r="768" spans="13:13" x14ac:dyDescent="0.25">
      <c r="M768" s="444" t="str">
        <f t="shared" si="6"/>
        <v/>
      </c>
    </row>
    <row r="769" spans="13:13" x14ac:dyDescent="0.25">
      <c r="M769" s="444" t="str">
        <f t="shared" si="6"/>
        <v/>
      </c>
    </row>
    <row r="770" spans="13:13" x14ac:dyDescent="0.25">
      <c r="M770" s="444" t="str">
        <f t="shared" si="6"/>
        <v/>
      </c>
    </row>
    <row r="771" spans="13:13" x14ac:dyDescent="0.25">
      <c r="M771" s="444" t="str">
        <f t="shared" si="6"/>
        <v/>
      </c>
    </row>
    <row r="772" spans="13:13" x14ac:dyDescent="0.25">
      <c r="M772" s="444" t="str">
        <f t="shared" si="6"/>
        <v/>
      </c>
    </row>
    <row r="773" spans="13:13" x14ac:dyDescent="0.25">
      <c r="M773" s="444" t="str">
        <f t="shared" si="6"/>
        <v/>
      </c>
    </row>
    <row r="774" spans="13:13" x14ac:dyDescent="0.25">
      <c r="M774" s="444" t="str">
        <f t="shared" si="6"/>
        <v/>
      </c>
    </row>
    <row r="775" spans="13:13" x14ac:dyDescent="0.25">
      <c r="M775" s="444" t="str">
        <f t="shared" si="6"/>
        <v/>
      </c>
    </row>
    <row r="776" spans="13:13" x14ac:dyDescent="0.25">
      <c r="M776" s="444" t="str">
        <f t="shared" si="6"/>
        <v/>
      </c>
    </row>
    <row r="777" spans="13:13" x14ac:dyDescent="0.25">
      <c r="M777" s="444" t="str">
        <f t="shared" si="6"/>
        <v/>
      </c>
    </row>
    <row r="778" spans="13:13" x14ac:dyDescent="0.25">
      <c r="M778" s="444" t="str">
        <f t="shared" si="6"/>
        <v/>
      </c>
    </row>
    <row r="779" spans="13:13" x14ac:dyDescent="0.25">
      <c r="M779" s="444" t="str">
        <f t="shared" si="6"/>
        <v/>
      </c>
    </row>
    <row r="780" spans="13:13" x14ac:dyDescent="0.25">
      <c r="M780" s="444" t="str">
        <f t="shared" si="6"/>
        <v/>
      </c>
    </row>
    <row r="781" spans="13:13" x14ac:dyDescent="0.25">
      <c r="M781" s="444" t="str">
        <f t="shared" si="6"/>
        <v/>
      </c>
    </row>
    <row r="782" spans="13:13" x14ac:dyDescent="0.25">
      <c r="M782" s="444" t="str">
        <f t="shared" si="6"/>
        <v/>
      </c>
    </row>
    <row r="783" spans="13:13" x14ac:dyDescent="0.25">
      <c r="M783" s="444" t="str">
        <f t="shared" si="6"/>
        <v/>
      </c>
    </row>
    <row r="784" spans="13:13" x14ac:dyDescent="0.25">
      <c r="M784" s="444" t="str">
        <f t="shared" si="6"/>
        <v/>
      </c>
    </row>
    <row r="785" spans="13:13" x14ac:dyDescent="0.25">
      <c r="M785" s="444" t="str">
        <f t="shared" si="6"/>
        <v/>
      </c>
    </row>
    <row r="786" spans="13:13" x14ac:dyDescent="0.25">
      <c r="M786" s="444" t="str">
        <f t="shared" si="6"/>
        <v/>
      </c>
    </row>
    <row r="787" spans="13:13" x14ac:dyDescent="0.25">
      <c r="M787" s="444" t="str">
        <f t="shared" si="6"/>
        <v/>
      </c>
    </row>
    <row r="788" spans="13:13" x14ac:dyDescent="0.25">
      <c r="M788" s="444" t="str">
        <f t="shared" si="6"/>
        <v/>
      </c>
    </row>
    <row r="789" spans="13:13" x14ac:dyDescent="0.25">
      <c r="M789" s="444" t="str">
        <f t="shared" si="6"/>
        <v/>
      </c>
    </row>
    <row r="790" spans="13:13" x14ac:dyDescent="0.25">
      <c r="M790" s="444" t="str">
        <f t="shared" si="6"/>
        <v/>
      </c>
    </row>
    <row r="791" spans="13:13" x14ac:dyDescent="0.25">
      <c r="M791" s="444" t="str">
        <f t="shared" si="6"/>
        <v/>
      </c>
    </row>
    <row r="792" spans="13:13" x14ac:dyDescent="0.25">
      <c r="M792" s="444" t="str">
        <f t="shared" ref="M792:M855" si="7">IF(ISBLANK(B792),"",MONTH(B792)*10000+YEAR(B792))</f>
        <v/>
      </c>
    </row>
    <row r="793" spans="13:13" x14ac:dyDescent="0.25">
      <c r="M793" s="444" t="str">
        <f t="shared" si="7"/>
        <v/>
      </c>
    </row>
    <row r="794" spans="13:13" x14ac:dyDescent="0.25">
      <c r="M794" s="444" t="str">
        <f t="shared" si="7"/>
        <v/>
      </c>
    </row>
    <row r="795" spans="13:13" x14ac:dyDescent="0.25">
      <c r="M795" s="444" t="str">
        <f t="shared" si="7"/>
        <v/>
      </c>
    </row>
    <row r="796" spans="13:13" x14ac:dyDescent="0.25">
      <c r="M796" s="444" t="str">
        <f t="shared" si="7"/>
        <v/>
      </c>
    </row>
    <row r="797" spans="13:13" x14ac:dyDescent="0.25">
      <c r="M797" s="444" t="str">
        <f t="shared" si="7"/>
        <v/>
      </c>
    </row>
    <row r="798" spans="13:13" x14ac:dyDescent="0.25">
      <c r="M798" s="444" t="str">
        <f t="shared" si="7"/>
        <v/>
      </c>
    </row>
    <row r="799" spans="13:13" x14ac:dyDescent="0.25">
      <c r="M799" s="444" t="str">
        <f t="shared" si="7"/>
        <v/>
      </c>
    </row>
    <row r="800" spans="13:13" x14ac:dyDescent="0.25">
      <c r="M800" s="444" t="str">
        <f t="shared" si="7"/>
        <v/>
      </c>
    </row>
    <row r="801" spans="13:13" x14ac:dyDescent="0.25">
      <c r="M801" s="444" t="str">
        <f t="shared" si="7"/>
        <v/>
      </c>
    </row>
    <row r="802" spans="13:13" x14ac:dyDescent="0.25">
      <c r="M802" s="444" t="str">
        <f t="shared" si="7"/>
        <v/>
      </c>
    </row>
    <row r="803" spans="13:13" x14ac:dyDescent="0.25">
      <c r="M803" s="444" t="str">
        <f t="shared" si="7"/>
        <v/>
      </c>
    </row>
    <row r="804" spans="13:13" x14ac:dyDescent="0.25">
      <c r="M804" s="444" t="str">
        <f t="shared" si="7"/>
        <v/>
      </c>
    </row>
    <row r="805" spans="13:13" x14ac:dyDescent="0.25">
      <c r="M805" s="444" t="str">
        <f t="shared" si="7"/>
        <v/>
      </c>
    </row>
    <row r="806" spans="13:13" x14ac:dyDescent="0.25">
      <c r="M806" s="444" t="str">
        <f t="shared" si="7"/>
        <v/>
      </c>
    </row>
    <row r="807" spans="13:13" x14ac:dyDescent="0.25">
      <c r="M807" s="444" t="str">
        <f t="shared" si="7"/>
        <v/>
      </c>
    </row>
    <row r="808" spans="13:13" x14ac:dyDescent="0.25">
      <c r="M808" s="444" t="str">
        <f t="shared" si="7"/>
        <v/>
      </c>
    </row>
    <row r="809" spans="13:13" x14ac:dyDescent="0.25">
      <c r="M809" s="444" t="str">
        <f t="shared" si="7"/>
        <v/>
      </c>
    </row>
    <row r="810" spans="13:13" x14ac:dyDescent="0.25">
      <c r="M810" s="444" t="str">
        <f t="shared" si="7"/>
        <v/>
      </c>
    </row>
    <row r="811" spans="13:13" x14ac:dyDescent="0.25">
      <c r="M811" s="444" t="str">
        <f t="shared" si="7"/>
        <v/>
      </c>
    </row>
    <row r="812" spans="13:13" x14ac:dyDescent="0.25">
      <c r="M812" s="444" t="str">
        <f t="shared" si="7"/>
        <v/>
      </c>
    </row>
    <row r="813" spans="13:13" x14ac:dyDescent="0.25">
      <c r="M813" s="444" t="str">
        <f t="shared" si="7"/>
        <v/>
      </c>
    </row>
    <row r="814" spans="13:13" x14ac:dyDescent="0.25">
      <c r="M814" s="444" t="str">
        <f t="shared" si="7"/>
        <v/>
      </c>
    </row>
    <row r="815" spans="13:13" x14ac:dyDescent="0.25">
      <c r="M815" s="444" t="str">
        <f t="shared" si="7"/>
        <v/>
      </c>
    </row>
    <row r="816" spans="13:13" x14ac:dyDescent="0.25">
      <c r="M816" s="444" t="str">
        <f t="shared" si="7"/>
        <v/>
      </c>
    </row>
    <row r="817" spans="13:13" x14ac:dyDescent="0.25">
      <c r="M817" s="444" t="str">
        <f t="shared" si="7"/>
        <v/>
      </c>
    </row>
    <row r="818" spans="13:13" x14ac:dyDescent="0.25">
      <c r="M818" s="444" t="str">
        <f t="shared" si="7"/>
        <v/>
      </c>
    </row>
    <row r="819" spans="13:13" x14ac:dyDescent="0.25">
      <c r="M819" s="444" t="str">
        <f t="shared" si="7"/>
        <v/>
      </c>
    </row>
    <row r="820" spans="13:13" x14ac:dyDescent="0.25">
      <c r="M820" s="444" t="str">
        <f t="shared" si="7"/>
        <v/>
      </c>
    </row>
    <row r="821" spans="13:13" x14ac:dyDescent="0.25">
      <c r="M821" s="444" t="str">
        <f t="shared" si="7"/>
        <v/>
      </c>
    </row>
    <row r="822" spans="13:13" x14ac:dyDescent="0.25">
      <c r="M822" s="444" t="str">
        <f t="shared" si="7"/>
        <v/>
      </c>
    </row>
    <row r="823" spans="13:13" x14ac:dyDescent="0.25">
      <c r="M823" s="444" t="str">
        <f t="shared" si="7"/>
        <v/>
      </c>
    </row>
    <row r="824" spans="13:13" x14ac:dyDescent="0.25">
      <c r="M824" s="444" t="str">
        <f t="shared" si="7"/>
        <v/>
      </c>
    </row>
    <row r="825" spans="13:13" x14ac:dyDescent="0.25">
      <c r="M825" s="444" t="str">
        <f t="shared" si="7"/>
        <v/>
      </c>
    </row>
    <row r="826" spans="13:13" x14ac:dyDescent="0.25">
      <c r="M826" s="444" t="str">
        <f t="shared" si="7"/>
        <v/>
      </c>
    </row>
    <row r="827" spans="13:13" x14ac:dyDescent="0.25">
      <c r="M827" s="444" t="str">
        <f t="shared" si="7"/>
        <v/>
      </c>
    </row>
    <row r="828" spans="13:13" x14ac:dyDescent="0.25">
      <c r="M828" s="444" t="str">
        <f t="shared" si="7"/>
        <v/>
      </c>
    </row>
    <row r="829" spans="13:13" x14ac:dyDescent="0.25">
      <c r="M829" s="444" t="str">
        <f t="shared" si="7"/>
        <v/>
      </c>
    </row>
    <row r="830" spans="13:13" x14ac:dyDescent="0.25">
      <c r="M830" s="444" t="str">
        <f t="shared" si="7"/>
        <v/>
      </c>
    </row>
    <row r="831" spans="13:13" x14ac:dyDescent="0.25">
      <c r="M831" s="444" t="str">
        <f t="shared" si="7"/>
        <v/>
      </c>
    </row>
    <row r="832" spans="13:13" x14ac:dyDescent="0.25">
      <c r="M832" s="444" t="str">
        <f t="shared" si="7"/>
        <v/>
      </c>
    </row>
    <row r="833" spans="13:13" x14ac:dyDescent="0.25">
      <c r="M833" s="444" t="str">
        <f t="shared" si="7"/>
        <v/>
      </c>
    </row>
    <row r="834" spans="13:13" x14ac:dyDescent="0.25">
      <c r="M834" s="444" t="str">
        <f t="shared" si="7"/>
        <v/>
      </c>
    </row>
    <row r="835" spans="13:13" x14ac:dyDescent="0.25">
      <c r="M835" s="444" t="str">
        <f t="shared" si="7"/>
        <v/>
      </c>
    </row>
    <row r="836" spans="13:13" x14ac:dyDescent="0.25">
      <c r="M836" s="444" t="str">
        <f t="shared" si="7"/>
        <v/>
      </c>
    </row>
    <row r="837" spans="13:13" x14ac:dyDescent="0.25">
      <c r="M837" s="444" t="str">
        <f t="shared" si="7"/>
        <v/>
      </c>
    </row>
    <row r="838" spans="13:13" x14ac:dyDescent="0.25">
      <c r="M838" s="444" t="str">
        <f t="shared" si="7"/>
        <v/>
      </c>
    </row>
    <row r="839" spans="13:13" x14ac:dyDescent="0.25">
      <c r="M839" s="444" t="str">
        <f t="shared" si="7"/>
        <v/>
      </c>
    </row>
    <row r="840" spans="13:13" x14ac:dyDescent="0.25">
      <c r="M840" s="444" t="str">
        <f t="shared" si="7"/>
        <v/>
      </c>
    </row>
    <row r="841" spans="13:13" x14ac:dyDescent="0.25">
      <c r="M841" s="444" t="str">
        <f t="shared" si="7"/>
        <v/>
      </c>
    </row>
    <row r="842" spans="13:13" x14ac:dyDescent="0.25">
      <c r="M842" s="444" t="str">
        <f t="shared" si="7"/>
        <v/>
      </c>
    </row>
    <row r="843" spans="13:13" x14ac:dyDescent="0.25">
      <c r="M843" s="444" t="str">
        <f t="shared" si="7"/>
        <v/>
      </c>
    </row>
    <row r="844" spans="13:13" x14ac:dyDescent="0.25">
      <c r="M844" s="444" t="str">
        <f t="shared" si="7"/>
        <v/>
      </c>
    </row>
    <row r="845" spans="13:13" x14ac:dyDescent="0.25">
      <c r="M845" s="444" t="str">
        <f t="shared" si="7"/>
        <v/>
      </c>
    </row>
    <row r="846" spans="13:13" x14ac:dyDescent="0.25">
      <c r="M846" s="444" t="str">
        <f t="shared" si="7"/>
        <v/>
      </c>
    </row>
    <row r="847" spans="13:13" x14ac:dyDescent="0.25">
      <c r="M847" s="444" t="str">
        <f t="shared" si="7"/>
        <v/>
      </c>
    </row>
    <row r="848" spans="13:13" x14ac:dyDescent="0.25">
      <c r="M848" s="444" t="str">
        <f t="shared" si="7"/>
        <v/>
      </c>
    </row>
    <row r="849" spans="13:13" x14ac:dyDescent="0.25">
      <c r="M849" s="444" t="str">
        <f t="shared" si="7"/>
        <v/>
      </c>
    </row>
    <row r="850" spans="13:13" x14ac:dyDescent="0.25">
      <c r="M850" s="444" t="str">
        <f t="shared" si="7"/>
        <v/>
      </c>
    </row>
    <row r="851" spans="13:13" x14ac:dyDescent="0.25">
      <c r="M851" s="444" t="str">
        <f t="shared" si="7"/>
        <v/>
      </c>
    </row>
    <row r="852" spans="13:13" x14ac:dyDescent="0.25">
      <c r="M852" s="444" t="str">
        <f t="shared" si="7"/>
        <v/>
      </c>
    </row>
    <row r="853" spans="13:13" x14ac:dyDescent="0.25">
      <c r="M853" s="444" t="str">
        <f t="shared" si="7"/>
        <v/>
      </c>
    </row>
    <row r="854" spans="13:13" x14ac:dyDescent="0.25">
      <c r="M854" s="444" t="str">
        <f t="shared" si="7"/>
        <v/>
      </c>
    </row>
    <row r="855" spans="13:13" x14ac:dyDescent="0.25">
      <c r="M855" s="444" t="str">
        <f t="shared" si="7"/>
        <v/>
      </c>
    </row>
    <row r="856" spans="13:13" x14ac:dyDescent="0.25">
      <c r="M856" s="444" t="str">
        <f t="shared" ref="M856:M919" si="8">IF(ISBLANK(B856),"",MONTH(B856)*10000+YEAR(B856))</f>
        <v/>
      </c>
    </row>
    <row r="857" spans="13:13" x14ac:dyDescent="0.25">
      <c r="M857" s="444" t="str">
        <f t="shared" si="8"/>
        <v/>
      </c>
    </row>
    <row r="858" spans="13:13" x14ac:dyDescent="0.25">
      <c r="M858" s="444" t="str">
        <f t="shared" si="8"/>
        <v/>
      </c>
    </row>
    <row r="859" spans="13:13" x14ac:dyDescent="0.25">
      <c r="M859" s="444" t="str">
        <f t="shared" si="8"/>
        <v/>
      </c>
    </row>
    <row r="860" spans="13:13" x14ac:dyDescent="0.25">
      <c r="M860" s="444" t="str">
        <f t="shared" si="8"/>
        <v/>
      </c>
    </row>
    <row r="861" spans="13:13" x14ac:dyDescent="0.25">
      <c r="M861" s="444" t="str">
        <f t="shared" si="8"/>
        <v/>
      </c>
    </row>
    <row r="862" spans="13:13" x14ac:dyDescent="0.25">
      <c r="M862" s="444" t="str">
        <f t="shared" si="8"/>
        <v/>
      </c>
    </row>
    <row r="863" spans="13:13" x14ac:dyDescent="0.25">
      <c r="M863" s="444" t="str">
        <f t="shared" si="8"/>
        <v/>
      </c>
    </row>
    <row r="864" spans="13:13" x14ac:dyDescent="0.25">
      <c r="M864" s="444" t="str">
        <f t="shared" si="8"/>
        <v/>
      </c>
    </row>
    <row r="865" spans="13:13" x14ac:dyDescent="0.25">
      <c r="M865" s="444" t="str">
        <f t="shared" si="8"/>
        <v/>
      </c>
    </row>
    <row r="866" spans="13:13" x14ac:dyDescent="0.25">
      <c r="M866" s="444" t="str">
        <f t="shared" si="8"/>
        <v/>
      </c>
    </row>
    <row r="867" spans="13:13" x14ac:dyDescent="0.25">
      <c r="M867" s="444" t="str">
        <f t="shared" si="8"/>
        <v/>
      </c>
    </row>
    <row r="868" spans="13:13" x14ac:dyDescent="0.25">
      <c r="M868" s="444" t="str">
        <f t="shared" si="8"/>
        <v/>
      </c>
    </row>
    <row r="869" spans="13:13" x14ac:dyDescent="0.25">
      <c r="M869" s="444" t="str">
        <f t="shared" si="8"/>
        <v/>
      </c>
    </row>
    <row r="870" spans="13:13" x14ac:dyDescent="0.25">
      <c r="M870" s="444" t="str">
        <f t="shared" si="8"/>
        <v/>
      </c>
    </row>
    <row r="871" spans="13:13" x14ac:dyDescent="0.25">
      <c r="M871" s="444" t="str">
        <f t="shared" si="8"/>
        <v/>
      </c>
    </row>
    <row r="872" spans="13:13" x14ac:dyDescent="0.25">
      <c r="M872" s="444" t="str">
        <f t="shared" si="8"/>
        <v/>
      </c>
    </row>
    <row r="873" spans="13:13" x14ac:dyDescent="0.25">
      <c r="M873" s="444" t="str">
        <f t="shared" si="8"/>
        <v/>
      </c>
    </row>
    <row r="874" spans="13:13" x14ac:dyDescent="0.25">
      <c r="M874" s="444" t="str">
        <f t="shared" si="8"/>
        <v/>
      </c>
    </row>
    <row r="875" spans="13:13" x14ac:dyDescent="0.25">
      <c r="M875" s="444" t="str">
        <f t="shared" si="8"/>
        <v/>
      </c>
    </row>
    <row r="876" spans="13:13" x14ac:dyDescent="0.25">
      <c r="M876" s="444" t="str">
        <f t="shared" si="8"/>
        <v/>
      </c>
    </row>
    <row r="877" spans="13:13" x14ac:dyDescent="0.25">
      <c r="M877" s="444" t="str">
        <f t="shared" si="8"/>
        <v/>
      </c>
    </row>
    <row r="878" spans="13:13" x14ac:dyDescent="0.25">
      <c r="M878" s="444" t="str">
        <f t="shared" si="8"/>
        <v/>
      </c>
    </row>
    <row r="879" spans="13:13" x14ac:dyDescent="0.25">
      <c r="M879" s="444" t="str">
        <f t="shared" si="8"/>
        <v/>
      </c>
    </row>
    <row r="880" spans="13:13" x14ac:dyDescent="0.25">
      <c r="M880" s="444" t="str">
        <f t="shared" si="8"/>
        <v/>
      </c>
    </row>
    <row r="881" spans="13:13" x14ac:dyDescent="0.25">
      <c r="M881" s="444" t="str">
        <f t="shared" si="8"/>
        <v/>
      </c>
    </row>
    <row r="882" spans="13:13" x14ac:dyDescent="0.25">
      <c r="M882" s="444" t="str">
        <f t="shared" si="8"/>
        <v/>
      </c>
    </row>
    <row r="883" spans="13:13" x14ac:dyDescent="0.25">
      <c r="M883" s="444" t="str">
        <f t="shared" si="8"/>
        <v/>
      </c>
    </row>
    <row r="884" spans="13:13" x14ac:dyDescent="0.25">
      <c r="M884" s="444" t="str">
        <f t="shared" si="8"/>
        <v/>
      </c>
    </row>
    <row r="885" spans="13:13" x14ac:dyDescent="0.25">
      <c r="M885" s="444" t="str">
        <f t="shared" si="8"/>
        <v/>
      </c>
    </row>
    <row r="886" spans="13:13" x14ac:dyDescent="0.25">
      <c r="M886" s="444" t="str">
        <f t="shared" si="8"/>
        <v/>
      </c>
    </row>
    <row r="887" spans="13:13" x14ac:dyDescent="0.25">
      <c r="M887" s="444" t="str">
        <f t="shared" si="8"/>
        <v/>
      </c>
    </row>
    <row r="888" spans="13:13" x14ac:dyDescent="0.25">
      <c r="M888" s="444" t="str">
        <f t="shared" si="8"/>
        <v/>
      </c>
    </row>
    <row r="889" spans="13:13" x14ac:dyDescent="0.25">
      <c r="M889" s="444" t="str">
        <f t="shared" si="8"/>
        <v/>
      </c>
    </row>
    <row r="890" spans="13:13" x14ac:dyDescent="0.25">
      <c r="M890" s="444" t="str">
        <f t="shared" si="8"/>
        <v/>
      </c>
    </row>
    <row r="891" spans="13:13" x14ac:dyDescent="0.25">
      <c r="M891" s="444" t="str">
        <f t="shared" si="8"/>
        <v/>
      </c>
    </row>
    <row r="892" spans="13:13" x14ac:dyDescent="0.25">
      <c r="M892" s="444" t="str">
        <f t="shared" si="8"/>
        <v/>
      </c>
    </row>
    <row r="893" spans="13:13" x14ac:dyDescent="0.25">
      <c r="M893" s="444" t="str">
        <f t="shared" si="8"/>
        <v/>
      </c>
    </row>
    <row r="894" spans="13:13" x14ac:dyDescent="0.25">
      <c r="M894" s="444" t="str">
        <f t="shared" si="8"/>
        <v/>
      </c>
    </row>
    <row r="895" spans="13:13" x14ac:dyDescent="0.25">
      <c r="M895" s="444" t="str">
        <f t="shared" si="8"/>
        <v/>
      </c>
    </row>
    <row r="896" spans="13:13" x14ac:dyDescent="0.25">
      <c r="M896" s="444" t="str">
        <f t="shared" si="8"/>
        <v/>
      </c>
    </row>
    <row r="897" spans="13:13" x14ac:dyDescent="0.25">
      <c r="M897" s="444" t="str">
        <f t="shared" si="8"/>
        <v/>
      </c>
    </row>
    <row r="898" spans="13:13" x14ac:dyDescent="0.25">
      <c r="M898" s="444" t="str">
        <f t="shared" si="8"/>
        <v/>
      </c>
    </row>
    <row r="899" spans="13:13" x14ac:dyDescent="0.25">
      <c r="M899" s="444" t="str">
        <f t="shared" si="8"/>
        <v/>
      </c>
    </row>
    <row r="900" spans="13:13" x14ac:dyDescent="0.25">
      <c r="M900" s="444" t="str">
        <f t="shared" si="8"/>
        <v/>
      </c>
    </row>
    <row r="901" spans="13:13" x14ac:dyDescent="0.25">
      <c r="M901" s="444" t="str">
        <f t="shared" si="8"/>
        <v/>
      </c>
    </row>
    <row r="902" spans="13:13" x14ac:dyDescent="0.25">
      <c r="M902" s="444" t="str">
        <f t="shared" si="8"/>
        <v/>
      </c>
    </row>
    <row r="903" spans="13:13" x14ac:dyDescent="0.25">
      <c r="M903" s="444" t="str">
        <f t="shared" si="8"/>
        <v/>
      </c>
    </row>
    <row r="904" spans="13:13" x14ac:dyDescent="0.25">
      <c r="M904" s="444" t="str">
        <f t="shared" si="8"/>
        <v/>
      </c>
    </row>
    <row r="905" spans="13:13" x14ac:dyDescent="0.25">
      <c r="M905" s="444" t="str">
        <f t="shared" si="8"/>
        <v/>
      </c>
    </row>
    <row r="906" spans="13:13" x14ac:dyDescent="0.25">
      <c r="M906" s="444" t="str">
        <f t="shared" si="8"/>
        <v/>
      </c>
    </row>
    <row r="907" spans="13:13" x14ac:dyDescent="0.25">
      <c r="M907" s="444" t="str">
        <f t="shared" si="8"/>
        <v/>
      </c>
    </row>
    <row r="908" spans="13:13" x14ac:dyDescent="0.25">
      <c r="M908" s="444" t="str">
        <f t="shared" si="8"/>
        <v/>
      </c>
    </row>
    <row r="909" spans="13:13" x14ac:dyDescent="0.25">
      <c r="M909" s="444" t="str">
        <f t="shared" si="8"/>
        <v/>
      </c>
    </row>
    <row r="910" spans="13:13" x14ac:dyDescent="0.25">
      <c r="M910" s="444" t="str">
        <f t="shared" si="8"/>
        <v/>
      </c>
    </row>
    <row r="911" spans="13:13" x14ac:dyDescent="0.25">
      <c r="M911" s="444" t="str">
        <f t="shared" si="8"/>
        <v/>
      </c>
    </row>
    <row r="912" spans="13:13" x14ac:dyDescent="0.25">
      <c r="M912" s="444" t="str">
        <f t="shared" si="8"/>
        <v/>
      </c>
    </row>
    <row r="913" spans="13:13" x14ac:dyDescent="0.25">
      <c r="M913" s="444" t="str">
        <f t="shared" si="8"/>
        <v/>
      </c>
    </row>
    <row r="914" spans="13:13" x14ac:dyDescent="0.25">
      <c r="M914" s="444" t="str">
        <f t="shared" si="8"/>
        <v/>
      </c>
    </row>
    <row r="915" spans="13:13" x14ac:dyDescent="0.25">
      <c r="M915" s="444" t="str">
        <f t="shared" si="8"/>
        <v/>
      </c>
    </row>
    <row r="916" spans="13:13" x14ac:dyDescent="0.25">
      <c r="M916" s="444" t="str">
        <f t="shared" si="8"/>
        <v/>
      </c>
    </row>
    <row r="917" spans="13:13" x14ac:dyDescent="0.25">
      <c r="M917" s="444" t="str">
        <f t="shared" si="8"/>
        <v/>
      </c>
    </row>
    <row r="918" spans="13:13" x14ac:dyDescent="0.25">
      <c r="M918" s="444" t="str">
        <f t="shared" si="8"/>
        <v/>
      </c>
    </row>
    <row r="919" spans="13:13" x14ac:dyDescent="0.25">
      <c r="M919" s="444" t="str">
        <f t="shared" si="8"/>
        <v/>
      </c>
    </row>
    <row r="920" spans="13:13" x14ac:dyDescent="0.25">
      <c r="M920" s="444" t="str">
        <f t="shared" ref="M920:M983" si="9">IF(ISBLANK(B920),"",MONTH(B920)*10000+YEAR(B920))</f>
        <v/>
      </c>
    </row>
    <row r="921" spans="13:13" x14ac:dyDescent="0.25">
      <c r="M921" s="444" t="str">
        <f t="shared" si="9"/>
        <v/>
      </c>
    </row>
    <row r="922" spans="13:13" x14ac:dyDescent="0.25">
      <c r="M922" s="444" t="str">
        <f t="shared" si="9"/>
        <v/>
      </c>
    </row>
    <row r="923" spans="13:13" x14ac:dyDescent="0.25">
      <c r="M923" s="444" t="str">
        <f t="shared" si="9"/>
        <v/>
      </c>
    </row>
    <row r="924" spans="13:13" x14ac:dyDescent="0.25">
      <c r="M924" s="444" t="str">
        <f t="shared" si="9"/>
        <v/>
      </c>
    </row>
    <row r="925" spans="13:13" x14ac:dyDescent="0.25">
      <c r="M925" s="444" t="str">
        <f t="shared" si="9"/>
        <v/>
      </c>
    </row>
    <row r="926" spans="13:13" x14ac:dyDescent="0.25">
      <c r="M926" s="444" t="str">
        <f t="shared" si="9"/>
        <v/>
      </c>
    </row>
    <row r="927" spans="13:13" x14ac:dyDescent="0.25">
      <c r="M927" s="444" t="str">
        <f t="shared" si="9"/>
        <v/>
      </c>
    </row>
    <row r="928" spans="13:13" x14ac:dyDescent="0.25">
      <c r="M928" s="444" t="str">
        <f t="shared" si="9"/>
        <v/>
      </c>
    </row>
    <row r="929" spans="13:13" x14ac:dyDescent="0.25">
      <c r="M929" s="444" t="str">
        <f t="shared" si="9"/>
        <v/>
      </c>
    </row>
    <row r="930" spans="13:13" x14ac:dyDescent="0.25">
      <c r="M930" s="444" t="str">
        <f t="shared" si="9"/>
        <v/>
      </c>
    </row>
    <row r="931" spans="13:13" x14ac:dyDescent="0.25">
      <c r="M931" s="444" t="str">
        <f t="shared" si="9"/>
        <v/>
      </c>
    </row>
    <row r="932" spans="13:13" x14ac:dyDescent="0.25">
      <c r="M932" s="444" t="str">
        <f t="shared" si="9"/>
        <v/>
      </c>
    </row>
    <row r="933" spans="13:13" x14ac:dyDescent="0.25">
      <c r="M933" s="444" t="str">
        <f t="shared" si="9"/>
        <v/>
      </c>
    </row>
    <row r="934" spans="13:13" x14ac:dyDescent="0.25">
      <c r="M934" s="444" t="str">
        <f t="shared" si="9"/>
        <v/>
      </c>
    </row>
    <row r="935" spans="13:13" x14ac:dyDescent="0.25">
      <c r="M935" s="444" t="str">
        <f t="shared" si="9"/>
        <v/>
      </c>
    </row>
    <row r="936" spans="13:13" x14ac:dyDescent="0.25">
      <c r="M936" s="444" t="str">
        <f t="shared" si="9"/>
        <v/>
      </c>
    </row>
    <row r="937" spans="13:13" x14ac:dyDescent="0.25">
      <c r="M937" s="444" t="str">
        <f t="shared" si="9"/>
        <v/>
      </c>
    </row>
    <row r="938" spans="13:13" x14ac:dyDescent="0.25">
      <c r="M938" s="444" t="str">
        <f t="shared" si="9"/>
        <v/>
      </c>
    </row>
    <row r="939" spans="13:13" x14ac:dyDescent="0.25">
      <c r="M939" s="444" t="str">
        <f t="shared" si="9"/>
        <v/>
      </c>
    </row>
    <row r="940" spans="13:13" x14ac:dyDescent="0.25">
      <c r="M940" s="444" t="str">
        <f t="shared" si="9"/>
        <v/>
      </c>
    </row>
    <row r="941" spans="13:13" x14ac:dyDescent="0.25">
      <c r="M941" s="444" t="str">
        <f t="shared" si="9"/>
        <v/>
      </c>
    </row>
    <row r="942" spans="13:13" x14ac:dyDescent="0.25">
      <c r="M942" s="444" t="str">
        <f t="shared" si="9"/>
        <v/>
      </c>
    </row>
    <row r="943" spans="13:13" x14ac:dyDescent="0.25">
      <c r="M943" s="444" t="str">
        <f t="shared" si="9"/>
        <v/>
      </c>
    </row>
    <row r="944" spans="13:13" x14ac:dyDescent="0.25">
      <c r="M944" s="444" t="str">
        <f t="shared" si="9"/>
        <v/>
      </c>
    </row>
    <row r="945" spans="13:13" x14ac:dyDescent="0.25">
      <c r="M945" s="444" t="str">
        <f t="shared" si="9"/>
        <v/>
      </c>
    </row>
    <row r="946" spans="13:13" x14ac:dyDescent="0.25">
      <c r="M946" s="444" t="str">
        <f t="shared" si="9"/>
        <v/>
      </c>
    </row>
    <row r="947" spans="13:13" x14ac:dyDescent="0.25">
      <c r="M947" s="444" t="str">
        <f t="shared" si="9"/>
        <v/>
      </c>
    </row>
    <row r="948" spans="13:13" x14ac:dyDescent="0.25">
      <c r="M948" s="444" t="str">
        <f t="shared" si="9"/>
        <v/>
      </c>
    </row>
    <row r="949" spans="13:13" x14ac:dyDescent="0.25">
      <c r="M949" s="444" t="str">
        <f t="shared" si="9"/>
        <v/>
      </c>
    </row>
    <row r="950" spans="13:13" x14ac:dyDescent="0.25">
      <c r="M950" s="444" t="str">
        <f t="shared" si="9"/>
        <v/>
      </c>
    </row>
    <row r="951" spans="13:13" x14ac:dyDescent="0.25">
      <c r="M951" s="444" t="str">
        <f t="shared" si="9"/>
        <v/>
      </c>
    </row>
    <row r="952" spans="13:13" x14ac:dyDescent="0.25">
      <c r="M952" s="444" t="str">
        <f t="shared" si="9"/>
        <v/>
      </c>
    </row>
    <row r="953" spans="13:13" x14ac:dyDescent="0.25">
      <c r="M953" s="444" t="str">
        <f t="shared" si="9"/>
        <v/>
      </c>
    </row>
    <row r="954" spans="13:13" x14ac:dyDescent="0.25">
      <c r="M954" s="444" t="str">
        <f t="shared" si="9"/>
        <v/>
      </c>
    </row>
    <row r="955" spans="13:13" x14ac:dyDescent="0.25">
      <c r="M955" s="444" t="str">
        <f t="shared" si="9"/>
        <v/>
      </c>
    </row>
    <row r="956" spans="13:13" x14ac:dyDescent="0.25">
      <c r="M956" s="444" t="str">
        <f t="shared" si="9"/>
        <v/>
      </c>
    </row>
    <row r="957" spans="13:13" x14ac:dyDescent="0.25">
      <c r="M957" s="444" t="str">
        <f t="shared" si="9"/>
        <v/>
      </c>
    </row>
    <row r="958" spans="13:13" x14ac:dyDescent="0.25">
      <c r="M958" s="444" t="str">
        <f t="shared" si="9"/>
        <v/>
      </c>
    </row>
    <row r="959" spans="13:13" x14ac:dyDescent="0.25">
      <c r="M959" s="444" t="str">
        <f t="shared" si="9"/>
        <v/>
      </c>
    </row>
    <row r="960" spans="13:13" x14ac:dyDescent="0.25">
      <c r="M960" s="444" t="str">
        <f t="shared" si="9"/>
        <v/>
      </c>
    </row>
    <row r="961" spans="13:13" x14ac:dyDescent="0.25">
      <c r="M961" s="444" t="str">
        <f t="shared" si="9"/>
        <v/>
      </c>
    </row>
    <row r="962" spans="13:13" x14ac:dyDescent="0.25">
      <c r="M962" s="444" t="str">
        <f t="shared" si="9"/>
        <v/>
      </c>
    </row>
    <row r="963" spans="13:13" x14ac:dyDescent="0.25">
      <c r="M963" s="444" t="str">
        <f t="shared" si="9"/>
        <v/>
      </c>
    </row>
    <row r="964" spans="13:13" x14ac:dyDescent="0.25">
      <c r="M964" s="444" t="str">
        <f t="shared" si="9"/>
        <v/>
      </c>
    </row>
    <row r="965" spans="13:13" x14ac:dyDescent="0.25">
      <c r="M965" s="444" t="str">
        <f t="shared" si="9"/>
        <v/>
      </c>
    </row>
    <row r="966" spans="13:13" x14ac:dyDescent="0.25">
      <c r="M966" s="444" t="str">
        <f t="shared" si="9"/>
        <v/>
      </c>
    </row>
    <row r="967" spans="13:13" x14ac:dyDescent="0.25">
      <c r="M967" s="444" t="str">
        <f t="shared" si="9"/>
        <v/>
      </c>
    </row>
    <row r="968" spans="13:13" x14ac:dyDescent="0.25">
      <c r="M968" s="444" t="str">
        <f t="shared" si="9"/>
        <v/>
      </c>
    </row>
    <row r="969" spans="13:13" x14ac:dyDescent="0.25">
      <c r="M969" s="444" t="str">
        <f t="shared" si="9"/>
        <v/>
      </c>
    </row>
    <row r="970" spans="13:13" x14ac:dyDescent="0.25">
      <c r="M970" s="444" t="str">
        <f t="shared" si="9"/>
        <v/>
      </c>
    </row>
    <row r="971" spans="13:13" x14ac:dyDescent="0.25">
      <c r="M971" s="444" t="str">
        <f t="shared" si="9"/>
        <v/>
      </c>
    </row>
    <row r="972" spans="13:13" x14ac:dyDescent="0.25">
      <c r="M972" s="444" t="str">
        <f t="shared" si="9"/>
        <v/>
      </c>
    </row>
    <row r="973" spans="13:13" x14ac:dyDescent="0.25">
      <c r="M973" s="444" t="str">
        <f t="shared" si="9"/>
        <v/>
      </c>
    </row>
    <row r="974" spans="13:13" x14ac:dyDescent="0.25">
      <c r="M974" s="444" t="str">
        <f t="shared" si="9"/>
        <v/>
      </c>
    </row>
    <row r="975" spans="13:13" x14ac:dyDescent="0.25">
      <c r="M975" s="444" t="str">
        <f t="shared" si="9"/>
        <v/>
      </c>
    </row>
    <row r="976" spans="13:13" x14ac:dyDescent="0.25">
      <c r="M976" s="444" t="str">
        <f t="shared" si="9"/>
        <v/>
      </c>
    </row>
    <row r="977" spans="13:13" x14ac:dyDescent="0.25">
      <c r="M977" s="444" t="str">
        <f t="shared" si="9"/>
        <v/>
      </c>
    </row>
    <row r="978" spans="13:13" x14ac:dyDescent="0.25">
      <c r="M978" s="444" t="str">
        <f t="shared" si="9"/>
        <v/>
      </c>
    </row>
    <row r="979" spans="13:13" x14ac:dyDescent="0.25">
      <c r="M979" s="444" t="str">
        <f t="shared" si="9"/>
        <v/>
      </c>
    </row>
    <row r="980" spans="13:13" x14ac:dyDescent="0.25">
      <c r="M980" s="444" t="str">
        <f t="shared" si="9"/>
        <v/>
      </c>
    </row>
    <row r="981" spans="13:13" x14ac:dyDescent="0.25">
      <c r="M981" s="444" t="str">
        <f t="shared" si="9"/>
        <v/>
      </c>
    </row>
    <row r="982" spans="13:13" x14ac:dyDescent="0.25">
      <c r="M982" s="444" t="str">
        <f t="shared" si="9"/>
        <v/>
      </c>
    </row>
    <row r="983" spans="13:13" x14ac:dyDescent="0.25">
      <c r="M983" s="444" t="str">
        <f t="shared" si="9"/>
        <v/>
      </c>
    </row>
    <row r="984" spans="13:13" x14ac:dyDescent="0.25">
      <c r="M984" s="444" t="str">
        <f t="shared" ref="M984:M1047" si="10">IF(ISBLANK(B984),"",MONTH(B984)*10000+YEAR(B984))</f>
        <v/>
      </c>
    </row>
    <row r="985" spans="13:13" x14ac:dyDescent="0.25">
      <c r="M985" s="444" t="str">
        <f t="shared" si="10"/>
        <v/>
      </c>
    </row>
    <row r="986" spans="13:13" x14ac:dyDescent="0.25">
      <c r="M986" s="444" t="str">
        <f t="shared" si="10"/>
        <v/>
      </c>
    </row>
    <row r="987" spans="13:13" x14ac:dyDescent="0.25">
      <c r="M987" s="444" t="str">
        <f t="shared" si="10"/>
        <v/>
      </c>
    </row>
    <row r="988" spans="13:13" x14ac:dyDescent="0.25">
      <c r="M988" s="444" t="str">
        <f t="shared" si="10"/>
        <v/>
      </c>
    </row>
    <row r="989" spans="13:13" x14ac:dyDescent="0.25">
      <c r="M989" s="444" t="str">
        <f t="shared" si="10"/>
        <v/>
      </c>
    </row>
    <row r="990" spans="13:13" x14ac:dyDescent="0.25">
      <c r="M990" s="444" t="str">
        <f t="shared" si="10"/>
        <v/>
      </c>
    </row>
    <row r="991" spans="13:13" x14ac:dyDescent="0.25">
      <c r="M991" s="444" t="str">
        <f t="shared" si="10"/>
        <v/>
      </c>
    </row>
    <row r="992" spans="13:13" x14ac:dyDescent="0.25">
      <c r="M992" s="444" t="str">
        <f t="shared" si="10"/>
        <v/>
      </c>
    </row>
    <row r="993" spans="13:13" x14ac:dyDescent="0.25">
      <c r="M993" s="444" t="str">
        <f t="shared" si="10"/>
        <v/>
      </c>
    </row>
    <row r="994" spans="13:13" x14ac:dyDescent="0.25">
      <c r="M994" s="444" t="str">
        <f t="shared" si="10"/>
        <v/>
      </c>
    </row>
    <row r="995" spans="13:13" x14ac:dyDescent="0.25">
      <c r="M995" s="444" t="str">
        <f t="shared" si="10"/>
        <v/>
      </c>
    </row>
    <row r="996" spans="13:13" x14ac:dyDescent="0.25">
      <c r="M996" s="444" t="str">
        <f t="shared" si="10"/>
        <v/>
      </c>
    </row>
    <row r="997" spans="13:13" x14ac:dyDescent="0.25">
      <c r="M997" s="444" t="str">
        <f t="shared" si="10"/>
        <v/>
      </c>
    </row>
    <row r="998" spans="13:13" x14ac:dyDescent="0.25">
      <c r="M998" s="444" t="str">
        <f t="shared" si="10"/>
        <v/>
      </c>
    </row>
    <row r="999" spans="13:13" x14ac:dyDescent="0.25">
      <c r="M999" s="444" t="str">
        <f t="shared" si="10"/>
        <v/>
      </c>
    </row>
    <row r="1000" spans="13:13" x14ac:dyDescent="0.25">
      <c r="M1000" s="444" t="str">
        <f t="shared" si="10"/>
        <v/>
      </c>
    </row>
    <row r="1001" spans="13:13" x14ac:dyDescent="0.25">
      <c r="M1001" s="444" t="str">
        <f t="shared" si="10"/>
        <v/>
      </c>
    </row>
    <row r="1002" spans="13:13" x14ac:dyDescent="0.25">
      <c r="M1002" s="444" t="str">
        <f t="shared" si="10"/>
        <v/>
      </c>
    </row>
    <row r="1003" spans="13:13" x14ac:dyDescent="0.25">
      <c r="M1003" s="444" t="str">
        <f t="shared" si="10"/>
        <v/>
      </c>
    </row>
    <row r="1004" spans="13:13" x14ac:dyDescent="0.25">
      <c r="M1004" s="444" t="str">
        <f t="shared" si="10"/>
        <v/>
      </c>
    </row>
    <row r="1005" spans="13:13" x14ac:dyDescent="0.25">
      <c r="M1005" s="444" t="str">
        <f t="shared" si="10"/>
        <v/>
      </c>
    </row>
    <row r="1006" spans="13:13" x14ac:dyDescent="0.25">
      <c r="M1006" s="444" t="str">
        <f t="shared" si="10"/>
        <v/>
      </c>
    </row>
    <row r="1007" spans="13:13" x14ac:dyDescent="0.25">
      <c r="M1007" s="444" t="str">
        <f t="shared" si="10"/>
        <v/>
      </c>
    </row>
    <row r="1008" spans="13:13" x14ac:dyDescent="0.25">
      <c r="M1008" s="444" t="str">
        <f t="shared" si="10"/>
        <v/>
      </c>
    </row>
    <row r="1009" spans="13:13" x14ac:dyDescent="0.25">
      <c r="M1009" s="444" t="str">
        <f t="shared" si="10"/>
        <v/>
      </c>
    </row>
    <row r="1010" spans="13:13" x14ac:dyDescent="0.25">
      <c r="M1010" s="444" t="str">
        <f t="shared" si="10"/>
        <v/>
      </c>
    </row>
    <row r="1011" spans="13:13" x14ac:dyDescent="0.25">
      <c r="M1011" s="444" t="str">
        <f t="shared" si="10"/>
        <v/>
      </c>
    </row>
    <row r="1012" spans="13:13" x14ac:dyDescent="0.25">
      <c r="M1012" s="444" t="str">
        <f t="shared" si="10"/>
        <v/>
      </c>
    </row>
    <row r="1013" spans="13:13" x14ac:dyDescent="0.25">
      <c r="M1013" s="444" t="str">
        <f t="shared" si="10"/>
        <v/>
      </c>
    </row>
    <row r="1014" spans="13:13" x14ac:dyDescent="0.25">
      <c r="M1014" s="444" t="str">
        <f t="shared" si="10"/>
        <v/>
      </c>
    </row>
    <row r="1015" spans="13:13" x14ac:dyDescent="0.25">
      <c r="M1015" s="444" t="str">
        <f t="shared" si="10"/>
        <v/>
      </c>
    </row>
    <row r="1016" spans="13:13" x14ac:dyDescent="0.25">
      <c r="M1016" s="444" t="str">
        <f t="shared" si="10"/>
        <v/>
      </c>
    </row>
    <row r="1017" spans="13:13" x14ac:dyDescent="0.25">
      <c r="M1017" s="444" t="str">
        <f t="shared" si="10"/>
        <v/>
      </c>
    </row>
    <row r="1018" spans="13:13" x14ac:dyDescent="0.25">
      <c r="M1018" s="444" t="str">
        <f t="shared" si="10"/>
        <v/>
      </c>
    </row>
    <row r="1019" spans="13:13" x14ac:dyDescent="0.25">
      <c r="M1019" s="444" t="str">
        <f t="shared" si="10"/>
        <v/>
      </c>
    </row>
    <row r="1020" spans="13:13" x14ac:dyDescent="0.25">
      <c r="M1020" s="444" t="str">
        <f t="shared" si="10"/>
        <v/>
      </c>
    </row>
    <row r="1021" spans="13:13" x14ac:dyDescent="0.25">
      <c r="M1021" s="444" t="str">
        <f t="shared" si="10"/>
        <v/>
      </c>
    </row>
    <row r="1022" spans="13:13" x14ac:dyDescent="0.25">
      <c r="M1022" s="444" t="str">
        <f t="shared" si="10"/>
        <v/>
      </c>
    </row>
    <row r="1023" spans="13:13" x14ac:dyDescent="0.25">
      <c r="M1023" s="444" t="str">
        <f t="shared" si="10"/>
        <v/>
      </c>
    </row>
    <row r="1024" spans="13:13" x14ac:dyDescent="0.25">
      <c r="M1024" s="444" t="str">
        <f t="shared" si="10"/>
        <v/>
      </c>
    </row>
    <row r="1025" spans="13:13" x14ac:dyDescent="0.25">
      <c r="M1025" s="444" t="str">
        <f t="shared" si="10"/>
        <v/>
      </c>
    </row>
    <row r="1026" spans="13:13" x14ac:dyDescent="0.25">
      <c r="M1026" s="444" t="str">
        <f t="shared" si="10"/>
        <v/>
      </c>
    </row>
    <row r="1027" spans="13:13" x14ac:dyDescent="0.25">
      <c r="M1027" s="444" t="str">
        <f t="shared" si="10"/>
        <v/>
      </c>
    </row>
    <row r="1028" spans="13:13" x14ac:dyDescent="0.25">
      <c r="M1028" s="444" t="str">
        <f t="shared" si="10"/>
        <v/>
      </c>
    </row>
    <row r="1029" spans="13:13" x14ac:dyDescent="0.25">
      <c r="M1029" s="444" t="str">
        <f t="shared" si="10"/>
        <v/>
      </c>
    </row>
    <row r="1030" spans="13:13" x14ac:dyDescent="0.25">
      <c r="M1030" s="444" t="str">
        <f t="shared" si="10"/>
        <v/>
      </c>
    </row>
    <row r="1031" spans="13:13" x14ac:dyDescent="0.25">
      <c r="M1031" s="444" t="str">
        <f t="shared" si="10"/>
        <v/>
      </c>
    </row>
    <row r="1032" spans="13:13" x14ac:dyDescent="0.25">
      <c r="M1032" s="444" t="str">
        <f t="shared" si="10"/>
        <v/>
      </c>
    </row>
    <row r="1033" spans="13:13" x14ac:dyDescent="0.25">
      <c r="M1033" s="444" t="str">
        <f t="shared" si="10"/>
        <v/>
      </c>
    </row>
    <row r="1034" spans="13:13" x14ac:dyDescent="0.25">
      <c r="M1034" s="444" t="str">
        <f t="shared" si="10"/>
        <v/>
      </c>
    </row>
    <row r="1035" spans="13:13" x14ac:dyDescent="0.25">
      <c r="M1035" s="444" t="str">
        <f t="shared" si="10"/>
        <v/>
      </c>
    </row>
    <row r="1036" spans="13:13" x14ac:dyDescent="0.25">
      <c r="M1036" s="444" t="str">
        <f t="shared" si="10"/>
        <v/>
      </c>
    </row>
    <row r="1037" spans="13:13" x14ac:dyDescent="0.25">
      <c r="M1037" s="444" t="str">
        <f t="shared" si="10"/>
        <v/>
      </c>
    </row>
    <row r="1038" spans="13:13" x14ac:dyDescent="0.25">
      <c r="M1038" s="444" t="str">
        <f t="shared" si="10"/>
        <v/>
      </c>
    </row>
    <row r="1039" spans="13:13" x14ac:dyDescent="0.25">
      <c r="M1039" s="444" t="str">
        <f t="shared" si="10"/>
        <v/>
      </c>
    </row>
    <row r="1040" spans="13:13" x14ac:dyDescent="0.25">
      <c r="M1040" s="444" t="str">
        <f t="shared" si="10"/>
        <v/>
      </c>
    </row>
    <row r="1041" spans="13:13" x14ac:dyDescent="0.25">
      <c r="M1041" s="444" t="str">
        <f t="shared" si="10"/>
        <v/>
      </c>
    </row>
    <row r="1042" spans="13:13" x14ac:dyDescent="0.25">
      <c r="M1042" s="444" t="str">
        <f t="shared" si="10"/>
        <v/>
      </c>
    </row>
    <row r="1043" spans="13:13" x14ac:dyDescent="0.25">
      <c r="M1043" s="444" t="str">
        <f t="shared" si="10"/>
        <v/>
      </c>
    </row>
    <row r="1044" spans="13:13" x14ac:dyDescent="0.25">
      <c r="M1044" s="444" t="str">
        <f t="shared" si="10"/>
        <v/>
      </c>
    </row>
    <row r="1045" spans="13:13" x14ac:dyDescent="0.25">
      <c r="M1045" s="444" t="str">
        <f t="shared" si="10"/>
        <v/>
      </c>
    </row>
    <row r="1046" spans="13:13" x14ac:dyDescent="0.25">
      <c r="M1046" s="444" t="str">
        <f t="shared" si="10"/>
        <v/>
      </c>
    </row>
    <row r="1047" spans="13:13" x14ac:dyDescent="0.25">
      <c r="M1047" s="444" t="str">
        <f t="shared" si="10"/>
        <v/>
      </c>
    </row>
    <row r="1048" spans="13:13" x14ac:dyDescent="0.25">
      <c r="M1048" s="444" t="str">
        <f t="shared" ref="M1048:M1111" si="11">IF(ISBLANK(B1048),"",MONTH(B1048)*10000+YEAR(B1048))</f>
        <v/>
      </c>
    </row>
    <row r="1049" spans="13:13" x14ac:dyDescent="0.25">
      <c r="M1049" s="444" t="str">
        <f t="shared" si="11"/>
        <v/>
      </c>
    </row>
    <row r="1050" spans="13:13" x14ac:dyDescent="0.25">
      <c r="M1050" s="444" t="str">
        <f t="shared" si="11"/>
        <v/>
      </c>
    </row>
    <row r="1051" spans="13:13" x14ac:dyDescent="0.25">
      <c r="M1051" s="444" t="str">
        <f t="shared" si="11"/>
        <v/>
      </c>
    </row>
    <row r="1052" spans="13:13" x14ac:dyDescent="0.25">
      <c r="M1052" s="444" t="str">
        <f t="shared" si="11"/>
        <v/>
      </c>
    </row>
    <row r="1053" spans="13:13" x14ac:dyDescent="0.25">
      <c r="M1053" s="444" t="str">
        <f t="shared" si="11"/>
        <v/>
      </c>
    </row>
    <row r="1054" spans="13:13" x14ac:dyDescent="0.25">
      <c r="M1054" s="444" t="str">
        <f t="shared" si="11"/>
        <v/>
      </c>
    </row>
    <row r="1055" spans="13:13" x14ac:dyDescent="0.25">
      <c r="M1055" s="444" t="str">
        <f t="shared" si="11"/>
        <v/>
      </c>
    </row>
    <row r="1056" spans="13:13" x14ac:dyDescent="0.25">
      <c r="M1056" s="444" t="str">
        <f t="shared" si="11"/>
        <v/>
      </c>
    </row>
    <row r="1057" spans="13:13" x14ac:dyDescent="0.25">
      <c r="M1057" s="444" t="str">
        <f t="shared" si="11"/>
        <v/>
      </c>
    </row>
    <row r="1058" spans="13:13" x14ac:dyDescent="0.25">
      <c r="M1058" s="444" t="str">
        <f t="shared" si="11"/>
        <v/>
      </c>
    </row>
    <row r="1059" spans="13:13" x14ac:dyDescent="0.25">
      <c r="M1059" s="444" t="str">
        <f t="shared" si="11"/>
        <v/>
      </c>
    </row>
    <row r="1060" spans="13:13" x14ac:dyDescent="0.25">
      <c r="M1060" s="444" t="str">
        <f t="shared" si="11"/>
        <v/>
      </c>
    </row>
    <row r="1061" spans="13:13" x14ac:dyDescent="0.25">
      <c r="M1061" s="444" t="str">
        <f t="shared" si="11"/>
        <v/>
      </c>
    </row>
    <row r="1062" spans="13:13" x14ac:dyDescent="0.25">
      <c r="M1062" s="444" t="str">
        <f t="shared" si="11"/>
        <v/>
      </c>
    </row>
    <row r="1063" spans="13:13" x14ac:dyDescent="0.25">
      <c r="M1063" s="444" t="str">
        <f t="shared" si="11"/>
        <v/>
      </c>
    </row>
    <row r="1064" spans="13:13" x14ac:dyDescent="0.25">
      <c r="M1064" s="444" t="str">
        <f t="shared" si="11"/>
        <v/>
      </c>
    </row>
    <row r="1065" spans="13:13" x14ac:dyDescent="0.25">
      <c r="M1065" s="444" t="str">
        <f t="shared" si="11"/>
        <v/>
      </c>
    </row>
    <row r="1066" spans="13:13" x14ac:dyDescent="0.25">
      <c r="M1066" s="444" t="str">
        <f t="shared" si="11"/>
        <v/>
      </c>
    </row>
    <row r="1067" spans="13:13" x14ac:dyDescent="0.25">
      <c r="M1067" s="444" t="str">
        <f t="shared" si="11"/>
        <v/>
      </c>
    </row>
    <row r="1068" spans="13:13" x14ac:dyDescent="0.25">
      <c r="M1068" s="444" t="str">
        <f t="shared" si="11"/>
        <v/>
      </c>
    </row>
    <row r="1069" spans="13:13" x14ac:dyDescent="0.25">
      <c r="M1069" s="444" t="str">
        <f t="shared" si="11"/>
        <v/>
      </c>
    </row>
    <row r="1070" spans="13:13" x14ac:dyDescent="0.25">
      <c r="M1070" s="444" t="str">
        <f t="shared" si="11"/>
        <v/>
      </c>
    </row>
    <row r="1071" spans="13:13" x14ac:dyDescent="0.25">
      <c r="M1071" s="444" t="str">
        <f t="shared" si="11"/>
        <v/>
      </c>
    </row>
    <row r="1072" spans="13:13" x14ac:dyDescent="0.25">
      <c r="M1072" s="444" t="str">
        <f t="shared" si="11"/>
        <v/>
      </c>
    </row>
    <row r="1073" spans="13:13" x14ac:dyDescent="0.25">
      <c r="M1073" s="444" t="str">
        <f t="shared" si="11"/>
        <v/>
      </c>
    </row>
    <row r="1074" spans="13:13" x14ac:dyDescent="0.25">
      <c r="M1074" s="444" t="str">
        <f t="shared" si="11"/>
        <v/>
      </c>
    </row>
    <row r="1075" spans="13:13" x14ac:dyDescent="0.25">
      <c r="M1075" s="444" t="str">
        <f t="shared" si="11"/>
        <v/>
      </c>
    </row>
    <row r="1076" spans="13:13" x14ac:dyDescent="0.25">
      <c r="M1076" s="444" t="str">
        <f t="shared" si="11"/>
        <v/>
      </c>
    </row>
    <row r="1077" spans="13:13" x14ac:dyDescent="0.25">
      <c r="M1077" s="444" t="str">
        <f t="shared" si="11"/>
        <v/>
      </c>
    </row>
    <row r="1078" spans="13:13" x14ac:dyDescent="0.25">
      <c r="M1078" s="444" t="str">
        <f t="shared" si="11"/>
        <v/>
      </c>
    </row>
    <row r="1079" spans="13:13" x14ac:dyDescent="0.25">
      <c r="M1079" s="444" t="str">
        <f t="shared" si="11"/>
        <v/>
      </c>
    </row>
    <row r="1080" spans="13:13" x14ac:dyDescent="0.25">
      <c r="M1080" s="444" t="str">
        <f t="shared" si="11"/>
        <v/>
      </c>
    </row>
    <row r="1081" spans="13:13" x14ac:dyDescent="0.25">
      <c r="M1081" s="444" t="str">
        <f t="shared" si="11"/>
        <v/>
      </c>
    </row>
    <row r="1082" spans="13:13" x14ac:dyDescent="0.25">
      <c r="M1082" s="444" t="str">
        <f t="shared" si="11"/>
        <v/>
      </c>
    </row>
    <row r="1083" spans="13:13" x14ac:dyDescent="0.25">
      <c r="M1083" s="444" t="str">
        <f t="shared" si="11"/>
        <v/>
      </c>
    </row>
    <row r="1084" spans="13:13" x14ac:dyDescent="0.25">
      <c r="M1084" s="444" t="str">
        <f t="shared" si="11"/>
        <v/>
      </c>
    </row>
    <row r="1085" spans="13:13" x14ac:dyDescent="0.25">
      <c r="M1085" s="444" t="str">
        <f t="shared" si="11"/>
        <v/>
      </c>
    </row>
    <row r="1086" spans="13:13" x14ac:dyDescent="0.25">
      <c r="M1086" s="444" t="str">
        <f t="shared" si="11"/>
        <v/>
      </c>
    </row>
    <row r="1087" spans="13:13" x14ac:dyDescent="0.25">
      <c r="M1087" s="444" t="str">
        <f t="shared" si="11"/>
        <v/>
      </c>
    </row>
    <row r="1088" spans="13:13" x14ac:dyDescent="0.25">
      <c r="M1088" s="444" t="str">
        <f t="shared" si="11"/>
        <v/>
      </c>
    </row>
    <row r="1089" spans="13:13" x14ac:dyDescent="0.25">
      <c r="M1089" s="444" t="str">
        <f t="shared" si="11"/>
        <v/>
      </c>
    </row>
    <row r="1090" spans="13:13" x14ac:dyDescent="0.25">
      <c r="M1090" s="444" t="str">
        <f t="shared" si="11"/>
        <v/>
      </c>
    </row>
    <row r="1091" spans="13:13" x14ac:dyDescent="0.25">
      <c r="M1091" s="444" t="str">
        <f t="shared" si="11"/>
        <v/>
      </c>
    </row>
    <row r="1092" spans="13:13" x14ac:dyDescent="0.25">
      <c r="M1092" s="444" t="str">
        <f t="shared" si="11"/>
        <v/>
      </c>
    </row>
    <row r="1093" spans="13:13" x14ac:dyDescent="0.25">
      <c r="M1093" s="444" t="str">
        <f t="shared" si="11"/>
        <v/>
      </c>
    </row>
    <row r="1094" spans="13:13" x14ac:dyDescent="0.25">
      <c r="M1094" s="444" t="str">
        <f t="shared" si="11"/>
        <v/>
      </c>
    </row>
    <row r="1095" spans="13:13" x14ac:dyDescent="0.25">
      <c r="M1095" s="444" t="str">
        <f t="shared" si="11"/>
        <v/>
      </c>
    </row>
    <row r="1096" spans="13:13" x14ac:dyDescent="0.25">
      <c r="M1096" s="444" t="str">
        <f t="shared" si="11"/>
        <v/>
      </c>
    </row>
    <row r="1097" spans="13:13" x14ac:dyDescent="0.25">
      <c r="M1097" s="444" t="str">
        <f t="shared" si="11"/>
        <v/>
      </c>
    </row>
    <row r="1098" spans="13:13" x14ac:dyDescent="0.25">
      <c r="M1098" s="444" t="str">
        <f t="shared" si="11"/>
        <v/>
      </c>
    </row>
    <row r="1099" spans="13:13" x14ac:dyDescent="0.25">
      <c r="M1099" s="444" t="str">
        <f t="shared" si="11"/>
        <v/>
      </c>
    </row>
    <row r="1100" spans="13:13" x14ac:dyDescent="0.25">
      <c r="M1100" s="444" t="str">
        <f t="shared" si="11"/>
        <v/>
      </c>
    </row>
    <row r="1101" spans="13:13" x14ac:dyDescent="0.25">
      <c r="M1101" s="444" t="str">
        <f t="shared" si="11"/>
        <v/>
      </c>
    </row>
    <row r="1102" spans="13:13" x14ac:dyDescent="0.25">
      <c r="M1102" s="444" t="str">
        <f t="shared" si="11"/>
        <v/>
      </c>
    </row>
    <row r="1103" spans="13:13" x14ac:dyDescent="0.25">
      <c r="M1103" s="444" t="str">
        <f t="shared" si="11"/>
        <v/>
      </c>
    </row>
    <row r="1104" spans="13:13" x14ac:dyDescent="0.25">
      <c r="M1104" s="444" t="str">
        <f t="shared" si="11"/>
        <v/>
      </c>
    </row>
    <row r="1105" spans="13:13" x14ac:dyDescent="0.25">
      <c r="M1105" s="444" t="str">
        <f t="shared" si="11"/>
        <v/>
      </c>
    </row>
    <row r="1106" spans="13:13" x14ac:dyDescent="0.25">
      <c r="M1106" s="444" t="str">
        <f t="shared" si="11"/>
        <v/>
      </c>
    </row>
    <row r="1107" spans="13:13" x14ac:dyDescent="0.25">
      <c r="M1107" s="444" t="str">
        <f t="shared" si="11"/>
        <v/>
      </c>
    </row>
    <row r="1108" spans="13:13" x14ac:dyDescent="0.25">
      <c r="M1108" s="444" t="str">
        <f t="shared" si="11"/>
        <v/>
      </c>
    </row>
    <row r="1109" spans="13:13" x14ac:dyDescent="0.25">
      <c r="M1109" s="444" t="str">
        <f t="shared" si="11"/>
        <v/>
      </c>
    </row>
    <row r="1110" spans="13:13" x14ac:dyDescent="0.25">
      <c r="M1110" s="444" t="str">
        <f t="shared" si="11"/>
        <v/>
      </c>
    </row>
    <row r="1111" spans="13:13" x14ac:dyDescent="0.25">
      <c r="M1111" s="444" t="str">
        <f t="shared" si="11"/>
        <v/>
      </c>
    </row>
    <row r="1112" spans="13:13" x14ac:dyDescent="0.25">
      <c r="M1112" s="444" t="str">
        <f t="shared" ref="M1112:M1175" si="12">IF(ISBLANK(B1112),"",MONTH(B1112)*10000+YEAR(B1112))</f>
        <v/>
      </c>
    </row>
    <row r="1113" spans="13:13" x14ac:dyDescent="0.25">
      <c r="M1113" s="444" t="str">
        <f t="shared" si="12"/>
        <v/>
      </c>
    </row>
    <row r="1114" spans="13:13" x14ac:dyDescent="0.25">
      <c r="M1114" s="444" t="str">
        <f t="shared" si="12"/>
        <v/>
      </c>
    </row>
    <row r="1115" spans="13:13" x14ac:dyDescent="0.25">
      <c r="M1115" s="444" t="str">
        <f t="shared" si="12"/>
        <v/>
      </c>
    </row>
    <row r="1116" spans="13:13" x14ac:dyDescent="0.25">
      <c r="M1116" s="444" t="str">
        <f t="shared" si="12"/>
        <v/>
      </c>
    </row>
    <row r="1117" spans="13:13" x14ac:dyDescent="0.25">
      <c r="M1117" s="444" t="str">
        <f t="shared" si="12"/>
        <v/>
      </c>
    </row>
    <row r="1118" spans="13:13" x14ac:dyDescent="0.25">
      <c r="M1118" s="444" t="str">
        <f t="shared" si="12"/>
        <v/>
      </c>
    </row>
    <row r="1119" spans="13:13" x14ac:dyDescent="0.25">
      <c r="M1119" s="444" t="str">
        <f t="shared" si="12"/>
        <v/>
      </c>
    </row>
    <row r="1120" spans="13:13" x14ac:dyDescent="0.25">
      <c r="M1120" s="444" t="str">
        <f t="shared" si="12"/>
        <v/>
      </c>
    </row>
    <row r="1121" spans="13:13" x14ac:dyDescent="0.25">
      <c r="M1121" s="444" t="str">
        <f t="shared" si="12"/>
        <v/>
      </c>
    </row>
    <row r="1122" spans="13:13" x14ac:dyDescent="0.25">
      <c r="M1122" s="444" t="str">
        <f t="shared" si="12"/>
        <v/>
      </c>
    </row>
    <row r="1123" spans="13:13" x14ac:dyDescent="0.25">
      <c r="M1123" s="444" t="str">
        <f t="shared" si="12"/>
        <v/>
      </c>
    </row>
    <row r="1124" spans="13:13" x14ac:dyDescent="0.25">
      <c r="M1124" s="444" t="str">
        <f t="shared" si="12"/>
        <v/>
      </c>
    </row>
    <row r="1125" spans="13:13" x14ac:dyDescent="0.25">
      <c r="M1125" s="444" t="str">
        <f t="shared" si="12"/>
        <v/>
      </c>
    </row>
    <row r="1126" spans="13:13" x14ac:dyDescent="0.25">
      <c r="M1126" s="444" t="str">
        <f t="shared" si="12"/>
        <v/>
      </c>
    </row>
    <row r="1127" spans="13:13" x14ac:dyDescent="0.25">
      <c r="M1127" s="444" t="str">
        <f t="shared" si="12"/>
        <v/>
      </c>
    </row>
    <row r="1128" spans="13:13" x14ac:dyDescent="0.25">
      <c r="M1128" s="444" t="str">
        <f t="shared" si="12"/>
        <v/>
      </c>
    </row>
    <row r="1129" spans="13:13" x14ac:dyDescent="0.25">
      <c r="M1129" s="444" t="str">
        <f t="shared" si="12"/>
        <v/>
      </c>
    </row>
    <row r="1130" spans="13:13" x14ac:dyDescent="0.25">
      <c r="M1130" s="444" t="str">
        <f t="shared" si="12"/>
        <v/>
      </c>
    </row>
    <row r="1131" spans="13:13" x14ac:dyDescent="0.25">
      <c r="M1131" s="444" t="str">
        <f t="shared" si="12"/>
        <v/>
      </c>
    </row>
    <row r="1132" spans="13:13" x14ac:dyDescent="0.25">
      <c r="M1132" s="444" t="str">
        <f t="shared" si="12"/>
        <v/>
      </c>
    </row>
    <row r="1133" spans="13:13" x14ac:dyDescent="0.25">
      <c r="M1133" s="444" t="str">
        <f t="shared" si="12"/>
        <v/>
      </c>
    </row>
    <row r="1134" spans="13:13" x14ac:dyDescent="0.25">
      <c r="M1134" s="444" t="str">
        <f t="shared" si="12"/>
        <v/>
      </c>
    </row>
    <row r="1135" spans="13:13" x14ac:dyDescent="0.25">
      <c r="M1135" s="444" t="str">
        <f t="shared" si="12"/>
        <v/>
      </c>
    </row>
    <row r="1136" spans="13:13" x14ac:dyDescent="0.25">
      <c r="M1136" s="444" t="str">
        <f t="shared" si="12"/>
        <v/>
      </c>
    </row>
    <row r="1137" spans="13:13" x14ac:dyDescent="0.25">
      <c r="M1137" s="444" t="str">
        <f t="shared" si="12"/>
        <v/>
      </c>
    </row>
    <row r="1138" spans="13:13" x14ac:dyDescent="0.25">
      <c r="M1138" s="444" t="str">
        <f t="shared" si="12"/>
        <v/>
      </c>
    </row>
    <row r="1139" spans="13:13" x14ac:dyDescent="0.25">
      <c r="M1139" s="444" t="str">
        <f t="shared" si="12"/>
        <v/>
      </c>
    </row>
    <row r="1140" spans="13:13" x14ac:dyDescent="0.25">
      <c r="M1140" s="444" t="str">
        <f t="shared" si="12"/>
        <v/>
      </c>
    </row>
    <row r="1141" spans="13:13" x14ac:dyDescent="0.25">
      <c r="M1141" s="444" t="str">
        <f t="shared" si="12"/>
        <v/>
      </c>
    </row>
    <row r="1142" spans="13:13" x14ac:dyDescent="0.25">
      <c r="M1142" s="444" t="str">
        <f t="shared" si="12"/>
        <v/>
      </c>
    </row>
    <row r="1143" spans="13:13" x14ac:dyDescent="0.25">
      <c r="M1143" s="444" t="str">
        <f t="shared" si="12"/>
        <v/>
      </c>
    </row>
    <row r="1144" spans="13:13" x14ac:dyDescent="0.25">
      <c r="M1144" s="444" t="str">
        <f t="shared" si="12"/>
        <v/>
      </c>
    </row>
    <row r="1145" spans="13:13" x14ac:dyDescent="0.25">
      <c r="M1145" s="444" t="str">
        <f t="shared" si="12"/>
        <v/>
      </c>
    </row>
    <row r="1146" spans="13:13" x14ac:dyDescent="0.25">
      <c r="M1146" s="444" t="str">
        <f t="shared" si="12"/>
        <v/>
      </c>
    </row>
    <row r="1147" spans="13:13" x14ac:dyDescent="0.25">
      <c r="M1147" s="444" t="str">
        <f t="shared" si="12"/>
        <v/>
      </c>
    </row>
    <row r="1148" spans="13:13" x14ac:dyDescent="0.25">
      <c r="M1148" s="444" t="str">
        <f t="shared" si="12"/>
        <v/>
      </c>
    </row>
    <row r="1149" spans="13:13" x14ac:dyDescent="0.25">
      <c r="M1149" s="444" t="str">
        <f t="shared" si="12"/>
        <v/>
      </c>
    </row>
    <row r="1150" spans="13:13" x14ac:dyDescent="0.25">
      <c r="M1150" s="444" t="str">
        <f t="shared" si="12"/>
        <v/>
      </c>
    </row>
    <row r="1151" spans="13:13" x14ac:dyDescent="0.25">
      <c r="M1151" s="444" t="str">
        <f t="shared" si="12"/>
        <v/>
      </c>
    </row>
    <row r="1152" spans="13:13" x14ac:dyDescent="0.25">
      <c r="M1152" s="444" t="str">
        <f t="shared" si="12"/>
        <v/>
      </c>
    </row>
    <row r="1153" spans="13:13" x14ac:dyDescent="0.25">
      <c r="M1153" s="444" t="str">
        <f t="shared" si="12"/>
        <v/>
      </c>
    </row>
    <row r="1154" spans="13:13" x14ac:dyDescent="0.25">
      <c r="M1154" s="444" t="str">
        <f t="shared" si="12"/>
        <v/>
      </c>
    </row>
    <row r="1155" spans="13:13" x14ac:dyDescent="0.25">
      <c r="M1155" s="444" t="str">
        <f t="shared" si="12"/>
        <v/>
      </c>
    </row>
    <row r="1156" spans="13:13" x14ac:dyDescent="0.25">
      <c r="M1156" s="444" t="str">
        <f t="shared" si="12"/>
        <v/>
      </c>
    </row>
    <row r="1157" spans="13:13" x14ac:dyDescent="0.25">
      <c r="M1157" s="444" t="str">
        <f t="shared" si="12"/>
        <v/>
      </c>
    </row>
    <row r="1158" spans="13:13" x14ac:dyDescent="0.25">
      <c r="M1158" s="444" t="str">
        <f t="shared" si="12"/>
        <v/>
      </c>
    </row>
    <row r="1159" spans="13:13" x14ac:dyDescent="0.25">
      <c r="M1159" s="444" t="str">
        <f t="shared" si="12"/>
        <v/>
      </c>
    </row>
    <row r="1160" spans="13:13" x14ac:dyDescent="0.25">
      <c r="M1160" s="444" t="str">
        <f t="shared" si="12"/>
        <v/>
      </c>
    </row>
    <row r="1161" spans="13:13" x14ac:dyDescent="0.25">
      <c r="M1161" s="444" t="str">
        <f t="shared" si="12"/>
        <v/>
      </c>
    </row>
    <row r="1162" spans="13:13" x14ac:dyDescent="0.25">
      <c r="M1162" s="444" t="str">
        <f t="shared" si="12"/>
        <v/>
      </c>
    </row>
    <row r="1163" spans="13:13" x14ac:dyDescent="0.25">
      <c r="M1163" s="444" t="str">
        <f t="shared" si="12"/>
        <v/>
      </c>
    </row>
    <row r="1164" spans="13:13" x14ac:dyDescent="0.25">
      <c r="M1164" s="444" t="str">
        <f t="shared" si="12"/>
        <v/>
      </c>
    </row>
    <row r="1165" spans="13:13" x14ac:dyDescent="0.25">
      <c r="M1165" s="444" t="str">
        <f t="shared" si="12"/>
        <v/>
      </c>
    </row>
    <row r="1166" spans="13:13" x14ac:dyDescent="0.25">
      <c r="M1166" s="444" t="str">
        <f t="shared" si="12"/>
        <v/>
      </c>
    </row>
    <row r="1167" spans="13:13" x14ac:dyDescent="0.25">
      <c r="M1167" s="444" t="str">
        <f t="shared" si="12"/>
        <v/>
      </c>
    </row>
    <row r="1168" spans="13:13" x14ac:dyDescent="0.25">
      <c r="M1168" s="444" t="str">
        <f t="shared" si="12"/>
        <v/>
      </c>
    </row>
    <row r="1169" spans="13:13" x14ac:dyDescent="0.25">
      <c r="M1169" s="444" t="str">
        <f t="shared" si="12"/>
        <v/>
      </c>
    </row>
    <row r="1170" spans="13:13" x14ac:dyDescent="0.25">
      <c r="M1170" s="444" t="str">
        <f t="shared" si="12"/>
        <v/>
      </c>
    </row>
    <row r="1171" spans="13:13" x14ac:dyDescent="0.25">
      <c r="M1171" s="444" t="str">
        <f t="shared" si="12"/>
        <v/>
      </c>
    </row>
    <row r="1172" spans="13:13" x14ac:dyDescent="0.25">
      <c r="M1172" s="444" t="str">
        <f t="shared" si="12"/>
        <v/>
      </c>
    </row>
    <row r="1173" spans="13:13" x14ac:dyDescent="0.25">
      <c r="M1173" s="444" t="str">
        <f t="shared" si="12"/>
        <v/>
      </c>
    </row>
    <row r="1174" spans="13:13" x14ac:dyDescent="0.25">
      <c r="M1174" s="444" t="str">
        <f t="shared" si="12"/>
        <v/>
      </c>
    </row>
    <row r="1175" spans="13:13" x14ac:dyDescent="0.25">
      <c r="M1175" s="444" t="str">
        <f t="shared" si="12"/>
        <v/>
      </c>
    </row>
    <row r="1176" spans="13:13" x14ac:dyDescent="0.25">
      <c r="M1176" s="444" t="str">
        <f t="shared" ref="M1176:M1239" si="13">IF(ISBLANK(B1176),"",MONTH(B1176)*10000+YEAR(B1176))</f>
        <v/>
      </c>
    </row>
    <row r="1177" spans="13:13" x14ac:dyDescent="0.25">
      <c r="M1177" s="444" t="str">
        <f t="shared" si="13"/>
        <v/>
      </c>
    </row>
    <row r="1178" spans="13:13" x14ac:dyDescent="0.25">
      <c r="M1178" s="444" t="str">
        <f t="shared" si="13"/>
        <v/>
      </c>
    </row>
    <row r="1179" spans="13:13" x14ac:dyDescent="0.25">
      <c r="M1179" s="444" t="str">
        <f t="shared" si="13"/>
        <v/>
      </c>
    </row>
    <row r="1180" spans="13:13" x14ac:dyDescent="0.25">
      <c r="M1180" s="444" t="str">
        <f t="shared" si="13"/>
        <v/>
      </c>
    </row>
    <row r="1181" spans="13:13" x14ac:dyDescent="0.25">
      <c r="M1181" s="444" t="str">
        <f t="shared" si="13"/>
        <v/>
      </c>
    </row>
    <row r="1182" spans="13:13" x14ac:dyDescent="0.25">
      <c r="M1182" s="444" t="str">
        <f t="shared" si="13"/>
        <v/>
      </c>
    </row>
    <row r="1183" spans="13:13" x14ac:dyDescent="0.25">
      <c r="M1183" s="444" t="str">
        <f t="shared" si="13"/>
        <v/>
      </c>
    </row>
    <row r="1184" spans="13:13" x14ac:dyDescent="0.25">
      <c r="M1184" s="444" t="str">
        <f t="shared" si="13"/>
        <v/>
      </c>
    </row>
    <row r="1185" spans="13:13" x14ac:dyDescent="0.25">
      <c r="M1185" s="444" t="str">
        <f t="shared" si="13"/>
        <v/>
      </c>
    </row>
    <row r="1186" spans="13:13" x14ac:dyDescent="0.25">
      <c r="M1186" s="444" t="str">
        <f t="shared" si="13"/>
        <v/>
      </c>
    </row>
    <row r="1187" spans="13:13" x14ac:dyDescent="0.25">
      <c r="M1187" s="444" t="str">
        <f t="shared" si="13"/>
        <v/>
      </c>
    </row>
    <row r="1188" spans="13:13" x14ac:dyDescent="0.25">
      <c r="M1188" s="444" t="str">
        <f t="shared" si="13"/>
        <v/>
      </c>
    </row>
    <row r="1189" spans="13:13" x14ac:dyDescent="0.25">
      <c r="M1189" s="444" t="str">
        <f t="shared" si="13"/>
        <v/>
      </c>
    </row>
    <row r="1190" spans="13:13" x14ac:dyDescent="0.25">
      <c r="M1190" s="444" t="str">
        <f t="shared" si="13"/>
        <v/>
      </c>
    </row>
    <row r="1191" spans="13:13" x14ac:dyDescent="0.25">
      <c r="M1191" s="444" t="str">
        <f t="shared" si="13"/>
        <v/>
      </c>
    </row>
    <row r="1192" spans="13:13" x14ac:dyDescent="0.25">
      <c r="M1192" s="444" t="str">
        <f t="shared" si="13"/>
        <v/>
      </c>
    </row>
    <row r="1193" spans="13:13" x14ac:dyDescent="0.25">
      <c r="M1193" s="444" t="str">
        <f t="shared" si="13"/>
        <v/>
      </c>
    </row>
    <row r="1194" spans="13:13" x14ac:dyDescent="0.25">
      <c r="M1194" s="444" t="str">
        <f t="shared" si="13"/>
        <v/>
      </c>
    </row>
    <row r="1195" spans="13:13" x14ac:dyDescent="0.25">
      <c r="M1195" s="444" t="str">
        <f t="shared" si="13"/>
        <v/>
      </c>
    </row>
    <row r="1196" spans="13:13" x14ac:dyDescent="0.25">
      <c r="M1196" s="444" t="str">
        <f t="shared" si="13"/>
        <v/>
      </c>
    </row>
    <row r="1197" spans="13:13" x14ac:dyDescent="0.25">
      <c r="M1197" s="444" t="str">
        <f t="shared" si="13"/>
        <v/>
      </c>
    </row>
    <row r="1198" spans="13:13" x14ac:dyDescent="0.25">
      <c r="M1198" s="444" t="str">
        <f t="shared" si="13"/>
        <v/>
      </c>
    </row>
    <row r="1199" spans="13:13" x14ac:dyDescent="0.25">
      <c r="M1199" s="444" t="str">
        <f t="shared" si="13"/>
        <v/>
      </c>
    </row>
    <row r="1200" spans="13:13" x14ac:dyDescent="0.25">
      <c r="M1200" s="444" t="str">
        <f t="shared" si="13"/>
        <v/>
      </c>
    </row>
    <row r="1201" spans="13:13" x14ac:dyDescent="0.25">
      <c r="M1201" s="444" t="str">
        <f t="shared" si="13"/>
        <v/>
      </c>
    </row>
    <row r="1202" spans="13:13" x14ac:dyDescent="0.25">
      <c r="M1202" s="444" t="str">
        <f t="shared" si="13"/>
        <v/>
      </c>
    </row>
    <row r="1203" spans="13:13" x14ac:dyDescent="0.25">
      <c r="M1203" s="444" t="str">
        <f t="shared" si="13"/>
        <v/>
      </c>
    </row>
    <row r="1204" spans="13:13" x14ac:dyDescent="0.25">
      <c r="M1204" s="444" t="str">
        <f t="shared" si="13"/>
        <v/>
      </c>
    </row>
    <row r="1205" spans="13:13" x14ac:dyDescent="0.25">
      <c r="M1205" s="444" t="str">
        <f t="shared" si="13"/>
        <v/>
      </c>
    </row>
    <row r="1206" spans="13:13" x14ac:dyDescent="0.25">
      <c r="M1206" s="444" t="str">
        <f t="shared" si="13"/>
        <v/>
      </c>
    </row>
    <row r="1207" spans="13:13" x14ac:dyDescent="0.25">
      <c r="M1207" s="444" t="str">
        <f t="shared" si="13"/>
        <v/>
      </c>
    </row>
    <row r="1208" spans="13:13" x14ac:dyDescent="0.25">
      <c r="M1208" s="444" t="str">
        <f t="shared" si="13"/>
        <v/>
      </c>
    </row>
    <row r="1209" spans="13:13" x14ac:dyDescent="0.25">
      <c r="M1209" s="444" t="str">
        <f t="shared" si="13"/>
        <v/>
      </c>
    </row>
    <row r="1210" spans="13:13" x14ac:dyDescent="0.25">
      <c r="M1210" s="444" t="str">
        <f t="shared" si="13"/>
        <v/>
      </c>
    </row>
    <row r="1211" spans="13:13" x14ac:dyDescent="0.25">
      <c r="M1211" s="444" t="str">
        <f t="shared" si="13"/>
        <v/>
      </c>
    </row>
    <row r="1212" spans="13:13" x14ac:dyDescent="0.25">
      <c r="M1212" s="444" t="str">
        <f t="shared" si="13"/>
        <v/>
      </c>
    </row>
    <row r="1213" spans="13:13" x14ac:dyDescent="0.25">
      <c r="M1213" s="444" t="str">
        <f t="shared" si="13"/>
        <v/>
      </c>
    </row>
    <row r="1214" spans="13:13" x14ac:dyDescent="0.25">
      <c r="M1214" s="444" t="str">
        <f t="shared" si="13"/>
        <v/>
      </c>
    </row>
    <row r="1215" spans="13:13" x14ac:dyDescent="0.25">
      <c r="M1215" s="444" t="str">
        <f t="shared" si="13"/>
        <v/>
      </c>
    </row>
    <row r="1216" spans="13:13" x14ac:dyDescent="0.25">
      <c r="M1216" s="444" t="str">
        <f t="shared" si="13"/>
        <v/>
      </c>
    </row>
    <row r="1217" spans="13:13" x14ac:dyDescent="0.25">
      <c r="M1217" s="444" t="str">
        <f t="shared" si="13"/>
        <v/>
      </c>
    </row>
    <row r="1218" spans="13:13" x14ac:dyDescent="0.25">
      <c r="M1218" s="444" t="str">
        <f t="shared" si="13"/>
        <v/>
      </c>
    </row>
    <row r="1219" spans="13:13" x14ac:dyDescent="0.25">
      <c r="M1219" s="444" t="str">
        <f t="shared" si="13"/>
        <v/>
      </c>
    </row>
    <row r="1220" spans="13:13" x14ac:dyDescent="0.25">
      <c r="M1220" s="444" t="str">
        <f t="shared" si="13"/>
        <v/>
      </c>
    </row>
    <row r="1221" spans="13:13" x14ac:dyDescent="0.25">
      <c r="M1221" s="444" t="str">
        <f t="shared" si="13"/>
        <v/>
      </c>
    </row>
    <row r="1222" spans="13:13" x14ac:dyDescent="0.25">
      <c r="M1222" s="444" t="str">
        <f t="shared" si="13"/>
        <v/>
      </c>
    </row>
    <row r="1223" spans="13:13" x14ac:dyDescent="0.25">
      <c r="M1223" s="444" t="str">
        <f t="shared" si="13"/>
        <v/>
      </c>
    </row>
    <row r="1224" spans="13:13" x14ac:dyDescent="0.25">
      <c r="M1224" s="444" t="str">
        <f t="shared" si="13"/>
        <v/>
      </c>
    </row>
    <row r="1225" spans="13:13" x14ac:dyDescent="0.25">
      <c r="M1225" s="444" t="str">
        <f t="shared" si="13"/>
        <v/>
      </c>
    </row>
    <row r="1226" spans="13:13" x14ac:dyDescent="0.25">
      <c r="M1226" s="444" t="str">
        <f t="shared" si="13"/>
        <v/>
      </c>
    </row>
    <row r="1227" spans="13:13" x14ac:dyDescent="0.25">
      <c r="M1227" s="444" t="str">
        <f t="shared" si="13"/>
        <v/>
      </c>
    </row>
    <row r="1228" spans="13:13" x14ac:dyDescent="0.25">
      <c r="M1228" s="444" t="str">
        <f t="shared" si="13"/>
        <v/>
      </c>
    </row>
    <row r="1229" spans="13:13" x14ac:dyDescent="0.25">
      <c r="M1229" s="444" t="str">
        <f t="shared" si="13"/>
        <v/>
      </c>
    </row>
    <row r="1230" spans="13:13" x14ac:dyDescent="0.25">
      <c r="M1230" s="444" t="str">
        <f t="shared" si="13"/>
        <v/>
      </c>
    </row>
    <row r="1231" spans="13:13" x14ac:dyDescent="0.25">
      <c r="M1231" s="444" t="str">
        <f t="shared" si="13"/>
        <v/>
      </c>
    </row>
    <row r="1232" spans="13:13" x14ac:dyDescent="0.25">
      <c r="M1232" s="444" t="str">
        <f t="shared" si="13"/>
        <v/>
      </c>
    </row>
    <row r="1233" spans="13:13" x14ac:dyDescent="0.25">
      <c r="M1233" s="444" t="str">
        <f t="shared" si="13"/>
        <v/>
      </c>
    </row>
    <row r="1234" spans="13:13" x14ac:dyDescent="0.25">
      <c r="M1234" s="444" t="str">
        <f t="shared" si="13"/>
        <v/>
      </c>
    </row>
    <row r="1235" spans="13:13" x14ac:dyDescent="0.25">
      <c r="M1235" s="444" t="str">
        <f t="shared" si="13"/>
        <v/>
      </c>
    </row>
    <row r="1236" spans="13:13" x14ac:dyDescent="0.25">
      <c r="M1236" s="444" t="str">
        <f t="shared" si="13"/>
        <v/>
      </c>
    </row>
    <row r="1237" spans="13:13" x14ac:dyDescent="0.25">
      <c r="M1237" s="444" t="str">
        <f t="shared" si="13"/>
        <v/>
      </c>
    </row>
    <row r="1238" spans="13:13" x14ac:dyDescent="0.25">
      <c r="M1238" s="444" t="str">
        <f t="shared" si="13"/>
        <v/>
      </c>
    </row>
    <row r="1239" spans="13:13" x14ac:dyDescent="0.25">
      <c r="M1239" s="444" t="str">
        <f t="shared" si="13"/>
        <v/>
      </c>
    </row>
    <row r="1240" spans="13:13" x14ac:dyDescent="0.25">
      <c r="M1240" s="444" t="str">
        <f t="shared" ref="M1240:M1303" si="14">IF(ISBLANK(B1240),"",MONTH(B1240)*10000+YEAR(B1240))</f>
        <v/>
      </c>
    </row>
    <row r="1241" spans="13:13" x14ac:dyDescent="0.25">
      <c r="M1241" s="444" t="str">
        <f t="shared" si="14"/>
        <v/>
      </c>
    </row>
    <row r="1242" spans="13:13" x14ac:dyDescent="0.25">
      <c r="M1242" s="444" t="str">
        <f t="shared" si="14"/>
        <v/>
      </c>
    </row>
    <row r="1243" spans="13:13" x14ac:dyDescent="0.25">
      <c r="M1243" s="444" t="str">
        <f t="shared" si="14"/>
        <v/>
      </c>
    </row>
    <row r="1244" spans="13:13" x14ac:dyDescent="0.25">
      <c r="M1244" s="444" t="str">
        <f t="shared" si="14"/>
        <v/>
      </c>
    </row>
    <row r="1245" spans="13:13" x14ac:dyDescent="0.25">
      <c r="M1245" s="444" t="str">
        <f t="shared" si="14"/>
        <v/>
      </c>
    </row>
    <row r="1246" spans="13:13" x14ac:dyDescent="0.25">
      <c r="M1246" s="444" t="str">
        <f t="shared" si="14"/>
        <v/>
      </c>
    </row>
    <row r="1247" spans="13:13" x14ac:dyDescent="0.25">
      <c r="M1247" s="444" t="str">
        <f t="shared" si="14"/>
        <v/>
      </c>
    </row>
    <row r="1248" spans="13:13" x14ac:dyDescent="0.25">
      <c r="M1248" s="444" t="str">
        <f t="shared" si="14"/>
        <v/>
      </c>
    </row>
    <row r="1249" spans="13:13" x14ac:dyDescent="0.25">
      <c r="M1249" s="444" t="str">
        <f t="shared" si="14"/>
        <v/>
      </c>
    </row>
    <row r="1250" spans="13:13" x14ac:dyDescent="0.25">
      <c r="M1250" s="444" t="str">
        <f t="shared" si="14"/>
        <v/>
      </c>
    </row>
    <row r="1251" spans="13:13" x14ac:dyDescent="0.25">
      <c r="M1251" s="444" t="str">
        <f t="shared" si="14"/>
        <v/>
      </c>
    </row>
    <row r="1252" spans="13:13" x14ac:dyDescent="0.25">
      <c r="M1252" s="444" t="str">
        <f t="shared" si="14"/>
        <v/>
      </c>
    </row>
    <row r="1253" spans="13:13" x14ac:dyDescent="0.25">
      <c r="M1253" s="444" t="str">
        <f t="shared" si="14"/>
        <v/>
      </c>
    </row>
    <row r="1254" spans="13:13" x14ac:dyDescent="0.25">
      <c r="M1254" s="444" t="str">
        <f t="shared" si="14"/>
        <v/>
      </c>
    </row>
    <row r="1255" spans="13:13" x14ac:dyDescent="0.25">
      <c r="M1255" s="444" t="str">
        <f t="shared" si="14"/>
        <v/>
      </c>
    </row>
    <row r="1256" spans="13:13" x14ac:dyDescent="0.25">
      <c r="M1256" s="444" t="str">
        <f t="shared" si="14"/>
        <v/>
      </c>
    </row>
    <row r="1257" spans="13:13" x14ac:dyDescent="0.25">
      <c r="M1257" s="444" t="str">
        <f t="shared" si="14"/>
        <v/>
      </c>
    </row>
    <row r="1258" spans="13:13" x14ac:dyDescent="0.25">
      <c r="M1258" s="444" t="str">
        <f t="shared" si="14"/>
        <v/>
      </c>
    </row>
    <row r="1259" spans="13:13" x14ac:dyDescent="0.25">
      <c r="M1259" s="444" t="str">
        <f t="shared" si="14"/>
        <v/>
      </c>
    </row>
    <row r="1260" spans="13:13" x14ac:dyDescent="0.25">
      <c r="M1260" s="444" t="str">
        <f t="shared" si="14"/>
        <v/>
      </c>
    </row>
    <row r="1261" spans="13:13" x14ac:dyDescent="0.25">
      <c r="M1261" s="444" t="str">
        <f t="shared" si="14"/>
        <v/>
      </c>
    </row>
    <row r="1262" spans="13:13" x14ac:dyDescent="0.25">
      <c r="M1262" s="444" t="str">
        <f t="shared" si="14"/>
        <v/>
      </c>
    </row>
    <row r="1263" spans="13:13" x14ac:dyDescent="0.25">
      <c r="M1263" s="444" t="str">
        <f t="shared" si="14"/>
        <v/>
      </c>
    </row>
    <row r="1264" spans="13:13" x14ac:dyDescent="0.25">
      <c r="M1264" s="444" t="str">
        <f t="shared" si="14"/>
        <v/>
      </c>
    </row>
    <row r="1265" spans="13:13" x14ac:dyDescent="0.25">
      <c r="M1265" s="444" t="str">
        <f t="shared" si="14"/>
        <v/>
      </c>
    </row>
    <row r="1266" spans="13:13" x14ac:dyDescent="0.25">
      <c r="M1266" s="444" t="str">
        <f t="shared" si="14"/>
        <v/>
      </c>
    </row>
    <row r="1267" spans="13:13" x14ac:dyDescent="0.25">
      <c r="M1267" s="444" t="str">
        <f t="shared" si="14"/>
        <v/>
      </c>
    </row>
    <row r="1268" spans="13:13" x14ac:dyDescent="0.25">
      <c r="M1268" s="444" t="str">
        <f t="shared" si="14"/>
        <v/>
      </c>
    </row>
    <row r="1269" spans="13:13" x14ac:dyDescent="0.25">
      <c r="M1269" s="444" t="str">
        <f t="shared" si="14"/>
        <v/>
      </c>
    </row>
    <row r="1270" spans="13:13" x14ac:dyDescent="0.25">
      <c r="M1270" s="444" t="str">
        <f t="shared" si="14"/>
        <v/>
      </c>
    </row>
    <row r="1271" spans="13:13" x14ac:dyDescent="0.25">
      <c r="M1271" s="444" t="str">
        <f t="shared" si="14"/>
        <v/>
      </c>
    </row>
    <row r="1272" spans="13:13" x14ac:dyDescent="0.25">
      <c r="M1272" s="444" t="str">
        <f t="shared" si="14"/>
        <v/>
      </c>
    </row>
    <row r="1273" spans="13:13" x14ac:dyDescent="0.25">
      <c r="M1273" s="444" t="str">
        <f t="shared" si="14"/>
        <v/>
      </c>
    </row>
    <row r="1274" spans="13:13" x14ac:dyDescent="0.25">
      <c r="M1274" s="444" t="str">
        <f t="shared" si="14"/>
        <v/>
      </c>
    </row>
    <row r="1275" spans="13:13" x14ac:dyDescent="0.25">
      <c r="M1275" s="444" t="str">
        <f t="shared" si="14"/>
        <v/>
      </c>
    </row>
    <row r="1276" spans="13:13" x14ac:dyDescent="0.25">
      <c r="M1276" s="444" t="str">
        <f t="shared" si="14"/>
        <v/>
      </c>
    </row>
    <row r="1277" spans="13:13" x14ac:dyDescent="0.25">
      <c r="M1277" s="444" t="str">
        <f t="shared" si="14"/>
        <v/>
      </c>
    </row>
    <row r="1278" spans="13:13" x14ac:dyDescent="0.25">
      <c r="M1278" s="444" t="str">
        <f t="shared" si="14"/>
        <v/>
      </c>
    </row>
    <row r="1279" spans="13:13" x14ac:dyDescent="0.25">
      <c r="M1279" s="444" t="str">
        <f t="shared" si="14"/>
        <v/>
      </c>
    </row>
    <row r="1280" spans="13:13" x14ac:dyDescent="0.25">
      <c r="M1280" s="444" t="str">
        <f t="shared" si="14"/>
        <v/>
      </c>
    </row>
    <row r="1281" spans="13:13" x14ac:dyDescent="0.25">
      <c r="M1281" s="444" t="str">
        <f t="shared" si="14"/>
        <v/>
      </c>
    </row>
    <row r="1282" spans="13:13" x14ac:dyDescent="0.25">
      <c r="M1282" s="444" t="str">
        <f t="shared" si="14"/>
        <v/>
      </c>
    </row>
    <row r="1283" spans="13:13" x14ac:dyDescent="0.25">
      <c r="M1283" s="444" t="str">
        <f t="shared" si="14"/>
        <v/>
      </c>
    </row>
    <row r="1284" spans="13:13" x14ac:dyDescent="0.25">
      <c r="M1284" s="444" t="str">
        <f t="shared" si="14"/>
        <v/>
      </c>
    </row>
    <row r="1285" spans="13:13" x14ac:dyDescent="0.25">
      <c r="M1285" s="444" t="str">
        <f t="shared" si="14"/>
        <v/>
      </c>
    </row>
    <row r="1286" spans="13:13" x14ac:dyDescent="0.25">
      <c r="M1286" s="444" t="str">
        <f t="shared" si="14"/>
        <v/>
      </c>
    </row>
    <row r="1287" spans="13:13" x14ac:dyDescent="0.25">
      <c r="M1287" s="444" t="str">
        <f t="shared" si="14"/>
        <v/>
      </c>
    </row>
    <row r="1288" spans="13:13" x14ac:dyDescent="0.25">
      <c r="M1288" s="444" t="str">
        <f t="shared" si="14"/>
        <v/>
      </c>
    </row>
    <row r="1289" spans="13:13" x14ac:dyDescent="0.25">
      <c r="M1289" s="444" t="str">
        <f t="shared" si="14"/>
        <v/>
      </c>
    </row>
    <row r="1290" spans="13:13" x14ac:dyDescent="0.25">
      <c r="M1290" s="444" t="str">
        <f t="shared" si="14"/>
        <v/>
      </c>
    </row>
    <row r="1291" spans="13:13" x14ac:dyDescent="0.25">
      <c r="M1291" s="444" t="str">
        <f t="shared" si="14"/>
        <v/>
      </c>
    </row>
    <row r="1292" spans="13:13" x14ac:dyDescent="0.25">
      <c r="M1292" s="444" t="str">
        <f t="shared" si="14"/>
        <v/>
      </c>
    </row>
    <row r="1293" spans="13:13" x14ac:dyDescent="0.25">
      <c r="M1293" s="444" t="str">
        <f t="shared" si="14"/>
        <v/>
      </c>
    </row>
    <row r="1294" spans="13:13" x14ac:dyDescent="0.25">
      <c r="M1294" s="444" t="str">
        <f t="shared" si="14"/>
        <v/>
      </c>
    </row>
    <row r="1295" spans="13:13" x14ac:dyDescent="0.25">
      <c r="M1295" s="444" t="str">
        <f t="shared" si="14"/>
        <v/>
      </c>
    </row>
    <row r="1296" spans="13:13" x14ac:dyDescent="0.25">
      <c r="M1296" s="444" t="str">
        <f t="shared" si="14"/>
        <v/>
      </c>
    </row>
    <row r="1297" spans="13:13" x14ac:dyDescent="0.25">
      <c r="M1297" s="444" t="str">
        <f t="shared" si="14"/>
        <v/>
      </c>
    </row>
    <row r="1298" spans="13:13" x14ac:dyDescent="0.25">
      <c r="M1298" s="444" t="str">
        <f t="shared" si="14"/>
        <v/>
      </c>
    </row>
    <row r="1299" spans="13:13" x14ac:dyDescent="0.25">
      <c r="M1299" s="444" t="str">
        <f t="shared" si="14"/>
        <v/>
      </c>
    </row>
    <row r="1300" spans="13:13" x14ac:dyDescent="0.25">
      <c r="M1300" s="444" t="str">
        <f t="shared" si="14"/>
        <v/>
      </c>
    </row>
    <row r="1301" spans="13:13" x14ac:dyDescent="0.25">
      <c r="M1301" s="444" t="str">
        <f t="shared" si="14"/>
        <v/>
      </c>
    </row>
    <row r="1302" spans="13:13" x14ac:dyDescent="0.25">
      <c r="M1302" s="444" t="str">
        <f t="shared" si="14"/>
        <v/>
      </c>
    </row>
    <row r="1303" spans="13:13" x14ac:dyDescent="0.25">
      <c r="M1303" s="444" t="str">
        <f t="shared" si="14"/>
        <v/>
      </c>
    </row>
    <row r="1304" spans="13:13" x14ac:dyDescent="0.25">
      <c r="M1304" s="444" t="str">
        <f t="shared" ref="M1304:M1367" si="15">IF(ISBLANK(B1304),"",MONTH(B1304)*10000+YEAR(B1304))</f>
        <v/>
      </c>
    </row>
    <row r="1305" spans="13:13" x14ac:dyDescent="0.25">
      <c r="M1305" s="444" t="str">
        <f t="shared" si="15"/>
        <v/>
      </c>
    </row>
    <row r="1306" spans="13:13" x14ac:dyDescent="0.25">
      <c r="M1306" s="444" t="str">
        <f t="shared" si="15"/>
        <v/>
      </c>
    </row>
    <row r="1307" spans="13:13" x14ac:dyDescent="0.25">
      <c r="M1307" s="444" t="str">
        <f t="shared" si="15"/>
        <v/>
      </c>
    </row>
    <row r="1308" spans="13:13" x14ac:dyDescent="0.25">
      <c r="M1308" s="444" t="str">
        <f t="shared" si="15"/>
        <v/>
      </c>
    </row>
    <row r="1309" spans="13:13" x14ac:dyDescent="0.25">
      <c r="M1309" s="444" t="str">
        <f t="shared" si="15"/>
        <v/>
      </c>
    </row>
    <row r="1310" spans="13:13" x14ac:dyDescent="0.25">
      <c r="M1310" s="444" t="str">
        <f t="shared" si="15"/>
        <v/>
      </c>
    </row>
    <row r="1311" spans="13:13" x14ac:dyDescent="0.25">
      <c r="M1311" s="444" t="str">
        <f t="shared" si="15"/>
        <v/>
      </c>
    </row>
    <row r="1312" spans="13:13" x14ac:dyDescent="0.25">
      <c r="M1312" s="444" t="str">
        <f t="shared" si="15"/>
        <v/>
      </c>
    </row>
    <row r="1313" spans="13:13" x14ac:dyDescent="0.25">
      <c r="M1313" s="444" t="str">
        <f t="shared" si="15"/>
        <v/>
      </c>
    </row>
    <row r="1314" spans="13:13" x14ac:dyDescent="0.25">
      <c r="M1314" s="444" t="str">
        <f t="shared" si="15"/>
        <v/>
      </c>
    </row>
    <row r="1315" spans="13:13" x14ac:dyDescent="0.25">
      <c r="M1315" s="444" t="str">
        <f t="shared" si="15"/>
        <v/>
      </c>
    </row>
    <row r="1316" spans="13:13" x14ac:dyDescent="0.25">
      <c r="M1316" s="444" t="str">
        <f t="shared" si="15"/>
        <v/>
      </c>
    </row>
    <row r="1317" spans="13:13" x14ac:dyDescent="0.25">
      <c r="M1317" s="444" t="str">
        <f t="shared" si="15"/>
        <v/>
      </c>
    </row>
    <row r="1318" spans="13:13" x14ac:dyDescent="0.25">
      <c r="M1318" s="444" t="str">
        <f t="shared" si="15"/>
        <v/>
      </c>
    </row>
    <row r="1319" spans="13:13" x14ac:dyDescent="0.25">
      <c r="M1319" s="444" t="str">
        <f t="shared" si="15"/>
        <v/>
      </c>
    </row>
    <row r="1320" spans="13:13" x14ac:dyDescent="0.25">
      <c r="M1320" s="444" t="str">
        <f t="shared" si="15"/>
        <v/>
      </c>
    </row>
    <row r="1321" spans="13:13" x14ac:dyDescent="0.25">
      <c r="M1321" s="444" t="str">
        <f t="shared" si="15"/>
        <v/>
      </c>
    </row>
    <row r="1322" spans="13:13" x14ac:dyDescent="0.25">
      <c r="M1322" s="444" t="str">
        <f t="shared" si="15"/>
        <v/>
      </c>
    </row>
    <row r="1323" spans="13:13" x14ac:dyDescent="0.25">
      <c r="M1323" s="444" t="str">
        <f t="shared" si="15"/>
        <v/>
      </c>
    </row>
    <row r="1324" spans="13:13" x14ac:dyDescent="0.25">
      <c r="M1324" s="444" t="str">
        <f t="shared" si="15"/>
        <v/>
      </c>
    </row>
    <row r="1325" spans="13:13" x14ac:dyDescent="0.25">
      <c r="M1325" s="444" t="str">
        <f t="shared" si="15"/>
        <v/>
      </c>
    </row>
    <row r="1326" spans="13:13" x14ac:dyDescent="0.25">
      <c r="M1326" s="444" t="str">
        <f t="shared" si="15"/>
        <v/>
      </c>
    </row>
    <row r="1327" spans="13:13" x14ac:dyDescent="0.25">
      <c r="M1327" s="444" t="str">
        <f t="shared" si="15"/>
        <v/>
      </c>
    </row>
    <row r="1328" spans="13:13" x14ac:dyDescent="0.25">
      <c r="M1328" s="444" t="str">
        <f t="shared" si="15"/>
        <v/>
      </c>
    </row>
    <row r="1329" spans="13:13" x14ac:dyDescent="0.25">
      <c r="M1329" s="444" t="str">
        <f t="shared" si="15"/>
        <v/>
      </c>
    </row>
    <row r="1330" spans="13:13" x14ac:dyDescent="0.25">
      <c r="M1330" s="444" t="str">
        <f t="shared" si="15"/>
        <v/>
      </c>
    </row>
    <row r="1331" spans="13:13" x14ac:dyDescent="0.25">
      <c r="M1331" s="444" t="str">
        <f t="shared" si="15"/>
        <v/>
      </c>
    </row>
    <row r="1332" spans="13:13" x14ac:dyDescent="0.25">
      <c r="M1332" s="444" t="str">
        <f t="shared" si="15"/>
        <v/>
      </c>
    </row>
    <row r="1333" spans="13:13" x14ac:dyDescent="0.25">
      <c r="M1333" s="444" t="str">
        <f t="shared" si="15"/>
        <v/>
      </c>
    </row>
    <row r="1334" spans="13:13" x14ac:dyDescent="0.25">
      <c r="M1334" s="444" t="str">
        <f t="shared" si="15"/>
        <v/>
      </c>
    </row>
    <row r="1335" spans="13:13" x14ac:dyDescent="0.25">
      <c r="M1335" s="444" t="str">
        <f t="shared" si="15"/>
        <v/>
      </c>
    </row>
    <row r="1336" spans="13:13" x14ac:dyDescent="0.25">
      <c r="M1336" s="444" t="str">
        <f t="shared" si="15"/>
        <v/>
      </c>
    </row>
    <row r="1337" spans="13:13" x14ac:dyDescent="0.25">
      <c r="M1337" s="444" t="str">
        <f t="shared" si="15"/>
        <v/>
      </c>
    </row>
    <row r="1338" spans="13:13" x14ac:dyDescent="0.25">
      <c r="M1338" s="444" t="str">
        <f t="shared" si="15"/>
        <v/>
      </c>
    </row>
    <row r="1339" spans="13:13" x14ac:dyDescent="0.25">
      <c r="M1339" s="444" t="str">
        <f t="shared" si="15"/>
        <v/>
      </c>
    </row>
    <row r="1340" spans="13:13" x14ac:dyDescent="0.25">
      <c r="M1340" s="444" t="str">
        <f t="shared" si="15"/>
        <v/>
      </c>
    </row>
    <row r="1341" spans="13:13" x14ac:dyDescent="0.25">
      <c r="M1341" s="444" t="str">
        <f t="shared" si="15"/>
        <v/>
      </c>
    </row>
    <row r="1342" spans="13:13" x14ac:dyDescent="0.25">
      <c r="M1342" s="444" t="str">
        <f t="shared" si="15"/>
        <v/>
      </c>
    </row>
    <row r="1343" spans="13:13" x14ac:dyDescent="0.25">
      <c r="M1343" s="444" t="str">
        <f t="shared" si="15"/>
        <v/>
      </c>
    </row>
    <row r="1344" spans="13:13" x14ac:dyDescent="0.25">
      <c r="M1344" s="444" t="str">
        <f t="shared" si="15"/>
        <v/>
      </c>
    </row>
    <row r="1345" spans="13:13" x14ac:dyDescent="0.25">
      <c r="M1345" s="444" t="str">
        <f t="shared" si="15"/>
        <v/>
      </c>
    </row>
    <row r="1346" spans="13:13" x14ac:dyDescent="0.25">
      <c r="M1346" s="444" t="str">
        <f t="shared" si="15"/>
        <v/>
      </c>
    </row>
    <row r="1347" spans="13:13" x14ac:dyDescent="0.25">
      <c r="M1347" s="444" t="str">
        <f t="shared" si="15"/>
        <v/>
      </c>
    </row>
    <row r="1348" spans="13:13" x14ac:dyDescent="0.25">
      <c r="M1348" s="444" t="str">
        <f t="shared" si="15"/>
        <v/>
      </c>
    </row>
    <row r="1349" spans="13:13" x14ac:dyDescent="0.25">
      <c r="M1349" s="444" t="str">
        <f t="shared" si="15"/>
        <v/>
      </c>
    </row>
    <row r="1350" spans="13:13" x14ac:dyDescent="0.25">
      <c r="M1350" s="444" t="str">
        <f t="shared" si="15"/>
        <v/>
      </c>
    </row>
    <row r="1351" spans="13:13" x14ac:dyDescent="0.25">
      <c r="M1351" s="444" t="str">
        <f t="shared" si="15"/>
        <v/>
      </c>
    </row>
    <row r="1352" spans="13:13" x14ac:dyDescent="0.25">
      <c r="M1352" s="444" t="str">
        <f t="shared" si="15"/>
        <v/>
      </c>
    </row>
    <row r="1353" spans="13:13" x14ac:dyDescent="0.25">
      <c r="M1353" s="444" t="str">
        <f t="shared" si="15"/>
        <v/>
      </c>
    </row>
    <row r="1354" spans="13:13" x14ac:dyDescent="0.25">
      <c r="M1354" s="444" t="str">
        <f t="shared" si="15"/>
        <v/>
      </c>
    </row>
    <row r="1355" spans="13:13" x14ac:dyDescent="0.25">
      <c r="M1355" s="444" t="str">
        <f t="shared" si="15"/>
        <v/>
      </c>
    </row>
    <row r="1356" spans="13:13" x14ac:dyDescent="0.25">
      <c r="M1356" s="444" t="str">
        <f t="shared" si="15"/>
        <v/>
      </c>
    </row>
    <row r="1357" spans="13:13" x14ac:dyDescent="0.25">
      <c r="M1357" s="444" t="str">
        <f t="shared" si="15"/>
        <v/>
      </c>
    </row>
    <row r="1358" spans="13:13" x14ac:dyDescent="0.25">
      <c r="M1358" s="444" t="str">
        <f t="shared" si="15"/>
        <v/>
      </c>
    </row>
    <row r="1359" spans="13:13" x14ac:dyDescent="0.25">
      <c r="M1359" s="444" t="str">
        <f t="shared" si="15"/>
        <v/>
      </c>
    </row>
    <row r="1360" spans="13:13" x14ac:dyDescent="0.25">
      <c r="M1360" s="444" t="str">
        <f t="shared" si="15"/>
        <v/>
      </c>
    </row>
    <row r="1361" spans="13:13" x14ac:dyDescent="0.25">
      <c r="M1361" s="444" t="str">
        <f t="shared" si="15"/>
        <v/>
      </c>
    </row>
    <row r="1362" spans="13:13" x14ac:dyDescent="0.25">
      <c r="M1362" s="444" t="str">
        <f t="shared" si="15"/>
        <v/>
      </c>
    </row>
    <row r="1363" spans="13:13" x14ac:dyDescent="0.25">
      <c r="M1363" s="444" t="str">
        <f t="shared" si="15"/>
        <v/>
      </c>
    </row>
    <row r="1364" spans="13:13" x14ac:dyDescent="0.25">
      <c r="M1364" s="444" t="str">
        <f t="shared" si="15"/>
        <v/>
      </c>
    </row>
    <row r="1365" spans="13:13" x14ac:dyDescent="0.25">
      <c r="M1365" s="444" t="str">
        <f t="shared" si="15"/>
        <v/>
      </c>
    </row>
    <row r="1366" spans="13:13" x14ac:dyDescent="0.25">
      <c r="M1366" s="444" t="str">
        <f t="shared" si="15"/>
        <v/>
      </c>
    </row>
    <row r="1367" spans="13:13" x14ac:dyDescent="0.25">
      <c r="M1367" s="444" t="str">
        <f t="shared" si="15"/>
        <v/>
      </c>
    </row>
    <row r="1368" spans="13:13" x14ac:dyDescent="0.25">
      <c r="M1368" s="444" t="str">
        <f t="shared" ref="M1368:M1431" si="16">IF(ISBLANK(B1368),"",MONTH(B1368)*10000+YEAR(B1368))</f>
        <v/>
      </c>
    </row>
    <row r="1369" spans="13:13" x14ac:dyDescent="0.25">
      <c r="M1369" s="444" t="str">
        <f t="shared" si="16"/>
        <v/>
      </c>
    </row>
    <row r="1370" spans="13:13" x14ac:dyDescent="0.25">
      <c r="M1370" s="444" t="str">
        <f t="shared" si="16"/>
        <v/>
      </c>
    </row>
    <row r="1371" spans="13:13" x14ac:dyDescent="0.25">
      <c r="M1371" s="444" t="str">
        <f t="shared" si="16"/>
        <v/>
      </c>
    </row>
    <row r="1372" spans="13:13" x14ac:dyDescent="0.25">
      <c r="M1372" s="444" t="str">
        <f t="shared" si="16"/>
        <v/>
      </c>
    </row>
    <row r="1373" spans="13:13" x14ac:dyDescent="0.25">
      <c r="M1373" s="444" t="str">
        <f t="shared" si="16"/>
        <v/>
      </c>
    </row>
    <row r="1374" spans="13:13" x14ac:dyDescent="0.25">
      <c r="M1374" s="444" t="str">
        <f t="shared" si="16"/>
        <v/>
      </c>
    </row>
    <row r="1375" spans="13:13" x14ac:dyDescent="0.25">
      <c r="M1375" s="444" t="str">
        <f t="shared" si="16"/>
        <v/>
      </c>
    </row>
    <row r="1376" spans="13:13" x14ac:dyDescent="0.25">
      <c r="M1376" s="444" t="str">
        <f t="shared" si="16"/>
        <v/>
      </c>
    </row>
    <row r="1377" spans="13:13" x14ac:dyDescent="0.25">
      <c r="M1377" s="444" t="str">
        <f t="shared" si="16"/>
        <v/>
      </c>
    </row>
    <row r="1378" spans="13:13" x14ac:dyDescent="0.25">
      <c r="M1378" s="444" t="str">
        <f t="shared" si="16"/>
        <v/>
      </c>
    </row>
    <row r="1379" spans="13:13" x14ac:dyDescent="0.25">
      <c r="M1379" s="444" t="str">
        <f t="shared" si="16"/>
        <v/>
      </c>
    </row>
    <row r="1380" spans="13:13" x14ac:dyDescent="0.25">
      <c r="M1380" s="444" t="str">
        <f t="shared" si="16"/>
        <v/>
      </c>
    </row>
    <row r="1381" spans="13:13" x14ac:dyDescent="0.25">
      <c r="M1381" s="444" t="str">
        <f t="shared" si="16"/>
        <v/>
      </c>
    </row>
    <row r="1382" spans="13:13" x14ac:dyDescent="0.25">
      <c r="M1382" s="444" t="str">
        <f t="shared" si="16"/>
        <v/>
      </c>
    </row>
    <row r="1383" spans="13:13" x14ac:dyDescent="0.25">
      <c r="M1383" s="444" t="str">
        <f t="shared" si="16"/>
        <v/>
      </c>
    </row>
    <row r="1384" spans="13:13" x14ac:dyDescent="0.25">
      <c r="M1384" s="444" t="str">
        <f t="shared" si="16"/>
        <v/>
      </c>
    </row>
    <row r="1385" spans="13:13" x14ac:dyDescent="0.25">
      <c r="M1385" s="444" t="str">
        <f t="shared" si="16"/>
        <v/>
      </c>
    </row>
    <row r="1386" spans="13:13" x14ac:dyDescent="0.25">
      <c r="M1386" s="444" t="str">
        <f t="shared" si="16"/>
        <v/>
      </c>
    </row>
    <row r="1387" spans="13:13" x14ac:dyDescent="0.25">
      <c r="M1387" s="444" t="str">
        <f t="shared" si="16"/>
        <v/>
      </c>
    </row>
    <row r="1388" spans="13:13" x14ac:dyDescent="0.25">
      <c r="M1388" s="444" t="str">
        <f t="shared" si="16"/>
        <v/>
      </c>
    </row>
    <row r="1389" spans="13:13" x14ac:dyDescent="0.25">
      <c r="M1389" s="444" t="str">
        <f t="shared" si="16"/>
        <v/>
      </c>
    </row>
    <row r="1390" spans="13:13" x14ac:dyDescent="0.25">
      <c r="M1390" s="444" t="str">
        <f t="shared" si="16"/>
        <v/>
      </c>
    </row>
    <row r="1391" spans="13:13" x14ac:dyDescent="0.25">
      <c r="M1391" s="444" t="str">
        <f t="shared" si="16"/>
        <v/>
      </c>
    </row>
    <row r="1392" spans="13:13" x14ac:dyDescent="0.25">
      <c r="M1392" s="444" t="str">
        <f t="shared" si="16"/>
        <v/>
      </c>
    </row>
    <row r="1393" spans="13:13" x14ac:dyDescent="0.25">
      <c r="M1393" s="444" t="str">
        <f t="shared" si="16"/>
        <v/>
      </c>
    </row>
    <row r="1394" spans="13:13" x14ac:dyDescent="0.25">
      <c r="M1394" s="444" t="str">
        <f t="shared" si="16"/>
        <v/>
      </c>
    </row>
    <row r="1395" spans="13:13" x14ac:dyDescent="0.25">
      <c r="M1395" s="444" t="str">
        <f t="shared" si="16"/>
        <v/>
      </c>
    </row>
    <row r="1396" spans="13:13" x14ac:dyDescent="0.25">
      <c r="M1396" s="444" t="str">
        <f t="shared" si="16"/>
        <v/>
      </c>
    </row>
    <row r="1397" spans="13:13" x14ac:dyDescent="0.25">
      <c r="M1397" s="444" t="str">
        <f t="shared" si="16"/>
        <v/>
      </c>
    </row>
    <row r="1398" spans="13:13" x14ac:dyDescent="0.25">
      <c r="M1398" s="444" t="str">
        <f t="shared" si="16"/>
        <v/>
      </c>
    </row>
    <row r="1399" spans="13:13" x14ac:dyDescent="0.25">
      <c r="M1399" s="444" t="str">
        <f t="shared" si="16"/>
        <v/>
      </c>
    </row>
    <row r="1400" spans="13:13" x14ac:dyDescent="0.25">
      <c r="M1400" s="444" t="str">
        <f t="shared" si="16"/>
        <v/>
      </c>
    </row>
    <row r="1401" spans="13:13" x14ac:dyDescent="0.25">
      <c r="M1401" s="444" t="str">
        <f t="shared" si="16"/>
        <v/>
      </c>
    </row>
    <row r="1402" spans="13:13" x14ac:dyDescent="0.25">
      <c r="M1402" s="444" t="str">
        <f t="shared" si="16"/>
        <v/>
      </c>
    </row>
    <row r="1403" spans="13:13" x14ac:dyDescent="0.25">
      <c r="M1403" s="444" t="str">
        <f t="shared" si="16"/>
        <v/>
      </c>
    </row>
    <row r="1404" spans="13:13" x14ac:dyDescent="0.25">
      <c r="M1404" s="444" t="str">
        <f t="shared" si="16"/>
        <v/>
      </c>
    </row>
    <row r="1405" spans="13:13" x14ac:dyDescent="0.25">
      <c r="M1405" s="444" t="str">
        <f t="shared" si="16"/>
        <v/>
      </c>
    </row>
    <row r="1406" spans="13:13" x14ac:dyDescent="0.25">
      <c r="M1406" s="444" t="str">
        <f t="shared" si="16"/>
        <v/>
      </c>
    </row>
    <row r="1407" spans="13:13" x14ac:dyDescent="0.25">
      <c r="M1407" s="444" t="str">
        <f t="shared" si="16"/>
        <v/>
      </c>
    </row>
    <row r="1408" spans="13:13" x14ac:dyDescent="0.25">
      <c r="M1408" s="444" t="str">
        <f t="shared" si="16"/>
        <v/>
      </c>
    </row>
    <row r="1409" spans="13:13" x14ac:dyDescent="0.25">
      <c r="M1409" s="444" t="str">
        <f t="shared" si="16"/>
        <v/>
      </c>
    </row>
    <row r="1410" spans="13:13" x14ac:dyDescent="0.25">
      <c r="M1410" s="444" t="str">
        <f t="shared" si="16"/>
        <v/>
      </c>
    </row>
    <row r="1411" spans="13:13" x14ac:dyDescent="0.25">
      <c r="M1411" s="444" t="str">
        <f t="shared" si="16"/>
        <v/>
      </c>
    </row>
    <row r="1412" spans="13:13" x14ac:dyDescent="0.25">
      <c r="M1412" s="444" t="str">
        <f t="shared" si="16"/>
        <v/>
      </c>
    </row>
    <row r="1413" spans="13:13" x14ac:dyDescent="0.25">
      <c r="M1413" s="444" t="str">
        <f t="shared" si="16"/>
        <v/>
      </c>
    </row>
    <row r="1414" spans="13:13" x14ac:dyDescent="0.25">
      <c r="M1414" s="444" t="str">
        <f t="shared" si="16"/>
        <v/>
      </c>
    </row>
    <row r="1415" spans="13:13" x14ac:dyDescent="0.25">
      <c r="M1415" s="444" t="str">
        <f t="shared" si="16"/>
        <v/>
      </c>
    </row>
    <row r="1416" spans="13:13" x14ac:dyDescent="0.25">
      <c r="M1416" s="444" t="str">
        <f t="shared" si="16"/>
        <v/>
      </c>
    </row>
    <row r="1417" spans="13:13" x14ac:dyDescent="0.25">
      <c r="M1417" s="444" t="str">
        <f t="shared" si="16"/>
        <v/>
      </c>
    </row>
    <row r="1418" spans="13:13" x14ac:dyDescent="0.25">
      <c r="M1418" s="444" t="str">
        <f t="shared" si="16"/>
        <v/>
      </c>
    </row>
    <row r="1419" spans="13:13" x14ac:dyDescent="0.25">
      <c r="M1419" s="444" t="str">
        <f t="shared" si="16"/>
        <v/>
      </c>
    </row>
    <row r="1420" spans="13:13" x14ac:dyDescent="0.25">
      <c r="M1420" s="444" t="str">
        <f t="shared" si="16"/>
        <v/>
      </c>
    </row>
    <row r="1421" spans="13:13" x14ac:dyDescent="0.25">
      <c r="M1421" s="444" t="str">
        <f t="shared" si="16"/>
        <v/>
      </c>
    </row>
    <row r="1422" spans="13:13" x14ac:dyDescent="0.25">
      <c r="M1422" s="444" t="str">
        <f t="shared" si="16"/>
        <v/>
      </c>
    </row>
    <row r="1423" spans="13:13" x14ac:dyDescent="0.25">
      <c r="M1423" s="444" t="str">
        <f t="shared" si="16"/>
        <v/>
      </c>
    </row>
    <row r="1424" spans="13:13" x14ac:dyDescent="0.25">
      <c r="M1424" s="444" t="str">
        <f t="shared" si="16"/>
        <v/>
      </c>
    </row>
    <row r="1425" spans="13:13" x14ac:dyDescent="0.25">
      <c r="M1425" s="444" t="str">
        <f t="shared" si="16"/>
        <v/>
      </c>
    </row>
    <row r="1426" spans="13:13" x14ac:dyDescent="0.25">
      <c r="M1426" s="444" t="str">
        <f t="shared" si="16"/>
        <v/>
      </c>
    </row>
    <row r="1427" spans="13:13" x14ac:dyDescent="0.25">
      <c r="M1427" s="444" t="str">
        <f t="shared" si="16"/>
        <v/>
      </c>
    </row>
    <row r="1428" spans="13:13" x14ac:dyDescent="0.25">
      <c r="M1428" s="444" t="str">
        <f t="shared" si="16"/>
        <v/>
      </c>
    </row>
    <row r="1429" spans="13:13" x14ac:dyDescent="0.25">
      <c r="M1429" s="444" t="str">
        <f t="shared" si="16"/>
        <v/>
      </c>
    </row>
    <row r="1430" spans="13:13" x14ac:dyDescent="0.25">
      <c r="M1430" s="444" t="str">
        <f t="shared" si="16"/>
        <v/>
      </c>
    </row>
    <row r="1431" spans="13:13" x14ac:dyDescent="0.25">
      <c r="M1431" s="444" t="str">
        <f t="shared" si="16"/>
        <v/>
      </c>
    </row>
    <row r="1432" spans="13:13" x14ac:dyDescent="0.25">
      <c r="M1432" s="444" t="str">
        <f t="shared" ref="M1432:M1495" si="17">IF(ISBLANK(B1432),"",MONTH(B1432)*10000+YEAR(B1432))</f>
        <v/>
      </c>
    </row>
    <row r="1433" spans="13:13" x14ac:dyDescent="0.25">
      <c r="M1433" s="444" t="str">
        <f t="shared" si="17"/>
        <v/>
      </c>
    </row>
    <row r="1434" spans="13:13" x14ac:dyDescent="0.25">
      <c r="M1434" s="444" t="str">
        <f t="shared" si="17"/>
        <v/>
      </c>
    </row>
    <row r="1435" spans="13:13" x14ac:dyDescent="0.25">
      <c r="M1435" s="444" t="str">
        <f t="shared" si="17"/>
        <v/>
      </c>
    </row>
    <row r="1436" spans="13:13" x14ac:dyDescent="0.25">
      <c r="M1436" s="444" t="str">
        <f t="shared" si="17"/>
        <v/>
      </c>
    </row>
    <row r="1437" spans="13:13" x14ac:dyDescent="0.25">
      <c r="M1437" s="444" t="str">
        <f t="shared" si="17"/>
        <v/>
      </c>
    </row>
    <row r="1438" spans="13:13" x14ac:dyDescent="0.25">
      <c r="M1438" s="444" t="str">
        <f t="shared" si="17"/>
        <v/>
      </c>
    </row>
    <row r="1439" spans="13:13" x14ac:dyDescent="0.25">
      <c r="M1439" s="444" t="str">
        <f t="shared" si="17"/>
        <v/>
      </c>
    </row>
    <row r="1440" spans="13:13" x14ac:dyDescent="0.25">
      <c r="M1440" s="444" t="str">
        <f t="shared" si="17"/>
        <v/>
      </c>
    </row>
    <row r="1441" spans="13:13" x14ac:dyDescent="0.25">
      <c r="M1441" s="444" t="str">
        <f t="shared" si="17"/>
        <v/>
      </c>
    </row>
    <row r="1442" spans="13:13" x14ac:dyDescent="0.25">
      <c r="M1442" s="444" t="str">
        <f t="shared" si="17"/>
        <v/>
      </c>
    </row>
    <row r="1443" spans="13:13" x14ac:dyDescent="0.25">
      <c r="M1443" s="444" t="str">
        <f t="shared" si="17"/>
        <v/>
      </c>
    </row>
    <row r="1444" spans="13:13" x14ac:dyDescent="0.25">
      <c r="M1444" s="444" t="str">
        <f t="shared" si="17"/>
        <v/>
      </c>
    </row>
    <row r="1445" spans="13:13" x14ac:dyDescent="0.25">
      <c r="M1445" s="444" t="str">
        <f t="shared" si="17"/>
        <v/>
      </c>
    </row>
    <row r="1446" spans="13:13" x14ac:dyDescent="0.25">
      <c r="M1446" s="444" t="str">
        <f t="shared" si="17"/>
        <v/>
      </c>
    </row>
    <row r="1447" spans="13:13" x14ac:dyDescent="0.25">
      <c r="M1447" s="444" t="str">
        <f t="shared" si="17"/>
        <v/>
      </c>
    </row>
    <row r="1448" spans="13:13" x14ac:dyDescent="0.25">
      <c r="M1448" s="444" t="str">
        <f t="shared" si="17"/>
        <v/>
      </c>
    </row>
    <row r="1449" spans="13:13" x14ac:dyDescent="0.25">
      <c r="M1449" s="444" t="str">
        <f t="shared" si="17"/>
        <v/>
      </c>
    </row>
    <row r="1450" spans="13:13" x14ac:dyDescent="0.25">
      <c r="M1450" s="444" t="str">
        <f t="shared" si="17"/>
        <v/>
      </c>
    </row>
    <row r="1451" spans="13:13" x14ac:dyDescent="0.25">
      <c r="M1451" s="444" t="str">
        <f t="shared" si="17"/>
        <v/>
      </c>
    </row>
    <row r="1452" spans="13:13" x14ac:dyDescent="0.25">
      <c r="M1452" s="444" t="str">
        <f t="shared" si="17"/>
        <v/>
      </c>
    </row>
    <row r="1453" spans="13:13" x14ac:dyDescent="0.25">
      <c r="M1453" s="444" t="str">
        <f t="shared" si="17"/>
        <v/>
      </c>
    </row>
    <row r="1454" spans="13:13" x14ac:dyDescent="0.25">
      <c r="M1454" s="444" t="str">
        <f t="shared" si="17"/>
        <v/>
      </c>
    </row>
    <row r="1455" spans="13:13" x14ac:dyDescent="0.25">
      <c r="M1455" s="444" t="str">
        <f t="shared" si="17"/>
        <v/>
      </c>
    </row>
    <row r="1456" spans="13:13" x14ac:dyDescent="0.25">
      <c r="M1456" s="444" t="str">
        <f t="shared" si="17"/>
        <v/>
      </c>
    </row>
    <row r="1457" spans="13:13" x14ac:dyDescent="0.25">
      <c r="M1457" s="444" t="str">
        <f t="shared" si="17"/>
        <v/>
      </c>
    </row>
    <row r="1458" spans="13:13" x14ac:dyDescent="0.25">
      <c r="M1458" s="444" t="str">
        <f t="shared" si="17"/>
        <v/>
      </c>
    </row>
    <row r="1459" spans="13:13" x14ac:dyDescent="0.25">
      <c r="M1459" s="444" t="str">
        <f t="shared" si="17"/>
        <v/>
      </c>
    </row>
    <row r="1460" spans="13:13" x14ac:dyDescent="0.25">
      <c r="M1460" s="444" t="str">
        <f t="shared" si="17"/>
        <v/>
      </c>
    </row>
    <row r="1461" spans="13:13" x14ac:dyDescent="0.25">
      <c r="M1461" s="444" t="str">
        <f t="shared" si="17"/>
        <v/>
      </c>
    </row>
    <row r="1462" spans="13:13" x14ac:dyDescent="0.25">
      <c r="M1462" s="444" t="str">
        <f t="shared" si="17"/>
        <v/>
      </c>
    </row>
    <row r="1463" spans="13:13" x14ac:dyDescent="0.25">
      <c r="M1463" s="444" t="str">
        <f t="shared" si="17"/>
        <v/>
      </c>
    </row>
    <row r="1464" spans="13:13" x14ac:dyDescent="0.25">
      <c r="M1464" s="444" t="str">
        <f t="shared" si="17"/>
        <v/>
      </c>
    </row>
    <row r="1465" spans="13:13" x14ac:dyDescent="0.25">
      <c r="M1465" s="444" t="str">
        <f t="shared" si="17"/>
        <v/>
      </c>
    </row>
    <row r="1466" spans="13:13" x14ac:dyDescent="0.25">
      <c r="M1466" s="444" t="str">
        <f t="shared" si="17"/>
        <v/>
      </c>
    </row>
    <row r="1467" spans="13:13" x14ac:dyDescent="0.25">
      <c r="M1467" s="444" t="str">
        <f t="shared" si="17"/>
        <v/>
      </c>
    </row>
    <row r="1468" spans="13:13" x14ac:dyDescent="0.25">
      <c r="M1468" s="444" t="str">
        <f t="shared" si="17"/>
        <v/>
      </c>
    </row>
    <row r="1469" spans="13:13" x14ac:dyDescent="0.25">
      <c r="M1469" s="444" t="str">
        <f t="shared" si="17"/>
        <v/>
      </c>
    </row>
    <row r="1470" spans="13:13" x14ac:dyDescent="0.25">
      <c r="M1470" s="444" t="str">
        <f t="shared" si="17"/>
        <v/>
      </c>
    </row>
    <row r="1471" spans="13:13" x14ac:dyDescent="0.25">
      <c r="M1471" s="444" t="str">
        <f t="shared" si="17"/>
        <v/>
      </c>
    </row>
    <row r="1472" spans="13:13" x14ac:dyDescent="0.25">
      <c r="M1472" s="444" t="str">
        <f t="shared" si="17"/>
        <v/>
      </c>
    </row>
    <row r="1473" spans="13:13" x14ac:dyDescent="0.25">
      <c r="M1473" s="444" t="str">
        <f t="shared" si="17"/>
        <v/>
      </c>
    </row>
    <row r="1474" spans="13:13" x14ac:dyDescent="0.25">
      <c r="M1474" s="444" t="str">
        <f t="shared" si="17"/>
        <v/>
      </c>
    </row>
    <row r="1475" spans="13:13" x14ac:dyDescent="0.25">
      <c r="M1475" s="444" t="str">
        <f t="shared" si="17"/>
        <v/>
      </c>
    </row>
    <row r="1476" spans="13:13" x14ac:dyDescent="0.25">
      <c r="M1476" s="444" t="str">
        <f t="shared" si="17"/>
        <v/>
      </c>
    </row>
    <row r="1477" spans="13:13" x14ac:dyDescent="0.25">
      <c r="M1477" s="444" t="str">
        <f t="shared" si="17"/>
        <v/>
      </c>
    </row>
    <row r="1478" spans="13:13" x14ac:dyDescent="0.25">
      <c r="M1478" s="444" t="str">
        <f t="shared" si="17"/>
        <v/>
      </c>
    </row>
    <row r="1479" spans="13:13" x14ac:dyDescent="0.25">
      <c r="M1479" s="444" t="str">
        <f t="shared" si="17"/>
        <v/>
      </c>
    </row>
    <row r="1480" spans="13:13" x14ac:dyDescent="0.25">
      <c r="M1480" s="444" t="str">
        <f t="shared" si="17"/>
        <v/>
      </c>
    </row>
    <row r="1481" spans="13:13" x14ac:dyDescent="0.25">
      <c r="M1481" s="444" t="str">
        <f t="shared" si="17"/>
        <v/>
      </c>
    </row>
    <row r="1482" spans="13:13" x14ac:dyDescent="0.25">
      <c r="M1482" s="444" t="str">
        <f t="shared" si="17"/>
        <v/>
      </c>
    </row>
    <row r="1483" spans="13:13" x14ac:dyDescent="0.25">
      <c r="M1483" s="444" t="str">
        <f t="shared" si="17"/>
        <v/>
      </c>
    </row>
    <row r="1484" spans="13:13" x14ac:dyDescent="0.25">
      <c r="M1484" s="444" t="str">
        <f t="shared" si="17"/>
        <v/>
      </c>
    </row>
    <row r="1485" spans="13:13" x14ac:dyDescent="0.25">
      <c r="M1485" s="444" t="str">
        <f t="shared" si="17"/>
        <v/>
      </c>
    </row>
    <row r="1486" spans="13:13" x14ac:dyDescent="0.25">
      <c r="M1486" s="444" t="str">
        <f t="shared" si="17"/>
        <v/>
      </c>
    </row>
    <row r="1487" spans="13:13" x14ac:dyDescent="0.25">
      <c r="M1487" s="444" t="str">
        <f t="shared" si="17"/>
        <v/>
      </c>
    </row>
    <row r="1488" spans="13:13" x14ac:dyDescent="0.25">
      <c r="M1488" s="444" t="str">
        <f t="shared" si="17"/>
        <v/>
      </c>
    </row>
    <row r="1489" spans="13:13" x14ac:dyDescent="0.25">
      <c r="M1489" s="444" t="str">
        <f t="shared" si="17"/>
        <v/>
      </c>
    </row>
    <row r="1490" spans="13:13" x14ac:dyDescent="0.25">
      <c r="M1490" s="444" t="str">
        <f t="shared" si="17"/>
        <v/>
      </c>
    </row>
    <row r="1491" spans="13:13" x14ac:dyDescent="0.25">
      <c r="M1491" s="444" t="str">
        <f t="shared" si="17"/>
        <v/>
      </c>
    </row>
    <row r="1492" spans="13:13" x14ac:dyDescent="0.25">
      <c r="M1492" s="444" t="str">
        <f t="shared" si="17"/>
        <v/>
      </c>
    </row>
    <row r="1493" spans="13:13" x14ac:dyDescent="0.25">
      <c r="M1493" s="444" t="str">
        <f t="shared" si="17"/>
        <v/>
      </c>
    </row>
    <row r="1494" spans="13:13" x14ac:dyDescent="0.25">
      <c r="M1494" s="444" t="str">
        <f t="shared" si="17"/>
        <v/>
      </c>
    </row>
    <row r="1495" spans="13:13" x14ac:dyDescent="0.25">
      <c r="M1495" s="444" t="str">
        <f t="shared" si="17"/>
        <v/>
      </c>
    </row>
    <row r="1496" spans="13:13" x14ac:dyDescent="0.25">
      <c r="M1496" s="444" t="str">
        <f t="shared" ref="M1496:M1559" si="18">IF(ISBLANK(B1496),"",MONTH(B1496)*10000+YEAR(B1496))</f>
        <v/>
      </c>
    </row>
    <row r="1497" spans="13:13" x14ac:dyDescent="0.25">
      <c r="M1497" s="444" t="str">
        <f t="shared" si="18"/>
        <v/>
      </c>
    </row>
    <row r="1498" spans="13:13" x14ac:dyDescent="0.25">
      <c r="M1498" s="444" t="str">
        <f t="shared" si="18"/>
        <v/>
      </c>
    </row>
    <row r="1499" spans="13:13" x14ac:dyDescent="0.25">
      <c r="M1499" s="444" t="str">
        <f t="shared" si="18"/>
        <v/>
      </c>
    </row>
    <row r="1500" spans="13:13" x14ac:dyDescent="0.25">
      <c r="M1500" s="444" t="str">
        <f t="shared" si="18"/>
        <v/>
      </c>
    </row>
    <row r="1501" spans="13:13" x14ac:dyDescent="0.25">
      <c r="M1501" s="444" t="str">
        <f t="shared" si="18"/>
        <v/>
      </c>
    </row>
    <row r="1502" spans="13:13" x14ac:dyDescent="0.25">
      <c r="M1502" s="444" t="str">
        <f t="shared" si="18"/>
        <v/>
      </c>
    </row>
    <row r="1503" spans="13:13" x14ac:dyDescent="0.25">
      <c r="M1503" s="444" t="str">
        <f t="shared" si="18"/>
        <v/>
      </c>
    </row>
    <row r="1504" spans="13:13" x14ac:dyDescent="0.25">
      <c r="M1504" s="444" t="str">
        <f t="shared" si="18"/>
        <v/>
      </c>
    </row>
    <row r="1505" spans="13:13" x14ac:dyDescent="0.25">
      <c r="M1505" s="444" t="str">
        <f t="shared" si="18"/>
        <v/>
      </c>
    </row>
    <row r="1506" spans="13:13" x14ac:dyDescent="0.25">
      <c r="M1506" s="444" t="str">
        <f t="shared" si="18"/>
        <v/>
      </c>
    </row>
    <row r="1507" spans="13:13" x14ac:dyDescent="0.25">
      <c r="M1507" s="444" t="str">
        <f t="shared" si="18"/>
        <v/>
      </c>
    </row>
    <row r="1508" spans="13:13" x14ac:dyDescent="0.25">
      <c r="M1508" s="444" t="str">
        <f t="shared" si="18"/>
        <v/>
      </c>
    </row>
    <row r="1509" spans="13:13" x14ac:dyDescent="0.25">
      <c r="M1509" s="444" t="str">
        <f t="shared" si="18"/>
        <v/>
      </c>
    </row>
    <row r="1510" spans="13:13" x14ac:dyDescent="0.25">
      <c r="M1510" s="444" t="str">
        <f t="shared" si="18"/>
        <v/>
      </c>
    </row>
    <row r="1511" spans="13:13" x14ac:dyDescent="0.25">
      <c r="M1511" s="444" t="str">
        <f t="shared" si="18"/>
        <v/>
      </c>
    </row>
    <row r="1512" spans="13:13" x14ac:dyDescent="0.25">
      <c r="M1512" s="444" t="str">
        <f t="shared" si="18"/>
        <v/>
      </c>
    </row>
    <row r="1513" spans="13:13" x14ac:dyDescent="0.25">
      <c r="M1513" s="444" t="str">
        <f t="shared" si="18"/>
        <v/>
      </c>
    </row>
    <row r="1514" spans="13:13" x14ac:dyDescent="0.25">
      <c r="M1514" s="444" t="str">
        <f t="shared" si="18"/>
        <v/>
      </c>
    </row>
    <row r="1515" spans="13:13" x14ac:dyDescent="0.25">
      <c r="M1515" s="444" t="str">
        <f t="shared" si="18"/>
        <v/>
      </c>
    </row>
    <row r="1516" spans="13:13" x14ac:dyDescent="0.25">
      <c r="M1516" s="444" t="str">
        <f t="shared" si="18"/>
        <v/>
      </c>
    </row>
    <row r="1517" spans="13:13" x14ac:dyDescent="0.25">
      <c r="M1517" s="444" t="str">
        <f t="shared" si="18"/>
        <v/>
      </c>
    </row>
    <row r="1518" spans="13:13" x14ac:dyDescent="0.25">
      <c r="M1518" s="444" t="str">
        <f t="shared" si="18"/>
        <v/>
      </c>
    </row>
    <row r="1519" spans="13:13" x14ac:dyDescent="0.25">
      <c r="M1519" s="444" t="str">
        <f t="shared" si="18"/>
        <v/>
      </c>
    </row>
    <row r="1520" spans="13:13" x14ac:dyDescent="0.25">
      <c r="M1520" s="444" t="str">
        <f t="shared" si="18"/>
        <v/>
      </c>
    </row>
    <row r="1521" spans="13:13" x14ac:dyDescent="0.25">
      <c r="M1521" s="444" t="str">
        <f t="shared" si="18"/>
        <v/>
      </c>
    </row>
    <row r="1522" spans="13:13" x14ac:dyDescent="0.25">
      <c r="M1522" s="444" t="str">
        <f t="shared" si="18"/>
        <v/>
      </c>
    </row>
    <row r="1523" spans="13:13" x14ac:dyDescent="0.25">
      <c r="M1523" s="444" t="str">
        <f t="shared" si="18"/>
        <v/>
      </c>
    </row>
    <row r="1524" spans="13:13" x14ac:dyDescent="0.25">
      <c r="M1524" s="444" t="str">
        <f t="shared" si="18"/>
        <v/>
      </c>
    </row>
    <row r="1525" spans="13:13" x14ac:dyDescent="0.25">
      <c r="M1525" s="444" t="str">
        <f t="shared" si="18"/>
        <v/>
      </c>
    </row>
    <row r="1526" spans="13:13" x14ac:dyDescent="0.25">
      <c r="M1526" s="444" t="str">
        <f t="shared" si="18"/>
        <v/>
      </c>
    </row>
    <row r="1527" spans="13:13" x14ac:dyDescent="0.25">
      <c r="M1527" s="444" t="str">
        <f t="shared" si="18"/>
        <v/>
      </c>
    </row>
    <row r="1528" spans="13:13" x14ac:dyDescent="0.25">
      <c r="M1528" s="444" t="str">
        <f t="shared" si="18"/>
        <v/>
      </c>
    </row>
    <row r="1529" spans="13:13" x14ac:dyDescent="0.25">
      <c r="M1529" s="444" t="str">
        <f t="shared" si="18"/>
        <v/>
      </c>
    </row>
    <row r="1530" spans="13:13" x14ac:dyDescent="0.25">
      <c r="M1530" s="444" t="str">
        <f t="shared" si="18"/>
        <v/>
      </c>
    </row>
    <row r="1531" spans="13:13" x14ac:dyDescent="0.25">
      <c r="M1531" s="444" t="str">
        <f t="shared" si="18"/>
        <v/>
      </c>
    </row>
    <row r="1532" spans="13:13" x14ac:dyDescent="0.25">
      <c r="M1532" s="444" t="str">
        <f t="shared" si="18"/>
        <v/>
      </c>
    </row>
    <row r="1533" spans="13:13" x14ac:dyDescent="0.25">
      <c r="M1533" s="444" t="str">
        <f t="shared" si="18"/>
        <v/>
      </c>
    </row>
    <row r="1534" spans="13:13" x14ac:dyDescent="0.25">
      <c r="M1534" s="444" t="str">
        <f t="shared" si="18"/>
        <v/>
      </c>
    </row>
    <row r="1535" spans="13:13" x14ac:dyDescent="0.25">
      <c r="M1535" s="444" t="str">
        <f t="shared" si="18"/>
        <v/>
      </c>
    </row>
    <row r="1536" spans="13:13" x14ac:dyDescent="0.25">
      <c r="M1536" s="444" t="str">
        <f t="shared" si="18"/>
        <v/>
      </c>
    </row>
    <row r="1537" spans="13:13" x14ac:dyDescent="0.25">
      <c r="M1537" s="444" t="str">
        <f t="shared" si="18"/>
        <v/>
      </c>
    </row>
    <row r="1538" spans="13:13" x14ac:dyDescent="0.25">
      <c r="M1538" s="444" t="str">
        <f t="shared" si="18"/>
        <v/>
      </c>
    </row>
    <row r="1539" spans="13:13" x14ac:dyDescent="0.25">
      <c r="M1539" s="444" t="str">
        <f t="shared" si="18"/>
        <v/>
      </c>
    </row>
    <row r="1540" spans="13:13" x14ac:dyDescent="0.25">
      <c r="M1540" s="444" t="str">
        <f t="shared" si="18"/>
        <v/>
      </c>
    </row>
    <row r="1541" spans="13:13" x14ac:dyDescent="0.25">
      <c r="M1541" s="444" t="str">
        <f t="shared" si="18"/>
        <v/>
      </c>
    </row>
    <row r="1542" spans="13:13" x14ac:dyDescent="0.25">
      <c r="M1542" s="444" t="str">
        <f t="shared" si="18"/>
        <v/>
      </c>
    </row>
    <row r="1543" spans="13:13" x14ac:dyDescent="0.25">
      <c r="M1543" s="444" t="str">
        <f t="shared" si="18"/>
        <v/>
      </c>
    </row>
    <row r="1544" spans="13:13" x14ac:dyDescent="0.25">
      <c r="M1544" s="444" t="str">
        <f t="shared" si="18"/>
        <v/>
      </c>
    </row>
    <row r="1545" spans="13:13" x14ac:dyDescent="0.25">
      <c r="M1545" s="444" t="str">
        <f t="shared" si="18"/>
        <v/>
      </c>
    </row>
    <row r="1546" spans="13:13" x14ac:dyDescent="0.25">
      <c r="M1546" s="444" t="str">
        <f t="shared" si="18"/>
        <v/>
      </c>
    </row>
    <row r="1547" spans="13:13" x14ac:dyDescent="0.25">
      <c r="M1547" s="444" t="str">
        <f t="shared" si="18"/>
        <v/>
      </c>
    </row>
    <row r="1548" spans="13:13" x14ac:dyDescent="0.25">
      <c r="M1548" s="444" t="str">
        <f t="shared" si="18"/>
        <v/>
      </c>
    </row>
    <row r="1549" spans="13:13" x14ac:dyDescent="0.25">
      <c r="M1549" s="444" t="str">
        <f t="shared" si="18"/>
        <v/>
      </c>
    </row>
    <row r="1550" spans="13:13" x14ac:dyDescent="0.25">
      <c r="M1550" s="444" t="str">
        <f t="shared" si="18"/>
        <v/>
      </c>
    </row>
    <row r="1551" spans="13:13" x14ac:dyDescent="0.25">
      <c r="M1551" s="444" t="str">
        <f t="shared" si="18"/>
        <v/>
      </c>
    </row>
    <row r="1552" spans="13:13" x14ac:dyDescent="0.25">
      <c r="M1552" s="444" t="str">
        <f t="shared" si="18"/>
        <v/>
      </c>
    </row>
    <row r="1553" spans="13:13" x14ac:dyDescent="0.25">
      <c r="M1553" s="444" t="str">
        <f t="shared" si="18"/>
        <v/>
      </c>
    </row>
    <row r="1554" spans="13:13" x14ac:dyDescent="0.25">
      <c r="M1554" s="444" t="str">
        <f t="shared" si="18"/>
        <v/>
      </c>
    </row>
    <row r="1555" spans="13:13" x14ac:dyDescent="0.25">
      <c r="M1555" s="444" t="str">
        <f t="shared" si="18"/>
        <v/>
      </c>
    </row>
    <row r="1556" spans="13:13" x14ac:dyDescent="0.25">
      <c r="M1556" s="444" t="str">
        <f t="shared" si="18"/>
        <v/>
      </c>
    </row>
    <row r="1557" spans="13:13" x14ac:dyDescent="0.25">
      <c r="M1557" s="444" t="str">
        <f t="shared" si="18"/>
        <v/>
      </c>
    </row>
    <row r="1558" spans="13:13" x14ac:dyDescent="0.25">
      <c r="M1558" s="444" t="str">
        <f t="shared" si="18"/>
        <v/>
      </c>
    </row>
    <row r="1559" spans="13:13" x14ac:dyDescent="0.25">
      <c r="M1559" s="444" t="str">
        <f t="shared" si="18"/>
        <v/>
      </c>
    </row>
    <row r="1560" spans="13:13" x14ac:dyDescent="0.25">
      <c r="M1560" s="444" t="str">
        <f t="shared" ref="M1560:M1623" si="19">IF(ISBLANK(B1560),"",MONTH(B1560)*10000+YEAR(B1560))</f>
        <v/>
      </c>
    </row>
    <row r="1561" spans="13:13" x14ac:dyDescent="0.25">
      <c r="M1561" s="444" t="str">
        <f t="shared" si="19"/>
        <v/>
      </c>
    </row>
    <row r="1562" spans="13:13" x14ac:dyDescent="0.25">
      <c r="M1562" s="444" t="str">
        <f t="shared" si="19"/>
        <v/>
      </c>
    </row>
    <row r="1563" spans="13:13" x14ac:dyDescent="0.25">
      <c r="M1563" s="444" t="str">
        <f t="shared" si="19"/>
        <v/>
      </c>
    </row>
    <row r="1564" spans="13:13" x14ac:dyDescent="0.25">
      <c r="M1564" s="444" t="str">
        <f t="shared" si="19"/>
        <v/>
      </c>
    </row>
    <row r="1565" spans="13:13" x14ac:dyDescent="0.25">
      <c r="M1565" s="444" t="str">
        <f t="shared" si="19"/>
        <v/>
      </c>
    </row>
    <row r="1566" spans="13:13" x14ac:dyDescent="0.25">
      <c r="M1566" s="444" t="str">
        <f t="shared" si="19"/>
        <v/>
      </c>
    </row>
    <row r="1567" spans="13:13" x14ac:dyDescent="0.25">
      <c r="M1567" s="444" t="str">
        <f t="shared" si="19"/>
        <v/>
      </c>
    </row>
    <row r="1568" spans="13:13" x14ac:dyDescent="0.25">
      <c r="M1568" s="444" t="str">
        <f t="shared" si="19"/>
        <v/>
      </c>
    </row>
    <row r="1569" spans="13:13" x14ac:dyDescent="0.25">
      <c r="M1569" s="444" t="str">
        <f t="shared" si="19"/>
        <v/>
      </c>
    </row>
    <row r="1570" spans="13:13" x14ac:dyDescent="0.25">
      <c r="M1570" s="444" t="str">
        <f t="shared" si="19"/>
        <v/>
      </c>
    </row>
    <row r="1571" spans="13:13" x14ac:dyDescent="0.25">
      <c r="M1571" s="444" t="str">
        <f t="shared" si="19"/>
        <v/>
      </c>
    </row>
    <row r="1572" spans="13:13" x14ac:dyDescent="0.25">
      <c r="M1572" s="444" t="str">
        <f t="shared" si="19"/>
        <v/>
      </c>
    </row>
    <row r="1573" spans="13:13" x14ac:dyDescent="0.25">
      <c r="M1573" s="444" t="str">
        <f t="shared" si="19"/>
        <v/>
      </c>
    </row>
    <row r="1574" spans="13:13" x14ac:dyDescent="0.25">
      <c r="M1574" s="444" t="str">
        <f t="shared" si="19"/>
        <v/>
      </c>
    </row>
    <row r="1575" spans="13:13" x14ac:dyDescent="0.25">
      <c r="M1575" s="444" t="str">
        <f t="shared" si="19"/>
        <v/>
      </c>
    </row>
    <row r="1576" spans="13:13" x14ac:dyDescent="0.25">
      <c r="M1576" s="444" t="str">
        <f t="shared" si="19"/>
        <v/>
      </c>
    </row>
    <row r="1577" spans="13:13" x14ac:dyDescent="0.25">
      <c r="M1577" s="444" t="str">
        <f t="shared" si="19"/>
        <v/>
      </c>
    </row>
    <row r="1578" spans="13:13" x14ac:dyDescent="0.25">
      <c r="M1578" s="444" t="str">
        <f t="shared" si="19"/>
        <v/>
      </c>
    </row>
    <row r="1579" spans="13:13" x14ac:dyDescent="0.25">
      <c r="M1579" s="444" t="str">
        <f t="shared" si="19"/>
        <v/>
      </c>
    </row>
    <row r="1580" spans="13:13" x14ac:dyDescent="0.25">
      <c r="M1580" s="444" t="str">
        <f t="shared" si="19"/>
        <v/>
      </c>
    </row>
    <row r="1581" spans="13:13" x14ac:dyDescent="0.25">
      <c r="M1581" s="444" t="str">
        <f t="shared" si="19"/>
        <v/>
      </c>
    </row>
    <row r="1582" spans="13:13" x14ac:dyDescent="0.25">
      <c r="M1582" s="444" t="str">
        <f t="shared" si="19"/>
        <v/>
      </c>
    </row>
    <row r="1583" spans="13:13" x14ac:dyDescent="0.25">
      <c r="M1583" s="444" t="str">
        <f t="shared" si="19"/>
        <v/>
      </c>
    </row>
    <row r="1584" spans="13:13" x14ac:dyDescent="0.25">
      <c r="M1584" s="444" t="str">
        <f t="shared" si="19"/>
        <v/>
      </c>
    </row>
    <row r="1585" spans="13:13" x14ac:dyDescent="0.25">
      <c r="M1585" s="444" t="str">
        <f t="shared" si="19"/>
        <v/>
      </c>
    </row>
    <row r="1586" spans="13:13" x14ac:dyDescent="0.25">
      <c r="M1586" s="444" t="str">
        <f t="shared" si="19"/>
        <v/>
      </c>
    </row>
    <row r="1587" spans="13:13" x14ac:dyDescent="0.25">
      <c r="M1587" s="444" t="str">
        <f t="shared" si="19"/>
        <v/>
      </c>
    </row>
    <row r="1588" spans="13:13" x14ac:dyDescent="0.25">
      <c r="M1588" s="444" t="str">
        <f t="shared" si="19"/>
        <v/>
      </c>
    </row>
    <row r="1589" spans="13:13" x14ac:dyDescent="0.25">
      <c r="M1589" s="444" t="str">
        <f t="shared" si="19"/>
        <v/>
      </c>
    </row>
    <row r="1590" spans="13:13" x14ac:dyDescent="0.25">
      <c r="M1590" s="444" t="str">
        <f t="shared" si="19"/>
        <v/>
      </c>
    </row>
    <row r="1591" spans="13:13" x14ac:dyDescent="0.25">
      <c r="M1591" s="444" t="str">
        <f t="shared" si="19"/>
        <v/>
      </c>
    </row>
    <row r="1592" spans="13:13" x14ac:dyDescent="0.25">
      <c r="M1592" s="444" t="str">
        <f t="shared" si="19"/>
        <v/>
      </c>
    </row>
    <row r="1593" spans="13:13" x14ac:dyDescent="0.25">
      <c r="M1593" s="444" t="str">
        <f t="shared" si="19"/>
        <v/>
      </c>
    </row>
    <row r="1594" spans="13:13" x14ac:dyDescent="0.25">
      <c r="M1594" s="444" t="str">
        <f t="shared" si="19"/>
        <v/>
      </c>
    </row>
    <row r="1595" spans="13:13" x14ac:dyDescent="0.25">
      <c r="M1595" s="444" t="str">
        <f t="shared" si="19"/>
        <v/>
      </c>
    </row>
    <row r="1596" spans="13:13" x14ac:dyDescent="0.25">
      <c r="M1596" s="444" t="str">
        <f t="shared" si="19"/>
        <v/>
      </c>
    </row>
    <row r="1597" spans="13:13" x14ac:dyDescent="0.25">
      <c r="M1597" s="444" t="str">
        <f t="shared" si="19"/>
        <v/>
      </c>
    </row>
    <row r="1598" spans="13:13" x14ac:dyDescent="0.25">
      <c r="M1598" s="444" t="str">
        <f t="shared" si="19"/>
        <v/>
      </c>
    </row>
    <row r="1599" spans="13:13" x14ac:dyDescent="0.25">
      <c r="M1599" s="444" t="str">
        <f t="shared" si="19"/>
        <v/>
      </c>
    </row>
    <row r="1600" spans="13:13" x14ac:dyDescent="0.25">
      <c r="M1600" s="444" t="str">
        <f t="shared" si="19"/>
        <v/>
      </c>
    </row>
    <row r="1601" spans="13:13" x14ac:dyDescent="0.25">
      <c r="M1601" s="444" t="str">
        <f t="shared" si="19"/>
        <v/>
      </c>
    </row>
    <row r="1602" spans="13:13" x14ac:dyDescent="0.25">
      <c r="M1602" s="444" t="str">
        <f t="shared" si="19"/>
        <v/>
      </c>
    </row>
    <row r="1603" spans="13:13" x14ac:dyDescent="0.25">
      <c r="M1603" s="444" t="str">
        <f t="shared" si="19"/>
        <v/>
      </c>
    </row>
    <row r="1604" spans="13:13" x14ac:dyDescent="0.25">
      <c r="M1604" s="444" t="str">
        <f t="shared" si="19"/>
        <v/>
      </c>
    </row>
    <row r="1605" spans="13:13" x14ac:dyDescent="0.25">
      <c r="M1605" s="444" t="str">
        <f t="shared" si="19"/>
        <v/>
      </c>
    </row>
    <row r="1606" spans="13:13" x14ac:dyDescent="0.25">
      <c r="M1606" s="444" t="str">
        <f t="shared" si="19"/>
        <v/>
      </c>
    </row>
    <row r="1607" spans="13:13" x14ac:dyDescent="0.25">
      <c r="M1607" s="444" t="str">
        <f t="shared" si="19"/>
        <v/>
      </c>
    </row>
    <row r="1608" spans="13:13" x14ac:dyDescent="0.25">
      <c r="M1608" s="444" t="str">
        <f t="shared" si="19"/>
        <v/>
      </c>
    </row>
    <row r="1609" spans="13:13" x14ac:dyDescent="0.25">
      <c r="M1609" s="444" t="str">
        <f t="shared" si="19"/>
        <v/>
      </c>
    </row>
    <row r="1610" spans="13:13" x14ac:dyDescent="0.25">
      <c r="M1610" s="444" t="str">
        <f t="shared" si="19"/>
        <v/>
      </c>
    </row>
    <row r="1611" spans="13:13" x14ac:dyDescent="0.25">
      <c r="M1611" s="444" t="str">
        <f t="shared" si="19"/>
        <v/>
      </c>
    </row>
    <row r="1612" spans="13:13" x14ac:dyDescent="0.25">
      <c r="M1612" s="444" t="str">
        <f t="shared" si="19"/>
        <v/>
      </c>
    </row>
    <row r="1613" spans="13:13" x14ac:dyDescent="0.25">
      <c r="M1613" s="444" t="str">
        <f t="shared" si="19"/>
        <v/>
      </c>
    </row>
    <row r="1614" spans="13:13" x14ac:dyDescent="0.25">
      <c r="M1614" s="444" t="str">
        <f t="shared" si="19"/>
        <v/>
      </c>
    </row>
    <row r="1615" spans="13:13" x14ac:dyDescent="0.25">
      <c r="M1615" s="444" t="str">
        <f t="shared" si="19"/>
        <v/>
      </c>
    </row>
    <row r="1616" spans="13:13" x14ac:dyDescent="0.25">
      <c r="M1616" s="444" t="str">
        <f t="shared" si="19"/>
        <v/>
      </c>
    </row>
    <row r="1617" spans="13:13" x14ac:dyDescent="0.25">
      <c r="M1617" s="444" t="str">
        <f t="shared" si="19"/>
        <v/>
      </c>
    </row>
    <row r="1618" spans="13:13" x14ac:dyDescent="0.25">
      <c r="M1618" s="444" t="str">
        <f t="shared" si="19"/>
        <v/>
      </c>
    </row>
    <row r="1619" spans="13:13" x14ac:dyDescent="0.25">
      <c r="M1619" s="444" t="str">
        <f t="shared" si="19"/>
        <v/>
      </c>
    </row>
    <row r="1620" spans="13:13" x14ac:dyDescent="0.25">
      <c r="M1620" s="444" t="str">
        <f t="shared" si="19"/>
        <v/>
      </c>
    </row>
    <row r="1621" spans="13:13" x14ac:dyDescent="0.25">
      <c r="M1621" s="444" t="str">
        <f t="shared" si="19"/>
        <v/>
      </c>
    </row>
    <row r="1622" spans="13:13" x14ac:dyDescent="0.25">
      <c r="M1622" s="444" t="str">
        <f t="shared" si="19"/>
        <v/>
      </c>
    </row>
    <row r="1623" spans="13:13" x14ac:dyDescent="0.25">
      <c r="M1623" s="444" t="str">
        <f t="shared" si="19"/>
        <v/>
      </c>
    </row>
    <row r="1624" spans="13:13" x14ac:dyDescent="0.25">
      <c r="M1624" s="444" t="str">
        <f t="shared" ref="M1624:M1687" si="20">IF(ISBLANK(B1624),"",MONTH(B1624)*10000+YEAR(B1624))</f>
        <v/>
      </c>
    </row>
    <row r="1625" spans="13:13" x14ac:dyDescent="0.25">
      <c r="M1625" s="444" t="str">
        <f t="shared" si="20"/>
        <v/>
      </c>
    </row>
    <row r="1626" spans="13:13" x14ac:dyDescent="0.25">
      <c r="M1626" s="444" t="str">
        <f t="shared" si="20"/>
        <v/>
      </c>
    </row>
    <row r="1627" spans="13:13" x14ac:dyDescent="0.25">
      <c r="M1627" s="444" t="str">
        <f t="shared" si="20"/>
        <v/>
      </c>
    </row>
    <row r="1628" spans="13:13" x14ac:dyDescent="0.25">
      <c r="M1628" s="444" t="str">
        <f t="shared" si="20"/>
        <v/>
      </c>
    </row>
    <row r="1629" spans="13:13" x14ac:dyDescent="0.25">
      <c r="M1629" s="444" t="str">
        <f t="shared" si="20"/>
        <v/>
      </c>
    </row>
    <row r="1630" spans="13:13" x14ac:dyDescent="0.25">
      <c r="M1630" s="444" t="str">
        <f t="shared" si="20"/>
        <v/>
      </c>
    </row>
    <row r="1631" spans="13:13" x14ac:dyDescent="0.25">
      <c r="M1631" s="444" t="str">
        <f t="shared" si="20"/>
        <v/>
      </c>
    </row>
    <row r="1632" spans="13:13" x14ac:dyDescent="0.25">
      <c r="M1632" s="444" t="str">
        <f t="shared" si="20"/>
        <v/>
      </c>
    </row>
    <row r="1633" spans="13:13" x14ac:dyDescent="0.25">
      <c r="M1633" s="444" t="str">
        <f t="shared" si="20"/>
        <v/>
      </c>
    </row>
    <row r="1634" spans="13:13" x14ac:dyDescent="0.25">
      <c r="M1634" s="444" t="str">
        <f t="shared" si="20"/>
        <v/>
      </c>
    </row>
    <row r="1635" spans="13:13" x14ac:dyDescent="0.25">
      <c r="M1635" s="444" t="str">
        <f t="shared" si="20"/>
        <v/>
      </c>
    </row>
    <row r="1636" spans="13:13" x14ac:dyDescent="0.25">
      <c r="M1636" s="444" t="str">
        <f t="shared" si="20"/>
        <v/>
      </c>
    </row>
    <row r="1637" spans="13:13" x14ac:dyDescent="0.25">
      <c r="M1637" s="444" t="str">
        <f t="shared" si="20"/>
        <v/>
      </c>
    </row>
    <row r="1638" spans="13:13" x14ac:dyDescent="0.25">
      <c r="M1638" s="444" t="str">
        <f t="shared" si="20"/>
        <v/>
      </c>
    </row>
    <row r="1639" spans="13:13" x14ac:dyDescent="0.25">
      <c r="M1639" s="444" t="str">
        <f t="shared" si="20"/>
        <v/>
      </c>
    </row>
    <row r="1640" spans="13:13" x14ac:dyDescent="0.25">
      <c r="M1640" s="444" t="str">
        <f t="shared" si="20"/>
        <v/>
      </c>
    </row>
    <row r="1641" spans="13:13" x14ac:dyDescent="0.25">
      <c r="M1641" s="444" t="str">
        <f t="shared" si="20"/>
        <v/>
      </c>
    </row>
    <row r="1642" spans="13:13" x14ac:dyDescent="0.25">
      <c r="M1642" s="444" t="str">
        <f t="shared" si="20"/>
        <v/>
      </c>
    </row>
    <row r="1643" spans="13:13" x14ac:dyDescent="0.25">
      <c r="M1643" s="444" t="str">
        <f t="shared" si="20"/>
        <v/>
      </c>
    </row>
    <row r="1644" spans="13:13" x14ac:dyDescent="0.25">
      <c r="M1644" s="444" t="str">
        <f t="shared" si="20"/>
        <v/>
      </c>
    </row>
    <row r="1645" spans="13:13" x14ac:dyDescent="0.25">
      <c r="M1645" s="444" t="str">
        <f t="shared" si="20"/>
        <v/>
      </c>
    </row>
    <row r="1646" spans="13:13" x14ac:dyDescent="0.25">
      <c r="M1646" s="444" t="str">
        <f t="shared" si="20"/>
        <v/>
      </c>
    </row>
    <row r="1647" spans="13:13" x14ac:dyDescent="0.25">
      <c r="M1647" s="444" t="str">
        <f t="shared" si="20"/>
        <v/>
      </c>
    </row>
    <row r="1648" spans="13:13" x14ac:dyDescent="0.25">
      <c r="M1648" s="444" t="str">
        <f t="shared" si="20"/>
        <v/>
      </c>
    </row>
    <row r="1649" spans="13:13" x14ac:dyDescent="0.25">
      <c r="M1649" s="444" t="str">
        <f t="shared" si="20"/>
        <v/>
      </c>
    </row>
    <row r="1650" spans="13:13" x14ac:dyDescent="0.25">
      <c r="M1650" s="444" t="str">
        <f t="shared" si="20"/>
        <v/>
      </c>
    </row>
    <row r="1651" spans="13:13" x14ac:dyDescent="0.25">
      <c r="M1651" s="444" t="str">
        <f t="shared" si="20"/>
        <v/>
      </c>
    </row>
    <row r="1652" spans="13:13" x14ac:dyDescent="0.25">
      <c r="M1652" s="444" t="str">
        <f t="shared" si="20"/>
        <v/>
      </c>
    </row>
    <row r="1653" spans="13:13" x14ac:dyDescent="0.25">
      <c r="M1653" s="444" t="str">
        <f t="shared" si="20"/>
        <v/>
      </c>
    </row>
    <row r="1654" spans="13:13" x14ac:dyDescent="0.25">
      <c r="M1654" s="444" t="str">
        <f t="shared" si="20"/>
        <v/>
      </c>
    </row>
    <row r="1655" spans="13:13" x14ac:dyDescent="0.25">
      <c r="M1655" s="444" t="str">
        <f t="shared" si="20"/>
        <v/>
      </c>
    </row>
    <row r="1656" spans="13:13" x14ac:dyDescent="0.25">
      <c r="M1656" s="444" t="str">
        <f t="shared" si="20"/>
        <v/>
      </c>
    </row>
    <row r="1657" spans="13:13" x14ac:dyDescent="0.25">
      <c r="M1657" s="444" t="str">
        <f t="shared" si="20"/>
        <v/>
      </c>
    </row>
    <row r="1658" spans="13:13" x14ac:dyDescent="0.25">
      <c r="M1658" s="444" t="str">
        <f t="shared" si="20"/>
        <v/>
      </c>
    </row>
    <row r="1659" spans="13:13" x14ac:dyDescent="0.25">
      <c r="M1659" s="444" t="str">
        <f t="shared" si="20"/>
        <v/>
      </c>
    </row>
    <row r="1660" spans="13:13" x14ac:dyDescent="0.25">
      <c r="M1660" s="444" t="str">
        <f t="shared" si="20"/>
        <v/>
      </c>
    </row>
    <row r="1661" spans="13:13" x14ac:dyDescent="0.25">
      <c r="M1661" s="444" t="str">
        <f t="shared" si="20"/>
        <v/>
      </c>
    </row>
    <row r="1662" spans="13:13" x14ac:dyDescent="0.25">
      <c r="M1662" s="444" t="str">
        <f t="shared" si="20"/>
        <v/>
      </c>
    </row>
    <row r="1663" spans="13:13" x14ac:dyDescent="0.25">
      <c r="M1663" s="444" t="str">
        <f t="shared" si="20"/>
        <v/>
      </c>
    </row>
    <row r="1664" spans="13:13" x14ac:dyDescent="0.25">
      <c r="M1664" s="444" t="str">
        <f t="shared" si="20"/>
        <v/>
      </c>
    </row>
    <row r="1665" spans="13:13" x14ac:dyDescent="0.25">
      <c r="M1665" s="444" t="str">
        <f t="shared" si="20"/>
        <v/>
      </c>
    </row>
    <row r="1666" spans="13:13" x14ac:dyDescent="0.25">
      <c r="M1666" s="444" t="str">
        <f t="shared" si="20"/>
        <v/>
      </c>
    </row>
    <row r="1667" spans="13:13" x14ac:dyDescent="0.25">
      <c r="M1667" s="444" t="str">
        <f t="shared" si="20"/>
        <v/>
      </c>
    </row>
    <row r="1668" spans="13:13" x14ac:dyDescent="0.25">
      <c r="M1668" s="444" t="str">
        <f t="shared" si="20"/>
        <v/>
      </c>
    </row>
    <row r="1669" spans="13:13" x14ac:dyDescent="0.25">
      <c r="M1669" s="444" t="str">
        <f t="shared" si="20"/>
        <v/>
      </c>
    </row>
    <row r="1670" spans="13:13" x14ac:dyDescent="0.25">
      <c r="M1670" s="444" t="str">
        <f t="shared" si="20"/>
        <v/>
      </c>
    </row>
    <row r="1671" spans="13:13" x14ac:dyDescent="0.25">
      <c r="M1671" s="444" t="str">
        <f t="shared" si="20"/>
        <v/>
      </c>
    </row>
    <row r="1672" spans="13:13" x14ac:dyDescent="0.25">
      <c r="M1672" s="444" t="str">
        <f t="shared" si="20"/>
        <v/>
      </c>
    </row>
    <row r="1673" spans="13:13" x14ac:dyDescent="0.25">
      <c r="M1673" s="444" t="str">
        <f t="shared" si="20"/>
        <v/>
      </c>
    </row>
    <row r="1674" spans="13:13" x14ac:dyDescent="0.25">
      <c r="M1674" s="444" t="str">
        <f t="shared" si="20"/>
        <v/>
      </c>
    </row>
    <row r="1675" spans="13:13" x14ac:dyDescent="0.25">
      <c r="M1675" s="444" t="str">
        <f t="shared" si="20"/>
        <v/>
      </c>
    </row>
    <row r="1676" spans="13:13" x14ac:dyDescent="0.25">
      <c r="M1676" s="444" t="str">
        <f t="shared" si="20"/>
        <v/>
      </c>
    </row>
    <row r="1677" spans="13:13" x14ac:dyDescent="0.25">
      <c r="M1677" s="444" t="str">
        <f t="shared" si="20"/>
        <v/>
      </c>
    </row>
    <row r="1678" spans="13:13" x14ac:dyDescent="0.25">
      <c r="M1678" s="444" t="str">
        <f t="shared" si="20"/>
        <v/>
      </c>
    </row>
    <row r="1679" spans="13:13" x14ac:dyDescent="0.25">
      <c r="M1679" s="444" t="str">
        <f t="shared" si="20"/>
        <v/>
      </c>
    </row>
    <row r="1680" spans="13:13" x14ac:dyDescent="0.25">
      <c r="M1680" s="444" t="str">
        <f t="shared" si="20"/>
        <v/>
      </c>
    </row>
    <row r="1681" spans="13:13" x14ac:dyDescent="0.25">
      <c r="M1681" s="444" t="str">
        <f t="shared" si="20"/>
        <v/>
      </c>
    </row>
    <row r="1682" spans="13:13" x14ac:dyDescent="0.25">
      <c r="M1682" s="444" t="str">
        <f t="shared" si="20"/>
        <v/>
      </c>
    </row>
    <row r="1683" spans="13:13" x14ac:dyDescent="0.25">
      <c r="M1683" s="444" t="str">
        <f t="shared" si="20"/>
        <v/>
      </c>
    </row>
    <row r="1684" spans="13:13" x14ac:dyDescent="0.25">
      <c r="M1684" s="444" t="str">
        <f t="shared" si="20"/>
        <v/>
      </c>
    </row>
    <row r="1685" spans="13:13" x14ac:dyDescent="0.25">
      <c r="M1685" s="444" t="str">
        <f t="shared" si="20"/>
        <v/>
      </c>
    </row>
    <row r="1686" spans="13:13" x14ac:dyDescent="0.25">
      <c r="M1686" s="444" t="str">
        <f t="shared" si="20"/>
        <v/>
      </c>
    </row>
    <row r="1687" spans="13:13" x14ac:dyDescent="0.25">
      <c r="M1687" s="444" t="str">
        <f t="shared" si="20"/>
        <v/>
      </c>
    </row>
    <row r="1688" spans="13:13" x14ac:dyDescent="0.25">
      <c r="M1688" s="444" t="str">
        <f t="shared" ref="M1688:M1751" si="21">IF(ISBLANK(B1688),"",MONTH(B1688)*10000+YEAR(B1688))</f>
        <v/>
      </c>
    </row>
    <row r="1689" spans="13:13" x14ac:dyDescent="0.25">
      <c r="M1689" s="444" t="str">
        <f t="shared" si="21"/>
        <v/>
      </c>
    </row>
    <row r="1690" spans="13:13" x14ac:dyDescent="0.25">
      <c r="M1690" s="444" t="str">
        <f t="shared" si="21"/>
        <v/>
      </c>
    </row>
    <row r="1691" spans="13:13" x14ac:dyDescent="0.25">
      <c r="M1691" s="444" t="str">
        <f t="shared" si="21"/>
        <v/>
      </c>
    </row>
    <row r="1692" spans="13:13" x14ac:dyDescent="0.25">
      <c r="M1692" s="444" t="str">
        <f t="shared" si="21"/>
        <v/>
      </c>
    </row>
    <row r="1693" spans="13:13" x14ac:dyDescent="0.25">
      <c r="M1693" s="444" t="str">
        <f t="shared" si="21"/>
        <v/>
      </c>
    </row>
    <row r="1694" spans="13:13" x14ac:dyDescent="0.25">
      <c r="M1694" s="444" t="str">
        <f t="shared" si="21"/>
        <v/>
      </c>
    </row>
    <row r="1695" spans="13:13" x14ac:dyDescent="0.25">
      <c r="M1695" s="444" t="str">
        <f t="shared" si="21"/>
        <v/>
      </c>
    </row>
    <row r="1696" spans="13:13" x14ac:dyDescent="0.25">
      <c r="M1696" s="444" t="str">
        <f t="shared" si="21"/>
        <v/>
      </c>
    </row>
    <row r="1697" spans="13:13" x14ac:dyDescent="0.25">
      <c r="M1697" s="444" t="str">
        <f t="shared" si="21"/>
        <v/>
      </c>
    </row>
    <row r="1698" spans="13:13" x14ac:dyDescent="0.25">
      <c r="M1698" s="444" t="str">
        <f t="shared" si="21"/>
        <v/>
      </c>
    </row>
    <row r="1699" spans="13:13" x14ac:dyDescent="0.25">
      <c r="M1699" s="444" t="str">
        <f t="shared" si="21"/>
        <v/>
      </c>
    </row>
    <row r="1700" spans="13:13" x14ac:dyDescent="0.25">
      <c r="M1700" s="444" t="str">
        <f t="shared" si="21"/>
        <v/>
      </c>
    </row>
    <row r="1701" spans="13:13" x14ac:dyDescent="0.25">
      <c r="M1701" s="444" t="str">
        <f t="shared" si="21"/>
        <v/>
      </c>
    </row>
    <row r="1702" spans="13:13" x14ac:dyDescent="0.25">
      <c r="M1702" s="444" t="str">
        <f t="shared" si="21"/>
        <v/>
      </c>
    </row>
    <row r="1703" spans="13:13" x14ac:dyDescent="0.25">
      <c r="M1703" s="444" t="str">
        <f t="shared" si="21"/>
        <v/>
      </c>
    </row>
    <row r="1704" spans="13:13" x14ac:dyDescent="0.25">
      <c r="M1704" s="444" t="str">
        <f t="shared" si="21"/>
        <v/>
      </c>
    </row>
    <row r="1705" spans="13:13" x14ac:dyDescent="0.25">
      <c r="M1705" s="444" t="str">
        <f t="shared" si="21"/>
        <v/>
      </c>
    </row>
    <row r="1706" spans="13:13" x14ac:dyDescent="0.25">
      <c r="M1706" s="444" t="str">
        <f t="shared" si="21"/>
        <v/>
      </c>
    </row>
    <row r="1707" spans="13:13" x14ac:dyDescent="0.25">
      <c r="M1707" s="444" t="str">
        <f t="shared" si="21"/>
        <v/>
      </c>
    </row>
    <row r="1708" spans="13:13" x14ac:dyDescent="0.25">
      <c r="M1708" s="444" t="str">
        <f t="shared" si="21"/>
        <v/>
      </c>
    </row>
    <row r="1709" spans="13:13" x14ac:dyDescent="0.25">
      <c r="M1709" s="444" t="str">
        <f t="shared" si="21"/>
        <v/>
      </c>
    </row>
    <row r="1710" spans="13:13" x14ac:dyDescent="0.25">
      <c r="M1710" s="444" t="str">
        <f t="shared" si="21"/>
        <v/>
      </c>
    </row>
    <row r="1711" spans="13:13" x14ac:dyDescent="0.25">
      <c r="M1711" s="444" t="str">
        <f t="shared" si="21"/>
        <v/>
      </c>
    </row>
    <row r="1712" spans="13:13" x14ac:dyDescent="0.25">
      <c r="M1712" s="444" t="str">
        <f>IF(ISBLANK(B1713),"",MONTH(B1713)*10000+YEAR(B1713))</f>
        <v/>
      </c>
    </row>
    <row r="1713" spans="13:13" x14ac:dyDescent="0.25">
      <c r="M1713" s="444" t="str">
        <f t="shared" si="21"/>
        <v/>
      </c>
    </row>
    <row r="1714" spans="13:13" x14ac:dyDescent="0.25">
      <c r="M1714" s="444" t="str">
        <f t="shared" si="21"/>
        <v/>
      </c>
    </row>
    <row r="1715" spans="13:13" x14ac:dyDescent="0.25">
      <c r="M1715" s="444" t="str">
        <f t="shared" si="21"/>
        <v/>
      </c>
    </row>
    <row r="1716" spans="13:13" x14ac:dyDescent="0.25">
      <c r="M1716" s="444" t="str">
        <f t="shared" si="21"/>
        <v/>
      </c>
    </row>
    <row r="1717" spans="13:13" x14ac:dyDescent="0.25">
      <c r="M1717" s="444" t="str">
        <f t="shared" si="21"/>
        <v/>
      </c>
    </row>
    <row r="1718" spans="13:13" x14ac:dyDescent="0.25">
      <c r="M1718" s="444" t="str">
        <f t="shared" si="21"/>
        <v/>
      </c>
    </row>
    <row r="1719" spans="13:13" x14ac:dyDescent="0.25">
      <c r="M1719" s="444" t="str">
        <f t="shared" si="21"/>
        <v/>
      </c>
    </row>
    <row r="1720" spans="13:13" x14ac:dyDescent="0.25">
      <c r="M1720" s="444" t="str">
        <f t="shared" si="21"/>
        <v/>
      </c>
    </row>
    <row r="1721" spans="13:13" x14ac:dyDescent="0.25">
      <c r="M1721" s="444" t="str">
        <f t="shared" si="21"/>
        <v/>
      </c>
    </row>
    <row r="1722" spans="13:13" x14ac:dyDescent="0.25">
      <c r="M1722" s="444" t="str">
        <f t="shared" si="21"/>
        <v/>
      </c>
    </row>
    <row r="1723" spans="13:13" x14ac:dyDescent="0.25">
      <c r="M1723" s="444" t="str">
        <f t="shared" si="21"/>
        <v/>
      </c>
    </row>
    <row r="1724" spans="13:13" x14ac:dyDescent="0.25">
      <c r="M1724" s="444" t="str">
        <f t="shared" si="21"/>
        <v/>
      </c>
    </row>
    <row r="1725" spans="13:13" x14ac:dyDescent="0.25">
      <c r="M1725" s="444" t="str">
        <f t="shared" si="21"/>
        <v/>
      </c>
    </row>
    <row r="1726" spans="13:13" x14ac:dyDescent="0.25">
      <c r="M1726" s="444" t="str">
        <f t="shared" si="21"/>
        <v/>
      </c>
    </row>
    <row r="1727" spans="13:13" x14ac:dyDescent="0.25">
      <c r="M1727" s="444" t="str">
        <f t="shared" si="21"/>
        <v/>
      </c>
    </row>
    <row r="1728" spans="13:13" x14ac:dyDescent="0.25">
      <c r="M1728" s="444" t="str">
        <f t="shared" si="21"/>
        <v/>
      </c>
    </row>
    <row r="1729" spans="13:13" x14ac:dyDescent="0.25">
      <c r="M1729" s="444" t="str">
        <f t="shared" si="21"/>
        <v/>
      </c>
    </row>
    <row r="1730" spans="13:13" x14ac:dyDescent="0.25">
      <c r="M1730" s="444" t="str">
        <f t="shared" si="21"/>
        <v/>
      </c>
    </row>
    <row r="1731" spans="13:13" x14ac:dyDescent="0.25">
      <c r="M1731" s="444" t="str">
        <f t="shared" si="21"/>
        <v/>
      </c>
    </row>
    <row r="1732" spans="13:13" x14ac:dyDescent="0.25">
      <c r="M1732" s="444" t="str">
        <f t="shared" si="21"/>
        <v/>
      </c>
    </row>
    <row r="1733" spans="13:13" x14ac:dyDescent="0.25">
      <c r="M1733" s="444" t="str">
        <f t="shared" si="21"/>
        <v/>
      </c>
    </row>
    <row r="1734" spans="13:13" x14ac:dyDescent="0.25">
      <c r="M1734" s="444" t="str">
        <f t="shared" si="21"/>
        <v/>
      </c>
    </row>
    <row r="1735" spans="13:13" x14ac:dyDescent="0.25">
      <c r="M1735" s="444" t="str">
        <f t="shared" si="21"/>
        <v/>
      </c>
    </row>
    <row r="1736" spans="13:13" x14ac:dyDescent="0.25">
      <c r="M1736" s="444" t="str">
        <f t="shared" si="21"/>
        <v/>
      </c>
    </row>
    <row r="1737" spans="13:13" x14ac:dyDescent="0.25">
      <c r="M1737" s="444" t="str">
        <f t="shared" si="21"/>
        <v/>
      </c>
    </row>
    <row r="1738" spans="13:13" x14ac:dyDescent="0.25">
      <c r="M1738" s="444" t="str">
        <f t="shared" si="21"/>
        <v/>
      </c>
    </row>
    <row r="1739" spans="13:13" x14ac:dyDescent="0.25">
      <c r="M1739" s="444" t="str">
        <f t="shared" si="21"/>
        <v/>
      </c>
    </row>
    <row r="1740" spans="13:13" x14ac:dyDescent="0.25">
      <c r="M1740" s="444" t="str">
        <f t="shared" si="21"/>
        <v/>
      </c>
    </row>
    <row r="1741" spans="13:13" x14ac:dyDescent="0.25">
      <c r="M1741" s="444" t="str">
        <f t="shared" si="21"/>
        <v/>
      </c>
    </row>
    <row r="1742" spans="13:13" x14ac:dyDescent="0.25">
      <c r="M1742" s="444" t="str">
        <f t="shared" si="21"/>
        <v/>
      </c>
    </row>
    <row r="1743" spans="13:13" x14ac:dyDescent="0.25">
      <c r="M1743" s="444" t="str">
        <f t="shared" si="21"/>
        <v/>
      </c>
    </row>
    <row r="1744" spans="13:13" x14ac:dyDescent="0.25">
      <c r="M1744" s="444" t="str">
        <f t="shared" si="21"/>
        <v/>
      </c>
    </row>
    <row r="1745" spans="13:13" x14ac:dyDescent="0.25">
      <c r="M1745" s="444" t="str">
        <f t="shared" si="21"/>
        <v/>
      </c>
    </row>
    <row r="1746" spans="13:13" x14ac:dyDescent="0.25">
      <c r="M1746" s="444" t="str">
        <f t="shared" si="21"/>
        <v/>
      </c>
    </row>
    <row r="1747" spans="13:13" x14ac:dyDescent="0.25">
      <c r="M1747" s="444" t="str">
        <f t="shared" si="21"/>
        <v/>
      </c>
    </row>
    <row r="1748" spans="13:13" x14ac:dyDescent="0.25">
      <c r="M1748" s="444" t="str">
        <f t="shared" si="21"/>
        <v/>
      </c>
    </row>
    <row r="1749" spans="13:13" x14ac:dyDescent="0.25">
      <c r="M1749" s="444" t="str">
        <f t="shared" si="21"/>
        <v/>
      </c>
    </row>
    <row r="1750" spans="13:13" x14ac:dyDescent="0.25">
      <c r="M1750" s="444" t="str">
        <f t="shared" si="21"/>
        <v/>
      </c>
    </row>
    <row r="1751" spans="13:13" x14ac:dyDescent="0.25">
      <c r="M1751" s="444" t="str">
        <f t="shared" si="21"/>
        <v/>
      </c>
    </row>
    <row r="1752" spans="13:13" x14ac:dyDescent="0.25">
      <c r="M1752" s="444" t="str">
        <f t="shared" ref="M1752:M1815" si="22">IF(ISBLANK(B1752),"",MONTH(B1752)*10000+YEAR(B1752))</f>
        <v/>
      </c>
    </row>
    <row r="1753" spans="13:13" x14ac:dyDescent="0.25">
      <c r="M1753" s="444" t="str">
        <f t="shared" si="22"/>
        <v/>
      </c>
    </row>
    <row r="1754" spans="13:13" x14ac:dyDescent="0.25">
      <c r="M1754" s="444" t="str">
        <f t="shared" si="22"/>
        <v/>
      </c>
    </row>
    <row r="1755" spans="13:13" x14ac:dyDescent="0.25">
      <c r="M1755" s="444" t="str">
        <f t="shared" si="22"/>
        <v/>
      </c>
    </row>
    <row r="1756" spans="13:13" x14ac:dyDescent="0.25">
      <c r="M1756" s="444" t="str">
        <f t="shared" si="22"/>
        <v/>
      </c>
    </row>
    <row r="1757" spans="13:13" x14ac:dyDescent="0.25">
      <c r="M1757" s="444" t="str">
        <f t="shared" si="22"/>
        <v/>
      </c>
    </row>
    <row r="1758" spans="13:13" x14ac:dyDescent="0.25">
      <c r="M1758" s="444" t="str">
        <f t="shared" si="22"/>
        <v/>
      </c>
    </row>
    <row r="1759" spans="13:13" x14ac:dyDescent="0.25">
      <c r="M1759" s="444" t="str">
        <f t="shared" si="22"/>
        <v/>
      </c>
    </row>
    <row r="1760" spans="13:13" x14ac:dyDescent="0.25">
      <c r="M1760" s="444" t="str">
        <f t="shared" si="22"/>
        <v/>
      </c>
    </row>
    <row r="1761" spans="13:13" x14ac:dyDescent="0.25">
      <c r="M1761" s="444" t="str">
        <f t="shared" si="22"/>
        <v/>
      </c>
    </row>
    <row r="1762" spans="13:13" x14ac:dyDescent="0.25">
      <c r="M1762" s="444" t="str">
        <f t="shared" si="22"/>
        <v/>
      </c>
    </row>
    <row r="1763" spans="13:13" x14ac:dyDescent="0.25">
      <c r="M1763" s="444" t="str">
        <f t="shared" si="22"/>
        <v/>
      </c>
    </row>
    <row r="1764" spans="13:13" x14ac:dyDescent="0.25">
      <c r="M1764" s="444" t="str">
        <f t="shared" si="22"/>
        <v/>
      </c>
    </row>
    <row r="1765" spans="13:13" x14ac:dyDescent="0.25">
      <c r="M1765" s="444" t="str">
        <f t="shared" si="22"/>
        <v/>
      </c>
    </row>
    <row r="1766" spans="13:13" x14ac:dyDescent="0.25">
      <c r="M1766" s="444" t="str">
        <f t="shared" si="22"/>
        <v/>
      </c>
    </row>
    <row r="1767" spans="13:13" x14ac:dyDescent="0.25">
      <c r="M1767" s="444" t="str">
        <f t="shared" si="22"/>
        <v/>
      </c>
    </row>
    <row r="1768" spans="13:13" x14ac:dyDescent="0.25">
      <c r="M1768" s="444" t="str">
        <f t="shared" si="22"/>
        <v/>
      </c>
    </row>
    <row r="1769" spans="13:13" x14ac:dyDescent="0.25">
      <c r="M1769" s="444" t="str">
        <f t="shared" si="22"/>
        <v/>
      </c>
    </row>
    <row r="1770" spans="13:13" x14ac:dyDescent="0.25">
      <c r="M1770" s="444" t="str">
        <f t="shared" si="22"/>
        <v/>
      </c>
    </row>
    <row r="1771" spans="13:13" x14ac:dyDescent="0.25">
      <c r="M1771" s="444" t="str">
        <f t="shared" si="22"/>
        <v/>
      </c>
    </row>
    <row r="1772" spans="13:13" x14ac:dyDescent="0.25">
      <c r="M1772" s="444" t="str">
        <f t="shared" si="22"/>
        <v/>
      </c>
    </row>
    <row r="1773" spans="13:13" x14ac:dyDescent="0.25">
      <c r="M1773" s="444" t="str">
        <f t="shared" si="22"/>
        <v/>
      </c>
    </row>
    <row r="1774" spans="13:13" x14ac:dyDescent="0.25">
      <c r="M1774" s="444" t="str">
        <f t="shared" si="22"/>
        <v/>
      </c>
    </row>
    <row r="1775" spans="13:13" x14ac:dyDescent="0.25">
      <c r="M1775" s="444" t="str">
        <f t="shared" si="22"/>
        <v/>
      </c>
    </row>
    <row r="1776" spans="13:13" x14ac:dyDescent="0.25">
      <c r="M1776" s="444" t="str">
        <f t="shared" si="22"/>
        <v/>
      </c>
    </row>
    <row r="1777" spans="13:13" x14ac:dyDescent="0.25">
      <c r="M1777" s="444" t="str">
        <f t="shared" si="22"/>
        <v/>
      </c>
    </row>
    <row r="1778" spans="13:13" x14ac:dyDescent="0.25">
      <c r="M1778" s="444" t="str">
        <f t="shared" si="22"/>
        <v/>
      </c>
    </row>
    <row r="1779" spans="13:13" x14ac:dyDescent="0.25">
      <c r="M1779" s="444" t="str">
        <f t="shared" si="22"/>
        <v/>
      </c>
    </row>
    <row r="1780" spans="13:13" x14ac:dyDescent="0.25">
      <c r="M1780" s="444" t="str">
        <f t="shared" si="22"/>
        <v/>
      </c>
    </row>
    <row r="1781" spans="13:13" x14ac:dyDescent="0.25">
      <c r="M1781" s="444" t="str">
        <f t="shared" si="22"/>
        <v/>
      </c>
    </row>
    <row r="1782" spans="13:13" x14ac:dyDescent="0.25">
      <c r="M1782" s="444" t="str">
        <f t="shared" si="22"/>
        <v/>
      </c>
    </row>
    <row r="1783" spans="13:13" x14ac:dyDescent="0.25">
      <c r="M1783" s="444" t="str">
        <f t="shared" si="22"/>
        <v/>
      </c>
    </row>
    <row r="1784" spans="13:13" x14ac:dyDescent="0.25">
      <c r="M1784" s="444" t="str">
        <f t="shared" si="22"/>
        <v/>
      </c>
    </row>
    <row r="1785" spans="13:13" x14ac:dyDescent="0.25">
      <c r="M1785" s="444" t="str">
        <f t="shared" si="22"/>
        <v/>
      </c>
    </row>
    <row r="1786" spans="13:13" x14ac:dyDescent="0.25">
      <c r="M1786" s="444" t="str">
        <f t="shared" si="22"/>
        <v/>
      </c>
    </row>
    <row r="1787" spans="13:13" x14ac:dyDescent="0.25">
      <c r="M1787" s="444" t="str">
        <f t="shared" si="22"/>
        <v/>
      </c>
    </row>
    <row r="1788" spans="13:13" x14ac:dyDescent="0.25">
      <c r="M1788" s="444" t="str">
        <f t="shared" si="22"/>
        <v/>
      </c>
    </row>
    <row r="1789" spans="13:13" x14ac:dyDescent="0.25">
      <c r="M1789" s="444" t="str">
        <f t="shared" si="22"/>
        <v/>
      </c>
    </row>
    <row r="1790" spans="13:13" x14ac:dyDescent="0.25">
      <c r="M1790" s="444" t="str">
        <f t="shared" si="22"/>
        <v/>
      </c>
    </row>
    <row r="1791" spans="13:13" x14ac:dyDescent="0.25">
      <c r="M1791" s="444" t="str">
        <f t="shared" si="22"/>
        <v/>
      </c>
    </row>
    <row r="1792" spans="13:13" x14ac:dyDescent="0.25">
      <c r="M1792" s="444" t="str">
        <f t="shared" si="22"/>
        <v/>
      </c>
    </row>
    <row r="1793" spans="13:13" x14ac:dyDescent="0.25">
      <c r="M1793" s="444" t="str">
        <f t="shared" si="22"/>
        <v/>
      </c>
    </row>
    <row r="1794" spans="13:13" x14ac:dyDescent="0.25">
      <c r="M1794" s="444" t="str">
        <f t="shared" si="22"/>
        <v/>
      </c>
    </row>
    <row r="1795" spans="13:13" x14ac:dyDescent="0.25">
      <c r="M1795" s="444" t="str">
        <f t="shared" si="22"/>
        <v/>
      </c>
    </row>
    <row r="1796" spans="13:13" x14ac:dyDescent="0.25">
      <c r="M1796" s="444" t="str">
        <f t="shared" si="22"/>
        <v/>
      </c>
    </row>
    <row r="1797" spans="13:13" x14ac:dyDescent="0.25">
      <c r="M1797" s="444" t="str">
        <f t="shared" si="22"/>
        <v/>
      </c>
    </row>
    <row r="1798" spans="13:13" x14ac:dyDescent="0.25">
      <c r="M1798" s="444" t="str">
        <f t="shared" si="22"/>
        <v/>
      </c>
    </row>
    <row r="1799" spans="13:13" x14ac:dyDescent="0.25">
      <c r="M1799" s="444" t="str">
        <f t="shared" si="22"/>
        <v/>
      </c>
    </row>
    <row r="1800" spans="13:13" x14ac:dyDescent="0.25">
      <c r="M1800" s="444" t="str">
        <f t="shared" si="22"/>
        <v/>
      </c>
    </row>
    <row r="1801" spans="13:13" x14ac:dyDescent="0.25">
      <c r="M1801" s="444" t="str">
        <f t="shared" si="22"/>
        <v/>
      </c>
    </row>
    <row r="1802" spans="13:13" x14ac:dyDescent="0.25">
      <c r="M1802" s="444" t="str">
        <f t="shared" si="22"/>
        <v/>
      </c>
    </row>
    <row r="1803" spans="13:13" x14ac:dyDescent="0.25">
      <c r="M1803" s="444" t="str">
        <f t="shared" si="22"/>
        <v/>
      </c>
    </row>
    <row r="1804" spans="13:13" x14ac:dyDescent="0.25">
      <c r="M1804" s="444" t="str">
        <f t="shared" si="22"/>
        <v/>
      </c>
    </row>
    <row r="1805" spans="13:13" x14ac:dyDescent="0.25">
      <c r="M1805" s="444" t="str">
        <f t="shared" si="22"/>
        <v/>
      </c>
    </row>
    <row r="1806" spans="13:13" x14ac:dyDescent="0.25">
      <c r="M1806" s="444" t="str">
        <f t="shared" si="22"/>
        <v/>
      </c>
    </row>
    <row r="1807" spans="13:13" x14ac:dyDescent="0.25">
      <c r="M1807" s="444" t="str">
        <f t="shared" si="22"/>
        <v/>
      </c>
    </row>
    <row r="1808" spans="13:13" x14ac:dyDescent="0.25">
      <c r="M1808" s="444" t="str">
        <f t="shared" si="22"/>
        <v/>
      </c>
    </row>
    <row r="1809" spans="13:13" x14ac:dyDescent="0.25">
      <c r="M1809" s="444" t="str">
        <f t="shared" si="22"/>
        <v/>
      </c>
    </row>
    <row r="1810" spans="13:13" x14ac:dyDescent="0.25">
      <c r="M1810" s="444" t="str">
        <f t="shared" si="22"/>
        <v/>
      </c>
    </row>
    <row r="1811" spans="13:13" x14ac:dyDescent="0.25">
      <c r="M1811" s="444" t="str">
        <f t="shared" si="22"/>
        <v/>
      </c>
    </row>
    <row r="1812" spans="13:13" x14ac:dyDescent="0.25">
      <c r="M1812" s="444" t="str">
        <f t="shared" si="22"/>
        <v/>
      </c>
    </row>
    <row r="1813" spans="13:13" x14ac:dyDescent="0.25">
      <c r="M1813" s="444" t="str">
        <f t="shared" si="22"/>
        <v/>
      </c>
    </row>
    <row r="1814" spans="13:13" x14ac:dyDescent="0.25">
      <c r="M1814" s="444" t="str">
        <f t="shared" si="22"/>
        <v/>
      </c>
    </row>
    <row r="1815" spans="13:13" x14ac:dyDescent="0.25">
      <c r="M1815" s="444" t="str">
        <f t="shared" si="22"/>
        <v/>
      </c>
    </row>
    <row r="1816" spans="13:13" x14ac:dyDescent="0.25">
      <c r="M1816" s="444" t="str">
        <f t="shared" ref="M1816:M1879" si="23">IF(ISBLANK(B1816),"",MONTH(B1816)*10000+YEAR(B1816))</f>
        <v/>
      </c>
    </row>
    <row r="1817" spans="13:13" x14ac:dyDescent="0.25">
      <c r="M1817" s="444" t="str">
        <f t="shared" si="23"/>
        <v/>
      </c>
    </row>
    <row r="1818" spans="13:13" x14ac:dyDescent="0.25">
      <c r="M1818" s="444" t="str">
        <f t="shared" si="23"/>
        <v/>
      </c>
    </row>
    <row r="1819" spans="13:13" x14ac:dyDescent="0.25">
      <c r="M1819" s="444" t="str">
        <f t="shared" si="23"/>
        <v/>
      </c>
    </row>
    <row r="1820" spans="13:13" x14ac:dyDescent="0.25">
      <c r="M1820" s="444" t="str">
        <f t="shared" si="23"/>
        <v/>
      </c>
    </row>
    <row r="1821" spans="13:13" x14ac:dyDescent="0.25">
      <c r="M1821" s="444" t="str">
        <f t="shared" si="23"/>
        <v/>
      </c>
    </row>
    <row r="1822" spans="13:13" x14ac:dyDescent="0.25">
      <c r="M1822" s="444" t="str">
        <f t="shared" si="23"/>
        <v/>
      </c>
    </row>
    <row r="1823" spans="13:13" x14ac:dyDescent="0.25">
      <c r="M1823" s="444" t="str">
        <f t="shared" si="23"/>
        <v/>
      </c>
    </row>
    <row r="1824" spans="13:13" x14ac:dyDescent="0.25">
      <c r="M1824" s="444" t="str">
        <f t="shared" si="23"/>
        <v/>
      </c>
    </row>
    <row r="1825" spans="13:13" x14ac:dyDescent="0.25">
      <c r="M1825" s="444" t="str">
        <f t="shared" si="23"/>
        <v/>
      </c>
    </row>
    <row r="1826" spans="13:13" x14ac:dyDescent="0.25">
      <c r="M1826" s="444" t="str">
        <f t="shared" si="23"/>
        <v/>
      </c>
    </row>
    <row r="1827" spans="13:13" x14ac:dyDescent="0.25">
      <c r="M1827" s="444" t="str">
        <f t="shared" si="23"/>
        <v/>
      </c>
    </row>
    <row r="1828" spans="13:13" x14ac:dyDescent="0.25">
      <c r="M1828" s="444" t="str">
        <f t="shared" si="23"/>
        <v/>
      </c>
    </row>
    <row r="1829" spans="13:13" x14ac:dyDescent="0.25">
      <c r="M1829" s="444" t="str">
        <f t="shared" si="23"/>
        <v/>
      </c>
    </row>
    <row r="1830" spans="13:13" x14ac:dyDescent="0.25">
      <c r="M1830" s="444" t="str">
        <f t="shared" si="23"/>
        <v/>
      </c>
    </row>
    <row r="1831" spans="13:13" x14ac:dyDescent="0.25">
      <c r="M1831" s="444" t="str">
        <f t="shared" si="23"/>
        <v/>
      </c>
    </row>
    <row r="1832" spans="13:13" x14ac:dyDescent="0.25">
      <c r="M1832" s="444" t="str">
        <f t="shared" si="23"/>
        <v/>
      </c>
    </row>
    <row r="1833" spans="13:13" x14ac:dyDescent="0.25">
      <c r="M1833" s="444" t="str">
        <f t="shared" si="23"/>
        <v/>
      </c>
    </row>
    <row r="1834" spans="13:13" x14ac:dyDescent="0.25">
      <c r="M1834" s="444" t="str">
        <f t="shared" si="23"/>
        <v/>
      </c>
    </row>
    <row r="1835" spans="13:13" x14ac:dyDescent="0.25">
      <c r="M1835" s="444" t="str">
        <f t="shared" si="23"/>
        <v/>
      </c>
    </row>
    <row r="1836" spans="13:13" x14ac:dyDescent="0.25">
      <c r="M1836" s="444" t="str">
        <f t="shared" si="23"/>
        <v/>
      </c>
    </row>
    <row r="1837" spans="13:13" x14ac:dyDescent="0.25">
      <c r="M1837" s="444" t="str">
        <f t="shared" si="23"/>
        <v/>
      </c>
    </row>
    <row r="1838" spans="13:13" x14ac:dyDescent="0.25">
      <c r="M1838" s="444" t="str">
        <f t="shared" si="23"/>
        <v/>
      </c>
    </row>
    <row r="1839" spans="13:13" x14ac:dyDescent="0.25">
      <c r="M1839" s="444" t="str">
        <f t="shared" si="23"/>
        <v/>
      </c>
    </row>
    <row r="1840" spans="13:13" x14ac:dyDescent="0.25">
      <c r="M1840" s="444" t="str">
        <f t="shared" si="23"/>
        <v/>
      </c>
    </row>
    <row r="1841" spans="13:13" x14ac:dyDescent="0.25">
      <c r="M1841" s="444" t="str">
        <f t="shared" si="23"/>
        <v/>
      </c>
    </row>
    <row r="1842" spans="13:13" x14ac:dyDescent="0.25">
      <c r="M1842" s="444" t="str">
        <f t="shared" si="23"/>
        <v/>
      </c>
    </row>
    <row r="1843" spans="13:13" x14ac:dyDescent="0.25">
      <c r="M1843" s="444" t="str">
        <f t="shared" si="23"/>
        <v/>
      </c>
    </row>
    <row r="1844" spans="13:13" x14ac:dyDescent="0.25">
      <c r="M1844" s="444" t="str">
        <f t="shared" si="23"/>
        <v/>
      </c>
    </row>
    <row r="1845" spans="13:13" x14ac:dyDescent="0.25">
      <c r="M1845" s="444" t="str">
        <f t="shared" si="23"/>
        <v/>
      </c>
    </row>
    <row r="1846" spans="13:13" x14ac:dyDescent="0.25">
      <c r="M1846" s="444" t="str">
        <f t="shared" si="23"/>
        <v/>
      </c>
    </row>
    <row r="1847" spans="13:13" x14ac:dyDescent="0.25">
      <c r="M1847" s="444" t="str">
        <f t="shared" si="23"/>
        <v/>
      </c>
    </row>
    <row r="1848" spans="13:13" x14ac:dyDescent="0.25">
      <c r="M1848" s="444" t="str">
        <f t="shared" si="23"/>
        <v/>
      </c>
    </row>
    <row r="1849" spans="13:13" x14ac:dyDescent="0.25">
      <c r="M1849" s="444" t="str">
        <f t="shared" si="23"/>
        <v/>
      </c>
    </row>
    <row r="1850" spans="13:13" x14ac:dyDescent="0.25">
      <c r="M1850" s="444" t="str">
        <f t="shared" si="23"/>
        <v/>
      </c>
    </row>
    <row r="1851" spans="13:13" x14ac:dyDescent="0.25">
      <c r="M1851" s="444" t="str">
        <f t="shared" si="23"/>
        <v/>
      </c>
    </row>
    <row r="1852" spans="13:13" x14ac:dyDescent="0.25">
      <c r="M1852" s="444" t="str">
        <f t="shared" si="23"/>
        <v/>
      </c>
    </row>
    <row r="1853" spans="13:13" x14ac:dyDescent="0.25">
      <c r="M1853" s="444" t="str">
        <f t="shared" si="23"/>
        <v/>
      </c>
    </row>
    <row r="1854" spans="13:13" x14ac:dyDescent="0.25">
      <c r="M1854" s="444" t="str">
        <f t="shared" si="23"/>
        <v/>
      </c>
    </row>
    <row r="1855" spans="13:13" x14ac:dyDescent="0.25">
      <c r="M1855" s="444" t="str">
        <f t="shared" si="23"/>
        <v/>
      </c>
    </row>
    <row r="1856" spans="13:13" x14ac:dyDescent="0.25">
      <c r="M1856" s="444" t="str">
        <f t="shared" si="23"/>
        <v/>
      </c>
    </row>
    <row r="1857" spans="13:13" x14ac:dyDescent="0.25">
      <c r="M1857" s="444" t="str">
        <f t="shared" si="23"/>
        <v/>
      </c>
    </row>
    <row r="1858" spans="13:13" x14ac:dyDescent="0.25">
      <c r="M1858" s="444" t="str">
        <f t="shared" si="23"/>
        <v/>
      </c>
    </row>
    <row r="1859" spans="13:13" x14ac:dyDescent="0.25">
      <c r="M1859" s="444" t="str">
        <f t="shared" si="23"/>
        <v/>
      </c>
    </row>
    <row r="1860" spans="13:13" x14ac:dyDescent="0.25">
      <c r="M1860" s="444" t="str">
        <f t="shared" si="23"/>
        <v/>
      </c>
    </row>
    <row r="1861" spans="13:13" x14ac:dyDescent="0.25">
      <c r="M1861" s="444" t="str">
        <f t="shared" si="23"/>
        <v/>
      </c>
    </row>
    <row r="1862" spans="13:13" x14ac:dyDescent="0.25">
      <c r="M1862" s="444" t="str">
        <f t="shared" si="23"/>
        <v/>
      </c>
    </row>
    <row r="1863" spans="13:13" x14ac:dyDescent="0.25">
      <c r="M1863" s="444" t="str">
        <f t="shared" si="23"/>
        <v/>
      </c>
    </row>
    <row r="1864" spans="13:13" x14ac:dyDescent="0.25">
      <c r="M1864" s="444" t="str">
        <f t="shared" si="23"/>
        <v/>
      </c>
    </row>
    <row r="1865" spans="13:13" x14ac:dyDescent="0.25">
      <c r="M1865" s="444" t="str">
        <f t="shared" si="23"/>
        <v/>
      </c>
    </row>
    <row r="1866" spans="13:13" x14ac:dyDescent="0.25">
      <c r="M1866" s="444" t="str">
        <f t="shared" si="23"/>
        <v/>
      </c>
    </row>
    <row r="1867" spans="13:13" x14ac:dyDescent="0.25">
      <c r="M1867" s="444" t="str">
        <f t="shared" si="23"/>
        <v/>
      </c>
    </row>
    <row r="1868" spans="13:13" x14ac:dyDescent="0.25">
      <c r="M1868" s="444" t="str">
        <f t="shared" si="23"/>
        <v/>
      </c>
    </row>
    <row r="1869" spans="13:13" x14ac:dyDescent="0.25">
      <c r="M1869" s="444" t="str">
        <f t="shared" si="23"/>
        <v/>
      </c>
    </row>
    <row r="1870" spans="13:13" x14ac:dyDescent="0.25">
      <c r="M1870" s="444" t="str">
        <f t="shared" si="23"/>
        <v/>
      </c>
    </row>
    <row r="1871" spans="13:13" x14ac:dyDescent="0.25">
      <c r="M1871" s="444" t="str">
        <f t="shared" si="23"/>
        <v/>
      </c>
    </row>
    <row r="1872" spans="13:13" x14ac:dyDescent="0.25">
      <c r="M1872" s="444" t="str">
        <f t="shared" si="23"/>
        <v/>
      </c>
    </row>
    <row r="1873" spans="13:13" x14ac:dyDescent="0.25">
      <c r="M1873" s="444" t="str">
        <f t="shared" si="23"/>
        <v/>
      </c>
    </row>
    <row r="1874" spans="13:13" x14ac:dyDescent="0.25">
      <c r="M1874" s="444" t="str">
        <f t="shared" si="23"/>
        <v/>
      </c>
    </row>
    <row r="1875" spans="13:13" x14ac:dyDescent="0.25">
      <c r="M1875" s="444" t="str">
        <f t="shared" si="23"/>
        <v/>
      </c>
    </row>
    <row r="1876" spans="13:13" x14ac:dyDescent="0.25">
      <c r="M1876" s="444" t="str">
        <f t="shared" si="23"/>
        <v/>
      </c>
    </row>
    <row r="1877" spans="13:13" x14ac:dyDescent="0.25">
      <c r="M1877" s="444" t="str">
        <f t="shared" si="23"/>
        <v/>
      </c>
    </row>
    <row r="1878" spans="13:13" x14ac:dyDescent="0.25">
      <c r="M1878" s="444" t="str">
        <f t="shared" si="23"/>
        <v/>
      </c>
    </row>
    <row r="1879" spans="13:13" x14ac:dyDescent="0.25">
      <c r="M1879" s="444" t="str">
        <f t="shared" si="23"/>
        <v/>
      </c>
    </row>
    <row r="1880" spans="13:13" x14ac:dyDescent="0.25">
      <c r="M1880" s="444" t="str">
        <f t="shared" ref="M1880:M1943" si="24">IF(ISBLANK(B1880),"",MONTH(B1880)*10000+YEAR(B1880))</f>
        <v/>
      </c>
    </row>
    <row r="1881" spans="13:13" x14ac:dyDescent="0.25">
      <c r="M1881" s="444" t="str">
        <f t="shared" si="24"/>
        <v/>
      </c>
    </row>
    <row r="1882" spans="13:13" x14ac:dyDescent="0.25">
      <c r="M1882" s="444" t="str">
        <f t="shared" si="24"/>
        <v/>
      </c>
    </row>
    <row r="1883" spans="13:13" x14ac:dyDescent="0.25">
      <c r="M1883" s="444" t="str">
        <f t="shared" si="24"/>
        <v/>
      </c>
    </row>
    <row r="1884" spans="13:13" x14ac:dyDescent="0.25">
      <c r="M1884" s="444" t="str">
        <f t="shared" si="24"/>
        <v/>
      </c>
    </row>
    <row r="1885" spans="13:13" x14ac:dyDescent="0.25">
      <c r="M1885" s="444" t="str">
        <f t="shared" si="24"/>
        <v/>
      </c>
    </row>
    <row r="1886" spans="13:13" x14ac:dyDescent="0.25">
      <c r="M1886" s="444" t="str">
        <f t="shared" si="24"/>
        <v/>
      </c>
    </row>
    <row r="1887" spans="13:13" x14ac:dyDescent="0.25">
      <c r="M1887" s="444" t="str">
        <f t="shared" si="24"/>
        <v/>
      </c>
    </row>
    <row r="1888" spans="13:13" x14ac:dyDescent="0.25">
      <c r="M1888" s="444" t="str">
        <f t="shared" si="24"/>
        <v/>
      </c>
    </row>
    <row r="1889" spans="13:13" x14ac:dyDescent="0.25">
      <c r="M1889" s="444" t="str">
        <f t="shared" si="24"/>
        <v/>
      </c>
    </row>
    <row r="1890" spans="13:13" x14ac:dyDescent="0.25">
      <c r="M1890" s="444" t="str">
        <f t="shared" si="24"/>
        <v/>
      </c>
    </row>
    <row r="1891" spans="13:13" x14ac:dyDescent="0.25">
      <c r="M1891" s="444" t="str">
        <f t="shared" si="24"/>
        <v/>
      </c>
    </row>
    <row r="1892" spans="13:13" x14ac:dyDescent="0.25">
      <c r="M1892" s="444" t="str">
        <f t="shared" si="24"/>
        <v/>
      </c>
    </row>
    <row r="1893" spans="13:13" x14ac:dyDescent="0.25">
      <c r="M1893" s="444" t="str">
        <f t="shared" si="24"/>
        <v/>
      </c>
    </row>
    <row r="1894" spans="13:13" x14ac:dyDescent="0.25">
      <c r="M1894" s="444" t="str">
        <f t="shared" si="24"/>
        <v/>
      </c>
    </row>
    <row r="1895" spans="13:13" x14ac:dyDescent="0.25">
      <c r="M1895" s="444" t="str">
        <f t="shared" si="24"/>
        <v/>
      </c>
    </row>
    <row r="1896" spans="13:13" x14ac:dyDescent="0.25">
      <c r="M1896" s="444" t="str">
        <f t="shared" si="24"/>
        <v/>
      </c>
    </row>
    <row r="1897" spans="13:13" x14ac:dyDescent="0.25">
      <c r="M1897" s="444" t="str">
        <f t="shared" si="24"/>
        <v/>
      </c>
    </row>
    <row r="1898" spans="13:13" x14ac:dyDescent="0.25">
      <c r="M1898" s="444" t="str">
        <f t="shared" si="24"/>
        <v/>
      </c>
    </row>
    <row r="1899" spans="13:13" x14ac:dyDescent="0.25">
      <c r="M1899" s="444" t="str">
        <f t="shared" si="24"/>
        <v/>
      </c>
    </row>
    <row r="1900" spans="13:13" x14ac:dyDescent="0.25">
      <c r="M1900" s="444" t="str">
        <f t="shared" si="24"/>
        <v/>
      </c>
    </row>
    <row r="1901" spans="13:13" x14ac:dyDescent="0.25">
      <c r="M1901" s="444" t="str">
        <f t="shared" si="24"/>
        <v/>
      </c>
    </row>
    <row r="1902" spans="13:13" x14ac:dyDescent="0.25">
      <c r="M1902" s="444" t="str">
        <f t="shared" si="24"/>
        <v/>
      </c>
    </row>
    <row r="1903" spans="13:13" x14ac:dyDescent="0.25">
      <c r="M1903" s="444" t="str">
        <f t="shared" si="24"/>
        <v/>
      </c>
    </row>
    <row r="1904" spans="13:13" x14ac:dyDescent="0.25">
      <c r="M1904" s="444" t="str">
        <f t="shared" si="24"/>
        <v/>
      </c>
    </row>
    <row r="1905" spans="13:13" x14ac:dyDescent="0.25">
      <c r="M1905" s="444" t="str">
        <f t="shared" si="24"/>
        <v/>
      </c>
    </row>
    <row r="1906" spans="13:13" x14ac:dyDescent="0.25">
      <c r="M1906" s="444" t="str">
        <f t="shared" si="24"/>
        <v/>
      </c>
    </row>
    <row r="1907" spans="13:13" x14ac:dyDescent="0.25">
      <c r="M1907" s="444" t="str">
        <f t="shared" si="24"/>
        <v/>
      </c>
    </row>
    <row r="1908" spans="13:13" x14ac:dyDescent="0.25">
      <c r="M1908" s="444" t="str">
        <f t="shared" si="24"/>
        <v/>
      </c>
    </row>
    <row r="1909" spans="13:13" x14ac:dyDescent="0.25">
      <c r="M1909" s="444" t="str">
        <f t="shared" si="24"/>
        <v/>
      </c>
    </row>
    <row r="1910" spans="13:13" x14ac:dyDescent="0.25">
      <c r="M1910" s="444" t="str">
        <f t="shared" si="24"/>
        <v/>
      </c>
    </row>
    <row r="1911" spans="13:13" x14ac:dyDescent="0.25">
      <c r="M1911" s="444" t="str">
        <f t="shared" si="24"/>
        <v/>
      </c>
    </row>
    <row r="1912" spans="13:13" x14ac:dyDescent="0.25">
      <c r="M1912" s="444" t="str">
        <f t="shared" si="24"/>
        <v/>
      </c>
    </row>
    <row r="1913" spans="13:13" x14ac:dyDescent="0.25">
      <c r="M1913" s="444" t="str">
        <f t="shared" si="24"/>
        <v/>
      </c>
    </row>
    <row r="1914" spans="13:13" x14ac:dyDescent="0.25">
      <c r="M1914" s="444" t="str">
        <f t="shared" si="24"/>
        <v/>
      </c>
    </row>
    <row r="1915" spans="13:13" x14ac:dyDescent="0.25">
      <c r="M1915" s="444" t="str">
        <f t="shared" si="24"/>
        <v/>
      </c>
    </row>
    <row r="1916" spans="13:13" x14ac:dyDescent="0.25">
      <c r="M1916" s="444" t="str">
        <f t="shared" si="24"/>
        <v/>
      </c>
    </row>
    <row r="1917" spans="13:13" x14ac:dyDescent="0.25">
      <c r="M1917" s="444" t="str">
        <f t="shared" si="24"/>
        <v/>
      </c>
    </row>
    <row r="1918" spans="13:13" x14ac:dyDescent="0.25">
      <c r="M1918" s="444" t="str">
        <f t="shared" si="24"/>
        <v/>
      </c>
    </row>
    <row r="1919" spans="13:13" x14ac:dyDescent="0.25">
      <c r="M1919" s="444" t="str">
        <f t="shared" si="24"/>
        <v/>
      </c>
    </row>
    <row r="1920" spans="13:13" x14ac:dyDescent="0.25">
      <c r="M1920" s="444" t="str">
        <f t="shared" si="24"/>
        <v/>
      </c>
    </row>
    <row r="1921" spans="13:13" x14ac:dyDescent="0.25">
      <c r="M1921" s="444" t="str">
        <f t="shared" si="24"/>
        <v/>
      </c>
    </row>
    <row r="1922" spans="13:13" x14ac:dyDescent="0.25">
      <c r="M1922" s="444" t="str">
        <f t="shared" si="24"/>
        <v/>
      </c>
    </row>
    <row r="1923" spans="13:13" x14ac:dyDescent="0.25">
      <c r="M1923" s="444" t="str">
        <f t="shared" si="24"/>
        <v/>
      </c>
    </row>
    <row r="1924" spans="13:13" x14ac:dyDescent="0.25">
      <c r="M1924" s="444" t="str">
        <f t="shared" si="24"/>
        <v/>
      </c>
    </row>
    <row r="1925" spans="13:13" x14ac:dyDescent="0.25">
      <c r="M1925" s="444" t="str">
        <f t="shared" si="24"/>
        <v/>
      </c>
    </row>
    <row r="1926" spans="13:13" x14ac:dyDescent="0.25">
      <c r="M1926" s="444" t="str">
        <f t="shared" si="24"/>
        <v/>
      </c>
    </row>
    <row r="1927" spans="13:13" x14ac:dyDescent="0.25">
      <c r="M1927" s="444" t="str">
        <f t="shared" si="24"/>
        <v/>
      </c>
    </row>
    <row r="1928" spans="13:13" x14ac:dyDescent="0.25">
      <c r="M1928" s="444" t="str">
        <f t="shared" si="24"/>
        <v/>
      </c>
    </row>
    <row r="1929" spans="13:13" x14ac:dyDescent="0.25">
      <c r="M1929" s="444" t="str">
        <f t="shared" si="24"/>
        <v/>
      </c>
    </row>
    <row r="1930" spans="13:13" x14ac:dyDescent="0.25">
      <c r="M1930" s="444" t="str">
        <f t="shared" si="24"/>
        <v/>
      </c>
    </row>
    <row r="1931" spans="13:13" x14ac:dyDescent="0.25">
      <c r="M1931" s="444" t="str">
        <f t="shared" si="24"/>
        <v/>
      </c>
    </row>
    <row r="1932" spans="13:13" x14ac:dyDescent="0.25">
      <c r="M1932" s="444" t="str">
        <f t="shared" si="24"/>
        <v/>
      </c>
    </row>
    <row r="1933" spans="13:13" x14ac:dyDescent="0.25">
      <c r="M1933" s="444" t="str">
        <f t="shared" si="24"/>
        <v/>
      </c>
    </row>
    <row r="1934" spans="13:13" x14ac:dyDescent="0.25">
      <c r="M1934" s="444" t="str">
        <f t="shared" si="24"/>
        <v/>
      </c>
    </row>
    <row r="1935" spans="13:13" x14ac:dyDescent="0.25">
      <c r="M1935" s="444" t="str">
        <f t="shared" si="24"/>
        <v/>
      </c>
    </row>
    <row r="1936" spans="13:13" x14ac:dyDescent="0.25">
      <c r="M1936" s="444" t="str">
        <f t="shared" si="24"/>
        <v/>
      </c>
    </row>
    <row r="1937" spans="13:13" x14ac:dyDescent="0.25">
      <c r="M1937" s="444" t="str">
        <f t="shared" si="24"/>
        <v/>
      </c>
    </row>
    <row r="1938" spans="13:13" x14ac:dyDescent="0.25">
      <c r="M1938" s="444" t="str">
        <f t="shared" si="24"/>
        <v/>
      </c>
    </row>
    <row r="1939" spans="13:13" x14ac:dyDescent="0.25">
      <c r="M1939" s="444" t="str">
        <f t="shared" si="24"/>
        <v/>
      </c>
    </row>
    <row r="1940" spans="13:13" x14ac:dyDescent="0.25">
      <c r="M1940" s="444" t="str">
        <f t="shared" si="24"/>
        <v/>
      </c>
    </row>
    <row r="1941" spans="13:13" x14ac:dyDescent="0.25">
      <c r="M1941" s="444" t="str">
        <f t="shared" si="24"/>
        <v/>
      </c>
    </row>
    <row r="1942" spans="13:13" x14ac:dyDescent="0.25">
      <c r="M1942" s="444" t="str">
        <f t="shared" si="24"/>
        <v/>
      </c>
    </row>
    <row r="1943" spans="13:13" x14ac:dyDescent="0.25">
      <c r="M1943" s="444" t="str">
        <f t="shared" si="24"/>
        <v/>
      </c>
    </row>
    <row r="1944" spans="13:13" x14ac:dyDescent="0.25">
      <c r="M1944" s="444" t="str">
        <f t="shared" ref="M1944:M2007" si="25">IF(ISBLANK(B1944),"",MONTH(B1944)*10000+YEAR(B1944))</f>
        <v/>
      </c>
    </row>
    <row r="1945" spans="13:13" x14ac:dyDescent="0.25">
      <c r="M1945" s="444" t="str">
        <f t="shared" si="25"/>
        <v/>
      </c>
    </row>
    <row r="1946" spans="13:13" x14ac:dyDescent="0.25">
      <c r="M1946" s="444" t="str">
        <f t="shared" si="25"/>
        <v/>
      </c>
    </row>
    <row r="1947" spans="13:13" x14ac:dyDescent="0.25">
      <c r="M1947" s="444" t="str">
        <f t="shared" si="25"/>
        <v/>
      </c>
    </row>
    <row r="1948" spans="13:13" x14ac:dyDescent="0.25">
      <c r="M1948" s="444" t="str">
        <f t="shared" si="25"/>
        <v/>
      </c>
    </row>
    <row r="1949" spans="13:13" x14ac:dyDescent="0.25">
      <c r="M1949" s="444" t="str">
        <f t="shared" si="25"/>
        <v/>
      </c>
    </row>
    <row r="1950" spans="13:13" x14ac:dyDescent="0.25">
      <c r="M1950" s="444" t="str">
        <f t="shared" si="25"/>
        <v/>
      </c>
    </row>
    <row r="1951" spans="13:13" x14ac:dyDescent="0.25">
      <c r="M1951" s="444" t="str">
        <f t="shared" si="25"/>
        <v/>
      </c>
    </row>
    <row r="1952" spans="13:13" x14ac:dyDescent="0.25">
      <c r="M1952" s="444" t="str">
        <f t="shared" si="25"/>
        <v/>
      </c>
    </row>
    <row r="1953" spans="13:13" x14ac:dyDescent="0.25">
      <c r="M1953" s="444" t="str">
        <f t="shared" si="25"/>
        <v/>
      </c>
    </row>
    <row r="1954" spans="13:13" x14ac:dyDescent="0.25">
      <c r="M1954" s="444" t="str">
        <f t="shared" si="25"/>
        <v/>
      </c>
    </row>
    <row r="1955" spans="13:13" x14ac:dyDescent="0.25">
      <c r="M1955" s="444" t="str">
        <f t="shared" si="25"/>
        <v/>
      </c>
    </row>
    <row r="1956" spans="13:13" x14ac:dyDescent="0.25">
      <c r="M1956" s="444" t="str">
        <f t="shared" si="25"/>
        <v/>
      </c>
    </row>
    <row r="1957" spans="13:13" x14ac:dyDescent="0.25">
      <c r="M1957" s="444" t="str">
        <f t="shared" si="25"/>
        <v/>
      </c>
    </row>
    <row r="1958" spans="13:13" x14ac:dyDescent="0.25">
      <c r="M1958" s="444" t="str">
        <f t="shared" si="25"/>
        <v/>
      </c>
    </row>
    <row r="1959" spans="13:13" x14ac:dyDescent="0.25">
      <c r="M1959" s="444" t="str">
        <f t="shared" si="25"/>
        <v/>
      </c>
    </row>
    <row r="1960" spans="13:13" x14ac:dyDescent="0.25">
      <c r="M1960" s="444" t="str">
        <f t="shared" si="25"/>
        <v/>
      </c>
    </row>
    <row r="1961" spans="13:13" x14ac:dyDescent="0.25">
      <c r="M1961" s="444" t="str">
        <f t="shared" si="25"/>
        <v/>
      </c>
    </row>
    <row r="1962" spans="13:13" x14ac:dyDescent="0.25">
      <c r="M1962" s="444" t="str">
        <f t="shared" si="25"/>
        <v/>
      </c>
    </row>
    <row r="1963" spans="13:13" x14ac:dyDescent="0.25">
      <c r="M1963" s="444" t="str">
        <f t="shared" si="25"/>
        <v/>
      </c>
    </row>
    <row r="1964" spans="13:13" x14ac:dyDescent="0.25">
      <c r="M1964" s="444" t="str">
        <f t="shared" si="25"/>
        <v/>
      </c>
    </row>
    <row r="1965" spans="13:13" x14ac:dyDescent="0.25">
      <c r="M1965" s="444" t="str">
        <f t="shared" si="25"/>
        <v/>
      </c>
    </row>
    <row r="1966" spans="13:13" x14ac:dyDescent="0.25">
      <c r="M1966" s="444" t="str">
        <f t="shared" si="25"/>
        <v/>
      </c>
    </row>
    <row r="1967" spans="13:13" x14ac:dyDescent="0.25">
      <c r="M1967" s="444" t="str">
        <f t="shared" si="25"/>
        <v/>
      </c>
    </row>
    <row r="1968" spans="13:13" x14ac:dyDescent="0.25">
      <c r="M1968" s="444" t="str">
        <f t="shared" si="25"/>
        <v/>
      </c>
    </row>
    <row r="1969" spans="13:13" x14ac:dyDescent="0.25">
      <c r="M1969" s="444" t="str">
        <f t="shared" si="25"/>
        <v/>
      </c>
    </row>
    <row r="1970" spans="13:13" x14ac:dyDescent="0.25">
      <c r="M1970" s="444" t="str">
        <f t="shared" si="25"/>
        <v/>
      </c>
    </row>
    <row r="1971" spans="13:13" x14ac:dyDescent="0.25">
      <c r="M1971" s="444" t="str">
        <f t="shared" si="25"/>
        <v/>
      </c>
    </row>
    <row r="1972" spans="13:13" x14ac:dyDescent="0.25">
      <c r="M1972" s="444" t="str">
        <f t="shared" si="25"/>
        <v/>
      </c>
    </row>
    <row r="1973" spans="13:13" x14ac:dyDescent="0.25">
      <c r="M1973" s="444" t="str">
        <f t="shared" si="25"/>
        <v/>
      </c>
    </row>
    <row r="1974" spans="13:13" x14ac:dyDescent="0.25">
      <c r="M1974" s="444" t="str">
        <f t="shared" si="25"/>
        <v/>
      </c>
    </row>
    <row r="1975" spans="13:13" x14ac:dyDescent="0.25">
      <c r="M1975" s="444" t="str">
        <f t="shared" si="25"/>
        <v/>
      </c>
    </row>
    <row r="1976" spans="13:13" x14ac:dyDescent="0.25">
      <c r="M1976" s="444" t="str">
        <f t="shared" si="25"/>
        <v/>
      </c>
    </row>
    <row r="1977" spans="13:13" x14ac:dyDescent="0.25">
      <c r="M1977" s="444" t="str">
        <f t="shared" si="25"/>
        <v/>
      </c>
    </row>
    <row r="1978" spans="13:13" x14ac:dyDescent="0.25">
      <c r="M1978" s="444" t="str">
        <f t="shared" si="25"/>
        <v/>
      </c>
    </row>
    <row r="1979" spans="13:13" x14ac:dyDescent="0.25">
      <c r="M1979" s="444" t="str">
        <f t="shared" si="25"/>
        <v/>
      </c>
    </row>
    <row r="1980" spans="13:13" x14ac:dyDescent="0.25">
      <c r="M1980" s="444" t="str">
        <f t="shared" si="25"/>
        <v/>
      </c>
    </row>
    <row r="1981" spans="13:13" x14ac:dyDescent="0.25">
      <c r="M1981" s="444" t="str">
        <f t="shared" si="25"/>
        <v/>
      </c>
    </row>
    <row r="1982" spans="13:13" x14ac:dyDescent="0.25">
      <c r="M1982" s="444" t="str">
        <f t="shared" si="25"/>
        <v/>
      </c>
    </row>
    <row r="1983" spans="13:13" x14ac:dyDescent="0.25">
      <c r="M1983" s="444" t="str">
        <f t="shared" si="25"/>
        <v/>
      </c>
    </row>
    <row r="1984" spans="13:13" x14ac:dyDescent="0.25">
      <c r="M1984" s="444" t="str">
        <f t="shared" si="25"/>
        <v/>
      </c>
    </row>
    <row r="1985" spans="13:13" x14ac:dyDescent="0.25">
      <c r="M1985" s="444" t="str">
        <f t="shared" si="25"/>
        <v/>
      </c>
    </row>
    <row r="1986" spans="13:13" x14ac:dyDescent="0.25">
      <c r="M1986" s="444" t="str">
        <f t="shared" si="25"/>
        <v/>
      </c>
    </row>
    <row r="1987" spans="13:13" x14ac:dyDescent="0.25">
      <c r="M1987" s="444" t="str">
        <f t="shared" si="25"/>
        <v/>
      </c>
    </row>
    <row r="1988" spans="13:13" x14ac:dyDescent="0.25">
      <c r="M1988" s="444" t="str">
        <f t="shared" si="25"/>
        <v/>
      </c>
    </row>
    <row r="1989" spans="13:13" x14ac:dyDescent="0.25">
      <c r="M1989" s="444" t="str">
        <f t="shared" si="25"/>
        <v/>
      </c>
    </row>
    <row r="1990" spans="13:13" x14ac:dyDescent="0.25">
      <c r="M1990" s="444" t="str">
        <f t="shared" si="25"/>
        <v/>
      </c>
    </row>
    <row r="1991" spans="13:13" x14ac:dyDescent="0.25">
      <c r="M1991" s="444" t="str">
        <f t="shared" si="25"/>
        <v/>
      </c>
    </row>
    <row r="1992" spans="13:13" x14ac:dyDescent="0.25">
      <c r="M1992" s="444" t="str">
        <f t="shared" si="25"/>
        <v/>
      </c>
    </row>
    <row r="1993" spans="13:13" x14ac:dyDescent="0.25">
      <c r="M1993" s="444" t="str">
        <f t="shared" si="25"/>
        <v/>
      </c>
    </row>
    <row r="1994" spans="13:13" x14ac:dyDescent="0.25">
      <c r="M1994" s="444" t="str">
        <f t="shared" si="25"/>
        <v/>
      </c>
    </row>
    <row r="1995" spans="13:13" x14ac:dyDescent="0.25">
      <c r="M1995" s="444" t="str">
        <f t="shared" si="25"/>
        <v/>
      </c>
    </row>
    <row r="1996" spans="13:13" x14ac:dyDescent="0.25">
      <c r="M1996" s="444" t="str">
        <f t="shared" si="25"/>
        <v/>
      </c>
    </row>
    <row r="1997" spans="13:13" x14ac:dyDescent="0.25">
      <c r="M1997" s="444" t="str">
        <f t="shared" si="25"/>
        <v/>
      </c>
    </row>
    <row r="1998" spans="13:13" x14ac:dyDescent="0.25">
      <c r="M1998" s="444" t="str">
        <f t="shared" si="25"/>
        <v/>
      </c>
    </row>
    <row r="1999" spans="13:13" x14ac:dyDescent="0.25">
      <c r="M1999" s="444" t="str">
        <f t="shared" si="25"/>
        <v/>
      </c>
    </row>
    <row r="2000" spans="13:13" x14ac:dyDescent="0.25">
      <c r="M2000" s="444" t="str">
        <f t="shared" si="25"/>
        <v/>
      </c>
    </row>
    <row r="2001" spans="13:13" x14ac:dyDescent="0.25">
      <c r="M2001" s="444" t="str">
        <f t="shared" si="25"/>
        <v/>
      </c>
    </row>
    <row r="2002" spans="13:13" x14ac:dyDescent="0.25">
      <c r="M2002" s="444" t="str">
        <f t="shared" si="25"/>
        <v/>
      </c>
    </row>
    <row r="2003" spans="13:13" x14ac:dyDescent="0.25">
      <c r="M2003" s="444" t="str">
        <f t="shared" si="25"/>
        <v/>
      </c>
    </row>
    <row r="2004" spans="13:13" x14ac:dyDescent="0.25">
      <c r="M2004" s="444" t="str">
        <f t="shared" si="25"/>
        <v/>
      </c>
    </row>
    <row r="2005" spans="13:13" x14ac:dyDescent="0.25">
      <c r="M2005" s="444" t="str">
        <f t="shared" si="25"/>
        <v/>
      </c>
    </row>
    <row r="2006" spans="13:13" x14ac:dyDescent="0.25">
      <c r="M2006" s="444" t="str">
        <f t="shared" si="25"/>
        <v/>
      </c>
    </row>
    <row r="2007" spans="13:13" x14ac:dyDescent="0.25">
      <c r="M2007" s="444" t="str">
        <f t="shared" si="25"/>
        <v/>
      </c>
    </row>
    <row r="2008" spans="13:13" x14ac:dyDescent="0.25">
      <c r="M2008" s="444" t="str">
        <f t="shared" ref="M2008:M2071" si="26">IF(ISBLANK(B2008),"",MONTH(B2008)*10000+YEAR(B2008))</f>
        <v/>
      </c>
    </row>
    <row r="2009" spans="13:13" x14ac:dyDescent="0.25">
      <c r="M2009" s="444" t="str">
        <f t="shared" si="26"/>
        <v/>
      </c>
    </row>
    <row r="2010" spans="13:13" x14ac:dyDescent="0.25">
      <c r="M2010" s="444" t="str">
        <f t="shared" si="26"/>
        <v/>
      </c>
    </row>
    <row r="2011" spans="13:13" x14ac:dyDescent="0.25">
      <c r="M2011" s="444" t="str">
        <f t="shared" si="26"/>
        <v/>
      </c>
    </row>
    <row r="2012" spans="13:13" x14ac:dyDescent="0.25">
      <c r="M2012" s="444" t="str">
        <f t="shared" si="26"/>
        <v/>
      </c>
    </row>
    <row r="2013" spans="13:13" x14ac:dyDescent="0.25">
      <c r="M2013" s="444" t="str">
        <f t="shared" si="26"/>
        <v/>
      </c>
    </row>
    <row r="2014" spans="13:13" x14ac:dyDescent="0.25">
      <c r="M2014" s="444" t="str">
        <f t="shared" si="26"/>
        <v/>
      </c>
    </row>
    <row r="2015" spans="13:13" x14ac:dyDescent="0.25">
      <c r="M2015" s="444" t="str">
        <f t="shared" si="26"/>
        <v/>
      </c>
    </row>
    <row r="2016" spans="13:13" x14ac:dyDescent="0.25">
      <c r="M2016" s="444" t="str">
        <f t="shared" si="26"/>
        <v/>
      </c>
    </row>
    <row r="2017" spans="13:13" x14ac:dyDescent="0.25">
      <c r="M2017" s="444" t="str">
        <f t="shared" si="26"/>
        <v/>
      </c>
    </row>
    <row r="2018" spans="13:13" x14ac:dyDescent="0.25">
      <c r="M2018" s="444" t="str">
        <f t="shared" si="26"/>
        <v/>
      </c>
    </row>
    <row r="2019" spans="13:13" x14ac:dyDescent="0.25">
      <c r="M2019" s="444" t="str">
        <f t="shared" si="26"/>
        <v/>
      </c>
    </row>
    <row r="2020" spans="13:13" x14ac:dyDescent="0.25">
      <c r="M2020" s="444" t="str">
        <f t="shared" si="26"/>
        <v/>
      </c>
    </row>
    <row r="2021" spans="13:13" x14ac:dyDescent="0.25">
      <c r="M2021" s="444" t="str">
        <f t="shared" si="26"/>
        <v/>
      </c>
    </row>
    <row r="2022" spans="13:13" x14ac:dyDescent="0.25">
      <c r="M2022" s="444" t="str">
        <f t="shared" si="26"/>
        <v/>
      </c>
    </row>
    <row r="2023" spans="13:13" x14ac:dyDescent="0.25">
      <c r="M2023" s="444" t="str">
        <f t="shared" si="26"/>
        <v/>
      </c>
    </row>
    <row r="2024" spans="13:13" x14ac:dyDescent="0.25">
      <c r="M2024" s="444" t="str">
        <f t="shared" si="26"/>
        <v/>
      </c>
    </row>
    <row r="2025" spans="13:13" x14ac:dyDescent="0.25">
      <c r="M2025" s="444" t="str">
        <f t="shared" si="26"/>
        <v/>
      </c>
    </row>
    <row r="2026" spans="13:13" x14ac:dyDescent="0.25">
      <c r="M2026" s="444" t="str">
        <f t="shared" si="26"/>
        <v/>
      </c>
    </row>
    <row r="2027" spans="13:13" x14ac:dyDescent="0.25">
      <c r="M2027" s="444" t="str">
        <f t="shared" si="26"/>
        <v/>
      </c>
    </row>
    <row r="2028" spans="13:13" x14ac:dyDescent="0.25">
      <c r="M2028" s="444" t="str">
        <f t="shared" si="26"/>
        <v/>
      </c>
    </row>
    <row r="2029" spans="13:13" x14ac:dyDescent="0.25">
      <c r="M2029" s="444" t="str">
        <f t="shared" si="26"/>
        <v/>
      </c>
    </row>
    <row r="2030" spans="13:13" x14ac:dyDescent="0.25">
      <c r="M2030" s="444" t="str">
        <f t="shared" si="26"/>
        <v/>
      </c>
    </row>
    <row r="2031" spans="13:13" x14ac:dyDescent="0.25">
      <c r="M2031" s="444" t="str">
        <f t="shared" si="26"/>
        <v/>
      </c>
    </row>
    <row r="2032" spans="13:13" x14ac:dyDescent="0.25">
      <c r="M2032" s="444" t="str">
        <f t="shared" si="26"/>
        <v/>
      </c>
    </row>
    <row r="2033" spans="13:13" x14ac:dyDescent="0.25">
      <c r="M2033" s="444" t="str">
        <f t="shared" si="26"/>
        <v/>
      </c>
    </row>
    <row r="2034" spans="13:13" x14ac:dyDescent="0.25">
      <c r="M2034" s="444" t="str">
        <f t="shared" si="26"/>
        <v/>
      </c>
    </row>
    <row r="2035" spans="13:13" x14ac:dyDescent="0.25">
      <c r="M2035" s="444" t="str">
        <f t="shared" si="26"/>
        <v/>
      </c>
    </row>
    <row r="2036" spans="13:13" x14ac:dyDescent="0.25">
      <c r="M2036" s="444" t="str">
        <f t="shared" si="26"/>
        <v/>
      </c>
    </row>
    <row r="2037" spans="13:13" x14ac:dyDescent="0.25">
      <c r="M2037" s="444" t="str">
        <f t="shared" si="26"/>
        <v/>
      </c>
    </row>
    <row r="2038" spans="13:13" x14ac:dyDescent="0.25">
      <c r="M2038" s="444" t="str">
        <f t="shared" si="26"/>
        <v/>
      </c>
    </row>
    <row r="2039" spans="13:13" x14ac:dyDescent="0.25">
      <c r="M2039" s="444" t="str">
        <f t="shared" si="26"/>
        <v/>
      </c>
    </row>
    <row r="2040" spans="13:13" x14ac:dyDescent="0.25">
      <c r="M2040" s="444" t="str">
        <f t="shared" si="26"/>
        <v/>
      </c>
    </row>
    <row r="2041" spans="13:13" x14ac:dyDescent="0.25">
      <c r="M2041" s="444" t="str">
        <f t="shared" si="26"/>
        <v/>
      </c>
    </row>
    <row r="2042" spans="13:13" x14ac:dyDescent="0.25">
      <c r="M2042" s="444" t="str">
        <f t="shared" si="26"/>
        <v/>
      </c>
    </row>
    <row r="2043" spans="13:13" x14ac:dyDescent="0.25">
      <c r="M2043" s="444" t="str">
        <f t="shared" si="26"/>
        <v/>
      </c>
    </row>
    <row r="2044" spans="13:13" x14ac:dyDescent="0.25">
      <c r="M2044" s="444" t="str">
        <f t="shared" si="26"/>
        <v/>
      </c>
    </row>
    <row r="2045" spans="13:13" x14ac:dyDescent="0.25">
      <c r="M2045" s="444" t="str">
        <f t="shared" si="26"/>
        <v/>
      </c>
    </row>
    <row r="2046" spans="13:13" x14ac:dyDescent="0.25">
      <c r="M2046" s="444" t="str">
        <f t="shared" si="26"/>
        <v/>
      </c>
    </row>
    <row r="2047" spans="13:13" x14ac:dyDescent="0.25">
      <c r="M2047" s="444" t="str">
        <f t="shared" si="26"/>
        <v/>
      </c>
    </row>
    <row r="2048" spans="13:13" x14ac:dyDescent="0.25">
      <c r="M2048" s="444" t="str">
        <f t="shared" si="26"/>
        <v/>
      </c>
    </row>
    <row r="2049" spans="13:13" x14ac:dyDescent="0.25">
      <c r="M2049" s="444" t="str">
        <f t="shared" si="26"/>
        <v/>
      </c>
    </row>
    <row r="2050" spans="13:13" x14ac:dyDescent="0.25">
      <c r="M2050" s="444" t="str">
        <f t="shared" si="26"/>
        <v/>
      </c>
    </row>
    <row r="2051" spans="13:13" x14ac:dyDescent="0.25">
      <c r="M2051" s="444" t="str">
        <f t="shared" si="26"/>
        <v/>
      </c>
    </row>
    <row r="2052" spans="13:13" x14ac:dyDescent="0.25">
      <c r="M2052" s="444" t="str">
        <f t="shared" si="26"/>
        <v/>
      </c>
    </row>
    <row r="2053" spans="13:13" x14ac:dyDescent="0.25">
      <c r="M2053" s="444" t="str">
        <f t="shared" si="26"/>
        <v/>
      </c>
    </row>
    <row r="2054" spans="13:13" x14ac:dyDescent="0.25">
      <c r="M2054" s="444" t="str">
        <f t="shared" si="26"/>
        <v/>
      </c>
    </row>
    <row r="2055" spans="13:13" x14ac:dyDescent="0.25">
      <c r="M2055" s="444" t="str">
        <f t="shared" si="26"/>
        <v/>
      </c>
    </row>
    <row r="2056" spans="13:13" x14ac:dyDescent="0.25">
      <c r="M2056" s="444" t="str">
        <f t="shared" si="26"/>
        <v/>
      </c>
    </row>
    <row r="2057" spans="13:13" x14ac:dyDescent="0.25">
      <c r="M2057" s="444" t="str">
        <f t="shared" si="26"/>
        <v/>
      </c>
    </row>
    <row r="2058" spans="13:13" x14ac:dyDescent="0.25">
      <c r="M2058" s="444" t="str">
        <f t="shared" si="26"/>
        <v/>
      </c>
    </row>
    <row r="2059" spans="13:13" x14ac:dyDescent="0.25">
      <c r="M2059" s="444" t="str">
        <f t="shared" si="26"/>
        <v/>
      </c>
    </row>
    <row r="2060" spans="13:13" x14ac:dyDescent="0.25">
      <c r="M2060" s="444" t="str">
        <f t="shared" si="26"/>
        <v/>
      </c>
    </row>
    <row r="2061" spans="13:13" x14ac:dyDescent="0.25">
      <c r="M2061" s="444" t="str">
        <f t="shared" si="26"/>
        <v/>
      </c>
    </row>
    <row r="2062" spans="13:13" x14ac:dyDescent="0.25">
      <c r="M2062" s="444" t="str">
        <f t="shared" si="26"/>
        <v/>
      </c>
    </row>
    <row r="2063" spans="13:13" x14ac:dyDescent="0.25">
      <c r="M2063" s="444" t="str">
        <f t="shared" si="26"/>
        <v/>
      </c>
    </row>
    <row r="2064" spans="13:13" x14ac:dyDescent="0.25">
      <c r="M2064" s="444" t="str">
        <f t="shared" si="26"/>
        <v/>
      </c>
    </row>
    <row r="2065" spans="13:13" x14ac:dyDescent="0.25">
      <c r="M2065" s="444" t="str">
        <f t="shared" si="26"/>
        <v/>
      </c>
    </row>
    <row r="2066" spans="13:13" x14ac:dyDescent="0.25">
      <c r="M2066" s="444" t="str">
        <f t="shared" si="26"/>
        <v/>
      </c>
    </row>
    <row r="2067" spans="13:13" x14ac:dyDescent="0.25">
      <c r="M2067" s="444" t="str">
        <f t="shared" si="26"/>
        <v/>
      </c>
    </row>
    <row r="2068" spans="13:13" x14ac:dyDescent="0.25">
      <c r="M2068" s="444" t="str">
        <f t="shared" si="26"/>
        <v/>
      </c>
    </row>
    <row r="2069" spans="13:13" x14ac:dyDescent="0.25">
      <c r="M2069" s="444" t="str">
        <f t="shared" si="26"/>
        <v/>
      </c>
    </row>
    <row r="2070" spans="13:13" x14ac:dyDescent="0.25">
      <c r="M2070" s="444" t="str">
        <f t="shared" si="26"/>
        <v/>
      </c>
    </row>
    <row r="2071" spans="13:13" x14ac:dyDescent="0.25">
      <c r="M2071" s="444" t="str">
        <f t="shared" si="26"/>
        <v/>
      </c>
    </row>
    <row r="2072" spans="13:13" x14ac:dyDescent="0.25">
      <c r="M2072" s="444" t="str">
        <f t="shared" ref="M2072:M2135" si="27">IF(ISBLANK(B2072),"",MONTH(B2072)*10000+YEAR(B2072))</f>
        <v/>
      </c>
    </row>
    <row r="2073" spans="13:13" x14ac:dyDescent="0.25">
      <c r="M2073" s="444" t="str">
        <f t="shared" si="27"/>
        <v/>
      </c>
    </row>
    <row r="2074" spans="13:13" x14ac:dyDescent="0.25">
      <c r="M2074" s="444" t="str">
        <f t="shared" si="27"/>
        <v/>
      </c>
    </row>
    <row r="2075" spans="13:13" x14ac:dyDescent="0.25">
      <c r="M2075" s="444" t="str">
        <f t="shared" si="27"/>
        <v/>
      </c>
    </row>
    <row r="2076" spans="13:13" x14ac:dyDescent="0.25">
      <c r="M2076" s="444" t="str">
        <f t="shared" si="27"/>
        <v/>
      </c>
    </row>
    <row r="2077" spans="13:13" x14ac:dyDescent="0.25">
      <c r="M2077" s="444" t="str">
        <f t="shared" si="27"/>
        <v/>
      </c>
    </row>
    <row r="2078" spans="13:13" x14ac:dyDescent="0.25">
      <c r="M2078" s="444" t="str">
        <f t="shared" si="27"/>
        <v/>
      </c>
    </row>
    <row r="2079" spans="13:13" x14ac:dyDescent="0.25">
      <c r="M2079" s="444" t="str">
        <f t="shared" si="27"/>
        <v/>
      </c>
    </row>
    <row r="2080" spans="13:13" x14ac:dyDescent="0.25">
      <c r="M2080" s="444" t="str">
        <f t="shared" si="27"/>
        <v/>
      </c>
    </row>
    <row r="2081" spans="13:13" x14ac:dyDescent="0.25">
      <c r="M2081" s="444" t="str">
        <f t="shared" si="27"/>
        <v/>
      </c>
    </row>
    <row r="2082" spans="13:13" x14ac:dyDescent="0.25">
      <c r="M2082" s="444" t="str">
        <f t="shared" si="27"/>
        <v/>
      </c>
    </row>
    <row r="2083" spans="13:13" x14ac:dyDescent="0.25">
      <c r="M2083" s="444" t="str">
        <f t="shared" si="27"/>
        <v/>
      </c>
    </row>
    <row r="2084" spans="13:13" x14ac:dyDescent="0.25">
      <c r="M2084" s="444" t="str">
        <f t="shared" si="27"/>
        <v/>
      </c>
    </row>
    <row r="2085" spans="13:13" x14ac:dyDescent="0.25">
      <c r="M2085" s="444" t="str">
        <f t="shared" si="27"/>
        <v/>
      </c>
    </row>
    <row r="2086" spans="13:13" x14ac:dyDescent="0.25">
      <c r="M2086" s="444" t="str">
        <f t="shared" si="27"/>
        <v/>
      </c>
    </row>
    <row r="2087" spans="13:13" x14ac:dyDescent="0.25">
      <c r="M2087" s="444" t="str">
        <f t="shared" si="27"/>
        <v/>
      </c>
    </row>
    <row r="2088" spans="13:13" x14ac:dyDescent="0.25">
      <c r="M2088" s="444" t="str">
        <f t="shared" si="27"/>
        <v/>
      </c>
    </row>
    <row r="2089" spans="13:13" x14ac:dyDescent="0.25">
      <c r="M2089" s="444" t="str">
        <f t="shared" si="27"/>
        <v/>
      </c>
    </row>
    <row r="2090" spans="13:13" x14ac:dyDescent="0.25">
      <c r="M2090" s="444" t="str">
        <f t="shared" si="27"/>
        <v/>
      </c>
    </row>
    <row r="2091" spans="13:13" x14ac:dyDescent="0.25">
      <c r="M2091" s="444" t="str">
        <f t="shared" si="27"/>
        <v/>
      </c>
    </row>
    <row r="2092" spans="13:13" x14ac:dyDescent="0.25">
      <c r="M2092" s="444" t="str">
        <f t="shared" si="27"/>
        <v/>
      </c>
    </row>
    <row r="2093" spans="13:13" x14ac:dyDescent="0.25">
      <c r="M2093" s="444" t="str">
        <f t="shared" si="27"/>
        <v/>
      </c>
    </row>
    <row r="2094" spans="13:13" x14ac:dyDescent="0.25">
      <c r="M2094" s="444" t="str">
        <f t="shared" si="27"/>
        <v/>
      </c>
    </row>
    <row r="2095" spans="13:13" x14ac:dyDescent="0.25">
      <c r="M2095" s="444" t="str">
        <f t="shared" si="27"/>
        <v/>
      </c>
    </row>
    <row r="2096" spans="13:13" x14ac:dyDescent="0.25">
      <c r="M2096" s="444" t="str">
        <f t="shared" si="27"/>
        <v/>
      </c>
    </row>
    <row r="2097" spans="13:13" x14ac:dyDescent="0.25">
      <c r="M2097" s="444" t="str">
        <f t="shared" si="27"/>
        <v/>
      </c>
    </row>
    <row r="2098" spans="13:13" x14ac:dyDescent="0.25">
      <c r="M2098" s="444" t="str">
        <f t="shared" si="27"/>
        <v/>
      </c>
    </row>
    <row r="2099" spans="13:13" x14ac:dyDescent="0.25">
      <c r="M2099" s="444" t="str">
        <f t="shared" si="27"/>
        <v/>
      </c>
    </row>
    <row r="2100" spans="13:13" x14ac:dyDescent="0.25">
      <c r="M2100" s="444" t="str">
        <f t="shared" si="27"/>
        <v/>
      </c>
    </row>
    <row r="2101" spans="13:13" x14ac:dyDescent="0.25">
      <c r="M2101" s="444" t="str">
        <f t="shared" si="27"/>
        <v/>
      </c>
    </row>
    <row r="2102" spans="13:13" x14ac:dyDescent="0.25">
      <c r="M2102" s="444" t="str">
        <f t="shared" si="27"/>
        <v/>
      </c>
    </row>
    <row r="2103" spans="13:13" x14ac:dyDescent="0.25">
      <c r="M2103" s="444" t="str">
        <f t="shared" si="27"/>
        <v/>
      </c>
    </row>
    <row r="2104" spans="13:13" x14ac:dyDescent="0.25">
      <c r="M2104" s="444" t="str">
        <f t="shared" si="27"/>
        <v/>
      </c>
    </row>
    <row r="2105" spans="13:13" x14ac:dyDescent="0.25">
      <c r="M2105" s="444" t="str">
        <f t="shared" si="27"/>
        <v/>
      </c>
    </row>
    <row r="2106" spans="13:13" x14ac:dyDescent="0.25">
      <c r="M2106" s="444" t="str">
        <f t="shared" si="27"/>
        <v/>
      </c>
    </row>
    <row r="2107" spans="13:13" x14ac:dyDescent="0.25">
      <c r="M2107" s="444" t="str">
        <f t="shared" si="27"/>
        <v/>
      </c>
    </row>
    <row r="2108" spans="13:13" x14ac:dyDescent="0.25">
      <c r="M2108" s="444" t="str">
        <f t="shared" si="27"/>
        <v/>
      </c>
    </row>
    <row r="2109" spans="13:13" x14ac:dyDescent="0.25">
      <c r="M2109" s="444" t="str">
        <f t="shared" si="27"/>
        <v/>
      </c>
    </row>
    <row r="2110" spans="13:13" x14ac:dyDescent="0.25">
      <c r="M2110" s="444" t="str">
        <f t="shared" si="27"/>
        <v/>
      </c>
    </row>
    <row r="2111" spans="13:13" x14ac:dyDescent="0.25">
      <c r="M2111" s="444" t="str">
        <f t="shared" si="27"/>
        <v/>
      </c>
    </row>
    <row r="2112" spans="13:13" x14ac:dyDescent="0.25">
      <c r="M2112" s="444" t="str">
        <f t="shared" si="27"/>
        <v/>
      </c>
    </row>
    <row r="2113" spans="13:13" x14ac:dyDescent="0.25">
      <c r="M2113" s="444" t="str">
        <f t="shared" si="27"/>
        <v/>
      </c>
    </row>
    <row r="2114" spans="13:13" x14ac:dyDescent="0.25">
      <c r="M2114" s="444" t="str">
        <f t="shared" si="27"/>
        <v/>
      </c>
    </row>
    <row r="2115" spans="13:13" x14ac:dyDescent="0.25">
      <c r="M2115" s="444" t="str">
        <f t="shared" si="27"/>
        <v/>
      </c>
    </row>
    <row r="2116" spans="13:13" x14ac:dyDescent="0.25">
      <c r="M2116" s="444" t="str">
        <f t="shared" si="27"/>
        <v/>
      </c>
    </row>
    <row r="2117" spans="13:13" x14ac:dyDescent="0.25">
      <c r="M2117" s="444" t="str">
        <f t="shared" si="27"/>
        <v/>
      </c>
    </row>
    <row r="2118" spans="13:13" x14ac:dyDescent="0.25">
      <c r="M2118" s="444" t="str">
        <f t="shared" si="27"/>
        <v/>
      </c>
    </row>
    <row r="2119" spans="13:13" x14ac:dyDescent="0.25">
      <c r="M2119" s="444" t="str">
        <f t="shared" si="27"/>
        <v/>
      </c>
    </row>
    <row r="2120" spans="13:13" x14ac:dyDescent="0.25">
      <c r="M2120" s="444" t="str">
        <f t="shared" si="27"/>
        <v/>
      </c>
    </row>
    <row r="2121" spans="13:13" x14ac:dyDescent="0.25">
      <c r="M2121" s="444" t="str">
        <f t="shared" si="27"/>
        <v/>
      </c>
    </row>
    <row r="2122" spans="13:13" x14ac:dyDescent="0.25">
      <c r="M2122" s="444" t="str">
        <f t="shared" si="27"/>
        <v/>
      </c>
    </row>
    <row r="2123" spans="13:13" x14ac:dyDescent="0.25">
      <c r="M2123" s="444" t="str">
        <f t="shared" si="27"/>
        <v/>
      </c>
    </row>
    <row r="2124" spans="13:13" x14ac:dyDescent="0.25">
      <c r="M2124" s="444" t="str">
        <f t="shared" si="27"/>
        <v/>
      </c>
    </row>
    <row r="2125" spans="13:13" x14ac:dyDescent="0.25">
      <c r="M2125" s="444" t="str">
        <f t="shared" si="27"/>
        <v/>
      </c>
    </row>
    <row r="2126" spans="13:13" x14ac:dyDescent="0.25">
      <c r="M2126" s="444" t="str">
        <f t="shared" si="27"/>
        <v/>
      </c>
    </row>
    <row r="2127" spans="13:13" x14ac:dyDescent="0.25">
      <c r="M2127" s="444" t="str">
        <f t="shared" si="27"/>
        <v/>
      </c>
    </row>
    <row r="2128" spans="13:13" x14ac:dyDescent="0.25">
      <c r="M2128" s="444" t="str">
        <f t="shared" si="27"/>
        <v/>
      </c>
    </row>
    <row r="2129" spans="13:13" x14ac:dyDescent="0.25">
      <c r="M2129" s="444" t="str">
        <f t="shared" si="27"/>
        <v/>
      </c>
    </row>
    <row r="2130" spans="13:13" x14ac:dyDescent="0.25">
      <c r="M2130" s="444" t="str">
        <f t="shared" si="27"/>
        <v/>
      </c>
    </row>
    <row r="2131" spans="13:13" x14ac:dyDescent="0.25">
      <c r="M2131" s="444" t="str">
        <f t="shared" si="27"/>
        <v/>
      </c>
    </row>
    <row r="2132" spans="13:13" x14ac:dyDescent="0.25">
      <c r="M2132" s="444" t="str">
        <f t="shared" si="27"/>
        <v/>
      </c>
    </row>
    <row r="2133" spans="13:13" x14ac:dyDescent="0.25">
      <c r="M2133" s="444" t="str">
        <f t="shared" si="27"/>
        <v/>
      </c>
    </row>
    <row r="2134" spans="13:13" x14ac:dyDescent="0.25">
      <c r="M2134" s="444" t="str">
        <f t="shared" si="27"/>
        <v/>
      </c>
    </row>
    <row r="2135" spans="13:13" x14ac:dyDescent="0.25">
      <c r="M2135" s="444" t="str">
        <f t="shared" si="27"/>
        <v/>
      </c>
    </row>
    <row r="2136" spans="13:13" x14ac:dyDescent="0.25">
      <c r="M2136" s="444" t="str">
        <f t="shared" ref="M2136:M2199" si="28">IF(ISBLANK(B2136),"",MONTH(B2136)*10000+YEAR(B2136))</f>
        <v/>
      </c>
    </row>
    <row r="2137" spans="13:13" x14ac:dyDescent="0.25">
      <c r="M2137" s="444" t="str">
        <f t="shared" si="28"/>
        <v/>
      </c>
    </row>
    <row r="2138" spans="13:13" x14ac:dyDescent="0.25">
      <c r="M2138" s="444" t="str">
        <f t="shared" si="28"/>
        <v/>
      </c>
    </row>
    <row r="2139" spans="13:13" x14ac:dyDescent="0.25">
      <c r="M2139" s="444" t="str">
        <f t="shared" si="28"/>
        <v/>
      </c>
    </row>
    <row r="2140" spans="13:13" x14ac:dyDescent="0.25">
      <c r="M2140" s="444" t="str">
        <f t="shared" si="28"/>
        <v/>
      </c>
    </row>
    <row r="2141" spans="13:13" x14ac:dyDescent="0.25">
      <c r="M2141" s="444" t="str">
        <f t="shared" si="28"/>
        <v/>
      </c>
    </row>
    <row r="2142" spans="13:13" x14ac:dyDescent="0.25">
      <c r="M2142" s="444" t="str">
        <f t="shared" si="28"/>
        <v/>
      </c>
    </row>
    <row r="2143" spans="13:13" x14ac:dyDescent="0.25">
      <c r="M2143" s="444" t="str">
        <f t="shared" si="28"/>
        <v/>
      </c>
    </row>
    <row r="2144" spans="13:13" x14ac:dyDescent="0.25">
      <c r="M2144" s="444" t="str">
        <f t="shared" si="28"/>
        <v/>
      </c>
    </row>
    <row r="2145" spans="13:13" x14ac:dyDescent="0.25">
      <c r="M2145" s="444" t="str">
        <f t="shared" si="28"/>
        <v/>
      </c>
    </row>
    <row r="2146" spans="13:13" x14ac:dyDescent="0.25">
      <c r="M2146" s="444" t="str">
        <f t="shared" si="28"/>
        <v/>
      </c>
    </row>
    <row r="2147" spans="13:13" x14ac:dyDescent="0.25">
      <c r="M2147" s="444" t="str">
        <f t="shared" si="28"/>
        <v/>
      </c>
    </row>
    <row r="2148" spans="13:13" x14ac:dyDescent="0.25">
      <c r="M2148" s="444" t="str">
        <f t="shared" si="28"/>
        <v/>
      </c>
    </row>
    <row r="2149" spans="13:13" x14ac:dyDescent="0.25">
      <c r="M2149" s="444" t="str">
        <f t="shared" si="28"/>
        <v/>
      </c>
    </row>
    <row r="2150" spans="13:13" x14ac:dyDescent="0.25">
      <c r="M2150" s="444" t="str">
        <f t="shared" si="28"/>
        <v/>
      </c>
    </row>
    <row r="2151" spans="13:13" x14ac:dyDescent="0.25">
      <c r="M2151" s="444" t="str">
        <f t="shared" si="28"/>
        <v/>
      </c>
    </row>
    <row r="2152" spans="13:13" x14ac:dyDescent="0.25">
      <c r="M2152" s="444" t="str">
        <f t="shared" si="28"/>
        <v/>
      </c>
    </row>
    <row r="2153" spans="13:13" x14ac:dyDescent="0.25">
      <c r="M2153" s="444" t="str">
        <f t="shared" si="28"/>
        <v/>
      </c>
    </row>
    <row r="2154" spans="13:13" x14ac:dyDescent="0.25">
      <c r="M2154" s="444" t="str">
        <f t="shared" si="28"/>
        <v/>
      </c>
    </row>
    <row r="2155" spans="13:13" x14ac:dyDescent="0.25">
      <c r="M2155" s="444" t="str">
        <f t="shared" si="28"/>
        <v/>
      </c>
    </row>
    <row r="2156" spans="13:13" x14ac:dyDescent="0.25">
      <c r="M2156" s="444" t="str">
        <f t="shared" si="28"/>
        <v/>
      </c>
    </row>
    <row r="2157" spans="13:13" x14ac:dyDescent="0.25">
      <c r="M2157" s="444" t="str">
        <f t="shared" si="28"/>
        <v/>
      </c>
    </row>
    <row r="2158" spans="13:13" x14ac:dyDescent="0.25">
      <c r="M2158" s="444" t="str">
        <f t="shared" si="28"/>
        <v/>
      </c>
    </row>
    <row r="2159" spans="13:13" x14ac:dyDescent="0.25">
      <c r="M2159" s="444" t="str">
        <f t="shared" si="28"/>
        <v/>
      </c>
    </row>
    <row r="2160" spans="13:13" x14ac:dyDescent="0.25">
      <c r="M2160" s="444" t="str">
        <f t="shared" si="28"/>
        <v/>
      </c>
    </row>
    <row r="2161" spans="13:13" x14ac:dyDescent="0.25">
      <c r="M2161" s="444" t="str">
        <f t="shared" si="28"/>
        <v/>
      </c>
    </row>
    <row r="2162" spans="13:13" x14ac:dyDescent="0.25">
      <c r="M2162" s="444" t="str">
        <f t="shared" si="28"/>
        <v/>
      </c>
    </row>
    <row r="2163" spans="13:13" x14ac:dyDescent="0.25">
      <c r="M2163" s="444" t="str">
        <f t="shared" si="28"/>
        <v/>
      </c>
    </row>
    <row r="2164" spans="13:13" x14ac:dyDescent="0.25">
      <c r="M2164" s="444" t="str">
        <f t="shared" si="28"/>
        <v/>
      </c>
    </row>
    <row r="2165" spans="13:13" x14ac:dyDescent="0.25">
      <c r="M2165" s="444" t="str">
        <f t="shared" si="28"/>
        <v/>
      </c>
    </row>
    <row r="2166" spans="13:13" x14ac:dyDescent="0.25">
      <c r="M2166" s="444" t="str">
        <f t="shared" si="28"/>
        <v/>
      </c>
    </row>
    <row r="2167" spans="13:13" x14ac:dyDescent="0.25">
      <c r="M2167" s="444" t="str">
        <f t="shared" si="28"/>
        <v/>
      </c>
    </row>
    <row r="2168" spans="13:13" x14ac:dyDescent="0.25">
      <c r="M2168" s="444" t="str">
        <f t="shared" si="28"/>
        <v/>
      </c>
    </row>
    <row r="2169" spans="13:13" x14ac:dyDescent="0.25">
      <c r="M2169" s="444" t="str">
        <f t="shared" si="28"/>
        <v/>
      </c>
    </row>
    <row r="2170" spans="13:13" x14ac:dyDescent="0.25">
      <c r="M2170" s="444" t="str">
        <f t="shared" si="28"/>
        <v/>
      </c>
    </row>
    <row r="2171" spans="13:13" x14ac:dyDescent="0.25">
      <c r="M2171" s="444" t="str">
        <f t="shared" si="28"/>
        <v/>
      </c>
    </row>
    <row r="2172" spans="13:13" x14ac:dyDescent="0.25">
      <c r="M2172" s="444" t="str">
        <f t="shared" si="28"/>
        <v/>
      </c>
    </row>
    <row r="2173" spans="13:13" x14ac:dyDescent="0.25">
      <c r="M2173" s="444" t="str">
        <f t="shared" si="28"/>
        <v/>
      </c>
    </row>
    <row r="2174" spans="13:13" x14ac:dyDescent="0.25">
      <c r="M2174" s="444" t="str">
        <f t="shared" si="28"/>
        <v/>
      </c>
    </row>
    <row r="2175" spans="13:13" x14ac:dyDescent="0.25">
      <c r="M2175" s="444" t="str">
        <f t="shared" si="28"/>
        <v/>
      </c>
    </row>
    <row r="2176" spans="13:13" x14ac:dyDescent="0.25">
      <c r="M2176" s="444" t="str">
        <f t="shared" si="28"/>
        <v/>
      </c>
    </row>
    <row r="2177" spans="13:13" x14ac:dyDescent="0.25">
      <c r="M2177" s="444" t="str">
        <f t="shared" si="28"/>
        <v/>
      </c>
    </row>
    <row r="2178" spans="13:13" x14ac:dyDescent="0.25">
      <c r="M2178" s="444" t="str">
        <f t="shared" si="28"/>
        <v/>
      </c>
    </row>
    <row r="2179" spans="13:13" x14ac:dyDescent="0.25">
      <c r="M2179" s="444" t="str">
        <f t="shared" si="28"/>
        <v/>
      </c>
    </row>
    <row r="2180" spans="13:13" x14ac:dyDescent="0.25">
      <c r="M2180" s="444" t="str">
        <f t="shared" si="28"/>
        <v/>
      </c>
    </row>
    <row r="2181" spans="13:13" x14ac:dyDescent="0.25">
      <c r="M2181" s="444" t="str">
        <f t="shared" si="28"/>
        <v/>
      </c>
    </row>
    <row r="2182" spans="13:13" x14ac:dyDescent="0.25">
      <c r="M2182" s="444" t="str">
        <f t="shared" si="28"/>
        <v/>
      </c>
    </row>
    <row r="2183" spans="13:13" x14ac:dyDescent="0.25">
      <c r="M2183" s="444" t="str">
        <f t="shared" si="28"/>
        <v/>
      </c>
    </row>
    <row r="2184" spans="13:13" x14ac:dyDescent="0.25">
      <c r="M2184" s="444" t="str">
        <f t="shared" si="28"/>
        <v/>
      </c>
    </row>
    <row r="2185" spans="13:13" x14ac:dyDescent="0.25">
      <c r="M2185" s="444" t="str">
        <f t="shared" si="28"/>
        <v/>
      </c>
    </row>
    <row r="2186" spans="13:13" x14ac:dyDescent="0.25">
      <c r="M2186" s="444" t="str">
        <f t="shared" si="28"/>
        <v/>
      </c>
    </row>
    <row r="2187" spans="13:13" x14ac:dyDescent="0.25">
      <c r="M2187" s="444" t="str">
        <f t="shared" si="28"/>
        <v/>
      </c>
    </row>
    <row r="2188" spans="13:13" x14ac:dyDescent="0.25">
      <c r="M2188" s="444" t="str">
        <f t="shared" si="28"/>
        <v/>
      </c>
    </row>
    <row r="2189" spans="13:13" x14ac:dyDescent="0.25">
      <c r="M2189" s="444" t="str">
        <f t="shared" si="28"/>
        <v/>
      </c>
    </row>
    <row r="2190" spans="13:13" x14ac:dyDescent="0.25">
      <c r="M2190" s="444" t="str">
        <f t="shared" si="28"/>
        <v/>
      </c>
    </row>
    <row r="2191" spans="13:13" x14ac:dyDescent="0.25">
      <c r="M2191" s="444" t="str">
        <f t="shared" si="28"/>
        <v/>
      </c>
    </row>
    <row r="2192" spans="13:13" x14ac:dyDescent="0.25">
      <c r="M2192" s="444" t="str">
        <f t="shared" si="28"/>
        <v/>
      </c>
    </row>
    <row r="2193" spans="13:13" x14ac:dyDescent="0.25">
      <c r="M2193" s="444" t="str">
        <f t="shared" si="28"/>
        <v/>
      </c>
    </row>
    <row r="2194" spans="13:13" x14ac:dyDescent="0.25">
      <c r="M2194" s="444" t="str">
        <f t="shared" si="28"/>
        <v/>
      </c>
    </row>
    <row r="2195" spans="13:13" x14ac:dyDescent="0.25">
      <c r="M2195" s="444" t="str">
        <f t="shared" si="28"/>
        <v/>
      </c>
    </row>
    <row r="2196" spans="13:13" x14ac:dyDescent="0.25">
      <c r="M2196" s="444" t="str">
        <f t="shared" si="28"/>
        <v/>
      </c>
    </row>
    <row r="2197" spans="13:13" x14ac:dyDescent="0.25">
      <c r="M2197" s="444" t="str">
        <f t="shared" si="28"/>
        <v/>
      </c>
    </row>
    <row r="2198" spans="13:13" x14ac:dyDescent="0.25">
      <c r="M2198" s="444" t="str">
        <f t="shared" si="28"/>
        <v/>
      </c>
    </row>
    <row r="2199" spans="13:13" x14ac:dyDescent="0.25">
      <c r="M2199" s="444" t="str">
        <f t="shared" si="28"/>
        <v/>
      </c>
    </row>
    <row r="2200" spans="13:13" x14ac:dyDescent="0.25">
      <c r="M2200" s="444" t="str">
        <f t="shared" ref="M2200:M2263" si="29">IF(ISBLANK(B2200),"",MONTH(B2200)*10000+YEAR(B2200))</f>
        <v/>
      </c>
    </row>
    <row r="2201" spans="13:13" x14ac:dyDescent="0.25">
      <c r="M2201" s="444" t="str">
        <f t="shared" si="29"/>
        <v/>
      </c>
    </row>
    <row r="2202" spans="13:13" x14ac:dyDescent="0.25">
      <c r="M2202" s="444" t="str">
        <f t="shared" si="29"/>
        <v/>
      </c>
    </row>
    <row r="2203" spans="13:13" x14ac:dyDescent="0.25">
      <c r="M2203" s="444" t="str">
        <f t="shared" si="29"/>
        <v/>
      </c>
    </row>
    <row r="2204" spans="13:13" x14ac:dyDescent="0.25">
      <c r="M2204" s="444" t="str">
        <f t="shared" si="29"/>
        <v/>
      </c>
    </row>
    <row r="2205" spans="13:13" x14ac:dyDescent="0.25">
      <c r="M2205" s="444" t="str">
        <f t="shared" si="29"/>
        <v/>
      </c>
    </row>
    <row r="2206" spans="13:13" x14ac:dyDescent="0.25">
      <c r="M2206" s="444" t="str">
        <f t="shared" si="29"/>
        <v/>
      </c>
    </row>
    <row r="2207" spans="13:13" x14ac:dyDescent="0.25">
      <c r="M2207" s="444" t="str">
        <f t="shared" si="29"/>
        <v/>
      </c>
    </row>
    <row r="2208" spans="13:13" x14ac:dyDescent="0.25">
      <c r="M2208" s="444" t="str">
        <f t="shared" si="29"/>
        <v/>
      </c>
    </row>
    <row r="2209" spans="13:13" x14ac:dyDescent="0.25">
      <c r="M2209" s="444" t="str">
        <f t="shared" si="29"/>
        <v/>
      </c>
    </row>
    <row r="2210" spans="13:13" x14ac:dyDescent="0.25">
      <c r="M2210" s="444" t="str">
        <f t="shared" si="29"/>
        <v/>
      </c>
    </row>
    <row r="2211" spans="13:13" x14ac:dyDescent="0.25">
      <c r="M2211" s="444" t="str">
        <f t="shared" si="29"/>
        <v/>
      </c>
    </row>
    <row r="2212" spans="13:13" x14ac:dyDescent="0.25">
      <c r="M2212" s="444" t="str">
        <f t="shared" si="29"/>
        <v/>
      </c>
    </row>
    <row r="2213" spans="13:13" x14ac:dyDescent="0.25">
      <c r="M2213" s="444" t="str">
        <f t="shared" si="29"/>
        <v/>
      </c>
    </row>
    <row r="2214" spans="13:13" x14ac:dyDescent="0.25">
      <c r="M2214" s="444" t="str">
        <f t="shared" si="29"/>
        <v/>
      </c>
    </row>
    <row r="2215" spans="13:13" x14ac:dyDescent="0.25">
      <c r="M2215" s="444" t="str">
        <f t="shared" si="29"/>
        <v/>
      </c>
    </row>
    <row r="2216" spans="13:13" x14ac:dyDescent="0.25">
      <c r="M2216" s="444" t="str">
        <f t="shared" si="29"/>
        <v/>
      </c>
    </row>
    <row r="2217" spans="13:13" x14ac:dyDescent="0.25">
      <c r="M2217" s="444" t="str">
        <f t="shared" si="29"/>
        <v/>
      </c>
    </row>
    <row r="2218" spans="13:13" x14ac:dyDescent="0.25">
      <c r="M2218" s="444" t="str">
        <f t="shared" si="29"/>
        <v/>
      </c>
    </row>
    <row r="2219" spans="13:13" x14ac:dyDescent="0.25">
      <c r="M2219" s="444" t="str">
        <f t="shared" si="29"/>
        <v/>
      </c>
    </row>
    <row r="2220" spans="13:13" x14ac:dyDescent="0.25">
      <c r="M2220" s="444" t="str">
        <f t="shared" si="29"/>
        <v/>
      </c>
    </row>
    <row r="2221" spans="13:13" x14ac:dyDescent="0.25">
      <c r="M2221" s="444" t="str">
        <f t="shared" si="29"/>
        <v/>
      </c>
    </row>
    <row r="2222" spans="13:13" x14ac:dyDescent="0.25">
      <c r="M2222" s="444" t="str">
        <f t="shared" si="29"/>
        <v/>
      </c>
    </row>
    <row r="2223" spans="13:13" x14ac:dyDescent="0.25">
      <c r="M2223" s="444" t="str">
        <f t="shared" si="29"/>
        <v/>
      </c>
    </row>
    <row r="2224" spans="13:13" x14ac:dyDescent="0.25">
      <c r="M2224" s="444" t="str">
        <f t="shared" si="29"/>
        <v/>
      </c>
    </row>
    <row r="2225" spans="13:13" x14ac:dyDescent="0.25">
      <c r="M2225" s="444" t="str">
        <f t="shared" si="29"/>
        <v/>
      </c>
    </row>
    <row r="2226" spans="13:13" x14ac:dyDescent="0.25">
      <c r="M2226" s="444" t="str">
        <f t="shared" si="29"/>
        <v/>
      </c>
    </row>
    <row r="2227" spans="13:13" x14ac:dyDescent="0.25">
      <c r="M2227" s="444" t="str">
        <f t="shared" si="29"/>
        <v/>
      </c>
    </row>
    <row r="2228" spans="13:13" x14ac:dyDescent="0.25">
      <c r="M2228" s="444" t="str">
        <f t="shared" si="29"/>
        <v/>
      </c>
    </row>
    <row r="2229" spans="13:13" x14ac:dyDescent="0.25">
      <c r="M2229" s="444" t="str">
        <f t="shared" si="29"/>
        <v/>
      </c>
    </row>
    <row r="2230" spans="13:13" x14ac:dyDescent="0.25">
      <c r="M2230" s="444" t="str">
        <f t="shared" si="29"/>
        <v/>
      </c>
    </row>
    <row r="2231" spans="13:13" x14ac:dyDescent="0.25">
      <c r="M2231" s="444" t="str">
        <f t="shared" si="29"/>
        <v/>
      </c>
    </row>
    <row r="2232" spans="13:13" x14ac:dyDescent="0.25">
      <c r="M2232" s="444" t="str">
        <f t="shared" si="29"/>
        <v/>
      </c>
    </row>
    <row r="2233" spans="13:13" x14ac:dyDescent="0.25">
      <c r="M2233" s="444" t="str">
        <f t="shared" si="29"/>
        <v/>
      </c>
    </row>
    <row r="2234" spans="13:13" x14ac:dyDescent="0.25">
      <c r="M2234" s="444" t="str">
        <f t="shared" si="29"/>
        <v/>
      </c>
    </row>
    <row r="2235" spans="13:13" x14ac:dyDescent="0.25">
      <c r="M2235" s="444" t="str">
        <f t="shared" si="29"/>
        <v/>
      </c>
    </row>
    <row r="2236" spans="13:13" x14ac:dyDescent="0.25">
      <c r="M2236" s="444" t="str">
        <f t="shared" si="29"/>
        <v/>
      </c>
    </row>
    <row r="2237" spans="13:13" x14ac:dyDescent="0.25">
      <c r="M2237" s="444" t="str">
        <f t="shared" si="29"/>
        <v/>
      </c>
    </row>
    <row r="2238" spans="13:13" x14ac:dyDescent="0.25">
      <c r="M2238" s="444" t="str">
        <f t="shared" si="29"/>
        <v/>
      </c>
    </row>
    <row r="2239" spans="13:13" x14ac:dyDescent="0.25">
      <c r="M2239" s="444" t="str">
        <f t="shared" si="29"/>
        <v/>
      </c>
    </row>
    <row r="2240" spans="13:13" x14ac:dyDescent="0.25">
      <c r="M2240" s="444" t="str">
        <f t="shared" si="29"/>
        <v/>
      </c>
    </row>
    <row r="2241" spans="13:13" x14ac:dyDescent="0.25">
      <c r="M2241" s="444" t="str">
        <f t="shared" si="29"/>
        <v/>
      </c>
    </row>
    <row r="2242" spans="13:13" x14ac:dyDescent="0.25">
      <c r="M2242" s="444" t="str">
        <f t="shared" si="29"/>
        <v/>
      </c>
    </row>
    <row r="2243" spans="13:13" x14ac:dyDescent="0.25">
      <c r="M2243" s="444" t="str">
        <f t="shared" si="29"/>
        <v/>
      </c>
    </row>
    <row r="2244" spans="13:13" x14ac:dyDescent="0.25">
      <c r="M2244" s="444" t="str">
        <f t="shared" si="29"/>
        <v/>
      </c>
    </row>
    <row r="2245" spans="13:13" x14ac:dyDescent="0.25">
      <c r="M2245" s="444" t="str">
        <f t="shared" si="29"/>
        <v/>
      </c>
    </row>
    <row r="2246" spans="13:13" x14ac:dyDescent="0.25">
      <c r="M2246" s="444" t="str">
        <f t="shared" si="29"/>
        <v/>
      </c>
    </row>
    <row r="2247" spans="13:13" x14ac:dyDescent="0.25">
      <c r="M2247" s="444" t="str">
        <f t="shared" si="29"/>
        <v/>
      </c>
    </row>
    <row r="2248" spans="13:13" x14ac:dyDescent="0.25">
      <c r="M2248" s="444" t="str">
        <f t="shared" si="29"/>
        <v/>
      </c>
    </row>
    <row r="2249" spans="13:13" x14ac:dyDescent="0.25">
      <c r="M2249" s="444" t="str">
        <f t="shared" si="29"/>
        <v/>
      </c>
    </row>
    <row r="2250" spans="13:13" x14ac:dyDescent="0.25">
      <c r="M2250" s="444" t="str">
        <f t="shared" si="29"/>
        <v/>
      </c>
    </row>
    <row r="2251" spans="13:13" x14ac:dyDescent="0.25">
      <c r="M2251" s="444" t="str">
        <f t="shared" si="29"/>
        <v/>
      </c>
    </row>
    <row r="2252" spans="13:13" x14ac:dyDescent="0.25">
      <c r="M2252" s="444" t="str">
        <f t="shared" si="29"/>
        <v/>
      </c>
    </row>
    <row r="2253" spans="13:13" x14ac:dyDescent="0.25">
      <c r="M2253" s="444" t="str">
        <f t="shared" si="29"/>
        <v/>
      </c>
    </row>
    <row r="2254" spans="13:13" x14ac:dyDescent="0.25">
      <c r="M2254" s="444" t="str">
        <f t="shared" si="29"/>
        <v/>
      </c>
    </row>
    <row r="2255" spans="13:13" x14ac:dyDescent="0.25">
      <c r="M2255" s="444" t="str">
        <f t="shared" si="29"/>
        <v/>
      </c>
    </row>
    <row r="2256" spans="13:13" x14ac:dyDescent="0.25">
      <c r="M2256" s="444" t="str">
        <f t="shared" si="29"/>
        <v/>
      </c>
    </row>
    <row r="2257" spans="13:13" x14ac:dyDescent="0.25">
      <c r="M2257" s="444" t="str">
        <f t="shared" si="29"/>
        <v/>
      </c>
    </row>
    <row r="2258" spans="13:13" x14ac:dyDescent="0.25">
      <c r="M2258" s="444" t="str">
        <f t="shared" si="29"/>
        <v/>
      </c>
    </row>
    <row r="2259" spans="13:13" x14ac:dyDescent="0.25">
      <c r="M2259" s="444" t="str">
        <f t="shared" si="29"/>
        <v/>
      </c>
    </row>
    <row r="2260" spans="13:13" x14ac:dyDescent="0.25">
      <c r="M2260" s="444" t="str">
        <f t="shared" si="29"/>
        <v/>
      </c>
    </row>
    <row r="2261" spans="13:13" x14ac:dyDescent="0.25">
      <c r="M2261" s="444" t="str">
        <f t="shared" si="29"/>
        <v/>
      </c>
    </row>
    <row r="2262" spans="13:13" x14ac:dyDescent="0.25">
      <c r="M2262" s="444" t="str">
        <f t="shared" si="29"/>
        <v/>
      </c>
    </row>
    <row r="2263" spans="13:13" x14ac:dyDescent="0.25">
      <c r="M2263" s="444" t="str">
        <f t="shared" si="29"/>
        <v/>
      </c>
    </row>
    <row r="2264" spans="13:13" x14ac:dyDescent="0.25">
      <c r="M2264" s="444" t="str">
        <f t="shared" ref="M2264:M2327" si="30">IF(ISBLANK(B2264),"",MONTH(B2264)*10000+YEAR(B2264))</f>
        <v/>
      </c>
    </row>
    <row r="2265" spans="13:13" x14ac:dyDescent="0.25">
      <c r="M2265" s="444" t="str">
        <f t="shared" si="30"/>
        <v/>
      </c>
    </row>
    <row r="2266" spans="13:13" x14ac:dyDescent="0.25">
      <c r="M2266" s="444" t="str">
        <f t="shared" si="30"/>
        <v/>
      </c>
    </row>
    <row r="2267" spans="13:13" x14ac:dyDescent="0.25">
      <c r="M2267" s="444" t="str">
        <f t="shared" si="30"/>
        <v/>
      </c>
    </row>
    <row r="2268" spans="13:13" x14ac:dyDescent="0.25">
      <c r="M2268" s="444" t="str">
        <f t="shared" si="30"/>
        <v/>
      </c>
    </row>
    <row r="2269" spans="13:13" x14ac:dyDescent="0.25">
      <c r="M2269" s="444" t="str">
        <f t="shared" si="30"/>
        <v/>
      </c>
    </row>
    <row r="2270" spans="13:13" x14ac:dyDescent="0.25">
      <c r="M2270" s="444" t="str">
        <f t="shared" si="30"/>
        <v/>
      </c>
    </row>
    <row r="2271" spans="13:13" x14ac:dyDescent="0.25">
      <c r="M2271" s="444" t="str">
        <f t="shared" si="30"/>
        <v/>
      </c>
    </row>
    <row r="2272" spans="13:13" x14ac:dyDescent="0.25">
      <c r="M2272" s="444" t="str">
        <f t="shared" si="30"/>
        <v/>
      </c>
    </row>
    <row r="2273" spans="13:13" x14ac:dyDescent="0.25">
      <c r="M2273" s="444" t="str">
        <f t="shared" si="30"/>
        <v/>
      </c>
    </row>
    <row r="2274" spans="13:13" x14ac:dyDescent="0.25">
      <c r="M2274" s="444" t="str">
        <f t="shared" si="30"/>
        <v/>
      </c>
    </row>
    <row r="2275" spans="13:13" x14ac:dyDescent="0.25">
      <c r="M2275" s="444" t="str">
        <f t="shared" si="30"/>
        <v/>
      </c>
    </row>
    <row r="2276" spans="13:13" x14ac:dyDescent="0.25">
      <c r="M2276" s="444" t="str">
        <f t="shared" si="30"/>
        <v/>
      </c>
    </row>
    <row r="2277" spans="13:13" x14ac:dyDescent="0.25">
      <c r="M2277" s="444" t="str">
        <f t="shared" si="30"/>
        <v/>
      </c>
    </row>
    <row r="2278" spans="13:13" x14ac:dyDescent="0.25">
      <c r="M2278" s="444" t="str">
        <f t="shared" si="30"/>
        <v/>
      </c>
    </row>
    <row r="2279" spans="13:13" x14ac:dyDescent="0.25">
      <c r="M2279" s="444" t="str">
        <f t="shared" si="30"/>
        <v/>
      </c>
    </row>
    <row r="2280" spans="13:13" x14ac:dyDescent="0.25">
      <c r="M2280" s="444" t="str">
        <f t="shared" si="30"/>
        <v/>
      </c>
    </row>
    <row r="2281" spans="13:13" x14ac:dyDescent="0.25">
      <c r="M2281" s="444" t="str">
        <f t="shared" si="30"/>
        <v/>
      </c>
    </row>
    <row r="2282" spans="13:13" x14ac:dyDescent="0.25">
      <c r="M2282" s="444" t="str">
        <f t="shared" si="30"/>
        <v/>
      </c>
    </row>
    <row r="2283" spans="13:13" x14ac:dyDescent="0.25">
      <c r="M2283" s="444" t="str">
        <f t="shared" si="30"/>
        <v/>
      </c>
    </row>
    <row r="2284" spans="13:13" x14ac:dyDescent="0.25">
      <c r="M2284" s="444" t="str">
        <f t="shared" si="30"/>
        <v/>
      </c>
    </row>
    <row r="2285" spans="13:13" x14ac:dyDescent="0.25">
      <c r="M2285" s="444" t="str">
        <f t="shared" si="30"/>
        <v/>
      </c>
    </row>
    <row r="2286" spans="13:13" x14ac:dyDescent="0.25">
      <c r="M2286" s="444" t="str">
        <f t="shared" si="30"/>
        <v/>
      </c>
    </row>
    <row r="2287" spans="13:13" x14ac:dyDescent="0.25">
      <c r="M2287" s="444" t="str">
        <f t="shared" si="30"/>
        <v/>
      </c>
    </row>
    <row r="2288" spans="13:13" x14ac:dyDescent="0.25">
      <c r="M2288" s="444" t="str">
        <f t="shared" si="30"/>
        <v/>
      </c>
    </row>
    <row r="2289" spans="13:13" x14ac:dyDescent="0.25">
      <c r="M2289" s="444" t="str">
        <f t="shared" si="30"/>
        <v/>
      </c>
    </row>
    <row r="2290" spans="13:13" x14ac:dyDescent="0.25">
      <c r="M2290" s="444" t="str">
        <f t="shared" si="30"/>
        <v/>
      </c>
    </row>
    <row r="2291" spans="13:13" x14ac:dyDescent="0.25">
      <c r="M2291" s="444" t="str">
        <f t="shared" si="30"/>
        <v/>
      </c>
    </row>
    <row r="2292" spans="13:13" x14ac:dyDescent="0.25">
      <c r="M2292" s="444" t="str">
        <f t="shared" si="30"/>
        <v/>
      </c>
    </row>
    <row r="2293" spans="13:13" x14ac:dyDescent="0.25">
      <c r="M2293" s="444" t="str">
        <f t="shared" si="30"/>
        <v/>
      </c>
    </row>
    <row r="2294" spans="13:13" x14ac:dyDescent="0.25">
      <c r="M2294" s="444" t="str">
        <f t="shared" si="30"/>
        <v/>
      </c>
    </row>
    <row r="2295" spans="13:13" x14ac:dyDescent="0.25">
      <c r="M2295" s="444" t="str">
        <f t="shared" si="30"/>
        <v/>
      </c>
    </row>
    <row r="2296" spans="13:13" x14ac:dyDescent="0.25">
      <c r="M2296" s="444" t="str">
        <f t="shared" si="30"/>
        <v/>
      </c>
    </row>
    <row r="2297" spans="13:13" x14ac:dyDescent="0.25">
      <c r="M2297" s="444" t="str">
        <f t="shared" si="30"/>
        <v/>
      </c>
    </row>
    <row r="2298" spans="13:13" x14ac:dyDescent="0.25">
      <c r="M2298" s="444" t="str">
        <f t="shared" si="30"/>
        <v/>
      </c>
    </row>
    <row r="2299" spans="13:13" x14ac:dyDescent="0.25">
      <c r="M2299" s="444" t="str">
        <f t="shared" si="30"/>
        <v/>
      </c>
    </row>
    <row r="2300" spans="13:13" x14ac:dyDescent="0.25">
      <c r="M2300" s="444" t="str">
        <f t="shared" si="30"/>
        <v/>
      </c>
    </row>
    <row r="2301" spans="13:13" x14ac:dyDescent="0.25">
      <c r="M2301" s="444" t="str">
        <f t="shared" si="30"/>
        <v/>
      </c>
    </row>
    <row r="2302" spans="13:13" x14ac:dyDescent="0.25">
      <c r="M2302" s="444" t="str">
        <f t="shared" si="30"/>
        <v/>
      </c>
    </row>
    <row r="2303" spans="13:13" x14ac:dyDescent="0.25">
      <c r="M2303" s="444" t="str">
        <f t="shared" si="30"/>
        <v/>
      </c>
    </row>
    <row r="2304" spans="13:13" x14ac:dyDescent="0.25">
      <c r="M2304" s="444" t="str">
        <f t="shared" si="30"/>
        <v/>
      </c>
    </row>
    <row r="2305" spans="13:13" x14ac:dyDescent="0.25">
      <c r="M2305" s="444" t="str">
        <f t="shared" si="30"/>
        <v/>
      </c>
    </row>
    <row r="2306" spans="13:13" x14ac:dyDescent="0.25">
      <c r="M2306" s="444" t="str">
        <f t="shared" si="30"/>
        <v/>
      </c>
    </row>
    <row r="2307" spans="13:13" x14ac:dyDescent="0.25">
      <c r="M2307" s="444" t="str">
        <f t="shared" si="30"/>
        <v/>
      </c>
    </row>
    <row r="2308" spans="13:13" x14ac:dyDescent="0.25">
      <c r="M2308" s="444" t="str">
        <f t="shared" si="30"/>
        <v/>
      </c>
    </row>
    <row r="2309" spans="13:13" x14ac:dyDescent="0.25">
      <c r="M2309" s="444" t="str">
        <f t="shared" si="30"/>
        <v/>
      </c>
    </row>
    <row r="2310" spans="13:13" x14ac:dyDescent="0.25">
      <c r="M2310" s="444" t="str">
        <f t="shared" si="30"/>
        <v/>
      </c>
    </row>
    <row r="2311" spans="13:13" x14ac:dyDescent="0.25">
      <c r="M2311" s="444" t="str">
        <f t="shared" si="30"/>
        <v/>
      </c>
    </row>
    <row r="2312" spans="13:13" x14ac:dyDescent="0.25">
      <c r="M2312" s="444" t="str">
        <f t="shared" si="30"/>
        <v/>
      </c>
    </row>
    <row r="2313" spans="13:13" x14ac:dyDescent="0.25">
      <c r="M2313" s="444" t="str">
        <f t="shared" si="30"/>
        <v/>
      </c>
    </row>
    <row r="2314" spans="13:13" x14ac:dyDescent="0.25">
      <c r="M2314" s="444" t="str">
        <f t="shared" si="30"/>
        <v/>
      </c>
    </row>
    <row r="2315" spans="13:13" x14ac:dyDescent="0.25">
      <c r="M2315" s="444" t="str">
        <f t="shared" si="30"/>
        <v/>
      </c>
    </row>
    <row r="2316" spans="13:13" x14ac:dyDescent="0.25">
      <c r="M2316" s="444" t="str">
        <f t="shared" si="30"/>
        <v/>
      </c>
    </row>
    <row r="2317" spans="13:13" x14ac:dyDescent="0.25">
      <c r="M2317" s="444" t="str">
        <f t="shared" si="30"/>
        <v/>
      </c>
    </row>
    <row r="2318" spans="13:13" x14ac:dyDescent="0.25">
      <c r="M2318" s="444" t="str">
        <f t="shared" si="30"/>
        <v/>
      </c>
    </row>
    <row r="2319" spans="13:13" x14ac:dyDescent="0.25">
      <c r="M2319" s="444" t="str">
        <f t="shared" si="30"/>
        <v/>
      </c>
    </row>
    <row r="2320" spans="13:13" x14ac:dyDescent="0.25">
      <c r="M2320" s="444" t="str">
        <f t="shared" si="30"/>
        <v/>
      </c>
    </row>
    <row r="2321" spans="13:13" x14ac:dyDescent="0.25">
      <c r="M2321" s="444" t="str">
        <f t="shared" si="30"/>
        <v/>
      </c>
    </row>
    <row r="2322" spans="13:13" x14ac:dyDescent="0.25">
      <c r="M2322" s="444" t="str">
        <f t="shared" si="30"/>
        <v/>
      </c>
    </row>
    <row r="2323" spans="13:13" x14ac:dyDescent="0.25">
      <c r="M2323" s="444" t="str">
        <f t="shared" si="30"/>
        <v/>
      </c>
    </row>
    <row r="2324" spans="13:13" x14ac:dyDescent="0.25">
      <c r="M2324" s="444" t="str">
        <f t="shared" si="30"/>
        <v/>
      </c>
    </row>
    <row r="2325" spans="13:13" x14ac:dyDescent="0.25">
      <c r="M2325" s="444" t="str">
        <f t="shared" si="30"/>
        <v/>
      </c>
    </row>
    <row r="2326" spans="13:13" x14ac:dyDescent="0.25">
      <c r="M2326" s="444" t="str">
        <f t="shared" si="30"/>
        <v/>
      </c>
    </row>
    <row r="2327" spans="13:13" x14ac:dyDescent="0.25">
      <c r="M2327" s="444" t="str">
        <f t="shared" si="30"/>
        <v/>
      </c>
    </row>
    <row r="2328" spans="13:13" x14ac:dyDescent="0.25">
      <c r="M2328" s="444" t="str">
        <f t="shared" ref="M2328:M2391" si="31">IF(ISBLANK(B2328),"",MONTH(B2328)*10000+YEAR(B2328))</f>
        <v/>
      </c>
    </row>
    <row r="2329" spans="13:13" x14ac:dyDescent="0.25">
      <c r="M2329" s="444" t="str">
        <f t="shared" si="31"/>
        <v/>
      </c>
    </row>
    <row r="2330" spans="13:13" x14ac:dyDescent="0.25">
      <c r="M2330" s="444" t="str">
        <f t="shared" si="31"/>
        <v/>
      </c>
    </row>
    <row r="2331" spans="13:13" x14ac:dyDescent="0.25">
      <c r="M2331" s="444" t="str">
        <f t="shared" si="31"/>
        <v/>
      </c>
    </row>
    <row r="2332" spans="13:13" x14ac:dyDescent="0.25">
      <c r="M2332" s="444" t="str">
        <f t="shared" si="31"/>
        <v/>
      </c>
    </row>
    <row r="2333" spans="13:13" x14ac:dyDescent="0.25">
      <c r="M2333" s="444" t="str">
        <f t="shared" si="31"/>
        <v/>
      </c>
    </row>
    <row r="2334" spans="13:13" x14ac:dyDescent="0.25">
      <c r="M2334" s="444" t="str">
        <f t="shared" si="31"/>
        <v/>
      </c>
    </row>
    <row r="2335" spans="13:13" x14ac:dyDescent="0.25">
      <c r="M2335" s="444" t="str">
        <f t="shared" si="31"/>
        <v/>
      </c>
    </row>
    <row r="2336" spans="13:13" x14ac:dyDescent="0.25">
      <c r="M2336" s="444" t="str">
        <f t="shared" si="31"/>
        <v/>
      </c>
    </row>
    <row r="2337" spans="13:13" x14ac:dyDescent="0.25">
      <c r="M2337" s="444" t="str">
        <f t="shared" si="31"/>
        <v/>
      </c>
    </row>
    <row r="2338" spans="13:13" x14ac:dyDescent="0.25">
      <c r="M2338" s="444" t="str">
        <f t="shared" si="31"/>
        <v/>
      </c>
    </row>
    <row r="2339" spans="13:13" x14ac:dyDescent="0.25">
      <c r="M2339" s="444" t="str">
        <f t="shared" si="31"/>
        <v/>
      </c>
    </row>
    <row r="2340" spans="13:13" x14ac:dyDescent="0.25">
      <c r="M2340" s="444" t="str">
        <f t="shared" si="31"/>
        <v/>
      </c>
    </row>
    <row r="2341" spans="13:13" x14ac:dyDescent="0.25">
      <c r="M2341" s="444" t="str">
        <f t="shared" si="31"/>
        <v/>
      </c>
    </row>
    <row r="2342" spans="13:13" x14ac:dyDescent="0.25">
      <c r="M2342" s="444" t="str">
        <f t="shared" si="31"/>
        <v/>
      </c>
    </row>
    <row r="2343" spans="13:13" x14ac:dyDescent="0.25">
      <c r="M2343" s="444" t="str">
        <f t="shared" si="31"/>
        <v/>
      </c>
    </row>
    <row r="2344" spans="13:13" x14ac:dyDescent="0.25">
      <c r="M2344" s="444" t="str">
        <f t="shared" si="31"/>
        <v/>
      </c>
    </row>
    <row r="2345" spans="13:13" x14ac:dyDescent="0.25">
      <c r="M2345" s="444" t="str">
        <f t="shared" si="31"/>
        <v/>
      </c>
    </row>
    <row r="2346" spans="13:13" x14ac:dyDescent="0.25">
      <c r="M2346" s="444" t="str">
        <f t="shared" si="31"/>
        <v/>
      </c>
    </row>
    <row r="2347" spans="13:13" x14ac:dyDescent="0.25">
      <c r="M2347" s="444" t="str">
        <f t="shared" si="31"/>
        <v/>
      </c>
    </row>
    <row r="2348" spans="13:13" x14ac:dyDescent="0.25">
      <c r="M2348" s="444" t="str">
        <f t="shared" si="31"/>
        <v/>
      </c>
    </row>
    <row r="2349" spans="13:13" x14ac:dyDescent="0.25">
      <c r="M2349" s="444" t="str">
        <f t="shared" si="31"/>
        <v/>
      </c>
    </row>
    <row r="2350" spans="13:13" x14ac:dyDescent="0.25">
      <c r="M2350" s="444" t="str">
        <f t="shared" si="31"/>
        <v/>
      </c>
    </row>
    <row r="2351" spans="13:13" x14ac:dyDescent="0.25">
      <c r="M2351" s="444" t="str">
        <f t="shared" si="31"/>
        <v/>
      </c>
    </row>
    <row r="2352" spans="13:13" x14ac:dyDescent="0.25">
      <c r="M2352" s="444" t="str">
        <f t="shared" si="31"/>
        <v/>
      </c>
    </row>
    <row r="2353" spans="13:13" x14ac:dyDescent="0.25">
      <c r="M2353" s="444" t="str">
        <f t="shared" si="31"/>
        <v/>
      </c>
    </row>
    <row r="2354" spans="13:13" x14ac:dyDescent="0.25">
      <c r="M2354" s="444" t="str">
        <f t="shared" si="31"/>
        <v/>
      </c>
    </row>
    <row r="2355" spans="13:13" x14ac:dyDescent="0.25">
      <c r="M2355" s="444" t="str">
        <f t="shared" si="31"/>
        <v/>
      </c>
    </row>
    <row r="2356" spans="13:13" x14ac:dyDescent="0.25">
      <c r="M2356" s="444" t="str">
        <f t="shared" si="31"/>
        <v/>
      </c>
    </row>
    <row r="2357" spans="13:13" x14ac:dyDescent="0.25">
      <c r="M2357" s="444" t="str">
        <f t="shared" si="31"/>
        <v/>
      </c>
    </row>
    <row r="2358" spans="13:13" x14ac:dyDescent="0.25">
      <c r="M2358" s="444" t="str">
        <f t="shared" si="31"/>
        <v/>
      </c>
    </row>
    <row r="2359" spans="13:13" x14ac:dyDescent="0.25">
      <c r="M2359" s="444" t="str">
        <f t="shared" si="31"/>
        <v/>
      </c>
    </row>
    <row r="2360" spans="13:13" x14ac:dyDescent="0.25">
      <c r="M2360" s="444" t="str">
        <f t="shared" si="31"/>
        <v/>
      </c>
    </row>
    <row r="2361" spans="13:13" x14ac:dyDescent="0.25">
      <c r="M2361" s="444" t="str">
        <f t="shared" si="31"/>
        <v/>
      </c>
    </row>
    <row r="2362" spans="13:13" x14ac:dyDescent="0.25">
      <c r="M2362" s="444" t="str">
        <f t="shared" si="31"/>
        <v/>
      </c>
    </row>
    <row r="2363" spans="13:13" x14ac:dyDescent="0.25">
      <c r="M2363" s="444" t="str">
        <f t="shared" si="31"/>
        <v/>
      </c>
    </row>
    <row r="2364" spans="13:13" x14ac:dyDescent="0.25">
      <c r="M2364" s="444" t="str">
        <f t="shared" si="31"/>
        <v/>
      </c>
    </row>
    <row r="2365" spans="13:13" x14ac:dyDescent="0.25">
      <c r="M2365" s="444" t="str">
        <f t="shared" si="31"/>
        <v/>
      </c>
    </row>
    <row r="2366" spans="13:13" x14ac:dyDescent="0.25">
      <c r="M2366" s="444" t="str">
        <f t="shared" si="31"/>
        <v/>
      </c>
    </row>
    <row r="2367" spans="13:13" x14ac:dyDescent="0.25">
      <c r="M2367" s="444" t="str">
        <f t="shared" si="31"/>
        <v/>
      </c>
    </row>
    <row r="2368" spans="13:13" x14ac:dyDescent="0.25">
      <c r="M2368" s="444" t="str">
        <f t="shared" si="31"/>
        <v/>
      </c>
    </row>
    <row r="2369" spans="13:13" x14ac:dyDescent="0.25">
      <c r="M2369" s="444" t="str">
        <f t="shared" si="31"/>
        <v/>
      </c>
    </row>
    <row r="2370" spans="13:13" x14ac:dyDescent="0.25">
      <c r="M2370" s="444" t="str">
        <f t="shared" si="31"/>
        <v/>
      </c>
    </row>
    <row r="2371" spans="13:13" x14ac:dyDescent="0.25">
      <c r="M2371" s="444" t="str">
        <f t="shared" si="31"/>
        <v/>
      </c>
    </row>
    <row r="2372" spans="13:13" x14ac:dyDescent="0.25">
      <c r="M2372" s="444" t="str">
        <f t="shared" si="31"/>
        <v/>
      </c>
    </row>
    <row r="2373" spans="13:13" x14ac:dyDescent="0.25">
      <c r="M2373" s="444" t="str">
        <f t="shared" si="31"/>
        <v/>
      </c>
    </row>
    <row r="2374" spans="13:13" x14ac:dyDescent="0.25">
      <c r="M2374" s="444" t="str">
        <f t="shared" si="31"/>
        <v/>
      </c>
    </row>
    <row r="2375" spans="13:13" x14ac:dyDescent="0.25">
      <c r="M2375" s="444" t="str">
        <f t="shared" si="31"/>
        <v/>
      </c>
    </row>
    <row r="2376" spans="13:13" x14ac:dyDescent="0.25">
      <c r="M2376" s="444" t="str">
        <f t="shared" si="31"/>
        <v/>
      </c>
    </row>
    <row r="2377" spans="13:13" x14ac:dyDescent="0.25">
      <c r="M2377" s="444" t="str">
        <f t="shared" si="31"/>
        <v/>
      </c>
    </row>
    <row r="2378" spans="13:13" x14ac:dyDescent="0.25">
      <c r="M2378" s="444" t="str">
        <f t="shared" si="31"/>
        <v/>
      </c>
    </row>
    <row r="2379" spans="13:13" x14ac:dyDescent="0.25">
      <c r="M2379" s="444" t="str">
        <f t="shared" si="31"/>
        <v/>
      </c>
    </row>
    <row r="2380" spans="13:13" x14ac:dyDescent="0.25">
      <c r="M2380" s="444" t="str">
        <f t="shared" si="31"/>
        <v/>
      </c>
    </row>
    <row r="2381" spans="13:13" x14ac:dyDescent="0.25">
      <c r="M2381" s="444" t="str">
        <f t="shared" si="31"/>
        <v/>
      </c>
    </row>
    <row r="2382" spans="13:13" x14ac:dyDescent="0.25">
      <c r="M2382" s="444" t="str">
        <f t="shared" si="31"/>
        <v/>
      </c>
    </row>
    <row r="2383" spans="13:13" x14ac:dyDescent="0.25">
      <c r="M2383" s="444" t="str">
        <f t="shared" si="31"/>
        <v/>
      </c>
    </row>
    <row r="2384" spans="13:13" x14ac:dyDescent="0.25">
      <c r="M2384" s="444" t="str">
        <f t="shared" si="31"/>
        <v/>
      </c>
    </row>
    <row r="2385" spans="13:13" x14ac:dyDescent="0.25">
      <c r="M2385" s="444" t="str">
        <f t="shared" si="31"/>
        <v/>
      </c>
    </row>
    <row r="2386" spans="13:13" x14ac:dyDescent="0.25">
      <c r="M2386" s="444" t="str">
        <f t="shared" si="31"/>
        <v/>
      </c>
    </row>
    <row r="2387" spans="13:13" x14ac:dyDescent="0.25">
      <c r="M2387" s="444" t="str">
        <f t="shared" si="31"/>
        <v/>
      </c>
    </row>
    <row r="2388" spans="13:13" x14ac:dyDescent="0.25">
      <c r="M2388" s="444" t="str">
        <f t="shared" si="31"/>
        <v/>
      </c>
    </row>
    <row r="2389" spans="13:13" x14ac:dyDescent="0.25">
      <c r="M2389" s="444" t="str">
        <f t="shared" si="31"/>
        <v/>
      </c>
    </row>
    <row r="2390" spans="13:13" x14ac:dyDescent="0.25">
      <c r="M2390" s="444" t="str">
        <f t="shared" si="31"/>
        <v/>
      </c>
    </row>
    <row r="2391" spans="13:13" x14ac:dyDescent="0.25">
      <c r="M2391" s="444" t="str">
        <f t="shared" si="31"/>
        <v/>
      </c>
    </row>
    <row r="2392" spans="13:13" x14ac:dyDescent="0.25">
      <c r="M2392" s="444" t="str">
        <f t="shared" ref="M2392:M2455" si="32">IF(ISBLANK(B2392),"",MONTH(B2392)*10000+YEAR(B2392))</f>
        <v/>
      </c>
    </row>
    <row r="2393" spans="13:13" x14ac:dyDescent="0.25">
      <c r="M2393" s="444" t="str">
        <f t="shared" si="32"/>
        <v/>
      </c>
    </row>
    <row r="2394" spans="13:13" x14ac:dyDescent="0.25">
      <c r="M2394" s="444" t="str">
        <f t="shared" si="32"/>
        <v/>
      </c>
    </row>
    <row r="2395" spans="13:13" x14ac:dyDescent="0.25">
      <c r="M2395" s="444" t="str">
        <f t="shared" si="32"/>
        <v/>
      </c>
    </row>
    <row r="2396" spans="13:13" x14ac:dyDescent="0.25">
      <c r="M2396" s="444" t="str">
        <f t="shared" si="32"/>
        <v/>
      </c>
    </row>
    <row r="2397" spans="13:13" x14ac:dyDescent="0.25">
      <c r="M2397" s="444" t="str">
        <f t="shared" si="32"/>
        <v/>
      </c>
    </row>
    <row r="2398" spans="13:13" x14ac:dyDescent="0.25">
      <c r="M2398" s="444" t="str">
        <f t="shared" si="32"/>
        <v/>
      </c>
    </row>
    <row r="2399" spans="13:13" x14ac:dyDescent="0.25">
      <c r="M2399" s="444" t="str">
        <f t="shared" si="32"/>
        <v/>
      </c>
    </row>
    <row r="2400" spans="13:13" x14ac:dyDescent="0.25">
      <c r="M2400" s="444" t="str">
        <f t="shared" si="32"/>
        <v/>
      </c>
    </row>
    <row r="2401" spans="13:13" x14ac:dyDescent="0.25">
      <c r="M2401" s="444" t="str">
        <f t="shared" si="32"/>
        <v/>
      </c>
    </row>
    <row r="2402" spans="13:13" x14ac:dyDescent="0.25">
      <c r="M2402" s="444" t="str">
        <f t="shared" si="32"/>
        <v/>
      </c>
    </row>
    <row r="2403" spans="13:13" x14ac:dyDescent="0.25">
      <c r="M2403" s="444" t="str">
        <f t="shared" si="32"/>
        <v/>
      </c>
    </row>
    <row r="2404" spans="13:13" x14ac:dyDescent="0.25">
      <c r="M2404" s="444" t="str">
        <f t="shared" si="32"/>
        <v/>
      </c>
    </row>
    <row r="2405" spans="13:13" x14ac:dyDescent="0.25">
      <c r="M2405" s="444" t="str">
        <f t="shared" si="32"/>
        <v/>
      </c>
    </row>
    <row r="2406" spans="13:13" x14ac:dyDescent="0.25">
      <c r="M2406" s="444" t="str">
        <f t="shared" si="32"/>
        <v/>
      </c>
    </row>
    <row r="2407" spans="13:13" x14ac:dyDescent="0.25">
      <c r="M2407" s="444" t="str">
        <f t="shared" si="32"/>
        <v/>
      </c>
    </row>
    <row r="2408" spans="13:13" x14ac:dyDescent="0.25">
      <c r="M2408" s="444" t="str">
        <f t="shared" si="32"/>
        <v/>
      </c>
    </row>
    <row r="2409" spans="13:13" x14ac:dyDescent="0.25">
      <c r="M2409" s="444" t="str">
        <f t="shared" si="32"/>
        <v/>
      </c>
    </row>
    <row r="2410" spans="13:13" x14ac:dyDescent="0.25">
      <c r="M2410" s="444" t="str">
        <f t="shared" si="32"/>
        <v/>
      </c>
    </row>
    <row r="2411" spans="13:13" x14ac:dyDescent="0.25">
      <c r="M2411" s="444" t="str">
        <f t="shared" si="32"/>
        <v/>
      </c>
    </row>
    <row r="2412" spans="13:13" x14ac:dyDescent="0.25">
      <c r="M2412" s="444" t="str">
        <f t="shared" si="32"/>
        <v/>
      </c>
    </row>
    <row r="2413" spans="13:13" x14ac:dyDescent="0.25">
      <c r="M2413" s="444" t="str">
        <f t="shared" si="32"/>
        <v/>
      </c>
    </row>
    <row r="2414" spans="13:13" x14ac:dyDescent="0.25">
      <c r="M2414" s="444" t="str">
        <f t="shared" si="32"/>
        <v/>
      </c>
    </row>
    <row r="2415" spans="13:13" x14ac:dyDescent="0.25">
      <c r="M2415" s="444" t="str">
        <f t="shared" si="32"/>
        <v/>
      </c>
    </row>
    <row r="2416" spans="13:13" x14ac:dyDescent="0.25">
      <c r="M2416" s="444" t="str">
        <f t="shared" si="32"/>
        <v/>
      </c>
    </row>
    <row r="2417" spans="13:13" x14ac:dyDescent="0.25">
      <c r="M2417" s="444" t="str">
        <f t="shared" si="32"/>
        <v/>
      </c>
    </row>
    <row r="2418" spans="13:13" x14ac:dyDescent="0.25">
      <c r="M2418" s="444" t="str">
        <f t="shared" si="32"/>
        <v/>
      </c>
    </row>
    <row r="2419" spans="13:13" x14ac:dyDescent="0.25">
      <c r="M2419" s="444" t="str">
        <f t="shared" si="32"/>
        <v/>
      </c>
    </row>
    <row r="2420" spans="13:13" x14ac:dyDescent="0.25">
      <c r="M2420" s="444" t="str">
        <f t="shared" si="32"/>
        <v/>
      </c>
    </row>
    <row r="2421" spans="13:13" x14ac:dyDescent="0.25">
      <c r="M2421" s="444" t="str">
        <f t="shared" si="32"/>
        <v/>
      </c>
    </row>
    <row r="2422" spans="13:13" x14ac:dyDescent="0.25">
      <c r="M2422" s="444" t="str">
        <f t="shared" si="32"/>
        <v/>
      </c>
    </row>
    <row r="2423" spans="13:13" x14ac:dyDescent="0.25">
      <c r="M2423" s="444" t="str">
        <f t="shared" si="32"/>
        <v/>
      </c>
    </row>
    <row r="2424" spans="13:13" x14ac:dyDescent="0.25">
      <c r="M2424" s="444" t="str">
        <f t="shared" si="32"/>
        <v/>
      </c>
    </row>
    <row r="2425" spans="13:13" x14ac:dyDescent="0.25">
      <c r="M2425" s="444" t="str">
        <f t="shared" si="32"/>
        <v/>
      </c>
    </row>
    <row r="2426" spans="13:13" x14ac:dyDescent="0.25">
      <c r="M2426" s="444" t="str">
        <f t="shared" si="32"/>
        <v/>
      </c>
    </row>
    <row r="2427" spans="13:13" x14ac:dyDescent="0.25">
      <c r="M2427" s="444" t="str">
        <f t="shared" si="32"/>
        <v/>
      </c>
    </row>
    <row r="2428" spans="13:13" x14ac:dyDescent="0.25">
      <c r="M2428" s="444" t="str">
        <f t="shared" si="32"/>
        <v/>
      </c>
    </row>
    <row r="2429" spans="13:13" x14ac:dyDescent="0.25">
      <c r="M2429" s="444" t="str">
        <f t="shared" si="32"/>
        <v/>
      </c>
    </row>
    <row r="2430" spans="13:13" x14ac:dyDescent="0.25">
      <c r="M2430" s="444" t="str">
        <f t="shared" si="32"/>
        <v/>
      </c>
    </row>
    <row r="2431" spans="13:13" x14ac:dyDescent="0.25">
      <c r="M2431" s="444" t="str">
        <f t="shared" si="32"/>
        <v/>
      </c>
    </row>
    <row r="2432" spans="13:13" x14ac:dyDescent="0.25">
      <c r="M2432" s="444" t="str">
        <f t="shared" si="32"/>
        <v/>
      </c>
    </row>
    <row r="2433" spans="13:13" x14ac:dyDescent="0.25">
      <c r="M2433" s="444" t="str">
        <f t="shared" si="32"/>
        <v/>
      </c>
    </row>
    <row r="2434" spans="13:13" x14ac:dyDescent="0.25">
      <c r="M2434" s="444" t="str">
        <f t="shared" si="32"/>
        <v/>
      </c>
    </row>
    <row r="2435" spans="13:13" x14ac:dyDescent="0.25">
      <c r="M2435" s="444" t="str">
        <f t="shared" si="32"/>
        <v/>
      </c>
    </row>
    <row r="2436" spans="13:13" x14ac:dyDescent="0.25">
      <c r="M2436" s="444" t="str">
        <f t="shared" si="32"/>
        <v/>
      </c>
    </row>
    <row r="2437" spans="13:13" x14ac:dyDescent="0.25">
      <c r="M2437" s="444" t="str">
        <f t="shared" si="32"/>
        <v/>
      </c>
    </row>
    <row r="2438" spans="13:13" x14ac:dyDescent="0.25">
      <c r="M2438" s="444" t="str">
        <f t="shared" si="32"/>
        <v/>
      </c>
    </row>
    <row r="2439" spans="13:13" x14ac:dyDescent="0.25">
      <c r="M2439" s="444" t="str">
        <f t="shared" si="32"/>
        <v/>
      </c>
    </row>
    <row r="2440" spans="13:13" x14ac:dyDescent="0.25">
      <c r="M2440" s="444" t="str">
        <f t="shared" si="32"/>
        <v/>
      </c>
    </row>
    <row r="2441" spans="13:13" x14ac:dyDescent="0.25">
      <c r="M2441" s="444" t="str">
        <f t="shared" si="32"/>
        <v/>
      </c>
    </row>
    <row r="2442" spans="13:13" x14ac:dyDescent="0.25">
      <c r="M2442" s="444" t="str">
        <f t="shared" si="32"/>
        <v/>
      </c>
    </row>
    <row r="2443" spans="13:13" x14ac:dyDescent="0.25">
      <c r="M2443" s="444" t="str">
        <f t="shared" si="32"/>
        <v/>
      </c>
    </row>
    <row r="2444" spans="13:13" x14ac:dyDescent="0.25">
      <c r="M2444" s="444" t="str">
        <f t="shared" si="32"/>
        <v/>
      </c>
    </row>
    <row r="2445" spans="13:13" x14ac:dyDescent="0.25">
      <c r="M2445" s="444" t="str">
        <f t="shared" si="32"/>
        <v/>
      </c>
    </row>
    <row r="2446" spans="13:13" x14ac:dyDescent="0.25">
      <c r="M2446" s="444" t="str">
        <f t="shared" si="32"/>
        <v/>
      </c>
    </row>
    <row r="2447" spans="13:13" x14ac:dyDescent="0.25">
      <c r="M2447" s="444" t="str">
        <f t="shared" si="32"/>
        <v/>
      </c>
    </row>
    <row r="2448" spans="13:13" x14ac:dyDescent="0.25">
      <c r="M2448" s="444" t="str">
        <f t="shared" si="32"/>
        <v/>
      </c>
    </row>
    <row r="2449" spans="13:13" x14ac:dyDescent="0.25">
      <c r="M2449" s="444" t="str">
        <f t="shared" si="32"/>
        <v/>
      </c>
    </row>
    <row r="2450" spans="13:13" x14ac:dyDescent="0.25">
      <c r="M2450" s="444" t="str">
        <f t="shared" si="32"/>
        <v/>
      </c>
    </row>
    <row r="2451" spans="13:13" x14ac:dyDescent="0.25">
      <c r="M2451" s="444" t="str">
        <f t="shared" si="32"/>
        <v/>
      </c>
    </row>
    <row r="2452" spans="13:13" x14ac:dyDescent="0.25">
      <c r="M2452" s="444" t="str">
        <f t="shared" si="32"/>
        <v/>
      </c>
    </row>
    <row r="2453" spans="13:13" x14ac:dyDescent="0.25">
      <c r="M2453" s="444" t="str">
        <f t="shared" si="32"/>
        <v/>
      </c>
    </row>
    <row r="2454" spans="13:13" x14ac:dyDescent="0.25">
      <c r="M2454" s="444" t="str">
        <f t="shared" si="32"/>
        <v/>
      </c>
    </row>
    <row r="2455" spans="13:13" x14ac:dyDescent="0.25">
      <c r="M2455" s="444" t="str">
        <f t="shared" si="32"/>
        <v/>
      </c>
    </row>
    <row r="2456" spans="13:13" x14ac:dyDescent="0.25">
      <c r="M2456" s="444" t="str">
        <f t="shared" ref="M2456:M2519" si="33">IF(ISBLANK(B2456),"",MONTH(B2456)*10000+YEAR(B2456))</f>
        <v/>
      </c>
    </row>
    <row r="2457" spans="13:13" x14ac:dyDescent="0.25">
      <c r="M2457" s="444" t="str">
        <f t="shared" si="33"/>
        <v/>
      </c>
    </row>
    <row r="2458" spans="13:13" x14ac:dyDescent="0.25">
      <c r="M2458" s="444" t="str">
        <f t="shared" si="33"/>
        <v/>
      </c>
    </row>
    <row r="2459" spans="13:13" x14ac:dyDescent="0.25">
      <c r="M2459" s="444" t="str">
        <f t="shared" si="33"/>
        <v/>
      </c>
    </row>
    <row r="2460" spans="13:13" x14ac:dyDescent="0.25">
      <c r="M2460" s="444" t="str">
        <f t="shared" si="33"/>
        <v/>
      </c>
    </row>
    <row r="2461" spans="13:13" x14ac:dyDescent="0.25">
      <c r="M2461" s="444" t="str">
        <f t="shared" si="33"/>
        <v/>
      </c>
    </row>
    <row r="2462" spans="13:13" x14ac:dyDescent="0.25">
      <c r="M2462" s="444" t="str">
        <f t="shared" si="33"/>
        <v/>
      </c>
    </row>
    <row r="2463" spans="13:13" x14ac:dyDescent="0.25">
      <c r="M2463" s="444" t="str">
        <f t="shared" si="33"/>
        <v/>
      </c>
    </row>
    <row r="2464" spans="13:13" x14ac:dyDescent="0.25">
      <c r="M2464" s="444" t="str">
        <f t="shared" si="33"/>
        <v/>
      </c>
    </row>
    <row r="2465" spans="13:13" x14ac:dyDescent="0.25">
      <c r="M2465" s="444" t="str">
        <f t="shared" si="33"/>
        <v/>
      </c>
    </row>
    <row r="2466" spans="13:13" x14ac:dyDescent="0.25">
      <c r="M2466" s="444" t="str">
        <f t="shared" si="33"/>
        <v/>
      </c>
    </row>
    <row r="2467" spans="13:13" x14ac:dyDescent="0.25">
      <c r="M2467" s="444" t="str">
        <f t="shared" si="33"/>
        <v/>
      </c>
    </row>
    <row r="2468" spans="13:13" x14ac:dyDescent="0.25">
      <c r="M2468" s="444" t="str">
        <f t="shared" si="33"/>
        <v/>
      </c>
    </row>
    <row r="2469" spans="13:13" x14ac:dyDescent="0.25">
      <c r="M2469" s="444" t="str">
        <f t="shared" si="33"/>
        <v/>
      </c>
    </row>
    <row r="2470" spans="13:13" x14ac:dyDescent="0.25">
      <c r="M2470" s="444" t="str">
        <f t="shared" si="33"/>
        <v/>
      </c>
    </row>
    <row r="2471" spans="13:13" x14ac:dyDescent="0.25">
      <c r="M2471" s="444" t="str">
        <f t="shared" si="33"/>
        <v/>
      </c>
    </row>
    <row r="2472" spans="13:13" x14ac:dyDescent="0.25">
      <c r="M2472" s="444" t="str">
        <f t="shared" si="33"/>
        <v/>
      </c>
    </row>
    <row r="2473" spans="13:13" x14ac:dyDescent="0.25">
      <c r="M2473" s="444" t="str">
        <f t="shared" si="33"/>
        <v/>
      </c>
    </row>
    <row r="2474" spans="13:13" x14ac:dyDescent="0.25">
      <c r="M2474" s="444" t="str">
        <f t="shared" si="33"/>
        <v/>
      </c>
    </row>
    <row r="2475" spans="13:13" x14ac:dyDescent="0.25">
      <c r="M2475" s="444" t="str">
        <f t="shared" si="33"/>
        <v/>
      </c>
    </row>
    <row r="2476" spans="13:13" x14ac:dyDescent="0.25">
      <c r="M2476" s="444" t="str">
        <f t="shared" si="33"/>
        <v/>
      </c>
    </row>
    <row r="2477" spans="13:13" x14ac:dyDescent="0.25">
      <c r="M2477" s="444" t="str">
        <f t="shared" si="33"/>
        <v/>
      </c>
    </row>
    <row r="2478" spans="13:13" x14ac:dyDescent="0.25">
      <c r="M2478" s="444" t="str">
        <f t="shared" si="33"/>
        <v/>
      </c>
    </row>
    <row r="2479" spans="13:13" x14ac:dyDescent="0.25">
      <c r="M2479" s="444" t="str">
        <f t="shared" si="33"/>
        <v/>
      </c>
    </row>
    <row r="2480" spans="13:13" x14ac:dyDescent="0.25">
      <c r="M2480" s="444" t="str">
        <f t="shared" si="33"/>
        <v/>
      </c>
    </row>
    <row r="2481" spans="13:13" x14ac:dyDescent="0.25">
      <c r="M2481" s="444" t="str">
        <f t="shared" si="33"/>
        <v/>
      </c>
    </row>
    <row r="2482" spans="13:13" x14ac:dyDescent="0.25">
      <c r="M2482" s="444" t="str">
        <f t="shared" si="33"/>
        <v/>
      </c>
    </row>
    <row r="2483" spans="13:13" x14ac:dyDescent="0.25">
      <c r="M2483" s="444" t="str">
        <f t="shared" si="33"/>
        <v/>
      </c>
    </row>
    <row r="2484" spans="13:13" x14ac:dyDescent="0.25">
      <c r="M2484" s="444" t="str">
        <f t="shared" si="33"/>
        <v/>
      </c>
    </row>
    <row r="2485" spans="13:13" x14ac:dyDescent="0.25">
      <c r="M2485" s="444" t="str">
        <f t="shared" si="33"/>
        <v/>
      </c>
    </row>
    <row r="2486" spans="13:13" x14ac:dyDescent="0.25">
      <c r="M2486" s="444" t="str">
        <f t="shared" si="33"/>
        <v/>
      </c>
    </row>
    <row r="2487" spans="13:13" x14ac:dyDescent="0.25">
      <c r="M2487" s="444" t="str">
        <f t="shared" si="33"/>
        <v/>
      </c>
    </row>
    <row r="2488" spans="13:13" x14ac:dyDescent="0.25">
      <c r="M2488" s="444" t="str">
        <f t="shared" si="33"/>
        <v/>
      </c>
    </row>
    <row r="2489" spans="13:13" x14ac:dyDescent="0.25">
      <c r="M2489" s="444" t="str">
        <f t="shared" si="33"/>
        <v/>
      </c>
    </row>
    <row r="2490" spans="13:13" x14ac:dyDescent="0.25">
      <c r="M2490" s="444" t="str">
        <f t="shared" si="33"/>
        <v/>
      </c>
    </row>
    <row r="2491" spans="13:13" x14ac:dyDescent="0.25">
      <c r="M2491" s="444" t="str">
        <f t="shared" si="33"/>
        <v/>
      </c>
    </row>
    <row r="2492" spans="13:13" x14ac:dyDescent="0.25">
      <c r="M2492" s="444" t="str">
        <f t="shared" si="33"/>
        <v/>
      </c>
    </row>
    <row r="2493" spans="13:13" x14ac:dyDescent="0.25">
      <c r="M2493" s="444" t="str">
        <f t="shared" si="33"/>
        <v/>
      </c>
    </row>
    <row r="2494" spans="13:13" x14ac:dyDescent="0.25">
      <c r="M2494" s="444" t="str">
        <f t="shared" si="33"/>
        <v/>
      </c>
    </row>
    <row r="2495" spans="13:13" x14ac:dyDescent="0.25">
      <c r="M2495" s="444" t="str">
        <f t="shared" si="33"/>
        <v/>
      </c>
    </row>
    <row r="2496" spans="13:13" x14ac:dyDescent="0.25">
      <c r="M2496" s="444" t="str">
        <f t="shared" si="33"/>
        <v/>
      </c>
    </row>
    <row r="2497" spans="13:13" x14ac:dyDescent="0.25">
      <c r="M2497" s="444" t="str">
        <f t="shared" si="33"/>
        <v/>
      </c>
    </row>
    <row r="2498" spans="13:13" x14ac:dyDescent="0.25">
      <c r="M2498" s="444" t="str">
        <f t="shared" si="33"/>
        <v/>
      </c>
    </row>
    <row r="2499" spans="13:13" x14ac:dyDescent="0.25">
      <c r="M2499" s="444" t="str">
        <f t="shared" si="33"/>
        <v/>
      </c>
    </row>
    <row r="2500" spans="13:13" x14ac:dyDescent="0.25">
      <c r="M2500" s="444" t="str">
        <f t="shared" si="33"/>
        <v/>
      </c>
    </row>
    <row r="2501" spans="13:13" x14ac:dyDescent="0.25">
      <c r="M2501" s="444" t="str">
        <f t="shared" si="33"/>
        <v/>
      </c>
    </row>
    <row r="2502" spans="13:13" x14ac:dyDescent="0.25">
      <c r="M2502" s="444" t="str">
        <f t="shared" si="33"/>
        <v/>
      </c>
    </row>
    <row r="2503" spans="13:13" x14ac:dyDescent="0.25">
      <c r="M2503" s="444" t="str">
        <f t="shared" si="33"/>
        <v/>
      </c>
    </row>
    <row r="2504" spans="13:13" x14ac:dyDescent="0.25">
      <c r="M2504" s="444" t="str">
        <f t="shared" si="33"/>
        <v/>
      </c>
    </row>
    <row r="2505" spans="13:13" x14ac:dyDescent="0.25">
      <c r="M2505" s="444" t="str">
        <f t="shared" si="33"/>
        <v/>
      </c>
    </row>
    <row r="2506" spans="13:13" x14ac:dyDescent="0.25">
      <c r="M2506" s="444" t="str">
        <f t="shared" si="33"/>
        <v/>
      </c>
    </row>
    <row r="2507" spans="13:13" x14ac:dyDescent="0.25">
      <c r="M2507" s="444" t="str">
        <f t="shared" si="33"/>
        <v/>
      </c>
    </row>
    <row r="2508" spans="13:13" x14ac:dyDescent="0.25">
      <c r="M2508" s="444" t="str">
        <f t="shared" si="33"/>
        <v/>
      </c>
    </row>
    <row r="2509" spans="13:13" x14ac:dyDescent="0.25">
      <c r="M2509" s="444" t="str">
        <f t="shared" si="33"/>
        <v/>
      </c>
    </row>
    <row r="2510" spans="13:13" x14ac:dyDescent="0.25">
      <c r="M2510" s="444" t="str">
        <f t="shared" si="33"/>
        <v/>
      </c>
    </row>
    <row r="2511" spans="13:13" x14ac:dyDescent="0.25">
      <c r="M2511" s="444" t="str">
        <f t="shared" si="33"/>
        <v/>
      </c>
    </row>
    <row r="2512" spans="13:13" x14ac:dyDescent="0.25">
      <c r="M2512" s="444" t="str">
        <f t="shared" si="33"/>
        <v/>
      </c>
    </row>
    <row r="2513" spans="13:13" x14ac:dyDescent="0.25">
      <c r="M2513" s="444" t="str">
        <f t="shared" si="33"/>
        <v/>
      </c>
    </row>
    <row r="2514" spans="13:13" x14ac:dyDescent="0.25">
      <c r="M2514" s="444" t="str">
        <f t="shared" si="33"/>
        <v/>
      </c>
    </row>
    <row r="2515" spans="13:13" x14ac:dyDescent="0.25">
      <c r="M2515" s="444" t="str">
        <f t="shared" si="33"/>
        <v/>
      </c>
    </row>
    <row r="2516" spans="13:13" x14ac:dyDescent="0.25">
      <c r="M2516" s="444" t="str">
        <f t="shared" si="33"/>
        <v/>
      </c>
    </row>
    <row r="2517" spans="13:13" x14ac:dyDescent="0.25">
      <c r="M2517" s="444" t="str">
        <f t="shared" si="33"/>
        <v/>
      </c>
    </row>
    <row r="2518" spans="13:13" x14ac:dyDescent="0.25">
      <c r="M2518" s="444" t="str">
        <f t="shared" si="33"/>
        <v/>
      </c>
    </row>
    <row r="2519" spans="13:13" x14ac:dyDescent="0.25">
      <c r="M2519" s="444" t="str">
        <f t="shared" si="33"/>
        <v/>
      </c>
    </row>
    <row r="2520" spans="13:13" x14ac:dyDescent="0.25">
      <c r="M2520" s="444" t="str">
        <f t="shared" ref="M2520:M2583" si="34">IF(ISBLANK(B2520),"",MONTH(B2520)*10000+YEAR(B2520))</f>
        <v/>
      </c>
    </row>
    <row r="2521" spans="13:13" x14ac:dyDescent="0.25">
      <c r="M2521" s="444" t="str">
        <f t="shared" si="34"/>
        <v/>
      </c>
    </row>
    <row r="2522" spans="13:13" x14ac:dyDescent="0.25">
      <c r="M2522" s="444" t="str">
        <f t="shared" si="34"/>
        <v/>
      </c>
    </row>
    <row r="2523" spans="13:13" x14ac:dyDescent="0.25">
      <c r="M2523" s="444" t="str">
        <f t="shared" si="34"/>
        <v/>
      </c>
    </row>
    <row r="2524" spans="13:13" x14ac:dyDescent="0.25">
      <c r="M2524" s="444" t="str">
        <f t="shared" si="34"/>
        <v/>
      </c>
    </row>
    <row r="2525" spans="13:13" x14ac:dyDescent="0.25">
      <c r="M2525" s="444" t="str">
        <f t="shared" si="34"/>
        <v/>
      </c>
    </row>
    <row r="2526" spans="13:13" x14ac:dyDescent="0.25">
      <c r="M2526" s="444" t="str">
        <f t="shared" si="34"/>
        <v/>
      </c>
    </row>
    <row r="2527" spans="13:13" x14ac:dyDescent="0.25">
      <c r="M2527" s="444" t="str">
        <f t="shared" si="34"/>
        <v/>
      </c>
    </row>
    <row r="2528" spans="13:13" x14ac:dyDescent="0.25">
      <c r="M2528" s="444" t="str">
        <f t="shared" si="34"/>
        <v/>
      </c>
    </row>
    <row r="2529" spans="13:13" x14ac:dyDescent="0.25">
      <c r="M2529" s="444" t="str">
        <f t="shared" si="34"/>
        <v/>
      </c>
    </row>
    <row r="2530" spans="13:13" x14ac:dyDescent="0.25">
      <c r="M2530" s="444" t="str">
        <f t="shared" si="34"/>
        <v/>
      </c>
    </row>
    <row r="2531" spans="13:13" x14ac:dyDescent="0.25">
      <c r="M2531" s="444" t="str">
        <f t="shared" si="34"/>
        <v/>
      </c>
    </row>
    <row r="2532" spans="13:13" x14ac:dyDescent="0.25">
      <c r="M2532" s="444" t="str">
        <f t="shared" si="34"/>
        <v/>
      </c>
    </row>
    <row r="2533" spans="13:13" x14ac:dyDescent="0.25">
      <c r="M2533" s="444" t="str">
        <f t="shared" si="34"/>
        <v/>
      </c>
    </row>
    <row r="2534" spans="13:13" x14ac:dyDescent="0.25">
      <c r="M2534" s="444" t="str">
        <f t="shared" si="34"/>
        <v/>
      </c>
    </row>
    <row r="2535" spans="13:13" x14ac:dyDescent="0.25">
      <c r="M2535" s="444" t="str">
        <f t="shared" si="34"/>
        <v/>
      </c>
    </row>
    <row r="2536" spans="13:13" x14ac:dyDescent="0.25">
      <c r="M2536" s="444" t="str">
        <f t="shared" si="34"/>
        <v/>
      </c>
    </row>
    <row r="2537" spans="13:13" x14ac:dyDescent="0.25">
      <c r="M2537" s="444" t="str">
        <f t="shared" si="34"/>
        <v/>
      </c>
    </row>
    <row r="2538" spans="13:13" x14ac:dyDescent="0.25">
      <c r="M2538" s="444" t="str">
        <f t="shared" si="34"/>
        <v/>
      </c>
    </row>
    <row r="2539" spans="13:13" x14ac:dyDescent="0.25">
      <c r="M2539" s="444" t="str">
        <f t="shared" si="34"/>
        <v/>
      </c>
    </row>
    <row r="2540" spans="13:13" x14ac:dyDescent="0.25">
      <c r="M2540" s="444" t="str">
        <f t="shared" si="34"/>
        <v/>
      </c>
    </row>
    <row r="2541" spans="13:13" x14ac:dyDescent="0.25">
      <c r="M2541" s="444" t="str">
        <f t="shared" si="34"/>
        <v/>
      </c>
    </row>
    <row r="2542" spans="13:13" x14ac:dyDescent="0.25">
      <c r="M2542" s="444" t="str">
        <f t="shared" si="34"/>
        <v/>
      </c>
    </row>
    <row r="2543" spans="13:13" x14ac:dyDescent="0.25">
      <c r="M2543" s="444" t="str">
        <f t="shared" si="34"/>
        <v/>
      </c>
    </row>
    <row r="2544" spans="13:13" x14ac:dyDescent="0.25">
      <c r="M2544" s="444" t="str">
        <f t="shared" si="34"/>
        <v/>
      </c>
    </row>
    <row r="2545" spans="13:13" x14ac:dyDescent="0.25">
      <c r="M2545" s="444" t="str">
        <f t="shared" si="34"/>
        <v/>
      </c>
    </row>
    <row r="2546" spans="13:13" x14ac:dyDescent="0.25">
      <c r="M2546" s="444" t="str">
        <f t="shared" si="34"/>
        <v/>
      </c>
    </row>
    <row r="2547" spans="13:13" x14ac:dyDescent="0.25">
      <c r="M2547" s="444" t="str">
        <f t="shared" si="34"/>
        <v/>
      </c>
    </row>
    <row r="2548" spans="13:13" x14ac:dyDescent="0.25">
      <c r="M2548" s="444" t="str">
        <f t="shared" si="34"/>
        <v/>
      </c>
    </row>
    <row r="2549" spans="13:13" x14ac:dyDescent="0.25">
      <c r="M2549" s="444" t="str">
        <f t="shared" si="34"/>
        <v/>
      </c>
    </row>
    <row r="2550" spans="13:13" x14ac:dyDescent="0.25">
      <c r="M2550" s="444" t="str">
        <f t="shared" si="34"/>
        <v/>
      </c>
    </row>
    <row r="2551" spans="13:13" x14ac:dyDescent="0.25">
      <c r="M2551" s="444" t="str">
        <f t="shared" si="34"/>
        <v/>
      </c>
    </row>
    <row r="2552" spans="13:13" x14ac:dyDescent="0.25">
      <c r="M2552" s="444" t="str">
        <f t="shared" si="34"/>
        <v/>
      </c>
    </row>
    <row r="2553" spans="13:13" x14ac:dyDescent="0.25">
      <c r="M2553" s="444" t="str">
        <f t="shared" si="34"/>
        <v/>
      </c>
    </row>
    <row r="2554" spans="13:13" x14ac:dyDescent="0.25">
      <c r="M2554" s="444" t="str">
        <f t="shared" si="34"/>
        <v/>
      </c>
    </row>
    <row r="2555" spans="13:13" x14ac:dyDescent="0.25">
      <c r="M2555" s="444" t="str">
        <f t="shared" si="34"/>
        <v/>
      </c>
    </row>
    <row r="2556" spans="13:13" x14ac:dyDescent="0.25">
      <c r="M2556" s="444" t="str">
        <f t="shared" si="34"/>
        <v/>
      </c>
    </row>
    <row r="2557" spans="13:13" x14ac:dyDescent="0.25">
      <c r="M2557" s="444" t="str">
        <f t="shared" si="34"/>
        <v/>
      </c>
    </row>
    <row r="2558" spans="13:13" x14ac:dyDescent="0.25">
      <c r="M2558" s="444" t="str">
        <f t="shared" si="34"/>
        <v/>
      </c>
    </row>
    <row r="2559" spans="13:13" x14ac:dyDescent="0.25">
      <c r="M2559" s="444" t="str">
        <f t="shared" si="34"/>
        <v/>
      </c>
    </row>
    <row r="2560" spans="13:13" x14ac:dyDescent="0.25">
      <c r="M2560" s="444" t="str">
        <f t="shared" si="34"/>
        <v/>
      </c>
    </row>
    <row r="2561" spans="13:13" x14ac:dyDescent="0.25">
      <c r="M2561" s="444" t="str">
        <f t="shared" si="34"/>
        <v/>
      </c>
    </row>
    <row r="2562" spans="13:13" x14ac:dyDescent="0.25">
      <c r="M2562" s="444" t="str">
        <f t="shared" si="34"/>
        <v/>
      </c>
    </row>
    <row r="2563" spans="13:13" x14ac:dyDescent="0.25">
      <c r="M2563" s="444" t="str">
        <f t="shared" si="34"/>
        <v/>
      </c>
    </row>
    <row r="2564" spans="13:13" x14ac:dyDescent="0.25">
      <c r="M2564" s="444" t="str">
        <f t="shared" si="34"/>
        <v/>
      </c>
    </row>
    <row r="2565" spans="13:13" x14ac:dyDescent="0.25">
      <c r="M2565" s="444" t="str">
        <f t="shared" si="34"/>
        <v/>
      </c>
    </row>
    <row r="2566" spans="13:13" x14ac:dyDescent="0.25">
      <c r="M2566" s="444" t="str">
        <f t="shared" si="34"/>
        <v/>
      </c>
    </row>
    <row r="2567" spans="13:13" x14ac:dyDescent="0.25">
      <c r="M2567" s="444" t="str">
        <f t="shared" si="34"/>
        <v/>
      </c>
    </row>
    <row r="2568" spans="13:13" x14ac:dyDescent="0.25">
      <c r="M2568" s="444" t="str">
        <f t="shared" si="34"/>
        <v/>
      </c>
    </row>
    <row r="2569" spans="13:13" x14ac:dyDescent="0.25">
      <c r="M2569" s="444" t="str">
        <f t="shared" si="34"/>
        <v/>
      </c>
    </row>
    <row r="2570" spans="13:13" x14ac:dyDescent="0.25">
      <c r="M2570" s="444" t="str">
        <f t="shared" si="34"/>
        <v/>
      </c>
    </row>
    <row r="2571" spans="13:13" x14ac:dyDescent="0.25">
      <c r="M2571" s="444" t="str">
        <f t="shared" si="34"/>
        <v/>
      </c>
    </row>
    <row r="2572" spans="13:13" x14ac:dyDescent="0.25">
      <c r="M2572" s="444" t="str">
        <f t="shared" si="34"/>
        <v/>
      </c>
    </row>
    <row r="2573" spans="13:13" x14ac:dyDescent="0.25">
      <c r="M2573" s="444" t="str">
        <f t="shared" si="34"/>
        <v/>
      </c>
    </row>
    <row r="2574" spans="13:13" x14ac:dyDescent="0.25">
      <c r="M2574" s="444" t="str">
        <f t="shared" si="34"/>
        <v/>
      </c>
    </row>
    <row r="2575" spans="13:13" x14ac:dyDescent="0.25">
      <c r="M2575" s="444" t="str">
        <f t="shared" si="34"/>
        <v/>
      </c>
    </row>
    <row r="2576" spans="13:13" x14ac:dyDescent="0.25">
      <c r="M2576" s="444" t="str">
        <f t="shared" si="34"/>
        <v/>
      </c>
    </row>
    <row r="2577" spans="13:13" x14ac:dyDescent="0.25">
      <c r="M2577" s="444" t="str">
        <f t="shared" si="34"/>
        <v/>
      </c>
    </row>
    <row r="2578" spans="13:13" x14ac:dyDescent="0.25">
      <c r="M2578" s="444" t="str">
        <f t="shared" si="34"/>
        <v/>
      </c>
    </row>
    <row r="2579" spans="13:13" x14ac:dyDescent="0.25">
      <c r="M2579" s="444" t="str">
        <f t="shared" si="34"/>
        <v/>
      </c>
    </row>
    <row r="2580" spans="13:13" x14ac:dyDescent="0.25">
      <c r="M2580" s="444" t="str">
        <f t="shared" si="34"/>
        <v/>
      </c>
    </row>
    <row r="2581" spans="13:13" x14ac:dyDescent="0.25">
      <c r="M2581" s="444" t="str">
        <f t="shared" si="34"/>
        <v/>
      </c>
    </row>
    <row r="2582" spans="13:13" x14ac:dyDescent="0.25">
      <c r="M2582" s="444" t="str">
        <f t="shared" si="34"/>
        <v/>
      </c>
    </row>
    <row r="2583" spans="13:13" x14ac:dyDescent="0.25">
      <c r="M2583" s="444" t="str">
        <f t="shared" si="34"/>
        <v/>
      </c>
    </row>
    <row r="2584" spans="13:13" x14ac:dyDescent="0.25">
      <c r="M2584" s="444" t="str">
        <f t="shared" ref="M2584:M2647" si="35">IF(ISBLANK(B2584),"",MONTH(B2584)*10000+YEAR(B2584))</f>
        <v/>
      </c>
    </row>
    <row r="2585" spans="13:13" x14ac:dyDescent="0.25">
      <c r="M2585" s="444" t="str">
        <f t="shared" si="35"/>
        <v/>
      </c>
    </row>
    <row r="2586" spans="13:13" x14ac:dyDescent="0.25">
      <c r="M2586" s="444" t="str">
        <f t="shared" si="35"/>
        <v/>
      </c>
    </row>
    <row r="2587" spans="13:13" x14ac:dyDescent="0.25">
      <c r="M2587" s="444" t="str">
        <f t="shared" si="35"/>
        <v/>
      </c>
    </row>
    <row r="2588" spans="13:13" x14ac:dyDescent="0.25">
      <c r="M2588" s="444" t="str">
        <f t="shared" si="35"/>
        <v/>
      </c>
    </row>
    <row r="2589" spans="13:13" x14ac:dyDescent="0.25">
      <c r="M2589" s="444" t="str">
        <f t="shared" si="35"/>
        <v/>
      </c>
    </row>
    <row r="2590" spans="13:13" x14ac:dyDescent="0.25">
      <c r="M2590" s="444" t="str">
        <f t="shared" si="35"/>
        <v/>
      </c>
    </row>
    <row r="2591" spans="13:13" x14ac:dyDescent="0.25">
      <c r="M2591" s="444" t="str">
        <f t="shared" si="35"/>
        <v/>
      </c>
    </row>
    <row r="2592" spans="13:13" x14ac:dyDescent="0.25">
      <c r="M2592" s="444" t="str">
        <f t="shared" si="35"/>
        <v/>
      </c>
    </row>
    <row r="2593" spans="13:13" x14ac:dyDescent="0.25">
      <c r="M2593" s="444" t="str">
        <f t="shared" si="35"/>
        <v/>
      </c>
    </row>
    <row r="2594" spans="13:13" x14ac:dyDescent="0.25">
      <c r="M2594" s="444" t="str">
        <f t="shared" si="35"/>
        <v/>
      </c>
    </row>
    <row r="2595" spans="13:13" x14ac:dyDescent="0.25">
      <c r="M2595" s="444" t="str">
        <f t="shared" si="35"/>
        <v/>
      </c>
    </row>
    <row r="2596" spans="13:13" x14ac:dyDescent="0.25">
      <c r="M2596" s="444" t="str">
        <f t="shared" si="35"/>
        <v/>
      </c>
    </row>
    <row r="2597" spans="13:13" x14ac:dyDescent="0.25">
      <c r="M2597" s="444" t="str">
        <f t="shared" si="35"/>
        <v/>
      </c>
    </row>
    <row r="2598" spans="13:13" x14ac:dyDescent="0.25">
      <c r="M2598" s="444" t="str">
        <f t="shared" si="35"/>
        <v/>
      </c>
    </row>
    <row r="2599" spans="13:13" x14ac:dyDescent="0.25">
      <c r="M2599" s="444" t="str">
        <f t="shared" si="35"/>
        <v/>
      </c>
    </row>
    <row r="2600" spans="13:13" x14ac:dyDescent="0.25">
      <c r="M2600" s="444" t="str">
        <f t="shared" si="35"/>
        <v/>
      </c>
    </row>
    <row r="2601" spans="13:13" x14ac:dyDescent="0.25">
      <c r="M2601" s="444" t="str">
        <f t="shared" si="35"/>
        <v/>
      </c>
    </row>
    <row r="2602" spans="13:13" x14ac:dyDescent="0.25">
      <c r="M2602" s="444" t="str">
        <f t="shared" si="35"/>
        <v/>
      </c>
    </row>
    <row r="2603" spans="13:13" x14ac:dyDescent="0.25">
      <c r="M2603" s="444" t="str">
        <f t="shared" si="35"/>
        <v/>
      </c>
    </row>
    <row r="2604" spans="13:13" x14ac:dyDescent="0.25">
      <c r="M2604" s="444" t="str">
        <f t="shared" si="35"/>
        <v/>
      </c>
    </row>
    <row r="2605" spans="13:13" x14ac:dyDescent="0.25">
      <c r="M2605" s="444" t="str">
        <f t="shared" si="35"/>
        <v/>
      </c>
    </row>
    <row r="2606" spans="13:13" x14ac:dyDescent="0.25">
      <c r="M2606" s="444" t="str">
        <f t="shared" si="35"/>
        <v/>
      </c>
    </row>
    <row r="2607" spans="13:13" x14ac:dyDescent="0.25">
      <c r="M2607" s="444" t="str">
        <f t="shared" si="35"/>
        <v/>
      </c>
    </row>
    <row r="2608" spans="13:13" x14ac:dyDescent="0.25">
      <c r="M2608" s="444" t="str">
        <f t="shared" si="35"/>
        <v/>
      </c>
    </row>
    <row r="2609" spans="13:13" x14ac:dyDescent="0.25">
      <c r="M2609" s="444" t="str">
        <f t="shared" si="35"/>
        <v/>
      </c>
    </row>
    <row r="2610" spans="13:13" x14ac:dyDescent="0.25">
      <c r="M2610" s="444" t="str">
        <f t="shared" si="35"/>
        <v/>
      </c>
    </row>
    <row r="2611" spans="13:13" x14ac:dyDescent="0.25">
      <c r="M2611" s="444" t="str">
        <f t="shared" si="35"/>
        <v/>
      </c>
    </row>
    <row r="2612" spans="13:13" x14ac:dyDescent="0.25">
      <c r="M2612" s="444" t="str">
        <f t="shared" si="35"/>
        <v/>
      </c>
    </row>
    <row r="2613" spans="13:13" x14ac:dyDescent="0.25">
      <c r="M2613" s="444" t="str">
        <f t="shared" si="35"/>
        <v/>
      </c>
    </row>
    <row r="2614" spans="13:13" x14ac:dyDescent="0.25">
      <c r="M2614" s="444" t="str">
        <f t="shared" si="35"/>
        <v/>
      </c>
    </row>
    <row r="2615" spans="13:13" x14ac:dyDescent="0.25">
      <c r="M2615" s="444" t="str">
        <f t="shared" si="35"/>
        <v/>
      </c>
    </row>
    <row r="2616" spans="13:13" x14ac:dyDescent="0.25">
      <c r="M2616" s="444" t="str">
        <f t="shared" si="35"/>
        <v/>
      </c>
    </row>
    <row r="2617" spans="13:13" x14ac:dyDescent="0.25">
      <c r="M2617" s="444" t="str">
        <f t="shared" si="35"/>
        <v/>
      </c>
    </row>
    <row r="2618" spans="13:13" x14ac:dyDescent="0.25">
      <c r="M2618" s="444" t="str">
        <f t="shared" si="35"/>
        <v/>
      </c>
    </row>
    <row r="2619" spans="13:13" x14ac:dyDescent="0.25">
      <c r="M2619" s="444" t="str">
        <f t="shared" si="35"/>
        <v/>
      </c>
    </row>
    <row r="2620" spans="13:13" x14ac:dyDescent="0.25">
      <c r="M2620" s="444" t="str">
        <f t="shared" si="35"/>
        <v/>
      </c>
    </row>
    <row r="2621" spans="13:13" x14ac:dyDescent="0.25">
      <c r="M2621" s="444" t="str">
        <f t="shared" si="35"/>
        <v/>
      </c>
    </row>
    <row r="2622" spans="13:13" x14ac:dyDescent="0.25">
      <c r="M2622" s="444" t="str">
        <f t="shared" si="35"/>
        <v/>
      </c>
    </row>
    <row r="2623" spans="13:13" x14ac:dyDescent="0.25">
      <c r="M2623" s="444" t="str">
        <f t="shared" si="35"/>
        <v/>
      </c>
    </row>
    <row r="2624" spans="13:13" x14ac:dyDescent="0.25">
      <c r="M2624" s="444" t="str">
        <f t="shared" si="35"/>
        <v/>
      </c>
    </row>
    <row r="2625" spans="13:13" x14ac:dyDescent="0.25">
      <c r="M2625" s="444" t="str">
        <f t="shared" si="35"/>
        <v/>
      </c>
    </row>
    <row r="2626" spans="13:13" x14ac:dyDescent="0.25">
      <c r="M2626" s="444" t="str">
        <f t="shared" si="35"/>
        <v/>
      </c>
    </row>
    <row r="2627" spans="13:13" x14ac:dyDescent="0.25">
      <c r="M2627" s="444" t="str">
        <f t="shared" si="35"/>
        <v/>
      </c>
    </row>
    <row r="2628" spans="13:13" x14ac:dyDescent="0.25">
      <c r="M2628" s="444" t="str">
        <f t="shared" si="35"/>
        <v/>
      </c>
    </row>
    <row r="2629" spans="13:13" x14ac:dyDescent="0.25">
      <c r="M2629" s="444" t="str">
        <f t="shared" si="35"/>
        <v/>
      </c>
    </row>
    <row r="2630" spans="13:13" x14ac:dyDescent="0.25">
      <c r="M2630" s="444" t="str">
        <f t="shared" si="35"/>
        <v/>
      </c>
    </row>
    <row r="2631" spans="13:13" x14ac:dyDescent="0.25">
      <c r="M2631" s="444" t="str">
        <f t="shared" si="35"/>
        <v/>
      </c>
    </row>
    <row r="2632" spans="13:13" x14ac:dyDescent="0.25">
      <c r="M2632" s="444" t="str">
        <f t="shared" si="35"/>
        <v/>
      </c>
    </row>
    <row r="2633" spans="13:13" x14ac:dyDescent="0.25">
      <c r="M2633" s="444" t="str">
        <f t="shared" si="35"/>
        <v/>
      </c>
    </row>
    <row r="2634" spans="13:13" x14ac:dyDescent="0.25">
      <c r="M2634" s="444" t="str">
        <f t="shared" si="35"/>
        <v/>
      </c>
    </row>
    <row r="2635" spans="13:13" x14ac:dyDescent="0.25">
      <c r="M2635" s="444" t="str">
        <f t="shared" si="35"/>
        <v/>
      </c>
    </row>
    <row r="2636" spans="13:13" x14ac:dyDescent="0.25">
      <c r="M2636" s="444" t="str">
        <f t="shared" si="35"/>
        <v/>
      </c>
    </row>
    <row r="2637" spans="13:13" x14ac:dyDescent="0.25">
      <c r="M2637" s="444" t="str">
        <f t="shared" si="35"/>
        <v/>
      </c>
    </row>
    <row r="2638" spans="13:13" x14ac:dyDescent="0.25">
      <c r="M2638" s="444" t="str">
        <f t="shared" si="35"/>
        <v/>
      </c>
    </row>
    <row r="2639" spans="13:13" x14ac:dyDescent="0.25">
      <c r="M2639" s="444" t="str">
        <f t="shared" si="35"/>
        <v/>
      </c>
    </row>
    <row r="2640" spans="13:13" x14ac:dyDescent="0.25">
      <c r="M2640" s="444" t="str">
        <f t="shared" si="35"/>
        <v/>
      </c>
    </row>
    <row r="2641" spans="13:13" x14ac:dyDescent="0.25">
      <c r="M2641" s="444" t="str">
        <f t="shared" si="35"/>
        <v/>
      </c>
    </row>
    <row r="2642" spans="13:13" x14ac:dyDescent="0.25">
      <c r="M2642" s="444" t="str">
        <f t="shared" si="35"/>
        <v/>
      </c>
    </row>
    <row r="2643" spans="13:13" x14ac:dyDescent="0.25">
      <c r="M2643" s="444" t="str">
        <f t="shared" si="35"/>
        <v/>
      </c>
    </row>
    <row r="2644" spans="13:13" x14ac:dyDescent="0.25">
      <c r="M2644" s="444" t="str">
        <f t="shared" si="35"/>
        <v/>
      </c>
    </row>
    <row r="2645" spans="13:13" x14ac:dyDescent="0.25">
      <c r="M2645" s="444" t="str">
        <f t="shared" si="35"/>
        <v/>
      </c>
    </row>
    <row r="2646" spans="13:13" x14ac:dyDescent="0.25">
      <c r="M2646" s="444" t="str">
        <f t="shared" si="35"/>
        <v/>
      </c>
    </row>
    <row r="2647" spans="13:13" x14ac:dyDescent="0.25">
      <c r="M2647" s="444" t="str">
        <f t="shared" si="35"/>
        <v/>
      </c>
    </row>
    <row r="2648" spans="13:13" x14ac:dyDescent="0.25">
      <c r="M2648" s="444" t="str">
        <f t="shared" ref="M2648:M2711" si="36">IF(ISBLANK(B2648),"",MONTH(B2648)*10000+YEAR(B2648))</f>
        <v/>
      </c>
    </row>
    <row r="2649" spans="13:13" x14ac:dyDescent="0.25">
      <c r="M2649" s="444" t="str">
        <f t="shared" si="36"/>
        <v/>
      </c>
    </row>
    <row r="2650" spans="13:13" x14ac:dyDescent="0.25">
      <c r="M2650" s="444" t="str">
        <f t="shared" si="36"/>
        <v/>
      </c>
    </row>
    <row r="2651" spans="13:13" x14ac:dyDescent="0.25">
      <c r="M2651" s="444" t="str">
        <f t="shared" si="36"/>
        <v/>
      </c>
    </row>
    <row r="2652" spans="13:13" x14ac:dyDescent="0.25">
      <c r="M2652" s="444" t="str">
        <f t="shared" si="36"/>
        <v/>
      </c>
    </row>
    <row r="2653" spans="13:13" x14ac:dyDescent="0.25">
      <c r="M2653" s="444" t="str">
        <f t="shared" si="36"/>
        <v/>
      </c>
    </row>
    <row r="2654" spans="13:13" x14ac:dyDescent="0.25">
      <c r="M2654" s="444" t="str">
        <f t="shared" si="36"/>
        <v/>
      </c>
    </row>
    <row r="2655" spans="13:13" x14ac:dyDescent="0.25">
      <c r="M2655" s="444" t="str">
        <f t="shared" si="36"/>
        <v/>
      </c>
    </row>
    <row r="2656" spans="13:13" x14ac:dyDescent="0.25">
      <c r="M2656" s="444" t="str">
        <f t="shared" si="36"/>
        <v/>
      </c>
    </row>
    <row r="2657" spans="13:13" x14ac:dyDescent="0.25">
      <c r="M2657" s="444" t="str">
        <f t="shared" si="36"/>
        <v/>
      </c>
    </row>
    <row r="2658" spans="13:13" x14ac:dyDescent="0.25">
      <c r="M2658" s="444" t="str">
        <f t="shared" si="36"/>
        <v/>
      </c>
    </row>
    <row r="2659" spans="13:13" x14ac:dyDescent="0.25">
      <c r="M2659" s="444" t="str">
        <f t="shared" si="36"/>
        <v/>
      </c>
    </row>
    <row r="2660" spans="13:13" x14ac:dyDescent="0.25">
      <c r="M2660" s="444" t="str">
        <f t="shared" si="36"/>
        <v/>
      </c>
    </row>
    <row r="2661" spans="13:13" x14ac:dyDescent="0.25">
      <c r="M2661" s="444" t="str">
        <f t="shared" si="36"/>
        <v/>
      </c>
    </row>
    <row r="2662" spans="13:13" x14ac:dyDescent="0.25">
      <c r="M2662" s="444" t="str">
        <f t="shared" si="36"/>
        <v/>
      </c>
    </row>
    <row r="2663" spans="13:13" x14ac:dyDescent="0.25">
      <c r="M2663" s="444" t="str">
        <f t="shared" si="36"/>
        <v/>
      </c>
    </row>
    <row r="2664" spans="13:13" x14ac:dyDescent="0.25">
      <c r="M2664" s="444" t="str">
        <f t="shared" si="36"/>
        <v/>
      </c>
    </row>
    <row r="2665" spans="13:13" x14ac:dyDescent="0.25">
      <c r="M2665" s="444" t="str">
        <f t="shared" si="36"/>
        <v/>
      </c>
    </row>
    <row r="2666" spans="13:13" x14ac:dyDescent="0.25">
      <c r="M2666" s="444" t="str">
        <f t="shared" si="36"/>
        <v/>
      </c>
    </row>
    <row r="2667" spans="13:13" x14ac:dyDescent="0.25">
      <c r="M2667" s="444" t="str">
        <f t="shared" si="36"/>
        <v/>
      </c>
    </row>
    <row r="2668" spans="13:13" x14ac:dyDescent="0.25">
      <c r="M2668" s="444" t="str">
        <f t="shared" si="36"/>
        <v/>
      </c>
    </row>
    <row r="2669" spans="13:13" x14ac:dyDescent="0.25">
      <c r="M2669" s="444" t="str">
        <f t="shared" si="36"/>
        <v/>
      </c>
    </row>
    <row r="2670" spans="13:13" x14ac:dyDescent="0.25">
      <c r="M2670" s="444" t="str">
        <f t="shared" si="36"/>
        <v/>
      </c>
    </row>
    <row r="2671" spans="13:13" x14ac:dyDescent="0.25">
      <c r="M2671" s="444" t="str">
        <f t="shared" si="36"/>
        <v/>
      </c>
    </row>
    <row r="2672" spans="13:13" x14ac:dyDescent="0.25">
      <c r="M2672" s="444" t="str">
        <f t="shared" si="36"/>
        <v/>
      </c>
    </row>
    <row r="2673" spans="13:13" x14ac:dyDescent="0.25">
      <c r="M2673" s="444" t="str">
        <f t="shared" si="36"/>
        <v/>
      </c>
    </row>
    <row r="2674" spans="13:13" x14ac:dyDescent="0.25">
      <c r="M2674" s="444" t="str">
        <f t="shared" si="36"/>
        <v/>
      </c>
    </row>
    <row r="2675" spans="13:13" x14ac:dyDescent="0.25">
      <c r="M2675" s="444" t="str">
        <f t="shared" si="36"/>
        <v/>
      </c>
    </row>
    <row r="2676" spans="13:13" x14ac:dyDescent="0.25">
      <c r="M2676" s="444" t="str">
        <f t="shared" si="36"/>
        <v/>
      </c>
    </row>
    <row r="2677" spans="13:13" x14ac:dyDescent="0.25">
      <c r="M2677" s="444" t="str">
        <f t="shared" si="36"/>
        <v/>
      </c>
    </row>
    <row r="2678" spans="13:13" x14ac:dyDescent="0.25">
      <c r="M2678" s="444" t="str">
        <f t="shared" si="36"/>
        <v/>
      </c>
    </row>
    <row r="2679" spans="13:13" x14ac:dyDescent="0.25">
      <c r="M2679" s="444" t="str">
        <f t="shared" si="36"/>
        <v/>
      </c>
    </row>
    <row r="2680" spans="13:13" x14ac:dyDescent="0.25">
      <c r="M2680" s="444" t="str">
        <f t="shared" si="36"/>
        <v/>
      </c>
    </row>
    <row r="2681" spans="13:13" x14ac:dyDescent="0.25">
      <c r="M2681" s="444" t="str">
        <f t="shared" si="36"/>
        <v/>
      </c>
    </row>
    <row r="2682" spans="13:13" x14ac:dyDescent="0.25">
      <c r="M2682" s="444" t="str">
        <f t="shared" si="36"/>
        <v/>
      </c>
    </row>
    <row r="2683" spans="13:13" x14ac:dyDescent="0.25">
      <c r="M2683" s="444" t="str">
        <f t="shared" si="36"/>
        <v/>
      </c>
    </row>
    <row r="2684" spans="13:13" x14ac:dyDescent="0.25">
      <c r="M2684" s="444" t="str">
        <f t="shared" si="36"/>
        <v/>
      </c>
    </row>
    <row r="2685" spans="13:13" x14ac:dyDescent="0.25">
      <c r="M2685" s="444" t="str">
        <f t="shared" si="36"/>
        <v/>
      </c>
    </row>
    <row r="2686" spans="13:13" x14ac:dyDescent="0.25">
      <c r="M2686" s="444" t="str">
        <f t="shared" si="36"/>
        <v/>
      </c>
    </row>
    <row r="2687" spans="13:13" x14ac:dyDescent="0.25">
      <c r="M2687" s="444" t="str">
        <f t="shared" si="36"/>
        <v/>
      </c>
    </row>
    <row r="2688" spans="13:13" x14ac:dyDescent="0.25">
      <c r="M2688" s="444" t="str">
        <f t="shared" si="36"/>
        <v/>
      </c>
    </row>
    <row r="2689" spans="13:13" x14ac:dyDescent="0.25">
      <c r="M2689" s="444" t="str">
        <f t="shared" si="36"/>
        <v/>
      </c>
    </row>
    <row r="2690" spans="13:13" x14ac:dyDescent="0.25">
      <c r="M2690" s="444" t="str">
        <f t="shared" si="36"/>
        <v/>
      </c>
    </row>
    <row r="2691" spans="13:13" x14ac:dyDescent="0.25">
      <c r="M2691" s="444" t="str">
        <f t="shared" si="36"/>
        <v/>
      </c>
    </row>
    <row r="2692" spans="13:13" x14ac:dyDescent="0.25">
      <c r="M2692" s="444" t="str">
        <f t="shared" si="36"/>
        <v/>
      </c>
    </row>
    <row r="2693" spans="13:13" x14ac:dyDescent="0.25">
      <c r="M2693" s="444" t="str">
        <f t="shared" si="36"/>
        <v/>
      </c>
    </row>
    <row r="2694" spans="13:13" x14ac:dyDescent="0.25">
      <c r="M2694" s="444" t="str">
        <f t="shared" si="36"/>
        <v/>
      </c>
    </row>
    <row r="2695" spans="13:13" x14ac:dyDescent="0.25">
      <c r="M2695" s="444" t="str">
        <f t="shared" si="36"/>
        <v/>
      </c>
    </row>
    <row r="2696" spans="13:13" x14ac:dyDescent="0.25">
      <c r="M2696" s="444" t="str">
        <f t="shared" si="36"/>
        <v/>
      </c>
    </row>
    <row r="2697" spans="13:13" x14ac:dyDescent="0.25">
      <c r="M2697" s="444" t="str">
        <f t="shared" si="36"/>
        <v/>
      </c>
    </row>
    <row r="2698" spans="13:13" x14ac:dyDescent="0.25">
      <c r="M2698" s="444" t="str">
        <f t="shared" si="36"/>
        <v/>
      </c>
    </row>
    <row r="2699" spans="13:13" x14ac:dyDescent="0.25">
      <c r="M2699" s="444" t="str">
        <f t="shared" si="36"/>
        <v/>
      </c>
    </row>
    <row r="2700" spans="13:13" x14ac:dyDescent="0.25">
      <c r="M2700" s="444" t="str">
        <f t="shared" si="36"/>
        <v/>
      </c>
    </row>
    <row r="2701" spans="13:13" x14ac:dyDescent="0.25">
      <c r="M2701" s="444" t="str">
        <f t="shared" si="36"/>
        <v/>
      </c>
    </row>
    <row r="2702" spans="13:13" x14ac:dyDescent="0.25">
      <c r="M2702" s="444" t="str">
        <f t="shared" si="36"/>
        <v/>
      </c>
    </row>
    <row r="2703" spans="13:13" x14ac:dyDescent="0.25">
      <c r="M2703" s="444" t="str">
        <f t="shared" si="36"/>
        <v/>
      </c>
    </row>
    <row r="2704" spans="13:13" x14ac:dyDescent="0.25">
      <c r="M2704" s="444" t="str">
        <f t="shared" si="36"/>
        <v/>
      </c>
    </row>
    <row r="2705" spans="13:13" x14ac:dyDescent="0.25">
      <c r="M2705" s="444" t="str">
        <f t="shared" si="36"/>
        <v/>
      </c>
    </row>
    <row r="2706" spans="13:13" x14ac:dyDescent="0.25">
      <c r="M2706" s="444" t="str">
        <f t="shared" si="36"/>
        <v/>
      </c>
    </row>
    <row r="2707" spans="13:13" x14ac:dyDescent="0.25">
      <c r="M2707" s="444" t="str">
        <f t="shared" si="36"/>
        <v/>
      </c>
    </row>
    <row r="2708" spans="13:13" x14ac:dyDescent="0.25">
      <c r="M2708" s="444" t="str">
        <f t="shared" si="36"/>
        <v/>
      </c>
    </row>
    <row r="2709" spans="13:13" x14ac:dyDescent="0.25">
      <c r="M2709" s="444" t="str">
        <f t="shared" si="36"/>
        <v/>
      </c>
    </row>
    <row r="2710" spans="13:13" x14ac:dyDescent="0.25">
      <c r="M2710" s="444" t="str">
        <f t="shared" si="36"/>
        <v/>
      </c>
    </row>
    <row r="2711" spans="13:13" x14ac:dyDescent="0.25">
      <c r="M2711" s="444" t="str">
        <f t="shared" si="36"/>
        <v/>
      </c>
    </row>
    <row r="2712" spans="13:13" x14ac:dyDescent="0.25">
      <c r="M2712" s="444" t="str">
        <f t="shared" ref="M2712:M2775" si="37">IF(ISBLANK(B2712),"",MONTH(B2712)*10000+YEAR(B2712))</f>
        <v/>
      </c>
    </row>
    <row r="2713" spans="13:13" x14ac:dyDescent="0.25">
      <c r="M2713" s="444" t="str">
        <f t="shared" si="37"/>
        <v/>
      </c>
    </row>
    <row r="2714" spans="13:13" x14ac:dyDescent="0.25">
      <c r="M2714" s="444" t="str">
        <f t="shared" si="37"/>
        <v/>
      </c>
    </row>
    <row r="2715" spans="13:13" x14ac:dyDescent="0.25">
      <c r="M2715" s="444" t="str">
        <f t="shared" si="37"/>
        <v/>
      </c>
    </row>
    <row r="2716" spans="13:13" x14ac:dyDescent="0.25">
      <c r="M2716" s="444" t="str">
        <f t="shared" si="37"/>
        <v/>
      </c>
    </row>
    <row r="2717" spans="13:13" x14ac:dyDescent="0.25">
      <c r="M2717" s="444" t="str">
        <f t="shared" si="37"/>
        <v/>
      </c>
    </row>
    <row r="2718" spans="13:13" x14ac:dyDescent="0.25">
      <c r="M2718" s="444" t="str">
        <f t="shared" si="37"/>
        <v/>
      </c>
    </row>
    <row r="2719" spans="13:13" x14ac:dyDescent="0.25">
      <c r="M2719" s="444" t="str">
        <f t="shared" si="37"/>
        <v/>
      </c>
    </row>
    <row r="2720" spans="13:13" x14ac:dyDescent="0.25">
      <c r="M2720" s="444" t="str">
        <f t="shared" si="37"/>
        <v/>
      </c>
    </row>
    <row r="2721" spans="13:13" x14ac:dyDescent="0.25">
      <c r="M2721" s="444" t="str">
        <f t="shared" si="37"/>
        <v/>
      </c>
    </row>
    <row r="2722" spans="13:13" x14ac:dyDescent="0.25">
      <c r="M2722" s="444" t="str">
        <f t="shared" si="37"/>
        <v/>
      </c>
    </row>
    <row r="2723" spans="13:13" x14ac:dyDescent="0.25">
      <c r="M2723" s="444" t="str">
        <f t="shared" si="37"/>
        <v/>
      </c>
    </row>
    <row r="2724" spans="13:13" x14ac:dyDescent="0.25">
      <c r="M2724" s="444" t="str">
        <f t="shared" si="37"/>
        <v/>
      </c>
    </row>
    <row r="2725" spans="13:13" x14ac:dyDescent="0.25">
      <c r="M2725" s="444" t="str">
        <f t="shared" si="37"/>
        <v/>
      </c>
    </row>
    <row r="2726" spans="13:13" x14ac:dyDescent="0.25">
      <c r="M2726" s="444" t="str">
        <f t="shared" si="37"/>
        <v/>
      </c>
    </row>
    <row r="2727" spans="13:13" x14ac:dyDescent="0.25">
      <c r="M2727" s="444" t="str">
        <f t="shared" si="37"/>
        <v/>
      </c>
    </row>
    <row r="2728" spans="13:13" x14ac:dyDescent="0.25">
      <c r="M2728" s="444" t="str">
        <f t="shared" si="37"/>
        <v/>
      </c>
    </row>
    <row r="2729" spans="13:13" x14ac:dyDescent="0.25">
      <c r="M2729" s="444" t="str">
        <f t="shared" si="37"/>
        <v/>
      </c>
    </row>
    <row r="2730" spans="13:13" x14ac:dyDescent="0.25">
      <c r="M2730" s="444" t="str">
        <f t="shared" si="37"/>
        <v/>
      </c>
    </row>
    <row r="2731" spans="13:13" x14ac:dyDescent="0.25">
      <c r="M2731" s="444" t="str">
        <f t="shared" si="37"/>
        <v/>
      </c>
    </row>
    <row r="2732" spans="13:13" x14ac:dyDescent="0.25">
      <c r="M2732" s="444" t="str">
        <f t="shared" si="37"/>
        <v/>
      </c>
    </row>
    <row r="2733" spans="13:13" x14ac:dyDescent="0.25">
      <c r="M2733" s="444" t="str">
        <f t="shared" si="37"/>
        <v/>
      </c>
    </row>
    <row r="2734" spans="13:13" x14ac:dyDescent="0.25">
      <c r="M2734" s="444" t="str">
        <f t="shared" si="37"/>
        <v/>
      </c>
    </row>
    <row r="2735" spans="13:13" x14ac:dyDescent="0.25">
      <c r="M2735" s="444" t="str">
        <f t="shared" si="37"/>
        <v/>
      </c>
    </row>
    <row r="2736" spans="13:13" x14ac:dyDescent="0.25">
      <c r="M2736" s="444" t="str">
        <f t="shared" si="37"/>
        <v/>
      </c>
    </row>
    <row r="2737" spans="13:13" x14ac:dyDescent="0.25">
      <c r="M2737" s="444" t="str">
        <f t="shared" si="37"/>
        <v/>
      </c>
    </row>
    <row r="2738" spans="13:13" x14ac:dyDescent="0.25">
      <c r="M2738" s="444" t="str">
        <f t="shared" si="37"/>
        <v/>
      </c>
    </row>
    <row r="2739" spans="13:13" x14ac:dyDescent="0.25">
      <c r="M2739" s="444" t="str">
        <f t="shared" si="37"/>
        <v/>
      </c>
    </row>
    <row r="2740" spans="13:13" x14ac:dyDescent="0.25">
      <c r="M2740" s="444" t="str">
        <f t="shared" si="37"/>
        <v/>
      </c>
    </row>
    <row r="2741" spans="13:13" x14ac:dyDescent="0.25">
      <c r="M2741" s="444" t="str">
        <f t="shared" si="37"/>
        <v/>
      </c>
    </row>
    <row r="2742" spans="13:13" x14ac:dyDescent="0.25">
      <c r="M2742" s="444" t="str">
        <f t="shared" si="37"/>
        <v/>
      </c>
    </row>
    <row r="2743" spans="13:13" x14ac:dyDescent="0.25">
      <c r="M2743" s="444" t="str">
        <f t="shared" si="37"/>
        <v/>
      </c>
    </row>
    <row r="2744" spans="13:13" x14ac:dyDescent="0.25">
      <c r="M2744" s="444" t="str">
        <f t="shared" si="37"/>
        <v/>
      </c>
    </row>
    <row r="2745" spans="13:13" x14ac:dyDescent="0.25">
      <c r="M2745" s="444" t="str">
        <f t="shared" si="37"/>
        <v/>
      </c>
    </row>
    <row r="2746" spans="13:13" x14ac:dyDescent="0.25">
      <c r="M2746" s="444" t="str">
        <f t="shared" si="37"/>
        <v/>
      </c>
    </row>
    <row r="2747" spans="13:13" x14ac:dyDescent="0.25">
      <c r="M2747" s="444" t="str">
        <f t="shared" si="37"/>
        <v/>
      </c>
    </row>
    <row r="2748" spans="13:13" x14ac:dyDescent="0.25">
      <c r="M2748" s="444" t="str">
        <f t="shared" si="37"/>
        <v/>
      </c>
    </row>
    <row r="2749" spans="13:13" x14ac:dyDescent="0.25">
      <c r="M2749" s="444" t="str">
        <f t="shared" si="37"/>
        <v/>
      </c>
    </row>
    <row r="2750" spans="13:13" x14ac:dyDescent="0.25">
      <c r="M2750" s="444" t="str">
        <f t="shared" si="37"/>
        <v/>
      </c>
    </row>
    <row r="2751" spans="13:13" x14ac:dyDescent="0.25">
      <c r="M2751" s="444" t="str">
        <f t="shared" si="37"/>
        <v/>
      </c>
    </row>
    <row r="2752" spans="13:13" x14ac:dyDescent="0.25">
      <c r="M2752" s="444" t="str">
        <f t="shared" si="37"/>
        <v/>
      </c>
    </row>
    <row r="2753" spans="13:13" x14ac:dyDescent="0.25">
      <c r="M2753" s="444" t="str">
        <f t="shared" si="37"/>
        <v/>
      </c>
    </row>
    <row r="2754" spans="13:13" x14ac:dyDescent="0.25">
      <c r="M2754" s="444" t="str">
        <f t="shared" si="37"/>
        <v/>
      </c>
    </row>
    <row r="2755" spans="13:13" x14ac:dyDescent="0.25">
      <c r="M2755" s="444" t="str">
        <f t="shared" si="37"/>
        <v/>
      </c>
    </row>
    <row r="2756" spans="13:13" x14ac:dyDescent="0.25">
      <c r="M2756" s="444" t="str">
        <f t="shared" si="37"/>
        <v/>
      </c>
    </row>
    <row r="2757" spans="13:13" x14ac:dyDescent="0.25">
      <c r="M2757" s="444" t="str">
        <f t="shared" si="37"/>
        <v/>
      </c>
    </row>
    <row r="2758" spans="13:13" x14ac:dyDescent="0.25">
      <c r="M2758" s="444" t="str">
        <f t="shared" si="37"/>
        <v/>
      </c>
    </row>
    <row r="2759" spans="13:13" x14ac:dyDescent="0.25">
      <c r="M2759" s="444" t="str">
        <f t="shared" si="37"/>
        <v/>
      </c>
    </row>
    <row r="2760" spans="13:13" x14ac:dyDescent="0.25">
      <c r="M2760" s="444" t="str">
        <f t="shared" si="37"/>
        <v/>
      </c>
    </row>
    <row r="2761" spans="13:13" x14ac:dyDescent="0.25">
      <c r="M2761" s="444" t="str">
        <f t="shared" si="37"/>
        <v/>
      </c>
    </row>
    <row r="2762" spans="13:13" x14ac:dyDescent="0.25">
      <c r="M2762" s="444" t="str">
        <f t="shared" si="37"/>
        <v/>
      </c>
    </row>
    <row r="2763" spans="13:13" x14ac:dyDescent="0.25">
      <c r="M2763" s="444" t="str">
        <f t="shared" si="37"/>
        <v/>
      </c>
    </row>
    <row r="2764" spans="13:13" x14ac:dyDescent="0.25">
      <c r="M2764" s="444" t="str">
        <f t="shared" si="37"/>
        <v/>
      </c>
    </row>
    <row r="2765" spans="13:13" x14ac:dyDescent="0.25">
      <c r="M2765" s="444" t="str">
        <f t="shared" si="37"/>
        <v/>
      </c>
    </row>
    <row r="2766" spans="13:13" x14ac:dyDescent="0.25">
      <c r="M2766" s="444" t="str">
        <f t="shared" si="37"/>
        <v/>
      </c>
    </row>
    <row r="2767" spans="13:13" x14ac:dyDescent="0.25">
      <c r="M2767" s="444" t="str">
        <f t="shared" si="37"/>
        <v/>
      </c>
    </row>
    <row r="2768" spans="13:13" x14ac:dyDescent="0.25">
      <c r="M2768" s="444" t="str">
        <f t="shared" si="37"/>
        <v/>
      </c>
    </row>
    <row r="2769" spans="13:13" x14ac:dyDescent="0.25">
      <c r="M2769" s="444" t="str">
        <f t="shared" si="37"/>
        <v/>
      </c>
    </row>
    <row r="2770" spans="13:13" x14ac:dyDescent="0.25">
      <c r="M2770" s="444" t="str">
        <f t="shared" si="37"/>
        <v/>
      </c>
    </row>
    <row r="2771" spans="13:13" x14ac:dyDescent="0.25">
      <c r="M2771" s="444" t="str">
        <f t="shared" si="37"/>
        <v/>
      </c>
    </row>
    <row r="2772" spans="13:13" x14ac:dyDescent="0.25">
      <c r="M2772" s="444" t="str">
        <f t="shared" si="37"/>
        <v/>
      </c>
    </row>
    <row r="2773" spans="13:13" x14ac:dyDescent="0.25">
      <c r="M2773" s="444" t="str">
        <f t="shared" si="37"/>
        <v/>
      </c>
    </row>
    <row r="2774" spans="13:13" x14ac:dyDescent="0.25">
      <c r="M2774" s="444" t="str">
        <f t="shared" si="37"/>
        <v/>
      </c>
    </row>
    <row r="2775" spans="13:13" x14ac:dyDescent="0.25">
      <c r="M2775" s="444" t="str">
        <f t="shared" si="37"/>
        <v/>
      </c>
    </row>
    <row r="2776" spans="13:13" x14ac:dyDescent="0.25">
      <c r="M2776" s="444" t="str">
        <f t="shared" ref="M2776:M2839" si="38">IF(ISBLANK(B2776),"",MONTH(B2776)*10000+YEAR(B2776))</f>
        <v/>
      </c>
    </row>
    <row r="2777" spans="13:13" x14ac:dyDescent="0.25">
      <c r="M2777" s="444" t="str">
        <f t="shared" si="38"/>
        <v/>
      </c>
    </row>
    <row r="2778" spans="13:13" x14ac:dyDescent="0.25">
      <c r="M2778" s="444" t="str">
        <f t="shared" si="38"/>
        <v/>
      </c>
    </row>
    <row r="2779" spans="13:13" x14ac:dyDescent="0.25">
      <c r="M2779" s="444" t="str">
        <f t="shared" si="38"/>
        <v/>
      </c>
    </row>
    <row r="2780" spans="13:13" x14ac:dyDescent="0.25">
      <c r="M2780" s="444" t="str">
        <f t="shared" si="38"/>
        <v/>
      </c>
    </row>
    <row r="2781" spans="13:13" x14ac:dyDescent="0.25">
      <c r="M2781" s="444" t="str">
        <f t="shared" si="38"/>
        <v/>
      </c>
    </row>
    <row r="2782" spans="13:13" x14ac:dyDescent="0.25">
      <c r="M2782" s="444" t="str">
        <f t="shared" si="38"/>
        <v/>
      </c>
    </row>
    <row r="2783" spans="13:13" x14ac:dyDescent="0.25">
      <c r="M2783" s="444" t="str">
        <f t="shared" si="38"/>
        <v/>
      </c>
    </row>
    <row r="2784" spans="13:13" x14ac:dyDescent="0.25">
      <c r="M2784" s="444" t="str">
        <f t="shared" si="38"/>
        <v/>
      </c>
    </row>
    <row r="2785" spans="13:13" x14ac:dyDescent="0.25">
      <c r="M2785" s="444" t="str">
        <f t="shared" si="38"/>
        <v/>
      </c>
    </row>
    <row r="2786" spans="13:13" x14ac:dyDescent="0.25">
      <c r="M2786" s="444" t="str">
        <f t="shared" si="38"/>
        <v/>
      </c>
    </row>
    <row r="2787" spans="13:13" x14ac:dyDescent="0.25">
      <c r="M2787" s="444" t="str">
        <f t="shared" si="38"/>
        <v/>
      </c>
    </row>
    <row r="2788" spans="13:13" x14ac:dyDescent="0.25">
      <c r="M2788" s="444" t="str">
        <f t="shared" si="38"/>
        <v/>
      </c>
    </row>
    <row r="2789" spans="13:13" x14ac:dyDescent="0.25">
      <c r="M2789" s="444" t="str">
        <f t="shared" si="38"/>
        <v/>
      </c>
    </row>
    <row r="2790" spans="13:13" x14ac:dyDescent="0.25">
      <c r="M2790" s="444" t="str">
        <f t="shared" si="38"/>
        <v/>
      </c>
    </row>
    <row r="2791" spans="13:13" x14ac:dyDescent="0.25">
      <c r="M2791" s="444" t="str">
        <f t="shared" si="38"/>
        <v/>
      </c>
    </row>
    <row r="2792" spans="13:13" x14ac:dyDescent="0.25">
      <c r="M2792" s="444" t="str">
        <f t="shared" si="38"/>
        <v/>
      </c>
    </row>
    <row r="2793" spans="13:13" x14ac:dyDescent="0.25">
      <c r="M2793" s="444" t="str">
        <f t="shared" si="38"/>
        <v/>
      </c>
    </row>
    <row r="2794" spans="13:13" x14ac:dyDescent="0.25">
      <c r="M2794" s="444" t="str">
        <f t="shared" si="38"/>
        <v/>
      </c>
    </row>
    <row r="2795" spans="13:13" x14ac:dyDescent="0.25">
      <c r="M2795" s="444" t="str">
        <f t="shared" si="38"/>
        <v/>
      </c>
    </row>
    <row r="2796" spans="13:13" x14ac:dyDescent="0.25">
      <c r="M2796" s="444" t="str">
        <f t="shared" si="38"/>
        <v/>
      </c>
    </row>
    <row r="2797" spans="13:13" x14ac:dyDescent="0.25">
      <c r="M2797" s="444" t="str">
        <f t="shared" si="38"/>
        <v/>
      </c>
    </row>
    <row r="2798" spans="13:13" x14ac:dyDescent="0.25">
      <c r="M2798" s="444" t="str">
        <f t="shared" si="38"/>
        <v/>
      </c>
    </row>
    <row r="2799" spans="13:13" x14ac:dyDescent="0.25">
      <c r="M2799" s="444" t="str">
        <f t="shared" si="38"/>
        <v/>
      </c>
    </row>
    <row r="2800" spans="13:13" x14ac:dyDescent="0.25">
      <c r="M2800" s="444" t="str">
        <f t="shared" si="38"/>
        <v/>
      </c>
    </row>
    <row r="2801" spans="13:13" x14ac:dyDescent="0.25">
      <c r="M2801" s="444" t="str">
        <f t="shared" si="38"/>
        <v/>
      </c>
    </row>
    <row r="2802" spans="13:13" x14ac:dyDescent="0.25">
      <c r="M2802" s="444" t="str">
        <f t="shared" si="38"/>
        <v/>
      </c>
    </row>
    <row r="2803" spans="13:13" x14ac:dyDescent="0.25">
      <c r="M2803" s="444" t="str">
        <f t="shared" si="38"/>
        <v/>
      </c>
    </row>
    <row r="2804" spans="13:13" x14ac:dyDescent="0.25">
      <c r="M2804" s="444" t="str">
        <f t="shared" si="38"/>
        <v/>
      </c>
    </row>
    <row r="2805" spans="13:13" x14ac:dyDescent="0.25">
      <c r="M2805" s="444" t="str">
        <f t="shared" si="38"/>
        <v/>
      </c>
    </row>
    <row r="2806" spans="13:13" x14ac:dyDescent="0.25">
      <c r="M2806" s="444" t="str">
        <f t="shared" si="38"/>
        <v/>
      </c>
    </row>
    <row r="2807" spans="13:13" x14ac:dyDescent="0.25">
      <c r="M2807" s="444" t="str">
        <f t="shared" si="38"/>
        <v/>
      </c>
    </row>
    <row r="2808" spans="13:13" x14ac:dyDescent="0.25">
      <c r="M2808" s="444" t="str">
        <f t="shared" si="38"/>
        <v/>
      </c>
    </row>
    <row r="2809" spans="13:13" x14ac:dyDescent="0.25">
      <c r="M2809" s="444" t="str">
        <f t="shared" si="38"/>
        <v/>
      </c>
    </row>
    <row r="2810" spans="13:13" x14ac:dyDescent="0.25">
      <c r="M2810" s="444" t="str">
        <f t="shared" si="38"/>
        <v/>
      </c>
    </row>
    <row r="2811" spans="13:13" x14ac:dyDescent="0.25">
      <c r="M2811" s="444" t="str">
        <f t="shared" si="38"/>
        <v/>
      </c>
    </row>
    <row r="2812" spans="13:13" x14ac:dyDescent="0.25">
      <c r="M2812" s="444" t="str">
        <f t="shared" si="38"/>
        <v/>
      </c>
    </row>
    <row r="2813" spans="13:13" x14ac:dyDescent="0.25">
      <c r="M2813" s="444" t="str">
        <f t="shared" si="38"/>
        <v/>
      </c>
    </row>
    <row r="2814" spans="13:13" x14ac:dyDescent="0.25">
      <c r="M2814" s="444" t="str">
        <f t="shared" si="38"/>
        <v/>
      </c>
    </row>
    <row r="2815" spans="13:13" x14ac:dyDescent="0.25">
      <c r="M2815" s="444" t="str">
        <f t="shared" si="38"/>
        <v/>
      </c>
    </row>
    <row r="2816" spans="13:13" x14ac:dyDescent="0.25">
      <c r="M2816" s="444" t="str">
        <f t="shared" si="38"/>
        <v/>
      </c>
    </row>
    <row r="2817" spans="13:13" x14ac:dyDescent="0.25">
      <c r="M2817" s="444" t="str">
        <f t="shared" si="38"/>
        <v/>
      </c>
    </row>
    <row r="2818" spans="13:13" x14ac:dyDescent="0.25">
      <c r="M2818" s="444" t="str">
        <f t="shared" si="38"/>
        <v/>
      </c>
    </row>
    <row r="2819" spans="13:13" x14ac:dyDescent="0.25">
      <c r="M2819" s="444" t="str">
        <f t="shared" si="38"/>
        <v/>
      </c>
    </row>
    <row r="2820" spans="13:13" x14ac:dyDescent="0.25">
      <c r="M2820" s="444" t="str">
        <f t="shared" si="38"/>
        <v/>
      </c>
    </row>
    <row r="2821" spans="13:13" x14ac:dyDescent="0.25">
      <c r="M2821" s="444" t="str">
        <f t="shared" si="38"/>
        <v/>
      </c>
    </row>
    <row r="2822" spans="13:13" x14ac:dyDescent="0.25">
      <c r="M2822" s="444" t="str">
        <f t="shared" si="38"/>
        <v/>
      </c>
    </row>
    <row r="2823" spans="13:13" x14ac:dyDescent="0.25">
      <c r="M2823" s="444" t="str">
        <f t="shared" si="38"/>
        <v/>
      </c>
    </row>
    <row r="2824" spans="13:13" x14ac:dyDescent="0.25">
      <c r="M2824" s="444" t="str">
        <f t="shared" si="38"/>
        <v/>
      </c>
    </row>
    <row r="2825" spans="13:13" x14ac:dyDescent="0.25">
      <c r="M2825" s="444" t="str">
        <f t="shared" si="38"/>
        <v/>
      </c>
    </row>
    <row r="2826" spans="13:13" x14ac:dyDescent="0.25">
      <c r="M2826" s="444" t="str">
        <f t="shared" si="38"/>
        <v/>
      </c>
    </row>
    <row r="2827" spans="13:13" x14ac:dyDescent="0.25">
      <c r="M2827" s="444" t="str">
        <f t="shared" si="38"/>
        <v/>
      </c>
    </row>
    <row r="2828" spans="13:13" x14ac:dyDescent="0.25">
      <c r="M2828" s="444" t="str">
        <f t="shared" si="38"/>
        <v/>
      </c>
    </row>
    <row r="2829" spans="13:13" x14ac:dyDescent="0.25">
      <c r="M2829" s="444" t="str">
        <f t="shared" si="38"/>
        <v/>
      </c>
    </row>
    <row r="2830" spans="13:13" x14ac:dyDescent="0.25">
      <c r="M2830" s="444" t="str">
        <f t="shared" si="38"/>
        <v/>
      </c>
    </row>
    <row r="2831" spans="13:13" x14ac:dyDescent="0.25">
      <c r="M2831" s="444" t="str">
        <f t="shared" si="38"/>
        <v/>
      </c>
    </row>
    <row r="2832" spans="13:13" x14ac:dyDescent="0.25">
      <c r="M2832" s="444" t="str">
        <f t="shared" si="38"/>
        <v/>
      </c>
    </row>
    <row r="2833" spans="13:13" x14ac:dyDescent="0.25">
      <c r="M2833" s="444" t="str">
        <f t="shared" si="38"/>
        <v/>
      </c>
    </row>
    <row r="2834" spans="13:13" x14ac:dyDescent="0.25">
      <c r="M2834" s="444" t="str">
        <f t="shared" si="38"/>
        <v/>
      </c>
    </row>
    <row r="2835" spans="13:13" x14ac:dyDescent="0.25">
      <c r="M2835" s="444" t="str">
        <f t="shared" si="38"/>
        <v/>
      </c>
    </row>
    <row r="2836" spans="13:13" x14ac:dyDescent="0.25">
      <c r="M2836" s="444" t="str">
        <f t="shared" si="38"/>
        <v/>
      </c>
    </row>
    <row r="2837" spans="13:13" x14ac:dyDescent="0.25">
      <c r="M2837" s="444" t="str">
        <f t="shared" si="38"/>
        <v/>
      </c>
    </row>
    <row r="2838" spans="13:13" x14ac:dyDescent="0.25">
      <c r="M2838" s="444" t="str">
        <f t="shared" si="38"/>
        <v/>
      </c>
    </row>
    <row r="2839" spans="13:13" x14ac:dyDescent="0.25">
      <c r="M2839" s="444" t="str">
        <f t="shared" si="38"/>
        <v/>
      </c>
    </row>
    <row r="2840" spans="13:13" x14ac:dyDescent="0.25">
      <c r="M2840" s="444" t="str">
        <f t="shared" ref="M2840:M2903" si="39">IF(ISBLANK(B2840),"",MONTH(B2840)*10000+YEAR(B2840))</f>
        <v/>
      </c>
    </row>
    <row r="2841" spans="13:13" x14ac:dyDescent="0.25">
      <c r="M2841" s="444" t="str">
        <f t="shared" si="39"/>
        <v/>
      </c>
    </row>
    <row r="2842" spans="13:13" x14ac:dyDescent="0.25">
      <c r="M2842" s="444" t="str">
        <f t="shared" si="39"/>
        <v/>
      </c>
    </row>
    <row r="2843" spans="13:13" x14ac:dyDescent="0.25">
      <c r="M2843" s="444" t="str">
        <f t="shared" si="39"/>
        <v/>
      </c>
    </row>
    <row r="2844" spans="13:13" x14ac:dyDescent="0.25">
      <c r="M2844" s="444" t="str">
        <f t="shared" si="39"/>
        <v/>
      </c>
    </row>
    <row r="2845" spans="13:13" x14ac:dyDescent="0.25">
      <c r="M2845" s="444" t="str">
        <f t="shared" si="39"/>
        <v/>
      </c>
    </row>
    <row r="2846" spans="13:13" x14ac:dyDescent="0.25">
      <c r="M2846" s="444" t="str">
        <f t="shared" si="39"/>
        <v/>
      </c>
    </row>
    <row r="2847" spans="13:13" x14ac:dyDescent="0.25">
      <c r="M2847" s="444" t="str">
        <f t="shared" si="39"/>
        <v/>
      </c>
    </row>
    <row r="2848" spans="13:13" x14ac:dyDescent="0.25">
      <c r="M2848" s="444" t="str">
        <f t="shared" si="39"/>
        <v/>
      </c>
    </row>
    <row r="2849" spans="13:13" x14ac:dyDescent="0.25">
      <c r="M2849" s="444" t="str">
        <f t="shared" si="39"/>
        <v/>
      </c>
    </row>
    <row r="2850" spans="13:13" x14ac:dyDescent="0.25">
      <c r="M2850" s="444" t="str">
        <f t="shared" si="39"/>
        <v/>
      </c>
    </row>
    <row r="2851" spans="13:13" x14ac:dyDescent="0.25">
      <c r="M2851" s="444" t="str">
        <f t="shared" si="39"/>
        <v/>
      </c>
    </row>
    <row r="2852" spans="13:13" x14ac:dyDescent="0.25">
      <c r="M2852" s="444" t="str">
        <f t="shared" si="39"/>
        <v/>
      </c>
    </row>
    <row r="2853" spans="13:13" x14ac:dyDescent="0.25">
      <c r="M2853" s="444" t="str">
        <f t="shared" si="39"/>
        <v/>
      </c>
    </row>
    <row r="2854" spans="13:13" x14ac:dyDescent="0.25">
      <c r="M2854" s="444" t="str">
        <f t="shared" si="39"/>
        <v/>
      </c>
    </row>
    <row r="2855" spans="13:13" x14ac:dyDescent="0.25">
      <c r="M2855" s="444" t="str">
        <f t="shared" si="39"/>
        <v/>
      </c>
    </row>
    <row r="2856" spans="13:13" x14ac:dyDescent="0.25">
      <c r="M2856" s="444" t="str">
        <f t="shared" si="39"/>
        <v/>
      </c>
    </row>
    <row r="2857" spans="13:13" x14ac:dyDescent="0.25">
      <c r="M2857" s="444" t="str">
        <f t="shared" si="39"/>
        <v/>
      </c>
    </row>
    <row r="2858" spans="13:13" x14ac:dyDescent="0.25">
      <c r="M2858" s="444" t="str">
        <f t="shared" si="39"/>
        <v/>
      </c>
    </row>
    <row r="2859" spans="13:13" x14ac:dyDescent="0.25">
      <c r="M2859" s="444" t="str">
        <f t="shared" si="39"/>
        <v/>
      </c>
    </row>
    <row r="2860" spans="13:13" x14ac:dyDescent="0.25">
      <c r="M2860" s="444" t="str">
        <f t="shared" si="39"/>
        <v/>
      </c>
    </row>
    <row r="2861" spans="13:13" x14ac:dyDescent="0.25">
      <c r="M2861" s="444" t="str">
        <f t="shared" si="39"/>
        <v/>
      </c>
    </row>
    <row r="2862" spans="13:13" x14ac:dyDescent="0.25">
      <c r="M2862" s="444" t="str">
        <f t="shared" si="39"/>
        <v/>
      </c>
    </row>
    <row r="2863" spans="13:13" x14ac:dyDescent="0.25">
      <c r="M2863" s="444" t="str">
        <f t="shared" si="39"/>
        <v/>
      </c>
    </row>
    <row r="2864" spans="13:13" x14ac:dyDescent="0.25">
      <c r="M2864" s="444" t="str">
        <f t="shared" si="39"/>
        <v/>
      </c>
    </row>
    <row r="2865" spans="13:13" x14ac:dyDescent="0.25">
      <c r="M2865" s="444" t="str">
        <f t="shared" si="39"/>
        <v/>
      </c>
    </row>
    <row r="2866" spans="13:13" x14ac:dyDescent="0.25">
      <c r="M2866" s="444" t="str">
        <f t="shared" si="39"/>
        <v/>
      </c>
    </row>
    <row r="2867" spans="13:13" x14ac:dyDescent="0.25">
      <c r="M2867" s="444" t="str">
        <f t="shared" si="39"/>
        <v/>
      </c>
    </row>
    <row r="2868" spans="13:13" x14ac:dyDescent="0.25">
      <c r="M2868" s="444" t="str">
        <f t="shared" si="39"/>
        <v/>
      </c>
    </row>
    <row r="2869" spans="13:13" x14ac:dyDescent="0.25">
      <c r="M2869" s="444" t="str">
        <f t="shared" si="39"/>
        <v/>
      </c>
    </row>
    <row r="2870" spans="13:13" x14ac:dyDescent="0.25">
      <c r="M2870" s="444" t="str">
        <f t="shared" si="39"/>
        <v/>
      </c>
    </row>
    <row r="2871" spans="13:13" x14ac:dyDescent="0.25">
      <c r="M2871" s="444" t="str">
        <f t="shared" si="39"/>
        <v/>
      </c>
    </row>
    <row r="2872" spans="13:13" x14ac:dyDescent="0.25">
      <c r="M2872" s="444" t="str">
        <f t="shared" si="39"/>
        <v/>
      </c>
    </row>
    <row r="2873" spans="13:13" x14ac:dyDescent="0.25">
      <c r="M2873" s="444" t="str">
        <f t="shared" si="39"/>
        <v/>
      </c>
    </row>
    <row r="2874" spans="13:13" x14ac:dyDescent="0.25">
      <c r="M2874" s="444" t="str">
        <f t="shared" si="39"/>
        <v/>
      </c>
    </row>
    <row r="2875" spans="13:13" x14ac:dyDescent="0.25">
      <c r="M2875" s="444" t="str">
        <f t="shared" si="39"/>
        <v/>
      </c>
    </row>
    <row r="2876" spans="13:13" x14ac:dyDescent="0.25">
      <c r="M2876" s="444" t="str">
        <f t="shared" si="39"/>
        <v/>
      </c>
    </row>
    <row r="2877" spans="13:13" x14ac:dyDescent="0.25">
      <c r="M2877" s="444" t="str">
        <f t="shared" si="39"/>
        <v/>
      </c>
    </row>
    <row r="2878" spans="13:13" x14ac:dyDescent="0.25">
      <c r="M2878" s="444" t="str">
        <f t="shared" si="39"/>
        <v/>
      </c>
    </row>
    <row r="2879" spans="13:13" x14ac:dyDescent="0.25">
      <c r="M2879" s="444" t="str">
        <f t="shared" si="39"/>
        <v/>
      </c>
    </row>
    <row r="2880" spans="13:13" x14ac:dyDescent="0.25">
      <c r="M2880" s="444" t="str">
        <f t="shared" si="39"/>
        <v/>
      </c>
    </row>
    <row r="2881" spans="13:13" x14ac:dyDescent="0.25">
      <c r="M2881" s="444" t="str">
        <f t="shared" si="39"/>
        <v/>
      </c>
    </row>
    <row r="2882" spans="13:13" x14ac:dyDescent="0.25">
      <c r="M2882" s="444" t="str">
        <f t="shared" si="39"/>
        <v/>
      </c>
    </row>
    <row r="2883" spans="13:13" x14ac:dyDescent="0.25">
      <c r="M2883" s="444" t="str">
        <f t="shared" si="39"/>
        <v/>
      </c>
    </row>
    <row r="2884" spans="13:13" x14ac:dyDescent="0.25">
      <c r="M2884" s="444" t="str">
        <f t="shared" si="39"/>
        <v/>
      </c>
    </row>
    <row r="2885" spans="13:13" x14ac:dyDescent="0.25">
      <c r="M2885" s="444" t="str">
        <f t="shared" si="39"/>
        <v/>
      </c>
    </row>
    <row r="2886" spans="13:13" x14ac:dyDescent="0.25">
      <c r="M2886" s="444" t="str">
        <f t="shared" si="39"/>
        <v/>
      </c>
    </row>
    <row r="2887" spans="13:13" x14ac:dyDescent="0.25">
      <c r="M2887" s="444" t="str">
        <f t="shared" si="39"/>
        <v/>
      </c>
    </row>
    <row r="2888" spans="13:13" x14ac:dyDescent="0.25">
      <c r="M2888" s="444" t="str">
        <f t="shared" si="39"/>
        <v/>
      </c>
    </row>
    <row r="2889" spans="13:13" x14ac:dyDescent="0.25">
      <c r="M2889" s="444" t="str">
        <f t="shared" si="39"/>
        <v/>
      </c>
    </row>
    <row r="2890" spans="13:13" x14ac:dyDescent="0.25">
      <c r="M2890" s="444" t="str">
        <f t="shared" si="39"/>
        <v/>
      </c>
    </row>
    <row r="2891" spans="13:13" x14ac:dyDescent="0.25">
      <c r="M2891" s="444" t="str">
        <f t="shared" si="39"/>
        <v/>
      </c>
    </row>
    <row r="2892" spans="13:13" x14ac:dyDescent="0.25">
      <c r="M2892" s="444" t="str">
        <f t="shared" si="39"/>
        <v/>
      </c>
    </row>
    <row r="2893" spans="13:13" x14ac:dyDescent="0.25">
      <c r="M2893" s="444" t="str">
        <f t="shared" si="39"/>
        <v/>
      </c>
    </row>
    <row r="2894" spans="13:13" x14ac:dyDescent="0.25">
      <c r="M2894" s="444" t="str">
        <f t="shared" si="39"/>
        <v/>
      </c>
    </row>
    <row r="2895" spans="13:13" x14ac:dyDescent="0.25">
      <c r="M2895" s="444" t="str">
        <f t="shared" si="39"/>
        <v/>
      </c>
    </row>
    <row r="2896" spans="13:13" x14ac:dyDescent="0.25">
      <c r="M2896" s="444" t="str">
        <f t="shared" si="39"/>
        <v/>
      </c>
    </row>
    <row r="2897" spans="13:13" x14ac:dyDescent="0.25">
      <c r="M2897" s="444" t="str">
        <f t="shared" si="39"/>
        <v/>
      </c>
    </row>
    <row r="2898" spans="13:13" x14ac:dyDescent="0.25">
      <c r="M2898" s="444" t="str">
        <f t="shared" si="39"/>
        <v/>
      </c>
    </row>
    <row r="2899" spans="13:13" x14ac:dyDescent="0.25">
      <c r="M2899" s="444" t="str">
        <f t="shared" si="39"/>
        <v/>
      </c>
    </row>
    <row r="2900" spans="13:13" x14ac:dyDescent="0.25">
      <c r="M2900" s="444" t="str">
        <f t="shared" si="39"/>
        <v/>
      </c>
    </row>
    <row r="2901" spans="13:13" x14ac:dyDescent="0.25">
      <c r="M2901" s="444" t="str">
        <f t="shared" si="39"/>
        <v/>
      </c>
    </row>
    <row r="2902" spans="13:13" x14ac:dyDescent="0.25">
      <c r="M2902" s="444" t="str">
        <f t="shared" si="39"/>
        <v/>
      </c>
    </row>
    <row r="2903" spans="13:13" x14ac:dyDescent="0.25">
      <c r="M2903" s="444" t="str">
        <f t="shared" si="39"/>
        <v/>
      </c>
    </row>
    <row r="2904" spans="13:13" x14ac:dyDescent="0.25">
      <c r="M2904" s="444" t="str">
        <f t="shared" ref="M2904:M2967" si="40">IF(ISBLANK(B2904),"",MONTH(B2904)*10000+YEAR(B2904))</f>
        <v/>
      </c>
    </row>
    <row r="2905" spans="13:13" x14ac:dyDescent="0.25">
      <c r="M2905" s="444" t="str">
        <f t="shared" si="40"/>
        <v/>
      </c>
    </row>
    <row r="2906" spans="13:13" x14ac:dyDescent="0.25">
      <c r="M2906" s="444" t="str">
        <f t="shared" si="40"/>
        <v/>
      </c>
    </row>
    <row r="2907" spans="13:13" x14ac:dyDescent="0.25">
      <c r="M2907" s="444" t="str">
        <f t="shared" si="40"/>
        <v/>
      </c>
    </row>
    <row r="2908" spans="13:13" x14ac:dyDescent="0.25">
      <c r="M2908" s="444" t="str">
        <f t="shared" si="40"/>
        <v/>
      </c>
    </row>
    <row r="2909" spans="13:13" x14ac:dyDescent="0.25">
      <c r="M2909" s="444" t="str">
        <f t="shared" si="40"/>
        <v/>
      </c>
    </row>
    <row r="2910" spans="13:13" x14ac:dyDescent="0.25">
      <c r="M2910" s="444" t="str">
        <f t="shared" si="40"/>
        <v/>
      </c>
    </row>
    <row r="2911" spans="13:13" x14ac:dyDescent="0.25">
      <c r="M2911" s="444" t="str">
        <f t="shared" si="40"/>
        <v/>
      </c>
    </row>
    <row r="2912" spans="13:13" x14ac:dyDescent="0.25">
      <c r="M2912" s="444" t="str">
        <f t="shared" si="40"/>
        <v/>
      </c>
    </row>
    <row r="2913" spans="13:13" x14ac:dyDescent="0.25">
      <c r="M2913" s="444" t="str">
        <f t="shared" si="40"/>
        <v/>
      </c>
    </row>
    <row r="2914" spans="13:13" x14ac:dyDescent="0.25">
      <c r="M2914" s="444" t="str">
        <f t="shared" si="40"/>
        <v/>
      </c>
    </row>
    <row r="2915" spans="13:13" x14ac:dyDescent="0.25">
      <c r="M2915" s="444" t="str">
        <f t="shared" si="40"/>
        <v/>
      </c>
    </row>
    <row r="2916" spans="13:13" x14ac:dyDescent="0.25">
      <c r="M2916" s="444" t="str">
        <f t="shared" si="40"/>
        <v/>
      </c>
    </row>
    <row r="2917" spans="13:13" x14ac:dyDescent="0.25">
      <c r="M2917" s="444" t="str">
        <f t="shared" si="40"/>
        <v/>
      </c>
    </row>
    <row r="2918" spans="13:13" x14ac:dyDescent="0.25">
      <c r="M2918" s="444" t="str">
        <f t="shared" si="40"/>
        <v/>
      </c>
    </row>
    <row r="2919" spans="13:13" x14ac:dyDescent="0.25">
      <c r="M2919" s="444" t="str">
        <f t="shared" si="40"/>
        <v/>
      </c>
    </row>
    <row r="2920" spans="13:13" x14ac:dyDescent="0.25">
      <c r="M2920" s="444" t="str">
        <f t="shared" si="40"/>
        <v/>
      </c>
    </row>
    <row r="2921" spans="13:13" x14ac:dyDescent="0.25">
      <c r="M2921" s="444" t="str">
        <f t="shared" si="40"/>
        <v/>
      </c>
    </row>
    <row r="2922" spans="13:13" x14ac:dyDescent="0.25">
      <c r="M2922" s="444" t="str">
        <f t="shared" si="40"/>
        <v/>
      </c>
    </row>
    <row r="2923" spans="13:13" x14ac:dyDescent="0.25">
      <c r="M2923" s="444" t="str">
        <f t="shared" si="40"/>
        <v/>
      </c>
    </row>
    <row r="2924" spans="13:13" x14ac:dyDescent="0.25">
      <c r="M2924" s="444" t="str">
        <f t="shared" si="40"/>
        <v/>
      </c>
    </row>
    <row r="2925" spans="13:13" x14ac:dyDescent="0.25">
      <c r="M2925" s="444" t="str">
        <f t="shared" si="40"/>
        <v/>
      </c>
    </row>
    <row r="2926" spans="13:13" x14ac:dyDescent="0.25">
      <c r="M2926" s="444" t="str">
        <f t="shared" si="40"/>
        <v/>
      </c>
    </row>
    <row r="2927" spans="13:13" x14ac:dyDescent="0.25">
      <c r="M2927" s="444" t="str">
        <f t="shared" si="40"/>
        <v/>
      </c>
    </row>
    <row r="2928" spans="13:13" x14ac:dyDescent="0.25">
      <c r="M2928" s="444" t="str">
        <f t="shared" si="40"/>
        <v/>
      </c>
    </row>
    <row r="2929" spans="13:13" x14ac:dyDescent="0.25">
      <c r="M2929" s="444" t="str">
        <f t="shared" si="40"/>
        <v/>
      </c>
    </row>
    <row r="2930" spans="13:13" x14ac:dyDescent="0.25">
      <c r="M2930" s="444" t="str">
        <f t="shared" si="40"/>
        <v/>
      </c>
    </row>
    <row r="2931" spans="13:13" x14ac:dyDescent="0.25">
      <c r="M2931" s="444" t="str">
        <f t="shared" si="40"/>
        <v/>
      </c>
    </row>
    <row r="2932" spans="13:13" x14ac:dyDescent="0.25">
      <c r="M2932" s="444" t="str">
        <f t="shared" si="40"/>
        <v/>
      </c>
    </row>
    <row r="2933" spans="13:13" x14ac:dyDescent="0.25">
      <c r="M2933" s="444" t="str">
        <f t="shared" si="40"/>
        <v/>
      </c>
    </row>
    <row r="2934" spans="13:13" x14ac:dyDescent="0.25">
      <c r="M2934" s="444" t="str">
        <f t="shared" si="40"/>
        <v/>
      </c>
    </row>
    <row r="2935" spans="13:13" x14ac:dyDescent="0.25">
      <c r="M2935" s="444" t="str">
        <f t="shared" si="40"/>
        <v/>
      </c>
    </row>
    <row r="2936" spans="13:13" x14ac:dyDescent="0.25">
      <c r="M2936" s="444" t="str">
        <f t="shared" si="40"/>
        <v/>
      </c>
    </row>
    <row r="2937" spans="13:13" x14ac:dyDescent="0.25">
      <c r="M2937" s="444" t="str">
        <f t="shared" si="40"/>
        <v/>
      </c>
    </row>
    <row r="2938" spans="13:13" x14ac:dyDescent="0.25">
      <c r="M2938" s="444" t="str">
        <f t="shared" si="40"/>
        <v/>
      </c>
    </row>
    <row r="2939" spans="13:13" x14ac:dyDescent="0.25">
      <c r="M2939" s="444" t="str">
        <f t="shared" si="40"/>
        <v/>
      </c>
    </row>
    <row r="2940" spans="13:13" x14ac:dyDescent="0.25">
      <c r="M2940" s="444" t="str">
        <f t="shared" si="40"/>
        <v/>
      </c>
    </row>
    <row r="2941" spans="13:13" x14ac:dyDescent="0.25">
      <c r="M2941" s="444" t="str">
        <f t="shared" si="40"/>
        <v/>
      </c>
    </row>
    <row r="2942" spans="13:13" x14ac:dyDescent="0.25">
      <c r="M2942" s="444" t="str">
        <f t="shared" si="40"/>
        <v/>
      </c>
    </row>
    <row r="2943" spans="13:13" x14ac:dyDescent="0.25">
      <c r="M2943" s="444" t="str">
        <f t="shared" si="40"/>
        <v/>
      </c>
    </row>
    <row r="2944" spans="13:13" x14ac:dyDescent="0.25">
      <c r="M2944" s="444" t="str">
        <f t="shared" si="40"/>
        <v/>
      </c>
    </row>
    <row r="2945" spans="13:13" x14ac:dyDescent="0.25">
      <c r="M2945" s="444" t="str">
        <f t="shared" si="40"/>
        <v/>
      </c>
    </row>
    <row r="2946" spans="13:13" x14ac:dyDescent="0.25">
      <c r="M2946" s="444" t="str">
        <f t="shared" si="40"/>
        <v/>
      </c>
    </row>
    <row r="2947" spans="13:13" x14ac:dyDescent="0.25">
      <c r="M2947" s="444" t="str">
        <f t="shared" si="40"/>
        <v/>
      </c>
    </row>
    <row r="2948" spans="13:13" x14ac:dyDescent="0.25">
      <c r="M2948" s="444" t="str">
        <f t="shared" si="40"/>
        <v/>
      </c>
    </row>
    <row r="2949" spans="13:13" x14ac:dyDescent="0.25">
      <c r="M2949" s="444" t="str">
        <f t="shared" si="40"/>
        <v/>
      </c>
    </row>
    <row r="2950" spans="13:13" x14ac:dyDescent="0.25">
      <c r="M2950" s="444" t="str">
        <f t="shared" si="40"/>
        <v/>
      </c>
    </row>
    <row r="2951" spans="13:13" x14ac:dyDescent="0.25">
      <c r="M2951" s="444" t="str">
        <f t="shared" si="40"/>
        <v/>
      </c>
    </row>
    <row r="2952" spans="13:13" x14ac:dyDescent="0.25">
      <c r="M2952" s="444" t="str">
        <f t="shared" si="40"/>
        <v/>
      </c>
    </row>
    <row r="2953" spans="13:13" x14ac:dyDescent="0.25">
      <c r="M2953" s="444" t="str">
        <f t="shared" si="40"/>
        <v/>
      </c>
    </row>
    <row r="2954" spans="13:13" x14ac:dyDescent="0.25">
      <c r="M2954" s="444" t="str">
        <f t="shared" si="40"/>
        <v/>
      </c>
    </row>
    <row r="2955" spans="13:13" x14ac:dyDescent="0.25">
      <c r="M2955" s="444" t="str">
        <f t="shared" si="40"/>
        <v/>
      </c>
    </row>
    <row r="2956" spans="13:13" x14ac:dyDescent="0.25">
      <c r="M2956" s="444" t="str">
        <f t="shared" si="40"/>
        <v/>
      </c>
    </row>
    <row r="2957" spans="13:13" x14ac:dyDescent="0.25">
      <c r="M2957" s="444" t="str">
        <f t="shared" si="40"/>
        <v/>
      </c>
    </row>
    <row r="2958" spans="13:13" x14ac:dyDescent="0.25">
      <c r="M2958" s="444" t="str">
        <f t="shared" si="40"/>
        <v/>
      </c>
    </row>
    <row r="2959" spans="13:13" x14ac:dyDescent="0.25">
      <c r="M2959" s="444" t="str">
        <f t="shared" si="40"/>
        <v/>
      </c>
    </row>
    <row r="2960" spans="13:13" x14ac:dyDescent="0.25">
      <c r="M2960" s="444" t="str">
        <f t="shared" si="40"/>
        <v/>
      </c>
    </row>
    <row r="2961" spans="13:13" x14ac:dyDescent="0.25">
      <c r="M2961" s="444" t="str">
        <f t="shared" si="40"/>
        <v/>
      </c>
    </row>
    <row r="2962" spans="13:13" x14ac:dyDescent="0.25">
      <c r="M2962" s="444" t="str">
        <f t="shared" si="40"/>
        <v/>
      </c>
    </row>
    <row r="2963" spans="13:13" x14ac:dyDescent="0.25">
      <c r="M2963" s="444" t="str">
        <f t="shared" si="40"/>
        <v/>
      </c>
    </row>
    <row r="2964" spans="13:13" x14ac:dyDescent="0.25">
      <c r="M2964" s="444" t="str">
        <f t="shared" si="40"/>
        <v/>
      </c>
    </row>
    <row r="2965" spans="13:13" x14ac:dyDescent="0.25">
      <c r="M2965" s="444" t="str">
        <f t="shared" si="40"/>
        <v/>
      </c>
    </row>
    <row r="2966" spans="13:13" x14ac:dyDescent="0.25">
      <c r="M2966" s="444" t="str">
        <f t="shared" si="40"/>
        <v/>
      </c>
    </row>
    <row r="2967" spans="13:13" x14ac:dyDescent="0.25">
      <c r="M2967" s="444" t="str">
        <f t="shared" si="40"/>
        <v/>
      </c>
    </row>
    <row r="2968" spans="13:13" x14ac:dyDescent="0.25">
      <c r="M2968" s="444" t="str">
        <f t="shared" ref="M2968:M3031" si="41">IF(ISBLANK(B2968),"",MONTH(B2968)*10000+YEAR(B2968))</f>
        <v/>
      </c>
    </row>
    <row r="2969" spans="13:13" x14ac:dyDescent="0.25">
      <c r="M2969" s="444" t="str">
        <f t="shared" si="41"/>
        <v/>
      </c>
    </row>
    <row r="2970" spans="13:13" x14ac:dyDescent="0.25">
      <c r="M2970" s="444" t="str">
        <f t="shared" si="41"/>
        <v/>
      </c>
    </row>
    <row r="2971" spans="13:13" x14ac:dyDescent="0.25">
      <c r="M2971" s="444" t="str">
        <f t="shared" si="41"/>
        <v/>
      </c>
    </row>
    <row r="2972" spans="13:13" x14ac:dyDescent="0.25">
      <c r="M2972" s="444" t="str">
        <f t="shared" si="41"/>
        <v/>
      </c>
    </row>
    <row r="2973" spans="13:13" x14ac:dyDescent="0.25">
      <c r="M2973" s="444" t="str">
        <f t="shared" si="41"/>
        <v/>
      </c>
    </row>
    <row r="2974" spans="13:13" x14ac:dyDescent="0.25">
      <c r="M2974" s="444" t="str">
        <f t="shared" si="41"/>
        <v/>
      </c>
    </row>
    <row r="2975" spans="13:13" x14ac:dyDescent="0.25">
      <c r="M2975" s="444" t="str">
        <f t="shared" si="41"/>
        <v/>
      </c>
    </row>
    <row r="2976" spans="13:13" x14ac:dyDescent="0.25">
      <c r="M2976" s="444" t="str">
        <f t="shared" si="41"/>
        <v/>
      </c>
    </row>
    <row r="2977" spans="13:13" x14ac:dyDescent="0.25">
      <c r="M2977" s="444" t="str">
        <f t="shared" si="41"/>
        <v/>
      </c>
    </row>
    <row r="2978" spans="13:13" x14ac:dyDescent="0.25">
      <c r="M2978" s="444" t="str">
        <f t="shared" si="41"/>
        <v/>
      </c>
    </row>
    <row r="2979" spans="13:13" x14ac:dyDescent="0.25">
      <c r="M2979" s="444" t="str">
        <f t="shared" si="41"/>
        <v/>
      </c>
    </row>
    <row r="2980" spans="13:13" x14ac:dyDescent="0.25">
      <c r="M2980" s="444" t="str">
        <f t="shared" si="41"/>
        <v/>
      </c>
    </row>
    <row r="2981" spans="13:13" x14ac:dyDescent="0.25">
      <c r="M2981" s="444" t="str">
        <f t="shared" si="41"/>
        <v/>
      </c>
    </row>
    <row r="2982" spans="13:13" x14ac:dyDescent="0.25">
      <c r="M2982" s="444" t="str">
        <f t="shared" si="41"/>
        <v/>
      </c>
    </row>
    <row r="2983" spans="13:13" x14ac:dyDescent="0.25">
      <c r="M2983" s="444" t="str">
        <f t="shared" si="41"/>
        <v/>
      </c>
    </row>
    <row r="2984" spans="13:13" x14ac:dyDescent="0.25">
      <c r="M2984" s="444" t="str">
        <f t="shared" si="41"/>
        <v/>
      </c>
    </row>
    <row r="2985" spans="13:13" x14ac:dyDescent="0.25">
      <c r="M2985" s="444" t="str">
        <f t="shared" si="41"/>
        <v/>
      </c>
    </row>
    <row r="2986" spans="13:13" x14ac:dyDescent="0.25">
      <c r="M2986" s="444" t="str">
        <f t="shared" si="41"/>
        <v/>
      </c>
    </row>
    <row r="2987" spans="13:13" x14ac:dyDescent="0.25">
      <c r="M2987" s="444" t="str">
        <f t="shared" si="41"/>
        <v/>
      </c>
    </row>
    <row r="2988" spans="13:13" x14ac:dyDescent="0.25">
      <c r="M2988" s="444" t="str">
        <f t="shared" si="41"/>
        <v/>
      </c>
    </row>
    <row r="2989" spans="13:13" x14ac:dyDescent="0.25">
      <c r="M2989" s="444" t="str">
        <f t="shared" si="41"/>
        <v/>
      </c>
    </row>
    <row r="2990" spans="13:13" x14ac:dyDescent="0.25">
      <c r="M2990" s="444" t="str">
        <f t="shared" si="41"/>
        <v/>
      </c>
    </row>
    <row r="2991" spans="13:13" x14ac:dyDescent="0.25">
      <c r="M2991" s="444" t="str">
        <f t="shared" si="41"/>
        <v/>
      </c>
    </row>
    <row r="2992" spans="13:13" x14ac:dyDescent="0.25">
      <c r="M2992" s="444" t="str">
        <f t="shared" si="41"/>
        <v/>
      </c>
    </row>
    <row r="2993" spans="13:13" x14ac:dyDescent="0.25">
      <c r="M2993" s="444" t="str">
        <f t="shared" si="41"/>
        <v/>
      </c>
    </row>
    <row r="2994" spans="13:13" x14ac:dyDescent="0.25">
      <c r="M2994" s="444" t="str">
        <f t="shared" si="41"/>
        <v/>
      </c>
    </row>
    <row r="2995" spans="13:13" x14ac:dyDescent="0.25">
      <c r="M2995" s="444" t="str">
        <f t="shared" si="41"/>
        <v/>
      </c>
    </row>
    <row r="2996" spans="13:13" x14ac:dyDescent="0.25">
      <c r="M2996" s="444" t="str">
        <f t="shared" si="41"/>
        <v/>
      </c>
    </row>
    <row r="2997" spans="13:13" x14ac:dyDescent="0.25">
      <c r="M2997" s="444" t="str">
        <f t="shared" si="41"/>
        <v/>
      </c>
    </row>
    <row r="2998" spans="13:13" x14ac:dyDescent="0.25">
      <c r="M2998" s="444" t="str">
        <f t="shared" si="41"/>
        <v/>
      </c>
    </row>
    <row r="2999" spans="13:13" x14ac:dyDescent="0.25">
      <c r="M2999" s="444" t="str">
        <f t="shared" si="41"/>
        <v/>
      </c>
    </row>
    <row r="3000" spans="13:13" x14ac:dyDescent="0.25">
      <c r="M3000" s="444" t="str">
        <f t="shared" si="41"/>
        <v/>
      </c>
    </row>
    <row r="3001" spans="13:13" x14ac:dyDescent="0.25">
      <c r="M3001" s="444" t="str">
        <f t="shared" si="41"/>
        <v/>
      </c>
    </row>
    <row r="3002" spans="13:13" x14ac:dyDescent="0.25">
      <c r="M3002" s="444" t="str">
        <f t="shared" si="41"/>
        <v/>
      </c>
    </row>
    <row r="3003" spans="13:13" x14ac:dyDescent="0.25">
      <c r="M3003" s="444" t="str">
        <f t="shared" si="41"/>
        <v/>
      </c>
    </row>
    <row r="3004" spans="13:13" x14ac:dyDescent="0.25">
      <c r="M3004" s="444" t="str">
        <f t="shared" si="41"/>
        <v/>
      </c>
    </row>
    <row r="3005" spans="13:13" x14ac:dyDescent="0.25">
      <c r="M3005" s="444" t="str">
        <f t="shared" si="41"/>
        <v/>
      </c>
    </row>
    <row r="3006" spans="13:13" x14ac:dyDescent="0.25">
      <c r="M3006" s="444" t="str">
        <f t="shared" si="41"/>
        <v/>
      </c>
    </row>
    <row r="3007" spans="13:13" x14ac:dyDescent="0.25">
      <c r="M3007" s="444" t="str">
        <f t="shared" si="41"/>
        <v/>
      </c>
    </row>
    <row r="3008" spans="13:13" x14ac:dyDescent="0.25">
      <c r="M3008" s="444" t="str">
        <f t="shared" si="41"/>
        <v/>
      </c>
    </row>
    <row r="3009" spans="13:13" x14ac:dyDescent="0.25">
      <c r="M3009" s="444" t="str">
        <f t="shared" si="41"/>
        <v/>
      </c>
    </row>
    <row r="3010" spans="13:13" x14ac:dyDescent="0.25">
      <c r="M3010" s="444" t="str">
        <f t="shared" si="41"/>
        <v/>
      </c>
    </row>
    <row r="3011" spans="13:13" x14ac:dyDescent="0.25">
      <c r="M3011" s="444" t="str">
        <f t="shared" si="41"/>
        <v/>
      </c>
    </row>
    <row r="3012" spans="13:13" x14ac:dyDescent="0.25">
      <c r="M3012" s="444" t="str">
        <f t="shared" si="41"/>
        <v/>
      </c>
    </row>
    <row r="3013" spans="13:13" x14ac:dyDescent="0.25">
      <c r="M3013" s="444" t="str">
        <f t="shared" si="41"/>
        <v/>
      </c>
    </row>
    <row r="3014" spans="13:13" x14ac:dyDescent="0.25">
      <c r="M3014" s="444" t="str">
        <f t="shared" si="41"/>
        <v/>
      </c>
    </row>
    <row r="3015" spans="13:13" x14ac:dyDescent="0.25">
      <c r="M3015" s="444" t="str">
        <f t="shared" si="41"/>
        <v/>
      </c>
    </row>
    <row r="3016" spans="13:13" x14ac:dyDescent="0.25">
      <c r="M3016" s="444" t="str">
        <f t="shared" si="41"/>
        <v/>
      </c>
    </row>
    <row r="3017" spans="13:13" x14ac:dyDescent="0.25">
      <c r="M3017" s="444" t="str">
        <f t="shared" si="41"/>
        <v/>
      </c>
    </row>
    <row r="3018" spans="13:13" x14ac:dyDescent="0.25">
      <c r="M3018" s="444" t="str">
        <f t="shared" si="41"/>
        <v/>
      </c>
    </row>
    <row r="3019" spans="13:13" x14ac:dyDescent="0.25">
      <c r="M3019" s="444" t="str">
        <f t="shared" si="41"/>
        <v/>
      </c>
    </row>
    <row r="3020" spans="13:13" x14ac:dyDescent="0.25">
      <c r="M3020" s="444" t="str">
        <f t="shared" si="41"/>
        <v/>
      </c>
    </row>
    <row r="3021" spans="13:13" x14ac:dyDescent="0.25">
      <c r="M3021" s="444" t="str">
        <f t="shared" si="41"/>
        <v/>
      </c>
    </row>
    <row r="3022" spans="13:13" x14ac:dyDescent="0.25">
      <c r="M3022" s="444" t="str">
        <f t="shared" si="41"/>
        <v/>
      </c>
    </row>
    <row r="3023" spans="13:13" x14ac:dyDescent="0.25">
      <c r="M3023" s="444" t="str">
        <f t="shared" si="41"/>
        <v/>
      </c>
    </row>
    <row r="3024" spans="13:13" x14ac:dyDescent="0.25">
      <c r="M3024" s="444" t="str">
        <f t="shared" si="41"/>
        <v/>
      </c>
    </row>
    <row r="3025" spans="13:13" x14ac:dyDescent="0.25">
      <c r="M3025" s="444" t="str">
        <f t="shared" si="41"/>
        <v/>
      </c>
    </row>
    <row r="3026" spans="13:13" x14ac:dyDescent="0.25">
      <c r="M3026" s="444" t="str">
        <f t="shared" si="41"/>
        <v/>
      </c>
    </row>
    <row r="3027" spans="13:13" x14ac:dyDescent="0.25">
      <c r="M3027" s="444" t="str">
        <f t="shared" si="41"/>
        <v/>
      </c>
    </row>
    <row r="3028" spans="13:13" x14ac:dyDescent="0.25">
      <c r="M3028" s="444" t="str">
        <f t="shared" si="41"/>
        <v/>
      </c>
    </row>
    <row r="3029" spans="13:13" x14ac:dyDescent="0.25">
      <c r="M3029" s="444" t="str">
        <f t="shared" si="41"/>
        <v/>
      </c>
    </row>
    <row r="3030" spans="13:13" x14ac:dyDescent="0.25">
      <c r="M3030" s="444" t="str">
        <f t="shared" si="41"/>
        <v/>
      </c>
    </row>
    <row r="3031" spans="13:13" x14ac:dyDescent="0.25">
      <c r="M3031" s="444" t="str">
        <f t="shared" si="41"/>
        <v/>
      </c>
    </row>
    <row r="3032" spans="13:13" x14ac:dyDescent="0.25">
      <c r="M3032" s="444" t="str">
        <f t="shared" ref="M3032:M3095" si="42">IF(ISBLANK(B3032),"",MONTH(B3032)*10000+YEAR(B3032))</f>
        <v/>
      </c>
    </row>
    <row r="3033" spans="13:13" x14ac:dyDescent="0.25">
      <c r="M3033" s="444" t="str">
        <f t="shared" si="42"/>
        <v/>
      </c>
    </row>
    <row r="3034" spans="13:13" x14ac:dyDescent="0.25">
      <c r="M3034" s="444" t="str">
        <f t="shared" si="42"/>
        <v/>
      </c>
    </row>
    <row r="3035" spans="13:13" x14ac:dyDescent="0.25">
      <c r="M3035" s="444" t="str">
        <f t="shared" si="42"/>
        <v/>
      </c>
    </row>
    <row r="3036" spans="13:13" x14ac:dyDescent="0.25">
      <c r="M3036" s="444" t="str">
        <f t="shared" si="42"/>
        <v/>
      </c>
    </row>
    <row r="3037" spans="13:13" x14ac:dyDescent="0.25">
      <c r="M3037" s="444" t="str">
        <f t="shared" si="42"/>
        <v/>
      </c>
    </row>
    <row r="3038" spans="13:13" x14ac:dyDescent="0.25">
      <c r="M3038" s="444" t="str">
        <f t="shared" si="42"/>
        <v/>
      </c>
    </row>
    <row r="3039" spans="13:13" x14ac:dyDescent="0.25">
      <c r="M3039" s="444" t="str">
        <f t="shared" si="42"/>
        <v/>
      </c>
    </row>
    <row r="3040" spans="13:13" x14ac:dyDescent="0.25">
      <c r="M3040" s="444" t="str">
        <f t="shared" si="42"/>
        <v/>
      </c>
    </row>
    <row r="3041" spans="13:13" x14ac:dyDescent="0.25">
      <c r="M3041" s="444" t="str">
        <f t="shared" si="42"/>
        <v/>
      </c>
    </row>
    <row r="3042" spans="13:13" x14ac:dyDescent="0.25">
      <c r="M3042" s="444" t="str">
        <f t="shared" si="42"/>
        <v/>
      </c>
    </row>
    <row r="3043" spans="13:13" x14ac:dyDescent="0.25">
      <c r="M3043" s="444" t="str">
        <f t="shared" si="42"/>
        <v/>
      </c>
    </row>
    <row r="3044" spans="13:13" x14ac:dyDescent="0.25">
      <c r="M3044" s="444" t="str">
        <f t="shared" si="42"/>
        <v/>
      </c>
    </row>
    <row r="3045" spans="13:13" x14ac:dyDescent="0.25">
      <c r="M3045" s="444" t="str">
        <f t="shared" si="42"/>
        <v/>
      </c>
    </row>
    <row r="3046" spans="13:13" x14ac:dyDescent="0.25">
      <c r="M3046" s="444" t="str">
        <f t="shared" si="42"/>
        <v/>
      </c>
    </row>
    <row r="3047" spans="13:13" x14ac:dyDescent="0.25">
      <c r="M3047" s="444" t="str">
        <f t="shared" si="42"/>
        <v/>
      </c>
    </row>
    <row r="3048" spans="13:13" x14ac:dyDescent="0.25">
      <c r="M3048" s="444" t="str">
        <f t="shared" si="42"/>
        <v/>
      </c>
    </row>
    <row r="3049" spans="13:13" x14ac:dyDescent="0.25">
      <c r="M3049" s="444" t="str">
        <f t="shared" si="42"/>
        <v/>
      </c>
    </row>
    <row r="3050" spans="13:13" x14ac:dyDescent="0.25">
      <c r="M3050" s="444" t="str">
        <f t="shared" si="42"/>
        <v/>
      </c>
    </row>
    <row r="3051" spans="13:13" x14ac:dyDescent="0.25">
      <c r="M3051" s="444" t="str">
        <f t="shared" si="42"/>
        <v/>
      </c>
    </row>
    <row r="3052" spans="13:13" x14ac:dyDescent="0.25">
      <c r="M3052" s="444" t="str">
        <f t="shared" si="42"/>
        <v/>
      </c>
    </row>
    <row r="3053" spans="13:13" x14ac:dyDescent="0.25">
      <c r="M3053" s="444" t="str">
        <f t="shared" si="42"/>
        <v/>
      </c>
    </row>
    <row r="3054" spans="13:13" x14ac:dyDescent="0.25">
      <c r="M3054" s="444" t="str">
        <f t="shared" si="42"/>
        <v/>
      </c>
    </row>
    <row r="3055" spans="13:13" x14ac:dyDescent="0.25">
      <c r="M3055" s="444" t="str">
        <f t="shared" si="42"/>
        <v/>
      </c>
    </row>
    <row r="3056" spans="13:13" x14ac:dyDescent="0.25">
      <c r="M3056" s="444" t="str">
        <f t="shared" si="42"/>
        <v/>
      </c>
    </row>
    <row r="3057" spans="13:13" x14ac:dyDescent="0.25">
      <c r="M3057" s="444" t="str">
        <f t="shared" si="42"/>
        <v/>
      </c>
    </row>
    <row r="3058" spans="13:13" x14ac:dyDescent="0.25">
      <c r="M3058" s="444" t="str">
        <f t="shared" si="42"/>
        <v/>
      </c>
    </row>
    <row r="3059" spans="13:13" x14ac:dyDescent="0.25">
      <c r="M3059" s="444" t="str">
        <f t="shared" si="42"/>
        <v/>
      </c>
    </row>
    <row r="3060" spans="13:13" x14ac:dyDescent="0.25">
      <c r="M3060" s="444" t="str">
        <f t="shared" si="42"/>
        <v/>
      </c>
    </row>
    <row r="3061" spans="13:13" x14ac:dyDescent="0.25">
      <c r="M3061" s="444" t="str">
        <f t="shared" si="42"/>
        <v/>
      </c>
    </row>
    <row r="3062" spans="13:13" x14ac:dyDescent="0.25">
      <c r="M3062" s="444" t="str">
        <f t="shared" si="42"/>
        <v/>
      </c>
    </row>
    <row r="3063" spans="13:13" x14ac:dyDescent="0.25">
      <c r="M3063" s="444" t="str">
        <f t="shared" si="42"/>
        <v/>
      </c>
    </row>
    <row r="3064" spans="13:13" x14ac:dyDescent="0.25">
      <c r="M3064" s="444" t="str">
        <f t="shared" si="42"/>
        <v/>
      </c>
    </row>
    <row r="3065" spans="13:13" x14ac:dyDescent="0.25">
      <c r="M3065" s="444" t="str">
        <f t="shared" si="42"/>
        <v/>
      </c>
    </row>
    <row r="3066" spans="13:13" x14ac:dyDescent="0.25">
      <c r="M3066" s="444" t="str">
        <f t="shared" si="42"/>
        <v/>
      </c>
    </row>
    <row r="3067" spans="13:13" x14ac:dyDescent="0.25">
      <c r="M3067" s="444" t="str">
        <f t="shared" si="42"/>
        <v/>
      </c>
    </row>
    <row r="3068" spans="13:13" x14ac:dyDescent="0.25">
      <c r="M3068" s="444" t="str">
        <f t="shared" si="42"/>
        <v/>
      </c>
    </row>
    <row r="3069" spans="13:13" x14ac:dyDescent="0.25">
      <c r="M3069" s="444" t="str">
        <f t="shared" si="42"/>
        <v/>
      </c>
    </row>
    <row r="3070" spans="13:13" x14ac:dyDescent="0.25">
      <c r="M3070" s="444" t="str">
        <f t="shared" si="42"/>
        <v/>
      </c>
    </row>
    <row r="3071" spans="13:13" x14ac:dyDescent="0.25">
      <c r="M3071" s="444" t="str">
        <f t="shared" si="42"/>
        <v/>
      </c>
    </row>
    <row r="3072" spans="13:13" x14ac:dyDescent="0.25">
      <c r="M3072" s="444" t="str">
        <f t="shared" si="42"/>
        <v/>
      </c>
    </row>
    <row r="3073" spans="13:13" x14ac:dyDescent="0.25">
      <c r="M3073" s="444" t="str">
        <f t="shared" si="42"/>
        <v/>
      </c>
    </row>
    <row r="3074" spans="13:13" x14ac:dyDescent="0.25">
      <c r="M3074" s="444" t="str">
        <f t="shared" si="42"/>
        <v/>
      </c>
    </row>
    <row r="3075" spans="13:13" x14ac:dyDescent="0.25">
      <c r="M3075" s="444" t="str">
        <f t="shared" si="42"/>
        <v/>
      </c>
    </row>
    <row r="3076" spans="13:13" x14ac:dyDescent="0.25">
      <c r="M3076" s="444" t="str">
        <f t="shared" si="42"/>
        <v/>
      </c>
    </row>
    <row r="3077" spans="13:13" x14ac:dyDescent="0.25">
      <c r="M3077" s="444" t="str">
        <f t="shared" si="42"/>
        <v/>
      </c>
    </row>
    <row r="3078" spans="13:13" x14ac:dyDescent="0.25">
      <c r="M3078" s="444" t="str">
        <f t="shared" si="42"/>
        <v/>
      </c>
    </row>
    <row r="3079" spans="13:13" x14ac:dyDescent="0.25">
      <c r="M3079" s="444" t="str">
        <f t="shared" si="42"/>
        <v/>
      </c>
    </row>
    <row r="3080" spans="13:13" x14ac:dyDescent="0.25">
      <c r="M3080" s="444" t="str">
        <f t="shared" si="42"/>
        <v/>
      </c>
    </row>
    <row r="3081" spans="13:13" x14ac:dyDescent="0.25">
      <c r="M3081" s="444" t="str">
        <f t="shared" si="42"/>
        <v/>
      </c>
    </row>
    <row r="3082" spans="13:13" x14ac:dyDescent="0.25">
      <c r="M3082" s="444" t="str">
        <f t="shared" si="42"/>
        <v/>
      </c>
    </row>
    <row r="3083" spans="13:13" x14ac:dyDescent="0.25">
      <c r="M3083" s="444" t="str">
        <f t="shared" si="42"/>
        <v/>
      </c>
    </row>
    <row r="3084" spans="13:13" x14ac:dyDescent="0.25">
      <c r="M3084" s="444" t="str">
        <f t="shared" si="42"/>
        <v/>
      </c>
    </row>
    <row r="3085" spans="13:13" x14ac:dyDescent="0.25">
      <c r="M3085" s="444" t="str">
        <f t="shared" si="42"/>
        <v/>
      </c>
    </row>
    <row r="3086" spans="13:13" x14ac:dyDescent="0.25">
      <c r="M3086" s="444" t="str">
        <f t="shared" si="42"/>
        <v/>
      </c>
    </row>
    <row r="3087" spans="13:13" x14ac:dyDescent="0.25">
      <c r="M3087" s="444" t="str">
        <f t="shared" si="42"/>
        <v/>
      </c>
    </row>
    <row r="3088" spans="13:13" x14ac:dyDescent="0.25">
      <c r="M3088" s="444" t="str">
        <f t="shared" si="42"/>
        <v/>
      </c>
    </row>
    <row r="3089" spans="13:13" x14ac:dyDescent="0.25">
      <c r="M3089" s="444" t="str">
        <f t="shared" si="42"/>
        <v/>
      </c>
    </row>
    <row r="3090" spans="13:13" x14ac:dyDescent="0.25">
      <c r="M3090" s="444" t="str">
        <f t="shared" si="42"/>
        <v/>
      </c>
    </row>
    <row r="3091" spans="13:13" x14ac:dyDescent="0.25">
      <c r="M3091" s="444" t="str">
        <f t="shared" si="42"/>
        <v/>
      </c>
    </row>
    <row r="3092" spans="13:13" x14ac:dyDescent="0.25">
      <c r="M3092" s="444" t="str">
        <f t="shared" si="42"/>
        <v/>
      </c>
    </row>
    <row r="3093" spans="13:13" x14ac:dyDescent="0.25">
      <c r="M3093" s="444" t="str">
        <f t="shared" si="42"/>
        <v/>
      </c>
    </row>
    <row r="3094" spans="13:13" x14ac:dyDescent="0.25">
      <c r="M3094" s="444" t="str">
        <f t="shared" si="42"/>
        <v/>
      </c>
    </row>
    <row r="3095" spans="13:13" x14ac:dyDescent="0.25">
      <c r="M3095" s="444" t="str">
        <f t="shared" si="42"/>
        <v/>
      </c>
    </row>
    <row r="3096" spans="13:13" x14ac:dyDescent="0.25">
      <c r="M3096" s="444" t="str">
        <f t="shared" ref="M3096:M3159" si="43">IF(ISBLANK(B3096),"",MONTH(B3096)*10000+YEAR(B3096))</f>
        <v/>
      </c>
    </row>
    <row r="3097" spans="13:13" x14ac:dyDescent="0.25">
      <c r="M3097" s="444" t="str">
        <f t="shared" si="43"/>
        <v/>
      </c>
    </row>
    <row r="3098" spans="13:13" x14ac:dyDescent="0.25">
      <c r="M3098" s="444" t="str">
        <f t="shared" si="43"/>
        <v/>
      </c>
    </row>
    <row r="3099" spans="13:13" x14ac:dyDescent="0.25">
      <c r="M3099" s="444" t="str">
        <f t="shared" si="43"/>
        <v/>
      </c>
    </row>
    <row r="3100" spans="13:13" x14ac:dyDescent="0.25">
      <c r="M3100" s="444" t="str">
        <f t="shared" si="43"/>
        <v/>
      </c>
    </row>
    <row r="3101" spans="13:13" x14ac:dyDescent="0.25">
      <c r="M3101" s="444" t="str">
        <f t="shared" si="43"/>
        <v/>
      </c>
    </row>
    <row r="3102" spans="13:13" x14ac:dyDescent="0.25">
      <c r="M3102" s="444" t="str">
        <f t="shared" si="43"/>
        <v/>
      </c>
    </row>
    <row r="3103" spans="13:13" x14ac:dyDescent="0.25">
      <c r="M3103" s="444" t="str">
        <f t="shared" si="43"/>
        <v/>
      </c>
    </row>
    <row r="3104" spans="13:13" x14ac:dyDescent="0.25">
      <c r="M3104" s="444" t="str">
        <f t="shared" si="43"/>
        <v/>
      </c>
    </row>
    <row r="3105" spans="13:13" x14ac:dyDescent="0.25">
      <c r="M3105" s="444" t="str">
        <f t="shared" si="43"/>
        <v/>
      </c>
    </row>
    <row r="3106" spans="13:13" x14ac:dyDescent="0.25">
      <c r="M3106" s="444" t="str">
        <f t="shared" si="43"/>
        <v/>
      </c>
    </row>
    <row r="3107" spans="13:13" x14ac:dyDescent="0.25">
      <c r="M3107" s="444" t="str">
        <f t="shared" si="43"/>
        <v/>
      </c>
    </row>
    <row r="3108" spans="13:13" x14ac:dyDescent="0.25">
      <c r="M3108" s="444" t="str">
        <f t="shared" si="43"/>
        <v/>
      </c>
    </row>
    <row r="3109" spans="13:13" x14ac:dyDescent="0.25">
      <c r="M3109" s="444" t="str">
        <f t="shared" si="43"/>
        <v/>
      </c>
    </row>
    <row r="3110" spans="13:13" x14ac:dyDescent="0.25">
      <c r="M3110" s="444" t="str">
        <f t="shared" si="43"/>
        <v/>
      </c>
    </row>
    <row r="3111" spans="13:13" x14ac:dyDescent="0.25">
      <c r="M3111" s="444" t="str">
        <f t="shared" si="43"/>
        <v/>
      </c>
    </row>
    <row r="3112" spans="13:13" x14ac:dyDescent="0.25">
      <c r="M3112" s="444" t="str">
        <f t="shared" si="43"/>
        <v/>
      </c>
    </row>
    <row r="3113" spans="13:13" x14ac:dyDescent="0.25">
      <c r="M3113" s="444" t="str">
        <f t="shared" si="43"/>
        <v/>
      </c>
    </row>
    <row r="3114" spans="13:13" x14ac:dyDescent="0.25">
      <c r="M3114" s="444" t="str">
        <f t="shared" si="43"/>
        <v/>
      </c>
    </row>
    <row r="3115" spans="13:13" x14ac:dyDescent="0.25">
      <c r="M3115" s="444" t="str">
        <f t="shared" si="43"/>
        <v/>
      </c>
    </row>
    <row r="3116" spans="13:13" x14ac:dyDescent="0.25">
      <c r="M3116" s="444" t="str">
        <f t="shared" si="43"/>
        <v/>
      </c>
    </row>
    <row r="3117" spans="13:13" x14ac:dyDescent="0.25">
      <c r="M3117" s="444" t="str">
        <f t="shared" si="43"/>
        <v/>
      </c>
    </row>
    <row r="3118" spans="13:13" x14ac:dyDescent="0.25">
      <c r="M3118" s="444" t="str">
        <f t="shared" si="43"/>
        <v/>
      </c>
    </row>
    <row r="3119" spans="13:13" x14ac:dyDescent="0.25">
      <c r="M3119" s="444" t="str">
        <f t="shared" si="43"/>
        <v/>
      </c>
    </row>
    <row r="3120" spans="13:13" x14ac:dyDescent="0.25">
      <c r="M3120" s="444" t="str">
        <f t="shared" si="43"/>
        <v/>
      </c>
    </row>
    <row r="3121" spans="13:13" x14ac:dyDescent="0.25">
      <c r="M3121" s="444" t="str">
        <f t="shared" si="43"/>
        <v/>
      </c>
    </row>
    <row r="3122" spans="13:13" x14ac:dyDescent="0.25">
      <c r="M3122" s="444" t="str">
        <f t="shared" si="43"/>
        <v/>
      </c>
    </row>
    <row r="3123" spans="13:13" x14ac:dyDescent="0.25">
      <c r="M3123" s="444" t="str">
        <f t="shared" si="43"/>
        <v/>
      </c>
    </row>
    <row r="3124" spans="13:13" x14ac:dyDescent="0.25">
      <c r="M3124" s="444" t="str">
        <f t="shared" si="43"/>
        <v/>
      </c>
    </row>
    <row r="3125" spans="13:13" x14ac:dyDescent="0.25">
      <c r="M3125" s="444" t="str">
        <f t="shared" si="43"/>
        <v/>
      </c>
    </row>
    <row r="3126" spans="13:13" x14ac:dyDescent="0.25">
      <c r="M3126" s="444" t="str">
        <f t="shared" si="43"/>
        <v/>
      </c>
    </row>
    <row r="3127" spans="13:13" x14ac:dyDescent="0.25">
      <c r="M3127" s="444" t="str">
        <f t="shared" si="43"/>
        <v/>
      </c>
    </row>
    <row r="3128" spans="13:13" x14ac:dyDescent="0.25">
      <c r="M3128" s="444" t="str">
        <f t="shared" si="43"/>
        <v/>
      </c>
    </row>
    <row r="3129" spans="13:13" x14ac:dyDescent="0.25">
      <c r="M3129" s="444" t="str">
        <f t="shared" si="43"/>
        <v/>
      </c>
    </row>
    <row r="3130" spans="13:13" x14ac:dyDescent="0.25">
      <c r="M3130" s="444" t="str">
        <f t="shared" si="43"/>
        <v/>
      </c>
    </row>
    <row r="3131" spans="13:13" x14ac:dyDescent="0.25">
      <c r="M3131" s="444" t="str">
        <f t="shared" si="43"/>
        <v/>
      </c>
    </row>
    <row r="3132" spans="13:13" x14ac:dyDescent="0.25">
      <c r="M3132" s="444" t="str">
        <f t="shared" si="43"/>
        <v/>
      </c>
    </row>
    <row r="3133" spans="13:13" x14ac:dyDescent="0.25">
      <c r="M3133" s="444" t="str">
        <f t="shared" si="43"/>
        <v/>
      </c>
    </row>
    <row r="3134" spans="13:13" x14ac:dyDescent="0.25">
      <c r="M3134" s="444" t="str">
        <f t="shared" si="43"/>
        <v/>
      </c>
    </row>
    <row r="3135" spans="13:13" x14ac:dyDescent="0.25">
      <c r="M3135" s="444" t="str">
        <f t="shared" si="43"/>
        <v/>
      </c>
    </row>
    <row r="3136" spans="13:13" x14ac:dyDescent="0.25">
      <c r="M3136" s="444" t="str">
        <f t="shared" si="43"/>
        <v/>
      </c>
    </row>
    <row r="3137" spans="13:13" x14ac:dyDescent="0.25">
      <c r="M3137" s="444" t="str">
        <f t="shared" si="43"/>
        <v/>
      </c>
    </row>
    <row r="3138" spans="13:13" x14ac:dyDescent="0.25">
      <c r="M3138" s="444" t="str">
        <f t="shared" si="43"/>
        <v/>
      </c>
    </row>
    <row r="3139" spans="13:13" x14ac:dyDescent="0.25">
      <c r="M3139" s="444" t="str">
        <f t="shared" si="43"/>
        <v/>
      </c>
    </row>
    <row r="3140" spans="13:13" x14ac:dyDescent="0.25">
      <c r="M3140" s="444" t="str">
        <f t="shared" si="43"/>
        <v/>
      </c>
    </row>
    <row r="3141" spans="13:13" x14ac:dyDescent="0.25">
      <c r="M3141" s="444" t="str">
        <f t="shared" si="43"/>
        <v/>
      </c>
    </row>
    <row r="3142" spans="13:13" x14ac:dyDescent="0.25">
      <c r="M3142" s="444" t="str">
        <f t="shared" si="43"/>
        <v/>
      </c>
    </row>
    <row r="3143" spans="13:13" x14ac:dyDescent="0.25">
      <c r="M3143" s="444" t="str">
        <f t="shared" si="43"/>
        <v/>
      </c>
    </row>
    <row r="3144" spans="13:13" x14ac:dyDescent="0.25">
      <c r="M3144" s="444" t="str">
        <f t="shared" si="43"/>
        <v/>
      </c>
    </row>
    <row r="3145" spans="13:13" x14ac:dyDescent="0.25">
      <c r="M3145" s="444" t="str">
        <f t="shared" si="43"/>
        <v/>
      </c>
    </row>
    <row r="3146" spans="13:13" x14ac:dyDescent="0.25">
      <c r="M3146" s="444" t="str">
        <f t="shared" si="43"/>
        <v/>
      </c>
    </row>
    <row r="3147" spans="13:13" x14ac:dyDescent="0.25">
      <c r="M3147" s="444" t="str">
        <f t="shared" si="43"/>
        <v/>
      </c>
    </row>
    <row r="3148" spans="13:13" x14ac:dyDescent="0.25">
      <c r="M3148" s="444" t="str">
        <f t="shared" si="43"/>
        <v/>
      </c>
    </row>
    <row r="3149" spans="13:13" x14ac:dyDescent="0.25">
      <c r="M3149" s="444" t="str">
        <f t="shared" si="43"/>
        <v/>
      </c>
    </row>
    <row r="3150" spans="13:13" x14ac:dyDescent="0.25">
      <c r="M3150" s="444" t="str">
        <f t="shared" si="43"/>
        <v/>
      </c>
    </row>
    <row r="3151" spans="13:13" x14ac:dyDescent="0.25">
      <c r="M3151" s="444" t="str">
        <f t="shared" si="43"/>
        <v/>
      </c>
    </row>
    <row r="3152" spans="13:13" x14ac:dyDescent="0.25">
      <c r="M3152" s="444" t="str">
        <f t="shared" si="43"/>
        <v/>
      </c>
    </row>
    <row r="3153" spans="13:13" x14ac:dyDescent="0.25">
      <c r="M3153" s="444" t="str">
        <f t="shared" si="43"/>
        <v/>
      </c>
    </row>
    <row r="3154" spans="13:13" x14ac:dyDescent="0.25">
      <c r="M3154" s="444" t="str">
        <f t="shared" si="43"/>
        <v/>
      </c>
    </row>
    <row r="3155" spans="13:13" x14ac:dyDescent="0.25">
      <c r="M3155" s="444" t="str">
        <f t="shared" si="43"/>
        <v/>
      </c>
    </row>
    <row r="3156" spans="13:13" x14ac:dyDescent="0.25">
      <c r="M3156" s="444" t="str">
        <f t="shared" si="43"/>
        <v/>
      </c>
    </row>
    <row r="3157" spans="13:13" x14ac:dyDescent="0.25">
      <c r="M3157" s="444" t="str">
        <f t="shared" si="43"/>
        <v/>
      </c>
    </row>
    <row r="3158" spans="13:13" x14ac:dyDescent="0.25">
      <c r="M3158" s="444" t="str">
        <f t="shared" si="43"/>
        <v/>
      </c>
    </row>
    <row r="3159" spans="13:13" x14ac:dyDescent="0.25">
      <c r="M3159" s="444" t="str">
        <f t="shared" si="43"/>
        <v/>
      </c>
    </row>
    <row r="3160" spans="13:13" x14ac:dyDescent="0.25">
      <c r="M3160" s="444" t="str">
        <f t="shared" ref="M3160:M3223" si="44">IF(ISBLANK(B3160),"",MONTH(B3160)*10000+YEAR(B3160))</f>
        <v/>
      </c>
    </row>
    <row r="3161" spans="13:13" x14ac:dyDescent="0.25">
      <c r="M3161" s="444" t="str">
        <f t="shared" si="44"/>
        <v/>
      </c>
    </row>
    <row r="3162" spans="13:13" x14ac:dyDescent="0.25">
      <c r="M3162" s="444" t="str">
        <f t="shared" si="44"/>
        <v/>
      </c>
    </row>
    <row r="3163" spans="13:13" x14ac:dyDescent="0.25">
      <c r="M3163" s="444" t="str">
        <f t="shared" si="44"/>
        <v/>
      </c>
    </row>
    <row r="3164" spans="13:13" x14ac:dyDescent="0.25">
      <c r="M3164" s="444" t="str">
        <f t="shared" si="44"/>
        <v/>
      </c>
    </row>
    <row r="3165" spans="13:13" x14ac:dyDescent="0.25">
      <c r="M3165" s="444" t="str">
        <f t="shared" si="44"/>
        <v/>
      </c>
    </row>
    <row r="3166" spans="13:13" x14ac:dyDescent="0.25">
      <c r="M3166" s="444" t="str">
        <f t="shared" si="44"/>
        <v/>
      </c>
    </row>
    <row r="3167" spans="13:13" x14ac:dyDescent="0.25">
      <c r="M3167" s="444" t="str">
        <f t="shared" si="44"/>
        <v/>
      </c>
    </row>
    <row r="3168" spans="13:13" x14ac:dyDescent="0.25">
      <c r="M3168" s="444" t="str">
        <f t="shared" si="44"/>
        <v/>
      </c>
    </row>
    <row r="3169" spans="13:13" x14ac:dyDescent="0.25">
      <c r="M3169" s="444" t="str">
        <f t="shared" si="44"/>
        <v/>
      </c>
    </row>
    <row r="3170" spans="13:13" x14ac:dyDescent="0.25">
      <c r="M3170" s="444" t="str">
        <f t="shared" si="44"/>
        <v/>
      </c>
    </row>
    <row r="3171" spans="13:13" x14ac:dyDescent="0.25">
      <c r="M3171" s="444" t="str">
        <f t="shared" si="44"/>
        <v/>
      </c>
    </row>
    <row r="3172" spans="13:13" x14ac:dyDescent="0.25">
      <c r="M3172" s="444" t="str">
        <f t="shared" si="44"/>
        <v/>
      </c>
    </row>
    <row r="3173" spans="13:13" x14ac:dyDescent="0.25">
      <c r="M3173" s="444" t="str">
        <f t="shared" si="44"/>
        <v/>
      </c>
    </row>
    <row r="3174" spans="13:13" x14ac:dyDescent="0.25">
      <c r="M3174" s="444" t="str">
        <f t="shared" si="44"/>
        <v/>
      </c>
    </row>
    <row r="3175" spans="13:13" x14ac:dyDescent="0.25">
      <c r="M3175" s="444" t="str">
        <f t="shared" si="44"/>
        <v/>
      </c>
    </row>
    <row r="3176" spans="13:13" x14ac:dyDescent="0.25">
      <c r="M3176" s="444" t="str">
        <f t="shared" si="44"/>
        <v/>
      </c>
    </row>
    <row r="3177" spans="13:13" x14ac:dyDescent="0.25">
      <c r="M3177" s="444" t="str">
        <f t="shared" si="44"/>
        <v/>
      </c>
    </row>
    <row r="3178" spans="13:13" x14ac:dyDescent="0.25">
      <c r="M3178" s="444" t="str">
        <f t="shared" si="44"/>
        <v/>
      </c>
    </row>
    <row r="3179" spans="13:13" x14ac:dyDescent="0.25">
      <c r="M3179" s="444" t="str">
        <f t="shared" si="44"/>
        <v/>
      </c>
    </row>
    <row r="3180" spans="13:13" x14ac:dyDescent="0.25">
      <c r="M3180" s="444" t="str">
        <f t="shared" si="44"/>
        <v/>
      </c>
    </row>
    <row r="3181" spans="13:13" x14ac:dyDescent="0.25">
      <c r="M3181" s="444" t="str">
        <f t="shared" si="44"/>
        <v/>
      </c>
    </row>
    <row r="3182" spans="13:13" x14ac:dyDescent="0.25">
      <c r="M3182" s="444" t="str">
        <f t="shared" si="44"/>
        <v/>
      </c>
    </row>
    <row r="3183" spans="13:13" x14ac:dyDescent="0.25">
      <c r="M3183" s="444" t="str">
        <f t="shared" si="44"/>
        <v/>
      </c>
    </row>
    <row r="3184" spans="13:13" x14ac:dyDescent="0.25">
      <c r="M3184" s="444" t="str">
        <f t="shared" si="44"/>
        <v/>
      </c>
    </row>
    <row r="3185" spans="13:13" x14ac:dyDescent="0.25">
      <c r="M3185" s="444" t="str">
        <f t="shared" si="44"/>
        <v/>
      </c>
    </row>
    <row r="3186" spans="13:13" x14ac:dyDescent="0.25">
      <c r="M3186" s="444" t="str">
        <f t="shared" si="44"/>
        <v/>
      </c>
    </row>
    <row r="3187" spans="13:13" x14ac:dyDescent="0.25">
      <c r="M3187" s="444" t="str">
        <f t="shared" si="44"/>
        <v/>
      </c>
    </row>
    <row r="3188" spans="13:13" x14ac:dyDescent="0.25">
      <c r="M3188" s="444" t="str">
        <f t="shared" si="44"/>
        <v/>
      </c>
    </row>
    <row r="3189" spans="13:13" x14ac:dyDescent="0.25">
      <c r="M3189" s="444" t="str">
        <f t="shared" si="44"/>
        <v/>
      </c>
    </row>
    <row r="3190" spans="13:13" x14ac:dyDescent="0.25">
      <c r="M3190" s="444" t="str">
        <f t="shared" si="44"/>
        <v/>
      </c>
    </row>
    <row r="3191" spans="13:13" x14ac:dyDescent="0.25">
      <c r="M3191" s="444" t="str">
        <f t="shared" si="44"/>
        <v/>
      </c>
    </row>
    <row r="3192" spans="13:13" x14ac:dyDescent="0.25">
      <c r="M3192" s="444" t="str">
        <f t="shared" si="44"/>
        <v/>
      </c>
    </row>
    <row r="3193" spans="13:13" x14ac:dyDescent="0.25">
      <c r="M3193" s="444" t="str">
        <f t="shared" si="44"/>
        <v/>
      </c>
    </row>
    <row r="3194" spans="13:13" x14ac:dyDescent="0.25">
      <c r="M3194" s="444" t="str">
        <f t="shared" si="44"/>
        <v/>
      </c>
    </row>
    <row r="3195" spans="13:13" x14ac:dyDescent="0.25">
      <c r="M3195" s="444" t="str">
        <f t="shared" si="44"/>
        <v/>
      </c>
    </row>
    <row r="3196" spans="13:13" x14ac:dyDescent="0.25">
      <c r="M3196" s="444" t="str">
        <f t="shared" si="44"/>
        <v/>
      </c>
    </row>
    <row r="3197" spans="13:13" x14ac:dyDescent="0.25">
      <c r="M3197" s="444" t="str">
        <f t="shared" si="44"/>
        <v/>
      </c>
    </row>
    <row r="3198" spans="13:13" x14ac:dyDescent="0.25">
      <c r="M3198" s="444" t="str">
        <f t="shared" si="44"/>
        <v/>
      </c>
    </row>
    <row r="3199" spans="13:13" x14ac:dyDescent="0.25">
      <c r="M3199" s="444" t="str">
        <f t="shared" si="44"/>
        <v/>
      </c>
    </row>
    <row r="3200" spans="13:13" x14ac:dyDescent="0.25">
      <c r="M3200" s="444" t="str">
        <f t="shared" si="44"/>
        <v/>
      </c>
    </row>
    <row r="3201" spans="13:13" x14ac:dyDescent="0.25">
      <c r="M3201" s="444" t="str">
        <f t="shared" si="44"/>
        <v/>
      </c>
    </row>
    <row r="3202" spans="13:13" x14ac:dyDescent="0.25">
      <c r="M3202" s="444" t="str">
        <f t="shared" si="44"/>
        <v/>
      </c>
    </row>
    <row r="3203" spans="13:13" x14ac:dyDescent="0.25">
      <c r="M3203" s="444" t="str">
        <f t="shared" si="44"/>
        <v/>
      </c>
    </row>
    <row r="3204" spans="13:13" x14ac:dyDescent="0.25">
      <c r="M3204" s="444" t="str">
        <f t="shared" si="44"/>
        <v/>
      </c>
    </row>
    <row r="3205" spans="13:13" x14ac:dyDescent="0.25">
      <c r="M3205" s="444" t="str">
        <f t="shared" si="44"/>
        <v/>
      </c>
    </row>
    <row r="3206" spans="13:13" x14ac:dyDescent="0.25">
      <c r="M3206" s="444" t="str">
        <f t="shared" si="44"/>
        <v/>
      </c>
    </row>
    <row r="3207" spans="13:13" x14ac:dyDescent="0.25">
      <c r="M3207" s="444" t="str">
        <f t="shared" si="44"/>
        <v/>
      </c>
    </row>
    <row r="3208" spans="13:13" x14ac:dyDescent="0.25">
      <c r="M3208" s="444" t="str">
        <f t="shared" si="44"/>
        <v/>
      </c>
    </row>
    <row r="3209" spans="13:13" x14ac:dyDescent="0.25">
      <c r="M3209" s="444" t="str">
        <f t="shared" si="44"/>
        <v/>
      </c>
    </row>
    <row r="3210" spans="13:13" x14ac:dyDescent="0.25">
      <c r="M3210" s="444" t="str">
        <f t="shared" si="44"/>
        <v/>
      </c>
    </row>
    <row r="3211" spans="13:13" x14ac:dyDescent="0.25">
      <c r="M3211" s="444" t="str">
        <f t="shared" si="44"/>
        <v/>
      </c>
    </row>
    <row r="3212" spans="13:13" x14ac:dyDescent="0.25">
      <c r="M3212" s="444" t="str">
        <f t="shared" si="44"/>
        <v/>
      </c>
    </row>
    <row r="3213" spans="13:13" x14ac:dyDescent="0.25">
      <c r="M3213" s="444" t="str">
        <f t="shared" si="44"/>
        <v/>
      </c>
    </row>
    <row r="3214" spans="13:13" x14ac:dyDescent="0.25">
      <c r="M3214" s="444" t="str">
        <f t="shared" si="44"/>
        <v/>
      </c>
    </row>
    <row r="3215" spans="13:13" x14ac:dyDescent="0.25">
      <c r="M3215" s="444" t="str">
        <f t="shared" si="44"/>
        <v/>
      </c>
    </row>
    <row r="3216" spans="13:13" x14ac:dyDescent="0.25">
      <c r="M3216" s="444" t="str">
        <f t="shared" si="44"/>
        <v/>
      </c>
    </row>
    <row r="3217" spans="13:13" x14ac:dyDescent="0.25">
      <c r="M3217" s="444" t="str">
        <f t="shared" si="44"/>
        <v/>
      </c>
    </row>
    <row r="3218" spans="13:13" x14ac:dyDescent="0.25">
      <c r="M3218" s="444" t="str">
        <f t="shared" si="44"/>
        <v/>
      </c>
    </row>
    <row r="3219" spans="13:13" x14ac:dyDescent="0.25">
      <c r="M3219" s="444" t="str">
        <f t="shared" si="44"/>
        <v/>
      </c>
    </row>
    <row r="3220" spans="13:13" x14ac:dyDescent="0.25">
      <c r="M3220" s="444" t="str">
        <f t="shared" si="44"/>
        <v/>
      </c>
    </row>
    <row r="3221" spans="13:13" x14ac:dyDescent="0.25">
      <c r="M3221" s="444" t="str">
        <f t="shared" si="44"/>
        <v/>
      </c>
    </row>
    <row r="3222" spans="13:13" x14ac:dyDescent="0.25">
      <c r="M3222" s="444" t="str">
        <f t="shared" si="44"/>
        <v/>
      </c>
    </row>
    <row r="3223" spans="13:13" x14ac:dyDescent="0.25">
      <c r="M3223" s="444" t="str">
        <f t="shared" si="44"/>
        <v/>
      </c>
    </row>
    <row r="3224" spans="13:13" x14ac:dyDescent="0.25">
      <c r="M3224" s="444" t="str">
        <f t="shared" ref="M3224:M3287" si="45">IF(ISBLANK(B3224),"",MONTH(B3224)*10000+YEAR(B3224))</f>
        <v/>
      </c>
    </row>
    <row r="3225" spans="13:13" x14ac:dyDescent="0.25">
      <c r="M3225" s="444" t="str">
        <f t="shared" si="45"/>
        <v/>
      </c>
    </row>
    <row r="3226" spans="13:13" x14ac:dyDescent="0.25">
      <c r="M3226" s="444" t="str">
        <f t="shared" si="45"/>
        <v/>
      </c>
    </row>
    <row r="3227" spans="13:13" x14ac:dyDescent="0.25">
      <c r="M3227" s="444" t="str">
        <f t="shared" si="45"/>
        <v/>
      </c>
    </row>
    <row r="3228" spans="13:13" x14ac:dyDescent="0.25">
      <c r="M3228" s="444" t="str">
        <f t="shared" si="45"/>
        <v/>
      </c>
    </row>
    <row r="3229" spans="13:13" x14ac:dyDescent="0.25">
      <c r="M3229" s="444" t="str">
        <f t="shared" si="45"/>
        <v/>
      </c>
    </row>
    <row r="3230" spans="13:13" x14ac:dyDescent="0.25">
      <c r="M3230" s="444" t="str">
        <f t="shared" si="45"/>
        <v/>
      </c>
    </row>
    <row r="3231" spans="13:13" x14ac:dyDescent="0.25">
      <c r="M3231" s="444" t="str">
        <f t="shared" si="45"/>
        <v/>
      </c>
    </row>
    <row r="3232" spans="13:13" x14ac:dyDescent="0.25">
      <c r="M3232" s="444" t="str">
        <f t="shared" si="45"/>
        <v/>
      </c>
    </row>
    <row r="3233" spans="13:13" x14ac:dyDescent="0.25">
      <c r="M3233" s="444" t="str">
        <f t="shared" si="45"/>
        <v/>
      </c>
    </row>
    <row r="3234" spans="13:13" x14ac:dyDescent="0.25">
      <c r="M3234" s="444" t="str">
        <f t="shared" si="45"/>
        <v/>
      </c>
    </row>
    <row r="3235" spans="13:13" x14ac:dyDescent="0.25">
      <c r="M3235" s="444" t="str">
        <f t="shared" si="45"/>
        <v/>
      </c>
    </row>
    <row r="3236" spans="13:13" x14ac:dyDescent="0.25">
      <c r="M3236" s="444" t="str">
        <f t="shared" si="45"/>
        <v/>
      </c>
    </row>
    <row r="3237" spans="13:13" x14ac:dyDescent="0.25">
      <c r="M3237" s="444" t="str">
        <f t="shared" si="45"/>
        <v/>
      </c>
    </row>
    <row r="3238" spans="13:13" x14ac:dyDescent="0.25">
      <c r="M3238" s="444" t="str">
        <f t="shared" si="45"/>
        <v/>
      </c>
    </row>
    <row r="3239" spans="13:13" x14ac:dyDescent="0.25">
      <c r="M3239" s="444" t="str">
        <f t="shared" si="45"/>
        <v/>
      </c>
    </row>
    <row r="3240" spans="13:13" x14ac:dyDescent="0.25">
      <c r="M3240" s="444" t="str">
        <f t="shared" si="45"/>
        <v/>
      </c>
    </row>
    <row r="3241" spans="13:13" x14ac:dyDescent="0.25">
      <c r="M3241" s="444" t="str">
        <f t="shared" si="45"/>
        <v/>
      </c>
    </row>
    <row r="3242" spans="13:13" x14ac:dyDescent="0.25">
      <c r="M3242" s="444" t="str">
        <f t="shared" si="45"/>
        <v/>
      </c>
    </row>
    <row r="3243" spans="13:13" x14ac:dyDescent="0.25">
      <c r="M3243" s="444" t="str">
        <f t="shared" si="45"/>
        <v/>
      </c>
    </row>
    <row r="3244" spans="13:13" x14ac:dyDescent="0.25">
      <c r="M3244" s="444" t="str">
        <f t="shared" si="45"/>
        <v/>
      </c>
    </row>
    <row r="3245" spans="13:13" x14ac:dyDescent="0.25">
      <c r="M3245" s="444" t="str">
        <f t="shared" si="45"/>
        <v/>
      </c>
    </row>
    <row r="3246" spans="13:13" x14ac:dyDescent="0.25">
      <c r="M3246" s="444" t="str">
        <f t="shared" si="45"/>
        <v/>
      </c>
    </row>
    <row r="3247" spans="13:13" x14ac:dyDescent="0.25">
      <c r="M3247" s="444" t="str">
        <f t="shared" si="45"/>
        <v/>
      </c>
    </row>
    <row r="3248" spans="13:13" x14ac:dyDescent="0.25">
      <c r="M3248" s="444" t="str">
        <f t="shared" si="45"/>
        <v/>
      </c>
    </row>
    <row r="3249" spans="13:13" x14ac:dyDescent="0.25">
      <c r="M3249" s="444" t="str">
        <f t="shared" si="45"/>
        <v/>
      </c>
    </row>
    <row r="3250" spans="13:13" x14ac:dyDescent="0.25">
      <c r="M3250" s="444" t="str">
        <f t="shared" si="45"/>
        <v/>
      </c>
    </row>
    <row r="3251" spans="13:13" x14ac:dyDescent="0.25">
      <c r="M3251" s="444" t="str">
        <f t="shared" si="45"/>
        <v/>
      </c>
    </row>
    <row r="3252" spans="13:13" x14ac:dyDescent="0.25">
      <c r="M3252" s="444" t="str">
        <f t="shared" si="45"/>
        <v/>
      </c>
    </row>
    <row r="3253" spans="13:13" x14ac:dyDescent="0.25">
      <c r="M3253" s="444" t="str">
        <f t="shared" si="45"/>
        <v/>
      </c>
    </row>
    <row r="3254" spans="13:13" x14ac:dyDescent="0.25">
      <c r="M3254" s="444" t="str">
        <f t="shared" si="45"/>
        <v/>
      </c>
    </row>
    <row r="3255" spans="13:13" x14ac:dyDescent="0.25">
      <c r="M3255" s="444" t="str">
        <f t="shared" si="45"/>
        <v/>
      </c>
    </row>
    <row r="3256" spans="13:13" x14ac:dyDescent="0.25">
      <c r="M3256" s="444" t="str">
        <f t="shared" si="45"/>
        <v/>
      </c>
    </row>
    <row r="3257" spans="13:13" x14ac:dyDescent="0.25">
      <c r="M3257" s="444" t="str">
        <f t="shared" si="45"/>
        <v/>
      </c>
    </row>
    <row r="3258" spans="13:13" x14ac:dyDescent="0.25">
      <c r="M3258" s="444" t="str">
        <f t="shared" si="45"/>
        <v/>
      </c>
    </row>
    <row r="3259" spans="13:13" x14ac:dyDescent="0.25">
      <c r="M3259" s="444" t="str">
        <f t="shared" si="45"/>
        <v/>
      </c>
    </row>
    <row r="3260" spans="13:13" x14ac:dyDescent="0.25">
      <c r="M3260" s="444" t="str">
        <f t="shared" si="45"/>
        <v/>
      </c>
    </row>
    <row r="3261" spans="13:13" x14ac:dyDescent="0.25">
      <c r="M3261" s="444" t="str">
        <f t="shared" si="45"/>
        <v/>
      </c>
    </row>
    <row r="3262" spans="13:13" x14ac:dyDescent="0.25">
      <c r="M3262" s="444" t="str">
        <f t="shared" si="45"/>
        <v/>
      </c>
    </row>
    <row r="3263" spans="13:13" x14ac:dyDescent="0.25">
      <c r="M3263" s="444" t="str">
        <f t="shared" si="45"/>
        <v/>
      </c>
    </row>
    <row r="3264" spans="13:13" x14ac:dyDescent="0.25">
      <c r="M3264" s="444" t="str">
        <f t="shared" si="45"/>
        <v/>
      </c>
    </row>
    <row r="3265" spans="13:13" x14ac:dyDescent="0.25">
      <c r="M3265" s="444" t="str">
        <f t="shared" si="45"/>
        <v/>
      </c>
    </row>
    <row r="3266" spans="13:13" x14ac:dyDescent="0.25">
      <c r="M3266" s="444" t="str">
        <f t="shared" si="45"/>
        <v/>
      </c>
    </row>
    <row r="3267" spans="13:13" x14ac:dyDescent="0.25">
      <c r="M3267" s="444" t="str">
        <f t="shared" si="45"/>
        <v/>
      </c>
    </row>
    <row r="3268" spans="13:13" x14ac:dyDescent="0.25">
      <c r="M3268" s="444" t="str">
        <f t="shared" si="45"/>
        <v/>
      </c>
    </row>
    <row r="3269" spans="13:13" x14ac:dyDescent="0.25">
      <c r="M3269" s="444" t="str">
        <f t="shared" si="45"/>
        <v/>
      </c>
    </row>
    <row r="3270" spans="13:13" x14ac:dyDescent="0.25">
      <c r="M3270" s="444" t="str">
        <f t="shared" si="45"/>
        <v/>
      </c>
    </row>
    <row r="3271" spans="13:13" x14ac:dyDescent="0.25">
      <c r="M3271" s="444" t="str">
        <f t="shared" si="45"/>
        <v/>
      </c>
    </row>
    <row r="3272" spans="13:13" x14ac:dyDescent="0.25">
      <c r="M3272" s="444" t="str">
        <f t="shared" si="45"/>
        <v/>
      </c>
    </row>
    <row r="3273" spans="13:13" x14ac:dyDescent="0.25">
      <c r="M3273" s="444" t="str">
        <f t="shared" si="45"/>
        <v/>
      </c>
    </row>
    <row r="3274" spans="13:13" x14ac:dyDescent="0.25">
      <c r="M3274" s="444" t="str">
        <f t="shared" si="45"/>
        <v/>
      </c>
    </row>
    <row r="3275" spans="13:13" x14ac:dyDescent="0.25">
      <c r="M3275" s="444" t="str">
        <f t="shared" si="45"/>
        <v/>
      </c>
    </row>
    <row r="3276" spans="13:13" x14ac:dyDescent="0.25">
      <c r="M3276" s="444" t="str">
        <f t="shared" si="45"/>
        <v/>
      </c>
    </row>
    <row r="3277" spans="13:13" x14ac:dyDescent="0.25">
      <c r="M3277" s="444" t="str">
        <f t="shared" si="45"/>
        <v/>
      </c>
    </row>
    <row r="3278" spans="13:13" x14ac:dyDescent="0.25">
      <c r="M3278" s="444" t="str">
        <f t="shared" si="45"/>
        <v/>
      </c>
    </row>
    <row r="3279" spans="13:13" x14ac:dyDescent="0.25">
      <c r="M3279" s="444" t="str">
        <f t="shared" si="45"/>
        <v/>
      </c>
    </row>
    <row r="3280" spans="13:13" x14ac:dyDescent="0.25">
      <c r="M3280" s="444" t="str">
        <f t="shared" si="45"/>
        <v/>
      </c>
    </row>
    <row r="3281" spans="13:13" x14ac:dyDescent="0.25">
      <c r="M3281" s="444" t="str">
        <f t="shared" si="45"/>
        <v/>
      </c>
    </row>
    <row r="3282" spans="13:13" x14ac:dyDescent="0.25">
      <c r="M3282" s="444" t="str">
        <f t="shared" si="45"/>
        <v/>
      </c>
    </row>
    <row r="3283" spans="13:13" x14ac:dyDescent="0.25">
      <c r="M3283" s="444" t="str">
        <f t="shared" si="45"/>
        <v/>
      </c>
    </row>
    <row r="3284" spans="13:13" x14ac:dyDescent="0.25">
      <c r="M3284" s="444" t="str">
        <f t="shared" si="45"/>
        <v/>
      </c>
    </row>
    <row r="3285" spans="13:13" x14ac:dyDescent="0.25">
      <c r="M3285" s="444" t="str">
        <f t="shared" si="45"/>
        <v/>
      </c>
    </row>
    <row r="3286" spans="13:13" x14ac:dyDescent="0.25">
      <c r="M3286" s="444" t="str">
        <f t="shared" si="45"/>
        <v/>
      </c>
    </row>
    <row r="3287" spans="13:13" x14ac:dyDescent="0.25">
      <c r="M3287" s="444" t="str">
        <f t="shared" si="45"/>
        <v/>
      </c>
    </row>
    <row r="3288" spans="13:13" x14ac:dyDescent="0.25">
      <c r="M3288" s="444" t="str">
        <f t="shared" ref="M3288:M3351" si="46">IF(ISBLANK(B3288),"",MONTH(B3288)*10000+YEAR(B3288))</f>
        <v/>
      </c>
    </row>
    <row r="3289" spans="13:13" x14ac:dyDescent="0.25">
      <c r="M3289" s="444" t="str">
        <f t="shared" si="46"/>
        <v/>
      </c>
    </row>
    <row r="3290" spans="13:13" x14ac:dyDescent="0.25">
      <c r="M3290" s="444" t="str">
        <f t="shared" si="46"/>
        <v/>
      </c>
    </row>
    <row r="3291" spans="13:13" x14ac:dyDescent="0.25">
      <c r="M3291" s="444" t="str">
        <f t="shared" si="46"/>
        <v/>
      </c>
    </row>
    <row r="3292" spans="13:13" x14ac:dyDescent="0.25">
      <c r="M3292" s="444" t="str">
        <f t="shared" si="46"/>
        <v/>
      </c>
    </row>
    <row r="3293" spans="13:13" x14ac:dyDescent="0.25">
      <c r="M3293" s="444" t="str">
        <f t="shared" si="46"/>
        <v/>
      </c>
    </row>
    <row r="3294" spans="13:13" x14ac:dyDescent="0.25">
      <c r="M3294" s="444" t="str">
        <f t="shared" si="46"/>
        <v/>
      </c>
    </row>
    <row r="3295" spans="13:13" x14ac:dyDescent="0.25">
      <c r="M3295" s="444" t="str">
        <f t="shared" si="46"/>
        <v/>
      </c>
    </row>
    <row r="3296" spans="13:13" x14ac:dyDescent="0.25">
      <c r="M3296" s="444" t="str">
        <f t="shared" si="46"/>
        <v/>
      </c>
    </row>
    <row r="3297" spans="13:13" x14ac:dyDescent="0.25">
      <c r="M3297" s="444" t="str">
        <f t="shared" si="46"/>
        <v/>
      </c>
    </row>
    <row r="3298" spans="13:13" x14ac:dyDescent="0.25">
      <c r="M3298" s="444" t="str">
        <f t="shared" si="46"/>
        <v/>
      </c>
    </row>
    <row r="3299" spans="13:13" x14ac:dyDescent="0.25">
      <c r="M3299" s="444" t="str">
        <f t="shared" si="46"/>
        <v/>
      </c>
    </row>
    <row r="3300" spans="13:13" x14ac:dyDescent="0.25">
      <c r="M3300" s="444" t="str">
        <f t="shared" si="46"/>
        <v/>
      </c>
    </row>
    <row r="3301" spans="13:13" x14ac:dyDescent="0.25">
      <c r="M3301" s="444" t="str">
        <f t="shared" si="46"/>
        <v/>
      </c>
    </row>
    <row r="3302" spans="13:13" x14ac:dyDescent="0.25">
      <c r="M3302" s="444" t="str">
        <f t="shared" si="46"/>
        <v/>
      </c>
    </row>
    <row r="3303" spans="13:13" x14ac:dyDescent="0.25">
      <c r="M3303" s="444" t="str">
        <f t="shared" si="46"/>
        <v/>
      </c>
    </row>
    <row r="3304" spans="13:13" x14ac:dyDescent="0.25">
      <c r="M3304" s="444" t="str">
        <f t="shared" si="46"/>
        <v/>
      </c>
    </row>
    <row r="3305" spans="13:13" x14ac:dyDescent="0.25">
      <c r="M3305" s="444" t="str">
        <f t="shared" si="46"/>
        <v/>
      </c>
    </row>
    <row r="3306" spans="13:13" x14ac:dyDescent="0.25">
      <c r="M3306" s="444" t="str">
        <f t="shared" si="46"/>
        <v/>
      </c>
    </row>
    <row r="3307" spans="13:13" x14ac:dyDescent="0.25">
      <c r="M3307" s="444" t="str">
        <f t="shared" si="46"/>
        <v/>
      </c>
    </row>
    <row r="3308" spans="13:13" x14ac:dyDescent="0.25">
      <c r="M3308" s="444" t="str">
        <f t="shared" si="46"/>
        <v/>
      </c>
    </row>
    <row r="3309" spans="13:13" x14ac:dyDescent="0.25">
      <c r="M3309" s="444" t="str">
        <f t="shared" si="46"/>
        <v/>
      </c>
    </row>
    <row r="3310" spans="13:13" x14ac:dyDescent="0.25">
      <c r="M3310" s="444" t="str">
        <f t="shared" si="46"/>
        <v/>
      </c>
    </row>
    <row r="3311" spans="13:13" x14ac:dyDescent="0.25">
      <c r="M3311" s="444" t="str">
        <f t="shared" si="46"/>
        <v/>
      </c>
    </row>
    <row r="3312" spans="13:13" x14ac:dyDescent="0.25">
      <c r="M3312" s="444" t="str">
        <f t="shared" si="46"/>
        <v/>
      </c>
    </row>
    <row r="3313" spans="13:13" x14ac:dyDescent="0.25">
      <c r="M3313" s="444" t="str">
        <f t="shared" si="46"/>
        <v/>
      </c>
    </row>
    <row r="3314" spans="13:13" x14ac:dyDescent="0.25">
      <c r="M3314" s="444" t="str">
        <f t="shared" si="46"/>
        <v/>
      </c>
    </row>
    <row r="3315" spans="13:13" x14ac:dyDescent="0.25">
      <c r="M3315" s="444" t="str">
        <f t="shared" si="46"/>
        <v/>
      </c>
    </row>
    <row r="3316" spans="13:13" x14ac:dyDescent="0.25">
      <c r="M3316" s="444" t="str">
        <f t="shared" si="46"/>
        <v/>
      </c>
    </row>
    <row r="3317" spans="13:13" x14ac:dyDescent="0.25">
      <c r="M3317" s="444" t="str">
        <f t="shared" si="46"/>
        <v/>
      </c>
    </row>
    <row r="3318" spans="13:13" x14ac:dyDescent="0.25">
      <c r="M3318" s="444" t="str">
        <f t="shared" si="46"/>
        <v/>
      </c>
    </row>
    <row r="3319" spans="13:13" x14ac:dyDescent="0.25">
      <c r="M3319" s="444" t="str">
        <f t="shared" si="46"/>
        <v/>
      </c>
    </row>
    <row r="3320" spans="13:13" x14ac:dyDescent="0.25">
      <c r="M3320" s="444" t="str">
        <f t="shared" si="46"/>
        <v/>
      </c>
    </row>
    <row r="3321" spans="13:13" x14ac:dyDescent="0.25">
      <c r="M3321" s="444" t="str">
        <f t="shared" si="46"/>
        <v/>
      </c>
    </row>
    <row r="3322" spans="13:13" x14ac:dyDescent="0.25">
      <c r="M3322" s="444" t="str">
        <f t="shared" si="46"/>
        <v/>
      </c>
    </row>
    <row r="3323" spans="13:13" x14ac:dyDescent="0.25">
      <c r="M3323" s="444" t="str">
        <f t="shared" si="46"/>
        <v/>
      </c>
    </row>
    <row r="3324" spans="13:13" x14ac:dyDescent="0.25">
      <c r="M3324" s="444" t="str">
        <f t="shared" si="46"/>
        <v/>
      </c>
    </row>
    <row r="3325" spans="13:13" x14ac:dyDescent="0.25">
      <c r="M3325" s="444" t="str">
        <f t="shared" si="46"/>
        <v/>
      </c>
    </row>
    <row r="3326" spans="13:13" x14ac:dyDescent="0.25">
      <c r="M3326" s="444" t="str">
        <f t="shared" si="46"/>
        <v/>
      </c>
    </row>
    <row r="3327" spans="13:13" x14ac:dyDescent="0.25">
      <c r="M3327" s="444" t="str">
        <f t="shared" si="46"/>
        <v/>
      </c>
    </row>
    <row r="3328" spans="13:13" x14ac:dyDescent="0.25">
      <c r="M3328" s="444" t="str">
        <f t="shared" si="46"/>
        <v/>
      </c>
    </row>
    <row r="3329" spans="13:13" x14ac:dyDescent="0.25">
      <c r="M3329" s="444" t="str">
        <f t="shared" si="46"/>
        <v/>
      </c>
    </row>
    <row r="3330" spans="13:13" x14ac:dyDescent="0.25">
      <c r="M3330" s="444" t="str">
        <f t="shared" si="46"/>
        <v/>
      </c>
    </row>
    <row r="3331" spans="13:13" x14ac:dyDescent="0.25">
      <c r="M3331" s="444" t="str">
        <f t="shared" si="46"/>
        <v/>
      </c>
    </row>
    <row r="3332" spans="13:13" x14ac:dyDescent="0.25">
      <c r="M3332" s="444" t="str">
        <f t="shared" si="46"/>
        <v/>
      </c>
    </row>
    <row r="3333" spans="13:13" x14ac:dyDescent="0.25">
      <c r="M3333" s="444" t="str">
        <f t="shared" si="46"/>
        <v/>
      </c>
    </row>
    <row r="3334" spans="13:13" x14ac:dyDescent="0.25">
      <c r="M3334" s="444" t="str">
        <f t="shared" si="46"/>
        <v/>
      </c>
    </row>
    <row r="3335" spans="13:13" x14ac:dyDescent="0.25">
      <c r="M3335" s="444" t="str">
        <f t="shared" si="46"/>
        <v/>
      </c>
    </row>
    <row r="3336" spans="13:13" x14ac:dyDescent="0.25">
      <c r="M3336" s="444" t="str">
        <f t="shared" si="46"/>
        <v/>
      </c>
    </row>
    <row r="3337" spans="13:13" x14ac:dyDescent="0.25">
      <c r="M3337" s="444" t="str">
        <f t="shared" si="46"/>
        <v/>
      </c>
    </row>
    <row r="3338" spans="13:13" x14ac:dyDescent="0.25">
      <c r="M3338" s="444" t="str">
        <f t="shared" si="46"/>
        <v/>
      </c>
    </row>
    <row r="3339" spans="13:13" x14ac:dyDescent="0.25">
      <c r="M3339" s="444" t="str">
        <f t="shared" si="46"/>
        <v/>
      </c>
    </row>
    <row r="3340" spans="13:13" x14ac:dyDescent="0.25">
      <c r="M3340" s="444" t="str">
        <f t="shared" si="46"/>
        <v/>
      </c>
    </row>
    <row r="3341" spans="13:13" x14ac:dyDescent="0.25">
      <c r="M3341" s="444" t="str">
        <f t="shared" si="46"/>
        <v/>
      </c>
    </row>
    <row r="3342" spans="13:13" x14ac:dyDescent="0.25">
      <c r="M3342" s="444" t="str">
        <f t="shared" si="46"/>
        <v/>
      </c>
    </row>
    <row r="3343" spans="13:13" x14ac:dyDescent="0.25">
      <c r="M3343" s="444" t="str">
        <f t="shared" si="46"/>
        <v/>
      </c>
    </row>
    <row r="3344" spans="13:13" x14ac:dyDescent="0.25">
      <c r="M3344" s="444" t="str">
        <f t="shared" si="46"/>
        <v/>
      </c>
    </row>
    <row r="3345" spans="13:13" x14ac:dyDescent="0.25">
      <c r="M3345" s="444" t="str">
        <f t="shared" si="46"/>
        <v/>
      </c>
    </row>
    <row r="3346" spans="13:13" x14ac:dyDescent="0.25">
      <c r="M3346" s="444" t="str">
        <f t="shared" si="46"/>
        <v/>
      </c>
    </row>
    <row r="3347" spans="13:13" x14ac:dyDescent="0.25">
      <c r="M3347" s="444" t="str">
        <f t="shared" si="46"/>
        <v/>
      </c>
    </row>
    <row r="3348" spans="13:13" x14ac:dyDescent="0.25">
      <c r="M3348" s="444" t="str">
        <f t="shared" si="46"/>
        <v/>
      </c>
    </row>
    <row r="3349" spans="13:13" x14ac:dyDescent="0.25">
      <c r="M3349" s="444" t="str">
        <f t="shared" si="46"/>
        <v/>
      </c>
    </row>
    <row r="3350" spans="13:13" x14ac:dyDescent="0.25">
      <c r="M3350" s="444" t="str">
        <f t="shared" si="46"/>
        <v/>
      </c>
    </row>
    <row r="3351" spans="13:13" x14ac:dyDescent="0.25">
      <c r="M3351" s="444" t="str">
        <f t="shared" si="46"/>
        <v/>
      </c>
    </row>
    <row r="3352" spans="13:13" x14ac:dyDescent="0.25">
      <c r="M3352" s="444" t="str">
        <f t="shared" ref="M3352:M3415" si="47">IF(ISBLANK(B3352),"",MONTH(B3352)*10000+YEAR(B3352))</f>
        <v/>
      </c>
    </row>
    <row r="3353" spans="13:13" x14ac:dyDescent="0.25">
      <c r="M3353" s="444" t="str">
        <f t="shared" si="47"/>
        <v/>
      </c>
    </row>
    <row r="3354" spans="13:13" x14ac:dyDescent="0.25">
      <c r="M3354" s="444" t="str">
        <f t="shared" si="47"/>
        <v/>
      </c>
    </row>
    <row r="3355" spans="13:13" x14ac:dyDescent="0.25">
      <c r="M3355" s="444" t="str">
        <f t="shared" si="47"/>
        <v/>
      </c>
    </row>
    <row r="3356" spans="13:13" x14ac:dyDescent="0.25">
      <c r="M3356" s="444" t="str">
        <f t="shared" si="47"/>
        <v/>
      </c>
    </row>
    <row r="3357" spans="13:13" x14ac:dyDescent="0.25">
      <c r="M3357" s="444" t="str">
        <f t="shared" si="47"/>
        <v/>
      </c>
    </row>
    <row r="3358" spans="13:13" x14ac:dyDescent="0.25">
      <c r="M3358" s="444" t="str">
        <f t="shared" si="47"/>
        <v/>
      </c>
    </row>
    <row r="3359" spans="13:13" x14ac:dyDescent="0.25">
      <c r="M3359" s="444" t="str">
        <f t="shared" si="47"/>
        <v/>
      </c>
    </row>
    <row r="3360" spans="13:13" x14ac:dyDescent="0.25">
      <c r="M3360" s="444" t="str">
        <f t="shared" si="47"/>
        <v/>
      </c>
    </row>
    <row r="3361" spans="13:13" x14ac:dyDescent="0.25">
      <c r="M3361" s="444" t="str">
        <f t="shared" si="47"/>
        <v/>
      </c>
    </row>
    <row r="3362" spans="13:13" x14ac:dyDescent="0.25">
      <c r="M3362" s="444" t="str">
        <f t="shared" si="47"/>
        <v/>
      </c>
    </row>
    <row r="3363" spans="13:13" x14ac:dyDescent="0.25">
      <c r="M3363" s="444" t="str">
        <f t="shared" si="47"/>
        <v/>
      </c>
    </row>
    <row r="3364" spans="13:13" x14ac:dyDescent="0.25">
      <c r="M3364" s="444" t="str">
        <f t="shared" si="47"/>
        <v/>
      </c>
    </row>
    <row r="3365" spans="13:13" x14ac:dyDescent="0.25">
      <c r="M3365" s="444" t="str">
        <f t="shared" si="47"/>
        <v/>
      </c>
    </row>
    <row r="3366" spans="13:13" x14ac:dyDescent="0.25">
      <c r="M3366" s="444" t="str">
        <f t="shared" si="47"/>
        <v/>
      </c>
    </row>
    <row r="3367" spans="13:13" x14ac:dyDescent="0.25">
      <c r="M3367" s="444" t="str">
        <f t="shared" si="47"/>
        <v/>
      </c>
    </row>
    <row r="3368" spans="13:13" x14ac:dyDescent="0.25">
      <c r="M3368" s="444" t="str">
        <f t="shared" si="47"/>
        <v/>
      </c>
    </row>
    <row r="3369" spans="13:13" x14ac:dyDescent="0.25">
      <c r="M3369" s="444" t="str">
        <f t="shared" si="47"/>
        <v/>
      </c>
    </row>
    <row r="3370" spans="13:13" x14ac:dyDescent="0.25">
      <c r="M3370" s="444" t="str">
        <f t="shared" si="47"/>
        <v/>
      </c>
    </row>
    <row r="3371" spans="13:13" x14ac:dyDescent="0.25">
      <c r="M3371" s="444" t="str">
        <f t="shared" si="47"/>
        <v/>
      </c>
    </row>
    <row r="3372" spans="13:13" x14ac:dyDescent="0.25">
      <c r="M3372" s="444" t="str">
        <f t="shared" si="47"/>
        <v/>
      </c>
    </row>
    <row r="3373" spans="13:13" x14ac:dyDescent="0.25">
      <c r="M3373" s="444" t="str">
        <f t="shared" si="47"/>
        <v/>
      </c>
    </row>
    <row r="3374" spans="13:13" x14ac:dyDescent="0.25">
      <c r="M3374" s="444" t="str">
        <f t="shared" si="47"/>
        <v/>
      </c>
    </row>
    <row r="3375" spans="13:13" x14ac:dyDescent="0.25">
      <c r="M3375" s="444" t="str">
        <f t="shared" si="47"/>
        <v/>
      </c>
    </row>
    <row r="3376" spans="13:13" x14ac:dyDescent="0.25">
      <c r="M3376" s="444" t="str">
        <f t="shared" si="47"/>
        <v/>
      </c>
    </row>
    <row r="3377" spans="13:13" x14ac:dyDescent="0.25">
      <c r="M3377" s="444" t="str">
        <f t="shared" si="47"/>
        <v/>
      </c>
    </row>
    <row r="3378" spans="13:13" x14ac:dyDescent="0.25">
      <c r="M3378" s="444" t="str">
        <f t="shared" si="47"/>
        <v/>
      </c>
    </row>
    <row r="3379" spans="13:13" x14ac:dyDescent="0.25">
      <c r="M3379" s="444" t="str">
        <f t="shared" si="47"/>
        <v/>
      </c>
    </row>
    <row r="3380" spans="13:13" x14ac:dyDescent="0.25">
      <c r="M3380" s="444" t="str">
        <f t="shared" si="47"/>
        <v/>
      </c>
    </row>
    <row r="3381" spans="13:13" x14ac:dyDescent="0.25">
      <c r="M3381" s="444" t="str">
        <f t="shared" si="47"/>
        <v/>
      </c>
    </row>
    <row r="3382" spans="13:13" x14ac:dyDescent="0.25">
      <c r="M3382" s="444" t="str">
        <f t="shared" si="47"/>
        <v/>
      </c>
    </row>
    <row r="3383" spans="13:13" x14ac:dyDescent="0.25">
      <c r="M3383" s="444" t="str">
        <f t="shared" si="47"/>
        <v/>
      </c>
    </row>
    <row r="3384" spans="13:13" x14ac:dyDescent="0.25">
      <c r="M3384" s="444" t="str">
        <f t="shared" si="47"/>
        <v/>
      </c>
    </row>
    <row r="3385" spans="13:13" x14ac:dyDescent="0.25">
      <c r="M3385" s="444" t="str">
        <f t="shared" si="47"/>
        <v/>
      </c>
    </row>
    <row r="3386" spans="13:13" x14ac:dyDescent="0.25">
      <c r="M3386" s="444" t="str">
        <f t="shared" si="47"/>
        <v/>
      </c>
    </row>
    <row r="3387" spans="13:13" x14ac:dyDescent="0.25">
      <c r="M3387" s="444" t="str">
        <f t="shared" si="47"/>
        <v/>
      </c>
    </row>
    <row r="3388" spans="13:13" x14ac:dyDescent="0.25">
      <c r="M3388" s="444" t="str">
        <f t="shared" si="47"/>
        <v/>
      </c>
    </row>
    <row r="3389" spans="13:13" x14ac:dyDescent="0.25">
      <c r="M3389" s="444" t="str">
        <f t="shared" si="47"/>
        <v/>
      </c>
    </row>
    <row r="3390" spans="13:13" x14ac:dyDescent="0.25">
      <c r="M3390" s="444" t="str">
        <f t="shared" si="47"/>
        <v/>
      </c>
    </row>
    <row r="3391" spans="13:13" x14ac:dyDescent="0.25">
      <c r="M3391" s="444" t="str">
        <f t="shared" si="47"/>
        <v/>
      </c>
    </row>
    <row r="3392" spans="13:13" x14ac:dyDescent="0.25">
      <c r="M3392" s="444" t="str">
        <f t="shared" si="47"/>
        <v/>
      </c>
    </row>
    <row r="3393" spans="13:13" x14ac:dyDescent="0.25">
      <c r="M3393" s="444" t="str">
        <f t="shared" si="47"/>
        <v/>
      </c>
    </row>
    <row r="3394" spans="13:13" x14ac:dyDescent="0.25">
      <c r="M3394" s="444" t="str">
        <f t="shared" si="47"/>
        <v/>
      </c>
    </row>
    <row r="3395" spans="13:13" x14ac:dyDescent="0.25">
      <c r="M3395" s="444" t="str">
        <f t="shared" si="47"/>
        <v/>
      </c>
    </row>
    <row r="3396" spans="13:13" x14ac:dyDescent="0.25">
      <c r="M3396" s="444" t="str">
        <f t="shared" si="47"/>
        <v/>
      </c>
    </row>
    <row r="3397" spans="13:13" x14ac:dyDescent="0.25">
      <c r="M3397" s="444" t="str">
        <f t="shared" si="47"/>
        <v/>
      </c>
    </row>
    <row r="3398" spans="13:13" x14ac:dyDescent="0.25">
      <c r="M3398" s="444" t="str">
        <f t="shared" si="47"/>
        <v/>
      </c>
    </row>
    <row r="3399" spans="13:13" x14ac:dyDescent="0.25">
      <c r="M3399" s="444" t="str">
        <f t="shared" si="47"/>
        <v/>
      </c>
    </row>
    <row r="3400" spans="13:13" x14ac:dyDescent="0.25">
      <c r="M3400" s="444" t="str">
        <f t="shared" si="47"/>
        <v/>
      </c>
    </row>
    <row r="3401" spans="13:13" x14ac:dyDescent="0.25">
      <c r="M3401" s="444" t="str">
        <f t="shared" si="47"/>
        <v/>
      </c>
    </row>
    <row r="3402" spans="13:13" x14ac:dyDescent="0.25">
      <c r="M3402" s="444" t="str">
        <f t="shared" si="47"/>
        <v/>
      </c>
    </row>
    <row r="3403" spans="13:13" x14ac:dyDescent="0.25">
      <c r="M3403" s="444" t="str">
        <f t="shared" si="47"/>
        <v/>
      </c>
    </row>
    <row r="3404" spans="13:13" x14ac:dyDescent="0.25">
      <c r="M3404" s="444" t="str">
        <f t="shared" si="47"/>
        <v/>
      </c>
    </row>
    <row r="3405" spans="13:13" x14ac:dyDescent="0.25">
      <c r="M3405" s="444" t="str">
        <f t="shared" si="47"/>
        <v/>
      </c>
    </row>
    <row r="3406" spans="13:13" x14ac:dyDescent="0.25">
      <c r="M3406" s="444" t="str">
        <f t="shared" si="47"/>
        <v/>
      </c>
    </row>
    <row r="3407" spans="13:13" x14ac:dyDescent="0.25">
      <c r="M3407" s="444" t="str">
        <f t="shared" si="47"/>
        <v/>
      </c>
    </row>
    <row r="3408" spans="13:13" x14ac:dyDescent="0.25">
      <c r="M3408" s="444" t="str">
        <f t="shared" si="47"/>
        <v/>
      </c>
    </row>
    <row r="3409" spans="13:13" x14ac:dyDescent="0.25">
      <c r="M3409" s="444" t="str">
        <f t="shared" si="47"/>
        <v/>
      </c>
    </row>
    <row r="3410" spans="13:13" x14ac:dyDescent="0.25">
      <c r="M3410" s="444" t="str">
        <f t="shared" si="47"/>
        <v/>
      </c>
    </row>
    <row r="3411" spans="13:13" x14ac:dyDescent="0.25">
      <c r="M3411" s="444" t="str">
        <f t="shared" si="47"/>
        <v/>
      </c>
    </row>
    <row r="3412" spans="13:13" x14ac:dyDescent="0.25">
      <c r="M3412" s="444" t="str">
        <f t="shared" si="47"/>
        <v/>
      </c>
    </row>
    <row r="3413" spans="13:13" x14ac:dyDescent="0.25">
      <c r="M3413" s="444" t="str">
        <f t="shared" si="47"/>
        <v/>
      </c>
    </row>
    <row r="3414" spans="13:13" x14ac:dyDescent="0.25">
      <c r="M3414" s="444" t="str">
        <f t="shared" si="47"/>
        <v/>
      </c>
    </row>
    <row r="3415" spans="13:13" x14ac:dyDescent="0.25">
      <c r="M3415" s="444" t="str">
        <f t="shared" si="47"/>
        <v/>
      </c>
    </row>
    <row r="3416" spans="13:13" x14ac:dyDescent="0.25">
      <c r="M3416" s="444" t="str">
        <f t="shared" ref="M3416:M3479" si="48">IF(ISBLANK(B3416),"",MONTH(B3416)*10000+YEAR(B3416))</f>
        <v/>
      </c>
    </row>
    <row r="3417" spans="13:13" x14ac:dyDescent="0.25">
      <c r="M3417" s="444" t="str">
        <f t="shared" si="48"/>
        <v/>
      </c>
    </row>
    <row r="3418" spans="13:13" x14ac:dyDescent="0.25">
      <c r="M3418" s="444" t="str">
        <f t="shared" si="48"/>
        <v/>
      </c>
    </row>
    <row r="3419" spans="13:13" x14ac:dyDescent="0.25">
      <c r="M3419" s="444" t="str">
        <f t="shared" si="48"/>
        <v/>
      </c>
    </row>
    <row r="3420" spans="13:13" x14ac:dyDescent="0.25">
      <c r="M3420" s="444" t="str">
        <f t="shared" si="48"/>
        <v/>
      </c>
    </row>
    <row r="3421" spans="13:13" x14ac:dyDescent="0.25">
      <c r="M3421" s="444" t="str">
        <f t="shared" si="48"/>
        <v/>
      </c>
    </row>
    <row r="3422" spans="13:13" x14ac:dyDescent="0.25">
      <c r="M3422" s="444" t="str">
        <f t="shared" si="48"/>
        <v/>
      </c>
    </row>
    <row r="3423" spans="13:13" x14ac:dyDescent="0.25">
      <c r="M3423" s="444" t="str">
        <f t="shared" si="48"/>
        <v/>
      </c>
    </row>
    <row r="3424" spans="13:13" x14ac:dyDescent="0.25">
      <c r="M3424" s="444" t="str">
        <f t="shared" si="48"/>
        <v/>
      </c>
    </row>
    <row r="3425" spans="13:13" x14ac:dyDescent="0.25">
      <c r="M3425" s="444" t="str">
        <f t="shared" si="48"/>
        <v/>
      </c>
    </row>
    <row r="3426" spans="13:13" x14ac:dyDescent="0.25">
      <c r="M3426" s="444" t="str">
        <f t="shared" si="48"/>
        <v/>
      </c>
    </row>
    <row r="3427" spans="13:13" x14ac:dyDescent="0.25">
      <c r="M3427" s="444" t="str">
        <f t="shared" si="48"/>
        <v/>
      </c>
    </row>
    <row r="3428" spans="13:13" x14ac:dyDescent="0.25">
      <c r="M3428" s="444" t="str">
        <f t="shared" si="48"/>
        <v/>
      </c>
    </row>
    <row r="3429" spans="13:13" x14ac:dyDescent="0.25">
      <c r="M3429" s="444" t="str">
        <f t="shared" si="48"/>
        <v/>
      </c>
    </row>
    <row r="3430" spans="13:13" x14ac:dyDescent="0.25">
      <c r="M3430" s="444" t="str">
        <f t="shared" si="48"/>
        <v/>
      </c>
    </row>
    <row r="3431" spans="13:13" x14ac:dyDescent="0.25">
      <c r="M3431" s="444" t="str">
        <f t="shared" si="48"/>
        <v/>
      </c>
    </row>
    <row r="3432" spans="13:13" x14ac:dyDescent="0.25">
      <c r="M3432" s="444" t="str">
        <f t="shared" si="48"/>
        <v/>
      </c>
    </row>
    <row r="3433" spans="13:13" x14ac:dyDescent="0.25">
      <c r="M3433" s="444" t="str">
        <f t="shared" si="48"/>
        <v/>
      </c>
    </row>
    <row r="3434" spans="13:13" x14ac:dyDescent="0.25">
      <c r="M3434" s="444" t="str">
        <f t="shared" si="48"/>
        <v/>
      </c>
    </row>
    <row r="3435" spans="13:13" x14ac:dyDescent="0.25">
      <c r="M3435" s="444" t="str">
        <f t="shared" si="48"/>
        <v/>
      </c>
    </row>
    <row r="3436" spans="13:13" x14ac:dyDescent="0.25">
      <c r="M3436" s="444" t="str">
        <f t="shared" si="48"/>
        <v/>
      </c>
    </row>
    <row r="3437" spans="13:13" x14ac:dyDescent="0.25">
      <c r="M3437" s="444" t="str">
        <f t="shared" si="48"/>
        <v/>
      </c>
    </row>
    <row r="3438" spans="13:13" x14ac:dyDescent="0.25">
      <c r="M3438" s="444" t="str">
        <f t="shared" si="48"/>
        <v/>
      </c>
    </row>
    <row r="3439" spans="13:13" x14ac:dyDescent="0.25">
      <c r="M3439" s="444" t="str">
        <f t="shared" si="48"/>
        <v/>
      </c>
    </row>
    <row r="3440" spans="13:13" x14ac:dyDescent="0.25">
      <c r="M3440" s="444" t="str">
        <f t="shared" si="48"/>
        <v/>
      </c>
    </row>
    <row r="3441" spans="13:13" x14ac:dyDescent="0.25">
      <c r="M3441" s="444" t="str">
        <f t="shared" si="48"/>
        <v/>
      </c>
    </row>
    <row r="3442" spans="13:13" x14ac:dyDescent="0.25">
      <c r="M3442" s="444" t="str">
        <f t="shared" si="48"/>
        <v/>
      </c>
    </row>
    <row r="3443" spans="13:13" x14ac:dyDescent="0.25">
      <c r="M3443" s="444" t="str">
        <f t="shared" si="48"/>
        <v/>
      </c>
    </row>
    <row r="3444" spans="13:13" x14ac:dyDescent="0.25">
      <c r="M3444" s="444" t="str">
        <f t="shared" si="48"/>
        <v/>
      </c>
    </row>
    <row r="3445" spans="13:13" x14ac:dyDescent="0.25">
      <c r="M3445" s="444" t="str">
        <f t="shared" si="48"/>
        <v/>
      </c>
    </row>
    <row r="3446" spans="13:13" x14ac:dyDescent="0.25">
      <c r="M3446" s="444" t="str">
        <f t="shared" si="48"/>
        <v/>
      </c>
    </row>
    <row r="3447" spans="13:13" x14ac:dyDescent="0.25">
      <c r="M3447" s="444" t="str">
        <f t="shared" si="48"/>
        <v/>
      </c>
    </row>
    <row r="3448" spans="13:13" x14ac:dyDescent="0.25">
      <c r="M3448" s="444" t="str">
        <f t="shared" si="48"/>
        <v/>
      </c>
    </row>
    <row r="3449" spans="13:13" x14ac:dyDescent="0.25">
      <c r="M3449" s="444" t="str">
        <f t="shared" si="48"/>
        <v/>
      </c>
    </row>
    <row r="3450" spans="13:13" x14ac:dyDescent="0.25">
      <c r="M3450" s="444" t="str">
        <f t="shared" si="48"/>
        <v/>
      </c>
    </row>
    <row r="3451" spans="13:13" x14ac:dyDescent="0.25">
      <c r="M3451" s="444" t="str">
        <f t="shared" si="48"/>
        <v/>
      </c>
    </row>
    <row r="3452" spans="13:13" x14ac:dyDescent="0.25">
      <c r="M3452" s="444" t="str">
        <f t="shared" si="48"/>
        <v/>
      </c>
    </row>
    <row r="3453" spans="13:13" x14ac:dyDescent="0.25">
      <c r="M3453" s="444" t="str">
        <f t="shared" si="48"/>
        <v/>
      </c>
    </row>
    <row r="3454" spans="13:13" x14ac:dyDescent="0.25">
      <c r="M3454" s="444" t="str">
        <f t="shared" si="48"/>
        <v/>
      </c>
    </row>
    <row r="3455" spans="13:13" x14ac:dyDescent="0.25">
      <c r="M3455" s="444" t="str">
        <f t="shared" si="48"/>
        <v/>
      </c>
    </row>
    <row r="3456" spans="13:13" x14ac:dyDescent="0.25">
      <c r="M3456" s="444" t="str">
        <f t="shared" si="48"/>
        <v/>
      </c>
    </row>
    <row r="3457" spans="13:13" x14ac:dyDescent="0.25">
      <c r="M3457" s="444" t="str">
        <f t="shared" si="48"/>
        <v/>
      </c>
    </row>
    <row r="3458" spans="13:13" x14ac:dyDescent="0.25">
      <c r="M3458" s="444" t="str">
        <f t="shared" si="48"/>
        <v/>
      </c>
    </row>
    <row r="3459" spans="13:13" x14ac:dyDescent="0.25">
      <c r="M3459" s="444" t="str">
        <f t="shared" si="48"/>
        <v/>
      </c>
    </row>
    <row r="3460" spans="13:13" x14ac:dyDescent="0.25">
      <c r="M3460" s="444" t="str">
        <f t="shared" si="48"/>
        <v/>
      </c>
    </row>
    <row r="3461" spans="13:13" x14ac:dyDescent="0.25">
      <c r="M3461" s="444" t="str">
        <f t="shared" si="48"/>
        <v/>
      </c>
    </row>
    <row r="3462" spans="13:13" x14ac:dyDescent="0.25">
      <c r="M3462" s="444" t="str">
        <f t="shared" si="48"/>
        <v/>
      </c>
    </row>
    <row r="3463" spans="13:13" x14ac:dyDescent="0.25">
      <c r="M3463" s="444" t="str">
        <f t="shared" si="48"/>
        <v/>
      </c>
    </row>
    <row r="3464" spans="13:13" x14ac:dyDescent="0.25">
      <c r="M3464" s="444" t="str">
        <f t="shared" si="48"/>
        <v/>
      </c>
    </row>
    <row r="3465" spans="13:13" x14ac:dyDescent="0.25">
      <c r="M3465" s="444" t="str">
        <f t="shared" si="48"/>
        <v/>
      </c>
    </row>
    <row r="3466" spans="13:13" x14ac:dyDescent="0.25">
      <c r="M3466" s="444" t="str">
        <f t="shared" si="48"/>
        <v/>
      </c>
    </row>
    <row r="3467" spans="13:13" x14ac:dyDescent="0.25">
      <c r="M3467" s="444" t="str">
        <f t="shared" si="48"/>
        <v/>
      </c>
    </row>
    <row r="3468" spans="13:13" x14ac:dyDescent="0.25">
      <c r="M3468" s="444" t="str">
        <f t="shared" si="48"/>
        <v/>
      </c>
    </row>
    <row r="3469" spans="13:13" x14ac:dyDescent="0.25">
      <c r="M3469" s="444" t="str">
        <f t="shared" si="48"/>
        <v/>
      </c>
    </row>
    <row r="3470" spans="13:13" x14ac:dyDescent="0.25">
      <c r="M3470" s="444" t="str">
        <f t="shared" si="48"/>
        <v/>
      </c>
    </row>
    <row r="3471" spans="13:13" x14ac:dyDescent="0.25">
      <c r="M3471" s="444" t="str">
        <f t="shared" si="48"/>
        <v/>
      </c>
    </row>
    <row r="3472" spans="13:13" x14ac:dyDescent="0.25">
      <c r="M3472" s="444" t="str">
        <f t="shared" si="48"/>
        <v/>
      </c>
    </row>
    <row r="3473" spans="13:13" x14ac:dyDescent="0.25">
      <c r="M3473" s="444" t="str">
        <f t="shared" si="48"/>
        <v/>
      </c>
    </row>
    <row r="3474" spans="13:13" x14ac:dyDescent="0.25">
      <c r="M3474" s="444" t="str">
        <f t="shared" si="48"/>
        <v/>
      </c>
    </row>
    <row r="3475" spans="13:13" x14ac:dyDescent="0.25">
      <c r="M3475" s="444" t="str">
        <f t="shared" si="48"/>
        <v/>
      </c>
    </row>
    <row r="3476" spans="13:13" x14ac:dyDescent="0.25">
      <c r="M3476" s="444" t="str">
        <f t="shared" si="48"/>
        <v/>
      </c>
    </row>
    <row r="3477" spans="13:13" x14ac:dyDescent="0.25">
      <c r="M3477" s="444" t="str">
        <f t="shared" si="48"/>
        <v/>
      </c>
    </row>
    <row r="3478" spans="13:13" x14ac:dyDescent="0.25">
      <c r="M3478" s="444" t="str">
        <f t="shared" si="48"/>
        <v/>
      </c>
    </row>
    <row r="3479" spans="13:13" x14ac:dyDescent="0.25">
      <c r="M3479" s="444" t="str">
        <f t="shared" si="48"/>
        <v/>
      </c>
    </row>
    <row r="3480" spans="13:13" x14ac:dyDescent="0.25">
      <c r="M3480" s="444" t="str">
        <f t="shared" ref="M3480:M3543" si="49">IF(ISBLANK(B3480),"",MONTH(B3480)*10000+YEAR(B3480))</f>
        <v/>
      </c>
    </row>
    <row r="3481" spans="13:13" x14ac:dyDescent="0.25">
      <c r="M3481" s="444" t="str">
        <f t="shared" si="49"/>
        <v/>
      </c>
    </row>
    <row r="3482" spans="13:13" x14ac:dyDescent="0.25">
      <c r="M3482" s="444" t="str">
        <f t="shared" si="49"/>
        <v/>
      </c>
    </row>
    <row r="3483" spans="13:13" x14ac:dyDescent="0.25">
      <c r="M3483" s="444" t="str">
        <f t="shared" si="49"/>
        <v/>
      </c>
    </row>
    <row r="3484" spans="13:13" x14ac:dyDescent="0.25">
      <c r="M3484" s="444" t="str">
        <f t="shared" si="49"/>
        <v/>
      </c>
    </row>
    <row r="3485" spans="13:13" x14ac:dyDescent="0.25">
      <c r="M3485" s="444" t="str">
        <f t="shared" si="49"/>
        <v/>
      </c>
    </row>
    <row r="3486" spans="13:13" x14ac:dyDescent="0.25">
      <c r="M3486" s="444" t="str">
        <f t="shared" si="49"/>
        <v/>
      </c>
    </row>
    <row r="3487" spans="13:13" x14ac:dyDescent="0.25">
      <c r="M3487" s="444" t="str">
        <f t="shared" si="49"/>
        <v/>
      </c>
    </row>
    <row r="3488" spans="13:13" x14ac:dyDescent="0.25">
      <c r="M3488" s="444" t="str">
        <f t="shared" si="49"/>
        <v/>
      </c>
    </row>
    <row r="3489" spans="13:13" x14ac:dyDescent="0.25">
      <c r="M3489" s="444" t="str">
        <f t="shared" si="49"/>
        <v/>
      </c>
    </row>
    <row r="3490" spans="13:13" x14ac:dyDescent="0.25">
      <c r="M3490" s="444" t="str">
        <f t="shared" si="49"/>
        <v/>
      </c>
    </row>
    <row r="3491" spans="13:13" x14ac:dyDescent="0.25">
      <c r="M3491" s="444" t="str">
        <f t="shared" si="49"/>
        <v/>
      </c>
    </row>
    <row r="3492" spans="13:13" x14ac:dyDescent="0.25">
      <c r="M3492" s="444" t="str">
        <f t="shared" si="49"/>
        <v/>
      </c>
    </row>
    <row r="3493" spans="13:13" x14ac:dyDescent="0.25">
      <c r="M3493" s="444" t="str">
        <f t="shared" si="49"/>
        <v/>
      </c>
    </row>
    <row r="3494" spans="13:13" x14ac:dyDescent="0.25">
      <c r="M3494" s="444" t="str">
        <f t="shared" si="49"/>
        <v/>
      </c>
    </row>
    <row r="3495" spans="13:13" x14ac:dyDescent="0.25">
      <c r="M3495" s="444" t="str">
        <f t="shared" si="49"/>
        <v/>
      </c>
    </row>
    <row r="3496" spans="13:13" x14ac:dyDescent="0.25">
      <c r="M3496" s="444" t="str">
        <f t="shared" si="49"/>
        <v/>
      </c>
    </row>
    <row r="3497" spans="13:13" x14ac:dyDescent="0.25">
      <c r="M3497" s="444" t="str">
        <f t="shared" si="49"/>
        <v/>
      </c>
    </row>
    <row r="3498" spans="13:13" x14ac:dyDescent="0.25">
      <c r="M3498" s="444" t="str">
        <f t="shared" si="49"/>
        <v/>
      </c>
    </row>
    <row r="3499" spans="13:13" x14ac:dyDescent="0.25">
      <c r="M3499" s="444" t="str">
        <f t="shared" si="49"/>
        <v/>
      </c>
    </row>
    <row r="3500" spans="13:13" x14ac:dyDescent="0.25">
      <c r="M3500" s="444" t="str">
        <f t="shared" si="49"/>
        <v/>
      </c>
    </row>
    <row r="3501" spans="13:13" x14ac:dyDescent="0.25">
      <c r="M3501" s="444" t="str">
        <f t="shared" si="49"/>
        <v/>
      </c>
    </row>
    <row r="3502" spans="13:13" x14ac:dyDescent="0.25">
      <c r="M3502" s="444" t="str">
        <f t="shared" si="49"/>
        <v/>
      </c>
    </row>
    <row r="3503" spans="13:13" x14ac:dyDescent="0.25">
      <c r="M3503" s="444" t="str">
        <f t="shared" si="49"/>
        <v/>
      </c>
    </row>
    <row r="3504" spans="13:13" x14ac:dyDescent="0.25">
      <c r="M3504" s="444" t="str">
        <f t="shared" si="49"/>
        <v/>
      </c>
    </row>
    <row r="3505" spans="13:13" x14ac:dyDescent="0.25">
      <c r="M3505" s="444" t="str">
        <f t="shared" si="49"/>
        <v/>
      </c>
    </row>
    <row r="3506" spans="13:13" x14ac:dyDescent="0.25">
      <c r="M3506" s="444" t="str">
        <f t="shared" si="49"/>
        <v/>
      </c>
    </row>
    <row r="3507" spans="13:13" x14ac:dyDescent="0.25">
      <c r="M3507" s="444" t="str">
        <f t="shared" si="49"/>
        <v/>
      </c>
    </row>
    <row r="3508" spans="13:13" x14ac:dyDescent="0.25">
      <c r="M3508" s="444" t="str">
        <f t="shared" si="49"/>
        <v/>
      </c>
    </row>
    <row r="3509" spans="13:13" x14ac:dyDescent="0.25">
      <c r="M3509" s="444" t="str">
        <f t="shared" si="49"/>
        <v/>
      </c>
    </row>
    <row r="3510" spans="13:13" x14ac:dyDescent="0.25">
      <c r="M3510" s="444" t="str">
        <f t="shared" si="49"/>
        <v/>
      </c>
    </row>
    <row r="3511" spans="13:13" x14ac:dyDescent="0.25">
      <c r="M3511" s="444" t="str">
        <f t="shared" si="49"/>
        <v/>
      </c>
    </row>
    <row r="3512" spans="13:13" x14ac:dyDescent="0.25">
      <c r="M3512" s="444" t="str">
        <f t="shared" si="49"/>
        <v/>
      </c>
    </row>
    <row r="3513" spans="13:13" x14ac:dyDescent="0.25">
      <c r="M3513" s="444" t="str">
        <f t="shared" si="49"/>
        <v/>
      </c>
    </row>
    <row r="3514" spans="13:13" x14ac:dyDescent="0.25">
      <c r="M3514" s="444" t="str">
        <f t="shared" si="49"/>
        <v/>
      </c>
    </row>
    <row r="3515" spans="13:13" x14ac:dyDescent="0.25">
      <c r="M3515" s="444" t="str">
        <f t="shared" si="49"/>
        <v/>
      </c>
    </row>
    <row r="3516" spans="13:13" x14ac:dyDescent="0.25">
      <c r="M3516" s="444" t="str">
        <f t="shared" si="49"/>
        <v/>
      </c>
    </row>
    <row r="3517" spans="13:13" x14ac:dyDescent="0.25">
      <c r="M3517" s="444" t="str">
        <f t="shared" si="49"/>
        <v/>
      </c>
    </row>
    <row r="3518" spans="13:13" x14ac:dyDescent="0.25">
      <c r="M3518" s="444" t="str">
        <f t="shared" si="49"/>
        <v/>
      </c>
    </row>
    <row r="3519" spans="13:13" x14ac:dyDescent="0.25">
      <c r="M3519" s="444" t="str">
        <f t="shared" si="49"/>
        <v/>
      </c>
    </row>
    <row r="3520" spans="13:13" x14ac:dyDescent="0.25">
      <c r="M3520" s="444" t="str">
        <f t="shared" si="49"/>
        <v/>
      </c>
    </row>
    <row r="3521" spans="13:13" x14ac:dyDescent="0.25">
      <c r="M3521" s="444" t="str">
        <f t="shared" si="49"/>
        <v/>
      </c>
    </row>
    <row r="3522" spans="13:13" x14ac:dyDescent="0.25">
      <c r="M3522" s="444" t="str">
        <f t="shared" si="49"/>
        <v/>
      </c>
    </row>
    <row r="3523" spans="13:13" x14ac:dyDescent="0.25">
      <c r="M3523" s="444" t="str">
        <f t="shared" si="49"/>
        <v/>
      </c>
    </row>
    <row r="3524" spans="13:13" x14ac:dyDescent="0.25">
      <c r="M3524" s="444" t="str">
        <f t="shared" si="49"/>
        <v/>
      </c>
    </row>
    <row r="3525" spans="13:13" x14ac:dyDescent="0.25">
      <c r="M3525" s="444" t="str">
        <f t="shared" si="49"/>
        <v/>
      </c>
    </row>
    <row r="3526" spans="13:13" x14ac:dyDescent="0.25">
      <c r="M3526" s="444" t="str">
        <f t="shared" si="49"/>
        <v/>
      </c>
    </row>
    <row r="3527" spans="13:13" x14ac:dyDescent="0.25">
      <c r="M3527" s="444" t="str">
        <f t="shared" si="49"/>
        <v/>
      </c>
    </row>
    <row r="3528" spans="13:13" x14ac:dyDescent="0.25">
      <c r="M3528" s="444" t="str">
        <f t="shared" si="49"/>
        <v/>
      </c>
    </row>
    <row r="3529" spans="13:13" x14ac:dyDescent="0.25">
      <c r="M3529" s="444" t="str">
        <f t="shared" si="49"/>
        <v/>
      </c>
    </row>
    <row r="3530" spans="13:13" x14ac:dyDescent="0.25">
      <c r="M3530" s="444" t="str">
        <f t="shared" si="49"/>
        <v/>
      </c>
    </row>
    <row r="3531" spans="13:13" x14ac:dyDescent="0.25">
      <c r="M3531" s="444" t="str">
        <f t="shared" si="49"/>
        <v/>
      </c>
    </row>
    <row r="3532" spans="13:13" x14ac:dyDescent="0.25">
      <c r="M3532" s="444" t="str">
        <f t="shared" si="49"/>
        <v/>
      </c>
    </row>
    <row r="3533" spans="13:13" x14ac:dyDescent="0.25">
      <c r="M3533" s="444" t="str">
        <f t="shared" si="49"/>
        <v/>
      </c>
    </row>
    <row r="3534" spans="13:13" x14ac:dyDescent="0.25">
      <c r="M3534" s="444" t="str">
        <f t="shared" si="49"/>
        <v/>
      </c>
    </row>
    <row r="3535" spans="13:13" x14ac:dyDescent="0.25">
      <c r="M3535" s="444" t="str">
        <f t="shared" si="49"/>
        <v/>
      </c>
    </row>
    <row r="3536" spans="13:13" x14ac:dyDescent="0.25">
      <c r="M3536" s="444" t="str">
        <f t="shared" si="49"/>
        <v/>
      </c>
    </row>
    <row r="3537" spans="13:13" x14ac:dyDescent="0.25">
      <c r="M3537" s="444" t="str">
        <f t="shared" si="49"/>
        <v/>
      </c>
    </row>
    <row r="3538" spans="13:13" x14ac:dyDescent="0.25">
      <c r="M3538" s="444" t="str">
        <f t="shared" si="49"/>
        <v/>
      </c>
    </row>
    <row r="3539" spans="13:13" x14ac:dyDescent="0.25">
      <c r="M3539" s="444" t="str">
        <f t="shared" si="49"/>
        <v/>
      </c>
    </row>
    <row r="3540" spans="13:13" x14ac:dyDescent="0.25">
      <c r="M3540" s="444" t="str">
        <f t="shared" si="49"/>
        <v/>
      </c>
    </row>
    <row r="3541" spans="13:13" x14ac:dyDescent="0.25">
      <c r="M3541" s="444" t="str">
        <f t="shared" si="49"/>
        <v/>
      </c>
    </row>
    <row r="3542" spans="13:13" x14ac:dyDescent="0.25">
      <c r="M3542" s="444" t="str">
        <f t="shared" si="49"/>
        <v/>
      </c>
    </row>
    <row r="3543" spans="13:13" x14ac:dyDescent="0.25">
      <c r="M3543" s="444" t="str">
        <f t="shared" si="49"/>
        <v/>
      </c>
    </row>
    <row r="3544" spans="13:13" x14ac:dyDescent="0.25">
      <c r="M3544" s="444" t="str">
        <f t="shared" ref="M3544:M3607" si="50">IF(ISBLANK(B3544),"",MONTH(B3544)*10000+YEAR(B3544))</f>
        <v/>
      </c>
    </row>
    <row r="3545" spans="13:13" x14ac:dyDescent="0.25">
      <c r="M3545" s="444" t="str">
        <f t="shared" si="50"/>
        <v/>
      </c>
    </row>
    <row r="3546" spans="13:13" x14ac:dyDescent="0.25">
      <c r="M3546" s="444" t="str">
        <f t="shared" si="50"/>
        <v/>
      </c>
    </row>
    <row r="3547" spans="13:13" x14ac:dyDescent="0.25">
      <c r="M3547" s="444" t="str">
        <f t="shared" si="50"/>
        <v/>
      </c>
    </row>
    <row r="3548" spans="13:13" x14ac:dyDescent="0.25">
      <c r="M3548" s="444" t="str">
        <f t="shared" si="50"/>
        <v/>
      </c>
    </row>
    <row r="3549" spans="13:13" x14ac:dyDescent="0.25">
      <c r="M3549" s="444" t="str">
        <f t="shared" si="50"/>
        <v/>
      </c>
    </row>
    <row r="3550" spans="13:13" x14ac:dyDescent="0.25">
      <c r="M3550" s="444" t="str">
        <f t="shared" si="50"/>
        <v/>
      </c>
    </row>
    <row r="3551" spans="13:13" x14ac:dyDescent="0.25">
      <c r="M3551" s="444" t="str">
        <f t="shared" si="50"/>
        <v/>
      </c>
    </row>
    <row r="3552" spans="13:13" x14ac:dyDescent="0.25">
      <c r="M3552" s="444" t="str">
        <f t="shared" si="50"/>
        <v/>
      </c>
    </row>
    <row r="3553" spans="13:13" x14ac:dyDescent="0.25">
      <c r="M3553" s="444" t="str">
        <f t="shared" si="50"/>
        <v/>
      </c>
    </row>
    <row r="3554" spans="13:13" x14ac:dyDescent="0.25">
      <c r="M3554" s="444" t="str">
        <f t="shared" si="50"/>
        <v/>
      </c>
    </row>
    <row r="3555" spans="13:13" x14ac:dyDescent="0.25">
      <c r="M3555" s="444" t="str">
        <f t="shared" si="50"/>
        <v/>
      </c>
    </row>
    <row r="3556" spans="13:13" x14ac:dyDescent="0.25">
      <c r="M3556" s="444" t="str">
        <f t="shared" si="50"/>
        <v/>
      </c>
    </row>
    <row r="3557" spans="13:13" x14ac:dyDescent="0.25">
      <c r="M3557" s="444" t="str">
        <f t="shared" si="50"/>
        <v/>
      </c>
    </row>
    <row r="3558" spans="13:13" x14ac:dyDescent="0.25">
      <c r="M3558" s="444" t="str">
        <f t="shared" si="50"/>
        <v/>
      </c>
    </row>
    <row r="3559" spans="13:13" x14ac:dyDescent="0.25">
      <c r="M3559" s="444" t="str">
        <f t="shared" si="50"/>
        <v/>
      </c>
    </row>
    <row r="3560" spans="13:13" x14ac:dyDescent="0.25">
      <c r="M3560" s="444" t="str">
        <f t="shared" si="50"/>
        <v/>
      </c>
    </row>
    <row r="3561" spans="13:13" x14ac:dyDescent="0.25">
      <c r="M3561" s="444" t="str">
        <f t="shared" si="50"/>
        <v/>
      </c>
    </row>
    <row r="3562" spans="13:13" x14ac:dyDescent="0.25">
      <c r="M3562" s="444" t="str">
        <f t="shared" si="50"/>
        <v/>
      </c>
    </row>
    <row r="3563" spans="13:13" x14ac:dyDescent="0.25">
      <c r="M3563" s="444" t="str">
        <f t="shared" si="50"/>
        <v/>
      </c>
    </row>
    <row r="3564" spans="13:13" x14ac:dyDescent="0.25">
      <c r="M3564" s="444" t="str">
        <f t="shared" si="50"/>
        <v/>
      </c>
    </row>
    <row r="3565" spans="13:13" x14ac:dyDescent="0.25">
      <c r="M3565" s="444" t="str">
        <f t="shared" si="50"/>
        <v/>
      </c>
    </row>
    <row r="3566" spans="13:13" x14ac:dyDescent="0.25">
      <c r="M3566" s="444" t="str">
        <f t="shared" si="50"/>
        <v/>
      </c>
    </row>
    <row r="3567" spans="13:13" x14ac:dyDescent="0.25">
      <c r="M3567" s="444" t="str">
        <f t="shared" si="50"/>
        <v/>
      </c>
    </row>
    <row r="3568" spans="13:13" x14ac:dyDescent="0.25">
      <c r="M3568" s="444" t="str">
        <f t="shared" si="50"/>
        <v/>
      </c>
    </row>
    <row r="3569" spans="13:13" x14ac:dyDescent="0.25">
      <c r="M3569" s="444" t="str">
        <f t="shared" si="50"/>
        <v/>
      </c>
    </row>
    <row r="3570" spans="13:13" x14ac:dyDescent="0.25">
      <c r="M3570" s="444" t="str">
        <f t="shared" si="50"/>
        <v/>
      </c>
    </row>
    <row r="3571" spans="13:13" x14ac:dyDescent="0.25">
      <c r="M3571" s="444" t="str">
        <f t="shared" si="50"/>
        <v/>
      </c>
    </row>
    <row r="3572" spans="13:13" x14ac:dyDescent="0.25">
      <c r="M3572" s="444" t="str">
        <f t="shared" si="50"/>
        <v/>
      </c>
    </row>
    <row r="3573" spans="13:13" x14ac:dyDescent="0.25">
      <c r="M3573" s="444" t="str">
        <f t="shared" si="50"/>
        <v/>
      </c>
    </row>
    <row r="3574" spans="13:13" x14ac:dyDescent="0.25">
      <c r="M3574" s="444" t="str">
        <f t="shared" si="50"/>
        <v/>
      </c>
    </row>
    <row r="3575" spans="13:13" x14ac:dyDescent="0.25">
      <c r="M3575" s="444" t="str">
        <f t="shared" si="50"/>
        <v/>
      </c>
    </row>
    <row r="3576" spans="13:13" x14ac:dyDescent="0.25">
      <c r="M3576" s="444" t="str">
        <f t="shared" si="50"/>
        <v/>
      </c>
    </row>
    <row r="3577" spans="13:13" x14ac:dyDescent="0.25">
      <c r="M3577" s="444" t="str">
        <f t="shared" si="50"/>
        <v/>
      </c>
    </row>
    <row r="3578" spans="13:13" x14ac:dyDescent="0.25">
      <c r="M3578" s="444" t="str">
        <f t="shared" si="50"/>
        <v/>
      </c>
    </row>
    <row r="3579" spans="13:13" x14ac:dyDescent="0.25">
      <c r="M3579" s="444" t="str">
        <f t="shared" si="50"/>
        <v/>
      </c>
    </row>
    <row r="3580" spans="13:13" x14ac:dyDescent="0.25">
      <c r="M3580" s="444" t="str">
        <f t="shared" si="50"/>
        <v/>
      </c>
    </row>
    <row r="3581" spans="13:13" x14ac:dyDescent="0.25">
      <c r="M3581" s="444" t="str">
        <f t="shared" si="50"/>
        <v/>
      </c>
    </row>
    <row r="3582" spans="13:13" x14ac:dyDescent="0.25">
      <c r="M3582" s="444" t="str">
        <f t="shared" si="50"/>
        <v/>
      </c>
    </row>
    <row r="3583" spans="13:13" x14ac:dyDescent="0.25">
      <c r="M3583" s="444" t="str">
        <f t="shared" si="50"/>
        <v/>
      </c>
    </row>
    <row r="3584" spans="13:13" x14ac:dyDescent="0.25">
      <c r="M3584" s="444" t="str">
        <f t="shared" si="50"/>
        <v/>
      </c>
    </row>
    <row r="3585" spans="13:13" x14ac:dyDescent="0.25">
      <c r="M3585" s="444" t="str">
        <f t="shared" si="50"/>
        <v/>
      </c>
    </row>
    <row r="3586" spans="13:13" x14ac:dyDescent="0.25">
      <c r="M3586" s="444" t="str">
        <f t="shared" si="50"/>
        <v/>
      </c>
    </row>
    <row r="3587" spans="13:13" x14ac:dyDescent="0.25">
      <c r="M3587" s="444" t="str">
        <f t="shared" si="50"/>
        <v/>
      </c>
    </row>
    <row r="3588" spans="13:13" x14ac:dyDescent="0.25">
      <c r="M3588" s="444" t="str">
        <f t="shared" si="50"/>
        <v/>
      </c>
    </row>
    <row r="3589" spans="13:13" x14ac:dyDescent="0.25">
      <c r="M3589" s="444" t="str">
        <f t="shared" si="50"/>
        <v/>
      </c>
    </row>
    <row r="3590" spans="13:13" x14ac:dyDescent="0.25">
      <c r="M3590" s="444" t="str">
        <f t="shared" si="50"/>
        <v/>
      </c>
    </row>
    <row r="3591" spans="13:13" x14ac:dyDescent="0.25">
      <c r="M3591" s="444" t="str">
        <f t="shared" si="50"/>
        <v/>
      </c>
    </row>
    <row r="3592" spans="13:13" x14ac:dyDescent="0.25">
      <c r="M3592" s="444" t="str">
        <f t="shared" si="50"/>
        <v/>
      </c>
    </row>
    <row r="3593" spans="13:13" x14ac:dyDescent="0.25">
      <c r="M3593" s="444" t="str">
        <f t="shared" si="50"/>
        <v/>
      </c>
    </row>
    <row r="3594" spans="13:13" x14ac:dyDescent="0.25">
      <c r="M3594" s="444" t="str">
        <f t="shared" si="50"/>
        <v/>
      </c>
    </row>
    <row r="3595" spans="13:13" x14ac:dyDescent="0.25">
      <c r="M3595" s="444" t="str">
        <f t="shared" si="50"/>
        <v/>
      </c>
    </row>
    <row r="3596" spans="13:13" x14ac:dyDescent="0.25">
      <c r="M3596" s="444" t="str">
        <f t="shared" si="50"/>
        <v/>
      </c>
    </row>
    <row r="3597" spans="13:13" x14ac:dyDescent="0.25">
      <c r="M3597" s="444" t="str">
        <f t="shared" si="50"/>
        <v/>
      </c>
    </row>
    <row r="3598" spans="13:13" x14ac:dyDescent="0.25">
      <c r="M3598" s="444" t="str">
        <f t="shared" si="50"/>
        <v/>
      </c>
    </row>
    <row r="3599" spans="13:13" x14ac:dyDescent="0.25">
      <c r="M3599" s="444" t="str">
        <f t="shared" si="50"/>
        <v/>
      </c>
    </row>
    <row r="3600" spans="13:13" x14ac:dyDescent="0.25">
      <c r="M3600" s="444" t="str">
        <f t="shared" si="50"/>
        <v/>
      </c>
    </row>
    <row r="3601" spans="13:13" x14ac:dyDescent="0.25">
      <c r="M3601" s="444" t="str">
        <f t="shared" si="50"/>
        <v/>
      </c>
    </row>
    <row r="3602" spans="13:13" x14ac:dyDescent="0.25">
      <c r="M3602" s="444" t="str">
        <f t="shared" si="50"/>
        <v/>
      </c>
    </row>
    <row r="3603" spans="13:13" x14ac:dyDescent="0.25">
      <c r="M3603" s="444" t="str">
        <f t="shared" si="50"/>
        <v/>
      </c>
    </row>
    <row r="3604" spans="13:13" x14ac:dyDescent="0.25">
      <c r="M3604" s="444" t="str">
        <f t="shared" si="50"/>
        <v/>
      </c>
    </row>
    <row r="3605" spans="13:13" x14ac:dyDescent="0.25">
      <c r="M3605" s="444" t="str">
        <f t="shared" si="50"/>
        <v/>
      </c>
    </row>
    <row r="3606" spans="13:13" x14ac:dyDescent="0.25">
      <c r="M3606" s="444" t="str">
        <f t="shared" si="50"/>
        <v/>
      </c>
    </row>
    <row r="3607" spans="13:13" x14ac:dyDescent="0.25">
      <c r="M3607" s="444" t="str">
        <f t="shared" si="50"/>
        <v/>
      </c>
    </row>
    <row r="3608" spans="13:13" x14ac:dyDescent="0.25">
      <c r="M3608" s="444" t="str">
        <f t="shared" ref="M3608:M3671" si="51">IF(ISBLANK(B3608),"",MONTH(B3608)*10000+YEAR(B3608))</f>
        <v/>
      </c>
    </row>
    <row r="3609" spans="13:13" x14ac:dyDescent="0.25">
      <c r="M3609" s="444" t="str">
        <f t="shared" si="51"/>
        <v/>
      </c>
    </row>
    <row r="3610" spans="13:13" x14ac:dyDescent="0.25">
      <c r="M3610" s="444" t="str">
        <f t="shared" si="51"/>
        <v/>
      </c>
    </row>
    <row r="3611" spans="13:13" x14ac:dyDescent="0.25">
      <c r="M3611" s="444" t="str">
        <f t="shared" si="51"/>
        <v/>
      </c>
    </row>
    <row r="3612" spans="13:13" x14ac:dyDescent="0.25">
      <c r="M3612" s="444" t="str">
        <f t="shared" si="51"/>
        <v/>
      </c>
    </row>
    <row r="3613" spans="13:13" x14ac:dyDescent="0.25">
      <c r="M3613" s="444" t="str">
        <f t="shared" si="51"/>
        <v/>
      </c>
    </row>
    <row r="3614" spans="13:13" x14ac:dyDescent="0.25">
      <c r="M3614" s="444" t="str">
        <f t="shared" si="51"/>
        <v/>
      </c>
    </row>
    <row r="3615" spans="13:13" x14ac:dyDescent="0.25">
      <c r="M3615" s="444" t="str">
        <f t="shared" si="51"/>
        <v/>
      </c>
    </row>
    <row r="3616" spans="13:13" x14ac:dyDescent="0.25">
      <c r="M3616" s="444" t="str">
        <f t="shared" si="51"/>
        <v/>
      </c>
    </row>
    <row r="3617" spans="13:13" x14ac:dyDescent="0.25">
      <c r="M3617" s="444" t="str">
        <f t="shared" si="51"/>
        <v/>
      </c>
    </row>
    <row r="3618" spans="13:13" x14ac:dyDescent="0.25">
      <c r="M3618" s="444" t="str">
        <f t="shared" si="51"/>
        <v/>
      </c>
    </row>
    <row r="3619" spans="13:13" x14ac:dyDescent="0.25">
      <c r="M3619" s="444" t="str">
        <f t="shared" si="51"/>
        <v/>
      </c>
    </row>
    <row r="3620" spans="13:13" x14ac:dyDescent="0.25">
      <c r="M3620" s="444" t="str">
        <f t="shared" si="51"/>
        <v/>
      </c>
    </row>
    <row r="3621" spans="13:13" x14ac:dyDescent="0.25">
      <c r="M3621" s="444" t="str">
        <f t="shared" si="51"/>
        <v/>
      </c>
    </row>
    <row r="3622" spans="13:13" x14ac:dyDescent="0.25">
      <c r="M3622" s="444" t="str">
        <f t="shared" si="51"/>
        <v/>
      </c>
    </row>
    <row r="3623" spans="13:13" x14ac:dyDescent="0.25">
      <c r="M3623" s="444" t="str">
        <f t="shared" si="51"/>
        <v/>
      </c>
    </row>
    <row r="3624" spans="13:13" x14ac:dyDescent="0.25">
      <c r="M3624" s="444" t="str">
        <f t="shared" si="51"/>
        <v/>
      </c>
    </row>
    <row r="3625" spans="13:13" x14ac:dyDescent="0.25">
      <c r="M3625" s="444" t="str">
        <f t="shared" si="51"/>
        <v/>
      </c>
    </row>
    <row r="3626" spans="13:13" x14ac:dyDescent="0.25">
      <c r="M3626" s="444" t="str">
        <f t="shared" si="51"/>
        <v/>
      </c>
    </row>
    <row r="3627" spans="13:13" x14ac:dyDescent="0.25">
      <c r="M3627" s="444" t="str">
        <f t="shared" si="51"/>
        <v/>
      </c>
    </row>
    <row r="3628" spans="13:13" x14ac:dyDescent="0.25">
      <c r="M3628" s="444" t="str">
        <f t="shared" si="51"/>
        <v/>
      </c>
    </row>
    <row r="3629" spans="13:13" x14ac:dyDescent="0.25">
      <c r="M3629" s="444" t="str">
        <f t="shared" si="51"/>
        <v/>
      </c>
    </row>
    <row r="3630" spans="13:13" x14ac:dyDescent="0.25">
      <c r="M3630" s="444" t="str">
        <f t="shared" si="51"/>
        <v/>
      </c>
    </row>
    <row r="3631" spans="13:13" x14ac:dyDescent="0.25">
      <c r="M3631" s="444" t="str">
        <f t="shared" si="51"/>
        <v/>
      </c>
    </row>
    <row r="3632" spans="13:13" x14ac:dyDescent="0.25">
      <c r="M3632" s="444" t="str">
        <f t="shared" si="51"/>
        <v/>
      </c>
    </row>
    <row r="3633" spans="13:13" x14ac:dyDescent="0.25">
      <c r="M3633" s="444" t="str">
        <f t="shared" si="51"/>
        <v/>
      </c>
    </row>
    <row r="3634" spans="13:13" x14ac:dyDescent="0.25">
      <c r="M3634" s="444" t="str">
        <f t="shared" si="51"/>
        <v/>
      </c>
    </row>
    <row r="3635" spans="13:13" x14ac:dyDescent="0.25">
      <c r="M3635" s="444" t="str">
        <f t="shared" si="51"/>
        <v/>
      </c>
    </row>
    <row r="3636" spans="13:13" x14ac:dyDescent="0.25">
      <c r="M3636" s="444" t="str">
        <f t="shared" si="51"/>
        <v/>
      </c>
    </row>
    <row r="3637" spans="13:13" x14ac:dyDescent="0.25">
      <c r="M3637" s="444" t="str">
        <f t="shared" si="51"/>
        <v/>
      </c>
    </row>
    <row r="3638" spans="13:13" x14ac:dyDescent="0.25">
      <c r="M3638" s="444" t="str">
        <f t="shared" si="51"/>
        <v/>
      </c>
    </row>
    <row r="3639" spans="13:13" x14ac:dyDescent="0.25">
      <c r="M3639" s="444" t="str">
        <f t="shared" si="51"/>
        <v/>
      </c>
    </row>
    <row r="3640" spans="13:13" x14ac:dyDescent="0.25">
      <c r="M3640" s="444" t="str">
        <f t="shared" si="51"/>
        <v/>
      </c>
    </row>
    <row r="3641" spans="13:13" x14ac:dyDescent="0.25">
      <c r="M3641" s="444" t="str">
        <f t="shared" si="51"/>
        <v/>
      </c>
    </row>
    <row r="3642" spans="13:13" x14ac:dyDescent="0.25">
      <c r="M3642" s="444" t="str">
        <f t="shared" si="51"/>
        <v/>
      </c>
    </row>
    <row r="3643" spans="13:13" x14ac:dyDescent="0.25">
      <c r="M3643" s="444" t="str">
        <f t="shared" si="51"/>
        <v/>
      </c>
    </row>
    <row r="3644" spans="13:13" x14ac:dyDescent="0.25">
      <c r="M3644" s="444" t="str">
        <f t="shared" si="51"/>
        <v/>
      </c>
    </row>
    <row r="3645" spans="13:13" x14ac:dyDescent="0.25">
      <c r="M3645" s="444" t="str">
        <f t="shared" si="51"/>
        <v/>
      </c>
    </row>
    <row r="3646" spans="13:13" x14ac:dyDescent="0.25">
      <c r="M3646" s="444" t="str">
        <f t="shared" si="51"/>
        <v/>
      </c>
    </row>
    <row r="3647" spans="13:13" x14ac:dyDescent="0.25">
      <c r="M3647" s="444" t="str">
        <f t="shared" si="51"/>
        <v/>
      </c>
    </row>
    <row r="3648" spans="13:13" x14ac:dyDescent="0.25">
      <c r="M3648" s="444" t="str">
        <f t="shared" si="51"/>
        <v/>
      </c>
    </row>
    <row r="3649" spans="13:13" x14ac:dyDescent="0.25">
      <c r="M3649" s="444" t="str">
        <f t="shared" si="51"/>
        <v/>
      </c>
    </row>
    <row r="3650" spans="13:13" x14ac:dyDescent="0.25">
      <c r="M3650" s="444" t="str">
        <f t="shared" si="51"/>
        <v/>
      </c>
    </row>
    <row r="3651" spans="13:13" x14ac:dyDescent="0.25">
      <c r="M3651" s="444" t="str">
        <f t="shared" si="51"/>
        <v/>
      </c>
    </row>
    <row r="3652" spans="13:13" x14ac:dyDescent="0.25">
      <c r="M3652" s="444" t="str">
        <f t="shared" si="51"/>
        <v/>
      </c>
    </row>
    <row r="3653" spans="13:13" x14ac:dyDescent="0.25">
      <c r="M3653" s="444" t="str">
        <f t="shared" si="51"/>
        <v/>
      </c>
    </row>
    <row r="3654" spans="13:13" x14ac:dyDescent="0.25">
      <c r="M3654" s="444" t="str">
        <f t="shared" si="51"/>
        <v/>
      </c>
    </row>
    <row r="3655" spans="13:13" x14ac:dyDescent="0.25">
      <c r="M3655" s="444" t="str">
        <f t="shared" si="51"/>
        <v/>
      </c>
    </row>
    <row r="3656" spans="13:13" x14ac:dyDescent="0.25">
      <c r="M3656" s="444" t="str">
        <f t="shared" si="51"/>
        <v/>
      </c>
    </row>
    <row r="3657" spans="13:13" x14ac:dyDescent="0.25">
      <c r="M3657" s="444" t="str">
        <f t="shared" si="51"/>
        <v/>
      </c>
    </row>
    <row r="3658" spans="13:13" x14ac:dyDescent="0.25">
      <c r="M3658" s="444" t="str">
        <f t="shared" si="51"/>
        <v/>
      </c>
    </row>
    <row r="3659" spans="13:13" x14ac:dyDescent="0.25">
      <c r="M3659" s="444" t="str">
        <f t="shared" si="51"/>
        <v/>
      </c>
    </row>
    <row r="3660" spans="13:13" x14ac:dyDescent="0.25">
      <c r="M3660" s="444" t="str">
        <f t="shared" si="51"/>
        <v/>
      </c>
    </row>
    <row r="3661" spans="13:13" x14ac:dyDescent="0.25">
      <c r="M3661" s="444" t="str">
        <f t="shared" si="51"/>
        <v/>
      </c>
    </row>
    <row r="3662" spans="13:13" x14ac:dyDescent="0.25">
      <c r="M3662" s="444" t="str">
        <f t="shared" si="51"/>
        <v/>
      </c>
    </row>
    <row r="3663" spans="13:13" x14ac:dyDescent="0.25">
      <c r="M3663" s="444" t="str">
        <f t="shared" si="51"/>
        <v/>
      </c>
    </row>
    <row r="3664" spans="13:13" x14ac:dyDescent="0.25">
      <c r="M3664" s="444" t="str">
        <f t="shared" si="51"/>
        <v/>
      </c>
    </row>
    <row r="3665" spans="13:13" x14ac:dyDescent="0.25">
      <c r="M3665" s="444" t="str">
        <f t="shared" si="51"/>
        <v/>
      </c>
    </row>
    <row r="3666" spans="13:13" x14ac:dyDescent="0.25">
      <c r="M3666" s="444" t="str">
        <f t="shared" si="51"/>
        <v/>
      </c>
    </row>
    <row r="3667" spans="13:13" x14ac:dyDescent="0.25">
      <c r="M3667" s="444" t="str">
        <f t="shared" si="51"/>
        <v/>
      </c>
    </row>
    <row r="3668" spans="13:13" x14ac:dyDescent="0.25">
      <c r="M3668" s="444" t="str">
        <f t="shared" si="51"/>
        <v/>
      </c>
    </row>
    <row r="3669" spans="13:13" x14ac:dyDescent="0.25">
      <c r="M3669" s="444" t="str">
        <f t="shared" si="51"/>
        <v/>
      </c>
    </row>
    <row r="3670" spans="13:13" x14ac:dyDescent="0.25">
      <c r="M3670" s="444" t="str">
        <f t="shared" si="51"/>
        <v/>
      </c>
    </row>
    <row r="3671" spans="13:13" x14ac:dyDescent="0.25">
      <c r="M3671" s="444" t="str">
        <f t="shared" si="51"/>
        <v/>
      </c>
    </row>
    <row r="3672" spans="13:13" x14ac:dyDescent="0.25">
      <c r="M3672" s="444" t="str">
        <f t="shared" ref="M3672:M3735" si="52">IF(ISBLANK(B3672),"",MONTH(B3672)*10000+YEAR(B3672))</f>
        <v/>
      </c>
    </row>
    <row r="3673" spans="13:13" x14ac:dyDescent="0.25">
      <c r="M3673" s="444" t="str">
        <f t="shared" si="52"/>
        <v/>
      </c>
    </row>
    <row r="3674" spans="13:13" x14ac:dyDescent="0.25">
      <c r="M3674" s="444" t="str">
        <f t="shared" si="52"/>
        <v/>
      </c>
    </row>
    <row r="3675" spans="13:13" x14ac:dyDescent="0.25">
      <c r="M3675" s="444" t="str">
        <f t="shared" si="52"/>
        <v/>
      </c>
    </row>
    <row r="3676" spans="13:13" x14ac:dyDescent="0.25">
      <c r="M3676" s="444" t="str">
        <f t="shared" si="52"/>
        <v/>
      </c>
    </row>
    <row r="3677" spans="13:13" x14ac:dyDescent="0.25">
      <c r="M3677" s="444" t="str">
        <f t="shared" si="52"/>
        <v/>
      </c>
    </row>
    <row r="3678" spans="13:13" x14ac:dyDescent="0.25">
      <c r="M3678" s="444" t="str">
        <f t="shared" si="52"/>
        <v/>
      </c>
    </row>
    <row r="3679" spans="13:13" x14ac:dyDescent="0.25">
      <c r="M3679" s="444" t="str">
        <f t="shared" si="52"/>
        <v/>
      </c>
    </row>
    <row r="3680" spans="13:13" x14ac:dyDescent="0.25">
      <c r="M3680" s="444" t="str">
        <f t="shared" si="52"/>
        <v/>
      </c>
    </row>
    <row r="3681" spans="13:13" x14ac:dyDescent="0.25">
      <c r="M3681" s="444" t="str">
        <f t="shared" si="52"/>
        <v/>
      </c>
    </row>
    <row r="3682" spans="13:13" x14ac:dyDescent="0.25">
      <c r="M3682" s="444" t="str">
        <f t="shared" si="52"/>
        <v/>
      </c>
    </row>
    <row r="3683" spans="13:13" x14ac:dyDescent="0.25">
      <c r="M3683" s="444" t="str">
        <f t="shared" si="52"/>
        <v/>
      </c>
    </row>
    <row r="3684" spans="13:13" x14ac:dyDescent="0.25">
      <c r="M3684" s="444" t="str">
        <f t="shared" si="52"/>
        <v/>
      </c>
    </row>
    <row r="3685" spans="13:13" x14ac:dyDescent="0.25">
      <c r="M3685" s="444" t="str">
        <f t="shared" si="52"/>
        <v/>
      </c>
    </row>
    <row r="3686" spans="13:13" x14ac:dyDescent="0.25">
      <c r="M3686" s="444" t="str">
        <f t="shared" si="52"/>
        <v/>
      </c>
    </row>
    <row r="3687" spans="13:13" x14ac:dyDescent="0.25">
      <c r="M3687" s="444" t="str">
        <f t="shared" si="52"/>
        <v/>
      </c>
    </row>
    <row r="3688" spans="13:13" x14ac:dyDescent="0.25">
      <c r="M3688" s="444" t="str">
        <f t="shared" si="52"/>
        <v/>
      </c>
    </row>
    <row r="3689" spans="13:13" x14ac:dyDescent="0.25">
      <c r="M3689" s="444" t="str">
        <f t="shared" si="52"/>
        <v/>
      </c>
    </row>
    <row r="3690" spans="13:13" x14ac:dyDescent="0.25">
      <c r="M3690" s="444" t="str">
        <f t="shared" si="52"/>
        <v/>
      </c>
    </row>
    <row r="3691" spans="13:13" x14ac:dyDescent="0.25">
      <c r="M3691" s="444" t="str">
        <f t="shared" si="52"/>
        <v/>
      </c>
    </row>
    <row r="3692" spans="13:13" x14ac:dyDescent="0.25">
      <c r="M3692" s="444" t="str">
        <f t="shared" si="52"/>
        <v/>
      </c>
    </row>
    <row r="3693" spans="13:13" x14ac:dyDescent="0.25">
      <c r="M3693" s="444" t="str">
        <f t="shared" si="52"/>
        <v/>
      </c>
    </row>
    <row r="3694" spans="13:13" x14ac:dyDescent="0.25">
      <c r="M3694" s="444" t="str">
        <f t="shared" si="52"/>
        <v/>
      </c>
    </row>
    <row r="3695" spans="13:13" x14ac:dyDescent="0.25">
      <c r="M3695" s="444" t="str">
        <f t="shared" si="52"/>
        <v/>
      </c>
    </row>
    <row r="3696" spans="13:13" x14ac:dyDescent="0.25">
      <c r="M3696" s="444" t="str">
        <f t="shared" si="52"/>
        <v/>
      </c>
    </row>
    <row r="3697" spans="13:13" x14ac:dyDescent="0.25">
      <c r="M3697" s="444" t="str">
        <f t="shared" si="52"/>
        <v/>
      </c>
    </row>
    <row r="3698" spans="13:13" x14ac:dyDescent="0.25">
      <c r="M3698" s="444" t="str">
        <f t="shared" si="52"/>
        <v/>
      </c>
    </row>
    <row r="3699" spans="13:13" x14ac:dyDescent="0.25">
      <c r="M3699" s="444" t="str">
        <f t="shared" si="52"/>
        <v/>
      </c>
    </row>
    <row r="3700" spans="13:13" x14ac:dyDescent="0.25">
      <c r="M3700" s="444" t="str">
        <f t="shared" si="52"/>
        <v/>
      </c>
    </row>
    <row r="3701" spans="13:13" x14ac:dyDescent="0.25">
      <c r="M3701" s="444" t="str">
        <f t="shared" si="52"/>
        <v/>
      </c>
    </row>
    <row r="3702" spans="13:13" x14ac:dyDescent="0.25">
      <c r="M3702" s="444" t="str">
        <f t="shared" si="52"/>
        <v/>
      </c>
    </row>
    <row r="3703" spans="13:13" x14ac:dyDescent="0.25">
      <c r="M3703" s="444" t="str">
        <f t="shared" si="52"/>
        <v/>
      </c>
    </row>
    <row r="3704" spans="13:13" x14ac:dyDescent="0.25">
      <c r="M3704" s="444" t="str">
        <f t="shared" si="52"/>
        <v/>
      </c>
    </row>
    <row r="3705" spans="13:13" x14ac:dyDescent="0.25">
      <c r="M3705" s="444" t="str">
        <f t="shared" si="52"/>
        <v/>
      </c>
    </row>
    <row r="3706" spans="13:13" x14ac:dyDescent="0.25">
      <c r="M3706" s="444" t="str">
        <f t="shared" si="52"/>
        <v/>
      </c>
    </row>
    <row r="3707" spans="13:13" x14ac:dyDescent="0.25">
      <c r="M3707" s="444" t="str">
        <f t="shared" si="52"/>
        <v/>
      </c>
    </row>
    <row r="3708" spans="13:13" x14ac:dyDescent="0.25">
      <c r="M3708" s="444" t="str">
        <f t="shared" si="52"/>
        <v/>
      </c>
    </row>
    <row r="3709" spans="13:13" x14ac:dyDescent="0.25">
      <c r="M3709" s="444" t="str">
        <f t="shared" si="52"/>
        <v/>
      </c>
    </row>
    <row r="3710" spans="13:13" x14ac:dyDescent="0.25">
      <c r="M3710" s="444" t="str">
        <f t="shared" si="52"/>
        <v/>
      </c>
    </row>
    <row r="3711" spans="13:13" x14ac:dyDescent="0.25">
      <c r="M3711" s="444" t="str">
        <f t="shared" si="52"/>
        <v/>
      </c>
    </row>
    <row r="3712" spans="13:13" x14ac:dyDescent="0.25">
      <c r="M3712" s="444" t="str">
        <f t="shared" si="52"/>
        <v/>
      </c>
    </row>
    <row r="3713" spans="13:13" x14ac:dyDescent="0.25">
      <c r="M3713" s="444" t="str">
        <f t="shared" si="52"/>
        <v/>
      </c>
    </row>
    <row r="3714" spans="13:13" x14ac:dyDescent="0.25">
      <c r="M3714" s="444" t="str">
        <f t="shared" si="52"/>
        <v/>
      </c>
    </row>
    <row r="3715" spans="13:13" x14ac:dyDescent="0.25">
      <c r="M3715" s="444" t="str">
        <f t="shared" si="52"/>
        <v/>
      </c>
    </row>
    <row r="3716" spans="13:13" x14ac:dyDescent="0.25">
      <c r="M3716" s="444" t="str">
        <f t="shared" si="52"/>
        <v/>
      </c>
    </row>
    <row r="3717" spans="13:13" x14ac:dyDescent="0.25">
      <c r="M3717" s="444" t="str">
        <f t="shared" si="52"/>
        <v/>
      </c>
    </row>
    <row r="3718" spans="13:13" x14ac:dyDescent="0.25">
      <c r="M3718" s="444" t="str">
        <f t="shared" si="52"/>
        <v/>
      </c>
    </row>
    <row r="3719" spans="13:13" x14ac:dyDescent="0.25">
      <c r="M3719" s="444" t="str">
        <f t="shared" si="52"/>
        <v/>
      </c>
    </row>
    <row r="3720" spans="13:13" x14ac:dyDescent="0.25">
      <c r="M3720" s="444" t="str">
        <f t="shared" si="52"/>
        <v/>
      </c>
    </row>
    <row r="3721" spans="13:13" x14ac:dyDescent="0.25">
      <c r="M3721" s="444" t="str">
        <f t="shared" si="52"/>
        <v/>
      </c>
    </row>
    <row r="3722" spans="13:13" x14ac:dyDescent="0.25">
      <c r="M3722" s="444" t="str">
        <f t="shared" si="52"/>
        <v/>
      </c>
    </row>
    <row r="3723" spans="13:13" x14ac:dyDescent="0.25">
      <c r="M3723" s="444" t="str">
        <f t="shared" si="52"/>
        <v/>
      </c>
    </row>
    <row r="3724" spans="13:13" x14ac:dyDescent="0.25">
      <c r="M3724" s="444" t="str">
        <f t="shared" si="52"/>
        <v/>
      </c>
    </row>
    <row r="3725" spans="13:13" x14ac:dyDescent="0.25">
      <c r="M3725" s="444" t="str">
        <f t="shared" si="52"/>
        <v/>
      </c>
    </row>
    <row r="3726" spans="13:13" x14ac:dyDescent="0.25">
      <c r="M3726" s="444" t="str">
        <f t="shared" si="52"/>
        <v/>
      </c>
    </row>
    <row r="3727" spans="13:13" x14ac:dyDescent="0.25">
      <c r="M3727" s="444" t="str">
        <f t="shared" si="52"/>
        <v/>
      </c>
    </row>
    <row r="3728" spans="13:13" x14ac:dyDescent="0.25">
      <c r="M3728" s="444" t="str">
        <f t="shared" si="52"/>
        <v/>
      </c>
    </row>
    <row r="3729" spans="13:13" x14ac:dyDescent="0.25">
      <c r="M3729" s="444" t="str">
        <f t="shared" si="52"/>
        <v/>
      </c>
    </row>
    <row r="3730" spans="13:13" x14ac:dyDescent="0.25">
      <c r="M3730" s="444" t="str">
        <f t="shared" si="52"/>
        <v/>
      </c>
    </row>
    <row r="3731" spans="13:13" x14ac:dyDescent="0.25">
      <c r="M3731" s="444" t="str">
        <f t="shared" si="52"/>
        <v/>
      </c>
    </row>
    <row r="3732" spans="13:13" x14ac:dyDescent="0.25">
      <c r="M3732" s="444" t="str">
        <f t="shared" si="52"/>
        <v/>
      </c>
    </row>
    <row r="3733" spans="13:13" x14ac:dyDescent="0.25">
      <c r="M3733" s="444" t="str">
        <f t="shared" si="52"/>
        <v/>
      </c>
    </row>
    <row r="3734" spans="13:13" x14ac:dyDescent="0.25">
      <c r="M3734" s="444" t="str">
        <f t="shared" si="52"/>
        <v/>
      </c>
    </row>
    <row r="3735" spans="13:13" x14ac:dyDescent="0.25">
      <c r="M3735" s="444" t="str">
        <f t="shared" si="52"/>
        <v/>
      </c>
    </row>
    <row r="3736" spans="13:13" x14ac:dyDescent="0.25">
      <c r="M3736" s="444" t="str">
        <f t="shared" ref="M3736:M3799" si="53">IF(ISBLANK(B3736),"",MONTH(B3736)*10000+YEAR(B3736))</f>
        <v/>
      </c>
    </row>
    <row r="3737" spans="13:13" x14ac:dyDescent="0.25">
      <c r="M3737" s="444" t="str">
        <f t="shared" si="53"/>
        <v/>
      </c>
    </row>
    <row r="3738" spans="13:13" x14ac:dyDescent="0.25">
      <c r="M3738" s="444" t="str">
        <f t="shared" si="53"/>
        <v/>
      </c>
    </row>
    <row r="3739" spans="13:13" x14ac:dyDescent="0.25">
      <c r="M3739" s="444" t="str">
        <f t="shared" si="53"/>
        <v/>
      </c>
    </row>
    <row r="3740" spans="13:13" x14ac:dyDescent="0.25">
      <c r="M3740" s="444" t="str">
        <f t="shared" si="53"/>
        <v/>
      </c>
    </row>
    <row r="3741" spans="13:13" x14ac:dyDescent="0.25">
      <c r="M3741" s="444" t="str">
        <f t="shared" si="53"/>
        <v/>
      </c>
    </row>
    <row r="3742" spans="13:13" x14ac:dyDescent="0.25">
      <c r="M3742" s="444" t="str">
        <f t="shared" si="53"/>
        <v/>
      </c>
    </row>
    <row r="3743" spans="13:13" x14ac:dyDescent="0.25">
      <c r="M3743" s="444" t="str">
        <f t="shared" si="53"/>
        <v/>
      </c>
    </row>
    <row r="3744" spans="13:13" x14ac:dyDescent="0.25">
      <c r="M3744" s="444" t="str">
        <f t="shared" si="53"/>
        <v/>
      </c>
    </row>
    <row r="3745" spans="13:13" x14ac:dyDescent="0.25">
      <c r="M3745" s="444" t="str">
        <f t="shared" si="53"/>
        <v/>
      </c>
    </row>
    <row r="3746" spans="13:13" x14ac:dyDescent="0.25">
      <c r="M3746" s="444" t="str">
        <f t="shared" si="53"/>
        <v/>
      </c>
    </row>
    <row r="3747" spans="13:13" x14ac:dyDescent="0.25">
      <c r="M3747" s="444" t="str">
        <f t="shared" si="53"/>
        <v/>
      </c>
    </row>
    <row r="3748" spans="13:13" x14ac:dyDescent="0.25">
      <c r="M3748" s="444" t="str">
        <f t="shared" si="53"/>
        <v/>
      </c>
    </row>
    <row r="3749" spans="13:13" x14ac:dyDescent="0.25">
      <c r="M3749" s="444" t="str">
        <f t="shared" si="53"/>
        <v/>
      </c>
    </row>
    <row r="3750" spans="13:13" x14ac:dyDescent="0.25">
      <c r="M3750" s="444" t="str">
        <f t="shared" si="53"/>
        <v/>
      </c>
    </row>
    <row r="3751" spans="13:13" x14ac:dyDescent="0.25">
      <c r="M3751" s="444" t="str">
        <f t="shared" si="53"/>
        <v/>
      </c>
    </row>
    <row r="3752" spans="13:13" x14ac:dyDescent="0.25">
      <c r="M3752" s="444" t="str">
        <f t="shared" si="53"/>
        <v/>
      </c>
    </row>
    <row r="3753" spans="13:13" x14ac:dyDescent="0.25">
      <c r="M3753" s="444" t="str">
        <f t="shared" si="53"/>
        <v/>
      </c>
    </row>
    <row r="3754" spans="13:13" x14ac:dyDescent="0.25">
      <c r="M3754" s="444" t="str">
        <f t="shared" si="53"/>
        <v/>
      </c>
    </row>
    <row r="3755" spans="13:13" x14ac:dyDescent="0.25">
      <c r="M3755" s="444" t="str">
        <f t="shared" si="53"/>
        <v/>
      </c>
    </row>
    <row r="3756" spans="13:13" x14ac:dyDescent="0.25">
      <c r="M3756" s="444" t="str">
        <f t="shared" si="53"/>
        <v/>
      </c>
    </row>
    <row r="3757" spans="13:13" x14ac:dyDescent="0.25">
      <c r="M3757" s="444" t="str">
        <f t="shared" si="53"/>
        <v/>
      </c>
    </row>
    <row r="3758" spans="13:13" x14ac:dyDescent="0.25">
      <c r="M3758" s="444" t="str">
        <f t="shared" si="53"/>
        <v/>
      </c>
    </row>
    <row r="3759" spans="13:13" x14ac:dyDescent="0.25">
      <c r="M3759" s="444" t="str">
        <f t="shared" si="53"/>
        <v/>
      </c>
    </row>
    <row r="3760" spans="13:13" x14ac:dyDescent="0.25">
      <c r="M3760" s="444" t="str">
        <f t="shared" si="53"/>
        <v/>
      </c>
    </row>
    <row r="3761" spans="13:13" x14ac:dyDescent="0.25">
      <c r="M3761" s="444" t="str">
        <f t="shared" si="53"/>
        <v/>
      </c>
    </row>
    <row r="3762" spans="13:13" x14ac:dyDescent="0.25">
      <c r="M3762" s="444" t="str">
        <f t="shared" si="53"/>
        <v/>
      </c>
    </row>
    <row r="3763" spans="13:13" x14ac:dyDescent="0.25">
      <c r="M3763" s="444" t="str">
        <f t="shared" si="53"/>
        <v/>
      </c>
    </row>
    <row r="3764" spans="13:13" x14ac:dyDescent="0.25">
      <c r="M3764" s="444" t="str">
        <f t="shared" si="53"/>
        <v/>
      </c>
    </row>
    <row r="3765" spans="13:13" x14ac:dyDescent="0.25">
      <c r="M3765" s="444" t="str">
        <f t="shared" si="53"/>
        <v/>
      </c>
    </row>
    <row r="3766" spans="13:13" x14ac:dyDescent="0.25">
      <c r="M3766" s="444" t="str">
        <f t="shared" si="53"/>
        <v/>
      </c>
    </row>
    <row r="3767" spans="13:13" x14ac:dyDescent="0.25">
      <c r="M3767" s="444" t="str">
        <f t="shared" si="53"/>
        <v/>
      </c>
    </row>
    <row r="3768" spans="13:13" x14ac:dyDescent="0.25">
      <c r="M3768" s="444" t="str">
        <f t="shared" si="53"/>
        <v/>
      </c>
    </row>
    <row r="3769" spans="13:13" x14ac:dyDescent="0.25">
      <c r="M3769" s="444" t="str">
        <f t="shared" si="53"/>
        <v/>
      </c>
    </row>
    <row r="3770" spans="13:13" x14ac:dyDescent="0.25">
      <c r="M3770" s="444" t="str">
        <f t="shared" si="53"/>
        <v/>
      </c>
    </row>
    <row r="3771" spans="13:13" x14ac:dyDescent="0.25">
      <c r="M3771" s="444" t="str">
        <f t="shared" si="53"/>
        <v/>
      </c>
    </row>
    <row r="3772" spans="13:13" x14ac:dyDescent="0.25">
      <c r="M3772" s="444" t="str">
        <f t="shared" si="53"/>
        <v/>
      </c>
    </row>
    <row r="3773" spans="13:13" x14ac:dyDescent="0.25">
      <c r="M3773" s="444" t="str">
        <f t="shared" si="53"/>
        <v/>
      </c>
    </row>
    <row r="3774" spans="13:13" x14ac:dyDescent="0.25">
      <c r="M3774" s="444" t="str">
        <f t="shared" si="53"/>
        <v/>
      </c>
    </row>
    <row r="3775" spans="13:13" x14ac:dyDescent="0.25">
      <c r="M3775" s="444" t="str">
        <f t="shared" si="53"/>
        <v/>
      </c>
    </row>
    <row r="3776" spans="13:13" x14ac:dyDescent="0.25">
      <c r="M3776" s="444" t="str">
        <f t="shared" si="53"/>
        <v/>
      </c>
    </row>
    <row r="3777" spans="13:13" x14ac:dyDescent="0.25">
      <c r="M3777" s="444" t="str">
        <f t="shared" si="53"/>
        <v/>
      </c>
    </row>
    <row r="3778" spans="13:13" x14ac:dyDescent="0.25">
      <c r="M3778" s="444" t="str">
        <f t="shared" si="53"/>
        <v/>
      </c>
    </row>
    <row r="3779" spans="13:13" x14ac:dyDescent="0.25">
      <c r="M3779" s="444" t="str">
        <f t="shared" si="53"/>
        <v/>
      </c>
    </row>
    <row r="3780" spans="13:13" x14ac:dyDescent="0.25">
      <c r="M3780" s="444" t="str">
        <f t="shared" si="53"/>
        <v/>
      </c>
    </row>
    <row r="3781" spans="13:13" x14ac:dyDescent="0.25">
      <c r="M3781" s="444" t="str">
        <f t="shared" si="53"/>
        <v/>
      </c>
    </row>
    <row r="3782" spans="13:13" x14ac:dyDescent="0.25">
      <c r="M3782" s="444" t="str">
        <f t="shared" si="53"/>
        <v/>
      </c>
    </row>
    <row r="3783" spans="13:13" x14ac:dyDescent="0.25">
      <c r="M3783" s="444" t="str">
        <f t="shared" si="53"/>
        <v/>
      </c>
    </row>
    <row r="3784" spans="13:13" x14ac:dyDescent="0.25">
      <c r="M3784" s="444" t="str">
        <f t="shared" si="53"/>
        <v/>
      </c>
    </row>
    <row r="3785" spans="13:13" x14ac:dyDescent="0.25">
      <c r="M3785" s="444" t="str">
        <f t="shared" si="53"/>
        <v/>
      </c>
    </row>
    <row r="3786" spans="13:13" x14ac:dyDescent="0.25">
      <c r="M3786" s="444" t="str">
        <f t="shared" si="53"/>
        <v/>
      </c>
    </row>
    <row r="3787" spans="13:13" x14ac:dyDescent="0.25">
      <c r="M3787" s="444" t="str">
        <f t="shared" si="53"/>
        <v/>
      </c>
    </row>
    <row r="3788" spans="13:13" x14ac:dyDescent="0.25">
      <c r="M3788" s="444" t="str">
        <f t="shared" si="53"/>
        <v/>
      </c>
    </row>
    <row r="3789" spans="13:13" x14ac:dyDescent="0.25">
      <c r="M3789" s="444" t="str">
        <f t="shared" si="53"/>
        <v/>
      </c>
    </row>
    <row r="3790" spans="13:13" x14ac:dyDescent="0.25">
      <c r="M3790" s="444" t="str">
        <f t="shared" si="53"/>
        <v/>
      </c>
    </row>
    <row r="3791" spans="13:13" x14ac:dyDescent="0.25">
      <c r="M3791" s="444" t="str">
        <f t="shared" si="53"/>
        <v/>
      </c>
    </row>
    <row r="3792" spans="13:13" x14ac:dyDescent="0.25">
      <c r="M3792" s="444" t="str">
        <f t="shared" si="53"/>
        <v/>
      </c>
    </row>
    <row r="3793" spans="13:13" x14ac:dyDescent="0.25">
      <c r="M3793" s="444" t="str">
        <f t="shared" si="53"/>
        <v/>
      </c>
    </row>
    <row r="3794" spans="13:13" x14ac:dyDescent="0.25">
      <c r="M3794" s="444" t="str">
        <f t="shared" si="53"/>
        <v/>
      </c>
    </row>
    <row r="3795" spans="13:13" x14ac:dyDescent="0.25">
      <c r="M3795" s="444" t="str">
        <f t="shared" si="53"/>
        <v/>
      </c>
    </row>
    <row r="3796" spans="13:13" x14ac:dyDescent="0.25">
      <c r="M3796" s="444" t="str">
        <f t="shared" si="53"/>
        <v/>
      </c>
    </row>
    <row r="3797" spans="13:13" x14ac:dyDescent="0.25">
      <c r="M3797" s="444" t="str">
        <f t="shared" si="53"/>
        <v/>
      </c>
    </row>
    <row r="3798" spans="13:13" x14ac:dyDescent="0.25">
      <c r="M3798" s="444" t="str">
        <f t="shared" si="53"/>
        <v/>
      </c>
    </row>
    <row r="3799" spans="13:13" x14ac:dyDescent="0.25">
      <c r="M3799" s="444" t="str">
        <f t="shared" si="53"/>
        <v/>
      </c>
    </row>
    <row r="3800" spans="13:13" x14ac:dyDescent="0.25">
      <c r="M3800" s="444" t="str">
        <f t="shared" ref="M3800:M3863" si="54">IF(ISBLANK(B3800),"",MONTH(B3800)*10000+YEAR(B3800))</f>
        <v/>
      </c>
    </row>
    <row r="3801" spans="13:13" x14ac:dyDescent="0.25">
      <c r="M3801" s="444" t="str">
        <f t="shared" si="54"/>
        <v/>
      </c>
    </row>
    <row r="3802" spans="13:13" x14ac:dyDescent="0.25">
      <c r="M3802" s="444" t="str">
        <f t="shared" si="54"/>
        <v/>
      </c>
    </row>
    <row r="3803" spans="13:13" x14ac:dyDescent="0.25">
      <c r="M3803" s="444" t="str">
        <f t="shared" si="54"/>
        <v/>
      </c>
    </row>
    <row r="3804" spans="13:13" x14ac:dyDescent="0.25">
      <c r="M3804" s="444" t="str">
        <f t="shared" si="54"/>
        <v/>
      </c>
    </row>
    <row r="3805" spans="13:13" x14ac:dyDescent="0.25">
      <c r="M3805" s="444" t="str">
        <f t="shared" si="54"/>
        <v/>
      </c>
    </row>
    <row r="3806" spans="13:13" x14ac:dyDescent="0.25">
      <c r="M3806" s="444" t="str">
        <f t="shared" si="54"/>
        <v/>
      </c>
    </row>
    <row r="3807" spans="13:13" x14ac:dyDescent="0.25">
      <c r="M3807" s="444" t="str">
        <f t="shared" si="54"/>
        <v/>
      </c>
    </row>
    <row r="3808" spans="13:13" x14ac:dyDescent="0.25">
      <c r="M3808" s="444" t="str">
        <f t="shared" si="54"/>
        <v/>
      </c>
    </row>
    <row r="3809" spans="13:13" x14ac:dyDescent="0.25">
      <c r="M3809" s="444" t="str">
        <f t="shared" si="54"/>
        <v/>
      </c>
    </row>
    <row r="3810" spans="13:13" x14ac:dyDescent="0.25">
      <c r="M3810" s="444" t="str">
        <f t="shared" si="54"/>
        <v/>
      </c>
    </row>
    <row r="3811" spans="13:13" x14ac:dyDescent="0.25">
      <c r="M3811" s="444" t="str">
        <f t="shared" si="54"/>
        <v/>
      </c>
    </row>
    <row r="3812" spans="13:13" x14ac:dyDescent="0.25">
      <c r="M3812" s="444" t="str">
        <f t="shared" si="54"/>
        <v/>
      </c>
    </row>
    <row r="3813" spans="13:13" x14ac:dyDescent="0.25">
      <c r="M3813" s="444" t="str">
        <f t="shared" si="54"/>
        <v/>
      </c>
    </row>
    <row r="3814" spans="13:13" x14ac:dyDescent="0.25">
      <c r="M3814" s="444" t="str">
        <f t="shared" si="54"/>
        <v/>
      </c>
    </row>
    <row r="3815" spans="13:13" x14ac:dyDescent="0.25">
      <c r="M3815" s="444" t="str">
        <f t="shared" si="54"/>
        <v/>
      </c>
    </row>
    <row r="3816" spans="13:13" x14ac:dyDescent="0.25">
      <c r="M3816" s="444" t="str">
        <f t="shared" si="54"/>
        <v/>
      </c>
    </row>
    <row r="3817" spans="13:13" x14ac:dyDescent="0.25">
      <c r="M3817" s="444" t="str">
        <f t="shared" si="54"/>
        <v/>
      </c>
    </row>
    <row r="3818" spans="13:13" x14ac:dyDescent="0.25">
      <c r="M3818" s="444" t="str">
        <f t="shared" si="54"/>
        <v/>
      </c>
    </row>
    <row r="3819" spans="13:13" x14ac:dyDescent="0.25">
      <c r="M3819" s="444" t="str">
        <f t="shared" si="54"/>
        <v/>
      </c>
    </row>
    <row r="3820" spans="13:13" x14ac:dyDescent="0.25">
      <c r="M3820" s="444" t="str">
        <f t="shared" si="54"/>
        <v/>
      </c>
    </row>
    <row r="3821" spans="13:13" x14ac:dyDescent="0.25">
      <c r="M3821" s="444" t="str">
        <f t="shared" si="54"/>
        <v/>
      </c>
    </row>
    <row r="3822" spans="13:13" x14ac:dyDescent="0.25">
      <c r="M3822" s="444" t="str">
        <f t="shared" si="54"/>
        <v/>
      </c>
    </row>
    <row r="3823" spans="13:13" x14ac:dyDescent="0.25">
      <c r="M3823" s="444" t="str">
        <f t="shared" si="54"/>
        <v/>
      </c>
    </row>
    <row r="3824" spans="13:13" x14ac:dyDescent="0.25">
      <c r="M3824" s="444" t="str">
        <f t="shared" si="54"/>
        <v/>
      </c>
    </row>
    <row r="3825" spans="13:13" x14ac:dyDescent="0.25">
      <c r="M3825" s="444" t="str">
        <f t="shared" si="54"/>
        <v/>
      </c>
    </row>
    <row r="3826" spans="13:13" x14ac:dyDescent="0.25">
      <c r="M3826" s="444" t="str">
        <f t="shared" si="54"/>
        <v/>
      </c>
    </row>
    <row r="3827" spans="13:13" x14ac:dyDescent="0.25">
      <c r="M3827" s="444" t="str">
        <f t="shared" si="54"/>
        <v/>
      </c>
    </row>
    <row r="3828" spans="13:13" x14ac:dyDescent="0.25">
      <c r="M3828" s="444" t="str">
        <f t="shared" si="54"/>
        <v/>
      </c>
    </row>
    <row r="3829" spans="13:13" x14ac:dyDescent="0.25">
      <c r="M3829" s="444" t="str">
        <f t="shared" si="54"/>
        <v/>
      </c>
    </row>
    <row r="3830" spans="13:13" x14ac:dyDescent="0.25">
      <c r="M3830" s="444" t="str">
        <f t="shared" si="54"/>
        <v/>
      </c>
    </row>
    <row r="3831" spans="13:13" x14ac:dyDescent="0.25">
      <c r="M3831" s="444" t="str">
        <f t="shared" si="54"/>
        <v/>
      </c>
    </row>
    <row r="3832" spans="13:13" x14ac:dyDescent="0.25">
      <c r="M3832" s="444" t="str">
        <f t="shared" si="54"/>
        <v/>
      </c>
    </row>
    <row r="3833" spans="13:13" x14ac:dyDescent="0.25">
      <c r="M3833" s="444" t="str">
        <f t="shared" si="54"/>
        <v/>
      </c>
    </row>
    <row r="3834" spans="13:13" x14ac:dyDescent="0.25">
      <c r="M3834" s="444" t="str">
        <f t="shared" si="54"/>
        <v/>
      </c>
    </row>
    <row r="3835" spans="13:13" x14ac:dyDescent="0.25">
      <c r="M3835" s="444" t="str">
        <f t="shared" si="54"/>
        <v/>
      </c>
    </row>
    <row r="3836" spans="13:13" x14ac:dyDescent="0.25">
      <c r="M3836" s="444" t="str">
        <f t="shared" si="54"/>
        <v/>
      </c>
    </row>
    <row r="3837" spans="13:13" x14ac:dyDescent="0.25">
      <c r="M3837" s="444" t="str">
        <f t="shared" si="54"/>
        <v/>
      </c>
    </row>
    <row r="3838" spans="13:13" x14ac:dyDescent="0.25">
      <c r="M3838" s="444" t="str">
        <f t="shared" si="54"/>
        <v/>
      </c>
    </row>
    <row r="3839" spans="13:13" x14ac:dyDescent="0.25">
      <c r="M3839" s="444" t="str">
        <f t="shared" si="54"/>
        <v/>
      </c>
    </row>
    <row r="3840" spans="13:13" x14ac:dyDescent="0.25">
      <c r="M3840" s="444" t="str">
        <f t="shared" si="54"/>
        <v/>
      </c>
    </row>
    <row r="3841" spans="13:13" x14ac:dyDescent="0.25">
      <c r="M3841" s="444" t="str">
        <f t="shared" si="54"/>
        <v/>
      </c>
    </row>
    <row r="3842" spans="13:13" x14ac:dyDescent="0.25">
      <c r="M3842" s="444" t="str">
        <f t="shared" si="54"/>
        <v/>
      </c>
    </row>
    <row r="3843" spans="13:13" x14ac:dyDescent="0.25">
      <c r="M3843" s="444" t="str">
        <f t="shared" si="54"/>
        <v/>
      </c>
    </row>
    <row r="3844" spans="13:13" x14ac:dyDescent="0.25">
      <c r="M3844" s="444" t="str">
        <f t="shared" si="54"/>
        <v/>
      </c>
    </row>
    <row r="3845" spans="13:13" x14ac:dyDescent="0.25">
      <c r="M3845" s="444" t="str">
        <f t="shared" si="54"/>
        <v/>
      </c>
    </row>
    <row r="3846" spans="13:13" x14ac:dyDescent="0.25">
      <c r="M3846" s="444" t="str">
        <f t="shared" si="54"/>
        <v/>
      </c>
    </row>
    <row r="3847" spans="13:13" x14ac:dyDescent="0.25">
      <c r="M3847" s="444" t="str">
        <f t="shared" si="54"/>
        <v/>
      </c>
    </row>
    <row r="3848" spans="13:13" x14ac:dyDescent="0.25">
      <c r="M3848" s="444" t="str">
        <f t="shared" si="54"/>
        <v/>
      </c>
    </row>
    <row r="3849" spans="13:13" x14ac:dyDescent="0.25">
      <c r="M3849" s="444" t="str">
        <f t="shared" si="54"/>
        <v/>
      </c>
    </row>
    <row r="3850" spans="13:13" x14ac:dyDescent="0.25">
      <c r="M3850" s="444" t="str">
        <f t="shared" si="54"/>
        <v/>
      </c>
    </row>
    <row r="3851" spans="13:13" x14ac:dyDescent="0.25">
      <c r="M3851" s="444" t="str">
        <f t="shared" si="54"/>
        <v/>
      </c>
    </row>
    <row r="3852" spans="13:13" x14ac:dyDescent="0.25">
      <c r="M3852" s="444" t="str">
        <f t="shared" si="54"/>
        <v/>
      </c>
    </row>
    <row r="3853" spans="13:13" x14ac:dyDescent="0.25">
      <c r="M3853" s="444" t="str">
        <f t="shared" si="54"/>
        <v/>
      </c>
    </row>
    <row r="3854" spans="13:13" x14ac:dyDescent="0.25">
      <c r="M3854" s="444" t="str">
        <f t="shared" si="54"/>
        <v/>
      </c>
    </row>
    <row r="3855" spans="13:13" x14ac:dyDescent="0.25">
      <c r="M3855" s="444" t="str">
        <f t="shared" si="54"/>
        <v/>
      </c>
    </row>
    <row r="3856" spans="13:13" x14ac:dyDescent="0.25">
      <c r="M3856" s="444" t="str">
        <f t="shared" si="54"/>
        <v/>
      </c>
    </row>
    <row r="3857" spans="13:13" x14ac:dyDescent="0.25">
      <c r="M3857" s="444" t="str">
        <f t="shared" si="54"/>
        <v/>
      </c>
    </row>
    <row r="3858" spans="13:13" x14ac:dyDescent="0.25">
      <c r="M3858" s="444" t="str">
        <f t="shared" si="54"/>
        <v/>
      </c>
    </row>
    <row r="3859" spans="13:13" x14ac:dyDescent="0.25">
      <c r="M3859" s="444" t="str">
        <f t="shared" si="54"/>
        <v/>
      </c>
    </row>
    <row r="3860" spans="13:13" x14ac:dyDescent="0.25">
      <c r="M3860" s="444" t="str">
        <f t="shared" si="54"/>
        <v/>
      </c>
    </row>
    <row r="3861" spans="13:13" x14ac:dyDescent="0.25">
      <c r="M3861" s="444" t="str">
        <f t="shared" si="54"/>
        <v/>
      </c>
    </row>
    <row r="3862" spans="13:13" x14ac:dyDescent="0.25">
      <c r="M3862" s="444" t="str">
        <f t="shared" si="54"/>
        <v/>
      </c>
    </row>
    <row r="3863" spans="13:13" x14ac:dyDescent="0.25">
      <c r="M3863" s="444" t="str">
        <f t="shared" si="54"/>
        <v/>
      </c>
    </row>
    <row r="3864" spans="13:13" x14ac:dyDescent="0.25">
      <c r="M3864" s="444" t="str">
        <f t="shared" ref="M3864:M3927" si="55">IF(ISBLANK(B3864),"",MONTH(B3864)*10000+YEAR(B3864))</f>
        <v/>
      </c>
    </row>
    <row r="3865" spans="13:13" x14ac:dyDescent="0.25">
      <c r="M3865" s="444" t="str">
        <f t="shared" si="55"/>
        <v/>
      </c>
    </row>
    <row r="3866" spans="13:13" x14ac:dyDescent="0.25">
      <c r="M3866" s="444" t="str">
        <f t="shared" si="55"/>
        <v/>
      </c>
    </row>
    <row r="3867" spans="13:13" x14ac:dyDescent="0.25">
      <c r="M3867" s="444" t="str">
        <f t="shared" si="55"/>
        <v/>
      </c>
    </row>
    <row r="3868" spans="13:13" x14ac:dyDescent="0.25">
      <c r="M3868" s="444" t="str">
        <f t="shared" si="55"/>
        <v/>
      </c>
    </row>
    <row r="3869" spans="13:13" x14ac:dyDescent="0.25">
      <c r="M3869" s="444" t="str">
        <f t="shared" si="55"/>
        <v/>
      </c>
    </row>
    <row r="3870" spans="13:13" x14ac:dyDescent="0.25">
      <c r="M3870" s="444" t="str">
        <f t="shared" si="55"/>
        <v/>
      </c>
    </row>
    <row r="3871" spans="13:13" x14ac:dyDescent="0.25">
      <c r="M3871" s="444" t="str">
        <f t="shared" si="55"/>
        <v/>
      </c>
    </row>
    <row r="3872" spans="13:13" x14ac:dyDescent="0.25">
      <c r="M3872" s="444" t="str">
        <f t="shared" si="55"/>
        <v/>
      </c>
    </row>
    <row r="3873" spans="13:13" x14ac:dyDescent="0.25">
      <c r="M3873" s="444" t="str">
        <f t="shared" si="55"/>
        <v/>
      </c>
    </row>
    <row r="3874" spans="13:13" x14ac:dyDescent="0.25">
      <c r="M3874" s="444" t="str">
        <f t="shared" si="55"/>
        <v/>
      </c>
    </row>
    <row r="3875" spans="13:13" x14ac:dyDescent="0.25">
      <c r="M3875" s="444" t="str">
        <f t="shared" si="55"/>
        <v/>
      </c>
    </row>
    <row r="3876" spans="13:13" x14ac:dyDescent="0.25">
      <c r="M3876" s="444" t="str">
        <f t="shared" si="55"/>
        <v/>
      </c>
    </row>
    <row r="3877" spans="13:13" x14ac:dyDescent="0.25">
      <c r="M3877" s="444" t="str">
        <f t="shared" si="55"/>
        <v/>
      </c>
    </row>
    <row r="3878" spans="13:13" x14ac:dyDescent="0.25">
      <c r="M3878" s="444" t="str">
        <f t="shared" si="55"/>
        <v/>
      </c>
    </row>
    <row r="3879" spans="13:13" x14ac:dyDescent="0.25">
      <c r="M3879" s="444" t="str">
        <f t="shared" si="55"/>
        <v/>
      </c>
    </row>
    <row r="3880" spans="13:13" x14ac:dyDescent="0.25">
      <c r="M3880" s="444" t="str">
        <f t="shared" si="55"/>
        <v/>
      </c>
    </row>
    <row r="3881" spans="13:13" x14ac:dyDescent="0.25">
      <c r="M3881" s="444" t="str">
        <f t="shared" si="55"/>
        <v/>
      </c>
    </row>
    <row r="3882" spans="13:13" x14ac:dyDescent="0.25">
      <c r="M3882" s="444" t="str">
        <f t="shared" si="55"/>
        <v/>
      </c>
    </row>
    <row r="3883" spans="13:13" x14ac:dyDescent="0.25">
      <c r="M3883" s="444" t="str">
        <f t="shared" si="55"/>
        <v/>
      </c>
    </row>
    <row r="3884" spans="13:13" x14ac:dyDescent="0.25">
      <c r="M3884" s="444" t="str">
        <f t="shared" si="55"/>
        <v/>
      </c>
    </row>
    <row r="3885" spans="13:13" x14ac:dyDescent="0.25">
      <c r="M3885" s="444" t="str">
        <f t="shared" si="55"/>
        <v/>
      </c>
    </row>
    <row r="3886" spans="13:13" x14ac:dyDescent="0.25">
      <c r="M3886" s="444" t="str">
        <f t="shared" si="55"/>
        <v/>
      </c>
    </row>
    <row r="3887" spans="13:13" x14ac:dyDescent="0.25">
      <c r="M3887" s="444" t="str">
        <f t="shared" si="55"/>
        <v/>
      </c>
    </row>
    <row r="3888" spans="13:13" x14ac:dyDescent="0.25">
      <c r="M3888" s="444" t="str">
        <f t="shared" si="55"/>
        <v/>
      </c>
    </row>
    <row r="3889" spans="13:13" x14ac:dyDescent="0.25">
      <c r="M3889" s="444" t="str">
        <f t="shared" si="55"/>
        <v/>
      </c>
    </row>
    <row r="3890" spans="13:13" x14ac:dyDescent="0.25">
      <c r="M3890" s="444" t="str">
        <f t="shared" si="55"/>
        <v/>
      </c>
    </row>
    <row r="3891" spans="13:13" x14ac:dyDescent="0.25">
      <c r="M3891" s="444" t="str">
        <f t="shared" si="55"/>
        <v/>
      </c>
    </row>
    <row r="3892" spans="13:13" x14ac:dyDescent="0.25">
      <c r="M3892" s="444" t="str">
        <f t="shared" si="55"/>
        <v/>
      </c>
    </row>
    <row r="3893" spans="13:13" x14ac:dyDescent="0.25">
      <c r="M3893" s="444" t="str">
        <f t="shared" si="55"/>
        <v/>
      </c>
    </row>
    <row r="3894" spans="13:13" x14ac:dyDescent="0.25">
      <c r="M3894" s="444" t="str">
        <f t="shared" si="55"/>
        <v/>
      </c>
    </row>
    <row r="3895" spans="13:13" x14ac:dyDescent="0.25">
      <c r="M3895" s="444" t="str">
        <f t="shared" si="55"/>
        <v/>
      </c>
    </row>
    <row r="3896" spans="13:13" x14ac:dyDescent="0.25">
      <c r="M3896" s="444" t="str">
        <f t="shared" si="55"/>
        <v/>
      </c>
    </row>
    <row r="3897" spans="13:13" x14ac:dyDescent="0.25">
      <c r="M3897" s="444" t="str">
        <f t="shared" si="55"/>
        <v/>
      </c>
    </row>
    <row r="3898" spans="13:13" x14ac:dyDescent="0.25">
      <c r="M3898" s="444" t="str">
        <f t="shared" si="55"/>
        <v/>
      </c>
    </row>
    <row r="3899" spans="13:13" x14ac:dyDescent="0.25">
      <c r="M3899" s="444" t="str">
        <f t="shared" si="55"/>
        <v/>
      </c>
    </row>
    <row r="3900" spans="13:13" x14ac:dyDescent="0.25">
      <c r="M3900" s="444" t="str">
        <f t="shared" si="55"/>
        <v/>
      </c>
    </row>
    <row r="3901" spans="13:13" x14ac:dyDescent="0.25">
      <c r="M3901" s="444" t="str">
        <f t="shared" si="55"/>
        <v/>
      </c>
    </row>
    <row r="3902" spans="13:13" x14ac:dyDescent="0.25">
      <c r="M3902" s="444" t="str">
        <f t="shared" si="55"/>
        <v/>
      </c>
    </row>
    <row r="3903" spans="13:13" x14ac:dyDescent="0.25">
      <c r="M3903" s="444" t="str">
        <f t="shared" si="55"/>
        <v/>
      </c>
    </row>
    <row r="3904" spans="13:13" x14ac:dyDescent="0.25">
      <c r="M3904" s="444" t="str">
        <f t="shared" si="55"/>
        <v/>
      </c>
    </row>
    <row r="3905" spans="13:13" x14ac:dyDescent="0.25">
      <c r="M3905" s="444" t="str">
        <f t="shared" si="55"/>
        <v/>
      </c>
    </row>
    <row r="3906" spans="13:13" x14ac:dyDescent="0.25">
      <c r="M3906" s="444" t="str">
        <f t="shared" si="55"/>
        <v/>
      </c>
    </row>
    <row r="3907" spans="13:13" x14ac:dyDescent="0.25">
      <c r="M3907" s="444" t="str">
        <f t="shared" si="55"/>
        <v/>
      </c>
    </row>
    <row r="3908" spans="13:13" x14ac:dyDescent="0.25">
      <c r="M3908" s="444" t="str">
        <f t="shared" si="55"/>
        <v/>
      </c>
    </row>
    <row r="3909" spans="13:13" x14ac:dyDescent="0.25">
      <c r="M3909" s="444" t="str">
        <f t="shared" si="55"/>
        <v/>
      </c>
    </row>
    <row r="3910" spans="13:13" x14ac:dyDescent="0.25">
      <c r="M3910" s="444" t="str">
        <f t="shared" si="55"/>
        <v/>
      </c>
    </row>
    <row r="3911" spans="13:13" x14ac:dyDescent="0.25">
      <c r="M3911" s="444" t="str">
        <f t="shared" si="55"/>
        <v/>
      </c>
    </row>
    <row r="3912" spans="13:13" x14ac:dyDescent="0.25">
      <c r="M3912" s="444" t="str">
        <f t="shared" si="55"/>
        <v/>
      </c>
    </row>
    <row r="3913" spans="13:13" x14ac:dyDescent="0.25">
      <c r="M3913" s="444" t="str">
        <f t="shared" si="55"/>
        <v/>
      </c>
    </row>
    <row r="3914" spans="13:13" x14ac:dyDescent="0.25">
      <c r="M3914" s="444" t="str">
        <f t="shared" si="55"/>
        <v/>
      </c>
    </row>
    <row r="3915" spans="13:13" x14ac:dyDescent="0.25">
      <c r="M3915" s="444" t="str">
        <f t="shared" si="55"/>
        <v/>
      </c>
    </row>
    <row r="3916" spans="13:13" x14ac:dyDescent="0.25">
      <c r="M3916" s="444" t="str">
        <f t="shared" si="55"/>
        <v/>
      </c>
    </row>
    <row r="3917" spans="13:13" x14ac:dyDescent="0.25">
      <c r="M3917" s="444" t="str">
        <f t="shared" si="55"/>
        <v/>
      </c>
    </row>
    <row r="3918" spans="13:13" x14ac:dyDescent="0.25">
      <c r="M3918" s="444" t="str">
        <f t="shared" si="55"/>
        <v/>
      </c>
    </row>
    <row r="3919" spans="13:13" x14ac:dyDescent="0.25">
      <c r="M3919" s="444" t="str">
        <f t="shared" si="55"/>
        <v/>
      </c>
    </row>
    <row r="3920" spans="13:13" x14ac:dyDescent="0.25">
      <c r="M3920" s="444" t="str">
        <f t="shared" si="55"/>
        <v/>
      </c>
    </row>
    <row r="3921" spans="13:13" x14ac:dyDescent="0.25">
      <c r="M3921" s="444" t="str">
        <f t="shared" si="55"/>
        <v/>
      </c>
    </row>
    <row r="3922" spans="13:13" x14ac:dyDescent="0.25">
      <c r="M3922" s="444" t="str">
        <f t="shared" si="55"/>
        <v/>
      </c>
    </row>
    <row r="3923" spans="13:13" x14ac:dyDescent="0.25">
      <c r="M3923" s="444" t="str">
        <f t="shared" si="55"/>
        <v/>
      </c>
    </row>
    <row r="3924" spans="13:13" x14ac:dyDescent="0.25">
      <c r="M3924" s="444" t="str">
        <f t="shared" si="55"/>
        <v/>
      </c>
    </row>
    <row r="3925" spans="13:13" x14ac:dyDescent="0.25">
      <c r="M3925" s="444" t="str">
        <f t="shared" si="55"/>
        <v/>
      </c>
    </row>
    <row r="3926" spans="13:13" x14ac:dyDescent="0.25">
      <c r="M3926" s="444" t="str">
        <f t="shared" si="55"/>
        <v/>
      </c>
    </row>
    <row r="3927" spans="13:13" x14ac:dyDescent="0.25">
      <c r="M3927" s="444" t="str">
        <f t="shared" si="55"/>
        <v/>
      </c>
    </row>
    <row r="3928" spans="13:13" x14ac:dyDescent="0.25">
      <c r="M3928" s="444" t="str">
        <f t="shared" ref="M3928:M3991" si="56">IF(ISBLANK(B3928),"",MONTH(B3928)*10000+YEAR(B3928))</f>
        <v/>
      </c>
    </row>
    <row r="3929" spans="13:13" x14ac:dyDescent="0.25">
      <c r="M3929" s="444" t="str">
        <f t="shared" si="56"/>
        <v/>
      </c>
    </row>
    <row r="3930" spans="13:13" x14ac:dyDescent="0.25">
      <c r="M3930" s="444" t="str">
        <f t="shared" si="56"/>
        <v/>
      </c>
    </row>
    <row r="3931" spans="13:13" x14ac:dyDescent="0.25">
      <c r="M3931" s="444" t="str">
        <f t="shared" si="56"/>
        <v/>
      </c>
    </row>
    <row r="3932" spans="13:13" x14ac:dyDescent="0.25">
      <c r="M3932" s="444" t="str">
        <f t="shared" si="56"/>
        <v/>
      </c>
    </row>
    <row r="3933" spans="13:13" x14ac:dyDescent="0.25">
      <c r="M3933" s="444" t="str">
        <f t="shared" si="56"/>
        <v/>
      </c>
    </row>
    <row r="3934" spans="13:13" x14ac:dyDescent="0.25">
      <c r="M3934" s="444" t="str">
        <f t="shared" si="56"/>
        <v/>
      </c>
    </row>
    <row r="3935" spans="13:13" x14ac:dyDescent="0.25">
      <c r="M3935" s="444" t="str">
        <f t="shared" si="56"/>
        <v/>
      </c>
    </row>
    <row r="3936" spans="13:13" x14ac:dyDescent="0.25">
      <c r="M3936" s="444" t="str">
        <f t="shared" si="56"/>
        <v/>
      </c>
    </row>
    <row r="3937" spans="13:13" x14ac:dyDescent="0.25">
      <c r="M3937" s="444" t="str">
        <f t="shared" si="56"/>
        <v/>
      </c>
    </row>
    <row r="3938" spans="13:13" x14ac:dyDescent="0.25">
      <c r="M3938" s="444" t="str">
        <f t="shared" si="56"/>
        <v/>
      </c>
    </row>
    <row r="3939" spans="13:13" x14ac:dyDescent="0.25">
      <c r="M3939" s="444" t="str">
        <f t="shared" si="56"/>
        <v/>
      </c>
    </row>
    <row r="3940" spans="13:13" x14ac:dyDescent="0.25">
      <c r="M3940" s="444" t="str">
        <f t="shared" si="56"/>
        <v/>
      </c>
    </row>
    <row r="3941" spans="13:13" x14ac:dyDescent="0.25">
      <c r="M3941" s="444" t="str">
        <f t="shared" si="56"/>
        <v/>
      </c>
    </row>
    <row r="3942" spans="13:13" x14ac:dyDescent="0.25">
      <c r="M3942" s="444" t="str">
        <f t="shared" si="56"/>
        <v/>
      </c>
    </row>
    <row r="3943" spans="13:13" x14ac:dyDescent="0.25">
      <c r="M3943" s="444" t="str">
        <f t="shared" si="56"/>
        <v/>
      </c>
    </row>
    <row r="3944" spans="13:13" x14ac:dyDescent="0.25">
      <c r="M3944" s="444" t="str">
        <f t="shared" si="56"/>
        <v/>
      </c>
    </row>
    <row r="3945" spans="13:13" x14ac:dyDescent="0.25">
      <c r="M3945" s="444" t="str">
        <f t="shared" si="56"/>
        <v/>
      </c>
    </row>
    <row r="3946" spans="13:13" x14ac:dyDescent="0.25">
      <c r="M3946" s="444" t="str">
        <f t="shared" si="56"/>
        <v/>
      </c>
    </row>
    <row r="3947" spans="13:13" x14ac:dyDescent="0.25">
      <c r="M3947" s="444" t="str">
        <f t="shared" si="56"/>
        <v/>
      </c>
    </row>
    <row r="3948" spans="13:13" x14ac:dyDescent="0.25">
      <c r="M3948" s="444" t="str">
        <f t="shared" si="56"/>
        <v/>
      </c>
    </row>
    <row r="3949" spans="13:13" x14ac:dyDescent="0.25">
      <c r="M3949" s="444" t="str">
        <f t="shared" si="56"/>
        <v/>
      </c>
    </row>
    <row r="3950" spans="13:13" x14ac:dyDescent="0.25">
      <c r="M3950" s="444" t="str">
        <f t="shared" si="56"/>
        <v/>
      </c>
    </row>
    <row r="3951" spans="13:13" x14ac:dyDescent="0.25">
      <c r="M3951" s="444" t="str">
        <f t="shared" si="56"/>
        <v/>
      </c>
    </row>
    <row r="3952" spans="13:13" x14ac:dyDescent="0.25">
      <c r="M3952" s="444" t="str">
        <f t="shared" si="56"/>
        <v/>
      </c>
    </row>
    <row r="3953" spans="13:13" x14ac:dyDescent="0.25">
      <c r="M3953" s="444" t="str">
        <f t="shared" si="56"/>
        <v/>
      </c>
    </row>
    <row r="3954" spans="13:13" x14ac:dyDescent="0.25">
      <c r="M3954" s="444" t="str">
        <f t="shared" si="56"/>
        <v/>
      </c>
    </row>
    <row r="3955" spans="13:13" x14ac:dyDescent="0.25">
      <c r="M3955" s="444" t="str">
        <f t="shared" si="56"/>
        <v/>
      </c>
    </row>
    <row r="3956" spans="13:13" x14ac:dyDescent="0.25">
      <c r="M3956" s="444" t="str">
        <f t="shared" si="56"/>
        <v/>
      </c>
    </row>
    <row r="3957" spans="13:13" x14ac:dyDescent="0.25">
      <c r="M3957" s="444" t="str">
        <f t="shared" si="56"/>
        <v/>
      </c>
    </row>
    <row r="3958" spans="13:13" x14ac:dyDescent="0.25">
      <c r="M3958" s="444" t="str">
        <f t="shared" si="56"/>
        <v/>
      </c>
    </row>
    <row r="3959" spans="13:13" x14ac:dyDescent="0.25">
      <c r="M3959" s="444" t="str">
        <f t="shared" si="56"/>
        <v/>
      </c>
    </row>
    <row r="3960" spans="13:13" x14ac:dyDescent="0.25">
      <c r="M3960" s="444" t="str">
        <f t="shared" si="56"/>
        <v/>
      </c>
    </row>
    <row r="3961" spans="13:13" x14ac:dyDescent="0.25">
      <c r="M3961" s="444" t="str">
        <f t="shared" si="56"/>
        <v/>
      </c>
    </row>
    <row r="3962" spans="13:13" x14ac:dyDescent="0.25">
      <c r="M3962" s="444" t="str">
        <f t="shared" si="56"/>
        <v/>
      </c>
    </row>
    <row r="3963" spans="13:13" x14ac:dyDescent="0.25">
      <c r="M3963" s="444" t="str">
        <f t="shared" si="56"/>
        <v/>
      </c>
    </row>
    <row r="3964" spans="13:13" x14ac:dyDescent="0.25">
      <c r="M3964" s="444" t="str">
        <f t="shared" si="56"/>
        <v/>
      </c>
    </row>
    <row r="3965" spans="13:13" x14ac:dyDescent="0.25">
      <c r="M3965" s="444" t="str">
        <f t="shared" si="56"/>
        <v/>
      </c>
    </row>
    <row r="3966" spans="13:13" x14ac:dyDescent="0.25">
      <c r="M3966" s="444" t="str">
        <f t="shared" si="56"/>
        <v/>
      </c>
    </row>
    <row r="3967" spans="13:13" x14ac:dyDescent="0.25">
      <c r="M3967" s="444" t="str">
        <f t="shared" si="56"/>
        <v/>
      </c>
    </row>
    <row r="3968" spans="13:13" x14ac:dyDescent="0.25">
      <c r="M3968" s="444" t="str">
        <f t="shared" si="56"/>
        <v/>
      </c>
    </row>
    <row r="3969" spans="13:13" x14ac:dyDescent="0.25">
      <c r="M3969" s="444" t="str">
        <f t="shared" si="56"/>
        <v/>
      </c>
    </row>
    <row r="3970" spans="13:13" x14ac:dyDescent="0.25">
      <c r="M3970" s="444" t="str">
        <f t="shared" si="56"/>
        <v/>
      </c>
    </row>
    <row r="3971" spans="13:13" x14ac:dyDescent="0.25">
      <c r="M3971" s="444" t="str">
        <f t="shared" si="56"/>
        <v/>
      </c>
    </row>
    <row r="3972" spans="13:13" x14ac:dyDescent="0.25">
      <c r="M3972" s="444" t="str">
        <f t="shared" si="56"/>
        <v/>
      </c>
    </row>
    <row r="3973" spans="13:13" x14ac:dyDescent="0.25">
      <c r="M3973" s="444" t="str">
        <f t="shared" si="56"/>
        <v/>
      </c>
    </row>
    <row r="3974" spans="13:13" x14ac:dyDescent="0.25">
      <c r="M3974" s="444" t="str">
        <f t="shared" si="56"/>
        <v/>
      </c>
    </row>
    <row r="3975" spans="13:13" x14ac:dyDescent="0.25">
      <c r="M3975" s="444" t="str">
        <f t="shared" si="56"/>
        <v/>
      </c>
    </row>
    <row r="3976" spans="13:13" x14ac:dyDescent="0.25">
      <c r="M3976" s="444" t="str">
        <f t="shared" si="56"/>
        <v/>
      </c>
    </row>
    <row r="3977" spans="13:13" x14ac:dyDescent="0.25">
      <c r="M3977" s="444" t="str">
        <f t="shared" si="56"/>
        <v/>
      </c>
    </row>
    <row r="3978" spans="13:13" x14ac:dyDescent="0.25">
      <c r="M3978" s="444" t="str">
        <f t="shared" si="56"/>
        <v/>
      </c>
    </row>
    <row r="3979" spans="13:13" x14ac:dyDescent="0.25">
      <c r="M3979" s="444" t="str">
        <f t="shared" si="56"/>
        <v/>
      </c>
    </row>
    <row r="3980" spans="13:13" x14ac:dyDescent="0.25">
      <c r="M3980" s="444" t="str">
        <f t="shared" si="56"/>
        <v/>
      </c>
    </row>
    <row r="3981" spans="13:13" x14ac:dyDescent="0.25">
      <c r="M3981" s="444" t="str">
        <f t="shared" si="56"/>
        <v/>
      </c>
    </row>
    <row r="3982" spans="13:13" x14ac:dyDescent="0.25">
      <c r="M3982" s="444" t="str">
        <f t="shared" si="56"/>
        <v/>
      </c>
    </row>
    <row r="3983" spans="13:13" x14ac:dyDescent="0.25">
      <c r="M3983" s="444" t="str">
        <f t="shared" si="56"/>
        <v/>
      </c>
    </row>
    <row r="3984" spans="13:13" x14ac:dyDescent="0.25">
      <c r="M3984" s="444" t="str">
        <f t="shared" si="56"/>
        <v/>
      </c>
    </row>
    <row r="3985" spans="13:13" x14ac:dyDescent="0.25">
      <c r="M3985" s="444" t="str">
        <f t="shared" si="56"/>
        <v/>
      </c>
    </row>
    <row r="3986" spans="13:13" x14ac:dyDescent="0.25">
      <c r="M3986" s="444" t="str">
        <f t="shared" si="56"/>
        <v/>
      </c>
    </row>
    <row r="3987" spans="13:13" x14ac:dyDescent="0.25">
      <c r="M3987" s="444" t="str">
        <f t="shared" si="56"/>
        <v/>
      </c>
    </row>
    <row r="3988" spans="13:13" x14ac:dyDescent="0.25">
      <c r="M3988" s="444" t="str">
        <f t="shared" si="56"/>
        <v/>
      </c>
    </row>
    <row r="3989" spans="13:13" x14ac:dyDescent="0.25">
      <c r="M3989" s="444" t="str">
        <f t="shared" si="56"/>
        <v/>
      </c>
    </row>
    <row r="3990" spans="13:13" x14ac:dyDescent="0.25">
      <c r="M3990" s="444" t="str">
        <f t="shared" si="56"/>
        <v/>
      </c>
    </row>
    <row r="3991" spans="13:13" x14ac:dyDescent="0.25">
      <c r="M3991" s="444" t="str">
        <f t="shared" si="56"/>
        <v/>
      </c>
    </row>
    <row r="3992" spans="13:13" x14ac:dyDescent="0.25">
      <c r="M3992" s="444" t="str">
        <f t="shared" ref="M3992:M4055" si="57">IF(ISBLANK(B3992),"",MONTH(B3992)*10000+YEAR(B3992))</f>
        <v/>
      </c>
    </row>
    <row r="3993" spans="13:13" x14ac:dyDescent="0.25">
      <c r="M3993" s="444" t="str">
        <f t="shared" si="57"/>
        <v/>
      </c>
    </row>
    <row r="3994" spans="13:13" x14ac:dyDescent="0.25">
      <c r="M3994" s="444" t="str">
        <f t="shared" si="57"/>
        <v/>
      </c>
    </row>
    <row r="3995" spans="13:13" x14ac:dyDescent="0.25">
      <c r="M3995" s="444" t="str">
        <f t="shared" si="57"/>
        <v/>
      </c>
    </row>
    <row r="3996" spans="13:13" x14ac:dyDescent="0.25">
      <c r="M3996" s="444" t="str">
        <f t="shared" si="57"/>
        <v/>
      </c>
    </row>
    <row r="3997" spans="13:13" x14ac:dyDescent="0.25">
      <c r="M3997" s="444" t="str">
        <f t="shared" si="57"/>
        <v/>
      </c>
    </row>
    <row r="3998" spans="13:13" x14ac:dyDescent="0.25">
      <c r="M3998" s="444" t="str">
        <f t="shared" si="57"/>
        <v/>
      </c>
    </row>
    <row r="3999" spans="13:13" x14ac:dyDescent="0.25">
      <c r="M3999" s="444" t="str">
        <f t="shared" si="57"/>
        <v/>
      </c>
    </row>
    <row r="4000" spans="13:13" x14ac:dyDescent="0.25">
      <c r="M4000" s="444" t="str">
        <f t="shared" si="57"/>
        <v/>
      </c>
    </row>
    <row r="4001" spans="13:13" x14ac:dyDescent="0.25">
      <c r="M4001" s="444" t="str">
        <f t="shared" si="57"/>
        <v/>
      </c>
    </row>
    <row r="4002" spans="13:13" x14ac:dyDescent="0.25">
      <c r="M4002" s="444" t="str">
        <f t="shared" si="57"/>
        <v/>
      </c>
    </row>
    <row r="4003" spans="13:13" x14ac:dyDescent="0.25">
      <c r="M4003" s="444" t="str">
        <f t="shared" si="57"/>
        <v/>
      </c>
    </row>
    <row r="4004" spans="13:13" x14ac:dyDescent="0.25">
      <c r="M4004" s="444" t="str">
        <f t="shared" si="57"/>
        <v/>
      </c>
    </row>
    <row r="4005" spans="13:13" x14ac:dyDescent="0.25">
      <c r="M4005" s="444" t="str">
        <f t="shared" si="57"/>
        <v/>
      </c>
    </row>
    <row r="4006" spans="13:13" x14ac:dyDescent="0.25">
      <c r="M4006" s="444" t="str">
        <f t="shared" si="57"/>
        <v/>
      </c>
    </row>
    <row r="4007" spans="13:13" x14ac:dyDescent="0.25">
      <c r="M4007" s="444" t="str">
        <f t="shared" si="57"/>
        <v/>
      </c>
    </row>
    <row r="4008" spans="13:13" x14ac:dyDescent="0.25">
      <c r="M4008" s="444" t="str">
        <f t="shared" si="57"/>
        <v/>
      </c>
    </row>
    <row r="4009" spans="13:13" x14ac:dyDescent="0.25">
      <c r="M4009" s="444" t="str">
        <f t="shared" si="57"/>
        <v/>
      </c>
    </row>
    <row r="4010" spans="13:13" x14ac:dyDescent="0.25">
      <c r="M4010" s="444" t="str">
        <f t="shared" si="57"/>
        <v/>
      </c>
    </row>
    <row r="4011" spans="13:13" x14ac:dyDescent="0.25">
      <c r="M4011" s="444" t="str">
        <f t="shared" si="57"/>
        <v/>
      </c>
    </row>
    <row r="4012" spans="13:13" x14ac:dyDescent="0.25">
      <c r="M4012" s="444" t="str">
        <f t="shared" si="57"/>
        <v/>
      </c>
    </row>
    <row r="4013" spans="13:13" x14ac:dyDescent="0.25">
      <c r="M4013" s="444" t="str">
        <f t="shared" si="57"/>
        <v/>
      </c>
    </row>
    <row r="4014" spans="13:13" x14ac:dyDescent="0.25">
      <c r="M4014" s="444" t="str">
        <f t="shared" si="57"/>
        <v/>
      </c>
    </row>
    <row r="4015" spans="13:13" x14ac:dyDescent="0.25">
      <c r="M4015" s="444" t="str">
        <f t="shared" si="57"/>
        <v/>
      </c>
    </row>
    <row r="4016" spans="13:13" x14ac:dyDescent="0.25">
      <c r="M4016" s="444" t="str">
        <f t="shared" si="57"/>
        <v/>
      </c>
    </row>
    <row r="4017" spans="13:13" x14ac:dyDescent="0.25">
      <c r="M4017" s="444" t="str">
        <f t="shared" si="57"/>
        <v/>
      </c>
    </row>
    <row r="4018" spans="13:13" x14ac:dyDescent="0.25">
      <c r="M4018" s="444" t="str">
        <f t="shared" si="57"/>
        <v/>
      </c>
    </row>
    <row r="4019" spans="13:13" x14ac:dyDescent="0.25">
      <c r="M4019" s="444" t="str">
        <f t="shared" si="57"/>
        <v/>
      </c>
    </row>
    <row r="4020" spans="13:13" x14ac:dyDescent="0.25">
      <c r="M4020" s="444" t="str">
        <f t="shared" si="57"/>
        <v/>
      </c>
    </row>
    <row r="4021" spans="13:13" x14ac:dyDescent="0.25">
      <c r="M4021" s="444" t="str">
        <f t="shared" si="57"/>
        <v/>
      </c>
    </row>
    <row r="4022" spans="13:13" x14ac:dyDescent="0.25">
      <c r="M4022" s="444" t="str">
        <f t="shared" si="57"/>
        <v/>
      </c>
    </row>
    <row r="4023" spans="13:13" x14ac:dyDescent="0.25">
      <c r="M4023" s="444" t="str">
        <f t="shared" si="57"/>
        <v/>
      </c>
    </row>
    <row r="4024" spans="13:13" x14ac:dyDescent="0.25">
      <c r="M4024" s="444" t="str">
        <f t="shared" si="57"/>
        <v/>
      </c>
    </row>
    <row r="4025" spans="13:13" x14ac:dyDescent="0.25">
      <c r="M4025" s="444" t="str">
        <f t="shared" si="57"/>
        <v/>
      </c>
    </row>
    <row r="4026" spans="13:13" x14ac:dyDescent="0.25">
      <c r="M4026" s="444" t="str">
        <f t="shared" si="57"/>
        <v/>
      </c>
    </row>
    <row r="4027" spans="13:13" x14ac:dyDescent="0.25">
      <c r="M4027" s="444" t="str">
        <f t="shared" si="57"/>
        <v/>
      </c>
    </row>
    <row r="4028" spans="13:13" x14ac:dyDescent="0.25">
      <c r="M4028" s="444" t="str">
        <f t="shared" si="57"/>
        <v/>
      </c>
    </row>
    <row r="4029" spans="13:13" x14ac:dyDescent="0.25">
      <c r="M4029" s="444" t="str">
        <f t="shared" si="57"/>
        <v/>
      </c>
    </row>
    <row r="4030" spans="13:13" x14ac:dyDescent="0.25">
      <c r="M4030" s="444" t="str">
        <f t="shared" si="57"/>
        <v/>
      </c>
    </row>
    <row r="4031" spans="13:13" x14ac:dyDescent="0.25">
      <c r="M4031" s="444" t="str">
        <f t="shared" si="57"/>
        <v/>
      </c>
    </row>
    <row r="4032" spans="13:13" x14ac:dyDescent="0.25">
      <c r="M4032" s="444" t="str">
        <f t="shared" si="57"/>
        <v/>
      </c>
    </row>
    <row r="4033" spans="13:13" x14ac:dyDescent="0.25">
      <c r="M4033" s="444" t="str">
        <f t="shared" si="57"/>
        <v/>
      </c>
    </row>
    <row r="4034" spans="13:13" x14ac:dyDescent="0.25">
      <c r="M4034" s="444" t="str">
        <f t="shared" si="57"/>
        <v/>
      </c>
    </row>
    <row r="4035" spans="13:13" x14ac:dyDescent="0.25">
      <c r="M4035" s="444" t="str">
        <f t="shared" si="57"/>
        <v/>
      </c>
    </row>
    <row r="4036" spans="13:13" x14ac:dyDescent="0.25">
      <c r="M4036" s="444" t="str">
        <f t="shared" si="57"/>
        <v/>
      </c>
    </row>
    <row r="4037" spans="13:13" x14ac:dyDescent="0.25">
      <c r="M4037" s="444" t="str">
        <f t="shared" si="57"/>
        <v/>
      </c>
    </row>
    <row r="4038" spans="13:13" x14ac:dyDescent="0.25">
      <c r="M4038" s="444" t="str">
        <f t="shared" si="57"/>
        <v/>
      </c>
    </row>
    <row r="4039" spans="13:13" x14ac:dyDescent="0.25">
      <c r="M4039" s="444" t="str">
        <f t="shared" si="57"/>
        <v/>
      </c>
    </row>
    <row r="4040" spans="13:13" x14ac:dyDescent="0.25">
      <c r="M4040" s="444" t="str">
        <f t="shared" si="57"/>
        <v/>
      </c>
    </row>
    <row r="4041" spans="13:13" x14ac:dyDescent="0.25">
      <c r="M4041" s="444" t="str">
        <f t="shared" si="57"/>
        <v/>
      </c>
    </row>
    <row r="4042" spans="13:13" x14ac:dyDescent="0.25">
      <c r="M4042" s="444" t="str">
        <f t="shared" si="57"/>
        <v/>
      </c>
    </row>
    <row r="4043" spans="13:13" x14ac:dyDescent="0.25">
      <c r="M4043" s="444" t="str">
        <f t="shared" si="57"/>
        <v/>
      </c>
    </row>
    <row r="4044" spans="13:13" x14ac:dyDescent="0.25">
      <c r="M4044" s="444" t="str">
        <f t="shared" si="57"/>
        <v/>
      </c>
    </row>
    <row r="4045" spans="13:13" x14ac:dyDescent="0.25">
      <c r="M4045" s="444" t="str">
        <f t="shared" si="57"/>
        <v/>
      </c>
    </row>
    <row r="4046" spans="13:13" x14ac:dyDescent="0.25">
      <c r="M4046" s="444" t="str">
        <f t="shared" si="57"/>
        <v/>
      </c>
    </row>
    <row r="4047" spans="13:13" x14ac:dyDescent="0.25">
      <c r="M4047" s="444" t="str">
        <f t="shared" si="57"/>
        <v/>
      </c>
    </row>
    <row r="4048" spans="13:13" x14ac:dyDescent="0.25">
      <c r="M4048" s="444" t="str">
        <f t="shared" si="57"/>
        <v/>
      </c>
    </row>
    <row r="4049" spans="13:13" x14ac:dyDescent="0.25">
      <c r="M4049" s="444" t="str">
        <f t="shared" si="57"/>
        <v/>
      </c>
    </row>
    <row r="4050" spans="13:13" x14ac:dyDescent="0.25">
      <c r="M4050" s="444" t="str">
        <f t="shared" si="57"/>
        <v/>
      </c>
    </row>
    <row r="4051" spans="13:13" x14ac:dyDescent="0.25">
      <c r="M4051" s="444" t="str">
        <f t="shared" si="57"/>
        <v/>
      </c>
    </row>
    <row r="4052" spans="13:13" x14ac:dyDescent="0.25">
      <c r="M4052" s="444" t="str">
        <f t="shared" si="57"/>
        <v/>
      </c>
    </row>
    <row r="4053" spans="13:13" x14ac:dyDescent="0.25">
      <c r="M4053" s="444" t="str">
        <f t="shared" si="57"/>
        <v/>
      </c>
    </row>
    <row r="4054" spans="13:13" x14ac:dyDescent="0.25">
      <c r="M4054" s="444" t="str">
        <f t="shared" si="57"/>
        <v/>
      </c>
    </row>
    <row r="4055" spans="13:13" x14ac:dyDescent="0.25">
      <c r="M4055" s="444" t="str">
        <f t="shared" si="57"/>
        <v/>
      </c>
    </row>
    <row r="4056" spans="13:13" x14ac:dyDescent="0.25">
      <c r="M4056" s="444" t="str">
        <f t="shared" ref="M4056:M4119" si="58">IF(ISBLANK(B4056),"",MONTH(B4056)*10000+YEAR(B4056))</f>
        <v/>
      </c>
    </row>
    <row r="4057" spans="13:13" x14ac:dyDescent="0.25">
      <c r="M4057" s="444" t="str">
        <f t="shared" si="58"/>
        <v/>
      </c>
    </row>
    <row r="4058" spans="13:13" x14ac:dyDescent="0.25">
      <c r="M4058" s="444" t="str">
        <f t="shared" si="58"/>
        <v/>
      </c>
    </row>
    <row r="4059" spans="13:13" x14ac:dyDescent="0.25">
      <c r="M4059" s="444" t="str">
        <f t="shared" si="58"/>
        <v/>
      </c>
    </row>
    <row r="4060" spans="13:13" x14ac:dyDescent="0.25">
      <c r="M4060" s="444" t="str">
        <f t="shared" si="58"/>
        <v/>
      </c>
    </row>
    <row r="4061" spans="13:13" x14ac:dyDescent="0.25">
      <c r="M4061" s="444" t="str">
        <f t="shared" si="58"/>
        <v/>
      </c>
    </row>
    <row r="4062" spans="13:13" x14ac:dyDescent="0.25">
      <c r="M4062" s="444" t="str">
        <f t="shared" si="58"/>
        <v/>
      </c>
    </row>
    <row r="4063" spans="13:13" x14ac:dyDescent="0.25">
      <c r="M4063" s="444" t="str">
        <f t="shared" si="58"/>
        <v/>
      </c>
    </row>
    <row r="4064" spans="13:13" x14ac:dyDescent="0.25">
      <c r="M4064" s="444" t="str">
        <f t="shared" si="58"/>
        <v/>
      </c>
    </row>
    <row r="4065" spans="13:13" x14ac:dyDescent="0.25">
      <c r="M4065" s="444" t="str">
        <f t="shared" si="58"/>
        <v/>
      </c>
    </row>
    <row r="4066" spans="13:13" x14ac:dyDescent="0.25">
      <c r="M4066" s="444" t="str">
        <f t="shared" si="58"/>
        <v/>
      </c>
    </row>
    <row r="4067" spans="13:13" x14ac:dyDescent="0.25">
      <c r="M4067" s="444" t="str">
        <f t="shared" si="58"/>
        <v/>
      </c>
    </row>
    <row r="4068" spans="13:13" x14ac:dyDescent="0.25">
      <c r="M4068" s="444" t="str">
        <f t="shared" si="58"/>
        <v/>
      </c>
    </row>
    <row r="4069" spans="13:13" x14ac:dyDescent="0.25">
      <c r="M4069" s="444" t="str">
        <f t="shared" si="58"/>
        <v/>
      </c>
    </row>
    <row r="4070" spans="13:13" x14ac:dyDescent="0.25">
      <c r="M4070" s="444" t="str">
        <f t="shared" si="58"/>
        <v/>
      </c>
    </row>
    <row r="4071" spans="13:13" x14ac:dyDescent="0.25">
      <c r="M4071" s="444" t="str">
        <f t="shared" si="58"/>
        <v/>
      </c>
    </row>
    <row r="4072" spans="13:13" x14ac:dyDescent="0.25">
      <c r="M4072" s="444" t="str">
        <f t="shared" si="58"/>
        <v/>
      </c>
    </row>
    <row r="4073" spans="13:13" x14ac:dyDescent="0.25">
      <c r="M4073" s="444" t="str">
        <f t="shared" si="58"/>
        <v/>
      </c>
    </row>
    <row r="4074" spans="13:13" x14ac:dyDescent="0.25">
      <c r="M4074" s="444" t="str">
        <f t="shared" si="58"/>
        <v/>
      </c>
    </row>
    <row r="4075" spans="13:13" x14ac:dyDescent="0.25">
      <c r="M4075" s="444" t="str">
        <f t="shared" si="58"/>
        <v/>
      </c>
    </row>
    <row r="4076" spans="13:13" x14ac:dyDescent="0.25">
      <c r="M4076" s="444" t="str">
        <f t="shared" si="58"/>
        <v/>
      </c>
    </row>
    <row r="4077" spans="13:13" x14ac:dyDescent="0.25">
      <c r="M4077" s="444" t="str">
        <f t="shared" si="58"/>
        <v/>
      </c>
    </row>
    <row r="4078" spans="13:13" x14ac:dyDescent="0.25">
      <c r="M4078" s="444" t="str">
        <f t="shared" si="58"/>
        <v/>
      </c>
    </row>
    <row r="4079" spans="13:13" x14ac:dyDescent="0.25">
      <c r="M4079" s="444" t="str">
        <f t="shared" si="58"/>
        <v/>
      </c>
    </row>
    <row r="4080" spans="13:13" x14ac:dyDescent="0.25">
      <c r="M4080" s="444" t="str">
        <f t="shared" si="58"/>
        <v/>
      </c>
    </row>
    <row r="4081" spans="13:13" x14ac:dyDescent="0.25">
      <c r="M4081" s="444" t="str">
        <f t="shared" si="58"/>
        <v/>
      </c>
    </row>
    <row r="4082" spans="13:13" x14ac:dyDescent="0.25">
      <c r="M4082" s="444" t="str">
        <f t="shared" si="58"/>
        <v/>
      </c>
    </row>
    <row r="4083" spans="13:13" x14ac:dyDescent="0.25">
      <c r="M4083" s="444" t="str">
        <f t="shared" si="58"/>
        <v/>
      </c>
    </row>
    <row r="4084" spans="13:13" x14ac:dyDescent="0.25">
      <c r="M4084" s="444" t="str">
        <f t="shared" si="58"/>
        <v/>
      </c>
    </row>
    <row r="4085" spans="13:13" x14ac:dyDescent="0.25">
      <c r="M4085" s="444" t="str">
        <f t="shared" si="58"/>
        <v/>
      </c>
    </row>
    <row r="4086" spans="13:13" x14ac:dyDescent="0.25">
      <c r="M4086" s="444" t="str">
        <f t="shared" si="58"/>
        <v/>
      </c>
    </row>
    <row r="4087" spans="13:13" x14ac:dyDescent="0.25">
      <c r="M4087" s="444" t="str">
        <f t="shared" si="58"/>
        <v/>
      </c>
    </row>
    <row r="4088" spans="13:13" x14ac:dyDescent="0.25">
      <c r="M4088" s="444" t="str">
        <f t="shared" si="58"/>
        <v/>
      </c>
    </row>
    <row r="4089" spans="13:13" x14ac:dyDescent="0.25">
      <c r="M4089" s="444" t="str">
        <f t="shared" si="58"/>
        <v/>
      </c>
    </row>
    <row r="4090" spans="13:13" x14ac:dyDescent="0.25">
      <c r="M4090" s="444" t="str">
        <f t="shared" si="58"/>
        <v/>
      </c>
    </row>
    <row r="4091" spans="13:13" x14ac:dyDescent="0.25">
      <c r="M4091" s="444" t="str">
        <f t="shared" si="58"/>
        <v/>
      </c>
    </row>
    <row r="4092" spans="13:13" x14ac:dyDescent="0.25">
      <c r="M4092" s="444" t="str">
        <f t="shared" si="58"/>
        <v/>
      </c>
    </row>
    <row r="4093" spans="13:13" x14ac:dyDescent="0.25">
      <c r="M4093" s="444" t="str">
        <f t="shared" si="58"/>
        <v/>
      </c>
    </row>
    <row r="4094" spans="13:13" x14ac:dyDescent="0.25">
      <c r="M4094" s="444" t="str">
        <f t="shared" si="58"/>
        <v/>
      </c>
    </row>
    <row r="4095" spans="13:13" x14ac:dyDescent="0.25">
      <c r="M4095" s="444" t="str">
        <f t="shared" si="58"/>
        <v/>
      </c>
    </row>
    <row r="4096" spans="13:13" x14ac:dyDescent="0.25">
      <c r="M4096" s="444" t="str">
        <f t="shared" si="58"/>
        <v/>
      </c>
    </row>
    <row r="4097" spans="13:13" x14ac:dyDescent="0.25">
      <c r="M4097" s="444" t="str">
        <f t="shared" si="58"/>
        <v/>
      </c>
    </row>
    <row r="4098" spans="13:13" x14ac:dyDescent="0.25">
      <c r="M4098" s="444" t="str">
        <f t="shared" si="58"/>
        <v/>
      </c>
    </row>
    <row r="4099" spans="13:13" x14ac:dyDescent="0.25">
      <c r="M4099" s="444" t="str">
        <f t="shared" si="58"/>
        <v/>
      </c>
    </row>
    <row r="4100" spans="13:13" x14ac:dyDescent="0.25">
      <c r="M4100" s="444" t="str">
        <f t="shared" si="58"/>
        <v/>
      </c>
    </row>
    <row r="4101" spans="13:13" x14ac:dyDescent="0.25">
      <c r="M4101" s="444" t="str">
        <f t="shared" si="58"/>
        <v/>
      </c>
    </row>
    <row r="4102" spans="13:13" x14ac:dyDescent="0.25">
      <c r="M4102" s="444" t="str">
        <f t="shared" si="58"/>
        <v/>
      </c>
    </row>
    <row r="4103" spans="13:13" x14ac:dyDescent="0.25">
      <c r="M4103" s="444" t="str">
        <f t="shared" si="58"/>
        <v/>
      </c>
    </row>
    <row r="4104" spans="13:13" x14ac:dyDescent="0.25">
      <c r="M4104" s="444" t="str">
        <f t="shared" si="58"/>
        <v/>
      </c>
    </row>
    <row r="4105" spans="13:13" x14ac:dyDescent="0.25">
      <c r="M4105" s="444" t="str">
        <f t="shared" si="58"/>
        <v/>
      </c>
    </row>
    <row r="4106" spans="13:13" x14ac:dyDescent="0.25">
      <c r="M4106" s="444" t="str">
        <f t="shared" si="58"/>
        <v/>
      </c>
    </row>
    <row r="4107" spans="13:13" x14ac:dyDescent="0.25">
      <c r="M4107" s="444" t="str">
        <f t="shared" si="58"/>
        <v/>
      </c>
    </row>
    <row r="4108" spans="13:13" x14ac:dyDescent="0.25">
      <c r="M4108" s="444" t="str">
        <f t="shared" si="58"/>
        <v/>
      </c>
    </row>
    <row r="4109" spans="13:13" x14ac:dyDescent="0.25">
      <c r="M4109" s="444" t="str">
        <f t="shared" si="58"/>
        <v/>
      </c>
    </row>
    <row r="4110" spans="13:13" x14ac:dyDescent="0.25">
      <c r="M4110" s="444" t="str">
        <f t="shared" si="58"/>
        <v/>
      </c>
    </row>
    <row r="4111" spans="13:13" x14ac:dyDescent="0.25">
      <c r="M4111" s="444" t="str">
        <f t="shared" si="58"/>
        <v/>
      </c>
    </row>
    <row r="4112" spans="13:13" x14ac:dyDescent="0.25">
      <c r="M4112" s="444" t="str">
        <f t="shared" si="58"/>
        <v/>
      </c>
    </row>
    <row r="4113" spans="13:13" x14ac:dyDescent="0.25">
      <c r="M4113" s="444" t="str">
        <f t="shared" si="58"/>
        <v/>
      </c>
    </row>
    <row r="4114" spans="13:13" x14ac:dyDescent="0.25">
      <c r="M4114" s="444" t="str">
        <f t="shared" si="58"/>
        <v/>
      </c>
    </row>
    <row r="4115" spans="13:13" x14ac:dyDescent="0.25">
      <c r="M4115" s="444" t="str">
        <f t="shared" si="58"/>
        <v/>
      </c>
    </row>
    <row r="4116" spans="13:13" x14ac:dyDescent="0.25">
      <c r="M4116" s="444" t="str">
        <f t="shared" si="58"/>
        <v/>
      </c>
    </row>
    <row r="4117" spans="13:13" x14ac:dyDescent="0.25">
      <c r="M4117" s="444" t="str">
        <f t="shared" si="58"/>
        <v/>
      </c>
    </row>
    <row r="4118" spans="13:13" x14ac:dyDescent="0.25">
      <c r="M4118" s="444" t="str">
        <f t="shared" si="58"/>
        <v/>
      </c>
    </row>
    <row r="4119" spans="13:13" x14ac:dyDescent="0.25">
      <c r="M4119" s="444" t="str">
        <f t="shared" si="58"/>
        <v/>
      </c>
    </row>
    <row r="4120" spans="13:13" x14ac:dyDescent="0.25">
      <c r="M4120" s="444" t="str">
        <f t="shared" ref="M4120:M4183" si="59">IF(ISBLANK(B4120),"",MONTH(B4120)*10000+YEAR(B4120))</f>
        <v/>
      </c>
    </row>
    <row r="4121" spans="13:13" x14ac:dyDescent="0.25">
      <c r="M4121" s="444" t="str">
        <f t="shared" si="59"/>
        <v/>
      </c>
    </row>
    <row r="4122" spans="13:13" x14ac:dyDescent="0.25">
      <c r="M4122" s="444" t="str">
        <f t="shared" si="59"/>
        <v/>
      </c>
    </row>
    <row r="4123" spans="13:13" x14ac:dyDescent="0.25">
      <c r="M4123" s="444" t="str">
        <f t="shared" si="59"/>
        <v/>
      </c>
    </row>
    <row r="4124" spans="13:13" x14ac:dyDescent="0.25">
      <c r="M4124" s="444" t="str">
        <f t="shared" si="59"/>
        <v/>
      </c>
    </row>
    <row r="4125" spans="13:13" x14ac:dyDescent="0.25">
      <c r="M4125" s="444" t="str">
        <f t="shared" si="59"/>
        <v/>
      </c>
    </row>
    <row r="4126" spans="13:13" x14ac:dyDescent="0.25">
      <c r="M4126" s="444" t="str">
        <f t="shared" si="59"/>
        <v/>
      </c>
    </row>
    <row r="4127" spans="13:13" x14ac:dyDescent="0.25">
      <c r="M4127" s="444" t="str">
        <f t="shared" si="59"/>
        <v/>
      </c>
    </row>
    <row r="4128" spans="13:13" x14ac:dyDescent="0.25">
      <c r="M4128" s="444" t="str">
        <f t="shared" si="59"/>
        <v/>
      </c>
    </row>
    <row r="4129" spans="13:13" x14ac:dyDescent="0.25">
      <c r="M4129" s="444" t="str">
        <f t="shared" si="59"/>
        <v/>
      </c>
    </row>
    <row r="4130" spans="13:13" x14ac:dyDescent="0.25">
      <c r="M4130" s="444" t="str">
        <f t="shared" si="59"/>
        <v/>
      </c>
    </row>
    <row r="4131" spans="13:13" x14ac:dyDescent="0.25">
      <c r="M4131" s="444" t="str">
        <f t="shared" si="59"/>
        <v/>
      </c>
    </row>
    <row r="4132" spans="13:13" x14ac:dyDescent="0.25">
      <c r="M4132" s="444" t="str">
        <f t="shared" si="59"/>
        <v/>
      </c>
    </row>
    <row r="4133" spans="13:13" x14ac:dyDescent="0.25">
      <c r="M4133" s="444" t="str">
        <f t="shared" si="59"/>
        <v/>
      </c>
    </row>
    <row r="4134" spans="13:13" x14ac:dyDescent="0.25">
      <c r="M4134" s="444" t="str">
        <f t="shared" si="59"/>
        <v/>
      </c>
    </row>
    <row r="4135" spans="13:13" x14ac:dyDescent="0.25">
      <c r="M4135" s="444" t="str">
        <f t="shared" si="59"/>
        <v/>
      </c>
    </row>
    <row r="4136" spans="13:13" x14ac:dyDescent="0.25">
      <c r="M4136" s="444" t="str">
        <f t="shared" si="59"/>
        <v/>
      </c>
    </row>
    <row r="4137" spans="13:13" x14ac:dyDescent="0.25">
      <c r="M4137" s="444" t="str">
        <f t="shared" si="59"/>
        <v/>
      </c>
    </row>
    <row r="4138" spans="13:13" x14ac:dyDescent="0.25">
      <c r="M4138" s="444" t="str">
        <f t="shared" si="59"/>
        <v/>
      </c>
    </row>
    <row r="4139" spans="13:13" x14ac:dyDescent="0.25">
      <c r="M4139" s="444" t="str">
        <f t="shared" si="59"/>
        <v/>
      </c>
    </row>
    <row r="4140" spans="13:13" x14ac:dyDescent="0.25">
      <c r="M4140" s="444" t="str">
        <f t="shared" si="59"/>
        <v/>
      </c>
    </row>
    <row r="4141" spans="13:13" x14ac:dyDescent="0.25">
      <c r="M4141" s="444" t="str">
        <f t="shared" si="59"/>
        <v/>
      </c>
    </row>
    <row r="4142" spans="13:13" x14ac:dyDescent="0.25">
      <c r="M4142" s="444" t="str">
        <f t="shared" si="59"/>
        <v/>
      </c>
    </row>
    <row r="4143" spans="13:13" x14ac:dyDescent="0.25">
      <c r="M4143" s="444" t="str">
        <f t="shared" si="59"/>
        <v/>
      </c>
    </row>
    <row r="4144" spans="13:13" x14ac:dyDescent="0.25">
      <c r="M4144" s="444" t="str">
        <f t="shared" si="59"/>
        <v/>
      </c>
    </row>
    <row r="4145" spans="13:13" x14ac:dyDescent="0.25">
      <c r="M4145" s="444" t="str">
        <f t="shared" si="59"/>
        <v/>
      </c>
    </row>
    <row r="4146" spans="13:13" x14ac:dyDescent="0.25">
      <c r="M4146" s="444" t="str">
        <f t="shared" si="59"/>
        <v/>
      </c>
    </row>
    <row r="4147" spans="13:13" x14ac:dyDescent="0.25">
      <c r="M4147" s="444" t="str">
        <f t="shared" si="59"/>
        <v/>
      </c>
    </row>
    <row r="4148" spans="13:13" x14ac:dyDescent="0.25">
      <c r="M4148" s="444" t="str">
        <f t="shared" si="59"/>
        <v/>
      </c>
    </row>
    <row r="4149" spans="13:13" x14ac:dyDescent="0.25">
      <c r="M4149" s="444" t="str">
        <f t="shared" si="59"/>
        <v/>
      </c>
    </row>
    <row r="4150" spans="13:13" x14ac:dyDescent="0.25">
      <c r="M4150" s="444" t="str">
        <f t="shared" si="59"/>
        <v/>
      </c>
    </row>
    <row r="4151" spans="13:13" x14ac:dyDescent="0.25">
      <c r="M4151" s="444" t="str">
        <f t="shared" si="59"/>
        <v/>
      </c>
    </row>
    <row r="4152" spans="13:13" x14ac:dyDescent="0.25">
      <c r="M4152" s="444" t="str">
        <f t="shared" si="59"/>
        <v/>
      </c>
    </row>
    <row r="4153" spans="13:13" x14ac:dyDescent="0.25">
      <c r="M4153" s="444" t="str">
        <f t="shared" si="59"/>
        <v/>
      </c>
    </row>
    <row r="4154" spans="13:13" x14ac:dyDescent="0.25">
      <c r="M4154" s="444" t="str">
        <f t="shared" si="59"/>
        <v/>
      </c>
    </row>
    <row r="4155" spans="13:13" x14ac:dyDescent="0.25">
      <c r="M4155" s="444" t="str">
        <f t="shared" si="59"/>
        <v/>
      </c>
    </row>
    <row r="4156" spans="13:13" x14ac:dyDescent="0.25">
      <c r="M4156" s="444" t="str">
        <f t="shared" si="59"/>
        <v/>
      </c>
    </row>
    <row r="4157" spans="13:13" x14ac:dyDescent="0.25">
      <c r="M4157" s="444" t="str">
        <f t="shared" si="59"/>
        <v/>
      </c>
    </row>
    <row r="4158" spans="13:13" x14ac:dyDescent="0.25">
      <c r="M4158" s="444" t="str">
        <f t="shared" si="59"/>
        <v/>
      </c>
    </row>
    <row r="4159" spans="13:13" x14ac:dyDescent="0.25">
      <c r="M4159" s="444" t="str">
        <f t="shared" si="59"/>
        <v/>
      </c>
    </row>
    <row r="4160" spans="13:13" x14ac:dyDescent="0.25">
      <c r="M4160" s="444" t="str">
        <f t="shared" si="59"/>
        <v/>
      </c>
    </row>
    <row r="4161" spans="13:13" x14ac:dyDescent="0.25">
      <c r="M4161" s="444" t="str">
        <f t="shared" si="59"/>
        <v/>
      </c>
    </row>
    <row r="4162" spans="13:13" x14ac:dyDescent="0.25">
      <c r="M4162" s="444" t="str">
        <f t="shared" si="59"/>
        <v/>
      </c>
    </row>
    <row r="4163" spans="13:13" x14ac:dyDescent="0.25">
      <c r="M4163" s="444" t="str">
        <f t="shared" si="59"/>
        <v/>
      </c>
    </row>
    <row r="4164" spans="13:13" x14ac:dyDescent="0.25">
      <c r="M4164" s="444" t="str">
        <f t="shared" si="59"/>
        <v/>
      </c>
    </row>
    <row r="4165" spans="13:13" x14ac:dyDescent="0.25">
      <c r="M4165" s="444" t="str">
        <f t="shared" si="59"/>
        <v/>
      </c>
    </row>
    <row r="4166" spans="13:13" x14ac:dyDescent="0.25">
      <c r="M4166" s="444" t="str">
        <f t="shared" si="59"/>
        <v/>
      </c>
    </row>
    <row r="4167" spans="13:13" x14ac:dyDescent="0.25">
      <c r="M4167" s="444" t="str">
        <f t="shared" si="59"/>
        <v/>
      </c>
    </row>
    <row r="4168" spans="13:13" x14ac:dyDescent="0.25">
      <c r="M4168" s="444" t="str">
        <f t="shared" si="59"/>
        <v/>
      </c>
    </row>
    <row r="4169" spans="13:13" x14ac:dyDescent="0.25">
      <c r="M4169" s="444" t="str">
        <f t="shared" si="59"/>
        <v/>
      </c>
    </row>
    <row r="4170" spans="13:13" x14ac:dyDescent="0.25">
      <c r="M4170" s="444" t="str">
        <f t="shared" si="59"/>
        <v/>
      </c>
    </row>
    <row r="4171" spans="13:13" x14ac:dyDescent="0.25">
      <c r="M4171" s="444" t="str">
        <f t="shared" si="59"/>
        <v/>
      </c>
    </row>
    <row r="4172" spans="13:13" x14ac:dyDescent="0.25">
      <c r="M4172" s="444" t="str">
        <f t="shared" si="59"/>
        <v/>
      </c>
    </row>
    <row r="4173" spans="13:13" x14ac:dyDescent="0.25">
      <c r="M4173" s="444" t="str">
        <f t="shared" si="59"/>
        <v/>
      </c>
    </row>
    <row r="4174" spans="13:13" x14ac:dyDescent="0.25">
      <c r="M4174" s="444" t="str">
        <f t="shared" si="59"/>
        <v/>
      </c>
    </row>
    <row r="4175" spans="13:13" x14ac:dyDescent="0.25">
      <c r="M4175" s="444" t="str">
        <f t="shared" si="59"/>
        <v/>
      </c>
    </row>
    <row r="4176" spans="13:13" x14ac:dyDescent="0.25">
      <c r="M4176" s="444" t="str">
        <f t="shared" si="59"/>
        <v/>
      </c>
    </row>
    <row r="4177" spans="13:13" x14ac:dyDescent="0.25">
      <c r="M4177" s="444" t="str">
        <f t="shared" si="59"/>
        <v/>
      </c>
    </row>
    <row r="4178" spans="13:13" x14ac:dyDescent="0.25">
      <c r="M4178" s="444" t="str">
        <f t="shared" si="59"/>
        <v/>
      </c>
    </row>
    <row r="4179" spans="13:13" x14ac:dyDescent="0.25">
      <c r="M4179" s="444" t="str">
        <f t="shared" si="59"/>
        <v/>
      </c>
    </row>
    <row r="4180" spans="13:13" x14ac:dyDescent="0.25">
      <c r="M4180" s="444" t="str">
        <f t="shared" si="59"/>
        <v/>
      </c>
    </row>
    <row r="4181" spans="13:13" x14ac:dyDescent="0.25">
      <c r="M4181" s="444" t="str">
        <f t="shared" si="59"/>
        <v/>
      </c>
    </row>
    <row r="4182" spans="13:13" x14ac:dyDescent="0.25">
      <c r="M4182" s="444" t="str">
        <f t="shared" si="59"/>
        <v/>
      </c>
    </row>
    <row r="4183" spans="13:13" x14ac:dyDescent="0.25">
      <c r="M4183" s="444" t="str">
        <f t="shared" si="59"/>
        <v/>
      </c>
    </row>
    <row r="4184" spans="13:13" x14ac:dyDescent="0.25">
      <c r="M4184" s="444" t="str">
        <f t="shared" ref="M4184:M4247" si="60">IF(ISBLANK(B4184),"",MONTH(B4184)*10000+YEAR(B4184))</f>
        <v/>
      </c>
    </row>
    <row r="4185" spans="13:13" x14ac:dyDescent="0.25">
      <c r="M4185" s="444" t="str">
        <f t="shared" si="60"/>
        <v/>
      </c>
    </row>
    <row r="4186" spans="13:13" x14ac:dyDescent="0.25">
      <c r="M4186" s="444" t="str">
        <f t="shared" si="60"/>
        <v/>
      </c>
    </row>
    <row r="4187" spans="13:13" x14ac:dyDescent="0.25">
      <c r="M4187" s="444" t="str">
        <f t="shared" si="60"/>
        <v/>
      </c>
    </row>
    <row r="4188" spans="13:13" x14ac:dyDescent="0.25">
      <c r="M4188" s="444" t="str">
        <f t="shared" si="60"/>
        <v/>
      </c>
    </row>
    <row r="4189" spans="13:13" x14ac:dyDescent="0.25">
      <c r="M4189" s="444" t="str">
        <f t="shared" si="60"/>
        <v/>
      </c>
    </row>
    <row r="4190" spans="13:13" x14ac:dyDescent="0.25">
      <c r="M4190" s="444" t="str">
        <f t="shared" si="60"/>
        <v/>
      </c>
    </row>
    <row r="4191" spans="13:13" x14ac:dyDescent="0.25">
      <c r="M4191" s="444" t="str">
        <f t="shared" si="60"/>
        <v/>
      </c>
    </row>
    <row r="4192" spans="13:13" x14ac:dyDescent="0.25">
      <c r="M4192" s="444" t="str">
        <f t="shared" si="60"/>
        <v/>
      </c>
    </row>
    <row r="4193" spans="13:13" x14ac:dyDescent="0.25">
      <c r="M4193" s="444" t="str">
        <f t="shared" si="60"/>
        <v/>
      </c>
    </row>
    <row r="4194" spans="13:13" x14ac:dyDescent="0.25">
      <c r="M4194" s="444" t="str">
        <f t="shared" si="60"/>
        <v/>
      </c>
    </row>
    <row r="4195" spans="13:13" x14ac:dyDescent="0.25">
      <c r="M4195" s="444" t="str">
        <f t="shared" si="60"/>
        <v/>
      </c>
    </row>
    <row r="4196" spans="13:13" x14ac:dyDescent="0.25">
      <c r="M4196" s="444" t="str">
        <f t="shared" si="60"/>
        <v/>
      </c>
    </row>
    <row r="4197" spans="13:13" x14ac:dyDescent="0.25">
      <c r="M4197" s="444" t="str">
        <f t="shared" si="60"/>
        <v/>
      </c>
    </row>
    <row r="4198" spans="13:13" x14ac:dyDescent="0.25">
      <c r="M4198" s="444" t="str">
        <f t="shared" si="60"/>
        <v/>
      </c>
    </row>
    <row r="4199" spans="13:13" x14ac:dyDescent="0.25">
      <c r="M4199" s="444" t="str">
        <f t="shared" si="60"/>
        <v/>
      </c>
    </row>
    <row r="4200" spans="13:13" x14ac:dyDescent="0.25">
      <c r="M4200" s="444" t="str">
        <f t="shared" si="60"/>
        <v/>
      </c>
    </row>
    <row r="4201" spans="13:13" x14ac:dyDescent="0.25">
      <c r="M4201" s="444" t="str">
        <f t="shared" si="60"/>
        <v/>
      </c>
    </row>
    <row r="4202" spans="13:13" x14ac:dyDescent="0.25">
      <c r="M4202" s="444" t="str">
        <f t="shared" si="60"/>
        <v/>
      </c>
    </row>
    <row r="4203" spans="13:13" x14ac:dyDescent="0.25">
      <c r="M4203" s="444" t="str">
        <f t="shared" si="60"/>
        <v/>
      </c>
    </row>
    <row r="4204" spans="13:13" x14ac:dyDescent="0.25">
      <c r="M4204" s="444" t="str">
        <f t="shared" si="60"/>
        <v/>
      </c>
    </row>
    <row r="4205" spans="13:13" x14ac:dyDescent="0.25">
      <c r="M4205" s="444" t="str">
        <f t="shared" si="60"/>
        <v/>
      </c>
    </row>
    <row r="4206" spans="13:13" x14ac:dyDescent="0.25">
      <c r="M4206" s="444" t="str">
        <f t="shared" si="60"/>
        <v/>
      </c>
    </row>
    <row r="4207" spans="13:13" x14ac:dyDescent="0.25">
      <c r="M4207" s="444" t="str">
        <f t="shared" si="60"/>
        <v/>
      </c>
    </row>
    <row r="4208" spans="13:13" x14ac:dyDescent="0.25">
      <c r="M4208" s="444" t="str">
        <f t="shared" si="60"/>
        <v/>
      </c>
    </row>
    <row r="4209" spans="13:13" x14ac:dyDescent="0.25">
      <c r="M4209" s="444" t="str">
        <f t="shared" si="60"/>
        <v/>
      </c>
    </row>
    <row r="4210" spans="13:13" x14ac:dyDescent="0.25">
      <c r="M4210" s="444" t="str">
        <f t="shared" si="60"/>
        <v/>
      </c>
    </row>
    <row r="4211" spans="13:13" x14ac:dyDescent="0.25">
      <c r="M4211" s="444" t="str">
        <f t="shared" si="60"/>
        <v/>
      </c>
    </row>
    <row r="4212" spans="13:13" x14ac:dyDescent="0.25">
      <c r="M4212" s="444" t="str">
        <f t="shared" si="60"/>
        <v/>
      </c>
    </row>
    <row r="4213" spans="13:13" x14ac:dyDescent="0.25">
      <c r="M4213" s="444" t="str">
        <f t="shared" si="60"/>
        <v/>
      </c>
    </row>
    <row r="4214" spans="13:13" x14ac:dyDescent="0.25">
      <c r="M4214" s="444" t="str">
        <f t="shared" si="60"/>
        <v/>
      </c>
    </row>
    <row r="4215" spans="13:13" x14ac:dyDescent="0.25">
      <c r="M4215" s="444" t="str">
        <f t="shared" si="60"/>
        <v/>
      </c>
    </row>
    <row r="4216" spans="13:13" x14ac:dyDescent="0.25">
      <c r="M4216" s="444" t="str">
        <f t="shared" si="60"/>
        <v/>
      </c>
    </row>
    <row r="4217" spans="13:13" x14ac:dyDescent="0.25">
      <c r="M4217" s="444" t="str">
        <f t="shared" si="60"/>
        <v/>
      </c>
    </row>
    <row r="4218" spans="13:13" x14ac:dyDescent="0.25">
      <c r="M4218" s="444" t="str">
        <f t="shared" si="60"/>
        <v/>
      </c>
    </row>
    <row r="4219" spans="13:13" x14ac:dyDescent="0.25">
      <c r="M4219" s="444" t="str">
        <f t="shared" si="60"/>
        <v/>
      </c>
    </row>
    <row r="4220" spans="13:13" x14ac:dyDescent="0.25">
      <c r="M4220" s="444" t="str">
        <f t="shared" si="60"/>
        <v/>
      </c>
    </row>
    <row r="4221" spans="13:13" x14ac:dyDescent="0.25">
      <c r="M4221" s="444" t="str">
        <f t="shared" si="60"/>
        <v/>
      </c>
    </row>
    <row r="4222" spans="13:13" x14ac:dyDescent="0.25">
      <c r="M4222" s="444" t="str">
        <f t="shared" si="60"/>
        <v/>
      </c>
    </row>
    <row r="4223" spans="13:13" x14ac:dyDescent="0.25">
      <c r="M4223" s="444" t="str">
        <f t="shared" si="60"/>
        <v/>
      </c>
    </row>
    <row r="4224" spans="13:13" x14ac:dyDescent="0.25">
      <c r="M4224" s="444" t="str">
        <f t="shared" si="60"/>
        <v/>
      </c>
    </row>
    <row r="4225" spans="13:13" x14ac:dyDescent="0.25">
      <c r="M4225" s="444" t="str">
        <f t="shared" si="60"/>
        <v/>
      </c>
    </row>
    <row r="4226" spans="13:13" x14ac:dyDescent="0.25">
      <c r="M4226" s="444" t="str">
        <f t="shared" si="60"/>
        <v/>
      </c>
    </row>
    <row r="4227" spans="13:13" x14ac:dyDescent="0.25">
      <c r="M4227" s="444" t="str">
        <f t="shared" si="60"/>
        <v/>
      </c>
    </row>
    <row r="4228" spans="13:13" x14ac:dyDescent="0.25">
      <c r="M4228" s="444" t="str">
        <f t="shared" si="60"/>
        <v/>
      </c>
    </row>
    <row r="4229" spans="13:13" x14ac:dyDescent="0.25">
      <c r="M4229" s="444" t="str">
        <f t="shared" si="60"/>
        <v/>
      </c>
    </row>
    <row r="4230" spans="13:13" x14ac:dyDescent="0.25">
      <c r="M4230" s="444" t="str">
        <f t="shared" si="60"/>
        <v/>
      </c>
    </row>
    <row r="4231" spans="13:13" x14ac:dyDescent="0.25">
      <c r="M4231" s="444" t="str">
        <f t="shared" si="60"/>
        <v/>
      </c>
    </row>
    <row r="4232" spans="13:13" x14ac:dyDescent="0.25">
      <c r="M4232" s="444" t="str">
        <f t="shared" si="60"/>
        <v/>
      </c>
    </row>
    <row r="4233" spans="13:13" x14ac:dyDescent="0.25">
      <c r="M4233" s="444" t="str">
        <f t="shared" si="60"/>
        <v/>
      </c>
    </row>
    <row r="4234" spans="13:13" x14ac:dyDescent="0.25">
      <c r="M4234" s="444" t="str">
        <f t="shared" si="60"/>
        <v/>
      </c>
    </row>
    <row r="4235" spans="13:13" x14ac:dyDescent="0.25">
      <c r="M4235" s="444" t="str">
        <f t="shared" si="60"/>
        <v/>
      </c>
    </row>
    <row r="4236" spans="13:13" x14ac:dyDescent="0.25">
      <c r="M4236" s="444" t="str">
        <f t="shared" si="60"/>
        <v/>
      </c>
    </row>
    <row r="4237" spans="13:13" x14ac:dyDescent="0.25">
      <c r="M4237" s="444" t="str">
        <f t="shared" si="60"/>
        <v/>
      </c>
    </row>
    <row r="4238" spans="13:13" x14ac:dyDescent="0.25">
      <c r="M4238" s="444" t="str">
        <f t="shared" si="60"/>
        <v/>
      </c>
    </row>
    <row r="4239" spans="13:13" x14ac:dyDescent="0.25">
      <c r="M4239" s="444" t="str">
        <f t="shared" si="60"/>
        <v/>
      </c>
    </row>
    <row r="4240" spans="13:13" x14ac:dyDescent="0.25">
      <c r="M4240" s="444" t="str">
        <f t="shared" si="60"/>
        <v/>
      </c>
    </row>
    <row r="4241" spans="13:13" x14ac:dyDescent="0.25">
      <c r="M4241" s="444" t="str">
        <f t="shared" si="60"/>
        <v/>
      </c>
    </row>
    <row r="4242" spans="13:13" x14ac:dyDescent="0.25">
      <c r="M4242" s="444" t="str">
        <f t="shared" si="60"/>
        <v/>
      </c>
    </row>
    <row r="4243" spans="13:13" x14ac:dyDescent="0.25">
      <c r="M4243" s="444" t="str">
        <f t="shared" si="60"/>
        <v/>
      </c>
    </row>
    <row r="4244" spans="13:13" x14ac:dyDescent="0.25">
      <c r="M4244" s="444" t="str">
        <f t="shared" si="60"/>
        <v/>
      </c>
    </row>
    <row r="4245" spans="13:13" x14ac:dyDescent="0.25">
      <c r="M4245" s="444" t="str">
        <f t="shared" si="60"/>
        <v/>
      </c>
    </row>
    <row r="4246" spans="13:13" x14ac:dyDescent="0.25">
      <c r="M4246" s="444" t="str">
        <f t="shared" si="60"/>
        <v/>
      </c>
    </row>
    <row r="4247" spans="13:13" x14ac:dyDescent="0.25">
      <c r="M4247" s="444" t="str">
        <f t="shared" si="60"/>
        <v/>
      </c>
    </row>
    <row r="4248" spans="13:13" x14ac:dyDescent="0.25">
      <c r="M4248" s="444" t="str">
        <f t="shared" ref="M4248:M4311" si="61">IF(ISBLANK(B4248),"",MONTH(B4248)*10000+YEAR(B4248))</f>
        <v/>
      </c>
    </row>
    <row r="4249" spans="13:13" x14ac:dyDescent="0.25">
      <c r="M4249" s="444" t="str">
        <f t="shared" si="61"/>
        <v/>
      </c>
    </row>
    <row r="4250" spans="13:13" x14ac:dyDescent="0.25">
      <c r="M4250" s="444" t="str">
        <f t="shared" si="61"/>
        <v/>
      </c>
    </row>
    <row r="4251" spans="13:13" x14ac:dyDescent="0.25">
      <c r="M4251" s="444" t="str">
        <f t="shared" si="61"/>
        <v/>
      </c>
    </row>
    <row r="4252" spans="13:13" x14ac:dyDescent="0.25">
      <c r="M4252" s="444" t="str">
        <f t="shared" si="61"/>
        <v/>
      </c>
    </row>
    <row r="4253" spans="13:13" x14ac:dyDescent="0.25">
      <c r="M4253" s="444" t="str">
        <f t="shared" si="61"/>
        <v/>
      </c>
    </row>
    <row r="4254" spans="13:13" x14ac:dyDescent="0.25">
      <c r="M4254" s="444" t="str">
        <f t="shared" si="61"/>
        <v/>
      </c>
    </row>
    <row r="4255" spans="13:13" x14ac:dyDescent="0.25">
      <c r="M4255" s="444" t="str">
        <f t="shared" si="61"/>
        <v/>
      </c>
    </row>
    <row r="4256" spans="13:13" x14ac:dyDescent="0.25">
      <c r="M4256" s="444" t="str">
        <f t="shared" si="61"/>
        <v/>
      </c>
    </row>
    <row r="4257" spans="13:13" x14ac:dyDescent="0.25">
      <c r="M4257" s="444" t="str">
        <f t="shared" si="61"/>
        <v/>
      </c>
    </row>
    <row r="4258" spans="13:13" x14ac:dyDescent="0.25">
      <c r="M4258" s="444" t="str">
        <f t="shared" si="61"/>
        <v/>
      </c>
    </row>
    <row r="4259" spans="13:13" x14ac:dyDescent="0.25">
      <c r="M4259" s="444" t="str">
        <f t="shared" si="61"/>
        <v/>
      </c>
    </row>
    <row r="4260" spans="13:13" x14ac:dyDescent="0.25">
      <c r="M4260" s="444" t="str">
        <f t="shared" si="61"/>
        <v/>
      </c>
    </row>
    <row r="4261" spans="13:13" x14ac:dyDescent="0.25">
      <c r="M4261" s="444" t="str">
        <f t="shared" si="61"/>
        <v/>
      </c>
    </row>
    <row r="4262" spans="13:13" x14ac:dyDescent="0.25">
      <c r="M4262" s="444" t="str">
        <f t="shared" si="61"/>
        <v/>
      </c>
    </row>
    <row r="4263" spans="13:13" x14ac:dyDescent="0.25">
      <c r="M4263" s="444" t="str">
        <f t="shared" si="61"/>
        <v/>
      </c>
    </row>
    <row r="4264" spans="13:13" x14ac:dyDescent="0.25">
      <c r="M4264" s="444" t="str">
        <f t="shared" si="61"/>
        <v/>
      </c>
    </row>
    <row r="4265" spans="13:13" x14ac:dyDescent="0.25">
      <c r="M4265" s="444" t="str">
        <f t="shared" si="61"/>
        <v/>
      </c>
    </row>
    <row r="4266" spans="13:13" x14ac:dyDescent="0.25">
      <c r="M4266" s="444" t="str">
        <f t="shared" si="61"/>
        <v/>
      </c>
    </row>
    <row r="4267" spans="13:13" x14ac:dyDescent="0.25">
      <c r="M4267" s="444" t="str">
        <f t="shared" si="61"/>
        <v/>
      </c>
    </row>
    <row r="4268" spans="13:13" x14ac:dyDescent="0.25">
      <c r="M4268" s="444" t="str">
        <f t="shared" si="61"/>
        <v/>
      </c>
    </row>
    <row r="4269" spans="13:13" x14ac:dyDescent="0.25">
      <c r="M4269" s="444" t="str">
        <f t="shared" si="61"/>
        <v/>
      </c>
    </row>
    <row r="4270" spans="13:13" x14ac:dyDescent="0.25">
      <c r="M4270" s="444" t="str">
        <f t="shared" si="61"/>
        <v/>
      </c>
    </row>
    <row r="4271" spans="13:13" x14ac:dyDescent="0.25">
      <c r="M4271" s="444" t="str">
        <f t="shared" si="61"/>
        <v/>
      </c>
    </row>
    <row r="4272" spans="13:13" x14ac:dyDescent="0.25">
      <c r="M4272" s="444" t="str">
        <f t="shared" si="61"/>
        <v/>
      </c>
    </row>
    <row r="4273" spans="13:13" x14ac:dyDescent="0.25">
      <c r="M4273" s="444" t="str">
        <f t="shared" si="61"/>
        <v/>
      </c>
    </row>
    <row r="4274" spans="13:13" x14ac:dyDescent="0.25">
      <c r="M4274" s="444" t="str">
        <f t="shared" si="61"/>
        <v/>
      </c>
    </row>
    <row r="4275" spans="13:13" x14ac:dyDescent="0.25">
      <c r="M4275" s="444" t="str">
        <f t="shared" si="61"/>
        <v/>
      </c>
    </row>
    <row r="4276" spans="13:13" x14ac:dyDescent="0.25">
      <c r="M4276" s="444" t="str">
        <f t="shared" si="61"/>
        <v/>
      </c>
    </row>
    <row r="4277" spans="13:13" x14ac:dyDescent="0.25">
      <c r="M4277" s="444" t="str">
        <f t="shared" si="61"/>
        <v/>
      </c>
    </row>
    <row r="4278" spans="13:13" x14ac:dyDescent="0.25">
      <c r="M4278" s="444" t="str">
        <f t="shared" si="61"/>
        <v/>
      </c>
    </row>
    <row r="4279" spans="13:13" x14ac:dyDescent="0.25">
      <c r="M4279" s="444" t="str">
        <f t="shared" si="61"/>
        <v/>
      </c>
    </row>
    <row r="4280" spans="13:13" x14ac:dyDescent="0.25">
      <c r="M4280" s="444" t="str">
        <f t="shared" si="61"/>
        <v/>
      </c>
    </row>
    <row r="4281" spans="13:13" x14ac:dyDescent="0.25">
      <c r="M4281" s="444" t="str">
        <f t="shared" si="61"/>
        <v/>
      </c>
    </row>
    <row r="4282" spans="13:13" x14ac:dyDescent="0.25">
      <c r="M4282" s="444" t="str">
        <f t="shared" si="61"/>
        <v/>
      </c>
    </row>
    <row r="4283" spans="13:13" x14ac:dyDescent="0.25">
      <c r="M4283" s="444" t="str">
        <f t="shared" si="61"/>
        <v/>
      </c>
    </row>
    <row r="4284" spans="13:13" x14ac:dyDescent="0.25">
      <c r="M4284" s="444" t="str">
        <f t="shared" si="61"/>
        <v/>
      </c>
    </row>
    <row r="4285" spans="13:13" x14ac:dyDescent="0.25">
      <c r="M4285" s="444" t="str">
        <f t="shared" si="61"/>
        <v/>
      </c>
    </row>
    <row r="4286" spans="13:13" x14ac:dyDescent="0.25">
      <c r="M4286" s="444" t="str">
        <f t="shared" si="61"/>
        <v/>
      </c>
    </row>
    <row r="4287" spans="13:13" x14ac:dyDescent="0.25">
      <c r="M4287" s="444" t="str">
        <f t="shared" si="61"/>
        <v/>
      </c>
    </row>
    <row r="4288" spans="13:13" x14ac:dyDescent="0.25">
      <c r="M4288" s="444" t="str">
        <f t="shared" si="61"/>
        <v/>
      </c>
    </row>
    <row r="4289" spans="13:13" x14ac:dyDescent="0.25">
      <c r="M4289" s="444" t="str">
        <f t="shared" si="61"/>
        <v/>
      </c>
    </row>
    <row r="4290" spans="13:13" x14ac:dyDescent="0.25">
      <c r="M4290" s="444" t="str">
        <f t="shared" si="61"/>
        <v/>
      </c>
    </row>
    <row r="4291" spans="13:13" x14ac:dyDescent="0.25">
      <c r="M4291" s="444" t="str">
        <f t="shared" si="61"/>
        <v/>
      </c>
    </row>
    <row r="4292" spans="13:13" x14ac:dyDescent="0.25">
      <c r="M4292" s="444" t="str">
        <f t="shared" si="61"/>
        <v/>
      </c>
    </row>
    <row r="4293" spans="13:13" x14ac:dyDescent="0.25">
      <c r="M4293" s="444" t="str">
        <f t="shared" si="61"/>
        <v/>
      </c>
    </row>
    <row r="4294" spans="13:13" x14ac:dyDescent="0.25">
      <c r="M4294" s="444" t="str">
        <f t="shared" si="61"/>
        <v/>
      </c>
    </row>
    <row r="4295" spans="13:13" x14ac:dyDescent="0.25">
      <c r="M4295" s="444" t="str">
        <f t="shared" si="61"/>
        <v/>
      </c>
    </row>
    <row r="4296" spans="13:13" x14ac:dyDescent="0.25">
      <c r="M4296" s="444" t="str">
        <f t="shared" si="61"/>
        <v/>
      </c>
    </row>
    <row r="4297" spans="13:13" x14ac:dyDescent="0.25">
      <c r="M4297" s="444" t="str">
        <f t="shared" si="61"/>
        <v/>
      </c>
    </row>
    <row r="4298" spans="13:13" x14ac:dyDescent="0.25">
      <c r="M4298" s="444" t="str">
        <f t="shared" si="61"/>
        <v/>
      </c>
    </row>
    <row r="4299" spans="13:13" x14ac:dyDescent="0.25">
      <c r="M4299" s="444" t="str">
        <f t="shared" si="61"/>
        <v/>
      </c>
    </row>
    <row r="4300" spans="13:13" x14ac:dyDescent="0.25">
      <c r="M4300" s="444" t="str">
        <f t="shared" si="61"/>
        <v/>
      </c>
    </row>
    <row r="4301" spans="13:13" x14ac:dyDescent="0.25">
      <c r="M4301" s="444" t="str">
        <f t="shared" si="61"/>
        <v/>
      </c>
    </row>
    <row r="4302" spans="13:13" x14ac:dyDescent="0.25">
      <c r="M4302" s="444" t="str">
        <f t="shared" si="61"/>
        <v/>
      </c>
    </row>
    <row r="4303" spans="13:13" x14ac:dyDescent="0.25">
      <c r="M4303" s="444" t="str">
        <f t="shared" si="61"/>
        <v/>
      </c>
    </row>
    <row r="4304" spans="13:13" x14ac:dyDescent="0.25">
      <c r="M4304" s="444" t="str">
        <f t="shared" si="61"/>
        <v/>
      </c>
    </row>
    <row r="4305" spans="13:13" x14ac:dyDescent="0.25">
      <c r="M4305" s="444" t="str">
        <f t="shared" si="61"/>
        <v/>
      </c>
    </row>
    <row r="4306" spans="13:13" x14ac:dyDescent="0.25">
      <c r="M4306" s="444" t="str">
        <f t="shared" si="61"/>
        <v/>
      </c>
    </row>
    <row r="4307" spans="13:13" x14ac:dyDescent="0.25">
      <c r="M4307" s="444" t="str">
        <f t="shared" si="61"/>
        <v/>
      </c>
    </row>
    <row r="4308" spans="13:13" x14ac:dyDescent="0.25">
      <c r="M4308" s="444" t="str">
        <f t="shared" si="61"/>
        <v/>
      </c>
    </row>
    <row r="4309" spans="13:13" x14ac:dyDescent="0.25">
      <c r="M4309" s="444" t="str">
        <f t="shared" si="61"/>
        <v/>
      </c>
    </row>
    <row r="4310" spans="13:13" x14ac:dyDescent="0.25">
      <c r="M4310" s="444" t="str">
        <f t="shared" si="61"/>
        <v/>
      </c>
    </row>
    <row r="4311" spans="13:13" x14ac:dyDescent="0.25">
      <c r="M4311" s="444" t="str">
        <f t="shared" si="61"/>
        <v/>
      </c>
    </row>
    <row r="4312" spans="13:13" x14ac:dyDescent="0.25">
      <c r="M4312" s="444" t="str">
        <f t="shared" ref="M4312:M4375" si="62">IF(ISBLANK(B4312),"",MONTH(B4312)*10000+YEAR(B4312))</f>
        <v/>
      </c>
    </row>
    <row r="4313" spans="13:13" x14ac:dyDescent="0.25">
      <c r="M4313" s="444" t="str">
        <f t="shared" si="62"/>
        <v/>
      </c>
    </row>
    <row r="4314" spans="13:13" x14ac:dyDescent="0.25">
      <c r="M4314" s="444" t="str">
        <f t="shared" si="62"/>
        <v/>
      </c>
    </row>
    <row r="4315" spans="13:13" x14ac:dyDescent="0.25">
      <c r="M4315" s="444" t="str">
        <f t="shared" si="62"/>
        <v/>
      </c>
    </row>
    <row r="4316" spans="13:13" x14ac:dyDescent="0.25">
      <c r="M4316" s="444" t="str">
        <f t="shared" si="62"/>
        <v/>
      </c>
    </row>
    <row r="4317" spans="13:13" x14ac:dyDescent="0.25">
      <c r="M4317" s="444" t="str">
        <f t="shared" si="62"/>
        <v/>
      </c>
    </row>
    <row r="4318" spans="13:13" x14ac:dyDescent="0.25">
      <c r="M4318" s="444" t="str">
        <f t="shared" si="62"/>
        <v/>
      </c>
    </row>
    <row r="4319" spans="13:13" x14ac:dyDescent="0.25">
      <c r="M4319" s="444" t="str">
        <f t="shared" si="62"/>
        <v/>
      </c>
    </row>
    <row r="4320" spans="13:13" x14ac:dyDescent="0.25">
      <c r="M4320" s="444" t="str">
        <f t="shared" si="62"/>
        <v/>
      </c>
    </row>
    <row r="4321" spans="13:13" x14ac:dyDescent="0.25">
      <c r="M4321" s="444" t="str">
        <f t="shared" si="62"/>
        <v/>
      </c>
    </row>
    <row r="4322" spans="13:13" x14ac:dyDescent="0.25">
      <c r="M4322" s="444" t="str">
        <f t="shared" si="62"/>
        <v/>
      </c>
    </row>
    <row r="4323" spans="13:13" x14ac:dyDescent="0.25">
      <c r="M4323" s="444" t="str">
        <f t="shared" si="62"/>
        <v/>
      </c>
    </row>
    <row r="4324" spans="13:13" x14ac:dyDescent="0.25">
      <c r="M4324" s="444" t="str">
        <f t="shared" si="62"/>
        <v/>
      </c>
    </row>
    <row r="4325" spans="13:13" x14ac:dyDescent="0.25">
      <c r="M4325" s="444" t="str">
        <f t="shared" si="62"/>
        <v/>
      </c>
    </row>
    <row r="4326" spans="13:13" x14ac:dyDescent="0.25">
      <c r="M4326" s="444" t="str">
        <f t="shared" si="62"/>
        <v/>
      </c>
    </row>
    <row r="4327" spans="13:13" x14ac:dyDescent="0.25">
      <c r="M4327" s="444" t="str">
        <f t="shared" si="62"/>
        <v/>
      </c>
    </row>
    <row r="4328" spans="13:13" x14ac:dyDescent="0.25">
      <c r="M4328" s="444" t="str">
        <f t="shared" si="62"/>
        <v/>
      </c>
    </row>
    <row r="4329" spans="13:13" x14ac:dyDescent="0.25">
      <c r="M4329" s="444" t="str">
        <f t="shared" si="62"/>
        <v/>
      </c>
    </row>
    <row r="4330" spans="13:13" x14ac:dyDescent="0.25">
      <c r="M4330" s="444" t="str">
        <f t="shared" si="62"/>
        <v/>
      </c>
    </row>
    <row r="4331" spans="13:13" x14ac:dyDescent="0.25">
      <c r="M4331" s="444" t="str">
        <f t="shared" si="62"/>
        <v/>
      </c>
    </row>
    <row r="4332" spans="13:13" x14ac:dyDescent="0.25">
      <c r="M4332" s="444" t="str">
        <f t="shared" si="62"/>
        <v/>
      </c>
    </row>
    <row r="4333" spans="13:13" x14ac:dyDescent="0.25">
      <c r="M4333" s="444" t="str">
        <f t="shared" si="62"/>
        <v/>
      </c>
    </row>
    <row r="4334" spans="13:13" x14ac:dyDescent="0.25">
      <c r="M4334" s="444" t="str">
        <f t="shared" si="62"/>
        <v/>
      </c>
    </row>
    <row r="4335" spans="13:13" x14ac:dyDescent="0.25">
      <c r="M4335" s="444" t="str">
        <f t="shared" si="62"/>
        <v/>
      </c>
    </row>
    <row r="4336" spans="13:13" x14ac:dyDescent="0.25">
      <c r="M4336" s="444" t="str">
        <f t="shared" si="62"/>
        <v/>
      </c>
    </row>
    <row r="4337" spans="13:13" x14ac:dyDescent="0.25">
      <c r="M4337" s="444" t="str">
        <f t="shared" si="62"/>
        <v/>
      </c>
    </row>
    <row r="4338" spans="13:13" x14ac:dyDescent="0.25">
      <c r="M4338" s="444" t="str">
        <f t="shared" si="62"/>
        <v/>
      </c>
    </row>
    <row r="4339" spans="13:13" x14ac:dyDescent="0.25">
      <c r="M4339" s="444" t="str">
        <f t="shared" si="62"/>
        <v/>
      </c>
    </row>
    <row r="4340" spans="13:13" x14ac:dyDescent="0.25">
      <c r="M4340" s="444" t="str">
        <f t="shared" si="62"/>
        <v/>
      </c>
    </row>
    <row r="4341" spans="13:13" x14ac:dyDescent="0.25">
      <c r="M4341" s="444" t="str">
        <f t="shared" si="62"/>
        <v/>
      </c>
    </row>
    <row r="4342" spans="13:13" x14ac:dyDescent="0.25">
      <c r="M4342" s="444" t="str">
        <f t="shared" si="62"/>
        <v/>
      </c>
    </row>
    <row r="4343" spans="13:13" x14ac:dyDescent="0.25">
      <c r="M4343" s="444" t="str">
        <f t="shared" si="62"/>
        <v/>
      </c>
    </row>
    <row r="4344" spans="13:13" x14ac:dyDescent="0.25">
      <c r="M4344" s="444" t="str">
        <f t="shared" si="62"/>
        <v/>
      </c>
    </row>
    <row r="4345" spans="13:13" x14ac:dyDescent="0.25">
      <c r="M4345" s="444" t="str">
        <f t="shared" si="62"/>
        <v/>
      </c>
    </row>
    <row r="4346" spans="13:13" x14ac:dyDescent="0.25">
      <c r="M4346" s="444" t="str">
        <f t="shared" si="62"/>
        <v/>
      </c>
    </row>
    <row r="4347" spans="13:13" x14ac:dyDescent="0.25">
      <c r="M4347" s="444" t="str">
        <f t="shared" si="62"/>
        <v/>
      </c>
    </row>
    <row r="4348" spans="13:13" x14ac:dyDescent="0.25">
      <c r="M4348" s="444" t="str">
        <f t="shared" si="62"/>
        <v/>
      </c>
    </row>
    <row r="4349" spans="13:13" x14ac:dyDescent="0.25">
      <c r="M4349" s="444" t="str">
        <f t="shared" si="62"/>
        <v/>
      </c>
    </row>
    <row r="4350" spans="13:13" x14ac:dyDescent="0.25">
      <c r="M4350" s="444" t="str">
        <f t="shared" si="62"/>
        <v/>
      </c>
    </row>
    <row r="4351" spans="13:13" x14ac:dyDescent="0.25">
      <c r="M4351" s="444" t="str">
        <f t="shared" si="62"/>
        <v/>
      </c>
    </row>
    <row r="4352" spans="13:13" x14ac:dyDescent="0.25">
      <c r="M4352" s="444" t="str">
        <f t="shared" si="62"/>
        <v/>
      </c>
    </row>
    <row r="4353" spans="13:13" x14ac:dyDescent="0.25">
      <c r="M4353" s="444" t="str">
        <f t="shared" si="62"/>
        <v/>
      </c>
    </row>
    <row r="4354" spans="13:13" x14ac:dyDescent="0.25">
      <c r="M4354" s="444" t="str">
        <f t="shared" si="62"/>
        <v/>
      </c>
    </row>
    <row r="4355" spans="13:13" x14ac:dyDescent="0.25">
      <c r="M4355" s="444" t="str">
        <f t="shared" si="62"/>
        <v/>
      </c>
    </row>
    <row r="4356" spans="13:13" x14ac:dyDescent="0.25">
      <c r="M4356" s="444" t="str">
        <f t="shared" si="62"/>
        <v/>
      </c>
    </row>
    <row r="4357" spans="13:13" x14ac:dyDescent="0.25">
      <c r="M4357" s="444" t="str">
        <f t="shared" si="62"/>
        <v/>
      </c>
    </row>
    <row r="4358" spans="13:13" x14ac:dyDescent="0.25">
      <c r="M4358" s="444" t="str">
        <f t="shared" si="62"/>
        <v/>
      </c>
    </row>
    <row r="4359" spans="13:13" x14ac:dyDescent="0.25">
      <c r="M4359" s="444" t="str">
        <f t="shared" si="62"/>
        <v/>
      </c>
    </row>
    <row r="4360" spans="13:13" x14ac:dyDescent="0.25">
      <c r="M4360" s="444" t="str">
        <f t="shared" si="62"/>
        <v/>
      </c>
    </row>
    <row r="4361" spans="13:13" x14ac:dyDescent="0.25">
      <c r="M4361" s="444" t="str">
        <f t="shared" si="62"/>
        <v/>
      </c>
    </row>
    <row r="4362" spans="13:13" x14ac:dyDescent="0.25">
      <c r="M4362" s="444" t="str">
        <f t="shared" si="62"/>
        <v/>
      </c>
    </row>
    <row r="4363" spans="13:13" x14ac:dyDescent="0.25">
      <c r="M4363" s="444" t="str">
        <f t="shared" si="62"/>
        <v/>
      </c>
    </row>
    <row r="4364" spans="13:13" x14ac:dyDescent="0.25">
      <c r="M4364" s="444" t="str">
        <f t="shared" si="62"/>
        <v/>
      </c>
    </row>
    <row r="4365" spans="13:13" x14ac:dyDescent="0.25">
      <c r="M4365" s="444" t="str">
        <f t="shared" si="62"/>
        <v/>
      </c>
    </row>
    <row r="4366" spans="13:13" x14ac:dyDescent="0.25">
      <c r="M4366" s="444" t="str">
        <f t="shared" si="62"/>
        <v/>
      </c>
    </row>
    <row r="4367" spans="13:13" x14ac:dyDescent="0.25">
      <c r="M4367" s="444" t="str">
        <f t="shared" si="62"/>
        <v/>
      </c>
    </row>
    <row r="4368" spans="13:13" x14ac:dyDescent="0.25">
      <c r="M4368" s="444" t="str">
        <f t="shared" si="62"/>
        <v/>
      </c>
    </row>
    <row r="4369" spans="13:13" x14ac:dyDescent="0.25">
      <c r="M4369" s="444" t="str">
        <f t="shared" si="62"/>
        <v/>
      </c>
    </row>
    <row r="4370" spans="13:13" x14ac:dyDescent="0.25">
      <c r="M4370" s="444" t="str">
        <f t="shared" si="62"/>
        <v/>
      </c>
    </row>
    <row r="4371" spans="13:13" x14ac:dyDescent="0.25">
      <c r="M4371" s="444" t="str">
        <f t="shared" si="62"/>
        <v/>
      </c>
    </row>
    <row r="4372" spans="13:13" x14ac:dyDescent="0.25">
      <c r="M4372" s="444" t="str">
        <f t="shared" si="62"/>
        <v/>
      </c>
    </row>
    <row r="4373" spans="13:13" x14ac:dyDescent="0.25">
      <c r="M4373" s="444" t="str">
        <f t="shared" si="62"/>
        <v/>
      </c>
    </row>
    <row r="4374" spans="13:13" x14ac:dyDescent="0.25">
      <c r="M4374" s="444" t="str">
        <f t="shared" si="62"/>
        <v/>
      </c>
    </row>
    <row r="4375" spans="13:13" x14ac:dyDescent="0.25">
      <c r="M4375" s="444" t="str">
        <f t="shared" si="62"/>
        <v/>
      </c>
    </row>
    <row r="4376" spans="13:13" x14ac:dyDescent="0.25">
      <c r="M4376" s="444" t="str">
        <f t="shared" ref="M4376:M4439" si="63">IF(ISBLANK(B4376),"",MONTH(B4376)*10000+YEAR(B4376))</f>
        <v/>
      </c>
    </row>
    <row r="4377" spans="13:13" x14ac:dyDescent="0.25">
      <c r="M4377" s="444" t="str">
        <f t="shared" si="63"/>
        <v/>
      </c>
    </row>
    <row r="4378" spans="13:13" x14ac:dyDescent="0.25">
      <c r="M4378" s="444" t="str">
        <f t="shared" si="63"/>
        <v/>
      </c>
    </row>
    <row r="4379" spans="13:13" x14ac:dyDescent="0.25">
      <c r="M4379" s="444" t="str">
        <f t="shared" si="63"/>
        <v/>
      </c>
    </row>
    <row r="4380" spans="13:13" x14ac:dyDescent="0.25">
      <c r="M4380" s="444" t="str">
        <f t="shared" si="63"/>
        <v/>
      </c>
    </row>
    <row r="4381" spans="13:13" x14ac:dyDescent="0.25">
      <c r="M4381" s="444" t="str">
        <f t="shared" si="63"/>
        <v/>
      </c>
    </row>
    <row r="4382" spans="13:13" x14ac:dyDescent="0.25">
      <c r="M4382" s="444" t="str">
        <f t="shared" si="63"/>
        <v/>
      </c>
    </row>
    <row r="4383" spans="13:13" x14ac:dyDescent="0.25">
      <c r="M4383" s="444" t="str">
        <f t="shared" si="63"/>
        <v/>
      </c>
    </row>
    <row r="4384" spans="13:13" x14ac:dyDescent="0.25">
      <c r="M4384" s="444" t="str">
        <f t="shared" si="63"/>
        <v/>
      </c>
    </row>
    <row r="4385" spans="13:13" x14ac:dyDescent="0.25">
      <c r="M4385" s="444" t="str">
        <f t="shared" si="63"/>
        <v/>
      </c>
    </row>
    <row r="4386" spans="13:13" x14ac:dyDescent="0.25">
      <c r="M4386" s="444" t="str">
        <f t="shared" si="63"/>
        <v/>
      </c>
    </row>
    <row r="4387" spans="13:13" x14ac:dyDescent="0.25">
      <c r="M4387" s="444" t="str">
        <f t="shared" si="63"/>
        <v/>
      </c>
    </row>
    <row r="4388" spans="13:13" x14ac:dyDescent="0.25">
      <c r="M4388" s="444" t="str">
        <f t="shared" si="63"/>
        <v/>
      </c>
    </row>
    <row r="4389" spans="13:13" x14ac:dyDescent="0.25">
      <c r="M4389" s="444" t="str">
        <f t="shared" si="63"/>
        <v/>
      </c>
    </row>
    <row r="4390" spans="13:13" x14ac:dyDescent="0.25">
      <c r="M4390" s="444" t="str">
        <f t="shared" si="63"/>
        <v/>
      </c>
    </row>
    <row r="4391" spans="13:13" x14ac:dyDescent="0.25">
      <c r="M4391" s="444" t="str">
        <f t="shared" si="63"/>
        <v/>
      </c>
    </row>
    <row r="4392" spans="13:13" x14ac:dyDescent="0.25">
      <c r="M4392" s="444" t="str">
        <f t="shared" si="63"/>
        <v/>
      </c>
    </row>
    <row r="4393" spans="13:13" x14ac:dyDescent="0.25">
      <c r="M4393" s="444" t="str">
        <f t="shared" si="63"/>
        <v/>
      </c>
    </row>
    <row r="4394" spans="13:13" x14ac:dyDescent="0.25">
      <c r="M4394" s="444" t="str">
        <f t="shared" si="63"/>
        <v/>
      </c>
    </row>
    <row r="4395" spans="13:13" x14ac:dyDescent="0.25">
      <c r="M4395" s="444" t="str">
        <f t="shared" si="63"/>
        <v/>
      </c>
    </row>
    <row r="4396" spans="13:13" x14ac:dyDescent="0.25">
      <c r="M4396" s="444" t="str">
        <f t="shared" si="63"/>
        <v/>
      </c>
    </row>
    <row r="4397" spans="13:13" x14ac:dyDescent="0.25">
      <c r="M4397" s="444" t="str">
        <f t="shared" si="63"/>
        <v/>
      </c>
    </row>
    <row r="4398" spans="13:13" x14ac:dyDescent="0.25">
      <c r="M4398" s="444" t="str">
        <f t="shared" si="63"/>
        <v/>
      </c>
    </row>
    <row r="4399" spans="13:13" x14ac:dyDescent="0.25">
      <c r="M4399" s="444" t="str">
        <f t="shared" si="63"/>
        <v/>
      </c>
    </row>
    <row r="4400" spans="13:13" x14ac:dyDescent="0.25">
      <c r="M4400" s="444" t="str">
        <f t="shared" si="63"/>
        <v/>
      </c>
    </row>
    <row r="4401" spans="13:13" x14ac:dyDescent="0.25">
      <c r="M4401" s="444" t="str">
        <f t="shared" si="63"/>
        <v/>
      </c>
    </row>
    <row r="4402" spans="13:13" x14ac:dyDescent="0.25">
      <c r="M4402" s="444" t="str">
        <f t="shared" si="63"/>
        <v/>
      </c>
    </row>
    <row r="4403" spans="13:13" x14ac:dyDescent="0.25">
      <c r="M4403" s="444" t="str">
        <f t="shared" si="63"/>
        <v/>
      </c>
    </row>
    <row r="4404" spans="13:13" x14ac:dyDescent="0.25">
      <c r="M4404" s="444" t="str">
        <f t="shared" si="63"/>
        <v/>
      </c>
    </row>
    <row r="4405" spans="13:13" x14ac:dyDescent="0.25">
      <c r="M4405" s="444" t="str">
        <f t="shared" si="63"/>
        <v/>
      </c>
    </row>
    <row r="4406" spans="13:13" x14ac:dyDescent="0.25">
      <c r="M4406" s="444" t="str">
        <f t="shared" si="63"/>
        <v/>
      </c>
    </row>
    <row r="4407" spans="13:13" x14ac:dyDescent="0.25">
      <c r="M4407" s="444" t="str">
        <f t="shared" si="63"/>
        <v/>
      </c>
    </row>
    <row r="4408" spans="13:13" x14ac:dyDescent="0.25">
      <c r="M4408" s="444" t="str">
        <f t="shared" si="63"/>
        <v/>
      </c>
    </row>
    <row r="4409" spans="13:13" x14ac:dyDescent="0.25">
      <c r="M4409" s="444" t="str">
        <f t="shared" si="63"/>
        <v/>
      </c>
    </row>
    <row r="4410" spans="13:13" x14ac:dyDescent="0.25">
      <c r="M4410" s="444" t="str">
        <f t="shared" si="63"/>
        <v/>
      </c>
    </row>
    <row r="4411" spans="13:13" x14ac:dyDescent="0.25">
      <c r="M4411" s="444" t="str">
        <f t="shared" si="63"/>
        <v/>
      </c>
    </row>
    <row r="4412" spans="13:13" x14ac:dyDescent="0.25">
      <c r="M4412" s="444" t="str">
        <f t="shared" si="63"/>
        <v/>
      </c>
    </row>
    <row r="4413" spans="13:13" x14ac:dyDescent="0.25">
      <c r="M4413" s="444" t="str">
        <f t="shared" si="63"/>
        <v/>
      </c>
    </row>
    <row r="4414" spans="13:13" x14ac:dyDescent="0.25">
      <c r="M4414" s="444" t="str">
        <f t="shared" si="63"/>
        <v/>
      </c>
    </row>
    <row r="4415" spans="13:13" x14ac:dyDescent="0.25">
      <c r="M4415" s="444" t="str">
        <f t="shared" si="63"/>
        <v/>
      </c>
    </row>
    <row r="4416" spans="13:13" x14ac:dyDescent="0.25">
      <c r="M4416" s="444" t="str">
        <f t="shared" si="63"/>
        <v/>
      </c>
    </row>
    <row r="4417" spans="13:13" x14ac:dyDescent="0.25">
      <c r="M4417" s="444" t="str">
        <f t="shared" si="63"/>
        <v/>
      </c>
    </row>
    <row r="4418" spans="13:13" x14ac:dyDescent="0.25">
      <c r="M4418" s="444" t="str">
        <f t="shared" si="63"/>
        <v/>
      </c>
    </row>
    <row r="4419" spans="13:13" x14ac:dyDescent="0.25">
      <c r="M4419" s="444" t="str">
        <f t="shared" si="63"/>
        <v/>
      </c>
    </row>
    <row r="4420" spans="13:13" x14ac:dyDescent="0.25">
      <c r="M4420" s="444" t="str">
        <f t="shared" si="63"/>
        <v/>
      </c>
    </row>
    <row r="4421" spans="13:13" x14ac:dyDescent="0.25">
      <c r="M4421" s="444" t="str">
        <f t="shared" si="63"/>
        <v/>
      </c>
    </row>
    <row r="4422" spans="13:13" x14ac:dyDescent="0.25">
      <c r="M4422" s="444" t="str">
        <f t="shared" si="63"/>
        <v/>
      </c>
    </row>
    <row r="4423" spans="13:13" x14ac:dyDescent="0.25">
      <c r="M4423" s="444" t="str">
        <f t="shared" si="63"/>
        <v/>
      </c>
    </row>
    <row r="4424" spans="13:13" x14ac:dyDescent="0.25">
      <c r="M4424" s="444" t="str">
        <f t="shared" si="63"/>
        <v/>
      </c>
    </row>
    <row r="4425" spans="13:13" x14ac:dyDescent="0.25">
      <c r="M4425" s="444" t="str">
        <f t="shared" si="63"/>
        <v/>
      </c>
    </row>
    <row r="4426" spans="13:13" x14ac:dyDescent="0.25">
      <c r="M4426" s="444" t="str">
        <f t="shared" si="63"/>
        <v/>
      </c>
    </row>
    <row r="4427" spans="13:13" x14ac:dyDescent="0.25">
      <c r="M4427" s="444" t="str">
        <f t="shared" si="63"/>
        <v/>
      </c>
    </row>
    <row r="4428" spans="13:13" x14ac:dyDescent="0.25">
      <c r="M4428" s="444" t="str">
        <f t="shared" si="63"/>
        <v/>
      </c>
    </row>
    <row r="4429" spans="13:13" x14ac:dyDescent="0.25">
      <c r="M4429" s="444" t="str">
        <f t="shared" si="63"/>
        <v/>
      </c>
    </row>
    <row r="4430" spans="13:13" x14ac:dyDescent="0.25">
      <c r="M4430" s="444" t="str">
        <f t="shared" si="63"/>
        <v/>
      </c>
    </row>
    <row r="4431" spans="13:13" x14ac:dyDescent="0.25">
      <c r="M4431" s="444" t="str">
        <f t="shared" si="63"/>
        <v/>
      </c>
    </row>
    <row r="4432" spans="13:13" x14ac:dyDescent="0.25">
      <c r="M4432" s="444" t="str">
        <f t="shared" si="63"/>
        <v/>
      </c>
    </row>
    <row r="4433" spans="13:13" x14ac:dyDescent="0.25">
      <c r="M4433" s="444" t="str">
        <f t="shared" si="63"/>
        <v/>
      </c>
    </row>
    <row r="4434" spans="13:13" x14ac:dyDescent="0.25">
      <c r="M4434" s="444" t="str">
        <f t="shared" si="63"/>
        <v/>
      </c>
    </row>
    <row r="4435" spans="13:13" x14ac:dyDescent="0.25">
      <c r="M4435" s="444" t="str">
        <f t="shared" si="63"/>
        <v/>
      </c>
    </row>
    <row r="4436" spans="13:13" x14ac:dyDescent="0.25">
      <c r="M4436" s="444" t="str">
        <f t="shared" si="63"/>
        <v/>
      </c>
    </row>
    <row r="4437" spans="13:13" x14ac:dyDescent="0.25">
      <c r="M4437" s="444" t="str">
        <f t="shared" si="63"/>
        <v/>
      </c>
    </row>
    <row r="4438" spans="13:13" x14ac:dyDescent="0.25">
      <c r="M4438" s="444" t="str">
        <f t="shared" si="63"/>
        <v/>
      </c>
    </row>
    <row r="4439" spans="13:13" x14ac:dyDescent="0.25">
      <c r="M4439" s="444" t="str">
        <f t="shared" si="63"/>
        <v/>
      </c>
    </row>
    <row r="4440" spans="13:13" x14ac:dyDescent="0.25">
      <c r="M4440" s="444" t="str">
        <f t="shared" ref="M4440:M4503" si="64">IF(ISBLANK(B4440),"",MONTH(B4440)*10000+YEAR(B4440))</f>
        <v/>
      </c>
    </row>
    <row r="4441" spans="13:13" x14ac:dyDescent="0.25">
      <c r="M4441" s="444" t="str">
        <f t="shared" si="64"/>
        <v/>
      </c>
    </row>
    <row r="4442" spans="13:13" x14ac:dyDescent="0.25">
      <c r="M4442" s="444" t="str">
        <f t="shared" si="64"/>
        <v/>
      </c>
    </row>
    <row r="4443" spans="13:13" x14ac:dyDescent="0.25">
      <c r="M4443" s="444" t="str">
        <f t="shared" si="64"/>
        <v/>
      </c>
    </row>
    <row r="4444" spans="13:13" x14ac:dyDescent="0.25">
      <c r="M4444" s="444" t="str">
        <f t="shared" si="64"/>
        <v/>
      </c>
    </row>
    <row r="4445" spans="13:13" x14ac:dyDescent="0.25">
      <c r="M4445" s="444" t="str">
        <f t="shared" si="64"/>
        <v/>
      </c>
    </row>
    <row r="4446" spans="13:13" x14ac:dyDescent="0.25">
      <c r="M4446" s="444" t="str">
        <f t="shared" si="64"/>
        <v/>
      </c>
    </row>
    <row r="4447" spans="13:13" x14ac:dyDescent="0.25">
      <c r="M4447" s="444" t="str">
        <f t="shared" si="64"/>
        <v/>
      </c>
    </row>
    <row r="4448" spans="13:13" x14ac:dyDescent="0.25">
      <c r="M4448" s="444" t="str">
        <f t="shared" si="64"/>
        <v/>
      </c>
    </row>
    <row r="4449" spans="13:13" x14ac:dyDescent="0.25">
      <c r="M4449" s="444" t="str">
        <f t="shared" si="64"/>
        <v/>
      </c>
    </row>
    <row r="4450" spans="13:13" x14ac:dyDescent="0.25">
      <c r="M4450" s="444" t="str">
        <f t="shared" si="64"/>
        <v/>
      </c>
    </row>
    <row r="4451" spans="13:13" x14ac:dyDescent="0.25">
      <c r="M4451" s="444" t="str">
        <f t="shared" si="64"/>
        <v/>
      </c>
    </row>
    <row r="4452" spans="13:13" x14ac:dyDescent="0.25">
      <c r="M4452" s="444" t="str">
        <f t="shared" si="64"/>
        <v/>
      </c>
    </row>
    <row r="4453" spans="13:13" x14ac:dyDescent="0.25">
      <c r="M4453" s="444" t="str">
        <f t="shared" si="64"/>
        <v/>
      </c>
    </row>
    <row r="4454" spans="13:13" x14ac:dyDescent="0.25">
      <c r="M4454" s="444" t="str">
        <f t="shared" si="64"/>
        <v/>
      </c>
    </row>
    <row r="4455" spans="13:13" x14ac:dyDescent="0.25">
      <c r="M4455" s="444" t="str">
        <f t="shared" si="64"/>
        <v/>
      </c>
    </row>
    <row r="4456" spans="13:13" x14ac:dyDescent="0.25">
      <c r="M4456" s="444" t="str">
        <f t="shared" si="64"/>
        <v/>
      </c>
    </row>
    <row r="4457" spans="13:13" x14ac:dyDescent="0.25">
      <c r="M4457" s="444" t="str">
        <f t="shared" si="64"/>
        <v/>
      </c>
    </row>
    <row r="4458" spans="13:13" x14ac:dyDescent="0.25">
      <c r="M4458" s="444" t="str">
        <f t="shared" si="64"/>
        <v/>
      </c>
    </row>
    <row r="4459" spans="13:13" x14ac:dyDescent="0.25">
      <c r="M4459" s="444" t="str">
        <f t="shared" si="64"/>
        <v/>
      </c>
    </row>
    <row r="4460" spans="13:13" x14ac:dyDescent="0.25">
      <c r="M4460" s="444" t="str">
        <f t="shared" si="64"/>
        <v/>
      </c>
    </row>
    <row r="4461" spans="13:13" x14ac:dyDescent="0.25">
      <c r="M4461" s="444" t="str">
        <f t="shared" si="64"/>
        <v/>
      </c>
    </row>
    <row r="4462" spans="13:13" x14ac:dyDescent="0.25">
      <c r="M4462" s="444" t="str">
        <f t="shared" si="64"/>
        <v/>
      </c>
    </row>
    <row r="4463" spans="13:13" x14ac:dyDescent="0.25">
      <c r="M4463" s="444" t="str">
        <f t="shared" si="64"/>
        <v/>
      </c>
    </row>
    <row r="4464" spans="13:13" x14ac:dyDescent="0.25">
      <c r="M4464" s="444" t="str">
        <f t="shared" si="64"/>
        <v/>
      </c>
    </row>
    <row r="4465" spans="13:13" x14ac:dyDescent="0.25">
      <c r="M4465" s="444" t="str">
        <f t="shared" si="64"/>
        <v/>
      </c>
    </row>
    <row r="4466" spans="13:13" x14ac:dyDescent="0.25">
      <c r="M4466" s="444" t="str">
        <f t="shared" si="64"/>
        <v/>
      </c>
    </row>
    <row r="4467" spans="13:13" x14ac:dyDescent="0.25">
      <c r="M4467" s="444" t="str">
        <f t="shared" si="64"/>
        <v/>
      </c>
    </row>
    <row r="4468" spans="13:13" x14ac:dyDescent="0.25">
      <c r="M4468" s="444" t="str">
        <f t="shared" si="64"/>
        <v/>
      </c>
    </row>
    <row r="4469" spans="13:13" x14ac:dyDescent="0.25">
      <c r="M4469" s="444" t="str">
        <f t="shared" si="64"/>
        <v/>
      </c>
    </row>
    <row r="4470" spans="13:13" x14ac:dyDescent="0.25">
      <c r="M4470" s="444" t="str">
        <f t="shared" si="64"/>
        <v/>
      </c>
    </row>
    <row r="4471" spans="13:13" x14ac:dyDescent="0.25">
      <c r="M4471" s="444" t="str">
        <f t="shared" si="64"/>
        <v/>
      </c>
    </row>
    <row r="4472" spans="13:13" x14ac:dyDescent="0.25">
      <c r="M4472" s="444" t="str">
        <f t="shared" si="64"/>
        <v/>
      </c>
    </row>
    <row r="4473" spans="13:13" x14ac:dyDescent="0.25">
      <c r="M4473" s="444" t="str">
        <f t="shared" si="64"/>
        <v/>
      </c>
    </row>
    <row r="4474" spans="13:13" x14ac:dyDescent="0.25">
      <c r="M4474" s="444" t="str">
        <f t="shared" si="64"/>
        <v/>
      </c>
    </row>
    <row r="4475" spans="13:13" x14ac:dyDescent="0.25">
      <c r="M4475" s="444" t="str">
        <f t="shared" si="64"/>
        <v/>
      </c>
    </row>
    <row r="4476" spans="13:13" x14ac:dyDescent="0.25">
      <c r="M4476" s="444" t="str">
        <f t="shared" si="64"/>
        <v/>
      </c>
    </row>
    <row r="4477" spans="13:13" x14ac:dyDescent="0.25">
      <c r="M4477" s="444" t="str">
        <f t="shared" si="64"/>
        <v/>
      </c>
    </row>
    <row r="4478" spans="13:13" x14ac:dyDescent="0.25">
      <c r="M4478" s="444" t="str">
        <f t="shared" si="64"/>
        <v/>
      </c>
    </row>
    <row r="4479" spans="13:13" x14ac:dyDescent="0.25">
      <c r="M4479" s="444" t="str">
        <f t="shared" si="64"/>
        <v/>
      </c>
    </row>
    <row r="4480" spans="13:13" x14ac:dyDescent="0.25">
      <c r="M4480" s="444" t="str">
        <f t="shared" si="64"/>
        <v/>
      </c>
    </row>
    <row r="4481" spans="13:13" x14ac:dyDescent="0.25">
      <c r="M4481" s="444" t="str">
        <f t="shared" si="64"/>
        <v/>
      </c>
    </row>
    <row r="4482" spans="13:13" x14ac:dyDescent="0.25">
      <c r="M4482" s="444" t="str">
        <f t="shared" si="64"/>
        <v/>
      </c>
    </row>
    <row r="4483" spans="13:13" x14ac:dyDescent="0.25">
      <c r="M4483" s="444" t="str">
        <f t="shared" si="64"/>
        <v/>
      </c>
    </row>
    <row r="4484" spans="13:13" x14ac:dyDescent="0.25">
      <c r="M4484" s="444" t="str">
        <f t="shared" si="64"/>
        <v/>
      </c>
    </row>
    <row r="4485" spans="13:13" x14ac:dyDescent="0.25">
      <c r="M4485" s="444" t="str">
        <f t="shared" si="64"/>
        <v/>
      </c>
    </row>
    <row r="4486" spans="13:13" x14ac:dyDescent="0.25">
      <c r="M4486" s="444" t="str">
        <f t="shared" si="64"/>
        <v/>
      </c>
    </row>
    <row r="4487" spans="13:13" x14ac:dyDescent="0.25">
      <c r="M4487" s="444" t="str">
        <f t="shared" si="64"/>
        <v/>
      </c>
    </row>
    <row r="4488" spans="13:13" x14ac:dyDescent="0.25">
      <c r="M4488" s="444" t="str">
        <f t="shared" si="64"/>
        <v/>
      </c>
    </row>
    <row r="4489" spans="13:13" x14ac:dyDescent="0.25">
      <c r="M4489" s="444" t="str">
        <f t="shared" si="64"/>
        <v/>
      </c>
    </row>
    <row r="4490" spans="13:13" x14ac:dyDescent="0.25">
      <c r="M4490" s="444" t="str">
        <f t="shared" si="64"/>
        <v/>
      </c>
    </row>
    <row r="4491" spans="13:13" x14ac:dyDescent="0.25">
      <c r="M4491" s="444" t="str">
        <f t="shared" si="64"/>
        <v/>
      </c>
    </row>
    <row r="4492" spans="13:13" x14ac:dyDescent="0.25">
      <c r="M4492" s="444" t="str">
        <f t="shared" si="64"/>
        <v/>
      </c>
    </row>
    <row r="4493" spans="13:13" x14ac:dyDescent="0.25">
      <c r="M4493" s="444" t="str">
        <f t="shared" si="64"/>
        <v/>
      </c>
    </row>
    <row r="4494" spans="13:13" x14ac:dyDescent="0.25">
      <c r="M4494" s="444" t="str">
        <f t="shared" si="64"/>
        <v/>
      </c>
    </row>
    <row r="4495" spans="13:13" x14ac:dyDescent="0.25">
      <c r="M4495" s="444" t="str">
        <f t="shared" si="64"/>
        <v/>
      </c>
    </row>
    <row r="4496" spans="13:13" x14ac:dyDescent="0.25">
      <c r="M4496" s="444" t="str">
        <f t="shared" si="64"/>
        <v/>
      </c>
    </row>
    <row r="4497" spans="13:13" x14ac:dyDescent="0.25">
      <c r="M4497" s="444" t="str">
        <f t="shared" si="64"/>
        <v/>
      </c>
    </row>
    <row r="4498" spans="13:13" x14ac:dyDescent="0.25">
      <c r="M4498" s="444" t="str">
        <f t="shared" si="64"/>
        <v/>
      </c>
    </row>
    <row r="4499" spans="13:13" x14ac:dyDescent="0.25">
      <c r="M4499" s="444" t="str">
        <f t="shared" si="64"/>
        <v/>
      </c>
    </row>
    <row r="4500" spans="13:13" x14ac:dyDescent="0.25">
      <c r="M4500" s="444" t="str">
        <f t="shared" si="64"/>
        <v/>
      </c>
    </row>
    <row r="4501" spans="13:13" x14ac:dyDescent="0.25">
      <c r="M4501" s="444" t="str">
        <f t="shared" si="64"/>
        <v/>
      </c>
    </row>
    <row r="4502" spans="13:13" x14ac:dyDescent="0.25">
      <c r="M4502" s="444" t="str">
        <f t="shared" si="64"/>
        <v/>
      </c>
    </row>
    <row r="4503" spans="13:13" x14ac:dyDescent="0.25">
      <c r="M4503" s="444" t="str">
        <f t="shared" si="64"/>
        <v/>
      </c>
    </row>
    <row r="4504" spans="13:13" x14ac:dyDescent="0.25">
      <c r="M4504" s="444" t="str">
        <f t="shared" ref="M4504:M4567" si="65">IF(ISBLANK(B4504),"",MONTH(B4504)*10000+YEAR(B4504))</f>
        <v/>
      </c>
    </row>
    <row r="4505" spans="13:13" x14ac:dyDescent="0.25">
      <c r="M4505" s="444" t="str">
        <f t="shared" si="65"/>
        <v/>
      </c>
    </row>
    <row r="4506" spans="13:13" x14ac:dyDescent="0.25">
      <c r="M4506" s="444" t="str">
        <f t="shared" si="65"/>
        <v/>
      </c>
    </row>
    <row r="4507" spans="13:13" x14ac:dyDescent="0.25">
      <c r="M4507" s="444" t="str">
        <f t="shared" si="65"/>
        <v/>
      </c>
    </row>
    <row r="4508" spans="13:13" x14ac:dyDescent="0.25">
      <c r="M4508" s="444" t="str">
        <f t="shared" si="65"/>
        <v/>
      </c>
    </row>
    <row r="4509" spans="13:13" x14ac:dyDescent="0.25">
      <c r="M4509" s="444" t="str">
        <f t="shared" si="65"/>
        <v/>
      </c>
    </row>
    <row r="4510" spans="13:13" x14ac:dyDescent="0.25">
      <c r="M4510" s="444" t="str">
        <f t="shared" si="65"/>
        <v/>
      </c>
    </row>
    <row r="4511" spans="13:13" x14ac:dyDescent="0.25">
      <c r="M4511" s="444" t="str">
        <f t="shared" si="65"/>
        <v/>
      </c>
    </row>
    <row r="4512" spans="13:13" x14ac:dyDescent="0.25">
      <c r="M4512" s="444" t="str">
        <f t="shared" si="65"/>
        <v/>
      </c>
    </row>
    <row r="4513" spans="13:13" x14ac:dyDescent="0.25">
      <c r="M4513" s="444" t="str">
        <f t="shared" si="65"/>
        <v/>
      </c>
    </row>
    <row r="4514" spans="13:13" x14ac:dyDescent="0.25">
      <c r="M4514" s="444" t="str">
        <f t="shared" si="65"/>
        <v/>
      </c>
    </row>
    <row r="4515" spans="13:13" x14ac:dyDescent="0.25">
      <c r="M4515" s="444" t="str">
        <f t="shared" si="65"/>
        <v/>
      </c>
    </row>
    <row r="4516" spans="13:13" x14ac:dyDescent="0.25">
      <c r="M4516" s="444" t="str">
        <f t="shared" si="65"/>
        <v/>
      </c>
    </row>
    <row r="4517" spans="13:13" x14ac:dyDescent="0.25">
      <c r="M4517" s="444" t="str">
        <f t="shared" si="65"/>
        <v/>
      </c>
    </row>
    <row r="4518" spans="13:13" x14ac:dyDescent="0.25">
      <c r="M4518" s="444" t="str">
        <f t="shared" si="65"/>
        <v/>
      </c>
    </row>
    <row r="4519" spans="13:13" x14ac:dyDescent="0.25">
      <c r="M4519" s="444" t="str">
        <f t="shared" si="65"/>
        <v/>
      </c>
    </row>
    <row r="4520" spans="13:13" x14ac:dyDescent="0.25">
      <c r="M4520" s="444" t="str">
        <f t="shared" si="65"/>
        <v/>
      </c>
    </row>
    <row r="4521" spans="13:13" x14ac:dyDescent="0.25">
      <c r="M4521" s="444" t="str">
        <f t="shared" si="65"/>
        <v/>
      </c>
    </row>
    <row r="4522" spans="13:13" x14ac:dyDescent="0.25">
      <c r="M4522" s="444" t="str">
        <f t="shared" si="65"/>
        <v/>
      </c>
    </row>
    <row r="4523" spans="13:13" x14ac:dyDescent="0.25">
      <c r="M4523" s="444" t="str">
        <f t="shared" si="65"/>
        <v/>
      </c>
    </row>
    <row r="4524" spans="13:13" x14ac:dyDescent="0.25">
      <c r="M4524" s="444" t="str">
        <f t="shared" si="65"/>
        <v/>
      </c>
    </row>
    <row r="4525" spans="13:13" x14ac:dyDescent="0.25">
      <c r="M4525" s="444" t="str">
        <f t="shared" si="65"/>
        <v/>
      </c>
    </row>
    <row r="4526" spans="13:13" x14ac:dyDescent="0.25">
      <c r="M4526" s="444" t="str">
        <f t="shared" si="65"/>
        <v/>
      </c>
    </row>
    <row r="4527" spans="13:13" x14ac:dyDescent="0.25">
      <c r="M4527" s="444" t="str">
        <f t="shared" si="65"/>
        <v/>
      </c>
    </row>
    <row r="4528" spans="13:13" x14ac:dyDescent="0.25">
      <c r="M4528" s="444" t="str">
        <f t="shared" si="65"/>
        <v/>
      </c>
    </row>
    <row r="4529" spans="13:13" x14ac:dyDescent="0.25">
      <c r="M4529" s="444" t="str">
        <f t="shared" si="65"/>
        <v/>
      </c>
    </row>
    <row r="4530" spans="13:13" x14ac:dyDescent="0.25">
      <c r="M4530" s="444" t="str">
        <f t="shared" si="65"/>
        <v/>
      </c>
    </row>
    <row r="4531" spans="13:13" x14ac:dyDescent="0.25">
      <c r="M4531" s="444" t="str">
        <f t="shared" si="65"/>
        <v/>
      </c>
    </row>
    <row r="4532" spans="13:13" x14ac:dyDescent="0.25">
      <c r="M4532" s="444" t="str">
        <f t="shared" si="65"/>
        <v/>
      </c>
    </row>
    <row r="4533" spans="13:13" x14ac:dyDescent="0.25">
      <c r="M4533" s="444" t="str">
        <f t="shared" si="65"/>
        <v/>
      </c>
    </row>
    <row r="4534" spans="13:13" x14ac:dyDescent="0.25">
      <c r="M4534" s="444" t="str">
        <f t="shared" si="65"/>
        <v/>
      </c>
    </row>
    <row r="4535" spans="13:13" x14ac:dyDescent="0.25">
      <c r="M4535" s="444" t="str">
        <f t="shared" si="65"/>
        <v/>
      </c>
    </row>
    <row r="4536" spans="13:13" x14ac:dyDescent="0.25">
      <c r="M4536" s="444" t="str">
        <f t="shared" si="65"/>
        <v/>
      </c>
    </row>
    <row r="4537" spans="13:13" x14ac:dyDescent="0.25">
      <c r="M4537" s="444" t="str">
        <f t="shared" si="65"/>
        <v/>
      </c>
    </row>
    <row r="4538" spans="13:13" x14ac:dyDescent="0.25">
      <c r="M4538" s="444" t="str">
        <f t="shared" si="65"/>
        <v/>
      </c>
    </row>
    <row r="4539" spans="13:13" x14ac:dyDescent="0.25">
      <c r="M4539" s="444" t="str">
        <f t="shared" si="65"/>
        <v/>
      </c>
    </row>
    <row r="4540" spans="13:13" x14ac:dyDescent="0.25">
      <c r="M4540" s="444" t="str">
        <f t="shared" si="65"/>
        <v/>
      </c>
    </row>
    <row r="4541" spans="13:13" x14ac:dyDescent="0.25">
      <c r="M4541" s="444" t="str">
        <f t="shared" si="65"/>
        <v/>
      </c>
    </row>
    <row r="4542" spans="13:13" x14ac:dyDescent="0.25">
      <c r="M4542" s="444" t="str">
        <f t="shared" si="65"/>
        <v/>
      </c>
    </row>
    <row r="4543" spans="13:13" x14ac:dyDescent="0.25">
      <c r="M4543" s="444" t="str">
        <f t="shared" si="65"/>
        <v/>
      </c>
    </row>
    <row r="4544" spans="13:13" x14ac:dyDescent="0.25">
      <c r="M4544" s="444" t="str">
        <f t="shared" si="65"/>
        <v/>
      </c>
    </row>
    <row r="4545" spans="13:13" x14ac:dyDescent="0.25">
      <c r="M4545" s="444" t="str">
        <f t="shared" si="65"/>
        <v/>
      </c>
    </row>
    <row r="4546" spans="13:13" x14ac:dyDescent="0.25">
      <c r="M4546" s="444" t="str">
        <f t="shared" si="65"/>
        <v/>
      </c>
    </row>
    <row r="4547" spans="13:13" x14ac:dyDescent="0.25">
      <c r="M4547" s="444" t="str">
        <f t="shared" si="65"/>
        <v/>
      </c>
    </row>
    <row r="4548" spans="13:13" x14ac:dyDescent="0.25">
      <c r="M4548" s="444" t="str">
        <f t="shared" si="65"/>
        <v/>
      </c>
    </row>
    <row r="4549" spans="13:13" x14ac:dyDescent="0.25">
      <c r="M4549" s="444" t="str">
        <f t="shared" si="65"/>
        <v/>
      </c>
    </row>
    <row r="4550" spans="13:13" x14ac:dyDescent="0.25">
      <c r="M4550" s="444" t="str">
        <f t="shared" si="65"/>
        <v/>
      </c>
    </row>
    <row r="4551" spans="13:13" x14ac:dyDescent="0.25">
      <c r="M4551" s="444" t="str">
        <f t="shared" si="65"/>
        <v/>
      </c>
    </row>
    <row r="4552" spans="13:13" x14ac:dyDescent="0.25">
      <c r="M4552" s="444" t="str">
        <f t="shared" si="65"/>
        <v/>
      </c>
    </row>
    <row r="4553" spans="13:13" x14ac:dyDescent="0.25">
      <c r="M4553" s="444" t="str">
        <f t="shared" si="65"/>
        <v/>
      </c>
    </row>
    <row r="4554" spans="13:13" x14ac:dyDescent="0.25">
      <c r="M4554" s="444" t="str">
        <f t="shared" si="65"/>
        <v/>
      </c>
    </row>
    <row r="4555" spans="13:13" x14ac:dyDescent="0.25">
      <c r="M4555" s="444" t="str">
        <f t="shared" si="65"/>
        <v/>
      </c>
    </row>
    <row r="4556" spans="13:13" x14ac:dyDescent="0.25">
      <c r="M4556" s="444" t="str">
        <f t="shared" si="65"/>
        <v/>
      </c>
    </row>
    <row r="4557" spans="13:13" x14ac:dyDescent="0.25">
      <c r="M4557" s="444" t="str">
        <f t="shared" si="65"/>
        <v/>
      </c>
    </row>
    <row r="4558" spans="13:13" x14ac:dyDescent="0.25">
      <c r="M4558" s="444" t="str">
        <f t="shared" si="65"/>
        <v/>
      </c>
    </row>
    <row r="4559" spans="13:13" x14ac:dyDescent="0.25">
      <c r="M4559" s="444" t="str">
        <f t="shared" si="65"/>
        <v/>
      </c>
    </row>
    <row r="4560" spans="13:13" x14ac:dyDescent="0.25">
      <c r="M4560" s="444" t="str">
        <f t="shared" si="65"/>
        <v/>
      </c>
    </row>
    <row r="4561" spans="13:13" x14ac:dyDescent="0.25">
      <c r="M4561" s="444" t="str">
        <f t="shared" si="65"/>
        <v/>
      </c>
    </row>
    <row r="4562" spans="13:13" x14ac:dyDescent="0.25">
      <c r="M4562" s="444" t="str">
        <f t="shared" si="65"/>
        <v/>
      </c>
    </row>
    <row r="4563" spans="13:13" x14ac:dyDescent="0.25">
      <c r="M4563" s="444" t="str">
        <f t="shared" si="65"/>
        <v/>
      </c>
    </row>
    <row r="4564" spans="13:13" x14ac:dyDescent="0.25">
      <c r="M4564" s="444" t="str">
        <f t="shared" si="65"/>
        <v/>
      </c>
    </row>
    <row r="4565" spans="13:13" x14ac:dyDescent="0.25">
      <c r="M4565" s="444" t="str">
        <f t="shared" si="65"/>
        <v/>
      </c>
    </row>
    <row r="4566" spans="13:13" x14ac:dyDescent="0.25">
      <c r="M4566" s="444" t="str">
        <f t="shared" si="65"/>
        <v/>
      </c>
    </row>
    <row r="4567" spans="13:13" x14ac:dyDescent="0.25">
      <c r="M4567" s="444" t="str">
        <f t="shared" si="65"/>
        <v/>
      </c>
    </row>
    <row r="4568" spans="13:13" x14ac:dyDescent="0.25">
      <c r="M4568" s="444" t="str">
        <f t="shared" ref="M4568:M4631" si="66">IF(ISBLANK(B4568),"",MONTH(B4568)*10000+YEAR(B4568))</f>
        <v/>
      </c>
    </row>
    <row r="4569" spans="13:13" x14ac:dyDescent="0.25">
      <c r="M4569" s="444" t="str">
        <f t="shared" si="66"/>
        <v/>
      </c>
    </row>
    <row r="4570" spans="13:13" x14ac:dyDescent="0.25">
      <c r="M4570" s="444" t="str">
        <f t="shared" si="66"/>
        <v/>
      </c>
    </row>
    <row r="4571" spans="13:13" x14ac:dyDescent="0.25">
      <c r="M4571" s="444" t="str">
        <f t="shared" si="66"/>
        <v/>
      </c>
    </row>
    <row r="4572" spans="13:13" x14ac:dyDescent="0.25">
      <c r="M4572" s="444" t="str">
        <f t="shared" si="66"/>
        <v/>
      </c>
    </row>
    <row r="4573" spans="13:13" x14ac:dyDescent="0.25">
      <c r="M4573" s="444" t="str">
        <f t="shared" si="66"/>
        <v/>
      </c>
    </row>
    <row r="4574" spans="13:13" x14ac:dyDescent="0.25">
      <c r="M4574" s="444" t="str">
        <f t="shared" si="66"/>
        <v/>
      </c>
    </row>
    <row r="4575" spans="13:13" x14ac:dyDescent="0.25">
      <c r="M4575" s="444" t="str">
        <f t="shared" si="66"/>
        <v/>
      </c>
    </row>
    <row r="4576" spans="13:13" x14ac:dyDescent="0.25">
      <c r="M4576" s="444" t="str">
        <f t="shared" si="66"/>
        <v/>
      </c>
    </row>
    <row r="4577" spans="13:13" x14ac:dyDescent="0.25">
      <c r="M4577" s="444" t="str">
        <f t="shared" si="66"/>
        <v/>
      </c>
    </row>
    <row r="4578" spans="13:13" x14ac:dyDescent="0.25">
      <c r="M4578" s="444" t="str">
        <f t="shared" si="66"/>
        <v/>
      </c>
    </row>
    <row r="4579" spans="13:13" x14ac:dyDescent="0.25">
      <c r="M4579" s="444" t="str">
        <f t="shared" si="66"/>
        <v/>
      </c>
    </row>
    <row r="4580" spans="13:13" x14ac:dyDescent="0.25">
      <c r="M4580" s="444" t="str">
        <f t="shared" si="66"/>
        <v/>
      </c>
    </row>
    <row r="4581" spans="13:13" x14ac:dyDescent="0.25">
      <c r="M4581" s="444" t="str">
        <f t="shared" si="66"/>
        <v/>
      </c>
    </row>
    <row r="4582" spans="13:13" x14ac:dyDescent="0.25">
      <c r="M4582" s="444" t="str">
        <f t="shared" si="66"/>
        <v/>
      </c>
    </row>
    <row r="4583" spans="13:13" x14ac:dyDescent="0.25">
      <c r="M4583" s="444" t="str">
        <f t="shared" si="66"/>
        <v/>
      </c>
    </row>
    <row r="4584" spans="13:13" x14ac:dyDescent="0.25">
      <c r="M4584" s="444" t="str">
        <f t="shared" si="66"/>
        <v/>
      </c>
    </row>
    <row r="4585" spans="13:13" x14ac:dyDescent="0.25">
      <c r="M4585" s="444" t="str">
        <f t="shared" si="66"/>
        <v/>
      </c>
    </row>
    <row r="4586" spans="13:13" x14ac:dyDescent="0.25">
      <c r="M4586" s="444" t="str">
        <f t="shared" si="66"/>
        <v/>
      </c>
    </row>
    <row r="4587" spans="13:13" x14ac:dyDescent="0.25">
      <c r="M4587" s="444" t="str">
        <f t="shared" si="66"/>
        <v/>
      </c>
    </row>
    <row r="4588" spans="13:13" x14ac:dyDescent="0.25">
      <c r="M4588" s="444" t="str">
        <f t="shared" si="66"/>
        <v/>
      </c>
    </row>
    <row r="4589" spans="13:13" x14ac:dyDescent="0.25">
      <c r="M4589" s="444" t="str">
        <f t="shared" si="66"/>
        <v/>
      </c>
    </row>
    <row r="4590" spans="13:13" x14ac:dyDescent="0.25">
      <c r="M4590" s="444" t="str">
        <f t="shared" si="66"/>
        <v/>
      </c>
    </row>
    <row r="4591" spans="13:13" x14ac:dyDescent="0.25">
      <c r="M4591" s="444" t="str">
        <f t="shared" si="66"/>
        <v/>
      </c>
    </row>
    <row r="4592" spans="13:13" x14ac:dyDescent="0.25">
      <c r="M4592" s="444" t="str">
        <f t="shared" si="66"/>
        <v/>
      </c>
    </row>
    <row r="4593" spans="13:13" x14ac:dyDescent="0.25">
      <c r="M4593" s="444" t="str">
        <f t="shared" si="66"/>
        <v/>
      </c>
    </row>
    <row r="4594" spans="13:13" x14ac:dyDescent="0.25">
      <c r="M4594" s="444" t="str">
        <f t="shared" si="66"/>
        <v/>
      </c>
    </row>
    <row r="4595" spans="13:13" x14ac:dyDescent="0.25">
      <c r="M4595" s="444" t="str">
        <f t="shared" si="66"/>
        <v/>
      </c>
    </row>
    <row r="4596" spans="13:13" x14ac:dyDescent="0.25">
      <c r="M4596" s="444" t="str">
        <f t="shared" si="66"/>
        <v/>
      </c>
    </row>
    <row r="4597" spans="13:13" x14ac:dyDescent="0.25">
      <c r="M4597" s="444" t="str">
        <f t="shared" si="66"/>
        <v/>
      </c>
    </row>
    <row r="4598" spans="13:13" x14ac:dyDescent="0.25">
      <c r="M4598" s="444" t="str">
        <f t="shared" si="66"/>
        <v/>
      </c>
    </row>
    <row r="4599" spans="13:13" x14ac:dyDescent="0.25">
      <c r="M4599" s="444" t="str">
        <f t="shared" si="66"/>
        <v/>
      </c>
    </row>
    <row r="4600" spans="13:13" x14ac:dyDescent="0.25">
      <c r="M4600" s="444" t="str">
        <f t="shared" si="66"/>
        <v/>
      </c>
    </row>
    <row r="4601" spans="13:13" x14ac:dyDescent="0.25">
      <c r="M4601" s="444" t="str">
        <f t="shared" si="66"/>
        <v/>
      </c>
    </row>
    <row r="4602" spans="13:13" x14ac:dyDescent="0.25">
      <c r="M4602" s="444" t="str">
        <f t="shared" si="66"/>
        <v/>
      </c>
    </row>
    <row r="4603" spans="13:13" x14ac:dyDescent="0.25">
      <c r="M4603" s="444" t="str">
        <f t="shared" si="66"/>
        <v/>
      </c>
    </row>
    <row r="4604" spans="13:13" x14ac:dyDescent="0.25">
      <c r="M4604" s="444" t="str">
        <f t="shared" si="66"/>
        <v/>
      </c>
    </row>
    <row r="4605" spans="13:13" x14ac:dyDescent="0.25">
      <c r="M4605" s="444" t="str">
        <f t="shared" si="66"/>
        <v/>
      </c>
    </row>
    <row r="4606" spans="13:13" x14ac:dyDescent="0.25">
      <c r="M4606" s="444" t="str">
        <f t="shared" si="66"/>
        <v/>
      </c>
    </row>
    <row r="4607" spans="13:13" x14ac:dyDescent="0.25">
      <c r="M4607" s="444" t="str">
        <f t="shared" si="66"/>
        <v/>
      </c>
    </row>
    <row r="4608" spans="13:13" x14ac:dyDescent="0.25">
      <c r="M4608" s="444" t="str">
        <f t="shared" si="66"/>
        <v/>
      </c>
    </row>
    <row r="4609" spans="13:13" x14ac:dyDescent="0.25">
      <c r="M4609" s="444" t="str">
        <f t="shared" si="66"/>
        <v/>
      </c>
    </row>
    <row r="4610" spans="13:13" x14ac:dyDescent="0.25">
      <c r="M4610" s="444" t="str">
        <f t="shared" si="66"/>
        <v/>
      </c>
    </row>
    <row r="4611" spans="13:13" x14ac:dyDescent="0.25">
      <c r="M4611" s="444" t="str">
        <f t="shared" si="66"/>
        <v/>
      </c>
    </row>
    <row r="4612" spans="13:13" x14ac:dyDescent="0.25">
      <c r="M4612" s="444" t="str">
        <f t="shared" si="66"/>
        <v/>
      </c>
    </row>
    <row r="4613" spans="13:13" x14ac:dyDescent="0.25">
      <c r="M4613" s="444" t="str">
        <f t="shared" si="66"/>
        <v/>
      </c>
    </row>
    <row r="4614" spans="13:13" x14ac:dyDescent="0.25">
      <c r="M4614" s="444" t="str">
        <f t="shared" si="66"/>
        <v/>
      </c>
    </row>
    <row r="4615" spans="13:13" x14ac:dyDescent="0.25">
      <c r="M4615" s="444" t="str">
        <f t="shared" si="66"/>
        <v/>
      </c>
    </row>
    <row r="4616" spans="13:13" x14ac:dyDescent="0.25">
      <c r="M4616" s="444" t="str">
        <f t="shared" si="66"/>
        <v/>
      </c>
    </row>
    <row r="4617" spans="13:13" x14ac:dyDescent="0.25">
      <c r="M4617" s="444" t="str">
        <f t="shared" si="66"/>
        <v/>
      </c>
    </row>
    <row r="4618" spans="13:13" x14ac:dyDescent="0.25">
      <c r="M4618" s="444" t="str">
        <f t="shared" si="66"/>
        <v/>
      </c>
    </row>
    <row r="4619" spans="13:13" x14ac:dyDescent="0.25">
      <c r="M4619" s="444" t="str">
        <f t="shared" si="66"/>
        <v/>
      </c>
    </row>
    <row r="4620" spans="13:13" x14ac:dyDescent="0.25">
      <c r="M4620" s="444" t="str">
        <f t="shared" si="66"/>
        <v/>
      </c>
    </row>
    <row r="4621" spans="13:13" x14ac:dyDescent="0.25">
      <c r="M4621" s="444" t="str">
        <f t="shared" si="66"/>
        <v/>
      </c>
    </row>
    <row r="4622" spans="13:13" x14ac:dyDescent="0.25">
      <c r="M4622" s="444" t="str">
        <f t="shared" si="66"/>
        <v/>
      </c>
    </row>
    <row r="4623" spans="13:13" x14ac:dyDescent="0.25">
      <c r="M4623" s="444" t="str">
        <f t="shared" si="66"/>
        <v/>
      </c>
    </row>
    <row r="4624" spans="13:13" x14ac:dyDescent="0.25">
      <c r="M4624" s="444" t="str">
        <f t="shared" si="66"/>
        <v/>
      </c>
    </row>
    <row r="4625" spans="13:13" x14ac:dyDescent="0.25">
      <c r="M4625" s="444" t="str">
        <f t="shared" si="66"/>
        <v/>
      </c>
    </row>
    <row r="4626" spans="13:13" x14ac:dyDescent="0.25">
      <c r="M4626" s="444" t="str">
        <f t="shared" si="66"/>
        <v/>
      </c>
    </row>
    <row r="4627" spans="13:13" x14ac:dyDescent="0.25">
      <c r="M4627" s="444" t="str">
        <f t="shared" si="66"/>
        <v/>
      </c>
    </row>
    <row r="4628" spans="13:13" x14ac:dyDescent="0.25">
      <c r="M4628" s="444" t="str">
        <f t="shared" si="66"/>
        <v/>
      </c>
    </row>
    <row r="4629" spans="13:13" x14ac:dyDescent="0.25">
      <c r="M4629" s="444" t="str">
        <f t="shared" si="66"/>
        <v/>
      </c>
    </row>
    <row r="4630" spans="13:13" x14ac:dyDescent="0.25">
      <c r="M4630" s="444" t="str">
        <f t="shared" si="66"/>
        <v/>
      </c>
    </row>
    <row r="4631" spans="13:13" x14ac:dyDescent="0.25">
      <c r="M4631" s="444" t="str">
        <f t="shared" si="66"/>
        <v/>
      </c>
    </row>
    <row r="4632" spans="13:13" x14ac:dyDescent="0.25">
      <c r="M4632" s="444" t="str">
        <f t="shared" ref="M4632:M4695" si="67">IF(ISBLANK(B4632),"",MONTH(B4632)*10000+YEAR(B4632))</f>
        <v/>
      </c>
    </row>
    <row r="4633" spans="13:13" x14ac:dyDescent="0.25">
      <c r="M4633" s="444" t="str">
        <f t="shared" si="67"/>
        <v/>
      </c>
    </row>
    <row r="4634" spans="13:13" x14ac:dyDescent="0.25">
      <c r="M4634" s="444" t="str">
        <f t="shared" si="67"/>
        <v/>
      </c>
    </row>
    <row r="4635" spans="13:13" x14ac:dyDescent="0.25">
      <c r="M4635" s="444" t="str">
        <f t="shared" si="67"/>
        <v/>
      </c>
    </row>
    <row r="4636" spans="13:13" x14ac:dyDescent="0.25">
      <c r="M4636" s="444" t="str">
        <f t="shared" si="67"/>
        <v/>
      </c>
    </row>
    <row r="4637" spans="13:13" x14ac:dyDescent="0.25">
      <c r="M4637" s="444" t="str">
        <f t="shared" si="67"/>
        <v/>
      </c>
    </row>
    <row r="4638" spans="13:13" x14ac:dyDescent="0.25">
      <c r="M4638" s="444" t="str">
        <f t="shared" si="67"/>
        <v/>
      </c>
    </row>
    <row r="4639" spans="13:13" x14ac:dyDescent="0.25">
      <c r="M4639" s="444" t="str">
        <f t="shared" si="67"/>
        <v/>
      </c>
    </row>
    <row r="4640" spans="13:13" x14ac:dyDescent="0.25">
      <c r="M4640" s="444" t="str">
        <f t="shared" si="67"/>
        <v/>
      </c>
    </row>
    <row r="4641" spans="13:13" x14ac:dyDescent="0.25">
      <c r="M4641" s="444" t="str">
        <f t="shared" si="67"/>
        <v/>
      </c>
    </row>
    <row r="4642" spans="13:13" x14ac:dyDescent="0.25">
      <c r="M4642" s="444" t="str">
        <f t="shared" si="67"/>
        <v/>
      </c>
    </row>
    <row r="4643" spans="13:13" x14ac:dyDescent="0.25">
      <c r="M4643" s="444" t="str">
        <f t="shared" si="67"/>
        <v/>
      </c>
    </row>
    <row r="4644" spans="13:13" x14ac:dyDescent="0.25">
      <c r="M4644" s="444" t="str">
        <f t="shared" si="67"/>
        <v/>
      </c>
    </row>
    <row r="4645" spans="13:13" x14ac:dyDescent="0.25">
      <c r="M4645" s="444" t="str">
        <f t="shared" si="67"/>
        <v/>
      </c>
    </row>
    <row r="4646" spans="13:13" x14ac:dyDescent="0.25">
      <c r="M4646" s="444" t="str">
        <f t="shared" si="67"/>
        <v/>
      </c>
    </row>
    <row r="4647" spans="13:13" x14ac:dyDescent="0.25">
      <c r="M4647" s="444" t="str">
        <f t="shared" si="67"/>
        <v/>
      </c>
    </row>
    <row r="4648" spans="13:13" x14ac:dyDescent="0.25">
      <c r="M4648" s="444" t="str">
        <f t="shared" si="67"/>
        <v/>
      </c>
    </row>
    <row r="4649" spans="13:13" x14ac:dyDescent="0.25">
      <c r="M4649" s="444" t="str">
        <f t="shared" si="67"/>
        <v/>
      </c>
    </row>
    <row r="4650" spans="13:13" x14ac:dyDescent="0.25">
      <c r="M4650" s="444" t="str">
        <f t="shared" si="67"/>
        <v/>
      </c>
    </row>
    <row r="4651" spans="13:13" x14ac:dyDescent="0.25">
      <c r="M4651" s="444" t="str">
        <f t="shared" si="67"/>
        <v/>
      </c>
    </row>
    <row r="4652" spans="13:13" x14ac:dyDescent="0.25">
      <c r="M4652" s="444" t="str">
        <f t="shared" si="67"/>
        <v/>
      </c>
    </row>
    <row r="4653" spans="13:13" x14ac:dyDescent="0.25">
      <c r="M4653" s="444" t="str">
        <f t="shared" si="67"/>
        <v/>
      </c>
    </row>
    <row r="4654" spans="13:13" x14ac:dyDescent="0.25">
      <c r="M4654" s="444" t="str">
        <f t="shared" si="67"/>
        <v/>
      </c>
    </row>
    <row r="4655" spans="13:13" x14ac:dyDescent="0.25">
      <c r="M4655" s="444" t="str">
        <f t="shared" si="67"/>
        <v/>
      </c>
    </row>
    <row r="4656" spans="13:13" x14ac:dyDescent="0.25">
      <c r="M4656" s="444" t="str">
        <f t="shared" si="67"/>
        <v/>
      </c>
    </row>
    <row r="4657" spans="13:13" x14ac:dyDescent="0.25">
      <c r="M4657" s="444" t="str">
        <f t="shared" si="67"/>
        <v/>
      </c>
    </row>
    <row r="4658" spans="13:13" x14ac:dyDescent="0.25">
      <c r="M4658" s="444" t="str">
        <f t="shared" si="67"/>
        <v/>
      </c>
    </row>
    <row r="4659" spans="13:13" x14ac:dyDescent="0.25">
      <c r="M4659" s="444" t="str">
        <f t="shared" si="67"/>
        <v/>
      </c>
    </row>
    <row r="4660" spans="13:13" x14ac:dyDescent="0.25">
      <c r="M4660" s="444" t="str">
        <f t="shared" si="67"/>
        <v/>
      </c>
    </row>
    <row r="4661" spans="13:13" x14ac:dyDescent="0.25">
      <c r="M4661" s="444" t="str">
        <f t="shared" si="67"/>
        <v/>
      </c>
    </row>
    <row r="4662" spans="13:13" x14ac:dyDescent="0.25">
      <c r="M4662" s="444" t="str">
        <f t="shared" si="67"/>
        <v/>
      </c>
    </row>
    <row r="4663" spans="13:13" x14ac:dyDescent="0.25">
      <c r="M4663" s="444" t="str">
        <f t="shared" si="67"/>
        <v/>
      </c>
    </row>
    <row r="4664" spans="13:13" x14ac:dyDescent="0.25">
      <c r="M4664" s="444" t="str">
        <f t="shared" si="67"/>
        <v/>
      </c>
    </row>
    <row r="4665" spans="13:13" x14ac:dyDescent="0.25">
      <c r="M4665" s="444" t="str">
        <f t="shared" si="67"/>
        <v/>
      </c>
    </row>
    <row r="4666" spans="13:13" x14ac:dyDescent="0.25">
      <c r="M4666" s="444" t="str">
        <f t="shared" si="67"/>
        <v/>
      </c>
    </row>
    <row r="4667" spans="13:13" x14ac:dyDescent="0.25">
      <c r="M4667" s="444" t="str">
        <f t="shared" si="67"/>
        <v/>
      </c>
    </row>
    <row r="4668" spans="13:13" x14ac:dyDescent="0.25">
      <c r="M4668" s="444" t="str">
        <f t="shared" si="67"/>
        <v/>
      </c>
    </row>
    <row r="4669" spans="13:13" x14ac:dyDescent="0.25">
      <c r="M4669" s="444" t="str">
        <f t="shared" si="67"/>
        <v/>
      </c>
    </row>
    <row r="4670" spans="13:13" x14ac:dyDescent="0.25">
      <c r="M4670" s="444" t="str">
        <f t="shared" si="67"/>
        <v/>
      </c>
    </row>
    <row r="4671" spans="13:13" x14ac:dyDescent="0.25">
      <c r="M4671" s="444" t="str">
        <f t="shared" si="67"/>
        <v/>
      </c>
    </row>
    <row r="4672" spans="13:13" x14ac:dyDescent="0.25">
      <c r="M4672" s="444" t="str">
        <f t="shared" si="67"/>
        <v/>
      </c>
    </row>
    <row r="4673" spans="13:13" x14ac:dyDescent="0.25">
      <c r="M4673" s="444" t="str">
        <f t="shared" si="67"/>
        <v/>
      </c>
    </row>
    <row r="4674" spans="13:13" x14ac:dyDescent="0.25">
      <c r="M4674" s="444" t="str">
        <f t="shared" si="67"/>
        <v/>
      </c>
    </row>
    <row r="4675" spans="13:13" x14ac:dyDescent="0.25">
      <c r="M4675" s="444" t="str">
        <f t="shared" si="67"/>
        <v/>
      </c>
    </row>
    <row r="4676" spans="13:13" x14ac:dyDescent="0.25">
      <c r="M4676" s="444" t="str">
        <f t="shared" si="67"/>
        <v/>
      </c>
    </row>
    <row r="4677" spans="13:13" x14ac:dyDescent="0.25">
      <c r="M4677" s="444" t="str">
        <f t="shared" si="67"/>
        <v/>
      </c>
    </row>
    <row r="4678" spans="13:13" x14ac:dyDescent="0.25">
      <c r="M4678" s="444" t="str">
        <f t="shared" si="67"/>
        <v/>
      </c>
    </row>
    <row r="4679" spans="13:13" x14ac:dyDescent="0.25">
      <c r="M4679" s="444" t="str">
        <f t="shared" si="67"/>
        <v/>
      </c>
    </row>
    <row r="4680" spans="13:13" x14ac:dyDescent="0.25">
      <c r="M4680" s="444" t="str">
        <f t="shared" si="67"/>
        <v/>
      </c>
    </row>
    <row r="4681" spans="13:13" x14ac:dyDescent="0.25">
      <c r="M4681" s="444" t="str">
        <f t="shared" si="67"/>
        <v/>
      </c>
    </row>
    <row r="4682" spans="13:13" x14ac:dyDescent="0.25">
      <c r="M4682" s="444" t="str">
        <f t="shared" si="67"/>
        <v/>
      </c>
    </row>
    <row r="4683" spans="13:13" x14ac:dyDescent="0.25">
      <c r="M4683" s="444" t="str">
        <f t="shared" si="67"/>
        <v/>
      </c>
    </row>
    <row r="4684" spans="13:13" x14ac:dyDescent="0.25">
      <c r="M4684" s="444" t="str">
        <f t="shared" si="67"/>
        <v/>
      </c>
    </row>
    <row r="4685" spans="13:13" x14ac:dyDescent="0.25">
      <c r="M4685" s="444" t="str">
        <f t="shared" si="67"/>
        <v/>
      </c>
    </row>
    <row r="4686" spans="13:13" x14ac:dyDescent="0.25">
      <c r="M4686" s="444" t="str">
        <f t="shared" si="67"/>
        <v/>
      </c>
    </row>
    <row r="4687" spans="13:13" x14ac:dyDescent="0.25">
      <c r="M4687" s="444" t="str">
        <f t="shared" si="67"/>
        <v/>
      </c>
    </row>
    <row r="4688" spans="13:13" x14ac:dyDescent="0.25">
      <c r="M4688" s="444" t="str">
        <f t="shared" si="67"/>
        <v/>
      </c>
    </row>
    <row r="4689" spans="13:13" x14ac:dyDescent="0.25">
      <c r="M4689" s="444" t="str">
        <f t="shared" si="67"/>
        <v/>
      </c>
    </row>
    <row r="4690" spans="13:13" x14ac:dyDescent="0.25">
      <c r="M4690" s="444" t="str">
        <f t="shared" si="67"/>
        <v/>
      </c>
    </row>
    <row r="4691" spans="13:13" x14ac:dyDescent="0.25">
      <c r="M4691" s="444" t="str">
        <f t="shared" si="67"/>
        <v/>
      </c>
    </row>
    <row r="4692" spans="13:13" x14ac:dyDescent="0.25">
      <c r="M4692" s="444" t="str">
        <f t="shared" si="67"/>
        <v/>
      </c>
    </row>
    <row r="4693" spans="13:13" x14ac:dyDescent="0.25">
      <c r="M4693" s="444" t="str">
        <f t="shared" si="67"/>
        <v/>
      </c>
    </row>
    <row r="4694" spans="13:13" x14ac:dyDescent="0.25">
      <c r="M4694" s="444" t="str">
        <f t="shared" si="67"/>
        <v/>
      </c>
    </row>
    <row r="4695" spans="13:13" x14ac:dyDescent="0.25">
      <c r="M4695" s="444" t="str">
        <f t="shared" si="67"/>
        <v/>
      </c>
    </row>
    <row r="4696" spans="13:13" x14ac:dyDescent="0.25">
      <c r="M4696" s="444" t="str">
        <f t="shared" ref="M4696:M4759" si="68">IF(ISBLANK(B4696),"",MONTH(B4696)*10000+YEAR(B4696))</f>
        <v/>
      </c>
    </row>
    <row r="4697" spans="13:13" x14ac:dyDescent="0.25">
      <c r="M4697" s="444" t="str">
        <f t="shared" si="68"/>
        <v/>
      </c>
    </row>
    <row r="4698" spans="13:13" x14ac:dyDescent="0.25">
      <c r="M4698" s="444" t="str">
        <f t="shared" si="68"/>
        <v/>
      </c>
    </row>
    <row r="4699" spans="13:13" x14ac:dyDescent="0.25">
      <c r="M4699" s="444" t="str">
        <f t="shared" si="68"/>
        <v/>
      </c>
    </row>
    <row r="4700" spans="13:13" x14ac:dyDescent="0.25">
      <c r="M4700" s="444" t="str">
        <f t="shared" si="68"/>
        <v/>
      </c>
    </row>
    <row r="4701" spans="13:13" x14ac:dyDescent="0.25">
      <c r="M4701" s="444" t="str">
        <f t="shared" si="68"/>
        <v/>
      </c>
    </row>
    <row r="4702" spans="13:13" x14ac:dyDescent="0.25">
      <c r="M4702" s="444" t="str">
        <f t="shared" si="68"/>
        <v/>
      </c>
    </row>
    <row r="4703" spans="13:13" x14ac:dyDescent="0.25">
      <c r="M4703" s="444" t="str">
        <f t="shared" si="68"/>
        <v/>
      </c>
    </row>
    <row r="4704" spans="13:13" x14ac:dyDescent="0.25">
      <c r="M4704" s="444" t="str">
        <f t="shared" si="68"/>
        <v/>
      </c>
    </row>
    <row r="4705" spans="13:13" x14ac:dyDescent="0.25">
      <c r="M4705" s="444" t="str">
        <f t="shared" si="68"/>
        <v/>
      </c>
    </row>
    <row r="4706" spans="13:13" x14ac:dyDescent="0.25">
      <c r="M4706" s="444" t="str">
        <f t="shared" si="68"/>
        <v/>
      </c>
    </row>
    <row r="4707" spans="13:13" x14ac:dyDescent="0.25">
      <c r="M4707" s="444" t="str">
        <f t="shared" si="68"/>
        <v/>
      </c>
    </row>
    <row r="4708" spans="13:13" x14ac:dyDescent="0.25">
      <c r="M4708" s="444" t="str">
        <f t="shared" si="68"/>
        <v/>
      </c>
    </row>
    <row r="4709" spans="13:13" x14ac:dyDescent="0.25">
      <c r="M4709" s="444" t="str">
        <f t="shared" si="68"/>
        <v/>
      </c>
    </row>
    <row r="4710" spans="13:13" x14ac:dyDescent="0.25">
      <c r="M4710" s="444" t="str">
        <f t="shared" si="68"/>
        <v/>
      </c>
    </row>
    <row r="4711" spans="13:13" x14ac:dyDescent="0.25">
      <c r="M4711" s="444" t="str">
        <f t="shared" si="68"/>
        <v/>
      </c>
    </row>
    <row r="4712" spans="13:13" x14ac:dyDescent="0.25">
      <c r="M4712" s="444" t="str">
        <f t="shared" si="68"/>
        <v/>
      </c>
    </row>
    <row r="4713" spans="13:13" x14ac:dyDescent="0.25">
      <c r="M4713" s="444" t="str">
        <f t="shared" si="68"/>
        <v/>
      </c>
    </row>
    <row r="4714" spans="13:13" x14ac:dyDescent="0.25">
      <c r="M4714" s="444" t="str">
        <f t="shared" si="68"/>
        <v/>
      </c>
    </row>
    <row r="4715" spans="13:13" x14ac:dyDescent="0.25">
      <c r="M4715" s="444" t="str">
        <f t="shared" si="68"/>
        <v/>
      </c>
    </row>
    <row r="4716" spans="13:13" x14ac:dyDescent="0.25">
      <c r="M4716" s="444" t="str">
        <f t="shared" si="68"/>
        <v/>
      </c>
    </row>
    <row r="4717" spans="13:13" x14ac:dyDescent="0.25">
      <c r="M4717" s="444" t="str">
        <f t="shared" si="68"/>
        <v/>
      </c>
    </row>
    <row r="4718" spans="13:13" x14ac:dyDescent="0.25">
      <c r="M4718" s="444" t="str">
        <f t="shared" si="68"/>
        <v/>
      </c>
    </row>
    <row r="4719" spans="13:13" x14ac:dyDescent="0.25">
      <c r="M4719" s="444" t="str">
        <f t="shared" si="68"/>
        <v/>
      </c>
    </row>
    <row r="4720" spans="13:13" x14ac:dyDescent="0.25">
      <c r="M4720" s="444" t="str">
        <f t="shared" si="68"/>
        <v/>
      </c>
    </row>
    <row r="4721" spans="13:13" x14ac:dyDescent="0.25">
      <c r="M4721" s="444" t="str">
        <f t="shared" si="68"/>
        <v/>
      </c>
    </row>
    <row r="4722" spans="13:13" x14ac:dyDescent="0.25">
      <c r="M4722" s="444" t="str">
        <f t="shared" si="68"/>
        <v/>
      </c>
    </row>
    <row r="4723" spans="13:13" x14ac:dyDescent="0.25">
      <c r="M4723" s="444" t="str">
        <f t="shared" si="68"/>
        <v/>
      </c>
    </row>
    <row r="4724" spans="13:13" x14ac:dyDescent="0.25">
      <c r="M4724" s="444" t="str">
        <f t="shared" si="68"/>
        <v/>
      </c>
    </row>
    <row r="4725" spans="13:13" x14ac:dyDescent="0.25">
      <c r="M4725" s="444" t="str">
        <f t="shared" si="68"/>
        <v/>
      </c>
    </row>
    <row r="4726" spans="13:13" x14ac:dyDescent="0.25">
      <c r="M4726" s="444" t="str">
        <f t="shared" si="68"/>
        <v/>
      </c>
    </row>
    <row r="4727" spans="13:13" x14ac:dyDescent="0.25">
      <c r="M4727" s="444" t="str">
        <f t="shared" si="68"/>
        <v/>
      </c>
    </row>
    <row r="4728" spans="13:13" x14ac:dyDescent="0.25">
      <c r="M4728" s="444" t="str">
        <f t="shared" si="68"/>
        <v/>
      </c>
    </row>
    <row r="4729" spans="13:13" x14ac:dyDescent="0.25">
      <c r="M4729" s="444" t="str">
        <f t="shared" si="68"/>
        <v/>
      </c>
    </row>
    <row r="4730" spans="13:13" x14ac:dyDescent="0.25">
      <c r="M4730" s="444" t="str">
        <f t="shared" si="68"/>
        <v/>
      </c>
    </row>
    <row r="4731" spans="13:13" x14ac:dyDescent="0.25">
      <c r="M4731" s="444" t="str">
        <f t="shared" si="68"/>
        <v/>
      </c>
    </row>
    <row r="4732" spans="13:13" x14ac:dyDescent="0.25">
      <c r="M4732" s="444" t="str">
        <f t="shared" si="68"/>
        <v/>
      </c>
    </row>
    <row r="4733" spans="13:13" x14ac:dyDescent="0.25">
      <c r="M4733" s="444" t="str">
        <f t="shared" si="68"/>
        <v/>
      </c>
    </row>
    <row r="4734" spans="13:13" x14ac:dyDescent="0.25">
      <c r="M4734" s="444" t="str">
        <f t="shared" si="68"/>
        <v/>
      </c>
    </row>
    <row r="4735" spans="13:13" x14ac:dyDescent="0.25">
      <c r="M4735" s="444" t="str">
        <f t="shared" si="68"/>
        <v/>
      </c>
    </row>
    <row r="4736" spans="13:13" x14ac:dyDescent="0.25">
      <c r="M4736" s="444" t="str">
        <f t="shared" si="68"/>
        <v/>
      </c>
    </row>
    <row r="4737" spans="13:13" x14ac:dyDescent="0.25">
      <c r="M4737" s="444" t="str">
        <f t="shared" si="68"/>
        <v/>
      </c>
    </row>
    <row r="4738" spans="13:13" x14ac:dyDescent="0.25">
      <c r="M4738" s="444" t="str">
        <f t="shared" si="68"/>
        <v/>
      </c>
    </row>
    <row r="4739" spans="13:13" x14ac:dyDescent="0.25">
      <c r="M4739" s="444" t="str">
        <f t="shared" si="68"/>
        <v/>
      </c>
    </row>
    <row r="4740" spans="13:13" x14ac:dyDescent="0.25">
      <c r="M4740" s="444" t="str">
        <f t="shared" si="68"/>
        <v/>
      </c>
    </row>
    <row r="4741" spans="13:13" x14ac:dyDescent="0.25">
      <c r="M4741" s="444" t="str">
        <f t="shared" si="68"/>
        <v/>
      </c>
    </row>
    <row r="4742" spans="13:13" x14ac:dyDescent="0.25">
      <c r="M4742" s="444" t="str">
        <f t="shared" si="68"/>
        <v/>
      </c>
    </row>
    <row r="4743" spans="13:13" x14ac:dyDescent="0.25">
      <c r="M4743" s="444" t="str">
        <f t="shared" si="68"/>
        <v/>
      </c>
    </row>
    <row r="4744" spans="13:13" x14ac:dyDescent="0.25">
      <c r="M4744" s="444" t="str">
        <f t="shared" si="68"/>
        <v/>
      </c>
    </row>
    <row r="4745" spans="13:13" x14ac:dyDescent="0.25">
      <c r="M4745" s="444" t="str">
        <f t="shared" si="68"/>
        <v/>
      </c>
    </row>
    <row r="4746" spans="13:13" x14ac:dyDescent="0.25">
      <c r="M4746" s="444" t="str">
        <f t="shared" si="68"/>
        <v/>
      </c>
    </row>
    <row r="4747" spans="13:13" x14ac:dyDescent="0.25">
      <c r="M4747" s="444" t="str">
        <f t="shared" si="68"/>
        <v/>
      </c>
    </row>
    <row r="4748" spans="13:13" x14ac:dyDescent="0.25">
      <c r="M4748" s="444" t="str">
        <f t="shared" si="68"/>
        <v/>
      </c>
    </row>
    <row r="4749" spans="13:13" x14ac:dyDescent="0.25">
      <c r="M4749" s="444" t="str">
        <f t="shared" si="68"/>
        <v/>
      </c>
    </row>
    <row r="4750" spans="13:13" x14ac:dyDescent="0.25">
      <c r="M4750" s="444" t="str">
        <f t="shared" si="68"/>
        <v/>
      </c>
    </row>
    <row r="4751" spans="13:13" x14ac:dyDescent="0.25">
      <c r="M4751" s="444" t="str">
        <f t="shared" si="68"/>
        <v/>
      </c>
    </row>
    <row r="4752" spans="13:13" x14ac:dyDescent="0.25">
      <c r="M4752" s="444" t="str">
        <f t="shared" si="68"/>
        <v/>
      </c>
    </row>
    <row r="4753" spans="13:13" x14ac:dyDescent="0.25">
      <c r="M4753" s="444" t="str">
        <f t="shared" si="68"/>
        <v/>
      </c>
    </row>
    <row r="4754" spans="13:13" x14ac:dyDescent="0.25">
      <c r="M4754" s="444" t="str">
        <f t="shared" si="68"/>
        <v/>
      </c>
    </row>
    <row r="4755" spans="13:13" x14ac:dyDescent="0.25">
      <c r="M4755" s="444" t="str">
        <f t="shared" si="68"/>
        <v/>
      </c>
    </row>
    <row r="4756" spans="13:13" x14ac:dyDescent="0.25">
      <c r="M4756" s="444" t="str">
        <f t="shared" si="68"/>
        <v/>
      </c>
    </row>
    <row r="4757" spans="13:13" x14ac:dyDescent="0.25">
      <c r="M4757" s="444" t="str">
        <f t="shared" si="68"/>
        <v/>
      </c>
    </row>
    <row r="4758" spans="13:13" x14ac:dyDescent="0.25">
      <c r="M4758" s="444" t="str">
        <f t="shared" si="68"/>
        <v/>
      </c>
    </row>
    <row r="4759" spans="13:13" x14ac:dyDescent="0.25">
      <c r="M4759" s="444" t="str">
        <f t="shared" si="68"/>
        <v/>
      </c>
    </row>
    <row r="4760" spans="13:13" x14ac:dyDescent="0.25">
      <c r="M4760" s="444" t="str">
        <f t="shared" ref="M4760:M4823" si="69">IF(ISBLANK(B4760),"",MONTH(B4760)*10000+YEAR(B4760))</f>
        <v/>
      </c>
    </row>
    <row r="4761" spans="13:13" x14ac:dyDescent="0.25">
      <c r="M4761" s="444" t="str">
        <f t="shared" si="69"/>
        <v/>
      </c>
    </row>
    <row r="4762" spans="13:13" x14ac:dyDescent="0.25">
      <c r="M4762" s="444" t="str">
        <f t="shared" si="69"/>
        <v/>
      </c>
    </row>
    <row r="4763" spans="13:13" x14ac:dyDescent="0.25">
      <c r="M4763" s="444" t="str">
        <f t="shared" si="69"/>
        <v/>
      </c>
    </row>
    <row r="4764" spans="13:13" x14ac:dyDescent="0.25">
      <c r="M4764" s="444" t="str">
        <f t="shared" si="69"/>
        <v/>
      </c>
    </row>
    <row r="4765" spans="13:13" x14ac:dyDescent="0.25">
      <c r="M4765" s="444" t="str">
        <f t="shared" si="69"/>
        <v/>
      </c>
    </row>
    <row r="4766" spans="13:13" x14ac:dyDescent="0.25">
      <c r="M4766" s="444" t="str">
        <f t="shared" si="69"/>
        <v/>
      </c>
    </row>
    <row r="4767" spans="13:13" x14ac:dyDescent="0.25">
      <c r="M4767" s="444" t="str">
        <f t="shared" si="69"/>
        <v/>
      </c>
    </row>
    <row r="4768" spans="13:13" x14ac:dyDescent="0.25">
      <c r="M4768" s="444" t="str">
        <f t="shared" si="69"/>
        <v/>
      </c>
    </row>
    <row r="4769" spans="13:13" x14ac:dyDescent="0.25">
      <c r="M4769" s="444" t="str">
        <f t="shared" si="69"/>
        <v/>
      </c>
    </row>
    <row r="4770" spans="13:13" x14ac:dyDescent="0.25">
      <c r="M4770" s="444" t="str">
        <f t="shared" si="69"/>
        <v/>
      </c>
    </row>
    <row r="4771" spans="13:13" x14ac:dyDescent="0.25">
      <c r="M4771" s="444" t="str">
        <f t="shared" si="69"/>
        <v/>
      </c>
    </row>
    <row r="4772" spans="13:13" x14ac:dyDescent="0.25">
      <c r="M4772" s="444" t="str">
        <f t="shared" si="69"/>
        <v/>
      </c>
    </row>
    <row r="4773" spans="13:13" x14ac:dyDescent="0.25">
      <c r="M4773" s="444" t="str">
        <f t="shared" si="69"/>
        <v/>
      </c>
    </row>
    <row r="4774" spans="13:13" x14ac:dyDescent="0.25">
      <c r="M4774" s="444" t="str">
        <f t="shared" si="69"/>
        <v/>
      </c>
    </row>
    <row r="4775" spans="13:13" x14ac:dyDescent="0.25">
      <c r="M4775" s="444" t="str">
        <f t="shared" si="69"/>
        <v/>
      </c>
    </row>
    <row r="4776" spans="13:13" x14ac:dyDescent="0.25">
      <c r="M4776" s="444" t="str">
        <f t="shared" si="69"/>
        <v/>
      </c>
    </row>
    <row r="4777" spans="13:13" x14ac:dyDescent="0.25">
      <c r="M4777" s="444" t="str">
        <f t="shared" si="69"/>
        <v/>
      </c>
    </row>
    <row r="4778" spans="13:13" x14ac:dyDescent="0.25">
      <c r="M4778" s="444" t="str">
        <f t="shared" si="69"/>
        <v/>
      </c>
    </row>
    <row r="4779" spans="13:13" x14ac:dyDescent="0.25">
      <c r="M4779" s="444" t="str">
        <f t="shared" si="69"/>
        <v/>
      </c>
    </row>
    <row r="4780" spans="13:13" x14ac:dyDescent="0.25">
      <c r="M4780" s="444" t="str">
        <f t="shared" si="69"/>
        <v/>
      </c>
    </row>
    <row r="4781" spans="13:13" x14ac:dyDescent="0.25">
      <c r="M4781" s="444" t="str">
        <f t="shared" si="69"/>
        <v/>
      </c>
    </row>
    <row r="4782" spans="13:13" x14ac:dyDescent="0.25">
      <c r="M4782" s="444" t="str">
        <f t="shared" si="69"/>
        <v/>
      </c>
    </row>
    <row r="4783" spans="13:13" x14ac:dyDescent="0.25">
      <c r="M4783" s="444" t="str">
        <f t="shared" si="69"/>
        <v/>
      </c>
    </row>
    <row r="4784" spans="13:13" x14ac:dyDescent="0.25">
      <c r="M4784" s="444" t="str">
        <f t="shared" si="69"/>
        <v/>
      </c>
    </row>
    <row r="4785" spans="13:13" x14ac:dyDescent="0.25">
      <c r="M4785" s="444" t="str">
        <f t="shared" si="69"/>
        <v/>
      </c>
    </row>
    <row r="4786" spans="13:13" x14ac:dyDescent="0.25">
      <c r="M4786" s="444" t="str">
        <f t="shared" si="69"/>
        <v/>
      </c>
    </row>
    <row r="4787" spans="13:13" x14ac:dyDescent="0.25">
      <c r="M4787" s="444" t="str">
        <f t="shared" si="69"/>
        <v/>
      </c>
    </row>
    <row r="4788" spans="13:13" x14ac:dyDescent="0.25">
      <c r="M4788" s="444" t="str">
        <f t="shared" si="69"/>
        <v/>
      </c>
    </row>
    <row r="4789" spans="13:13" x14ac:dyDescent="0.25">
      <c r="M4789" s="444" t="str">
        <f t="shared" si="69"/>
        <v/>
      </c>
    </row>
    <row r="4790" spans="13:13" x14ac:dyDescent="0.25">
      <c r="M4790" s="444" t="str">
        <f t="shared" si="69"/>
        <v/>
      </c>
    </row>
    <row r="4791" spans="13:13" x14ac:dyDescent="0.25">
      <c r="M4791" s="444" t="str">
        <f t="shared" si="69"/>
        <v/>
      </c>
    </row>
    <row r="4792" spans="13:13" x14ac:dyDescent="0.25">
      <c r="M4792" s="444" t="str">
        <f t="shared" si="69"/>
        <v/>
      </c>
    </row>
    <row r="4793" spans="13:13" x14ac:dyDescent="0.25">
      <c r="M4793" s="444" t="str">
        <f t="shared" si="69"/>
        <v/>
      </c>
    </row>
    <row r="4794" spans="13:13" x14ac:dyDescent="0.25">
      <c r="M4794" s="444" t="str">
        <f t="shared" si="69"/>
        <v/>
      </c>
    </row>
    <row r="4795" spans="13:13" x14ac:dyDescent="0.25">
      <c r="M4795" s="444" t="str">
        <f t="shared" si="69"/>
        <v/>
      </c>
    </row>
    <row r="4796" spans="13:13" x14ac:dyDescent="0.25">
      <c r="M4796" s="444" t="str">
        <f t="shared" si="69"/>
        <v/>
      </c>
    </row>
    <row r="4797" spans="13:13" x14ac:dyDescent="0.25">
      <c r="M4797" s="444" t="str">
        <f t="shared" si="69"/>
        <v/>
      </c>
    </row>
    <row r="4798" spans="13:13" x14ac:dyDescent="0.25">
      <c r="M4798" s="444" t="str">
        <f t="shared" si="69"/>
        <v/>
      </c>
    </row>
    <row r="4799" spans="13:13" x14ac:dyDescent="0.25">
      <c r="M4799" s="444" t="str">
        <f t="shared" si="69"/>
        <v/>
      </c>
    </row>
    <row r="4800" spans="13:13" x14ac:dyDescent="0.25">
      <c r="M4800" s="444" t="str">
        <f t="shared" si="69"/>
        <v/>
      </c>
    </row>
    <row r="4801" spans="13:13" x14ac:dyDescent="0.25">
      <c r="M4801" s="444" t="str">
        <f t="shared" si="69"/>
        <v/>
      </c>
    </row>
    <row r="4802" spans="13:13" x14ac:dyDescent="0.25">
      <c r="M4802" s="444" t="str">
        <f t="shared" si="69"/>
        <v/>
      </c>
    </row>
    <row r="4803" spans="13:13" x14ac:dyDescent="0.25">
      <c r="M4803" s="444" t="str">
        <f t="shared" si="69"/>
        <v/>
      </c>
    </row>
    <row r="4804" spans="13:13" x14ac:dyDescent="0.25">
      <c r="M4804" s="444" t="str">
        <f t="shared" si="69"/>
        <v/>
      </c>
    </row>
    <row r="4805" spans="13:13" x14ac:dyDescent="0.25">
      <c r="M4805" s="444" t="str">
        <f t="shared" si="69"/>
        <v/>
      </c>
    </row>
    <row r="4806" spans="13:13" x14ac:dyDescent="0.25">
      <c r="M4806" s="444" t="str">
        <f t="shared" si="69"/>
        <v/>
      </c>
    </row>
    <row r="4807" spans="13:13" x14ac:dyDescent="0.25">
      <c r="M4807" s="444" t="str">
        <f t="shared" si="69"/>
        <v/>
      </c>
    </row>
    <row r="4808" spans="13:13" x14ac:dyDescent="0.25">
      <c r="M4808" s="444" t="str">
        <f t="shared" si="69"/>
        <v/>
      </c>
    </row>
    <row r="4809" spans="13:13" x14ac:dyDescent="0.25">
      <c r="M4809" s="444" t="str">
        <f t="shared" si="69"/>
        <v/>
      </c>
    </row>
    <row r="4810" spans="13:13" x14ac:dyDescent="0.25">
      <c r="M4810" s="444" t="str">
        <f t="shared" si="69"/>
        <v/>
      </c>
    </row>
    <row r="4811" spans="13:13" x14ac:dyDescent="0.25">
      <c r="M4811" s="444" t="str">
        <f t="shared" si="69"/>
        <v/>
      </c>
    </row>
    <row r="4812" spans="13:13" x14ac:dyDescent="0.25">
      <c r="M4812" s="444" t="str">
        <f t="shared" si="69"/>
        <v/>
      </c>
    </row>
    <row r="4813" spans="13:13" x14ac:dyDescent="0.25">
      <c r="M4813" s="444" t="str">
        <f t="shared" si="69"/>
        <v/>
      </c>
    </row>
    <row r="4814" spans="13:13" x14ac:dyDescent="0.25">
      <c r="M4814" s="444" t="str">
        <f t="shared" si="69"/>
        <v/>
      </c>
    </row>
    <row r="4815" spans="13:13" x14ac:dyDescent="0.25">
      <c r="M4815" s="444" t="str">
        <f t="shared" si="69"/>
        <v/>
      </c>
    </row>
    <row r="4816" spans="13:13" x14ac:dyDescent="0.25">
      <c r="M4816" s="444" t="str">
        <f t="shared" si="69"/>
        <v/>
      </c>
    </row>
    <row r="4817" spans="13:13" x14ac:dyDescent="0.25">
      <c r="M4817" s="444" t="str">
        <f t="shared" si="69"/>
        <v/>
      </c>
    </row>
    <row r="4818" spans="13:13" x14ac:dyDescent="0.25">
      <c r="M4818" s="444" t="str">
        <f t="shared" si="69"/>
        <v/>
      </c>
    </row>
    <row r="4819" spans="13:13" x14ac:dyDescent="0.25">
      <c r="M4819" s="444" t="str">
        <f t="shared" si="69"/>
        <v/>
      </c>
    </row>
    <row r="4820" spans="13:13" x14ac:dyDescent="0.25">
      <c r="M4820" s="444" t="str">
        <f t="shared" si="69"/>
        <v/>
      </c>
    </row>
    <row r="4821" spans="13:13" x14ac:dyDescent="0.25">
      <c r="M4821" s="444" t="str">
        <f t="shared" si="69"/>
        <v/>
      </c>
    </row>
    <row r="4822" spans="13:13" x14ac:dyDescent="0.25">
      <c r="M4822" s="444" t="str">
        <f t="shared" si="69"/>
        <v/>
      </c>
    </row>
    <row r="4823" spans="13:13" x14ac:dyDescent="0.25">
      <c r="M4823" s="444" t="str">
        <f t="shared" si="69"/>
        <v/>
      </c>
    </row>
    <row r="4824" spans="13:13" x14ac:dyDescent="0.25">
      <c r="M4824" s="444" t="str">
        <f t="shared" ref="M4824:M4887" si="70">IF(ISBLANK(B4824),"",MONTH(B4824)*10000+YEAR(B4824))</f>
        <v/>
      </c>
    </row>
    <row r="4825" spans="13:13" x14ac:dyDescent="0.25">
      <c r="M4825" s="444" t="str">
        <f t="shared" si="70"/>
        <v/>
      </c>
    </row>
    <row r="4826" spans="13:13" x14ac:dyDescent="0.25">
      <c r="M4826" s="444" t="str">
        <f t="shared" si="70"/>
        <v/>
      </c>
    </row>
    <row r="4827" spans="13:13" x14ac:dyDescent="0.25">
      <c r="M4827" s="444" t="str">
        <f t="shared" si="70"/>
        <v/>
      </c>
    </row>
    <row r="4828" spans="13:13" x14ac:dyDescent="0.25">
      <c r="M4828" s="444" t="str">
        <f t="shared" si="70"/>
        <v/>
      </c>
    </row>
    <row r="4829" spans="13:13" x14ac:dyDescent="0.25">
      <c r="M4829" s="444" t="str">
        <f t="shared" si="70"/>
        <v/>
      </c>
    </row>
    <row r="4830" spans="13:13" x14ac:dyDescent="0.25">
      <c r="M4830" s="444" t="str">
        <f t="shared" si="70"/>
        <v/>
      </c>
    </row>
    <row r="4831" spans="13:13" x14ac:dyDescent="0.25">
      <c r="M4831" s="444" t="str">
        <f t="shared" si="70"/>
        <v/>
      </c>
    </row>
    <row r="4832" spans="13:13" x14ac:dyDescent="0.25">
      <c r="M4832" s="444" t="str">
        <f t="shared" si="70"/>
        <v/>
      </c>
    </row>
    <row r="4833" spans="13:13" x14ac:dyDescent="0.25">
      <c r="M4833" s="444" t="str">
        <f t="shared" si="70"/>
        <v/>
      </c>
    </row>
    <row r="4834" spans="13:13" x14ac:dyDescent="0.25">
      <c r="M4834" s="444" t="str">
        <f t="shared" si="70"/>
        <v/>
      </c>
    </row>
    <row r="4835" spans="13:13" x14ac:dyDescent="0.25">
      <c r="M4835" s="444" t="str">
        <f t="shared" si="70"/>
        <v/>
      </c>
    </row>
    <row r="4836" spans="13:13" x14ac:dyDescent="0.25">
      <c r="M4836" s="444" t="str">
        <f t="shared" si="70"/>
        <v/>
      </c>
    </row>
    <row r="4837" spans="13:13" x14ac:dyDescent="0.25">
      <c r="M4837" s="444" t="str">
        <f t="shared" si="70"/>
        <v/>
      </c>
    </row>
    <row r="4838" spans="13:13" x14ac:dyDescent="0.25">
      <c r="M4838" s="444" t="str">
        <f t="shared" si="70"/>
        <v/>
      </c>
    </row>
    <row r="4839" spans="13:13" x14ac:dyDescent="0.25">
      <c r="M4839" s="444" t="str">
        <f t="shared" si="70"/>
        <v/>
      </c>
    </row>
    <row r="4840" spans="13:13" x14ac:dyDescent="0.25">
      <c r="M4840" s="444" t="str">
        <f t="shared" si="70"/>
        <v/>
      </c>
    </row>
    <row r="4841" spans="13:13" x14ac:dyDescent="0.25">
      <c r="M4841" s="444" t="str">
        <f t="shared" si="70"/>
        <v/>
      </c>
    </row>
    <row r="4842" spans="13:13" x14ac:dyDescent="0.25">
      <c r="M4842" s="444" t="str">
        <f t="shared" si="70"/>
        <v/>
      </c>
    </row>
    <row r="4843" spans="13:13" x14ac:dyDescent="0.25">
      <c r="M4843" s="444" t="str">
        <f t="shared" si="70"/>
        <v/>
      </c>
    </row>
    <row r="4844" spans="13:13" x14ac:dyDescent="0.25">
      <c r="M4844" s="444" t="str">
        <f t="shared" si="70"/>
        <v/>
      </c>
    </row>
    <row r="4845" spans="13:13" x14ac:dyDescent="0.25">
      <c r="M4845" s="444" t="str">
        <f t="shared" si="70"/>
        <v/>
      </c>
    </row>
    <row r="4846" spans="13:13" x14ac:dyDescent="0.25">
      <c r="M4846" s="444" t="str">
        <f t="shared" si="70"/>
        <v/>
      </c>
    </row>
    <row r="4847" spans="13:13" x14ac:dyDescent="0.25">
      <c r="M4847" s="444" t="str">
        <f t="shared" si="70"/>
        <v/>
      </c>
    </row>
    <row r="4848" spans="13:13" x14ac:dyDescent="0.25">
      <c r="M4848" s="444" t="str">
        <f t="shared" si="70"/>
        <v/>
      </c>
    </row>
    <row r="4849" spans="13:13" x14ac:dyDescent="0.25">
      <c r="M4849" s="444" t="str">
        <f t="shared" si="70"/>
        <v/>
      </c>
    </row>
    <row r="4850" spans="13:13" x14ac:dyDescent="0.25">
      <c r="M4850" s="444" t="str">
        <f t="shared" si="70"/>
        <v/>
      </c>
    </row>
    <row r="4851" spans="13:13" x14ac:dyDescent="0.25">
      <c r="M4851" s="444" t="str">
        <f t="shared" si="70"/>
        <v/>
      </c>
    </row>
    <row r="4852" spans="13:13" x14ac:dyDescent="0.25">
      <c r="M4852" s="444" t="str">
        <f t="shared" si="70"/>
        <v/>
      </c>
    </row>
    <row r="4853" spans="13:13" x14ac:dyDescent="0.25">
      <c r="M4853" s="444" t="str">
        <f t="shared" si="70"/>
        <v/>
      </c>
    </row>
    <row r="4854" spans="13:13" x14ac:dyDescent="0.25">
      <c r="M4854" s="444" t="str">
        <f t="shared" si="70"/>
        <v/>
      </c>
    </row>
    <row r="4855" spans="13:13" x14ac:dyDescent="0.25">
      <c r="M4855" s="444" t="str">
        <f t="shared" si="70"/>
        <v/>
      </c>
    </row>
    <row r="4856" spans="13:13" x14ac:dyDescent="0.25">
      <c r="M4856" s="444" t="str">
        <f t="shared" si="70"/>
        <v/>
      </c>
    </row>
    <row r="4857" spans="13:13" x14ac:dyDescent="0.25">
      <c r="M4857" s="444" t="str">
        <f t="shared" si="70"/>
        <v/>
      </c>
    </row>
    <row r="4858" spans="13:13" x14ac:dyDescent="0.25">
      <c r="M4858" s="444" t="str">
        <f t="shared" si="70"/>
        <v/>
      </c>
    </row>
    <row r="4859" spans="13:13" x14ac:dyDescent="0.25">
      <c r="M4859" s="444" t="str">
        <f t="shared" si="70"/>
        <v/>
      </c>
    </row>
    <row r="4860" spans="13:13" x14ac:dyDescent="0.25">
      <c r="M4860" s="444" t="str">
        <f t="shared" si="70"/>
        <v/>
      </c>
    </row>
    <row r="4861" spans="13:13" x14ac:dyDescent="0.25">
      <c r="M4861" s="444" t="str">
        <f t="shared" si="70"/>
        <v/>
      </c>
    </row>
    <row r="4862" spans="13:13" x14ac:dyDescent="0.25">
      <c r="M4862" s="444" t="str">
        <f t="shared" si="70"/>
        <v/>
      </c>
    </row>
    <row r="4863" spans="13:13" x14ac:dyDescent="0.25">
      <c r="M4863" s="444" t="str">
        <f t="shared" si="70"/>
        <v/>
      </c>
    </row>
    <row r="4864" spans="13:13" x14ac:dyDescent="0.25">
      <c r="M4864" s="444" t="str">
        <f t="shared" si="70"/>
        <v/>
      </c>
    </row>
    <row r="4865" spans="13:13" x14ac:dyDescent="0.25">
      <c r="M4865" s="444" t="str">
        <f t="shared" si="70"/>
        <v/>
      </c>
    </row>
    <row r="4866" spans="13:13" x14ac:dyDescent="0.25">
      <c r="M4866" s="444" t="str">
        <f t="shared" si="70"/>
        <v/>
      </c>
    </row>
    <row r="4867" spans="13:13" x14ac:dyDescent="0.25">
      <c r="M4867" s="444" t="str">
        <f t="shared" si="70"/>
        <v/>
      </c>
    </row>
    <row r="4868" spans="13:13" x14ac:dyDescent="0.25">
      <c r="M4868" s="444" t="str">
        <f t="shared" si="70"/>
        <v/>
      </c>
    </row>
    <row r="4869" spans="13:13" x14ac:dyDescent="0.25">
      <c r="M4869" s="444" t="str">
        <f t="shared" si="70"/>
        <v/>
      </c>
    </row>
    <row r="4870" spans="13:13" x14ac:dyDescent="0.25">
      <c r="M4870" s="444" t="str">
        <f t="shared" si="70"/>
        <v/>
      </c>
    </row>
    <row r="4871" spans="13:13" x14ac:dyDescent="0.25">
      <c r="M4871" s="444" t="str">
        <f t="shared" si="70"/>
        <v/>
      </c>
    </row>
    <row r="4872" spans="13:13" x14ac:dyDescent="0.25">
      <c r="M4872" s="444" t="str">
        <f t="shared" si="70"/>
        <v/>
      </c>
    </row>
    <row r="4873" spans="13:13" x14ac:dyDescent="0.25">
      <c r="M4873" s="444" t="str">
        <f t="shared" si="70"/>
        <v/>
      </c>
    </row>
    <row r="4874" spans="13:13" x14ac:dyDescent="0.25">
      <c r="M4874" s="444" t="str">
        <f t="shared" si="70"/>
        <v/>
      </c>
    </row>
    <row r="4875" spans="13:13" x14ac:dyDescent="0.25">
      <c r="M4875" s="444" t="str">
        <f t="shared" si="70"/>
        <v/>
      </c>
    </row>
    <row r="4876" spans="13:13" x14ac:dyDescent="0.25">
      <c r="M4876" s="444" t="str">
        <f t="shared" si="70"/>
        <v/>
      </c>
    </row>
    <row r="4877" spans="13:13" x14ac:dyDescent="0.25">
      <c r="M4877" s="444" t="str">
        <f t="shared" si="70"/>
        <v/>
      </c>
    </row>
    <row r="4878" spans="13:13" x14ac:dyDescent="0.25">
      <c r="M4878" s="444" t="str">
        <f t="shared" si="70"/>
        <v/>
      </c>
    </row>
    <row r="4879" spans="13:13" x14ac:dyDescent="0.25">
      <c r="M4879" s="444" t="str">
        <f t="shared" si="70"/>
        <v/>
      </c>
    </row>
    <row r="4880" spans="13:13" x14ac:dyDescent="0.25">
      <c r="M4880" s="444" t="str">
        <f t="shared" si="70"/>
        <v/>
      </c>
    </row>
    <row r="4881" spans="13:13" x14ac:dyDescent="0.25">
      <c r="M4881" s="444" t="str">
        <f t="shared" si="70"/>
        <v/>
      </c>
    </row>
    <row r="4882" spans="13:13" x14ac:dyDescent="0.25">
      <c r="M4882" s="444" t="str">
        <f t="shared" si="70"/>
        <v/>
      </c>
    </row>
    <row r="4883" spans="13:13" x14ac:dyDescent="0.25">
      <c r="M4883" s="444" t="str">
        <f t="shared" si="70"/>
        <v/>
      </c>
    </row>
    <row r="4884" spans="13:13" x14ac:dyDescent="0.25">
      <c r="M4884" s="444" t="str">
        <f t="shared" si="70"/>
        <v/>
      </c>
    </row>
    <row r="4885" spans="13:13" x14ac:dyDescent="0.25">
      <c r="M4885" s="444" t="str">
        <f t="shared" si="70"/>
        <v/>
      </c>
    </row>
    <row r="4886" spans="13:13" x14ac:dyDescent="0.25">
      <c r="M4886" s="444" t="str">
        <f t="shared" si="70"/>
        <v/>
      </c>
    </row>
    <row r="4887" spans="13:13" x14ac:dyDescent="0.25">
      <c r="M4887" s="444" t="str">
        <f t="shared" si="70"/>
        <v/>
      </c>
    </row>
    <row r="4888" spans="13:13" x14ac:dyDescent="0.25">
      <c r="M4888" s="444" t="str">
        <f t="shared" ref="M4888:M4951" si="71">IF(ISBLANK(B4888),"",MONTH(B4888)*10000+YEAR(B4888))</f>
        <v/>
      </c>
    </row>
    <row r="4889" spans="13:13" x14ac:dyDescent="0.25">
      <c r="M4889" s="444" t="str">
        <f t="shared" si="71"/>
        <v/>
      </c>
    </row>
    <row r="4890" spans="13:13" x14ac:dyDescent="0.25">
      <c r="M4890" s="444" t="str">
        <f t="shared" si="71"/>
        <v/>
      </c>
    </row>
    <row r="4891" spans="13:13" x14ac:dyDescent="0.25">
      <c r="M4891" s="444" t="str">
        <f t="shared" si="71"/>
        <v/>
      </c>
    </row>
    <row r="4892" spans="13:13" x14ac:dyDescent="0.25">
      <c r="M4892" s="444" t="str">
        <f t="shared" si="71"/>
        <v/>
      </c>
    </row>
    <row r="4893" spans="13:13" x14ac:dyDescent="0.25">
      <c r="M4893" s="444" t="str">
        <f t="shared" si="71"/>
        <v/>
      </c>
    </row>
    <row r="4894" spans="13:13" x14ac:dyDescent="0.25">
      <c r="M4894" s="444" t="str">
        <f t="shared" si="71"/>
        <v/>
      </c>
    </row>
    <row r="4895" spans="13:13" x14ac:dyDescent="0.25">
      <c r="M4895" s="444" t="str">
        <f t="shared" si="71"/>
        <v/>
      </c>
    </row>
    <row r="4896" spans="13:13" x14ac:dyDescent="0.25">
      <c r="M4896" s="444" t="str">
        <f t="shared" si="71"/>
        <v/>
      </c>
    </row>
    <row r="4897" spans="13:13" x14ac:dyDescent="0.25">
      <c r="M4897" s="444" t="str">
        <f t="shared" si="71"/>
        <v/>
      </c>
    </row>
    <row r="4898" spans="13:13" x14ac:dyDescent="0.25">
      <c r="M4898" s="444" t="str">
        <f t="shared" si="71"/>
        <v/>
      </c>
    </row>
    <row r="4899" spans="13:13" x14ac:dyDescent="0.25">
      <c r="M4899" s="444" t="str">
        <f t="shared" si="71"/>
        <v/>
      </c>
    </row>
    <row r="4900" spans="13:13" x14ac:dyDescent="0.25">
      <c r="M4900" s="444" t="str">
        <f t="shared" si="71"/>
        <v/>
      </c>
    </row>
    <row r="4901" spans="13:13" x14ac:dyDescent="0.25">
      <c r="M4901" s="444" t="str">
        <f t="shared" si="71"/>
        <v/>
      </c>
    </row>
    <row r="4902" spans="13:13" x14ac:dyDescent="0.25">
      <c r="M4902" s="444" t="str">
        <f t="shared" si="71"/>
        <v/>
      </c>
    </row>
    <row r="4903" spans="13:13" x14ac:dyDescent="0.25">
      <c r="M4903" s="444" t="str">
        <f t="shared" si="71"/>
        <v/>
      </c>
    </row>
    <row r="4904" spans="13:13" x14ac:dyDescent="0.25">
      <c r="M4904" s="444" t="str">
        <f t="shared" si="71"/>
        <v/>
      </c>
    </row>
    <row r="4905" spans="13:13" x14ac:dyDescent="0.25">
      <c r="M4905" s="444" t="str">
        <f t="shared" si="71"/>
        <v/>
      </c>
    </row>
    <row r="4906" spans="13:13" x14ac:dyDescent="0.25">
      <c r="M4906" s="444" t="str">
        <f t="shared" si="71"/>
        <v/>
      </c>
    </row>
    <row r="4907" spans="13:13" x14ac:dyDescent="0.25">
      <c r="M4907" s="444" t="str">
        <f t="shared" si="71"/>
        <v/>
      </c>
    </row>
    <row r="4908" spans="13:13" x14ac:dyDescent="0.25">
      <c r="M4908" s="444" t="str">
        <f t="shared" si="71"/>
        <v/>
      </c>
    </row>
    <row r="4909" spans="13:13" x14ac:dyDescent="0.25">
      <c r="M4909" s="444" t="str">
        <f t="shared" si="71"/>
        <v/>
      </c>
    </row>
    <row r="4910" spans="13:13" x14ac:dyDescent="0.25">
      <c r="M4910" s="444" t="str">
        <f t="shared" si="71"/>
        <v/>
      </c>
    </row>
    <row r="4911" spans="13:13" x14ac:dyDescent="0.25">
      <c r="M4911" s="444" t="str">
        <f t="shared" si="71"/>
        <v/>
      </c>
    </row>
    <row r="4912" spans="13:13" x14ac:dyDescent="0.25">
      <c r="M4912" s="444" t="str">
        <f t="shared" si="71"/>
        <v/>
      </c>
    </row>
    <row r="4913" spans="13:13" x14ac:dyDescent="0.25">
      <c r="M4913" s="444" t="str">
        <f t="shared" si="71"/>
        <v/>
      </c>
    </row>
    <row r="4914" spans="13:13" x14ac:dyDescent="0.25">
      <c r="M4914" s="444" t="str">
        <f t="shared" si="71"/>
        <v/>
      </c>
    </row>
    <row r="4915" spans="13:13" x14ac:dyDescent="0.25">
      <c r="M4915" s="444" t="str">
        <f t="shared" si="71"/>
        <v/>
      </c>
    </row>
    <row r="4916" spans="13:13" x14ac:dyDescent="0.25">
      <c r="M4916" s="444" t="str">
        <f t="shared" si="71"/>
        <v/>
      </c>
    </row>
    <row r="4917" spans="13:13" x14ac:dyDescent="0.25">
      <c r="M4917" s="444" t="str">
        <f t="shared" si="71"/>
        <v/>
      </c>
    </row>
    <row r="4918" spans="13:13" x14ac:dyDescent="0.25">
      <c r="M4918" s="444" t="str">
        <f t="shared" si="71"/>
        <v/>
      </c>
    </row>
    <row r="4919" spans="13:13" x14ac:dyDescent="0.25">
      <c r="M4919" s="444" t="str">
        <f t="shared" si="71"/>
        <v/>
      </c>
    </row>
    <row r="4920" spans="13:13" x14ac:dyDescent="0.25">
      <c r="M4920" s="444" t="str">
        <f t="shared" si="71"/>
        <v/>
      </c>
    </row>
    <row r="4921" spans="13:13" x14ac:dyDescent="0.25">
      <c r="M4921" s="444" t="str">
        <f t="shared" si="71"/>
        <v/>
      </c>
    </row>
    <row r="4922" spans="13:13" x14ac:dyDescent="0.25">
      <c r="M4922" s="444" t="str">
        <f t="shared" si="71"/>
        <v/>
      </c>
    </row>
    <row r="4923" spans="13:13" x14ac:dyDescent="0.25">
      <c r="M4923" s="444" t="str">
        <f t="shared" si="71"/>
        <v/>
      </c>
    </row>
    <row r="4924" spans="13:13" x14ac:dyDescent="0.25">
      <c r="M4924" s="444" t="str">
        <f t="shared" si="71"/>
        <v/>
      </c>
    </row>
    <row r="4925" spans="13:13" x14ac:dyDescent="0.25">
      <c r="M4925" s="444" t="str">
        <f t="shared" si="71"/>
        <v/>
      </c>
    </row>
    <row r="4926" spans="13:13" x14ac:dyDescent="0.25">
      <c r="M4926" s="444" t="str">
        <f t="shared" si="71"/>
        <v/>
      </c>
    </row>
    <row r="4927" spans="13:13" x14ac:dyDescent="0.25">
      <c r="M4927" s="444" t="str">
        <f t="shared" si="71"/>
        <v/>
      </c>
    </row>
    <row r="4928" spans="13:13" x14ac:dyDescent="0.25">
      <c r="M4928" s="444" t="str">
        <f t="shared" si="71"/>
        <v/>
      </c>
    </row>
    <row r="4929" spans="13:13" x14ac:dyDescent="0.25">
      <c r="M4929" s="444" t="str">
        <f t="shared" si="71"/>
        <v/>
      </c>
    </row>
    <row r="4930" spans="13:13" x14ac:dyDescent="0.25">
      <c r="M4930" s="444" t="str">
        <f t="shared" si="71"/>
        <v/>
      </c>
    </row>
    <row r="4931" spans="13:13" x14ac:dyDescent="0.25">
      <c r="M4931" s="444" t="str">
        <f t="shared" si="71"/>
        <v/>
      </c>
    </row>
    <row r="4932" spans="13:13" x14ac:dyDescent="0.25">
      <c r="M4932" s="444" t="str">
        <f t="shared" si="71"/>
        <v/>
      </c>
    </row>
    <row r="4933" spans="13:13" x14ac:dyDescent="0.25">
      <c r="M4933" s="444" t="str">
        <f t="shared" si="71"/>
        <v/>
      </c>
    </row>
    <row r="4934" spans="13:13" x14ac:dyDescent="0.25">
      <c r="M4934" s="444" t="str">
        <f t="shared" si="71"/>
        <v/>
      </c>
    </row>
    <row r="4935" spans="13:13" x14ac:dyDescent="0.25">
      <c r="M4935" s="444" t="str">
        <f t="shared" si="71"/>
        <v/>
      </c>
    </row>
    <row r="4936" spans="13:13" x14ac:dyDescent="0.25">
      <c r="M4936" s="444" t="str">
        <f t="shared" si="71"/>
        <v/>
      </c>
    </row>
    <row r="4937" spans="13:13" x14ac:dyDescent="0.25">
      <c r="M4937" s="444" t="str">
        <f t="shared" si="71"/>
        <v/>
      </c>
    </row>
    <row r="4938" spans="13:13" x14ac:dyDescent="0.25">
      <c r="M4938" s="444" t="str">
        <f t="shared" si="71"/>
        <v/>
      </c>
    </row>
    <row r="4939" spans="13:13" x14ac:dyDescent="0.25">
      <c r="M4939" s="444" t="str">
        <f t="shared" si="71"/>
        <v/>
      </c>
    </row>
    <row r="4940" spans="13:13" x14ac:dyDescent="0.25">
      <c r="M4940" s="444" t="str">
        <f t="shared" si="71"/>
        <v/>
      </c>
    </row>
    <row r="4941" spans="13:13" x14ac:dyDescent="0.25">
      <c r="M4941" s="444" t="str">
        <f t="shared" si="71"/>
        <v/>
      </c>
    </row>
    <row r="4942" spans="13:13" x14ac:dyDescent="0.25">
      <c r="M4942" s="444" t="str">
        <f t="shared" si="71"/>
        <v/>
      </c>
    </row>
    <row r="4943" spans="13:13" x14ac:dyDescent="0.25">
      <c r="M4943" s="444" t="str">
        <f t="shared" si="71"/>
        <v/>
      </c>
    </row>
    <row r="4944" spans="13:13" x14ac:dyDescent="0.25">
      <c r="M4944" s="444" t="str">
        <f t="shared" si="71"/>
        <v/>
      </c>
    </row>
    <row r="4945" spans="13:13" x14ac:dyDescent="0.25">
      <c r="M4945" s="444" t="str">
        <f t="shared" si="71"/>
        <v/>
      </c>
    </row>
    <row r="4946" spans="13:13" x14ac:dyDescent="0.25">
      <c r="M4946" s="444" t="str">
        <f t="shared" si="71"/>
        <v/>
      </c>
    </row>
    <row r="4947" spans="13:13" x14ac:dyDescent="0.25">
      <c r="M4947" s="444" t="str">
        <f t="shared" si="71"/>
        <v/>
      </c>
    </row>
    <row r="4948" spans="13:13" x14ac:dyDescent="0.25">
      <c r="M4948" s="444" t="str">
        <f t="shared" si="71"/>
        <v/>
      </c>
    </row>
    <row r="4949" spans="13:13" x14ac:dyDescent="0.25">
      <c r="M4949" s="444" t="str">
        <f t="shared" si="71"/>
        <v/>
      </c>
    </row>
    <row r="4950" spans="13:13" x14ac:dyDescent="0.25">
      <c r="M4950" s="444" t="str">
        <f t="shared" si="71"/>
        <v/>
      </c>
    </row>
    <row r="4951" spans="13:13" x14ac:dyDescent="0.25">
      <c r="M4951" s="444" t="str">
        <f t="shared" si="71"/>
        <v/>
      </c>
    </row>
    <row r="4952" spans="13:13" x14ac:dyDescent="0.25">
      <c r="M4952" s="444" t="str">
        <f t="shared" ref="M4952:M5015" si="72">IF(ISBLANK(B4952),"",MONTH(B4952)*10000+YEAR(B4952))</f>
        <v/>
      </c>
    </row>
    <row r="4953" spans="13:13" x14ac:dyDescent="0.25">
      <c r="M4953" s="444" t="str">
        <f t="shared" si="72"/>
        <v/>
      </c>
    </row>
    <row r="4954" spans="13:13" x14ac:dyDescent="0.25">
      <c r="M4954" s="444" t="str">
        <f t="shared" si="72"/>
        <v/>
      </c>
    </row>
    <row r="4955" spans="13:13" x14ac:dyDescent="0.25">
      <c r="M4955" s="444" t="str">
        <f t="shared" si="72"/>
        <v/>
      </c>
    </row>
    <row r="4956" spans="13:13" x14ac:dyDescent="0.25">
      <c r="M4956" s="444" t="str">
        <f t="shared" si="72"/>
        <v/>
      </c>
    </row>
    <row r="4957" spans="13:13" x14ac:dyDescent="0.25">
      <c r="M4957" s="444" t="str">
        <f t="shared" si="72"/>
        <v/>
      </c>
    </row>
    <row r="4958" spans="13:13" x14ac:dyDescent="0.25">
      <c r="M4958" s="444" t="str">
        <f t="shared" si="72"/>
        <v/>
      </c>
    </row>
    <row r="4959" spans="13:13" x14ac:dyDescent="0.25">
      <c r="M4959" s="444" t="str">
        <f t="shared" si="72"/>
        <v/>
      </c>
    </row>
    <row r="4960" spans="13:13" x14ac:dyDescent="0.25">
      <c r="M4960" s="444" t="str">
        <f t="shared" si="72"/>
        <v/>
      </c>
    </row>
    <row r="4961" spans="13:13" x14ac:dyDescent="0.25">
      <c r="M4961" s="444" t="str">
        <f t="shared" si="72"/>
        <v/>
      </c>
    </row>
    <row r="4962" spans="13:13" x14ac:dyDescent="0.25">
      <c r="M4962" s="444" t="str">
        <f t="shared" si="72"/>
        <v/>
      </c>
    </row>
    <row r="4963" spans="13:13" x14ac:dyDescent="0.25">
      <c r="M4963" s="444" t="str">
        <f t="shared" si="72"/>
        <v/>
      </c>
    </row>
    <row r="4964" spans="13:13" x14ac:dyDescent="0.25">
      <c r="M4964" s="444" t="str">
        <f t="shared" si="72"/>
        <v/>
      </c>
    </row>
    <row r="4965" spans="13:13" x14ac:dyDescent="0.25">
      <c r="M4965" s="444" t="str">
        <f t="shared" si="72"/>
        <v/>
      </c>
    </row>
    <row r="4966" spans="13:13" x14ac:dyDescent="0.25">
      <c r="M4966" s="444" t="str">
        <f t="shared" si="72"/>
        <v/>
      </c>
    </row>
    <row r="4967" spans="13:13" x14ac:dyDescent="0.25">
      <c r="M4967" s="444" t="str">
        <f t="shared" si="72"/>
        <v/>
      </c>
    </row>
    <row r="4968" spans="13:13" x14ac:dyDescent="0.25">
      <c r="M4968" s="444" t="str">
        <f t="shared" si="72"/>
        <v/>
      </c>
    </row>
    <row r="4969" spans="13:13" x14ac:dyDescent="0.25">
      <c r="M4969" s="444" t="str">
        <f t="shared" si="72"/>
        <v/>
      </c>
    </row>
    <row r="4970" spans="13:13" x14ac:dyDescent="0.25">
      <c r="M4970" s="444" t="str">
        <f t="shared" si="72"/>
        <v/>
      </c>
    </row>
    <row r="4971" spans="13:13" x14ac:dyDescent="0.25">
      <c r="M4971" s="444" t="str">
        <f t="shared" si="72"/>
        <v/>
      </c>
    </row>
    <row r="4972" spans="13:13" x14ac:dyDescent="0.25">
      <c r="M4972" s="444" t="str">
        <f t="shared" si="72"/>
        <v/>
      </c>
    </row>
    <row r="4973" spans="13:13" x14ac:dyDescent="0.25">
      <c r="M4973" s="444" t="str">
        <f t="shared" si="72"/>
        <v/>
      </c>
    </row>
    <row r="4974" spans="13:13" x14ac:dyDescent="0.25">
      <c r="M4974" s="444" t="str">
        <f t="shared" si="72"/>
        <v/>
      </c>
    </row>
    <row r="4975" spans="13:13" x14ac:dyDescent="0.25">
      <c r="M4975" s="444" t="str">
        <f t="shared" si="72"/>
        <v/>
      </c>
    </row>
    <row r="4976" spans="13:13" x14ac:dyDescent="0.25">
      <c r="M4976" s="444" t="str">
        <f t="shared" si="72"/>
        <v/>
      </c>
    </row>
    <row r="4977" spans="13:13" x14ac:dyDescent="0.25">
      <c r="M4977" s="444" t="str">
        <f t="shared" si="72"/>
        <v/>
      </c>
    </row>
    <row r="4978" spans="13:13" x14ac:dyDescent="0.25">
      <c r="M4978" s="444" t="str">
        <f t="shared" si="72"/>
        <v/>
      </c>
    </row>
    <row r="4979" spans="13:13" x14ac:dyDescent="0.25">
      <c r="M4979" s="444" t="str">
        <f t="shared" si="72"/>
        <v/>
      </c>
    </row>
    <row r="4980" spans="13:13" x14ac:dyDescent="0.25">
      <c r="M4980" s="444" t="str">
        <f t="shared" si="72"/>
        <v/>
      </c>
    </row>
    <row r="4981" spans="13:13" x14ac:dyDescent="0.25">
      <c r="M4981" s="444" t="str">
        <f t="shared" si="72"/>
        <v/>
      </c>
    </row>
    <row r="4982" spans="13:13" x14ac:dyDescent="0.25">
      <c r="M4982" s="444" t="str">
        <f t="shared" si="72"/>
        <v/>
      </c>
    </row>
    <row r="4983" spans="13:13" x14ac:dyDescent="0.25">
      <c r="M4983" s="444" t="str">
        <f t="shared" si="72"/>
        <v/>
      </c>
    </row>
    <row r="4984" spans="13:13" x14ac:dyDescent="0.25">
      <c r="M4984" s="444" t="str">
        <f t="shared" si="72"/>
        <v/>
      </c>
    </row>
    <row r="4985" spans="13:13" x14ac:dyDescent="0.25">
      <c r="M4985" s="444" t="str">
        <f t="shared" si="72"/>
        <v/>
      </c>
    </row>
    <row r="4986" spans="13:13" x14ac:dyDescent="0.25">
      <c r="M4986" s="444" t="str">
        <f t="shared" si="72"/>
        <v/>
      </c>
    </row>
    <row r="4987" spans="13:13" x14ac:dyDescent="0.25">
      <c r="M4987" s="444" t="str">
        <f t="shared" si="72"/>
        <v/>
      </c>
    </row>
    <row r="4988" spans="13:13" x14ac:dyDescent="0.25">
      <c r="M4988" s="444" t="str">
        <f t="shared" si="72"/>
        <v/>
      </c>
    </row>
    <row r="4989" spans="13:13" x14ac:dyDescent="0.25">
      <c r="M4989" s="444" t="str">
        <f t="shared" si="72"/>
        <v/>
      </c>
    </row>
    <row r="4990" spans="13:13" x14ac:dyDescent="0.25">
      <c r="M4990" s="444" t="str">
        <f t="shared" si="72"/>
        <v/>
      </c>
    </row>
    <row r="4991" spans="13:13" x14ac:dyDescent="0.25">
      <c r="M4991" s="444" t="str">
        <f t="shared" si="72"/>
        <v/>
      </c>
    </row>
    <row r="4992" spans="13:13" x14ac:dyDescent="0.25">
      <c r="M4992" s="444" t="str">
        <f t="shared" si="72"/>
        <v/>
      </c>
    </row>
    <row r="4993" spans="13:13" x14ac:dyDescent="0.25">
      <c r="M4993" s="444" t="str">
        <f t="shared" si="72"/>
        <v/>
      </c>
    </row>
    <row r="4994" spans="13:13" x14ac:dyDescent="0.25">
      <c r="M4994" s="444" t="str">
        <f t="shared" si="72"/>
        <v/>
      </c>
    </row>
    <row r="4995" spans="13:13" x14ac:dyDescent="0.25">
      <c r="M4995" s="444" t="str">
        <f t="shared" si="72"/>
        <v/>
      </c>
    </row>
    <row r="4996" spans="13:13" x14ac:dyDescent="0.25">
      <c r="M4996" s="444" t="str">
        <f t="shared" si="72"/>
        <v/>
      </c>
    </row>
    <row r="4997" spans="13:13" x14ac:dyDescent="0.25">
      <c r="M4997" s="444" t="str">
        <f t="shared" si="72"/>
        <v/>
      </c>
    </row>
    <row r="4998" spans="13:13" x14ac:dyDescent="0.25">
      <c r="M4998" s="444" t="str">
        <f t="shared" si="72"/>
        <v/>
      </c>
    </row>
    <row r="4999" spans="13:13" x14ac:dyDescent="0.25">
      <c r="M4999" s="444" t="str">
        <f t="shared" si="72"/>
        <v/>
      </c>
    </row>
    <row r="5000" spans="13:13" x14ac:dyDescent="0.25">
      <c r="M5000" s="444" t="str">
        <f t="shared" si="72"/>
        <v/>
      </c>
    </row>
    <row r="5001" spans="13:13" x14ac:dyDescent="0.25">
      <c r="M5001" s="444" t="str">
        <f t="shared" si="72"/>
        <v/>
      </c>
    </row>
    <row r="5002" spans="13:13" x14ac:dyDescent="0.25">
      <c r="M5002" s="444" t="str">
        <f t="shared" si="72"/>
        <v/>
      </c>
    </row>
    <row r="5003" spans="13:13" x14ac:dyDescent="0.25">
      <c r="M5003" s="444" t="str">
        <f t="shared" si="72"/>
        <v/>
      </c>
    </row>
    <row r="5004" spans="13:13" x14ac:dyDescent="0.25">
      <c r="M5004" s="444" t="str">
        <f t="shared" si="72"/>
        <v/>
      </c>
    </row>
    <row r="5005" spans="13:13" x14ac:dyDescent="0.25">
      <c r="M5005" s="444" t="str">
        <f t="shared" si="72"/>
        <v/>
      </c>
    </row>
    <row r="5006" spans="13:13" x14ac:dyDescent="0.25">
      <c r="M5006" s="444" t="str">
        <f t="shared" si="72"/>
        <v/>
      </c>
    </row>
    <row r="5007" spans="13:13" x14ac:dyDescent="0.25">
      <c r="M5007" s="444" t="str">
        <f t="shared" si="72"/>
        <v/>
      </c>
    </row>
    <row r="5008" spans="13:13" x14ac:dyDescent="0.25">
      <c r="M5008" s="444" t="str">
        <f t="shared" si="72"/>
        <v/>
      </c>
    </row>
    <row r="5009" spans="13:13" x14ac:dyDescent="0.25">
      <c r="M5009" s="444" t="str">
        <f t="shared" si="72"/>
        <v/>
      </c>
    </row>
    <row r="5010" spans="13:13" x14ac:dyDescent="0.25">
      <c r="M5010" s="444" t="str">
        <f t="shared" si="72"/>
        <v/>
      </c>
    </row>
    <row r="5011" spans="13:13" x14ac:dyDescent="0.25">
      <c r="M5011" s="444" t="str">
        <f t="shared" si="72"/>
        <v/>
      </c>
    </row>
    <row r="5012" spans="13:13" x14ac:dyDescent="0.25">
      <c r="M5012" s="444" t="str">
        <f t="shared" si="72"/>
        <v/>
      </c>
    </row>
    <row r="5013" spans="13:13" x14ac:dyDescent="0.25">
      <c r="M5013" s="444" t="str">
        <f t="shared" si="72"/>
        <v/>
      </c>
    </row>
    <row r="5014" spans="13:13" x14ac:dyDescent="0.25">
      <c r="M5014" s="444" t="str">
        <f t="shared" si="72"/>
        <v/>
      </c>
    </row>
    <row r="5015" spans="13:13" x14ac:dyDescent="0.25">
      <c r="M5015" s="444" t="str">
        <f t="shared" si="72"/>
        <v/>
      </c>
    </row>
    <row r="5016" spans="13:13" x14ac:dyDescent="0.25">
      <c r="M5016" s="444" t="str">
        <f t="shared" ref="M5016:M5079" si="73">IF(ISBLANK(B5016),"",MONTH(B5016)*10000+YEAR(B5016))</f>
        <v/>
      </c>
    </row>
    <row r="5017" spans="13:13" x14ac:dyDescent="0.25">
      <c r="M5017" s="444" t="str">
        <f t="shared" si="73"/>
        <v/>
      </c>
    </row>
    <row r="5018" spans="13:13" x14ac:dyDescent="0.25">
      <c r="M5018" s="444" t="str">
        <f t="shared" si="73"/>
        <v/>
      </c>
    </row>
    <row r="5019" spans="13:13" x14ac:dyDescent="0.25">
      <c r="M5019" s="444" t="str">
        <f t="shared" si="73"/>
        <v/>
      </c>
    </row>
    <row r="5020" spans="13:13" x14ac:dyDescent="0.25">
      <c r="M5020" s="444" t="str">
        <f t="shared" si="73"/>
        <v/>
      </c>
    </row>
    <row r="5021" spans="13:13" x14ac:dyDescent="0.25">
      <c r="M5021" s="444" t="str">
        <f t="shared" si="73"/>
        <v/>
      </c>
    </row>
    <row r="5022" spans="13:13" x14ac:dyDescent="0.25">
      <c r="M5022" s="444" t="str">
        <f t="shared" si="73"/>
        <v/>
      </c>
    </row>
    <row r="5023" spans="13:13" x14ac:dyDescent="0.25">
      <c r="M5023" s="444" t="str">
        <f t="shared" si="73"/>
        <v/>
      </c>
    </row>
    <row r="5024" spans="13:13" x14ac:dyDescent="0.25">
      <c r="M5024" s="444" t="str">
        <f t="shared" si="73"/>
        <v/>
      </c>
    </row>
    <row r="5025" spans="13:13" x14ac:dyDescent="0.25">
      <c r="M5025" s="444" t="str">
        <f t="shared" si="73"/>
        <v/>
      </c>
    </row>
    <row r="5026" spans="13:13" x14ac:dyDescent="0.25">
      <c r="M5026" s="444" t="str">
        <f t="shared" si="73"/>
        <v/>
      </c>
    </row>
    <row r="5027" spans="13:13" x14ac:dyDescent="0.25">
      <c r="M5027" s="444" t="str">
        <f t="shared" si="73"/>
        <v/>
      </c>
    </row>
    <row r="5028" spans="13:13" x14ac:dyDescent="0.25">
      <c r="M5028" s="444" t="str">
        <f t="shared" si="73"/>
        <v/>
      </c>
    </row>
    <row r="5029" spans="13:13" x14ac:dyDescent="0.25">
      <c r="M5029" s="444" t="str">
        <f t="shared" si="73"/>
        <v/>
      </c>
    </row>
    <row r="5030" spans="13:13" x14ac:dyDescent="0.25">
      <c r="M5030" s="444" t="str">
        <f t="shared" si="73"/>
        <v/>
      </c>
    </row>
    <row r="5031" spans="13:13" x14ac:dyDescent="0.25">
      <c r="M5031" s="444" t="str">
        <f t="shared" si="73"/>
        <v/>
      </c>
    </row>
    <row r="5032" spans="13:13" x14ac:dyDescent="0.25">
      <c r="M5032" s="444" t="str">
        <f t="shared" si="73"/>
        <v/>
      </c>
    </row>
    <row r="5033" spans="13:13" x14ac:dyDescent="0.25">
      <c r="M5033" s="444" t="str">
        <f t="shared" si="73"/>
        <v/>
      </c>
    </row>
    <row r="5034" spans="13:13" x14ac:dyDescent="0.25">
      <c r="M5034" s="444" t="str">
        <f t="shared" si="73"/>
        <v/>
      </c>
    </row>
    <row r="5035" spans="13:13" x14ac:dyDescent="0.25">
      <c r="M5035" s="444" t="str">
        <f t="shared" si="73"/>
        <v/>
      </c>
    </row>
    <row r="5036" spans="13:13" x14ac:dyDescent="0.25">
      <c r="M5036" s="444" t="str">
        <f t="shared" si="73"/>
        <v/>
      </c>
    </row>
    <row r="5037" spans="13:13" x14ac:dyDescent="0.25">
      <c r="M5037" s="444" t="str">
        <f t="shared" si="73"/>
        <v/>
      </c>
    </row>
    <row r="5038" spans="13:13" x14ac:dyDescent="0.25">
      <c r="M5038" s="444" t="str">
        <f t="shared" si="73"/>
        <v/>
      </c>
    </row>
    <row r="5039" spans="13:13" x14ac:dyDescent="0.25">
      <c r="M5039" s="444" t="str">
        <f t="shared" si="73"/>
        <v/>
      </c>
    </row>
    <row r="5040" spans="13:13" x14ac:dyDescent="0.25">
      <c r="M5040" s="444" t="str">
        <f t="shared" si="73"/>
        <v/>
      </c>
    </row>
    <row r="5041" spans="13:13" x14ac:dyDescent="0.25">
      <c r="M5041" s="444" t="str">
        <f t="shared" si="73"/>
        <v/>
      </c>
    </row>
    <row r="5042" spans="13:13" x14ac:dyDescent="0.25">
      <c r="M5042" s="444" t="str">
        <f t="shared" si="73"/>
        <v/>
      </c>
    </row>
    <row r="5043" spans="13:13" x14ac:dyDescent="0.25">
      <c r="M5043" s="444" t="str">
        <f t="shared" si="73"/>
        <v/>
      </c>
    </row>
    <row r="5044" spans="13:13" x14ac:dyDescent="0.25">
      <c r="M5044" s="444" t="str">
        <f t="shared" si="73"/>
        <v/>
      </c>
    </row>
    <row r="5045" spans="13:13" x14ac:dyDescent="0.25">
      <c r="M5045" s="444" t="str">
        <f t="shared" si="73"/>
        <v/>
      </c>
    </row>
    <row r="5046" spans="13:13" x14ac:dyDescent="0.25">
      <c r="M5046" s="444" t="str">
        <f t="shared" si="73"/>
        <v/>
      </c>
    </row>
    <row r="5047" spans="13:13" x14ac:dyDescent="0.25">
      <c r="M5047" s="444" t="str">
        <f t="shared" si="73"/>
        <v/>
      </c>
    </row>
    <row r="5048" spans="13:13" x14ac:dyDescent="0.25">
      <c r="M5048" s="444" t="str">
        <f t="shared" si="73"/>
        <v/>
      </c>
    </row>
    <row r="5049" spans="13:13" x14ac:dyDescent="0.25">
      <c r="M5049" s="444" t="str">
        <f t="shared" si="73"/>
        <v/>
      </c>
    </row>
    <row r="5050" spans="13:13" x14ac:dyDescent="0.25">
      <c r="M5050" s="444" t="str">
        <f t="shared" si="73"/>
        <v/>
      </c>
    </row>
    <row r="5051" spans="13:13" x14ac:dyDescent="0.25">
      <c r="M5051" s="444" t="str">
        <f t="shared" si="73"/>
        <v/>
      </c>
    </row>
    <row r="5052" spans="13:13" x14ac:dyDescent="0.25">
      <c r="M5052" s="444" t="str">
        <f t="shared" si="73"/>
        <v/>
      </c>
    </row>
    <row r="5053" spans="13:13" x14ac:dyDescent="0.25">
      <c r="M5053" s="444" t="str">
        <f t="shared" si="73"/>
        <v/>
      </c>
    </row>
    <row r="5054" spans="13:13" x14ac:dyDescent="0.25">
      <c r="M5054" s="444" t="str">
        <f t="shared" si="73"/>
        <v/>
      </c>
    </row>
    <row r="5055" spans="13:13" x14ac:dyDescent="0.25">
      <c r="M5055" s="444" t="str">
        <f t="shared" si="73"/>
        <v/>
      </c>
    </row>
    <row r="5056" spans="13:13" x14ac:dyDescent="0.25">
      <c r="M5056" s="444" t="str">
        <f t="shared" si="73"/>
        <v/>
      </c>
    </row>
    <row r="5057" spans="13:13" x14ac:dyDescent="0.25">
      <c r="M5057" s="444" t="str">
        <f t="shared" si="73"/>
        <v/>
      </c>
    </row>
    <row r="5058" spans="13:13" x14ac:dyDescent="0.25">
      <c r="M5058" s="444" t="str">
        <f t="shared" si="73"/>
        <v/>
      </c>
    </row>
    <row r="5059" spans="13:13" x14ac:dyDescent="0.25">
      <c r="M5059" s="444" t="str">
        <f t="shared" si="73"/>
        <v/>
      </c>
    </row>
    <row r="5060" spans="13:13" x14ac:dyDescent="0.25">
      <c r="M5060" s="444" t="str">
        <f t="shared" si="73"/>
        <v/>
      </c>
    </row>
    <row r="5061" spans="13:13" x14ac:dyDescent="0.25">
      <c r="M5061" s="444" t="str">
        <f t="shared" si="73"/>
        <v/>
      </c>
    </row>
    <row r="5062" spans="13:13" x14ac:dyDescent="0.25">
      <c r="M5062" s="444" t="str">
        <f t="shared" si="73"/>
        <v/>
      </c>
    </row>
    <row r="5063" spans="13:13" x14ac:dyDescent="0.25">
      <c r="M5063" s="444" t="str">
        <f t="shared" si="73"/>
        <v/>
      </c>
    </row>
    <row r="5064" spans="13:13" x14ac:dyDescent="0.25">
      <c r="M5064" s="444" t="str">
        <f t="shared" si="73"/>
        <v/>
      </c>
    </row>
    <row r="5065" spans="13:13" x14ac:dyDescent="0.25">
      <c r="M5065" s="444" t="str">
        <f t="shared" si="73"/>
        <v/>
      </c>
    </row>
    <row r="5066" spans="13:13" x14ac:dyDescent="0.25">
      <c r="M5066" s="444" t="str">
        <f t="shared" si="73"/>
        <v/>
      </c>
    </row>
    <row r="5067" spans="13:13" x14ac:dyDescent="0.25">
      <c r="M5067" s="444" t="str">
        <f t="shared" si="73"/>
        <v/>
      </c>
    </row>
    <row r="5068" spans="13:13" x14ac:dyDescent="0.25">
      <c r="M5068" s="444" t="str">
        <f t="shared" si="73"/>
        <v/>
      </c>
    </row>
    <row r="5069" spans="13:13" x14ac:dyDescent="0.25">
      <c r="M5069" s="444" t="str">
        <f t="shared" si="73"/>
        <v/>
      </c>
    </row>
    <row r="5070" spans="13:13" x14ac:dyDescent="0.25">
      <c r="M5070" s="444" t="str">
        <f t="shared" si="73"/>
        <v/>
      </c>
    </row>
    <row r="5071" spans="13:13" x14ac:dyDescent="0.25">
      <c r="M5071" s="444" t="str">
        <f t="shared" si="73"/>
        <v/>
      </c>
    </row>
    <row r="5072" spans="13:13" x14ac:dyDescent="0.25">
      <c r="M5072" s="444" t="str">
        <f t="shared" si="73"/>
        <v/>
      </c>
    </row>
    <row r="5073" spans="13:13" x14ac:dyDescent="0.25">
      <c r="M5073" s="444" t="str">
        <f t="shared" si="73"/>
        <v/>
      </c>
    </row>
    <row r="5074" spans="13:13" x14ac:dyDescent="0.25">
      <c r="M5074" s="444" t="str">
        <f t="shared" si="73"/>
        <v/>
      </c>
    </row>
    <row r="5075" spans="13:13" x14ac:dyDescent="0.25">
      <c r="M5075" s="444" t="str">
        <f t="shared" si="73"/>
        <v/>
      </c>
    </row>
    <row r="5076" spans="13:13" x14ac:dyDescent="0.25">
      <c r="M5076" s="444" t="str">
        <f t="shared" si="73"/>
        <v/>
      </c>
    </row>
    <row r="5077" spans="13:13" x14ac:dyDescent="0.25">
      <c r="M5077" s="444" t="str">
        <f t="shared" si="73"/>
        <v/>
      </c>
    </row>
    <row r="5078" spans="13:13" x14ac:dyDescent="0.25">
      <c r="M5078" s="444" t="str">
        <f t="shared" si="73"/>
        <v/>
      </c>
    </row>
    <row r="5079" spans="13:13" x14ac:dyDescent="0.25">
      <c r="M5079" s="444" t="str">
        <f t="shared" si="73"/>
        <v/>
      </c>
    </row>
    <row r="5080" spans="13:13" x14ac:dyDescent="0.25">
      <c r="M5080" s="444" t="str">
        <f t="shared" ref="M5080:M5143" si="74">IF(ISBLANK(B5080),"",MONTH(B5080)*10000+YEAR(B5080))</f>
        <v/>
      </c>
    </row>
    <row r="5081" spans="13:13" x14ac:dyDescent="0.25">
      <c r="M5081" s="444" t="str">
        <f t="shared" si="74"/>
        <v/>
      </c>
    </row>
    <row r="5082" spans="13:13" x14ac:dyDescent="0.25">
      <c r="M5082" s="444" t="str">
        <f t="shared" si="74"/>
        <v/>
      </c>
    </row>
    <row r="5083" spans="13:13" x14ac:dyDescent="0.25">
      <c r="M5083" s="444" t="str">
        <f t="shared" si="74"/>
        <v/>
      </c>
    </row>
    <row r="5084" spans="13:13" x14ac:dyDescent="0.25">
      <c r="M5084" s="444" t="str">
        <f t="shared" si="74"/>
        <v/>
      </c>
    </row>
    <row r="5085" spans="13:13" x14ac:dyDescent="0.25">
      <c r="M5085" s="444" t="str">
        <f t="shared" si="74"/>
        <v/>
      </c>
    </row>
    <row r="5086" spans="13:13" x14ac:dyDescent="0.25">
      <c r="M5086" s="444" t="str">
        <f t="shared" si="74"/>
        <v/>
      </c>
    </row>
    <row r="5087" spans="13:13" x14ac:dyDescent="0.25">
      <c r="M5087" s="444" t="str">
        <f t="shared" si="74"/>
        <v/>
      </c>
    </row>
    <row r="5088" spans="13:13" x14ac:dyDescent="0.25">
      <c r="M5088" s="444" t="str">
        <f t="shared" si="74"/>
        <v/>
      </c>
    </row>
    <row r="5089" spans="13:13" x14ac:dyDescent="0.25">
      <c r="M5089" s="444" t="str">
        <f t="shared" si="74"/>
        <v/>
      </c>
    </row>
    <row r="5090" spans="13:13" x14ac:dyDescent="0.25">
      <c r="M5090" s="444" t="str">
        <f t="shared" si="74"/>
        <v/>
      </c>
    </row>
    <row r="5091" spans="13:13" x14ac:dyDescent="0.25">
      <c r="M5091" s="444" t="str">
        <f t="shared" si="74"/>
        <v/>
      </c>
    </row>
    <row r="5092" spans="13:13" x14ac:dyDescent="0.25">
      <c r="M5092" s="444" t="str">
        <f t="shared" si="74"/>
        <v/>
      </c>
    </row>
    <row r="5093" spans="13:13" x14ac:dyDescent="0.25">
      <c r="M5093" s="444" t="str">
        <f t="shared" si="74"/>
        <v/>
      </c>
    </row>
    <row r="5094" spans="13:13" x14ac:dyDescent="0.25">
      <c r="M5094" s="444" t="str">
        <f t="shared" si="74"/>
        <v/>
      </c>
    </row>
    <row r="5095" spans="13:13" x14ac:dyDescent="0.25">
      <c r="M5095" s="444" t="str">
        <f t="shared" si="74"/>
        <v/>
      </c>
    </row>
    <row r="5096" spans="13:13" x14ac:dyDescent="0.25">
      <c r="M5096" s="444" t="str">
        <f t="shared" si="74"/>
        <v/>
      </c>
    </row>
    <row r="5097" spans="13:13" x14ac:dyDescent="0.25">
      <c r="M5097" s="444" t="str">
        <f t="shared" si="74"/>
        <v/>
      </c>
    </row>
    <row r="5098" spans="13:13" x14ac:dyDescent="0.25">
      <c r="M5098" s="444" t="str">
        <f t="shared" si="74"/>
        <v/>
      </c>
    </row>
    <row r="5099" spans="13:13" x14ac:dyDescent="0.25">
      <c r="M5099" s="444" t="str">
        <f t="shared" si="74"/>
        <v/>
      </c>
    </row>
    <row r="5100" spans="13:13" x14ac:dyDescent="0.25">
      <c r="M5100" s="444" t="str">
        <f t="shared" si="74"/>
        <v/>
      </c>
    </row>
    <row r="5101" spans="13:13" x14ac:dyDescent="0.25">
      <c r="M5101" s="444" t="str">
        <f t="shared" si="74"/>
        <v/>
      </c>
    </row>
    <row r="5102" spans="13:13" x14ac:dyDescent="0.25">
      <c r="M5102" s="444" t="str">
        <f t="shared" si="74"/>
        <v/>
      </c>
    </row>
    <row r="5103" spans="13:13" x14ac:dyDescent="0.25">
      <c r="M5103" s="444" t="str">
        <f t="shared" si="74"/>
        <v/>
      </c>
    </row>
    <row r="5104" spans="13:13" x14ac:dyDescent="0.25">
      <c r="M5104" s="444" t="str">
        <f t="shared" si="74"/>
        <v/>
      </c>
    </row>
    <row r="5105" spans="13:13" x14ac:dyDescent="0.25">
      <c r="M5105" s="444" t="str">
        <f t="shared" si="74"/>
        <v/>
      </c>
    </row>
    <row r="5106" spans="13:13" x14ac:dyDescent="0.25">
      <c r="M5106" s="444" t="str">
        <f t="shared" si="74"/>
        <v/>
      </c>
    </row>
    <row r="5107" spans="13:13" x14ac:dyDescent="0.25">
      <c r="M5107" s="444" t="str">
        <f t="shared" si="74"/>
        <v/>
      </c>
    </row>
    <row r="5108" spans="13:13" x14ac:dyDescent="0.25">
      <c r="M5108" s="444" t="str">
        <f t="shared" si="74"/>
        <v/>
      </c>
    </row>
    <row r="5109" spans="13:13" x14ac:dyDescent="0.25">
      <c r="M5109" s="444" t="str">
        <f t="shared" si="74"/>
        <v/>
      </c>
    </row>
    <row r="5110" spans="13:13" x14ac:dyDescent="0.25">
      <c r="M5110" s="444" t="str">
        <f t="shared" si="74"/>
        <v/>
      </c>
    </row>
    <row r="5111" spans="13:13" x14ac:dyDescent="0.25">
      <c r="M5111" s="444" t="str">
        <f t="shared" si="74"/>
        <v/>
      </c>
    </row>
    <row r="5112" spans="13:13" x14ac:dyDescent="0.25">
      <c r="M5112" s="444" t="str">
        <f t="shared" si="74"/>
        <v/>
      </c>
    </row>
    <row r="5113" spans="13:13" x14ac:dyDescent="0.25">
      <c r="M5113" s="444" t="str">
        <f t="shared" si="74"/>
        <v/>
      </c>
    </row>
    <row r="5114" spans="13:13" x14ac:dyDescent="0.25">
      <c r="M5114" s="444" t="str">
        <f t="shared" si="74"/>
        <v/>
      </c>
    </row>
    <row r="5115" spans="13:13" x14ac:dyDescent="0.25">
      <c r="M5115" s="444" t="str">
        <f t="shared" si="74"/>
        <v/>
      </c>
    </row>
    <row r="5116" spans="13:13" x14ac:dyDescent="0.25">
      <c r="M5116" s="444" t="str">
        <f t="shared" si="74"/>
        <v/>
      </c>
    </row>
    <row r="5117" spans="13:13" x14ac:dyDescent="0.25">
      <c r="M5117" s="444" t="str">
        <f t="shared" si="74"/>
        <v/>
      </c>
    </row>
    <row r="5118" spans="13:13" x14ac:dyDescent="0.25">
      <c r="M5118" s="444" t="str">
        <f t="shared" si="74"/>
        <v/>
      </c>
    </row>
    <row r="5119" spans="13:13" x14ac:dyDescent="0.25">
      <c r="M5119" s="444" t="str">
        <f t="shared" si="74"/>
        <v/>
      </c>
    </row>
    <row r="5120" spans="13:13" x14ac:dyDescent="0.25">
      <c r="M5120" s="444" t="str">
        <f t="shared" si="74"/>
        <v/>
      </c>
    </row>
    <row r="5121" spans="13:13" x14ac:dyDescent="0.25">
      <c r="M5121" s="444" t="str">
        <f t="shared" si="74"/>
        <v/>
      </c>
    </row>
    <row r="5122" spans="13:13" x14ac:dyDescent="0.25">
      <c r="M5122" s="444" t="str">
        <f t="shared" si="74"/>
        <v/>
      </c>
    </row>
    <row r="5123" spans="13:13" x14ac:dyDescent="0.25">
      <c r="M5123" s="444" t="str">
        <f t="shared" si="74"/>
        <v/>
      </c>
    </row>
    <row r="5124" spans="13:13" x14ac:dyDescent="0.25">
      <c r="M5124" s="444" t="str">
        <f t="shared" si="74"/>
        <v/>
      </c>
    </row>
    <row r="5125" spans="13:13" x14ac:dyDescent="0.25">
      <c r="M5125" s="444" t="str">
        <f t="shared" si="74"/>
        <v/>
      </c>
    </row>
    <row r="5126" spans="13:13" x14ac:dyDescent="0.25">
      <c r="M5126" s="444" t="str">
        <f t="shared" si="74"/>
        <v/>
      </c>
    </row>
    <row r="5127" spans="13:13" x14ac:dyDescent="0.25">
      <c r="M5127" s="444" t="str">
        <f t="shared" si="74"/>
        <v/>
      </c>
    </row>
    <row r="5128" spans="13:13" x14ac:dyDescent="0.25">
      <c r="M5128" s="444" t="str">
        <f t="shared" si="74"/>
        <v/>
      </c>
    </row>
    <row r="5129" spans="13:13" x14ac:dyDescent="0.25">
      <c r="M5129" s="444" t="str">
        <f t="shared" si="74"/>
        <v/>
      </c>
    </row>
    <row r="5130" spans="13:13" x14ac:dyDescent="0.25">
      <c r="M5130" s="444" t="str">
        <f t="shared" si="74"/>
        <v/>
      </c>
    </row>
    <row r="5131" spans="13:13" x14ac:dyDescent="0.25">
      <c r="M5131" s="444" t="str">
        <f t="shared" si="74"/>
        <v/>
      </c>
    </row>
    <row r="5132" spans="13:13" x14ac:dyDescent="0.25">
      <c r="M5132" s="444" t="str">
        <f t="shared" si="74"/>
        <v/>
      </c>
    </row>
    <row r="5133" spans="13:13" x14ac:dyDescent="0.25">
      <c r="M5133" s="444" t="str">
        <f t="shared" si="74"/>
        <v/>
      </c>
    </row>
    <row r="5134" spans="13:13" x14ac:dyDescent="0.25">
      <c r="M5134" s="444" t="str">
        <f t="shared" si="74"/>
        <v/>
      </c>
    </row>
    <row r="5135" spans="13:13" x14ac:dyDescent="0.25">
      <c r="M5135" s="444" t="str">
        <f t="shared" si="74"/>
        <v/>
      </c>
    </row>
    <row r="5136" spans="13:13" x14ac:dyDescent="0.25">
      <c r="M5136" s="444" t="str">
        <f t="shared" si="74"/>
        <v/>
      </c>
    </row>
    <row r="5137" spans="13:13" x14ac:dyDescent="0.25">
      <c r="M5137" s="444" t="str">
        <f t="shared" si="74"/>
        <v/>
      </c>
    </row>
    <row r="5138" spans="13:13" x14ac:dyDescent="0.25">
      <c r="M5138" s="444" t="str">
        <f t="shared" si="74"/>
        <v/>
      </c>
    </row>
    <row r="5139" spans="13:13" x14ac:dyDescent="0.25">
      <c r="M5139" s="444" t="str">
        <f t="shared" si="74"/>
        <v/>
      </c>
    </row>
    <row r="5140" spans="13:13" x14ac:dyDescent="0.25">
      <c r="M5140" s="444" t="str">
        <f t="shared" si="74"/>
        <v/>
      </c>
    </row>
    <row r="5141" spans="13:13" x14ac:dyDescent="0.25">
      <c r="M5141" s="444" t="str">
        <f t="shared" si="74"/>
        <v/>
      </c>
    </row>
    <row r="5142" spans="13:13" x14ac:dyDescent="0.25">
      <c r="M5142" s="444" t="str">
        <f t="shared" si="74"/>
        <v/>
      </c>
    </row>
    <row r="5143" spans="13:13" x14ac:dyDescent="0.25">
      <c r="M5143" s="444" t="str">
        <f t="shared" si="74"/>
        <v/>
      </c>
    </row>
    <row r="5144" spans="13:13" x14ac:dyDescent="0.25">
      <c r="M5144" s="444" t="str">
        <f t="shared" ref="M5144:M5207" si="75">IF(ISBLANK(B5144),"",MONTH(B5144)*10000+YEAR(B5144))</f>
        <v/>
      </c>
    </row>
    <row r="5145" spans="13:13" x14ac:dyDescent="0.25">
      <c r="M5145" s="444" t="str">
        <f t="shared" si="75"/>
        <v/>
      </c>
    </row>
    <row r="5146" spans="13:13" x14ac:dyDescent="0.25">
      <c r="M5146" s="444" t="str">
        <f t="shared" si="75"/>
        <v/>
      </c>
    </row>
    <row r="5147" spans="13:13" x14ac:dyDescent="0.25">
      <c r="M5147" s="444" t="str">
        <f t="shared" si="75"/>
        <v/>
      </c>
    </row>
    <row r="5148" spans="13:13" x14ac:dyDescent="0.25">
      <c r="M5148" s="444" t="str">
        <f t="shared" si="75"/>
        <v/>
      </c>
    </row>
    <row r="5149" spans="13:13" x14ac:dyDescent="0.25">
      <c r="M5149" s="444" t="str">
        <f t="shared" si="75"/>
        <v/>
      </c>
    </row>
    <row r="5150" spans="13:13" x14ac:dyDescent="0.25">
      <c r="M5150" s="444" t="str">
        <f t="shared" si="75"/>
        <v/>
      </c>
    </row>
    <row r="5151" spans="13:13" x14ac:dyDescent="0.25">
      <c r="M5151" s="444" t="str">
        <f t="shared" si="75"/>
        <v/>
      </c>
    </row>
    <row r="5152" spans="13:13" x14ac:dyDescent="0.25">
      <c r="M5152" s="444" t="str">
        <f t="shared" si="75"/>
        <v/>
      </c>
    </row>
    <row r="5153" spans="13:13" x14ac:dyDescent="0.25">
      <c r="M5153" s="444" t="str">
        <f t="shared" si="75"/>
        <v/>
      </c>
    </row>
    <row r="5154" spans="13:13" x14ac:dyDescent="0.25">
      <c r="M5154" s="444" t="str">
        <f t="shared" si="75"/>
        <v/>
      </c>
    </row>
    <row r="5155" spans="13:13" x14ac:dyDescent="0.25">
      <c r="M5155" s="444" t="str">
        <f t="shared" si="75"/>
        <v/>
      </c>
    </row>
    <row r="5156" spans="13:13" x14ac:dyDescent="0.25">
      <c r="M5156" s="444" t="str">
        <f t="shared" si="75"/>
        <v/>
      </c>
    </row>
    <row r="5157" spans="13:13" x14ac:dyDescent="0.25">
      <c r="M5157" s="444" t="str">
        <f t="shared" si="75"/>
        <v/>
      </c>
    </row>
    <row r="5158" spans="13:13" x14ac:dyDescent="0.25">
      <c r="M5158" s="444" t="str">
        <f t="shared" si="75"/>
        <v/>
      </c>
    </row>
    <row r="5159" spans="13:13" x14ac:dyDescent="0.25">
      <c r="M5159" s="444" t="str">
        <f t="shared" si="75"/>
        <v/>
      </c>
    </row>
    <row r="5160" spans="13:13" x14ac:dyDescent="0.25">
      <c r="M5160" s="444" t="str">
        <f t="shared" si="75"/>
        <v/>
      </c>
    </row>
    <row r="5161" spans="13:13" x14ac:dyDescent="0.25">
      <c r="M5161" s="444" t="str">
        <f t="shared" si="75"/>
        <v/>
      </c>
    </row>
    <row r="5162" spans="13:13" x14ac:dyDescent="0.25">
      <c r="M5162" s="444" t="str">
        <f t="shared" si="75"/>
        <v/>
      </c>
    </row>
    <row r="5163" spans="13:13" x14ac:dyDescent="0.25">
      <c r="M5163" s="444" t="str">
        <f t="shared" si="75"/>
        <v/>
      </c>
    </row>
    <row r="5164" spans="13:13" x14ac:dyDescent="0.25">
      <c r="M5164" s="444" t="str">
        <f t="shared" si="75"/>
        <v/>
      </c>
    </row>
    <row r="5165" spans="13:13" x14ac:dyDescent="0.25">
      <c r="M5165" s="444" t="str">
        <f t="shared" si="75"/>
        <v/>
      </c>
    </row>
    <row r="5166" spans="13:13" x14ac:dyDescent="0.25">
      <c r="M5166" s="444" t="str">
        <f t="shared" si="75"/>
        <v/>
      </c>
    </row>
    <row r="5167" spans="13:13" x14ac:dyDescent="0.25">
      <c r="M5167" s="444" t="str">
        <f t="shared" si="75"/>
        <v/>
      </c>
    </row>
    <row r="5168" spans="13:13" x14ac:dyDescent="0.25">
      <c r="M5168" s="444" t="str">
        <f t="shared" si="75"/>
        <v/>
      </c>
    </row>
    <row r="5169" spans="13:13" x14ac:dyDescent="0.25">
      <c r="M5169" s="444" t="str">
        <f t="shared" si="75"/>
        <v/>
      </c>
    </row>
    <row r="5170" spans="13:13" x14ac:dyDescent="0.25">
      <c r="M5170" s="444" t="str">
        <f t="shared" si="75"/>
        <v/>
      </c>
    </row>
    <row r="5171" spans="13:13" x14ac:dyDescent="0.25">
      <c r="M5171" s="444" t="str">
        <f t="shared" si="75"/>
        <v/>
      </c>
    </row>
    <row r="5172" spans="13:13" x14ac:dyDescent="0.25">
      <c r="M5172" s="444" t="str">
        <f t="shared" si="75"/>
        <v/>
      </c>
    </row>
    <row r="5173" spans="13:13" x14ac:dyDescent="0.25">
      <c r="M5173" s="444" t="str">
        <f t="shared" si="75"/>
        <v/>
      </c>
    </row>
    <row r="5174" spans="13:13" x14ac:dyDescent="0.25">
      <c r="M5174" s="444" t="str">
        <f t="shared" si="75"/>
        <v/>
      </c>
    </row>
    <row r="5175" spans="13:13" x14ac:dyDescent="0.25">
      <c r="M5175" s="444" t="str">
        <f t="shared" si="75"/>
        <v/>
      </c>
    </row>
    <row r="5176" spans="13:13" x14ac:dyDescent="0.25">
      <c r="M5176" s="444" t="str">
        <f t="shared" si="75"/>
        <v/>
      </c>
    </row>
    <row r="5177" spans="13:13" x14ac:dyDescent="0.25">
      <c r="M5177" s="444" t="str">
        <f t="shared" si="75"/>
        <v/>
      </c>
    </row>
    <row r="5178" spans="13:13" x14ac:dyDescent="0.25">
      <c r="M5178" s="444" t="str">
        <f t="shared" si="75"/>
        <v/>
      </c>
    </row>
    <row r="5179" spans="13:13" x14ac:dyDescent="0.25">
      <c r="M5179" s="444" t="str">
        <f t="shared" si="75"/>
        <v/>
      </c>
    </row>
    <row r="5180" spans="13:13" x14ac:dyDescent="0.25">
      <c r="M5180" s="444" t="str">
        <f t="shared" si="75"/>
        <v/>
      </c>
    </row>
    <row r="5181" spans="13:13" x14ac:dyDescent="0.25">
      <c r="M5181" s="444" t="str">
        <f t="shared" si="75"/>
        <v/>
      </c>
    </row>
    <row r="5182" spans="13:13" x14ac:dyDescent="0.25">
      <c r="M5182" s="444" t="str">
        <f t="shared" si="75"/>
        <v/>
      </c>
    </row>
    <row r="5183" spans="13:13" x14ac:dyDescent="0.25">
      <c r="M5183" s="444" t="str">
        <f t="shared" si="75"/>
        <v/>
      </c>
    </row>
    <row r="5184" spans="13:13" x14ac:dyDescent="0.25">
      <c r="M5184" s="444" t="str">
        <f t="shared" si="75"/>
        <v/>
      </c>
    </row>
    <row r="5185" spans="13:13" x14ac:dyDescent="0.25">
      <c r="M5185" s="444" t="str">
        <f t="shared" si="75"/>
        <v/>
      </c>
    </row>
    <row r="5186" spans="13:13" x14ac:dyDescent="0.25">
      <c r="M5186" s="444" t="str">
        <f t="shared" si="75"/>
        <v/>
      </c>
    </row>
    <row r="5187" spans="13:13" x14ac:dyDescent="0.25">
      <c r="M5187" s="444" t="str">
        <f t="shared" si="75"/>
        <v/>
      </c>
    </row>
    <row r="5188" spans="13:13" x14ac:dyDescent="0.25">
      <c r="M5188" s="444" t="str">
        <f t="shared" si="75"/>
        <v/>
      </c>
    </row>
    <row r="5189" spans="13:13" x14ac:dyDescent="0.25">
      <c r="M5189" s="444" t="str">
        <f t="shared" si="75"/>
        <v/>
      </c>
    </row>
    <row r="5190" spans="13:13" x14ac:dyDescent="0.25">
      <c r="M5190" s="444" t="str">
        <f t="shared" si="75"/>
        <v/>
      </c>
    </row>
    <row r="5191" spans="13:13" x14ac:dyDescent="0.25">
      <c r="M5191" s="444" t="str">
        <f t="shared" si="75"/>
        <v/>
      </c>
    </row>
    <row r="5192" spans="13:13" x14ac:dyDescent="0.25">
      <c r="M5192" s="444" t="str">
        <f t="shared" si="75"/>
        <v/>
      </c>
    </row>
    <row r="5193" spans="13:13" x14ac:dyDescent="0.25">
      <c r="M5193" s="444" t="str">
        <f t="shared" si="75"/>
        <v/>
      </c>
    </row>
    <row r="5194" spans="13:13" x14ac:dyDescent="0.25">
      <c r="M5194" s="444" t="str">
        <f t="shared" si="75"/>
        <v/>
      </c>
    </row>
    <row r="5195" spans="13:13" x14ac:dyDescent="0.25">
      <c r="M5195" s="444" t="str">
        <f t="shared" si="75"/>
        <v/>
      </c>
    </row>
    <row r="5196" spans="13:13" x14ac:dyDescent="0.25">
      <c r="M5196" s="444" t="str">
        <f t="shared" si="75"/>
        <v/>
      </c>
    </row>
    <row r="5197" spans="13:13" x14ac:dyDescent="0.25">
      <c r="M5197" s="444" t="str">
        <f t="shared" si="75"/>
        <v/>
      </c>
    </row>
    <row r="5198" spans="13:13" x14ac:dyDescent="0.25">
      <c r="M5198" s="444" t="str">
        <f t="shared" si="75"/>
        <v/>
      </c>
    </row>
    <row r="5199" spans="13:13" x14ac:dyDescent="0.25">
      <c r="M5199" s="444" t="str">
        <f t="shared" si="75"/>
        <v/>
      </c>
    </row>
    <row r="5200" spans="13:13" x14ac:dyDescent="0.25">
      <c r="M5200" s="444" t="str">
        <f t="shared" si="75"/>
        <v/>
      </c>
    </row>
    <row r="5201" spans="13:13" x14ac:dyDescent="0.25">
      <c r="M5201" s="444" t="str">
        <f t="shared" si="75"/>
        <v/>
      </c>
    </row>
    <row r="5202" spans="13:13" x14ac:dyDescent="0.25">
      <c r="M5202" s="444" t="str">
        <f t="shared" si="75"/>
        <v/>
      </c>
    </row>
    <row r="5203" spans="13:13" x14ac:dyDescent="0.25">
      <c r="M5203" s="444" t="str">
        <f t="shared" si="75"/>
        <v/>
      </c>
    </row>
    <row r="5204" spans="13:13" x14ac:dyDescent="0.25">
      <c r="M5204" s="444" t="str">
        <f t="shared" si="75"/>
        <v/>
      </c>
    </row>
    <row r="5205" spans="13:13" x14ac:dyDescent="0.25">
      <c r="M5205" s="444" t="str">
        <f t="shared" si="75"/>
        <v/>
      </c>
    </row>
    <row r="5206" spans="13:13" x14ac:dyDescent="0.25">
      <c r="M5206" s="444" t="str">
        <f t="shared" si="75"/>
        <v/>
      </c>
    </row>
    <row r="5207" spans="13:13" x14ac:dyDescent="0.25">
      <c r="M5207" s="444" t="str">
        <f t="shared" si="75"/>
        <v/>
      </c>
    </row>
    <row r="5208" spans="13:13" x14ac:dyDescent="0.25">
      <c r="M5208" s="444" t="str">
        <f t="shared" ref="M5208:M5271" si="76">IF(ISBLANK(B5208),"",MONTH(B5208)*10000+YEAR(B5208))</f>
        <v/>
      </c>
    </row>
    <row r="5209" spans="13:13" x14ac:dyDescent="0.25">
      <c r="M5209" s="444" t="str">
        <f t="shared" si="76"/>
        <v/>
      </c>
    </row>
    <row r="5210" spans="13:13" x14ac:dyDescent="0.25">
      <c r="M5210" s="444" t="str">
        <f t="shared" si="76"/>
        <v/>
      </c>
    </row>
    <row r="5211" spans="13:13" x14ac:dyDescent="0.25">
      <c r="M5211" s="444" t="str">
        <f t="shared" si="76"/>
        <v/>
      </c>
    </row>
    <row r="5212" spans="13:13" x14ac:dyDescent="0.25">
      <c r="M5212" s="444" t="str">
        <f t="shared" si="76"/>
        <v/>
      </c>
    </row>
    <row r="5213" spans="13:13" x14ac:dyDescent="0.25">
      <c r="M5213" s="444" t="str">
        <f t="shared" si="76"/>
        <v/>
      </c>
    </row>
    <row r="5214" spans="13:13" x14ac:dyDescent="0.25">
      <c r="M5214" s="444" t="str">
        <f t="shared" si="76"/>
        <v/>
      </c>
    </row>
    <row r="5215" spans="13:13" x14ac:dyDescent="0.25">
      <c r="M5215" s="444" t="str">
        <f t="shared" si="76"/>
        <v/>
      </c>
    </row>
    <row r="5216" spans="13:13" x14ac:dyDescent="0.25">
      <c r="M5216" s="444" t="str">
        <f t="shared" si="76"/>
        <v/>
      </c>
    </row>
    <row r="5217" spans="13:13" x14ac:dyDescent="0.25">
      <c r="M5217" s="444" t="str">
        <f t="shared" si="76"/>
        <v/>
      </c>
    </row>
    <row r="5218" spans="13:13" x14ac:dyDescent="0.25">
      <c r="M5218" s="444" t="str">
        <f t="shared" si="76"/>
        <v/>
      </c>
    </row>
    <row r="5219" spans="13:13" x14ac:dyDescent="0.25">
      <c r="M5219" s="444" t="str">
        <f t="shared" si="76"/>
        <v/>
      </c>
    </row>
    <row r="5220" spans="13:13" x14ac:dyDescent="0.25">
      <c r="M5220" s="444" t="str">
        <f t="shared" si="76"/>
        <v/>
      </c>
    </row>
    <row r="5221" spans="13:13" x14ac:dyDescent="0.25">
      <c r="M5221" s="444" t="str">
        <f t="shared" si="76"/>
        <v/>
      </c>
    </row>
    <row r="5222" spans="13:13" x14ac:dyDescent="0.25">
      <c r="M5222" s="444" t="str">
        <f t="shared" si="76"/>
        <v/>
      </c>
    </row>
    <row r="5223" spans="13:13" x14ac:dyDescent="0.25">
      <c r="M5223" s="444" t="str">
        <f t="shared" si="76"/>
        <v/>
      </c>
    </row>
    <row r="5224" spans="13:13" x14ac:dyDescent="0.25">
      <c r="M5224" s="444" t="str">
        <f t="shared" si="76"/>
        <v/>
      </c>
    </row>
    <row r="5225" spans="13:13" x14ac:dyDescent="0.25">
      <c r="M5225" s="444" t="str">
        <f t="shared" si="76"/>
        <v/>
      </c>
    </row>
    <row r="5226" spans="13:13" x14ac:dyDescent="0.25">
      <c r="M5226" s="444" t="str">
        <f t="shared" si="76"/>
        <v/>
      </c>
    </row>
    <row r="5227" spans="13:13" x14ac:dyDescent="0.25">
      <c r="M5227" s="444" t="str">
        <f t="shared" si="76"/>
        <v/>
      </c>
    </row>
    <row r="5228" spans="13:13" x14ac:dyDescent="0.25">
      <c r="M5228" s="444" t="str">
        <f t="shared" si="76"/>
        <v/>
      </c>
    </row>
    <row r="5229" spans="13:13" x14ac:dyDescent="0.25">
      <c r="M5229" s="444" t="str">
        <f t="shared" si="76"/>
        <v/>
      </c>
    </row>
    <row r="5230" spans="13:13" x14ac:dyDescent="0.25">
      <c r="M5230" s="444" t="str">
        <f t="shared" si="76"/>
        <v/>
      </c>
    </row>
    <row r="5231" spans="13:13" x14ac:dyDescent="0.25">
      <c r="M5231" s="444" t="str">
        <f t="shared" si="76"/>
        <v/>
      </c>
    </row>
    <row r="5232" spans="13:13" x14ac:dyDescent="0.25">
      <c r="M5232" s="444" t="str">
        <f t="shared" si="76"/>
        <v/>
      </c>
    </row>
    <row r="5233" spans="13:13" x14ac:dyDescent="0.25">
      <c r="M5233" s="444" t="str">
        <f t="shared" si="76"/>
        <v/>
      </c>
    </row>
    <row r="5234" spans="13:13" x14ac:dyDescent="0.25">
      <c r="M5234" s="444" t="str">
        <f t="shared" si="76"/>
        <v/>
      </c>
    </row>
    <row r="5235" spans="13:13" x14ac:dyDescent="0.25">
      <c r="M5235" s="444" t="str">
        <f t="shared" si="76"/>
        <v/>
      </c>
    </row>
    <row r="5236" spans="13:13" x14ac:dyDescent="0.25">
      <c r="M5236" s="444" t="str">
        <f t="shared" si="76"/>
        <v/>
      </c>
    </row>
    <row r="5237" spans="13:13" x14ac:dyDescent="0.25">
      <c r="M5237" s="444" t="str">
        <f t="shared" si="76"/>
        <v/>
      </c>
    </row>
    <row r="5238" spans="13:13" x14ac:dyDescent="0.25">
      <c r="M5238" s="444" t="str">
        <f t="shared" si="76"/>
        <v/>
      </c>
    </row>
    <row r="5239" spans="13:13" x14ac:dyDescent="0.25">
      <c r="M5239" s="444" t="str">
        <f t="shared" si="76"/>
        <v/>
      </c>
    </row>
    <row r="5240" spans="13:13" x14ac:dyDescent="0.25">
      <c r="M5240" s="444" t="str">
        <f t="shared" si="76"/>
        <v/>
      </c>
    </row>
    <row r="5241" spans="13:13" x14ac:dyDescent="0.25">
      <c r="M5241" s="444" t="str">
        <f t="shared" si="76"/>
        <v/>
      </c>
    </row>
    <row r="5242" spans="13:13" x14ac:dyDescent="0.25">
      <c r="M5242" s="444" t="str">
        <f t="shared" si="76"/>
        <v/>
      </c>
    </row>
    <row r="5243" spans="13:13" x14ac:dyDescent="0.25">
      <c r="M5243" s="444" t="str">
        <f t="shared" si="76"/>
        <v/>
      </c>
    </row>
    <row r="5244" spans="13:13" x14ac:dyDescent="0.25">
      <c r="M5244" s="444" t="str">
        <f t="shared" si="76"/>
        <v/>
      </c>
    </row>
    <row r="5245" spans="13:13" x14ac:dyDescent="0.25">
      <c r="M5245" s="444" t="str">
        <f t="shared" si="76"/>
        <v/>
      </c>
    </row>
    <row r="5246" spans="13:13" x14ac:dyDescent="0.25">
      <c r="M5246" s="444" t="str">
        <f t="shared" si="76"/>
        <v/>
      </c>
    </row>
    <row r="5247" spans="13:13" x14ac:dyDescent="0.25">
      <c r="M5247" s="444" t="str">
        <f t="shared" si="76"/>
        <v/>
      </c>
    </row>
    <row r="5248" spans="13:13" x14ac:dyDescent="0.25">
      <c r="M5248" s="444" t="str">
        <f t="shared" si="76"/>
        <v/>
      </c>
    </row>
    <row r="5249" spans="13:13" x14ac:dyDescent="0.25">
      <c r="M5249" s="444" t="str">
        <f t="shared" si="76"/>
        <v/>
      </c>
    </row>
    <row r="5250" spans="13:13" x14ac:dyDescent="0.25">
      <c r="M5250" s="444" t="str">
        <f t="shared" si="76"/>
        <v/>
      </c>
    </row>
    <row r="5251" spans="13:13" x14ac:dyDescent="0.25">
      <c r="M5251" s="444" t="str">
        <f t="shared" si="76"/>
        <v/>
      </c>
    </row>
    <row r="5252" spans="13:13" x14ac:dyDescent="0.25">
      <c r="M5252" s="444" t="str">
        <f t="shared" si="76"/>
        <v/>
      </c>
    </row>
    <row r="5253" spans="13:13" x14ac:dyDescent="0.25">
      <c r="M5253" s="444" t="str">
        <f t="shared" si="76"/>
        <v/>
      </c>
    </row>
    <row r="5254" spans="13:13" x14ac:dyDescent="0.25">
      <c r="M5254" s="444" t="str">
        <f t="shared" si="76"/>
        <v/>
      </c>
    </row>
    <row r="5255" spans="13:13" x14ac:dyDescent="0.25">
      <c r="M5255" s="444" t="str">
        <f t="shared" si="76"/>
        <v/>
      </c>
    </row>
    <row r="5256" spans="13:13" x14ac:dyDescent="0.25">
      <c r="M5256" s="444" t="str">
        <f t="shared" si="76"/>
        <v/>
      </c>
    </row>
    <row r="5257" spans="13:13" x14ac:dyDescent="0.25">
      <c r="M5257" s="444" t="str">
        <f t="shared" si="76"/>
        <v/>
      </c>
    </row>
    <row r="5258" spans="13:13" x14ac:dyDescent="0.25">
      <c r="M5258" s="444" t="str">
        <f t="shared" si="76"/>
        <v/>
      </c>
    </row>
    <row r="5259" spans="13:13" x14ac:dyDescent="0.25">
      <c r="M5259" s="444" t="str">
        <f t="shared" si="76"/>
        <v/>
      </c>
    </row>
    <row r="5260" spans="13:13" x14ac:dyDescent="0.25">
      <c r="M5260" s="444" t="str">
        <f t="shared" si="76"/>
        <v/>
      </c>
    </row>
    <row r="5261" spans="13:13" x14ac:dyDescent="0.25">
      <c r="M5261" s="444" t="str">
        <f t="shared" si="76"/>
        <v/>
      </c>
    </row>
    <row r="5262" spans="13:13" x14ac:dyDescent="0.25">
      <c r="M5262" s="444" t="str">
        <f t="shared" si="76"/>
        <v/>
      </c>
    </row>
    <row r="5263" spans="13:13" x14ac:dyDescent="0.25">
      <c r="M5263" s="444" t="str">
        <f t="shared" si="76"/>
        <v/>
      </c>
    </row>
    <row r="5264" spans="13:13" x14ac:dyDescent="0.25">
      <c r="M5264" s="444" t="str">
        <f t="shared" si="76"/>
        <v/>
      </c>
    </row>
    <row r="5265" spans="13:13" x14ac:dyDescent="0.25">
      <c r="M5265" s="444" t="str">
        <f t="shared" si="76"/>
        <v/>
      </c>
    </row>
    <row r="5266" spans="13:13" x14ac:dyDescent="0.25">
      <c r="M5266" s="444" t="str">
        <f t="shared" si="76"/>
        <v/>
      </c>
    </row>
    <row r="5267" spans="13:13" x14ac:dyDescent="0.25">
      <c r="M5267" s="444" t="str">
        <f t="shared" si="76"/>
        <v/>
      </c>
    </row>
    <row r="5268" spans="13:13" x14ac:dyDescent="0.25">
      <c r="M5268" s="444" t="str">
        <f t="shared" si="76"/>
        <v/>
      </c>
    </row>
    <row r="5269" spans="13:13" x14ac:dyDescent="0.25">
      <c r="M5269" s="444" t="str">
        <f t="shared" si="76"/>
        <v/>
      </c>
    </row>
    <row r="5270" spans="13:13" x14ac:dyDescent="0.25">
      <c r="M5270" s="444" t="str">
        <f t="shared" si="76"/>
        <v/>
      </c>
    </row>
    <row r="5271" spans="13:13" x14ac:dyDescent="0.25">
      <c r="M5271" s="444" t="str">
        <f t="shared" si="76"/>
        <v/>
      </c>
    </row>
    <row r="5272" spans="13:13" x14ac:dyDescent="0.25">
      <c r="M5272" s="444" t="str">
        <f t="shared" ref="M5272:M5335" si="77">IF(ISBLANK(B5272),"",MONTH(B5272)*10000+YEAR(B5272))</f>
        <v/>
      </c>
    </row>
    <row r="5273" spans="13:13" x14ac:dyDescent="0.25">
      <c r="M5273" s="444" t="str">
        <f t="shared" si="77"/>
        <v/>
      </c>
    </row>
    <row r="5274" spans="13:13" x14ac:dyDescent="0.25">
      <c r="M5274" s="444" t="str">
        <f t="shared" si="77"/>
        <v/>
      </c>
    </row>
    <row r="5275" spans="13:13" x14ac:dyDescent="0.25">
      <c r="M5275" s="444" t="str">
        <f t="shared" si="77"/>
        <v/>
      </c>
    </row>
    <row r="5276" spans="13:13" x14ac:dyDescent="0.25">
      <c r="M5276" s="444" t="str">
        <f t="shared" si="77"/>
        <v/>
      </c>
    </row>
    <row r="5277" spans="13:13" x14ac:dyDescent="0.25">
      <c r="M5277" s="444" t="str">
        <f t="shared" si="77"/>
        <v/>
      </c>
    </row>
    <row r="5278" spans="13:13" x14ac:dyDescent="0.25">
      <c r="M5278" s="444" t="str">
        <f t="shared" si="77"/>
        <v/>
      </c>
    </row>
    <row r="5279" spans="13:13" x14ac:dyDescent="0.25">
      <c r="M5279" s="444" t="str">
        <f t="shared" si="77"/>
        <v/>
      </c>
    </row>
    <row r="5280" spans="13:13" x14ac:dyDescent="0.25">
      <c r="M5280" s="444" t="str">
        <f t="shared" si="77"/>
        <v/>
      </c>
    </row>
    <row r="5281" spans="13:13" x14ac:dyDescent="0.25">
      <c r="M5281" s="444" t="str">
        <f t="shared" si="77"/>
        <v/>
      </c>
    </row>
    <row r="5282" spans="13:13" x14ac:dyDescent="0.25">
      <c r="M5282" s="444" t="str">
        <f t="shared" si="77"/>
        <v/>
      </c>
    </row>
    <row r="5283" spans="13:13" x14ac:dyDescent="0.25">
      <c r="M5283" s="444" t="str">
        <f t="shared" si="77"/>
        <v/>
      </c>
    </row>
    <row r="5284" spans="13:13" x14ac:dyDescent="0.25">
      <c r="M5284" s="444" t="str">
        <f t="shared" si="77"/>
        <v/>
      </c>
    </row>
    <row r="5285" spans="13:13" x14ac:dyDescent="0.25">
      <c r="M5285" s="444" t="str">
        <f t="shared" si="77"/>
        <v/>
      </c>
    </row>
    <row r="5286" spans="13:13" x14ac:dyDescent="0.25">
      <c r="M5286" s="444" t="str">
        <f t="shared" si="77"/>
        <v/>
      </c>
    </row>
    <row r="5287" spans="13:13" x14ac:dyDescent="0.25">
      <c r="M5287" s="444" t="str">
        <f t="shared" si="77"/>
        <v/>
      </c>
    </row>
    <row r="5288" spans="13:13" x14ac:dyDescent="0.25">
      <c r="M5288" s="444" t="str">
        <f t="shared" si="77"/>
        <v/>
      </c>
    </row>
    <row r="5289" spans="13:13" x14ac:dyDescent="0.25">
      <c r="M5289" s="444" t="str">
        <f t="shared" si="77"/>
        <v/>
      </c>
    </row>
    <row r="5290" spans="13:13" x14ac:dyDescent="0.25">
      <c r="M5290" s="444" t="str">
        <f t="shared" si="77"/>
        <v/>
      </c>
    </row>
    <row r="5291" spans="13:13" x14ac:dyDescent="0.25">
      <c r="M5291" s="444" t="str">
        <f t="shared" si="77"/>
        <v/>
      </c>
    </row>
    <row r="5292" spans="13:13" x14ac:dyDescent="0.25">
      <c r="M5292" s="444" t="str">
        <f t="shared" si="77"/>
        <v/>
      </c>
    </row>
    <row r="5293" spans="13:13" x14ac:dyDescent="0.25">
      <c r="M5293" s="444" t="str">
        <f t="shared" si="77"/>
        <v/>
      </c>
    </row>
    <row r="5294" spans="13:13" x14ac:dyDescent="0.25">
      <c r="M5294" s="444" t="str">
        <f t="shared" si="77"/>
        <v/>
      </c>
    </row>
    <row r="5295" spans="13:13" x14ac:dyDescent="0.25">
      <c r="M5295" s="444" t="str">
        <f t="shared" si="77"/>
        <v/>
      </c>
    </row>
    <row r="5296" spans="13:13" x14ac:dyDescent="0.25">
      <c r="M5296" s="444" t="str">
        <f t="shared" si="77"/>
        <v/>
      </c>
    </row>
    <row r="5297" spans="13:13" x14ac:dyDescent="0.25">
      <c r="M5297" s="444" t="str">
        <f t="shared" si="77"/>
        <v/>
      </c>
    </row>
    <row r="5298" spans="13:13" x14ac:dyDescent="0.25">
      <c r="M5298" s="444" t="str">
        <f t="shared" si="77"/>
        <v/>
      </c>
    </row>
    <row r="5299" spans="13:13" x14ac:dyDescent="0.25">
      <c r="M5299" s="444" t="str">
        <f t="shared" si="77"/>
        <v/>
      </c>
    </row>
    <row r="5300" spans="13:13" x14ac:dyDescent="0.25">
      <c r="M5300" s="444" t="str">
        <f t="shared" si="77"/>
        <v/>
      </c>
    </row>
    <row r="5301" spans="13:13" x14ac:dyDescent="0.25">
      <c r="M5301" s="444" t="str">
        <f t="shared" si="77"/>
        <v/>
      </c>
    </row>
    <row r="5302" spans="13:13" x14ac:dyDescent="0.25">
      <c r="M5302" s="444" t="str">
        <f t="shared" si="77"/>
        <v/>
      </c>
    </row>
    <row r="5303" spans="13:13" x14ac:dyDescent="0.25">
      <c r="M5303" s="444" t="str">
        <f t="shared" si="77"/>
        <v/>
      </c>
    </row>
    <row r="5304" spans="13:13" x14ac:dyDescent="0.25">
      <c r="M5304" s="444" t="str">
        <f t="shared" si="77"/>
        <v/>
      </c>
    </row>
    <row r="5305" spans="13:13" x14ac:dyDescent="0.25">
      <c r="M5305" s="444" t="str">
        <f t="shared" si="77"/>
        <v/>
      </c>
    </row>
    <row r="5306" spans="13:13" x14ac:dyDescent="0.25">
      <c r="M5306" s="444" t="str">
        <f t="shared" si="77"/>
        <v/>
      </c>
    </row>
    <row r="5307" spans="13:13" x14ac:dyDescent="0.25">
      <c r="M5307" s="444" t="str">
        <f t="shared" si="77"/>
        <v/>
      </c>
    </row>
    <row r="5308" spans="13:13" x14ac:dyDescent="0.25">
      <c r="M5308" s="444" t="str">
        <f t="shared" si="77"/>
        <v/>
      </c>
    </row>
    <row r="5309" spans="13:13" x14ac:dyDescent="0.25">
      <c r="M5309" s="444" t="str">
        <f t="shared" si="77"/>
        <v/>
      </c>
    </row>
    <row r="5310" spans="13:13" x14ac:dyDescent="0.25">
      <c r="M5310" s="444" t="str">
        <f t="shared" si="77"/>
        <v/>
      </c>
    </row>
    <row r="5311" spans="13:13" x14ac:dyDescent="0.25">
      <c r="M5311" s="444" t="str">
        <f t="shared" si="77"/>
        <v/>
      </c>
    </row>
    <row r="5312" spans="13:13" x14ac:dyDescent="0.25">
      <c r="M5312" s="444" t="str">
        <f t="shared" si="77"/>
        <v/>
      </c>
    </row>
    <row r="5313" spans="13:13" x14ac:dyDescent="0.25">
      <c r="M5313" s="444" t="str">
        <f t="shared" si="77"/>
        <v/>
      </c>
    </row>
    <row r="5314" spans="13:13" x14ac:dyDescent="0.25">
      <c r="M5314" s="444" t="str">
        <f t="shared" si="77"/>
        <v/>
      </c>
    </row>
    <row r="5315" spans="13:13" x14ac:dyDescent="0.25">
      <c r="M5315" s="444" t="str">
        <f t="shared" si="77"/>
        <v/>
      </c>
    </row>
    <row r="5316" spans="13:13" x14ac:dyDescent="0.25">
      <c r="M5316" s="444" t="str">
        <f t="shared" si="77"/>
        <v/>
      </c>
    </row>
    <row r="5317" spans="13:13" x14ac:dyDescent="0.25">
      <c r="M5317" s="444" t="str">
        <f t="shared" si="77"/>
        <v/>
      </c>
    </row>
    <row r="5318" spans="13:13" x14ac:dyDescent="0.25">
      <c r="M5318" s="444" t="str">
        <f t="shared" si="77"/>
        <v/>
      </c>
    </row>
    <row r="5319" spans="13:13" x14ac:dyDescent="0.25">
      <c r="M5319" s="444" t="str">
        <f t="shared" si="77"/>
        <v/>
      </c>
    </row>
    <row r="5320" spans="13:13" x14ac:dyDescent="0.25">
      <c r="M5320" s="444" t="str">
        <f t="shared" si="77"/>
        <v/>
      </c>
    </row>
    <row r="5321" spans="13:13" x14ac:dyDescent="0.25">
      <c r="M5321" s="444" t="str">
        <f t="shared" si="77"/>
        <v/>
      </c>
    </row>
    <row r="5322" spans="13:13" x14ac:dyDescent="0.25">
      <c r="M5322" s="444" t="str">
        <f t="shared" si="77"/>
        <v/>
      </c>
    </row>
    <row r="5323" spans="13:13" x14ac:dyDescent="0.25">
      <c r="M5323" s="444" t="str">
        <f t="shared" si="77"/>
        <v/>
      </c>
    </row>
    <row r="5324" spans="13:13" x14ac:dyDescent="0.25">
      <c r="M5324" s="444" t="str">
        <f t="shared" si="77"/>
        <v/>
      </c>
    </row>
    <row r="5325" spans="13:13" x14ac:dyDescent="0.25">
      <c r="M5325" s="444" t="str">
        <f t="shared" si="77"/>
        <v/>
      </c>
    </row>
    <row r="5326" spans="13:13" x14ac:dyDescent="0.25">
      <c r="M5326" s="444" t="str">
        <f t="shared" si="77"/>
        <v/>
      </c>
    </row>
    <row r="5327" spans="13:13" x14ac:dyDescent="0.25">
      <c r="M5327" s="444" t="str">
        <f t="shared" si="77"/>
        <v/>
      </c>
    </row>
    <row r="5328" spans="13:13" x14ac:dyDescent="0.25">
      <c r="M5328" s="444" t="str">
        <f t="shared" si="77"/>
        <v/>
      </c>
    </row>
    <row r="5329" spans="13:13" x14ac:dyDescent="0.25">
      <c r="M5329" s="444" t="str">
        <f t="shared" si="77"/>
        <v/>
      </c>
    </row>
    <row r="5330" spans="13:13" x14ac:dyDescent="0.25">
      <c r="M5330" s="444" t="str">
        <f t="shared" si="77"/>
        <v/>
      </c>
    </row>
    <row r="5331" spans="13:13" x14ac:dyDescent="0.25">
      <c r="M5331" s="444" t="str">
        <f t="shared" si="77"/>
        <v/>
      </c>
    </row>
    <row r="5332" spans="13:13" x14ac:dyDescent="0.25">
      <c r="M5332" s="444" t="str">
        <f t="shared" si="77"/>
        <v/>
      </c>
    </row>
    <row r="5333" spans="13:13" x14ac:dyDescent="0.25">
      <c r="M5333" s="444" t="str">
        <f t="shared" si="77"/>
        <v/>
      </c>
    </row>
    <row r="5334" spans="13:13" x14ac:dyDescent="0.25">
      <c r="M5334" s="444" t="str">
        <f t="shared" si="77"/>
        <v/>
      </c>
    </row>
    <row r="5335" spans="13:13" x14ac:dyDescent="0.25">
      <c r="M5335" s="444" t="str">
        <f t="shared" si="77"/>
        <v/>
      </c>
    </row>
    <row r="5336" spans="13:13" x14ac:dyDescent="0.25">
      <c r="M5336" s="444" t="str">
        <f t="shared" ref="M5336:M5399" si="78">IF(ISBLANK(B5336),"",MONTH(B5336)*10000+YEAR(B5336))</f>
        <v/>
      </c>
    </row>
    <row r="5337" spans="13:13" x14ac:dyDescent="0.25">
      <c r="M5337" s="444" t="str">
        <f t="shared" si="78"/>
        <v/>
      </c>
    </row>
    <row r="5338" spans="13:13" x14ac:dyDescent="0.25">
      <c r="M5338" s="444" t="str">
        <f t="shared" si="78"/>
        <v/>
      </c>
    </row>
    <row r="5339" spans="13:13" x14ac:dyDescent="0.25">
      <c r="M5339" s="444" t="str">
        <f t="shared" si="78"/>
        <v/>
      </c>
    </row>
    <row r="5340" spans="13:13" x14ac:dyDescent="0.25">
      <c r="M5340" s="444" t="str">
        <f t="shared" si="78"/>
        <v/>
      </c>
    </row>
    <row r="5341" spans="13:13" x14ac:dyDescent="0.25">
      <c r="M5341" s="444" t="str">
        <f t="shared" si="78"/>
        <v/>
      </c>
    </row>
    <row r="5342" spans="13:13" x14ac:dyDescent="0.25">
      <c r="M5342" s="444" t="str">
        <f t="shared" si="78"/>
        <v/>
      </c>
    </row>
    <row r="5343" spans="13:13" x14ac:dyDescent="0.25">
      <c r="M5343" s="444" t="str">
        <f t="shared" si="78"/>
        <v/>
      </c>
    </row>
    <row r="5344" spans="13:13" x14ac:dyDescent="0.25">
      <c r="M5344" s="444" t="str">
        <f t="shared" si="78"/>
        <v/>
      </c>
    </row>
    <row r="5345" spans="13:13" x14ac:dyDescent="0.25">
      <c r="M5345" s="444" t="str">
        <f t="shared" si="78"/>
        <v/>
      </c>
    </row>
    <row r="5346" spans="13:13" x14ac:dyDescent="0.25">
      <c r="M5346" s="444" t="str">
        <f t="shared" si="78"/>
        <v/>
      </c>
    </row>
    <row r="5347" spans="13:13" x14ac:dyDescent="0.25">
      <c r="M5347" s="444" t="str">
        <f t="shared" si="78"/>
        <v/>
      </c>
    </row>
    <row r="5348" spans="13:13" x14ac:dyDescent="0.25">
      <c r="M5348" s="444" t="str">
        <f t="shared" si="78"/>
        <v/>
      </c>
    </row>
    <row r="5349" spans="13:13" x14ac:dyDescent="0.25">
      <c r="M5349" s="444" t="str">
        <f t="shared" si="78"/>
        <v/>
      </c>
    </row>
    <row r="5350" spans="13:13" x14ac:dyDescent="0.25">
      <c r="M5350" s="444" t="str">
        <f t="shared" si="78"/>
        <v/>
      </c>
    </row>
    <row r="5351" spans="13:13" x14ac:dyDescent="0.25">
      <c r="M5351" s="444" t="str">
        <f t="shared" si="78"/>
        <v/>
      </c>
    </row>
    <row r="5352" spans="13:13" x14ac:dyDescent="0.25">
      <c r="M5352" s="444" t="str">
        <f t="shared" si="78"/>
        <v/>
      </c>
    </row>
    <row r="5353" spans="13:13" x14ac:dyDescent="0.25">
      <c r="M5353" s="444" t="str">
        <f t="shared" si="78"/>
        <v/>
      </c>
    </row>
    <row r="5354" spans="13:13" x14ac:dyDescent="0.25">
      <c r="M5354" s="444" t="str">
        <f t="shared" si="78"/>
        <v/>
      </c>
    </row>
    <row r="5355" spans="13:13" x14ac:dyDescent="0.25">
      <c r="M5355" s="444" t="str">
        <f t="shared" si="78"/>
        <v/>
      </c>
    </row>
    <row r="5356" spans="13:13" x14ac:dyDescent="0.25">
      <c r="M5356" s="444" t="str">
        <f t="shared" si="78"/>
        <v/>
      </c>
    </row>
    <row r="5357" spans="13:13" x14ac:dyDescent="0.25">
      <c r="M5357" s="444" t="str">
        <f t="shared" si="78"/>
        <v/>
      </c>
    </row>
    <row r="5358" spans="13:13" x14ac:dyDescent="0.25">
      <c r="M5358" s="444" t="str">
        <f t="shared" si="78"/>
        <v/>
      </c>
    </row>
    <row r="5359" spans="13:13" x14ac:dyDescent="0.25">
      <c r="M5359" s="444" t="str">
        <f t="shared" si="78"/>
        <v/>
      </c>
    </row>
    <row r="5360" spans="13:13" x14ac:dyDescent="0.25">
      <c r="M5360" s="444" t="str">
        <f t="shared" si="78"/>
        <v/>
      </c>
    </row>
    <row r="5361" spans="13:13" x14ac:dyDescent="0.25">
      <c r="M5361" s="444" t="str">
        <f t="shared" si="78"/>
        <v/>
      </c>
    </row>
    <row r="5362" spans="13:13" x14ac:dyDescent="0.25">
      <c r="M5362" s="444" t="str">
        <f t="shared" si="78"/>
        <v/>
      </c>
    </row>
    <row r="5363" spans="13:13" x14ac:dyDescent="0.25">
      <c r="M5363" s="444" t="str">
        <f t="shared" si="78"/>
        <v/>
      </c>
    </row>
    <row r="5364" spans="13:13" x14ac:dyDescent="0.25">
      <c r="M5364" s="444" t="str">
        <f t="shared" si="78"/>
        <v/>
      </c>
    </row>
    <row r="5365" spans="13:13" x14ac:dyDescent="0.25">
      <c r="M5365" s="444" t="str">
        <f t="shared" si="78"/>
        <v/>
      </c>
    </row>
    <row r="5366" spans="13:13" x14ac:dyDescent="0.25">
      <c r="M5366" s="444" t="str">
        <f t="shared" si="78"/>
        <v/>
      </c>
    </row>
    <row r="5367" spans="13:13" x14ac:dyDescent="0.25">
      <c r="M5367" s="444" t="str">
        <f t="shared" si="78"/>
        <v/>
      </c>
    </row>
    <row r="5368" spans="13:13" x14ac:dyDescent="0.25">
      <c r="M5368" s="444" t="str">
        <f t="shared" si="78"/>
        <v/>
      </c>
    </row>
    <row r="5369" spans="13:13" x14ac:dyDescent="0.25">
      <c r="M5369" s="444" t="str">
        <f t="shared" si="78"/>
        <v/>
      </c>
    </row>
    <row r="5370" spans="13:13" x14ac:dyDescent="0.25">
      <c r="M5370" s="444" t="str">
        <f t="shared" si="78"/>
        <v/>
      </c>
    </row>
    <row r="5371" spans="13:13" x14ac:dyDescent="0.25">
      <c r="M5371" s="444" t="str">
        <f t="shared" si="78"/>
        <v/>
      </c>
    </row>
    <row r="5372" spans="13:13" x14ac:dyDescent="0.25">
      <c r="M5372" s="444" t="str">
        <f t="shared" si="78"/>
        <v/>
      </c>
    </row>
    <row r="5373" spans="13:13" x14ac:dyDescent="0.25">
      <c r="M5373" s="444" t="str">
        <f t="shared" si="78"/>
        <v/>
      </c>
    </row>
    <row r="5374" spans="13:13" x14ac:dyDescent="0.25">
      <c r="M5374" s="444" t="str">
        <f t="shared" si="78"/>
        <v/>
      </c>
    </row>
    <row r="5375" spans="13:13" x14ac:dyDescent="0.25">
      <c r="M5375" s="444" t="str">
        <f t="shared" si="78"/>
        <v/>
      </c>
    </row>
    <row r="5376" spans="13:13" x14ac:dyDescent="0.25">
      <c r="M5376" s="444" t="str">
        <f t="shared" si="78"/>
        <v/>
      </c>
    </row>
    <row r="5377" spans="13:13" x14ac:dyDescent="0.25">
      <c r="M5377" s="444" t="str">
        <f t="shared" si="78"/>
        <v/>
      </c>
    </row>
    <row r="5378" spans="13:13" x14ac:dyDescent="0.25">
      <c r="M5378" s="444" t="str">
        <f t="shared" si="78"/>
        <v/>
      </c>
    </row>
    <row r="5379" spans="13:13" x14ac:dyDescent="0.25">
      <c r="M5379" s="444" t="str">
        <f t="shared" si="78"/>
        <v/>
      </c>
    </row>
    <row r="5380" spans="13:13" x14ac:dyDescent="0.25">
      <c r="M5380" s="444" t="str">
        <f t="shared" si="78"/>
        <v/>
      </c>
    </row>
    <row r="5381" spans="13:13" x14ac:dyDescent="0.25">
      <c r="M5381" s="444" t="str">
        <f t="shared" si="78"/>
        <v/>
      </c>
    </row>
    <row r="5382" spans="13:13" x14ac:dyDescent="0.25">
      <c r="M5382" s="444" t="str">
        <f t="shared" si="78"/>
        <v/>
      </c>
    </row>
    <row r="5383" spans="13:13" x14ac:dyDescent="0.25">
      <c r="M5383" s="444" t="str">
        <f t="shared" si="78"/>
        <v/>
      </c>
    </row>
    <row r="5384" spans="13:13" x14ac:dyDescent="0.25">
      <c r="M5384" s="444" t="str">
        <f t="shared" si="78"/>
        <v/>
      </c>
    </row>
    <row r="5385" spans="13:13" x14ac:dyDescent="0.25">
      <c r="M5385" s="444" t="str">
        <f t="shared" si="78"/>
        <v/>
      </c>
    </row>
    <row r="5386" spans="13:13" x14ac:dyDescent="0.25">
      <c r="M5386" s="444" t="str">
        <f t="shared" si="78"/>
        <v/>
      </c>
    </row>
    <row r="5387" spans="13:13" x14ac:dyDescent="0.25">
      <c r="M5387" s="444" t="str">
        <f t="shared" si="78"/>
        <v/>
      </c>
    </row>
    <row r="5388" spans="13:13" x14ac:dyDescent="0.25">
      <c r="M5388" s="444" t="str">
        <f t="shared" si="78"/>
        <v/>
      </c>
    </row>
    <row r="5389" spans="13:13" x14ac:dyDescent="0.25">
      <c r="M5389" s="444" t="str">
        <f t="shared" si="78"/>
        <v/>
      </c>
    </row>
    <row r="5390" spans="13:13" x14ac:dyDescent="0.25">
      <c r="M5390" s="444" t="str">
        <f t="shared" si="78"/>
        <v/>
      </c>
    </row>
    <row r="5391" spans="13:13" x14ac:dyDescent="0.25">
      <c r="M5391" s="444" t="str">
        <f t="shared" si="78"/>
        <v/>
      </c>
    </row>
    <row r="5392" spans="13:13" x14ac:dyDescent="0.25">
      <c r="M5392" s="444" t="str">
        <f t="shared" si="78"/>
        <v/>
      </c>
    </row>
    <row r="5393" spans="13:13" x14ac:dyDescent="0.25">
      <c r="M5393" s="444" t="str">
        <f t="shared" si="78"/>
        <v/>
      </c>
    </row>
    <row r="5394" spans="13:13" x14ac:dyDescent="0.25">
      <c r="M5394" s="444" t="str">
        <f t="shared" si="78"/>
        <v/>
      </c>
    </row>
    <row r="5395" spans="13:13" x14ac:dyDescent="0.25">
      <c r="M5395" s="444" t="str">
        <f t="shared" si="78"/>
        <v/>
      </c>
    </row>
    <row r="5396" spans="13:13" x14ac:dyDescent="0.25">
      <c r="M5396" s="444" t="str">
        <f t="shared" si="78"/>
        <v/>
      </c>
    </row>
    <row r="5397" spans="13:13" x14ac:dyDescent="0.25">
      <c r="M5397" s="444" t="str">
        <f t="shared" si="78"/>
        <v/>
      </c>
    </row>
    <row r="5398" spans="13:13" x14ac:dyDescent="0.25">
      <c r="M5398" s="444" t="str">
        <f t="shared" si="78"/>
        <v/>
      </c>
    </row>
    <row r="5399" spans="13:13" x14ac:dyDescent="0.25">
      <c r="M5399" s="444" t="str">
        <f t="shared" si="78"/>
        <v/>
      </c>
    </row>
    <row r="5400" spans="13:13" x14ac:dyDescent="0.25">
      <c r="M5400" s="444" t="str">
        <f t="shared" ref="M5400:M5463" si="79">IF(ISBLANK(B5400),"",MONTH(B5400)*10000+YEAR(B5400))</f>
        <v/>
      </c>
    </row>
    <row r="5401" spans="13:13" x14ac:dyDescent="0.25">
      <c r="M5401" s="444" t="str">
        <f t="shared" si="79"/>
        <v/>
      </c>
    </row>
    <row r="5402" spans="13:13" x14ac:dyDescent="0.25">
      <c r="M5402" s="444" t="str">
        <f t="shared" si="79"/>
        <v/>
      </c>
    </row>
    <row r="5403" spans="13:13" x14ac:dyDescent="0.25">
      <c r="M5403" s="444" t="str">
        <f t="shared" si="79"/>
        <v/>
      </c>
    </row>
    <row r="5404" spans="13:13" x14ac:dyDescent="0.25">
      <c r="M5404" s="444" t="str">
        <f t="shared" si="79"/>
        <v/>
      </c>
    </row>
    <row r="5405" spans="13:13" x14ac:dyDescent="0.25">
      <c r="M5405" s="444" t="str">
        <f t="shared" si="79"/>
        <v/>
      </c>
    </row>
    <row r="5406" spans="13:13" x14ac:dyDescent="0.25">
      <c r="M5406" s="444" t="str">
        <f t="shared" si="79"/>
        <v/>
      </c>
    </row>
    <row r="5407" spans="13:13" x14ac:dyDescent="0.25">
      <c r="M5407" s="444" t="str">
        <f t="shared" si="79"/>
        <v/>
      </c>
    </row>
    <row r="5408" spans="13:13" x14ac:dyDescent="0.25">
      <c r="M5408" s="444" t="str">
        <f t="shared" si="79"/>
        <v/>
      </c>
    </row>
    <row r="5409" spans="13:13" x14ac:dyDescent="0.25">
      <c r="M5409" s="444" t="str">
        <f t="shared" si="79"/>
        <v/>
      </c>
    </row>
    <row r="5410" spans="13:13" x14ac:dyDescent="0.25">
      <c r="M5410" s="444" t="str">
        <f t="shared" si="79"/>
        <v/>
      </c>
    </row>
    <row r="5411" spans="13:13" x14ac:dyDescent="0.25">
      <c r="M5411" s="444" t="str">
        <f t="shared" si="79"/>
        <v/>
      </c>
    </row>
    <row r="5412" spans="13:13" x14ac:dyDescent="0.25">
      <c r="M5412" s="444" t="str">
        <f t="shared" si="79"/>
        <v/>
      </c>
    </row>
    <row r="5413" spans="13:13" x14ac:dyDescent="0.25">
      <c r="M5413" s="444" t="str">
        <f t="shared" si="79"/>
        <v/>
      </c>
    </row>
    <row r="5414" spans="13:13" x14ac:dyDescent="0.25">
      <c r="M5414" s="444" t="str">
        <f t="shared" si="79"/>
        <v/>
      </c>
    </row>
    <row r="5415" spans="13:13" x14ac:dyDescent="0.25">
      <c r="M5415" s="444" t="str">
        <f t="shared" si="79"/>
        <v/>
      </c>
    </row>
    <row r="5416" spans="13:13" x14ac:dyDescent="0.25">
      <c r="M5416" s="444" t="str">
        <f t="shared" si="79"/>
        <v/>
      </c>
    </row>
    <row r="5417" spans="13:13" x14ac:dyDescent="0.25">
      <c r="M5417" s="444" t="str">
        <f t="shared" si="79"/>
        <v/>
      </c>
    </row>
    <row r="5418" spans="13:13" x14ac:dyDescent="0.25">
      <c r="M5418" s="444" t="str">
        <f t="shared" si="79"/>
        <v/>
      </c>
    </row>
    <row r="5419" spans="13:13" x14ac:dyDescent="0.25">
      <c r="M5419" s="444" t="str">
        <f t="shared" si="79"/>
        <v/>
      </c>
    </row>
    <row r="5420" spans="13:13" x14ac:dyDescent="0.25">
      <c r="M5420" s="444" t="str">
        <f t="shared" si="79"/>
        <v/>
      </c>
    </row>
    <row r="5421" spans="13:13" x14ac:dyDescent="0.25">
      <c r="M5421" s="444" t="str">
        <f t="shared" si="79"/>
        <v/>
      </c>
    </row>
    <row r="5422" spans="13:13" x14ac:dyDescent="0.25">
      <c r="M5422" s="444" t="str">
        <f t="shared" si="79"/>
        <v/>
      </c>
    </row>
    <row r="5423" spans="13:13" x14ac:dyDescent="0.25">
      <c r="M5423" s="444" t="str">
        <f t="shared" si="79"/>
        <v/>
      </c>
    </row>
    <row r="5424" spans="13:13" x14ac:dyDescent="0.25">
      <c r="M5424" s="444" t="str">
        <f t="shared" si="79"/>
        <v/>
      </c>
    </row>
    <row r="5425" spans="13:13" x14ac:dyDescent="0.25">
      <c r="M5425" s="444" t="str">
        <f t="shared" si="79"/>
        <v/>
      </c>
    </row>
    <row r="5426" spans="13:13" x14ac:dyDescent="0.25">
      <c r="M5426" s="444" t="str">
        <f t="shared" si="79"/>
        <v/>
      </c>
    </row>
    <row r="5427" spans="13:13" x14ac:dyDescent="0.25">
      <c r="M5427" s="444" t="str">
        <f t="shared" si="79"/>
        <v/>
      </c>
    </row>
    <row r="5428" spans="13:13" x14ac:dyDescent="0.25">
      <c r="M5428" s="444" t="str">
        <f t="shared" si="79"/>
        <v/>
      </c>
    </row>
    <row r="5429" spans="13:13" x14ac:dyDescent="0.25">
      <c r="M5429" s="444" t="str">
        <f t="shared" si="79"/>
        <v/>
      </c>
    </row>
    <row r="5430" spans="13:13" x14ac:dyDescent="0.25">
      <c r="M5430" s="444" t="str">
        <f t="shared" si="79"/>
        <v/>
      </c>
    </row>
    <row r="5431" spans="13:13" x14ac:dyDescent="0.25">
      <c r="M5431" s="444" t="str">
        <f t="shared" si="79"/>
        <v/>
      </c>
    </row>
    <row r="5432" spans="13:13" x14ac:dyDescent="0.25">
      <c r="M5432" s="444" t="str">
        <f t="shared" si="79"/>
        <v/>
      </c>
    </row>
    <row r="5433" spans="13:13" x14ac:dyDescent="0.25">
      <c r="M5433" s="444" t="str">
        <f t="shared" si="79"/>
        <v/>
      </c>
    </row>
    <row r="5434" spans="13:13" x14ac:dyDescent="0.25">
      <c r="M5434" s="444" t="str">
        <f t="shared" si="79"/>
        <v/>
      </c>
    </row>
    <row r="5435" spans="13:13" x14ac:dyDescent="0.25">
      <c r="M5435" s="444" t="str">
        <f t="shared" si="79"/>
        <v/>
      </c>
    </row>
    <row r="5436" spans="13:13" x14ac:dyDescent="0.25">
      <c r="M5436" s="444" t="str">
        <f t="shared" si="79"/>
        <v/>
      </c>
    </row>
    <row r="5437" spans="13:13" x14ac:dyDescent="0.25">
      <c r="M5437" s="444" t="str">
        <f t="shared" si="79"/>
        <v/>
      </c>
    </row>
    <row r="5438" spans="13:13" x14ac:dyDescent="0.25">
      <c r="M5438" s="444" t="str">
        <f t="shared" si="79"/>
        <v/>
      </c>
    </row>
    <row r="5439" spans="13:13" x14ac:dyDescent="0.25">
      <c r="M5439" s="444" t="str">
        <f t="shared" si="79"/>
        <v/>
      </c>
    </row>
    <row r="5440" spans="13:13" x14ac:dyDescent="0.25">
      <c r="M5440" s="444" t="str">
        <f t="shared" si="79"/>
        <v/>
      </c>
    </row>
    <row r="5441" spans="13:13" x14ac:dyDescent="0.25">
      <c r="M5441" s="444" t="str">
        <f t="shared" si="79"/>
        <v/>
      </c>
    </row>
    <row r="5442" spans="13:13" x14ac:dyDescent="0.25">
      <c r="M5442" s="444" t="str">
        <f t="shared" si="79"/>
        <v/>
      </c>
    </row>
    <row r="5443" spans="13:13" x14ac:dyDescent="0.25">
      <c r="M5443" s="444" t="str">
        <f t="shared" si="79"/>
        <v/>
      </c>
    </row>
    <row r="5444" spans="13:13" x14ac:dyDescent="0.25">
      <c r="M5444" s="444" t="str">
        <f t="shared" si="79"/>
        <v/>
      </c>
    </row>
    <row r="5445" spans="13:13" x14ac:dyDescent="0.25">
      <c r="M5445" s="444" t="str">
        <f t="shared" si="79"/>
        <v/>
      </c>
    </row>
    <row r="5446" spans="13:13" x14ac:dyDescent="0.25">
      <c r="M5446" s="444" t="str">
        <f t="shared" si="79"/>
        <v/>
      </c>
    </row>
    <row r="5447" spans="13:13" x14ac:dyDescent="0.25">
      <c r="M5447" s="444" t="str">
        <f t="shared" si="79"/>
        <v/>
      </c>
    </row>
    <row r="5448" spans="13:13" x14ac:dyDescent="0.25">
      <c r="M5448" s="444" t="str">
        <f t="shared" si="79"/>
        <v/>
      </c>
    </row>
    <row r="5449" spans="13:13" x14ac:dyDescent="0.25">
      <c r="M5449" s="444" t="str">
        <f t="shared" si="79"/>
        <v/>
      </c>
    </row>
    <row r="5450" spans="13:13" x14ac:dyDescent="0.25">
      <c r="M5450" s="444" t="str">
        <f t="shared" si="79"/>
        <v/>
      </c>
    </row>
    <row r="5451" spans="13:13" x14ac:dyDescent="0.25">
      <c r="M5451" s="444" t="str">
        <f t="shared" si="79"/>
        <v/>
      </c>
    </row>
    <row r="5452" spans="13:13" x14ac:dyDescent="0.25">
      <c r="M5452" s="444" t="str">
        <f t="shared" si="79"/>
        <v/>
      </c>
    </row>
    <row r="5453" spans="13:13" x14ac:dyDescent="0.25">
      <c r="M5453" s="444" t="str">
        <f t="shared" si="79"/>
        <v/>
      </c>
    </row>
    <row r="5454" spans="13:13" x14ac:dyDescent="0.25">
      <c r="M5454" s="444" t="str">
        <f t="shared" si="79"/>
        <v/>
      </c>
    </row>
    <row r="5455" spans="13:13" x14ac:dyDescent="0.25">
      <c r="M5455" s="444" t="str">
        <f t="shared" si="79"/>
        <v/>
      </c>
    </row>
    <row r="5456" spans="13:13" x14ac:dyDescent="0.25">
      <c r="M5456" s="444" t="str">
        <f t="shared" si="79"/>
        <v/>
      </c>
    </row>
    <row r="5457" spans="13:13" x14ac:dyDescent="0.25">
      <c r="M5457" s="444" t="str">
        <f t="shared" si="79"/>
        <v/>
      </c>
    </row>
    <row r="5458" spans="13:13" x14ac:dyDescent="0.25">
      <c r="M5458" s="444" t="str">
        <f t="shared" si="79"/>
        <v/>
      </c>
    </row>
    <row r="5459" spans="13:13" x14ac:dyDescent="0.25">
      <c r="M5459" s="444" t="str">
        <f t="shared" si="79"/>
        <v/>
      </c>
    </row>
    <row r="5460" spans="13:13" x14ac:dyDescent="0.25">
      <c r="M5460" s="444" t="str">
        <f t="shared" si="79"/>
        <v/>
      </c>
    </row>
    <row r="5461" spans="13:13" x14ac:dyDescent="0.25">
      <c r="M5461" s="444" t="str">
        <f t="shared" si="79"/>
        <v/>
      </c>
    </row>
    <row r="5462" spans="13:13" x14ac:dyDescent="0.25">
      <c r="M5462" s="444" t="str">
        <f t="shared" si="79"/>
        <v/>
      </c>
    </row>
    <row r="5463" spans="13:13" x14ac:dyDescent="0.25">
      <c r="M5463" s="444" t="str">
        <f t="shared" si="79"/>
        <v/>
      </c>
    </row>
    <row r="5464" spans="13:13" x14ac:dyDescent="0.25">
      <c r="M5464" s="444" t="str">
        <f t="shared" ref="M5464:M5527" si="80">IF(ISBLANK(B5464),"",MONTH(B5464)*10000+YEAR(B5464))</f>
        <v/>
      </c>
    </row>
    <row r="5465" spans="13:13" x14ac:dyDescent="0.25">
      <c r="M5465" s="444" t="str">
        <f t="shared" si="80"/>
        <v/>
      </c>
    </row>
    <row r="5466" spans="13:13" x14ac:dyDescent="0.25">
      <c r="M5466" s="444" t="str">
        <f t="shared" si="80"/>
        <v/>
      </c>
    </row>
    <row r="5467" spans="13:13" x14ac:dyDescent="0.25">
      <c r="M5467" s="444" t="str">
        <f t="shared" si="80"/>
        <v/>
      </c>
    </row>
    <row r="5468" spans="13:13" x14ac:dyDescent="0.25">
      <c r="M5468" s="444" t="str">
        <f t="shared" si="80"/>
        <v/>
      </c>
    </row>
    <row r="5469" spans="13:13" x14ac:dyDescent="0.25">
      <c r="M5469" s="444" t="str">
        <f t="shared" si="80"/>
        <v/>
      </c>
    </row>
    <row r="5470" spans="13:13" x14ac:dyDescent="0.25">
      <c r="M5470" s="444" t="str">
        <f t="shared" si="80"/>
        <v/>
      </c>
    </row>
    <row r="5471" spans="13:13" x14ac:dyDescent="0.25">
      <c r="M5471" s="444" t="str">
        <f t="shared" si="80"/>
        <v/>
      </c>
    </row>
    <row r="5472" spans="13:13" x14ac:dyDescent="0.25">
      <c r="M5472" s="444" t="str">
        <f t="shared" si="80"/>
        <v/>
      </c>
    </row>
    <row r="5473" spans="13:13" x14ac:dyDescent="0.25">
      <c r="M5473" s="444" t="str">
        <f t="shared" si="80"/>
        <v/>
      </c>
    </row>
    <row r="5474" spans="13:13" x14ac:dyDescent="0.25">
      <c r="M5474" s="444" t="str">
        <f t="shared" si="80"/>
        <v/>
      </c>
    </row>
    <row r="5475" spans="13:13" x14ac:dyDescent="0.25">
      <c r="M5475" s="444" t="str">
        <f t="shared" si="80"/>
        <v/>
      </c>
    </row>
    <row r="5476" spans="13:13" x14ac:dyDescent="0.25">
      <c r="M5476" s="444" t="str">
        <f t="shared" si="80"/>
        <v/>
      </c>
    </row>
    <row r="5477" spans="13:13" x14ac:dyDescent="0.25">
      <c r="M5477" s="444" t="str">
        <f t="shared" si="80"/>
        <v/>
      </c>
    </row>
    <row r="5478" spans="13:13" x14ac:dyDescent="0.25">
      <c r="M5478" s="444" t="str">
        <f t="shared" si="80"/>
        <v/>
      </c>
    </row>
    <row r="5479" spans="13:13" x14ac:dyDescent="0.25">
      <c r="M5479" s="444" t="str">
        <f t="shared" si="80"/>
        <v/>
      </c>
    </row>
    <row r="5480" spans="13:13" x14ac:dyDescent="0.25">
      <c r="M5480" s="444" t="str">
        <f t="shared" si="80"/>
        <v/>
      </c>
    </row>
    <row r="5481" spans="13:13" x14ac:dyDescent="0.25">
      <c r="M5481" s="444" t="str">
        <f t="shared" si="80"/>
        <v/>
      </c>
    </row>
    <row r="5482" spans="13:13" x14ac:dyDescent="0.25">
      <c r="M5482" s="444" t="str">
        <f t="shared" si="80"/>
        <v/>
      </c>
    </row>
    <row r="5483" spans="13:13" x14ac:dyDescent="0.25">
      <c r="M5483" s="444" t="str">
        <f t="shared" si="80"/>
        <v/>
      </c>
    </row>
    <row r="5484" spans="13:13" x14ac:dyDescent="0.25">
      <c r="M5484" s="444" t="str">
        <f t="shared" si="80"/>
        <v/>
      </c>
    </row>
    <row r="5485" spans="13:13" x14ac:dyDescent="0.25">
      <c r="M5485" s="444" t="str">
        <f t="shared" si="80"/>
        <v/>
      </c>
    </row>
    <row r="5486" spans="13:13" x14ac:dyDescent="0.25">
      <c r="M5486" s="444" t="str">
        <f t="shared" si="80"/>
        <v/>
      </c>
    </row>
    <row r="5487" spans="13:13" x14ac:dyDescent="0.25">
      <c r="M5487" s="444" t="str">
        <f t="shared" si="80"/>
        <v/>
      </c>
    </row>
    <row r="5488" spans="13:13" x14ac:dyDescent="0.25">
      <c r="M5488" s="444" t="str">
        <f t="shared" si="80"/>
        <v/>
      </c>
    </row>
    <row r="5489" spans="13:13" x14ac:dyDescent="0.25">
      <c r="M5489" s="444" t="str">
        <f t="shared" si="80"/>
        <v/>
      </c>
    </row>
    <row r="5490" spans="13:13" x14ac:dyDescent="0.25">
      <c r="M5490" s="444" t="str">
        <f t="shared" si="80"/>
        <v/>
      </c>
    </row>
    <row r="5491" spans="13:13" x14ac:dyDescent="0.25">
      <c r="M5491" s="444" t="str">
        <f t="shared" si="80"/>
        <v/>
      </c>
    </row>
    <row r="5492" spans="13:13" x14ac:dyDescent="0.25">
      <c r="M5492" s="444" t="str">
        <f t="shared" si="80"/>
        <v/>
      </c>
    </row>
    <row r="5493" spans="13:13" x14ac:dyDescent="0.25">
      <c r="M5493" s="444" t="str">
        <f t="shared" si="80"/>
        <v/>
      </c>
    </row>
    <row r="5494" spans="13:13" x14ac:dyDescent="0.25">
      <c r="M5494" s="444" t="str">
        <f t="shared" si="80"/>
        <v/>
      </c>
    </row>
    <row r="5495" spans="13:13" x14ac:dyDescent="0.25">
      <c r="M5495" s="444" t="str">
        <f t="shared" si="80"/>
        <v/>
      </c>
    </row>
    <row r="5496" spans="13:13" x14ac:dyDescent="0.25">
      <c r="M5496" s="444" t="str">
        <f t="shared" si="80"/>
        <v/>
      </c>
    </row>
    <row r="5497" spans="13:13" x14ac:dyDescent="0.25">
      <c r="M5497" s="444" t="str">
        <f t="shared" si="80"/>
        <v/>
      </c>
    </row>
    <row r="5498" spans="13:13" x14ac:dyDescent="0.25">
      <c r="M5498" s="444" t="str">
        <f t="shared" si="80"/>
        <v/>
      </c>
    </row>
    <row r="5499" spans="13:13" x14ac:dyDescent="0.25">
      <c r="M5499" s="444" t="str">
        <f t="shared" si="80"/>
        <v/>
      </c>
    </row>
    <row r="5500" spans="13:13" x14ac:dyDescent="0.25">
      <c r="M5500" s="444" t="str">
        <f t="shared" si="80"/>
        <v/>
      </c>
    </row>
    <row r="5501" spans="13:13" x14ac:dyDescent="0.25">
      <c r="M5501" s="444" t="str">
        <f t="shared" si="80"/>
        <v/>
      </c>
    </row>
    <row r="5502" spans="13:13" x14ac:dyDescent="0.25">
      <c r="M5502" s="444" t="str">
        <f t="shared" si="80"/>
        <v/>
      </c>
    </row>
    <row r="5503" spans="13:13" x14ac:dyDescent="0.25">
      <c r="M5503" s="444" t="str">
        <f t="shared" si="80"/>
        <v/>
      </c>
    </row>
    <row r="5504" spans="13:13" x14ac:dyDescent="0.25">
      <c r="M5504" s="444" t="str">
        <f t="shared" si="80"/>
        <v/>
      </c>
    </row>
    <row r="5505" spans="13:13" x14ac:dyDescent="0.25">
      <c r="M5505" s="444" t="str">
        <f t="shared" si="80"/>
        <v/>
      </c>
    </row>
    <row r="5506" spans="13:13" x14ac:dyDescent="0.25">
      <c r="M5506" s="444" t="str">
        <f t="shared" si="80"/>
        <v/>
      </c>
    </row>
    <row r="5507" spans="13:13" x14ac:dyDescent="0.25">
      <c r="M5507" s="444" t="str">
        <f t="shared" si="80"/>
        <v/>
      </c>
    </row>
    <row r="5508" spans="13:13" x14ac:dyDescent="0.25">
      <c r="M5508" s="444" t="str">
        <f t="shared" si="80"/>
        <v/>
      </c>
    </row>
    <row r="5509" spans="13:13" x14ac:dyDescent="0.25">
      <c r="M5509" s="444" t="str">
        <f t="shared" si="80"/>
        <v/>
      </c>
    </row>
    <row r="5510" spans="13:13" x14ac:dyDescent="0.25">
      <c r="M5510" s="444" t="str">
        <f t="shared" si="80"/>
        <v/>
      </c>
    </row>
    <row r="5511" spans="13:13" x14ac:dyDescent="0.25">
      <c r="M5511" s="444" t="str">
        <f t="shared" si="80"/>
        <v/>
      </c>
    </row>
    <row r="5512" spans="13:13" x14ac:dyDescent="0.25">
      <c r="M5512" s="444" t="str">
        <f t="shared" si="80"/>
        <v/>
      </c>
    </row>
    <row r="5513" spans="13:13" x14ac:dyDescent="0.25">
      <c r="M5513" s="444" t="str">
        <f t="shared" si="80"/>
        <v/>
      </c>
    </row>
    <row r="5514" spans="13:13" x14ac:dyDescent="0.25">
      <c r="M5514" s="444" t="str">
        <f t="shared" si="80"/>
        <v/>
      </c>
    </row>
    <row r="5515" spans="13:13" x14ac:dyDescent="0.25">
      <c r="M5515" s="444" t="str">
        <f t="shared" si="80"/>
        <v/>
      </c>
    </row>
    <row r="5516" spans="13:13" x14ac:dyDescent="0.25">
      <c r="M5516" s="444" t="str">
        <f t="shared" si="80"/>
        <v/>
      </c>
    </row>
    <row r="5517" spans="13:13" x14ac:dyDescent="0.25">
      <c r="M5517" s="444" t="str">
        <f t="shared" si="80"/>
        <v/>
      </c>
    </row>
    <row r="5518" spans="13:13" x14ac:dyDescent="0.25">
      <c r="M5518" s="444" t="str">
        <f t="shared" si="80"/>
        <v/>
      </c>
    </row>
    <row r="5519" spans="13:13" x14ac:dyDescent="0.25">
      <c r="M5519" s="444" t="str">
        <f t="shared" si="80"/>
        <v/>
      </c>
    </row>
    <row r="5520" spans="13:13" x14ac:dyDescent="0.25">
      <c r="M5520" s="444" t="str">
        <f t="shared" si="80"/>
        <v/>
      </c>
    </row>
    <row r="5521" spans="13:13" x14ac:dyDescent="0.25">
      <c r="M5521" s="444" t="str">
        <f t="shared" si="80"/>
        <v/>
      </c>
    </row>
    <row r="5522" spans="13:13" x14ac:dyDescent="0.25">
      <c r="M5522" s="444" t="str">
        <f t="shared" si="80"/>
        <v/>
      </c>
    </row>
    <row r="5523" spans="13:13" x14ac:dyDescent="0.25">
      <c r="M5523" s="444" t="str">
        <f t="shared" si="80"/>
        <v/>
      </c>
    </row>
    <row r="5524" spans="13:13" x14ac:dyDescent="0.25">
      <c r="M5524" s="444" t="str">
        <f t="shared" si="80"/>
        <v/>
      </c>
    </row>
    <row r="5525" spans="13:13" x14ac:dyDescent="0.25">
      <c r="M5525" s="444" t="str">
        <f t="shared" si="80"/>
        <v/>
      </c>
    </row>
    <row r="5526" spans="13:13" x14ac:dyDescent="0.25">
      <c r="M5526" s="444" t="str">
        <f t="shared" si="80"/>
        <v/>
      </c>
    </row>
    <row r="5527" spans="13:13" x14ac:dyDescent="0.25">
      <c r="M5527" s="444" t="str">
        <f t="shared" si="80"/>
        <v/>
      </c>
    </row>
    <row r="5528" spans="13:13" x14ac:dyDescent="0.25">
      <c r="M5528" s="444" t="str">
        <f t="shared" ref="M5528:M5591" si="81">IF(ISBLANK(B5528),"",MONTH(B5528)*10000+YEAR(B5528))</f>
        <v/>
      </c>
    </row>
    <row r="5529" spans="13:13" x14ac:dyDescent="0.25">
      <c r="M5529" s="444" t="str">
        <f t="shared" si="81"/>
        <v/>
      </c>
    </row>
    <row r="5530" spans="13:13" x14ac:dyDescent="0.25">
      <c r="M5530" s="444" t="str">
        <f t="shared" si="81"/>
        <v/>
      </c>
    </row>
    <row r="5531" spans="13:13" x14ac:dyDescent="0.25">
      <c r="M5531" s="444" t="str">
        <f t="shared" si="81"/>
        <v/>
      </c>
    </row>
    <row r="5532" spans="13:13" x14ac:dyDescent="0.25">
      <c r="M5532" s="444" t="str">
        <f t="shared" si="81"/>
        <v/>
      </c>
    </row>
    <row r="5533" spans="13:13" x14ac:dyDescent="0.25">
      <c r="M5533" s="444" t="str">
        <f t="shared" si="81"/>
        <v/>
      </c>
    </row>
    <row r="5534" spans="13:13" x14ac:dyDescent="0.25">
      <c r="M5534" s="444" t="str">
        <f t="shared" si="81"/>
        <v/>
      </c>
    </row>
    <row r="5535" spans="13:13" x14ac:dyDescent="0.25">
      <c r="M5535" s="444" t="str">
        <f t="shared" si="81"/>
        <v/>
      </c>
    </row>
    <row r="5536" spans="13:13" x14ac:dyDescent="0.25">
      <c r="M5536" s="444" t="str">
        <f t="shared" si="81"/>
        <v/>
      </c>
    </row>
    <row r="5537" spans="13:13" x14ac:dyDescent="0.25">
      <c r="M5537" s="444" t="str">
        <f t="shared" si="81"/>
        <v/>
      </c>
    </row>
    <row r="5538" spans="13:13" x14ac:dyDescent="0.25">
      <c r="M5538" s="444" t="str">
        <f t="shared" si="81"/>
        <v/>
      </c>
    </row>
    <row r="5539" spans="13:13" x14ac:dyDescent="0.25">
      <c r="M5539" s="444" t="str">
        <f t="shared" si="81"/>
        <v/>
      </c>
    </row>
    <row r="5540" spans="13:13" x14ac:dyDescent="0.25">
      <c r="M5540" s="444" t="str">
        <f t="shared" si="81"/>
        <v/>
      </c>
    </row>
    <row r="5541" spans="13:13" x14ac:dyDescent="0.25">
      <c r="M5541" s="444" t="str">
        <f t="shared" si="81"/>
        <v/>
      </c>
    </row>
    <row r="5542" spans="13:13" x14ac:dyDescent="0.25">
      <c r="M5542" s="444" t="str">
        <f t="shared" si="81"/>
        <v/>
      </c>
    </row>
    <row r="5543" spans="13:13" x14ac:dyDescent="0.25">
      <c r="M5543" s="444" t="str">
        <f t="shared" si="81"/>
        <v/>
      </c>
    </row>
    <row r="5544" spans="13:13" x14ac:dyDescent="0.25">
      <c r="M5544" s="444" t="str">
        <f t="shared" si="81"/>
        <v/>
      </c>
    </row>
    <row r="5545" spans="13:13" x14ac:dyDescent="0.25">
      <c r="M5545" s="444" t="str">
        <f t="shared" si="81"/>
        <v/>
      </c>
    </row>
    <row r="5546" spans="13:13" x14ac:dyDescent="0.25">
      <c r="M5546" s="444" t="str">
        <f t="shared" si="81"/>
        <v/>
      </c>
    </row>
    <row r="5547" spans="13:13" x14ac:dyDescent="0.25">
      <c r="M5547" s="444" t="str">
        <f t="shared" si="81"/>
        <v/>
      </c>
    </row>
    <row r="5548" spans="13:13" x14ac:dyDescent="0.25">
      <c r="M5548" s="444" t="str">
        <f t="shared" si="81"/>
        <v/>
      </c>
    </row>
    <row r="5549" spans="13:13" x14ac:dyDescent="0.25">
      <c r="M5549" s="444" t="str">
        <f t="shared" si="81"/>
        <v/>
      </c>
    </row>
    <row r="5550" spans="13:13" x14ac:dyDescent="0.25">
      <c r="M5550" s="444" t="str">
        <f t="shared" si="81"/>
        <v/>
      </c>
    </row>
    <row r="5551" spans="13:13" x14ac:dyDescent="0.25">
      <c r="M5551" s="444" t="str">
        <f t="shared" si="81"/>
        <v/>
      </c>
    </row>
    <row r="5552" spans="13:13" x14ac:dyDescent="0.25">
      <c r="M5552" s="444" t="str">
        <f t="shared" si="81"/>
        <v/>
      </c>
    </row>
    <row r="5553" spans="13:13" x14ac:dyDescent="0.25">
      <c r="M5553" s="444" t="str">
        <f t="shared" si="81"/>
        <v/>
      </c>
    </row>
    <row r="5554" spans="13:13" x14ac:dyDescent="0.25">
      <c r="M5554" s="444" t="str">
        <f t="shared" si="81"/>
        <v/>
      </c>
    </row>
    <row r="5555" spans="13:13" x14ac:dyDescent="0.25">
      <c r="M5555" s="444" t="str">
        <f t="shared" si="81"/>
        <v/>
      </c>
    </row>
    <row r="5556" spans="13:13" x14ac:dyDescent="0.25">
      <c r="M5556" s="444" t="str">
        <f t="shared" si="81"/>
        <v/>
      </c>
    </row>
    <row r="5557" spans="13:13" x14ac:dyDescent="0.25">
      <c r="M5557" s="444" t="str">
        <f t="shared" si="81"/>
        <v/>
      </c>
    </row>
    <row r="5558" spans="13:13" x14ac:dyDescent="0.25">
      <c r="M5558" s="444" t="str">
        <f t="shared" si="81"/>
        <v/>
      </c>
    </row>
    <row r="5559" spans="13:13" x14ac:dyDescent="0.25">
      <c r="M5559" s="444" t="str">
        <f t="shared" si="81"/>
        <v/>
      </c>
    </row>
    <row r="5560" spans="13:13" x14ac:dyDescent="0.25">
      <c r="M5560" s="444" t="str">
        <f t="shared" si="81"/>
        <v/>
      </c>
    </row>
    <row r="5561" spans="13:13" x14ac:dyDescent="0.25">
      <c r="M5561" s="444" t="str">
        <f t="shared" si="81"/>
        <v/>
      </c>
    </row>
    <row r="5562" spans="13:13" x14ac:dyDescent="0.25">
      <c r="M5562" s="444" t="str">
        <f t="shared" si="81"/>
        <v/>
      </c>
    </row>
    <row r="5563" spans="13:13" x14ac:dyDescent="0.25">
      <c r="M5563" s="444" t="str">
        <f t="shared" si="81"/>
        <v/>
      </c>
    </row>
    <row r="5564" spans="13:13" x14ac:dyDescent="0.25">
      <c r="M5564" s="444" t="str">
        <f t="shared" si="81"/>
        <v/>
      </c>
    </row>
    <row r="5565" spans="13:13" x14ac:dyDescent="0.25">
      <c r="M5565" s="444" t="str">
        <f t="shared" si="81"/>
        <v/>
      </c>
    </row>
    <row r="5566" spans="13:13" x14ac:dyDescent="0.25">
      <c r="M5566" s="444" t="str">
        <f t="shared" si="81"/>
        <v/>
      </c>
    </row>
    <row r="5567" spans="13:13" x14ac:dyDescent="0.25">
      <c r="M5567" s="444" t="str">
        <f t="shared" si="81"/>
        <v/>
      </c>
    </row>
    <row r="5568" spans="13:13" x14ac:dyDescent="0.25">
      <c r="M5568" s="444" t="str">
        <f t="shared" si="81"/>
        <v/>
      </c>
    </row>
    <row r="5569" spans="13:13" x14ac:dyDescent="0.25">
      <c r="M5569" s="444" t="str">
        <f t="shared" si="81"/>
        <v/>
      </c>
    </row>
    <row r="5570" spans="13:13" x14ac:dyDescent="0.25">
      <c r="M5570" s="444" t="str">
        <f t="shared" si="81"/>
        <v/>
      </c>
    </row>
    <row r="5571" spans="13:13" x14ac:dyDescent="0.25">
      <c r="M5571" s="444" t="str">
        <f t="shared" si="81"/>
        <v/>
      </c>
    </row>
    <row r="5572" spans="13:13" x14ac:dyDescent="0.25">
      <c r="M5572" s="444" t="str">
        <f t="shared" si="81"/>
        <v/>
      </c>
    </row>
    <row r="5573" spans="13:13" x14ac:dyDescent="0.25">
      <c r="M5573" s="444" t="str">
        <f t="shared" si="81"/>
        <v/>
      </c>
    </row>
    <row r="5574" spans="13:13" x14ac:dyDescent="0.25">
      <c r="M5574" s="444" t="str">
        <f t="shared" si="81"/>
        <v/>
      </c>
    </row>
    <row r="5575" spans="13:13" x14ac:dyDescent="0.25">
      <c r="M5575" s="444" t="str">
        <f t="shared" si="81"/>
        <v/>
      </c>
    </row>
    <row r="5576" spans="13:13" x14ac:dyDescent="0.25">
      <c r="M5576" s="444" t="str">
        <f t="shared" si="81"/>
        <v/>
      </c>
    </row>
    <row r="5577" spans="13:13" x14ac:dyDescent="0.25">
      <c r="M5577" s="444" t="str">
        <f t="shared" si="81"/>
        <v/>
      </c>
    </row>
    <row r="5578" spans="13:13" x14ac:dyDescent="0.25">
      <c r="M5578" s="444" t="str">
        <f t="shared" si="81"/>
        <v/>
      </c>
    </row>
    <row r="5579" spans="13:13" x14ac:dyDescent="0.25">
      <c r="M5579" s="444" t="str">
        <f t="shared" si="81"/>
        <v/>
      </c>
    </row>
    <row r="5580" spans="13:13" x14ac:dyDescent="0.25">
      <c r="M5580" s="444" t="str">
        <f t="shared" si="81"/>
        <v/>
      </c>
    </row>
    <row r="5581" spans="13:13" x14ac:dyDescent="0.25">
      <c r="M5581" s="444" t="str">
        <f t="shared" si="81"/>
        <v/>
      </c>
    </row>
    <row r="5582" spans="13:13" x14ac:dyDescent="0.25">
      <c r="M5582" s="444" t="str">
        <f t="shared" si="81"/>
        <v/>
      </c>
    </row>
    <row r="5583" spans="13:13" x14ac:dyDescent="0.25">
      <c r="M5583" s="444" t="str">
        <f t="shared" si="81"/>
        <v/>
      </c>
    </row>
    <row r="5584" spans="13:13" x14ac:dyDescent="0.25">
      <c r="M5584" s="444" t="str">
        <f t="shared" si="81"/>
        <v/>
      </c>
    </row>
    <row r="5585" spans="13:13" x14ac:dyDescent="0.25">
      <c r="M5585" s="444" t="str">
        <f t="shared" si="81"/>
        <v/>
      </c>
    </row>
    <row r="5586" spans="13:13" x14ac:dyDescent="0.25">
      <c r="M5586" s="444" t="str">
        <f t="shared" si="81"/>
        <v/>
      </c>
    </row>
    <row r="5587" spans="13:13" x14ac:dyDescent="0.25">
      <c r="M5587" s="444" t="str">
        <f t="shared" si="81"/>
        <v/>
      </c>
    </row>
    <row r="5588" spans="13:13" x14ac:dyDescent="0.25">
      <c r="M5588" s="444" t="str">
        <f t="shared" si="81"/>
        <v/>
      </c>
    </row>
    <row r="5589" spans="13:13" x14ac:dyDescent="0.25">
      <c r="M5589" s="444" t="str">
        <f t="shared" si="81"/>
        <v/>
      </c>
    </row>
    <row r="5590" spans="13:13" x14ac:dyDescent="0.25">
      <c r="M5590" s="444" t="str">
        <f t="shared" si="81"/>
        <v/>
      </c>
    </row>
    <row r="5591" spans="13:13" x14ac:dyDescent="0.25">
      <c r="M5591" s="444" t="str">
        <f t="shared" si="81"/>
        <v/>
      </c>
    </row>
    <row r="5592" spans="13:13" x14ac:dyDescent="0.25">
      <c r="M5592" s="444" t="str">
        <f t="shared" ref="M5592:M5655" si="82">IF(ISBLANK(B5592),"",MONTH(B5592)*10000+YEAR(B5592))</f>
        <v/>
      </c>
    </row>
    <row r="5593" spans="13:13" x14ac:dyDescent="0.25">
      <c r="M5593" s="444" t="str">
        <f t="shared" si="82"/>
        <v/>
      </c>
    </row>
    <row r="5594" spans="13:13" x14ac:dyDescent="0.25">
      <c r="M5594" s="444" t="str">
        <f t="shared" si="82"/>
        <v/>
      </c>
    </row>
    <row r="5595" spans="13:13" x14ac:dyDescent="0.25">
      <c r="M5595" s="444" t="str">
        <f t="shared" si="82"/>
        <v/>
      </c>
    </row>
    <row r="5596" spans="13:13" x14ac:dyDescent="0.25">
      <c r="M5596" s="444" t="str">
        <f t="shared" si="82"/>
        <v/>
      </c>
    </row>
    <row r="5597" spans="13:13" x14ac:dyDescent="0.25">
      <c r="M5597" s="444" t="str">
        <f t="shared" si="82"/>
        <v/>
      </c>
    </row>
    <row r="5598" spans="13:13" x14ac:dyDescent="0.25">
      <c r="M5598" s="444" t="str">
        <f t="shared" si="82"/>
        <v/>
      </c>
    </row>
    <row r="5599" spans="13:13" x14ac:dyDescent="0.25">
      <c r="M5599" s="444" t="str">
        <f t="shared" si="82"/>
        <v/>
      </c>
    </row>
    <row r="5600" spans="13:13" x14ac:dyDescent="0.25">
      <c r="M5600" s="444" t="str">
        <f t="shared" si="82"/>
        <v/>
      </c>
    </row>
    <row r="5601" spans="13:13" x14ac:dyDescent="0.25">
      <c r="M5601" s="444" t="str">
        <f t="shared" si="82"/>
        <v/>
      </c>
    </row>
    <row r="5602" spans="13:13" x14ac:dyDescent="0.25">
      <c r="M5602" s="444" t="str">
        <f t="shared" si="82"/>
        <v/>
      </c>
    </row>
    <row r="5603" spans="13:13" x14ac:dyDescent="0.25">
      <c r="M5603" s="444" t="str">
        <f t="shared" si="82"/>
        <v/>
      </c>
    </row>
    <row r="5604" spans="13:13" x14ac:dyDescent="0.25">
      <c r="M5604" s="444" t="str">
        <f t="shared" si="82"/>
        <v/>
      </c>
    </row>
    <row r="5605" spans="13:13" x14ac:dyDescent="0.25">
      <c r="M5605" s="444" t="str">
        <f t="shared" si="82"/>
        <v/>
      </c>
    </row>
    <row r="5606" spans="13:13" x14ac:dyDescent="0.25">
      <c r="M5606" s="444" t="str">
        <f t="shared" si="82"/>
        <v/>
      </c>
    </row>
    <row r="5607" spans="13:13" x14ac:dyDescent="0.25">
      <c r="M5607" s="444" t="str">
        <f t="shared" si="82"/>
        <v/>
      </c>
    </row>
    <row r="5608" spans="13:13" x14ac:dyDescent="0.25">
      <c r="M5608" s="444" t="str">
        <f t="shared" si="82"/>
        <v/>
      </c>
    </row>
    <row r="5609" spans="13:13" x14ac:dyDescent="0.25">
      <c r="M5609" s="444" t="str">
        <f t="shared" si="82"/>
        <v/>
      </c>
    </row>
    <row r="5610" spans="13:13" x14ac:dyDescent="0.25">
      <c r="M5610" s="444" t="str">
        <f t="shared" si="82"/>
        <v/>
      </c>
    </row>
    <row r="5611" spans="13:13" x14ac:dyDescent="0.25">
      <c r="M5611" s="444" t="str">
        <f t="shared" si="82"/>
        <v/>
      </c>
    </row>
    <row r="5612" spans="13:13" x14ac:dyDescent="0.25">
      <c r="M5612" s="444" t="str">
        <f t="shared" si="82"/>
        <v/>
      </c>
    </row>
    <row r="5613" spans="13:13" x14ac:dyDescent="0.25">
      <c r="M5613" s="444" t="str">
        <f t="shared" si="82"/>
        <v/>
      </c>
    </row>
    <row r="5614" spans="13:13" x14ac:dyDescent="0.25">
      <c r="M5614" s="444" t="str">
        <f t="shared" si="82"/>
        <v/>
      </c>
    </row>
    <row r="5615" spans="13:13" x14ac:dyDescent="0.25">
      <c r="M5615" s="444" t="str">
        <f t="shared" si="82"/>
        <v/>
      </c>
    </row>
    <row r="5616" spans="13:13" x14ac:dyDescent="0.25">
      <c r="M5616" s="444" t="str">
        <f t="shared" si="82"/>
        <v/>
      </c>
    </row>
    <row r="5617" spans="13:13" x14ac:dyDescent="0.25">
      <c r="M5617" s="444" t="str">
        <f t="shared" si="82"/>
        <v/>
      </c>
    </row>
    <row r="5618" spans="13:13" x14ac:dyDescent="0.25">
      <c r="M5618" s="444" t="str">
        <f t="shared" si="82"/>
        <v/>
      </c>
    </row>
    <row r="5619" spans="13:13" x14ac:dyDescent="0.25">
      <c r="M5619" s="444" t="str">
        <f t="shared" si="82"/>
        <v/>
      </c>
    </row>
    <row r="5620" spans="13:13" x14ac:dyDescent="0.25">
      <c r="M5620" s="444" t="str">
        <f t="shared" si="82"/>
        <v/>
      </c>
    </row>
    <row r="5621" spans="13:13" x14ac:dyDescent="0.25">
      <c r="M5621" s="444" t="str">
        <f t="shared" si="82"/>
        <v/>
      </c>
    </row>
    <row r="5622" spans="13:13" x14ac:dyDescent="0.25">
      <c r="M5622" s="444" t="str">
        <f t="shared" si="82"/>
        <v/>
      </c>
    </row>
    <row r="5623" spans="13:13" x14ac:dyDescent="0.25">
      <c r="M5623" s="444" t="str">
        <f t="shared" si="82"/>
        <v/>
      </c>
    </row>
    <row r="5624" spans="13:13" x14ac:dyDescent="0.25">
      <c r="M5624" s="444" t="str">
        <f t="shared" si="82"/>
        <v/>
      </c>
    </row>
    <row r="5625" spans="13:13" x14ac:dyDescent="0.25">
      <c r="M5625" s="444" t="str">
        <f t="shared" si="82"/>
        <v/>
      </c>
    </row>
    <row r="5626" spans="13:13" x14ac:dyDescent="0.25">
      <c r="M5626" s="444" t="str">
        <f t="shared" si="82"/>
        <v/>
      </c>
    </row>
    <row r="5627" spans="13:13" x14ac:dyDescent="0.25">
      <c r="M5627" s="444" t="str">
        <f t="shared" si="82"/>
        <v/>
      </c>
    </row>
    <row r="5628" spans="13:13" x14ac:dyDescent="0.25">
      <c r="M5628" s="444" t="str">
        <f t="shared" si="82"/>
        <v/>
      </c>
    </row>
    <row r="5629" spans="13:13" x14ac:dyDescent="0.25">
      <c r="M5629" s="444" t="str">
        <f t="shared" si="82"/>
        <v/>
      </c>
    </row>
    <row r="5630" spans="13:13" x14ac:dyDescent="0.25">
      <c r="M5630" s="444" t="str">
        <f t="shared" si="82"/>
        <v/>
      </c>
    </row>
    <row r="5631" spans="13:13" x14ac:dyDescent="0.25">
      <c r="M5631" s="444" t="str">
        <f t="shared" si="82"/>
        <v/>
      </c>
    </row>
    <row r="5632" spans="13:13" x14ac:dyDescent="0.25">
      <c r="M5632" s="444" t="str">
        <f t="shared" si="82"/>
        <v/>
      </c>
    </row>
    <row r="5633" spans="13:13" x14ac:dyDescent="0.25">
      <c r="M5633" s="444" t="str">
        <f t="shared" si="82"/>
        <v/>
      </c>
    </row>
    <row r="5634" spans="13:13" x14ac:dyDescent="0.25">
      <c r="M5634" s="444" t="str">
        <f t="shared" si="82"/>
        <v/>
      </c>
    </row>
    <row r="5635" spans="13:13" x14ac:dyDescent="0.25">
      <c r="M5635" s="444" t="str">
        <f t="shared" si="82"/>
        <v/>
      </c>
    </row>
    <row r="5636" spans="13:13" x14ac:dyDescent="0.25">
      <c r="M5636" s="444" t="str">
        <f t="shared" si="82"/>
        <v/>
      </c>
    </row>
    <row r="5637" spans="13:13" x14ac:dyDescent="0.25">
      <c r="M5637" s="444" t="str">
        <f t="shared" si="82"/>
        <v/>
      </c>
    </row>
    <row r="5638" spans="13:13" x14ac:dyDescent="0.25">
      <c r="M5638" s="444" t="str">
        <f t="shared" si="82"/>
        <v/>
      </c>
    </row>
    <row r="5639" spans="13:13" x14ac:dyDescent="0.25">
      <c r="M5639" s="444" t="str">
        <f t="shared" si="82"/>
        <v/>
      </c>
    </row>
    <row r="5640" spans="13:13" x14ac:dyDescent="0.25">
      <c r="M5640" s="444" t="str">
        <f t="shared" si="82"/>
        <v/>
      </c>
    </row>
    <row r="5641" spans="13:13" x14ac:dyDescent="0.25">
      <c r="M5641" s="444" t="str">
        <f t="shared" si="82"/>
        <v/>
      </c>
    </row>
    <row r="5642" spans="13:13" x14ac:dyDescent="0.25">
      <c r="M5642" s="444" t="str">
        <f t="shared" si="82"/>
        <v/>
      </c>
    </row>
    <row r="5643" spans="13:13" x14ac:dyDescent="0.25">
      <c r="M5643" s="444" t="str">
        <f t="shared" si="82"/>
        <v/>
      </c>
    </row>
    <row r="5644" spans="13:13" x14ac:dyDescent="0.25">
      <c r="M5644" s="444" t="str">
        <f t="shared" si="82"/>
        <v/>
      </c>
    </row>
    <row r="5645" spans="13:13" x14ac:dyDescent="0.25">
      <c r="M5645" s="444" t="str">
        <f t="shared" si="82"/>
        <v/>
      </c>
    </row>
    <row r="5646" spans="13:13" x14ac:dyDescent="0.25">
      <c r="M5646" s="444" t="str">
        <f t="shared" si="82"/>
        <v/>
      </c>
    </row>
    <row r="5647" spans="13:13" x14ac:dyDescent="0.25">
      <c r="M5647" s="444" t="str">
        <f t="shared" si="82"/>
        <v/>
      </c>
    </row>
    <row r="5648" spans="13:13" x14ac:dyDescent="0.25">
      <c r="M5648" s="444" t="str">
        <f t="shared" si="82"/>
        <v/>
      </c>
    </row>
    <row r="5649" spans="13:13" x14ac:dyDescent="0.25">
      <c r="M5649" s="444" t="str">
        <f t="shared" si="82"/>
        <v/>
      </c>
    </row>
    <row r="5650" spans="13:13" x14ac:dyDescent="0.25">
      <c r="M5650" s="444" t="str">
        <f t="shared" si="82"/>
        <v/>
      </c>
    </row>
    <row r="5651" spans="13:13" x14ac:dyDescent="0.25">
      <c r="M5651" s="444" t="str">
        <f t="shared" si="82"/>
        <v/>
      </c>
    </row>
    <row r="5652" spans="13:13" x14ac:dyDescent="0.25">
      <c r="M5652" s="444" t="str">
        <f t="shared" si="82"/>
        <v/>
      </c>
    </row>
    <row r="5653" spans="13:13" x14ac:dyDescent="0.25">
      <c r="M5653" s="444" t="str">
        <f t="shared" si="82"/>
        <v/>
      </c>
    </row>
    <row r="5654" spans="13:13" x14ac:dyDescent="0.25">
      <c r="M5654" s="444" t="str">
        <f t="shared" si="82"/>
        <v/>
      </c>
    </row>
    <row r="5655" spans="13:13" x14ac:dyDescent="0.25">
      <c r="M5655" s="444" t="str">
        <f t="shared" si="82"/>
        <v/>
      </c>
    </row>
    <row r="5656" spans="13:13" x14ac:dyDescent="0.25">
      <c r="M5656" s="444" t="str">
        <f t="shared" ref="M5656:M5719" si="83">IF(ISBLANK(B5656),"",MONTH(B5656)*10000+YEAR(B5656))</f>
        <v/>
      </c>
    </row>
    <row r="5657" spans="13:13" x14ac:dyDescent="0.25">
      <c r="M5657" s="444" t="str">
        <f t="shared" si="83"/>
        <v/>
      </c>
    </row>
    <row r="5658" spans="13:13" x14ac:dyDescent="0.25">
      <c r="M5658" s="444" t="str">
        <f t="shared" si="83"/>
        <v/>
      </c>
    </row>
    <row r="5659" spans="13:13" x14ac:dyDescent="0.25">
      <c r="M5659" s="444" t="str">
        <f t="shared" si="83"/>
        <v/>
      </c>
    </row>
    <row r="5660" spans="13:13" x14ac:dyDescent="0.25">
      <c r="M5660" s="444" t="str">
        <f t="shared" si="83"/>
        <v/>
      </c>
    </row>
    <row r="5661" spans="13:13" x14ac:dyDescent="0.25">
      <c r="M5661" s="444" t="str">
        <f t="shared" si="83"/>
        <v/>
      </c>
    </row>
    <row r="5662" spans="13:13" x14ac:dyDescent="0.25">
      <c r="M5662" s="444" t="str">
        <f t="shared" si="83"/>
        <v/>
      </c>
    </row>
    <row r="5663" spans="13:13" x14ac:dyDescent="0.25">
      <c r="M5663" s="444" t="str">
        <f t="shared" si="83"/>
        <v/>
      </c>
    </row>
    <row r="5664" spans="13:13" x14ac:dyDescent="0.25">
      <c r="M5664" s="444" t="str">
        <f t="shared" si="83"/>
        <v/>
      </c>
    </row>
    <row r="5665" spans="13:13" x14ac:dyDescent="0.25">
      <c r="M5665" s="444" t="str">
        <f t="shared" si="83"/>
        <v/>
      </c>
    </row>
    <row r="5666" spans="13:13" x14ac:dyDescent="0.25">
      <c r="M5666" s="444" t="str">
        <f t="shared" si="83"/>
        <v/>
      </c>
    </row>
    <row r="5667" spans="13:13" x14ac:dyDescent="0.25">
      <c r="M5667" s="444" t="str">
        <f t="shared" si="83"/>
        <v/>
      </c>
    </row>
    <row r="5668" spans="13:13" x14ac:dyDescent="0.25">
      <c r="M5668" s="444" t="str">
        <f t="shared" si="83"/>
        <v/>
      </c>
    </row>
    <row r="5669" spans="13:13" x14ac:dyDescent="0.25">
      <c r="M5669" s="444" t="str">
        <f t="shared" si="83"/>
        <v/>
      </c>
    </row>
    <row r="5670" spans="13:13" x14ac:dyDescent="0.25">
      <c r="M5670" s="444" t="str">
        <f t="shared" si="83"/>
        <v/>
      </c>
    </row>
    <row r="5671" spans="13:13" x14ac:dyDescent="0.25">
      <c r="M5671" s="444" t="str">
        <f t="shared" si="83"/>
        <v/>
      </c>
    </row>
    <row r="5672" spans="13:13" x14ac:dyDescent="0.25">
      <c r="M5672" s="444" t="str">
        <f t="shared" si="83"/>
        <v/>
      </c>
    </row>
    <row r="5673" spans="13:13" x14ac:dyDescent="0.25">
      <c r="M5673" s="444" t="str">
        <f t="shared" si="83"/>
        <v/>
      </c>
    </row>
    <row r="5674" spans="13:13" x14ac:dyDescent="0.25">
      <c r="M5674" s="444" t="str">
        <f t="shared" si="83"/>
        <v/>
      </c>
    </row>
    <row r="5675" spans="13:13" x14ac:dyDescent="0.25">
      <c r="M5675" s="444" t="str">
        <f t="shared" si="83"/>
        <v/>
      </c>
    </row>
    <row r="5676" spans="13:13" x14ac:dyDescent="0.25">
      <c r="M5676" s="444" t="str">
        <f t="shared" si="83"/>
        <v/>
      </c>
    </row>
    <row r="5677" spans="13:13" x14ac:dyDescent="0.25">
      <c r="M5677" s="444" t="str">
        <f t="shared" si="83"/>
        <v/>
      </c>
    </row>
    <row r="5678" spans="13:13" x14ac:dyDescent="0.25">
      <c r="M5678" s="444" t="str">
        <f t="shared" si="83"/>
        <v/>
      </c>
    </row>
    <row r="5679" spans="13:13" x14ac:dyDescent="0.25">
      <c r="M5679" s="444" t="str">
        <f t="shared" si="83"/>
        <v/>
      </c>
    </row>
    <row r="5680" spans="13:13" x14ac:dyDescent="0.25">
      <c r="M5680" s="444" t="str">
        <f t="shared" si="83"/>
        <v/>
      </c>
    </row>
    <row r="5681" spans="13:13" x14ac:dyDescent="0.25">
      <c r="M5681" s="444" t="str">
        <f t="shared" si="83"/>
        <v/>
      </c>
    </row>
    <row r="5682" spans="13:13" x14ac:dyDescent="0.25">
      <c r="M5682" s="444" t="str">
        <f t="shared" si="83"/>
        <v/>
      </c>
    </row>
    <row r="5683" spans="13:13" x14ac:dyDescent="0.25">
      <c r="M5683" s="444" t="str">
        <f t="shared" si="83"/>
        <v/>
      </c>
    </row>
    <row r="5684" spans="13:13" x14ac:dyDescent="0.25">
      <c r="M5684" s="444" t="str">
        <f t="shared" si="83"/>
        <v/>
      </c>
    </row>
    <row r="5685" spans="13:13" x14ac:dyDescent="0.25">
      <c r="M5685" s="444" t="str">
        <f t="shared" si="83"/>
        <v/>
      </c>
    </row>
    <row r="5686" spans="13:13" x14ac:dyDescent="0.25">
      <c r="M5686" s="444" t="str">
        <f t="shared" si="83"/>
        <v/>
      </c>
    </row>
    <row r="5687" spans="13:13" x14ac:dyDescent="0.25">
      <c r="M5687" s="444" t="str">
        <f t="shared" si="83"/>
        <v/>
      </c>
    </row>
    <row r="5688" spans="13:13" x14ac:dyDescent="0.25">
      <c r="M5688" s="444" t="str">
        <f t="shared" si="83"/>
        <v/>
      </c>
    </row>
    <row r="5689" spans="13:13" x14ac:dyDescent="0.25">
      <c r="M5689" s="444" t="str">
        <f t="shared" si="83"/>
        <v/>
      </c>
    </row>
    <row r="5690" spans="13:13" x14ac:dyDescent="0.25">
      <c r="M5690" s="444" t="str">
        <f t="shared" si="83"/>
        <v/>
      </c>
    </row>
    <row r="5691" spans="13:13" x14ac:dyDescent="0.25">
      <c r="M5691" s="444" t="str">
        <f t="shared" si="83"/>
        <v/>
      </c>
    </row>
    <row r="5692" spans="13:13" x14ac:dyDescent="0.25">
      <c r="M5692" s="444" t="str">
        <f t="shared" si="83"/>
        <v/>
      </c>
    </row>
    <row r="5693" spans="13:13" x14ac:dyDescent="0.25">
      <c r="M5693" s="444" t="str">
        <f t="shared" si="83"/>
        <v/>
      </c>
    </row>
    <row r="5694" spans="13:13" x14ac:dyDescent="0.25">
      <c r="M5694" s="444" t="str">
        <f t="shared" si="83"/>
        <v/>
      </c>
    </row>
    <row r="5695" spans="13:13" x14ac:dyDescent="0.25">
      <c r="M5695" s="444" t="str">
        <f t="shared" si="83"/>
        <v/>
      </c>
    </row>
    <row r="5696" spans="13:13" x14ac:dyDescent="0.25">
      <c r="M5696" s="444" t="str">
        <f t="shared" si="83"/>
        <v/>
      </c>
    </row>
    <row r="5697" spans="13:13" x14ac:dyDescent="0.25">
      <c r="M5697" s="444" t="str">
        <f t="shared" si="83"/>
        <v/>
      </c>
    </row>
    <row r="5698" spans="13:13" x14ac:dyDescent="0.25">
      <c r="M5698" s="444" t="str">
        <f t="shared" si="83"/>
        <v/>
      </c>
    </row>
    <row r="5699" spans="13:13" x14ac:dyDescent="0.25">
      <c r="M5699" s="444" t="str">
        <f t="shared" si="83"/>
        <v/>
      </c>
    </row>
    <row r="5700" spans="13:13" x14ac:dyDescent="0.25">
      <c r="M5700" s="444" t="str">
        <f t="shared" si="83"/>
        <v/>
      </c>
    </row>
    <row r="5701" spans="13:13" x14ac:dyDescent="0.25">
      <c r="M5701" s="444" t="str">
        <f t="shared" si="83"/>
        <v/>
      </c>
    </row>
    <row r="5702" spans="13:13" x14ac:dyDescent="0.25">
      <c r="M5702" s="444" t="str">
        <f t="shared" si="83"/>
        <v/>
      </c>
    </row>
    <row r="5703" spans="13:13" x14ac:dyDescent="0.25">
      <c r="M5703" s="444" t="str">
        <f t="shared" si="83"/>
        <v/>
      </c>
    </row>
    <row r="5704" spans="13:13" x14ac:dyDescent="0.25">
      <c r="M5704" s="444" t="str">
        <f t="shared" si="83"/>
        <v/>
      </c>
    </row>
    <row r="5705" spans="13:13" x14ac:dyDescent="0.25">
      <c r="M5705" s="444" t="str">
        <f t="shared" si="83"/>
        <v/>
      </c>
    </row>
    <row r="5706" spans="13:13" x14ac:dyDescent="0.25">
      <c r="M5706" s="444" t="str">
        <f t="shared" si="83"/>
        <v/>
      </c>
    </row>
    <row r="5707" spans="13:13" x14ac:dyDescent="0.25">
      <c r="M5707" s="444" t="str">
        <f t="shared" si="83"/>
        <v/>
      </c>
    </row>
    <row r="5708" spans="13:13" x14ac:dyDescent="0.25">
      <c r="M5708" s="444" t="str">
        <f t="shared" si="83"/>
        <v/>
      </c>
    </row>
    <row r="5709" spans="13:13" x14ac:dyDescent="0.25">
      <c r="M5709" s="444" t="str">
        <f t="shared" si="83"/>
        <v/>
      </c>
    </row>
    <row r="5710" spans="13:13" x14ac:dyDescent="0.25">
      <c r="M5710" s="444" t="str">
        <f t="shared" si="83"/>
        <v/>
      </c>
    </row>
    <row r="5711" spans="13:13" x14ac:dyDescent="0.25">
      <c r="M5711" s="444" t="str">
        <f t="shared" si="83"/>
        <v/>
      </c>
    </row>
    <row r="5712" spans="13:13" x14ac:dyDescent="0.25">
      <c r="M5712" s="444" t="str">
        <f t="shared" si="83"/>
        <v/>
      </c>
    </row>
    <row r="5713" spans="13:13" x14ac:dyDescent="0.25">
      <c r="M5713" s="444" t="str">
        <f t="shared" si="83"/>
        <v/>
      </c>
    </row>
    <row r="5714" spans="13:13" x14ac:dyDescent="0.25">
      <c r="M5714" s="444" t="str">
        <f t="shared" si="83"/>
        <v/>
      </c>
    </row>
    <row r="5715" spans="13:13" x14ac:dyDescent="0.25">
      <c r="M5715" s="444" t="str">
        <f t="shared" si="83"/>
        <v/>
      </c>
    </row>
    <row r="5716" spans="13:13" x14ac:dyDescent="0.25">
      <c r="M5716" s="444" t="str">
        <f t="shared" si="83"/>
        <v/>
      </c>
    </row>
    <row r="5717" spans="13:13" x14ac:dyDescent="0.25">
      <c r="M5717" s="444" t="str">
        <f t="shared" si="83"/>
        <v/>
      </c>
    </row>
    <row r="5718" spans="13:13" x14ac:dyDescent="0.25">
      <c r="M5718" s="444" t="str">
        <f t="shared" si="83"/>
        <v/>
      </c>
    </row>
    <row r="5719" spans="13:13" x14ac:dyDescent="0.25">
      <c r="M5719" s="444" t="str">
        <f t="shared" si="83"/>
        <v/>
      </c>
    </row>
    <row r="5720" spans="13:13" x14ac:dyDescent="0.25">
      <c r="M5720" s="444" t="str">
        <f t="shared" ref="M5720:M5783" si="84">IF(ISBLANK(B5720),"",MONTH(B5720)*10000+YEAR(B5720))</f>
        <v/>
      </c>
    </row>
    <row r="5721" spans="13:13" x14ac:dyDescent="0.25">
      <c r="M5721" s="444" t="str">
        <f t="shared" si="84"/>
        <v/>
      </c>
    </row>
    <row r="5722" spans="13:13" x14ac:dyDescent="0.25">
      <c r="M5722" s="444" t="str">
        <f t="shared" si="84"/>
        <v/>
      </c>
    </row>
    <row r="5723" spans="13:13" x14ac:dyDescent="0.25">
      <c r="M5723" s="444" t="str">
        <f t="shared" si="84"/>
        <v/>
      </c>
    </row>
    <row r="5724" spans="13:13" x14ac:dyDescent="0.25">
      <c r="M5724" s="444" t="str">
        <f t="shared" si="84"/>
        <v/>
      </c>
    </row>
    <row r="5725" spans="13:13" x14ac:dyDescent="0.25">
      <c r="M5725" s="444" t="str">
        <f t="shared" si="84"/>
        <v/>
      </c>
    </row>
    <row r="5726" spans="13:13" x14ac:dyDescent="0.25">
      <c r="M5726" s="444" t="str">
        <f t="shared" si="84"/>
        <v/>
      </c>
    </row>
    <row r="5727" spans="13:13" x14ac:dyDescent="0.25">
      <c r="M5727" s="444" t="str">
        <f t="shared" si="84"/>
        <v/>
      </c>
    </row>
    <row r="5728" spans="13:13" x14ac:dyDescent="0.25">
      <c r="M5728" s="444" t="str">
        <f t="shared" si="84"/>
        <v/>
      </c>
    </row>
    <row r="5729" spans="13:13" x14ac:dyDescent="0.25">
      <c r="M5729" s="444" t="str">
        <f t="shared" si="84"/>
        <v/>
      </c>
    </row>
    <row r="5730" spans="13:13" x14ac:dyDescent="0.25">
      <c r="M5730" s="444" t="str">
        <f t="shared" si="84"/>
        <v/>
      </c>
    </row>
    <row r="5731" spans="13:13" x14ac:dyDescent="0.25">
      <c r="M5731" s="444" t="str">
        <f t="shared" si="84"/>
        <v/>
      </c>
    </row>
    <row r="5732" spans="13:13" x14ac:dyDescent="0.25">
      <c r="M5732" s="444" t="str">
        <f t="shared" si="84"/>
        <v/>
      </c>
    </row>
    <row r="5733" spans="13:13" x14ac:dyDescent="0.25">
      <c r="M5733" s="444" t="str">
        <f t="shared" si="84"/>
        <v/>
      </c>
    </row>
    <row r="5734" spans="13:13" x14ac:dyDescent="0.25">
      <c r="M5734" s="444" t="str">
        <f t="shared" si="84"/>
        <v/>
      </c>
    </row>
    <row r="5735" spans="13:13" x14ac:dyDescent="0.25">
      <c r="M5735" s="444" t="str">
        <f t="shared" si="84"/>
        <v/>
      </c>
    </row>
    <row r="5736" spans="13:13" x14ac:dyDescent="0.25">
      <c r="M5736" s="444" t="str">
        <f t="shared" si="84"/>
        <v/>
      </c>
    </row>
    <row r="5737" spans="13:13" x14ac:dyDescent="0.25">
      <c r="M5737" s="444" t="str">
        <f t="shared" si="84"/>
        <v/>
      </c>
    </row>
    <row r="5738" spans="13:13" x14ac:dyDescent="0.25">
      <c r="M5738" s="444" t="str">
        <f t="shared" si="84"/>
        <v/>
      </c>
    </row>
    <row r="5739" spans="13:13" x14ac:dyDescent="0.25">
      <c r="M5739" s="444" t="str">
        <f t="shared" si="84"/>
        <v/>
      </c>
    </row>
    <row r="5740" spans="13:13" x14ac:dyDescent="0.25">
      <c r="M5740" s="444" t="str">
        <f t="shared" si="84"/>
        <v/>
      </c>
    </row>
    <row r="5741" spans="13:13" x14ac:dyDescent="0.25">
      <c r="M5741" s="444" t="str">
        <f t="shared" si="84"/>
        <v/>
      </c>
    </row>
    <row r="5742" spans="13:13" x14ac:dyDescent="0.25">
      <c r="M5742" s="444" t="str">
        <f t="shared" si="84"/>
        <v/>
      </c>
    </row>
    <row r="5743" spans="13:13" x14ac:dyDescent="0.25">
      <c r="M5743" s="444" t="str">
        <f t="shared" si="84"/>
        <v/>
      </c>
    </row>
    <row r="5744" spans="13:13" x14ac:dyDescent="0.25">
      <c r="M5744" s="444" t="str">
        <f t="shared" si="84"/>
        <v/>
      </c>
    </row>
    <row r="5745" spans="13:13" x14ac:dyDescent="0.25">
      <c r="M5745" s="444" t="str">
        <f t="shared" si="84"/>
        <v/>
      </c>
    </row>
    <row r="5746" spans="13:13" x14ac:dyDescent="0.25">
      <c r="M5746" s="444" t="str">
        <f t="shared" si="84"/>
        <v/>
      </c>
    </row>
    <row r="5747" spans="13:13" x14ac:dyDescent="0.25">
      <c r="M5747" s="444" t="str">
        <f t="shared" si="84"/>
        <v/>
      </c>
    </row>
    <row r="5748" spans="13:13" x14ac:dyDescent="0.25">
      <c r="M5748" s="444" t="str">
        <f t="shared" si="84"/>
        <v/>
      </c>
    </row>
    <row r="5749" spans="13:13" x14ac:dyDescent="0.25">
      <c r="M5749" s="444" t="str">
        <f t="shared" si="84"/>
        <v/>
      </c>
    </row>
    <row r="5750" spans="13:13" x14ac:dyDescent="0.25">
      <c r="M5750" s="444" t="str">
        <f t="shared" si="84"/>
        <v/>
      </c>
    </row>
    <row r="5751" spans="13:13" x14ac:dyDescent="0.25">
      <c r="M5751" s="444" t="str">
        <f t="shared" si="84"/>
        <v/>
      </c>
    </row>
    <row r="5752" spans="13:13" x14ac:dyDescent="0.25">
      <c r="M5752" s="444" t="str">
        <f t="shared" si="84"/>
        <v/>
      </c>
    </row>
    <row r="5753" spans="13:13" x14ac:dyDescent="0.25">
      <c r="M5753" s="444" t="str">
        <f t="shared" si="84"/>
        <v/>
      </c>
    </row>
    <row r="5754" spans="13:13" x14ac:dyDescent="0.25">
      <c r="M5754" s="444" t="str">
        <f t="shared" si="84"/>
        <v/>
      </c>
    </row>
    <row r="5755" spans="13:13" x14ac:dyDescent="0.25">
      <c r="M5755" s="444" t="str">
        <f t="shared" si="84"/>
        <v/>
      </c>
    </row>
    <row r="5756" spans="13:13" x14ac:dyDescent="0.25">
      <c r="M5756" s="444" t="str">
        <f t="shared" si="84"/>
        <v/>
      </c>
    </row>
    <row r="5757" spans="13:13" x14ac:dyDescent="0.25">
      <c r="M5757" s="444" t="str">
        <f t="shared" si="84"/>
        <v/>
      </c>
    </row>
    <row r="5758" spans="13:13" x14ac:dyDescent="0.25">
      <c r="M5758" s="444" t="str">
        <f t="shared" si="84"/>
        <v/>
      </c>
    </row>
    <row r="5759" spans="13:13" x14ac:dyDescent="0.25">
      <c r="M5759" s="444" t="str">
        <f t="shared" si="84"/>
        <v/>
      </c>
    </row>
    <row r="5760" spans="13:13" x14ac:dyDescent="0.25">
      <c r="M5760" s="444" t="str">
        <f t="shared" si="84"/>
        <v/>
      </c>
    </row>
    <row r="5761" spans="13:13" x14ac:dyDescent="0.25">
      <c r="M5761" s="444" t="str">
        <f t="shared" si="84"/>
        <v/>
      </c>
    </row>
    <row r="5762" spans="13:13" x14ac:dyDescent="0.25">
      <c r="M5762" s="444" t="str">
        <f t="shared" si="84"/>
        <v/>
      </c>
    </row>
    <row r="5763" spans="13:13" x14ac:dyDescent="0.25">
      <c r="M5763" s="444" t="str">
        <f t="shared" si="84"/>
        <v/>
      </c>
    </row>
    <row r="5764" spans="13:13" x14ac:dyDescent="0.25">
      <c r="M5764" s="444" t="str">
        <f t="shared" si="84"/>
        <v/>
      </c>
    </row>
    <row r="5765" spans="13:13" x14ac:dyDescent="0.25">
      <c r="M5765" s="444" t="str">
        <f t="shared" si="84"/>
        <v/>
      </c>
    </row>
    <row r="5766" spans="13:13" x14ac:dyDescent="0.25">
      <c r="M5766" s="444" t="str">
        <f t="shared" si="84"/>
        <v/>
      </c>
    </row>
    <row r="5767" spans="13:13" x14ac:dyDescent="0.25">
      <c r="M5767" s="444" t="str">
        <f t="shared" si="84"/>
        <v/>
      </c>
    </row>
    <row r="5768" spans="13:13" x14ac:dyDescent="0.25">
      <c r="M5768" s="444" t="str">
        <f t="shared" si="84"/>
        <v/>
      </c>
    </row>
    <row r="5769" spans="13:13" x14ac:dyDescent="0.25">
      <c r="M5769" s="444" t="str">
        <f t="shared" si="84"/>
        <v/>
      </c>
    </row>
    <row r="5770" spans="13:13" x14ac:dyDescent="0.25">
      <c r="M5770" s="444" t="str">
        <f t="shared" si="84"/>
        <v/>
      </c>
    </row>
    <row r="5771" spans="13:13" x14ac:dyDescent="0.25">
      <c r="M5771" s="444" t="str">
        <f t="shared" si="84"/>
        <v/>
      </c>
    </row>
    <row r="5772" spans="13:13" x14ac:dyDescent="0.25">
      <c r="M5772" s="444" t="str">
        <f t="shared" si="84"/>
        <v/>
      </c>
    </row>
    <row r="5773" spans="13:13" x14ac:dyDescent="0.25">
      <c r="M5773" s="444" t="str">
        <f t="shared" si="84"/>
        <v/>
      </c>
    </row>
    <row r="5774" spans="13:13" x14ac:dyDescent="0.25">
      <c r="M5774" s="444" t="str">
        <f t="shared" si="84"/>
        <v/>
      </c>
    </row>
    <row r="5775" spans="13:13" x14ac:dyDescent="0.25">
      <c r="M5775" s="444" t="str">
        <f t="shared" si="84"/>
        <v/>
      </c>
    </row>
    <row r="5776" spans="13:13" x14ac:dyDescent="0.25">
      <c r="M5776" s="444" t="str">
        <f t="shared" si="84"/>
        <v/>
      </c>
    </row>
    <row r="5777" spans="13:13" x14ac:dyDescent="0.25">
      <c r="M5777" s="444" t="str">
        <f t="shared" si="84"/>
        <v/>
      </c>
    </row>
    <row r="5778" spans="13:13" x14ac:dyDescent="0.25">
      <c r="M5778" s="444" t="str">
        <f t="shared" si="84"/>
        <v/>
      </c>
    </row>
    <row r="5779" spans="13:13" x14ac:dyDescent="0.25">
      <c r="M5779" s="444" t="str">
        <f t="shared" si="84"/>
        <v/>
      </c>
    </row>
    <row r="5780" spans="13:13" x14ac:dyDescent="0.25">
      <c r="M5780" s="444" t="str">
        <f t="shared" si="84"/>
        <v/>
      </c>
    </row>
    <row r="5781" spans="13:13" x14ac:dyDescent="0.25">
      <c r="M5781" s="444" t="str">
        <f t="shared" si="84"/>
        <v/>
      </c>
    </row>
    <row r="5782" spans="13:13" x14ac:dyDescent="0.25">
      <c r="M5782" s="444" t="str">
        <f t="shared" si="84"/>
        <v/>
      </c>
    </row>
    <row r="5783" spans="13:13" x14ac:dyDescent="0.25">
      <c r="M5783" s="444" t="str">
        <f t="shared" si="84"/>
        <v/>
      </c>
    </row>
    <row r="5784" spans="13:13" x14ac:dyDescent="0.25">
      <c r="M5784" s="444" t="str">
        <f t="shared" ref="M5784:M5847" si="85">IF(ISBLANK(B5784),"",MONTH(B5784)*10000+YEAR(B5784))</f>
        <v/>
      </c>
    </row>
    <row r="5785" spans="13:13" x14ac:dyDescent="0.25">
      <c r="M5785" s="444" t="str">
        <f t="shared" si="85"/>
        <v/>
      </c>
    </row>
    <row r="5786" spans="13:13" x14ac:dyDescent="0.25">
      <c r="M5786" s="444" t="str">
        <f t="shared" si="85"/>
        <v/>
      </c>
    </row>
    <row r="5787" spans="13:13" x14ac:dyDescent="0.25">
      <c r="M5787" s="444" t="str">
        <f t="shared" si="85"/>
        <v/>
      </c>
    </row>
    <row r="5788" spans="13:13" x14ac:dyDescent="0.25">
      <c r="M5788" s="444" t="str">
        <f t="shared" si="85"/>
        <v/>
      </c>
    </row>
    <row r="5789" spans="13:13" x14ac:dyDescent="0.25">
      <c r="M5789" s="444" t="str">
        <f t="shared" si="85"/>
        <v/>
      </c>
    </row>
    <row r="5790" spans="13:13" x14ac:dyDescent="0.25">
      <c r="M5790" s="444" t="str">
        <f t="shared" si="85"/>
        <v/>
      </c>
    </row>
    <row r="5791" spans="13:13" x14ac:dyDescent="0.25">
      <c r="M5791" s="444" t="str">
        <f t="shared" si="85"/>
        <v/>
      </c>
    </row>
    <row r="5792" spans="13:13" x14ac:dyDescent="0.25">
      <c r="M5792" s="444" t="str">
        <f t="shared" si="85"/>
        <v/>
      </c>
    </row>
    <row r="5793" spans="13:13" x14ac:dyDescent="0.25">
      <c r="M5793" s="444" t="str">
        <f t="shared" si="85"/>
        <v/>
      </c>
    </row>
    <row r="5794" spans="13:13" x14ac:dyDescent="0.25">
      <c r="M5794" s="444" t="str">
        <f t="shared" si="85"/>
        <v/>
      </c>
    </row>
    <row r="5795" spans="13:13" x14ac:dyDescent="0.25">
      <c r="M5795" s="444" t="str">
        <f t="shared" si="85"/>
        <v/>
      </c>
    </row>
    <row r="5796" spans="13:13" x14ac:dyDescent="0.25">
      <c r="M5796" s="444" t="str">
        <f t="shared" si="85"/>
        <v/>
      </c>
    </row>
    <row r="5797" spans="13:13" x14ac:dyDescent="0.25">
      <c r="M5797" s="444" t="str">
        <f t="shared" si="85"/>
        <v/>
      </c>
    </row>
    <row r="5798" spans="13:13" x14ac:dyDescent="0.25">
      <c r="M5798" s="444" t="str">
        <f t="shared" si="85"/>
        <v/>
      </c>
    </row>
    <row r="5799" spans="13:13" x14ac:dyDescent="0.25">
      <c r="M5799" s="444" t="str">
        <f t="shared" si="85"/>
        <v/>
      </c>
    </row>
    <row r="5800" spans="13:13" x14ac:dyDescent="0.25">
      <c r="M5800" s="444" t="str">
        <f t="shared" si="85"/>
        <v/>
      </c>
    </row>
    <row r="5801" spans="13:13" x14ac:dyDescent="0.25">
      <c r="M5801" s="444" t="str">
        <f t="shared" si="85"/>
        <v/>
      </c>
    </row>
    <row r="5802" spans="13:13" x14ac:dyDescent="0.25">
      <c r="M5802" s="444" t="str">
        <f t="shared" si="85"/>
        <v/>
      </c>
    </row>
    <row r="5803" spans="13:13" x14ac:dyDescent="0.25">
      <c r="M5803" s="444" t="str">
        <f t="shared" si="85"/>
        <v/>
      </c>
    </row>
    <row r="5804" spans="13:13" x14ac:dyDescent="0.25">
      <c r="M5804" s="444" t="str">
        <f t="shared" si="85"/>
        <v/>
      </c>
    </row>
    <row r="5805" spans="13:13" x14ac:dyDescent="0.25">
      <c r="M5805" s="444" t="str">
        <f t="shared" si="85"/>
        <v/>
      </c>
    </row>
    <row r="5806" spans="13:13" x14ac:dyDescent="0.25">
      <c r="M5806" s="444" t="str">
        <f t="shared" si="85"/>
        <v/>
      </c>
    </row>
    <row r="5807" spans="13:13" x14ac:dyDescent="0.25">
      <c r="M5807" s="444" t="str">
        <f t="shared" si="85"/>
        <v/>
      </c>
    </row>
    <row r="5808" spans="13:13" x14ac:dyDescent="0.25">
      <c r="M5808" s="444" t="str">
        <f t="shared" si="85"/>
        <v/>
      </c>
    </row>
    <row r="5809" spans="13:13" x14ac:dyDescent="0.25">
      <c r="M5809" s="444" t="str">
        <f t="shared" si="85"/>
        <v/>
      </c>
    </row>
    <row r="5810" spans="13:13" x14ac:dyDescent="0.25">
      <c r="M5810" s="444" t="str">
        <f t="shared" si="85"/>
        <v/>
      </c>
    </row>
    <row r="5811" spans="13:13" x14ac:dyDescent="0.25">
      <c r="M5811" s="444" t="str">
        <f t="shared" si="85"/>
        <v/>
      </c>
    </row>
    <row r="5812" spans="13:13" x14ac:dyDescent="0.25">
      <c r="M5812" s="444" t="str">
        <f t="shared" si="85"/>
        <v/>
      </c>
    </row>
    <row r="5813" spans="13:13" x14ac:dyDescent="0.25">
      <c r="M5813" s="444" t="str">
        <f t="shared" si="85"/>
        <v/>
      </c>
    </row>
    <row r="5814" spans="13:13" x14ac:dyDescent="0.25">
      <c r="M5814" s="444" t="str">
        <f t="shared" si="85"/>
        <v/>
      </c>
    </row>
    <row r="5815" spans="13:13" x14ac:dyDescent="0.25">
      <c r="M5815" s="444" t="str">
        <f t="shared" si="85"/>
        <v/>
      </c>
    </row>
    <row r="5816" spans="13:13" x14ac:dyDescent="0.25">
      <c r="M5816" s="444" t="str">
        <f t="shared" si="85"/>
        <v/>
      </c>
    </row>
    <row r="5817" spans="13:13" x14ac:dyDescent="0.25">
      <c r="M5817" s="444" t="str">
        <f t="shared" si="85"/>
        <v/>
      </c>
    </row>
    <row r="5818" spans="13:13" x14ac:dyDescent="0.25">
      <c r="M5818" s="444" t="str">
        <f t="shared" si="85"/>
        <v/>
      </c>
    </row>
    <row r="5819" spans="13:13" x14ac:dyDescent="0.25">
      <c r="M5819" s="444" t="str">
        <f t="shared" si="85"/>
        <v/>
      </c>
    </row>
    <row r="5820" spans="13:13" x14ac:dyDescent="0.25">
      <c r="M5820" s="444" t="str">
        <f t="shared" si="85"/>
        <v/>
      </c>
    </row>
    <row r="5821" spans="13:13" x14ac:dyDescent="0.25">
      <c r="M5821" s="444" t="str">
        <f t="shared" si="85"/>
        <v/>
      </c>
    </row>
    <row r="5822" spans="13:13" x14ac:dyDescent="0.25">
      <c r="M5822" s="444" t="str">
        <f t="shared" si="85"/>
        <v/>
      </c>
    </row>
    <row r="5823" spans="13:13" x14ac:dyDescent="0.25">
      <c r="M5823" s="444" t="str">
        <f t="shared" si="85"/>
        <v/>
      </c>
    </row>
    <row r="5824" spans="13:13" x14ac:dyDescent="0.25">
      <c r="M5824" s="444" t="str">
        <f t="shared" si="85"/>
        <v/>
      </c>
    </row>
    <row r="5825" spans="13:13" x14ac:dyDescent="0.25">
      <c r="M5825" s="444" t="str">
        <f t="shared" si="85"/>
        <v/>
      </c>
    </row>
    <row r="5826" spans="13:13" x14ac:dyDescent="0.25">
      <c r="M5826" s="444" t="str">
        <f t="shared" si="85"/>
        <v/>
      </c>
    </row>
    <row r="5827" spans="13:13" x14ac:dyDescent="0.25">
      <c r="M5827" s="444" t="str">
        <f t="shared" si="85"/>
        <v/>
      </c>
    </row>
    <row r="5828" spans="13:13" x14ac:dyDescent="0.25">
      <c r="M5828" s="444" t="str">
        <f t="shared" si="85"/>
        <v/>
      </c>
    </row>
    <row r="5829" spans="13:13" x14ac:dyDescent="0.25">
      <c r="M5829" s="444" t="str">
        <f t="shared" si="85"/>
        <v/>
      </c>
    </row>
    <row r="5830" spans="13:13" x14ac:dyDescent="0.25">
      <c r="M5830" s="444" t="str">
        <f t="shared" si="85"/>
        <v/>
      </c>
    </row>
    <row r="5831" spans="13:13" x14ac:dyDescent="0.25">
      <c r="M5831" s="444" t="str">
        <f t="shared" si="85"/>
        <v/>
      </c>
    </row>
    <row r="5832" spans="13:13" x14ac:dyDescent="0.25">
      <c r="M5832" s="444" t="str">
        <f t="shared" si="85"/>
        <v/>
      </c>
    </row>
    <row r="5833" spans="13:13" x14ac:dyDescent="0.25">
      <c r="M5833" s="444" t="str">
        <f t="shared" si="85"/>
        <v/>
      </c>
    </row>
    <row r="5834" spans="13:13" x14ac:dyDescent="0.25">
      <c r="M5834" s="444" t="str">
        <f t="shared" si="85"/>
        <v/>
      </c>
    </row>
    <row r="5835" spans="13:13" x14ac:dyDescent="0.25">
      <c r="M5835" s="444" t="str">
        <f t="shared" si="85"/>
        <v/>
      </c>
    </row>
    <row r="5836" spans="13:13" x14ac:dyDescent="0.25">
      <c r="M5836" s="444" t="str">
        <f t="shared" si="85"/>
        <v/>
      </c>
    </row>
    <row r="5837" spans="13:13" x14ac:dyDescent="0.25">
      <c r="M5837" s="444" t="str">
        <f t="shared" si="85"/>
        <v/>
      </c>
    </row>
    <row r="5838" spans="13:13" x14ac:dyDescent="0.25">
      <c r="M5838" s="444" t="str">
        <f t="shared" si="85"/>
        <v/>
      </c>
    </row>
    <row r="5839" spans="13:13" x14ac:dyDescent="0.25">
      <c r="M5839" s="444" t="str">
        <f t="shared" si="85"/>
        <v/>
      </c>
    </row>
    <row r="5840" spans="13:13" x14ac:dyDescent="0.25">
      <c r="M5840" s="444" t="str">
        <f t="shared" si="85"/>
        <v/>
      </c>
    </row>
    <row r="5841" spans="13:13" x14ac:dyDescent="0.25">
      <c r="M5841" s="444" t="str">
        <f t="shared" si="85"/>
        <v/>
      </c>
    </row>
    <row r="5842" spans="13:13" x14ac:dyDescent="0.25">
      <c r="M5842" s="444" t="str">
        <f t="shared" si="85"/>
        <v/>
      </c>
    </row>
    <row r="5843" spans="13:13" x14ac:dyDescent="0.25">
      <c r="M5843" s="444" t="str">
        <f t="shared" si="85"/>
        <v/>
      </c>
    </row>
    <row r="5844" spans="13:13" x14ac:dyDescent="0.25">
      <c r="M5844" s="444" t="str">
        <f t="shared" si="85"/>
        <v/>
      </c>
    </row>
    <row r="5845" spans="13:13" x14ac:dyDescent="0.25">
      <c r="M5845" s="444" t="str">
        <f t="shared" si="85"/>
        <v/>
      </c>
    </row>
    <row r="5846" spans="13:13" x14ac:dyDescent="0.25">
      <c r="M5846" s="444" t="str">
        <f t="shared" si="85"/>
        <v/>
      </c>
    </row>
    <row r="5847" spans="13:13" x14ac:dyDescent="0.25">
      <c r="M5847" s="444" t="str">
        <f t="shared" si="85"/>
        <v/>
      </c>
    </row>
    <row r="5848" spans="13:13" x14ac:dyDescent="0.25">
      <c r="M5848" s="444" t="str">
        <f t="shared" ref="M5848:M5911" si="86">IF(ISBLANK(B5848),"",MONTH(B5848)*10000+YEAR(B5848))</f>
        <v/>
      </c>
    </row>
    <row r="5849" spans="13:13" x14ac:dyDescent="0.25">
      <c r="M5849" s="444" t="str">
        <f t="shared" si="86"/>
        <v/>
      </c>
    </row>
    <row r="5850" spans="13:13" x14ac:dyDescent="0.25">
      <c r="M5850" s="444" t="str">
        <f t="shared" si="86"/>
        <v/>
      </c>
    </row>
    <row r="5851" spans="13:13" x14ac:dyDescent="0.25">
      <c r="M5851" s="444" t="str">
        <f t="shared" si="86"/>
        <v/>
      </c>
    </row>
    <row r="5852" spans="13:13" x14ac:dyDescent="0.25">
      <c r="M5852" s="444" t="str">
        <f t="shared" si="86"/>
        <v/>
      </c>
    </row>
    <row r="5853" spans="13:13" x14ac:dyDescent="0.25">
      <c r="M5853" s="444" t="str">
        <f t="shared" si="86"/>
        <v/>
      </c>
    </row>
    <row r="5854" spans="13:13" x14ac:dyDescent="0.25">
      <c r="M5854" s="444" t="str">
        <f t="shared" si="86"/>
        <v/>
      </c>
    </row>
    <row r="5855" spans="13:13" x14ac:dyDescent="0.25">
      <c r="M5855" s="444" t="str">
        <f t="shared" si="86"/>
        <v/>
      </c>
    </row>
    <row r="5856" spans="13:13" x14ac:dyDescent="0.25">
      <c r="M5856" s="444" t="str">
        <f t="shared" si="86"/>
        <v/>
      </c>
    </row>
    <row r="5857" spans="13:13" x14ac:dyDescent="0.25">
      <c r="M5857" s="444" t="str">
        <f t="shared" si="86"/>
        <v/>
      </c>
    </row>
    <row r="5858" spans="13:13" x14ac:dyDescent="0.25">
      <c r="M5858" s="444" t="str">
        <f t="shared" si="86"/>
        <v/>
      </c>
    </row>
    <row r="5859" spans="13:13" x14ac:dyDescent="0.25">
      <c r="M5859" s="444" t="str">
        <f t="shared" si="86"/>
        <v/>
      </c>
    </row>
    <row r="5860" spans="13:13" x14ac:dyDescent="0.25">
      <c r="M5860" s="444" t="str">
        <f t="shared" si="86"/>
        <v/>
      </c>
    </row>
    <row r="5861" spans="13:13" x14ac:dyDescent="0.25">
      <c r="M5861" s="444" t="str">
        <f t="shared" si="86"/>
        <v/>
      </c>
    </row>
    <row r="5862" spans="13:13" x14ac:dyDescent="0.25">
      <c r="M5862" s="444" t="str">
        <f t="shared" si="86"/>
        <v/>
      </c>
    </row>
    <row r="5863" spans="13:13" x14ac:dyDescent="0.25">
      <c r="M5863" s="444" t="str">
        <f t="shared" si="86"/>
        <v/>
      </c>
    </row>
    <row r="5864" spans="13:13" x14ac:dyDescent="0.25">
      <c r="M5864" s="444" t="str">
        <f t="shared" si="86"/>
        <v/>
      </c>
    </row>
    <row r="5865" spans="13:13" x14ac:dyDescent="0.25">
      <c r="M5865" s="444" t="str">
        <f t="shared" si="86"/>
        <v/>
      </c>
    </row>
    <row r="5866" spans="13:13" x14ac:dyDescent="0.25">
      <c r="M5866" s="444" t="str">
        <f t="shared" si="86"/>
        <v/>
      </c>
    </row>
    <row r="5867" spans="13:13" x14ac:dyDescent="0.25">
      <c r="M5867" s="444" t="str">
        <f t="shared" si="86"/>
        <v/>
      </c>
    </row>
    <row r="5868" spans="13:13" x14ac:dyDescent="0.25">
      <c r="M5868" s="444" t="str">
        <f t="shared" si="86"/>
        <v/>
      </c>
    </row>
    <row r="5869" spans="13:13" x14ac:dyDescent="0.25">
      <c r="M5869" s="444" t="str">
        <f t="shared" si="86"/>
        <v/>
      </c>
    </row>
    <row r="5870" spans="13:13" x14ac:dyDescent="0.25">
      <c r="M5870" s="444" t="str">
        <f t="shared" si="86"/>
        <v/>
      </c>
    </row>
    <row r="5871" spans="13:13" x14ac:dyDescent="0.25">
      <c r="M5871" s="444" t="str">
        <f t="shared" si="86"/>
        <v/>
      </c>
    </row>
    <row r="5872" spans="13:13" x14ac:dyDescent="0.25">
      <c r="M5872" s="444" t="str">
        <f t="shared" si="86"/>
        <v/>
      </c>
    </row>
    <row r="5873" spans="13:13" x14ac:dyDescent="0.25">
      <c r="M5873" s="444" t="str">
        <f t="shared" si="86"/>
        <v/>
      </c>
    </row>
    <row r="5874" spans="13:13" x14ac:dyDescent="0.25">
      <c r="M5874" s="444" t="str">
        <f t="shared" si="86"/>
        <v/>
      </c>
    </row>
    <row r="5875" spans="13:13" x14ac:dyDescent="0.25">
      <c r="M5875" s="444" t="str">
        <f t="shared" si="86"/>
        <v/>
      </c>
    </row>
    <row r="5876" spans="13:13" x14ac:dyDescent="0.25">
      <c r="M5876" s="444" t="str">
        <f t="shared" si="86"/>
        <v/>
      </c>
    </row>
    <row r="5877" spans="13:13" x14ac:dyDescent="0.25">
      <c r="M5877" s="444" t="str">
        <f t="shared" si="86"/>
        <v/>
      </c>
    </row>
    <row r="5878" spans="13:13" x14ac:dyDescent="0.25">
      <c r="M5878" s="444" t="str">
        <f t="shared" si="86"/>
        <v/>
      </c>
    </row>
    <row r="5879" spans="13:13" x14ac:dyDescent="0.25">
      <c r="M5879" s="444" t="str">
        <f t="shared" si="86"/>
        <v/>
      </c>
    </row>
    <row r="5880" spans="13:13" x14ac:dyDescent="0.25">
      <c r="M5880" s="444" t="str">
        <f t="shared" si="86"/>
        <v/>
      </c>
    </row>
    <row r="5881" spans="13:13" x14ac:dyDescent="0.25">
      <c r="M5881" s="444" t="str">
        <f t="shared" si="86"/>
        <v/>
      </c>
    </row>
    <row r="5882" spans="13:13" x14ac:dyDescent="0.25">
      <c r="M5882" s="444" t="str">
        <f t="shared" si="86"/>
        <v/>
      </c>
    </row>
    <row r="5883" spans="13:13" x14ac:dyDescent="0.25">
      <c r="M5883" s="444" t="str">
        <f t="shared" si="86"/>
        <v/>
      </c>
    </row>
    <row r="5884" spans="13:13" x14ac:dyDescent="0.25">
      <c r="M5884" s="444" t="str">
        <f t="shared" si="86"/>
        <v/>
      </c>
    </row>
    <row r="5885" spans="13:13" x14ac:dyDescent="0.25">
      <c r="M5885" s="444" t="str">
        <f t="shared" si="86"/>
        <v/>
      </c>
    </row>
    <row r="5886" spans="13:13" x14ac:dyDescent="0.25">
      <c r="M5886" s="444" t="str">
        <f t="shared" si="86"/>
        <v/>
      </c>
    </row>
    <row r="5887" spans="13:13" x14ac:dyDescent="0.25">
      <c r="M5887" s="444" t="str">
        <f t="shared" si="86"/>
        <v/>
      </c>
    </row>
    <row r="5888" spans="13:13" x14ac:dyDescent="0.25">
      <c r="M5888" s="444" t="str">
        <f t="shared" si="86"/>
        <v/>
      </c>
    </row>
    <row r="5889" spans="13:13" x14ac:dyDescent="0.25">
      <c r="M5889" s="444" t="str">
        <f t="shared" si="86"/>
        <v/>
      </c>
    </row>
    <row r="5890" spans="13:13" x14ac:dyDescent="0.25">
      <c r="M5890" s="444" t="str">
        <f t="shared" si="86"/>
        <v/>
      </c>
    </row>
    <row r="5891" spans="13:13" x14ac:dyDescent="0.25">
      <c r="M5891" s="444" t="str">
        <f t="shared" si="86"/>
        <v/>
      </c>
    </row>
    <row r="5892" spans="13:13" x14ac:dyDescent="0.25">
      <c r="M5892" s="444" t="str">
        <f t="shared" si="86"/>
        <v/>
      </c>
    </row>
    <row r="5893" spans="13:13" x14ac:dyDescent="0.25">
      <c r="M5893" s="444" t="str">
        <f t="shared" si="86"/>
        <v/>
      </c>
    </row>
    <row r="5894" spans="13:13" x14ac:dyDescent="0.25">
      <c r="M5894" s="444" t="str">
        <f t="shared" si="86"/>
        <v/>
      </c>
    </row>
    <row r="5895" spans="13:13" x14ac:dyDescent="0.25">
      <c r="M5895" s="444" t="str">
        <f t="shared" si="86"/>
        <v/>
      </c>
    </row>
    <row r="5896" spans="13:13" x14ac:dyDescent="0.25">
      <c r="M5896" s="444" t="str">
        <f t="shared" si="86"/>
        <v/>
      </c>
    </row>
    <row r="5897" spans="13:13" x14ac:dyDescent="0.25">
      <c r="M5897" s="444" t="str">
        <f t="shared" si="86"/>
        <v/>
      </c>
    </row>
    <row r="5898" spans="13:13" x14ac:dyDescent="0.25">
      <c r="M5898" s="444" t="str">
        <f t="shared" si="86"/>
        <v/>
      </c>
    </row>
    <row r="5899" spans="13:13" x14ac:dyDescent="0.25">
      <c r="M5899" s="444" t="str">
        <f t="shared" si="86"/>
        <v/>
      </c>
    </row>
    <row r="5900" spans="13:13" x14ac:dyDescent="0.25">
      <c r="M5900" s="444" t="str">
        <f t="shared" si="86"/>
        <v/>
      </c>
    </row>
    <row r="5901" spans="13:13" x14ac:dyDescent="0.25">
      <c r="M5901" s="444" t="str">
        <f t="shared" si="86"/>
        <v/>
      </c>
    </row>
    <row r="5902" spans="13:13" x14ac:dyDescent="0.25">
      <c r="M5902" s="444" t="str">
        <f t="shared" si="86"/>
        <v/>
      </c>
    </row>
    <row r="5903" spans="13:13" x14ac:dyDescent="0.25">
      <c r="M5903" s="444" t="str">
        <f t="shared" si="86"/>
        <v/>
      </c>
    </row>
    <row r="5904" spans="13:13" x14ac:dyDescent="0.25">
      <c r="M5904" s="444" t="str">
        <f t="shared" si="86"/>
        <v/>
      </c>
    </row>
    <row r="5905" spans="13:13" x14ac:dyDescent="0.25">
      <c r="M5905" s="444" t="str">
        <f t="shared" si="86"/>
        <v/>
      </c>
    </row>
    <row r="5906" spans="13:13" x14ac:dyDescent="0.25">
      <c r="M5906" s="444" t="str">
        <f t="shared" si="86"/>
        <v/>
      </c>
    </row>
    <row r="5907" spans="13:13" x14ac:dyDescent="0.25">
      <c r="M5907" s="444" t="str">
        <f t="shared" si="86"/>
        <v/>
      </c>
    </row>
    <row r="5908" spans="13:13" x14ac:dyDescent="0.25">
      <c r="M5908" s="444" t="str">
        <f t="shared" si="86"/>
        <v/>
      </c>
    </row>
    <row r="5909" spans="13:13" x14ac:dyDescent="0.25">
      <c r="M5909" s="444" t="str">
        <f t="shared" si="86"/>
        <v/>
      </c>
    </row>
    <row r="5910" spans="13:13" x14ac:dyDescent="0.25">
      <c r="M5910" s="444" t="str">
        <f t="shared" si="86"/>
        <v/>
      </c>
    </row>
    <row r="5911" spans="13:13" x14ac:dyDescent="0.25">
      <c r="M5911" s="444" t="str">
        <f t="shared" si="86"/>
        <v/>
      </c>
    </row>
    <row r="5912" spans="13:13" x14ac:dyDescent="0.25">
      <c r="M5912" s="444" t="str">
        <f t="shared" ref="M5912:M5975" si="87">IF(ISBLANK(B5912),"",MONTH(B5912)*10000+YEAR(B5912))</f>
        <v/>
      </c>
    </row>
    <row r="5913" spans="13:13" x14ac:dyDescent="0.25">
      <c r="M5913" s="444" t="str">
        <f t="shared" si="87"/>
        <v/>
      </c>
    </row>
    <row r="5914" spans="13:13" x14ac:dyDescent="0.25">
      <c r="M5914" s="444" t="str">
        <f t="shared" si="87"/>
        <v/>
      </c>
    </row>
    <row r="5915" spans="13:13" x14ac:dyDescent="0.25">
      <c r="M5915" s="444" t="str">
        <f t="shared" si="87"/>
        <v/>
      </c>
    </row>
    <row r="5916" spans="13:13" x14ac:dyDescent="0.25">
      <c r="M5916" s="444" t="str">
        <f t="shared" si="87"/>
        <v/>
      </c>
    </row>
    <row r="5917" spans="13:13" x14ac:dyDescent="0.25">
      <c r="M5917" s="444" t="str">
        <f t="shared" si="87"/>
        <v/>
      </c>
    </row>
    <row r="5918" spans="13:13" x14ac:dyDescent="0.25">
      <c r="M5918" s="444" t="str">
        <f t="shared" si="87"/>
        <v/>
      </c>
    </row>
    <row r="5919" spans="13:13" x14ac:dyDescent="0.25">
      <c r="M5919" s="444" t="str">
        <f t="shared" si="87"/>
        <v/>
      </c>
    </row>
    <row r="5920" spans="13:13" x14ac:dyDescent="0.25">
      <c r="M5920" s="444" t="str">
        <f t="shared" si="87"/>
        <v/>
      </c>
    </row>
    <row r="5921" spans="13:13" x14ac:dyDescent="0.25">
      <c r="M5921" s="444" t="str">
        <f t="shared" si="87"/>
        <v/>
      </c>
    </row>
    <row r="5922" spans="13:13" x14ac:dyDescent="0.25">
      <c r="M5922" s="444" t="str">
        <f t="shared" si="87"/>
        <v/>
      </c>
    </row>
    <row r="5923" spans="13:13" x14ac:dyDescent="0.25">
      <c r="M5923" s="444" t="str">
        <f t="shared" si="87"/>
        <v/>
      </c>
    </row>
    <row r="5924" spans="13:13" x14ac:dyDescent="0.25">
      <c r="M5924" s="444" t="str">
        <f t="shared" si="87"/>
        <v/>
      </c>
    </row>
    <row r="5925" spans="13:13" x14ac:dyDescent="0.25">
      <c r="M5925" s="444" t="str">
        <f t="shared" si="87"/>
        <v/>
      </c>
    </row>
    <row r="5926" spans="13:13" x14ac:dyDescent="0.25">
      <c r="M5926" s="444" t="str">
        <f t="shared" si="87"/>
        <v/>
      </c>
    </row>
    <row r="5927" spans="13:13" x14ac:dyDescent="0.25">
      <c r="M5927" s="444" t="str">
        <f t="shared" si="87"/>
        <v/>
      </c>
    </row>
    <row r="5928" spans="13:13" x14ac:dyDescent="0.25">
      <c r="M5928" s="444" t="str">
        <f t="shared" si="87"/>
        <v/>
      </c>
    </row>
    <row r="5929" spans="13:13" x14ac:dyDescent="0.25">
      <c r="M5929" s="444" t="str">
        <f t="shared" si="87"/>
        <v/>
      </c>
    </row>
    <row r="5930" spans="13:13" x14ac:dyDescent="0.25">
      <c r="M5930" s="444" t="str">
        <f t="shared" si="87"/>
        <v/>
      </c>
    </row>
    <row r="5931" spans="13:13" x14ac:dyDescent="0.25">
      <c r="M5931" s="444" t="str">
        <f t="shared" si="87"/>
        <v/>
      </c>
    </row>
    <row r="5932" spans="13:13" x14ac:dyDescent="0.25">
      <c r="M5932" s="444" t="str">
        <f t="shared" si="87"/>
        <v/>
      </c>
    </row>
    <row r="5933" spans="13:13" x14ac:dyDescent="0.25">
      <c r="M5933" s="444" t="str">
        <f t="shared" si="87"/>
        <v/>
      </c>
    </row>
    <row r="5934" spans="13:13" x14ac:dyDescent="0.25">
      <c r="M5934" s="444" t="str">
        <f t="shared" si="87"/>
        <v/>
      </c>
    </row>
    <row r="5935" spans="13:13" x14ac:dyDescent="0.25">
      <c r="M5935" s="444" t="str">
        <f t="shared" si="87"/>
        <v/>
      </c>
    </row>
    <row r="5936" spans="13:13" x14ac:dyDescent="0.25">
      <c r="M5936" s="444" t="str">
        <f t="shared" si="87"/>
        <v/>
      </c>
    </row>
    <row r="5937" spans="13:13" x14ac:dyDescent="0.25">
      <c r="M5937" s="444" t="str">
        <f t="shared" si="87"/>
        <v/>
      </c>
    </row>
    <row r="5938" spans="13:13" x14ac:dyDescent="0.25">
      <c r="M5938" s="444" t="str">
        <f t="shared" si="87"/>
        <v/>
      </c>
    </row>
    <row r="5939" spans="13:13" x14ac:dyDescent="0.25">
      <c r="M5939" s="444" t="str">
        <f t="shared" si="87"/>
        <v/>
      </c>
    </row>
    <row r="5940" spans="13:13" x14ac:dyDescent="0.25">
      <c r="M5940" s="444" t="str">
        <f t="shared" si="87"/>
        <v/>
      </c>
    </row>
    <row r="5941" spans="13:13" x14ac:dyDescent="0.25">
      <c r="M5941" s="444" t="str">
        <f t="shared" si="87"/>
        <v/>
      </c>
    </row>
    <row r="5942" spans="13:13" x14ac:dyDescent="0.25">
      <c r="M5942" s="444" t="str">
        <f t="shared" si="87"/>
        <v/>
      </c>
    </row>
    <row r="5943" spans="13:13" x14ac:dyDescent="0.25">
      <c r="M5943" s="444" t="str">
        <f t="shared" si="87"/>
        <v/>
      </c>
    </row>
    <row r="5944" spans="13:13" x14ac:dyDescent="0.25">
      <c r="M5944" s="444" t="str">
        <f t="shared" si="87"/>
        <v/>
      </c>
    </row>
    <row r="5945" spans="13:13" x14ac:dyDescent="0.25">
      <c r="M5945" s="444" t="str">
        <f t="shared" si="87"/>
        <v/>
      </c>
    </row>
    <row r="5946" spans="13:13" x14ac:dyDescent="0.25">
      <c r="M5946" s="444" t="str">
        <f t="shared" si="87"/>
        <v/>
      </c>
    </row>
    <row r="5947" spans="13:13" x14ac:dyDescent="0.25">
      <c r="M5947" s="444" t="str">
        <f t="shared" si="87"/>
        <v/>
      </c>
    </row>
    <row r="5948" spans="13:13" x14ac:dyDescent="0.25">
      <c r="M5948" s="444" t="str">
        <f t="shared" si="87"/>
        <v/>
      </c>
    </row>
    <row r="5949" spans="13:13" x14ac:dyDescent="0.25">
      <c r="M5949" s="444" t="str">
        <f t="shared" si="87"/>
        <v/>
      </c>
    </row>
    <row r="5950" spans="13:13" x14ac:dyDescent="0.25">
      <c r="M5950" s="444" t="str">
        <f t="shared" si="87"/>
        <v/>
      </c>
    </row>
    <row r="5951" spans="13:13" x14ac:dyDescent="0.25">
      <c r="M5951" s="444" t="str">
        <f t="shared" si="87"/>
        <v/>
      </c>
    </row>
    <row r="5952" spans="13:13" x14ac:dyDescent="0.25">
      <c r="M5952" s="444" t="str">
        <f t="shared" si="87"/>
        <v/>
      </c>
    </row>
    <row r="5953" spans="13:13" x14ac:dyDescent="0.25">
      <c r="M5953" s="444" t="str">
        <f t="shared" si="87"/>
        <v/>
      </c>
    </row>
    <row r="5954" spans="13:13" x14ac:dyDescent="0.25">
      <c r="M5954" s="444" t="str">
        <f t="shared" si="87"/>
        <v/>
      </c>
    </row>
    <row r="5955" spans="13:13" x14ac:dyDescent="0.25">
      <c r="M5955" s="444" t="str">
        <f t="shared" si="87"/>
        <v/>
      </c>
    </row>
    <row r="5956" spans="13:13" x14ac:dyDescent="0.25">
      <c r="M5956" s="444" t="str">
        <f t="shared" si="87"/>
        <v/>
      </c>
    </row>
    <row r="5957" spans="13:13" x14ac:dyDescent="0.25">
      <c r="M5957" s="444" t="str">
        <f t="shared" si="87"/>
        <v/>
      </c>
    </row>
    <row r="5958" spans="13:13" x14ac:dyDescent="0.25">
      <c r="M5958" s="444" t="str">
        <f t="shared" si="87"/>
        <v/>
      </c>
    </row>
    <row r="5959" spans="13:13" x14ac:dyDescent="0.25">
      <c r="M5959" s="444" t="str">
        <f t="shared" si="87"/>
        <v/>
      </c>
    </row>
    <row r="5960" spans="13:13" x14ac:dyDescent="0.25">
      <c r="M5960" s="444" t="str">
        <f t="shared" si="87"/>
        <v/>
      </c>
    </row>
    <row r="5961" spans="13:13" x14ac:dyDescent="0.25">
      <c r="M5961" s="444" t="str">
        <f t="shared" si="87"/>
        <v/>
      </c>
    </row>
    <row r="5962" spans="13:13" x14ac:dyDescent="0.25">
      <c r="M5962" s="444" t="str">
        <f t="shared" si="87"/>
        <v/>
      </c>
    </row>
    <row r="5963" spans="13:13" x14ac:dyDescent="0.25">
      <c r="M5963" s="444" t="str">
        <f t="shared" si="87"/>
        <v/>
      </c>
    </row>
    <row r="5964" spans="13:13" x14ac:dyDescent="0.25">
      <c r="M5964" s="444" t="str">
        <f t="shared" si="87"/>
        <v/>
      </c>
    </row>
    <row r="5965" spans="13:13" x14ac:dyDescent="0.25">
      <c r="M5965" s="444" t="str">
        <f t="shared" si="87"/>
        <v/>
      </c>
    </row>
    <row r="5966" spans="13:13" x14ac:dyDescent="0.25">
      <c r="M5966" s="444" t="str">
        <f t="shared" si="87"/>
        <v/>
      </c>
    </row>
    <row r="5967" spans="13:13" x14ac:dyDescent="0.25">
      <c r="M5967" s="444" t="str">
        <f t="shared" si="87"/>
        <v/>
      </c>
    </row>
    <row r="5968" spans="13:13" x14ac:dyDescent="0.25">
      <c r="M5968" s="444" t="str">
        <f t="shared" si="87"/>
        <v/>
      </c>
    </row>
    <row r="5969" spans="13:13" x14ac:dyDescent="0.25">
      <c r="M5969" s="444" t="str">
        <f t="shared" si="87"/>
        <v/>
      </c>
    </row>
    <row r="5970" spans="13:13" x14ac:dyDescent="0.25">
      <c r="M5970" s="444" t="str">
        <f t="shared" si="87"/>
        <v/>
      </c>
    </row>
    <row r="5971" spans="13:13" x14ac:dyDescent="0.25">
      <c r="M5971" s="444" t="str">
        <f t="shared" si="87"/>
        <v/>
      </c>
    </row>
    <row r="5972" spans="13:13" x14ac:dyDescent="0.25">
      <c r="M5972" s="444" t="str">
        <f t="shared" si="87"/>
        <v/>
      </c>
    </row>
    <row r="5973" spans="13:13" x14ac:dyDescent="0.25">
      <c r="M5973" s="444" t="str">
        <f t="shared" si="87"/>
        <v/>
      </c>
    </row>
    <row r="5974" spans="13:13" x14ac:dyDescent="0.25">
      <c r="M5974" s="444" t="str">
        <f t="shared" si="87"/>
        <v/>
      </c>
    </row>
    <row r="5975" spans="13:13" x14ac:dyDescent="0.25">
      <c r="M5975" s="444" t="str">
        <f t="shared" si="87"/>
        <v/>
      </c>
    </row>
    <row r="5976" spans="13:13" x14ac:dyDescent="0.25">
      <c r="M5976" s="444" t="str">
        <f t="shared" ref="M5976:M6039" si="88">IF(ISBLANK(B5976),"",MONTH(B5976)*10000+YEAR(B5976))</f>
        <v/>
      </c>
    </row>
    <row r="5977" spans="13:13" x14ac:dyDescent="0.25">
      <c r="M5977" s="444" t="str">
        <f t="shared" si="88"/>
        <v/>
      </c>
    </row>
    <row r="5978" spans="13:13" x14ac:dyDescent="0.25">
      <c r="M5978" s="444" t="str">
        <f t="shared" si="88"/>
        <v/>
      </c>
    </row>
    <row r="5979" spans="13:13" x14ac:dyDescent="0.25">
      <c r="M5979" s="444" t="str">
        <f t="shared" si="88"/>
        <v/>
      </c>
    </row>
    <row r="5980" spans="13:13" x14ac:dyDescent="0.25">
      <c r="M5980" s="444" t="str">
        <f t="shared" si="88"/>
        <v/>
      </c>
    </row>
    <row r="5981" spans="13:13" x14ac:dyDescent="0.25">
      <c r="M5981" s="444" t="str">
        <f t="shared" si="88"/>
        <v/>
      </c>
    </row>
    <row r="5982" spans="13:13" x14ac:dyDescent="0.25">
      <c r="M5982" s="444" t="str">
        <f t="shared" si="88"/>
        <v/>
      </c>
    </row>
    <row r="5983" spans="13:13" x14ac:dyDescent="0.25">
      <c r="M5983" s="444" t="str">
        <f t="shared" si="88"/>
        <v/>
      </c>
    </row>
    <row r="5984" spans="13:13" x14ac:dyDescent="0.25">
      <c r="M5984" s="444" t="str">
        <f t="shared" si="88"/>
        <v/>
      </c>
    </row>
    <row r="5985" spans="13:13" x14ac:dyDescent="0.25">
      <c r="M5985" s="444" t="str">
        <f t="shared" si="88"/>
        <v/>
      </c>
    </row>
    <row r="5986" spans="13:13" x14ac:dyDescent="0.25">
      <c r="M5986" s="444" t="str">
        <f t="shared" si="88"/>
        <v/>
      </c>
    </row>
    <row r="5987" spans="13:13" x14ac:dyDescent="0.25">
      <c r="M5987" s="444" t="str">
        <f t="shared" si="88"/>
        <v/>
      </c>
    </row>
    <row r="5988" spans="13:13" x14ac:dyDescent="0.25">
      <c r="M5988" s="444" t="str">
        <f t="shared" si="88"/>
        <v/>
      </c>
    </row>
    <row r="5989" spans="13:13" x14ac:dyDescent="0.25">
      <c r="M5989" s="444" t="str">
        <f t="shared" si="88"/>
        <v/>
      </c>
    </row>
    <row r="5990" spans="13:13" x14ac:dyDescent="0.25">
      <c r="M5990" s="444" t="str">
        <f t="shared" si="88"/>
        <v/>
      </c>
    </row>
    <row r="5991" spans="13:13" x14ac:dyDescent="0.25">
      <c r="M5991" s="444" t="str">
        <f t="shared" si="88"/>
        <v/>
      </c>
    </row>
    <row r="5992" spans="13:13" x14ac:dyDescent="0.25">
      <c r="M5992" s="444" t="str">
        <f t="shared" si="88"/>
        <v/>
      </c>
    </row>
    <row r="5993" spans="13:13" x14ac:dyDescent="0.25">
      <c r="M5993" s="444" t="str">
        <f t="shared" si="88"/>
        <v/>
      </c>
    </row>
    <row r="5994" spans="13:13" x14ac:dyDescent="0.25">
      <c r="M5994" s="444" t="str">
        <f t="shared" si="88"/>
        <v/>
      </c>
    </row>
    <row r="5995" spans="13:13" x14ac:dyDescent="0.25">
      <c r="M5995" s="444" t="str">
        <f t="shared" si="88"/>
        <v/>
      </c>
    </row>
    <row r="5996" spans="13:13" x14ac:dyDescent="0.25">
      <c r="M5996" s="444" t="str">
        <f t="shared" si="88"/>
        <v/>
      </c>
    </row>
    <row r="5997" spans="13:13" x14ac:dyDescent="0.25">
      <c r="M5997" s="444" t="str">
        <f t="shared" si="88"/>
        <v/>
      </c>
    </row>
    <row r="5998" spans="13:13" x14ac:dyDescent="0.25">
      <c r="M5998" s="444" t="str">
        <f t="shared" si="88"/>
        <v/>
      </c>
    </row>
    <row r="5999" spans="13:13" x14ac:dyDescent="0.25">
      <c r="M5999" s="444" t="str">
        <f t="shared" si="88"/>
        <v/>
      </c>
    </row>
    <row r="6000" spans="13:13" x14ac:dyDescent="0.25">
      <c r="M6000" s="444" t="str">
        <f t="shared" si="88"/>
        <v/>
      </c>
    </row>
    <row r="6001" spans="13:13" x14ac:dyDescent="0.25">
      <c r="M6001" s="444" t="str">
        <f t="shared" si="88"/>
        <v/>
      </c>
    </row>
    <row r="6002" spans="13:13" x14ac:dyDescent="0.25">
      <c r="M6002" s="444" t="str">
        <f t="shared" si="88"/>
        <v/>
      </c>
    </row>
    <row r="6003" spans="13:13" x14ac:dyDescent="0.25">
      <c r="M6003" s="444" t="str">
        <f t="shared" si="88"/>
        <v/>
      </c>
    </row>
    <row r="6004" spans="13:13" x14ac:dyDescent="0.25">
      <c r="M6004" s="444" t="str">
        <f t="shared" si="88"/>
        <v/>
      </c>
    </row>
    <row r="6005" spans="13:13" x14ac:dyDescent="0.25">
      <c r="M6005" s="444" t="str">
        <f t="shared" si="88"/>
        <v/>
      </c>
    </row>
    <row r="6006" spans="13:13" x14ac:dyDescent="0.25">
      <c r="M6006" s="444" t="str">
        <f t="shared" si="88"/>
        <v/>
      </c>
    </row>
    <row r="6007" spans="13:13" x14ac:dyDescent="0.25">
      <c r="M6007" s="444" t="str">
        <f t="shared" si="88"/>
        <v/>
      </c>
    </row>
    <row r="6008" spans="13:13" x14ac:dyDescent="0.25">
      <c r="M6008" s="444" t="str">
        <f t="shared" si="88"/>
        <v/>
      </c>
    </row>
    <row r="6009" spans="13:13" x14ac:dyDescent="0.25">
      <c r="M6009" s="444" t="str">
        <f t="shared" si="88"/>
        <v/>
      </c>
    </row>
    <row r="6010" spans="13:13" x14ac:dyDescent="0.25">
      <c r="M6010" s="444" t="str">
        <f t="shared" si="88"/>
        <v/>
      </c>
    </row>
    <row r="6011" spans="13:13" x14ac:dyDescent="0.25">
      <c r="M6011" s="444" t="str">
        <f t="shared" si="88"/>
        <v/>
      </c>
    </row>
    <row r="6012" spans="13:13" x14ac:dyDescent="0.25">
      <c r="M6012" s="444" t="str">
        <f t="shared" si="88"/>
        <v/>
      </c>
    </row>
    <row r="6013" spans="13:13" x14ac:dyDescent="0.25">
      <c r="M6013" s="444" t="str">
        <f t="shared" si="88"/>
        <v/>
      </c>
    </row>
    <row r="6014" spans="13:13" x14ac:dyDescent="0.25">
      <c r="M6014" s="444" t="str">
        <f t="shared" si="88"/>
        <v/>
      </c>
    </row>
    <row r="6015" spans="13:13" x14ac:dyDescent="0.25">
      <c r="M6015" s="444" t="str">
        <f t="shared" si="88"/>
        <v/>
      </c>
    </row>
    <row r="6016" spans="13:13" x14ac:dyDescent="0.25">
      <c r="M6016" s="444" t="str">
        <f t="shared" si="88"/>
        <v/>
      </c>
    </row>
    <row r="6017" spans="13:13" x14ac:dyDescent="0.25">
      <c r="M6017" s="444" t="str">
        <f t="shared" si="88"/>
        <v/>
      </c>
    </row>
    <row r="6018" spans="13:13" x14ac:dyDescent="0.25">
      <c r="M6018" s="444" t="str">
        <f t="shared" si="88"/>
        <v/>
      </c>
    </row>
    <row r="6019" spans="13:13" x14ac:dyDescent="0.25">
      <c r="M6019" s="444" t="str">
        <f t="shared" si="88"/>
        <v/>
      </c>
    </row>
    <row r="6020" spans="13:13" x14ac:dyDescent="0.25">
      <c r="M6020" s="444" t="str">
        <f t="shared" si="88"/>
        <v/>
      </c>
    </row>
    <row r="6021" spans="13:13" x14ac:dyDescent="0.25">
      <c r="M6021" s="444" t="str">
        <f t="shared" si="88"/>
        <v/>
      </c>
    </row>
    <row r="6022" spans="13:13" x14ac:dyDescent="0.25">
      <c r="M6022" s="444" t="str">
        <f t="shared" si="88"/>
        <v/>
      </c>
    </row>
    <row r="6023" spans="13:13" x14ac:dyDescent="0.25">
      <c r="M6023" s="444" t="str">
        <f t="shared" si="88"/>
        <v/>
      </c>
    </row>
    <row r="6024" spans="13:13" x14ac:dyDescent="0.25">
      <c r="M6024" s="444" t="str">
        <f t="shared" si="88"/>
        <v/>
      </c>
    </row>
    <row r="6025" spans="13:13" x14ac:dyDescent="0.25">
      <c r="M6025" s="444" t="str">
        <f t="shared" si="88"/>
        <v/>
      </c>
    </row>
    <row r="6026" spans="13:13" x14ac:dyDescent="0.25">
      <c r="M6026" s="444" t="str">
        <f t="shared" si="88"/>
        <v/>
      </c>
    </row>
    <row r="6027" spans="13:13" x14ac:dyDescent="0.25">
      <c r="M6027" s="444" t="str">
        <f t="shared" si="88"/>
        <v/>
      </c>
    </row>
    <row r="6028" spans="13:13" x14ac:dyDescent="0.25">
      <c r="M6028" s="444" t="str">
        <f t="shared" si="88"/>
        <v/>
      </c>
    </row>
    <row r="6029" spans="13:13" x14ac:dyDescent="0.25">
      <c r="M6029" s="444" t="str">
        <f t="shared" si="88"/>
        <v/>
      </c>
    </row>
    <row r="6030" spans="13:13" x14ac:dyDescent="0.25">
      <c r="M6030" s="444" t="str">
        <f t="shared" si="88"/>
        <v/>
      </c>
    </row>
    <row r="6031" spans="13:13" x14ac:dyDescent="0.25">
      <c r="M6031" s="444" t="str">
        <f t="shared" si="88"/>
        <v/>
      </c>
    </row>
    <row r="6032" spans="13:13" x14ac:dyDescent="0.25">
      <c r="M6032" s="444" t="str">
        <f t="shared" si="88"/>
        <v/>
      </c>
    </row>
    <row r="6033" spans="13:13" x14ac:dyDescent="0.25">
      <c r="M6033" s="444" t="str">
        <f t="shared" si="88"/>
        <v/>
      </c>
    </row>
    <row r="6034" spans="13:13" x14ac:dyDescent="0.25">
      <c r="M6034" s="444" t="str">
        <f t="shared" si="88"/>
        <v/>
      </c>
    </row>
    <row r="6035" spans="13:13" x14ac:dyDescent="0.25">
      <c r="M6035" s="444" t="str">
        <f t="shared" si="88"/>
        <v/>
      </c>
    </row>
    <row r="6036" spans="13:13" x14ac:dyDescent="0.25">
      <c r="M6036" s="444" t="str">
        <f t="shared" si="88"/>
        <v/>
      </c>
    </row>
    <row r="6037" spans="13:13" x14ac:dyDescent="0.25">
      <c r="M6037" s="444" t="str">
        <f t="shared" si="88"/>
        <v/>
      </c>
    </row>
    <row r="6038" spans="13:13" x14ac:dyDescent="0.25">
      <c r="M6038" s="444" t="str">
        <f t="shared" si="88"/>
        <v/>
      </c>
    </row>
    <row r="6039" spans="13:13" x14ac:dyDescent="0.25">
      <c r="M6039" s="444" t="str">
        <f t="shared" si="88"/>
        <v/>
      </c>
    </row>
    <row r="6040" spans="13:13" x14ac:dyDescent="0.25">
      <c r="M6040" s="444" t="str">
        <f t="shared" ref="M6040:M6103" si="89">IF(ISBLANK(B6040),"",MONTH(B6040)*10000+YEAR(B6040))</f>
        <v/>
      </c>
    </row>
    <row r="6041" spans="13:13" x14ac:dyDescent="0.25">
      <c r="M6041" s="444" t="str">
        <f t="shared" si="89"/>
        <v/>
      </c>
    </row>
    <row r="6042" spans="13:13" x14ac:dyDescent="0.25">
      <c r="M6042" s="444" t="str">
        <f t="shared" si="89"/>
        <v/>
      </c>
    </row>
    <row r="6043" spans="13:13" x14ac:dyDescent="0.25">
      <c r="M6043" s="444" t="str">
        <f t="shared" si="89"/>
        <v/>
      </c>
    </row>
    <row r="6044" spans="13:13" x14ac:dyDescent="0.25">
      <c r="M6044" s="444" t="str">
        <f t="shared" si="89"/>
        <v/>
      </c>
    </row>
    <row r="6045" spans="13:13" x14ac:dyDescent="0.25">
      <c r="M6045" s="444" t="str">
        <f t="shared" si="89"/>
        <v/>
      </c>
    </row>
    <row r="6046" spans="13:13" x14ac:dyDescent="0.25">
      <c r="M6046" s="444" t="str">
        <f t="shared" si="89"/>
        <v/>
      </c>
    </row>
    <row r="6047" spans="13:13" x14ac:dyDescent="0.25">
      <c r="M6047" s="444" t="str">
        <f t="shared" si="89"/>
        <v/>
      </c>
    </row>
    <row r="6048" spans="13:13" x14ac:dyDescent="0.25">
      <c r="M6048" s="444" t="str">
        <f t="shared" si="89"/>
        <v/>
      </c>
    </row>
    <row r="6049" spans="13:13" x14ac:dyDescent="0.25">
      <c r="M6049" s="444" t="str">
        <f t="shared" si="89"/>
        <v/>
      </c>
    </row>
    <row r="6050" spans="13:13" x14ac:dyDescent="0.25">
      <c r="M6050" s="444" t="str">
        <f t="shared" si="89"/>
        <v/>
      </c>
    </row>
    <row r="6051" spans="13:13" x14ac:dyDescent="0.25">
      <c r="M6051" s="444" t="str">
        <f t="shared" si="89"/>
        <v/>
      </c>
    </row>
    <row r="6052" spans="13:13" x14ac:dyDescent="0.25">
      <c r="M6052" s="444" t="str">
        <f t="shared" si="89"/>
        <v/>
      </c>
    </row>
    <row r="6053" spans="13:13" x14ac:dyDescent="0.25">
      <c r="M6053" s="444" t="str">
        <f t="shared" si="89"/>
        <v/>
      </c>
    </row>
    <row r="6054" spans="13:13" x14ac:dyDescent="0.25">
      <c r="M6054" s="444" t="str">
        <f t="shared" si="89"/>
        <v/>
      </c>
    </row>
    <row r="6055" spans="13:13" x14ac:dyDescent="0.25">
      <c r="M6055" s="444" t="str">
        <f t="shared" si="89"/>
        <v/>
      </c>
    </row>
    <row r="6056" spans="13:13" x14ac:dyDescent="0.25">
      <c r="M6056" s="444" t="str">
        <f t="shared" si="89"/>
        <v/>
      </c>
    </row>
    <row r="6057" spans="13:13" x14ac:dyDescent="0.25">
      <c r="M6057" s="444" t="str">
        <f t="shared" si="89"/>
        <v/>
      </c>
    </row>
    <row r="6058" spans="13:13" x14ac:dyDescent="0.25">
      <c r="M6058" s="444" t="str">
        <f t="shared" si="89"/>
        <v/>
      </c>
    </row>
    <row r="6059" spans="13:13" x14ac:dyDescent="0.25">
      <c r="M6059" s="444" t="str">
        <f t="shared" si="89"/>
        <v/>
      </c>
    </row>
    <row r="6060" spans="13:13" x14ac:dyDescent="0.25">
      <c r="M6060" s="444" t="str">
        <f t="shared" si="89"/>
        <v/>
      </c>
    </row>
    <row r="6061" spans="13:13" x14ac:dyDescent="0.25">
      <c r="M6061" s="444" t="str">
        <f t="shared" si="89"/>
        <v/>
      </c>
    </row>
    <row r="6062" spans="13:13" x14ac:dyDescent="0.25">
      <c r="M6062" s="444" t="str">
        <f t="shared" si="89"/>
        <v/>
      </c>
    </row>
    <row r="6063" spans="13:13" x14ac:dyDescent="0.25">
      <c r="M6063" s="444" t="str">
        <f t="shared" si="89"/>
        <v/>
      </c>
    </row>
    <row r="6064" spans="13:13" x14ac:dyDescent="0.25">
      <c r="M6064" s="444" t="str">
        <f t="shared" si="89"/>
        <v/>
      </c>
    </row>
    <row r="6065" spans="13:13" x14ac:dyDescent="0.25">
      <c r="M6065" s="444" t="str">
        <f t="shared" si="89"/>
        <v/>
      </c>
    </row>
    <row r="6066" spans="13:13" x14ac:dyDescent="0.25">
      <c r="M6066" s="444" t="str">
        <f t="shared" si="89"/>
        <v/>
      </c>
    </row>
    <row r="6067" spans="13:13" x14ac:dyDescent="0.25">
      <c r="M6067" s="444" t="str">
        <f t="shared" si="89"/>
        <v/>
      </c>
    </row>
    <row r="6068" spans="13:13" x14ac:dyDescent="0.25">
      <c r="M6068" s="444" t="str">
        <f t="shared" si="89"/>
        <v/>
      </c>
    </row>
    <row r="6069" spans="13:13" x14ac:dyDescent="0.25">
      <c r="M6069" s="444" t="str">
        <f t="shared" si="89"/>
        <v/>
      </c>
    </row>
    <row r="6070" spans="13:13" x14ac:dyDescent="0.25">
      <c r="M6070" s="444" t="str">
        <f t="shared" si="89"/>
        <v/>
      </c>
    </row>
    <row r="6071" spans="13:13" x14ac:dyDescent="0.25">
      <c r="M6071" s="444" t="str">
        <f t="shared" si="89"/>
        <v/>
      </c>
    </row>
    <row r="6072" spans="13:13" x14ac:dyDescent="0.25">
      <c r="M6072" s="444" t="str">
        <f t="shared" si="89"/>
        <v/>
      </c>
    </row>
    <row r="6073" spans="13:13" x14ac:dyDescent="0.25">
      <c r="M6073" s="444" t="str">
        <f t="shared" si="89"/>
        <v/>
      </c>
    </row>
    <row r="6074" spans="13:13" x14ac:dyDescent="0.25">
      <c r="M6074" s="444" t="str">
        <f t="shared" si="89"/>
        <v/>
      </c>
    </row>
    <row r="6075" spans="13:13" x14ac:dyDescent="0.25">
      <c r="M6075" s="444" t="str">
        <f t="shared" si="89"/>
        <v/>
      </c>
    </row>
    <row r="6076" spans="13:13" x14ac:dyDescent="0.25">
      <c r="M6076" s="444" t="str">
        <f t="shared" si="89"/>
        <v/>
      </c>
    </row>
    <row r="6077" spans="13:13" x14ac:dyDescent="0.25">
      <c r="M6077" s="444" t="str">
        <f t="shared" si="89"/>
        <v/>
      </c>
    </row>
    <row r="6078" spans="13:13" x14ac:dyDescent="0.25">
      <c r="M6078" s="444" t="str">
        <f t="shared" si="89"/>
        <v/>
      </c>
    </row>
    <row r="6079" spans="13:13" x14ac:dyDescent="0.25">
      <c r="M6079" s="444" t="str">
        <f t="shared" si="89"/>
        <v/>
      </c>
    </row>
    <row r="6080" spans="13:13" x14ac:dyDescent="0.25">
      <c r="M6080" s="444" t="str">
        <f t="shared" si="89"/>
        <v/>
      </c>
    </row>
    <row r="6081" spans="13:13" x14ac:dyDescent="0.25">
      <c r="M6081" s="444" t="str">
        <f t="shared" si="89"/>
        <v/>
      </c>
    </row>
    <row r="6082" spans="13:13" x14ac:dyDescent="0.25">
      <c r="M6082" s="444" t="str">
        <f t="shared" si="89"/>
        <v/>
      </c>
    </row>
    <row r="6083" spans="13:13" x14ac:dyDescent="0.25">
      <c r="M6083" s="444" t="str">
        <f t="shared" si="89"/>
        <v/>
      </c>
    </row>
    <row r="6084" spans="13:13" x14ac:dyDescent="0.25">
      <c r="M6084" s="444" t="str">
        <f t="shared" si="89"/>
        <v/>
      </c>
    </row>
    <row r="6085" spans="13:13" x14ac:dyDescent="0.25">
      <c r="M6085" s="444" t="str">
        <f t="shared" si="89"/>
        <v/>
      </c>
    </row>
    <row r="6086" spans="13:13" x14ac:dyDescent="0.25">
      <c r="M6086" s="444" t="str">
        <f t="shared" si="89"/>
        <v/>
      </c>
    </row>
    <row r="6087" spans="13:13" x14ac:dyDescent="0.25">
      <c r="M6087" s="444" t="str">
        <f t="shared" si="89"/>
        <v/>
      </c>
    </row>
    <row r="6088" spans="13:13" x14ac:dyDescent="0.25">
      <c r="M6088" s="444" t="str">
        <f t="shared" si="89"/>
        <v/>
      </c>
    </row>
    <row r="6089" spans="13:13" x14ac:dyDescent="0.25">
      <c r="M6089" s="444" t="str">
        <f t="shared" si="89"/>
        <v/>
      </c>
    </row>
    <row r="6090" spans="13:13" x14ac:dyDescent="0.25">
      <c r="M6090" s="444" t="str">
        <f t="shared" si="89"/>
        <v/>
      </c>
    </row>
    <row r="6091" spans="13:13" x14ac:dyDescent="0.25">
      <c r="M6091" s="444" t="str">
        <f t="shared" si="89"/>
        <v/>
      </c>
    </row>
    <row r="6092" spans="13:13" x14ac:dyDescent="0.25">
      <c r="M6092" s="444" t="str">
        <f t="shared" si="89"/>
        <v/>
      </c>
    </row>
    <row r="6093" spans="13:13" x14ac:dyDescent="0.25">
      <c r="M6093" s="444" t="str">
        <f t="shared" si="89"/>
        <v/>
      </c>
    </row>
    <row r="6094" spans="13:13" x14ac:dyDescent="0.25">
      <c r="M6094" s="444" t="str">
        <f t="shared" si="89"/>
        <v/>
      </c>
    </row>
    <row r="6095" spans="13:13" x14ac:dyDescent="0.25">
      <c r="M6095" s="444" t="str">
        <f t="shared" si="89"/>
        <v/>
      </c>
    </row>
    <row r="6096" spans="13:13" x14ac:dyDescent="0.25">
      <c r="M6096" s="444" t="str">
        <f t="shared" si="89"/>
        <v/>
      </c>
    </row>
    <row r="6097" spans="13:13" x14ac:dyDescent="0.25">
      <c r="M6097" s="444" t="str">
        <f t="shared" si="89"/>
        <v/>
      </c>
    </row>
    <row r="6098" spans="13:13" x14ac:dyDescent="0.25">
      <c r="M6098" s="444" t="str">
        <f t="shared" si="89"/>
        <v/>
      </c>
    </row>
    <row r="6099" spans="13:13" x14ac:dyDescent="0.25">
      <c r="M6099" s="444" t="str">
        <f t="shared" si="89"/>
        <v/>
      </c>
    </row>
    <row r="6100" spans="13:13" x14ac:dyDescent="0.25">
      <c r="M6100" s="444" t="str">
        <f t="shared" si="89"/>
        <v/>
      </c>
    </row>
    <row r="6101" spans="13:13" x14ac:dyDescent="0.25">
      <c r="M6101" s="444" t="str">
        <f t="shared" si="89"/>
        <v/>
      </c>
    </row>
    <row r="6102" spans="13:13" x14ac:dyDescent="0.25">
      <c r="M6102" s="444" t="str">
        <f t="shared" si="89"/>
        <v/>
      </c>
    </row>
    <row r="6103" spans="13:13" x14ac:dyDescent="0.25">
      <c r="M6103" s="444" t="str">
        <f t="shared" si="89"/>
        <v/>
      </c>
    </row>
    <row r="6104" spans="13:13" x14ac:dyDescent="0.25">
      <c r="M6104" s="444" t="str">
        <f t="shared" ref="M6104:M6167" si="90">IF(ISBLANK(B6104),"",MONTH(B6104)*10000+YEAR(B6104))</f>
        <v/>
      </c>
    </row>
    <row r="6105" spans="13:13" x14ac:dyDescent="0.25">
      <c r="M6105" s="444" t="str">
        <f t="shared" si="90"/>
        <v/>
      </c>
    </row>
    <row r="6106" spans="13:13" x14ac:dyDescent="0.25">
      <c r="M6106" s="444" t="str">
        <f t="shared" si="90"/>
        <v/>
      </c>
    </row>
    <row r="6107" spans="13:13" x14ac:dyDescent="0.25">
      <c r="M6107" s="444" t="str">
        <f t="shared" si="90"/>
        <v/>
      </c>
    </row>
    <row r="6108" spans="13:13" x14ac:dyDescent="0.25">
      <c r="M6108" s="444" t="str">
        <f t="shared" si="90"/>
        <v/>
      </c>
    </row>
    <row r="6109" spans="13:13" x14ac:dyDescent="0.25">
      <c r="M6109" s="444" t="str">
        <f t="shared" si="90"/>
        <v/>
      </c>
    </row>
    <row r="6110" spans="13:13" x14ac:dyDescent="0.25">
      <c r="M6110" s="444" t="str">
        <f t="shared" si="90"/>
        <v/>
      </c>
    </row>
    <row r="6111" spans="13:13" x14ac:dyDescent="0.25">
      <c r="M6111" s="444" t="str">
        <f t="shared" si="90"/>
        <v/>
      </c>
    </row>
    <row r="6112" spans="13:13" x14ac:dyDescent="0.25">
      <c r="M6112" s="444" t="str">
        <f t="shared" si="90"/>
        <v/>
      </c>
    </row>
    <row r="6113" spans="13:13" x14ac:dyDescent="0.25">
      <c r="M6113" s="444" t="str">
        <f t="shared" si="90"/>
        <v/>
      </c>
    </row>
    <row r="6114" spans="13:13" x14ac:dyDescent="0.25">
      <c r="M6114" s="444" t="str">
        <f t="shared" si="90"/>
        <v/>
      </c>
    </row>
    <row r="6115" spans="13:13" x14ac:dyDescent="0.25">
      <c r="M6115" s="444" t="str">
        <f t="shared" si="90"/>
        <v/>
      </c>
    </row>
    <row r="6116" spans="13:13" x14ac:dyDescent="0.25">
      <c r="M6116" s="444" t="str">
        <f t="shared" si="90"/>
        <v/>
      </c>
    </row>
    <row r="6117" spans="13:13" x14ac:dyDescent="0.25">
      <c r="M6117" s="444" t="str">
        <f t="shared" si="90"/>
        <v/>
      </c>
    </row>
    <row r="6118" spans="13:13" x14ac:dyDescent="0.25">
      <c r="M6118" s="444" t="str">
        <f t="shared" si="90"/>
        <v/>
      </c>
    </row>
    <row r="6119" spans="13:13" x14ac:dyDescent="0.25">
      <c r="M6119" s="444" t="str">
        <f t="shared" si="90"/>
        <v/>
      </c>
    </row>
    <row r="6120" spans="13:13" x14ac:dyDescent="0.25">
      <c r="M6120" s="444" t="str">
        <f t="shared" si="90"/>
        <v/>
      </c>
    </row>
    <row r="6121" spans="13:13" x14ac:dyDescent="0.25">
      <c r="M6121" s="444" t="str">
        <f t="shared" si="90"/>
        <v/>
      </c>
    </row>
    <row r="6122" spans="13:13" x14ac:dyDescent="0.25">
      <c r="M6122" s="444" t="str">
        <f t="shared" si="90"/>
        <v/>
      </c>
    </row>
    <row r="6123" spans="13:13" x14ac:dyDescent="0.25">
      <c r="M6123" s="444" t="str">
        <f t="shared" si="90"/>
        <v/>
      </c>
    </row>
    <row r="6124" spans="13:13" x14ac:dyDescent="0.25">
      <c r="M6124" s="444" t="str">
        <f t="shared" si="90"/>
        <v/>
      </c>
    </row>
    <row r="6125" spans="13:13" x14ac:dyDescent="0.25">
      <c r="M6125" s="444" t="str">
        <f t="shared" si="90"/>
        <v/>
      </c>
    </row>
    <row r="6126" spans="13:13" x14ac:dyDescent="0.25">
      <c r="M6126" s="444" t="str">
        <f t="shared" si="90"/>
        <v/>
      </c>
    </row>
    <row r="6127" spans="13:13" x14ac:dyDescent="0.25">
      <c r="M6127" s="444" t="str">
        <f t="shared" si="90"/>
        <v/>
      </c>
    </row>
    <row r="6128" spans="13:13" x14ac:dyDescent="0.25">
      <c r="M6128" s="444" t="str">
        <f t="shared" si="90"/>
        <v/>
      </c>
    </row>
    <row r="6129" spans="13:13" x14ac:dyDescent="0.25">
      <c r="M6129" s="444" t="str">
        <f t="shared" si="90"/>
        <v/>
      </c>
    </row>
    <row r="6130" spans="13:13" x14ac:dyDescent="0.25">
      <c r="M6130" s="444" t="str">
        <f t="shared" si="90"/>
        <v/>
      </c>
    </row>
    <row r="6131" spans="13:13" x14ac:dyDescent="0.25">
      <c r="M6131" s="444" t="str">
        <f t="shared" si="90"/>
        <v/>
      </c>
    </row>
    <row r="6132" spans="13:13" x14ac:dyDescent="0.25">
      <c r="M6132" s="444" t="str">
        <f t="shared" si="90"/>
        <v/>
      </c>
    </row>
    <row r="6133" spans="13:13" x14ac:dyDescent="0.25">
      <c r="M6133" s="444" t="str">
        <f t="shared" si="90"/>
        <v/>
      </c>
    </row>
    <row r="6134" spans="13:13" x14ac:dyDescent="0.25">
      <c r="M6134" s="444" t="str">
        <f t="shared" si="90"/>
        <v/>
      </c>
    </row>
    <row r="6135" spans="13:13" x14ac:dyDescent="0.25">
      <c r="M6135" s="444" t="str">
        <f t="shared" si="90"/>
        <v/>
      </c>
    </row>
    <row r="6136" spans="13:13" x14ac:dyDescent="0.25">
      <c r="M6136" s="444" t="str">
        <f t="shared" si="90"/>
        <v/>
      </c>
    </row>
    <row r="6137" spans="13:13" x14ac:dyDescent="0.25">
      <c r="M6137" s="444" t="str">
        <f t="shared" si="90"/>
        <v/>
      </c>
    </row>
    <row r="6138" spans="13:13" x14ac:dyDescent="0.25">
      <c r="M6138" s="444" t="str">
        <f t="shared" si="90"/>
        <v/>
      </c>
    </row>
    <row r="6139" spans="13:13" x14ac:dyDescent="0.25">
      <c r="M6139" s="444" t="str">
        <f t="shared" si="90"/>
        <v/>
      </c>
    </row>
    <row r="6140" spans="13:13" x14ac:dyDescent="0.25">
      <c r="M6140" s="444" t="str">
        <f t="shared" si="90"/>
        <v/>
      </c>
    </row>
    <row r="6141" spans="13:13" x14ac:dyDescent="0.25">
      <c r="M6141" s="444" t="str">
        <f t="shared" si="90"/>
        <v/>
      </c>
    </row>
    <row r="6142" spans="13:13" x14ac:dyDescent="0.25">
      <c r="M6142" s="444" t="str">
        <f t="shared" si="90"/>
        <v/>
      </c>
    </row>
    <row r="6143" spans="13:13" x14ac:dyDescent="0.25">
      <c r="M6143" s="444" t="str">
        <f t="shared" si="90"/>
        <v/>
      </c>
    </row>
    <row r="6144" spans="13:13" x14ac:dyDescent="0.25">
      <c r="M6144" s="444" t="str">
        <f t="shared" si="90"/>
        <v/>
      </c>
    </row>
    <row r="6145" spans="13:13" x14ac:dyDescent="0.25">
      <c r="M6145" s="444" t="str">
        <f t="shared" si="90"/>
        <v/>
      </c>
    </row>
    <row r="6146" spans="13:13" x14ac:dyDescent="0.25">
      <c r="M6146" s="444" t="str">
        <f t="shared" si="90"/>
        <v/>
      </c>
    </row>
    <row r="6147" spans="13:13" x14ac:dyDescent="0.25">
      <c r="M6147" s="444" t="str">
        <f t="shared" si="90"/>
        <v/>
      </c>
    </row>
    <row r="6148" spans="13:13" x14ac:dyDescent="0.25">
      <c r="M6148" s="444" t="str">
        <f t="shared" si="90"/>
        <v/>
      </c>
    </row>
    <row r="6149" spans="13:13" x14ac:dyDescent="0.25">
      <c r="M6149" s="444" t="str">
        <f t="shared" si="90"/>
        <v/>
      </c>
    </row>
    <row r="6150" spans="13:13" x14ac:dyDescent="0.25">
      <c r="M6150" s="444" t="str">
        <f t="shared" si="90"/>
        <v/>
      </c>
    </row>
    <row r="6151" spans="13:13" x14ac:dyDescent="0.25">
      <c r="M6151" s="444" t="str">
        <f t="shared" si="90"/>
        <v/>
      </c>
    </row>
    <row r="6152" spans="13:13" x14ac:dyDescent="0.25">
      <c r="M6152" s="444" t="str">
        <f t="shared" si="90"/>
        <v/>
      </c>
    </row>
    <row r="6153" spans="13:13" x14ac:dyDescent="0.25">
      <c r="M6153" s="444" t="str">
        <f t="shared" si="90"/>
        <v/>
      </c>
    </row>
    <row r="6154" spans="13:13" x14ac:dyDescent="0.25">
      <c r="M6154" s="444" t="str">
        <f t="shared" si="90"/>
        <v/>
      </c>
    </row>
    <row r="6155" spans="13:13" x14ac:dyDescent="0.25">
      <c r="M6155" s="444" t="str">
        <f t="shared" si="90"/>
        <v/>
      </c>
    </row>
    <row r="6156" spans="13:13" x14ac:dyDescent="0.25">
      <c r="M6156" s="444" t="str">
        <f t="shared" si="90"/>
        <v/>
      </c>
    </row>
    <row r="6157" spans="13:13" x14ac:dyDescent="0.25">
      <c r="M6157" s="444" t="str">
        <f t="shared" si="90"/>
        <v/>
      </c>
    </row>
    <row r="6158" spans="13:13" x14ac:dyDescent="0.25">
      <c r="M6158" s="444" t="str">
        <f t="shared" si="90"/>
        <v/>
      </c>
    </row>
    <row r="6159" spans="13:13" x14ac:dyDescent="0.25">
      <c r="M6159" s="444" t="str">
        <f t="shared" si="90"/>
        <v/>
      </c>
    </row>
    <row r="6160" spans="13:13" x14ac:dyDescent="0.25">
      <c r="M6160" s="444" t="str">
        <f t="shared" si="90"/>
        <v/>
      </c>
    </row>
    <row r="6161" spans="13:13" x14ac:dyDescent="0.25">
      <c r="M6161" s="444" t="str">
        <f t="shared" si="90"/>
        <v/>
      </c>
    </row>
    <row r="6162" spans="13:13" x14ac:dyDescent="0.25">
      <c r="M6162" s="444" t="str">
        <f t="shared" si="90"/>
        <v/>
      </c>
    </row>
    <row r="6163" spans="13:13" x14ac:dyDescent="0.25">
      <c r="M6163" s="444" t="str">
        <f t="shared" si="90"/>
        <v/>
      </c>
    </row>
    <row r="6164" spans="13:13" x14ac:dyDescent="0.25">
      <c r="M6164" s="444" t="str">
        <f t="shared" si="90"/>
        <v/>
      </c>
    </row>
    <row r="6165" spans="13:13" x14ac:dyDescent="0.25">
      <c r="M6165" s="444" t="str">
        <f t="shared" si="90"/>
        <v/>
      </c>
    </row>
    <row r="6166" spans="13:13" x14ac:dyDescent="0.25">
      <c r="M6166" s="444" t="str">
        <f t="shared" si="90"/>
        <v/>
      </c>
    </row>
    <row r="6167" spans="13:13" x14ac:dyDescent="0.25">
      <c r="M6167" s="444" t="str">
        <f t="shared" si="90"/>
        <v/>
      </c>
    </row>
    <row r="6168" spans="13:13" x14ac:dyDescent="0.25">
      <c r="M6168" s="444" t="str">
        <f t="shared" ref="M6168:M6231" si="91">IF(ISBLANK(B6168),"",MONTH(B6168)*10000+YEAR(B6168))</f>
        <v/>
      </c>
    </row>
    <row r="6169" spans="13:13" x14ac:dyDescent="0.25">
      <c r="M6169" s="444" t="str">
        <f t="shared" si="91"/>
        <v/>
      </c>
    </row>
    <row r="6170" spans="13:13" x14ac:dyDescent="0.25">
      <c r="M6170" s="444" t="str">
        <f t="shared" si="91"/>
        <v/>
      </c>
    </row>
    <row r="6171" spans="13:13" x14ac:dyDescent="0.25">
      <c r="M6171" s="444" t="str">
        <f t="shared" si="91"/>
        <v/>
      </c>
    </row>
    <row r="6172" spans="13:13" x14ac:dyDescent="0.25">
      <c r="M6172" s="444" t="str">
        <f t="shared" si="91"/>
        <v/>
      </c>
    </row>
    <row r="6173" spans="13:13" x14ac:dyDescent="0.25">
      <c r="M6173" s="444" t="str">
        <f t="shared" si="91"/>
        <v/>
      </c>
    </row>
    <row r="6174" spans="13:13" x14ac:dyDescent="0.25">
      <c r="M6174" s="444" t="str">
        <f t="shared" si="91"/>
        <v/>
      </c>
    </row>
    <row r="6175" spans="13:13" x14ac:dyDescent="0.25">
      <c r="M6175" s="444" t="str">
        <f t="shared" si="91"/>
        <v/>
      </c>
    </row>
    <row r="6176" spans="13:13" x14ac:dyDescent="0.25">
      <c r="M6176" s="444" t="str">
        <f t="shared" si="91"/>
        <v/>
      </c>
    </row>
    <row r="6177" spans="13:13" x14ac:dyDescent="0.25">
      <c r="M6177" s="444" t="str">
        <f t="shared" si="91"/>
        <v/>
      </c>
    </row>
    <row r="6178" spans="13:13" x14ac:dyDescent="0.25">
      <c r="M6178" s="444" t="str">
        <f t="shared" si="91"/>
        <v/>
      </c>
    </row>
    <row r="6179" spans="13:13" x14ac:dyDescent="0.25">
      <c r="M6179" s="444" t="str">
        <f t="shared" si="91"/>
        <v/>
      </c>
    </row>
    <row r="6180" spans="13:13" x14ac:dyDescent="0.25">
      <c r="M6180" s="444" t="str">
        <f t="shared" si="91"/>
        <v/>
      </c>
    </row>
    <row r="6181" spans="13:13" x14ac:dyDescent="0.25">
      <c r="M6181" s="444" t="str">
        <f t="shared" si="91"/>
        <v/>
      </c>
    </row>
    <row r="6182" spans="13:13" x14ac:dyDescent="0.25">
      <c r="M6182" s="444" t="str">
        <f t="shared" si="91"/>
        <v/>
      </c>
    </row>
    <row r="6183" spans="13:13" x14ac:dyDescent="0.25">
      <c r="M6183" s="444" t="str">
        <f t="shared" si="91"/>
        <v/>
      </c>
    </row>
    <row r="6184" spans="13:13" x14ac:dyDescent="0.25">
      <c r="M6184" s="444" t="str">
        <f t="shared" si="91"/>
        <v/>
      </c>
    </row>
    <row r="6185" spans="13:13" x14ac:dyDescent="0.25">
      <c r="M6185" s="444" t="str">
        <f t="shared" si="91"/>
        <v/>
      </c>
    </row>
    <row r="6186" spans="13:13" x14ac:dyDescent="0.25">
      <c r="M6186" s="444" t="str">
        <f t="shared" si="91"/>
        <v/>
      </c>
    </row>
    <row r="6187" spans="13:13" x14ac:dyDescent="0.25">
      <c r="M6187" s="444" t="str">
        <f t="shared" si="91"/>
        <v/>
      </c>
    </row>
    <row r="6188" spans="13:13" x14ac:dyDescent="0.25">
      <c r="M6188" s="444" t="str">
        <f t="shared" si="91"/>
        <v/>
      </c>
    </row>
    <row r="6189" spans="13:13" x14ac:dyDescent="0.25">
      <c r="M6189" s="444" t="str">
        <f t="shared" si="91"/>
        <v/>
      </c>
    </row>
    <row r="6190" spans="13:13" x14ac:dyDescent="0.25">
      <c r="M6190" s="444" t="str">
        <f t="shared" si="91"/>
        <v/>
      </c>
    </row>
    <row r="6191" spans="13:13" x14ac:dyDescent="0.25">
      <c r="M6191" s="444" t="str">
        <f t="shared" si="91"/>
        <v/>
      </c>
    </row>
    <row r="6192" spans="13:13" x14ac:dyDescent="0.25">
      <c r="M6192" s="444" t="str">
        <f t="shared" si="91"/>
        <v/>
      </c>
    </row>
    <row r="6193" spans="13:13" x14ac:dyDescent="0.25">
      <c r="M6193" s="444" t="str">
        <f t="shared" si="91"/>
        <v/>
      </c>
    </row>
    <row r="6194" spans="13:13" x14ac:dyDescent="0.25">
      <c r="M6194" s="444" t="str">
        <f t="shared" si="91"/>
        <v/>
      </c>
    </row>
    <row r="6195" spans="13:13" x14ac:dyDescent="0.25">
      <c r="M6195" s="444" t="str">
        <f t="shared" si="91"/>
        <v/>
      </c>
    </row>
    <row r="6196" spans="13:13" x14ac:dyDescent="0.25">
      <c r="M6196" s="444" t="str">
        <f t="shared" si="91"/>
        <v/>
      </c>
    </row>
    <row r="6197" spans="13:13" x14ac:dyDescent="0.25">
      <c r="M6197" s="444" t="str">
        <f t="shared" si="91"/>
        <v/>
      </c>
    </row>
    <row r="6198" spans="13:13" x14ac:dyDescent="0.25">
      <c r="M6198" s="444" t="str">
        <f t="shared" si="91"/>
        <v/>
      </c>
    </row>
    <row r="6199" spans="13:13" x14ac:dyDescent="0.25">
      <c r="M6199" s="444" t="str">
        <f t="shared" si="91"/>
        <v/>
      </c>
    </row>
    <row r="6200" spans="13:13" x14ac:dyDescent="0.25">
      <c r="M6200" s="444" t="str">
        <f t="shared" si="91"/>
        <v/>
      </c>
    </row>
    <row r="6201" spans="13:13" x14ac:dyDescent="0.25">
      <c r="M6201" s="444" t="str">
        <f t="shared" si="91"/>
        <v/>
      </c>
    </row>
    <row r="6202" spans="13:13" x14ac:dyDescent="0.25">
      <c r="M6202" s="444" t="str">
        <f t="shared" si="91"/>
        <v/>
      </c>
    </row>
    <row r="6203" spans="13:13" x14ac:dyDescent="0.25">
      <c r="M6203" s="444" t="str">
        <f t="shared" si="91"/>
        <v/>
      </c>
    </row>
    <row r="6204" spans="13:13" x14ac:dyDescent="0.25">
      <c r="M6204" s="444" t="str">
        <f t="shared" si="91"/>
        <v/>
      </c>
    </row>
    <row r="6205" spans="13:13" x14ac:dyDescent="0.25">
      <c r="M6205" s="444" t="str">
        <f t="shared" si="91"/>
        <v/>
      </c>
    </row>
    <row r="6206" spans="13:13" x14ac:dyDescent="0.25">
      <c r="M6206" s="444" t="str">
        <f t="shared" si="91"/>
        <v/>
      </c>
    </row>
    <row r="6207" spans="13:13" x14ac:dyDescent="0.25">
      <c r="M6207" s="444" t="str">
        <f t="shared" si="91"/>
        <v/>
      </c>
    </row>
    <row r="6208" spans="13:13" x14ac:dyDescent="0.25">
      <c r="M6208" s="444" t="str">
        <f t="shared" si="91"/>
        <v/>
      </c>
    </row>
    <row r="6209" spans="13:13" x14ac:dyDescent="0.25">
      <c r="M6209" s="444" t="str">
        <f t="shared" si="91"/>
        <v/>
      </c>
    </row>
    <row r="6210" spans="13:13" x14ac:dyDescent="0.25">
      <c r="M6210" s="444" t="str">
        <f t="shared" si="91"/>
        <v/>
      </c>
    </row>
    <row r="6211" spans="13:13" x14ac:dyDescent="0.25">
      <c r="M6211" s="444" t="str">
        <f t="shared" si="91"/>
        <v/>
      </c>
    </row>
    <row r="6212" spans="13:13" x14ac:dyDescent="0.25">
      <c r="M6212" s="444" t="str">
        <f t="shared" si="91"/>
        <v/>
      </c>
    </row>
    <row r="6213" spans="13:13" x14ac:dyDescent="0.25">
      <c r="M6213" s="444" t="str">
        <f t="shared" si="91"/>
        <v/>
      </c>
    </row>
    <row r="6214" spans="13:13" x14ac:dyDescent="0.25">
      <c r="M6214" s="444" t="str">
        <f t="shared" si="91"/>
        <v/>
      </c>
    </row>
    <row r="6215" spans="13:13" x14ac:dyDescent="0.25">
      <c r="M6215" s="444" t="str">
        <f t="shared" si="91"/>
        <v/>
      </c>
    </row>
    <row r="6216" spans="13:13" x14ac:dyDescent="0.25">
      <c r="M6216" s="444" t="str">
        <f t="shared" si="91"/>
        <v/>
      </c>
    </row>
    <row r="6217" spans="13:13" x14ac:dyDescent="0.25">
      <c r="M6217" s="444" t="str">
        <f t="shared" si="91"/>
        <v/>
      </c>
    </row>
    <row r="6218" spans="13:13" x14ac:dyDescent="0.25">
      <c r="M6218" s="444" t="str">
        <f t="shared" si="91"/>
        <v/>
      </c>
    </row>
    <row r="6219" spans="13:13" x14ac:dyDescent="0.25">
      <c r="M6219" s="444" t="str">
        <f t="shared" si="91"/>
        <v/>
      </c>
    </row>
    <row r="6220" spans="13:13" x14ac:dyDescent="0.25">
      <c r="M6220" s="444" t="str">
        <f t="shared" si="91"/>
        <v/>
      </c>
    </row>
    <row r="6221" spans="13:13" x14ac:dyDescent="0.25">
      <c r="M6221" s="444" t="str">
        <f t="shared" si="91"/>
        <v/>
      </c>
    </row>
    <row r="6222" spans="13:13" x14ac:dyDescent="0.25">
      <c r="M6222" s="444" t="str">
        <f t="shared" si="91"/>
        <v/>
      </c>
    </row>
    <row r="6223" spans="13:13" x14ac:dyDescent="0.25">
      <c r="M6223" s="444" t="str">
        <f t="shared" si="91"/>
        <v/>
      </c>
    </row>
    <row r="6224" spans="13:13" x14ac:dyDescent="0.25">
      <c r="M6224" s="444" t="str">
        <f t="shared" si="91"/>
        <v/>
      </c>
    </row>
    <row r="6225" spans="13:13" x14ac:dyDescent="0.25">
      <c r="M6225" s="444" t="str">
        <f t="shared" si="91"/>
        <v/>
      </c>
    </row>
    <row r="6226" spans="13:13" x14ac:dyDescent="0.25">
      <c r="M6226" s="444" t="str">
        <f t="shared" si="91"/>
        <v/>
      </c>
    </row>
    <row r="6227" spans="13:13" x14ac:dyDescent="0.25">
      <c r="M6227" s="444" t="str">
        <f t="shared" si="91"/>
        <v/>
      </c>
    </row>
    <row r="6228" spans="13:13" x14ac:dyDescent="0.25">
      <c r="M6228" s="444" t="str">
        <f t="shared" si="91"/>
        <v/>
      </c>
    </row>
    <row r="6229" spans="13:13" x14ac:dyDescent="0.25">
      <c r="M6229" s="444" t="str">
        <f t="shared" si="91"/>
        <v/>
      </c>
    </row>
    <row r="6230" spans="13:13" x14ac:dyDescent="0.25">
      <c r="M6230" s="444" t="str">
        <f t="shared" si="91"/>
        <v/>
      </c>
    </row>
    <row r="6231" spans="13:13" x14ac:dyDescent="0.25">
      <c r="M6231" s="444" t="str">
        <f t="shared" si="91"/>
        <v/>
      </c>
    </row>
    <row r="6232" spans="13:13" x14ac:dyDescent="0.25">
      <c r="M6232" s="444" t="str">
        <f t="shared" ref="M6232:M6295" si="92">IF(ISBLANK(B6232),"",MONTH(B6232)*10000+YEAR(B6232))</f>
        <v/>
      </c>
    </row>
    <row r="6233" spans="13:13" x14ac:dyDescent="0.25">
      <c r="M6233" s="444" t="str">
        <f t="shared" si="92"/>
        <v/>
      </c>
    </row>
    <row r="6234" spans="13:13" x14ac:dyDescent="0.25">
      <c r="M6234" s="444" t="str">
        <f t="shared" si="92"/>
        <v/>
      </c>
    </row>
    <row r="6235" spans="13:13" x14ac:dyDescent="0.25">
      <c r="M6235" s="444" t="str">
        <f t="shared" si="92"/>
        <v/>
      </c>
    </row>
    <row r="6236" spans="13:13" x14ac:dyDescent="0.25">
      <c r="M6236" s="444" t="str">
        <f t="shared" si="92"/>
        <v/>
      </c>
    </row>
    <row r="6237" spans="13:13" x14ac:dyDescent="0.25">
      <c r="M6237" s="444" t="str">
        <f t="shared" si="92"/>
        <v/>
      </c>
    </row>
    <row r="6238" spans="13:13" x14ac:dyDescent="0.25">
      <c r="M6238" s="444" t="str">
        <f t="shared" si="92"/>
        <v/>
      </c>
    </row>
    <row r="6239" spans="13:13" x14ac:dyDescent="0.25">
      <c r="M6239" s="444" t="str">
        <f t="shared" si="92"/>
        <v/>
      </c>
    </row>
    <row r="6240" spans="13:13" x14ac:dyDescent="0.25">
      <c r="M6240" s="444" t="str">
        <f t="shared" si="92"/>
        <v/>
      </c>
    </row>
    <row r="6241" spans="13:13" x14ac:dyDescent="0.25">
      <c r="M6241" s="444" t="str">
        <f t="shared" si="92"/>
        <v/>
      </c>
    </row>
    <row r="6242" spans="13:13" x14ac:dyDescent="0.25">
      <c r="M6242" s="444" t="str">
        <f t="shared" si="92"/>
        <v/>
      </c>
    </row>
    <row r="6243" spans="13:13" x14ac:dyDescent="0.25">
      <c r="M6243" s="444" t="str">
        <f t="shared" si="92"/>
        <v/>
      </c>
    </row>
    <row r="6244" spans="13:13" x14ac:dyDescent="0.25">
      <c r="M6244" s="444" t="str">
        <f t="shared" si="92"/>
        <v/>
      </c>
    </row>
    <row r="6245" spans="13:13" x14ac:dyDescent="0.25">
      <c r="M6245" s="444" t="str">
        <f t="shared" si="92"/>
        <v/>
      </c>
    </row>
    <row r="6246" spans="13:13" x14ac:dyDescent="0.25">
      <c r="M6246" s="444" t="str">
        <f t="shared" si="92"/>
        <v/>
      </c>
    </row>
    <row r="6247" spans="13:13" x14ac:dyDescent="0.25">
      <c r="M6247" s="444" t="str">
        <f t="shared" si="92"/>
        <v/>
      </c>
    </row>
    <row r="6248" spans="13:13" x14ac:dyDescent="0.25">
      <c r="M6248" s="444" t="str">
        <f t="shared" si="92"/>
        <v/>
      </c>
    </row>
    <row r="6249" spans="13:13" x14ac:dyDescent="0.25">
      <c r="M6249" s="444" t="str">
        <f t="shared" si="92"/>
        <v/>
      </c>
    </row>
    <row r="6250" spans="13:13" x14ac:dyDescent="0.25">
      <c r="M6250" s="444" t="str">
        <f t="shared" si="92"/>
        <v/>
      </c>
    </row>
    <row r="6251" spans="13:13" x14ac:dyDescent="0.25">
      <c r="M6251" s="444" t="str">
        <f t="shared" si="92"/>
        <v/>
      </c>
    </row>
    <row r="6252" spans="13:13" x14ac:dyDescent="0.25">
      <c r="M6252" s="444" t="str">
        <f t="shared" si="92"/>
        <v/>
      </c>
    </row>
    <row r="6253" spans="13:13" x14ac:dyDescent="0.25">
      <c r="M6253" s="444" t="str">
        <f t="shared" si="92"/>
        <v/>
      </c>
    </row>
    <row r="6254" spans="13:13" x14ac:dyDescent="0.25">
      <c r="M6254" s="444" t="str">
        <f t="shared" si="92"/>
        <v/>
      </c>
    </row>
    <row r="6255" spans="13:13" x14ac:dyDescent="0.25">
      <c r="M6255" s="444" t="str">
        <f t="shared" si="92"/>
        <v/>
      </c>
    </row>
    <row r="6256" spans="13:13" x14ac:dyDescent="0.25">
      <c r="M6256" s="444" t="str">
        <f t="shared" si="92"/>
        <v/>
      </c>
    </row>
    <row r="6257" spans="13:13" x14ac:dyDescent="0.25">
      <c r="M6257" s="444" t="str">
        <f t="shared" si="92"/>
        <v/>
      </c>
    </row>
    <row r="6258" spans="13:13" x14ac:dyDescent="0.25">
      <c r="M6258" s="444" t="str">
        <f t="shared" si="92"/>
        <v/>
      </c>
    </row>
    <row r="6259" spans="13:13" x14ac:dyDescent="0.25">
      <c r="M6259" s="444" t="str">
        <f t="shared" si="92"/>
        <v/>
      </c>
    </row>
    <row r="6260" spans="13:13" x14ac:dyDescent="0.25">
      <c r="M6260" s="444" t="str">
        <f t="shared" si="92"/>
        <v/>
      </c>
    </row>
    <row r="6261" spans="13:13" x14ac:dyDescent="0.25">
      <c r="M6261" s="444" t="str">
        <f t="shared" si="92"/>
        <v/>
      </c>
    </row>
    <row r="6262" spans="13:13" x14ac:dyDescent="0.25">
      <c r="M6262" s="444" t="str">
        <f t="shared" si="92"/>
        <v/>
      </c>
    </row>
    <row r="6263" spans="13:13" x14ac:dyDescent="0.25">
      <c r="M6263" s="444" t="str">
        <f t="shared" si="92"/>
        <v/>
      </c>
    </row>
    <row r="6264" spans="13:13" x14ac:dyDescent="0.25">
      <c r="M6264" s="444" t="str">
        <f t="shared" si="92"/>
        <v/>
      </c>
    </row>
    <row r="6265" spans="13:13" x14ac:dyDescent="0.25">
      <c r="M6265" s="444" t="str">
        <f t="shared" si="92"/>
        <v/>
      </c>
    </row>
    <row r="6266" spans="13:13" x14ac:dyDescent="0.25">
      <c r="M6266" s="444" t="str">
        <f t="shared" si="92"/>
        <v/>
      </c>
    </row>
    <row r="6267" spans="13:13" x14ac:dyDescent="0.25">
      <c r="M6267" s="444" t="str">
        <f t="shared" si="92"/>
        <v/>
      </c>
    </row>
    <row r="6268" spans="13:13" x14ac:dyDescent="0.25">
      <c r="M6268" s="444" t="str">
        <f t="shared" si="92"/>
        <v/>
      </c>
    </row>
    <row r="6269" spans="13:13" x14ac:dyDescent="0.25">
      <c r="M6269" s="444" t="str">
        <f t="shared" si="92"/>
        <v/>
      </c>
    </row>
    <row r="6270" spans="13:13" x14ac:dyDescent="0.25">
      <c r="M6270" s="444" t="str">
        <f t="shared" si="92"/>
        <v/>
      </c>
    </row>
    <row r="6271" spans="13:13" x14ac:dyDescent="0.25">
      <c r="M6271" s="444" t="str">
        <f t="shared" si="92"/>
        <v/>
      </c>
    </row>
    <row r="6272" spans="13:13" x14ac:dyDescent="0.25">
      <c r="M6272" s="444" t="str">
        <f t="shared" si="92"/>
        <v/>
      </c>
    </row>
    <row r="6273" spans="13:13" x14ac:dyDescent="0.25">
      <c r="M6273" s="444" t="str">
        <f t="shared" si="92"/>
        <v/>
      </c>
    </row>
    <row r="6274" spans="13:13" x14ac:dyDescent="0.25">
      <c r="M6274" s="444" t="str">
        <f t="shared" si="92"/>
        <v/>
      </c>
    </row>
    <row r="6275" spans="13:13" x14ac:dyDescent="0.25">
      <c r="M6275" s="444" t="str">
        <f t="shared" si="92"/>
        <v/>
      </c>
    </row>
    <row r="6276" spans="13:13" x14ac:dyDescent="0.25">
      <c r="M6276" s="444" t="str">
        <f t="shared" si="92"/>
        <v/>
      </c>
    </row>
    <row r="6277" spans="13:13" x14ac:dyDescent="0.25">
      <c r="M6277" s="444" t="str">
        <f t="shared" si="92"/>
        <v/>
      </c>
    </row>
    <row r="6278" spans="13:13" x14ac:dyDescent="0.25">
      <c r="M6278" s="444" t="str">
        <f t="shared" si="92"/>
        <v/>
      </c>
    </row>
    <row r="6279" spans="13:13" x14ac:dyDescent="0.25">
      <c r="M6279" s="444" t="str">
        <f t="shared" si="92"/>
        <v/>
      </c>
    </row>
    <row r="6280" spans="13:13" x14ac:dyDescent="0.25">
      <c r="M6280" s="444" t="str">
        <f t="shared" si="92"/>
        <v/>
      </c>
    </row>
    <row r="6281" spans="13:13" x14ac:dyDescent="0.25">
      <c r="M6281" s="444" t="str">
        <f t="shared" si="92"/>
        <v/>
      </c>
    </row>
    <row r="6282" spans="13:13" x14ac:dyDescent="0.25">
      <c r="M6282" s="444" t="str">
        <f t="shared" si="92"/>
        <v/>
      </c>
    </row>
    <row r="6283" spans="13:13" x14ac:dyDescent="0.25">
      <c r="M6283" s="444" t="str">
        <f t="shared" si="92"/>
        <v/>
      </c>
    </row>
    <row r="6284" spans="13:13" x14ac:dyDescent="0.25">
      <c r="M6284" s="444" t="str">
        <f t="shared" si="92"/>
        <v/>
      </c>
    </row>
    <row r="6285" spans="13:13" x14ac:dyDescent="0.25">
      <c r="M6285" s="444" t="str">
        <f t="shared" si="92"/>
        <v/>
      </c>
    </row>
    <row r="6286" spans="13:13" x14ac:dyDescent="0.25">
      <c r="M6286" s="444" t="str">
        <f t="shared" si="92"/>
        <v/>
      </c>
    </row>
    <row r="6287" spans="13:13" x14ac:dyDescent="0.25">
      <c r="M6287" s="444" t="str">
        <f t="shared" si="92"/>
        <v/>
      </c>
    </row>
    <row r="6288" spans="13:13" x14ac:dyDescent="0.25">
      <c r="M6288" s="444" t="str">
        <f t="shared" si="92"/>
        <v/>
      </c>
    </row>
    <row r="6289" spans="13:13" x14ac:dyDescent="0.25">
      <c r="M6289" s="444" t="str">
        <f t="shared" si="92"/>
        <v/>
      </c>
    </row>
    <row r="6290" spans="13:13" x14ac:dyDescent="0.25">
      <c r="M6290" s="444" t="str">
        <f t="shared" si="92"/>
        <v/>
      </c>
    </row>
    <row r="6291" spans="13:13" x14ac:dyDescent="0.25">
      <c r="M6291" s="444" t="str">
        <f t="shared" si="92"/>
        <v/>
      </c>
    </row>
    <row r="6292" spans="13:13" x14ac:dyDescent="0.25">
      <c r="M6292" s="444" t="str">
        <f t="shared" si="92"/>
        <v/>
      </c>
    </row>
    <row r="6293" spans="13:13" x14ac:dyDescent="0.25">
      <c r="M6293" s="444" t="str">
        <f t="shared" si="92"/>
        <v/>
      </c>
    </row>
    <row r="6294" spans="13:13" x14ac:dyDescent="0.25">
      <c r="M6294" s="444" t="str">
        <f t="shared" si="92"/>
        <v/>
      </c>
    </row>
    <row r="6295" spans="13:13" x14ac:dyDescent="0.25">
      <c r="M6295" s="444" t="str">
        <f t="shared" si="92"/>
        <v/>
      </c>
    </row>
    <row r="6296" spans="13:13" x14ac:dyDescent="0.25">
      <c r="M6296" s="444" t="str">
        <f t="shared" ref="M6296:M6359" si="93">IF(ISBLANK(B6296),"",MONTH(B6296)*10000+YEAR(B6296))</f>
        <v/>
      </c>
    </row>
    <row r="6297" spans="13:13" x14ac:dyDescent="0.25">
      <c r="M6297" s="444" t="str">
        <f t="shared" si="93"/>
        <v/>
      </c>
    </row>
    <row r="6298" spans="13:13" x14ac:dyDescent="0.25">
      <c r="M6298" s="444" t="str">
        <f t="shared" si="93"/>
        <v/>
      </c>
    </row>
    <row r="6299" spans="13:13" x14ac:dyDescent="0.25">
      <c r="M6299" s="444" t="str">
        <f t="shared" si="93"/>
        <v/>
      </c>
    </row>
    <row r="6300" spans="13:13" x14ac:dyDescent="0.25">
      <c r="M6300" s="444" t="str">
        <f t="shared" si="93"/>
        <v/>
      </c>
    </row>
    <row r="6301" spans="13:13" x14ac:dyDescent="0.25">
      <c r="M6301" s="444" t="str">
        <f t="shared" si="93"/>
        <v/>
      </c>
    </row>
    <row r="6302" spans="13:13" x14ac:dyDescent="0.25">
      <c r="M6302" s="444" t="str">
        <f t="shared" si="93"/>
        <v/>
      </c>
    </row>
    <row r="6303" spans="13:13" x14ac:dyDescent="0.25">
      <c r="M6303" s="444" t="str">
        <f t="shared" si="93"/>
        <v/>
      </c>
    </row>
    <row r="6304" spans="13:13" x14ac:dyDescent="0.25">
      <c r="M6304" s="444" t="str">
        <f t="shared" si="93"/>
        <v/>
      </c>
    </row>
    <row r="6305" spans="13:13" x14ac:dyDescent="0.25">
      <c r="M6305" s="444" t="str">
        <f t="shared" si="93"/>
        <v/>
      </c>
    </row>
    <row r="6306" spans="13:13" x14ac:dyDescent="0.25">
      <c r="M6306" s="444" t="str">
        <f t="shared" si="93"/>
        <v/>
      </c>
    </row>
    <row r="6307" spans="13:13" x14ac:dyDescent="0.25">
      <c r="M6307" s="444" t="str">
        <f t="shared" si="93"/>
        <v/>
      </c>
    </row>
    <row r="6308" spans="13:13" x14ac:dyDescent="0.25">
      <c r="M6308" s="444" t="str">
        <f t="shared" si="93"/>
        <v/>
      </c>
    </row>
    <row r="6309" spans="13:13" x14ac:dyDescent="0.25">
      <c r="M6309" s="444" t="str">
        <f t="shared" si="93"/>
        <v/>
      </c>
    </row>
    <row r="6310" spans="13:13" x14ac:dyDescent="0.25">
      <c r="M6310" s="444" t="str">
        <f t="shared" si="93"/>
        <v/>
      </c>
    </row>
    <row r="6311" spans="13:13" x14ac:dyDescent="0.25">
      <c r="M6311" s="444" t="str">
        <f t="shared" si="93"/>
        <v/>
      </c>
    </row>
    <row r="6312" spans="13:13" x14ac:dyDescent="0.25">
      <c r="M6312" s="444" t="str">
        <f t="shared" si="93"/>
        <v/>
      </c>
    </row>
    <row r="6313" spans="13:13" x14ac:dyDescent="0.25">
      <c r="M6313" s="444" t="str">
        <f t="shared" si="93"/>
        <v/>
      </c>
    </row>
    <row r="6314" spans="13:13" x14ac:dyDescent="0.25">
      <c r="M6314" s="444" t="str">
        <f t="shared" si="93"/>
        <v/>
      </c>
    </row>
    <row r="6315" spans="13:13" x14ac:dyDescent="0.25">
      <c r="M6315" s="444" t="str">
        <f t="shared" si="93"/>
        <v/>
      </c>
    </row>
    <row r="6316" spans="13:13" x14ac:dyDescent="0.25">
      <c r="M6316" s="444" t="str">
        <f t="shared" si="93"/>
        <v/>
      </c>
    </row>
    <row r="6317" spans="13:13" x14ac:dyDescent="0.25">
      <c r="M6317" s="444" t="str">
        <f t="shared" si="93"/>
        <v/>
      </c>
    </row>
    <row r="6318" spans="13:13" x14ac:dyDescent="0.25">
      <c r="M6318" s="444" t="str">
        <f t="shared" si="93"/>
        <v/>
      </c>
    </row>
    <row r="6319" spans="13:13" x14ac:dyDescent="0.25">
      <c r="M6319" s="444" t="str">
        <f t="shared" si="93"/>
        <v/>
      </c>
    </row>
    <row r="6320" spans="13:13" x14ac:dyDescent="0.25">
      <c r="M6320" s="444" t="str">
        <f t="shared" si="93"/>
        <v/>
      </c>
    </row>
    <row r="6321" spans="13:13" x14ac:dyDescent="0.25">
      <c r="M6321" s="444" t="str">
        <f t="shared" si="93"/>
        <v/>
      </c>
    </row>
    <row r="6322" spans="13:13" x14ac:dyDescent="0.25">
      <c r="M6322" s="444" t="str">
        <f t="shared" si="93"/>
        <v/>
      </c>
    </row>
    <row r="6323" spans="13:13" x14ac:dyDescent="0.25">
      <c r="M6323" s="444" t="str">
        <f t="shared" si="93"/>
        <v/>
      </c>
    </row>
    <row r="6324" spans="13:13" x14ac:dyDescent="0.25">
      <c r="M6324" s="444" t="str">
        <f t="shared" si="93"/>
        <v/>
      </c>
    </row>
    <row r="6325" spans="13:13" x14ac:dyDescent="0.25">
      <c r="M6325" s="444" t="str">
        <f t="shared" si="93"/>
        <v/>
      </c>
    </row>
    <row r="6326" spans="13:13" x14ac:dyDescent="0.25">
      <c r="M6326" s="444" t="str">
        <f t="shared" si="93"/>
        <v/>
      </c>
    </row>
    <row r="6327" spans="13:13" x14ac:dyDescent="0.25">
      <c r="M6327" s="444" t="str">
        <f t="shared" si="93"/>
        <v/>
      </c>
    </row>
    <row r="6328" spans="13:13" x14ac:dyDescent="0.25">
      <c r="M6328" s="444" t="str">
        <f t="shared" si="93"/>
        <v/>
      </c>
    </row>
    <row r="6329" spans="13:13" x14ac:dyDescent="0.25">
      <c r="M6329" s="444" t="str">
        <f t="shared" si="93"/>
        <v/>
      </c>
    </row>
    <row r="6330" spans="13:13" x14ac:dyDescent="0.25">
      <c r="M6330" s="444" t="str">
        <f t="shared" si="93"/>
        <v/>
      </c>
    </row>
    <row r="6331" spans="13:13" x14ac:dyDescent="0.25">
      <c r="M6331" s="444" t="str">
        <f t="shared" si="93"/>
        <v/>
      </c>
    </row>
    <row r="6332" spans="13:13" x14ac:dyDescent="0.25">
      <c r="M6332" s="444" t="str">
        <f t="shared" si="93"/>
        <v/>
      </c>
    </row>
    <row r="6333" spans="13:13" x14ac:dyDescent="0.25">
      <c r="M6333" s="444" t="str">
        <f t="shared" si="93"/>
        <v/>
      </c>
    </row>
    <row r="6334" spans="13:13" x14ac:dyDescent="0.25">
      <c r="M6334" s="444" t="str">
        <f t="shared" si="93"/>
        <v/>
      </c>
    </row>
    <row r="6335" spans="13:13" x14ac:dyDescent="0.25">
      <c r="M6335" s="444" t="str">
        <f t="shared" si="93"/>
        <v/>
      </c>
    </row>
    <row r="6336" spans="13:13" x14ac:dyDescent="0.25">
      <c r="M6336" s="444" t="str">
        <f t="shared" si="93"/>
        <v/>
      </c>
    </row>
    <row r="6337" spans="13:13" x14ac:dyDescent="0.25">
      <c r="M6337" s="444" t="str">
        <f t="shared" si="93"/>
        <v/>
      </c>
    </row>
    <row r="6338" spans="13:13" x14ac:dyDescent="0.25">
      <c r="M6338" s="444" t="str">
        <f t="shared" si="93"/>
        <v/>
      </c>
    </row>
    <row r="6339" spans="13:13" x14ac:dyDescent="0.25">
      <c r="M6339" s="444" t="str">
        <f t="shared" si="93"/>
        <v/>
      </c>
    </row>
    <row r="6340" spans="13:13" x14ac:dyDescent="0.25">
      <c r="M6340" s="444" t="str">
        <f t="shared" si="93"/>
        <v/>
      </c>
    </row>
    <row r="6341" spans="13:13" x14ac:dyDescent="0.25">
      <c r="M6341" s="444" t="str">
        <f t="shared" si="93"/>
        <v/>
      </c>
    </row>
    <row r="6342" spans="13:13" x14ac:dyDescent="0.25">
      <c r="M6342" s="444" t="str">
        <f t="shared" si="93"/>
        <v/>
      </c>
    </row>
    <row r="6343" spans="13:13" x14ac:dyDescent="0.25">
      <c r="M6343" s="444" t="str">
        <f t="shared" si="93"/>
        <v/>
      </c>
    </row>
    <row r="6344" spans="13:13" x14ac:dyDescent="0.25">
      <c r="M6344" s="444" t="str">
        <f t="shared" si="93"/>
        <v/>
      </c>
    </row>
    <row r="6345" spans="13:13" x14ac:dyDescent="0.25">
      <c r="M6345" s="444" t="str">
        <f t="shared" si="93"/>
        <v/>
      </c>
    </row>
    <row r="6346" spans="13:13" x14ac:dyDescent="0.25">
      <c r="M6346" s="444" t="str">
        <f t="shared" si="93"/>
        <v/>
      </c>
    </row>
    <row r="6347" spans="13:13" x14ac:dyDescent="0.25">
      <c r="M6347" s="444" t="str">
        <f t="shared" si="93"/>
        <v/>
      </c>
    </row>
    <row r="6348" spans="13:13" x14ac:dyDescent="0.25">
      <c r="M6348" s="444" t="str">
        <f t="shared" si="93"/>
        <v/>
      </c>
    </row>
    <row r="6349" spans="13:13" x14ac:dyDescent="0.25">
      <c r="M6349" s="444" t="str">
        <f t="shared" si="93"/>
        <v/>
      </c>
    </row>
    <row r="6350" spans="13:13" x14ac:dyDescent="0.25">
      <c r="M6350" s="444" t="str">
        <f t="shared" si="93"/>
        <v/>
      </c>
    </row>
    <row r="6351" spans="13:13" x14ac:dyDescent="0.25">
      <c r="M6351" s="444" t="str">
        <f t="shared" si="93"/>
        <v/>
      </c>
    </row>
    <row r="6352" spans="13:13" x14ac:dyDescent="0.25">
      <c r="M6352" s="444" t="str">
        <f t="shared" si="93"/>
        <v/>
      </c>
    </row>
    <row r="6353" spans="13:13" x14ac:dyDescent="0.25">
      <c r="M6353" s="444" t="str">
        <f t="shared" si="93"/>
        <v/>
      </c>
    </row>
    <row r="6354" spans="13:13" x14ac:dyDescent="0.25">
      <c r="M6354" s="444" t="str">
        <f t="shared" si="93"/>
        <v/>
      </c>
    </row>
    <row r="6355" spans="13:13" x14ac:dyDescent="0.25">
      <c r="M6355" s="444" t="str">
        <f t="shared" si="93"/>
        <v/>
      </c>
    </row>
    <row r="6356" spans="13:13" x14ac:dyDescent="0.25">
      <c r="M6356" s="444" t="str">
        <f t="shared" si="93"/>
        <v/>
      </c>
    </row>
    <row r="6357" spans="13:13" x14ac:dyDescent="0.25">
      <c r="M6357" s="444" t="str">
        <f t="shared" si="93"/>
        <v/>
      </c>
    </row>
    <row r="6358" spans="13:13" x14ac:dyDescent="0.25">
      <c r="M6358" s="444" t="str">
        <f t="shared" si="93"/>
        <v/>
      </c>
    </row>
    <row r="6359" spans="13:13" x14ac:dyDescent="0.25">
      <c r="M6359" s="444" t="str">
        <f t="shared" si="93"/>
        <v/>
      </c>
    </row>
    <row r="6360" spans="13:13" x14ac:dyDescent="0.25">
      <c r="M6360" s="444" t="str">
        <f t="shared" ref="M6360:M6423" si="94">IF(ISBLANK(B6360),"",MONTH(B6360)*10000+YEAR(B6360))</f>
        <v/>
      </c>
    </row>
    <row r="6361" spans="13:13" x14ac:dyDescent="0.25">
      <c r="M6361" s="444" t="str">
        <f t="shared" si="94"/>
        <v/>
      </c>
    </row>
    <row r="6362" spans="13:13" x14ac:dyDescent="0.25">
      <c r="M6362" s="444" t="str">
        <f t="shared" si="94"/>
        <v/>
      </c>
    </row>
    <row r="6363" spans="13:13" x14ac:dyDescent="0.25">
      <c r="M6363" s="444" t="str">
        <f t="shared" si="94"/>
        <v/>
      </c>
    </row>
    <row r="6364" spans="13:13" x14ac:dyDescent="0.25">
      <c r="M6364" s="444" t="str">
        <f t="shared" si="94"/>
        <v/>
      </c>
    </row>
    <row r="6365" spans="13:13" x14ac:dyDescent="0.25">
      <c r="M6365" s="444" t="str">
        <f t="shared" si="94"/>
        <v/>
      </c>
    </row>
    <row r="6366" spans="13:13" x14ac:dyDescent="0.25">
      <c r="M6366" s="444" t="str">
        <f t="shared" si="94"/>
        <v/>
      </c>
    </row>
    <row r="6367" spans="13:13" x14ac:dyDescent="0.25">
      <c r="M6367" s="444" t="str">
        <f t="shared" si="94"/>
        <v/>
      </c>
    </row>
    <row r="6368" spans="13:13" x14ac:dyDescent="0.25">
      <c r="M6368" s="444" t="str">
        <f t="shared" si="94"/>
        <v/>
      </c>
    </row>
    <row r="6369" spans="13:13" x14ac:dyDescent="0.25">
      <c r="M6369" s="444" t="str">
        <f t="shared" si="94"/>
        <v/>
      </c>
    </row>
    <row r="6370" spans="13:13" x14ac:dyDescent="0.25">
      <c r="M6370" s="444" t="str">
        <f t="shared" si="94"/>
        <v/>
      </c>
    </row>
    <row r="6371" spans="13:13" x14ac:dyDescent="0.25">
      <c r="M6371" s="444" t="str">
        <f t="shared" si="94"/>
        <v/>
      </c>
    </row>
    <row r="6372" spans="13:13" x14ac:dyDescent="0.25">
      <c r="M6372" s="444" t="str">
        <f t="shared" si="94"/>
        <v/>
      </c>
    </row>
    <row r="6373" spans="13:13" x14ac:dyDescent="0.25">
      <c r="M6373" s="444" t="str">
        <f t="shared" si="94"/>
        <v/>
      </c>
    </row>
    <row r="6374" spans="13:13" x14ac:dyDescent="0.25">
      <c r="M6374" s="444" t="str">
        <f t="shared" si="94"/>
        <v/>
      </c>
    </row>
    <row r="6375" spans="13:13" x14ac:dyDescent="0.25">
      <c r="M6375" s="444" t="str">
        <f t="shared" si="94"/>
        <v/>
      </c>
    </row>
    <row r="6376" spans="13:13" x14ac:dyDescent="0.25">
      <c r="M6376" s="444" t="str">
        <f t="shared" si="94"/>
        <v/>
      </c>
    </row>
    <row r="6377" spans="13:13" x14ac:dyDescent="0.25">
      <c r="M6377" s="444" t="str">
        <f t="shared" si="94"/>
        <v/>
      </c>
    </row>
    <row r="6378" spans="13:13" x14ac:dyDescent="0.25">
      <c r="M6378" s="444" t="str">
        <f t="shared" si="94"/>
        <v/>
      </c>
    </row>
    <row r="6379" spans="13:13" x14ac:dyDescent="0.25">
      <c r="M6379" s="444" t="str">
        <f t="shared" si="94"/>
        <v/>
      </c>
    </row>
    <row r="6380" spans="13:13" x14ac:dyDescent="0.25">
      <c r="M6380" s="444" t="str">
        <f t="shared" si="94"/>
        <v/>
      </c>
    </row>
    <row r="6381" spans="13:13" x14ac:dyDescent="0.25">
      <c r="M6381" s="444" t="str">
        <f t="shared" si="94"/>
        <v/>
      </c>
    </row>
    <row r="6382" spans="13:13" x14ac:dyDescent="0.25">
      <c r="M6382" s="444" t="str">
        <f t="shared" si="94"/>
        <v/>
      </c>
    </row>
    <row r="6383" spans="13:13" x14ac:dyDescent="0.25">
      <c r="M6383" s="444" t="str">
        <f t="shared" si="94"/>
        <v/>
      </c>
    </row>
    <row r="6384" spans="13:13" x14ac:dyDescent="0.25">
      <c r="M6384" s="444" t="str">
        <f t="shared" si="94"/>
        <v/>
      </c>
    </row>
    <row r="6385" spans="13:13" x14ac:dyDescent="0.25">
      <c r="M6385" s="444" t="str">
        <f t="shared" si="94"/>
        <v/>
      </c>
    </row>
    <row r="6386" spans="13:13" x14ac:dyDescent="0.25">
      <c r="M6386" s="444" t="str">
        <f t="shared" si="94"/>
        <v/>
      </c>
    </row>
    <row r="6387" spans="13:13" x14ac:dyDescent="0.25">
      <c r="M6387" s="444" t="str">
        <f t="shared" si="94"/>
        <v/>
      </c>
    </row>
    <row r="6388" spans="13:13" x14ac:dyDescent="0.25">
      <c r="M6388" s="444" t="str">
        <f t="shared" si="94"/>
        <v/>
      </c>
    </row>
    <row r="6389" spans="13:13" x14ac:dyDescent="0.25">
      <c r="M6389" s="444" t="str">
        <f t="shared" si="94"/>
        <v/>
      </c>
    </row>
    <row r="6390" spans="13:13" x14ac:dyDescent="0.25">
      <c r="M6390" s="444" t="str">
        <f t="shared" si="94"/>
        <v/>
      </c>
    </row>
    <row r="6391" spans="13:13" x14ac:dyDescent="0.25">
      <c r="M6391" s="444" t="str">
        <f t="shared" si="94"/>
        <v/>
      </c>
    </row>
    <row r="6392" spans="13:13" x14ac:dyDescent="0.25">
      <c r="M6392" s="444" t="str">
        <f t="shared" si="94"/>
        <v/>
      </c>
    </row>
    <row r="6393" spans="13:13" x14ac:dyDescent="0.25">
      <c r="M6393" s="444" t="str">
        <f t="shared" si="94"/>
        <v/>
      </c>
    </row>
    <row r="6394" spans="13:13" x14ac:dyDescent="0.25">
      <c r="M6394" s="444" t="str">
        <f t="shared" si="94"/>
        <v/>
      </c>
    </row>
    <row r="6395" spans="13:13" x14ac:dyDescent="0.25">
      <c r="M6395" s="444" t="str">
        <f t="shared" si="94"/>
        <v/>
      </c>
    </row>
    <row r="6396" spans="13:13" x14ac:dyDescent="0.25">
      <c r="M6396" s="444" t="str">
        <f t="shared" si="94"/>
        <v/>
      </c>
    </row>
    <row r="6397" spans="13:13" x14ac:dyDescent="0.25">
      <c r="M6397" s="444" t="str">
        <f t="shared" si="94"/>
        <v/>
      </c>
    </row>
    <row r="6398" spans="13:13" x14ac:dyDescent="0.25">
      <c r="M6398" s="444" t="str">
        <f t="shared" si="94"/>
        <v/>
      </c>
    </row>
    <row r="6399" spans="13:13" x14ac:dyDescent="0.25">
      <c r="M6399" s="444" t="str">
        <f t="shared" si="94"/>
        <v/>
      </c>
    </row>
    <row r="6400" spans="13:13" x14ac:dyDescent="0.25">
      <c r="M6400" s="444" t="str">
        <f t="shared" si="94"/>
        <v/>
      </c>
    </row>
    <row r="6401" spans="13:13" x14ac:dyDescent="0.25">
      <c r="M6401" s="444" t="str">
        <f t="shared" si="94"/>
        <v/>
      </c>
    </row>
    <row r="6402" spans="13:13" x14ac:dyDescent="0.25">
      <c r="M6402" s="444" t="str">
        <f t="shared" si="94"/>
        <v/>
      </c>
    </row>
    <row r="6403" spans="13:13" x14ac:dyDescent="0.25">
      <c r="M6403" s="444" t="str">
        <f t="shared" si="94"/>
        <v/>
      </c>
    </row>
    <row r="6404" spans="13:13" x14ac:dyDescent="0.25">
      <c r="M6404" s="444" t="str">
        <f t="shared" si="94"/>
        <v/>
      </c>
    </row>
    <row r="6405" spans="13:13" x14ac:dyDescent="0.25">
      <c r="M6405" s="444" t="str">
        <f t="shared" si="94"/>
        <v/>
      </c>
    </row>
    <row r="6406" spans="13:13" x14ac:dyDescent="0.25">
      <c r="M6406" s="444" t="str">
        <f t="shared" si="94"/>
        <v/>
      </c>
    </row>
    <row r="6407" spans="13:13" x14ac:dyDescent="0.25">
      <c r="M6407" s="444" t="str">
        <f t="shared" si="94"/>
        <v/>
      </c>
    </row>
    <row r="6408" spans="13:13" x14ac:dyDescent="0.25">
      <c r="M6408" s="444" t="str">
        <f t="shared" si="94"/>
        <v/>
      </c>
    </row>
    <row r="6409" spans="13:13" x14ac:dyDescent="0.25">
      <c r="M6409" s="444" t="str">
        <f t="shared" si="94"/>
        <v/>
      </c>
    </row>
    <row r="6410" spans="13:13" x14ac:dyDescent="0.25">
      <c r="M6410" s="444" t="str">
        <f t="shared" si="94"/>
        <v/>
      </c>
    </row>
    <row r="6411" spans="13:13" x14ac:dyDescent="0.25">
      <c r="M6411" s="444" t="str">
        <f t="shared" si="94"/>
        <v/>
      </c>
    </row>
    <row r="6412" spans="13:13" x14ac:dyDescent="0.25">
      <c r="M6412" s="444" t="str">
        <f t="shared" si="94"/>
        <v/>
      </c>
    </row>
    <row r="6413" spans="13:13" x14ac:dyDescent="0.25">
      <c r="M6413" s="444" t="str">
        <f t="shared" si="94"/>
        <v/>
      </c>
    </row>
    <row r="6414" spans="13:13" x14ac:dyDescent="0.25">
      <c r="M6414" s="444" t="str">
        <f t="shared" si="94"/>
        <v/>
      </c>
    </row>
    <row r="6415" spans="13:13" x14ac:dyDescent="0.25">
      <c r="M6415" s="444" t="str">
        <f t="shared" si="94"/>
        <v/>
      </c>
    </row>
    <row r="6416" spans="13:13" x14ac:dyDescent="0.25">
      <c r="M6416" s="444" t="str">
        <f t="shared" si="94"/>
        <v/>
      </c>
    </row>
    <row r="6417" spans="13:13" x14ac:dyDescent="0.25">
      <c r="M6417" s="444" t="str">
        <f t="shared" si="94"/>
        <v/>
      </c>
    </row>
    <row r="6418" spans="13:13" x14ac:dyDescent="0.25">
      <c r="M6418" s="444" t="str">
        <f t="shared" si="94"/>
        <v/>
      </c>
    </row>
    <row r="6419" spans="13:13" x14ac:dyDescent="0.25">
      <c r="M6419" s="444" t="str">
        <f t="shared" si="94"/>
        <v/>
      </c>
    </row>
    <row r="6420" spans="13:13" x14ac:dyDescent="0.25">
      <c r="M6420" s="444" t="str">
        <f t="shared" si="94"/>
        <v/>
      </c>
    </row>
    <row r="6421" spans="13:13" x14ac:dyDescent="0.25">
      <c r="M6421" s="444" t="str">
        <f t="shared" si="94"/>
        <v/>
      </c>
    </row>
    <row r="6422" spans="13:13" x14ac:dyDescent="0.25">
      <c r="M6422" s="444" t="str">
        <f t="shared" si="94"/>
        <v/>
      </c>
    </row>
    <row r="6423" spans="13:13" x14ac:dyDescent="0.25">
      <c r="M6423" s="444" t="str">
        <f t="shared" si="94"/>
        <v/>
      </c>
    </row>
    <row r="6424" spans="13:13" x14ac:dyDescent="0.25">
      <c r="M6424" s="444" t="str">
        <f t="shared" ref="M6424:M6487" si="95">IF(ISBLANK(B6424),"",MONTH(B6424)*10000+YEAR(B6424))</f>
        <v/>
      </c>
    </row>
    <row r="6425" spans="13:13" x14ac:dyDescent="0.25">
      <c r="M6425" s="444" t="str">
        <f t="shared" si="95"/>
        <v/>
      </c>
    </row>
    <row r="6426" spans="13:13" x14ac:dyDescent="0.25">
      <c r="M6426" s="444" t="str">
        <f t="shared" si="95"/>
        <v/>
      </c>
    </row>
    <row r="6427" spans="13:13" x14ac:dyDescent="0.25">
      <c r="M6427" s="444" t="str">
        <f t="shared" si="95"/>
        <v/>
      </c>
    </row>
    <row r="6428" spans="13:13" x14ac:dyDescent="0.25">
      <c r="M6428" s="444" t="str">
        <f t="shared" si="95"/>
        <v/>
      </c>
    </row>
    <row r="6429" spans="13:13" x14ac:dyDescent="0.25">
      <c r="M6429" s="444" t="str">
        <f t="shared" si="95"/>
        <v/>
      </c>
    </row>
    <row r="6430" spans="13:13" x14ac:dyDescent="0.25">
      <c r="M6430" s="444" t="str">
        <f t="shared" si="95"/>
        <v/>
      </c>
    </row>
    <row r="6431" spans="13:13" x14ac:dyDescent="0.25">
      <c r="M6431" s="444" t="str">
        <f t="shared" si="95"/>
        <v/>
      </c>
    </row>
    <row r="6432" spans="13:13" x14ac:dyDescent="0.25">
      <c r="M6432" s="444" t="str">
        <f t="shared" si="95"/>
        <v/>
      </c>
    </row>
    <row r="6433" spans="13:13" x14ac:dyDescent="0.25">
      <c r="M6433" s="444" t="str">
        <f t="shared" si="95"/>
        <v/>
      </c>
    </row>
    <row r="6434" spans="13:13" x14ac:dyDescent="0.25">
      <c r="M6434" s="444" t="str">
        <f t="shared" si="95"/>
        <v/>
      </c>
    </row>
    <row r="6435" spans="13:13" x14ac:dyDescent="0.25">
      <c r="M6435" s="444" t="str">
        <f t="shared" si="95"/>
        <v/>
      </c>
    </row>
    <row r="6436" spans="13:13" x14ac:dyDescent="0.25">
      <c r="M6436" s="444" t="str">
        <f t="shared" si="95"/>
        <v/>
      </c>
    </row>
    <row r="6437" spans="13:13" x14ac:dyDescent="0.25">
      <c r="M6437" s="444" t="str">
        <f t="shared" si="95"/>
        <v/>
      </c>
    </row>
    <row r="6438" spans="13:13" x14ac:dyDescent="0.25">
      <c r="M6438" s="444" t="str">
        <f t="shared" si="95"/>
        <v/>
      </c>
    </row>
    <row r="6439" spans="13:13" x14ac:dyDescent="0.25">
      <c r="M6439" s="444" t="str">
        <f t="shared" si="95"/>
        <v/>
      </c>
    </row>
    <row r="6440" spans="13:13" x14ac:dyDescent="0.25">
      <c r="M6440" s="444" t="str">
        <f t="shared" si="95"/>
        <v/>
      </c>
    </row>
    <row r="6441" spans="13:13" x14ac:dyDescent="0.25">
      <c r="M6441" s="444" t="str">
        <f t="shared" si="95"/>
        <v/>
      </c>
    </row>
    <row r="6442" spans="13:13" x14ac:dyDescent="0.25">
      <c r="M6442" s="444" t="str">
        <f t="shared" si="95"/>
        <v/>
      </c>
    </row>
    <row r="6443" spans="13:13" x14ac:dyDescent="0.25">
      <c r="M6443" s="444" t="str">
        <f t="shared" si="95"/>
        <v/>
      </c>
    </row>
    <row r="6444" spans="13:13" x14ac:dyDescent="0.25">
      <c r="M6444" s="444" t="str">
        <f t="shared" si="95"/>
        <v/>
      </c>
    </row>
    <row r="6445" spans="13:13" x14ac:dyDescent="0.25">
      <c r="M6445" s="444" t="str">
        <f t="shared" si="95"/>
        <v/>
      </c>
    </row>
    <row r="6446" spans="13:13" x14ac:dyDescent="0.25">
      <c r="M6446" s="444" t="str">
        <f t="shared" si="95"/>
        <v/>
      </c>
    </row>
    <row r="6447" spans="13:13" x14ac:dyDescent="0.25">
      <c r="M6447" s="444" t="str">
        <f t="shared" si="95"/>
        <v/>
      </c>
    </row>
    <row r="6448" spans="13:13" x14ac:dyDescent="0.25">
      <c r="M6448" s="444" t="str">
        <f t="shared" si="95"/>
        <v/>
      </c>
    </row>
    <row r="6449" spans="13:13" x14ac:dyDescent="0.25">
      <c r="M6449" s="444" t="str">
        <f t="shared" si="95"/>
        <v/>
      </c>
    </row>
    <row r="6450" spans="13:13" x14ac:dyDescent="0.25">
      <c r="M6450" s="444" t="str">
        <f t="shared" si="95"/>
        <v/>
      </c>
    </row>
    <row r="6451" spans="13:13" x14ac:dyDescent="0.25">
      <c r="M6451" s="444" t="str">
        <f t="shared" si="95"/>
        <v/>
      </c>
    </row>
    <row r="6452" spans="13:13" x14ac:dyDescent="0.25">
      <c r="M6452" s="444" t="str">
        <f t="shared" si="95"/>
        <v/>
      </c>
    </row>
    <row r="6453" spans="13:13" x14ac:dyDescent="0.25">
      <c r="M6453" s="444" t="str">
        <f t="shared" si="95"/>
        <v/>
      </c>
    </row>
    <row r="6454" spans="13:13" x14ac:dyDescent="0.25">
      <c r="M6454" s="444" t="str">
        <f t="shared" si="95"/>
        <v/>
      </c>
    </row>
    <row r="6455" spans="13:13" x14ac:dyDescent="0.25">
      <c r="M6455" s="444" t="str">
        <f t="shared" si="95"/>
        <v/>
      </c>
    </row>
    <row r="6456" spans="13:13" x14ac:dyDescent="0.25">
      <c r="M6456" s="444" t="str">
        <f t="shared" si="95"/>
        <v/>
      </c>
    </row>
    <row r="6457" spans="13:13" x14ac:dyDescent="0.25">
      <c r="M6457" s="444" t="str">
        <f t="shared" si="95"/>
        <v/>
      </c>
    </row>
    <row r="6458" spans="13:13" x14ac:dyDescent="0.25">
      <c r="M6458" s="444" t="str">
        <f t="shared" si="95"/>
        <v/>
      </c>
    </row>
    <row r="6459" spans="13:13" x14ac:dyDescent="0.25">
      <c r="M6459" s="444" t="str">
        <f t="shared" si="95"/>
        <v/>
      </c>
    </row>
    <row r="6460" spans="13:13" x14ac:dyDescent="0.25">
      <c r="M6460" s="444" t="str">
        <f t="shared" si="95"/>
        <v/>
      </c>
    </row>
    <row r="6461" spans="13:13" x14ac:dyDescent="0.25">
      <c r="M6461" s="444" t="str">
        <f t="shared" si="95"/>
        <v/>
      </c>
    </row>
    <row r="6462" spans="13:13" x14ac:dyDescent="0.25">
      <c r="M6462" s="444" t="str">
        <f t="shared" si="95"/>
        <v/>
      </c>
    </row>
    <row r="6463" spans="13:13" x14ac:dyDescent="0.25">
      <c r="M6463" s="444" t="str">
        <f t="shared" si="95"/>
        <v/>
      </c>
    </row>
    <row r="6464" spans="13:13" x14ac:dyDescent="0.25">
      <c r="M6464" s="444" t="str">
        <f t="shared" si="95"/>
        <v/>
      </c>
    </row>
    <row r="6465" spans="13:13" x14ac:dyDescent="0.25">
      <c r="M6465" s="444" t="str">
        <f t="shared" si="95"/>
        <v/>
      </c>
    </row>
    <row r="6466" spans="13:13" x14ac:dyDescent="0.25">
      <c r="M6466" s="444" t="str">
        <f t="shared" si="95"/>
        <v/>
      </c>
    </row>
    <row r="6467" spans="13:13" x14ac:dyDescent="0.25">
      <c r="M6467" s="444" t="str">
        <f t="shared" si="95"/>
        <v/>
      </c>
    </row>
    <row r="6468" spans="13:13" x14ac:dyDescent="0.25">
      <c r="M6468" s="444" t="str">
        <f t="shared" si="95"/>
        <v/>
      </c>
    </row>
    <row r="6469" spans="13:13" x14ac:dyDescent="0.25">
      <c r="M6469" s="444" t="str">
        <f t="shared" si="95"/>
        <v/>
      </c>
    </row>
    <row r="6470" spans="13:13" x14ac:dyDescent="0.25">
      <c r="M6470" s="444" t="str">
        <f t="shared" si="95"/>
        <v/>
      </c>
    </row>
    <row r="6471" spans="13:13" x14ac:dyDescent="0.25">
      <c r="M6471" s="444" t="str">
        <f t="shared" si="95"/>
        <v/>
      </c>
    </row>
    <row r="6472" spans="13:13" x14ac:dyDescent="0.25">
      <c r="M6472" s="444" t="str">
        <f t="shared" si="95"/>
        <v/>
      </c>
    </row>
    <row r="6473" spans="13:13" x14ac:dyDescent="0.25">
      <c r="M6473" s="444" t="str">
        <f t="shared" si="95"/>
        <v/>
      </c>
    </row>
    <row r="6474" spans="13:13" x14ac:dyDescent="0.25">
      <c r="M6474" s="444" t="str">
        <f t="shared" si="95"/>
        <v/>
      </c>
    </row>
    <row r="6475" spans="13:13" x14ac:dyDescent="0.25">
      <c r="M6475" s="444" t="str">
        <f t="shared" si="95"/>
        <v/>
      </c>
    </row>
    <row r="6476" spans="13:13" x14ac:dyDescent="0.25">
      <c r="M6476" s="444" t="str">
        <f t="shared" si="95"/>
        <v/>
      </c>
    </row>
    <row r="6477" spans="13:13" x14ac:dyDescent="0.25">
      <c r="M6477" s="444" t="str">
        <f t="shared" si="95"/>
        <v/>
      </c>
    </row>
    <row r="6478" spans="13:13" x14ac:dyDescent="0.25">
      <c r="M6478" s="444" t="str">
        <f t="shared" si="95"/>
        <v/>
      </c>
    </row>
    <row r="6479" spans="13:13" x14ac:dyDescent="0.25">
      <c r="M6479" s="444" t="str">
        <f t="shared" si="95"/>
        <v/>
      </c>
    </row>
    <row r="6480" spans="13:13" x14ac:dyDescent="0.25">
      <c r="M6480" s="444" t="str">
        <f t="shared" si="95"/>
        <v/>
      </c>
    </row>
    <row r="6481" spans="13:13" x14ac:dyDescent="0.25">
      <c r="M6481" s="444" t="str">
        <f t="shared" si="95"/>
        <v/>
      </c>
    </row>
    <row r="6482" spans="13:13" x14ac:dyDescent="0.25">
      <c r="M6482" s="444" t="str">
        <f t="shared" si="95"/>
        <v/>
      </c>
    </row>
    <row r="6483" spans="13:13" x14ac:dyDescent="0.25">
      <c r="M6483" s="444" t="str">
        <f t="shared" si="95"/>
        <v/>
      </c>
    </row>
    <row r="6484" spans="13:13" x14ac:dyDescent="0.25">
      <c r="M6484" s="444" t="str">
        <f t="shared" si="95"/>
        <v/>
      </c>
    </row>
    <row r="6485" spans="13:13" x14ac:dyDescent="0.25">
      <c r="M6485" s="444" t="str">
        <f t="shared" si="95"/>
        <v/>
      </c>
    </row>
    <row r="6486" spans="13:13" x14ac:dyDescent="0.25">
      <c r="M6486" s="444" t="str">
        <f t="shared" si="95"/>
        <v/>
      </c>
    </row>
    <row r="6487" spans="13:13" x14ac:dyDescent="0.25">
      <c r="M6487" s="444" t="str">
        <f t="shared" si="95"/>
        <v/>
      </c>
    </row>
    <row r="6488" spans="13:13" x14ac:dyDescent="0.25">
      <c r="M6488" s="444" t="str">
        <f t="shared" ref="M6488:M6551" si="96">IF(ISBLANK(B6488),"",MONTH(B6488)*10000+YEAR(B6488))</f>
        <v/>
      </c>
    </row>
    <row r="6489" spans="13:13" x14ac:dyDescent="0.25">
      <c r="M6489" s="444" t="str">
        <f t="shared" si="96"/>
        <v/>
      </c>
    </row>
    <row r="6490" spans="13:13" x14ac:dyDescent="0.25">
      <c r="M6490" s="444" t="str">
        <f t="shared" si="96"/>
        <v/>
      </c>
    </row>
    <row r="6491" spans="13:13" x14ac:dyDescent="0.25">
      <c r="M6491" s="444" t="str">
        <f t="shared" si="96"/>
        <v/>
      </c>
    </row>
    <row r="6492" spans="13:13" x14ac:dyDescent="0.25">
      <c r="M6492" s="444" t="str">
        <f t="shared" si="96"/>
        <v/>
      </c>
    </row>
    <row r="6493" spans="13:13" x14ac:dyDescent="0.25">
      <c r="M6493" s="444" t="str">
        <f t="shared" si="96"/>
        <v/>
      </c>
    </row>
    <row r="6494" spans="13:13" x14ac:dyDescent="0.25">
      <c r="M6494" s="444" t="str">
        <f t="shared" si="96"/>
        <v/>
      </c>
    </row>
    <row r="6495" spans="13:13" x14ac:dyDescent="0.25">
      <c r="M6495" s="444" t="str">
        <f t="shared" si="96"/>
        <v/>
      </c>
    </row>
    <row r="6496" spans="13:13" x14ac:dyDescent="0.25">
      <c r="M6496" s="444" t="str">
        <f t="shared" si="96"/>
        <v/>
      </c>
    </row>
    <row r="6497" spans="13:13" x14ac:dyDescent="0.25">
      <c r="M6497" s="444" t="str">
        <f t="shared" si="96"/>
        <v/>
      </c>
    </row>
    <row r="6498" spans="13:13" x14ac:dyDescent="0.25">
      <c r="M6498" s="444" t="str">
        <f t="shared" si="96"/>
        <v/>
      </c>
    </row>
    <row r="6499" spans="13:13" x14ac:dyDescent="0.25">
      <c r="M6499" s="444" t="str">
        <f t="shared" si="96"/>
        <v/>
      </c>
    </row>
    <row r="6500" spans="13:13" x14ac:dyDescent="0.25">
      <c r="M6500" s="444" t="str">
        <f t="shared" si="96"/>
        <v/>
      </c>
    </row>
    <row r="6501" spans="13:13" x14ac:dyDescent="0.25">
      <c r="M6501" s="444" t="str">
        <f t="shared" si="96"/>
        <v/>
      </c>
    </row>
    <row r="6502" spans="13:13" x14ac:dyDescent="0.25">
      <c r="M6502" s="444" t="str">
        <f t="shared" si="96"/>
        <v/>
      </c>
    </row>
    <row r="6503" spans="13:13" x14ac:dyDescent="0.25">
      <c r="M6503" s="444" t="str">
        <f t="shared" si="96"/>
        <v/>
      </c>
    </row>
    <row r="6504" spans="13:13" x14ac:dyDescent="0.25">
      <c r="M6504" s="444" t="str">
        <f t="shared" si="96"/>
        <v/>
      </c>
    </row>
    <row r="6505" spans="13:13" x14ac:dyDescent="0.25">
      <c r="M6505" s="444" t="str">
        <f t="shared" si="96"/>
        <v/>
      </c>
    </row>
    <row r="6506" spans="13:13" x14ac:dyDescent="0.25">
      <c r="M6506" s="444" t="str">
        <f t="shared" si="96"/>
        <v/>
      </c>
    </row>
    <row r="6507" spans="13:13" x14ac:dyDescent="0.25">
      <c r="M6507" s="444" t="str">
        <f t="shared" si="96"/>
        <v/>
      </c>
    </row>
    <row r="6508" spans="13:13" x14ac:dyDescent="0.25">
      <c r="M6508" s="444" t="str">
        <f t="shared" si="96"/>
        <v/>
      </c>
    </row>
    <row r="6509" spans="13:13" x14ac:dyDescent="0.25">
      <c r="M6509" s="444" t="str">
        <f t="shared" si="96"/>
        <v/>
      </c>
    </row>
    <row r="6510" spans="13:13" x14ac:dyDescent="0.25">
      <c r="M6510" s="444" t="str">
        <f t="shared" si="96"/>
        <v/>
      </c>
    </row>
    <row r="6511" spans="13:13" x14ac:dyDescent="0.25">
      <c r="M6511" s="444" t="str">
        <f t="shared" si="96"/>
        <v/>
      </c>
    </row>
    <row r="6512" spans="13:13" x14ac:dyDescent="0.25">
      <c r="M6512" s="444" t="str">
        <f t="shared" si="96"/>
        <v/>
      </c>
    </row>
    <row r="6513" spans="13:13" x14ac:dyDescent="0.25">
      <c r="M6513" s="444" t="str">
        <f t="shared" si="96"/>
        <v/>
      </c>
    </row>
    <row r="6514" spans="13:13" x14ac:dyDescent="0.25">
      <c r="M6514" s="444" t="str">
        <f t="shared" si="96"/>
        <v/>
      </c>
    </row>
    <row r="6515" spans="13:13" x14ac:dyDescent="0.25">
      <c r="M6515" s="444" t="str">
        <f t="shared" si="96"/>
        <v/>
      </c>
    </row>
    <row r="6516" spans="13:13" x14ac:dyDescent="0.25">
      <c r="M6516" s="444" t="str">
        <f t="shared" si="96"/>
        <v/>
      </c>
    </row>
    <row r="6517" spans="13:13" x14ac:dyDescent="0.25">
      <c r="M6517" s="444" t="str">
        <f t="shared" si="96"/>
        <v/>
      </c>
    </row>
    <row r="6518" spans="13:13" x14ac:dyDescent="0.25">
      <c r="M6518" s="444" t="str">
        <f t="shared" si="96"/>
        <v/>
      </c>
    </row>
    <row r="6519" spans="13:13" x14ac:dyDescent="0.25">
      <c r="M6519" s="444" t="str">
        <f t="shared" si="96"/>
        <v/>
      </c>
    </row>
    <row r="6520" spans="13:13" x14ac:dyDescent="0.25">
      <c r="M6520" s="444" t="str">
        <f t="shared" si="96"/>
        <v/>
      </c>
    </row>
    <row r="6521" spans="13:13" x14ac:dyDescent="0.25">
      <c r="M6521" s="444" t="str">
        <f t="shared" si="96"/>
        <v/>
      </c>
    </row>
    <row r="6522" spans="13:13" x14ac:dyDescent="0.25">
      <c r="M6522" s="444" t="str">
        <f t="shared" si="96"/>
        <v/>
      </c>
    </row>
    <row r="6523" spans="13:13" x14ac:dyDescent="0.25">
      <c r="M6523" s="444" t="str">
        <f t="shared" si="96"/>
        <v/>
      </c>
    </row>
    <row r="6524" spans="13:13" x14ac:dyDescent="0.25">
      <c r="M6524" s="444" t="str">
        <f t="shared" si="96"/>
        <v/>
      </c>
    </row>
    <row r="6525" spans="13:13" x14ac:dyDescent="0.25">
      <c r="M6525" s="444" t="str">
        <f t="shared" si="96"/>
        <v/>
      </c>
    </row>
    <row r="6526" spans="13:13" x14ac:dyDescent="0.25">
      <c r="M6526" s="444" t="str">
        <f t="shared" si="96"/>
        <v/>
      </c>
    </row>
    <row r="6527" spans="13:13" x14ac:dyDescent="0.25">
      <c r="M6527" s="444" t="str">
        <f t="shared" si="96"/>
        <v/>
      </c>
    </row>
    <row r="6528" spans="13:13" x14ac:dyDescent="0.25">
      <c r="M6528" s="444" t="str">
        <f t="shared" si="96"/>
        <v/>
      </c>
    </row>
    <row r="6529" spans="13:13" x14ac:dyDescent="0.25">
      <c r="M6529" s="444" t="str">
        <f t="shared" si="96"/>
        <v/>
      </c>
    </row>
    <row r="6530" spans="13:13" x14ac:dyDescent="0.25">
      <c r="M6530" s="444" t="str">
        <f t="shared" si="96"/>
        <v/>
      </c>
    </row>
    <row r="6531" spans="13:13" x14ac:dyDescent="0.25">
      <c r="M6531" s="444" t="str">
        <f t="shared" si="96"/>
        <v/>
      </c>
    </row>
    <row r="6532" spans="13:13" x14ac:dyDescent="0.25">
      <c r="M6532" s="444" t="str">
        <f t="shared" si="96"/>
        <v/>
      </c>
    </row>
    <row r="6533" spans="13:13" x14ac:dyDescent="0.25">
      <c r="M6533" s="444" t="str">
        <f t="shared" si="96"/>
        <v/>
      </c>
    </row>
    <row r="6534" spans="13:13" x14ac:dyDescent="0.25">
      <c r="M6534" s="444" t="str">
        <f t="shared" si="96"/>
        <v/>
      </c>
    </row>
    <row r="6535" spans="13:13" x14ac:dyDescent="0.25">
      <c r="M6535" s="444" t="str">
        <f t="shared" si="96"/>
        <v/>
      </c>
    </row>
    <row r="6536" spans="13:13" x14ac:dyDescent="0.25">
      <c r="M6536" s="444" t="str">
        <f t="shared" si="96"/>
        <v/>
      </c>
    </row>
    <row r="6537" spans="13:13" x14ac:dyDescent="0.25">
      <c r="M6537" s="444" t="str">
        <f t="shared" si="96"/>
        <v/>
      </c>
    </row>
    <row r="6538" spans="13:13" x14ac:dyDescent="0.25">
      <c r="M6538" s="444" t="str">
        <f t="shared" si="96"/>
        <v/>
      </c>
    </row>
    <row r="6539" spans="13:13" x14ac:dyDescent="0.25">
      <c r="M6539" s="444" t="str">
        <f t="shared" si="96"/>
        <v/>
      </c>
    </row>
    <row r="6540" spans="13:13" x14ac:dyDescent="0.25">
      <c r="M6540" s="444" t="str">
        <f t="shared" si="96"/>
        <v/>
      </c>
    </row>
    <row r="6541" spans="13:13" x14ac:dyDescent="0.25">
      <c r="M6541" s="444" t="str">
        <f t="shared" si="96"/>
        <v/>
      </c>
    </row>
    <row r="6542" spans="13:13" x14ac:dyDescent="0.25">
      <c r="M6542" s="444" t="str">
        <f t="shared" si="96"/>
        <v/>
      </c>
    </row>
    <row r="6543" spans="13:13" x14ac:dyDescent="0.25">
      <c r="M6543" s="444" t="str">
        <f t="shared" si="96"/>
        <v/>
      </c>
    </row>
    <row r="6544" spans="13:13" x14ac:dyDescent="0.25">
      <c r="M6544" s="444" t="str">
        <f t="shared" si="96"/>
        <v/>
      </c>
    </row>
    <row r="6545" spans="13:13" x14ac:dyDescent="0.25">
      <c r="M6545" s="444" t="str">
        <f t="shared" si="96"/>
        <v/>
      </c>
    </row>
    <row r="6546" spans="13:13" x14ac:dyDescent="0.25">
      <c r="M6546" s="444" t="str">
        <f t="shared" si="96"/>
        <v/>
      </c>
    </row>
    <row r="6547" spans="13:13" x14ac:dyDescent="0.25">
      <c r="M6547" s="444" t="str">
        <f t="shared" si="96"/>
        <v/>
      </c>
    </row>
    <row r="6548" spans="13:13" x14ac:dyDescent="0.25">
      <c r="M6548" s="444" t="str">
        <f t="shared" si="96"/>
        <v/>
      </c>
    </row>
    <row r="6549" spans="13:13" x14ac:dyDescent="0.25">
      <c r="M6549" s="444" t="str">
        <f t="shared" si="96"/>
        <v/>
      </c>
    </row>
    <row r="6550" spans="13:13" x14ac:dyDescent="0.25">
      <c r="M6550" s="444" t="str">
        <f t="shared" si="96"/>
        <v/>
      </c>
    </row>
    <row r="6551" spans="13:13" x14ac:dyDescent="0.25">
      <c r="M6551" s="444" t="str">
        <f t="shared" si="96"/>
        <v/>
      </c>
    </row>
    <row r="6552" spans="13:13" x14ac:dyDescent="0.25">
      <c r="M6552" s="444" t="str">
        <f t="shared" ref="M6552:M6615" si="97">IF(ISBLANK(B6552),"",MONTH(B6552)*10000+YEAR(B6552))</f>
        <v/>
      </c>
    </row>
    <row r="6553" spans="13:13" x14ac:dyDescent="0.25">
      <c r="M6553" s="444" t="str">
        <f t="shared" si="97"/>
        <v/>
      </c>
    </row>
    <row r="6554" spans="13:13" x14ac:dyDescent="0.25">
      <c r="M6554" s="444" t="str">
        <f t="shared" si="97"/>
        <v/>
      </c>
    </row>
    <row r="6555" spans="13:13" x14ac:dyDescent="0.25">
      <c r="M6555" s="444" t="str">
        <f t="shared" si="97"/>
        <v/>
      </c>
    </row>
    <row r="6556" spans="13:13" x14ac:dyDescent="0.25">
      <c r="M6556" s="444" t="str">
        <f t="shared" si="97"/>
        <v/>
      </c>
    </row>
    <row r="6557" spans="13:13" x14ac:dyDescent="0.25">
      <c r="M6557" s="444" t="str">
        <f t="shared" si="97"/>
        <v/>
      </c>
    </row>
    <row r="6558" spans="13:13" x14ac:dyDescent="0.25">
      <c r="M6558" s="444" t="str">
        <f t="shared" si="97"/>
        <v/>
      </c>
    </row>
    <row r="6559" spans="13:13" x14ac:dyDescent="0.25">
      <c r="M6559" s="444" t="str">
        <f t="shared" si="97"/>
        <v/>
      </c>
    </row>
    <row r="6560" spans="13:13" x14ac:dyDescent="0.25">
      <c r="M6560" s="444" t="str">
        <f t="shared" si="97"/>
        <v/>
      </c>
    </row>
    <row r="6561" spans="13:13" x14ac:dyDescent="0.25">
      <c r="M6561" s="444" t="str">
        <f t="shared" si="97"/>
        <v/>
      </c>
    </row>
    <row r="6562" spans="13:13" x14ac:dyDescent="0.25">
      <c r="M6562" s="444" t="str">
        <f t="shared" si="97"/>
        <v/>
      </c>
    </row>
    <row r="6563" spans="13:13" x14ac:dyDescent="0.25">
      <c r="M6563" s="444" t="str">
        <f t="shared" si="97"/>
        <v/>
      </c>
    </row>
    <row r="6564" spans="13:13" x14ac:dyDescent="0.25">
      <c r="M6564" s="444" t="str">
        <f t="shared" si="97"/>
        <v/>
      </c>
    </row>
    <row r="6565" spans="13:13" x14ac:dyDescent="0.25">
      <c r="M6565" s="444" t="str">
        <f t="shared" si="97"/>
        <v/>
      </c>
    </row>
    <row r="6566" spans="13:13" x14ac:dyDescent="0.25">
      <c r="M6566" s="444" t="str">
        <f t="shared" si="97"/>
        <v/>
      </c>
    </row>
    <row r="6567" spans="13:13" x14ac:dyDescent="0.25">
      <c r="M6567" s="444" t="str">
        <f t="shared" si="97"/>
        <v/>
      </c>
    </row>
    <row r="6568" spans="13:13" x14ac:dyDescent="0.25">
      <c r="M6568" s="444" t="str">
        <f t="shared" si="97"/>
        <v/>
      </c>
    </row>
    <row r="6569" spans="13:13" x14ac:dyDescent="0.25">
      <c r="M6569" s="444" t="str">
        <f t="shared" si="97"/>
        <v/>
      </c>
    </row>
    <row r="6570" spans="13:13" x14ac:dyDescent="0.25">
      <c r="M6570" s="444" t="str">
        <f t="shared" si="97"/>
        <v/>
      </c>
    </row>
    <row r="6571" spans="13:13" x14ac:dyDescent="0.25">
      <c r="M6571" s="444" t="str">
        <f t="shared" si="97"/>
        <v/>
      </c>
    </row>
    <row r="6572" spans="13:13" x14ac:dyDescent="0.25">
      <c r="M6572" s="444" t="str">
        <f t="shared" si="97"/>
        <v/>
      </c>
    </row>
    <row r="6573" spans="13:13" x14ac:dyDescent="0.25">
      <c r="M6573" s="444" t="str">
        <f t="shared" si="97"/>
        <v/>
      </c>
    </row>
    <row r="6574" spans="13:13" x14ac:dyDescent="0.25">
      <c r="M6574" s="444" t="str">
        <f t="shared" si="97"/>
        <v/>
      </c>
    </row>
    <row r="6575" spans="13:13" x14ac:dyDescent="0.25">
      <c r="M6575" s="444" t="str">
        <f t="shared" si="97"/>
        <v/>
      </c>
    </row>
    <row r="6576" spans="13:13" x14ac:dyDescent="0.25">
      <c r="M6576" s="444" t="str">
        <f t="shared" si="97"/>
        <v/>
      </c>
    </row>
    <row r="6577" spans="13:13" x14ac:dyDescent="0.25">
      <c r="M6577" s="444" t="str">
        <f t="shared" si="97"/>
        <v/>
      </c>
    </row>
    <row r="6578" spans="13:13" x14ac:dyDescent="0.25">
      <c r="M6578" s="444" t="str">
        <f t="shared" si="97"/>
        <v/>
      </c>
    </row>
    <row r="6579" spans="13:13" x14ac:dyDescent="0.25">
      <c r="M6579" s="444" t="str">
        <f t="shared" si="97"/>
        <v/>
      </c>
    </row>
    <row r="6580" spans="13:13" x14ac:dyDescent="0.25">
      <c r="M6580" s="444" t="str">
        <f t="shared" si="97"/>
        <v/>
      </c>
    </row>
    <row r="6581" spans="13:13" x14ac:dyDescent="0.25">
      <c r="M6581" s="444" t="str">
        <f t="shared" si="97"/>
        <v/>
      </c>
    </row>
    <row r="6582" spans="13:13" x14ac:dyDescent="0.25">
      <c r="M6582" s="444" t="str">
        <f t="shared" si="97"/>
        <v/>
      </c>
    </row>
    <row r="6583" spans="13:13" x14ac:dyDescent="0.25">
      <c r="M6583" s="444" t="str">
        <f t="shared" si="97"/>
        <v/>
      </c>
    </row>
    <row r="6584" spans="13:13" x14ac:dyDescent="0.25">
      <c r="M6584" s="444" t="str">
        <f t="shared" si="97"/>
        <v/>
      </c>
    </row>
    <row r="6585" spans="13:13" x14ac:dyDescent="0.25">
      <c r="M6585" s="444" t="str">
        <f t="shared" si="97"/>
        <v/>
      </c>
    </row>
    <row r="6586" spans="13:13" x14ac:dyDescent="0.25">
      <c r="M6586" s="444" t="str">
        <f t="shared" si="97"/>
        <v/>
      </c>
    </row>
    <row r="6587" spans="13:13" x14ac:dyDescent="0.25">
      <c r="M6587" s="444" t="str">
        <f t="shared" si="97"/>
        <v/>
      </c>
    </row>
    <row r="6588" spans="13:13" x14ac:dyDescent="0.25">
      <c r="M6588" s="444" t="str">
        <f t="shared" si="97"/>
        <v/>
      </c>
    </row>
    <row r="6589" spans="13:13" x14ac:dyDescent="0.25">
      <c r="M6589" s="444" t="str">
        <f t="shared" si="97"/>
        <v/>
      </c>
    </row>
    <row r="6590" spans="13:13" x14ac:dyDescent="0.25">
      <c r="M6590" s="444" t="str">
        <f t="shared" si="97"/>
        <v/>
      </c>
    </row>
    <row r="6591" spans="13:13" x14ac:dyDescent="0.25">
      <c r="M6591" s="444" t="str">
        <f t="shared" si="97"/>
        <v/>
      </c>
    </row>
    <row r="6592" spans="13:13" x14ac:dyDescent="0.25">
      <c r="M6592" s="444" t="str">
        <f t="shared" si="97"/>
        <v/>
      </c>
    </row>
    <row r="6593" spans="13:13" x14ac:dyDescent="0.25">
      <c r="M6593" s="444" t="str">
        <f t="shared" si="97"/>
        <v/>
      </c>
    </row>
    <row r="6594" spans="13:13" x14ac:dyDescent="0.25">
      <c r="M6594" s="444" t="str">
        <f t="shared" si="97"/>
        <v/>
      </c>
    </row>
    <row r="6595" spans="13:13" x14ac:dyDescent="0.25">
      <c r="M6595" s="444" t="str">
        <f t="shared" si="97"/>
        <v/>
      </c>
    </row>
    <row r="6596" spans="13:13" x14ac:dyDescent="0.25">
      <c r="M6596" s="444" t="str">
        <f t="shared" si="97"/>
        <v/>
      </c>
    </row>
    <row r="6597" spans="13:13" x14ac:dyDescent="0.25">
      <c r="M6597" s="444" t="str">
        <f t="shared" si="97"/>
        <v/>
      </c>
    </row>
    <row r="6598" spans="13:13" x14ac:dyDescent="0.25">
      <c r="M6598" s="444" t="str">
        <f t="shared" si="97"/>
        <v/>
      </c>
    </row>
    <row r="6599" spans="13:13" x14ac:dyDescent="0.25">
      <c r="M6599" s="444" t="str">
        <f t="shared" si="97"/>
        <v/>
      </c>
    </row>
    <row r="6600" spans="13:13" x14ac:dyDescent="0.25">
      <c r="M6600" s="444" t="str">
        <f t="shared" si="97"/>
        <v/>
      </c>
    </row>
    <row r="6601" spans="13:13" x14ac:dyDescent="0.25">
      <c r="M6601" s="444" t="str">
        <f t="shared" si="97"/>
        <v/>
      </c>
    </row>
    <row r="6602" spans="13:13" x14ac:dyDescent="0.25">
      <c r="M6602" s="444" t="str">
        <f t="shared" si="97"/>
        <v/>
      </c>
    </row>
    <row r="6603" spans="13:13" x14ac:dyDescent="0.25">
      <c r="M6603" s="444" t="str">
        <f t="shared" si="97"/>
        <v/>
      </c>
    </row>
    <row r="6604" spans="13:13" x14ac:dyDescent="0.25">
      <c r="M6604" s="444" t="str">
        <f t="shared" si="97"/>
        <v/>
      </c>
    </row>
    <row r="6605" spans="13:13" x14ac:dyDescent="0.25">
      <c r="M6605" s="444" t="str">
        <f t="shared" si="97"/>
        <v/>
      </c>
    </row>
    <row r="6606" spans="13:13" x14ac:dyDescent="0.25">
      <c r="M6606" s="444" t="str">
        <f t="shared" si="97"/>
        <v/>
      </c>
    </row>
    <row r="6607" spans="13:13" x14ac:dyDescent="0.25">
      <c r="M6607" s="444" t="str">
        <f t="shared" si="97"/>
        <v/>
      </c>
    </row>
    <row r="6608" spans="13:13" x14ac:dyDescent="0.25">
      <c r="M6608" s="444" t="str">
        <f t="shared" si="97"/>
        <v/>
      </c>
    </row>
    <row r="6609" spans="13:13" x14ac:dyDescent="0.25">
      <c r="M6609" s="444" t="str">
        <f t="shared" si="97"/>
        <v/>
      </c>
    </row>
    <row r="6610" spans="13:13" x14ac:dyDescent="0.25">
      <c r="M6610" s="444" t="str">
        <f t="shared" si="97"/>
        <v/>
      </c>
    </row>
    <row r="6611" spans="13:13" x14ac:dyDescent="0.25">
      <c r="M6611" s="444" t="str">
        <f t="shared" si="97"/>
        <v/>
      </c>
    </row>
    <row r="6612" spans="13:13" x14ac:dyDescent="0.25">
      <c r="M6612" s="444" t="str">
        <f t="shared" si="97"/>
        <v/>
      </c>
    </row>
    <row r="6613" spans="13:13" x14ac:dyDescent="0.25">
      <c r="M6613" s="444" t="str">
        <f t="shared" si="97"/>
        <v/>
      </c>
    </row>
    <row r="6614" spans="13:13" x14ac:dyDescent="0.25">
      <c r="M6614" s="444" t="str">
        <f t="shared" si="97"/>
        <v/>
      </c>
    </row>
    <row r="6615" spans="13:13" x14ac:dyDescent="0.25">
      <c r="M6615" s="444" t="str">
        <f t="shared" si="97"/>
        <v/>
      </c>
    </row>
    <row r="6616" spans="13:13" x14ac:dyDescent="0.25">
      <c r="M6616" s="444" t="str">
        <f t="shared" ref="M6616:M6679" si="98">IF(ISBLANK(B6616),"",MONTH(B6616)*10000+YEAR(B6616))</f>
        <v/>
      </c>
    </row>
    <row r="6617" spans="13:13" x14ac:dyDescent="0.25">
      <c r="M6617" s="444" t="str">
        <f t="shared" si="98"/>
        <v/>
      </c>
    </row>
    <row r="6618" spans="13:13" x14ac:dyDescent="0.25">
      <c r="M6618" s="444" t="str">
        <f t="shared" si="98"/>
        <v/>
      </c>
    </row>
    <row r="6619" spans="13:13" x14ac:dyDescent="0.25">
      <c r="M6619" s="444" t="str">
        <f t="shared" si="98"/>
        <v/>
      </c>
    </row>
    <row r="6620" spans="13:13" x14ac:dyDescent="0.25">
      <c r="M6620" s="444" t="str">
        <f t="shared" si="98"/>
        <v/>
      </c>
    </row>
    <row r="6621" spans="13:13" x14ac:dyDescent="0.25">
      <c r="M6621" s="444" t="str">
        <f t="shared" si="98"/>
        <v/>
      </c>
    </row>
    <row r="6622" spans="13:13" x14ac:dyDescent="0.25">
      <c r="M6622" s="444" t="str">
        <f t="shared" si="98"/>
        <v/>
      </c>
    </row>
    <row r="6623" spans="13:13" x14ac:dyDescent="0.25">
      <c r="M6623" s="444" t="str">
        <f t="shared" si="98"/>
        <v/>
      </c>
    </row>
    <row r="6624" spans="13:13" x14ac:dyDescent="0.25">
      <c r="M6624" s="444" t="str">
        <f t="shared" si="98"/>
        <v/>
      </c>
    </row>
    <row r="6625" spans="13:13" x14ac:dyDescent="0.25">
      <c r="M6625" s="444" t="str">
        <f t="shared" si="98"/>
        <v/>
      </c>
    </row>
    <row r="6626" spans="13:13" x14ac:dyDescent="0.25">
      <c r="M6626" s="444" t="str">
        <f t="shared" si="98"/>
        <v/>
      </c>
    </row>
    <row r="6627" spans="13:13" x14ac:dyDescent="0.25">
      <c r="M6627" s="444" t="str">
        <f t="shared" si="98"/>
        <v/>
      </c>
    </row>
    <row r="6628" spans="13:13" x14ac:dyDescent="0.25">
      <c r="M6628" s="444" t="str">
        <f t="shared" si="98"/>
        <v/>
      </c>
    </row>
    <row r="6629" spans="13:13" x14ac:dyDescent="0.25">
      <c r="M6629" s="444" t="str">
        <f t="shared" si="98"/>
        <v/>
      </c>
    </row>
    <row r="6630" spans="13:13" x14ac:dyDescent="0.25">
      <c r="M6630" s="444" t="str">
        <f t="shared" si="98"/>
        <v/>
      </c>
    </row>
    <row r="6631" spans="13:13" x14ac:dyDescent="0.25">
      <c r="M6631" s="444" t="str">
        <f t="shared" si="98"/>
        <v/>
      </c>
    </row>
    <row r="6632" spans="13:13" x14ac:dyDescent="0.25">
      <c r="M6632" s="444" t="str">
        <f t="shared" si="98"/>
        <v/>
      </c>
    </row>
    <row r="6633" spans="13:13" x14ac:dyDescent="0.25">
      <c r="M6633" s="444" t="str">
        <f t="shared" si="98"/>
        <v/>
      </c>
    </row>
    <row r="6634" spans="13:13" x14ac:dyDescent="0.25">
      <c r="M6634" s="444" t="str">
        <f t="shared" si="98"/>
        <v/>
      </c>
    </row>
    <row r="6635" spans="13:13" x14ac:dyDescent="0.25">
      <c r="M6635" s="444" t="str">
        <f t="shared" si="98"/>
        <v/>
      </c>
    </row>
    <row r="6636" spans="13:13" x14ac:dyDescent="0.25">
      <c r="M6636" s="444" t="str">
        <f t="shared" si="98"/>
        <v/>
      </c>
    </row>
    <row r="6637" spans="13:13" x14ac:dyDescent="0.25">
      <c r="M6637" s="444" t="str">
        <f t="shared" si="98"/>
        <v/>
      </c>
    </row>
    <row r="6638" spans="13:13" x14ac:dyDescent="0.25">
      <c r="M6638" s="444" t="str">
        <f t="shared" si="98"/>
        <v/>
      </c>
    </row>
    <row r="6639" spans="13:13" x14ac:dyDescent="0.25">
      <c r="M6639" s="444" t="str">
        <f t="shared" si="98"/>
        <v/>
      </c>
    </row>
    <row r="6640" spans="13:13" x14ac:dyDescent="0.25">
      <c r="M6640" s="444" t="str">
        <f t="shared" si="98"/>
        <v/>
      </c>
    </row>
    <row r="6641" spans="13:13" x14ac:dyDescent="0.25">
      <c r="M6641" s="444" t="str">
        <f t="shared" si="98"/>
        <v/>
      </c>
    </row>
    <row r="6642" spans="13:13" x14ac:dyDescent="0.25">
      <c r="M6642" s="444" t="str">
        <f t="shared" si="98"/>
        <v/>
      </c>
    </row>
    <row r="6643" spans="13:13" x14ac:dyDescent="0.25">
      <c r="M6643" s="444" t="str">
        <f t="shared" si="98"/>
        <v/>
      </c>
    </row>
    <row r="6644" spans="13:13" x14ac:dyDescent="0.25">
      <c r="M6644" s="444" t="str">
        <f t="shared" si="98"/>
        <v/>
      </c>
    </row>
    <row r="6645" spans="13:13" x14ac:dyDescent="0.25">
      <c r="M6645" s="444" t="str">
        <f t="shared" si="98"/>
        <v/>
      </c>
    </row>
    <row r="6646" spans="13:13" x14ac:dyDescent="0.25">
      <c r="M6646" s="444" t="str">
        <f t="shared" si="98"/>
        <v/>
      </c>
    </row>
    <row r="6647" spans="13:13" x14ac:dyDescent="0.25">
      <c r="M6647" s="444" t="str">
        <f t="shared" si="98"/>
        <v/>
      </c>
    </row>
    <row r="6648" spans="13:13" x14ac:dyDescent="0.25">
      <c r="M6648" s="444" t="str">
        <f t="shared" si="98"/>
        <v/>
      </c>
    </row>
    <row r="6649" spans="13:13" x14ac:dyDescent="0.25">
      <c r="M6649" s="444" t="str">
        <f t="shared" si="98"/>
        <v/>
      </c>
    </row>
    <row r="6650" spans="13:13" x14ac:dyDescent="0.25">
      <c r="M6650" s="444" t="str">
        <f t="shared" si="98"/>
        <v/>
      </c>
    </row>
    <row r="6651" spans="13:13" x14ac:dyDescent="0.25">
      <c r="M6651" s="444" t="str">
        <f t="shared" si="98"/>
        <v/>
      </c>
    </row>
    <row r="6652" spans="13:13" x14ac:dyDescent="0.25">
      <c r="M6652" s="444" t="str">
        <f t="shared" si="98"/>
        <v/>
      </c>
    </row>
    <row r="6653" spans="13:13" x14ac:dyDescent="0.25">
      <c r="M6653" s="444" t="str">
        <f t="shared" si="98"/>
        <v/>
      </c>
    </row>
    <row r="6654" spans="13:13" x14ac:dyDescent="0.25">
      <c r="M6654" s="444" t="str">
        <f t="shared" si="98"/>
        <v/>
      </c>
    </row>
    <row r="6655" spans="13:13" x14ac:dyDescent="0.25">
      <c r="M6655" s="444" t="str">
        <f t="shared" si="98"/>
        <v/>
      </c>
    </row>
    <row r="6656" spans="13:13" x14ac:dyDescent="0.25">
      <c r="M6656" s="444" t="str">
        <f t="shared" si="98"/>
        <v/>
      </c>
    </row>
    <row r="6657" spans="13:13" x14ac:dyDescent="0.25">
      <c r="M6657" s="444" t="str">
        <f t="shared" si="98"/>
        <v/>
      </c>
    </row>
    <row r="6658" spans="13:13" x14ac:dyDescent="0.25">
      <c r="M6658" s="444" t="str">
        <f t="shared" si="98"/>
        <v/>
      </c>
    </row>
    <row r="6659" spans="13:13" x14ac:dyDescent="0.25">
      <c r="M6659" s="444" t="str">
        <f t="shared" si="98"/>
        <v/>
      </c>
    </row>
    <row r="6660" spans="13:13" x14ac:dyDescent="0.25">
      <c r="M6660" s="444" t="str">
        <f t="shared" si="98"/>
        <v/>
      </c>
    </row>
    <row r="6661" spans="13:13" x14ac:dyDescent="0.25">
      <c r="M6661" s="444" t="str">
        <f t="shared" si="98"/>
        <v/>
      </c>
    </row>
    <row r="6662" spans="13:13" x14ac:dyDescent="0.25">
      <c r="M6662" s="444" t="str">
        <f t="shared" si="98"/>
        <v/>
      </c>
    </row>
    <row r="6663" spans="13:13" x14ac:dyDescent="0.25">
      <c r="M6663" s="444" t="str">
        <f t="shared" si="98"/>
        <v/>
      </c>
    </row>
    <row r="6664" spans="13:13" x14ac:dyDescent="0.25">
      <c r="M6664" s="444" t="str">
        <f t="shared" si="98"/>
        <v/>
      </c>
    </row>
    <row r="6665" spans="13:13" x14ac:dyDescent="0.25">
      <c r="M6665" s="444" t="str">
        <f t="shared" si="98"/>
        <v/>
      </c>
    </row>
    <row r="6666" spans="13:13" x14ac:dyDescent="0.25">
      <c r="M6666" s="444" t="str">
        <f t="shared" si="98"/>
        <v/>
      </c>
    </row>
    <row r="6667" spans="13:13" x14ac:dyDescent="0.25">
      <c r="M6667" s="444" t="str">
        <f t="shared" si="98"/>
        <v/>
      </c>
    </row>
    <row r="6668" spans="13:13" x14ac:dyDescent="0.25">
      <c r="M6668" s="444" t="str">
        <f t="shared" si="98"/>
        <v/>
      </c>
    </row>
    <row r="6669" spans="13:13" x14ac:dyDescent="0.25">
      <c r="M6669" s="444" t="str">
        <f t="shared" si="98"/>
        <v/>
      </c>
    </row>
    <row r="6670" spans="13:13" x14ac:dyDescent="0.25">
      <c r="M6670" s="444" t="str">
        <f t="shared" si="98"/>
        <v/>
      </c>
    </row>
    <row r="6671" spans="13:13" x14ac:dyDescent="0.25">
      <c r="M6671" s="444" t="str">
        <f t="shared" si="98"/>
        <v/>
      </c>
    </row>
    <row r="6672" spans="13:13" x14ac:dyDescent="0.25">
      <c r="M6672" s="444" t="str">
        <f t="shared" si="98"/>
        <v/>
      </c>
    </row>
    <row r="6673" spans="13:13" x14ac:dyDescent="0.25">
      <c r="M6673" s="444" t="str">
        <f t="shared" si="98"/>
        <v/>
      </c>
    </row>
    <row r="6674" spans="13:13" x14ac:dyDescent="0.25">
      <c r="M6674" s="444" t="str">
        <f t="shared" si="98"/>
        <v/>
      </c>
    </row>
    <row r="6675" spans="13:13" x14ac:dyDescent="0.25">
      <c r="M6675" s="444" t="str">
        <f t="shared" si="98"/>
        <v/>
      </c>
    </row>
    <row r="6676" spans="13:13" x14ac:dyDescent="0.25">
      <c r="M6676" s="444" t="str">
        <f t="shared" si="98"/>
        <v/>
      </c>
    </row>
    <row r="6677" spans="13:13" x14ac:dyDescent="0.25">
      <c r="M6677" s="444" t="str">
        <f t="shared" si="98"/>
        <v/>
      </c>
    </row>
    <row r="6678" spans="13:13" x14ac:dyDescent="0.25">
      <c r="M6678" s="444" t="str">
        <f t="shared" si="98"/>
        <v/>
      </c>
    </row>
    <row r="6679" spans="13:13" x14ac:dyDescent="0.25">
      <c r="M6679" s="444" t="str">
        <f t="shared" si="98"/>
        <v/>
      </c>
    </row>
    <row r="6680" spans="13:13" x14ac:dyDescent="0.25">
      <c r="M6680" s="444" t="str">
        <f t="shared" ref="M6680:M6743" si="99">IF(ISBLANK(B6680),"",MONTH(B6680)*10000+YEAR(B6680))</f>
        <v/>
      </c>
    </row>
    <row r="6681" spans="13:13" x14ac:dyDescent="0.25">
      <c r="M6681" s="444" t="str">
        <f t="shared" si="99"/>
        <v/>
      </c>
    </row>
    <row r="6682" spans="13:13" x14ac:dyDescent="0.25">
      <c r="M6682" s="444" t="str">
        <f t="shared" si="99"/>
        <v/>
      </c>
    </row>
    <row r="6683" spans="13:13" x14ac:dyDescent="0.25">
      <c r="M6683" s="444" t="str">
        <f t="shared" si="99"/>
        <v/>
      </c>
    </row>
    <row r="6684" spans="13:13" x14ac:dyDescent="0.25">
      <c r="M6684" s="444" t="str">
        <f t="shared" si="99"/>
        <v/>
      </c>
    </row>
    <row r="6685" spans="13:13" x14ac:dyDescent="0.25">
      <c r="M6685" s="444" t="str">
        <f t="shared" si="99"/>
        <v/>
      </c>
    </row>
    <row r="6686" spans="13:13" x14ac:dyDescent="0.25">
      <c r="M6686" s="444" t="str">
        <f t="shared" si="99"/>
        <v/>
      </c>
    </row>
    <row r="6687" spans="13:13" x14ac:dyDescent="0.25">
      <c r="M6687" s="444" t="str">
        <f t="shared" si="99"/>
        <v/>
      </c>
    </row>
    <row r="6688" spans="13:13" x14ac:dyDescent="0.25">
      <c r="M6688" s="444" t="str">
        <f t="shared" si="99"/>
        <v/>
      </c>
    </row>
    <row r="6689" spans="13:13" x14ac:dyDescent="0.25">
      <c r="M6689" s="444" t="str">
        <f t="shared" si="99"/>
        <v/>
      </c>
    </row>
    <row r="6690" spans="13:13" x14ac:dyDescent="0.25">
      <c r="M6690" s="444" t="str">
        <f t="shared" si="99"/>
        <v/>
      </c>
    </row>
    <row r="6691" spans="13:13" x14ac:dyDescent="0.25">
      <c r="M6691" s="444" t="str">
        <f t="shared" si="99"/>
        <v/>
      </c>
    </row>
    <row r="6692" spans="13:13" x14ac:dyDescent="0.25">
      <c r="M6692" s="444" t="str">
        <f t="shared" si="99"/>
        <v/>
      </c>
    </row>
    <row r="6693" spans="13:13" x14ac:dyDescent="0.25">
      <c r="M6693" s="444" t="str">
        <f t="shared" si="99"/>
        <v/>
      </c>
    </row>
    <row r="6694" spans="13:13" x14ac:dyDescent="0.25">
      <c r="M6694" s="444" t="str">
        <f t="shared" si="99"/>
        <v/>
      </c>
    </row>
    <row r="6695" spans="13:13" x14ac:dyDescent="0.25">
      <c r="M6695" s="444" t="str">
        <f t="shared" si="99"/>
        <v/>
      </c>
    </row>
    <row r="6696" spans="13:13" x14ac:dyDescent="0.25">
      <c r="M6696" s="444" t="str">
        <f t="shared" si="99"/>
        <v/>
      </c>
    </row>
    <row r="6697" spans="13:13" x14ac:dyDescent="0.25">
      <c r="M6697" s="444" t="str">
        <f t="shared" si="99"/>
        <v/>
      </c>
    </row>
    <row r="6698" spans="13:13" x14ac:dyDescent="0.25">
      <c r="M6698" s="444" t="str">
        <f t="shared" si="99"/>
        <v/>
      </c>
    </row>
    <row r="6699" spans="13:13" x14ac:dyDescent="0.25">
      <c r="M6699" s="444" t="str">
        <f t="shared" si="99"/>
        <v/>
      </c>
    </row>
    <row r="6700" spans="13:13" x14ac:dyDescent="0.25">
      <c r="M6700" s="444" t="str">
        <f t="shared" si="99"/>
        <v/>
      </c>
    </row>
    <row r="6701" spans="13:13" x14ac:dyDescent="0.25">
      <c r="M6701" s="444" t="str">
        <f t="shared" si="99"/>
        <v/>
      </c>
    </row>
    <row r="6702" spans="13:13" x14ac:dyDescent="0.25">
      <c r="M6702" s="444" t="str">
        <f t="shared" si="99"/>
        <v/>
      </c>
    </row>
    <row r="6703" spans="13:13" x14ac:dyDescent="0.25">
      <c r="M6703" s="444" t="str">
        <f t="shared" si="99"/>
        <v/>
      </c>
    </row>
    <row r="6704" spans="13:13" x14ac:dyDescent="0.25">
      <c r="M6704" s="444" t="str">
        <f t="shared" si="99"/>
        <v/>
      </c>
    </row>
    <row r="6705" spans="13:13" x14ac:dyDescent="0.25">
      <c r="M6705" s="444" t="str">
        <f t="shared" si="99"/>
        <v/>
      </c>
    </row>
    <row r="6706" spans="13:13" x14ac:dyDescent="0.25">
      <c r="M6706" s="444" t="str">
        <f t="shared" si="99"/>
        <v/>
      </c>
    </row>
    <row r="6707" spans="13:13" x14ac:dyDescent="0.25">
      <c r="M6707" s="444" t="str">
        <f t="shared" si="99"/>
        <v/>
      </c>
    </row>
    <row r="6708" spans="13:13" x14ac:dyDescent="0.25">
      <c r="M6708" s="444" t="str">
        <f t="shared" si="99"/>
        <v/>
      </c>
    </row>
    <row r="6709" spans="13:13" x14ac:dyDescent="0.25">
      <c r="M6709" s="444" t="str">
        <f t="shared" si="99"/>
        <v/>
      </c>
    </row>
    <row r="6710" spans="13:13" x14ac:dyDescent="0.25">
      <c r="M6710" s="444" t="str">
        <f t="shared" si="99"/>
        <v/>
      </c>
    </row>
    <row r="6711" spans="13:13" x14ac:dyDescent="0.25">
      <c r="M6711" s="444" t="str">
        <f t="shared" si="99"/>
        <v/>
      </c>
    </row>
    <row r="6712" spans="13:13" x14ac:dyDescent="0.25">
      <c r="M6712" s="444" t="str">
        <f t="shared" si="99"/>
        <v/>
      </c>
    </row>
    <row r="6713" spans="13:13" x14ac:dyDescent="0.25">
      <c r="M6713" s="444" t="str">
        <f t="shared" si="99"/>
        <v/>
      </c>
    </row>
    <row r="6714" spans="13:13" x14ac:dyDescent="0.25">
      <c r="M6714" s="444" t="str">
        <f t="shared" si="99"/>
        <v/>
      </c>
    </row>
    <row r="6715" spans="13:13" x14ac:dyDescent="0.25">
      <c r="M6715" s="444" t="str">
        <f t="shared" si="99"/>
        <v/>
      </c>
    </row>
    <row r="6716" spans="13:13" x14ac:dyDescent="0.25">
      <c r="M6716" s="444" t="str">
        <f t="shared" si="99"/>
        <v/>
      </c>
    </row>
    <row r="6717" spans="13:13" x14ac:dyDescent="0.25">
      <c r="M6717" s="444" t="str">
        <f t="shared" si="99"/>
        <v/>
      </c>
    </row>
    <row r="6718" spans="13:13" x14ac:dyDescent="0.25">
      <c r="M6718" s="444" t="str">
        <f t="shared" si="99"/>
        <v/>
      </c>
    </row>
    <row r="6719" spans="13:13" x14ac:dyDescent="0.25">
      <c r="M6719" s="444" t="str">
        <f t="shared" si="99"/>
        <v/>
      </c>
    </row>
    <row r="6720" spans="13:13" x14ac:dyDescent="0.25">
      <c r="M6720" s="444" t="str">
        <f t="shared" si="99"/>
        <v/>
      </c>
    </row>
    <row r="6721" spans="13:13" x14ac:dyDescent="0.25">
      <c r="M6721" s="444" t="str">
        <f t="shared" si="99"/>
        <v/>
      </c>
    </row>
    <row r="6722" spans="13:13" x14ac:dyDescent="0.25">
      <c r="M6722" s="444" t="str">
        <f t="shared" si="99"/>
        <v/>
      </c>
    </row>
    <row r="6723" spans="13:13" x14ac:dyDescent="0.25">
      <c r="M6723" s="444" t="str">
        <f t="shared" si="99"/>
        <v/>
      </c>
    </row>
    <row r="6724" spans="13:13" x14ac:dyDescent="0.25">
      <c r="M6724" s="444" t="str">
        <f t="shared" si="99"/>
        <v/>
      </c>
    </row>
    <row r="6725" spans="13:13" x14ac:dyDescent="0.25">
      <c r="M6725" s="444" t="str">
        <f t="shared" si="99"/>
        <v/>
      </c>
    </row>
    <row r="6726" spans="13:13" x14ac:dyDescent="0.25">
      <c r="M6726" s="444" t="str">
        <f t="shared" si="99"/>
        <v/>
      </c>
    </row>
    <row r="6727" spans="13:13" x14ac:dyDescent="0.25">
      <c r="M6727" s="444" t="str">
        <f t="shared" si="99"/>
        <v/>
      </c>
    </row>
    <row r="6728" spans="13:13" x14ac:dyDescent="0.25">
      <c r="M6728" s="444" t="str">
        <f t="shared" si="99"/>
        <v/>
      </c>
    </row>
    <row r="6729" spans="13:13" x14ac:dyDescent="0.25">
      <c r="M6729" s="444" t="str">
        <f t="shared" si="99"/>
        <v/>
      </c>
    </row>
    <row r="6730" spans="13:13" x14ac:dyDescent="0.25">
      <c r="M6730" s="444" t="str">
        <f t="shared" si="99"/>
        <v/>
      </c>
    </row>
    <row r="6731" spans="13:13" x14ac:dyDescent="0.25">
      <c r="M6731" s="444" t="str">
        <f t="shared" si="99"/>
        <v/>
      </c>
    </row>
    <row r="6732" spans="13:13" x14ac:dyDescent="0.25">
      <c r="M6732" s="444" t="str">
        <f t="shared" si="99"/>
        <v/>
      </c>
    </row>
    <row r="6733" spans="13:13" x14ac:dyDescent="0.25">
      <c r="M6733" s="444" t="str">
        <f t="shared" si="99"/>
        <v/>
      </c>
    </row>
    <row r="6734" spans="13:13" x14ac:dyDescent="0.25">
      <c r="M6734" s="444" t="str">
        <f t="shared" si="99"/>
        <v/>
      </c>
    </row>
    <row r="6735" spans="13:13" x14ac:dyDescent="0.25">
      <c r="M6735" s="444" t="str">
        <f t="shared" si="99"/>
        <v/>
      </c>
    </row>
    <row r="6736" spans="13:13" x14ac:dyDescent="0.25">
      <c r="M6736" s="444" t="str">
        <f t="shared" si="99"/>
        <v/>
      </c>
    </row>
    <row r="6737" spans="13:13" x14ac:dyDescent="0.25">
      <c r="M6737" s="444" t="str">
        <f t="shared" si="99"/>
        <v/>
      </c>
    </row>
    <row r="6738" spans="13:13" x14ac:dyDescent="0.25">
      <c r="M6738" s="444" t="str">
        <f t="shared" si="99"/>
        <v/>
      </c>
    </row>
    <row r="6739" spans="13:13" x14ac:dyDescent="0.25">
      <c r="M6739" s="444" t="str">
        <f t="shared" si="99"/>
        <v/>
      </c>
    </row>
    <row r="6740" spans="13:13" x14ac:dyDescent="0.25">
      <c r="M6740" s="444" t="str">
        <f t="shared" si="99"/>
        <v/>
      </c>
    </row>
    <row r="6741" spans="13:13" x14ac:dyDescent="0.25">
      <c r="M6741" s="444" t="str">
        <f t="shared" si="99"/>
        <v/>
      </c>
    </row>
    <row r="6742" spans="13:13" x14ac:dyDescent="0.25">
      <c r="M6742" s="444" t="str">
        <f t="shared" si="99"/>
        <v/>
      </c>
    </row>
    <row r="6743" spans="13:13" x14ac:dyDescent="0.25">
      <c r="M6743" s="444" t="str">
        <f t="shared" si="99"/>
        <v/>
      </c>
    </row>
    <row r="6744" spans="13:13" x14ac:dyDescent="0.25">
      <c r="M6744" s="444" t="str">
        <f t="shared" ref="M6744:M6807" si="100">IF(ISBLANK(B6744),"",MONTH(B6744)*10000+YEAR(B6744))</f>
        <v/>
      </c>
    </row>
    <row r="6745" spans="13:13" x14ac:dyDescent="0.25">
      <c r="M6745" s="444" t="str">
        <f t="shared" si="100"/>
        <v/>
      </c>
    </row>
    <row r="6746" spans="13:13" x14ac:dyDescent="0.25">
      <c r="M6746" s="444" t="str">
        <f t="shared" si="100"/>
        <v/>
      </c>
    </row>
    <row r="6747" spans="13:13" x14ac:dyDescent="0.25">
      <c r="M6747" s="444" t="str">
        <f t="shared" si="100"/>
        <v/>
      </c>
    </row>
    <row r="6748" spans="13:13" x14ac:dyDescent="0.25">
      <c r="M6748" s="444" t="str">
        <f t="shared" si="100"/>
        <v/>
      </c>
    </row>
    <row r="6749" spans="13:13" x14ac:dyDescent="0.25">
      <c r="M6749" s="444" t="str">
        <f t="shared" si="100"/>
        <v/>
      </c>
    </row>
    <row r="6750" spans="13:13" x14ac:dyDescent="0.25">
      <c r="M6750" s="444" t="str">
        <f t="shared" si="100"/>
        <v/>
      </c>
    </row>
    <row r="6751" spans="13:13" x14ac:dyDescent="0.25">
      <c r="M6751" s="444" t="str">
        <f t="shared" si="100"/>
        <v/>
      </c>
    </row>
    <row r="6752" spans="13:13" x14ac:dyDescent="0.25">
      <c r="M6752" s="444" t="str">
        <f t="shared" si="100"/>
        <v/>
      </c>
    </row>
    <row r="6753" spans="13:13" x14ac:dyDescent="0.25">
      <c r="M6753" s="444" t="str">
        <f t="shared" si="100"/>
        <v/>
      </c>
    </row>
    <row r="6754" spans="13:13" x14ac:dyDescent="0.25">
      <c r="M6754" s="444" t="str">
        <f t="shared" si="100"/>
        <v/>
      </c>
    </row>
    <row r="6755" spans="13:13" x14ac:dyDescent="0.25">
      <c r="M6755" s="444" t="str">
        <f t="shared" si="100"/>
        <v/>
      </c>
    </row>
    <row r="6756" spans="13:13" x14ac:dyDescent="0.25">
      <c r="M6756" s="444" t="str">
        <f t="shared" si="100"/>
        <v/>
      </c>
    </row>
    <row r="6757" spans="13:13" x14ac:dyDescent="0.25">
      <c r="M6757" s="444" t="str">
        <f t="shared" si="100"/>
        <v/>
      </c>
    </row>
    <row r="6758" spans="13:13" x14ac:dyDescent="0.25">
      <c r="M6758" s="444" t="str">
        <f t="shared" si="100"/>
        <v/>
      </c>
    </row>
    <row r="6759" spans="13:13" x14ac:dyDescent="0.25">
      <c r="M6759" s="444" t="str">
        <f t="shared" si="100"/>
        <v/>
      </c>
    </row>
    <row r="6760" spans="13:13" x14ac:dyDescent="0.25">
      <c r="M6760" s="444" t="str">
        <f t="shared" si="100"/>
        <v/>
      </c>
    </row>
    <row r="6761" spans="13:13" x14ac:dyDescent="0.25">
      <c r="M6761" s="444" t="str">
        <f t="shared" si="100"/>
        <v/>
      </c>
    </row>
    <row r="6762" spans="13:13" x14ac:dyDescent="0.25">
      <c r="M6762" s="444" t="str">
        <f t="shared" si="100"/>
        <v/>
      </c>
    </row>
    <row r="6763" spans="13:13" x14ac:dyDescent="0.25">
      <c r="M6763" s="444" t="str">
        <f t="shared" si="100"/>
        <v/>
      </c>
    </row>
    <row r="6764" spans="13:13" x14ac:dyDescent="0.25">
      <c r="M6764" s="444" t="str">
        <f t="shared" si="100"/>
        <v/>
      </c>
    </row>
    <row r="6765" spans="13:13" x14ac:dyDescent="0.25">
      <c r="M6765" s="444" t="str">
        <f t="shared" si="100"/>
        <v/>
      </c>
    </row>
    <row r="6766" spans="13:13" x14ac:dyDescent="0.25">
      <c r="M6766" s="444" t="str">
        <f t="shared" si="100"/>
        <v/>
      </c>
    </row>
    <row r="6767" spans="13:13" x14ac:dyDescent="0.25">
      <c r="M6767" s="444" t="str">
        <f t="shared" si="100"/>
        <v/>
      </c>
    </row>
    <row r="6768" spans="13:13" x14ac:dyDescent="0.25">
      <c r="M6768" s="444" t="str">
        <f t="shared" si="100"/>
        <v/>
      </c>
    </row>
    <row r="6769" spans="13:13" x14ac:dyDescent="0.25">
      <c r="M6769" s="444" t="str">
        <f t="shared" si="100"/>
        <v/>
      </c>
    </row>
    <row r="6770" spans="13:13" x14ac:dyDescent="0.25">
      <c r="M6770" s="444" t="str">
        <f t="shared" si="100"/>
        <v/>
      </c>
    </row>
    <row r="6771" spans="13:13" x14ac:dyDescent="0.25">
      <c r="M6771" s="444" t="str">
        <f t="shared" si="100"/>
        <v/>
      </c>
    </row>
    <row r="6772" spans="13:13" x14ac:dyDescent="0.25">
      <c r="M6772" s="444" t="str">
        <f t="shared" si="100"/>
        <v/>
      </c>
    </row>
    <row r="6773" spans="13:13" x14ac:dyDescent="0.25">
      <c r="M6773" s="444" t="str">
        <f t="shared" si="100"/>
        <v/>
      </c>
    </row>
    <row r="6774" spans="13:13" x14ac:dyDescent="0.25">
      <c r="M6774" s="444" t="str">
        <f t="shared" si="100"/>
        <v/>
      </c>
    </row>
    <row r="6775" spans="13:13" x14ac:dyDescent="0.25">
      <c r="M6775" s="444" t="str">
        <f t="shared" si="100"/>
        <v/>
      </c>
    </row>
    <row r="6776" spans="13:13" x14ac:dyDescent="0.25">
      <c r="M6776" s="444" t="str">
        <f t="shared" si="100"/>
        <v/>
      </c>
    </row>
    <row r="6777" spans="13:13" x14ac:dyDescent="0.25">
      <c r="M6777" s="444" t="str">
        <f t="shared" si="100"/>
        <v/>
      </c>
    </row>
    <row r="6778" spans="13:13" x14ac:dyDescent="0.25">
      <c r="M6778" s="444" t="str">
        <f t="shared" si="100"/>
        <v/>
      </c>
    </row>
    <row r="6779" spans="13:13" x14ac:dyDescent="0.25">
      <c r="M6779" s="444" t="str">
        <f t="shared" si="100"/>
        <v/>
      </c>
    </row>
    <row r="6780" spans="13:13" x14ac:dyDescent="0.25">
      <c r="M6780" s="444" t="str">
        <f t="shared" si="100"/>
        <v/>
      </c>
    </row>
    <row r="6781" spans="13:13" x14ac:dyDescent="0.25">
      <c r="M6781" s="444" t="str">
        <f t="shared" si="100"/>
        <v/>
      </c>
    </row>
    <row r="6782" spans="13:13" x14ac:dyDescent="0.25">
      <c r="M6782" s="444" t="str">
        <f t="shared" si="100"/>
        <v/>
      </c>
    </row>
    <row r="6783" spans="13:13" x14ac:dyDescent="0.25">
      <c r="M6783" s="444" t="str">
        <f t="shared" si="100"/>
        <v/>
      </c>
    </row>
    <row r="6784" spans="13:13" x14ac:dyDescent="0.25">
      <c r="M6784" s="444" t="str">
        <f t="shared" si="100"/>
        <v/>
      </c>
    </row>
    <row r="6785" spans="13:13" x14ac:dyDescent="0.25">
      <c r="M6785" s="444" t="str">
        <f t="shared" si="100"/>
        <v/>
      </c>
    </row>
    <row r="6786" spans="13:13" x14ac:dyDescent="0.25">
      <c r="M6786" s="444" t="str">
        <f t="shared" si="100"/>
        <v/>
      </c>
    </row>
    <row r="6787" spans="13:13" x14ac:dyDescent="0.25">
      <c r="M6787" s="444" t="str">
        <f t="shared" si="100"/>
        <v/>
      </c>
    </row>
    <row r="6788" spans="13:13" x14ac:dyDescent="0.25">
      <c r="M6788" s="444" t="str">
        <f t="shared" si="100"/>
        <v/>
      </c>
    </row>
    <row r="6789" spans="13:13" x14ac:dyDescent="0.25">
      <c r="M6789" s="444" t="str">
        <f t="shared" si="100"/>
        <v/>
      </c>
    </row>
    <row r="6790" spans="13:13" x14ac:dyDescent="0.25">
      <c r="M6790" s="444" t="str">
        <f t="shared" si="100"/>
        <v/>
      </c>
    </row>
    <row r="6791" spans="13:13" x14ac:dyDescent="0.25">
      <c r="M6791" s="444" t="str">
        <f t="shared" si="100"/>
        <v/>
      </c>
    </row>
    <row r="6792" spans="13:13" x14ac:dyDescent="0.25">
      <c r="M6792" s="444" t="str">
        <f t="shared" si="100"/>
        <v/>
      </c>
    </row>
    <row r="6793" spans="13:13" x14ac:dyDescent="0.25">
      <c r="M6793" s="444" t="str">
        <f t="shared" si="100"/>
        <v/>
      </c>
    </row>
    <row r="6794" spans="13:13" x14ac:dyDescent="0.25">
      <c r="M6794" s="444" t="str">
        <f t="shared" si="100"/>
        <v/>
      </c>
    </row>
    <row r="6795" spans="13:13" x14ac:dyDescent="0.25">
      <c r="M6795" s="444" t="str">
        <f t="shared" si="100"/>
        <v/>
      </c>
    </row>
    <row r="6796" spans="13:13" x14ac:dyDescent="0.25">
      <c r="M6796" s="444" t="str">
        <f t="shared" si="100"/>
        <v/>
      </c>
    </row>
    <row r="6797" spans="13:13" x14ac:dyDescent="0.25">
      <c r="M6797" s="444" t="str">
        <f t="shared" si="100"/>
        <v/>
      </c>
    </row>
    <row r="6798" spans="13:13" x14ac:dyDescent="0.25">
      <c r="M6798" s="444" t="str">
        <f t="shared" si="100"/>
        <v/>
      </c>
    </row>
    <row r="6799" spans="13:13" x14ac:dyDescent="0.25">
      <c r="M6799" s="444" t="str">
        <f t="shared" si="100"/>
        <v/>
      </c>
    </row>
    <row r="6800" spans="13:13" x14ac:dyDescent="0.25">
      <c r="M6800" s="444" t="str">
        <f t="shared" si="100"/>
        <v/>
      </c>
    </row>
    <row r="6801" spans="13:13" x14ac:dyDescent="0.25">
      <c r="M6801" s="444" t="str">
        <f t="shared" si="100"/>
        <v/>
      </c>
    </row>
    <row r="6802" spans="13:13" x14ac:dyDescent="0.25">
      <c r="M6802" s="444" t="str">
        <f t="shared" si="100"/>
        <v/>
      </c>
    </row>
    <row r="6803" spans="13:13" x14ac:dyDescent="0.25">
      <c r="M6803" s="444" t="str">
        <f t="shared" si="100"/>
        <v/>
      </c>
    </row>
    <row r="6804" spans="13:13" x14ac:dyDescent="0.25">
      <c r="M6804" s="444" t="str">
        <f t="shared" si="100"/>
        <v/>
      </c>
    </row>
    <row r="6805" spans="13:13" x14ac:dyDescent="0.25">
      <c r="M6805" s="444" t="str">
        <f t="shared" si="100"/>
        <v/>
      </c>
    </row>
    <row r="6806" spans="13:13" x14ac:dyDescent="0.25">
      <c r="M6806" s="444" t="str">
        <f t="shared" si="100"/>
        <v/>
      </c>
    </row>
    <row r="6807" spans="13:13" x14ac:dyDescent="0.25">
      <c r="M6807" s="444" t="str">
        <f t="shared" si="100"/>
        <v/>
      </c>
    </row>
    <row r="6808" spans="13:13" x14ac:dyDescent="0.25">
      <c r="M6808" s="444" t="str">
        <f t="shared" ref="M6808:M6871" si="101">IF(ISBLANK(B6808),"",MONTH(B6808)*10000+YEAR(B6808))</f>
        <v/>
      </c>
    </row>
    <row r="6809" spans="13:13" x14ac:dyDescent="0.25">
      <c r="M6809" s="444" t="str">
        <f t="shared" si="101"/>
        <v/>
      </c>
    </row>
    <row r="6810" spans="13:13" x14ac:dyDescent="0.25">
      <c r="M6810" s="444" t="str">
        <f t="shared" si="101"/>
        <v/>
      </c>
    </row>
    <row r="6811" spans="13:13" x14ac:dyDescent="0.25">
      <c r="M6811" s="444" t="str">
        <f t="shared" si="101"/>
        <v/>
      </c>
    </row>
    <row r="6812" spans="13:13" x14ac:dyDescent="0.25">
      <c r="M6812" s="444" t="str">
        <f t="shared" si="101"/>
        <v/>
      </c>
    </row>
    <row r="6813" spans="13:13" x14ac:dyDescent="0.25">
      <c r="M6813" s="444" t="str">
        <f t="shared" si="101"/>
        <v/>
      </c>
    </row>
    <row r="6814" spans="13:13" x14ac:dyDescent="0.25">
      <c r="M6814" s="444" t="str">
        <f t="shared" si="101"/>
        <v/>
      </c>
    </row>
    <row r="6815" spans="13:13" x14ac:dyDescent="0.25">
      <c r="M6815" s="444" t="str">
        <f t="shared" si="101"/>
        <v/>
      </c>
    </row>
    <row r="6816" spans="13:13" x14ac:dyDescent="0.25">
      <c r="M6816" s="444" t="str">
        <f t="shared" si="101"/>
        <v/>
      </c>
    </row>
    <row r="6817" spans="13:13" x14ac:dyDescent="0.25">
      <c r="M6817" s="444" t="str">
        <f t="shared" si="101"/>
        <v/>
      </c>
    </row>
    <row r="6818" spans="13:13" x14ac:dyDescent="0.25">
      <c r="M6818" s="444" t="str">
        <f t="shared" si="101"/>
        <v/>
      </c>
    </row>
    <row r="6819" spans="13:13" x14ac:dyDescent="0.25">
      <c r="M6819" s="444" t="str">
        <f t="shared" si="101"/>
        <v/>
      </c>
    </row>
    <row r="6820" spans="13:13" x14ac:dyDescent="0.25">
      <c r="M6820" s="444" t="str">
        <f t="shared" si="101"/>
        <v/>
      </c>
    </row>
    <row r="6821" spans="13:13" x14ac:dyDescent="0.25">
      <c r="M6821" s="444" t="str">
        <f t="shared" si="101"/>
        <v/>
      </c>
    </row>
    <row r="6822" spans="13:13" x14ac:dyDescent="0.25">
      <c r="M6822" s="444" t="str">
        <f t="shared" si="101"/>
        <v/>
      </c>
    </row>
    <row r="6823" spans="13:13" x14ac:dyDescent="0.25">
      <c r="M6823" s="444" t="str">
        <f t="shared" si="101"/>
        <v/>
      </c>
    </row>
    <row r="6824" spans="13:13" x14ac:dyDescent="0.25">
      <c r="M6824" s="444" t="str">
        <f t="shared" si="101"/>
        <v/>
      </c>
    </row>
    <row r="6825" spans="13:13" x14ac:dyDescent="0.25">
      <c r="M6825" s="444" t="str">
        <f t="shared" si="101"/>
        <v/>
      </c>
    </row>
    <row r="6826" spans="13:13" x14ac:dyDescent="0.25">
      <c r="M6826" s="444" t="str">
        <f t="shared" si="101"/>
        <v/>
      </c>
    </row>
    <row r="6827" spans="13:13" x14ac:dyDescent="0.25">
      <c r="M6827" s="444" t="str">
        <f t="shared" si="101"/>
        <v/>
      </c>
    </row>
    <row r="6828" spans="13:13" x14ac:dyDescent="0.25">
      <c r="M6828" s="444" t="str">
        <f t="shared" si="101"/>
        <v/>
      </c>
    </row>
    <row r="6829" spans="13:13" x14ac:dyDescent="0.25">
      <c r="M6829" s="444" t="str">
        <f t="shared" si="101"/>
        <v/>
      </c>
    </row>
    <row r="6830" spans="13:13" x14ac:dyDescent="0.25">
      <c r="M6830" s="444" t="str">
        <f t="shared" si="101"/>
        <v/>
      </c>
    </row>
    <row r="6831" spans="13:13" x14ac:dyDescent="0.25">
      <c r="M6831" s="444" t="str">
        <f t="shared" si="101"/>
        <v/>
      </c>
    </row>
    <row r="6832" spans="13:13" x14ac:dyDescent="0.25">
      <c r="M6832" s="444" t="str">
        <f t="shared" si="101"/>
        <v/>
      </c>
    </row>
    <row r="6833" spans="13:13" x14ac:dyDescent="0.25">
      <c r="M6833" s="444" t="str">
        <f t="shared" si="101"/>
        <v/>
      </c>
    </row>
    <row r="6834" spans="13:13" x14ac:dyDescent="0.25">
      <c r="M6834" s="444" t="str">
        <f t="shared" si="101"/>
        <v/>
      </c>
    </row>
    <row r="6835" spans="13:13" x14ac:dyDescent="0.25">
      <c r="M6835" s="444" t="str">
        <f t="shared" si="101"/>
        <v/>
      </c>
    </row>
    <row r="6836" spans="13:13" x14ac:dyDescent="0.25">
      <c r="M6836" s="444" t="str">
        <f t="shared" si="101"/>
        <v/>
      </c>
    </row>
    <row r="6837" spans="13:13" x14ac:dyDescent="0.25">
      <c r="M6837" s="444" t="str">
        <f t="shared" si="101"/>
        <v/>
      </c>
    </row>
    <row r="6838" spans="13:13" x14ac:dyDescent="0.25">
      <c r="M6838" s="444" t="str">
        <f t="shared" si="101"/>
        <v/>
      </c>
    </row>
    <row r="6839" spans="13:13" x14ac:dyDescent="0.25">
      <c r="M6839" s="444" t="str">
        <f t="shared" si="101"/>
        <v/>
      </c>
    </row>
    <row r="6840" spans="13:13" x14ac:dyDescent="0.25">
      <c r="M6840" s="444" t="str">
        <f t="shared" si="101"/>
        <v/>
      </c>
    </row>
    <row r="6841" spans="13:13" x14ac:dyDescent="0.25">
      <c r="M6841" s="444" t="str">
        <f t="shared" si="101"/>
        <v/>
      </c>
    </row>
    <row r="6842" spans="13:13" x14ac:dyDescent="0.25">
      <c r="M6842" s="444" t="str">
        <f t="shared" si="101"/>
        <v/>
      </c>
    </row>
    <row r="6843" spans="13:13" x14ac:dyDescent="0.25">
      <c r="M6843" s="444" t="str">
        <f t="shared" si="101"/>
        <v/>
      </c>
    </row>
    <row r="6844" spans="13:13" x14ac:dyDescent="0.25">
      <c r="M6844" s="444" t="str">
        <f t="shared" si="101"/>
        <v/>
      </c>
    </row>
    <row r="6845" spans="13:13" x14ac:dyDescent="0.25">
      <c r="M6845" s="444" t="str">
        <f t="shared" si="101"/>
        <v/>
      </c>
    </row>
    <row r="6846" spans="13:13" x14ac:dyDescent="0.25">
      <c r="M6846" s="444" t="str">
        <f t="shared" si="101"/>
        <v/>
      </c>
    </row>
    <row r="6847" spans="13:13" x14ac:dyDescent="0.25">
      <c r="M6847" s="444" t="str">
        <f t="shared" si="101"/>
        <v/>
      </c>
    </row>
    <row r="6848" spans="13:13" x14ac:dyDescent="0.25">
      <c r="M6848" s="444" t="str">
        <f t="shared" si="101"/>
        <v/>
      </c>
    </row>
    <row r="6849" spans="13:13" x14ac:dyDescent="0.25">
      <c r="M6849" s="444" t="str">
        <f t="shared" si="101"/>
        <v/>
      </c>
    </row>
    <row r="6850" spans="13:13" x14ac:dyDescent="0.25">
      <c r="M6850" s="444" t="str">
        <f t="shared" si="101"/>
        <v/>
      </c>
    </row>
    <row r="6851" spans="13:13" x14ac:dyDescent="0.25">
      <c r="M6851" s="444" t="str">
        <f t="shared" si="101"/>
        <v/>
      </c>
    </row>
    <row r="6852" spans="13:13" x14ac:dyDescent="0.25">
      <c r="M6852" s="444" t="str">
        <f t="shared" si="101"/>
        <v/>
      </c>
    </row>
    <row r="6853" spans="13:13" x14ac:dyDescent="0.25">
      <c r="M6853" s="444" t="str">
        <f t="shared" si="101"/>
        <v/>
      </c>
    </row>
    <row r="6854" spans="13:13" x14ac:dyDescent="0.25">
      <c r="M6854" s="444" t="str">
        <f t="shared" si="101"/>
        <v/>
      </c>
    </row>
    <row r="6855" spans="13:13" x14ac:dyDescent="0.25">
      <c r="M6855" s="444" t="str">
        <f t="shared" si="101"/>
        <v/>
      </c>
    </row>
    <row r="6856" spans="13:13" x14ac:dyDescent="0.25">
      <c r="M6856" s="444" t="str">
        <f t="shared" si="101"/>
        <v/>
      </c>
    </row>
    <row r="6857" spans="13:13" x14ac:dyDescent="0.25">
      <c r="M6857" s="444" t="str">
        <f t="shared" si="101"/>
        <v/>
      </c>
    </row>
    <row r="6858" spans="13:13" x14ac:dyDescent="0.25">
      <c r="M6858" s="444" t="str">
        <f t="shared" si="101"/>
        <v/>
      </c>
    </row>
    <row r="6859" spans="13:13" x14ac:dyDescent="0.25">
      <c r="M6859" s="444" t="str">
        <f t="shared" si="101"/>
        <v/>
      </c>
    </row>
    <row r="6860" spans="13:13" x14ac:dyDescent="0.25">
      <c r="M6860" s="444" t="str">
        <f t="shared" si="101"/>
        <v/>
      </c>
    </row>
    <row r="6861" spans="13:13" x14ac:dyDescent="0.25">
      <c r="M6861" s="444" t="str">
        <f t="shared" si="101"/>
        <v/>
      </c>
    </row>
    <row r="6862" spans="13:13" x14ac:dyDescent="0.25">
      <c r="M6862" s="444" t="str">
        <f t="shared" si="101"/>
        <v/>
      </c>
    </row>
    <row r="6863" spans="13:13" x14ac:dyDescent="0.25">
      <c r="M6863" s="444" t="str">
        <f t="shared" si="101"/>
        <v/>
      </c>
    </row>
    <row r="6864" spans="13:13" x14ac:dyDescent="0.25">
      <c r="M6864" s="444" t="str">
        <f t="shared" si="101"/>
        <v/>
      </c>
    </row>
    <row r="6865" spans="13:13" x14ac:dyDescent="0.25">
      <c r="M6865" s="444" t="str">
        <f t="shared" si="101"/>
        <v/>
      </c>
    </row>
    <row r="6866" spans="13:13" x14ac:dyDescent="0.25">
      <c r="M6866" s="444" t="str">
        <f t="shared" si="101"/>
        <v/>
      </c>
    </row>
    <row r="6867" spans="13:13" x14ac:dyDescent="0.25">
      <c r="M6867" s="444" t="str">
        <f t="shared" si="101"/>
        <v/>
      </c>
    </row>
    <row r="6868" spans="13:13" x14ac:dyDescent="0.25">
      <c r="M6868" s="444" t="str">
        <f t="shared" si="101"/>
        <v/>
      </c>
    </row>
    <row r="6869" spans="13:13" x14ac:dyDescent="0.25">
      <c r="M6869" s="444" t="str">
        <f t="shared" si="101"/>
        <v/>
      </c>
    </row>
    <row r="6870" spans="13:13" x14ac:dyDescent="0.25">
      <c r="M6870" s="444" t="str">
        <f t="shared" si="101"/>
        <v/>
      </c>
    </row>
    <row r="6871" spans="13:13" x14ac:dyDescent="0.25">
      <c r="M6871" s="444" t="str">
        <f t="shared" si="101"/>
        <v/>
      </c>
    </row>
    <row r="6872" spans="13:13" x14ac:dyDescent="0.25">
      <c r="M6872" s="444" t="str">
        <f t="shared" ref="M6872:M6935" si="102">IF(ISBLANK(B6872),"",MONTH(B6872)*10000+YEAR(B6872))</f>
        <v/>
      </c>
    </row>
    <row r="6873" spans="13:13" x14ac:dyDescent="0.25">
      <c r="M6873" s="444" t="str">
        <f t="shared" si="102"/>
        <v/>
      </c>
    </row>
    <row r="6874" spans="13:13" x14ac:dyDescent="0.25">
      <c r="M6874" s="444" t="str">
        <f t="shared" si="102"/>
        <v/>
      </c>
    </row>
    <row r="6875" spans="13:13" x14ac:dyDescent="0.25">
      <c r="M6875" s="444" t="str">
        <f t="shared" si="102"/>
        <v/>
      </c>
    </row>
    <row r="6876" spans="13:13" x14ac:dyDescent="0.25">
      <c r="M6876" s="444" t="str">
        <f t="shared" si="102"/>
        <v/>
      </c>
    </row>
    <row r="6877" spans="13:13" x14ac:dyDescent="0.25">
      <c r="M6877" s="444" t="str">
        <f t="shared" si="102"/>
        <v/>
      </c>
    </row>
    <row r="6878" spans="13:13" x14ac:dyDescent="0.25">
      <c r="M6878" s="444" t="str">
        <f t="shared" si="102"/>
        <v/>
      </c>
    </row>
    <row r="6879" spans="13:13" x14ac:dyDescent="0.25">
      <c r="M6879" s="444" t="str">
        <f t="shared" si="102"/>
        <v/>
      </c>
    </row>
    <row r="6880" spans="13:13" x14ac:dyDescent="0.25">
      <c r="M6880" s="444" t="str">
        <f t="shared" si="102"/>
        <v/>
      </c>
    </row>
    <row r="6881" spans="13:13" x14ac:dyDescent="0.25">
      <c r="M6881" s="444" t="str">
        <f t="shared" si="102"/>
        <v/>
      </c>
    </row>
    <row r="6882" spans="13:13" x14ac:dyDescent="0.25">
      <c r="M6882" s="444" t="str">
        <f t="shared" si="102"/>
        <v/>
      </c>
    </row>
    <row r="6883" spans="13:13" x14ac:dyDescent="0.25">
      <c r="M6883" s="444" t="str">
        <f t="shared" si="102"/>
        <v/>
      </c>
    </row>
    <row r="6884" spans="13:13" x14ac:dyDescent="0.25">
      <c r="M6884" s="444" t="str">
        <f t="shared" si="102"/>
        <v/>
      </c>
    </row>
    <row r="6885" spans="13:13" x14ac:dyDescent="0.25">
      <c r="M6885" s="444" t="str">
        <f t="shared" si="102"/>
        <v/>
      </c>
    </row>
    <row r="6886" spans="13:13" x14ac:dyDescent="0.25">
      <c r="M6886" s="444" t="str">
        <f t="shared" si="102"/>
        <v/>
      </c>
    </row>
    <row r="6887" spans="13:13" x14ac:dyDescent="0.25">
      <c r="M6887" s="444" t="str">
        <f t="shared" si="102"/>
        <v/>
      </c>
    </row>
    <row r="6888" spans="13:13" x14ac:dyDescent="0.25">
      <c r="M6888" s="444" t="str">
        <f t="shared" si="102"/>
        <v/>
      </c>
    </row>
    <row r="6889" spans="13:13" x14ac:dyDescent="0.25">
      <c r="M6889" s="444" t="str">
        <f t="shared" si="102"/>
        <v/>
      </c>
    </row>
    <row r="6890" spans="13:13" x14ac:dyDescent="0.25">
      <c r="M6890" s="444" t="str">
        <f t="shared" si="102"/>
        <v/>
      </c>
    </row>
    <row r="6891" spans="13:13" x14ac:dyDescent="0.25">
      <c r="M6891" s="444" t="str">
        <f t="shared" si="102"/>
        <v/>
      </c>
    </row>
    <row r="6892" spans="13:13" x14ac:dyDescent="0.25">
      <c r="M6892" s="444" t="str">
        <f t="shared" si="102"/>
        <v/>
      </c>
    </row>
    <row r="6893" spans="13:13" x14ac:dyDescent="0.25">
      <c r="M6893" s="444" t="str">
        <f t="shared" si="102"/>
        <v/>
      </c>
    </row>
    <row r="6894" spans="13:13" x14ac:dyDescent="0.25">
      <c r="M6894" s="444" t="str">
        <f t="shared" si="102"/>
        <v/>
      </c>
    </row>
    <row r="6895" spans="13:13" x14ac:dyDescent="0.25">
      <c r="M6895" s="444" t="str">
        <f t="shared" si="102"/>
        <v/>
      </c>
    </row>
    <row r="6896" spans="13:13" x14ac:dyDescent="0.25">
      <c r="M6896" s="444" t="str">
        <f t="shared" si="102"/>
        <v/>
      </c>
    </row>
    <row r="6897" spans="13:13" x14ac:dyDescent="0.25">
      <c r="M6897" s="444" t="str">
        <f t="shared" si="102"/>
        <v/>
      </c>
    </row>
    <row r="6898" spans="13:13" x14ac:dyDescent="0.25">
      <c r="M6898" s="444" t="str">
        <f t="shared" si="102"/>
        <v/>
      </c>
    </row>
    <row r="6899" spans="13:13" x14ac:dyDescent="0.25">
      <c r="M6899" s="444" t="str">
        <f t="shared" si="102"/>
        <v/>
      </c>
    </row>
    <row r="6900" spans="13:13" x14ac:dyDescent="0.25">
      <c r="M6900" s="444" t="str">
        <f t="shared" si="102"/>
        <v/>
      </c>
    </row>
    <row r="6901" spans="13:13" x14ac:dyDescent="0.25">
      <c r="M6901" s="444" t="str">
        <f t="shared" si="102"/>
        <v/>
      </c>
    </row>
    <row r="6902" spans="13:13" x14ac:dyDescent="0.25">
      <c r="M6902" s="444" t="str">
        <f t="shared" si="102"/>
        <v/>
      </c>
    </row>
    <row r="6903" spans="13:13" x14ac:dyDescent="0.25">
      <c r="M6903" s="444" t="str">
        <f t="shared" si="102"/>
        <v/>
      </c>
    </row>
    <row r="6904" spans="13:13" x14ac:dyDescent="0.25">
      <c r="M6904" s="444" t="str">
        <f t="shared" si="102"/>
        <v/>
      </c>
    </row>
    <row r="6905" spans="13:13" x14ac:dyDescent="0.25">
      <c r="M6905" s="444" t="str">
        <f t="shared" si="102"/>
        <v/>
      </c>
    </row>
    <row r="6906" spans="13:13" x14ac:dyDescent="0.25">
      <c r="M6906" s="444" t="str">
        <f t="shared" si="102"/>
        <v/>
      </c>
    </row>
    <row r="6907" spans="13:13" x14ac:dyDescent="0.25">
      <c r="M6907" s="444" t="str">
        <f t="shared" si="102"/>
        <v/>
      </c>
    </row>
    <row r="6908" spans="13:13" x14ac:dyDescent="0.25">
      <c r="M6908" s="444" t="str">
        <f t="shared" si="102"/>
        <v/>
      </c>
    </row>
    <row r="6909" spans="13:13" x14ac:dyDescent="0.25">
      <c r="M6909" s="444" t="str">
        <f t="shared" si="102"/>
        <v/>
      </c>
    </row>
    <row r="6910" spans="13:13" x14ac:dyDescent="0.25">
      <c r="M6910" s="444" t="str">
        <f t="shared" si="102"/>
        <v/>
      </c>
    </row>
    <row r="6911" spans="13:13" x14ac:dyDescent="0.25">
      <c r="M6911" s="444" t="str">
        <f t="shared" si="102"/>
        <v/>
      </c>
    </row>
    <row r="6912" spans="13:13" x14ac:dyDescent="0.25">
      <c r="M6912" s="444" t="str">
        <f t="shared" si="102"/>
        <v/>
      </c>
    </row>
    <row r="6913" spans="13:13" x14ac:dyDescent="0.25">
      <c r="M6913" s="444" t="str">
        <f t="shared" si="102"/>
        <v/>
      </c>
    </row>
    <row r="6914" spans="13:13" x14ac:dyDescent="0.25">
      <c r="M6914" s="444" t="str">
        <f t="shared" si="102"/>
        <v/>
      </c>
    </row>
    <row r="6915" spans="13:13" x14ac:dyDescent="0.25">
      <c r="M6915" s="444" t="str">
        <f t="shared" si="102"/>
        <v/>
      </c>
    </row>
    <row r="6916" spans="13:13" x14ac:dyDescent="0.25">
      <c r="M6916" s="444" t="str">
        <f t="shared" si="102"/>
        <v/>
      </c>
    </row>
    <row r="6917" spans="13:13" x14ac:dyDescent="0.25">
      <c r="M6917" s="444" t="str">
        <f t="shared" si="102"/>
        <v/>
      </c>
    </row>
    <row r="6918" spans="13:13" x14ac:dyDescent="0.25">
      <c r="M6918" s="444" t="str">
        <f t="shared" si="102"/>
        <v/>
      </c>
    </row>
    <row r="6919" spans="13:13" x14ac:dyDescent="0.25">
      <c r="M6919" s="444" t="str">
        <f t="shared" si="102"/>
        <v/>
      </c>
    </row>
    <row r="6920" spans="13:13" x14ac:dyDescent="0.25">
      <c r="M6920" s="444" t="str">
        <f t="shared" si="102"/>
        <v/>
      </c>
    </row>
    <row r="6921" spans="13:13" x14ac:dyDescent="0.25">
      <c r="M6921" s="444" t="str">
        <f t="shared" si="102"/>
        <v/>
      </c>
    </row>
    <row r="6922" spans="13:13" x14ac:dyDescent="0.25">
      <c r="M6922" s="444" t="str">
        <f t="shared" si="102"/>
        <v/>
      </c>
    </row>
    <row r="6923" spans="13:13" x14ac:dyDescent="0.25">
      <c r="M6923" s="444" t="str">
        <f t="shared" si="102"/>
        <v/>
      </c>
    </row>
    <row r="6924" spans="13:13" x14ac:dyDescent="0.25">
      <c r="M6924" s="444" t="str">
        <f t="shared" si="102"/>
        <v/>
      </c>
    </row>
    <row r="6925" spans="13:13" x14ac:dyDescent="0.25">
      <c r="M6925" s="444" t="str">
        <f t="shared" si="102"/>
        <v/>
      </c>
    </row>
    <row r="6926" spans="13:13" x14ac:dyDescent="0.25">
      <c r="M6926" s="444" t="str">
        <f t="shared" si="102"/>
        <v/>
      </c>
    </row>
    <row r="6927" spans="13:13" x14ac:dyDescent="0.25">
      <c r="M6927" s="444" t="str">
        <f t="shared" si="102"/>
        <v/>
      </c>
    </row>
    <row r="6928" spans="13:13" x14ac:dyDescent="0.25">
      <c r="M6928" s="444" t="str">
        <f t="shared" si="102"/>
        <v/>
      </c>
    </row>
    <row r="6929" spans="13:13" x14ac:dyDescent="0.25">
      <c r="M6929" s="444" t="str">
        <f t="shared" si="102"/>
        <v/>
      </c>
    </row>
    <row r="6930" spans="13:13" x14ac:dyDescent="0.25">
      <c r="M6930" s="444" t="str">
        <f t="shared" si="102"/>
        <v/>
      </c>
    </row>
    <row r="6931" spans="13:13" x14ac:dyDescent="0.25">
      <c r="M6931" s="444" t="str">
        <f t="shared" si="102"/>
        <v/>
      </c>
    </row>
    <row r="6932" spans="13:13" x14ac:dyDescent="0.25">
      <c r="M6932" s="444" t="str">
        <f t="shared" si="102"/>
        <v/>
      </c>
    </row>
    <row r="6933" spans="13:13" x14ac:dyDescent="0.25">
      <c r="M6933" s="444" t="str">
        <f t="shared" si="102"/>
        <v/>
      </c>
    </row>
    <row r="6934" spans="13:13" x14ac:dyDescent="0.25">
      <c r="M6934" s="444" t="str">
        <f t="shared" si="102"/>
        <v/>
      </c>
    </row>
    <row r="6935" spans="13:13" x14ac:dyDescent="0.25">
      <c r="M6935" s="444" t="str">
        <f t="shared" si="102"/>
        <v/>
      </c>
    </row>
    <row r="6936" spans="13:13" x14ac:dyDescent="0.25">
      <c r="M6936" s="444" t="str">
        <f t="shared" ref="M6936:M6999" si="103">IF(ISBLANK(B6936),"",MONTH(B6936)*10000+YEAR(B6936))</f>
        <v/>
      </c>
    </row>
    <row r="6937" spans="13:13" x14ac:dyDescent="0.25">
      <c r="M6937" s="444" t="str">
        <f t="shared" si="103"/>
        <v/>
      </c>
    </row>
    <row r="6938" spans="13:13" x14ac:dyDescent="0.25">
      <c r="M6938" s="444" t="str">
        <f t="shared" si="103"/>
        <v/>
      </c>
    </row>
    <row r="6939" spans="13:13" x14ac:dyDescent="0.25">
      <c r="M6939" s="444" t="str">
        <f t="shared" si="103"/>
        <v/>
      </c>
    </row>
    <row r="6940" spans="13:13" x14ac:dyDescent="0.25">
      <c r="M6940" s="444" t="str">
        <f t="shared" si="103"/>
        <v/>
      </c>
    </row>
    <row r="6941" spans="13:13" x14ac:dyDescent="0.25">
      <c r="M6941" s="444" t="str">
        <f t="shared" si="103"/>
        <v/>
      </c>
    </row>
    <row r="6942" spans="13:13" x14ac:dyDescent="0.25">
      <c r="M6942" s="444" t="str">
        <f t="shared" si="103"/>
        <v/>
      </c>
    </row>
    <row r="6943" spans="13:13" x14ac:dyDescent="0.25">
      <c r="M6943" s="444" t="str">
        <f t="shared" si="103"/>
        <v/>
      </c>
    </row>
    <row r="6944" spans="13:13" x14ac:dyDescent="0.25">
      <c r="M6944" s="444" t="str">
        <f t="shared" si="103"/>
        <v/>
      </c>
    </row>
    <row r="6945" spans="13:13" x14ac:dyDescent="0.25">
      <c r="M6945" s="444" t="str">
        <f t="shared" si="103"/>
        <v/>
      </c>
    </row>
    <row r="6946" spans="13:13" x14ac:dyDescent="0.25">
      <c r="M6946" s="444" t="str">
        <f t="shared" si="103"/>
        <v/>
      </c>
    </row>
    <row r="6947" spans="13:13" x14ac:dyDescent="0.25">
      <c r="M6947" s="444" t="str">
        <f t="shared" si="103"/>
        <v/>
      </c>
    </row>
    <row r="6948" spans="13:13" x14ac:dyDescent="0.25">
      <c r="M6948" s="444" t="str">
        <f t="shared" si="103"/>
        <v/>
      </c>
    </row>
    <row r="6949" spans="13:13" x14ac:dyDescent="0.25">
      <c r="M6949" s="444" t="str">
        <f t="shared" si="103"/>
        <v/>
      </c>
    </row>
    <row r="6950" spans="13:13" x14ac:dyDescent="0.25">
      <c r="M6950" s="444" t="str">
        <f t="shared" si="103"/>
        <v/>
      </c>
    </row>
    <row r="6951" spans="13:13" x14ac:dyDescent="0.25">
      <c r="M6951" s="444" t="str">
        <f t="shared" si="103"/>
        <v/>
      </c>
    </row>
    <row r="6952" spans="13:13" x14ac:dyDescent="0.25">
      <c r="M6952" s="444" t="str">
        <f t="shared" si="103"/>
        <v/>
      </c>
    </row>
    <row r="6953" spans="13:13" x14ac:dyDescent="0.25">
      <c r="M6953" s="444" t="str">
        <f t="shared" si="103"/>
        <v/>
      </c>
    </row>
    <row r="6954" spans="13:13" x14ac:dyDescent="0.25">
      <c r="M6954" s="444" t="str">
        <f t="shared" si="103"/>
        <v/>
      </c>
    </row>
    <row r="6955" spans="13:13" x14ac:dyDescent="0.25">
      <c r="M6955" s="444" t="str">
        <f t="shared" si="103"/>
        <v/>
      </c>
    </row>
    <row r="6956" spans="13:13" x14ac:dyDescent="0.25">
      <c r="M6956" s="444" t="str">
        <f t="shared" si="103"/>
        <v/>
      </c>
    </row>
    <row r="6957" spans="13:13" x14ac:dyDescent="0.25">
      <c r="M6957" s="444" t="str">
        <f t="shared" si="103"/>
        <v/>
      </c>
    </row>
    <row r="6958" spans="13:13" x14ac:dyDescent="0.25">
      <c r="M6958" s="444" t="str">
        <f t="shared" si="103"/>
        <v/>
      </c>
    </row>
    <row r="6959" spans="13:13" x14ac:dyDescent="0.25">
      <c r="M6959" s="444" t="str">
        <f t="shared" si="103"/>
        <v/>
      </c>
    </row>
    <row r="6960" spans="13:13" x14ac:dyDescent="0.25">
      <c r="M6960" s="444" t="str">
        <f t="shared" si="103"/>
        <v/>
      </c>
    </row>
    <row r="6961" spans="13:13" x14ac:dyDescent="0.25">
      <c r="M6961" s="444" t="str">
        <f t="shared" si="103"/>
        <v/>
      </c>
    </row>
    <row r="6962" spans="13:13" x14ac:dyDescent="0.25">
      <c r="M6962" s="444" t="str">
        <f t="shared" si="103"/>
        <v/>
      </c>
    </row>
    <row r="6963" spans="13:13" x14ac:dyDescent="0.25">
      <c r="M6963" s="444" t="str">
        <f t="shared" si="103"/>
        <v/>
      </c>
    </row>
    <row r="6964" spans="13:13" x14ac:dyDescent="0.25">
      <c r="M6964" s="444" t="str">
        <f t="shared" si="103"/>
        <v/>
      </c>
    </row>
    <row r="6965" spans="13:13" x14ac:dyDescent="0.25">
      <c r="M6965" s="444" t="str">
        <f t="shared" si="103"/>
        <v/>
      </c>
    </row>
    <row r="6966" spans="13:13" x14ac:dyDescent="0.25">
      <c r="M6966" s="444" t="str">
        <f t="shared" si="103"/>
        <v/>
      </c>
    </row>
    <row r="6967" spans="13:13" x14ac:dyDescent="0.25">
      <c r="M6967" s="444" t="str">
        <f t="shared" si="103"/>
        <v/>
      </c>
    </row>
    <row r="6968" spans="13:13" x14ac:dyDescent="0.25">
      <c r="M6968" s="444" t="str">
        <f t="shared" si="103"/>
        <v/>
      </c>
    </row>
    <row r="6969" spans="13:13" x14ac:dyDescent="0.25">
      <c r="M6969" s="444" t="str">
        <f t="shared" si="103"/>
        <v/>
      </c>
    </row>
    <row r="6970" spans="13:13" x14ac:dyDescent="0.25">
      <c r="M6970" s="444" t="str">
        <f t="shared" si="103"/>
        <v/>
      </c>
    </row>
    <row r="6971" spans="13:13" x14ac:dyDescent="0.25">
      <c r="M6971" s="444" t="str">
        <f t="shared" si="103"/>
        <v/>
      </c>
    </row>
    <row r="6972" spans="13:13" x14ac:dyDescent="0.25">
      <c r="M6972" s="444" t="str">
        <f t="shared" si="103"/>
        <v/>
      </c>
    </row>
    <row r="6973" spans="13:13" x14ac:dyDescent="0.25">
      <c r="M6973" s="444" t="str">
        <f t="shared" si="103"/>
        <v/>
      </c>
    </row>
    <row r="6974" spans="13:13" x14ac:dyDescent="0.25">
      <c r="M6974" s="444" t="str">
        <f t="shared" si="103"/>
        <v/>
      </c>
    </row>
    <row r="6975" spans="13:13" x14ac:dyDescent="0.25">
      <c r="M6975" s="444" t="str">
        <f t="shared" si="103"/>
        <v/>
      </c>
    </row>
    <row r="6976" spans="13:13" x14ac:dyDescent="0.25">
      <c r="M6976" s="444" t="str">
        <f t="shared" si="103"/>
        <v/>
      </c>
    </row>
    <row r="6977" spans="13:13" x14ac:dyDescent="0.25">
      <c r="M6977" s="444" t="str">
        <f t="shared" si="103"/>
        <v/>
      </c>
    </row>
    <row r="6978" spans="13:13" x14ac:dyDescent="0.25">
      <c r="M6978" s="444" t="str">
        <f t="shared" si="103"/>
        <v/>
      </c>
    </row>
    <row r="6979" spans="13:13" x14ac:dyDescent="0.25">
      <c r="M6979" s="444" t="str">
        <f t="shared" si="103"/>
        <v/>
      </c>
    </row>
    <row r="6980" spans="13:13" x14ac:dyDescent="0.25">
      <c r="M6980" s="444" t="str">
        <f t="shared" si="103"/>
        <v/>
      </c>
    </row>
    <row r="6981" spans="13:13" x14ac:dyDescent="0.25">
      <c r="M6981" s="444" t="str">
        <f t="shared" si="103"/>
        <v/>
      </c>
    </row>
    <row r="6982" spans="13:13" x14ac:dyDescent="0.25">
      <c r="M6982" s="444" t="str">
        <f t="shared" si="103"/>
        <v/>
      </c>
    </row>
    <row r="6983" spans="13:13" x14ac:dyDescent="0.25">
      <c r="M6983" s="444" t="str">
        <f t="shared" si="103"/>
        <v/>
      </c>
    </row>
    <row r="6984" spans="13:13" x14ac:dyDescent="0.25">
      <c r="M6984" s="444" t="str">
        <f t="shared" si="103"/>
        <v/>
      </c>
    </row>
    <row r="6985" spans="13:13" x14ac:dyDescent="0.25">
      <c r="M6985" s="444" t="str">
        <f t="shared" si="103"/>
        <v/>
      </c>
    </row>
    <row r="6986" spans="13:13" x14ac:dyDescent="0.25">
      <c r="M6986" s="444" t="str">
        <f t="shared" si="103"/>
        <v/>
      </c>
    </row>
    <row r="6987" spans="13:13" x14ac:dyDescent="0.25">
      <c r="M6987" s="444" t="str">
        <f t="shared" si="103"/>
        <v/>
      </c>
    </row>
    <row r="6988" spans="13:13" x14ac:dyDescent="0.25">
      <c r="M6988" s="444" t="str">
        <f t="shared" si="103"/>
        <v/>
      </c>
    </row>
    <row r="6989" spans="13:13" x14ac:dyDescent="0.25">
      <c r="M6989" s="444" t="str">
        <f t="shared" si="103"/>
        <v/>
      </c>
    </row>
    <row r="6990" spans="13:13" x14ac:dyDescent="0.25">
      <c r="M6990" s="444" t="str">
        <f t="shared" si="103"/>
        <v/>
      </c>
    </row>
    <row r="6991" spans="13:13" x14ac:dyDescent="0.25">
      <c r="M6991" s="444" t="str">
        <f t="shared" si="103"/>
        <v/>
      </c>
    </row>
    <row r="6992" spans="13:13" x14ac:dyDescent="0.25">
      <c r="M6992" s="444" t="str">
        <f t="shared" si="103"/>
        <v/>
      </c>
    </row>
    <row r="6993" spans="13:13" x14ac:dyDescent="0.25">
      <c r="M6993" s="444" t="str">
        <f t="shared" si="103"/>
        <v/>
      </c>
    </row>
    <row r="6994" spans="13:13" x14ac:dyDescent="0.25">
      <c r="M6994" s="444" t="str">
        <f t="shared" si="103"/>
        <v/>
      </c>
    </row>
    <row r="6995" spans="13:13" x14ac:dyDescent="0.25">
      <c r="M6995" s="444" t="str">
        <f t="shared" si="103"/>
        <v/>
      </c>
    </row>
    <row r="6996" spans="13:13" x14ac:dyDescent="0.25">
      <c r="M6996" s="444" t="str">
        <f t="shared" si="103"/>
        <v/>
      </c>
    </row>
    <row r="6997" spans="13:13" x14ac:dyDescent="0.25">
      <c r="M6997" s="444" t="str">
        <f t="shared" si="103"/>
        <v/>
      </c>
    </row>
    <row r="6998" spans="13:13" x14ac:dyDescent="0.25">
      <c r="M6998" s="444" t="str">
        <f t="shared" si="103"/>
        <v/>
      </c>
    </row>
    <row r="6999" spans="13:13" x14ac:dyDescent="0.25">
      <c r="M6999" s="444" t="str">
        <f t="shared" si="103"/>
        <v/>
      </c>
    </row>
    <row r="7000" spans="13:13" x14ac:dyDescent="0.25">
      <c r="M7000" s="444" t="str">
        <f t="shared" ref="M7000:M7063" si="104">IF(ISBLANK(B7000),"",MONTH(B7000)*10000+YEAR(B7000))</f>
        <v/>
      </c>
    </row>
    <row r="7001" spans="13:13" x14ac:dyDescent="0.25">
      <c r="M7001" s="444" t="str">
        <f t="shared" si="104"/>
        <v/>
      </c>
    </row>
    <row r="7002" spans="13:13" x14ac:dyDescent="0.25">
      <c r="M7002" s="444" t="str">
        <f t="shared" si="104"/>
        <v/>
      </c>
    </row>
    <row r="7003" spans="13:13" x14ac:dyDescent="0.25">
      <c r="M7003" s="444" t="str">
        <f t="shared" si="104"/>
        <v/>
      </c>
    </row>
    <row r="7004" spans="13:13" x14ac:dyDescent="0.25">
      <c r="M7004" s="444" t="str">
        <f t="shared" si="104"/>
        <v/>
      </c>
    </row>
    <row r="7005" spans="13:13" x14ac:dyDescent="0.25">
      <c r="M7005" s="444" t="str">
        <f t="shared" si="104"/>
        <v/>
      </c>
    </row>
    <row r="7006" spans="13:13" x14ac:dyDescent="0.25">
      <c r="M7006" s="444" t="str">
        <f t="shared" si="104"/>
        <v/>
      </c>
    </row>
    <row r="7007" spans="13:13" x14ac:dyDescent="0.25">
      <c r="M7007" s="444" t="str">
        <f t="shared" si="104"/>
        <v/>
      </c>
    </row>
    <row r="7008" spans="13:13" x14ac:dyDescent="0.25">
      <c r="M7008" s="444" t="str">
        <f t="shared" si="104"/>
        <v/>
      </c>
    </row>
    <row r="7009" spans="13:13" x14ac:dyDescent="0.25">
      <c r="M7009" s="444" t="str">
        <f t="shared" si="104"/>
        <v/>
      </c>
    </row>
    <row r="7010" spans="13:13" x14ac:dyDescent="0.25">
      <c r="M7010" s="444" t="str">
        <f t="shared" si="104"/>
        <v/>
      </c>
    </row>
    <row r="7011" spans="13:13" x14ac:dyDescent="0.25">
      <c r="M7011" s="444" t="str">
        <f t="shared" si="104"/>
        <v/>
      </c>
    </row>
    <row r="7012" spans="13:13" x14ac:dyDescent="0.25">
      <c r="M7012" s="444" t="str">
        <f t="shared" si="104"/>
        <v/>
      </c>
    </row>
    <row r="7013" spans="13:13" x14ac:dyDescent="0.25">
      <c r="M7013" s="444" t="str">
        <f t="shared" si="104"/>
        <v/>
      </c>
    </row>
    <row r="7014" spans="13:13" x14ac:dyDescent="0.25">
      <c r="M7014" s="444" t="str">
        <f t="shared" si="104"/>
        <v/>
      </c>
    </row>
    <row r="7015" spans="13:13" x14ac:dyDescent="0.25">
      <c r="M7015" s="444" t="str">
        <f t="shared" si="104"/>
        <v/>
      </c>
    </row>
    <row r="7016" spans="13:13" x14ac:dyDescent="0.25">
      <c r="M7016" s="444" t="str">
        <f t="shared" si="104"/>
        <v/>
      </c>
    </row>
    <row r="7017" spans="13:13" x14ac:dyDescent="0.25">
      <c r="M7017" s="444" t="str">
        <f t="shared" si="104"/>
        <v/>
      </c>
    </row>
    <row r="7018" spans="13:13" x14ac:dyDescent="0.25">
      <c r="M7018" s="444" t="str">
        <f t="shared" si="104"/>
        <v/>
      </c>
    </row>
    <row r="7019" spans="13:13" x14ac:dyDescent="0.25">
      <c r="M7019" s="444" t="str">
        <f t="shared" si="104"/>
        <v/>
      </c>
    </row>
    <row r="7020" spans="13:13" x14ac:dyDescent="0.25">
      <c r="M7020" s="444" t="str">
        <f t="shared" si="104"/>
        <v/>
      </c>
    </row>
    <row r="7021" spans="13:13" x14ac:dyDescent="0.25">
      <c r="M7021" s="444" t="str">
        <f t="shared" si="104"/>
        <v/>
      </c>
    </row>
    <row r="7022" spans="13:13" x14ac:dyDescent="0.25">
      <c r="M7022" s="444" t="str">
        <f t="shared" si="104"/>
        <v/>
      </c>
    </row>
    <row r="7023" spans="13:13" x14ac:dyDescent="0.25">
      <c r="M7023" s="444" t="str">
        <f t="shared" si="104"/>
        <v/>
      </c>
    </row>
    <row r="7024" spans="13:13" x14ac:dyDescent="0.25">
      <c r="M7024" s="444" t="str">
        <f t="shared" si="104"/>
        <v/>
      </c>
    </row>
    <row r="7025" spans="13:13" x14ac:dyDescent="0.25">
      <c r="M7025" s="444" t="str">
        <f t="shared" si="104"/>
        <v/>
      </c>
    </row>
    <row r="7026" spans="13:13" x14ac:dyDescent="0.25">
      <c r="M7026" s="444" t="str">
        <f t="shared" si="104"/>
        <v/>
      </c>
    </row>
    <row r="7027" spans="13:13" x14ac:dyDescent="0.25">
      <c r="M7027" s="444" t="str">
        <f t="shared" si="104"/>
        <v/>
      </c>
    </row>
    <row r="7028" spans="13:13" x14ac:dyDescent="0.25">
      <c r="M7028" s="444" t="str">
        <f t="shared" si="104"/>
        <v/>
      </c>
    </row>
    <row r="7029" spans="13:13" x14ac:dyDescent="0.25">
      <c r="M7029" s="444" t="str">
        <f t="shared" si="104"/>
        <v/>
      </c>
    </row>
    <row r="7030" spans="13:13" x14ac:dyDescent="0.25">
      <c r="M7030" s="444" t="str">
        <f t="shared" si="104"/>
        <v/>
      </c>
    </row>
    <row r="7031" spans="13:13" x14ac:dyDescent="0.25">
      <c r="M7031" s="444" t="str">
        <f t="shared" si="104"/>
        <v/>
      </c>
    </row>
    <row r="7032" spans="13:13" x14ac:dyDescent="0.25">
      <c r="M7032" s="444" t="str">
        <f t="shared" si="104"/>
        <v/>
      </c>
    </row>
    <row r="7033" spans="13:13" x14ac:dyDescent="0.25">
      <c r="M7033" s="444" t="str">
        <f t="shared" si="104"/>
        <v/>
      </c>
    </row>
    <row r="7034" spans="13:13" x14ac:dyDescent="0.25">
      <c r="M7034" s="444" t="str">
        <f t="shared" si="104"/>
        <v/>
      </c>
    </row>
    <row r="7035" spans="13:13" x14ac:dyDescent="0.25">
      <c r="M7035" s="444" t="str">
        <f t="shared" si="104"/>
        <v/>
      </c>
    </row>
    <row r="7036" spans="13:13" x14ac:dyDescent="0.25">
      <c r="M7036" s="444" t="str">
        <f t="shared" si="104"/>
        <v/>
      </c>
    </row>
    <row r="7037" spans="13:13" x14ac:dyDescent="0.25">
      <c r="M7037" s="444" t="str">
        <f t="shared" si="104"/>
        <v/>
      </c>
    </row>
    <row r="7038" spans="13:13" x14ac:dyDescent="0.25">
      <c r="M7038" s="444" t="str">
        <f t="shared" si="104"/>
        <v/>
      </c>
    </row>
    <row r="7039" spans="13:13" x14ac:dyDescent="0.25">
      <c r="M7039" s="444" t="str">
        <f t="shared" si="104"/>
        <v/>
      </c>
    </row>
    <row r="7040" spans="13:13" x14ac:dyDescent="0.25">
      <c r="M7040" s="444" t="str">
        <f t="shared" si="104"/>
        <v/>
      </c>
    </row>
    <row r="7041" spans="13:13" x14ac:dyDescent="0.25">
      <c r="M7041" s="444" t="str">
        <f t="shared" si="104"/>
        <v/>
      </c>
    </row>
    <row r="7042" spans="13:13" x14ac:dyDescent="0.25">
      <c r="M7042" s="444" t="str">
        <f t="shared" si="104"/>
        <v/>
      </c>
    </row>
    <row r="7043" spans="13:13" x14ac:dyDescent="0.25">
      <c r="M7043" s="444" t="str">
        <f t="shared" si="104"/>
        <v/>
      </c>
    </row>
    <row r="7044" spans="13:13" x14ac:dyDescent="0.25">
      <c r="M7044" s="444" t="str">
        <f t="shared" si="104"/>
        <v/>
      </c>
    </row>
    <row r="7045" spans="13:13" x14ac:dyDescent="0.25">
      <c r="M7045" s="444" t="str">
        <f t="shared" si="104"/>
        <v/>
      </c>
    </row>
    <row r="7046" spans="13:13" x14ac:dyDescent="0.25">
      <c r="M7046" s="444" t="str">
        <f t="shared" si="104"/>
        <v/>
      </c>
    </row>
    <row r="7047" spans="13:13" x14ac:dyDescent="0.25">
      <c r="M7047" s="444" t="str">
        <f t="shared" si="104"/>
        <v/>
      </c>
    </row>
    <row r="7048" spans="13:13" x14ac:dyDescent="0.25">
      <c r="M7048" s="444" t="str">
        <f t="shared" si="104"/>
        <v/>
      </c>
    </row>
    <row r="7049" spans="13:13" x14ac:dyDescent="0.25">
      <c r="M7049" s="444" t="str">
        <f t="shared" si="104"/>
        <v/>
      </c>
    </row>
    <row r="7050" spans="13:13" x14ac:dyDescent="0.25">
      <c r="M7050" s="444" t="str">
        <f t="shared" si="104"/>
        <v/>
      </c>
    </row>
    <row r="7051" spans="13:13" x14ac:dyDescent="0.25">
      <c r="M7051" s="444" t="str">
        <f t="shared" si="104"/>
        <v/>
      </c>
    </row>
    <row r="7052" spans="13:13" x14ac:dyDescent="0.25">
      <c r="M7052" s="444" t="str">
        <f t="shared" si="104"/>
        <v/>
      </c>
    </row>
    <row r="7053" spans="13:13" x14ac:dyDescent="0.25">
      <c r="M7053" s="444" t="str">
        <f t="shared" si="104"/>
        <v/>
      </c>
    </row>
    <row r="7054" spans="13:13" x14ac:dyDescent="0.25">
      <c r="M7054" s="444" t="str">
        <f t="shared" si="104"/>
        <v/>
      </c>
    </row>
    <row r="7055" spans="13:13" x14ac:dyDescent="0.25">
      <c r="M7055" s="444" t="str">
        <f t="shared" si="104"/>
        <v/>
      </c>
    </row>
    <row r="7056" spans="13:13" x14ac:dyDescent="0.25">
      <c r="M7056" s="444" t="str">
        <f t="shared" si="104"/>
        <v/>
      </c>
    </row>
    <row r="7057" spans="13:13" x14ac:dyDescent="0.25">
      <c r="M7057" s="444" t="str">
        <f t="shared" si="104"/>
        <v/>
      </c>
    </row>
    <row r="7058" spans="13:13" x14ac:dyDescent="0.25">
      <c r="M7058" s="444" t="str">
        <f t="shared" si="104"/>
        <v/>
      </c>
    </row>
    <row r="7059" spans="13:13" x14ac:dyDescent="0.25">
      <c r="M7059" s="444" t="str">
        <f t="shared" si="104"/>
        <v/>
      </c>
    </row>
    <row r="7060" spans="13:13" x14ac:dyDescent="0.25">
      <c r="M7060" s="444" t="str">
        <f t="shared" si="104"/>
        <v/>
      </c>
    </row>
    <row r="7061" spans="13:13" x14ac:dyDescent="0.25">
      <c r="M7061" s="444" t="str">
        <f t="shared" si="104"/>
        <v/>
      </c>
    </row>
    <row r="7062" spans="13:13" x14ac:dyDescent="0.25">
      <c r="M7062" s="444" t="str">
        <f t="shared" si="104"/>
        <v/>
      </c>
    </row>
    <row r="7063" spans="13:13" x14ac:dyDescent="0.25">
      <c r="M7063" s="444" t="str">
        <f t="shared" si="104"/>
        <v/>
      </c>
    </row>
    <row r="7064" spans="13:13" x14ac:dyDescent="0.25">
      <c r="M7064" s="444" t="str">
        <f t="shared" ref="M7064:M7127" si="105">IF(ISBLANK(B7064),"",MONTH(B7064)*10000+YEAR(B7064))</f>
        <v/>
      </c>
    </row>
    <row r="7065" spans="13:13" x14ac:dyDescent="0.25">
      <c r="M7065" s="444" t="str">
        <f t="shared" si="105"/>
        <v/>
      </c>
    </row>
    <row r="7066" spans="13:13" x14ac:dyDescent="0.25">
      <c r="M7066" s="444" t="str">
        <f t="shared" si="105"/>
        <v/>
      </c>
    </row>
    <row r="7067" spans="13:13" x14ac:dyDescent="0.25">
      <c r="M7067" s="444" t="str">
        <f t="shared" si="105"/>
        <v/>
      </c>
    </row>
    <row r="7068" spans="13:13" x14ac:dyDescent="0.25">
      <c r="M7068" s="444" t="str">
        <f t="shared" si="105"/>
        <v/>
      </c>
    </row>
    <row r="7069" spans="13:13" x14ac:dyDescent="0.25">
      <c r="M7069" s="444" t="str">
        <f t="shared" si="105"/>
        <v/>
      </c>
    </row>
    <row r="7070" spans="13:13" x14ac:dyDescent="0.25">
      <c r="M7070" s="444" t="str">
        <f t="shared" si="105"/>
        <v/>
      </c>
    </row>
    <row r="7071" spans="13:13" x14ac:dyDescent="0.25">
      <c r="M7071" s="444" t="str">
        <f t="shared" si="105"/>
        <v/>
      </c>
    </row>
    <row r="7072" spans="13:13" x14ac:dyDescent="0.25">
      <c r="M7072" s="444" t="str">
        <f t="shared" si="105"/>
        <v/>
      </c>
    </row>
    <row r="7073" spans="13:13" x14ac:dyDescent="0.25">
      <c r="M7073" s="444" t="str">
        <f t="shared" si="105"/>
        <v/>
      </c>
    </row>
    <row r="7074" spans="13:13" x14ac:dyDescent="0.25">
      <c r="M7074" s="444" t="str">
        <f t="shared" si="105"/>
        <v/>
      </c>
    </row>
    <row r="7075" spans="13:13" x14ac:dyDescent="0.25">
      <c r="M7075" s="444" t="str">
        <f t="shared" si="105"/>
        <v/>
      </c>
    </row>
    <row r="7076" spans="13:13" x14ac:dyDescent="0.25">
      <c r="M7076" s="444" t="str">
        <f t="shared" si="105"/>
        <v/>
      </c>
    </row>
    <row r="7077" spans="13:13" x14ac:dyDescent="0.25">
      <c r="M7077" s="444" t="str">
        <f t="shared" si="105"/>
        <v/>
      </c>
    </row>
    <row r="7078" spans="13:13" x14ac:dyDescent="0.25">
      <c r="M7078" s="444" t="str">
        <f t="shared" si="105"/>
        <v/>
      </c>
    </row>
    <row r="7079" spans="13:13" x14ac:dyDescent="0.25">
      <c r="M7079" s="444" t="str">
        <f t="shared" si="105"/>
        <v/>
      </c>
    </row>
    <row r="7080" spans="13:13" x14ac:dyDescent="0.25">
      <c r="M7080" s="444" t="str">
        <f t="shared" si="105"/>
        <v/>
      </c>
    </row>
    <row r="7081" spans="13:13" x14ac:dyDescent="0.25">
      <c r="M7081" s="444" t="str">
        <f t="shared" si="105"/>
        <v/>
      </c>
    </row>
    <row r="7082" spans="13:13" x14ac:dyDescent="0.25">
      <c r="M7082" s="444" t="str">
        <f t="shared" si="105"/>
        <v/>
      </c>
    </row>
    <row r="7083" spans="13:13" x14ac:dyDescent="0.25">
      <c r="M7083" s="444" t="str">
        <f t="shared" si="105"/>
        <v/>
      </c>
    </row>
    <row r="7084" spans="13:13" x14ac:dyDescent="0.25">
      <c r="M7084" s="444" t="str">
        <f t="shared" si="105"/>
        <v/>
      </c>
    </row>
    <row r="7085" spans="13:13" x14ac:dyDescent="0.25">
      <c r="M7085" s="444" t="str">
        <f t="shared" si="105"/>
        <v/>
      </c>
    </row>
    <row r="7086" spans="13:13" x14ac:dyDescent="0.25">
      <c r="M7086" s="444" t="str">
        <f t="shared" si="105"/>
        <v/>
      </c>
    </row>
    <row r="7087" spans="13:13" x14ac:dyDescent="0.25">
      <c r="M7087" s="444" t="str">
        <f t="shared" si="105"/>
        <v/>
      </c>
    </row>
    <row r="7088" spans="13:13" x14ac:dyDescent="0.25">
      <c r="M7088" s="444" t="str">
        <f t="shared" si="105"/>
        <v/>
      </c>
    </row>
    <row r="7089" spans="13:13" x14ac:dyDescent="0.25">
      <c r="M7089" s="444" t="str">
        <f t="shared" si="105"/>
        <v/>
      </c>
    </row>
    <row r="7090" spans="13:13" x14ac:dyDescent="0.25">
      <c r="M7090" s="444" t="str">
        <f t="shared" si="105"/>
        <v/>
      </c>
    </row>
    <row r="7091" spans="13:13" x14ac:dyDescent="0.25">
      <c r="M7091" s="444" t="str">
        <f t="shared" si="105"/>
        <v/>
      </c>
    </row>
    <row r="7092" spans="13:13" x14ac:dyDescent="0.25">
      <c r="M7092" s="444" t="str">
        <f t="shared" si="105"/>
        <v/>
      </c>
    </row>
    <row r="7093" spans="13:13" x14ac:dyDescent="0.25">
      <c r="M7093" s="444" t="str">
        <f t="shared" si="105"/>
        <v/>
      </c>
    </row>
    <row r="7094" spans="13:13" x14ac:dyDescent="0.25">
      <c r="M7094" s="444" t="str">
        <f t="shared" si="105"/>
        <v/>
      </c>
    </row>
    <row r="7095" spans="13:13" x14ac:dyDescent="0.25">
      <c r="M7095" s="444" t="str">
        <f t="shared" si="105"/>
        <v/>
      </c>
    </row>
    <row r="7096" spans="13:13" x14ac:dyDescent="0.25">
      <c r="M7096" s="444" t="str">
        <f t="shared" si="105"/>
        <v/>
      </c>
    </row>
    <row r="7097" spans="13:13" x14ac:dyDescent="0.25">
      <c r="M7097" s="444" t="str">
        <f t="shared" si="105"/>
        <v/>
      </c>
    </row>
    <row r="7098" spans="13:13" x14ac:dyDescent="0.25">
      <c r="M7098" s="444" t="str">
        <f t="shared" si="105"/>
        <v/>
      </c>
    </row>
    <row r="7099" spans="13:13" x14ac:dyDescent="0.25">
      <c r="M7099" s="444" t="str">
        <f t="shared" si="105"/>
        <v/>
      </c>
    </row>
    <row r="7100" spans="13:13" x14ac:dyDescent="0.25">
      <c r="M7100" s="444" t="str">
        <f t="shared" si="105"/>
        <v/>
      </c>
    </row>
    <row r="7101" spans="13:13" x14ac:dyDescent="0.25">
      <c r="M7101" s="444" t="str">
        <f t="shared" si="105"/>
        <v/>
      </c>
    </row>
    <row r="7102" spans="13:13" x14ac:dyDescent="0.25">
      <c r="M7102" s="444" t="str">
        <f t="shared" si="105"/>
        <v/>
      </c>
    </row>
    <row r="7103" spans="13:13" x14ac:dyDescent="0.25">
      <c r="M7103" s="444" t="str">
        <f t="shared" si="105"/>
        <v/>
      </c>
    </row>
    <row r="7104" spans="13:13" x14ac:dyDescent="0.25">
      <c r="M7104" s="444" t="str">
        <f t="shared" si="105"/>
        <v/>
      </c>
    </row>
    <row r="7105" spans="13:13" x14ac:dyDescent="0.25">
      <c r="M7105" s="444" t="str">
        <f t="shared" si="105"/>
        <v/>
      </c>
    </row>
    <row r="7106" spans="13:13" x14ac:dyDescent="0.25">
      <c r="M7106" s="444" t="str">
        <f t="shared" si="105"/>
        <v/>
      </c>
    </row>
    <row r="7107" spans="13:13" x14ac:dyDescent="0.25">
      <c r="M7107" s="444" t="str">
        <f t="shared" si="105"/>
        <v/>
      </c>
    </row>
    <row r="7108" spans="13:13" x14ac:dyDescent="0.25">
      <c r="M7108" s="444" t="str">
        <f t="shared" si="105"/>
        <v/>
      </c>
    </row>
    <row r="7109" spans="13:13" x14ac:dyDescent="0.25">
      <c r="M7109" s="444" t="str">
        <f t="shared" si="105"/>
        <v/>
      </c>
    </row>
    <row r="7110" spans="13:13" x14ac:dyDescent="0.25">
      <c r="M7110" s="444" t="str">
        <f t="shared" si="105"/>
        <v/>
      </c>
    </row>
    <row r="7111" spans="13:13" x14ac:dyDescent="0.25">
      <c r="M7111" s="444" t="str">
        <f t="shared" si="105"/>
        <v/>
      </c>
    </row>
    <row r="7112" spans="13:13" x14ac:dyDescent="0.25">
      <c r="M7112" s="444" t="str">
        <f t="shared" si="105"/>
        <v/>
      </c>
    </row>
    <row r="7113" spans="13:13" x14ac:dyDescent="0.25">
      <c r="M7113" s="444" t="str">
        <f t="shared" si="105"/>
        <v/>
      </c>
    </row>
    <row r="7114" spans="13:13" x14ac:dyDescent="0.25">
      <c r="M7114" s="444" t="str">
        <f t="shared" si="105"/>
        <v/>
      </c>
    </row>
    <row r="7115" spans="13:13" x14ac:dyDescent="0.25">
      <c r="M7115" s="444" t="str">
        <f t="shared" si="105"/>
        <v/>
      </c>
    </row>
    <row r="7116" spans="13:13" x14ac:dyDescent="0.25">
      <c r="M7116" s="444" t="str">
        <f t="shared" si="105"/>
        <v/>
      </c>
    </row>
    <row r="7117" spans="13:13" x14ac:dyDescent="0.25">
      <c r="M7117" s="444" t="str">
        <f t="shared" si="105"/>
        <v/>
      </c>
    </row>
    <row r="7118" spans="13:13" x14ac:dyDescent="0.25">
      <c r="M7118" s="444" t="str">
        <f t="shared" si="105"/>
        <v/>
      </c>
    </row>
    <row r="7119" spans="13:13" x14ac:dyDescent="0.25">
      <c r="M7119" s="444" t="str">
        <f t="shared" si="105"/>
        <v/>
      </c>
    </row>
    <row r="7120" spans="13:13" x14ac:dyDescent="0.25">
      <c r="M7120" s="444" t="str">
        <f t="shared" si="105"/>
        <v/>
      </c>
    </row>
    <row r="7121" spans="13:13" x14ac:dyDescent="0.25">
      <c r="M7121" s="444" t="str">
        <f t="shared" si="105"/>
        <v/>
      </c>
    </row>
    <row r="7122" spans="13:13" x14ac:dyDescent="0.25">
      <c r="M7122" s="444" t="str">
        <f t="shared" si="105"/>
        <v/>
      </c>
    </row>
    <row r="7123" spans="13:13" x14ac:dyDescent="0.25">
      <c r="M7123" s="444" t="str">
        <f t="shared" si="105"/>
        <v/>
      </c>
    </row>
    <row r="7124" spans="13:13" x14ac:dyDescent="0.25">
      <c r="M7124" s="444" t="str">
        <f t="shared" si="105"/>
        <v/>
      </c>
    </row>
    <row r="7125" spans="13:13" x14ac:dyDescent="0.25">
      <c r="M7125" s="444" t="str">
        <f t="shared" si="105"/>
        <v/>
      </c>
    </row>
    <row r="7126" spans="13:13" x14ac:dyDescent="0.25">
      <c r="M7126" s="444" t="str">
        <f t="shared" si="105"/>
        <v/>
      </c>
    </row>
    <row r="7127" spans="13:13" x14ac:dyDescent="0.25">
      <c r="M7127" s="444" t="str">
        <f t="shared" si="105"/>
        <v/>
      </c>
    </row>
    <row r="7128" spans="13:13" x14ac:dyDescent="0.25">
      <c r="M7128" s="444" t="str">
        <f t="shared" ref="M7128:M7191" si="106">IF(ISBLANK(B7128),"",MONTH(B7128)*10000+YEAR(B7128))</f>
        <v/>
      </c>
    </row>
    <row r="7129" spans="13:13" x14ac:dyDescent="0.25">
      <c r="M7129" s="444" t="str">
        <f t="shared" si="106"/>
        <v/>
      </c>
    </row>
    <row r="7130" spans="13:13" x14ac:dyDescent="0.25">
      <c r="M7130" s="444" t="str">
        <f t="shared" si="106"/>
        <v/>
      </c>
    </row>
    <row r="7131" spans="13:13" x14ac:dyDescent="0.25">
      <c r="M7131" s="444" t="str">
        <f t="shared" si="106"/>
        <v/>
      </c>
    </row>
    <row r="7132" spans="13:13" x14ac:dyDescent="0.25">
      <c r="M7132" s="444" t="str">
        <f t="shared" si="106"/>
        <v/>
      </c>
    </row>
    <row r="7133" spans="13:13" x14ac:dyDescent="0.25">
      <c r="M7133" s="444" t="str">
        <f t="shared" si="106"/>
        <v/>
      </c>
    </row>
    <row r="7134" spans="13:13" x14ac:dyDescent="0.25">
      <c r="M7134" s="444" t="str">
        <f t="shared" si="106"/>
        <v/>
      </c>
    </row>
    <row r="7135" spans="13:13" x14ac:dyDescent="0.25">
      <c r="M7135" s="444" t="str">
        <f t="shared" si="106"/>
        <v/>
      </c>
    </row>
    <row r="7136" spans="13:13" x14ac:dyDescent="0.25">
      <c r="M7136" s="444" t="str">
        <f t="shared" si="106"/>
        <v/>
      </c>
    </row>
    <row r="7137" spans="13:13" x14ac:dyDescent="0.25">
      <c r="M7137" s="444" t="str">
        <f t="shared" si="106"/>
        <v/>
      </c>
    </row>
    <row r="7138" spans="13:13" x14ac:dyDescent="0.25">
      <c r="M7138" s="444" t="str">
        <f t="shared" si="106"/>
        <v/>
      </c>
    </row>
    <row r="7139" spans="13:13" x14ac:dyDescent="0.25">
      <c r="M7139" s="444" t="str">
        <f t="shared" si="106"/>
        <v/>
      </c>
    </row>
    <row r="7140" spans="13:13" x14ac:dyDescent="0.25">
      <c r="M7140" s="444" t="str">
        <f t="shared" si="106"/>
        <v/>
      </c>
    </row>
    <row r="7141" spans="13:13" x14ac:dyDescent="0.25">
      <c r="M7141" s="444" t="str">
        <f t="shared" si="106"/>
        <v/>
      </c>
    </row>
    <row r="7142" spans="13:13" x14ac:dyDescent="0.25">
      <c r="M7142" s="444" t="str">
        <f t="shared" si="106"/>
        <v/>
      </c>
    </row>
    <row r="7143" spans="13:13" x14ac:dyDescent="0.25">
      <c r="M7143" s="444" t="str">
        <f t="shared" si="106"/>
        <v/>
      </c>
    </row>
    <row r="7144" spans="13:13" x14ac:dyDescent="0.25">
      <c r="M7144" s="444" t="str">
        <f t="shared" si="106"/>
        <v/>
      </c>
    </row>
    <row r="7145" spans="13:13" x14ac:dyDescent="0.25">
      <c r="M7145" s="444" t="str">
        <f t="shared" si="106"/>
        <v/>
      </c>
    </row>
    <row r="7146" spans="13:13" x14ac:dyDescent="0.25">
      <c r="M7146" s="444" t="str">
        <f t="shared" si="106"/>
        <v/>
      </c>
    </row>
    <row r="7147" spans="13:13" x14ac:dyDescent="0.25">
      <c r="M7147" s="444" t="str">
        <f t="shared" si="106"/>
        <v/>
      </c>
    </row>
    <row r="7148" spans="13:13" x14ac:dyDescent="0.25">
      <c r="M7148" s="444" t="str">
        <f t="shared" si="106"/>
        <v/>
      </c>
    </row>
    <row r="7149" spans="13:13" x14ac:dyDescent="0.25">
      <c r="M7149" s="444" t="str">
        <f t="shared" si="106"/>
        <v/>
      </c>
    </row>
    <row r="7150" spans="13:13" x14ac:dyDescent="0.25">
      <c r="M7150" s="444" t="str">
        <f t="shared" si="106"/>
        <v/>
      </c>
    </row>
    <row r="7151" spans="13:13" x14ac:dyDescent="0.25">
      <c r="M7151" s="444" t="str">
        <f t="shared" si="106"/>
        <v/>
      </c>
    </row>
    <row r="7152" spans="13:13" x14ac:dyDescent="0.25">
      <c r="M7152" s="444" t="str">
        <f t="shared" si="106"/>
        <v/>
      </c>
    </row>
    <row r="7153" spans="13:13" x14ac:dyDescent="0.25">
      <c r="M7153" s="444" t="str">
        <f t="shared" si="106"/>
        <v/>
      </c>
    </row>
    <row r="7154" spans="13:13" x14ac:dyDescent="0.25">
      <c r="M7154" s="444" t="str">
        <f t="shared" si="106"/>
        <v/>
      </c>
    </row>
    <row r="7155" spans="13:13" x14ac:dyDescent="0.25">
      <c r="M7155" s="444" t="str">
        <f t="shared" si="106"/>
        <v/>
      </c>
    </row>
    <row r="7156" spans="13:13" x14ac:dyDescent="0.25">
      <c r="M7156" s="444" t="str">
        <f t="shared" si="106"/>
        <v/>
      </c>
    </row>
    <row r="7157" spans="13:13" x14ac:dyDescent="0.25">
      <c r="M7157" s="444" t="str">
        <f t="shared" si="106"/>
        <v/>
      </c>
    </row>
    <row r="7158" spans="13:13" x14ac:dyDescent="0.25">
      <c r="M7158" s="444" t="str">
        <f t="shared" si="106"/>
        <v/>
      </c>
    </row>
    <row r="7159" spans="13:13" x14ac:dyDescent="0.25">
      <c r="M7159" s="444" t="str">
        <f t="shared" si="106"/>
        <v/>
      </c>
    </row>
    <row r="7160" spans="13:13" x14ac:dyDescent="0.25">
      <c r="M7160" s="444" t="str">
        <f t="shared" si="106"/>
        <v/>
      </c>
    </row>
    <row r="7161" spans="13:13" x14ac:dyDescent="0.25">
      <c r="M7161" s="444" t="str">
        <f t="shared" si="106"/>
        <v/>
      </c>
    </row>
    <row r="7162" spans="13:13" x14ac:dyDescent="0.25">
      <c r="M7162" s="444" t="str">
        <f t="shared" si="106"/>
        <v/>
      </c>
    </row>
    <row r="7163" spans="13:13" x14ac:dyDescent="0.25">
      <c r="M7163" s="444" t="str">
        <f t="shared" si="106"/>
        <v/>
      </c>
    </row>
    <row r="7164" spans="13:13" x14ac:dyDescent="0.25">
      <c r="M7164" s="444" t="str">
        <f t="shared" si="106"/>
        <v/>
      </c>
    </row>
    <row r="7165" spans="13:13" x14ac:dyDescent="0.25">
      <c r="M7165" s="444" t="str">
        <f t="shared" si="106"/>
        <v/>
      </c>
    </row>
    <row r="7166" spans="13:13" x14ac:dyDescent="0.25">
      <c r="M7166" s="444" t="str">
        <f t="shared" si="106"/>
        <v/>
      </c>
    </row>
    <row r="7167" spans="13:13" x14ac:dyDescent="0.25">
      <c r="M7167" s="444" t="str">
        <f t="shared" si="106"/>
        <v/>
      </c>
    </row>
    <row r="7168" spans="13:13" x14ac:dyDescent="0.25">
      <c r="M7168" s="444" t="str">
        <f t="shared" si="106"/>
        <v/>
      </c>
    </row>
    <row r="7169" spans="13:13" x14ac:dyDescent="0.25">
      <c r="M7169" s="444" t="str">
        <f t="shared" si="106"/>
        <v/>
      </c>
    </row>
    <row r="7170" spans="13:13" x14ac:dyDescent="0.25">
      <c r="M7170" s="444" t="str">
        <f t="shared" si="106"/>
        <v/>
      </c>
    </row>
    <row r="7171" spans="13:13" x14ac:dyDescent="0.25">
      <c r="M7171" s="444" t="str">
        <f t="shared" si="106"/>
        <v/>
      </c>
    </row>
    <row r="7172" spans="13:13" x14ac:dyDescent="0.25">
      <c r="M7172" s="444" t="str">
        <f t="shared" si="106"/>
        <v/>
      </c>
    </row>
    <row r="7173" spans="13:13" x14ac:dyDescent="0.25">
      <c r="M7173" s="444" t="str">
        <f t="shared" si="106"/>
        <v/>
      </c>
    </row>
    <row r="7174" spans="13:13" x14ac:dyDescent="0.25">
      <c r="M7174" s="444" t="str">
        <f t="shared" si="106"/>
        <v/>
      </c>
    </row>
    <row r="7175" spans="13:13" x14ac:dyDescent="0.25">
      <c r="M7175" s="444" t="str">
        <f t="shared" si="106"/>
        <v/>
      </c>
    </row>
    <row r="7176" spans="13:13" x14ac:dyDescent="0.25">
      <c r="M7176" s="444" t="str">
        <f t="shared" si="106"/>
        <v/>
      </c>
    </row>
    <row r="7177" spans="13:13" x14ac:dyDescent="0.25">
      <c r="M7177" s="444" t="str">
        <f t="shared" si="106"/>
        <v/>
      </c>
    </row>
    <row r="7178" spans="13:13" x14ac:dyDescent="0.25">
      <c r="M7178" s="444" t="str">
        <f t="shared" si="106"/>
        <v/>
      </c>
    </row>
    <row r="7179" spans="13:13" x14ac:dyDescent="0.25">
      <c r="M7179" s="444" t="str">
        <f t="shared" si="106"/>
        <v/>
      </c>
    </row>
    <row r="7180" spans="13:13" x14ac:dyDescent="0.25">
      <c r="M7180" s="444" t="str">
        <f t="shared" si="106"/>
        <v/>
      </c>
    </row>
    <row r="7181" spans="13:13" x14ac:dyDescent="0.25">
      <c r="M7181" s="444" t="str">
        <f t="shared" si="106"/>
        <v/>
      </c>
    </row>
    <row r="7182" spans="13:13" x14ac:dyDescent="0.25">
      <c r="M7182" s="444" t="str">
        <f t="shared" si="106"/>
        <v/>
      </c>
    </row>
    <row r="7183" spans="13:13" x14ac:dyDescent="0.25">
      <c r="M7183" s="444" t="str">
        <f t="shared" si="106"/>
        <v/>
      </c>
    </row>
    <row r="7184" spans="13:13" x14ac:dyDescent="0.25">
      <c r="M7184" s="444" t="str">
        <f t="shared" si="106"/>
        <v/>
      </c>
    </row>
    <row r="7185" spans="13:13" x14ac:dyDescent="0.25">
      <c r="M7185" s="444" t="str">
        <f t="shared" si="106"/>
        <v/>
      </c>
    </row>
    <row r="7186" spans="13:13" x14ac:dyDescent="0.25">
      <c r="M7186" s="444" t="str">
        <f t="shared" si="106"/>
        <v/>
      </c>
    </row>
    <row r="7187" spans="13:13" x14ac:dyDescent="0.25">
      <c r="M7187" s="444" t="str">
        <f t="shared" si="106"/>
        <v/>
      </c>
    </row>
    <row r="7188" spans="13:13" x14ac:dyDescent="0.25">
      <c r="M7188" s="444" t="str">
        <f t="shared" si="106"/>
        <v/>
      </c>
    </row>
    <row r="7189" spans="13:13" x14ac:dyDescent="0.25">
      <c r="M7189" s="444" t="str">
        <f t="shared" si="106"/>
        <v/>
      </c>
    </row>
    <row r="7190" spans="13:13" x14ac:dyDescent="0.25">
      <c r="M7190" s="444" t="str">
        <f t="shared" si="106"/>
        <v/>
      </c>
    </row>
    <row r="7191" spans="13:13" x14ac:dyDescent="0.25">
      <c r="M7191" s="444" t="str">
        <f t="shared" si="106"/>
        <v/>
      </c>
    </row>
    <row r="7192" spans="13:13" x14ac:dyDescent="0.25">
      <c r="M7192" s="444" t="str">
        <f t="shared" ref="M7192:M7255" si="107">IF(ISBLANK(B7192),"",MONTH(B7192)*10000+YEAR(B7192))</f>
        <v/>
      </c>
    </row>
    <row r="7193" spans="13:13" x14ac:dyDescent="0.25">
      <c r="M7193" s="444" t="str">
        <f t="shared" si="107"/>
        <v/>
      </c>
    </row>
    <row r="7194" spans="13:13" x14ac:dyDescent="0.25">
      <c r="M7194" s="444" t="str">
        <f t="shared" si="107"/>
        <v/>
      </c>
    </row>
    <row r="7195" spans="13:13" x14ac:dyDescent="0.25">
      <c r="M7195" s="444" t="str">
        <f t="shared" si="107"/>
        <v/>
      </c>
    </row>
    <row r="7196" spans="13:13" x14ac:dyDescent="0.25">
      <c r="M7196" s="444" t="str">
        <f t="shared" si="107"/>
        <v/>
      </c>
    </row>
    <row r="7197" spans="13:13" x14ac:dyDescent="0.25">
      <c r="M7197" s="444" t="str">
        <f t="shared" si="107"/>
        <v/>
      </c>
    </row>
    <row r="7198" spans="13:13" x14ac:dyDescent="0.25">
      <c r="M7198" s="444" t="str">
        <f t="shared" si="107"/>
        <v/>
      </c>
    </row>
    <row r="7199" spans="13:13" x14ac:dyDescent="0.25">
      <c r="M7199" s="444" t="str">
        <f t="shared" si="107"/>
        <v/>
      </c>
    </row>
    <row r="7200" spans="13:13" x14ac:dyDescent="0.25">
      <c r="M7200" s="444" t="str">
        <f t="shared" si="107"/>
        <v/>
      </c>
    </row>
    <row r="7201" spans="13:13" x14ac:dyDescent="0.25">
      <c r="M7201" s="444" t="str">
        <f t="shared" si="107"/>
        <v/>
      </c>
    </row>
    <row r="7202" spans="13:13" x14ac:dyDescent="0.25">
      <c r="M7202" s="444" t="str">
        <f t="shared" si="107"/>
        <v/>
      </c>
    </row>
    <row r="7203" spans="13:13" x14ac:dyDescent="0.25">
      <c r="M7203" s="444" t="str">
        <f t="shared" si="107"/>
        <v/>
      </c>
    </row>
    <row r="7204" spans="13:13" x14ac:dyDescent="0.25">
      <c r="M7204" s="444" t="str">
        <f t="shared" si="107"/>
        <v/>
      </c>
    </row>
    <row r="7205" spans="13:13" x14ac:dyDescent="0.25">
      <c r="M7205" s="444" t="str">
        <f t="shared" si="107"/>
        <v/>
      </c>
    </row>
    <row r="7206" spans="13:13" x14ac:dyDescent="0.25">
      <c r="M7206" s="444" t="str">
        <f t="shared" si="107"/>
        <v/>
      </c>
    </row>
    <row r="7207" spans="13:13" x14ac:dyDescent="0.25">
      <c r="M7207" s="444" t="str">
        <f t="shared" si="107"/>
        <v/>
      </c>
    </row>
    <row r="7208" spans="13:13" x14ac:dyDescent="0.25">
      <c r="M7208" s="444" t="str">
        <f t="shared" si="107"/>
        <v/>
      </c>
    </row>
    <row r="7209" spans="13:13" x14ac:dyDescent="0.25">
      <c r="M7209" s="444" t="str">
        <f t="shared" si="107"/>
        <v/>
      </c>
    </row>
    <row r="7210" spans="13:13" x14ac:dyDescent="0.25">
      <c r="M7210" s="444" t="str">
        <f t="shared" si="107"/>
        <v/>
      </c>
    </row>
    <row r="7211" spans="13:13" x14ac:dyDescent="0.25">
      <c r="M7211" s="444" t="str">
        <f t="shared" si="107"/>
        <v/>
      </c>
    </row>
    <row r="7212" spans="13:13" x14ac:dyDescent="0.25">
      <c r="M7212" s="444" t="str">
        <f t="shared" si="107"/>
        <v/>
      </c>
    </row>
    <row r="7213" spans="13:13" x14ac:dyDescent="0.25">
      <c r="M7213" s="444" t="str">
        <f t="shared" si="107"/>
        <v/>
      </c>
    </row>
    <row r="7214" spans="13:13" x14ac:dyDescent="0.25">
      <c r="M7214" s="444" t="str">
        <f t="shared" si="107"/>
        <v/>
      </c>
    </row>
    <row r="7215" spans="13:13" x14ac:dyDescent="0.25">
      <c r="M7215" s="444" t="str">
        <f t="shared" si="107"/>
        <v/>
      </c>
    </row>
    <row r="7216" spans="13:13" x14ac:dyDescent="0.25">
      <c r="M7216" s="444" t="str">
        <f t="shared" si="107"/>
        <v/>
      </c>
    </row>
    <row r="7217" spans="13:13" x14ac:dyDescent="0.25">
      <c r="M7217" s="444" t="str">
        <f t="shared" si="107"/>
        <v/>
      </c>
    </row>
    <row r="7218" spans="13:13" x14ac:dyDescent="0.25">
      <c r="M7218" s="444" t="str">
        <f t="shared" si="107"/>
        <v/>
      </c>
    </row>
    <row r="7219" spans="13:13" x14ac:dyDescent="0.25">
      <c r="M7219" s="444" t="str">
        <f t="shared" si="107"/>
        <v/>
      </c>
    </row>
    <row r="7220" spans="13:13" x14ac:dyDescent="0.25">
      <c r="M7220" s="444" t="str">
        <f t="shared" si="107"/>
        <v/>
      </c>
    </row>
    <row r="7221" spans="13:13" x14ac:dyDescent="0.25">
      <c r="M7221" s="444" t="str">
        <f t="shared" si="107"/>
        <v/>
      </c>
    </row>
    <row r="7222" spans="13:13" x14ac:dyDescent="0.25">
      <c r="M7222" s="444" t="str">
        <f t="shared" si="107"/>
        <v/>
      </c>
    </row>
    <row r="7223" spans="13:13" x14ac:dyDescent="0.25">
      <c r="M7223" s="444" t="str">
        <f t="shared" si="107"/>
        <v/>
      </c>
    </row>
    <row r="7224" spans="13:13" x14ac:dyDescent="0.25">
      <c r="M7224" s="444" t="str">
        <f t="shared" si="107"/>
        <v/>
      </c>
    </row>
    <row r="7225" spans="13:13" x14ac:dyDescent="0.25">
      <c r="M7225" s="444" t="str">
        <f t="shared" si="107"/>
        <v/>
      </c>
    </row>
    <row r="7226" spans="13:13" x14ac:dyDescent="0.25">
      <c r="M7226" s="444" t="str">
        <f t="shared" si="107"/>
        <v/>
      </c>
    </row>
    <row r="7227" spans="13:13" x14ac:dyDescent="0.25">
      <c r="M7227" s="444" t="str">
        <f t="shared" si="107"/>
        <v/>
      </c>
    </row>
    <row r="7228" spans="13:13" x14ac:dyDescent="0.25">
      <c r="M7228" s="444" t="str">
        <f t="shared" si="107"/>
        <v/>
      </c>
    </row>
    <row r="7229" spans="13:13" x14ac:dyDescent="0.25">
      <c r="M7229" s="444" t="str">
        <f t="shared" si="107"/>
        <v/>
      </c>
    </row>
    <row r="7230" spans="13:13" x14ac:dyDescent="0.25">
      <c r="M7230" s="444" t="str">
        <f t="shared" si="107"/>
        <v/>
      </c>
    </row>
    <row r="7231" spans="13:13" x14ac:dyDescent="0.25">
      <c r="M7231" s="444" t="str">
        <f t="shared" si="107"/>
        <v/>
      </c>
    </row>
    <row r="7232" spans="13:13" x14ac:dyDescent="0.25">
      <c r="M7232" s="444" t="str">
        <f t="shared" si="107"/>
        <v/>
      </c>
    </row>
    <row r="7233" spans="13:13" x14ac:dyDescent="0.25">
      <c r="M7233" s="444" t="str">
        <f t="shared" si="107"/>
        <v/>
      </c>
    </row>
    <row r="7234" spans="13:13" x14ac:dyDescent="0.25">
      <c r="M7234" s="444" t="str">
        <f t="shared" si="107"/>
        <v/>
      </c>
    </row>
    <row r="7235" spans="13:13" x14ac:dyDescent="0.25">
      <c r="M7235" s="444" t="str">
        <f t="shared" si="107"/>
        <v/>
      </c>
    </row>
    <row r="7236" spans="13:13" x14ac:dyDescent="0.25">
      <c r="M7236" s="444" t="str">
        <f t="shared" si="107"/>
        <v/>
      </c>
    </row>
    <row r="7237" spans="13:13" x14ac:dyDescent="0.25">
      <c r="M7237" s="444" t="str">
        <f t="shared" si="107"/>
        <v/>
      </c>
    </row>
    <row r="7238" spans="13:13" x14ac:dyDescent="0.25">
      <c r="M7238" s="444" t="str">
        <f t="shared" si="107"/>
        <v/>
      </c>
    </row>
    <row r="7239" spans="13:13" x14ac:dyDescent="0.25">
      <c r="M7239" s="444" t="str">
        <f t="shared" si="107"/>
        <v/>
      </c>
    </row>
    <row r="7240" spans="13:13" x14ac:dyDescent="0.25">
      <c r="M7240" s="444" t="str">
        <f t="shared" si="107"/>
        <v/>
      </c>
    </row>
    <row r="7241" spans="13:13" x14ac:dyDescent="0.25">
      <c r="M7241" s="444" t="str">
        <f t="shared" si="107"/>
        <v/>
      </c>
    </row>
    <row r="7242" spans="13:13" x14ac:dyDescent="0.25">
      <c r="M7242" s="444" t="str">
        <f t="shared" si="107"/>
        <v/>
      </c>
    </row>
    <row r="7243" spans="13:13" x14ac:dyDescent="0.25">
      <c r="M7243" s="444" t="str">
        <f t="shared" si="107"/>
        <v/>
      </c>
    </row>
    <row r="7244" spans="13:13" x14ac:dyDescent="0.25">
      <c r="M7244" s="444" t="str">
        <f t="shared" si="107"/>
        <v/>
      </c>
    </row>
    <row r="7245" spans="13:13" x14ac:dyDescent="0.25">
      <c r="M7245" s="444" t="str">
        <f t="shared" si="107"/>
        <v/>
      </c>
    </row>
    <row r="7246" spans="13:13" x14ac:dyDescent="0.25">
      <c r="M7246" s="444" t="str">
        <f t="shared" si="107"/>
        <v/>
      </c>
    </row>
    <row r="7247" spans="13:13" x14ac:dyDescent="0.25">
      <c r="M7247" s="444" t="str">
        <f t="shared" si="107"/>
        <v/>
      </c>
    </row>
    <row r="7248" spans="13:13" x14ac:dyDescent="0.25">
      <c r="M7248" s="444" t="str">
        <f t="shared" si="107"/>
        <v/>
      </c>
    </row>
    <row r="7249" spans="13:13" x14ac:dyDescent="0.25">
      <c r="M7249" s="444" t="str">
        <f t="shared" si="107"/>
        <v/>
      </c>
    </row>
    <row r="7250" spans="13:13" x14ac:dyDescent="0.25">
      <c r="M7250" s="444" t="str">
        <f t="shared" si="107"/>
        <v/>
      </c>
    </row>
    <row r="7251" spans="13:13" x14ac:dyDescent="0.25">
      <c r="M7251" s="444" t="str">
        <f t="shared" si="107"/>
        <v/>
      </c>
    </row>
    <row r="7252" spans="13:13" x14ac:dyDescent="0.25">
      <c r="M7252" s="444" t="str">
        <f t="shared" si="107"/>
        <v/>
      </c>
    </row>
    <row r="7253" spans="13:13" x14ac:dyDescent="0.25">
      <c r="M7253" s="444" t="str">
        <f t="shared" si="107"/>
        <v/>
      </c>
    </row>
    <row r="7254" spans="13:13" x14ac:dyDescent="0.25">
      <c r="M7254" s="444" t="str">
        <f t="shared" si="107"/>
        <v/>
      </c>
    </row>
    <row r="7255" spans="13:13" x14ac:dyDescent="0.25">
      <c r="M7255" s="444" t="str">
        <f t="shared" si="107"/>
        <v/>
      </c>
    </row>
    <row r="7256" spans="13:13" x14ac:dyDescent="0.25">
      <c r="M7256" s="444" t="str">
        <f t="shared" ref="M7256:M7319" si="108">IF(ISBLANK(B7256),"",MONTH(B7256)*10000+YEAR(B7256))</f>
        <v/>
      </c>
    </row>
    <row r="7257" spans="13:13" x14ac:dyDescent="0.25">
      <c r="M7257" s="444" t="str">
        <f t="shared" si="108"/>
        <v/>
      </c>
    </row>
    <row r="7258" spans="13:13" x14ac:dyDescent="0.25">
      <c r="M7258" s="444" t="str">
        <f t="shared" si="108"/>
        <v/>
      </c>
    </row>
    <row r="7259" spans="13:13" x14ac:dyDescent="0.25">
      <c r="M7259" s="444" t="str">
        <f t="shared" si="108"/>
        <v/>
      </c>
    </row>
    <row r="7260" spans="13:13" x14ac:dyDescent="0.25">
      <c r="M7260" s="444" t="str">
        <f t="shared" si="108"/>
        <v/>
      </c>
    </row>
    <row r="7261" spans="13:13" x14ac:dyDescent="0.25">
      <c r="M7261" s="444" t="str">
        <f t="shared" si="108"/>
        <v/>
      </c>
    </row>
    <row r="7262" spans="13:13" x14ac:dyDescent="0.25">
      <c r="M7262" s="444" t="str">
        <f t="shared" si="108"/>
        <v/>
      </c>
    </row>
    <row r="7263" spans="13:13" x14ac:dyDescent="0.25">
      <c r="M7263" s="444" t="str">
        <f t="shared" si="108"/>
        <v/>
      </c>
    </row>
    <row r="7264" spans="13:13" x14ac:dyDescent="0.25">
      <c r="M7264" s="444" t="str">
        <f t="shared" si="108"/>
        <v/>
      </c>
    </row>
    <row r="7265" spans="13:13" x14ac:dyDescent="0.25">
      <c r="M7265" s="444" t="str">
        <f t="shared" si="108"/>
        <v/>
      </c>
    </row>
    <row r="7266" spans="13:13" x14ac:dyDescent="0.25">
      <c r="M7266" s="444" t="str">
        <f t="shared" si="108"/>
        <v/>
      </c>
    </row>
    <row r="7267" spans="13:13" x14ac:dyDescent="0.25">
      <c r="M7267" s="444" t="str">
        <f t="shared" si="108"/>
        <v/>
      </c>
    </row>
    <row r="7268" spans="13:13" x14ac:dyDescent="0.25">
      <c r="M7268" s="444" t="str">
        <f t="shared" si="108"/>
        <v/>
      </c>
    </row>
    <row r="7269" spans="13:13" x14ac:dyDescent="0.25">
      <c r="M7269" s="444" t="str">
        <f t="shared" si="108"/>
        <v/>
      </c>
    </row>
    <row r="7270" spans="13:13" x14ac:dyDescent="0.25">
      <c r="M7270" s="444" t="str">
        <f t="shared" si="108"/>
        <v/>
      </c>
    </row>
    <row r="7271" spans="13:13" x14ac:dyDescent="0.25">
      <c r="M7271" s="444" t="str">
        <f t="shared" si="108"/>
        <v/>
      </c>
    </row>
    <row r="7272" spans="13:13" x14ac:dyDescent="0.25">
      <c r="M7272" s="444" t="str">
        <f t="shared" si="108"/>
        <v/>
      </c>
    </row>
    <row r="7273" spans="13:13" x14ac:dyDescent="0.25">
      <c r="M7273" s="444" t="str">
        <f t="shared" si="108"/>
        <v/>
      </c>
    </row>
    <row r="7274" spans="13:13" x14ac:dyDescent="0.25">
      <c r="M7274" s="444" t="str">
        <f t="shared" si="108"/>
        <v/>
      </c>
    </row>
    <row r="7275" spans="13:13" x14ac:dyDescent="0.25">
      <c r="M7275" s="444" t="str">
        <f t="shared" si="108"/>
        <v/>
      </c>
    </row>
    <row r="7276" spans="13:13" x14ac:dyDescent="0.25">
      <c r="M7276" s="444" t="str">
        <f t="shared" si="108"/>
        <v/>
      </c>
    </row>
    <row r="7277" spans="13:13" x14ac:dyDescent="0.25">
      <c r="M7277" s="444" t="str">
        <f t="shared" si="108"/>
        <v/>
      </c>
    </row>
    <row r="7278" spans="13:13" x14ac:dyDescent="0.25">
      <c r="M7278" s="444" t="str">
        <f t="shared" si="108"/>
        <v/>
      </c>
    </row>
    <row r="7279" spans="13:13" x14ac:dyDescent="0.25">
      <c r="M7279" s="444" t="str">
        <f t="shared" si="108"/>
        <v/>
      </c>
    </row>
    <row r="7280" spans="13:13" x14ac:dyDescent="0.25">
      <c r="M7280" s="444" t="str">
        <f t="shared" si="108"/>
        <v/>
      </c>
    </row>
    <row r="7281" spans="13:13" x14ac:dyDescent="0.25">
      <c r="M7281" s="444" t="str">
        <f t="shared" si="108"/>
        <v/>
      </c>
    </row>
    <row r="7282" spans="13:13" x14ac:dyDescent="0.25">
      <c r="M7282" s="444" t="str">
        <f t="shared" si="108"/>
        <v/>
      </c>
    </row>
    <row r="7283" spans="13:13" x14ac:dyDescent="0.25">
      <c r="M7283" s="444" t="str">
        <f t="shared" si="108"/>
        <v/>
      </c>
    </row>
    <row r="7284" spans="13:13" x14ac:dyDescent="0.25">
      <c r="M7284" s="444" t="str">
        <f t="shared" si="108"/>
        <v/>
      </c>
    </row>
    <row r="7285" spans="13:13" x14ac:dyDescent="0.25">
      <c r="M7285" s="444" t="str">
        <f t="shared" si="108"/>
        <v/>
      </c>
    </row>
    <row r="7286" spans="13:13" x14ac:dyDescent="0.25">
      <c r="M7286" s="444" t="str">
        <f t="shared" si="108"/>
        <v/>
      </c>
    </row>
    <row r="7287" spans="13:13" x14ac:dyDescent="0.25">
      <c r="M7287" s="444" t="str">
        <f t="shared" si="108"/>
        <v/>
      </c>
    </row>
    <row r="7288" spans="13:13" x14ac:dyDescent="0.25">
      <c r="M7288" s="444" t="str">
        <f t="shared" si="108"/>
        <v/>
      </c>
    </row>
    <row r="7289" spans="13:13" x14ac:dyDescent="0.25">
      <c r="M7289" s="444" t="str">
        <f t="shared" si="108"/>
        <v/>
      </c>
    </row>
    <row r="7290" spans="13:13" x14ac:dyDescent="0.25">
      <c r="M7290" s="444" t="str">
        <f t="shared" si="108"/>
        <v/>
      </c>
    </row>
    <row r="7291" spans="13:13" x14ac:dyDescent="0.25">
      <c r="M7291" s="444" t="str">
        <f t="shared" si="108"/>
        <v/>
      </c>
    </row>
    <row r="7292" spans="13:13" x14ac:dyDescent="0.25">
      <c r="M7292" s="444" t="str">
        <f t="shared" si="108"/>
        <v/>
      </c>
    </row>
    <row r="7293" spans="13:13" x14ac:dyDescent="0.25">
      <c r="M7293" s="444" t="str">
        <f t="shared" si="108"/>
        <v/>
      </c>
    </row>
    <row r="7294" spans="13:13" x14ac:dyDescent="0.25">
      <c r="M7294" s="444" t="str">
        <f t="shared" si="108"/>
        <v/>
      </c>
    </row>
    <row r="7295" spans="13:13" x14ac:dyDescent="0.25">
      <c r="M7295" s="444" t="str">
        <f t="shared" si="108"/>
        <v/>
      </c>
    </row>
    <row r="7296" spans="13:13" x14ac:dyDescent="0.25">
      <c r="M7296" s="444" t="str">
        <f t="shared" si="108"/>
        <v/>
      </c>
    </row>
    <row r="7297" spans="13:13" x14ac:dyDescent="0.25">
      <c r="M7297" s="444" t="str">
        <f t="shared" si="108"/>
        <v/>
      </c>
    </row>
    <row r="7298" spans="13:13" x14ac:dyDescent="0.25">
      <c r="M7298" s="444" t="str">
        <f t="shared" si="108"/>
        <v/>
      </c>
    </row>
    <row r="7299" spans="13:13" x14ac:dyDescent="0.25">
      <c r="M7299" s="444" t="str">
        <f t="shared" si="108"/>
        <v/>
      </c>
    </row>
    <row r="7300" spans="13:13" x14ac:dyDescent="0.25">
      <c r="M7300" s="444" t="str">
        <f t="shared" si="108"/>
        <v/>
      </c>
    </row>
    <row r="7301" spans="13:13" x14ac:dyDescent="0.25">
      <c r="M7301" s="444" t="str">
        <f t="shared" si="108"/>
        <v/>
      </c>
    </row>
    <row r="7302" spans="13:13" x14ac:dyDescent="0.25">
      <c r="M7302" s="444" t="str">
        <f t="shared" si="108"/>
        <v/>
      </c>
    </row>
    <row r="7303" spans="13:13" x14ac:dyDescent="0.25">
      <c r="M7303" s="444" t="str">
        <f t="shared" si="108"/>
        <v/>
      </c>
    </row>
    <row r="7304" spans="13:13" x14ac:dyDescent="0.25">
      <c r="M7304" s="444" t="str">
        <f t="shared" si="108"/>
        <v/>
      </c>
    </row>
    <row r="7305" spans="13:13" x14ac:dyDescent="0.25">
      <c r="M7305" s="444" t="str">
        <f t="shared" si="108"/>
        <v/>
      </c>
    </row>
    <row r="7306" spans="13:13" x14ac:dyDescent="0.25">
      <c r="M7306" s="444" t="str">
        <f t="shared" si="108"/>
        <v/>
      </c>
    </row>
    <row r="7307" spans="13:13" x14ac:dyDescent="0.25">
      <c r="M7307" s="444" t="str">
        <f t="shared" si="108"/>
        <v/>
      </c>
    </row>
    <row r="7308" spans="13:13" x14ac:dyDescent="0.25">
      <c r="M7308" s="444" t="str">
        <f t="shared" si="108"/>
        <v/>
      </c>
    </row>
    <row r="7309" spans="13:13" x14ac:dyDescent="0.25">
      <c r="M7309" s="444" t="str">
        <f t="shared" si="108"/>
        <v/>
      </c>
    </row>
    <row r="7310" spans="13:13" x14ac:dyDescent="0.25">
      <c r="M7310" s="444" t="str">
        <f t="shared" si="108"/>
        <v/>
      </c>
    </row>
    <row r="7311" spans="13:13" x14ac:dyDescent="0.25">
      <c r="M7311" s="444" t="str">
        <f t="shared" si="108"/>
        <v/>
      </c>
    </row>
    <row r="7312" spans="13:13" x14ac:dyDescent="0.25">
      <c r="M7312" s="444" t="str">
        <f t="shared" si="108"/>
        <v/>
      </c>
    </row>
    <row r="7313" spans="13:13" x14ac:dyDescent="0.25">
      <c r="M7313" s="444" t="str">
        <f t="shared" si="108"/>
        <v/>
      </c>
    </row>
    <row r="7314" spans="13:13" x14ac:dyDescent="0.25">
      <c r="M7314" s="444" t="str">
        <f t="shared" si="108"/>
        <v/>
      </c>
    </row>
    <row r="7315" spans="13:13" x14ac:dyDescent="0.25">
      <c r="M7315" s="444" t="str">
        <f t="shared" si="108"/>
        <v/>
      </c>
    </row>
    <row r="7316" spans="13:13" x14ac:dyDescent="0.25">
      <c r="M7316" s="444" t="str">
        <f t="shared" si="108"/>
        <v/>
      </c>
    </row>
    <row r="7317" spans="13:13" x14ac:dyDescent="0.25">
      <c r="M7317" s="444" t="str">
        <f t="shared" si="108"/>
        <v/>
      </c>
    </row>
    <row r="7318" spans="13:13" x14ac:dyDescent="0.25">
      <c r="M7318" s="444" t="str">
        <f t="shared" si="108"/>
        <v/>
      </c>
    </row>
    <row r="7319" spans="13:13" x14ac:dyDescent="0.25">
      <c r="M7319" s="444" t="str">
        <f t="shared" si="108"/>
        <v/>
      </c>
    </row>
    <row r="7320" spans="13:13" x14ac:dyDescent="0.25">
      <c r="M7320" s="444" t="str">
        <f t="shared" ref="M7320:M7383" si="109">IF(ISBLANK(B7320),"",MONTH(B7320)*10000+YEAR(B7320))</f>
        <v/>
      </c>
    </row>
    <row r="7321" spans="13:13" x14ac:dyDescent="0.25">
      <c r="M7321" s="444" t="str">
        <f t="shared" si="109"/>
        <v/>
      </c>
    </row>
    <row r="7322" spans="13:13" x14ac:dyDescent="0.25">
      <c r="M7322" s="444" t="str">
        <f t="shared" si="109"/>
        <v/>
      </c>
    </row>
    <row r="7323" spans="13:13" x14ac:dyDescent="0.25">
      <c r="M7323" s="444" t="str">
        <f t="shared" si="109"/>
        <v/>
      </c>
    </row>
    <row r="7324" spans="13:13" x14ac:dyDescent="0.25">
      <c r="M7324" s="444" t="str">
        <f t="shared" si="109"/>
        <v/>
      </c>
    </row>
    <row r="7325" spans="13:13" x14ac:dyDescent="0.25">
      <c r="M7325" s="444" t="str">
        <f t="shared" si="109"/>
        <v/>
      </c>
    </row>
    <row r="7326" spans="13:13" x14ac:dyDescent="0.25">
      <c r="M7326" s="444" t="str">
        <f t="shared" si="109"/>
        <v/>
      </c>
    </row>
    <row r="7327" spans="13:13" x14ac:dyDescent="0.25">
      <c r="M7327" s="444" t="str">
        <f t="shared" si="109"/>
        <v/>
      </c>
    </row>
    <row r="7328" spans="13:13" x14ac:dyDescent="0.25">
      <c r="M7328" s="444" t="str">
        <f t="shared" si="109"/>
        <v/>
      </c>
    </row>
    <row r="7329" spans="13:13" x14ac:dyDescent="0.25">
      <c r="M7329" s="444" t="str">
        <f t="shared" si="109"/>
        <v/>
      </c>
    </row>
    <row r="7330" spans="13:13" x14ac:dyDescent="0.25">
      <c r="M7330" s="444" t="str">
        <f t="shared" si="109"/>
        <v/>
      </c>
    </row>
    <row r="7331" spans="13:13" x14ac:dyDescent="0.25">
      <c r="M7331" s="444" t="str">
        <f t="shared" si="109"/>
        <v/>
      </c>
    </row>
    <row r="7332" spans="13:13" x14ac:dyDescent="0.25">
      <c r="M7332" s="444" t="str">
        <f t="shared" si="109"/>
        <v/>
      </c>
    </row>
    <row r="7333" spans="13:13" x14ac:dyDescent="0.25">
      <c r="M7333" s="444" t="str">
        <f t="shared" si="109"/>
        <v/>
      </c>
    </row>
    <row r="7334" spans="13:13" x14ac:dyDescent="0.25">
      <c r="M7334" s="444" t="str">
        <f t="shared" si="109"/>
        <v/>
      </c>
    </row>
    <row r="7335" spans="13:13" x14ac:dyDescent="0.25">
      <c r="M7335" s="444" t="str">
        <f t="shared" si="109"/>
        <v/>
      </c>
    </row>
    <row r="7336" spans="13:13" x14ac:dyDescent="0.25">
      <c r="M7336" s="444" t="str">
        <f t="shared" si="109"/>
        <v/>
      </c>
    </row>
    <row r="7337" spans="13:13" x14ac:dyDescent="0.25">
      <c r="M7337" s="444" t="str">
        <f t="shared" si="109"/>
        <v/>
      </c>
    </row>
    <row r="7338" spans="13:13" x14ac:dyDescent="0.25">
      <c r="M7338" s="444" t="str">
        <f t="shared" si="109"/>
        <v/>
      </c>
    </row>
    <row r="7339" spans="13:13" x14ac:dyDescent="0.25">
      <c r="M7339" s="444" t="str">
        <f t="shared" si="109"/>
        <v/>
      </c>
    </row>
    <row r="7340" spans="13:13" x14ac:dyDescent="0.25">
      <c r="M7340" s="444" t="str">
        <f t="shared" si="109"/>
        <v/>
      </c>
    </row>
    <row r="7341" spans="13:13" x14ac:dyDescent="0.25">
      <c r="M7341" s="444" t="str">
        <f t="shared" si="109"/>
        <v/>
      </c>
    </row>
    <row r="7342" spans="13:13" x14ac:dyDescent="0.25">
      <c r="M7342" s="444" t="str">
        <f t="shared" si="109"/>
        <v/>
      </c>
    </row>
    <row r="7343" spans="13:13" x14ac:dyDescent="0.25">
      <c r="M7343" s="444" t="str">
        <f t="shared" si="109"/>
        <v/>
      </c>
    </row>
    <row r="7344" spans="13:13" x14ac:dyDescent="0.25">
      <c r="M7344" s="444" t="str">
        <f t="shared" si="109"/>
        <v/>
      </c>
    </row>
    <row r="7345" spans="13:13" x14ac:dyDescent="0.25">
      <c r="M7345" s="444" t="str">
        <f t="shared" si="109"/>
        <v/>
      </c>
    </row>
    <row r="7346" spans="13:13" x14ac:dyDescent="0.25">
      <c r="M7346" s="444" t="str">
        <f t="shared" si="109"/>
        <v/>
      </c>
    </row>
    <row r="7347" spans="13:13" x14ac:dyDescent="0.25">
      <c r="M7347" s="444" t="str">
        <f t="shared" si="109"/>
        <v/>
      </c>
    </row>
    <row r="7348" spans="13:13" x14ac:dyDescent="0.25">
      <c r="M7348" s="444" t="str">
        <f t="shared" si="109"/>
        <v/>
      </c>
    </row>
    <row r="7349" spans="13:13" x14ac:dyDescent="0.25">
      <c r="M7349" s="444" t="str">
        <f t="shared" si="109"/>
        <v/>
      </c>
    </row>
    <row r="7350" spans="13:13" x14ac:dyDescent="0.25">
      <c r="M7350" s="444" t="str">
        <f t="shared" si="109"/>
        <v/>
      </c>
    </row>
    <row r="7351" spans="13:13" x14ac:dyDescent="0.25">
      <c r="M7351" s="444" t="str">
        <f t="shared" si="109"/>
        <v/>
      </c>
    </row>
    <row r="7352" spans="13:13" x14ac:dyDescent="0.25">
      <c r="M7352" s="444" t="str">
        <f t="shared" si="109"/>
        <v/>
      </c>
    </row>
    <row r="7353" spans="13:13" x14ac:dyDescent="0.25">
      <c r="M7353" s="444" t="str">
        <f t="shared" si="109"/>
        <v/>
      </c>
    </row>
    <row r="7354" spans="13:13" x14ac:dyDescent="0.25">
      <c r="M7354" s="444" t="str">
        <f t="shared" si="109"/>
        <v/>
      </c>
    </row>
    <row r="7355" spans="13:13" x14ac:dyDescent="0.25">
      <c r="M7355" s="444" t="str">
        <f t="shared" si="109"/>
        <v/>
      </c>
    </row>
    <row r="7356" spans="13:13" x14ac:dyDescent="0.25">
      <c r="M7356" s="444" t="str">
        <f t="shared" si="109"/>
        <v/>
      </c>
    </row>
    <row r="7357" spans="13:13" x14ac:dyDescent="0.25">
      <c r="M7357" s="444" t="str">
        <f t="shared" si="109"/>
        <v/>
      </c>
    </row>
    <row r="7358" spans="13:13" x14ac:dyDescent="0.25">
      <c r="M7358" s="444" t="str">
        <f t="shared" si="109"/>
        <v/>
      </c>
    </row>
    <row r="7359" spans="13:13" x14ac:dyDescent="0.25">
      <c r="M7359" s="444" t="str">
        <f t="shared" si="109"/>
        <v/>
      </c>
    </row>
    <row r="7360" spans="13:13" x14ac:dyDescent="0.25">
      <c r="M7360" s="444" t="str">
        <f t="shared" si="109"/>
        <v/>
      </c>
    </row>
    <row r="7361" spans="13:13" x14ac:dyDescent="0.25">
      <c r="M7361" s="444" t="str">
        <f t="shared" si="109"/>
        <v/>
      </c>
    </row>
    <row r="7362" spans="13:13" x14ac:dyDescent="0.25">
      <c r="M7362" s="444" t="str">
        <f t="shared" si="109"/>
        <v/>
      </c>
    </row>
    <row r="7363" spans="13:13" x14ac:dyDescent="0.25">
      <c r="M7363" s="444" t="str">
        <f t="shared" si="109"/>
        <v/>
      </c>
    </row>
    <row r="7364" spans="13:13" x14ac:dyDescent="0.25">
      <c r="M7364" s="444" t="str">
        <f t="shared" si="109"/>
        <v/>
      </c>
    </row>
    <row r="7365" spans="13:13" x14ac:dyDescent="0.25">
      <c r="M7365" s="444" t="str">
        <f t="shared" si="109"/>
        <v/>
      </c>
    </row>
    <row r="7366" spans="13:13" x14ac:dyDescent="0.25">
      <c r="M7366" s="444" t="str">
        <f t="shared" si="109"/>
        <v/>
      </c>
    </row>
    <row r="7367" spans="13:13" x14ac:dyDescent="0.25">
      <c r="M7367" s="444" t="str">
        <f t="shared" si="109"/>
        <v/>
      </c>
    </row>
    <row r="7368" spans="13:13" x14ac:dyDescent="0.25">
      <c r="M7368" s="444" t="str">
        <f t="shared" si="109"/>
        <v/>
      </c>
    </row>
    <row r="7369" spans="13:13" x14ac:dyDescent="0.25">
      <c r="M7369" s="444" t="str">
        <f t="shared" si="109"/>
        <v/>
      </c>
    </row>
    <row r="7370" spans="13:13" x14ac:dyDescent="0.25">
      <c r="M7370" s="444" t="str">
        <f t="shared" si="109"/>
        <v/>
      </c>
    </row>
    <row r="7371" spans="13:13" x14ac:dyDescent="0.25">
      <c r="M7371" s="444" t="str">
        <f t="shared" si="109"/>
        <v/>
      </c>
    </row>
    <row r="7372" spans="13:13" x14ac:dyDescent="0.25">
      <c r="M7372" s="444" t="str">
        <f t="shared" si="109"/>
        <v/>
      </c>
    </row>
    <row r="7373" spans="13:13" x14ac:dyDescent="0.25">
      <c r="M7373" s="444" t="str">
        <f t="shared" si="109"/>
        <v/>
      </c>
    </row>
    <row r="7374" spans="13:13" x14ac:dyDescent="0.25">
      <c r="M7374" s="444" t="str">
        <f t="shared" si="109"/>
        <v/>
      </c>
    </row>
    <row r="7375" spans="13:13" x14ac:dyDescent="0.25">
      <c r="M7375" s="444" t="str">
        <f t="shared" si="109"/>
        <v/>
      </c>
    </row>
    <row r="7376" spans="13:13" x14ac:dyDescent="0.25">
      <c r="M7376" s="444" t="str">
        <f t="shared" si="109"/>
        <v/>
      </c>
    </row>
    <row r="7377" spans="13:13" x14ac:dyDescent="0.25">
      <c r="M7377" s="444" t="str">
        <f t="shared" si="109"/>
        <v/>
      </c>
    </row>
    <row r="7378" spans="13:13" x14ac:dyDescent="0.25">
      <c r="M7378" s="444" t="str">
        <f t="shared" si="109"/>
        <v/>
      </c>
    </row>
    <row r="7379" spans="13:13" x14ac:dyDescent="0.25">
      <c r="M7379" s="444" t="str">
        <f t="shared" si="109"/>
        <v/>
      </c>
    </row>
    <row r="7380" spans="13:13" x14ac:dyDescent="0.25">
      <c r="M7380" s="444" t="str">
        <f t="shared" si="109"/>
        <v/>
      </c>
    </row>
    <row r="7381" spans="13:13" x14ac:dyDescent="0.25">
      <c r="M7381" s="444" t="str">
        <f t="shared" si="109"/>
        <v/>
      </c>
    </row>
    <row r="7382" spans="13:13" x14ac:dyDescent="0.25">
      <c r="M7382" s="444" t="str">
        <f t="shared" si="109"/>
        <v/>
      </c>
    </row>
    <row r="7383" spans="13:13" x14ac:dyDescent="0.25">
      <c r="M7383" s="444" t="str">
        <f t="shared" si="109"/>
        <v/>
      </c>
    </row>
    <row r="7384" spans="13:13" x14ac:dyDescent="0.25">
      <c r="M7384" s="444" t="str">
        <f t="shared" ref="M7384:M7447" si="110">IF(ISBLANK(B7384),"",MONTH(B7384)*10000+YEAR(B7384))</f>
        <v/>
      </c>
    </row>
    <row r="7385" spans="13:13" x14ac:dyDescent="0.25">
      <c r="M7385" s="444" t="str">
        <f t="shared" si="110"/>
        <v/>
      </c>
    </row>
    <row r="7386" spans="13:13" x14ac:dyDescent="0.25">
      <c r="M7386" s="444" t="str">
        <f t="shared" si="110"/>
        <v/>
      </c>
    </row>
    <row r="7387" spans="13:13" x14ac:dyDescent="0.25">
      <c r="M7387" s="444" t="str">
        <f t="shared" si="110"/>
        <v/>
      </c>
    </row>
    <row r="7388" spans="13:13" x14ac:dyDescent="0.25">
      <c r="M7388" s="444" t="str">
        <f t="shared" si="110"/>
        <v/>
      </c>
    </row>
    <row r="7389" spans="13:13" x14ac:dyDescent="0.25">
      <c r="M7389" s="444" t="str">
        <f t="shared" si="110"/>
        <v/>
      </c>
    </row>
    <row r="7390" spans="13:13" x14ac:dyDescent="0.25">
      <c r="M7390" s="444" t="str">
        <f t="shared" si="110"/>
        <v/>
      </c>
    </row>
    <row r="7391" spans="13:13" x14ac:dyDescent="0.25">
      <c r="M7391" s="444" t="str">
        <f t="shared" si="110"/>
        <v/>
      </c>
    </row>
    <row r="7392" spans="13:13" x14ac:dyDescent="0.25">
      <c r="M7392" s="444" t="str">
        <f t="shared" si="110"/>
        <v/>
      </c>
    </row>
    <row r="7393" spans="13:13" x14ac:dyDescent="0.25">
      <c r="M7393" s="444" t="str">
        <f t="shared" si="110"/>
        <v/>
      </c>
    </row>
    <row r="7394" spans="13:13" x14ac:dyDescent="0.25">
      <c r="M7394" s="444" t="str">
        <f t="shared" si="110"/>
        <v/>
      </c>
    </row>
    <row r="7395" spans="13:13" x14ac:dyDescent="0.25">
      <c r="M7395" s="444" t="str">
        <f t="shared" si="110"/>
        <v/>
      </c>
    </row>
    <row r="7396" spans="13:13" x14ac:dyDescent="0.25">
      <c r="M7396" s="444" t="str">
        <f t="shared" si="110"/>
        <v/>
      </c>
    </row>
    <row r="7397" spans="13:13" x14ac:dyDescent="0.25">
      <c r="M7397" s="444" t="str">
        <f t="shared" si="110"/>
        <v/>
      </c>
    </row>
    <row r="7398" spans="13:13" x14ac:dyDescent="0.25">
      <c r="M7398" s="444" t="str">
        <f t="shared" si="110"/>
        <v/>
      </c>
    </row>
    <row r="7399" spans="13:13" x14ac:dyDescent="0.25">
      <c r="M7399" s="444" t="str">
        <f t="shared" si="110"/>
        <v/>
      </c>
    </row>
    <row r="7400" spans="13:13" x14ac:dyDescent="0.25">
      <c r="M7400" s="444" t="str">
        <f t="shared" si="110"/>
        <v/>
      </c>
    </row>
    <row r="7401" spans="13:13" x14ac:dyDescent="0.25">
      <c r="M7401" s="444" t="str">
        <f t="shared" si="110"/>
        <v/>
      </c>
    </row>
    <row r="7402" spans="13:13" x14ac:dyDescent="0.25">
      <c r="M7402" s="444" t="str">
        <f t="shared" si="110"/>
        <v/>
      </c>
    </row>
    <row r="7403" spans="13:13" x14ac:dyDescent="0.25">
      <c r="M7403" s="444" t="str">
        <f t="shared" si="110"/>
        <v/>
      </c>
    </row>
    <row r="7404" spans="13:13" x14ac:dyDescent="0.25">
      <c r="M7404" s="444" t="str">
        <f t="shared" si="110"/>
        <v/>
      </c>
    </row>
    <row r="7405" spans="13:13" x14ac:dyDescent="0.25">
      <c r="M7405" s="444" t="str">
        <f t="shared" si="110"/>
        <v/>
      </c>
    </row>
    <row r="7406" spans="13:13" x14ac:dyDescent="0.25">
      <c r="M7406" s="444" t="str">
        <f t="shared" si="110"/>
        <v/>
      </c>
    </row>
    <row r="7407" spans="13:13" x14ac:dyDescent="0.25">
      <c r="M7407" s="444" t="str">
        <f t="shared" si="110"/>
        <v/>
      </c>
    </row>
    <row r="7408" spans="13:13" x14ac:dyDescent="0.25">
      <c r="M7408" s="444" t="str">
        <f t="shared" si="110"/>
        <v/>
      </c>
    </row>
    <row r="7409" spans="13:13" x14ac:dyDescent="0.25">
      <c r="M7409" s="444" t="str">
        <f t="shared" si="110"/>
        <v/>
      </c>
    </row>
    <row r="7410" spans="13:13" x14ac:dyDescent="0.25">
      <c r="M7410" s="444" t="str">
        <f t="shared" si="110"/>
        <v/>
      </c>
    </row>
    <row r="7411" spans="13:13" x14ac:dyDescent="0.25">
      <c r="M7411" s="444" t="str">
        <f t="shared" si="110"/>
        <v/>
      </c>
    </row>
    <row r="7412" spans="13:13" x14ac:dyDescent="0.25">
      <c r="M7412" s="444" t="str">
        <f t="shared" si="110"/>
        <v/>
      </c>
    </row>
    <row r="7413" spans="13:13" x14ac:dyDescent="0.25">
      <c r="M7413" s="444" t="str">
        <f t="shared" si="110"/>
        <v/>
      </c>
    </row>
    <row r="7414" spans="13:13" x14ac:dyDescent="0.25">
      <c r="M7414" s="444" t="str">
        <f t="shared" si="110"/>
        <v/>
      </c>
    </row>
    <row r="7415" spans="13:13" x14ac:dyDescent="0.25">
      <c r="M7415" s="444" t="str">
        <f t="shared" si="110"/>
        <v/>
      </c>
    </row>
    <row r="7416" spans="13:13" x14ac:dyDescent="0.25">
      <c r="M7416" s="444" t="str">
        <f t="shared" si="110"/>
        <v/>
      </c>
    </row>
    <row r="7417" spans="13:13" x14ac:dyDescent="0.25">
      <c r="M7417" s="444" t="str">
        <f t="shared" si="110"/>
        <v/>
      </c>
    </row>
    <row r="7418" spans="13:13" x14ac:dyDescent="0.25">
      <c r="M7418" s="444" t="str">
        <f t="shared" si="110"/>
        <v/>
      </c>
    </row>
    <row r="7419" spans="13:13" x14ac:dyDescent="0.25">
      <c r="M7419" s="444" t="str">
        <f t="shared" si="110"/>
        <v/>
      </c>
    </row>
    <row r="7420" spans="13:13" x14ac:dyDescent="0.25">
      <c r="M7420" s="444" t="str">
        <f t="shared" si="110"/>
        <v/>
      </c>
    </row>
    <row r="7421" spans="13:13" x14ac:dyDescent="0.25">
      <c r="M7421" s="444" t="str">
        <f t="shared" si="110"/>
        <v/>
      </c>
    </row>
    <row r="7422" spans="13:13" x14ac:dyDescent="0.25">
      <c r="M7422" s="444" t="str">
        <f t="shared" si="110"/>
        <v/>
      </c>
    </row>
    <row r="7423" spans="13:13" x14ac:dyDescent="0.25">
      <c r="M7423" s="444" t="str">
        <f t="shared" si="110"/>
        <v/>
      </c>
    </row>
    <row r="7424" spans="13:13" x14ac:dyDescent="0.25">
      <c r="M7424" s="444" t="str">
        <f t="shared" si="110"/>
        <v/>
      </c>
    </row>
    <row r="7425" spans="13:13" x14ac:dyDescent="0.25">
      <c r="M7425" s="444" t="str">
        <f t="shared" si="110"/>
        <v/>
      </c>
    </row>
    <row r="7426" spans="13:13" x14ac:dyDescent="0.25">
      <c r="M7426" s="444" t="str">
        <f t="shared" si="110"/>
        <v/>
      </c>
    </row>
    <row r="7427" spans="13:13" x14ac:dyDescent="0.25">
      <c r="M7427" s="444" t="str">
        <f t="shared" si="110"/>
        <v/>
      </c>
    </row>
    <row r="7428" spans="13:13" x14ac:dyDescent="0.25">
      <c r="M7428" s="444" t="str">
        <f t="shared" si="110"/>
        <v/>
      </c>
    </row>
    <row r="7429" spans="13:13" x14ac:dyDescent="0.25">
      <c r="M7429" s="444" t="str">
        <f t="shared" si="110"/>
        <v/>
      </c>
    </row>
    <row r="7430" spans="13:13" x14ac:dyDescent="0.25">
      <c r="M7430" s="444" t="str">
        <f t="shared" si="110"/>
        <v/>
      </c>
    </row>
    <row r="7431" spans="13:13" x14ac:dyDescent="0.25">
      <c r="M7431" s="444" t="str">
        <f t="shared" si="110"/>
        <v/>
      </c>
    </row>
    <row r="7432" spans="13:13" x14ac:dyDescent="0.25">
      <c r="M7432" s="444" t="str">
        <f t="shared" si="110"/>
        <v/>
      </c>
    </row>
    <row r="7433" spans="13:13" x14ac:dyDescent="0.25">
      <c r="M7433" s="444" t="str">
        <f t="shared" si="110"/>
        <v/>
      </c>
    </row>
    <row r="7434" spans="13:13" x14ac:dyDescent="0.25">
      <c r="M7434" s="444" t="str">
        <f t="shared" si="110"/>
        <v/>
      </c>
    </row>
    <row r="7435" spans="13:13" x14ac:dyDescent="0.25">
      <c r="M7435" s="444" t="str">
        <f t="shared" si="110"/>
        <v/>
      </c>
    </row>
    <row r="7436" spans="13:13" x14ac:dyDescent="0.25">
      <c r="M7436" s="444" t="str">
        <f t="shared" si="110"/>
        <v/>
      </c>
    </row>
    <row r="7437" spans="13:13" x14ac:dyDescent="0.25">
      <c r="M7437" s="444" t="str">
        <f t="shared" si="110"/>
        <v/>
      </c>
    </row>
    <row r="7438" spans="13:13" x14ac:dyDescent="0.25">
      <c r="M7438" s="444" t="str">
        <f t="shared" si="110"/>
        <v/>
      </c>
    </row>
    <row r="7439" spans="13:13" x14ac:dyDescent="0.25">
      <c r="M7439" s="444" t="str">
        <f t="shared" si="110"/>
        <v/>
      </c>
    </row>
    <row r="7440" spans="13:13" x14ac:dyDescent="0.25">
      <c r="M7440" s="444" t="str">
        <f t="shared" si="110"/>
        <v/>
      </c>
    </row>
    <row r="7441" spans="13:13" x14ac:dyDescent="0.25">
      <c r="M7441" s="444" t="str">
        <f t="shared" si="110"/>
        <v/>
      </c>
    </row>
    <row r="7442" spans="13:13" x14ac:dyDescent="0.25">
      <c r="M7442" s="444" t="str">
        <f t="shared" si="110"/>
        <v/>
      </c>
    </row>
    <row r="7443" spans="13:13" x14ac:dyDescent="0.25">
      <c r="M7443" s="444" t="str">
        <f t="shared" si="110"/>
        <v/>
      </c>
    </row>
    <row r="7444" spans="13:13" x14ac:dyDescent="0.25">
      <c r="M7444" s="444" t="str">
        <f t="shared" si="110"/>
        <v/>
      </c>
    </row>
    <row r="7445" spans="13:13" x14ac:dyDescent="0.25">
      <c r="M7445" s="444" t="str">
        <f t="shared" si="110"/>
        <v/>
      </c>
    </row>
    <row r="7446" spans="13:13" x14ac:dyDescent="0.25">
      <c r="M7446" s="444" t="str">
        <f t="shared" si="110"/>
        <v/>
      </c>
    </row>
    <row r="7447" spans="13:13" x14ac:dyDescent="0.25">
      <c r="M7447" s="444" t="str">
        <f t="shared" si="110"/>
        <v/>
      </c>
    </row>
    <row r="7448" spans="13:13" x14ac:dyDescent="0.25">
      <c r="M7448" s="444" t="str">
        <f t="shared" ref="M7448:M7511" si="111">IF(ISBLANK(B7448),"",MONTH(B7448)*10000+YEAR(B7448))</f>
        <v/>
      </c>
    </row>
    <row r="7449" spans="13:13" x14ac:dyDescent="0.25">
      <c r="M7449" s="444" t="str">
        <f t="shared" si="111"/>
        <v/>
      </c>
    </row>
    <row r="7450" spans="13:13" x14ac:dyDescent="0.25">
      <c r="M7450" s="444" t="str">
        <f t="shared" si="111"/>
        <v/>
      </c>
    </row>
    <row r="7451" spans="13:13" x14ac:dyDescent="0.25">
      <c r="M7451" s="444" t="str">
        <f t="shared" si="111"/>
        <v/>
      </c>
    </row>
    <row r="7452" spans="13:13" x14ac:dyDescent="0.25">
      <c r="M7452" s="444" t="str">
        <f t="shared" si="111"/>
        <v/>
      </c>
    </row>
    <row r="7453" spans="13:13" x14ac:dyDescent="0.25">
      <c r="M7453" s="444" t="str">
        <f t="shared" si="111"/>
        <v/>
      </c>
    </row>
    <row r="7454" spans="13:13" x14ac:dyDescent="0.25">
      <c r="M7454" s="444" t="str">
        <f t="shared" si="111"/>
        <v/>
      </c>
    </row>
    <row r="7455" spans="13:13" x14ac:dyDescent="0.25">
      <c r="M7455" s="444" t="str">
        <f t="shared" si="111"/>
        <v/>
      </c>
    </row>
    <row r="7456" spans="13:13" x14ac:dyDescent="0.25">
      <c r="M7456" s="444" t="str">
        <f t="shared" si="111"/>
        <v/>
      </c>
    </row>
    <row r="7457" spans="13:13" x14ac:dyDescent="0.25">
      <c r="M7457" s="444" t="str">
        <f t="shared" si="111"/>
        <v/>
      </c>
    </row>
    <row r="7458" spans="13:13" x14ac:dyDescent="0.25">
      <c r="M7458" s="444" t="str">
        <f t="shared" si="111"/>
        <v/>
      </c>
    </row>
    <row r="7459" spans="13:13" x14ac:dyDescent="0.25">
      <c r="M7459" s="444" t="str">
        <f t="shared" si="111"/>
        <v/>
      </c>
    </row>
    <row r="7460" spans="13:13" x14ac:dyDescent="0.25">
      <c r="M7460" s="444" t="str">
        <f t="shared" si="111"/>
        <v/>
      </c>
    </row>
    <row r="7461" spans="13:13" x14ac:dyDescent="0.25">
      <c r="M7461" s="444" t="str">
        <f t="shared" si="111"/>
        <v/>
      </c>
    </row>
    <row r="7462" spans="13:13" x14ac:dyDescent="0.25">
      <c r="M7462" s="444" t="str">
        <f t="shared" si="111"/>
        <v/>
      </c>
    </row>
    <row r="7463" spans="13:13" x14ac:dyDescent="0.25">
      <c r="M7463" s="444" t="str">
        <f t="shared" si="111"/>
        <v/>
      </c>
    </row>
    <row r="7464" spans="13:13" x14ac:dyDescent="0.25">
      <c r="M7464" s="444" t="str">
        <f t="shared" si="111"/>
        <v/>
      </c>
    </row>
    <row r="7465" spans="13:13" x14ac:dyDescent="0.25">
      <c r="M7465" s="444" t="str">
        <f t="shared" si="111"/>
        <v/>
      </c>
    </row>
    <row r="7466" spans="13:13" x14ac:dyDescent="0.25">
      <c r="M7466" s="444" t="str">
        <f t="shared" si="111"/>
        <v/>
      </c>
    </row>
    <row r="7467" spans="13:13" x14ac:dyDescent="0.25">
      <c r="M7467" s="444" t="str">
        <f t="shared" si="111"/>
        <v/>
      </c>
    </row>
    <row r="7468" spans="13:13" x14ac:dyDescent="0.25">
      <c r="M7468" s="444" t="str">
        <f t="shared" si="111"/>
        <v/>
      </c>
    </row>
    <row r="7469" spans="13:13" x14ac:dyDescent="0.25">
      <c r="M7469" s="444" t="str">
        <f t="shared" si="111"/>
        <v/>
      </c>
    </row>
    <row r="7470" spans="13:13" x14ac:dyDescent="0.25">
      <c r="M7470" s="444" t="str">
        <f t="shared" si="111"/>
        <v/>
      </c>
    </row>
    <row r="7471" spans="13:13" x14ac:dyDescent="0.25">
      <c r="M7471" s="444" t="str">
        <f t="shared" si="111"/>
        <v/>
      </c>
    </row>
    <row r="7472" spans="13:13" x14ac:dyDescent="0.25">
      <c r="M7472" s="444" t="str">
        <f t="shared" si="111"/>
        <v/>
      </c>
    </row>
    <row r="7473" spans="13:13" x14ac:dyDescent="0.25">
      <c r="M7473" s="444" t="str">
        <f t="shared" si="111"/>
        <v/>
      </c>
    </row>
    <row r="7474" spans="13:13" x14ac:dyDescent="0.25">
      <c r="M7474" s="444" t="str">
        <f t="shared" si="111"/>
        <v/>
      </c>
    </row>
    <row r="7475" spans="13:13" x14ac:dyDescent="0.25">
      <c r="M7475" s="444" t="str">
        <f t="shared" si="111"/>
        <v/>
      </c>
    </row>
    <row r="7476" spans="13:13" x14ac:dyDescent="0.25">
      <c r="M7476" s="444" t="str">
        <f t="shared" si="111"/>
        <v/>
      </c>
    </row>
    <row r="7477" spans="13:13" x14ac:dyDescent="0.25">
      <c r="M7477" s="444" t="str">
        <f t="shared" si="111"/>
        <v/>
      </c>
    </row>
    <row r="7478" spans="13:13" x14ac:dyDescent="0.25">
      <c r="M7478" s="444" t="str">
        <f t="shared" si="111"/>
        <v/>
      </c>
    </row>
    <row r="7479" spans="13:13" x14ac:dyDescent="0.25">
      <c r="M7479" s="444" t="str">
        <f t="shared" si="111"/>
        <v/>
      </c>
    </row>
    <row r="7480" spans="13:13" x14ac:dyDescent="0.25">
      <c r="M7480" s="444" t="str">
        <f t="shared" si="111"/>
        <v/>
      </c>
    </row>
    <row r="7481" spans="13:13" x14ac:dyDescent="0.25">
      <c r="M7481" s="444" t="str">
        <f t="shared" si="111"/>
        <v/>
      </c>
    </row>
    <row r="7482" spans="13:13" x14ac:dyDescent="0.25">
      <c r="M7482" s="444" t="str">
        <f t="shared" si="111"/>
        <v/>
      </c>
    </row>
    <row r="7483" spans="13:13" x14ac:dyDescent="0.25">
      <c r="M7483" s="444" t="str">
        <f t="shared" si="111"/>
        <v/>
      </c>
    </row>
    <row r="7484" spans="13:13" x14ac:dyDescent="0.25">
      <c r="M7484" s="444" t="str">
        <f t="shared" si="111"/>
        <v/>
      </c>
    </row>
    <row r="7485" spans="13:13" x14ac:dyDescent="0.25">
      <c r="M7485" s="444" t="str">
        <f t="shared" si="111"/>
        <v/>
      </c>
    </row>
    <row r="7486" spans="13:13" x14ac:dyDescent="0.25">
      <c r="M7486" s="444" t="str">
        <f t="shared" si="111"/>
        <v/>
      </c>
    </row>
    <row r="7487" spans="13:13" x14ac:dyDescent="0.25">
      <c r="M7487" s="444" t="str">
        <f t="shared" si="111"/>
        <v/>
      </c>
    </row>
    <row r="7488" spans="13:13" x14ac:dyDescent="0.25">
      <c r="M7488" s="444" t="str">
        <f t="shared" si="111"/>
        <v/>
      </c>
    </row>
    <row r="7489" spans="13:13" x14ac:dyDescent="0.25">
      <c r="M7489" s="444" t="str">
        <f t="shared" si="111"/>
        <v/>
      </c>
    </row>
    <row r="7490" spans="13:13" x14ac:dyDescent="0.25">
      <c r="M7490" s="444" t="str">
        <f t="shared" si="111"/>
        <v/>
      </c>
    </row>
    <row r="7491" spans="13:13" x14ac:dyDescent="0.25">
      <c r="M7491" s="444" t="str">
        <f t="shared" si="111"/>
        <v/>
      </c>
    </row>
    <row r="7492" spans="13:13" x14ac:dyDescent="0.25">
      <c r="M7492" s="444" t="str">
        <f t="shared" si="111"/>
        <v/>
      </c>
    </row>
    <row r="7493" spans="13:13" x14ac:dyDescent="0.25">
      <c r="M7493" s="444" t="str">
        <f t="shared" si="111"/>
        <v/>
      </c>
    </row>
    <row r="7494" spans="13:13" x14ac:dyDescent="0.25">
      <c r="M7494" s="444" t="str">
        <f t="shared" si="111"/>
        <v/>
      </c>
    </row>
    <row r="7495" spans="13:13" x14ac:dyDescent="0.25">
      <c r="M7495" s="444" t="str">
        <f t="shared" si="111"/>
        <v/>
      </c>
    </row>
    <row r="7496" spans="13:13" x14ac:dyDescent="0.25">
      <c r="M7496" s="444" t="str">
        <f t="shared" si="111"/>
        <v/>
      </c>
    </row>
    <row r="7497" spans="13:13" x14ac:dyDescent="0.25">
      <c r="M7497" s="444" t="str">
        <f t="shared" si="111"/>
        <v/>
      </c>
    </row>
    <row r="7498" spans="13:13" x14ac:dyDescent="0.25">
      <c r="M7498" s="444" t="str">
        <f t="shared" si="111"/>
        <v/>
      </c>
    </row>
    <row r="7499" spans="13:13" x14ac:dyDescent="0.25">
      <c r="M7499" s="444" t="str">
        <f t="shared" si="111"/>
        <v/>
      </c>
    </row>
    <row r="7500" spans="13:13" x14ac:dyDescent="0.25">
      <c r="M7500" s="444" t="str">
        <f t="shared" si="111"/>
        <v/>
      </c>
    </row>
    <row r="7501" spans="13:13" x14ac:dyDescent="0.25">
      <c r="M7501" s="444" t="str">
        <f t="shared" si="111"/>
        <v/>
      </c>
    </row>
    <row r="7502" spans="13:13" x14ac:dyDescent="0.25">
      <c r="M7502" s="444" t="str">
        <f t="shared" si="111"/>
        <v/>
      </c>
    </row>
    <row r="7503" spans="13:13" x14ac:dyDescent="0.25">
      <c r="M7503" s="444" t="str">
        <f t="shared" si="111"/>
        <v/>
      </c>
    </row>
    <row r="7504" spans="13:13" x14ac:dyDescent="0.25">
      <c r="M7504" s="444" t="str">
        <f t="shared" si="111"/>
        <v/>
      </c>
    </row>
    <row r="7505" spans="13:13" x14ac:dyDescent="0.25">
      <c r="M7505" s="444" t="str">
        <f t="shared" si="111"/>
        <v/>
      </c>
    </row>
    <row r="7506" spans="13:13" x14ac:dyDescent="0.25">
      <c r="M7506" s="444" t="str">
        <f t="shared" si="111"/>
        <v/>
      </c>
    </row>
    <row r="7507" spans="13:13" x14ac:dyDescent="0.25">
      <c r="M7507" s="444" t="str">
        <f t="shared" si="111"/>
        <v/>
      </c>
    </row>
    <row r="7508" spans="13:13" x14ac:dyDescent="0.25">
      <c r="M7508" s="444" t="str">
        <f t="shared" si="111"/>
        <v/>
      </c>
    </row>
    <row r="7509" spans="13:13" x14ac:dyDescent="0.25">
      <c r="M7509" s="444" t="str">
        <f t="shared" si="111"/>
        <v/>
      </c>
    </row>
    <row r="7510" spans="13:13" x14ac:dyDescent="0.25">
      <c r="M7510" s="444" t="str">
        <f t="shared" si="111"/>
        <v/>
      </c>
    </row>
    <row r="7511" spans="13:13" x14ac:dyDescent="0.25">
      <c r="M7511" s="444" t="str">
        <f t="shared" si="111"/>
        <v/>
      </c>
    </row>
    <row r="7512" spans="13:13" x14ac:dyDescent="0.25">
      <c r="M7512" s="444" t="str">
        <f t="shared" ref="M7512:M7575" si="112">IF(ISBLANK(B7512),"",MONTH(B7512)*10000+YEAR(B7512))</f>
        <v/>
      </c>
    </row>
    <row r="7513" spans="13:13" x14ac:dyDescent="0.25">
      <c r="M7513" s="444" t="str">
        <f t="shared" si="112"/>
        <v/>
      </c>
    </row>
    <row r="7514" spans="13:13" x14ac:dyDescent="0.25">
      <c r="M7514" s="444" t="str">
        <f t="shared" si="112"/>
        <v/>
      </c>
    </row>
    <row r="7515" spans="13:13" x14ac:dyDescent="0.25">
      <c r="M7515" s="444" t="str">
        <f t="shared" si="112"/>
        <v/>
      </c>
    </row>
    <row r="7516" spans="13:13" x14ac:dyDescent="0.25">
      <c r="M7516" s="444" t="str">
        <f t="shared" si="112"/>
        <v/>
      </c>
    </row>
    <row r="7517" spans="13:13" x14ac:dyDescent="0.25">
      <c r="M7517" s="444" t="str">
        <f t="shared" si="112"/>
        <v/>
      </c>
    </row>
    <row r="7518" spans="13:13" x14ac:dyDescent="0.25">
      <c r="M7518" s="444" t="str">
        <f t="shared" si="112"/>
        <v/>
      </c>
    </row>
    <row r="7519" spans="13:13" x14ac:dyDescent="0.25">
      <c r="M7519" s="444" t="str">
        <f t="shared" si="112"/>
        <v/>
      </c>
    </row>
    <row r="7520" spans="13:13" x14ac:dyDescent="0.25">
      <c r="M7520" s="444" t="str">
        <f t="shared" si="112"/>
        <v/>
      </c>
    </row>
    <row r="7521" spans="13:13" x14ac:dyDescent="0.25">
      <c r="M7521" s="444" t="str">
        <f t="shared" si="112"/>
        <v/>
      </c>
    </row>
    <row r="7522" spans="13:13" x14ac:dyDescent="0.25">
      <c r="M7522" s="444" t="str">
        <f t="shared" si="112"/>
        <v/>
      </c>
    </row>
    <row r="7523" spans="13:13" x14ac:dyDescent="0.25">
      <c r="M7523" s="444" t="str">
        <f t="shared" si="112"/>
        <v/>
      </c>
    </row>
    <row r="7524" spans="13:13" x14ac:dyDescent="0.25">
      <c r="M7524" s="444" t="str">
        <f t="shared" si="112"/>
        <v/>
      </c>
    </row>
    <row r="7525" spans="13:13" x14ac:dyDescent="0.25">
      <c r="M7525" s="444" t="str">
        <f t="shared" si="112"/>
        <v/>
      </c>
    </row>
    <row r="7526" spans="13:13" x14ac:dyDescent="0.25">
      <c r="M7526" s="444" t="str">
        <f t="shared" si="112"/>
        <v/>
      </c>
    </row>
    <row r="7527" spans="13:13" x14ac:dyDescent="0.25">
      <c r="M7527" s="444" t="str">
        <f t="shared" si="112"/>
        <v/>
      </c>
    </row>
    <row r="7528" spans="13:13" x14ac:dyDescent="0.25">
      <c r="M7528" s="444" t="str">
        <f t="shared" si="112"/>
        <v/>
      </c>
    </row>
    <row r="7529" spans="13:13" x14ac:dyDescent="0.25">
      <c r="M7529" s="444" t="str">
        <f t="shared" si="112"/>
        <v/>
      </c>
    </row>
    <row r="7530" spans="13:13" x14ac:dyDescent="0.25">
      <c r="M7530" s="444" t="str">
        <f t="shared" si="112"/>
        <v/>
      </c>
    </row>
    <row r="7531" spans="13:13" x14ac:dyDescent="0.25">
      <c r="M7531" s="444" t="str">
        <f t="shared" si="112"/>
        <v/>
      </c>
    </row>
    <row r="7532" spans="13:13" x14ac:dyDescent="0.25">
      <c r="M7532" s="444" t="str">
        <f t="shared" si="112"/>
        <v/>
      </c>
    </row>
    <row r="7533" spans="13:13" x14ac:dyDescent="0.25">
      <c r="M7533" s="444" t="str">
        <f t="shared" si="112"/>
        <v/>
      </c>
    </row>
    <row r="7534" spans="13:13" x14ac:dyDescent="0.25">
      <c r="M7534" s="444" t="str">
        <f t="shared" si="112"/>
        <v/>
      </c>
    </row>
    <row r="7535" spans="13:13" x14ac:dyDescent="0.25">
      <c r="M7535" s="444" t="str">
        <f t="shared" si="112"/>
        <v/>
      </c>
    </row>
    <row r="7536" spans="13:13" x14ac:dyDescent="0.25">
      <c r="M7536" s="444" t="str">
        <f t="shared" si="112"/>
        <v/>
      </c>
    </row>
    <row r="7537" spans="13:13" x14ac:dyDescent="0.25">
      <c r="M7537" s="444" t="str">
        <f t="shared" si="112"/>
        <v/>
      </c>
    </row>
    <row r="7538" spans="13:13" x14ac:dyDescent="0.25">
      <c r="M7538" s="444" t="str">
        <f t="shared" si="112"/>
        <v/>
      </c>
    </row>
    <row r="7539" spans="13:13" x14ac:dyDescent="0.25">
      <c r="M7539" s="444" t="str">
        <f t="shared" si="112"/>
        <v/>
      </c>
    </row>
    <row r="7540" spans="13:13" x14ac:dyDescent="0.25">
      <c r="M7540" s="444" t="str">
        <f t="shared" si="112"/>
        <v/>
      </c>
    </row>
    <row r="7541" spans="13:13" x14ac:dyDescent="0.25">
      <c r="M7541" s="444" t="str">
        <f t="shared" si="112"/>
        <v/>
      </c>
    </row>
    <row r="7542" spans="13:13" x14ac:dyDescent="0.25">
      <c r="M7542" s="444" t="str">
        <f t="shared" si="112"/>
        <v/>
      </c>
    </row>
    <row r="7543" spans="13:13" x14ac:dyDescent="0.25">
      <c r="M7543" s="444" t="str">
        <f t="shared" si="112"/>
        <v/>
      </c>
    </row>
    <row r="7544" spans="13:13" x14ac:dyDescent="0.25">
      <c r="M7544" s="444" t="str">
        <f t="shared" si="112"/>
        <v/>
      </c>
    </row>
    <row r="7545" spans="13:13" x14ac:dyDescent="0.25">
      <c r="M7545" s="444" t="str">
        <f t="shared" si="112"/>
        <v/>
      </c>
    </row>
    <row r="7546" spans="13:13" x14ac:dyDescent="0.25">
      <c r="M7546" s="444" t="str">
        <f t="shared" si="112"/>
        <v/>
      </c>
    </row>
    <row r="7547" spans="13:13" x14ac:dyDescent="0.25">
      <c r="M7547" s="444" t="str">
        <f t="shared" si="112"/>
        <v/>
      </c>
    </row>
    <row r="7548" spans="13:13" x14ac:dyDescent="0.25">
      <c r="M7548" s="444" t="str">
        <f t="shared" si="112"/>
        <v/>
      </c>
    </row>
    <row r="7549" spans="13:13" x14ac:dyDescent="0.25">
      <c r="M7549" s="444" t="str">
        <f t="shared" si="112"/>
        <v/>
      </c>
    </row>
    <row r="7550" spans="13:13" x14ac:dyDescent="0.25">
      <c r="M7550" s="444" t="str">
        <f t="shared" si="112"/>
        <v/>
      </c>
    </row>
    <row r="7551" spans="13:13" x14ac:dyDescent="0.25">
      <c r="M7551" s="444" t="str">
        <f t="shared" si="112"/>
        <v/>
      </c>
    </row>
    <row r="7552" spans="13:13" x14ac:dyDescent="0.25">
      <c r="M7552" s="444" t="str">
        <f t="shared" si="112"/>
        <v/>
      </c>
    </row>
    <row r="7553" spans="13:13" x14ac:dyDescent="0.25">
      <c r="M7553" s="444" t="str">
        <f t="shared" si="112"/>
        <v/>
      </c>
    </row>
    <row r="7554" spans="13:13" x14ac:dyDescent="0.25">
      <c r="M7554" s="444" t="str">
        <f t="shared" si="112"/>
        <v/>
      </c>
    </row>
    <row r="7555" spans="13:13" x14ac:dyDescent="0.25">
      <c r="M7555" s="444" t="str">
        <f t="shared" si="112"/>
        <v/>
      </c>
    </row>
    <row r="7556" spans="13:13" x14ac:dyDescent="0.25">
      <c r="M7556" s="444" t="str">
        <f t="shared" si="112"/>
        <v/>
      </c>
    </row>
    <row r="7557" spans="13:13" x14ac:dyDescent="0.25">
      <c r="M7557" s="444" t="str">
        <f t="shared" si="112"/>
        <v/>
      </c>
    </row>
    <row r="7558" spans="13:13" x14ac:dyDescent="0.25">
      <c r="M7558" s="444" t="str">
        <f t="shared" si="112"/>
        <v/>
      </c>
    </row>
    <row r="7559" spans="13:13" x14ac:dyDescent="0.25">
      <c r="M7559" s="444" t="str">
        <f t="shared" si="112"/>
        <v/>
      </c>
    </row>
    <row r="7560" spans="13:13" x14ac:dyDescent="0.25">
      <c r="M7560" s="444" t="str">
        <f t="shared" si="112"/>
        <v/>
      </c>
    </row>
    <row r="7561" spans="13:13" x14ac:dyDescent="0.25">
      <c r="M7561" s="444" t="str">
        <f t="shared" si="112"/>
        <v/>
      </c>
    </row>
    <row r="7562" spans="13:13" x14ac:dyDescent="0.25">
      <c r="M7562" s="444" t="str">
        <f t="shared" si="112"/>
        <v/>
      </c>
    </row>
    <row r="7563" spans="13:13" x14ac:dyDescent="0.25">
      <c r="M7563" s="444" t="str">
        <f t="shared" si="112"/>
        <v/>
      </c>
    </row>
    <row r="7564" spans="13:13" x14ac:dyDescent="0.25">
      <c r="M7564" s="444" t="str">
        <f t="shared" si="112"/>
        <v/>
      </c>
    </row>
    <row r="7565" spans="13:13" x14ac:dyDescent="0.25">
      <c r="M7565" s="444" t="str">
        <f t="shared" si="112"/>
        <v/>
      </c>
    </row>
    <row r="7566" spans="13:13" x14ac:dyDescent="0.25">
      <c r="M7566" s="444" t="str">
        <f t="shared" si="112"/>
        <v/>
      </c>
    </row>
    <row r="7567" spans="13:13" x14ac:dyDescent="0.25">
      <c r="M7567" s="444" t="str">
        <f t="shared" si="112"/>
        <v/>
      </c>
    </row>
    <row r="7568" spans="13:13" x14ac:dyDescent="0.25">
      <c r="M7568" s="444" t="str">
        <f t="shared" si="112"/>
        <v/>
      </c>
    </row>
    <row r="7569" spans="13:13" x14ac:dyDescent="0.25">
      <c r="M7569" s="444" t="str">
        <f t="shared" si="112"/>
        <v/>
      </c>
    </row>
    <row r="7570" spans="13:13" x14ac:dyDescent="0.25">
      <c r="M7570" s="444" t="str">
        <f t="shared" si="112"/>
        <v/>
      </c>
    </row>
    <row r="7571" spans="13:13" x14ac:dyDescent="0.25">
      <c r="M7571" s="444" t="str">
        <f t="shared" si="112"/>
        <v/>
      </c>
    </row>
    <row r="7572" spans="13:13" x14ac:dyDescent="0.25">
      <c r="M7572" s="444" t="str">
        <f t="shared" si="112"/>
        <v/>
      </c>
    </row>
    <row r="7573" spans="13:13" x14ac:dyDescent="0.25">
      <c r="M7573" s="444" t="str">
        <f t="shared" si="112"/>
        <v/>
      </c>
    </row>
    <row r="7574" spans="13:13" x14ac:dyDescent="0.25">
      <c r="M7574" s="444" t="str">
        <f t="shared" si="112"/>
        <v/>
      </c>
    </row>
    <row r="7575" spans="13:13" x14ac:dyDescent="0.25">
      <c r="M7575" s="444" t="str">
        <f t="shared" si="112"/>
        <v/>
      </c>
    </row>
    <row r="7576" spans="13:13" x14ac:dyDescent="0.25">
      <c r="M7576" s="444" t="str">
        <f t="shared" ref="M7576:M7639" si="113">IF(ISBLANK(B7576),"",MONTH(B7576)*10000+YEAR(B7576))</f>
        <v/>
      </c>
    </row>
    <row r="7577" spans="13:13" x14ac:dyDescent="0.25">
      <c r="M7577" s="444" t="str">
        <f t="shared" si="113"/>
        <v/>
      </c>
    </row>
    <row r="7578" spans="13:13" x14ac:dyDescent="0.25">
      <c r="M7578" s="444" t="str">
        <f t="shared" si="113"/>
        <v/>
      </c>
    </row>
    <row r="7579" spans="13:13" x14ac:dyDescent="0.25">
      <c r="M7579" s="444" t="str">
        <f t="shared" si="113"/>
        <v/>
      </c>
    </row>
    <row r="7580" spans="13:13" x14ac:dyDescent="0.25">
      <c r="M7580" s="444" t="str">
        <f t="shared" si="113"/>
        <v/>
      </c>
    </row>
    <row r="7581" spans="13:13" x14ac:dyDescent="0.25">
      <c r="M7581" s="444" t="str">
        <f t="shared" si="113"/>
        <v/>
      </c>
    </row>
    <row r="7582" spans="13:13" x14ac:dyDescent="0.25">
      <c r="M7582" s="444" t="str">
        <f t="shared" si="113"/>
        <v/>
      </c>
    </row>
    <row r="7583" spans="13:13" x14ac:dyDescent="0.25">
      <c r="M7583" s="444" t="str">
        <f t="shared" si="113"/>
        <v/>
      </c>
    </row>
    <row r="7584" spans="13:13" x14ac:dyDescent="0.25">
      <c r="M7584" s="444" t="str">
        <f t="shared" si="113"/>
        <v/>
      </c>
    </row>
    <row r="7585" spans="13:13" x14ac:dyDescent="0.25">
      <c r="M7585" s="444" t="str">
        <f t="shared" si="113"/>
        <v/>
      </c>
    </row>
    <row r="7586" spans="13:13" x14ac:dyDescent="0.25">
      <c r="M7586" s="444" t="str">
        <f t="shared" si="113"/>
        <v/>
      </c>
    </row>
    <row r="7587" spans="13:13" x14ac:dyDescent="0.25">
      <c r="M7587" s="444" t="str">
        <f t="shared" si="113"/>
        <v/>
      </c>
    </row>
    <row r="7588" spans="13:13" x14ac:dyDescent="0.25">
      <c r="M7588" s="444" t="str">
        <f t="shared" si="113"/>
        <v/>
      </c>
    </row>
    <row r="7589" spans="13:13" x14ac:dyDescent="0.25">
      <c r="M7589" s="444" t="str">
        <f t="shared" si="113"/>
        <v/>
      </c>
    </row>
    <row r="7590" spans="13:13" x14ac:dyDescent="0.25">
      <c r="M7590" s="444" t="str">
        <f t="shared" si="113"/>
        <v/>
      </c>
    </row>
    <row r="7591" spans="13:13" x14ac:dyDescent="0.25">
      <c r="M7591" s="444" t="str">
        <f t="shared" si="113"/>
        <v/>
      </c>
    </row>
    <row r="7592" spans="13:13" x14ac:dyDescent="0.25">
      <c r="M7592" s="444" t="str">
        <f t="shared" si="113"/>
        <v/>
      </c>
    </row>
    <row r="7593" spans="13:13" x14ac:dyDescent="0.25">
      <c r="M7593" s="444" t="str">
        <f t="shared" si="113"/>
        <v/>
      </c>
    </row>
    <row r="7594" spans="13:13" x14ac:dyDescent="0.25">
      <c r="M7594" s="444" t="str">
        <f t="shared" si="113"/>
        <v/>
      </c>
    </row>
    <row r="7595" spans="13:13" x14ac:dyDescent="0.25">
      <c r="M7595" s="444" t="str">
        <f t="shared" si="113"/>
        <v/>
      </c>
    </row>
    <row r="7596" spans="13:13" x14ac:dyDescent="0.25">
      <c r="M7596" s="444" t="str">
        <f t="shared" si="113"/>
        <v/>
      </c>
    </row>
    <row r="7597" spans="13:13" x14ac:dyDescent="0.25">
      <c r="M7597" s="444" t="str">
        <f t="shared" si="113"/>
        <v/>
      </c>
    </row>
    <row r="7598" spans="13:13" x14ac:dyDescent="0.25">
      <c r="M7598" s="444" t="str">
        <f t="shared" si="113"/>
        <v/>
      </c>
    </row>
    <row r="7599" spans="13:13" x14ac:dyDescent="0.25">
      <c r="M7599" s="444" t="str">
        <f t="shared" si="113"/>
        <v/>
      </c>
    </row>
    <row r="7600" spans="13:13" x14ac:dyDescent="0.25">
      <c r="M7600" s="444" t="str">
        <f t="shared" si="113"/>
        <v/>
      </c>
    </row>
    <row r="7601" spans="13:13" x14ac:dyDescent="0.25">
      <c r="M7601" s="444" t="str">
        <f t="shared" si="113"/>
        <v/>
      </c>
    </row>
    <row r="7602" spans="13:13" x14ac:dyDescent="0.25">
      <c r="M7602" s="444" t="str">
        <f t="shared" si="113"/>
        <v/>
      </c>
    </row>
    <row r="7603" spans="13:13" x14ac:dyDescent="0.25">
      <c r="M7603" s="444" t="str">
        <f t="shared" si="113"/>
        <v/>
      </c>
    </row>
    <row r="7604" spans="13:13" x14ac:dyDescent="0.25">
      <c r="M7604" s="444" t="str">
        <f t="shared" si="113"/>
        <v/>
      </c>
    </row>
    <row r="7605" spans="13:13" x14ac:dyDescent="0.25">
      <c r="M7605" s="444" t="str">
        <f t="shared" si="113"/>
        <v/>
      </c>
    </row>
    <row r="7606" spans="13:13" x14ac:dyDescent="0.25">
      <c r="M7606" s="444" t="str">
        <f t="shared" si="113"/>
        <v/>
      </c>
    </row>
    <row r="7607" spans="13:13" x14ac:dyDescent="0.25">
      <c r="M7607" s="444" t="str">
        <f t="shared" si="113"/>
        <v/>
      </c>
    </row>
    <row r="7608" spans="13:13" x14ac:dyDescent="0.25">
      <c r="M7608" s="444" t="str">
        <f t="shared" si="113"/>
        <v/>
      </c>
    </row>
    <row r="7609" spans="13:13" x14ac:dyDescent="0.25">
      <c r="M7609" s="444" t="str">
        <f t="shared" si="113"/>
        <v/>
      </c>
    </row>
    <row r="7610" spans="13:13" x14ac:dyDescent="0.25">
      <c r="M7610" s="444" t="str">
        <f t="shared" si="113"/>
        <v/>
      </c>
    </row>
    <row r="7611" spans="13:13" x14ac:dyDescent="0.25">
      <c r="M7611" s="444" t="str">
        <f t="shared" si="113"/>
        <v/>
      </c>
    </row>
    <row r="7612" spans="13:13" x14ac:dyDescent="0.25">
      <c r="M7612" s="444" t="str">
        <f t="shared" si="113"/>
        <v/>
      </c>
    </row>
    <row r="7613" spans="13:13" x14ac:dyDescent="0.25">
      <c r="M7613" s="444" t="str">
        <f t="shared" si="113"/>
        <v/>
      </c>
    </row>
    <row r="7614" spans="13:13" x14ac:dyDescent="0.25">
      <c r="M7614" s="444" t="str">
        <f t="shared" si="113"/>
        <v/>
      </c>
    </row>
    <row r="7615" spans="13:13" x14ac:dyDescent="0.25">
      <c r="M7615" s="444" t="str">
        <f t="shared" si="113"/>
        <v/>
      </c>
    </row>
    <row r="7616" spans="13:13" x14ac:dyDescent="0.25">
      <c r="M7616" s="444" t="str">
        <f t="shared" si="113"/>
        <v/>
      </c>
    </row>
    <row r="7617" spans="13:13" x14ac:dyDescent="0.25">
      <c r="M7617" s="444" t="str">
        <f t="shared" si="113"/>
        <v/>
      </c>
    </row>
    <row r="7618" spans="13:13" x14ac:dyDescent="0.25">
      <c r="M7618" s="444" t="str">
        <f t="shared" si="113"/>
        <v/>
      </c>
    </row>
    <row r="7619" spans="13:13" x14ac:dyDescent="0.25">
      <c r="M7619" s="444" t="str">
        <f t="shared" si="113"/>
        <v/>
      </c>
    </row>
    <row r="7620" spans="13:13" x14ac:dyDescent="0.25">
      <c r="M7620" s="444" t="str">
        <f t="shared" si="113"/>
        <v/>
      </c>
    </row>
    <row r="7621" spans="13:13" x14ac:dyDescent="0.25">
      <c r="M7621" s="444" t="str">
        <f t="shared" si="113"/>
        <v/>
      </c>
    </row>
    <row r="7622" spans="13:13" x14ac:dyDescent="0.25">
      <c r="M7622" s="444" t="str">
        <f t="shared" si="113"/>
        <v/>
      </c>
    </row>
    <row r="7623" spans="13:13" x14ac:dyDescent="0.25">
      <c r="M7623" s="444" t="str">
        <f t="shared" si="113"/>
        <v/>
      </c>
    </row>
    <row r="7624" spans="13:13" x14ac:dyDescent="0.25">
      <c r="M7624" s="444" t="str">
        <f t="shared" si="113"/>
        <v/>
      </c>
    </row>
    <row r="7625" spans="13:13" x14ac:dyDescent="0.25">
      <c r="M7625" s="444" t="str">
        <f t="shared" si="113"/>
        <v/>
      </c>
    </row>
    <row r="7626" spans="13:13" x14ac:dyDescent="0.25">
      <c r="M7626" s="444" t="str">
        <f t="shared" si="113"/>
        <v/>
      </c>
    </row>
    <row r="7627" spans="13:13" x14ac:dyDescent="0.25">
      <c r="M7627" s="444" t="str">
        <f t="shared" si="113"/>
        <v/>
      </c>
    </row>
    <row r="7628" spans="13:13" x14ac:dyDescent="0.25">
      <c r="M7628" s="444" t="str">
        <f t="shared" si="113"/>
        <v/>
      </c>
    </row>
    <row r="7629" spans="13:13" x14ac:dyDescent="0.25">
      <c r="M7629" s="444" t="str">
        <f t="shared" si="113"/>
        <v/>
      </c>
    </row>
    <row r="7630" spans="13:13" x14ac:dyDescent="0.25">
      <c r="M7630" s="444" t="str">
        <f t="shared" si="113"/>
        <v/>
      </c>
    </row>
    <row r="7631" spans="13:13" x14ac:dyDescent="0.25">
      <c r="M7631" s="444" t="str">
        <f t="shared" si="113"/>
        <v/>
      </c>
    </row>
    <row r="7632" spans="13:13" x14ac:dyDescent="0.25">
      <c r="M7632" s="444" t="str">
        <f t="shared" si="113"/>
        <v/>
      </c>
    </row>
    <row r="7633" spans="13:13" x14ac:dyDescent="0.25">
      <c r="M7633" s="444" t="str">
        <f t="shared" si="113"/>
        <v/>
      </c>
    </row>
    <row r="7634" spans="13:13" x14ac:dyDescent="0.25">
      <c r="M7634" s="444" t="str">
        <f t="shared" si="113"/>
        <v/>
      </c>
    </row>
    <row r="7635" spans="13:13" x14ac:dyDescent="0.25">
      <c r="M7635" s="444" t="str">
        <f t="shared" si="113"/>
        <v/>
      </c>
    </row>
    <row r="7636" spans="13:13" x14ac:dyDescent="0.25">
      <c r="M7636" s="444" t="str">
        <f t="shared" si="113"/>
        <v/>
      </c>
    </row>
    <row r="7637" spans="13:13" x14ac:dyDescent="0.25">
      <c r="M7637" s="444" t="str">
        <f t="shared" si="113"/>
        <v/>
      </c>
    </row>
    <row r="7638" spans="13:13" x14ac:dyDescent="0.25">
      <c r="M7638" s="444" t="str">
        <f t="shared" si="113"/>
        <v/>
      </c>
    </row>
    <row r="7639" spans="13:13" x14ac:dyDescent="0.25">
      <c r="M7639" s="444" t="str">
        <f t="shared" si="113"/>
        <v/>
      </c>
    </row>
    <row r="7640" spans="13:13" x14ac:dyDescent="0.25">
      <c r="M7640" s="444" t="str">
        <f t="shared" ref="M7640:M7703" si="114">IF(ISBLANK(B7640),"",MONTH(B7640)*10000+YEAR(B7640))</f>
        <v/>
      </c>
    </row>
    <row r="7641" spans="13:13" x14ac:dyDescent="0.25">
      <c r="M7641" s="444" t="str">
        <f t="shared" si="114"/>
        <v/>
      </c>
    </row>
    <row r="7642" spans="13:13" x14ac:dyDescent="0.25">
      <c r="M7642" s="444" t="str">
        <f t="shared" si="114"/>
        <v/>
      </c>
    </row>
    <row r="7643" spans="13:13" x14ac:dyDescent="0.25">
      <c r="M7643" s="444" t="str">
        <f t="shared" si="114"/>
        <v/>
      </c>
    </row>
    <row r="7644" spans="13:13" x14ac:dyDescent="0.25">
      <c r="M7644" s="444" t="str">
        <f t="shared" si="114"/>
        <v/>
      </c>
    </row>
    <row r="7645" spans="13:13" x14ac:dyDescent="0.25">
      <c r="M7645" s="444" t="str">
        <f t="shared" si="114"/>
        <v/>
      </c>
    </row>
    <row r="7646" spans="13:13" x14ac:dyDescent="0.25">
      <c r="M7646" s="444" t="str">
        <f t="shared" si="114"/>
        <v/>
      </c>
    </row>
    <row r="7647" spans="13:13" x14ac:dyDescent="0.25">
      <c r="M7647" s="444" t="str">
        <f t="shared" si="114"/>
        <v/>
      </c>
    </row>
    <row r="7648" spans="13:13" x14ac:dyDescent="0.25">
      <c r="M7648" s="444" t="str">
        <f t="shared" si="114"/>
        <v/>
      </c>
    </row>
    <row r="7649" spans="13:13" x14ac:dyDescent="0.25">
      <c r="M7649" s="444" t="str">
        <f t="shared" si="114"/>
        <v/>
      </c>
    </row>
    <row r="7650" spans="13:13" x14ac:dyDescent="0.25">
      <c r="M7650" s="444" t="str">
        <f t="shared" si="114"/>
        <v/>
      </c>
    </row>
    <row r="7651" spans="13:13" x14ac:dyDescent="0.25">
      <c r="M7651" s="444" t="str">
        <f t="shared" si="114"/>
        <v/>
      </c>
    </row>
    <row r="7652" spans="13:13" x14ac:dyDescent="0.25">
      <c r="M7652" s="444" t="str">
        <f t="shared" si="114"/>
        <v/>
      </c>
    </row>
    <row r="7653" spans="13:13" x14ac:dyDescent="0.25">
      <c r="M7653" s="444" t="str">
        <f t="shared" si="114"/>
        <v/>
      </c>
    </row>
    <row r="7654" spans="13:13" x14ac:dyDescent="0.25">
      <c r="M7654" s="444" t="str">
        <f t="shared" si="114"/>
        <v/>
      </c>
    </row>
    <row r="7655" spans="13:13" x14ac:dyDescent="0.25">
      <c r="M7655" s="444" t="str">
        <f t="shared" si="114"/>
        <v/>
      </c>
    </row>
    <row r="7656" spans="13:13" x14ac:dyDescent="0.25">
      <c r="M7656" s="444" t="str">
        <f t="shared" si="114"/>
        <v/>
      </c>
    </row>
    <row r="7657" spans="13:13" x14ac:dyDescent="0.25">
      <c r="M7657" s="444" t="str">
        <f t="shared" si="114"/>
        <v/>
      </c>
    </row>
    <row r="7658" spans="13:13" x14ac:dyDescent="0.25">
      <c r="M7658" s="444" t="str">
        <f t="shared" si="114"/>
        <v/>
      </c>
    </row>
    <row r="7659" spans="13:13" x14ac:dyDescent="0.25">
      <c r="M7659" s="444" t="str">
        <f t="shared" si="114"/>
        <v/>
      </c>
    </row>
    <row r="7660" spans="13:13" x14ac:dyDescent="0.25">
      <c r="M7660" s="444" t="str">
        <f t="shared" si="114"/>
        <v/>
      </c>
    </row>
    <row r="7661" spans="13:13" x14ac:dyDescent="0.25">
      <c r="M7661" s="444" t="str">
        <f t="shared" si="114"/>
        <v/>
      </c>
    </row>
    <row r="7662" spans="13:13" x14ac:dyDescent="0.25">
      <c r="M7662" s="444" t="str">
        <f t="shared" si="114"/>
        <v/>
      </c>
    </row>
    <row r="7663" spans="13:13" x14ac:dyDescent="0.25">
      <c r="M7663" s="444" t="str">
        <f t="shared" si="114"/>
        <v/>
      </c>
    </row>
    <row r="7664" spans="13:13" x14ac:dyDescent="0.25">
      <c r="M7664" s="444" t="str">
        <f t="shared" si="114"/>
        <v/>
      </c>
    </row>
    <row r="7665" spans="13:13" x14ac:dyDescent="0.25">
      <c r="M7665" s="444" t="str">
        <f t="shared" si="114"/>
        <v/>
      </c>
    </row>
    <row r="7666" spans="13:13" x14ac:dyDescent="0.25">
      <c r="M7666" s="444" t="str">
        <f t="shared" si="114"/>
        <v/>
      </c>
    </row>
    <row r="7667" spans="13:13" x14ac:dyDescent="0.25">
      <c r="M7667" s="444" t="str">
        <f t="shared" si="114"/>
        <v/>
      </c>
    </row>
    <row r="7668" spans="13:13" x14ac:dyDescent="0.25">
      <c r="M7668" s="444" t="str">
        <f t="shared" si="114"/>
        <v/>
      </c>
    </row>
    <row r="7669" spans="13:13" x14ac:dyDescent="0.25">
      <c r="M7669" s="444" t="str">
        <f t="shared" si="114"/>
        <v/>
      </c>
    </row>
    <row r="7670" spans="13:13" x14ac:dyDescent="0.25">
      <c r="M7670" s="444" t="str">
        <f t="shared" si="114"/>
        <v/>
      </c>
    </row>
    <row r="7671" spans="13:13" x14ac:dyDescent="0.25">
      <c r="M7671" s="444" t="str">
        <f t="shared" si="114"/>
        <v/>
      </c>
    </row>
    <row r="7672" spans="13:13" x14ac:dyDescent="0.25">
      <c r="M7672" s="444" t="str">
        <f t="shared" si="114"/>
        <v/>
      </c>
    </row>
    <row r="7673" spans="13:13" x14ac:dyDescent="0.25">
      <c r="M7673" s="444" t="str">
        <f t="shared" si="114"/>
        <v/>
      </c>
    </row>
    <row r="7674" spans="13:13" x14ac:dyDescent="0.25">
      <c r="M7674" s="444" t="str">
        <f t="shared" si="114"/>
        <v/>
      </c>
    </row>
    <row r="7675" spans="13:13" x14ac:dyDescent="0.25">
      <c r="M7675" s="444" t="str">
        <f t="shared" si="114"/>
        <v/>
      </c>
    </row>
    <row r="7676" spans="13:13" x14ac:dyDescent="0.25">
      <c r="M7676" s="444" t="str">
        <f t="shared" si="114"/>
        <v/>
      </c>
    </row>
    <row r="7677" spans="13:13" x14ac:dyDescent="0.25">
      <c r="M7677" s="444" t="str">
        <f t="shared" si="114"/>
        <v/>
      </c>
    </row>
    <row r="7678" spans="13:13" x14ac:dyDescent="0.25">
      <c r="M7678" s="444" t="str">
        <f t="shared" si="114"/>
        <v/>
      </c>
    </row>
    <row r="7679" spans="13:13" x14ac:dyDescent="0.25">
      <c r="M7679" s="444" t="str">
        <f t="shared" si="114"/>
        <v/>
      </c>
    </row>
    <row r="7680" spans="13:13" x14ac:dyDescent="0.25">
      <c r="M7680" s="444" t="str">
        <f t="shared" si="114"/>
        <v/>
      </c>
    </row>
    <row r="7681" spans="13:13" x14ac:dyDescent="0.25">
      <c r="M7681" s="444" t="str">
        <f t="shared" si="114"/>
        <v/>
      </c>
    </row>
    <row r="7682" spans="13:13" x14ac:dyDescent="0.25">
      <c r="M7682" s="444" t="str">
        <f t="shared" si="114"/>
        <v/>
      </c>
    </row>
    <row r="7683" spans="13:13" x14ac:dyDescent="0.25">
      <c r="M7683" s="444" t="str">
        <f t="shared" si="114"/>
        <v/>
      </c>
    </row>
    <row r="7684" spans="13:13" x14ac:dyDescent="0.25">
      <c r="M7684" s="444" t="str">
        <f t="shared" si="114"/>
        <v/>
      </c>
    </row>
    <row r="7685" spans="13:13" x14ac:dyDescent="0.25">
      <c r="M7685" s="444" t="str">
        <f t="shared" si="114"/>
        <v/>
      </c>
    </row>
    <row r="7686" spans="13:13" x14ac:dyDescent="0.25">
      <c r="M7686" s="444" t="str">
        <f t="shared" si="114"/>
        <v/>
      </c>
    </row>
    <row r="7687" spans="13:13" x14ac:dyDescent="0.25">
      <c r="M7687" s="444" t="str">
        <f t="shared" si="114"/>
        <v/>
      </c>
    </row>
    <row r="7688" spans="13:13" x14ac:dyDescent="0.25">
      <c r="M7688" s="444" t="str">
        <f t="shared" si="114"/>
        <v/>
      </c>
    </row>
    <row r="7689" spans="13:13" x14ac:dyDescent="0.25">
      <c r="M7689" s="444" t="str">
        <f t="shared" si="114"/>
        <v/>
      </c>
    </row>
    <row r="7690" spans="13:13" x14ac:dyDescent="0.25">
      <c r="M7690" s="444" t="str">
        <f t="shared" si="114"/>
        <v/>
      </c>
    </row>
    <row r="7691" spans="13:13" x14ac:dyDescent="0.25">
      <c r="M7691" s="444" t="str">
        <f t="shared" si="114"/>
        <v/>
      </c>
    </row>
    <row r="7692" spans="13:13" x14ac:dyDescent="0.25">
      <c r="M7692" s="444" t="str">
        <f t="shared" si="114"/>
        <v/>
      </c>
    </row>
    <row r="7693" spans="13:13" x14ac:dyDescent="0.25">
      <c r="M7693" s="444" t="str">
        <f t="shared" si="114"/>
        <v/>
      </c>
    </row>
    <row r="7694" spans="13:13" x14ac:dyDescent="0.25">
      <c r="M7694" s="444" t="str">
        <f t="shared" si="114"/>
        <v/>
      </c>
    </row>
    <row r="7695" spans="13:13" x14ac:dyDescent="0.25">
      <c r="M7695" s="444" t="str">
        <f t="shared" si="114"/>
        <v/>
      </c>
    </row>
    <row r="7696" spans="13:13" x14ac:dyDescent="0.25">
      <c r="M7696" s="444" t="str">
        <f t="shared" si="114"/>
        <v/>
      </c>
    </row>
    <row r="7697" spans="13:13" x14ac:dyDescent="0.25">
      <c r="M7697" s="444" t="str">
        <f t="shared" si="114"/>
        <v/>
      </c>
    </row>
    <row r="7698" spans="13:13" x14ac:dyDescent="0.25">
      <c r="M7698" s="444" t="str">
        <f t="shared" si="114"/>
        <v/>
      </c>
    </row>
    <row r="7699" spans="13:13" x14ac:dyDescent="0.25">
      <c r="M7699" s="444" t="str">
        <f t="shared" si="114"/>
        <v/>
      </c>
    </row>
    <row r="7700" spans="13:13" x14ac:dyDescent="0.25">
      <c r="M7700" s="444" t="str">
        <f t="shared" si="114"/>
        <v/>
      </c>
    </row>
    <row r="7701" spans="13:13" x14ac:dyDescent="0.25">
      <c r="M7701" s="444" t="str">
        <f t="shared" si="114"/>
        <v/>
      </c>
    </row>
    <row r="7702" spans="13:13" x14ac:dyDescent="0.25">
      <c r="M7702" s="444" t="str">
        <f t="shared" si="114"/>
        <v/>
      </c>
    </row>
    <row r="7703" spans="13:13" x14ac:dyDescent="0.25">
      <c r="M7703" s="444" t="str">
        <f t="shared" si="114"/>
        <v/>
      </c>
    </row>
    <row r="7704" spans="13:13" x14ac:dyDescent="0.25">
      <c r="M7704" s="444" t="str">
        <f t="shared" ref="M7704:M7767" si="115">IF(ISBLANK(B7704),"",MONTH(B7704)*10000+YEAR(B7704))</f>
        <v/>
      </c>
    </row>
    <row r="7705" spans="13:13" x14ac:dyDescent="0.25">
      <c r="M7705" s="444" t="str">
        <f t="shared" si="115"/>
        <v/>
      </c>
    </row>
    <row r="7706" spans="13:13" x14ac:dyDescent="0.25">
      <c r="M7706" s="444" t="str">
        <f t="shared" si="115"/>
        <v/>
      </c>
    </row>
    <row r="7707" spans="13:13" x14ac:dyDescent="0.25">
      <c r="M7707" s="444" t="str">
        <f t="shared" si="115"/>
        <v/>
      </c>
    </row>
    <row r="7708" spans="13:13" x14ac:dyDescent="0.25">
      <c r="M7708" s="444" t="str">
        <f t="shared" si="115"/>
        <v/>
      </c>
    </row>
    <row r="7709" spans="13:13" x14ac:dyDescent="0.25">
      <c r="M7709" s="444" t="str">
        <f t="shared" si="115"/>
        <v/>
      </c>
    </row>
    <row r="7710" spans="13:13" x14ac:dyDescent="0.25">
      <c r="M7710" s="444" t="str">
        <f t="shared" si="115"/>
        <v/>
      </c>
    </row>
    <row r="7711" spans="13:13" x14ac:dyDescent="0.25">
      <c r="M7711" s="444" t="str">
        <f t="shared" si="115"/>
        <v/>
      </c>
    </row>
    <row r="7712" spans="13:13" x14ac:dyDescent="0.25">
      <c r="M7712" s="444" t="str">
        <f t="shared" si="115"/>
        <v/>
      </c>
    </row>
    <row r="7713" spans="13:13" x14ac:dyDescent="0.25">
      <c r="M7713" s="444" t="str">
        <f t="shared" si="115"/>
        <v/>
      </c>
    </row>
    <row r="7714" spans="13:13" x14ac:dyDescent="0.25">
      <c r="M7714" s="444" t="str">
        <f t="shared" si="115"/>
        <v/>
      </c>
    </row>
    <row r="7715" spans="13:13" x14ac:dyDescent="0.25">
      <c r="M7715" s="444" t="str">
        <f t="shared" si="115"/>
        <v/>
      </c>
    </row>
    <row r="7716" spans="13:13" x14ac:dyDescent="0.25">
      <c r="M7716" s="444" t="str">
        <f t="shared" si="115"/>
        <v/>
      </c>
    </row>
    <row r="7717" spans="13:13" x14ac:dyDescent="0.25">
      <c r="M7717" s="444" t="str">
        <f t="shared" si="115"/>
        <v/>
      </c>
    </row>
    <row r="7718" spans="13:13" x14ac:dyDescent="0.25">
      <c r="M7718" s="444" t="str">
        <f t="shared" si="115"/>
        <v/>
      </c>
    </row>
    <row r="7719" spans="13:13" x14ac:dyDescent="0.25">
      <c r="M7719" s="444" t="str">
        <f t="shared" si="115"/>
        <v/>
      </c>
    </row>
    <row r="7720" spans="13:13" x14ac:dyDescent="0.25">
      <c r="M7720" s="444" t="str">
        <f t="shared" si="115"/>
        <v/>
      </c>
    </row>
    <row r="7721" spans="13:13" x14ac:dyDescent="0.25">
      <c r="M7721" s="444" t="str">
        <f t="shared" si="115"/>
        <v/>
      </c>
    </row>
    <row r="7722" spans="13:13" x14ac:dyDescent="0.25">
      <c r="M7722" s="444" t="str">
        <f t="shared" si="115"/>
        <v/>
      </c>
    </row>
    <row r="7723" spans="13:13" x14ac:dyDescent="0.25">
      <c r="M7723" s="444" t="str">
        <f t="shared" si="115"/>
        <v/>
      </c>
    </row>
    <row r="7724" spans="13:13" x14ac:dyDescent="0.25">
      <c r="M7724" s="444" t="str">
        <f t="shared" si="115"/>
        <v/>
      </c>
    </row>
    <row r="7725" spans="13:13" x14ac:dyDescent="0.25">
      <c r="M7725" s="444" t="str">
        <f t="shared" si="115"/>
        <v/>
      </c>
    </row>
    <row r="7726" spans="13:13" x14ac:dyDescent="0.25">
      <c r="M7726" s="444" t="str">
        <f t="shared" si="115"/>
        <v/>
      </c>
    </row>
    <row r="7727" spans="13:13" x14ac:dyDescent="0.25">
      <c r="M7727" s="444" t="str">
        <f t="shared" si="115"/>
        <v/>
      </c>
    </row>
    <row r="7728" spans="13:13" x14ac:dyDescent="0.25">
      <c r="M7728" s="444" t="str">
        <f t="shared" si="115"/>
        <v/>
      </c>
    </row>
    <row r="7729" spans="13:13" x14ac:dyDescent="0.25">
      <c r="M7729" s="444" t="str">
        <f t="shared" si="115"/>
        <v/>
      </c>
    </row>
    <row r="7730" spans="13:13" x14ac:dyDescent="0.25">
      <c r="M7730" s="444" t="str">
        <f t="shared" si="115"/>
        <v/>
      </c>
    </row>
    <row r="7731" spans="13:13" x14ac:dyDescent="0.25">
      <c r="M7731" s="444" t="str">
        <f t="shared" si="115"/>
        <v/>
      </c>
    </row>
    <row r="7732" spans="13:13" x14ac:dyDescent="0.25">
      <c r="M7732" s="444" t="str">
        <f t="shared" si="115"/>
        <v/>
      </c>
    </row>
    <row r="7733" spans="13:13" x14ac:dyDescent="0.25">
      <c r="M7733" s="444" t="str">
        <f t="shared" si="115"/>
        <v/>
      </c>
    </row>
    <row r="7734" spans="13:13" x14ac:dyDescent="0.25">
      <c r="M7734" s="444" t="str">
        <f t="shared" si="115"/>
        <v/>
      </c>
    </row>
    <row r="7735" spans="13:13" x14ac:dyDescent="0.25">
      <c r="M7735" s="444" t="str">
        <f t="shared" si="115"/>
        <v/>
      </c>
    </row>
    <row r="7736" spans="13:13" x14ac:dyDescent="0.25">
      <c r="M7736" s="444" t="str">
        <f t="shared" si="115"/>
        <v/>
      </c>
    </row>
    <row r="7737" spans="13:13" x14ac:dyDescent="0.25">
      <c r="M7737" s="444" t="str">
        <f t="shared" si="115"/>
        <v/>
      </c>
    </row>
    <row r="7738" spans="13:13" x14ac:dyDescent="0.25">
      <c r="M7738" s="444" t="str">
        <f t="shared" si="115"/>
        <v/>
      </c>
    </row>
    <row r="7739" spans="13:13" x14ac:dyDescent="0.25">
      <c r="M7739" s="444" t="str">
        <f t="shared" si="115"/>
        <v/>
      </c>
    </row>
    <row r="7740" spans="13:13" x14ac:dyDescent="0.25">
      <c r="M7740" s="444" t="str">
        <f t="shared" si="115"/>
        <v/>
      </c>
    </row>
    <row r="7741" spans="13:13" x14ac:dyDescent="0.25">
      <c r="M7741" s="444" t="str">
        <f t="shared" si="115"/>
        <v/>
      </c>
    </row>
    <row r="7742" spans="13:13" x14ac:dyDescent="0.25">
      <c r="M7742" s="444" t="str">
        <f t="shared" si="115"/>
        <v/>
      </c>
    </row>
    <row r="7743" spans="13:13" x14ac:dyDescent="0.25">
      <c r="M7743" s="444" t="str">
        <f t="shared" si="115"/>
        <v/>
      </c>
    </row>
    <row r="7744" spans="13:13" x14ac:dyDescent="0.25">
      <c r="M7744" s="444" t="str">
        <f t="shared" si="115"/>
        <v/>
      </c>
    </row>
    <row r="7745" spans="13:13" x14ac:dyDescent="0.25">
      <c r="M7745" s="444" t="str">
        <f t="shared" si="115"/>
        <v/>
      </c>
    </row>
    <row r="7746" spans="13:13" x14ac:dyDescent="0.25">
      <c r="M7746" s="444" t="str">
        <f t="shared" si="115"/>
        <v/>
      </c>
    </row>
    <row r="7747" spans="13:13" x14ac:dyDescent="0.25">
      <c r="M7747" s="444" t="str">
        <f t="shared" si="115"/>
        <v/>
      </c>
    </row>
    <row r="7748" spans="13:13" x14ac:dyDescent="0.25">
      <c r="M7748" s="444" t="str">
        <f t="shared" si="115"/>
        <v/>
      </c>
    </row>
    <row r="7749" spans="13:13" x14ac:dyDescent="0.25">
      <c r="M7749" s="444" t="str">
        <f t="shared" si="115"/>
        <v/>
      </c>
    </row>
    <row r="7750" spans="13:13" x14ac:dyDescent="0.25">
      <c r="M7750" s="444" t="str">
        <f t="shared" si="115"/>
        <v/>
      </c>
    </row>
    <row r="7751" spans="13:13" x14ac:dyDescent="0.25">
      <c r="M7751" s="444" t="str">
        <f t="shared" si="115"/>
        <v/>
      </c>
    </row>
    <row r="7752" spans="13:13" x14ac:dyDescent="0.25">
      <c r="M7752" s="444" t="str">
        <f t="shared" si="115"/>
        <v/>
      </c>
    </row>
    <row r="7753" spans="13:13" x14ac:dyDescent="0.25">
      <c r="M7753" s="444" t="str">
        <f t="shared" si="115"/>
        <v/>
      </c>
    </row>
    <row r="7754" spans="13:13" x14ac:dyDescent="0.25">
      <c r="M7754" s="444" t="str">
        <f t="shared" si="115"/>
        <v/>
      </c>
    </row>
    <row r="7755" spans="13:13" x14ac:dyDescent="0.25">
      <c r="M7755" s="444" t="str">
        <f t="shared" si="115"/>
        <v/>
      </c>
    </row>
    <row r="7756" spans="13:13" x14ac:dyDescent="0.25">
      <c r="M7756" s="444" t="str">
        <f t="shared" si="115"/>
        <v/>
      </c>
    </row>
    <row r="7757" spans="13:13" x14ac:dyDescent="0.25">
      <c r="M7757" s="444" t="str">
        <f t="shared" si="115"/>
        <v/>
      </c>
    </row>
    <row r="7758" spans="13:13" x14ac:dyDescent="0.25">
      <c r="M7758" s="444" t="str">
        <f t="shared" si="115"/>
        <v/>
      </c>
    </row>
    <row r="7759" spans="13:13" x14ac:dyDescent="0.25">
      <c r="M7759" s="444" t="str">
        <f t="shared" si="115"/>
        <v/>
      </c>
    </row>
    <row r="7760" spans="13:13" x14ac:dyDescent="0.25">
      <c r="M7760" s="444" t="str">
        <f t="shared" si="115"/>
        <v/>
      </c>
    </row>
    <row r="7761" spans="13:13" x14ac:dyDescent="0.25">
      <c r="M7761" s="444" t="str">
        <f t="shared" si="115"/>
        <v/>
      </c>
    </row>
    <row r="7762" spans="13:13" x14ac:dyDescent="0.25">
      <c r="M7762" s="444" t="str">
        <f t="shared" si="115"/>
        <v/>
      </c>
    </row>
    <row r="7763" spans="13:13" x14ac:dyDescent="0.25">
      <c r="M7763" s="444" t="str">
        <f t="shared" si="115"/>
        <v/>
      </c>
    </row>
    <row r="7764" spans="13:13" x14ac:dyDescent="0.25">
      <c r="M7764" s="444" t="str">
        <f t="shared" si="115"/>
        <v/>
      </c>
    </row>
    <row r="7765" spans="13:13" x14ac:dyDescent="0.25">
      <c r="M7765" s="444" t="str">
        <f t="shared" si="115"/>
        <v/>
      </c>
    </row>
    <row r="7766" spans="13:13" x14ac:dyDescent="0.25">
      <c r="M7766" s="444" t="str">
        <f t="shared" si="115"/>
        <v/>
      </c>
    </row>
    <row r="7767" spans="13:13" x14ac:dyDescent="0.25">
      <c r="M7767" s="444" t="str">
        <f t="shared" si="115"/>
        <v/>
      </c>
    </row>
    <row r="7768" spans="13:13" x14ac:dyDescent="0.25">
      <c r="M7768" s="444" t="str">
        <f t="shared" ref="M7768:M7831" si="116">IF(ISBLANK(B7768),"",MONTH(B7768)*10000+YEAR(B7768))</f>
        <v/>
      </c>
    </row>
    <row r="7769" spans="13:13" x14ac:dyDescent="0.25">
      <c r="M7769" s="444" t="str">
        <f t="shared" si="116"/>
        <v/>
      </c>
    </row>
    <row r="7770" spans="13:13" x14ac:dyDescent="0.25">
      <c r="M7770" s="444" t="str">
        <f t="shared" si="116"/>
        <v/>
      </c>
    </row>
    <row r="7771" spans="13:13" x14ac:dyDescent="0.25">
      <c r="M7771" s="444" t="str">
        <f t="shared" si="116"/>
        <v/>
      </c>
    </row>
    <row r="7772" spans="13:13" x14ac:dyDescent="0.25">
      <c r="M7772" s="444" t="str">
        <f t="shared" si="116"/>
        <v/>
      </c>
    </row>
    <row r="7773" spans="13:13" x14ac:dyDescent="0.25">
      <c r="M7773" s="444" t="str">
        <f t="shared" si="116"/>
        <v/>
      </c>
    </row>
    <row r="7774" spans="13:13" x14ac:dyDescent="0.25">
      <c r="M7774" s="444" t="str">
        <f t="shared" si="116"/>
        <v/>
      </c>
    </row>
    <row r="7775" spans="13:13" x14ac:dyDescent="0.25">
      <c r="M7775" s="444" t="str">
        <f t="shared" si="116"/>
        <v/>
      </c>
    </row>
    <row r="7776" spans="13:13" x14ac:dyDescent="0.25">
      <c r="M7776" s="444" t="str">
        <f t="shared" si="116"/>
        <v/>
      </c>
    </row>
    <row r="7777" spans="13:13" x14ac:dyDescent="0.25">
      <c r="M7777" s="444" t="str">
        <f t="shared" si="116"/>
        <v/>
      </c>
    </row>
    <row r="7778" spans="13:13" x14ac:dyDescent="0.25">
      <c r="M7778" s="444" t="str">
        <f t="shared" si="116"/>
        <v/>
      </c>
    </row>
    <row r="7779" spans="13:13" x14ac:dyDescent="0.25">
      <c r="M7779" s="444" t="str">
        <f t="shared" si="116"/>
        <v/>
      </c>
    </row>
    <row r="7780" spans="13:13" x14ac:dyDescent="0.25">
      <c r="M7780" s="444" t="str">
        <f t="shared" si="116"/>
        <v/>
      </c>
    </row>
    <row r="7781" spans="13:13" x14ac:dyDescent="0.25">
      <c r="M7781" s="444" t="str">
        <f t="shared" si="116"/>
        <v/>
      </c>
    </row>
    <row r="7782" spans="13:13" x14ac:dyDescent="0.25">
      <c r="M7782" s="444" t="str">
        <f t="shared" si="116"/>
        <v/>
      </c>
    </row>
    <row r="7783" spans="13:13" x14ac:dyDescent="0.25">
      <c r="M7783" s="444" t="str">
        <f t="shared" si="116"/>
        <v/>
      </c>
    </row>
    <row r="7784" spans="13:13" x14ac:dyDescent="0.25">
      <c r="M7784" s="444" t="str">
        <f t="shared" si="116"/>
        <v/>
      </c>
    </row>
    <row r="7785" spans="13:13" x14ac:dyDescent="0.25">
      <c r="M7785" s="444" t="str">
        <f t="shared" si="116"/>
        <v/>
      </c>
    </row>
    <row r="7786" spans="13:13" x14ac:dyDescent="0.25">
      <c r="M7786" s="444" t="str">
        <f t="shared" si="116"/>
        <v/>
      </c>
    </row>
    <row r="7787" spans="13:13" x14ac:dyDescent="0.25">
      <c r="M7787" s="444" t="str">
        <f t="shared" si="116"/>
        <v/>
      </c>
    </row>
    <row r="7788" spans="13:13" x14ac:dyDescent="0.25">
      <c r="M7788" s="444" t="str">
        <f t="shared" si="116"/>
        <v/>
      </c>
    </row>
    <row r="7789" spans="13:13" x14ac:dyDescent="0.25">
      <c r="M7789" s="444" t="str">
        <f t="shared" si="116"/>
        <v/>
      </c>
    </row>
    <row r="7790" spans="13:13" x14ac:dyDescent="0.25">
      <c r="M7790" s="444" t="str">
        <f t="shared" si="116"/>
        <v/>
      </c>
    </row>
    <row r="7791" spans="13:13" x14ac:dyDescent="0.25">
      <c r="M7791" s="444" t="str">
        <f t="shared" si="116"/>
        <v/>
      </c>
    </row>
    <row r="7792" spans="13:13" x14ac:dyDescent="0.25">
      <c r="M7792" s="444" t="str">
        <f t="shared" si="116"/>
        <v/>
      </c>
    </row>
    <row r="7793" spans="13:13" x14ac:dyDescent="0.25">
      <c r="M7793" s="444" t="str">
        <f t="shared" si="116"/>
        <v/>
      </c>
    </row>
    <row r="7794" spans="13:13" x14ac:dyDescent="0.25">
      <c r="M7794" s="444" t="str">
        <f t="shared" si="116"/>
        <v/>
      </c>
    </row>
    <row r="7795" spans="13:13" x14ac:dyDescent="0.25">
      <c r="M7795" s="444" t="str">
        <f t="shared" si="116"/>
        <v/>
      </c>
    </row>
    <row r="7796" spans="13:13" x14ac:dyDescent="0.25">
      <c r="M7796" s="444" t="str">
        <f t="shared" si="116"/>
        <v/>
      </c>
    </row>
    <row r="7797" spans="13:13" x14ac:dyDescent="0.25">
      <c r="M7797" s="444" t="str">
        <f t="shared" si="116"/>
        <v/>
      </c>
    </row>
    <row r="7798" spans="13:13" x14ac:dyDescent="0.25">
      <c r="M7798" s="444" t="str">
        <f t="shared" si="116"/>
        <v/>
      </c>
    </row>
    <row r="7799" spans="13:13" x14ac:dyDescent="0.25">
      <c r="M7799" s="444" t="str">
        <f t="shared" si="116"/>
        <v/>
      </c>
    </row>
    <row r="7800" spans="13:13" x14ac:dyDescent="0.25">
      <c r="M7800" s="444" t="str">
        <f t="shared" si="116"/>
        <v/>
      </c>
    </row>
    <row r="7801" spans="13:13" x14ac:dyDescent="0.25">
      <c r="M7801" s="444" t="str">
        <f t="shared" si="116"/>
        <v/>
      </c>
    </row>
    <row r="7802" spans="13:13" x14ac:dyDescent="0.25">
      <c r="M7802" s="444" t="str">
        <f t="shared" si="116"/>
        <v/>
      </c>
    </row>
    <row r="7803" spans="13:13" x14ac:dyDescent="0.25">
      <c r="M7803" s="444" t="str">
        <f t="shared" si="116"/>
        <v/>
      </c>
    </row>
    <row r="7804" spans="13:13" x14ac:dyDescent="0.25">
      <c r="M7804" s="444" t="str">
        <f t="shared" si="116"/>
        <v/>
      </c>
    </row>
    <row r="7805" spans="13:13" x14ac:dyDescent="0.25">
      <c r="M7805" s="444" t="str">
        <f t="shared" si="116"/>
        <v/>
      </c>
    </row>
    <row r="7806" spans="13:13" x14ac:dyDescent="0.25">
      <c r="M7806" s="444" t="str">
        <f t="shared" si="116"/>
        <v/>
      </c>
    </row>
    <row r="7807" spans="13:13" x14ac:dyDescent="0.25">
      <c r="M7807" s="444" t="str">
        <f t="shared" si="116"/>
        <v/>
      </c>
    </row>
    <row r="7808" spans="13:13" x14ac:dyDescent="0.25">
      <c r="M7808" s="444" t="str">
        <f t="shared" si="116"/>
        <v/>
      </c>
    </row>
    <row r="7809" spans="13:13" x14ac:dyDescent="0.25">
      <c r="M7809" s="444" t="str">
        <f t="shared" si="116"/>
        <v/>
      </c>
    </row>
    <row r="7810" spans="13:13" x14ac:dyDescent="0.25">
      <c r="M7810" s="444" t="str">
        <f t="shared" si="116"/>
        <v/>
      </c>
    </row>
    <row r="7811" spans="13:13" x14ac:dyDescent="0.25">
      <c r="M7811" s="444" t="str">
        <f t="shared" si="116"/>
        <v/>
      </c>
    </row>
    <row r="7812" spans="13:13" x14ac:dyDescent="0.25">
      <c r="M7812" s="444" t="str">
        <f t="shared" si="116"/>
        <v/>
      </c>
    </row>
    <row r="7813" spans="13:13" x14ac:dyDescent="0.25">
      <c r="M7813" s="444" t="str">
        <f t="shared" si="116"/>
        <v/>
      </c>
    </row>
    <row r="7814" spans="13:13" x14ac:dyDescent="0.25">
      <c r="M7814" s="444" t="str">
        <f t="shared" si="116"/>
        <v/>
      </c>
    </row>
    <row r="7815" spans="13:13" x14ac:dyDescent="0.25">
      <c r="M7815" s="444" t="str">
        <f t="shared" si="116"/>
        <v/>
      </c>
    </row>
    <row r="7816" spans="13:13" x14ac:dyDescent="0.25">
      <c r="M7816" s="444" t="str">
        <f t="shared" si="116"/>
        <v/>
      </c>
    </row>
    <row r="7817" spans="13:13" x14ac:dyDescent="0.25">
      <c r="M7817" s="444" t="str">
        <f t="shared" si="116"/>
        <v/>
      </c>
    </row>
    <row r="7818" spans="13:13" x14ac:dyDescent="0.25">
      <c r="M7818" s="444" t="str">
        <f t="shared" si="116"/>
        <v/>
      </c>
    </row>
    <row r="7819" spans="13:13" x14ac:dyDescent="0.25">
      <c r="M7819" s="444" t="str">
        <f t="shared" si="116"/>
        <v/>
      </c>
    </row>
    <row r="7820" spans="13:13" x14ac:dyDescent="0.25">
      <c r="M7820" s="444" t="str">
        <f t="shared" si="116"/>
        <v/>
      </c>
    </row>
    <row r="7821" spans="13:13" x14ac:dyDescent="0.25">
      <c r="M7821" s="444" t="str">
        <f t="shared" si="116"/>
        <v/>
      </c>
    </row>
    <row r="7822" spans="13:13" x14ac:dyDescent="0.25">
      <c r="M7822" s="444" t="str">
        <f t="shared" si="116"/>
        <v/>
      </c>
    </row>
    <row r="7823" spans="13:13" x14ac:dyDescent="0.25">
      <c r="M7823" s="444" t="str">
        <f t="shared" si="116"/>
        <v/>
      </c>
    </row>
    <row r="7824" spans="13:13" x14ac:dyDescent="0.25">
      <c r="M7824" s="444" t="str">
        <f t="shared" si="116"/>
        <v/>
      </c>
    </row>
    <row r="7825" spans="13:13" x14ac:dyDescent="0.25">
      <c r="M7825" s="444" t="str">
        <f t="shared" si="116"/>
        <v/>
      </c>
    </row>
    <row r="7826" spans="13:13" x14ac:dyDescent="0.25">
      <c r="M7826" s="444" t="str">
        <f t="shared" si="116"/>
        <v/>
      </c>
    </row>
    <row r="7827" spans="13:13" x14ac:dyDescent="0.25">
      <c r="M7827" s="444" t="str">
        <f t="shared" si="116"/>
        <v/>
      </c>
    </row>
    <row r="7828" spans="13:13" x14ac:dyDescent="0.25">
      <c r="M7828" s="444" t="str">
        <f t="shared" si="116"/>
        <v/>
      </c>
    </row>
    <row r="7829" spans="13:13" x14ac:dyDescent="0.25">
      <c r="M7829" s="444" t="str">
        <f t="shared" si="116"/>
        <v/>
      </c>
    </row>
    <row r="7830" spans="13:13" x14ac:dyDescent="0.25">
      <c r="M7830" s="444" t="str">
        <f t="shared" si="116"/>
        <v/>
      </c>
    </row>
    <row r="7831" spans="13:13" x14ac:dyDescent="0.25">
      <c r="M7831" s="444" t="str">
        <f t="shared" si="116"/>
        <v/>
      </c>
    </row>
    <row r="7832" spans="13:13" x14ac:dyDescent="0.25">
      <c r="M7832" s="444" t="str">
        <f t="shared" ref="M7832:M7895" si="117">IF(ISBLANK(B7832),"",MONTH(B7832)*10000+YEAR(B7832))</f>
        <v/>
      </c>
    </row>
    <row r="7833" spans="13:13" x14ac:dyDescent="0.25">
      <c r="M7833" s="444" t="str">
        <f t="shared" si="117"/>
        <v/>
      </c>
    </row>
    <row r="7834" spans="13:13" x14ac:dyDescent="0.25">
      <c r="M7834" s="444" t="str">
        <f t="shared" si="117"/>
        <v/>
      </c>
    </row>
    <row r="7835" spans="13:13" x14ac:dyDescent="0.25">
      <c r="M7835" s="444" t="str">
        <f t="shared" si="117"/>
        <v/>
      </c>
    </row>
    <row r="7836" spans="13:13" x14ac:dyDescent="0.25">
      <c r="M7836" s="444" t="str">
        <f t="shared" si="117"/>
        <v/>
      </c>
    </row>
    <row r="7837" spans="13:13" x14ac:dyDescent="0.25">
      <c r="M7837" s="444" t="str">
        <f t="shared" si="117"/>
        <v/>
      </c>
    </row>
    <row r="7838" spans="13:13" x14ac:dyDescent="0.25">
      <c r="M7838" s="444" t="str">
        <f t="shared" si="117"/>
        <v/>
      </c>
    </row>
    <row r="7839" spans="13:13" x14ac:dyDescent="0.25">
      <c r="M7839" s="444" t="str">
        <f t="shared" si="117"/>
        <v/>
      </c>
    </row>
    <row r="7840" spans="13:13" x14ac:dyDescent="0.25">
      <c r="M7840" s="444" t="str">
        <f t="shared" si="117"/>
        <v/>
      </c>
    </row>
    <row r="7841" spans="13:13" x14ac:dyDescent="0.25">
      <c r="M7841" s="444" t="str">
        <f t="shared" si="117"/>
        <v/>
      </c>
    </row>
    <row r="7842" spans="13:13" x14ac:dyDescent="0.25">
      <c r="M7842" s="444" t="str">
        <f t="shared" si="117"/>
        <v/>
      </c>
    </row>
    <row r="7843" spans="13:13" x14ac:dyDescent="0.25">
      <c r="M7843" s="444" t="str">
        <f t="shared" si="117"/>
        <v/>
      </c>
    </row>
    <row r="7844" spans="13:13" x14ac:dyDescent="0.25">
      <c r="M7844" s="444" t="str">
        <f t="shared" si="117"/>
        <v/>
      </c>
    </row>
    <row r="7845" spans="13:13" x14ac:dyDescent="0.25">
      <c r="M7845" s="444" t="str">
        <f t="shared" si="117"/>
        <v/>
      </c>
    </row>
    <row r="7846" spans="13:13" x14ac:dyDescent="0.25">
      <c r="M7846" s="444" t="str">
        <f t="shared" si="117"/>
        <v/>
      </c>
    </row>
    <row r="7847" spans="13:13" x14ac:dyDescent="0.25">
      <c r="M7847" s="444" t="str">
        <f t="shared" si="117"/>
        <v/>
      </c>
    </row>
    <row r="7848" spans="13:13" x14ac:dyDescent="0.25">
      <c r="M7848" s="444" t="str">
        <f t="shared" si="117"/>
        <v/>
      </c>
    </row>
    <row r="7849" spans="13:13" x14ac:dyDescent="0.25">
      <c r="M7849" s="444" t="str">
        <f t="shared" si="117"/>
        <v/>
      </c>
    </row>
    <row r="7850" spans="13:13" x14ac:dyDescent="0.25">
      <c r="M7850" s="444" t="str">
        <f t="shared" si="117"/>
        <v/>
      </c>
    </row>
    <row r="7851" spans="13:13" x14ac:dyDescent="0.25">
      <c r="M7851" s="444" t="str">
        <f t="shared" si="117"/>
        <v/>
      </c>
    </row>
    <row r="7852" spans="13:13" x14ac:dyDescent="0.25">
      <c r="M7852" s="444" t="str">
        <f t="shared" si="117"/>
        <v/>
      </c>
    </row>
    <row r="7853" spans="13:13" x14ac:dyDescent="0.25">
      <c r="M7853" s="444" t="str">
        <f t="shared" si="117"/>
        <v/>
      </c>
    </row>
    <row r="7854" spans="13:13" x14ac:dyDescent="0.25">
      <c r="M7854" s="444" t="str">
        <f t="shared" si="117"/>
        <v/>
      </c>
    </row>
    <row r="7855" spans="13:13" x14ac:dyDescent="0.25">
      <c r="M7855" s="444" t="str">
        <f t="shared" si="117"/>
        <v/>
      </c>
    </row>
    <row r="7856" spans="13:13" x14ac:dyDescent="0.25">
      <c r="M7856" s="444" t="str">
        <f t="shared" si="117"/>
        <v/>
      </c>
    </row>
    <row r="7857" spans="13:13" x14ac:dyDescent="0.25">
      <c r="M7857" s="444" t="str">
        <f t="shared" si="117"/>
        <v/>
      </c>
    </row>
    <row r="7858" spans="13:13" x14ac:dyDescent="0.25">
      <c r="M7858" s="444" t="str">
        <f t="shared" si="117"/>
        <v/>
      </c>
    </row>
    <row r="7859" spans="13:13" x14ac:dyDescent="0.25">
      <c r="M7859" s="444" t="str">
        <f t="shared" si="117"/>
        <v/>
      </c>
    </row>
    <row r="7860" spans="13:13" x14ac:dyDescent="0.25">
      <c r="M7860" s="444" t="str">
        <f t="shared" si="117"/>
        <v/>
      </c>
    </row>
    <row r="7861" spans="13:13" x14ac:dyDescent="0.25">
      <c r="M7861" s="444" t="str">
        <f t="shared" si="117"/>
        <v/>
      </c>
    </row>
    <row r="7862" spans="13:13" x14ac:dyDescent="0.25">
      <c r="M7862" s="444" t="str">
        <f t="shared" si="117"/>
        <v/>
      </c>
    </row>
    <row r="7863" spans="13:13" x14ac:dyDescent="0.25">
      <c r="M7863" s="444" t="str">
        <f t="shared" si="117"/>
        <v/>
      </c>
    </row>
    <row r="7864" spans="13:13" x14ac:dyDescent="0.25">
      <c r="M7864" s="444" t="str">
        <f t="shared" si="117"/>
        <v/>
      </c>
    </row>
    <row r="7865" spans="13:13" x14ac:dyDescent="0.25">
      <c r="M7865" s="444" t="str">
        <f t="shared" si="117"/>
        <v/>
      </c>
    </row>
    <row r="7866" spans="13:13" x14ac:dyDescent="0.25">
      <c r="M7866" s="444" t="str">
        <f t="shared" si="117"/>
        <v/>
      </c>
    </row>
    <row r="7867" spans="13:13" x14ac:dyDescent="0.25">
      <c r="M7867" s="444" t="str">
        <f t="shared" si="117"/>
        <v/>
      </c>
    </row>
    <row r="7868" spans="13:13" x14ac:dyDescent="0.25">
      <c r="M7868" s="444" t="str">
        <f t="shared" si="117"/>
        <v/>
      </c>
    </row>
    <row r="7869" spans="13:13" x14ac:dyDescent="0.25">
      <c r="M7869" s="444" t="str">
        <f t="shared" si="117"/>
        <v/>
      </c>
    </row>
    <row r="7870" spans="13:13" x14ac:dyDescent="0.25">
      <c r="M7870" s="444" t="str">
        <f t="shared" si="117"/>
        <v/>
      </c>
    </row>
    <row r="7871" spans="13:13" x14ac:dyDescent="0.25">
      <c r="M7871" s="444" t="str">
        <f t="shared" si="117"/>
        <v/>
      </c>
    </row>
    <row r="7872" spans="13:13" x14ac:dyDescent="0.25">
      <c r="M7872" s="444" t="str">
        <f t="shared" si="117"/>
        <v/>
      </c>
    </row>
    <row r="7873" spans="13:13" x14ac:dyDescent="0.25">
      <c r="M7873" s="444" t="str">
        <f t="shared" si="117"/>
        <v/>
      </c>
    </row>
    <row r="7874" spans="13:13" x14ac:dyDescent="0.25">
      <c r="M7874" s="444" t="str">
        <f t="shared" si="117"/>
        <v/>
      </c>
    </row>
    <row r="7875" spans="13:13" x14ac:dyDescent="0.25">
      <c r="M7875" s="444" t="str">
        <f t="shared" si="117"/>
        <v/>
      </c>
    </row>
    <row r="7876" spans="13:13" x14ac:dyDescent="0.25">
      <c r="M7876" s="444" t="str">
        <f t="shared" si="117"/>
        <v/>
      </c>
    </row>
    <row r="7877" spans="13:13" x14ac:dyDescent="0.25">
      <c r="M7877" s="444" t="str">
        <f t="shared" si="117"/>
        <v/>
      </c>
    </row>
    <row r="7878" spans="13:13" x14ac:dyDescent="0.25">
      <c r="M7878" s="444" t="str">
        <f t="shared" si="117"/>
        <v/>
      </c>
    </row>
    <row r="7879" spans="13:13" x14ac:dyDescent="0.25">
      <c r="M7879" s="444" t="str">
        <f t="shared" si="117"/>
        <v/>
      </c>
    </row>
    <row r="7880" spans="13:13" x14ac:dyDescent="0.25">
      <c r="M7880" s="444" t="str">
        <f t="shared" si="117"/>
        <v/>
      </c>
    </row>
    <row r="7881" spans="13:13" x14ac:dyDescent="0.25">
      <c r="M7881" s="444" t="str">
        <f t="shared" si="117"/>
        <v/>
      </c>
    </row>
    <row r="7882" spans="13:13" x14ac:dyDescent="0.25">
      <c r="M7882" s="444" t="str">
        <f t="shared" si="117"/>
        <v/>
      </c>
    </row>
    <row r="7883" spans="13:13" x14ac:dyDescent="0.25">
      <c r="M7883" s="444" t="str">
        <f t="shared" si="117"/>
        <v/>
      </c>
    </row>
    <row r="7884" spans="13:13" x14ac:dyDescent="0.25">
      <c r="M7884" s="444" t="str">
        <f t="shared" si="117"/>
        <v/>
      </c>
    </row>
    <row r="7885" spans="13:13" x14ac:dyDescent="0.25">
      <c r="M7885" s="444" t="str">
        <f t="shared" si="117"/>
        <v/>
      </c>
    </row>
    <row r="7886" spans="13:13" x14ac:dyDescent="0.25">
      <c r="M7886" s="444" t="str">
        <f t="shared" si="117"/>
        <v/>
      </c>
    </row>
    <row r="7887" spans="13:13" x14ac:dyDescent="0.25">
      <c r="M7887" s="444" t="str">
        <f t="shared" si="117"/>
        <v/>
      </c>
    </row>
    <row r="7888" spans="13:13" x14ac:dyDescent="0.25">
      <c r="M7888" s="444" t="str">
        <f t="shared" si="117"/>
        <v/>
      </c>
    </row>
    <row r="7889" spans="13:13" x14ac:dyDescent="0.25">
      <c r="M7889" s="444" t="str">
        <f t="shared" si="117"/>
        <v/>
      </c>
    </row>
    <row r="7890" spans="13:13" x14ac:dyDescent="0.25">
      <c r="M7890" s="444" t="str">
        <f t="shared" si="117"/>
        <v/>
      </c>
    </row>
    <row r="7891" spans="13:13" x14ac:dyDescent="0.25">
      <c r="M7891" s="444" t="str">
        <f t="shared" si="117"/>
        <v/>
      </c>
    </row>
    <row r="7892" spans="13:13" x14ac:dyDescent="0.25">
      <c r="M7892" s="444" t="str">
        <f t="shared" si="117"/>
        <v/>
      </c>
    </row>
    <row r="7893" spans="13:13" x14ac:dyDescent="0.25">
      <c r="M7893" s="444" t="str">
        <f t="shared" si="117"/>
        <v/>
      </c>
    </row>
    <row r="7894" spans="13:13" x14ac:dyDescent="0.25">
      <c r="M7894" s="444" t="str">
        <f t="shared" si="117"/>
        <v/>
      </c>
    </row>
    <row r="7895" spans="13:13" x14ac:dyDescent="0.25">
      <c r="M7895" s="444" t="str">
        <f t="shared" si="117"/>
        <v/>
      </c>
    </row>
    <row r="7896" spans="13:13" x14ac:dyDescent="0.25">
      <c r="M7896" s="444" t="str">
        <f t="shared" ref="M7896:M7959" si="118">IF(ISBLANK(B7896),"",MONTH(B7896)*10000+YEAR(B7896))</f>
        <v/>
      </c>
    </row>
    <row r="7897" spans="13:13" x14ac:dyDescent="0.25">
      <c r="M7897" s="444" t="str">
        <f t="shared" si="118"/>
        <v/>
      </c>
    </row>
    <row r="7898" spans="13:13" x14ac:dyDescent="0.25">
      <c r="M7898" s="444" t="str">
        <f t="shared" si="118"/>
        <v/>
      </c>
    </row>
    <row r="7899" spans="13:13" x14ac:dyDescent="0.25">
      <c r="M7899" s="444" t="str">
        <f t="shared" si="118"/>
        <v/>
      </c>
    </row>
    <row r="7900" spans="13:13" x14ac:dyDescent="0.25">
      <c r="M7900" s="444" t="str">
        <f t="shared" si="118"/>
        <v/>
      </c>
    </row>
    <row r="7901" spans="13:13" x14ac:dyDescent="0.25">
      <c r="M7901" s="444" t="str">
        <f t="shared" si="118"/>
        <v/>
      </c>
    </row>
    <row r="7902" spans="13:13" x14ac:dyDescent="0.25">
      <c r="M7902" s="444" t="str">
        <f t="shared" si="118"/>
        <v/>
      </c>
    </row>
    <row r="7903" spans="13:13" x14ac:dyDescent="0.25">
      <c r="M7903" s="444" t="str">
        <f t="shared" si="118"/>
        <v/>
      </c>
    </row>
    <row r="7904" spans="13:13" x14ac:dyDescent="0.25">
      <c r="M7904" s="444" t="str">
        <f t="shared" si="118"/>
        <v/>
      </c>
    </row>
    <row r="7905" spans="13:13" x14ac:dyDescent="0.25">
      <c r="M7905" s="444" t="str">
        <f t="shared" si="118"/>
        <v/>
      </c>
    </row>
    <row r="7906" spans="13:13" x14ac:dyDescent="0.25">
      <c r="M7906" s="444" t="str">
        <f t="shared" si="118"/>
        <v/>
      </c>
    </row>
    <row r="7907" spans="13:13" x14ac:dyDescent="0.25">
      <c r="M7907" s="444" t="str">
        <f t="shared" si="118"/>
        <v/>
      </c>
    </row>
    <row r="7908" spans="13:13" x14ac:dyDescent="0.25">
      <c r="M7908" s="444" t="str">
        <f t="shared" si="118"/>
        <v/>
      </c>
    </row>
    <row r="7909" spans="13:13" x14ac:dyDescent="0.25">
      <c r="M7909" s="444" t="str">
        <f t="shared" si="118"/>
        <v/>
      </c>
    </row>
    <row r="7910" spans="13:13" x14ac:dyDescent="0.25">
      <c r="M7910" s="444" t="str">
        <f t="shared" si="118"/>
        <v/>
      </c>
    </row>
    <row r="7911" spans="13:13" x14ac:dyDescent="0.25">
      <c r="M7911" s="444" t="str">
        <f t="shared" si="118"/>
        <v/>
      </c>
    </row>
    <row r="7912" spans="13:13" x14ac:dyDescent="0.25">
      <c r="M7912" s="444" t="str">
        <f t="shared" si="118"/>
        <v/>
      </c>
    </row>
    <row r="7913" spans="13:13" x14ac:dyDescent="0.25">
      <c r="M7913" s="444" t="str">
        <f t="shared" si="118"/>
        <v/>
      </c>
    </row>
    <row r="7914" spans="13:13" x14ac:dyDescent="0.25">
      <c r="M7914" s="444" t="str">
        <f t="shared" si="118"/>
        <v/>
      </c>
    </row>
    <row r="7915" spans="13:13" x14ac:dyDescent="0.25">
      <c r="M7915" s="444" t="str">
        <f t="shared" si="118"/>
        <v/>
      </c>
    </row>
    <row r="7916" spans="13:13" x14ac:dyDescent="0.25">
      <c r="M7916" s="444" t="str">
        <f t="shared" si="118"/>
        <v/>
      </c>
    </row>
    <row r="7917" spans="13:13" x14ac:dyDescent="0.25">
      <c r="M7917" s="444" t="str">
        <f t="shared" si="118"/>
        <v/>
      </c>
    </row>
    <row r="7918" spans="13:13" x14ac:dyDescent="0.25">
      <c r="M7918" s="444" t="str">
        <f t="shared" si="118"/>
        <v/>
      </c>
    </row>
    <row r="7919" spans="13:13" x14ac:dyDescent="0.25">
      <c r="M7919" s="444" t="str">
        <f t="shared" si="118"/>
        <v/>
      </c>
    </row>
    <row r="7920" spans="13:13" x14ac:dyDescent="0.25">
      <c r="M7920" s="444" t="str">
        <f t="shared" si="118"/>
        <v/>
      </c>
    </row>
    <row r="7921" spans="13:13" x14ac:dyDescent="0.25">
      <c r="M7921" s="444" t="str">
        <f t="shared" si="118"/>
        <v/>
      </c>
    </row>
    <row r="7922" spans="13:13" x14ac:dyDescent="0.25">
      <c r="M7922" s="444" t="str">
        <f t="shared" si="118"/>
        <v/>
      </c>
    </row>
    <row r="7923" spans="13:13" x14ac:dyDescent="0.25">
      <c r="M7923" s="444" t="str">
        <f t="shared" si="118"/>
        <v/>
      </c>
    </row>
    <row r="7924" spans="13:13" x14ac:dyDescent="0.25">
      <c r="M7924" s="444" t="str">
        <f t="shared" si="118"/>
        <v/>
      </c>
    </row>
    <row r="7925" spans="13:13" x14ac:dyDescent="0.25">
      <c r="M7925" s="444" t="str">
        <f t="shared" si="118"/>
        <v/>
      </c>
    </row>
    <row r="7926" spans="13:13" x14ac:dyDescent="0.25">
      <c r="M7926" s="444" t="str">
        <f t="shared" si="118"/>
        <v/>
      </c>
    </row>
    <row r="7927" spans="13:13" x14ac:dyDescent="0.25">
      <c r="M7927" s="444" t="str">
        <f t="shared" si="118"/>
        <v/>
      </c>
    </row>
    <row r="7928" spans="13:13" x14ac:dyDescent="0.25">
      <c r="M7928" s="444" t="str">
        <f t="shared" si="118"/>
        <v/>
      </c>
    </row>
    <row r="7929" spans="13:13" x14ac:dyDescent="0.25">
      <c r="M7929" s="444" t="str">
        <f t="shared" si="118"/>
        <v/>
      </c>
    </row>
    <row r="7930" spans="13:13" x14ac:dyDescent="0.25">
      <c r="M7930" s="444" t="str">
        <f t="shared" si="118"/>
        <v/>
      </c>
    </row>
    <row r="7931" spans="13:13" x14ac:dyDescent="0.25">
      <c r="M7931" s="444" t="str">
        <f t="shared" si="118"/>
        <v/>
      </c>
    </row>
    <row r="7932" spans="13:13" x14ac:dyDescent="0.25">
      <c r="M7932" s="444" t="str">
        <f t="shared" si="118"/>
        <v/>
      </c>
    </row>
    <row r="7933" spans="13:13" x14ac:dyDescent="0.25">
      <c r="M7933" s="444" t="str">
        <f t="shared" si="118"/>
        <v/>
      </c>
    </row>
    <row r="7934" spans="13:13" x14ac:dyDescent="0.25">
      <c r="M7934" s="444" t="str">
        <f t="shared" si="118"/>
        <v/>
      </c>
    </row>
    <row r="7935" spans="13:13" x14ac:dyDescent="0.25">
      <c r="M7935" s="444" t="str">
        <f t="shared" si="118"/>
        <v/>
      </c>
    </row>
    <row r="7936" spans="13:13" x14ac:dyDescent="0.25">
      <c r="M7936" s="444" t="str">
        <f t="shared" si="118"/>
        <v/>
      </c>
    </row>
    <row r="7937" spans="13:13" x14ac:dyDescent="0.25">
      <c r="M7937" s="444" t="str">
        <f t="shared" si="118"/>
        <v/>
      </c>
    </row>
    <row r="7938" spans="13:13" x14ac:dyDescent="0.25">
      <c r="M7938" s="444" t="str">
        <f t="shared" si="118"/>
        <v/>
      </c>
    </row>
    <row r="7939" spans="13:13" x14ac:dyDescent="0.25">
      <c r="M7939" s="444" t="str">
        <f t="shared" si="118"/>
        <v/>
      </c>
    </row>
    <row r="7940" spans="13:13" x14ac:dyDescent="0.25">
      <c r="M7940" s="444" t="str">
        <f t="shared" si="118"/>
        <v/>
      </c>
    </row>
    <row r="7941" spans="13:13" x14ac:dyDescent="0.25">
      <c r="M7941" s="444" t="str">
        <f t="shared" si="118"/>
        <v/>
      </c>
    </row>
    <row r="7942" spans="13:13" x14ac:dyDescent="0.25">
      <c r="M7942" s="444" t="str">
        <f t="shared" si="118"/>
        <v/>
      </c>
    </row>
    <row r="7943" spans="13:13" x14ac:dyDescent="0.25">
      <c r="M7943" s="444" t="str">
        <f t="shared" si="118"/>
        <v/>
      </c>
    </row>
    <row r="7944" spans="13:13" x14ac:dyDescent="0.25">
      <c r="M7944" s="444" t="str">
        <f t="shared" si="118"/>
        <v/>
      </c>
    </row>
    <row r="7945" spans="13:13" x14ac:dyDescent="0.25">
      <c r="M7945" s="444" t="str">
        <f t="shared" si="118"/>
        <v/>
      </c>
    </row>
    <row r="7946" spans="13:13" x14ac:dyDescent="0.25">
      <c r="M7946" s="444" t="str">
        <f t="shared" si="118"/>
        <v/>
      </c>
    </row>
    <row r="7947" spans="13:13" x14ac:dyDescent="0.25">
      <c r="M7947" s="444" t="str">
        <f t="shared" si="118"/>
        <v/>
      </c>
    </row>
    <row r="7948" spans="13:13" x14ac:dyDescent="0.25">
      <c r="M7948" s="444" t="str">
        <f t="shared" si="118"/>
        <v/>
      </c>
    </row>
    <row r="7949" spans="13:13" x14ac:dyDescent="0.25">
      <c r="M7949" s="444" t="str">
        <f t="shared" si="118"/>
        <v/>
      </c>
    </row>
    <row r="7950" spans="13:13" x14ac:dyDescent="0.25">
      <c r="M7950" s="444" t="str">
        <f t="shared" si="118"/>
        <v/>
      </c>
    </row>
    <row r="7951" spans="13:13" x14ac:dyDescent="0.25">
      <c r="M7951" s="444" t="str">
        <f t="shared" si="118"/>
        <v/>
      </c>
    </row>
    <row r="7952" spans="13:13" x14ac:dyDescent="0.25">
      <c r="M7952" s="444" t="str">
        <f t="shared" si="118"/>
        <v/>
      </c>
    </row>
    <row r="7953" spans="13:13" x14ac:dyDescent="0.25">
      <c r="M7953" s="444" t="str">
        <f t="shared" si="118"/>
        <v/>
      </c>
    </row>
    <row r="7954" spans="13:13" x14ac:dyDescent="0.25">
      <c r="M7954" s="444" t="str">
        <f t="shared" si="118"/>
        <v/>
      </c>
    </row>
    <row r="7955" spans="13:13" x14ac:dyDescent="0.25">
      <c r="M7955" s="444" t="str">
        <f t="shared" si="118"/>
        <v/>
      </c>
    </row>
    <row r="7956" spans="13:13" x14ac:dyDescent="0.25">
      <c r="M7956" s="444" t="str">
        <f t="shared" si="118"/>
        <v/>
      </c>
    </row>
    <row r="7957" spans="13:13" x14ac:dyDescent="0.25">
      <c r="M7957" s="444" t="str">
        <f t="shared" si="118"/>
        <v/>
      </c>
    </row>
    <row r="7958" spans="13:13" x14ac:dyDescent="0.25">
      <c r="M7958" s="444" t="str">
        <f t="shared" si="118"/>
        <v/>
      </c>
    </row>
    <row r="7959" spans="13:13" x14ac:dyDescent="0.25">
      <c r="M7959" s="444" t="str">
        <f t="shared" si="118"/>
        <v/>
      </c>
    </row>
    <row r="7960" spans="13:13" x14ac:dyDescent="0.25">
      <c r="M7960" s="444" t="str">
        <f t="shared" ref="M7960:M8023" si="119">IF(ISBLANK(B7960),"",MONTH(B7960)*10000+YEAR(B7960))</f>
        <v/>
      </c>
    </row>
    <row r="7961" spans="13:13" x14ac:dyDescent="0.25">
      <c r="M7961" s="444" t="str">
        <f t="shared" si="119"/>
        <v/>
      </c>
    </row>
    <row r="7962" spans="13:13" x14ac:dyDescent="0.25">
      <c r="M7962" s="444" t="str">
        <f t="shared" si="119"/>
        <v/>
      </c>
    </row>
    <row r="7963" spans="13:13" x14ac:dyDescent="0.25">
      <c r="M7963" s="444" t="str">
        <f t="shared" si="119"/>
        <v/>
      </c>
    </row>
    <row r="7964" spans="13:13" x14ac:dyDescent="0.25">
      <c r="M7964" s="444" t="str">
        <f t="shared" si="119"/>
        <v/>
      </c>
    </row>
    <row r="7965" spans="13:13" x14ac:dyDescent="0.25">
      <c r="M7965" s="444" t="str">
        <f t="shared" si="119"/>
        <v/>
      </c>
    </row>
    <row r="7966" spans="13:13" x14ac:dyDescent="0.25">
      <c r="M7966" s="444" t="str">
        <f t="shared" si="119"/>
        <v/>
      </c>
    </row>
    <row r="7967" spans="13:13" x14ac:dyDescent="0.25">
      <c r="M7967" s="444" t="str">
        <f t="shared" si="119"/>
        <v/>
      </c>
    </row>
    <row r="7968" spans="13:13" x14ac:dyDescent="0.25">
      <c r="M7968" s="444" t="str">
        <f t="shared" si="119"/>
        <v/>
      </c>
    </row>
    <row r="7969" spans="13:13" x14ac:dyDescent="0.25">
      <c r="M7969" s="444" t="str">
        <f t="shared" si="119"/>
        <v/>
      </c>
    </row>
    <row r="7970" spans="13:13" x14ac:dyDescent="0.25">
      <c r="M7970" s="444" t="str">
        <f t="shared" si="119"/>
        <v/>
      </c>
    </row>
    <row r="7971" spans="13:13" x14ac:dyDescent="0.25">
      <c r="M7971" s="444" t="str">
        <f t="shared" si="119"/>
        <v/>
      </c>
    </row>
    <row r="7972" spans="13:13" x14ac:dyDescent="0.25">
      <c r="M7972" s="444" t="str">
        <f t="shared" si="119"/>
        <v/>
      </c>
    </row>
    <row r="7973" spans="13:13" x14ac:dyDescent="0.25">
      <c r="M7973" s="444" t="str">
        <f t="shared" si="119"/>
        <v/>
      </c>
    </row>
    <row r="7974" spans="13:13" x14ac:dyDescent="0.25">
      <c r="M7974" s="444" t="str">
        <f t="shared" si="119"/>
        <v/>
      </c>
    </row>
    <row r="7975" spans="13:13" x14ac:dyDescent="0.25">
      <c r="M7975" s="444" t="str">
        <f t="shared" si="119"/>
        <v/>
      </c>
    </row>
    <row r="7976" spans="13:13" x14ac:dyDescent="0.25">
      <c r="M7976" s="444" t="str">
        <f t="shared" si="119"/>
        <v/>
      </c>
    </row>
    <row r="7977" spans="13:13" x14ac:dyDescent="0.25">
      <c r="M7977" s="444" t="str">
        <f t="shared" si="119"/>
        <v/>
      </c>
    </row>
    <row r="7978" spans="13:13" x14ac:dyDescent="0.25">
      <c r="M7978" s="444" t="str">
        <f t="shared" si="119"/>
        <v/>
      </c>
    </row>
    <row r="7979" spans="13:13" x14ac:dyDescent="0.25">
      <c r="M7979" s="444" t="str">
        <f t="shared" si="119"/>
        <v/>
      </c>
    </row>
    <row r="7980" spans="13:13" x14ac:dyDescent="0.25">
      <c r="M7980" s="444" t="str">
        <f t="shared" si="119"/>
        <v/>
      </c>
    </row>
    <row r="7981" spans="13:13" x14ac:dyDescent="0.25">
      <c r="M7981" s="444" t="str">
        <f t="shared" si="119"/>
        <v/>
      </c>
    </row>
    <row r="7982" spans="13:13" x14ac:dyDescent="0.25">
      <c r="M7982" s="444" t="str">
        <f t="shared" si="119"/>
        <v/>
      </c>
    </row>
    <row r="7983" spans="13:13" x14ac:dyDescent="0.25">
      <c r="M7983" s="444" t="str">
        <f t="shared" si="119"/>
        <v/>
      </c>
    </row>
    <row r="7984" spans="13:13" x14ac:dyDescent="0.25">
      <c r="M7984" s="444" t="str">
        <f t="shared" si="119"/>
        <v/>
      </c>
    </row>
    <row r="7985" spans="13:13" x14ac:dyDescent="0.25">
      <c r="M7985" s="444" t="str">
        <f t="shared" si="119"/>
        <v/>
      </c>
    </row>
    <row r="7986" spans="13:13" x14ac:dyDescent="0.25">
      <c r="M7986" s="444" t="str">
        <f t="shared" si="119"/>
        <v/>
      </c>
    </row>
    <row r="7987" spans="13:13" x14ac:dyDescent="0.25">
      <c r="M7987" s="444" t="str">
        <f t="shared" si="119"/>
        <v/>
      </c>
    </row>
    <row r="7988" spans="13:13" x14ac:dyDescent="0.25">
      <c r="M7988" s="444" t="str">
        <f t="shared" si="119"/>
        <v/>
      </c>
    </row>
    <row r="7989" spans="13:13" x14ac:dyDescent="0.25">
      <c r="M7989" s="444" t="str">
        <f t="shared" si="119"/>
        <v/>
      </c>
    </row>
    <row r="7990" spans="13:13" x14ac:dyDescent="0.25">
      <c r="M7990" s="444" t="str">
        <f t="shared" si="119"/>
        <v/>
      </c>
    </row>
    <row r="7991" spans="13:13" x14ac:dyDescent="0.25">
      <c r="M7991" s="444" t="str">
        <f t="shared" si="119"/>
        <v/>
      </c>
    </row>
    <row r="7992" spans="13:13" x14ac:dyDescent="0.25">
      <c r="M7992" s="444" t="str">
        <f t="shared" si="119"/>
        <v/>
      </c>
    </row>
    <row r="7993" spans="13:13" x14ac:dyDescent="0.25">
      <c r="M7993" s="444" t="str">
        <f t="shared" si="119"/>
        <v/>
      </c>
    </row>
    <row r="7994" spans="13:13" x14ac:dyDescent="0.25">
      <c r="M7994" s="444" t="str">
        <f t="shared" si="119"/>
        <v/>
      </c>
    </row>
    <row r="7995" spans="13:13" x14ac:dyDescent="0.25">
      <c r="M7995" s="444" t="str">
        <f t="shared" si="119"/>
        <v/>
      </c>
    </row>
    <row r="7996" spans="13:13" x14ac:dyDescent="0.25">
      <c r="M7996" s="444" t="str">
        <f t="shared" si="119"/>
        <v/>
      </c>
    </row>
    <row r="7997" spans="13:13" x14ac:dyDescent="0.25">
      <c r="M7997" s="444" t="str">
        <f t="shared" si="119"/>
        <v/>
      </c>
    </row>
    <row r="7998" spans="13:13" x14ac:dyDescent="0.25">
      <c r="M7998" s="444" t="str">
        <f t="shared" si="119"/>
        <v/>
      </c>
    </row>
    <row r="7999" spans="13:13" x14ac:dyDescent="0.25">
      <c r="M7999" s="444" t="str">
        <f t="shared" si="119"/>
        <v/>
      </c>
    </row>
    <row r="8000" spans="13:13" x14ac:dyDescent="0.25">
      <c r="M8000" s="444" t="str">
        <f t="shared" si="119"/>
        <v/>
      </c>
    </row>
    <row r="8001" spans="13:13" x14ac:dyDescent="0.25">
      <c r="M8001" s="444" t="str">
        <f t="shared" si="119"/>
        <v/>
      </c>
    </row>
    <row r="8002" spans="13:13" x14ac:dyDescent="0.25">
      <c r="M8002" s="444" t="str">
        <f t="shared" si="119"/>
        <v/>
      </c>
    </row>
    <row r="8003" spans="13:13" x14ac:dyDescent="0.25">
      <c r="M8003" s="444" t="str">
        <f t="shared" si="119"/>
        <v/>
      </c>
    </row>
    <row r="8004" spans="13:13" x14ac:dyDescent="0.25">
      <c r="M8004" s="444" t="str">
        <f t="shared" si="119"/>
        <v/>
      </c>
    </row>
    <row r="8005" spans="13:13" x14ac:dyDescent="0.25">
      <c r="M8005" s="444" t="str">
        <f t="shared" si="119"/>
        <v/>
      </c>
    </row>
    <row r="8006" spans="13:13" x14ac:dyDescent="0.25">
      <c r="M8006" s="444" t="str">
        <f t="shared" si="119"/>
        <v/>
      </c>
    </row>
    <row r="8007" spans="13:13" x14ac:dyDescent="0.25">
      <c r="M8007" s="444" t="str">
        <f t="shared" si="119"/>
        <v/>
      </c>
    </row>
    <row r="8008" spans="13:13" x14ac:dyDescent="0.25">
      <c r="M8008" s="444" t="str">
        <f t="shared" si="119"/>
        <v/>
      </c>
    </row>
    <row r="8009" spans="13:13" x14ac:dyDescent="0.25">
      <c r="M8009" s="444" t="str">
        <f t="shared" si="119"/>
        <v/>
      </c>
    </row>
    <row r="8010" spans="13:13" x14ac:dyDescent="0.25">
      <c r="M8010" s="444" t="str">
        <f t="shared" si="119"/>
        <v/>
      </c>
    </row>
    <row r="8011" spans="13:13" x14ac:dyDescent="0.25">
      <c r="M8011" s="444" t="str">
        <f t="shared" si="119"/>
        <v/>
      </c>
    </row>
    <row r="8012" spans="13:13" x14ac:dyDescent="0.25">
      <c r="M8012" s="444" t="str">
        <f t="shared" si="119"/>
        <v/>
      </c>
    </row>
    <row r="8013" spans="13:13" x14ac:dyDescent="0.25">
      <c r="M8013" s="444" t="str">
        <f t="shared" si="119"/>
        <v/>
      </c>
    </row>
    <row r="8014" spans="13:13" x14ac:dyDescent="0.25">
      <c r="M8014" s="444" t="str">
        <f t="shared" si="119"/>
        <v/>
      </c>
    </row>
    <row r="8015" spans="13:13" x14ac:dyDescent="0.25">
      <c r="M8015" s="444" t="str">
        <f t="shared" si="119"/>
        <v/>
      </c>
    </row>
    <row r="8016" spans="13:13" x14ac:dyDescent="0.25">
      <c r="M8016" s="444" t="str">
        <f t="shared" si="119"/>
        <v/>
      </c>
    </row>
    <row r="8017" spans="13:13" x14ac:dyDescent="0.25">
      <c r="M8017" s="444" t="str">
        <f t="shared" si="119"/>
        <v/>
      </c>
    </row>
    <row r="8018" spans="13:13" x14ac:dyDescent="0.25">
      <c r="M8018" s="444" t="str">
        <f t="shared" si="119"/>
        <v/>
      </c>
    </row>
    <row r="8019" spans="13:13" x14ac:dyDescent="0.25">
      <c r="M8019" s="444" t="str">
        <f t="shared" si="119"/>
        <v/>
      </c>
    </row>
    <row r="8020" spans="13:13" x14ac:dyDescent="0.25">
      <c r="M8020" s="444" t="str">
        <f t="shared" si="119"/>
        <v/>
      </c>
    </row>
    <row r="8021" spans="13:13" x14ac:dyDescent="0.25">
      <c r="M8021" s="444" t="str">
        <f t="shared" si="119"/>
        <v/>
      </c>
    </row>
    <row r="8022" spans="13:13" x14ac:dyDescent="0.25">
      <c r="M8022" s="444" t="str">
        <f t="shared" si="119"/>
        <v/>
      </c>
    </row>
    <row r="8023" spans="13:13" x14ac:dyDescent="0.25">
      <c r="M8023" s="444" t="str">
        <f t="shared" si="119"/>
        <v/>
      </c>
    </row>
    <row r="8024" spans="13:13" x14ac:dyDescent="0.25">
      <c r="M8024" s="444" t="str">
        <f t="shared" ref="M8024:M8087" si="120">IF(ISBLANK(B8024),"",MONTH(B8024)*10000+YEAR(B8024))</f>
        <v/>
      </c>
    </row>
    <row r="8025" spans="13:13" x14ac:dyDescent="0.25">
      <c r="M8025" s="444" t="str">
        <f t="shared" si="120"/>
        <v/>
      </c>
    </row>
    <row r="8026" spans="13:13" x14ac:dyDescent="0.25">
      <c r="M8026" s="444" t="str">
        <f t="shared" si="120"/>
        <v/>
      </c>
    </row>
    <row r="8027" spans="13:13" x14ac:dyDescent="0.25">
      <c r="M8027" s="444" t="str">
        <f t="shared" si="120"/>
        <v/>
      </c>
    </row>
    <row r="8028" spans="13:13" x14ac:dyDescent="0.25">
      <c r="M8028" s="444" t="str">
        <f t="shared" si="120"/>
        <v/>
      </c>
    </row>
    <row r="8029" spans="13:13" x14ac:dyDescent="0.25">
      <c r="M8029" s="444" t="str">
        <f t="shared" si="120"/>
        <v/>
      </c>
    </row>
    <row r="8030" spans="13:13" x14ac:dyDescent="0.25">
      <c r="M8030" s="444" t="str">
        <f t="shared" si="120"/>
        <v/>
      </c>
    </row>
    <row r="8031" spans="13:13" x14ac:dyDescent="0.25">
      <c r="M8031" s="444" t="str">
        <f t="shared" si="120"/>
        <v/>
      </c>
    </row>
    <row r="8032" spans="13:13" x14ac:dyDescent="0.25">
      <c r="M8032" s="444" t="str">
        <f t="shared" si="120"/>
        <v/>
      </c>
    </row>
    <row r="8033" spans="13:13" x14ac:dyDescent="0.25">
      <c r="M8033" s="444" t="str">
        <f t="shared" si="120"/>
        <v/>
      </c>
    </row>
    <row r="8034" spans="13:13" x14ac:dyDescent="0.25">
      <c r="M8034" s="444" t="str">
        <f t="shared" si="120"/>
        <v/>
      </c>
    </row>
    <row r="8035" spans="13:13" x14ac:dyDescent="0.25">
      <c r="M8035" s="444" t="str">
        <f t="shared" si="120"/>
        <v/>
      </c>
    </row>
    <row r="8036" spans="13:13" x14ac:dyDescent="0.25">
      <c r="M8036" s="444" t="str">
        <f t="shared" si="120"/>
        <v/>
      </c>
    </row>
    <row r="8037" spans="13:13" x14ac:dyDescent="0.25">
      <c r="M8037" s="444" t="str">
        <f t="shared" si="120"/>
        <v/>
      </c>
    </row>
    <row r="8038" spans="13:13" x14ac:dyDescent="0.25">
      <c r="M8038" s="444" t="str">
        <f t="shared" si="120"/>
        <v/>
      </c>
    </row>
    <row r="8039" spans="13:13" x14ac:dyDescent="0.25">
      <c r="M8039" s="444" t="str">
        <f t="shared" si="120"/>
        <v/>
      </c>
    </row>
    <row r="8040" spans="13:13" x14ac:dyDescent="0.25">
      <c r="M8040" s="444" t="str">
        <f t="shared" si="120"/>
        <v/>
      </c>
    </row>
    <row r="8041" spans="13:13" x14ac:dyDescent="0.25">
      <c r="M8041" s="444" t="str">
        <f t="shared" si="120"/>
        <v/>
      </c>
    </row>
    <row r="8042" spans="13:13" x14ac:dyDescent="0.25">
      <c r="M8042" s="444" t="str">
        <f t="shared" si="120"/>
        <v/>
      </c>
    </row>
    <row r="8043" spans="13:13" x14ac:dyDescent="0.25">
      <c r="M8043" s="444" t="str">
        <f t="shared" si="120"/>
        <v/>
      </c>
    </row>
    <row r="8044" spans="13:13" x14ac:dyDescent="0.25">
      <c r="M8044" s="444" t="str">
        <f t="shared" si="120"/>
        <v/>
      </c>
    </row>
    <row r="8045" spans="13:13" x14ac:dyDescent="0.25">
      <c r="M8045" s="444" t="str">
        <f t="shared" si="120"/>
        <v/>
      </c>
    </row>
    <row r="8046" spans="13:13" x14ac:dyDescent="0.25">
      <c r="M8046" s="444" t="str">
        <f t="shared" si="120"/>
        <v/>
      </c>
    </row>
    <row r="8047" spans="13:13" x14ac:dyDescent="0.25">
      <c r="M8047" s="444" t="str">
        <f t="shared" si="120"/>
        <v/>
      </c>
    </row>
    <row r="8048" spans="13:13" x14ac:dyDescent="0.25">
      <c r="M8048" s="444" t="str">
        <f t="shared" si="120"/>
        <v/>
      </c>
    </row>
    <row r="8049" spans="13:13" x14ac:dyDescent="0.25">
      <c r="M8049" s="444" t="str">
        <f t="shared" si="120"/>
        <v/>
      </c>
    </row>
    <row r="8050" spans="13:13" x14ac:dyDescent="0.25">
      <c r="M8050" s="444" t="str">
        <f t="shared" si="120"/>
        <v/>
      </c>
    </row>
    <row r="8051" spans="13:13" x14ac:dyDescent="0.25">
      <c r="M8051" s="444" t="str">
        <f t="shared" si="120"/>
        <v/>
      </c>
    </row>
    <row r="8052" spans="13:13" x14ac:dyDescent="0.25">
      <c r="M8052" s="444" t="str">
        <f t="shared" si="120"/>
        <v/>
      </c>
    </row>
    <row r="8053" spans="13:13" x14ac:dyDescent="0.25">
      <c r="M8053" s="444" t="str">
        <f t="shared" si="120"/>
        <v/>
      </c>
    </row>
    <row r="8054" spans="13:13" x14ac:dyDescent="0.25">
      <c r="M8054" s="444" t="str">
        <f t="shared" si="120"/>
        <v/>
      </c>
    </row>
    <row r="8055" spans="13:13" x14ac:dyDescent="0.25">
      <c r="M8055" s="444" t="str">
        <f t="shared" si="120"/>
        <v/>
      </c>
    </row>
    <row r="8056" spans="13:13" x14ac:dyDescent="0.25">
      <c r="M8056" s="444" t="str">
        <f t="shared" si="120"/>
        <v/>
      </c>
    </row>
    <row r="8057" spans="13:13" x14ac:dyDescent="0.25">
      <c r="M8057" s="444" t="str">
        <f t="shared" si="120"/>
        <v/>
      </c>
    </row>
    <row r="8058" spans="13:13" x14ac:dyDescent="0.25">
      <c r="M8058" s="444" t="str">
        <f t="shared" si="120"/>
        <v/>
      </c>
    </row>
    <row r="8059" spans="13:13" x14ac:dyDescent="0.25">
      <c r="M8059" s="444" t="str">
        <f t="shared" si="120"/>
        <v/>
      </c>
    </row>
    <row r="8060" spans="13:13" x14ac:dyDescent="0.25">
      <c r="M8060" s="444" t="str">
        <f t="shared" si="120"/>
        <v/>
      </c>
    </row>
    <row r="8061" spans="13:13" x14ac:dyDescent="0.25">
      <c r="M8061" s="444" t="str">
        <f t="shared" si="120"/>
        <v/>
      </c>
    </row>
    <row r="8062" spans="13:13" x14ac:dyDescent="0.25">
      <c r="M8062" s="444" t="str">
        <f t="shared" si="120"/>
        <v/>
      </c>
    </row>
    <row r="8063" spans="13:13" x14ac:dyDescent="0.25">
      <c r="M8063" s="444" t="str">
        <f t="shared" si="120"/>
        <v/>
      </c>
    </row>
    <row r="8064" spans="13:13" x14ac:dyDescent="0.25">
      <c r="M8064" s="444" t="str">
        <f t="shared" si="120"/>
        <v/>
      </c>
    </row>
    <row r="8065" spans="13:13" x14ac:dyDescent="0.25">
      <c r="M8065" s="444" t="str">
        <f t="shared" si="120"/>
        <v/>
      </c>
    </row>
    <row r="8066" spans="13:13" x14ac:dyDescent="0.25">
      <c r="M8066" s="444" t="str">
        <f t="shared" si="120"/>
        <v/>
      </c>
    </row>
    <row r="8067" spans="13:13" x14ac:dyDescent="0.25">
      <c r="M8067" s="444" t="str">
        <f t="shared" si="120"/>
        <v/>
      </c>
    </row>
    <row r="8068" spans="13:13" x14ac:dyDescent="0.25">
      <c r="M8068" s="444" t="str">
        <f t="shared" si="120"/>
        <v/>
      </c>
    </row>
    <row r="8069" spans="13:13" x14ac:dyDescent="0.25">
      <c r="M8069" s="444" t="str">
        <f t="shared" si="120"/>
        <v/>
      </c>
    </row>
    <row r="8070" spans="13:13" x14ac:dyDescent="0.25">
      <c r="M8070" s="444" t="str">
        <f t="shared" si="120"/>
        <v/>
      </c>
    </row>
    <row r="8071" spans="13:13" x14ac:dyDescent="0.25">
      <c r="M8071" s="444" t="str">
        <f t="shared" si="120"/>
        <v/>
      </c>
    </row>
    <row r="8072" spans="13:13" x14ac:dyDescent="0.25">
      <c r="M8072" s="444" t="str">
        <f t="shared" si="120"/>
        <v/>
      </c>
    </row>
    <row r="8073" spans="13:13" x14ac:dyDescent="0.25">
      <c r="M8073" s="444" t="str">
        <f t="shared" si="120"/>
        <v/>
      </c>
    </row>
    <row r="8074" spans="13:13" x14ac:dyDescent="0.25">
      <c r="M8074" s="444" t="str">
        <f t="shared" si="120"/>
        <v/>
      </c>
    </row>
    <row r="8075" spans="13:13" x14ac:dyDescent="0.25">
      <c r="M8075" s="444" t="str">
        <f t="shared" si="120"/>
        <v/>
      </c>
    </row>
    <row r="8076" spans="13:13" x14ac:dyDescent="0.25">
      <c r="M8076" s="444" t="str">
        <f t="shared" si="120"/>
        <v/>
      </c>
    </row>
    <row r="8077" spans="13:13" x14ac:dyDescent="0.25">
      <c r="M8077" s="444" t="str">
        <f t="shared" si="120"/>
        <v/>
      </c>
    </row>
    <row r="8078" spans="13:13" x14ac:dyDescent="0.25">
      <c r="M8078" s="444" t="str">
        <f t="shared" si="120"/>
        <v/>
      </c>
    </row>
    <row r="8079" spans="13:13" x14ac:dyDescent="0.25">
      <c r="M8079" s="444" t="str">
        <f t="shared" si="120"/>
        <v/>
      </c>
    </row>
    <row r="8080" spans="13:13" x14ac:dyDescent="0.25">
      <c r="M8080" s="444" t="str">
        <f t="shared" si="120"/>
        <v/>
      </c>
    </row>
    <row r="8081" spans="13:13" x14ac:dyDescent="0.25">
      <c r="M8081" s="444" t="str">
        <f t="shared" si="120"/>
        <v/>
      </c>
    </row>
    <row r="8082" spans="13:13" x14ac:dyDescent="0.25">
      <c r="M8082" s="444" t="str">
        <f t="shared" si="120"/>
        <v/>
      </c>
    </row>
    <row r="8083" spans="13:13" x14ac:dyDescent="0.25">
      <c r="M8083" s="444" t="str">
        <f t="shared" si="120"/>
        <v/>
      </c>
    </row>
    <row r="8084" spans="13:13" x14ac:dyDescent="0.25">
      <c r="M8084" s="444" t="str">
        <f t="shared" si="120"/>
        <v/>
      </c>
    </row>
    <row r="8085" spans="13:13" x14ac:dyDescent="0.25">
      <c r="M8085" s="444" t="str">
        <f t="shared" si="120"/>
        <v/>
      </c>
    </row>
    <row r="8086" spans="13:13" x14ac:dyDescent="0.25">
      <c r="M8086" s="444" t="str">
        <f t="shared" si="120"/>
        <v/>
      </c>
    </row>
    <row r="8087" spans="13:13" x14ac:dyDescent="0.25">
      <c r="M8087" s="444" t="str">
        <f t="shared" si="120"/>
        <v/>
      </c>
    </row>
    <row r="8088" spans="13:13" x14ac:dyDescent="0.25">
      <c r="M8088" s="444" t="str">
        <f t="shared" ref="M8088:M8151" si="121">IF(ISBLANK(B8088),"",MONTH(B8088)*10000+YEAR(B8088))</f>
        <v/>
      </c>
    </row>
    <row r="8089" spans="13:13" x14ac:dyDescent="0.25">
      <c r="M8089" s="444" t="str">
        <f t="shared" si="121"/>
        <v/>
      </c>
    </row>
    <row r="8090" spans="13:13" x14ac:dyDescent="0.25">
      <c r="M8090" s="444" t="str">
        <f t="shared" si="121"/>
        <v/>
      </c>
    </row>
    <row r="8091" spans="13:13" x14ac:dyDescent="0.25">
      <c r="M8091" s="444" t="str">
        <f t="shared" si="121"/>
        <v/>
      </c>
    </row>
    <row r="8092" spans="13:13" x14ac:dyDescent="0.25">
      <c r="M8092" s="444" t="str">
        <f t="shared" si="121"/>
        <v/>
      </c>
    </row>
    <row r="8093" spans="13:13" x14ac:dyDescent="0.25">
      <c r="M8093" s="444" t="str">
        <f t="shared" si="121"/>
        <v/>
      </c>
    </row>
    <row r="8094" spans="13:13" x14ac:dyDescent="0.25">
      <c r="M8094" s="444" t="str">
        <f t="shared" si="121"/>
        <v/>
      </c>
    </row>
    <row r="8095" spans="13:13" x14ac:dyDescent="0.25">
      <c r="M8095" s="444" t="str">
        <f t="shared" si="121"/>
        <v/>
      </c>
    </row>
    <row r="8096" spans="13:13" x14ac:dyDescent="0.25">
      <c r="M8096" s="444" t="str">
        <f t="shared" si="121"/>
        <v/>
      </c>
    </row>
    <row r="8097" spans="13:13" x14ac:dyDescent="0.25">
      <c r="M8097" s="444" t="str">
        <f t="shared" si="121"/>
        <v/>
      </c>
    </row>
    <row r="8098" spans="13:13" x14ac:dyDescent="0.25">
      <c r="M8098" s="444" t="str">
        <f t="shared" si="121"/>
        <v/>
      </c>
    </row>
    <row r="8099" spans="13:13" x14ac:dyDescent="0.25">
      <c r="M8099" s="444" t="str">
        <f t="shared" si="121"/>
        <v/>
      </c>
    </row>
    <row r="8100" spans="13:13" x14ac:dyDescent="0.25">
      <c r="M8100" s="444" t="str">
        <f t="shared" si="121"/>
        <v/>
      </c>
    </row>
    <row r="8101" spans="13:13" x14ac:dyDescent="0.25">
      <c r="M8101" s="444" t="str">
        <f t="shared" si="121"/>
        <v/>
      </c>
    </row>
    <row r="8102" spans="13:13" x14ac:dyDescent="0.25">
      <c r="M8102" s="444" t="str">
        <f t="shared" si="121"/>
        <v/>
      </c>
    </row>
    <row r="8103" spans="13:13" x14ac:dyDescent="0.25">
      <c r="M8103" s="444" t="str">
        <f t="shared" si="121"/>
        <v/>
      </c>
    </row>
    <row r="8104" spans="13:13" x14ac:dyDescent="0.25">
      <c r="M8104" s="444" t="str">
        <f t="shared" si="121"/>
        <v/>
      </c>
    </row>
    <row r="8105" spans="13:13" x14ac:dyDescent="0.25">
      <c r="M8105" s="444" t="str">
        <f t="shared" si="121"/>
        <v/>
      </c>
    </row>
    <row r="8106" spans="13:13" x14ac:dyDescent="0.25">
      <c r="M8106" s="444" t="str">
        <f t="shared" si="121"/>
        <v/>
      </c>
    </row>
    <row r="8107" spans="13:13" x14ac:dyDescent="0.25">
      <c r="M8107" s="444" t="str">
        <f t="shared" si="121"/>
        <v/>
      </c>
    </row>
    <row r="8108" spans="13:13" x14ac:dyDescent="0.25">
      <c r="M8108" s="444" t="str">
        <f t="shared" si="121"/>
        <v/>
      </c>
    </row>
    <row r="8109" spans="13:13" x14ac:dyDescent="0.25">
      <c r="M8109" s="444" t="str">
        <f t="shared" si="121"/>
        <v/>
      </c>
    </row>
    <row r="8110" spans="13:13" x14ac:dyDescent="0.25">
      <c r="M8110" s="444" t="str">
        <f t="shared" si="121"/>
        <v/>
      </c>
    </row>
    <row r="8111" spans="13:13" x14ac:dyDescent="0.25">
      <c r="M8111" s="444" t="str">
        <f t="shared" si="121"/>
        <v/>
      </c>
    </row>
    <row r="8112" spans="13:13" x14ac:dyDescent="0.25">
      <c r="M8112" s="444" t="str">
        <f t="shared" si="121"/>
        <v/>
      </c>
    </row>
    <row r="8113" spans="13:13" x14ac:dyDescent="0.25">
      <c r="M8113" s="444" t="str">
        <f t="shared" si="121"/>
        <v/>
      </c>
    </row>
    <row r="8114" spans="13:13" x14ac:dyDescent="0.25">
      <c r="M8114" s="444" t="str">
        <f t="shared" si="121"/>
        <v/>
      </c>
    </row>
    <row r="8115" spans="13:13" x14ac:dyDescent="0.25">
      <c r="M8115" s="444" t="str">
        <f t="shared" si="121"/>
        <v/>
      </c>
    </row>
    <row r="8116" spans="13:13" x14ac:dyDescent="0.25">
      <c r="M8116" s="444" t="str">
        <f t="shared" si="121"/>
        <v/>
      </c>
    </row>
    <row r="8117" spans="13:13" x14ac:dyDescent="0.25">
      <c r="M8117" s="444" t="str">
        <f t="shared" si="121"/>
        <v/>
      </c>
    </row>
    <row r="8118" spans="13:13" x14ac:dyDescent="0.25">
      <c r="M8118" s="444" t="str">
        <f t="shared" si="121"/>
        <v/>
      </c>
    </row>
    <row r="8119" spans="13:13" x14ac:dyDescent="0.25">
      <c r="M8119" s="444" t="str">
        <f t="shared" si="121"/>
        <v/>
      </c>
    </row>
    <row r="8120" spans="13:13" x14ac:dyDescent="0.25">
      <c r="M8120" s="444" t="str">
        <f t="shared" si="121"/>
        <v/>
      </c>
    </row>
    <row r="8121" spans="13:13" x14ac:dyDescent="0.25">
      <c r="M8121" s="444" t="str">
        <f t="shared" si="121"/>
        <v/>
      </c>
    </row>
    <row r="8122" spans="13:13" x14ac:dyDescent="0.25">
      <c r="M8122" s="444" t="str">
        <f t="shared" si="121"/>
        <v/>
      </c>
    </row>
    <row r="8123" spans="13:13" x14ac:dyDescent="0.25">
      <c r="M8123" s="444" t="str">
        <f t="shared" si="121"/>
        <v/>
      </c>
    </row>
    <row r="8124" spans="13:13" x14ac:dyDescent="0.25">
      <c r="M8124" s="444" t="str">
        <f t="shared" si="121"/>
        <v/>
      </c>
    </row>
    <row r="8125" spans="13:13" x14ac:dyDescent="0.25">
      <c r="M8125" s="444" t="str">
        <f t="shared" si="121"/>
        <v/>
      </c>
    </row>
    <row r="8126" spans="13:13" x14ac:dyDescent="0.25">
      <c r="M8126" s="444" t="str">
        <f t="shared" si="121"/>
        <v/>
      </c>
    </row>
    <row r="8127" spans="13:13" x14ac:dyDescent="0.25">
      <c r="M8127" s="444" t="str">
        <f t="shared" si="121"/>
        <v/>
      </c>
    </row>
    <row r="8128" spans="13:13" x14ac:dyDescent="0.25">
      <c r="M8128" s="444" t="str">
        <f t="shared" si="121"/>
        <v/>
      </c>
    </row>
    <row r="8129" spans="13:13" x14ac:dyDescent="0.25">
      <c r="M8129" s="444" t="str">
        <f t="shared" si="121"/>
        <v/>
      </c>
    </row>
    <row r="8130" spans="13:13" x14ac:dyDescent="0.25">
      <c r="M8130" s="444" t="str">
        <f t="shared" si="121"/>
        <v/>
      </c>
    </row>
    <row r="8131" spans="13:13" x14ac:dyDescent="0.25">
      <c r="M8131" s="444" t="str">
        <f t="shared" si="121"/>
        <v/>
      </c>
    </row>
    <row r="8132" spans="13:13" x14ac:dyDescent="0.25">
      <c r="M8132" s="444" t="str">
        <f t="shared" si="121"/>
        <v/>
      </c>
    </row>
    <row r="8133" spans="13:13" x14ac:dyDescent="0.25">
      <c r="M8133" s="444" t="str">
        <f t="shared" si="121"/>
        <v/>
      </c>
    </row>
    <row r="8134" spans="13:13" x14ac:dyDescent="0.25">
      <c r="M8134" s="444" t="str">
        <f t="shared" si="121"/>
        <v/>
      </c>
    </row>
    <row r="8135" spans="13:13" x14ac:dyDescent="0.25">
      <c r="M8135" s="444" t="str">
        <f t="shared" si="121"/>
        <v/>
      </c>
    </row>
    <row r="8136" spans="13:13" x14ac:dyDescent="0.25">
      <c r="M8136" s="444" t="str">
        <f t="shared" si="121"/>
        <v/>
      </c>
    </row>
    <row r="8137" spans="13:13" x14ac:dyDescent="0.25">
      <c r="M8137" s="444" t="str">
        <f t="shared" si="121"/>
        <v/>
      </c>
    </row>
    <row r="8138" spans="13:13" x14ac:dyDescent="0.25">
      <c r="M8138" s="444" t="str">
        <f t="shared" si="121"/>
        <v/>
      </c>
    </row>
    <row r="8139" spans="13:13" x14ac:dyDescent="0.25">
      <c r="M8139" s="444" t="str">
        <f t="shared" si="121"/>
        <v/>
      </c>
    </row>
    <row r="8140" spans="13:13" x14ac:dyDescent="0.25">
      <c r="M8140" s="444" t="str">
        <f t="shared" si="121"/>
        <v/>
      </c>
    </row>
    <row r="8141" spans="13:13" x14ac:dyDescent="0.25">
      <c r="M8141" s="444" t="str">
        <f t="shared" si="121"/>
        <v/>
      </c>
    </row>
    <row r="8142" spans="13:13" x14ac:dyDescent="0.25">
      <c r="M8142" s="444" t="str">
        <f t="shared" si="121"/>
        <v/>
      </c>
    </row>
    <row r="8143" spans="13:13" x14ac:dyDescent="0.25">
      <c r="M8143" s="444" t="str">
        <f t="shared" si="121"/>
        <v/>
      </c>
    </row>
    <row r="8144" spans="13:13" x14ac:dyDescent="0.25">
      <c r="M8144" s="444" t="str">
        <f t="shared" si="121"/>
        <v/>
      </c>
    </row>
    <row r="8145" spans="13:13" x14ac:dyDescent="0.25">
      <c r="M8145" s="444" t="str">
        <f t="shared" si="121"/>
        <v/>
      </c>
    </row>
    <row r="8146" spans="13:13" x14ac:dyDescent="0.25">
      <c r="M8146" s="444" t="str">
        <f t="shared" si="121"/>
        <v/>
      </c>
    </row>
    <row r="8147" spans="13:13" x14ac:dyDescent="0.25">
      <c r="M8147" s="444" t="str">
        <f t="shared" si="121"/>
        <v/>
      </c>
    </row>
    <row r="8148" spans="13:13" x14ac:dyDescent="0.25">
      <c r="M8148" s="444" t="str">
        <f t="shared" si="121"/>
        <v/>
      </c>
    </row>
    <row r="8149" spans="13:13" x14ac:dyDescent="0.25">
      <c r="M8149" s="444" t="str">
        <f t="shared" si="121"/>
        <v/>
      </c>
    </row>
    <row r="8150" spans="13:13" x14ac:dyDescent="0.25">
      <c r="M8150" s="444" t="str">
        <f t="shared" si="121"/>
        <v/>
      </c>
    </row>
    <row r="8151" spans="13:13" x14ac:dyDescent="0.25">
      <c r="M8151" s="444" t="str">
        <f t="shared" si="121"/>
        <v/>
      </c>
    </row>
    <row r="8152" spans="13:13" x14ac:dyDescent="0.25">
      <c r="M8152" s="444" t="str">
        <f t="shared" ref="M8152:M8215" si="122">IF(ISBLANK(B8152),"",MONTH(B8152)*10000+YEAR(B8152))</f>
        <v/>
      </c>
    </row>
    <row r="8153" spans="13:13" x14ac:dyDescent="0.25">
      <c r="M8153" s="444" t="str">
        <f t="shared" si="122"/>
        <v/>
      </c>
    </row>
    <row r="8154" spans="13:13" x14ac:dyDescent="0.25">
      <c r="M8154" s="444" t="str">
        <f t="shared" si="122"/>
        <v/>
      </c>
    </row>
    <row r="8155" spans="13:13" x14ac:dyDescent="0.25">
      <c r="M8155" s="444" t="str">
        <f t="shared" si="122"/>
        <v/>
      </c>
    </row>
    <row r="8156" spans="13:13" x14ac:dyDescent="0.25">
      <c r="M8156" s="444" t="str">
        <f t="shared" si="122"/>
        <v/>
      </c>
    </row>
    <row r="8157" spans="13:13" x14ac:dyDescent="0.25">
      <c r="M8157" s="444" t="str">
        <f t="shared" si="122"/>
        <v/>
      </c>
    </row>
    <row r="8158" spans="13:13" x14ac:dyDescent="0.25">
      <c r="M8158" s="444" t="str">
        <f t="shared" si="122"/>
        <v/>
      </c>
    </row>
    <row r="8159" spans="13:13" x14ac:dyDescent="0.25">
      <c r="M8159" s="444" t="str">
        <f t="shared" si="122"/>
        <v/>
      </c>
    </row>
    <row r="8160" spans="13:13" x14ac:dyDescent="0.25">
      <c r="M8160" s="444" t="str">
        <f t="shared" si="122"/>
        <v/>
      </c>
    </row>
    <row r="8161" spans="13:13" x14ac:dyDescent="0.25">
      <c r="M8161" s="444" t="str">
        <f t="shared" si="122"/>
        <v/>
      </c>
    </row>
    <row r="8162" spans="13:13" x14ac:dyDescent="0.25">
      <c r="M8162" s="444" t="str">
        <f t="shared" si="122"/>
        <v/>
      </c>
    </row>
    <row r="8163" spans="13:13" x14ac:dyDescent="0.25">
      <c r="M8163" s="444" t="str">
        <f t="shared" si="122"/>
        <v/>
      </c>
    </row>
    <row r="8164" spans="13:13" x14ac:dyDescent="0.25">
      <c r="M8164" s="444" t="str">
        <f t="shared" si="122"/>
        <v/>
      </c>
    </row>
    <row r="8165" spans="13:13" x14ac:dyDescent="0.25">
      <c r="M8165" s="444" t="str">
        <f t="shared" si="122"/>
        <v/>
      </c>
    </row>
    <row r="8166" spans="13:13" x14ac:dyDescent="0.25">
      <c r="M8166" s="444" t="str">
        <f t="shared" si="122"/>
        <v/>
      </c>
    </row>
    <row r="8167" spans="13:13" x14ac:dyDescent="0.25">
      <c r="M8167" s="444" t="str">
        <f t="shared" si="122"/>
        <v/>
      </c>
    </row>
    <row r="8168" spans="13:13" x14ac:dyDescent="0.25">
      <c r="M8168" s="444" t="str">
        <f t="shared" si="122"/>
        <v/>
      </c>
    </row>
    <row r="8169" spans="13:13" x14ac:dyDescent="0.25">
      <c r="M8169" s="444" t="str">
        <f t="shared" si="122"/>
        <v/>
      </c>
    </row>
    <row r="8170" spans="13:13" x14ac:dyDescent="0.25">
      <c r="M8170" s="444" t="str">
        <f t="shared" si="122"/>
        <v/>
      </c>
    </row>
    <row r="8171" spans="13:13" x14ac:dyDescent="0.25">
      <c r="M8171" s="444" t="str">
        <f t="shared" si="122"/>
        <v/>
      </c>
    </row>
    <row r="8172" spans="13:13" x14ac:dyDescent="0.25">
      <c r="M8172" s="444" t="str">
        <f t="shared" si="122"/>
        <v/>
      </c>
    </row>
    <row r="8173" spans="13:13" x14ac:dyDescent="0.25">
      <c r="M8173" s="444" t="str">
        <f t="shared" si="122"/>
        <v/>
      </c>
    </row>
    <row r="8174" spans="13:13" x14ac:dyDescent="0.25">
      <c r="M8174" s="444" t="str">
        <f t="shared" si="122"/>
        <v/>
      </c>
    </row>
    <row r="8175" spans="13:13" x14ac:dyDescent="0.25">
      <c r="M8175" s="444" t="str">
        <f t="shared" si="122"/>
        <v/>
      </c>
    </row>
    <row r="8176" spans="13:13" x14ac:dyDescent="0.25">
      <c r="M8176" s="444" t="str">
        <f t="shared" si="122"/>
        <v/>
      </c>
    </row>
    <row r="8177" spans="13:13" x14ac:dyDescent="0.25">
      <c r="M8177" s="444" t="str">
        <f t="shared" si="122"/>
        <v/>
      </c>
    </row>
    <row r="8178" spans="13:13" x14ac:dyDescent="0.25">
      <c r="M8178" s="444" t="str">
        <f t="shared" si="122"/>
        <v/>
      </c>
    </row>
    <row r="8179" spans="13:13" x14ac:dyDescent="0.25">
      <c r="M8179" s="444" t="str">
        <f t="shared" si="122"/>
        <v/>
      </c>
    </row>
    <row r="8180" spans="13:13" x14ac:dyDescent="0.25">
      <c r="M8180" s="444" t="str">
        <f t="shared" si="122"/>
        <v/>
      </c>
    </row>
    <row r="8181" spans="13:13" x14ac:dyDescent="0.25">
      <c r="M8181" s="444" t="str">
        <f t="shared" si="122"/>
        <v/>
      </c>
    </row>
    <row r="8182" spans="13:13" x14ac:dyDescent="0.25">
      <c r="M8182" s="444" t="str">
        <f t="shared" si="122"/>
        <v/>
      </c>
    </row>
    <row r="8183" spans="13:13" x14ac:dyDescent="0.25">
      <c r="M8183" s="444" t="str">
        <f t="shared" si="122"/>
        <v/>
      </c>
    </row>
    <row r="8184" spans="13:13" x14ac:dyDescent="0.25">
      <c r="M8184" s="444" t="str">
        <f t="shared" si="122"/>
        <v/>
      </c>
    </row>
    <row r="8185" spans="13:13" x14ac:dyDescent="0.25">
      <c r="M8185" s="444" t="str">
        <f t="shared" si="122"/>
        <v/>
      </c>
    </row>
    <row r="8186" spans="13:13" x14ac:dyDescent="0.25">
      <c r="M8186" s="444" t="str">
        <f t="shared" si="122"/>
        <v/>
      </c>
    </row>
    <row r="8187" spans="13:13" x14ac:dyDescent="0.25">
      <c r="M8187" s="444" t="str">
        <f t="shared" si="122"/>
        <v/>
      </c>
    </row>
    <row r="8188" spans="13:13" x14ac:dyDescent="0.25">
      <c r="M8188" s="444" t="str">
        <f t="shared" si="122"/>
        <v/>
      </c>
    </row>
    <row r="8189" spans="13:13" x14ac:dyDescent="0.25">
      <c r="M8189" s="444" t="str">
        <f t="shared" si="122"/>
        <v/>
      </c>
    </row>
    <row r="8190" spans="13:13" x14ac:dyDescent="0.25">
      <c r="M8190" s="444" t="str">
        <f t="shared" si="122"/>
        <v/>
      </c>
    </row>
    <row r="8191" spans="13:13" x14ac:dyDescent="0.25">
      <c r="M8191" s="444" t="str">
        <f t="shared" si="122"/>
        <v/>
      </c>
    </row>
    <row r="8192" spans="13:13" x14ac:dyDescent="0.25">
      <c r="M8192" s="444" t="str">
        <f t="shared" si="122"/>
        <v/>
      </c>
    </row>
    <row r="8193" spans="13:13" x14ac:dyDescent="0.25">
      <c r="M8193" s="444" t="str">
        <f t="shared" si="122"/>
        <v/>
      </c>
    </row>
    <row r="8194" spans="13:13" x14ac:dyDescent="0.25">
      <c r="M8194" s="444" t="str">
        <f t="shared" si="122"/>
        <v/>
      </c>
    </row>
    <row r="8195" spans="13:13" x14ac:dyDescent="0.25">
      <c r="M8195" s="444" t="str">
        <f t="shared" si="122"/>
        <v/>
      </c>
    </row>
    <row r="8196" spans="13:13" x14ac:dyDescent="0.25">
      <c r="M8196" s="444" t="str">
        <f t="shared" si="122"/>
        <v/>
      </c>
    </row>
    <row r="8197" spans="13:13" x14ac:dyDescent="0.25">
      <c r="M8197" s="444" t="str">
        <f t="shared" si="122"/>
        <v/>
      </c>
    </row>
    <row r="8198" spans="13:13" x14ac:dyDescent="0.25">
      <c r="M8198" s="444" t="str">
        <f t="shared" si="122"/>
        <v/>
      </c>
    </row>
    <row r="8199" spans="13:13" x14ac:dyDescent="0.25">
      <c r="M8199" s="444" t="str">
        <f t="shared" si="122"/>
        <v/>
      </c>
    </row>
    <row r="8200" spans="13:13" x14ac:dyDescent="0.25">
      <c r="M8200" s="444" t="str">
        <f t="shared" si="122"/>
        <v/>
      </c>
    </row>
    <row r="8201" spans="13:13" x14ac:dyDescent="0.25">
      <c r="M8201" s="444" t="str">
        <f t="shared" si="122"/>
        <v/>
      </c>
    </row>
    <row r="8202" spans="13:13" x14ac:dyDescent="0.25">
      <c r="M8202" s="444" t="str">
        <f t="shared" si="122"/>
        <v/>
      </c>
    </row>
    <row r="8203" spans="13:13" x14ac:dyDescent="0.25">
      <c r="M8203" s="444" t="str">
        <f t="shared" si="122"/>
        <v/>
      </c>
    </row>
    <row r="8204" spans="13:13" x14ac:dyDescent="0.25">
      <c r="M8204" s="444" t="str">
        <f t="shared" si="122"/>
        <v/>
      </c>
    </row>
    <row r="8205" spans="13:13" x14ac:dyDescent="0.25">
      <c r="M8205" s="444" t="str">
        <f t="shared" si="122"/>
        <v/>
      </c>
    </row>
    <row r="8206" spans="13:13" x14ac:dyDescent="0.25">
      <c r="M8206" s="444" t="str">
        <f t="shared" si="122"/>
        <v/>
      </c>
    </row>
    <row r="8207" spans="13:13" x14ac:dyDescent="0.25">
      <c r="M8207" s="444" t="str">
        <f t="shared" si="122"/>
        <v/>
      </c>
    </row>
    <row r="8208" spans="13:13" x14ac:dyDescent="0.25">
      <c r="M8208" s="444" t="str">
        <f t="shared" si="122"/>
        <v/>
      </c>
    </row>
    <row r="8209" spans="13:13" x14ac:dyDescent="0.25">
      <c r="M8209" s="444" t="str">
        <f t="shared" si="122"/>
        <v/>
      </c>
    </row>
    <row r="8210" spans="13:13" x14ac:dyDescent="0.25">
      <c r="M8210" s="444" t="str">
        <f t="shared" si="122"/>
        <v/>
      </c>
    </row>
    <row r="8211" spans="13:13" x14ac:dyDescent="0.25">
      <c r="M8211" s="444" t="str">
        <f t="shared" si="122"/>
        <v/>
      </c>
    </row>
    <row r="8212" spans="13:13" x14ac:dyDescent="0.25">
      <c r="M8212" s="444" t="str">
        <f t="shared" si="122"/>
        <v/>
      </c>
    </row>
    <row r="8213" spans="13:13" x14ac:dyDescent="0.25">
      <c r="M8213" s="444" t="str">
        <f t="shared" si="122"/>
        <v/>
      </c>
    </row>
    <row r="8214" spans="13:13" x14ac:dyDescent="0.25">
      <c r="M8214" s="444" t="str">
        <f t="shared" si="122"/>
        <v/>
      </c>
    </row>
    <row r="8215" spans="13:13" x14ac:dyDescent="0.25">
      <c r="M8215" s="444" t="str">
        <f t="shared" si="122"/>
        <v/>
      </c>
    </row>
    <row r="8216" spans="13:13" x14ac:dyDescent="0.25">
      <c r="M8216" s="444" t="str">
        <f t="shared" ref="M8216:M8279" si="123">IF(ISBLANK(B8216),"",MONTH(B8216)*10000+YEAR(B8216))</f>
        <v/>
      </c>
    </row>
    <row r="8217" spans="13:13" x14ac:dyDescent="0.25">
      <c r="M8217" s="444" t="str">
        <f t="shared" si="123"/>
        <v/>
      </c>
    </row>
    <row r="8218" spans="13:13" x14ac:dyDescent="0.25">
      <c r="M8218" s="444" t="str">
        <f t="shared" si="123"/>
        <v/>
      </c>
    </row>
    <row r="8219" spans="13:13" x14ac:dyDescent="0.25">
      <c r="M8219" s="444" t="str">
        <f t="shared" si="123"/>
        <v/>
      </c>
    </row>
    <row r="8220" spans="13:13" x14ac:dyDescent="0.25">
      <c r="M8220" s="444" t="str">
        <f t="shared" si="123"/>
        <v/>
      </c>
    </row>
    <row r="8221" spans="13:13" x14ac:dyDescent="0.25">
      <c r="M8221" s="444" t="str">
        <f t="shared" si="123"/>
        <v/>
      </c>
    </row>
    <row r="8222" spans="13:13" x14ac:dyDescent="0.25">
      <c r="M8222" s="444" t="str">
        <f t="shared" si="123"/>
        <v/>
      </c>
    </row>
    <row r="8223" spans="13:13" x14ac:dyDescent="0.25">
      <c r="M8223" s="444" t="str">
        <f t="shared" si="123"/>
        <v/>
      </c>
    </row>
    <row r="8224" spans="13:13" x14ac:dyDescent="0.25">
      <c r="M8224" s="444" t="str">
        <f t="shared" si="123"/>
        <v/>
      </c>
    </row>
    <row r="8225" spans="13:13" x14ac:dyDescent="0.25">
      <c r="M8225" s="444" t="str">
        <f t="shared" si="123"/>
        <v/>
      </c>
    </row>
    <row r="8226" spans="13:13" x14ac:dyDescent="0.25">
      <c r="M8226" s="444" t="str">
        <f t="shared" si="123"/>
        <v/>
      </c>
    </row>
    <row r="8227" spans="13:13" x14ac:dyDescent="0.25">
      <c r="M8227" s="444" t="str">
        <f t="shared" si="123"/>
        <v/>
      </c>
    </row>
    <row r="8228" spans="13:13" x14ac:dyDescent="0.25">
      <c r="M8228" s="444" t="str">
        <f t="shared" si="123"/>
        <v/>
      </c>
    </row>
    <row r="8229" spans="13:13" x14ac:dyDescent="0.25">
      <c r="M8229" s="444" t="str">
        <f t="shared" si="123"/>
        <v/>
      </c>
    </row>
    <row r="8230" spans="13:13" x14ac:dyDescent="0.25">
      <c r="M8230" s="444" t="str">
        <f t="shared" si="123"/>
        <v/>
      </c>
    </row>
    <row r="8231" spans="13:13" x14ac:dyDescent="0.25">
      <c r="M8231" s="444" t="str">
        <f t="shared" si="123"/>
        <v/>
      </c>
    </row>
    <row r="8232" spans="13:13" x14ac:dyDescent="0.25">
      <c r="M8232" s="444" t="str">
        <f t="shared" si="123"/>
        <v/>
      </c>
    </row>
    <row r="8233" spans="13:13" x14ac:dyDescent="0.25">
      <c r="M8233" s="444" t="str">
        <f t="shared" si="123"/>
        <v/>
      </c>
    </row>
    <row r="8234" spans="13:13" x14ac:dyDescent="0.25">
      <c r="M8234" s="444" t="str">
        <f t="shared" si="123"/>
        <v/>
      </c>
    </row>
    <row r="8235" spans="13:13" x14ac:dyDescent="0.25">
      <c r="M8235" s="444" t="str">
        <f t="shared" si="123"/>
        <v/>
      </c>
    </row>
    <row r="8236" spans="13:13" x14ac:dyDescent="0.25">
      <c r="M8236" s="444" t="str">
        <f t="shared" si="123"/>
        <v/>
      </c>
    </row>
    <row r="8237" spans="13:13" x14ac:dyDescent="0.25">
      <c r="M8237" s="444" t="str">
        <f t="shared" si="123"/>
        <v/>
      </c>
    </row>
    <row r="8238" spans="13:13" x14ac:dyDescent="0.25">
      <c r="M8238" s="444" t="str">
        <f t="shared" si="123"/>
        <v/>
      </c>
    </row>
    <row r="8239" spans="13:13" x14ac:dyDescent="0.25">
      <c r="M8239" s="444" t="str">
        <f t="shared" si="123"/>
        <v/>
      </c>
    </row>
    <row r="8240" spans="13:13" x14ac:dyDescent="0.25">
      <c r="M8240" s="444" t="str">
        <f t="shared" si="123"/>
        <v/>
      </c>
    </row>
    <row r="8241" spans="13:13" x14ac:dyDescent="0.25">
      <c r="M8241" s="444" t="str">
        <f t="shared" si="123"/>
        <v/>
      </c>
    </row>
    <row r="8242" spans="13:13" x14ac:dyDescent="0.25">
      <c r="M8242" s="444" t="str">
        <f t="shared" si="123"/>
        <v/>
      </c>
    </row>
    <row r="8243" spans="13:13" x14ac:dyDescent="0.25">
      <c r="M8243" s="444" t="str">
        <f t="shared" si="123"/>
        <v/>
      </c>
    </row>
    <row r="8244" spans="13:13" x14ac:dyDescent="0.25">
      <c r="M8244" s="444" t="str">
        <f t="shared" si="123"/>
        <v/>
      </c>
    </row>
    <row r="8245" spans="13:13" x14ac:dyDescent="0.25">
      <c r="M8245" s="444" t="str">
        <f t="shared" si="123"/>
        <v/>
      </c>
    </row>
    <row r="8246" spans="13:13" x14ac:dyDescent="0.25">
      <c r="M8246" s="444" t="str">
        <f t="shared" si="123"/>
        <v/>
      </c>
    </row>
    <row r="8247" spans="13:13" x14ac:dyDescent="0.25">
      <c r="M8247" s="444" t="str">
        <f t="shared" si="123"/>
        <v/>
      </c>
    </row>
    <row r="8248" spans="13:13" x14ac:dyDescent="0.25">
      <c r="M8248" s="444" t="str">
        <f t="shared" si="123"/>
        <v/>
      </c>
    </row>
    <row r="8249" spans="13:13" x14ac:dyDescent="0.25">
      <c r="M8249" s="444" t="str">
        <f t="shared" si="123"/>
        <v/>
      </c>
    </row>
    <row r="8250" spans="13:13" x14ac:dyDescent="0.25">
      <c r="M8250" s="444" t="str">
        <f t="shared" si="123"/>
        <v/>
      </c>
    </row>
    <row r="8251" spans="13:13" x14ac:dyDescent="0.25">
      <c r="M8251" s="444" t="str">
        <f t="shared" si="123"/>
        <v/>
      </c>
    </row>
    <row r="8252" spans="13:13" x14ac:dyDescent="0.25">
      <c r="M8252" s="444" t="str">
        <f t="shared" si="123"/>
        <v/>
      </c>
    </row>
    <row r="8253" spans="13:13" x14ac:dyDescent="0.25">
      <c r="M8253" s="444" t="str">
        <f t="shared" si="123"/>
        <v/>
      </c>
    </row>
    <row r="8254" spans="13:13" x14ac:dyDescent="0.25">
      <c r="M8254" s="444" t="str">
        <f t="shared" si="123"/>
        <v/>
      </c>
    </row>
    <row r="8255" spans="13:13" x14ac:dyDescent="0.25">
      <c r="M8255" s="444" t="str">
        <f t="shared" si="123"/>
        <v/>
      </c>
    </row>
    <row r="8256" spans="13:13" x14ac:dyDescent="0.25">
      <c r="M8256" s="444" t="str">
        <f t="shared" si="123"/>
        <v/>
      </c>
    </row>
    <row r="8257" spans="13:13" x14ac:dyDescent="0.25">
      <c r="M8257" s="444" t="str">
        <f t="shared" si="123"/>
        <v/>
      </c>
    </row>
    <row r="8258" spans="13:13" x14ac:dyDescent="0.25">
      <c r="M8258" s="444" t="str">
        <f t="shared" si="123"/>
        <v/>
      </c>
    </row>
    <row r="8259" spans="13:13" x14ac:dyDescent="0.25">
      <c r="M8259" s="444" t="str">
        <f t="shared" si="123"/>
        <v/>
      </c>
    </row>
    <row r="8260" spans="13:13" x14ac:dyDescent="0.25">
      <c r="M8260" s="444" t="str">
        <f t="shared" si="123"/>
        <v/>
      </c>
    </row>
    <row r="8261" spans="13:13" x14ac:dyDescent="0.25">
      <c r="M8261" s="444" t="str">
        <f t="shared" si="123"/>
        <v/>
      </c>
    </row>
    <row r="8262" spans="13:13" x14ac:dyDescent="0.25">
      <c r="M8262" s="444" t="str">
        <f t="shared" si="123"/>
        <v/>
      </c>
    </row>
    <row r="8263" spans="13:13" x14ac:dyDescent="0.25">
      <c r="M8263" s="444" t="str">
        <f t="shared" si="123"/>
        <v/>
      </c>
    </row>
    <row r="8264" spans="13:13" x14ac:dyDescent="0.25">
      <c r="M8264" s="444" t="str">
        <f t="shared" si="123"/>
        <v/>
      </c>
    </row>
    <row r="8265" spans="13:13" x14ac:dyDescent="0.25">
      <c r="M8265" s="444" t="str">
        <f t="shared" si="123"/>
        <v/>
      </c>
    </row>
    <row r="8266" spans="13:13" x14ac:dyDescent="0.25">
      <c r="M8266" s="444" t="str">
        <f t="shared" si="123"/>
        <v/>
      </c>
    </row>
    <row r="8267" spans="13:13" x14ac:dyDescent="0.25">
      <c r="M8267" s="444" t="str">
        <f t="shared" si="123"/>
        <v/>
      </c>
    </row>
    <row r="8268" spans="13:13" x14ac:dyDescent="0.25">
      <c r="M8268" s="444" t="str">
        <f t="shared" si="123"/>
        <v/>
      </c>
    </row>
    <row r="8269" spans="13:13" x14ac:dyDescent="0.25">
      <c r="M8269" s="444" t="str">
        <f t="shared" si="123"/>
        <v/>
      </c>
    </row>
    <row r="8270" spans="13:13" x14ac:dyDescent="0.25">
      <c r="M8270" s="444" t="str">
        <f t="shared" si="123"/>
        <v/>
      </c>
    </row>
    <row r="8271" spans="13:13" x14ac:dyDescent="0.25">
      <c r="M8271" s="444" t="str">
        <f t="shared" si="123"/>
        <v/>
      </c>
    </row>
    <row r="8272" spans="13:13" x14ac:dyDescent="0.25">
      <c r="M8272" s="444" t="str">
        <f t="shared" si="123"/>
        <v/>
      </c>
    </row>
    <row r="8273" spans="13:13" x14ac:dyDescent="0.25">
      <c r="M8273" s="444" t="str">
        <f t="shared" si="123"/>
        <v/>
      </c>
    </row>
    <row r="8274" spans="13:13" x14ac:dyDescent="0.25">
      <c r="M8274" s="444" t="str">
        <f t="shared" si="123"/>
        <v/>
      </c>
    </row>
    <row r="8275" spans="13:13" x14ac:dyDescent="0.25">
      <c r="M8275" s="444" t="str">
        <f t="shared" si="123"/>
        <v/>
      </c>
    </row>
    <row r="8276" spans="13:13" x14ac:dyDescent="0.25">
      <c r="M8276" s="444" t="str">
        <f t="shared" si="123"/>
        <v/>
      </c>
    </row>
    <row r="8277" spans="13:13" x14ac:dyDescent="0.25">
      <c r="M8277" s="444" t="str">
        <f t="shared" si="123"/>
        <v/>
      </c>
    </row>
    <row r="8278" spans="13:13" x14ac:dyDescent="0.25">
      <c r="M8278" s="444" t="str">
        <f t="shared" si="123"/>
        <v/>
      </c>
    </row>
    <row r="8279" spans="13:13" x14ac:dyDescent="0.25">
      <c r="M8279" s="444" t="str">
        <f t="shared" si="123"/>
        <v/>
      </c>
    </row>
    <row r="8280" spans="13:13" x14ac:dyDescent="0.25">
      <c r="M8280" s="444" t="str">
        <f t="shared" ref="M8280:M8343" si="124">IF(ISBLANK(B8280),"",MONTH(B8280)*10000+YEAR(B8280))</f>
        <v/>
      </c>
    </row>
    <row r="8281" spans="13:13" x14ac:dyDescent="0.25">
      <c r="M8281" s="444" t="str">
        <f t="shared" si="124"/>
        <v/>
      </c>
    </row>
    <row r="8282" spans="13:13" x14ac:dyDescent="0.25">
      <c r="M8282" s="444" t="str">
        <f t="shared" si="124"/>
        <v/>
      </c>
    </row>
    <row r="8283" spans="13:13" x14ac:dyDescent="0.25">
      <c r="M8283" s="444" t="str">
        <f t="shared" si="124"/>
        <v/>
      </c>
    </row>
    <row r="8284" spans="13:13" x14ac:dyDescent="0.25">
      <c r="M8284" s="444" t="str">
        <f t="shared" si="124"/>
        <v/>
      </c>
    </row>
    <row r="8285" spans="13:13" x14ac:dyDescent="0.25">
      <c r="M8285" s="444" t="str">
        <f t="shared" si="124"/>
        <v/>
      </c>
    </row>
    <row r="8286" spans="13:13" x14ac:dyDescent="0.25">
      <c r="M8286" s="444" t="str">
        <f t="shared" si="124"/>
        <v/>
      </c>
    </row>
    <row r="8287" spans="13:13" x14ac:dyDescent="0.25">
      <c r="M8287" s="444" t="str">
        <f t="shared" si="124"/>
        <v/>
      </c>
    </row>
    <row r="8288" spans="13:13" x14ac:dyDescent="0.25">
      <c r="M8288" s="444" t="str">
        <f t="shared" si="124"/>
        <v/>
      </c>
    </row>
    <row r="8289" spans="13:13" x14ac:dyDescent="0.25">
      <c r="M8289" s="444" t="str">
        <f t="shared" si="124"/>
        <v/>
      </c>
    </row>
    <row r="8290" spans="13:13" x14ac:dyDescent="0.25">
      <c r="M8290" s="444" t="str">
        <f t="shared" si="124"/>
        <v/>
      </c>
    </row>
    <row r="8291" spans="13:13" x14ac:dyDescent="0.25">
      <c r="M8291" s="444" t="str">
        <f t="shared" si="124"/>
        <v/>
      </c>
    </row>
    <row r="8292" spans="13:13" x14ac:dyDescent="0.25">
      <c r="M8292" s="444" t="str">
        <f t="shared" si="124"/>
        <v/>
      </c>
    </row>
    <row r="8293" spans="13:13" x14ac:dyDescent="0.25">
      <c r="M8293" s="444" t="str">
        <f t="shared" si="124"/>
        <v/>
      </c>
    </row>
    <row r="8294" spans="13:13" x14ac:dyDescent="0.25">
      <c r="M8294" s="444" t="str">
        <f t="shared" si="124"/>
        <v/>
      </c>
    </row>
    <row r="8295" spans="13:13" x14ac:dyDescent="0.25">
      <c r="M8295" s="444" t="str">
        <f t="shared" si="124"/>
        <v/>
      </c>
    </row>
    <row r="8296" spans="13:13" x14ac:dyDescent="0.25">
      <c r="M8296" s="444" t="str">
        <f t="shared" si="124"/>
        <v/>
      </c>
    </row>
    <row r="8297" spans="13:13" x14ac:dyDescent="0.25">
      <c r="M8297" s="444" t="str">
        <f t="shared" si="124"/>
        <v/>
      </c>
    </row>
    <row r="8298" spans="13:13" x14ac:dyDescent="0.25">
      <c r="M8298" s="444" t="str">
        <f t="shared" si="124"/>
        <v/>
      </c>
    </row>
    <row r="8299" spans="13:13" x14ac:dyDescent="0.25">
      <c r="M8299" s="444" t="str">
        <f t="shared" si="124"/>
        <v/>
      </c>
    </row>
    <row r="8300" spans="13:13" x14ac:dyDescent="0.25">
      <c r="M8300" s="444" t="str">
        <f t="shared" si="124"/>
        <v/>
      </c>
    </row>
    <row r="8301" spans="13:13" x14ac:dyDescent="0.25">
      <c r="M8301" s="444" t="str">
        <f t="shared" si="124"/>
        <v/>
      </c>
    </row>
    <row r="8302" spans="13:13" x14ac:dyDescent="0.25">
      <c r="M8302" s="444" t="str">
        <f t="shared" si="124"/>
        <v/>
      </c>
    </row>
    <row r="8303" spans="13:13" x14ac:dyDescent="0.25">
      <c r="M8303" s="444" t="str">
        <f t="shared" si="124"/>
        <v/>
      </c>
    </row>
    <row r="8304" spans="13:13" x14ac:dyDescent="0.25">
      <c r="M8304" s="444" t="str">
        <f t="shared" si="124"/>
        <v/>
      </c>
    </row>
    <row r="8305" spans="13:13" x14ac:dyDescent="0.25">
      <c r="M8305" s="444" t="str">
        <f t="shared" si="124"/>
        <v/>
      </c>
    </row>
    <row r="8306" spans="13:13" x14ac:dyDescent="0.25">
      <c r="M8306" s="444" t="str">
        <f t="shared" si="124"/>
        <v/>
      </c>
    </row>
    <row r="8307" spans="13:13" x14ac:dyDescent="0.25">
      <c r="M8307" s="444" t="str">
        <f t="shared" si="124"/>
        <v/>
      </c>
    </row>
    <row r="8308" spans="13:13" x14ac:dyDescent="0.25">
      <c r="M8308" s="444" t="str">
        <f t="shared" si="124"/>
        <v/>
      </c>
    </row>
    <row r="8309" spans="13:13" x14ac:dyDescent="0.25">
      <c r="M8309" s="444" t="str">
        <f t="shared" si="124"/>
        <v/>
      </c>
    </row>
    <row r="8310" spans="13:13" x14ac:dyDescent="0.25">
      <c r="M8310" s="444" t="str">
        <f t="shared" si="124"/>
        <v/>
      </c>
    </row>
    <row r="8311" spans="13:13" x14ac:dyDescent="0.25">
      <c r="M8311" s="444" t="str">
        <f t="shared" si="124"/>
        <v/>
      </c>
    </row>
    <row r="8312" spans="13:13" x14ac:dyDescent="0.25">
      <c r="M8312" s="444" t="str">
        <f t="shared" si="124"/>
        <v/>
      </c>
    </row>
    <row r="8313" spans="13:13" x14ac:dyDescent="0.25">
      <c r="M8313" s="444" t="str">
        <f t="shared" si="124"/>
        <v/>
      </c>
    </row>
    <row r="8314" spans="13:13" x14ac:dyDescent="0.25">
      <c r="M8314" s="444" t="str">
        <f t="shared" si="124"/>
        <v/>
      </c>
    </row>
    <row r="8315" spans="13:13" x14ac:dyDescent="0.25">
      <c r="M8315" s="444" t="str">
        <f t="shared" si="124"/>
        <v/>
      </c>
    </row>
    <row r="8316" spans="13:13" x14ac:dyDescent="0.25">
      <c r="M8316" s="444" t="str">
        <f t="shared" si="124"/>
        <v/>
      </c>
    </row>
    <row r="8317" spans="13:13" x14ac:dyDescent="0.25">
      <c r="M8317" s="444" t="str">
        <f t="shared" si="124"/>
        <v/>
      </c>
    </row>
    <row r="8318" spans="13:13" x14ac:dyDescent="0.25">
      <c r="M8318" s="444" t="str">
        <f t="shared" si="124"/>
        <v/>
      </c>
    </row>
    <row r="8319" spans="13:13" x14ac:dyDescent="0.25">
      <c r="M8319" s="444" t="str">
        <f t="shared" si="124"/>
        <v/>
      </c>
    </row>
    <row r="8320" spans="13:13" x14ac:dyDescent="0.25">
      <c r="M8320" s="444" t="str">
        <f t="shared" si="124"/>
        <v/>
      </c>
    </row>
    <row r="8321" spans="13:13" x14ac:dyDescent="0.25">
      <c r="M8321" s="444" t="str">
        <f t="shared" si="124"/>
        <v/>
      </c>
    </row>
    <row r="8322" spans="13:13" x14ac:dyDescent="0.25">
      <c r="M8322" s="444" t="str">
        <f t="shared" si="124"/>
        <v/>
      </c>
    </row>
    <row r="8323" spans="13:13" x14ac:dyDescent="0.25">
      <c r="M8323" s="444" t="str">
        <f t="shared" si="124"/>
        <v/>
      </c>
    </row>
    <row r="8324" spans="13:13" x14ac:dyDescent="0.25">
      <c r="M8324" s="444" t="str">
        <f t="shared" si="124"/>
        <v/>
      </c>
    </row>
    <row r="8325" spans="13:13" x14ac:dyDescent="0.25">
      <c r="M8325" s="444" t="str">
        <f t="shared" si="124"/>
        <v/>
      </c>
    </row>
    <row r="8326" spans="13:13" x14ac:dyDescent="0.25">
      <c r="M8326" s="444" t="str">
        <f t="shared" si="124"/>
        <v/>
      </c>
    </row>
    <row r="8327" spans="13:13" x14ac:dyDescent="0.25">
      <c r="M8327" s="444" t="str">
        <f t="shared" si="124"/>
        <v/>
      </c>
    </row>
    <row r="8328" spans="13:13" x14ac:dyDescent="0.25">
      <c r="M8328" s="444" t="str">
        <f t="shared" si="124"/>
        <v/>
      </c>
    </row>
    <row r="8329" spans="13:13" x14ac:dyDescent="0.25">
      <c r="M8329" s="444" t="str">
        <f t="shared" si="124"/>
        <v/>
      </c>
    </row>
    <row r="8330" spans="13:13" x14ac:dyDescent="0.25">
      <c r="M8330" s="444" t="str">
        <f t="shared" si="124"/>
        <v/>
      </c>
    </row>
    <row r="8331" spans="13:13" x14ac:dyDescent="0.25">
      <c r="M8331" s="444" t="str">
        <f t="shared" si="124"/>
        <v/>
      </c>
    </row>
    <row r="8332" spans="13:13" x14ac:dyDescent="0.25">
      <c r="M8332" s="444" t="str">
        <f t="shared" si="124"/>
        <v/>
      </c>
    </row>
    <row r="8333" spans="13:13" x14ac:dyDescent="0.25">
      <c r="M8333" s="444" t="str">
        <f t="shared" si="124"/>
        <v/>
      </c>
    </row>
    <row r="8334" spans="13:13" x14ac:dyDescent="0.25">
      <c r="M8334" s="444" t="str">
        <f t="shared" si="124"/>
        <v/>
      </c>
    </row>
    <row r="8335" spans="13:13" x14ac:dyDescent="0.25">
      <c r="M8335" s="444" t="str">
        <f t="shared" si="124"/>
        <v/>
      </c>
    </row>
    <row r="8336" spans="13:13" x14ac:dyDescent="0.25">
      <c r="M8336" s="444" t="str">
        <f t="shared" si="124"/>
        <v/>
      </c>
    </row>
    <row r="8337" spans="13:13" x14ac:dyDescent="0.25">
      <c r="M8337" s="444" t="str">
        <f t="shared" si="124"/>
        <v/>
      </c>
    </row>
    <row r="8338" spans="13:13" x14ac:dyDescent="0.25">
      <c r="M8338" s="444" t="str">
        <f t="shared" si="124"/>
        <v/>
      </c>
    </row>
    <row r="8339" spans="13:13" x14ac:dyDescent="0.25">
      <c r="M8339" s="444" t="str">
        <f t="shared" si="124"/>
        <v/>
      </c>
    </row>
    <row r="8340" spans="13:13" x14ac:dyDescent="0.25">
      <c r="M8340" s="444" t="str">
        <f t="shared" si="124"/>
        <v/>
      </c>
    </row>
    <row r="8341" spans="13:13" x14ac:dyDescent="0.25">
      <c r="M8341" s="444" t="str">
        <f t="shared" si="124"/>
        <v/>
      </c>
    </row>
    <row r="8342" spans="13:13" x14ac:dyDescent="0.25">
      <c r="M8342" s="444" t="str">
        <f t="shared" si="124"/>
        <v/>
      </c>
    </row>
    <row r="8343" spans="13:13" x14ac:dyDescent="0.25">
      <c r="M8343" s="444" t="str">
        <f t="shared" si="124"/>
        <v/>
      </c>
    </row>
    <row r="8344" spans="13:13" x14ac:dyDescent="0.25">
      <c r="M8344" s="444" t="str">
        <f t="shared" ref="M8344:M8407" si="125">IF(ISBLANK(B8344),"",MONTH(B8344)*10000+YEAR(B8344))</f>
        <v/>
      </c>
    </row>
    <row r="8345" spans="13:13" x14ac:dyDescent="0.25">
      <c r="M8345" s="444" t="str">
        <f t="shared" si="125"/>
        <v/>
      </c>
    </row>
    <row r="8346" spans="13:13" x14ac:dyDescent="0.25">
      <c r="M8346" s="444" t="str">
        <f t="shared" si="125"/>
        <v/>
      </c>
    </row>
    <row r="8347" spans="13:13" x14ac:dyDescent="0.25">
      <c r="M8347" s="444" t="str">
        <f t="shared" si="125"/>
        <v/>
      </c>
    </row>
    <row r="8348" spans="13:13" x14ac:dyDescent="0.25">
      <c r="M8348" s="444" t="str">
        <f t="shared" si="125"/>
        <v/>
      </c>
    </row>
    <row r="8349" spans="13:13" x14ac:dyDescent="0.25">
      <c r="M8349" s="444" t="str">
        <f t="shared" si="125"/>
        <v/>
      </c>
    </row>
    <row r="8350" spans="13:13" x14ac:dyDescent="0.25">
      <c r="M8350" s="444" t="str">
        <f t="shared" si="125"/>
        <v/>
      </c>
    </row>
    <row r="8351" spans="13:13" x14ac:dyDescent="0.25">
      <c r="M8351" s="444" t="str">
        <f t="shared" si="125"/>
        <v/>
      </c>
    </row>
    <row r="8352" spans="13:13" x14ac:dyDescent="0.25">
      <c r="M8352" s="444" t="str">
        <f t="shared" si="125"/>
        <v/>
      </c>
    </row>
    <row r="8353" spans="13:13" x14ac:dyDescent="0.25">
      <c r="M8353" s="444" t="str">
        <f t="shared" si="125"/>
        <v/>
      </c>
    </row>
    <row r="8354" spans="13:13" x14ac:dyDescent="0.25">
      <c r="M8354" s="444" t="str">
        <f t="shared" si="125"/>
        <v/>
      </c>
    </row>
    <row r="8355" spans="13:13" x14ac:dyDescent="0.25">
      <c r="M8355" s="444" t="str">
        <f t="shared" si="125"/>
        <v/>
      </c>
    </row>
    <row r="8356" spans="13:13" x14ac:dyDescent="0.25">
      <c r="M8356" s="444" t="str">
        <f t="shared" si="125"/>
        <v/>
      </c>
    </row>
    <row r="8357" spans="13:13" x14ac:dyDescent="0.25">
      <c r="M8357" s="444" t="str">
        <f t="shared" si="125"/>
        <v/>
      </c>
    </row>
    <row r="8358" spans="13:13" x14ac:dyDescent="0.25">
      <c r="M8358" s="444" t="str">
        <f t="shared" si="125"/>
        <v/>
      </c>
    </row>
    <row r="8359" spans="13:13" x14ac:dyDescent="0.25">
      <c r="M8359" s="444" t="str">
        <f t="shared" si="125"/>
        <v/>
      </c>
    </row>
    <row r="8360" spans="13:13" x14ac:dyDescent="0.25">
      <c r="M8360" s="444" t="str">
        <f t="shared" si="125"/>
        <v/>
      </c>
    </row>
    <row r="8361" spans="13:13" x14ac:dyDescent="0.25">
      <c r="M8361" s="444" t="str">
        <f t="shared" si="125"/>
        <v/>
      </c>
    </row>
    <row r="8362" spans="13:13" x14ac:dyDescent="0.25">
      <c r="M8362" s="444" t="str">
        <f t="shared" si="125"/>
        <v/>
      </c>
    </row>
    <row r="8363" spans="13:13" x14ac:dyDescent="0.25">
      <c r="M8363" s="444" t="str">
        <f t="shared" si="125"/>
        <v/>
      </c>
    </row>
    <row r="8364" spans="13:13" x14ac:dyDescent="0.25">
      <c r="M8364" s="444" t="str">
        <f t="shared" si="125"/>
        <v/>
      </c>
    </row>
    <row r="8365" spans="13:13" x14ac:dyDescent="0.25">
      <c r="M8365" s="444" t="str">
        <f t="shared" si="125"/>
        <v/>
      </c>
    </row>
    <row r="8366" spans="13:13" x14ac:dyDescent="0.25">
      <c r="M8366" s="444" t="str">
        <f t="shared" si="125"/>
        <v/>
      </c>
    </row>
    <row r="8367" spans="13:13" x14ac:dyDescent="0.25">
      <c r="M8367" s="444" t="str">
        <f t="shared" si="125"/>
        <v/>
      </c>
    </row>
    <row r="8368" spans="13:13" x14ac:dyDescent="0.25">
      <c r="M8368" s="444" t="str">
        <f t="shared" si="125"/>
        <v/>
      </c>
    </row>
    <row r="8369" spans="13:13" x14ac:dyDescent="0.25">
      <c r="M8369" s="444" t="str">
        <f t="shared" si="125"/>
        <v/>
      </c>
    </row>
    <row r="8370" spans="13:13" x14ac:dyDescent="0.25">
      <c r="M8370" s="444" t="str">
        <f t="shared" si="125"/>
        <v/>
      </c>
    </row>
    <row r="8371" spans="13:13" x14ac:dyDescent="0.25">
      <c r="M8371" s="444" t="str">
        <f t="shared" si="125"/>
        <v/>
      </c>
    </row>
    <row r="8372" spans="13:13" x14ac:dyDescent="0.25">
      <c r="M8372" s="444" t="str">
        <f t="shared" si="125"/>
        <v/>
      </c>
    </row>
    <row r="8373" spans="13:13" x14ac:dyDescent="0.25">
      <c r="M8373" s="444" t="str">
        <f t="shared" si="125"/>
        <v/>
      </c>
    </row>
    <row r="8374" spans="13:13" x14ac:dyDescent="0.25">
      <c r="M8374" s="444" t="str">
        <f t="shared" si="125"/>
        <v/>
      </c>
    </row>
    <row r="8375" spans="13:13" x14ac:dyDescent="0.25">
      <c r="M8375" s="444" t="str">
        <f t="shared" si="125"/>
        <v/>
      </c>
    </row>
    <row r="8376" spans="13:13" x14ac:dyDescent="0.25">
      <c r="M8376" s="444" t="str">
        <f t="shared" si="125"/>
        <v/>
      </c>
    </row>
    <row r="8377" spans="13:13" x14ac:dyDescent="0.25">
      <c r="M8377" s="444" t="str">
        <f t="shared" si="125"/>
        <v/>
      </c>
    </row>
    <row r="8378" spans="13:13" x14ac:dyDescent="0.25">
      <c r="M8378" s="444" t="str">
        <f t="shared" si="125"/>
        <v/>
      </c>
    </row>
    <row r="8379" spans="13:13" x14ac:dyDescent="0.25">
      <c r="M8379" s="444" t="str">
        <f t="shared" si="125"/>
        <v/>
      </c>
    </row>
    <row r="8380" spans="13:13" x14ac:dyDescent="0.25">
      <c r="M8380" s="444" t="str">
        <f t="shared" si="125"/>
        <v/>
      </c>
    </row>
    <row r="8381" spans="13:13" x14ac:dyDescent="0.25">
      <c r="M8381" s="444" t="str">
        <f t="shared" si="125"/>
        <v/>
      </c>
    </row>
    <row r="8382" spans="13:13" x14ac:dyDescent="0.25">
      <c r="M8382" s="444" t="str">
        <f t="shared" si="125"/>
        <v/>
      </c>
    </row>
    <row r="8383" spans="13:13" x14ac:dyDescent="0.25">
      <c r="M8383" s="444" t="str">
        <f t="shared" si="125"/>
        <v/>
      </c>
    </row>
    <row r="8384" spans="13:13" x14ac:dyDescent="0.25">
      <c r="M8384" s="444" t="str">
        <f t="shared" si="125"/>
        <v/>
      </c>
    </row>
    <row r="8385" spans="13:13" x14ac:dyDescent="0.25">
      <c r="M8385" s="444" t="str">
        <f t="shared" si="125"/>
        <v/>
      </c>
    </row>
    <row r="8386" spans="13:13" x14ac:dyDescent="0.25">
      <c r="M8386" s="444" t="str">
        <f t="shared" si="125"/>
        <v/>
      </c>
    </row>
    <row r="8387" spans="13:13" x14ac:dyDescent="0.25">
      <c r="M8387" s="444" t="str">
        <f t="shared" si="125"/>
        <v/>
      </c>
    </row>
    <row r="8388" spans="13:13" x14ac:dyDescent="0.25">
      <c r="M8388" s="444" t="str">
        <f t="shared" si="125"/>
        <v/>
      </c>
    </row>
    <row r="8389" spans="13:13" x14ac:dyDescent="0.25">
      <c r="M8389" s="444" t="str">
        <f t="shared" si="125"/>
        <v/>
      </c>
    </row>
    <row r="8390" spans="13:13" x14ac:dyDescent="0.25">
      <c r="M8390" s="444" t="str">
        <f t="shared" si="125"/>
        <v/>
      </c>
    </row>
    <row r="8391" spans="13:13" x14ac:dyDescent="0.25">
      <c r="M8391" s="444" t="str">
        <f t="shared" si="125"/>
        <v/>
      </c>
    </row>
    <row r="8392" spans="13:13" x14ac:dyDescent="0.25">
      <c r="M8392" s="444" t="str">
        <f t="shared" si="125"/>
        <v/>
      </c>
    </row>
    <row r="8393" spans="13:13" x14ac:dyDescent="0.25">
      <c r="M8393" s="444" t="str">
        <f t="shared" si="125"/>
        <v/>
      </c>
    </row>
    <row r="8394" spans="13:13" x14ac:dyDescent="0.25">
      <c r="M8394" s="444" t="str">
        <f t="shared" si="125"/>
        <v/>
      </c>
    </row>
    <row r="8395" spans="13:13" x14ac:dyDescent="0.25">
      <c r="M8395" s="444" t="str">
        <f t="shared" si="125"/>
        <v/>
      </c>
    </row>
    <row r="8396" spans="13:13" x14ac:dyDescent="0.25">
      <c r="M8396" s="444" t="str">
        <f t="shared" si="125"/>
        <v/>
      </c>
    </row>
    <row r="8397" spans="13:13" x14ac:dyDescent="0.25">
      <c r="M8397" s="444" t="str">
        <f t="shared" si="125"/>
        <v/>
      </c>
    </row>
    <row r="8398" spans="13:13" x14ac:dyDescent="0.25">
      <c r="M8398" s="444" t="str">
        <f t="shared" si="125"/>
        <v/>
      </c>
    </row>
    <row r="8399" spans="13:13" x14ac:dyDescent="0.25">
      <c r="M8399" s="444" t="str">
        <f t="shared" si="125"/>
        <v/>
      </c>
    </row>
    <row r="8400" spans="13:13" x14ac:dyDescent="0.25">
      <c r="M8400" s="444" t="str">
        <f t="shared" si="125"/>
        <v/>
      </c>
    </row>
    <row r="8401" spans="13:13" x14ac:dyDescent="0.25">
      <c r="M8401" s="444" t="str">
        <f t="shared" si="125"/>
        <v/>
      </c>
    </row>
    <row r="8402" spans="13:13" x14ac:dyDescent="0.25">
      <c r="M8402" s="444" t="str">
        <f t="shared" si="125"/>
        <v/>
      </c>
    </row>
    <row r="8403" spans="13:13" x14ac:dyDescent="0.25">
      <c r="M8403" s="444" t="str">
        <f t="shared" si="125"/>
        <v/>
      </c>
    </row>
    <row r="8404" spans="13:13" x14ac:dyDescent="0.25">
      <c r="M8404" s="444" t="str">
        <f t="shared" si="125"/>
        <v/>
      </c>
    </row>
    <row r="8405" spans="13:13" x14ac:dyDescent="0.25">
      <c r="M8405" s="444" t="str">
        <f t="shared" si="125"/>
        <v/>
      </c>
    </row>
    <row r="8406" spans="13:13" x14ac:dyDescent="0.25">
      <c r="M8406" s="444" t="str">
        <f t="shared" si="125"/>
        <v/>
      </c>
    </row>
    <row r="8407" spans="13:13" x14ac:dyDescent="0.25">
      <c r="M8407" s="444" t="str">
        <f t="shared" si="125"/>
        <v/>
      </c>
    </row>
    <row r="8408" spans="13:13" x14ac:dyDescent="0.25">
      <c r="M8408" s="444" t="str">
        <f t="shared" ref="M8408:M8471" si="126">IF(ISBLANK(B8408),"",MONTH(B8408)*10000+YEAR(B8408))</f>
        <v/>
      </c>
    </row>
    <row r="8409" spans="13:13" x14ac:dyDescent="0.25">
      <c r="M8409" s="444" t="str">
        <f t="shared" si="126"/>
        <v/>
      </c>
    </row>
    <row r="8410" spans="13:13" x14ac:dyDescent="0.25">
      <c r="M8410" s="444" t="str">
        <f t="shared" si="126"/>
        <v/>
      </c>
    </row>
    <row r="8411" spans="13:13" x14ac:dyDescent="0.25">
      <c r="M8411" s="444" t="str">
        <f t="shared" si="126"/>
        <v/>
      </c>
    </row>
    <row r="8412" spans="13:13" x14ac:dyDescent="0.25">
      <c r="M8412" s="444" t="str">
        <f t="shared" si="126"/>
        <v/>
      </c>
    </row>
    <row r="8413" spans="13:13" x14ac:dyDescent="0.25">
      <c r="M8413" s="444" t="str">
        <f t="shared" si="126"/>
        <v/>
      </c>
    </row>
    <row r="8414" spans="13:13" x14ac:dyDescent="0.25">
      <c r="M8414" s="444" t="str">
        <f t="shared" si="126"/>
        <v/>
      </c>
    </row>
    <row r="8415" spans="13:13" x14ac:dyDescent="0.25">
      <c r="M8415" s="444" t="str">
        <f t="shared" si="126"/>
        <v/>
      </c>
    </row>
    <row r="8416" spans="13:13" x14ac:dyDescent="0.25">
      <c r="M8416" s="444" t="str">
        <f t="shared" si="126"/>
        <v/>
      </c>
    </row>
    <row r="8417" spans="13:13" x14ac:dyDescent="0.25">
      <c r="M8417" s="444" t="str">
        <f t="shared" si="126"/>
        <v/>
      </c>
    </row>
    <row r="8418" spans="13:13" x14ac:dyDescent="0.25">
      <c r="M8418" s="444" t="str">
        <f t="shared" si="126"/>
        <v/>
      </c>
    </row>
    <row r="8419" spans="13:13" x14ac:dyDescent="0.25">
      <c r="M8419" s="444" t="str">
        <f t="shared" si="126"/>
        <v/>
      </c>
    </row>
    <row r="8420" spans="13:13" x14ac:dyDescent="0.25">
      <c r="M8420" s="444" t="str">
        <f t="shared" si="126"/>
        <v/>
      </c>
    </row>
    <row r="8421" spans="13:13" x14ac:dyDescent="0.25">
      <c r="M8421" s="444" t="str">
        <f t="shared" si="126"/>
        <v/>
      </c>
    </row>
    <row r="8422" spans="13:13" x14ac:dyDescent="0.25">
      <c r="M8422" s="444" t="str">
        <f t="shared" si="126"/>
        <v/>
      </c>
    </row>
    <row r="8423" spans="13:13" x14ac:dyDescent="0.25">
      <c r="M8423" s="444" t="str">
        <f t="shared" si="126"/>
        <v/>
      </c>
    </row>
    <row r="8424" spans="13:13" x14ac:dyDescent="0.25">
      <c r="M8424" s="444" t="str">
        <f t="shared" si="126"/>
        <v/>
      </c>
    </row>
    <row r="8425" spans="13:13" x14ac:dyDescent="0.25">
      <c r="M8425" s="444" t="str">
        <f t="shared" si="126"/>
        <v/>
      </c>
    </row>
    <row r="8426" spans="13:13" x14ac:dyDescent="0.25">
      <c r="M8426" s="444" t="str">
        <f t="shared" si="126"/>
        <v/>
      </c>
    </row>
    <row r="8427" spans="13:13" x14ac:dyDescent="0.25">
      <c r="M8427" s="444" t="str">
        <f t="shared" si="126"/>
        <v/>
      </c>
    </row>
    <row r="8428" spans="13:13" x14ac:dyDescent="0.25">
      <c r="M8428" s="444" t="str">
        <f t="shared" si="126"/>
        <v/>
      </c>
    </row>
    <row r="8429" spans="13:13" x14ac:dyDescent="0.25">
      <c r="M8429" s="444" t="str">
        <f t="shared" si="126"/>
        <v/>
      </c>
    </row>
    <row r="8430" spans="13:13" x14ac:dyDescent="0.25">
      <c r="M8430" s="444" t="str">
        <f t="shared" si="126"/>
        <v/>
      </c>
    </row>
    <row r="8431" spans="13:13" x14ac:dyDescent="0.25">
      <c r="M8431" s="444" t="str">
        <f t="shared" si="126"/>
        <v/>
      </c>
    </row>
    <row r="8432" spans="13:13" x14ac:dyDescent="0.25">
      <c r="M8432" s="444" t="str">
        <f t="shared" si="126"/>
        <v/>
      </c>
    </row>
    <row r="8433" spans="13:13" x14ac:dyDescent="0.25">
      <c r="M8433" s="444" t="str">
        <f t="shared" si="126"/>
        <v/>
      </c>
    </row>
    <row r="8434" spans="13:13" x14ac:dyDescent="0.25">
      <c r="M8434" s="444" t="str">
        <f t="shared" si="126"/>
        <v/>
      </c>
    </row>
    <row r="8435" spans="13:13" x14ac:dyDescent="0.25">
      <c r="M8435" s="444" t="str">
        <f t="shared" si="126"/>
        <v/>
      </c>
    </row>
    <row r="8436" spans="13:13" x14ac:dyDescent="0.25">
      <c r="M8436" s="444" t="str">
        <f t="shared" si="126"/>
        <v/>
      </c>
    </row>
    <row r="8437" spans="13:13" x14ac:dyDescent="0.25">
      <c r="M8437" s="444" t="str">
        <f t="shared" si="126"/>
        <v/>
      </c>
    </row>
    <row r="8438" spans="13:13" x14ac:dyDescent="0.25">
      <c r="M8438" s="444" t="str">
        <f t="shared" si="126"/>
        <v/>
      </c>
    </row>
    <row r="8439" spans="13:13" x14ac:dyDescent="0.25">
      <c r="M8439" s="444" t="str">
        <f t="shared" si="126"/>
        <v/>
      </c>
    </row>
    <row r="8440" spans="13:13" x14ac:dyDescent="0.25">
      <c r="M8440" s="444" t="str">
        <f t="shared" si="126"/>
        <v/>
      </c>
    </row>
    <row r="8441" spans="13:13" x14ac:dyDescent="0.25">
      <c r="M8441" s="444" t="str">
        <f t="shared" si="126"/>
        <v/>
      </c>
    </row>
    <row r="8442" spans="13:13" x14ac:dyDescent="0.25">
      <c r="M8442" s="444" t="str">
        <f t="shared" si="126"/>
        <v/>
      </c>
    </row>
    <row r="8443" spans="13:13" x14ac:dyDescent="0.25">
      <c r="M8443" s="444" t="str">
        <f t="shared" si="126"/>
        <v/>
      </c>
    </row>
    <row r="8444" spans="13:13" x14ac:dyDescent="0.25">
      <c r="M8444" s="444" t="str">
        <f t="shared" si="126"/>
        <v/>
      </c>
    </row>
    <row r="8445" spans="13:13" x14ac:dyDescent="0.25">
      <c r="M8445" s="444" t="str">
        <f t="shared" si="126"/>
        <v/>
      </c>
    </row>
    <row r="8446" spans="13:13" x14ac:dyDescent="0.25">
      <c r="M8446" s="444" t="str">
        <f t="shared" si="126"/>
        <v/>
      </c>
    </row>
    <row r="8447" spans="13:13" x14ac:dyDescent="0.25">
      <c r="M8447" s="444" t="str">
        <f t="shared" si="126"/>
        <v/>
      </c>
    </row>
    <row r="8448" spans="13:13" x14ac:dyDescent="0.25">
      <c r="M8448" s="444" t="str">
        <f t="shared" si="126"/>
        <v/>
      </c>
    </row>
    <row r="8449" spans="13:13" x14ac:dyDescent="0.25">
      <c r="M8449" s="444" t="str">
        <f t="shared" si="126"/>
        <v/>
      </c>
    </row>
    <row r="8450" spans="13:13" x14ac:dyDescent="0.25">
      <c r="M8450" s="444" t="str">
        <f t="shared" si="126"/>
        <v/>
      </c>
    </row>
    <row r="8451" spans="13:13" x14ac:dyDescent="0.25">
      <c r="M8451" s="444" t="str">
        <f t="shared" si="126"/>
        <v/>
      </c>
    </row>
    <row r="8452" spans="13:13" x14ac:dyDescent="0.25">
      <c r="M8452" s="444" t="str">
        <f t="shared" si="126"/>
        <v/>
      </c>
    </row>
    <row r="8453" spans="13:13" x14ac:dyDescent="0.25">
      <c r="M8453" s="444" t="str">
        <f t="shared" si="126"/>
        <v/>
      </c>
    </row>
    <row r="8454" spans="13:13" x14ac:dyDescent="0.25">
      <c r="M8454" s="444" t="str">
        <f t="shared" si="126"/>
        <v/>
      </c>
    </row>
    <row r="8455" spans="13:13" x14ac:dyDescent="0.25">
      <c r="M8455" s="444" t="str">
        <f t="shared" si="126"/>
        <v/>
      </c>
    </row>
    <row r="8456" spans="13:13" x14ac:dyDescent="0.25">
      <c r="M8456" s="444" t="str">
        <f t="shared" si="126"/>
        <v/>
      </c>
    </row>
    <row r="8457" spans="13:13" x14ac:dyDescent="0.25">
      <c r="M8457" s="444" t="str">
        <f t="shared" si="126"/>
        <v/>
      </c>
    </row>
    <row r="8458" spans="13:13" x14ac:dyDescent="0.25">
      <c r="M8458" s="444" t="str">
        <f t="shared" si="126"/>
        <v/>
      </c>
    </row>
    <row r="8459" spans="13:13" x14ac:dyDescent="0.25">
      <c r="M8459" s="444" t="str">
        <f t="shared" si="126"/>
        <v/>
      </c>
    </row>
    <row r="8460" spans="13:13" x14ac:dyDescent="0.25">
      <c r="M8460" s="444" t="str">
        <f t="shared" si="126"/>
        <v/>
      </c>
    </row>
    <row r="8461" spans="13:13" x14ac:dyDescent="0.25">
      <c r="M8461" s="444" t="str">
        <f t="shared" si="126"/>
        <v/>
      </c>
    </row>
    <row r="8462" spans="13:13" x14ac:dyDescent="0.25">
      <c r="M8462" s="444" t="str">
        <f t="shared" si="126"/>
        <v/>
      </c>
    </row>
    <row r="8463" spans="13:13" x14ac:dyDescent="0.25">
      <c r="M8463" s="444" t="str">
        <f t="shared" si="126"/>
        <v/>
      </c>
    </row>
    <row r="8464" spans="13:13" x14ac:dyDescent="0.25">
      <c r="M8464" s="444" t="str">
        <f t="shared" si="126"/>
        <v/>
      </c>
    </row>
    <row r="8465" spans="13:13" x14ac:dyDescent="0.25">
      <c r="M8465" s="444" t="str">
        <f t="shared" si="126"/>
        <v/>
      </c>
    </row>
    <row r="8466" spans="13:13" x14ac:dyDescent="0.25">
      <c r="M8466" s="444" t="str">
        <f t="shared" si="126"/>
        <v/>
      </c>
    </row>
    <row r="8467" spans="13:13" x14ac:dyDescent="0.25">
      <c r="M8467" s="444" t="str">
        <f t="shared" si="126"/>
        <v/>
      </c>
    </row>
    <row r="8468" spans="13:13" x14ac:dyDescent="0.25">
      <c r="M8468" s="444" t="str">
        <f t="shared" si="126"/>
        <v/>
      </c>
    </row>
    <row r="8469" spans="13:13" x14ac:dyDescent="0.25">
      <c r="M8469" s="444" t="str">
        <f t="shared" si="126"/>
        <v/>
      </c>
    </row>
    <row r="8470" spans="13:13" x14ac:dyDescent="0.25">
      <c r="M8470" s="444" t="str">
        <f t="shared" si="126"/>
        <v/>
      </c>
    </row>
    <row r="8471" spans="13:13" x14ac:dyDescent="0.25">
      <c r="M8471" s="444" t="str">
        <f t="shared" si="126"/>
        <v/>
      </c>
    </row>
    <row r="8472" spans="13:13" x14ac:dyDescent="0.25">
      <c r="M8472" s="444" t="str">
        <f t="shared" ref="M8472:M8535" si="127">IF(ISBLANK(B8472),"",MONTH(B8472)*10000+YEAR(B8472))</f>
        <v/>
      </c>
    </row>
    <row r="8473" spans="13:13" x14ac:dyDescent="0.25">
      <c r="M8473" s="444" t="str">
        <f t="shared" si="127"/>
        <v/>
      </c>
    </row>
    <row r="8474" spans="13:13" x14ac:dyDescent="0.25">
      <c r="M8474" s="444" t="str">
        <f t="shared" si="127"/>
        <v/>
      </c>
    </row>
    <row r="8475" spans="13:13" x14ac:dyDescent="0.25">
      <c r="M8475" s="444" t="str">
        <f t="shared" si="127"/>
        <v/>
      </c>
    </row>
    <row r="8476" spans="13:13" x14ac:dyDescent="0.25">
      <c r="M8476" s="444" t="str">
        <f t="shared" si="127"/>
        <v/>
      </c>
    </row>
    <row r="8477" spans="13:13" x14ac:dyDescent="0.25">
      <c r="M8477" s="444" t="str">
        <f t="shared" si="127"/>
        <v/>
      </c>
    </row>
    <row r="8478" spans="13:13" x14ac:dyDescent="0.25">
      <c r="M8478" s="444" t="str">
        <f t="shared" si="127"/>
        <v/>
      </c>
    </row>
    <row r="8479" spans="13:13" x14ac:dyDescent="0.25">
      <c r="M8479" s="444" t="str">
        <f t="shared" si="127"/>
        <v/>
      </c>
    </row>
    <row r="8480" spans="13:13" x14ac:dyDescent="0.25">
      <c r="M8480" s="444" t="str">
        <f t="shared" si="127"/>
        <v/>
      </c>
    </row>
    <row r="8481" spans="13:13" x14ac:dyDescent="0.25">
      <c r="M8481" s="444" t="str">
        <f t="shared" si="127"/>
        <v/>
      </c>
    </row>
    <row r="8482" spans="13:13" x14ac:dyDescent="0.25">
      <c r="M8482" s="444" t="str">
        <f t="shared" si="127"/>
        <v/>
      </c>
    </row>
    <row r="8483" spans="13:13" x14ac:dyDescent="0.25">
      <c r="M8483" s="444" t="str">
        <f t="shared" si="127"/>
        <v/>
      </c>
    </row>
    <row r="8484" spans="13:13" x14ac:dyDescent="0.25">
      <c r="M8484" s="444" t="str">
        <f t="shared" si="127"/>
        <v/>
      </c>
    </row>
    <row r="8485" spans="13:13" x14ac:dyDescent="0.25">
      <c r="M8485" s="444" t="str">
        <f t="shared" si="127"/>
        <v/>
      </c>
    </row>
    <row r="8486" spans="13:13" x14ac:dyDescent="0.25">
      <c r="M8486" s="444" t="str">
        <f t="shared" si="127"/>
        <v/>
      </c>
    </row>
    <row r="8487" spans="13:13" x14ac:dyDescent="0.25">
      <c r="M8487" s="444" t="str">
        <f t="shared" si="127"/>
        <v/>
      </c>
    </row>
    <row r="8488" spans="13:13" x14ac:dyDescent="0.25">
      <c r="M8488" s="444" t="str">
        <f t="shared" si="127"/>
        <v/>
      </c>
    </row>
    <row r="8489" spans="13:13" x14ac:dyDescent="0.25">
      <c r="M8489" s="444" t="str">
        <f t="shared" si="127"/>
        <v/>
      </c>
    </row>
    <row r="8490" spans="13:13" x14ac:dyDescent="0.25">
      <c r="M8490" s="444" t="str">
        <f t="shared" si="127"/>
        <v/>
      </c>
    </row>
    <row r="8491" spans="13:13" x14ac:dyDescent="0.25">
      <c r="M8491" s="444" t="str">
        <f t="shared" si="127"/>
        <v/>
      </c>
    </row>
    <row r="8492" spans="13:13" x14ac:dyDescent="0.25">
      <c r="M8492" s="444" t="str">
        <f t="shared" si="127"/>
        <v/>
      </c>
    </row>
    <row r="8493" spans="13:13" x14ac:dyDescent="0.25">
      <c r="M8493" s="444" t="str">
        <f t="shared" si="127"/>
        <v/>
      </c>
    </row>
    <row r="8494" spans="13:13" x14ac:dyDescent="0.25">
      <c r="M8494" s="444" t="str">
        <f t="shared" si="127"/>
        <v/>
      </c>
    </row>
    <row r="8495" spans="13:13" x14ac:dyDescent="0.25">
      <c r="M8495" s="444" t="str">
        <f t="shared" si="127"/>
        <v/>
      </c>
    </row>
    <row r="8496" spans="13:13" x14ac:dyDescent="0.25">
      <c r="M8496" s="444" t="str">
        <f t="shared" si="127"/>
        <v/>
      </c>
    </row>
    <row r="8497" spans="13:13" x14ac:dyDescent="0.25">
      <c r="M8497" s="444" t="str">
        <f t="shared" si="127"/>
        <v/>
      </c>
    </row>
    <row r="8498" spans="13:13" x14ac:dyDescent="0.25">
      <c r="M8498" s="444" t="str">
        <f t="shared" si="127"/>
        <v/>
      </c>
    </row>
    <row r="8499" spans="13:13" x14ac:dyDescent="0.25">
      <c r="M8499" s="444" t="str">
        <f t="shared" si="127"/>
        <v/>
      </c>
    </row>
    <row r="8500" spans="13:13" x14ac:dyDescent="0.25">
      <c r="M8500" s="444" t="str">
        <f t="shared" si="127"/>
        <v/>
      </c>
    </row>
    <row r="8501" spans="13:13" x14ac:dyDescent="0.25">
      <c r="M8501" s="444" t="str">
        <f t="shared" si="127"/>
        <v/>
      </c>
    </row>
    <row r="8502" spans="13:13" x14ac:dyDescent="0.25">
      <c r="M8502" s="444" t="str">
        <f t="shared" si="127"/>
        <v/>
      </c>
    </row>
    <row r="8503" spans="13:13" x14ac:dyDescent="0.25">
      <c r="M8503" s="444" t="str">
        <f t="shared" si="127"/>
        <v/>
      </c>
    </row>
    <row r="8504" spans="13:13" x14ac:dyDescent="0.25">
      <c r="M8504" s="444" t="str">
        <f t="shared" si="127"/>
        <v/>
      </c>
    </row>
    <row r="8505" spans="13:13" x14ac:dyDescent="0.25">
      <c r="M8505" s="444" t="str">
        <f t="shared" si="127"/>
        <v/>
      </c>
    </row>
    <row r="8506" spans="13:13" x14ac:dyDescent="0.25">
      <c r="M8506" s="444" t="str">
        <f t="shared" si="127"/>
        <v/>
      </c>
    </row>
    <row r="8507" spans="13:13" x14ac:dyDescent="0.25">
      <c r="M8507" s="444" t="str">
        <f t="shared" si="127"/>
        <v/>
      </c>
    </row>
    <row r="8508" spans="13:13" x14ac:dyDescent="0.25">
      <c r="M8508" s="444" t="str">
        <f t="shared" si="127"/>
        <v/>
      </c>
    </row>
    <row r="8509" spans="13:13" x14ac:dyDescent="0.25">
      <c r="M8509" s="444" t="str">
        <f t="shared" si="127"/>
        <v/>
      </c>
    </row>
    <row r="8510" spans="13:13" x14ac:dyDescent="0.25">
      <c r="M8510" s="444" t="str">
        <f t="shared" si="127"/>
        <v/>
      </c>
    </row>
    <row r="8511" spans="13:13" x14ac:dyDescent="0.25">
      <c r="M8511" s="444" t="str">
        <f t="shared" si="127"/>
        <v/>
      </c>
    </row>
    <row r="8512" spans="13:13" x14ac:dyDescent="0.25">
      <c r="M8512" s="444" t="str">
        <f t="shared" si="127"/>
        <v/>
      </c>
    </row>
    <row r="8513" spans="13:13" x14ac:dyDescent="0.25">
      <c r="M8513" s="444" t="str">
        <f t="shared" si="127"/>
        <v/>
      </c>
    </row>
    <row r="8514" spans="13:13" x14ac:dyDescent="0.25">
      <c r="M8514" s="444" t="str">
        <f t="shared" si="127"/>
        <v/>
      </c>
    </row>
    <row r="8515" spans="13:13" x14ac:dyDescent="0.25">
      <c r="M8515" s="444" t="str">
        <f t="shared" si="127"/>
        <v/>
      </c>
    </row>
    <row r="8516" spans="13:13" x14ac:dyDescent="0.25">
      <c r="M8516" s="444" t="str">
        <f t="shared" si="127"/>
        <v/>
      </c>
    </row>
    <row r="8517" spans="13:13" x14ac:dyDescent="0.25">
      <c r="M8517" s="444" t="str">
        <f t="shared" si="127"/>
        <v/>
      </c>
    </row>
    <row r="8518" spans="13:13" x14ac:dyDescent="0.25">
      <c r="M8518" s="444" t="str">
        <f t="shared" si="127"/>
        <v/>
      </c>
    </row>
    <row r="8519" spans="13:13" x14ac:dyDescent="0.25">
      <c r="M8519" s="444" t="str">
        <f t="shared" si="127"/>
        <v/>
      </c>
    </row>
    <row r="8520" spans="13:13" x14ac:dyDescent="0.25">
      <c r="M8520" s="444" t="str">
        <f t="shared" si="127"/>
        <v/>
      </c>
    </row>
    <row r="8521" spans="13:13" x14ac:dyDescent="0.25">
      <c r="M8521" s="444" t="str">
        <f t="shared" si="127"/>
        <v/>
      </c>
    </row>
    <row r="8522" spans="13:13" x14ac:dyDescent="0.25">
      <c r="M8522" s="444" t="str">
        <f t="shared" si="127"/>
        <v/>
      </c>
    </row>
    <row r="8523" spans="13:13" x14ac:dyDescent="0.25">
      <c r="M8523" s="444" t="str">
        <f t="shared" si="127"/>
        <v/>
      </c>
    </row>
    <row r="8524" spans="13:13" x14ac:dyDescent="0.25">
      <c r="M8524" s="444" t="str">
        <f t="shared" si="127"/>
        <v/>
      </c>
    </row>
    <row r="8525" spans="13:13" x14ac:dyDescent="0.25">
      <c r="M8525" s="444" t="str">
        <f t="shared" si="127"/>
        <v/>
      </c>
    </row>
    <row r="8526" spans="13:13" x14ac:dyDescent="0.25">
      <c r="M8526" s="444" t="str">
        <f t="shared" si="127"/>
        <v/>
      </c>
    </row>
    <row r="8527" spans="13:13" x14ac:dyDescent="0.25">
      <c r="M8527" s="444" t="str">
        <f t="shared" si="127"/>
        <v/>
      </c>
    </row>
    <row r="8528" spans="13:13" x14ac:dyDescent="0.25">
      <c r="M8528" s="444" t="str">
        <f t="shared" si="127"/>
        <v/>
      </c>
    </row>
    <row r="8529" spans="13:13" x14ac:dyDescent="0.25">
      <c r="M8529" s="444" t="str">
        <f t="shared" si="127"/>
        <v/>
      </c>
    </row>
    <row r="8530" spans="13:13" x14ac:dyDescent="0.25">
      <c r="M8530" s="444" t="str">
        <f t="shared" si="127"/>
        <v/>
      </c>
    </row>
    <row r="8531" spans="13:13" x14ac:dyDescent="0.25">
      <c r="M8531" s="444" t="str">
        <f t="shared" si="127"/>
        <v/>
      </c>
    </row>
    <row r="8532" spans="13:13" x14ac:dyDescent="0.25">
      <c r="M8532" s="444" t="str">
        <f t="shared" si="127"/>
        <v/>
      </c>
    </row>
    <row r="8533" spans="13:13" x14ac:dyDescent="0.25">
      <c r="M8533" s="444" t="str">
        <f t="shared" si="127"/>
        <v/>
      </c>
    </row>
    <row r="8534" spans="13:13" x14ac:dyDescent="0.25">
      <c r="M8534" s="444" t="str">
        <f t="shared" si="127"/>
        <v/>
      </c>
    </row>
    <row r="8535" spans="13:13" x14ac:dyDescent="0.25">
      <c r="M8535" s="444" t="str">
        <f t="shared" si="127"/>
        <v/>
      </c>
    </row>
    <row r="8536" spans="13:13" x14ac:dyDescent="0.25">
      <c r="M8536" s="444" t="str">
        <f t="shared" ref="M8536:M8599" si="128">IF(ISBLANK(B8536),"",MONTH(B8536)*10000+YEAR(B8536))</f>
        <v/>
      </c>
    </row>
    <row r="8537" spans="13:13" x14ac:dyDescent="0.25">
      <c r="M8537" s="444" t="str">
        <f t="shared" si="128"/>
        <v/>
      </c>
    </row>
    <row r="8538" spans="13:13" x14ac:dyDescent="0.25">
      <c r="M8538" s="444" t="str">
        <f t="shared" si="128"/>
        <v/>
      </c>
    </row>
    <row r="8539" spans="13:13" x14ac:dyDescent="0.25">
      <c r="M8539" s="444" t="str">
        <f t="shared" si="128"/>
        <v/>
      </c>
    </row>
    <row r="8540" spans="13:13" x14ac:dyDescent="0.25">
      <c r="M8540" s="444" t="str">
        <f t="shared" si="128"/>
        <v/>
      </c>
    </row>
    <row r="8541" spans="13:13" x14ac:dyDescent="0.25">
      <c r="M8541" s="444" t="str">
        <f t="shared" si="128"/>
        <v/>
      </c>
    </row>
    <row r="8542" spans="13:13" x14ac:dyDescent="0.25">
      <c r="M8542" s="444" t="str">
        <f t="shared" si="128"/>
        <v/>
      </c>
    </row>
    <row r="8543" spans="13:13" x14ac:dyDescent="0.25">
      <c r="M8543" s="444" t="str">
        <f t="shared" si="128"/>
        <v/>
      </c>
    </row>
    <row r="8544" spans="13:13" x14ac:dyDescent="0.25">
      <c r="M8544" s="444" t="str">
        <f t="shared" si="128"/>
        <v/>
      </c>
    </row>
    <row r="8545" spans="13:13" x14ac:dyDescent="0.25">
      <c r="M8545" s="444" t="str">
        <f t="shared" si="128"/>
        <v/>
      </c>
    </row>
    <row r="8546" spans="13:13" x14ac:dyDescent="0.25">
      <c r="M8546" s="444" t="str">
        <f t="shared" si="128"/>
        <v/>
      </c>
    </row>
    <row r="8547" spans="13:13" x14ac:dyDescent="0.25">
      <c r="M8547" s="444" t="str">
        <f t="shared" si="128"/>
        <v/>
      </c>
    </row>
    <row r="8548" spans="13:13" x14ac:dyDescent="0.25">
      <c r="M8548" s="444" t="str">
        <f t="shared" si="128"/>
        <v/>
      </c>
    </row>
    <row r="8549" spans="13:13" x14ac:dyDescent="0.25">
      <c r="M8549" s="444" t="str">
        <f t="shared" si="128"/>
        <v/>
      </c>
    </row>
    <row r="8550" spans="13:13" x14ac:dyDescent="0.25">
      <c r="M8550" s="444" t="str">
        <f t="shared" si="128"/>
        <v/>
      </c>
    </row>
    <row r="8551" spans="13:13" x14ac:dyDescent="0.25">
      <c r="M8551" s="444" t="str">
        <f t="shared" si="128"/>
        <v/>
      </c>
    </row>
    <row r="8552" spans="13:13" x14ac:dyDescent="0.25">
      <c r="M8552" s="444" t="str">
        <f t="shared" si="128"/>
        <v/>
      </c>
    </row>
    <row r="8553" spans="13:13" x14ac:dyDescent="0.25">
      <c r="M8553" s="444" t="str">
        <f t="shared" si="128"/>
        <v/>
      </c>
    </row>
    <row r="8554" spans="13:13" x14ac:dyDescent="0.25">
      <c r="M8554" s="444" t="str">
        <f t="shared" si="128"/>
        <v/>
      </c>
    </row>
    <row r="8555" spans="13:13" x14ac:dyDescent="0.25">
      <c r="M8555" s="444" t="str">
        <f t="shared" si="128"/>
        <v/>
      </c>
    </row>
    <row r="8556" spans="13:13" x14ac:dyDescent="0.25">
      <c r="M8556" s="444" t="str">
        <f t="shared" si="128"/>
        <v/>
      </c>
    </row>
    <row r="8557" spans="13:13" x14ac:dyDescent="0.25">
      <c r="M8557" s="444" t="str">
        <f t="shared" si="128"/>
        <v/>
      </c>
    </row>
    <row r="8558" spans="13:13" x14ac:dyDescent="0.25">
      <c r="M8558" s="444" t="str">
        <f t="shared" si="128"/>
        <v/>
      </c>
    </row>
    <row r="8559" spans="13:13" x14ac:dyDescent="0.25">
      <c r="M8559" s="444" t="str">
        <f t="shared" si="128"/>
        <v/>
      </c>
    </row>
    <row r="8560" spans="13:13" x14ac:dyDescent="0.25">
      <c r="M8560" s="444" t="str">
        <f t="shared" si="128"/>
        <v/>
      </c>
    </row>
    <row r="8561" spans="13:13" x14ac:dyDescent="0.25">
      <c r="M8561" s="444" t="str">
        <f t="shared" si="128"/>
        <v/>
      </c>
    </row>
    <row r="8562" spans="13:13" x14ac:dyDescent="0.25">
      <c r="M8562" s="444" t="str">
        <f t="shared" si="128"/>
        <v/>
      </c>
    </row>
    <row r="8563" spans="13:13" x14ac:dyDescent="0.25">
      <c r="M8563" s="444" t="str">
        <f t="shared" si="128"/>
        <v/>
      </c>
    </row>
    <row r="8564" spans="13:13" x14ac:dyDescent="0.25">
      <c r="M8564" s="444" t="str">
        <f t="shared" si="128"/>
        <v/>
      </c>
    </row>
    <row r="8565" spans="13:13" x14ac:dyDescent="0.25">
      <c r="M8565" s="444" t="str">
        <f t="shared" si="128"/>
        <v/>
      </c>
    </row>
    <row r="8566" spans="13:13" x14ac:dyDescent="0.25">
      <c r="M8566" s="444" t="str">
        <f t="shared" si="128"/>
        <v/>
      </c>
    </row>
    <row r="8567" spans="13:13" x14ac:dyDescent="0.25">
      <c r="M8567" s="444" t="str">
        <f t="shared" si="128"/>
        <v/>
      </c>
    </row>
    <row r="8568" spans="13:13" x14ac:dyDescent="0.25">
      <c r="M8568" s="444" t="str">
        <f t="shared" si="128"/>
        <v/>
      </c>
    </row>
    <row r="8569" spans="13:13" x14ac:dyDescent="0.25">
      <c r="M8569" s="444" t="str">
        <f t="shared" si="128"/>
        <v/>
      </c>
    </row>
    <row r="8570" spans="13:13" x14ac:dyDescent="0.25">
      <c r="M8570" s="444" t="str">
        <f t="shared" si="128"/>
        <v/>
      </c>
    </row>
    <row r="8571" spans="13:13" x14ac:dyDescent="0.25">
      <c r="M8571" s="444" t="str">
        <f t="shared" si="128"/>
        <v/>
      </c>
    </row>
    <row r="8572" spans="13:13" x14ac:dyDescent="0.25">
      <c r="M8572" s="444" t="str">
        <f t="shared" si="128"/>
        <v/>
      </c>
    </row>
    <row r="8573" spans="13:13" x14ac:dyDescent="0.25">
      <c r="M8573" s="444" t="str">
        <f t="shared" si="128"/>
        <v/>
      </c>
    </row>
    <row r="8574" spans="13:13" x14ac:dyDescent="0.25">
      <c r="M8574" s="444" t="str">
        <f t="shared" si="128"/>
        <v/>
      </c>
    </row>
    <row r="8575" spans="13:13" x14ac:dyDescent="0.25">
      <c r="M8575" s="444" t="str">
        <f t="shared" si="128"/>
        <v/>
      </c>
    </row>
    <row r="8576" spans="13:13" x14ac:dyDescent="0.25">
      <c r="M8576" s="444" t="str">
        <f t="shared" si="128"/>
        <v/>
      </c>
    </row>
    <row r="8577" spans="13:13" x14ac:dyDescent="0.25">
      <c r="M8577" s="444" t="str">
        <f t="shared" si="128"/>
        <v/>
      </c>
    </row>
    <row r="8578" spans="13:13" x14ac:dyDescent="0.25">
      <c r="M8578" s="444" t="str">
        <f t="shared" si="128"/>
        <v/>
      </c>
    </row>
    <row r="8579" spans="13:13" x14ac:dyDescent="0.25">
      <c r="M8579" s="444" t="str">
        <f t="shared" si="128"/>
        <v/>
      </c>
    </row>
    <row r="8580" spans="13:13" x14ac:dyDescent="0.25">
      <c r="M8580" s="444" t="str">
        <f t="shared" si="128"/>
        <v/>
      </c>
    </row>
    <row r="8581" spans="13:13" x14ac:dyDescent="0.25">
      <c r="M8581" s="444" t="str">
        <f t="shared" si="128"/>
        <v/>
      </c>
    </row>
    <row r="8582" spans="13:13" x14ac:dyDescent="0.25">
      <c r="M8582" s="444" t="str">
        <f t="shared" si="128"/>
        <v/>
      </c>
    </row>
    <row r="8583" spans="13:13" x14ac:dyDescent="0.25">
      <c r="M8583" s="444" t="str">
        <f t="shared" si="128"/>
        <v/>
      </c>
    </row>
    <row r="8584" spans="13:13" x14ac:dyDescent="0.25">
      <c r="M8584" s="444" t="str">
        <f t="shared" si="128"/>
        <v/>
      </c>
    </row>
    <row r="8585" spans="13:13" x14ac:dyDescent="0.25">
      <c r="M8585" s="444" t="str">
        <f t="shared" si="128"/>
        <v/>
      </c>
    </row>
    <row r="8586" spans="13:13" x14ac:dyDescent="0.25">
      <c r="M8586" s="444" t="str">
        <f t="shared" si="128"/>
        <v/>
      </c>
    </row>
    <row r="8587" spans="13:13" x14ac:dyDescent="0.25">
      <c r="M8587" s="444" t="str">
        <f t="shared" si="128"/>
        <v/>
      </c>
    </row>
    <row r="8588" spans="13:13" x14ac:dyDescent="0.25">
      <c r="M8588" s="444" t="str">
        <f t="shared" si="128"/>
        <v/>
      </c>
    </row>
    <row r="8589" spans="13:13" x14ac:dyDescent="0.25">
      <c r="M8589" s="444" t="str">
        <f t="shared" si="128"/>
        <v/>
      </c>
    </row>
    <row r="8590" spans="13:13" x14ac:dyDescent="0.25">
      <c r="M8590" s="444" t="str">
        <f t="shared" si="128"/>
        <v/>
      </c>
    </row>
    <row r="8591" spans="13:13" x14ac:dyDescent="0.25">
      <c r="M8591" s="444" t="str">
        <f t="shared" si="128"/>
        <v/>
      </c>
    </row>
    <row r="8592" spans="13:13" x14ac:dyDescent="0.25">
      <c r="M8592" s="444" t="str">
        <f t="shared" si="128"/>
        <v/>
      </c>
    </row>
    <row r="8593" spans="13:13" x14ac:dyDescent="0.25">
      <c r="M8593" s="444" t="str">
        <f t="shared" si="128"/>
        <v/>
      </c>
    </row>
    <row r="8594" spans="13:13" x14ac:dyDescent="0.25">
      <c r="M8594" s="444" t="str">
        <f t="shared" si="128"/>
        <v/>
      </c>
    </row>
    <row r="8595" spans="13:13" x14ac:dyDescent="0.25">
      <c r="M8595" s="444" t="str">
        <f t="shared" si="128"/>
        <v/>
      </c>
    </row>
    <row r="8596" spans="13:13" x14ac:dyDescent="0.25">
      <c r="M8596" s="444" t="str">
        <f t="shared" si="128"/>
        <v/>
      </c>
    </row>
    <row r="8597" spans="13:13" x14ac:dyDescent="0.25">
      <c r="M8597" s="444" t="str">
        <f t="shared" si="128"/>
        <v/>
      </c>
    </row>
    <row r="8598" spans="13:13" x14ac:dyDescent="0.25">
      <c r="M8598" s="444" t="str">
        <f t="shared" si="128"/>
        <v/>
      </c>
    </row>
    <row r="8599" spans="13:13" x14ac:dyDescent="0.25">
      <c r="M8599" s="444" t="str">
        <f t="shared" si="128"/>
        <v/>
      </c>
    </row>
    <row r="8600" spans="13:13" x14ac:dyDescent="0.25">
      <c r="M8600" s="444" t="str">
        <f t="shared" ref="M8600:M8663" si="129">IF(ISBLANK(B8600),"",MONTH(B8600)*10000+YEAR(B8600))</f>
        <v/>
      </c>
    </row>
    <row r="8601" spans="13:13" x14ac:dyDescent="0.25">
      <c r="M8601" s="444" t="str">
        <f t="shared" si="129"/>
        <v/>
      </c>
    </row>
    <row r="8602" spans="13:13" x14ac:dyDescent="0.25">
      <c r="M8602" s="444" t="str">
        <f t="shared" si="129"/>
        <v/>
      </c>
    </row>
    <row r="8603" spans="13:13" x14ac:dyDescent="0.25">
      <c r="M8603" s="444" t="str">
        <f t="shared" si="129"/>
        <v/>
      </c>
    </row>
    <row r="8604" spans="13:13" x14ac:dyDescent="0.25">
      <c r="M8604" s="444" t="str">
        <f t="shared" si="129"/>
        <v/>
      </c>
    </row>
    <row r="8605" spans="13:13" x14ac:dyDescent="0.25">
      <c r="M8605" s="444" t="str">
        <f t="shared" si="129"/>
        <v/>
      </c>
    </row>
    <row r="8606" spans="13:13" x14ac:dyDescent="0.25">
      <c r="M8606" s="444" t="str">
        <f t="shared" si="129"/>
        <v/>
      </c>
    </row>
    <row r="8607" spans="13:13" x14ac:dyDescent="0.25">
      <c r="M8607" s="444" t="str">
        <f t="shared" si="129"/>
        <v/>
      </c>
    </row>
    <row r="8608" spans="13:13" x14ac:dyDescent="0.25">
      <c r="M8608" s="444" t="str">
        <f t="shared" si="129"/>
        <v/>
      </c>
    </row>
    <row r="8609" spans="13:13" x14ac:dyDescent="0.25">
      <c r="M8609" s="444" t="str">
        <f t="shared" si="129"/>
        <v/>
      </c>
    </row>
    <row r="8610" spans="13:13" x14ac:dyDescent="0.25">
      <c r="M8610" s="444" t="str">
        <f t="shared" si="129"/>
        <v/>
      </c>
    </row>
    <row r="8611" spans="13:13" x14ac:dyDescent="0.25">
      <c r="M8611" s="444" t="str">
        <f t="shared" si="129"/>
        <v/>
      </c>
    </row>
    <row r="8612" spans="13:13" x14ac:dyDescent="0.25">
      <c r="M8612" s="444" t="str">
        <f t="shared" si="129"/>
        <v/>
      </c>
    </row>
    <row r="8613" spans="13:13" x14ac:dyDescent="0.25">
      <c r="M8613" s="444" t="str">
        <f t="shared" si="129"/>
        <v/>
      </c>
    </row>
    <row r="8614" spans="13:13" x14ac:dyDescent="0.25">
      <c r="M8614" s="444" t="str">
        <f t="shared" si="129"/>
        <v/>
      </c>
    </row>
    <row r="8615" spans="13:13" x14ac:dyDescent="0.25">
      <c r="M8615" s="444" t="str">
        <f t="shared" si="129"/>
        <v/>
      </c>
    </row>
    <row r="8616" spans="13:13" x14ac:dyDescent="0.25">
      <c r="M8616" s="444" t="str">
        <f t="shared" si="129"/>
        <v/>
      </c>
    </row>
    <row r="8617" spans="13:13" x14ac:dyDescent="0.25">
      <c r="M8617" s="444" t="str">
        <f t="shared" si="129"/>
        <v/>
      </c>
    </row>
    <row r="8618" spans="13:13" x14ac:dyDescent="0.25">
      <c r="M8618" s="444" t="str">
        <f t="shared" si="129"/>
        <v/>
      </c>
    </row>
    <row r="8619" spans="13:13" x14ac:dyDescent="0.25">
      <c r="M8619" s="444" t="str">
        <f t="shared" si="129"/>
        <v/>
      </c>
    </row>
    <row r="8620" spans="13:13" x14ac:dyDescent="0.25">
      <c r="M8620" s="444" t="str">
        <f t="shared" si="129"/>
        <v/>
      </c>
    </row>
    <row r="8621" spans="13:13" x14ac:dyDescent="0.25">
      <c r="M8621" s="444" t="str">
        <f t="shared" si="129"/>
        <v/>
      </c>
    </row>
    <row r="8622" spans="13:13" x14ac:dyDescent="0.25">
      <c r="M8622" s="444" t="str">
        <f t="shared" si="129"/>
        <v/>
      </c>
    </row>
    <row r="8623" spans="13:13" x14ac:dyDescent="0.25">
      <c r="M8623" s="444" t="str">
        <f t="shared" si="129"/>
        <v/>
      </c>
    </row>
    <row r="8624" spans="13:13" x14ac:dyDescent="0.25">
      <c r="M8624" s="444" t="str">
        <f t="shared" si="129"/>
        <v/>
      </c>
    </row>
    <row r="8625" spans="13:13" x14ac:dyDescent="0.25">
      <c r="M8625" s="444" t="str">
        <f t="shared" si="129"/>
        <v/>
      </c>
    </row>
    <row r="8626" spans="13:13" x14ac:dyDescent="0.25">
      <c r="M8626" s="444" t="str">
        <f t="shared" si="129"/>
        <v/>
      </c>
    </row>
    <row r="8627" spans="13:13" x14ac:dyDescent="0.25">
      <c r="M8627" s="444" t="str">
        <f t="shared" si="129"/>
        <v/>
      </c>
    </row>
    <row r="8628" spans="13:13" x14ac:dyDescent="0.25">
      <c r="M8628" s="444" t="str">
        <f t="shared" si="129"/>
        <v/>
      </c>
    </row>
    <row r="8629" spans="13:13" x14ac:dyDescent="0.25">
      <c r="M8629" s="444" t="str">
        <f t="shared" si="129"/>
        <v/>
      </c>
    </row>
    <row r="8630" spans="13:13" x14ac:dyDescent="0.25">
      <c r="M8630" s="444" t="str">
        <f t="shared" si="129"/>
        <v/>
      </c>
    </row>
    <row r="8631" spans="13:13" x14ac:dyDescent="0.25">
      <c r="M8631" s="444" t="str">
        <f t="shared" si="129"/>
        <v/>
      </c>
    </row>
    <row r="8632" spans="13:13" x14ac:dyDescent="0.25">
      <c r="M8632" s="444" t="str">
        <f t="shared" si="129"/>
        <v/>
      </c>
    </row>
    <row r="8633" spans="13:13" x14ac:dyDescent="0.25">
      <c r="M8633" s="444" t="str">
        <f t="shared" si="129"/>
        <v/>
      </c>
    </row>
    <row r="8634" spans="13:13" x14ac:dyDescent="0.25">
      <c r="M8634" s="444" t="str">
        <f t="shared" si="129"/>
        <v/>
      </c>
    </row>
    <row r="8635" spans="13:13" x14ac:dyDescent="0.25">
      <c r="M8635" s="444" t="str">
        <f t="shared" si="129"/>
        <v/>
      </c>
    </row>
    <row r="8636" spans="13:13" x14ac:dyDescent="0.25">
      <c r="M8636" s="444" t="str">
        <f t="shared" si="129"/>
        <v/>
      </c>
    </row>
    <row r="8637" spans="13:13" x14ac:dyDescent="0.25">
      <c r="M8637" s="444" t="str">
        <f t="shared" si="129"/>
        <v/>
      </c>
    </row>
    <row r="8638" spans="13:13" x14ac:dyDescent="0.25">
      <c r="M8638" s="444" t="str">
        <f t="shared" si="129"/>
        <v/>
      </c>
    </row>
    <row r="8639" spans="13:13" x14ac:dyDescent="0.25">
      <c r="M8639" s="444" t="str">
        <f t="shared" si="129"/>
        <v/>
      </c>
    </row>
    <row r="8640" spans="13:13" x14ac:dyDescent="0.25">
      <c r="M8640" s="444" t="str">
        <f t="shared" si="129"/>
        <v/>
      </c>
    </row>
    <row r="8641" spans="13:13" x14ac:dyDescent="0.25">
      <c r="M8641" s="444" t="str">
        <f t="shared" si="129"/>
        <v/>
      </c>
    </row>
    <row r="8642" spans="13:13" x14ac:dyDescent="0.25">
      <c r="M8642" s="444" t="str">
        <f t="shared" si="129"/>
        <v/>
      </c>
    </row>
    <row r="8643" spans="13:13" x14ac:dyDescent="0.25">
      <c r="M8643" s="444" t="str">
        <f t="shared" si="129"/>
        <v/>
      </c>
    </row>
    <row r="8644" spans="13:13" x14ac:dyDescent="0.25">
      <c r="M8644" s="444" t="str">
        <f t="shared" si="129"/>
        <v/>
      </c>
    </row>
    <row r="8645" spans="13:13" x14ac:dyDescent="0.25">
      <c r="M8645" s="444" t="str">
        <f t="shared" si="129"/>
        <v/>
      </c>
    </row>
    <row r="8646" spans="13:13" x14ac:dyDescent="0.25">
      <c r="M8646" s="444" t="str">
        <f t="shared" si="129"/>
        <v/>
      </c>
    </row>
    <row r="8647" spans="13:13" x14ac:dyDescent="0.25">
      <c r="M8647" s="444" t="str">
        <f t="shared" si="129"/>
        <v/>
      </c>
    </row>
    <row r="8648" spans="13:13" x14ac:dyDescent="0.25">
      <c r="M8648" s="444" t="str">
        <f t="shared" si="129"/>
        <v/>
      </c>
    </row>
    <row r="8649" spans="13:13" x14ac:dyDescent="0.25">
      <c r="M8649" s="444" t="str">
        <f t="shared" si="129"/>
        <v/>
      </c>
    </row>
    <row r="8650" spans="13:13" x14ac:dyDescent="0.25">
      <c r="M8650" s="444" t="str">
        <f t="shared" si="129"/>
        <v/>
      </c>
    </row>
    <row r="8651" spans="13:13" x14ac:dyDescent="0.25">
      <c r="M8651" s="444" t="str">
        <f t="shared" si="129"/>
        <v/>
      </c>
    </row>
    <row r="8652" spans="13:13" x14ac:dyDescent="0.25">
      <c r="M8652" s="444" t="str">
        <f t="shared" si="129"/>
        <v/>
      </c>
    </row>
    <row r="8653" spans="13:13" x14ac:dyDescent="0.25">
      <c r="M8653" s="444" t="str">
        <f t="shared" si="129"/>
        <v/>
      </c>
    </row>
    <row r="8654" spans="13:13" x14ac:dyDescent="0.25">
      <c r="M8654" s="444" t="str">
        <f t="shared" si="129"/>
        <v/>
      </c>
    </row>
    <row r="8655" spans="13:13" x14ac:dyDescent="0.25">
      <c r="M8655" s="444" t="str">
        <f t="shared" si="129"/>
        <v/>
      </c>
    </row>
    <row r="8656" spans="13:13" x14ac:dyDescent="0.25">
      <c r="M8656" s="444" t="str">
        <f t="shared" si="129"/>
        <v/>
      </c>
    </row>
    <row r="8657" spans="13:13" x14ac:dyDescent="0.25">
      <c r="M8657" s="444" t="str">
        <f t="shared" si="129"/>
        <v/>
      </c>
    </row>
    <row r="8658" spans="13:13" x14ac:dyDescent="0.25">
      <c r="M8658" s="444" t="str">
        <f t="shared" si="129"/>
        <v/>
      </c>
    </row>
    <row r="8659" spans="13:13" x14ac:dyDescent="0.25">
      <c r="M8659" s="444" t="str">
        <f t="shared" si="129"/>
        <v/>
      </c>
    </row>
    <row r="8660" spans="13:13" x14ac:dyDescent="0.25">
      <c r="M8660" s="444" t="str">
        <f t="shared" si="129"/>
        <v/>
      </c>
    </row>
    <row r="8661" spans="13:13" x14ac:dyDescent="0.25">
      <c r="M8661" s="444" t="str">
        <f t="shared" si="129"/>
        <v/>
      </c>
    </row>
    <row r="8662" spans="13:13" x14ac:dyDescent="0.25">
      <c r="M8662" s="444" t="str">
        <f t="shared" si="129"/>
        <v/>
      </c>
    </row>
    <row r="8663" spans="13:13" x14ac:dyDescent="0.25">
      <c r="M8663" s="444" t="str">
        <f t="shared" si="129"/>
        <v/>
      </c>
    </row>
    <row r="8664" spans="13:13" x14ac:dyDescent="0.25">
      <c r="M8664" s="444" t="str">
        <f t="shared" ref="M8664:M8727" si="130">IF(ISBLANK(B8664),"",MONTH(B8664)*10000+YEAR(B8664))</f>
        <v/>
      </c>
    </row>
    <row r="8665" spans="13:13" x14ac:dyDescent="0.25">
      <c r="M8665" s="444" t="str">
        <f t="shared" si="130"/>
        <v/>
      </c>
    </row>
    <row r="8666" spans="13:13" x14ac:dyDescent="0.25">
      <c r="M8666" s="444" t="str">
        <f t="shared" si="130"/>
        <v/>
      </c>
    </row>
    <row r="8667" spans="13:13" x14ac:dyDescent="0.25">
      <c r="M8667" s="444" t="str">
        <f t="shared" si="130"/>
        <v/>
      </c>
    </row>
    <row r="8668" spans="13:13" x14ac:dyDescent="0.25">
      <c r="M8668" s="444" t="str">
        <f t="shared" si="130"/>
        <v/>
      </c>
    </row>
    <row r="8669" spans="13:13" x14ac:dyDescent="0.25">
      <c r="M8669" s="444" t="str">
        <f t="shared" si="130"/>
        <v/>
      </c>
    </row>
    <row r="8670" spans="13:13" x14ac:dyDescent="0.25">
      <c r="M8670" s="444" t="str">
        <f t="shared" si="130"/>
        <v/>
      </c>
    </row>
    <row r="8671" spans="13:13" x14ac:dyDescent="0.25">
      <c r="M8671" s="444" t="str">
        <f t="shared" si="130"/>
        <v/>
      </c>
    </row>
    <row r="8672" spans="13:13" x14ac:dyDescent="0.25">
      <c r="M8672" s="444" t="str">
        <f t="shared" si="130"/>
        <v/>
      </c>
    </row>
    <row r="8673" spans="13:13" x14ac:dyDescent="0.25">
      <c r="M8673" s="444" t="str">
        <f t="shared" si="130"/>
        <v/>
      </c>
    </row>
    <row r="8674" spans="13:13" x14ac:dyDescent="0.25">
      <c r="M8674" s="444" t="str">
        <f t="shared" si="130"/>
        <v/>
      </c>
    </row>
    <row r="8675" spans="13:13" x14ac:dyDescent="0.25">
      <c r="M8675" s="444" t="str">
        <f t="shared" si="130"/>
        <v/>
      </c>
    </row>
    <row r="8676" spans="13:13" x14ac:dyDescent="0.25">
      <c r="M8676" s="444" t="str">
        <f t="shared" si="130"/>
        <v/>
      </c>
    </row>
    <row r="8677" spans="13:13" x14ac:dyDescent="0.25">
      <c r="M8677" s="444" t="str">
        <f t="shared" si="130"/>
        <v/>
      </c>
    </row>
    <row r="8678" spans="13:13" x14ac:dyDescent="0.25">
      <c r="M8678" s="444" t="str">
        <f t="shared" si="130"/>
        <v/>
      </c>
    </row>
    <row r="8679" spans="13:13" x14ac:dyDescent="0.25">
      <c r="M8679" s="444" t="str">
        <f t="shared" si="130"/>
        <v/>
      </c>
    </row>
    <row r="8680" spans="13:13" x14ac:dyDescent="0.25">
      <c r="M8680" s="444" t="str">
        <f t="shared" si="130"/>
        <v/>
      </c>
    </row>
    <row r="8681" spans="13:13" x14ac:dyDescent="0.25">
      <c r="M8681" s="444" t="str">
        <f t="shared" si="130"/>
        <v/>
      </c>
    </row>
    <row r="8682" spans="13:13" x14ac:dyDescent="0.25">
      <c r="M8682" s="444" t="str">
        <f t="shared" si="130"/>
        <v/>
      </c>
    </row>
    <row r="8683" spans="13:13" x14ac:dyDescent="0.25">
      <c r="M8683" s="444" t="str">
        <f t="shared" si="130"/>
        <v/>
      </c>
    </row>
    <row r="8684" spans="13:13" x14ac:dyDescent="0.25">
      <c r="M8684" s="444" t="str">
        <f t="shared" si="130"/>
        <v/>
      </c>
    </row>
    <row r="8685" spans="13:13" x14ac:dyDescent="0.25">
      <c r="M8685" s="444" t="str">
        <f t="shared" si="130"/>
        <v/>
      </c>
    </row>
    <row r="8686" spans="13:13" x14ac:dyDescent="0.25">
      <c r="M8686" s="444" t="str">
        <f t="shared" si="130"/>
        <v/>
      </c>
    </row>
    <row r="8687" spans="13:13" x14ac:dyDescent="0.25">
      <c r="M8687" s="444" t="str">
        <f t="shared" si="130"/>
        <v/>
      </c>
    </row>
    <row r="8688" spans="13:13" x14ac:dyDescent="0.25">
      <c r="M8688" s="444" t="str">
        <f t="shared" si="130"/>
        <v/>
      </c>
    </row>
    <row r="8689" spans="13:13" x14ac:dyDescent="0.25">
      <c r="M8689" s="444" t="str">
        <f t="shared" si="130"/>
        <v/>
      </c>
    </row>
    <row r="8690" spans="13:13" x14ac:dyDescent="0.25">
      <c r="M8690" s="444" t="str">
        <f t="shared" si="130"/>
        <v/>
      </c>
    </row>
    <row r="8691" spans="13:13" x14ac:dyDescent="0.25">
      <c r="M8691" s="444" t="str">
        <f t="shared" si="130"/>
        <v/>
      </c>
    </row>
    <row r="8692" spans="13:13" x14ac:dyDescent="0.25">
      <c r="M8692" s="444" t="str">
        <f t="shared" si="130"/>
        <v/>
      </c>
    </row>
    <row r="8693" spans="13:13" x14ac:dyDescent="0.25">
      <c r="M8693" s="444" t="str">
        <f t="shared" si="130"/>
        <v/>
      </c>
    </row>
    <row r="8694" spans="13:13" x14ac:dyDescent="0.25">
      <c r="M8694" s="444" t="str">
        <f t="shared" si="130"/>
        <v/>
      </c>
    </row>
    <row r="8695" spans="13:13" x14ac:dyDescent="0.25">
      <c r="M8695" s="444" t="str">
        <f t="shared" si="130"/>
        <v/>
      </c>
    </row>
    <row r="8696" spans="13:13" x14ac:dyDescent="0.25">
      <c r="M8696" s="444" t="str">
        <f t="shared" si="130"/>
        <v/>
      </c>
    </row>
    <row r="8697" spans="13:13" x14ac:dyDescent="0.25">
      <c r="M8697" s="444" t="str">
        <f t="shared" si="130"/>
        <v/>
      </c>
    </row>
    <row r="8698" spans="13:13" x14ac:dyDescent="0.25">
      <c r="M8698" s="444" t="str">
        <f t="shared" si="130"/>
        <v/>
      </c>
    </row>
    <row r="8699" spans="13:13" x14ac:dyDescent="0.25">
      <c r="M8699" s="444" t="str">
        <f t="shared" si="130"/>
        <v/>
      </c>
    </row>
    <row r="8700" spans="13:13" x14ac:dyDescent="0.25">
      <c r="M8700" s="444" t="str">
        <f t="shared" si="130"/>
        <v/>
      </c>
    </row>
    <row r="8701" spans="13:13" x14ac:dyDescent="0.25">
      <c r="M8701" s="444" t="str">
        <f t="shared" si="130"/>
        <v/>
      </c>
    </row>
    <row r="8702" spans="13:13" x14ac:dyDescent="0.25">
      <c r="M8702" s="444" t="str">
        <f t="shared" si="130"/>
        <v/>
      </c>
    </row>
    <row r="8703" spans="13:13" x14ac:dyDescent="0.25">
      <c r="M8703" s="444" t="str">
        <f t="shared" si="130"/>
        <v/>
      </c>
    </row>
    <row r="8704" spans="13:13" x14ac:dyDescent="0.25">
      <c r="M8704" s="444" t="str">
        <f t="shared" si="130"/>
        <v/>
      </c>
    </row>
    <row r="8705" spans="13:13" x14ac:dyDescent="0.25">
      <c r="M8705" s="444" t="str">
        <f t="shared" si="130"/>
        <v/>
      </c>
    </row>
    <row r="8706" spans="13:13" x14ac:dyDescent="0.25">
      <c r="M8706" s="444" t="str">
        <f t="shared" si="130"/>
        <v/>
      </c>
    </row>
    <row r="8707" spans="13:13" x14ac:dyDescent="0.25">
      <c r="M8707" s="444" t="str">
        <f t="shared" si="130"/>
        <v/>
      </c>
    </row>
    <row r="8708" spans="13:13" x14ac:dyDescent="0.25">
      <c r="M8708" s="444" t="str">
        <f t="shared" si="130"/>
        <v/>
      </c>
    </row>
    <row r="8709" spans="13:13" x14ac:dyDescent="0.25">
      <c r="M8709" s="444" t="str">
        <f t="shared" si="130"/>
        <v/>
      </c>
    </row>
    <row r="8710" spans="13:13" x14ac:dyDescent="0.25">
      <c r="M8710" s="444" t="str">
        <f t="shared" si="130"/>
        <v/>
      </c>
    </row>
    <row r="8711" spans="13:13" x14ac:dyDescent="0.25">
      <c r="M8711" s="444" t="str">
        <f t="shared" si="130"/>
        <v/>
      </c>
    </row>
    <row r="8712" spans="13:13" x14ac:dyDescent="0.25">
      <c r="M8712" s="444" t="str">
        <f t="shared" si="130"/>
        <v/>
      </c>
    </row>
    <row r="8713" spans="13:13" x14ac:dyDescent="0.25">
      <c r="M8713" s="444" t="str">
        <f t="shared" si="130"/>
        <v/>
      </c>
    </row>
    <row r="8714" spans="13:13" x14ac:dyDescent="0.25">
      <c r="M8714" s="444" t="str">
        <f t="shared" si="130"/>
        <v/>
      </c>
    </row>
    <row r="8715" spans="13:13" x14ac:dyDescent="0.25">
      <c r="M8715" s="444" t="str">
        <f t="shared" si="130"/>
        <v/>
      </c>
    </row>
    <row r="8716" spans="13:13" x14ac:dyDescent="0.25">
      <c r="M8716" s="444" t="str">
        <f t="shared" si="130"/>
        <v/>
      </c>
    </row>
    <row r="8717" spans="13:13" x14ac:dyDescent="0.25">
      <c r="M8717" s="444" t="str">
        <f t="shared" si="130"/>
        <v/>
      </c>
    </row>
    <row r="8718" spans="13:13" x14ac:dyDescent="0.25">
      <c r="M8718" s="444" t="str">
        <f t="shared" si="130"/>
        <v/>
      </c>
    </row>
    <row r="8719" spans="13:13" x14ac:dyDescent="0.25">
      <c r="M8719" s="444" t="str">
        <f t="shared" si="130"/>
        <v/>
      </c>
    </row>
    <row r="8720" spans="13:13" x14ac:dyDescent="0.25">
      <c r="M8720" s="444" t="str">
        <f t="shared" si="130"/>
        <v/>
      </c>
    </row>
    <row r="8721" spans="13:13" x14ac:dyDescent="0.25">
      <c r="M8721" s="444" t="str">
        <f t="shared" si="130"/>
        <v/>
      </c>
    </row>
    <row r="8722" spans="13:13" x14ac:dyDescent="0.25">
      <c r="M8722" s="444" t="str">
        <f t="shared" si="130"/>
        <v/>
      </c>
    </row>
    <row r="8723" spans="13:13" x14ac:dyDescent="0.25">
      <c r="M8723" s="444" t="str">
        <f t="shared" si="130"/>
        <v/>
      </c>
    </row>
    <row r="8724" spans="13:13" x14ac:dyDescent="0.25">
      <c r="M8724" s="444" t="str">
        <f t="shared" si="130"/>
        <v/>
      </c>
    </row>
    <row r="8725" spans="13:13" x14ac:dyDescent="0.25">
      <c r="M8725" s="444" t="str">
        <f t="shared" si="130"/>
        <v/>
      </c>
    </row>
    <row r="8726" spans="13:13" x14ac:dyDescent="0.25">
      <c r="M8726" s="444" t="str">
        <f t="shared" si="130"/>
        <v/>
      </c>
    </row>
    <row r="8727" spans="13:13" x14ac:dyDescent="0.25">
      <c r="M8727" s="444" t="str">
        <f t="shared" si="130"/>
        <v/>
      </c>
    </row>
    <row r="8728" spans="13:13" x14ac:dyDescent="0.25">
      <c r="M8728" s="444" t="str">
        <f t="shared" ref="M8728:M8791" si="131">IF(ISBLANK(B8728),"",MONTH(B8728)*10000+YEAR(B8728))</f>
        <v/>
      </c>
    </row>
    <row r="8729" spans="13:13" x14ac:dyDescent="0.25">
      <c r="M8729" s="444" t="str">
        <f t="shared" si="131"/>
        <v/>
      </c>
    </row>
    <row r="8730" spans="13:13" x14ac:dyDescent="0.25">
      <c r="M8730" s="444" t="str">
        <f t="shared" si="131"/>
        <v/>
      </c>
    </row>
    <row r="8731" spans="13:13" x14ac:dyDescent="0.25">
      <c r="M8731" s="444" t="str">
        <f t="shared" si="131"/>
        <v/>
      </c>
    </row>
    <row r="8732" spans="13:13" x14ac:dyDescent="0.25">
      <c r="M8732" s="444" t="str">
        <f t="shared" si="131"/>
        <v/>
      </c>
    </row>
    <row r="8733" spans="13:13" x14ac:dyDescent="0.25">
      <c r="M8733" s="444" t="str">
        <f t="shared" si="131"/>
        <v/>
      </c>
    </row>
    <row r="8734" spans="13:13" x14ac:dyDescent="0.25">
      <c r="M8734" s="444" t="str">
        <f t="shared" si="131"/>
        <v/>
      </c>
    </row>
    <row r="8735" spans="13:13" x14ac:dyDescent="0.25">
      <c r="M8735" s="444" t="str">
        <f t="shared" si="131"/>
        <v/>
      </c>
    </row>
    <row r="8736" spans="13:13" x14ac:dyDescent="0.25">
      <c r="M8736" s="444" t="str">
        <f t="shared" si="131"/>
        <v/>
      </c>
    </row>
    <row r="8737" spans="13:13" x14ac:dyDescent="0.25">
      <c r="M8737" s="444" t="str">
        <f t="shared" si="131"/>
        <v/>
      </c>
    </row>
    <row r="8738" spans="13:13" x14ac:dyDescent="0.25">
      <c r="M8738" s="444" t="str">
        <f t="shared" si="131"/>
        <v/>
      </c>
    </row>
    <row r="8739" spans="13:13" x14ac:dyDescent="0.25">
      <c r="M8739" s="444" t="str">
        <f t="shared" si="131"/>
        <v/>
      </c>
    </row>
    <row r="8740" spans="13:13" x14ac:dyDescent="0.25">
      <c r="M8740" s="444" t="str">
        <f t="shared" si="131"/>
        <v/>
      </c>
    </row>
    <row r="8741" spans="13:13" x14ac:dyDescent="0.25">
      <c r="M8741" s="444" t="str">
        <f t="shared" si="131"/>
        <v/>
      </c>
    </row>
    <row r="8742" spans="13:13" x14ac:dyDescent="0.25">
      <c r="M8742" s="444" t="str">
        <f t="shared" si="131"/>
        <v/>
      </c>
    </row>
    <row r="8743" spans="13:13" x14ac:dyDescent="0.25">
      <c r="M8743" s="444" t="str">
        <f t="shared" si="131"/>
        <v/>
      </c>
    </row>
    <row r="8744" spans="13:13" x14ac:dyDescent="0.25">
      <c r="M8744" s="444" t="str">
        <f t="shared" si="131"/>
        <v/>
      </c>
    </row>
    <row r="8745" spans="13:13" x14ac:dyDescent="0.25">
      <c r="M8745" s="444" t="str">
        <f t="shared" si="131"/>
        <v/>
      </c>
    </row>
    <row r="8746" spans="13:13" x14ac:dyDescent="0.25">
      <c r="M8746" s="444" t="str">
        <f t="shared" si="131"/>
        <v/>
      </c>
    </row>
    <row r="8747" spans="13:13" x14ac:dyDescent="0.25">
      <c r="M8747" s="444" t="str">
        <f t="shared" si="131"/>
        <v/>
      </c>
    </row>
    <row r="8748" spans="13:13" x14ac:dyDescent="0.25">
      <c r="M8748" s="444" t="str">
        <f t="shared" si="131"/>
        <v/>
      </c>
    </row>
    <row r="8749" spans="13:13" x14ac:dyDescent="0.25">
      <c r="M8749" s="444" t="str">
        <f t="shared" si="131"/>
        <v/>
      </c>
    </row>
    <row r="8750" spans="13:13" x14ac:dyDescent="0.25">
      <c r="M8750" s="444" t="str">
        <f t="shared" si="131"/>
        <v/>
      </c>
    </row>
    <row r="8751" spans="13:13" x14ac:dyDescent="0.25">
      <c r="M8751" s="444" t="str">
        <f t="shared" si="131"/>
        <v/>
      </c>
    </row>
    <row r="8752" spans="13:13" x14ac:dyDescent="0.25">
      <c r="M8752" s="444" t="str">
        <f t="shared" si="131"/>
        <v/>
      </c>
    </row>
    <row r="8753" spans="13:13" x14ac:dyDescent="0.25">
      <c r="M8753" s="444" t="str">
        <f t="shared" si="131"/>
        <v/>
      </c>
    </row>
    <row r="8754" spans="13:13" x14ac:dyDescent="0.25">
      <c r="M8754" s="444" t="str">
        <f t="shared" si="131"/>
        <v/>
      </c>
    </row>
    <row r="8755" spans="13:13" x14ac:dyDescent="0.25">
      <c r="M8755" s="444" t="str">
        <f t="shared" si="131"/>
        <v/>
      </c>
    </row>
    <row r="8756" spans="13:13" x14ac:dyDescent="0.25">
      <c r="M8756" s="444" t="str">
        <f t="shared" si="131"/>
        <v/>
      </c>
    </row>
    <row r="8757" spans="13:13" x14ac:dyDescent="0.25">
      <c r="M8757" s="444" t="str">
        <f t="shared" si="131"/>
        <v/>
      </c>
    </row>
    <row r="8758" spans="13:13" x14ac:dyDescent="0.25">
      <c r="M8758" s="444" t="str">
        <f t="shared" si="131"/>
        <v/>
      </c>
    </row>
    <row r="8759" spans="13:13" x14ac:dyDescent="0.25">
      <c r="M8759" s="444" t="str">
        <f t="shared" si="131"/>
        <v/>
      </c>
    </row>
    <row r="8760" spans="13:13" x14ac:dyDescent="0.25">
      <c r="M8760" s="444" t="str">
        <f t="shared" si="131"/>
        <v/>
      </c>
    </row>
    <row r="8761" spans="13:13" x14ac:dyDescent="0.25">
      <c r="M8761" s="444" t="str">
        <f t="shared" si="131"/>
        <v/>
      </c>
    </row>
    <row r="8762" spans="13:13" x14ac:dyDescent="0.25">
      <c r="M8762" s="444" t="str">
        <f t="shared" si="131"/>
        <v/>
      </c>
    </row>
    <row r="8763" spans="13:13" x14ac:dyDescent="0.25">
      <c r="M8763" s="444" t="str">
        <f t="shared" si="131"/>
        <v/>
      </c>
    </row>
    <row r="8764" spans="13:13" x14ac:dyDescent="0.25">
      <c r="M8764" s="444" t="str">
        <f t="shared" si="131"/>
        <v/>
      </c>
    </row>
    <row r="8765" spans="13:13" x14ac:dyDescent="0.25">
      <c r="M8765" s="444" t="str">
        <f t="shared" si="131"/>
        <v/>
      </c>
    </row>
    <row r="8766" spans="13:13" x14ac:dyDescent="0.25">
      <c r="M8766" s="444" t="str">
        <f t="shared" si="131"/>
        <v/>
      </c>
    </row>
    <row r="8767" spans="13:13" x14ac:dyDescent="0.25">
      <c r="M8767" s="444" t="str">
        <f t="shared" si="131"/>
        <v/>
      </c>
    </row>
    <row r="8768" spans="13:13" x14ac:dyDescent="0.25">
      <c r="M8768" s="444" t="str">
        <f t="shared" si="131"/>
        <v/>
      </c>
    </row>
    <row r="8769" spans="13:13" x14ac:dyDescent="0.25">
      <c r="M8769" s="444" t="str">
        <f t="shared" si="131"/>
        <v/>
      </c>
    </row>
    <row r="8770" spans="13:13" x14ac:dyDescent="0.25">
      <c r="M8770" s="444" t="str">
        <f t="shared" si="131"/>
        <v/>
      </c>
    </row>
    <row r="8771" spans="13:13" x14ac:dyDescent="0.25">
      <c r="M8771" s="444" t="str">
        <f t="shared" si="131"/>
        <v/>
      </c>
    </row>
    <row r="8772" spans="13:13" x14ac:dyDescent="0.25">
      <c r="M8772" s="444" t="str">
        <f t="shared" si="131"/>
        <v/>
      </c>
    </row>
    <row r="8773" spans="13:13" x14ac:dyDescent="0.25">
      <c r="M8773" s="444" t="str">
        <f t="shared" si="131"/>
        <v/>
      </c>
    </row>
    <row r="8774" spans="13:13" x14ac:dyDescent="0.25">
      <c r="M8774" s="444" t="str">
        <f t="shared" si="131"/>
        <v/>
      </c>
    </row>
    <row r="8775" spans="13:13" x14ac:dyDescent="0.25">
      <c r="M8775" s="444" t="str">
        <f t="shared" si="131"/>
        <v/>
      </c>
    </row>
    <row r="8776" spans="13:13" x14ac:dyDescent="0.25">
      <c r="M8776" s="444" t="str">
        <f t="shared" si="131"/>
        <v/>
      </c>
    </row>
    <row r="8777" spans="13:13" x14ac:dyDescent="0.25">
      <c r="M8777" s="444" t="str">
        <f t="shared" si="131"/>
        <v/>
      </c>
    </row>
    <row r="8778" spans="13:13" x14ac:dyDescent="0.25">
      <c r="M8778" s="444" t="str">
        <f t="shared" si="131"/>
        <v/>
      </c>
    </row>
    <row r="8779" spans="13:13" x14ac:dyDescent="0.25">
      <c r="M8779" s="444" t="str">
        <f t="shared" si="131"/>
        <v/>
      </c>
    </row>
    <row r="8780" spans="13:13" x14ac:dyDescent="0.25">
      <c r="M8780" s="444" t="str">
        <f t="shared" si="131"/>
        <v/>
      </c>
    </row>
    <row r="8781" spans="13:13" x14ac:dyDescent="0.25">
      <c r="M8781" s="444" t="str">
        <f t="shared" si="131"/>
        <v/>
      </c>
    </row>
    <row r="8782" spans="13:13" x14ac:dyDescent="0.25">
      <c r="M8782" s="444" t="str">
        <f t="shared" si="131"/>
        <v/>
      </c>
    </row>
    <row r="8783" spans="13:13" x14ac:dyDescent="0.25">
      <c r="M8783" s="444" t="str">
        <f t="shared" si="131"/>
        <v/>
      </c>
    </row>
    <row r="8784" spans="13:13" x14ac:dyDescent="0.25">
      <c r="M8784" s="444" t="str">
        <f t="shared" si="131"/>
        <v/>
      </c>
    </row>
    <row r="8785" spans="13:13" x14ac:dyDescent="0.25">
      <c r="M8785" s="444" t="str">
        <f t="shared" si="131"/>
        <v/>
      </c>
    </row>
    <row r="8786" spans="13:13" x14ac:dyDescent="0.25">
      <c r="M8786" s="444" t="str">
        <f t="shared" si="131"/>
        <v/>
      </c>
    </row>
    <row r="8787" spans="13:13" x14ac:dyDescent="0.25">
      <c r="M8787" s="444" t="str">
        <f t="shared" si="131"/>
        <v/>
      </c>
    </row>
    <row r="8788" spans="13:13" x14ac:dyDescent="0.25">
      <c r="M8788" s="444" t="str">
        <f t="shared" si="131"/>
        <v/>
      </c>
    </row>
    <row r="8789" spans="13:13" x14ac:dyDescent="0.25">
      <c r="M8789" s="444" t="str">
        <f t="shared" si="131"/>
        <v/>
      </c>
    </row>
    <row r="8790" spans="13:13" x14ac:dyDescent="0.25">
      <c r="M8790" s="444" t="str">
        <f t="shared" si="131"/>
        <v/>
      </c>
    </row>
    <row r="8791" spans="13:13" x14ac:dyDescent="0.25">
      <c r="M8791" s="444" t="str">
        <f t="shared" si="131"/>
        <v/>
      </c>
    </row>
    <row r="8792" spans="13:13" x14ac:dyDescent="0.25">
      <c r="M8792" s="444" t="str">
        <f t="shared" ref="M8792:M8855" si="132">IF(ISBLANK(B8792),"",MONTH(B8792)*10000+YEAR(B8792))</f>
        <v/>
      </c>
    </row>
    <row r="8793" spans="13:13" x14ac:dyDescent="0.25">
      <c r="M8793" s="444" t="str">
        <f t="shared" si="132"/>
        <v/>
      </c>
    </row>
    <row r="8794" spans="13:13" x14ac:dyDescent="0.25">
      <c r="M8794" s="444" t="str">
        <f t="shared" si="132"/>
        <v/>
      </c>
    </row>
    <row r="8795" spans="13:13" x14ac:dyDescent="0.25">
      <c r="M8795" s="444" t="str">
        <f t="shared" si="132"/>
        <v/>
      </c>
    </row>
    <row r="8796" spans="13:13" x14ac:dyDescent="0.25">
      <c r="M8796" s="444" t="str">
        <f t="shared" si="132"/>
        <v/>
      </c>
    </row>
    <row r="8797" spans="13:13" x14ac:dyDescent="0.25">
      <c r="M8797" s="444" t="str">
        <f t="shared" si="132"/>
        <v/>
      </c>
    </row>
    <row r="8798" spans="13:13" x14ac:dyDescent="0.25">
      <c r="M8798" s="444" t="str">
        <f t="shared" si="132"/>
        <v/>
      </c>
    </row>
    <row r="8799" spans="13:13" x14ac:dyDescent="0.25">
      <c r="M8799" s="444" t="str">
        <f t="shared" si="132"/>
        <v/>
      </c>
    </row>
    <row r="8800" spans="13:13" x14ac:dyDescent="0.25">
      <c r="M8800" s="444" t="str">
        <f t="shared" si="132"/>
        <v/>
      </c>
    </row>
    <row r="8801" spans="13:13" x14ac:dyDescent="0.25">
      <c r="M8801" s="444" t="str">
        <f t="shared" si="132"/>
        <v/>
      </c>
    </row>
    <row r="8802" spans="13:13" x14ac:dyDescent="0.25">
      <c r="M8802" s="444" t="str">
        <f t="shared" si="132"/>
        <v/>
      </c>
    </row>
    <row r="8803" spans="13:13" x14ac:dyDescent="0.25">
      <c r="M8803" s="444" t="str">
        <f t="shared" si="132"/>
        <v/>
      </c>
    </row>
    <row r="8804" spans="13:13" x14ac:dyDescent="0.25">
      <c r="M8804" s="444" t="str">
        <f t="shared" si="132"/>
        <v/>
      </c>
    </row>
    <row r="8805" spans="13:13" x14ac:dyDescent="0.25">
      <c r="M8805" s="444" t="str">
        <f t="shared" si="132"/>
        <v/>
      </c>
    </row>
    <row r="8806" spans="13:13" x14ac:dyDescent="0.25">
      <c r="M8806" s="444" t="str">
        <f t="shared" si="132"/>
        <v/>
      </c>
    </row>
    <row r="8807" spans="13:13" x14ac:dyDescent="0.25">
      <c r="M8807" s="444" t="str">
        <f t="shared" si="132"/>
        <v/>
      </c>
    </row>
    <row r="8808" spans="13:13" x14ac:dyDescent="0.25">
      <c r="M8808" s="444" t="str">
        <f t="shared" si="132"/>
        <v/>
      </c>
    </row>
    <row r="8809" spans="13:13" x14ac:dyDescent="0.25">
      <c r="M8809" s="444" t="str">
        <f t="shared" si="132"/>
        <v/>
      </c>
    </row>
    <row r="8810" spans="13:13" x14ac:dyDescent="0.25">
      <c r="M8810" s="444" t="str">
        <f t="shared" si="132"/>
        <v/>
      </c>
    </row>
    <row r="8811" spans="13:13" x14ac:dyDescent="0.25">
      <c r="M8811" s="444" t="str">
        <f t="shared" si="132"/>
        <v/>
      </c>
    </row>
    <row r="8812" spans="13:13" x14ac:dyDescent="0.25">
      <c r="M8812" s="444" t="str">
        <f t="shared" si="132"/>
        <v/>
      </c>
    </row>
    <row r="8813" spans="13:13" x14ac:dyDescent="0.25">
      <c r="M8813" s="444" t="str">
        <f t="shared" si="132"/>
        <v/>
      </c>
    </row>
    <row r="8814" spans="13:13" x14ac:dyDescent="0.25">
      <c r="M8814" s="444" t="str">
        <f t="shared" si="132"/>
        <v/>
      </c>
    </row>
    <row r="8815" spans="13:13" x14ac:dyDescent="0.25">
      <c r="M8815" s="444" t="str">
        <f t="shared" si="132"/>
        <v/>
      </c>
    </row>
    <row r="8816" spans="13:13" x14ac:dyDescent="0.25">
      <c r="M8816" s="444" t="str">
        <f t="shared" si="132"/>
        <v/>
      </c>
    </row>
    <row r="8817" spans="13:13" x14ac:dyDescent="0.25">
      <c r="M8817" s="444" t="str">
        <f t="shared" si="132"/>
        <v/>
      </c>
    </row>
    <row r="8818" spans="13:13" x14ac:dyDescent="0.25">
      <c r="M8818" s="444" t="str">
        <f t="shared" si="132"/>
        <v/>
      </c>
    </row>
    <row r="8819" spans="13:13" x14ac:dyDescent="0.25">
      <c r="M8819" s="444" t="str">
        <f t="shared" si="132"/>
        <v/>
      </c>
    </row>
    <row r="8820" spans="13:13" x14ac:dyDescent="0.25">
      <c r="M8820" s="444" t="str">
        <f t="shared" si="132"/>
        <v/>
      </c>
    </row>
    <row r="8821" spans="13:13" x14ac:dyDescent="0.25">
      <c r="M8821" s="444" t="str">
        <f t="shared" si="132"/>
        <v/>
      </c>
    </row>
    <row r="8822" spans="13:13" x14ac:dyDescent="0.25">
      <c r="M8822" s="444" t="str">
        <f t="shared" si="132"/>
        <v/>
      </c>
    </row>
    <row r="8823" spans="13:13" x14ac:dyDescent="0.25">
      <c r="M8823" s="444" t="str">
        <f t="shared" si="132"/>
        <v/>
      </c>
    </row>
    <row r="8824" spans="13:13" x14ac:dyDescent="0.25">
      <c r="M8824" s="444" t="str">
        <f t="shared" si="132"/>
        <v/>
      </c>
    </row>
    <row r="8825" spans="13:13" x14ac:dyDescent="0.25">
      <c r="M8825" s="444" t="str">
        <f t="shared" si="132"/>
        <v/>
      </c>
    </row>
    <row r="8826" spans="13:13" x14ac:dyDescent="0.25">
      <c r="M8826" s="444" t="str">
        <f t="shared" si="132"/>
        <v/>
      </c>
    </row>
    <row r="8827" spans="13:13" x14ac:dyDescent="0.25">
      <c r="M8827" s="444" t="str">
        <f t="shared" si="132"/>
        <v/>
      </c>
    </row>
    <row r="8828" spans="13:13" x14ac:dyDescent="0.25">
      <c r="M8828" s="444" t="str">
        <f t="shared" si="132"/>
        <v/>
      </c>
    </row>
    <row r="8829" spans="13:13" x14ac:dyDescent="0.25">
      <c r="M8829" s="444" t="str">
        <f t="shared" si="132"/>
        <v/>
      </c>
    </row>
    <row r="8830" spans="13:13" x14ac:dyDescent="0.25">
      <c r="M8830" s="444" t="str">
        <f t="shared" si="132"/>
        <v/>
      </c>
    </row>
    <row r="8831" spans="13:13" x14ac:dyDescent="0.25">
      <c r="M8831" s="444" t="str">
        <f t="shared" si="132"/>
        <v/>
      </c>
    </row>
    <row r="8832" spans="13:13" x14ac:dyDescent="0.25">
      <c r="M8832" s="444" t="str">
        <f t="shared" si="132"/>
        <v/>
      </c>
    </row>
    <row r="8833" spans="13:13" x14ac:dyDescent="0.25">
      <c r="M8833" s="444" t="str">
        <f t="shared" si="132"/>
        <v/>
      </c>
    </row>
    <row r="8834" spans="13:13" x14ac:dyDescent="0.25">
      <c r="M8834" s="444" t="str">
        <f t="shared" si="132"/>
        <v/>
      </c>
    </row>
    <row r="8835" spans="13:13" x14ac:dyDescent="0.25">
      <c r="M8835" s="444" t="str">
        <f t="shared" si="132"/>
        <v/>
      </c>
    </row>
    <row r="8836" spans="13:13" x14ac:dyDescent="0.25">
      <c r="M8836" s="444" t="str">
        <f t="shared" si="132"/>
        <v/>
      </c>
    </row>
    <row r="8837" spans="13:13" x14ac:dyDescent="0.25">
      <c r="M8837" s="444" t="str">
        <f t="shared" si="132"/>
        <v/>
      </c>
    </row>
    <row r="8838" spans="13:13" x14ac:dyDescent="0.25">
      <c r="M8838" s="444" t="str">
        <f t="shared" si="132"/>
        <v/>
      </c>
    </row>
    <row r="8839" spans="13:13" x14ac:dyDescent="0.25">
      <c r="M8839" s="444" t="str">
        <f t="shared" si="132"/>
        <v/>
      </c>
    </row>
    <row r="8840" spans="13:13" x14ac:dyDescent="0.25">
      <c r="M8840" s="444" t="str">
        <f t="shared" si="132"/>
        <v/>
      </c>
    </row>
    <row r="8841" spans="13:13" x14ac:dyDescent="0.25">
      <c r="M8841" s="444" t="str">
        <f t="shared" si="132"/>
        <v/>
      </c>
    </row>
    <row r="8842" spans="13:13" x14ac:dyDescent="0.25">
      <c r="M8842" s="444" t="str">
        <f t="shared" si="132"/>
        <v/>
      </c>
    </row>
    <row r="8843" spans="13:13" x14ac:dyDescent="0.25">
      <c r="M8843" s="444" t="str">
        <f t="shared" si="132"/>
        <v/>
      </c>
    </row>
    <row r="8844" spans="13:13" x14ac:dyDescent="0.25">
      <c r="M8844" s="444" t="str">
        <f t="shared" si="132"/>
        <v/>
      </c>
    </row>
    <row r="8845" spans="13:13" x14ac:dyDescent="0.25">
      <c r="M8845" s="444" t="str">
        <f t="shared" si="132"/>
        <v/>
      </c>
    </row>
    <row r="8846" spans="13:13" x14ac:dyDescent="0.25">
      <c r="M8846" s="444" t="str">
        <f t="shared" si="132"/>
        <v/>
      </c>
    </row>
    <row r="8847" spans="13:13" x14ac:dyDescent="0.25">
      <c r="M8847" s="444" t="str">
        <f t="shared" si="132"/>
        <v/>
      </c>
    </row>
    <row r="8848" spans="13:13" x14ac:dyDescent="0.25">
      <c r="M8848" s="444" t="str">
        <f t="shared" si="132"/>
        <v/>
      </c>
    </row>
    <row r="8849" spans="13:13" x14ac:dyDescent="0.25">
      <c r="M8849" s="444" t="str">
        <f t="shared" si="132"/>
        <v/>
      </c>
    </row>
    <row r="8850" spans="13:13" x14ac:dyDescent="0.25">
      <c r="M8850" s="444" t="str">
        <f t="shared" si="132"/>
        <v/>
      </c>
    </row>
    <row r="8851" spans="13:13" x14ac:dyDescent="0.25">
      <c r="M8851" s="444" t="str">
        <f t="shared" si="132"/>
        <v/>
      </c>
    </row>
    <row r="8852" spans="13:13" x14ac:dyDescent="0.25">
      <c r="M8852" s="444" t="str">
        <f t="shared" si="132"/>
        <v/>
      </c>
    </row>
    <row r="8853" spans="13:13" x14ac:dyDescent="0.25">
      <c r="M8853" s="444" t="str">
        <f t="shared" si="132"/>
        <v/>
      </c>
    </row>
    <row r="8854" spans="13:13" x14ac:dyDescent="0.25">
      <c r="M8854" s="444" t="str">
        <f t="shared" si="132"/>
        <v/>
      </c>
    </row>
    <row r="8855" spans="13:13" x14ac:dyDescent="0.25">
      <c r="M8855" s="444" t="str">
        <f t="shared" si="132"/>
        <v/>
      </c>
    </row>
    <row r="8856" spans="13:13" x14ac:dyDescent="0.25">
      <c r="M8856" s="444" t="str">
        <f t="shared" ref="M8856:M8919" si="133">IF(ISBLANK(B8856),"",MONTH(B8856)*10000+YEAR(B8856))</f>
        <v/>
      </c>
    </row>
    <row r="8857" spans="13:13" x14ac:dyDescent="0.25">
      <c r="M8857" s="444" t="str">
        <f t="shared" si="133"/>
        <v/>
      </c>
    </row>
    <row r="8858" spans="13:13" x14ac:dyDescent="0.25">
      <c r="M8858" s="444" t="str">
        <f t="shared" si="133"/>
        <v/>
      </c>
    </row>
    <row r="8859" spans="13:13" x14ac:dyDescent="0.25">
      <c r="M8859" s="444" t="str">
        <f t="shared" si="133"/>
        <v/>
      </c>
    </row>
    <row r="8860" spans="13:13" x14ac:dyDescent="0.25">
      <c r="M8860" s="444" t="str">
        <f t="shared" si="133"/>
        <v/>
      </c>
    </row>
    <row r="8861" spans="13:13" x14ac:dyDescent="0.25">
      <c r="M8861" s="444" t="str">
        <f t="shared" si="133"/>
        <v/>
      </c>
    </row>
    <row r="8862" spans="13:13" x14ac:dyDescent="0.25">
      <c r="M8862" s="444" t="str">
        <f t="shared" si="133"/>
        <v/>
      </c>
    </row>
    <row r="8863" spans="13:13" x14ac:dyDescent="0.25">
      <c r="M8863" s="444" t="str">
        <f t="shared" si="133"/>
        <v/>
      </c>
    </row>
    <row r="8864" spans="13:13" x14ac:dyDescent="0.25">
      <c r="M8864" s="444" t="str">
        <f t="shared" si="133"/>
        <v/>
      </c>
    </row>
    <row r="8865" spans="13:13" x14ac:dyDescent="0.25">
      <c r="M8865" s="444" t="str">
        <f t="shared" si="133"/>
        <v/>
      </c>
    </row>
    <row r="8866" spans="13:13" x14ac:dyDescent="0.25">
      <c r="M8866" s="444" t="str">
        <f t="shared" si="133"/>
        <v/>
      </c>
    </row>
    <row r="8867" spans="13:13" x14ac:dyDescent="0.25">
      <c r="M8867" s="444" t="str">
        <f t="shared" si="133"/>
        <v/>
      </c>
    </row>
    <row r="8868" spans="13:13" x14ac:dyDescent="0.25">
      <c r="M8868" s="444" t="str">
        <f t="shared" si="133"/>
        <v/>
      </c>
    </row>
    <row r="8869" spans="13:13" x14ac:dyDescent="0.25">
      <c r="M8869" s="444" t="str">
        <f t="shared" si="133"/>
        <v/>
      </c>
    </row>
    <row r="8870" spans="13:13" x14ac:dyDescent="0.25">
      <c r="M8870" s="444" t="str">
        <f t="shared" si="133"/>
        <v/>
      </c>
    </row>
    <row r="8871" spans="13:13" x14ac:dyDescent="0.25">
      <c r="M8871" s="444" t="str">
        <f t="shared" si="133"/>
        <v/>
      </c>
    </row>
    <row r="8872" spans="13:13" x14ac:dyDescent="0.25">
      <c r="M8872" s="444" t="str">
        <f t="shared" si="133"/>
        <v/>
      </c>
    </row>
    <row r="8873" spans="13:13" x14ac:dyDescent="0.25">
      <c r="M8873" s="444" t="str">
        <f t="shared" si="133"/>
        <v/>
      </c>
    </row>
    <row r="8874" spans="13:13" x14ac:dyDescent="0.25">
      <c r="M8874" s="444" t="str">
        <f t="shared" si="133"/>
        <v/>
      </c>
    </row>
    <row r="8875" spans="13:13" x14ac:dyDescent="0.25">
      <c r="M8875" s="444" t="str">
        <f t="shared" si="133"/>
        <v/>
      </c>
    </row>
    <row r="8876" spans="13:13" x14ac:dyDescent="0.25">
      <c r="M8876" s="444" t="str">
        <f t="shared" si="133"/>
        <v/>
      </c>
    </row>
    <row r="8877" spans="13:13" x14ac:dyDescent="0.25">
      <c r="M8877" s="444" t="str">
        <f t="shared" si="133"/>
        <v/>
      </c>
    </row>
    <row r="8878" spans="13:13" x14ac:dyDescent="0.25">
      <c r="M8878" s="444" t="str">
        <f t="shared" si="133"/>
        <v/>
      </c>
    </row>
    <row r="8879" spans="13:13" x14ac:dyDescent="0.25">
      <c r="M8879" s="444" t="str">
        <f t="shared" si="133"/>
        <v/>
      </c>
    </row>
    <row r="8880" spans="13:13" x14ac:dyDescent="0.25">
      <c r="M8880" s="444" t="str">
        <f t="shared" si="133"/>
        <v/>
      </c>
    </row>
    <row r="8881" spans="13:13" x14ac:dyDescent="0.25">
      <c r="M8881" s="444" t="str">
        <f t="shared" si="133"/>
        <v/>
      </c>
    </row>
    <row r="8882" spans="13:13" x14ac:dyDescent="0.25">
      <c r="M8882" s="444" t="str">
        <f t="shared" si="133"/>
        <v/>
      </c>
    </row>
    <row r="8883" spans="13:13" x14ac:dyDescent="0.25">
      <c r="M8883" s="444" t="str">
        <f t="shared" si="133"/>
        <v/>
      </c>
    </row>
    <row r="8884" spans="13:13" x14ac:dyDescent="0.25">
      <c r="M8884" s="444" t="str">
        <f t="shared" si="133"/>
        <v/>
      </c>
    </row>
    <row r="8885" spans="13:13" x14ac:dyDescent="0.25">
      <c r="M8885" s="444" t="str">
        <f t="shared" si="133"/>
        <v/>
      </c>
    </row>
    <row r="8886" spans="13:13" x14ac:dyDescent="0.25">
      <c r="M8886" s="444" t="str">
        <f t="shared" si="133"/>
        <v/>
      </c>
    </row>
    <row r="8887" spans="13:13" x14ac:dyDescent="0.25">
      <c r="M8887" s="444" t="str">
        <f t="shared" si="133"/>
        <v/>
      </c>
    </row>
    <row r="8888" spans="13:13" x14ac:dyDescent="0.25">
      <c r="M8888" s="444" t="str">
        <f t="shared" si="133"/>
        <v/>
      </c>
    </row>
    <row r="8889" spans="13:13" x14ac:dyDescent="0.25">
      <c r="M8889" s="444" t="str">
        <f t="shared" si="133"/>
        <v/>
      </c>
    </row>
    <row r="8890" spans="13:13" x14ac:dyDescent="0.25">
      <c r="M8890" s="444" t="str">
        <f t="shared" si="133"/>
        <v/>
      </c>
    </row>
    <row r="8891" spans="13:13" x14ac:dyDescent="0.25">
      <c r="M8891" s="444" t="str">
        <f t="shared" si="133"/>
        <v/>
      </c>
    </row>
    <row r="8892" spans="13:13" x14ac:dyDescent="0.25">
      <c r="M8892" s="444" t="str">
        <f t="shared" si="133"/>
        <v/>
      </c>
    </row>
    <row r="8893" spans="13:13" x14ac:dyDescent="0.25">
      <c r="M8893" s="444" t="str">
        <f t="shared" si="133"/>
        <v/>
      </c>
    </row>
    <row r="8894" spans="13:13" x14ac:dyDescent="0.25">
      <c r="M8894" s="444" t="str">
        <f t="shared" si="133"/>
        <v/>
      </c>
    </row>
    <row r="8895" spans="13:13" x14ac:dyDescent="0.25">
      <c r="M8895" s="444" t="str">
        <f t="shared" si="133"/>
        <v/>
      </c>
    </row>
    <row r="8896" spans="13:13" x14ac:dyDescent="0.25">
      <c r="M8896" s="444" t="str">
        <f t="shared" si="133"/>
        <v/>
      </c>
    </row>
    <row r="8897" spans="13:13" x14ac:dyDescent="0.25">
      <c r="M8897" s="444" t="str">
        <f t="shared" si="133"/>
        <v/>
      </c>
    </row>
    <row r="8898" spans="13:13" x14ac:dyDescent="0.25">
      <c r="M8898" s="444" t="str">
        <f t="shared" si="133"/>
        <v/>
      </c>
    </row>
    <row r="8899" spans="13:13" x14ac:dyDescent="0.25">
      <c r="M8899" s="444" t="str">
        <f t="shared" si="133"/>
        <v/>
      </c>
    </row>
    <row r="8900" spans="13:13" x14ac:dyDescent="0.25">
      <c r="M8900" s="444" t="str">
        <f t="shared" si="133"/>
        <v/>
      </c>
    </row>
    <row r="8901" spans="13:13" x14ac:dyDescent="0.25">
      <c r="M8901" s="444" t="str">
        <f t="shared" si="133"/>
        <v/>
      </c>
    </row>
    <row r="8902" spans="13:13" x14ac:dyDescent="0.25">
      <c r="M8902" s="444" t="str">
        <f t="shared" si="133"/>
        <v/>
      </c>
    </row>
    <row r="8903" spans="13:13" x14ac:dyDescent="0.25">
      <c r="M8903" s="444" t="str">
        <f t="shared" si="133"/>
        <v/>
      </c>
    </row>
    <row r="8904" spans="13:13" x14ac:dyDescent="0.25">
      <c r="M8904" s="444" t="str">
        <f t="shared" si="133"/>
        <v/>
      </c>
    </row>
    <row r="8905" spans="13:13" x14ac:dyDescent="0.25">
      <c r="M8905" s="444" t="str">
        <f t="shared" si="133"/>
        <v/>
      </c>
    </row>
    <row r="8906" spans="13:13" x14ac:dyDescent="0.25">
      <c r="M8906" s="444" t="str">
        <f t="shared" si="133"/>
        <v/>
      </c>
    </row>
    <row r="8907" spans="13:13" x14ac:dyDescent="0.25">
      <c r="M8907" s="444" t="str">
        <f t="shared" si="133"/>
        <v/>
      </c>
    </row>
    <row r="8908" spans="13:13" x14ac:dyDescent="0.25">
      <c r="M8908" s="444" t="str">
        <f t="shared" si="133"/>
        <v/>
      </c>
    </row>
    <row r="8909" spans="13:13" x14ac:dyDescent="0.25">
      <c r="M8909" s="444" t="str">
        <f t="shared" si="133"/>
        <v/>
      </c>
    </row>
    <row r="8910" spans="13:13" x14ac:dyDescent="0.25">
      <c r="M8910" s="444" t="str">
        <f t="shared" si="133"/>
        <v/>
      </c>
    </row>
    <row r="8911" spans="13:13" x14ac:dyDescent="0.25">
      <c r="M8911" s="444" t="str">
        <f t="shared" si="133"/>
        <v/>
      </c>
    </row>
    <row r="8912" spans="13:13" x14ac:dyDescent="0.25">
      <c r="M8912" s="444" t="str">
        <f t="shared" si="133"/>
        <v/>
      </c>
    </row>
    <row r="8913" spans="13:13" x14ac:dyDescent="0.25">
      <c r="M8913" s="444" t="str">
        <f t="shared" si="133"/>
        <v/>
      </c>
    </row>
    <row r="8914" spans="13:13" x14ac:dyDescent="0.25">
      <c r="M8914" s="444" t="str">
        <f t="shared" si="133"/>
        <v/>
      </c>
    </row>
    <row r="8915" spans="13:13" x14ac:dyDescent="0.25">
      <c r="M8915" s="444" t="str">
        <f t="shared" si="133"/>
        <v/>
      </c>
    </row>
    <row r="8916" spans="13:13" x14ac:dyDescent="0.25">
      <c r="M8916" s="444" t="str">
        <f t="shared" si="133"/>
        <v/>
      </c>
    </row>
    <row r="8917" spans="13:13" x14ac:dyDescent="0.25">
      <c r="M8917" s="444" t="str">
        <f t="shared" si="133"/>
        <v/>
      </c>
    </row>
    <row r="8918" spans="13:13" x14ac:dyDescent="0.25">
      <c r="M8918" s="444" t="str">
        <f t="shared" si="133"/>
        <v/>
      </c>
    </row>
    <row r="8919" spans="13:13" x14ac:dyDescent="0.25">
      <c r="M8919" s="444" t="str">
        <f t="shared" si="133"/>
        <v/>
      </c>
    </row>
    <row r="8920" spans="13:13" x14ac:dyDescent="0.25">
      <c r="M8920" s="444" t="str">
        <f t="shared" ref="M8920:M8983" si="134">IF(ISBLANK(B8920),"",MONTH(B8920)*10000+YEAR(B8920))</f>
        <v/>
      </c>
    </row>
    <row r="8921" spans="13:13" x14ac:dyDescent="0.25">
      <c r="M8921" s="444" t="str">
        <f t="shared" si="134"/>
        <v/>
      </c>
    </row>
    <row r="8922" spans="13:13" x14ac:dyDescent="0.25">
      <c r="M8922" s="444" t="str">
        <f t="shared" si="134"/>
        <v/>
      </c>
    </row>
    <row r="8923" spans="13:13" x14ac:dyDescent="0.25">
      <c r="M8923" s="444" t="str">
        <f t="shared" si="134"/>
        <v/>
      </c>
    </row>
    <row r="8924" spans="13:13" x14ac:dyDescent="0.25">
      <c r="M8924" s="444" t="str">
        <f t="shared" si="134"/>
        <v/>
      </c>
    </row>
    <row r="8925" spans="13:13" x14ac:dyDescent="0.25">
      <c r="M8925" s="444" t="str">
        <f t="shared" si="134"/>
        <v/>
      </c>
    </row>
    <row r="8926" spans="13:13" x14ac:dyDescent="0.25">
      <c r="M8926" s="444" t="str">
        <f t="shared" si="134"/>
        <v/>
      </c>
    </row>
    <row r="8927" spans="13:13" x14ac:dyDescent="0.25">
      <c r="M8927" s="444" t="str">
        <f t="shared" si="134"/>
        <v/>
      </c>
    </row>
    <row r="8928" spans="13:13" x14ac:dyDescent="0.25">
      <c r="M8928" s="444" t="str">
        <f t="shared" si="134"/>
        <v/>
      </c>
    </row>
    <row r="8929" spans="13:13" x14ac:dyDescent="0.25">
      <c r="M8929" s="444" t="str">
        <f t="shared" si="134"/>
        <v/>
      </c>
    </row>
    <row r="8930" spans="13:13" x14ac:dyDescent="0.25">
      <c r="M8930" s="444" t="str">
        <f t="shared" si="134"/>
        <v/>
      </c>
    </row>
    <row r="8931" spans="13:13" x14ac:dyDescent="0.25">
      <c r="M8931" s="444" t="str">
        <f t="shared" si="134"/>
        <v/>
      </c>
    </row>
    <row r="8932" spans="13:13" x14ac:dyDescent="0.25">
      <c r="M8932" s="444" t="str">
        <f t="shared" si="134"/>
        <v/>
      </c>
    </row>
    <row r="8933" spans="13:13" x14ac:dyDescent="0.25">
      <c r="M8933" s="444" t="str">
        <f t="shared" si="134"/>
        <v/>
      </c>
    </row>
    <row r="8934" spans="13:13" x14ac:dyDescent="0.25">
      <c r="M8934" s="444" t="str">
        <f t="shared" si="134"/>
        <v/>
      </c>
    </row>
    <row r="8935" spans="13:13" x14ac:dyDescent="0.25">
      <c r="M8935" s="444" t="str">
        <f t="shared" si="134"/>
        <v/>
      </c>
    </row>
    <row r="8936" spans="13:13" x14ac:dyDescent="0.25">
      <c r="M8936" s="444" t="str">
        <f t="shared" si="134"/>
        <v/>
      </c>
    </row>
    <row r="8937" spans="13:13" x14ac:dyDescent="0.25">
      <c r="M8937" s="444" t="str">
        <f t="shared" si="134"/>
        <v/>
      </c>
    </row>
    <row r="8938" spans="13:13" x14ac:dyDescent="0.25">
      <c r="M8938" s="444" t="str">
        <f t="shared" si="134"/>
        <v/>
      </c>
    </row>
    <row r="8939" spans="13:13" x14ac:dyDescent="0.25">
      <c r="M8939" s="444" t="str">
        <f t="shared" si="134"/>
        <v/>
      </c>
    </row>
    <row r="8940" spans="13:13" x14ac:dyDescent="0.25">
      <c r="M8940" s="444" t="str">
        <f t="shared" si="134"/>
        <v/>
      </c>
    </row>
    <row r="8941" spans="13:13" x14ac:dyDescent="0.25">
      <c r="M8941" s="444" t="str">
        <f t="shared" si="134"/>
        <v/>
      </c>
    </row>
    <row r="8942" spans="13:13" x14ac:dyDescent="0.25">
      <c r="M8942" s="444" t="str">
        <f t="shared" si="134"/>
        <v/>
      </c>
    </row>
    <row r="8943" spans="13:13" x14ac:dyDescent="0.25">
      <c r="M8943" s="444" t="str">
        <f t="shared" si="134"/>
        <v/>
      </c>
    </row>
    <row r="8944" spans="13:13" x14ac:dyDescent="0.25">
      <c r="M8944" s="444" t="str">
        <f t="shared" si="134"/>
        <v/>
      </c>
    </row>
    <row r="8945" spans="13:13" x14ac:dyDescent="0.25">
      <c r="M8945" s="444" t="str">
        <f t="shared" si="134"/>
        <v/>
      </c>
    </row>
    <row r="8946" spans="13:13" x14ac:dyDescent="0.25">
      <c r="M8946" s="444" t="str">
        <f t="shared" si="134"/>
        <v/>
      </c>
    </row>
    <row r="8947" spans="13:13" x14ac:dyDescent="0.25">
      <c r="M8947" s="444" t="str">
        <f t="shared" si="134"/>
        <v/>
      </c>
    </row>
    <row r="8948" spans="13:13" x14ac:dyDescent="0.25">
      <c r="M8948" s="444" t="str">
        <f t="shared" si="134"/>
        <v/>
      </c>
    </row>
    <row r="8949" spans="13:13" x14ac:dyDescent="0.25">
      <c r="M8949" s="444" t="str">
        <f t="shared" si="134"/>
        <v/>
      </c>
    </row>
    <row r="8950" spans="13:13" x14ac:dyDescent="0.25">
      <c r="M8950" s="444" t="str">
        <f t="shared" si="134"/>
        <v/>
      </c>
    </row>
    <row r="8951" spans="13:13" x14ac:dyDescent="0.25">
      <c r="M8951" s="444" t="str">
        <f t="shared" si="134"/>
        <v/>
      </c>
    </row>
    <row r="8952" spans="13:13" x14ac:dyDescent="0.25">
      <c r="M8952" s="444" t="str">
        <f t="shared" si="134"/>
        <v/>
      </c>
    </row>
    <row r="8953" spans="13:13" x14ac:dyDescent="0.25">
      <c r="M8953" s="444" t="str">
        <f t="shared" si="134"/>
        <v/>
      </c>
    </row>
    <row r="8954" spans="13:13" x14ac:dyDescent="0.25">
      <c r="M8954" s="444" t="str">
        <f t="shared" si="134"/>
        <v/>
      </c>
    </row>
    <row r="8955" spans="13:13" x14ac:dyDescent="0.25">
      <c r="M8955" s="444" t="str">
        <f t="shared" si="134"/>
        <v/>
      </c>
    </row>
    <row r="8956" spans="13:13" x14ac:dyDescent="0.25">
      <c r="M8956" s="444" t="str">
        <f t="shared" si="134"/>
        <v/>
      </c>
    </row>
    <row r="8957" spans="13:13" x14ac:dyDescent="0.25">
      <c r="M8957" s="444" t="str">
        <f t="shared" si="134"/>
        <v/>
      </c>
    </row>
    <row r="8958" spans="13:13" x14ac:dyDescent="0.25">
      <c r="M8958" s="444" t="str">
        <f t="shared" si="134"/>
        <v/>
      </c>
    </row>
    <row r="8959" spans="13:13" x14ac:dyDescent="0.25">
      <c r="M8959" s="444" t="str">
        <f t="shared" si="134"/>
        <v/>
      </c>
    </row>
    <row r="8960" spans="13:13" x14ac:dyDescent="0.25">
      <c r="M8960" s="444" t="str">
        <f t="shared" si="134"/>
        <v/>
      </c>
    </row>
    <row r="8961" spans="13:13" x14ac:dyDescent="0.25">
      <c r="M8961" s="444" t="str">
        <f t="shared" si="134"/>
        <v/>
      </c>
    </row>
    <row r="8962" spans="13:13" x14ac:dyDescent="0.25">
      <c r="M8962" s="444" t="str">
        <f t="shared" si="134"/>
        <v/>
      </c>
    </row>
    <row r="8963" spans="13:13" x14ac:dyDescent="0.25">
      <c r="M8963" s="444" t="str">
        <f t="shared" si="134"/>
        <v/>
      </c>
    </row>
    <row r="8964" spans="13:13" x14ac:dyDescent="0.25">
      <c r="M8964" s="444" t="str">
        <f t="shared" si="134"/>
        <v/>
      </c>
    </row>
    <row r="8965" spans="13:13" x14ac:dyDescent="0.25">
      <c r="M8965" s="444" t="str">
        <f t="shared" si="134"/>
        <v/>
      </c>
    </row>
    <row r="8966" spans="13:13" x14ac:dyDescent="0.25">
      <c r="M8966" s="444" t="str">
        <f t="shared" si="134"/>
        <v/>
      </c>
    </row>
    <row r="8967" spans="13:13" x14ac:dyDescent="0.25">
      <c r="M8967" s="444" t="str">
        <f t="shared" si="134"/>
        <v/>
      </c>
    </row>
    <row r="8968" spans="13:13" x14ac:dyDescent="0.25">
      <c r="M8968" s="444" t="str">
        <f t="shared" si="134"/>
        <v/>
      </c>
    </row>
    <row r="8969" spans="13:13" x14ac:dyDescent="0.25">
      <c r="M8969" s="444" t="str">
        <f t="shared" si="134"/>
        <v/>
      </c>
    </row>
    <row r="8970" spans="13:13" x14ac:dyDescent="0.25">
      <c r="M8970" s="444" t="str">
        <f t="shared" si="134"/>
        <v/>
      </c>
    </row>
    <row r="8971" spans="13:13" x14ac:dyDescent="0.25">
      <c r="M8971" s="444" t="str">
        <f t="shared" si="134"/>
        <v/>
      </c>
    </row>
    <row r="8972" spans="13:13" x14ac:dyDescent="0.25">
      <c r="M8972" s="444" t="str">
        <f t="shared" si="134"/>
        <v/>
      </c>
    </row>
    <row r="8973" spans="13:13" x14ac:dyDescent="0.25">
      <c r="M8973" s="444" t="str">
        <f t="shared" si="134"/>
        <v/>
      </c>
    </row>
    <row r="8974" spans="13:13" x14ac:dyDescent="0.25">
      <c r="M8974" s="444" t="str">
        <f t="shared" si="134"/>
        <v/>
      </c>
    </row>
    <row r="8975" spans="13:13" x14ac:dyDescent="0.25">
      <c r="M8975" s="444" t="str">
        <f t="shared" si="134"/>
        <v/>
      </c>
    </row>
    <row r="8976" spans="13:13" x14ac:dyDescent="0.25">
      <c r="M8976" s="444" t="str">
        <f t="shared" si="134"/>
        <v/>
      </c>
    </row>
    <row r="8977" spans="13:13" x14ac:dyDescent="0.25">
      <c r="M8977" s="444" t="str">
        <f t="shared" si="134"/>
        <v/>
      </c>
    </row>
    <row r="8978" spans="13:13" x14ac:dyDescent="0.25">
      <c r="M8978" s="444" t="str">
        <f t="shared" si="134"/>
        <v/>
      </c>
    </row>
    <row r="8979" spans="13:13" x14ac:dyDescent="0.25">
      <c r="M8979" s="444" t="str">
        <f t="shared" si="134"/>
        <v/>
      </c>
    </row>
    <row r="8980" spans="13:13" x14ac:dyDescent="0.25">
      <c r="M8980" s="444" t="str">
        <f t="shared" si="134"/>
        <v/>
      </c>
    </row>
    <row r="8981" spans="13:13" x14ac:dyDescent="0.25">
      <c r="M8981" s="444" t="str">
        <f t="shared" si="134"/>
        <v/>
      </c>
    </row>
    <row r="8982" spans="13:13" x14ac:dyDescent="0.25">
      <c r="M8982" s="444" t="str">
        <f t="shared" si="134"/>
        <v/>
      </c>
    </row>
    <row r="8983" spans="13:13" x14ac:dyDescent="0.25">
      <c r="M8983" s="444" t="str">
        <f t="shared" si="134"/>
        <v/>
      </c>
    </row>
    <row r="8984" spans="13:13" x14ac:dyDescent="0.25">
      <c r="M8984" s="444" t="str">
        <f t="shared" ref="M8984:M9047" si="135">IF(ISBLANK(B8984),"",MONTH(B8984)*10000+YEAR(B8984))</f>
        <v/>
      </c>
    </row>
    <row r="8985" spans="13:13" x14ac:dyDescent="0.25">
      <c r="M8985" s="444" t="str">
        <f t="shared" si="135"/>
        <v/>
      </c>
    </row>
    <row r="8986" spans="13:13" x14ac:dyDescent="0.25">
      <c r="M8986" s="444" t="str">
        <f t="shared" si="135"/>
        <v/>
      </c>
    </row>
    <row r="8987" spans="13:13" x14ac:dyDescent="0.25">
      <c r="M8987" s="444" t="str">
        <f t="shared" si="135"/>
        <v/>
      </c>
    </row>
    <row r="8988" spans="13:13" x14ac:dyDescent="0.25">
      <c r="M8988" s="444" t="str">
        <f t="shared" si="135"/>
        <v/>
      </c>
    </row>
    <row r="8989" spans="13:13" x14ac:dyDescent="0.25">
      <c r="M8989" s="444" t="str">
        <f t="shared" si="135"/>
        <v/>
      </c>
    </row>
    <row r="8990" spans="13:13" x14ac:dyDescent="0.25">
      <c r="M8990" s="444" t="str">
        <f t="shared" si="135"/>
        <v/>
      </c>
    </row>
    <row r="8991" spans="13:13" x14ac:dyDescent="0.25">
      <c r="M8991" s="444" t="str">
        <f t="shared" si="135"/>
        <v/>
      </c>
    </row>
    <row r="8992" spans="13:13" x14ac:dyDescent="0.25">
      <c r="M8992" s="444" t="str">
        <f t="shared" si="135"/>
        <v/>
      </c>
    </row>
    <row r="8993" spans="13:13" x14ac:dyDescent="0.25">
      <c r="M8993" s="444" t="str">
        <f t="shared" si="135"/>
        <v/>
      </c>
    </row>
    <row r="8994" spans="13:13" x14ac:dyDescent="0.25">
      <c r="M8994" s="444" t="str">
        <f t="shared" si="135"/>
        <v/>
      </c>
    </row>
    <row r="8995" spans="13:13" x14ac:dyDescent="0.25">
      <c r="M8995" s="444" t="str">
        <f t="shared" si="135"/>
        <v/>
      </c>
    </row>
    <row r="8996" spans="13:13" x14ac:dyDescent="0.25">
      <c r="M8996" s="444" t="str">
        <f t="shared" si="135"/>
        <v/>
      </c>
    </row>
    <row r="8997" spans="13:13" x14ac:dyDescent="0.25">
      <c r="M8997" s="444" t="str">
        <f t="shared" si="135"/>
        <v/>
      </c>
    </row>
    <row r="8998" spans="13:13" x14ac:dyDescent="0.25">
      <c r="M8998" s="444" t="str">
        <f t="shared" si="135"/>
        <v/>
      </c>
    </row>
    <row r="8999" spans="13:13" x14ac:dyDescent="0.25">
      <c r="M8999" s="444" t="str">
        <f t="shared" si="135"/>
        <v/>
      </c>
    </row>
    <row r="9000" spans="13:13" x14ac:dyDescent="0.25">
      <c r="M9000" s="444" t="str">
        <f t="shared" si="135"/>
        <v/>
      </c>
    </row>
    <row r="9001" spans="13:13" x14ac:dyDescent="0.25">
      <c r="M9001" s="444" t="str">
        <f t="shared" si="135"/>
        <v/>
      </c>
    </row>
    <row r="9002" spans="13:13" x14ac:dyDescent="0.25">
      <c r="M9002" s="444" t="str">
        <f t="shared" si="135"/>
        <v/>
      </c>
    </row>
    <row r="9003" spans="13:13" x14ac:dyDescent="0.25">
      <c r="M9003" s="444" t="str">
        <f t="shared" si="135"/>
        <v/>
      </c>
    </row>
    <row r="9004" spans="13:13" x14ac:dyDescent="0.25">
      <c r="M9004" s="444" t="str">
        <f t="shared" si="135"/>
        <v/>
      </c>
    </row>
    <row r="9005" spans="13:13" x14ac:dyDescent="0.25">
      <c r="M9005" s="444" t="str">
        <f t="shared" si="135"/>
        <v/>
      </c>
    </row>
    <row r="9006" spans="13:13" x14ac:dyDescent="0.25">
      <c r="M9006" s="444" t="str">
        <f t="shared" si="135"/>
        <v/>
      </c>
    </row>
    <row r="9007" spans="13:13" x14ac:dyDescent="0.25">
      <c r="M9007" s="444" t="str">
        <f t="shared" si="135"/>
        <v/>
      </c>
    </row>
    <row r="9008" spans="13:13" x14ac:dyDescent="0.25">
      <c r="M9008" s="444" t="str">
        <f t="shared" si="135"/>
        <v/>
      </c>
    </row>
    <row r="9009" spans="13:13" x14ac:dyDescent="0.25">
      <c r="M9009" s="444" t="str">
        <f t="shared" si="135"/>
        <v/>
      </c>
    </row>
    <row r="9010" spans="13:13" x14ac:dyDescent="0.25">
      <c r="M9010" s="444" t="str">
        <f t="shared" si="135"/>
        <v/>
      </c>
    </row>
    <row r="9011" spans="13:13" x14ac:dyDescent="0.25">
      <c r="M9011" s="444" t="str">
        <f t="shared" si="135"/>
        <v/>
      </c>
    </row>
    <row r="9012" spans="13:13" x14ac:dyDescent="0.25">
      <c r="M9012" s="444" t="str">
        <f t="shared" si="135"/>
        <v/>
      </c>
    </row>
    <row r="9013" spans="13:13" x14ac:dyDescent="0.25">
      <c r="M9013" s="444" t="str">
        <f t="shared" si="135"/>
        <v/>
      </c>
    </row>
    <row r="9014" spans="13:13" x14ac:dyDescent="0.25">
      <c r="M9014" s="444" t="str">
        <f t="shared" si="135"/>
        <v/>
      </c>
    </row>
    <row r="9015" spans="13:13" x14ac:dyDescent="0.25">
      <c r="M9015" s="444" t="str">
        <f t="shared" si="135"/>
        <v/>
      </c>
    </row>
    <row r="9016" spans="13:13" x14ac:dyDescent="0.25">
      <c r="M9016" s="444" t="str">
        <f t="shared" si="135"/>
        <v/>
      </c>
    </row>
    <row r="9017" spans="13:13" x14ac:dyDescent="0.25">
      <c r="M9017" s="444" t="str">
        <f t="shared" si="135"/>
        <v/>
      </c>
    </row>
    <row r="9018" spans="13:13" x14ac:dyDescent="0.25">
      <c r="M9018" s="444" t="str">
        <f t="shared" si="135"/>
        <v/>
      </c>
    </row>
    <row r="9019" spans="13:13" x14ac:dyDescent="0.25">
      <c r="M9019" s="444" t="str">
        <f t="shared" si="135"/>
        <v/>
      </c>
    </row>
    <row r="9020" spans="13:13" x14ac:dyDescent="0.25">
      <c r="M9020" s="444" t="str">
        <f t="shared" si="135"/>
        <v/>
      </c>
    </row>
    <row r="9021" spans="13:13" x14ac:dyDescent="0.25">
      <c r="M9021" s="444" t="str">
        <f t="shared" si="135"/>
        <v/>
      </c>
    </row>
    <row r="9022" spans="13:13" x14ac:dyDescent="0.25">
      <c r="M9022" s="444" t="str">
        <f t="shared" si="135"/>
        <v/>
      </c>
    </row>
    <row r="9023" spans="13:13" x14ac:dyDescent="0.25">
      <c r="M9023" s="444" t="str">
        <f t="shared" si="135"/>
        <v/>
      </c>
    </row>
    <row r="9024" spans="13:13" x14ac:dyDescent="0.25">
      <c r="M9024" s="444" t="str">
        <f t="shared" si="135"/>
        <v/>
      </c>
    </row>
    <row r="9025" spans="13:13" x14ac:dyDescent="0.25">
      <c r="M9025" s="444" t="str">
        <f t="shared" si="135"/>
        <v/>
      </c>
    </row>
    <row r="9026" spans="13:13" x14ac:dyDescent="0.25">
      <c r="M9026" s="444" t="str">
        <f t="shared" si="135"/>
        <v/>
      </c>
    </row>
    <row r="9027" spans="13:13" x14ac:dyDescent="0.25">
      <c r="M9027" s="444" t="str">
        <f t="shared" si="135"/>
        <v/>
      </c>
    </row>
    <row r="9028" spans="13:13" x14ac:dyDescent="0.25">
      <c r="M9028" s="444" t="str">
        <f t="shared" si="135"/>
        <v/>
      </c>
    </row>
    <row r="9029" spans="13:13" x14ac:dyDescent="0.25">
      <c r="M9029" s="444" t="str">
        <f t="shared" si="135"/>
        <v/>
      </c>
    </row>
    <row r="9030" spans="13:13" x14ac:dyDescent="0.25">
      <c r="M9030" s="444" t="str">
        <f t="shared" si="135"/>
        <v/>
      </c>
    </row>
    <row r="9031" spans="13:13" x14ac:dyDescent="0.25">
      <c r="M9031" s="444" t="str">
        <f t="shared" si="135"/>
        <v/>
      </c>
    </row>
    <row r="9032" spans="13:13" x14ac:dyDescent="0.25">
      <c r="M9032" s="444" t="str">
        <f t="shared" si="135"/>
        <v/>
      </c>
    </row>
    <row r="9033" spans="13:13" x14ac:dyDescent="0.25">
      <c r="M9033" s="444" t="str">
        <f t="shared" si="135"/>
        <v/>
      </c>
    </row>
    <row r="9034" spans="13:13" x14ac:dyDescent="0.25">
      <c r="M9034" s="444" t="str">
        <f t="shared" si="135"/>
        <v/>
      </c>
    </row>
    <row r="9035" spans="13:13" x14ac:dyDescent="0.25">
      <c r="M9035" s="444" t="str">
        <f t="shared" si="135"/>
        <v/>
      </c>
    </row>
    <row r="9036" spans="13:13" x14ac:dyDescent="0.25">
      <c r="M9036" s="444" t="str">
        <f t="shared" si="135"/>
        <v/>
      </c>
    </row>
    <row r="9037" spans="13:13" x14ac:dyDescent="0.25">
      <c r="M9037" s="444" t="str">
        <f t="shared" si="135"/>
        <v/>
      </c>
    </row>
    <row r="9038" spans="13:13" x14ac:dyDescent="0.25">
      <c r="M9038" s="444" t="str">
        <f t="shared" si="135"/>
        <v/>
      </c>
    </row>
    <row r="9039" spans="13:13" x14ac:dyDescent="0.25">
      <c r="M9039" s="444" t="str">
        <f t="shared" si="135"/>
        <v/>
      </c>
    </row>
    <row r="9040" spans="13:13" x14ac:dyDescent="0.25">
      <c r="M9040" s="444" t="str">
        <f t="shared" si="135"/>
        <v/>
      </c>
    </row>
    <row r="9041" spans="13:13" x14ac:dyDescent="0.25">
      <c r="M9041" s="444" t="str">
        <f t="shared" si="135"/>
        <v/>
      </c>
    </row>
    <row r="9042" spans="13:13" x14ac:dyDescent="0.25">
      <c r="M9042" s="444" t="str">
        <f t="shared" si="135"/>
        <v/>
      </c>
    </row>
    <row r="9043" spans="13:13" x14ac:dyDescent="0.25">
      <c r="M9043" s="444" t="str">
        <f t="shared" si="135"/>
        <v/>
      </c>
    </row>
    <row r="9044" spans="13:13" x14ac:dyDescent="0.25">
      <c r="M9044" s="444" t="str">
        <f t="shared" si="135"/>
        <v/>
      </c>
    </row>
    <row r="9045" spans="13:13" x14ac:dyDescent="0.25">
      <c r="M9045" s="444" t="str">
        <f t="shared" si="135"/>
        <v/>
      </c>
    </row>
    <row r="9046" spans="13:13" x14ac:dyDescent="0.25">
      <c r="M9046" s="444" t="str">
        <f t="shared" si="135"/>
        <v/>
      </c>
    </row>
    <row r="9047" spans="13:13" x14ac:dyDescent="0.25">
      <c r="M9047" s="444" t="str">
        <f t="shared" si="135"/>
        <v/>
      </c>
    </row>
    <row r="9048" spans="13:13" x14ac:dyDescent="0.25">
      <c r="M9048" s="444" t="str">
        <f t="shared" ref="M9048:M9111" si="136">IF(ISBLANK(B9048),"",MONTH(B9048)*10000+YEAR(B9048))</f>
        <v/>
      </c>
    </row>
    <row r="9049" spans="13:13" x14ac:dyDescent="0.25">
      <c r="M9049" s="444" t="str">
        <f t="shared" si="136"/>
        <v/>
      </c>
    </row>
    <row r="9050" spans="13:13" x14ac:dyDescent="0.25">
      <c r="M9050" s="444" t="str">
        <f t="shared" si="136"/>
        <v/>
      </c>
    </row>
    <row r="9051" spans="13:13" x14ac:dyDescent="0.25">
      <c r="M9051" s="444" t="str">
        <f t="shared" si="136"/>
        <v/>
      </c>
    </row>
    <row r="9052" spans="13:13" x14ac:dyDescent="0.25">
      <c r="M9052" s="444" t="str">
        <f t="shared" si="136"/>
        <v/>
      </c>
    </row>
    <row r="9053" spans="13:13" x14ac:dyDescent="0.25">
      <c r="M9053" s="444" t="str">
        <f t="shared" si="136"/>
        <v/>
      </c>
    </row>
    <row r="9054" spans="13:13" x14ac:dyDescent="0.25">
      <c r="M9054" s="444" t="str">
        <f t="shared" si="136"/>
        <v/>
      </c>
    </row>
    <row r="9055" spans="13:13" x14ac:dyDescent="0.25">
      <c r="M9055" s="444" t="str">
        <f t="shared" si="136"/>
        <v/>
      </c>
    </row>
    <row r="9056" spans="13:13" x14ac:dyDescent="0.25">
      <c r="M9056" s="444" t="str">
        <f t="shared" si="136"/>
        <v/>
      </c>
    </row>
    <row r="9057" spans="13:13" x14ac:dyDescent="0.25">
      <c r="M9057" s="444" t="str">
        <f t="shared" si="136"/>
        <v/>
      </c>
    </row>
    <row r="9058" spans="13:13" x14ac:dyDescent="0.25">
      <c r="M9058" s="444" t="str">
        <f t="shared" si="136"/>
        <v/>
      </c>
    </row>
    <row r="9059" spans="13:13" x14ac:dyDescent="0.25">
      <c r="M9059" s="444" t="str">
        <f t="shared" si="136"/>
        <v/>
      </c>
    </row>
    <row r="9060" spans="13:13" x14ac:dyDescent="0.25">
      <c r="M9060" s="444" t="str">
        <f t="shared" si="136"/>
        <v/>
      </c>
    </row>
    <row r="9061" spans="13:13" x14ac:dyDescent="0.25">
      <c r="M9061" s="444" t="str">
        <f t="shared" si="136"/>
        <v/>
      </c>
    </row>
    <row r="9062" spans="13:13" x14ac:dyDescent="0.25">
      <c r="M9062" s="444" t="str">
        <f t="shared" si="136"/>
        <v/>
      </c>
    </row>
    <row r="9063" spans="13:13" x14ac:dyDescent="0.25">
      <c r="M9063" s="444" t="str">
        <f t="shared" si="136"/>
        <v/>
      </c>
    </row>
    <row r="9064" spans="13:13" x14ac:dyDescent="0.25">
      <c r="M9064" s="444" t="str">
        <f t="shared" si="136"/>
        <v/>
      </c>
    </row>
    <row r="9065" spans="13:13" x14ac:dyDescent="0.25">
      <c r="M9065" s="444" t="str">
        <f t="shared" si="136"/>
        <v/>
      </c>
    </row>
    <row r="9066" spans="13:13" x14ac:dyDescent="0.25">
      <c r="M9066" s="444" t="str">
        <f t="shared" si="136"/>
        <v/>
      </c>
    </row>
    <row r="9067" spans="13:13" x14ac:dyDescent="0.25">
      <c r="M9067" s="444" t="str">
        <f t="shared" si="136"/>
        <v/>
      </c>
    </row>
    <row r="9068" spans="13:13" x14ac:dyDescent="0.25">
      <c r="M9068" s="444" t="str">
        <f t="shared" si="136"/>
        <v/>
      </c>
    </row>
    <row r="9069" spans="13:13" x14ac:dyDescent="0.25">
      <c r="M9069" s="444" t="str">
        <f t="shared" si="136"/>
        <v/>
      </c>
    </row>
    <row r="9070" spans="13:13" x14ac:dyDescent="0.25">
      <c r="M9070" s="444" t="str">
        <f t="shared" si="136"/>
        <v/>
      </c>
    </row>
    <row r="9071" spans="13:13" x14ac:dyDescent="0.25">
      <c r="M9071" s="444" t="str">
        <f t="shared" si="136"/>
        <v/>
      </c>
    </row>
    <row r="9072" spans="13:13" x14ac:dyDescent="0.25">
      <c r="M9072" s="444" t="str">
        <f t="shared" si="136"/>
        <v/>
      </c>
    </row>
    <row r="9073" spans="13:13" x14ac:dyDescent="0.25">
      <c r="M9073" s="444" t="str">
        <f t="shared" si="136"/>
        <v/>
      </c>
    </row>
    <row r="9074" spans="13:13" x14ac:dyDescent="0.25">
      <c r="M9074" s="444" t="str">
        <f t="shared" si="136"/>
        <v/>
      </c>
    </row>
    <row r="9075" spans="13:13" x14ac:dyDescent="0.25">
      <c r="M9075" s="444" t="str">
        <f t="shared" si="136"/>
        <v/>
      </c>
    </row>
    <row r="9076" spans="13:13" x14ac:dyDescent="0.25">
      <c r="M9076" s="444" t="str">
        <f t="shared" si="136"/>
        <v/>
      </c>
    </row>
    <row r="9077" spans="13:13" x14ac:dyDescent="0.25">
      <c r="M9077" s="444" t="str">
        <f t="shared" si="136"/>
        <v/>
      </c>
    </row>
    <row r="9078" spans="13:13" x14ac:dyDescent="0.25">
      <c r="M9078" s="444" t="str">
        <f t="shared" si="136"/>
        <v/>
      </c>
    </row>
    <row r="9079" spans="13:13" x14ac:dyDescent="0.25">
      <c r="M9079" s="444" t="str">
        <f t="shared" si="136"/>
        <v/>
      </c>
    </row>
    <row r="9080" spans="13:13" x14ac:dyDescent="0.25">
      <c r="M9080" s="444" t="str">
        <f t="shared" si="136"/>
        <v/>
      </c>
    </row>
    <row r="9081" spans="13:13" x14ac:dyDescent="0.25">
      <c r="M9081" s="444" t="str">
        <f t="shared" si="136"/>
        <v/>
      </c>
    </row>
    <row r="9082" spans="13:13" x14ac:dyDescent="0.25">
      <c r="M9082" s="444" t="str">
        <f t="shared" si="136"/>
        <v/>
      </c>
    </row>
    <row r="9083" spans="13:13" x14ac:dyDescent="0.25">
      <c r="M9083" s="444" t="str">
        <f t="shared" si="136"/>
        <v/>
      </c>
    </row>
    <row r="9084" spans="13:13" x14ac:dyDescent="0.25">
      <c r="M9084" s="444" t="str">
        <f t="shared" si="136"/>
        <v/>
      </c>
    </row>
    <row r="9085" spans="13:13" x14ac:dyDescent="0.25">
      <c r="M9085" s="444" t="str">
        <f t="shared" si="136"/>
        <v/>
      </c>
    </row>
    <row r="9086" spans="13:13" x14ac:dyDescent="0.25">
      <c r="M9086" s="444" t="str">
        <f t="shared" si="136"/>
        <v/>
      </c>
    </row>
    <row r="9087" spans="13:13" x14ac:dyDescent="0.25">
      <c r="M9087" s="444" t="str">
        <f t="shared" si="136"/>
        <v/>
      </c>
    </row>
    <row r="9088" spans="13:13" x14ac:dyDescent="0.25">
      <c r="M9088" s="444" t="str">
        <f t="shared" si="136"/>
        <v/>
      </c>
    </row>
    <row r="9089" spans="13:13" x14ac:dyDescent="0.25">
      <c r="M9089" s="444" t="str">
        <f t="shared" si="136"/>
        <v/>
      </c>
    </row>
    <row r="9090" spans="13:13" x14ac:dyDescent="0.25">
      <c r="M9090" s="444" t="str">
        <f t="shared" si="136"/>
        <v/>
      </c>
    </row>
    <row r="9091" spans="13:13" x14ac:dyDescent="0.25">
      <c r="M9091" s="444" t="str">
        <f t="shared" si="136"/>
        <v/>
      </c>
    </row>
    <row r="9092" spans="13:13" x14ac:dyDescent="0.25">
      <c r="M9092" s="444" t="str">
        <f t="shared" si="136"/>
        <v/>
      </c>
    </row>
    <row r="9093" spans="13:13" x14ac:dyDescent="0.25">
      <c r="M9093" s="444" t="str">
        <f t="shared" si="136"/>
        <v/>
      </c>
    </row>
    <row r="9094" spans="13:13" x14ac:dyDescent="0.25">
      <c r="M9094" s="444" t="str">
        <f t="shared" si="136"/>
        <v/>
      </c>
    </row>
    <row r="9095" spans="13:13" x14ac:dyDescent="0.25">
      <c r="M9095" s="444" t="str">
        <f t="shared" si="136"/>
        <v/>
      </c>
    </row>
    <row r="9096" spans="13:13" x14ac:dyDescent="0.25">
      <c r="M9096" s="444" t="str">
        <f t="shared" si="136"/>
        <v/>
      </c>
    </row>
    <row r="9097" spans="13:13" x14ac:dyDescent="0.25">
      <c r="M9097" s="444" t="str">
        <f t="shared" si="136"/>
        <v/>
      </c>
    </row>
    <row r="9098" spans="13:13" x14ac:dyDescent="0.25">
      <c r="M9098" s="444" t="str">
        <f t="shared" si="136"/>
        <v/>
      </c>
    </row>
    <row r="9099" spans="13:13" x14ac:dyDescent="0.25">
      <c r="M9099" s="444" t="str">
        <f t="shared" si="136"/>
        <v/>
      </c>
    </row>
    <row r="9100" spans="13:13" x14ac:dyDescent="0.25">
      <c r="M9100" s="444" t="str">
        <f t="shared" si="136"/>
        <v/>
      </c>
    </row>
    <row r="9101" spans="13:13" x14ac:dyDescent="0.25">
      <c r="M9101" s="444" t="str">
        <f t="shared" si="136"/>
        <v/>
      </c>
    </row>
    <row r="9102" spans="13:13" x14ac:dyDescent="0.25">
      <c r="M9102" s="444" t="str">
        <f t="shared" si="136"/>
        <v/>
      </c>
    </row>
    <row r="9103" spans="13:13" x14ac:dyDescent="0.25">
      <c r="M9103" s="444" t="str">
        <f t="shared" si="136"/>
        <v/>
      </c>
    </row>
    <row r="9104" spans="13:13" x14ac:dyDescent="0.25">
      <c r="M9104" s="444" t="str">
        <f t="shared" si="136"/>
        <v/>
      </c>
    </row>
    <row r="9105" spans="13:13" x14ac:dyDescent="0.25">
      <c r="M9105" s="444" t="str">
        <f t="shared" si="136"/>
        <v/>
      </c>
    </row>
    <row r="9106" spans="13:13" x14ac:dyDescent="0.25">
      <c r="M9106" s="444" t="str">
        <f t="shared" si="136"/>
        <v/>
      </c>
    </row>
    <row r="9107" spans="13:13" x14ac:dyDescent="0.25">
      <c r="M9107" s="444" t="str">
        <f t="shared" si="136"/>
        <v/>
      </c>
    </row>
    <row r="9108" spans="13:13" x14ac:dyDescent="0.25">
      <c r="M9108" s="444" t="str">
        <f t="shared" si="136"/>
        <v/>
      </c>
    </row>
    <row r="9109" spans="13:13" x14ac:dyDescent="0.25">
      <c r="M9109" s="444" t="str">
        <f t="shared" si="136"/>
        <v/>
      </c>
    </row>
    <row r="9110" spans="13:13" x14ac:dyDescent="0.25">
      <c r="M9110" s="444" t="str">
        <f t="shared" si="136"/>
        <v/>
      </c>
    </row>
    <row r="9111" spans="13:13" x14ac:dyDescent="0.25">
      <c r="M9111" s="444" t="str">
        <f t="shared" si="136"/>
        <v/>
      </c>
    </row>
    <row r="9112" spans="13:13" x14ac:dyDescent="0.25">
      <c r="M9112" s="444" t="str">
        <f t="shared" ref="M9112:M9175" si="137">IF(ISBLANK(B9112),"",MONTH(B9112)*10000+YEAR(B9112))</f>
        <v/>
      </c>
    </row>
    <row r="9113" spans="13:13" x14ac:dyDescent="0.25">
      <c r="M9113" s="444" t="str">
        <f t="shared" si="137"/>
        <v/>
      </c>
    </row>
    <row r="9114" spans="13:13" x14ac:dyDescent="0.25">
      <c r="M9114" s="444" t="str">
        <f t="shared" si="137"/>
        <v/>
      </c>
    </row>
    <row r="9115" spans="13:13" x14ac:dyDescent="0.25">
      <c r="M9115" s="444" t="str">
        <f t="shared" si="137"/>
        <v/>
      </c>
    </row>
    <row r="9116" spans="13:13" x14ac:dyDescent="0.25">
      <c r="M9116" s="444" t="str">
        <f t="shared" si="137"/>
        <v/>
      </c>
    </row>
    <row r="9117" spans="13:13" x14ac:dyDescent="0.25">
      <c r="M9117" s="444" t="str">
        <f t="shared" si="137"/>
        <v/>
      </c>
    </row>
    <row r="9118" spans="13:13" x14ac:dyDescent="0.25">
      <c r="M9118" s="444" t="str">
        <f t="shared" si="137"/>
        <v/>
      </c>
    </row>
    <row r="9119" spans="13:13" x14ac:dyDescent="0.25">
      <c r="M9119" s="444" t="str">
        <f t="shared" si="137"/>
        <v/>
      </c>
    </row>
    <row r="9120" spans="13:13" x14ac:dyDescent="0.25">
      <c r="M9120" s="444" t="str">
        <f t="shared" si="137"/>
        <v/>
      </c>
    </row>
    <row r="9121" spans="13:13" x14ac:dyDescent="0.25">
      <c r="M9121" s="444" t="str">
        <f t="shared" si="137"/>
        <v/>
      </c>
    </row>
    <row r="9122" spans="13:13" x14ac:dyDescent="0.25">
      <c r="M9122" s="444" t="str">
        <f t="shared" si="137"/>
        <v/>
      </c>
    </row>
    <row r="9123" spans="13:13" x14ac:dyDescent="0.25">
      <c r="M9123" s="444" t="str">
        <f t="shared" si="137"/>
        <v/>
      </c>
    </row>
    <row r="9124" spans="13:13" x14ac:dyDescent="0.25">
      <c r="M9124" s="444" t="str">
        <f t="shared" si="137"/>
        <v/>
      </c>
    </row>
    <row r="9125" spans="13:13" x14ac:dyDescent="0.25">
      <c r="M9125" s="444" t="str">
        <f t="shared" si="137"/>
        <v/>
      </c>
    </row>
    <row r="9126" spans="13:13" x14ac:dyDescent="0.25">
      <c r="M9126" s="444" t="str">
        <f t="shared" si="137"/>
        <v/>
      </c>
    </row>
    <row r="9127" spans="13:13" x14ac:dyDescent="0.25">
      <c r="M9127" s="444" t="str">
        <f t="shared" si="137"/>
        <v/>
      </c>
    </row>
    <row r="9128" spans="13:13" x14ac:dyDescent="0.25">
      <c r="M9128" s="444" t="str">
        <f t="shared" si="137"/>
        <v/>
      </c>
    </row>
    <row r="9129" spans="13:13" x14ac:dyDescent="0.25">
      <c r="M9129" s="444" t="str">
        <f t="shared" si="137"/>
        <v/>
      </c>
    </row>
    <row r="9130" spans="13:13" x14ac:dyDescent="0.25">
      <c r="M9130" s="444" t="str">
        <f t="shared" si="137"/>
        <v/>
      </c>
    </row>
    <row r="9131" spans="13:13" x14ac:dyDescent="0.25">
      <c r="M9131" s="444" t="str">
        <f t="shared" si="137"/>
        <v/>
      </c>
    </row>
    <row r="9132" spans="13:13" x14ac:dyDescent="0.25">
      <c r="M9132" s="444" t="str">
        <f t="shared" si="137"/>
        <v/>
      </c>
    </row>
    <row r="9133" spans="13:13" x14ac:dyDescent="0.25">
      <c r="M9133" s="444" t="str">
        <f t="shared" si="137"/>
        <v/>
      </c>
    </row>
    <row r="9134" spans="13:13" x14ac:dyDescent="0.25">
      <c r="M9134" s="444" t="str">
        <f t="shared" si="137"/>
        <v/>
      </c>
    </row>
    <row r="9135" spans="13:13" x14ac:dyDescent="0.25">
      <c r="M9135" s="444" t="str">
        <f t="shared" si="137"/>
        <v/>
      </c>
    </row>
    <row r="9136" spans="13:13" x14ac:dyDescent="0.25">
      <c r="M9136" s="444" t="str">
        <f t="shared" si="137"/>
        <v/>
      </c>
    </row>
    <row r="9137" spans="13:13" x14ac:dyDescent="0.25">
      <c r="M9137" s="444" t="str">
        <f t="shared" si="137"/>
        <v/>
      </c>
    </row>
    <row r="9138" spans="13:13" x14ac:dyDescent="0.25">
      <c r="M9138" s="444" t="str">
        <f t="shared" si="137"/>
        <v/>
      </c>
    </row>
    <row r="9139" spans="13:13" x14ac:dyDescent="0.25">
      <c r="M9139" s="444" t="str">
        <f t="shared" si="137"/>
        <v/>
      </c>
    </row>
    <row r="9140" spans="13:13" x14ac:dyDescent="0.25">
      <c r="M9140" s="444" t="str">
        <f t="shared" si="137"/>
        <v/>
      </c>
    </row>
    <row r="9141" spans="13:13" x14ac:dyDescent="0.25">
      <c r="M9141" s="444" t="str">
        <f t="shared" si="137"/>
        <v/>
      </c>
    </row>
    <row r="9142" spans="13:13" x14ac:dyDescent="0.25">
      <c r="M9142" s="444" t="str">
        <f t="shared" si="137"/>
        <v/>
      </c>
    </row>
    <row r="9143" spans="13:13" x14ac:dyDescent="0.25">
      <c r="M9143" s="444" t="str">
        <f t="shared" si="137"/>
        <v/>
      </c>
    </row>
    <row r="9144" spans="13:13" x14ac:dyDescent="0.25">
      <c r="M9144" s="444" t="str">
        <f t="shared" si="137"/>
        <v/>
      </c>
    </row>
    <row r="9145" spans="13:13" x14ac:dyDescent="0.25">
      <c r="M9145" s="444" t="str">
        <f t="shared" si="137"/>
        <v/>
      </c>
    </row>
    <row r="9146" spans="13:13" x14ac:dyDescent="0.25">
      <c r="M9146" s="444" t="str">
        <f t="shared" si="137"/>
        <v/>
      </c>
    </row>
    <row r="9147" spans="13:13" x14ac:dyDescent="0.25">
      <c r="M9147" s="444" t="str">
        <f t="shared" si="137"/>
        <v/>
      </c>
    </row>
    <row r="9148" spans="13:13" x14ac:dyDescent="0.25">
      <c r="M9148" s="444" t="str">
        <f t="shared" si="137"/>
        <v/>
      </c>
    </row>
    <row r="9149" spans="13:13" x14ac:dyDescent="0.25">
      <c r="M9149" s="444" t="str">
        <f t="shared" si="137"/>
        <v/>
      </c>
    </row>
    <row r="9150" spans="13:13" x14ac:dyDescent="0.25">
      <c r="M9150" s="444" t="str">
        <f t="shared" si="137"/>
        <v/>
      </c>
    </row>
    <row r="9151" spans="13:13" x14ac:dyDescent="0.25">
      <c r="M9151" s="444" t="str">
        <f t="shared" si="137"/>
        <v/>
      </c>
    </row>
    <row r="9152" spans="13:13" x14ac:dyDescent="0.25">
      <c r="M9152" s="444" t="str">
        <f t="shared" si="137"/>
        <v/>
      </c>
    </row>
    <row r="9153" spans="13:13" x14ac:dyDescent="0.25">
      <c r="M9153" s="444" t="str">
        <f t="shared" si="137"/>
        <v/>
      </c>
    </row>
    <row r="9154" spans="13:13" x14ac:dyDescent="0.25">
      <c r="M9154" s="444" t="str">
        <f t="shared" si="137"/>
        <v/>
      </c>
    </row>
    <row r="9155" spans="13:13" x14ac:dyDescent="0.25">
      <c r="M9155" s="444" t="str">
        <f t="shared" si="137"/>
        <v/>
      </c>
    </row>
    <row r="9156" spans="13:13" x14ac:dyDescent="0.25">
      <c r="M9156" s="444" t="str">
        <f t="shared" si="137"/>
        <v/>
      </c>
    </row>
    <row r="9157" spans="13:13" x14ac:dyDescent="0.25">
      <c r="M9157" s="444" t="str">
        <f t="shared" si="137"/>
        <v/>
      </c>
    </row>
    <row r="9158" spans="13:13" x14ac:dyDescent="0.25">
      <c r="M9158" s="444" t="str">
        <f t="shared" si="137"/>
        <v/>
      </c>
    </row>
    <row r="9159" spans="13:13" x14ac:dyDescent="0.25">
      <c r="M9159" s="444" t="str">
        <f t="shared" si="137"/>
        <v/>
      </c>
    </row>
    <row r="9160" spans="13:13" x14ac:dyDescent="0.25">
      <c r="M9160" s="444" t="str">
        <f t="shared" si="137"/>
        <v/>
      </c>
    </row>
    <row r="9161" spans="13:13" x14ac:dyDescent="0.25">
      <c r="M9161" s="444" t="str">
        <f t="shared" si="137"/>
        <v/>
      </c>
    </row>
    <row r="9162" spans="13:13" x14ac:dyDescent="0.25">
      <c r="M9162" s="444" t="str">
        <f t="shared" si="137"/>
        <v/>
      </c>
    </row>
    <row r="9163" spans="13:13" x14ac:dyDescent="0.25">
      <c r="M9163" s="444" t="str">
        <f t="shared" si="137"/>
        <v/>
      </c>
    </row>
    <row r="9164" spans="13:13" x14ac:dyDescent="0.25">
      <c r="M9164" s="444" t="str">
        <f t="shared" si="137"/>
        <v/>
      </c>
    </row>
    <row r="9165" spans="13:13" x14ac:dyDescent="0.25">
      <c r="M9165" s="444" t="str">
        <f t="shared" si="137"/>
        <v/>
      </c>
    </row>
    <row r="9166" spans="13:13" x14ac:dyDescent="0.25">
      <c r="M9166" s="444" t="str">
        <f t="shared" si="137"/>
        <v/>
      </c>
    </row>
    <row r="9167" spans="13:13" x14ac:dyDescent="0.25">
      <c r="M9167" s="444" t="str">
        <f t="shared" si="137"/>
        <v/>
      </c>
    </row>
    <row r="9168" spans="13:13" x14ac:dyDescent="0.25">
      <c r="M9168" s="444" t="str">
        <f t="shared" si="137"/>
        <v/>
      </c>
    </row>
    <row r="9169" spans="13:13" x14ac:dyDescent="0.25">
      <c r="M9169" s="444" t="str">
        <f t="shared" si="137"/>
        <v/>
      </c>
    </row>
    <row r="9170" spans="13:13" x14ac:dyDescent="0.25">
      <c r="M9170" s="444" t="str">
        <f t="shared" si="137"/>
        <v/>
      </c>
    </row>
    <row r="9171" spans="13:13" x14ac:dyDescent="0.25">
      <c r="M9171" s="444" t="str">
        <f t="shared" si="137"/>
        <v/>
      </c>
    </row>
    <row r="9172" spans="13:13" x14ac:dyDescent="0.25">
      <c r="M9172" s="444" t="str">
        <f t="shared" si="137"/>
        <v/>
      </c>
    </row>
    <row r="9173" spans="13:13" x14ac:dyDescent="0.25">
      <c r="M9173" s="444" t="str">
        <f t="shared" si="137"/>
        <v/>
      </c>
    </row>
    <row r="9174" spans="13:13" x14ac:dyDescent="0.25">
      <c r="M9174" s="444" t="str">
        <f t="shared" si="137"/>
        <v/>
      </c>
    </row>
    <row r="9175" spans="13:13" x14ac:dyDescent="0.25">
      <c r="M9175" s="444" t="str">
        <f t="shared" si="137"/>
        <v/>
      </c>
    </row>
    <row r="9176" spans="13:13" x14ac:dyDescent="0.25">
      <c r="M9176" s="444" t="str">
        <f t="shared" ref="M9176:M9239" si="138">IF(ISBLANK(B9176),"",MONTH(B9176)*10000+YEAR(B9176))</f>
        <v/>
      </c>
    </row>
    <row r="9177" spans="13:13" x14ac:dyDescent="0.25">
      <c r="M9177" s="444" t="str">
        <f t="shared" si="138"/>
        <v/>
      </c>
    </row>
    <row r="9178" spans="13:13" x14ac:dyDescent="0.25">
      <c r="M9178" s="444" t="str">
        <f t="shared" si="138"/>
        <v/>
      </c>
    </row>
    <row r="9179" spans="13:13" x14ac:dyDescent="0.25">
      <c r="M9179" s="444" t="str">
        <f t="shared" si="138"/>
        <v/>
      </c>
    </row>
    <row r="9180" spans="13:13" x14ac:dyDescent="0.25">
      <c r="M9180" s="444" t="str">
        <f t="shared" si="138"/>
        <v/>
      </c>
    </row>
    <row r="9181" spans="13:13" x14ac:dyDescent="0.25">
      <c r="M9181" s="444" t="str">
        <f t="shared" si="138"/>
        <v/>
      </c>
    </row>
    <row r="9182" spans="13:13" x14ac:dyDescent="0.25">
      <c r="M9182" s="444" t="str">
        <f t="shared" si="138"/>
        <v/>
      </c>
    </row>
    <row r="9183" spans="13:13" x14ac:dyDescent="0.25">
      <c r="M9183" s="444" t="str">
        <f t="shared" si="138"/>
        <v/>
      </c>
    </row>
    <row r="9184" spans="13:13" x14ac:dyDescent="0.25">
      <c r="M9184" s="444" t="str">
        <f t="shared" si="138"/>
        <v/>
      </c>
    </row>
    <row r="9185" spans="13:13" x14ac:dyDescent="0.25">
      <c r="M9185" s="444" t="str">
        <f t="shared" si="138"/>
        <v/>
      </c>
    </row>
    <row r="9186" spans="13:13" x14ac:dyDescent="0.25">
      <c r="M9186" s="444" t="str">
        <f t="shared" si="138"/>
        <v/>
      </c>
    </row>
    <row r="9187" spans="13:13" x14ac:dyDescent="0.25">
      <c r="M9187" s="444" t="str">
        <f t="shared" si="138"/>
        <v/>
      </c>
    </row>
    <row r="9188" spans="13:13" x14ac:dyDescent="0.25">
      <c r="M9188" s="444" t="str">
        <f t="shared" si="138"/>
        <v/>
      </c>
    </row>
    <row r="9189" spans="13:13" x14ac:dyDescent="0.25">
      <c r="M9189" s="444" t="str">
        <f t="shared" si="138"/>
        <v/>
      </c>
    </row>
    <row r="9190" spans="13:13" x14ac:dyDescent="0.25">
      <c r="M9190" s="444" t="str">
        <f t="shared" si="138"/>
        <v/>
      </c>
    </row>
    <row r="9191" spans="13:13" x14ac:dyDescent="0.25">
      <c r="M9191" s="444" t="str">
        <f t="shared" si="138"/>
        <v/>
      </c>
    </row>
    <row r="9192" spans="13:13" x14ac:dyDescent="0.25">
      <c r="M9192" s="444" t="str">
        <f t="shared" si="138"/>
        <v/>
      </c>
    </row>
    <row r="9193" spans="13:13" x14ac:dyDescent="0.25">
      <c r="M9193" s="444" t="str">
        <f t="shared" si="138"/>
        <v/>
      </c>
    </row>
    <row r="9194" spans="13:13" x14ac:dyDescent="0.25">
      <c r="M9194" s="444" t="str">
        <f t="shared" si="138"/>
        <v/>
      </c>
    </row>
    <row r="9195" spans="13:13" x14ac:dyDescent="0.25">
      <c r="M9195" s="444" t="str">
        <f t="shared" si="138"/>
        <v/>
      </c>
    </row>
    <row r="9196" spans="13:13" x14ac:dyDescent="0.25">
      <c r="M9196" s="444" t="str">
        <f t="shared" si="138"/>
        <v/>
      </c>
    </row>
    <row r="9197" spans="13:13" x14ac:dyDescent="0.25">
      <c r="M9197" s="444" t="str">
        <f t="shared" si="138"/>
        <v/>
      </c>
    </row>
    <row r="9198" spans="13:13" x14ac:dyDescent="0.25">
      <c r="M9198" s="444" t="str">
        <f t="shared" si="138"/>
        <v/>
      </c>
    </row>
    <row r="9199" spans="13:13" x14ac:dyDescent="0.25">
      <c r="M9199" s="444" t="str">
        <f t="shared" si="138"/>
        <v/>
      </c>
    </row>
    <row r="9200" spans="13:13" x14ac:dyDescent="0.25">
      <c r="M9200" s="444" t="str">
        <f t="shared" si="138"/>
        <v/>
      </c>
    </row>
    <row r="9201" spans="13:13" x14ac:dyDescent="0.25">
      <c r="M9201" s="444" t="str">
        <f t="shared" si="138"/>
        <v/>
      </c>
    </row>
    <row r="9202" spans="13:13" x14ac:dyDescent="0.25">
      <c r="M9202" s="444" t="str">
        <f t="shared" si="138"/>
        <v/>
      </c>
    </row>
    <row r="9203" spans="13:13" x14ac:dyDescent="0.25">
      <c r="M9203" s="444" t="str">
        <f t="shared" si="138"/>
        <v/>
      </c>
    </row>
    <row r="9204" spans="13:13" x14ac:dyDescent="0.25">
      <c r="M9204" s="444" t="str">
        <f t="shared" si="138"/>
        <v/>
      </c>
    </row>
    <row r="9205" spans="13:13" x14ac:dyDescent="0.25">
      <c r="M9205" s="444" t="str">
        <f t="shared" si="138"/>
        <v/>
      </c>
    </row>
    <row r="9206" spans="13:13" x14ac:dyDescent="0.25">
      <c r="M9206" s="444" t="str">
        <f t="shared" si="138"/>
        <v/>
      </c>
    </row>
    <row r="9207" spans="13:13" x14ac:dyDescent="0.25">
      <c r="M9207" s="444" t="str">
        <f t="shared" si="138"/>
        <v/>
      </c>
    </row>
    <row r="9208" spans="13:13" x14ac:dyDescent="0.25">
      <c r="M9208" s="444" t="str">
        <f t="shared" si="138"/>
        <v/>
      </c>
    </row>
    <row r="9209" spans="13:13" x14ac:dyDescent="0.25">
      <c r="M9209" s="444" t="str">
        <f t="shared" si="138"/>
        <v/>
      </c>
    </row>
    <row r="9210" spans="13:13" x14ac:dyDescent="0.25">
      <c r="M9210" s="444" t="str">
        <f t="shared" si="138"/>
        <v/>
      </c>
    </row>
    <row r="9211" spans="13:13" x14ac:dyDescent="0.25">
      <c r="M9211" s="444" t="str">
        <f t="shared" si="138"/>
        <v/>
      </c>
    </row>
    <row r="9212" spans="13:13" x14ac:dyDescent="0.25">
      <c r="M9212" s="444" t="str">
        <f t="shared" si="138"/>
        <v/>
      </c>
    </row>
    <row r="9213" spans="13:13" x14ac:dyDescent="0.25">
      <c r="M9213" s="444" t="str">
        <f t="shared" si="138"/>
        <v/>
      </c>
    </row>
    <row r="9214" spans="13:13" x14ac:dyDescent="0.25">
      <c r="M9214" s="444" t="str">
        <f t="shared" si="138"/>
        <v/>
      </c>
    </row>
    <row r="9215" spans="13:13" x14ac:dyDescent="0.25">
      <c r="M9215" s="444" t="str">
        <f t="shared" si="138"/>
        <v/>
      </c>
    </row>
    <row r="9216" spans="13:13" x14ac:dyDescent="0.25">
      <c r="M9216" s="444" t="str">
        <f t="shared" si="138"/>
        <v/>
      </c>
    </row>
    <row r="9217" spans="13:13" x14ac:dyDescent="0.25">
      <c r="M9217" s="444" t="str">
        <f t="shared" si="138"/>
        <v/>
      </c>
    </row>
    <row r="9218" spans="13:13" x14ac:dyDescent="0.25">
      <c r="M9218" s="444" t="str">
        <f t="shared" si="138"/>
        <v/>
      </c>
    </row>
    <row r="9219" spans="13:13" x14ac:dyDescent="0.25">
      <c r="M9219" s="444" t="str">
        <f t="shared" si="138"/>
        <v/>
      </c>
    </row>
    <row r="9220" spans="13:13" x14ac:dyDescent="0.25">
      <c r="M9220" s="444" t="str">
        <f t="shared" si="138"/>
        <v/>
      </c>
    </row>
    <row r="9221" spans="13:13" x14ac:dyDescent="0.25">
      <c r="M9221" s="444" t="str">
        <f t="shared" si="138"/>
        <v/>
      </c>
    </row>
    <row r="9222" spans="13:13" x14ac:dyDescent="0.25">
      <c r="M9222" s="444" t="str">
        <f t="shared" si="138"/>
        <v/>
      </c>
    </row>
    <row r="9223" spans="13:13" x14ac:dyDescent="0.25">
      <c r="M9223" s="444" t="str">
        <f t="shared" si="138"/>
        <v/>
      </c>
    </row>
    <row r="9224" spans="13:13" x14ac:dyDescent="0.25">
      <c r="M9224" s="444" t="str">
        <f t="shared" si="138"/>
        <v/>
      </c>
    </row>
    <row r="9225" spans="13:13" x14ac:dyDescent="0.25">
      <c r="M9225" s="444" t="str">
        <f t="shared" si="138"/>
        <v/>
      </c>
    </row>
    <row r="9226" spans="13:13" x14ac:dyDescent="0.25">
      <c r="M9226" s="444" t="str">
        <f t="shared" si="138"/>
        <v/>
      </c>
    </row>
    <row r="9227" spans="13:13" x14ac:dyDescent="0.25">
      <c r="M9227" s="444" t="str">
        <f t="shared" si="138"/>
        <v/>
      </c>
    </row>
    <row r="9228" spans="13:13" x14ac:dyDescent="0.25">
      <c r="M9228" s="444" t="str">
        <f t="shared" si="138"/>
        <v/>
      </c>
    </row>
    <row r="9229" spans="13:13" x14ac:dyDescent="0.25">
      <c r="M9229" s="444" t="str">
        <f t="shared" si="138"/>
        <v/>
      </c>
    </row>
    <row r="9230" spans="13:13" x14ac:dyDescent="0.25">
      <c r="M9230" s="444" t="str">
        <f t="shared" si="138"/>
        <v/>
      </c>
    </row>
    <row r="9231" spans="13:13" x14ac:dyDescent="0.25">
      <c r="M9231" s="444" t="str">
        <f t="shared" si="138"/>
        <v/>
      </c>
    </row>
    <row r="9232" spans="13:13" x14ac:dyDescent="0.25">
      <c r="M9232" s="444" t="str">
        <f t="shared" si="138"/>
        <v/>
      </c>
    </row>
    <row r="9233" spans="13:13" x14ac:dyDescent="0.25">
      <c r="M9233" s="444" t="str">
        <f t="shared" si="138"/>
        <v/>
      </c>
    </row>
    <row r="9234" spans="13:13" x14ac:dyDescent="0.25">
      <c r="M9234" s="444" t="str">
        <f t="shared" si="138"/>
        <v/>
      </c>
    </row>
    <row r="9235" spans="13:13" x14ac:dyDescent="0.25">
      <c r="M9235" s="444" t="str">
        <f t="shared" si="138"/>
        <v/>
      </c>
    </row>
    <row r="9236" spans="13:13" x14ac:dyDescent="0.25">
      <c r="M9236" s="444" t="str">
        <f t="shared" si="138"/>
        <v/>
      </c>
    </row>
    <row r="9237" spans="13:13" x14ac:dyDescent="0.25">
      <c r="M9237" s="444" t="str">
        <f t="shared" si="138"/>
        <v/>
      </c>
    </row>
    <row r="9238" spans="13:13" x14ac:dyDescent="0.25">
      <c r="M9238" s="444" t="str">
        <f t="shared" si="138"/>
        <v/>
      </c>
    </row>
    <row r="9239" spans="13:13" x14ac:dyDescent="0.25">
      <c r="M9239" s="444" t="str">
        <f t="shared" si="138"/>
        <v/>
      </c>
    </row>
    <row r="9240" spans="13:13" x14ac:dyDescent="0.25">
      <c r="M9240" s="444" t="str">
        <f t="shared" ref="M9240:M9303" si="139">IF(ISBLANK(B9240),"",MONTH(B9240)*10000+YEAR(B9240))</f>
        <v/>
      </c>
    </row>
    <row r="9241" spans="13:13" x14ac:dyDescent="0.25">
      <c r="M9241" s="444" t="str">
        <f t="shared" si="139"/>
        <v/>
      </c>
    </row>
    <row r="9242" spans="13:13" x14ac:dyDescent="0.25">
      <c r="M9242" s="444" t="str">
        <f t="shared" si="139"/>
        <v/>
      </c>
    </row>
    <row r="9243" spans="13:13" x14ac:dyDescent="0.25">
      <c r="M9243" s="444" t="str">
        <f t="shared" si="139"/>
        <v/>
      </c>
    </row>
    <row r="9244" spans="13:13" x14ac:dyDescent="0.25">
      <c r="M9244" s="444" t="str">
        <f t="shared" si="139"/>
        <v/>
      </c>
    </row>
    <row r="9245" spans="13:13" x14ac:dyDescent="0.25">
      <c r="M9245" s="444" t="str">
        <f t="shared" si="139"/>
        <v/>
      </c>
    </row>
    <row r="9246" spans="13:13" x14ac:dyDescent="0.25">
      <c r="M9246" s="444" t="str">
        <f t="shared" si="139"/>
        <v/>
      </c>
    </row>
    <row r="9247" spans="13:13" x14ac:dyDescent="0.25">
      <c r="M9247" s="444" t="str">
        <f t="shared" si="139"/>
        <v/>
      </c>
    </row>
    <row r="9248" spans="13:13" x14ac:dyDescent="0.25">
      <c r="M9248" s="444" t="str">
        <f t="shared" si="139"/>
        <v/>
      </c>
    </row>
    <row r="9249" spans="13:13" x14ac:dyDescent="0.25">
      <c r="M9249" s="444" t="str">
        <f t="shared" si="139"/>
        <v/>
      </c>
    </row>
    <row r="9250" spans="13:13" x14ac:dyDescent="0.25">
      <c r="M9250" s="444" t="str">
        <f t="shared" si="139"/>
        <v/>
      </c>
    </row>
    <row r="9251" spans="13:13" x14ac:dyDescent="0.25">
      <c r="M9251" s="444" t="str">
        <f t="shared" si="139"/>
        <v/>
      </c>
    </row>
    <row r="9252" spans="13:13" x14ac:dyDescent="0.25">
      <c r="M9252" s="444" t="str">
        <f t="shared" si="139"/>
        <v/>
      </c>
    </row>
    <row r="9253" spans="13:13" x14ac:dyDescent="0.25">
      <c r="M9253" s="444" t="str">
        <f t="shared" si="139"/>
        <v/>
      </c>
    </row>
    <row r="9254" spans="13:13" x14ac:dyDescent="0.25">
      <c r="M9254" s="444" t="str">
        <f t="shared" si="139"/>
        <v/>
      </c>
    </row>
    <row r="9255" spans="13:13" x14ac:dyDescent="0.25">
      <c r="M9255" s="444" t="str">
        <f t="shared" si="139"/>
        <v/>
      </c>
    </row>
    <row r="9256" spans="13:13" x14ac:dyDescent="0.25">
      <c r="M9256" s="444" t="str">
        <f t="shared" si="139"/>
        <v/>
      </c>
    </row>
    <row r="9257" spans="13:13" x14ac:dyDescent="0.25">
      <c r="M9257" s="444" t="str">
        <f t="shared" si="139"/>
        <v/>
      </c>
    </row>
    <row r="9258" spans="13:13" x14ac:dyDescent="0.25">
      <c r="M9258" s="444" t="str">
        <f t="shared" si="139"/>
        <v/>
      </c>
    </row>
    <row r="9259" spans="13:13" x14ac:dyDescent="0.25">
      <c r="M9259" s="444" t="str">
        <f t="shared" si="139"/>
        <v/>
      </c>
    </row>
    <row r="9260" spans="13:13" x14ac:dyDescent="0.25">
      <c r="M9260" s="444" t="str">
        <f t="shared" si="139"/>
        <v/>
      </c>
    </row>
    <row r="9261" spans="13:13" x14ac:dyDescent="0.25">
      <c r="M9261" s="444" t="str">
        <f t="shared" si="139"/>
        <v/>
      </c>
    </row>
    <row r="9262" spans="13:13" x14ac:dyDescent="0.25">
      <c r="M9262" s="444" t="str">
        <f t="shared" si="139"/>
        <v/>
      </c>
    </row>
    <row r="9263" spans="13:13" x14ac:dyDescent="0.25">
      <c r="M9263" s="444" t="str">
        <f t="shared" si="139"/>
        <v/>
      </c>
    </row>
    <row r="9264" spans="13:13" x14ac:dyDescent="0.25">
      <c r="M9264" s="444" t="str">
        <f t="shared" si="139"/>
        <v/>
      </c>
    </row>
    <row r="9265" spans="13:13" x14ac:dyDescent="0.25">
      <c r="M9265" s="444" t="str">
        <f t="shared" si="139"/>
        <v/>
      </c>
    </row>
    <row r="9266" spans="13:13" x14ac:dyDescent="0.25">
      <c r="M9266" s="444" t="str">
        <f t="shared" si="139"/>
        <v/>
      </c>
    </row>
    <row r="9267" spans="13:13" x14ac:dyDescent="0.25">
      <c r="M9267" s="444" t="str">
        <f t="shared" si="139"/>
        <v/>
      </c>
    </row>
    <row r="9268" spans="13:13" x14ac:dyDescent="0.25">
      <c r="M9268" s="444" t="str">
        <f t="shared" si="139"/>
        <v/>
      </c>
    </row>
    <row r="9269" spans="13:13" x14ac:dyDescent="0.25">
      <c r="M9269" s="444" t="str">
        <f t="shared" si="139"/>
        <v/>
      </c>
    </row>
    <row r="9270" spans="13:13" x14ac:dyDescent="0.25">
      <c r="M9270" s="444" t="str">
        <f t="shared" si="139"/>
        <v/>
      </c>
    </row>
    <row r="9271" spans="13:13" x14ac:dyDescent="0.25">
      <c r="M9271" s="444" t="str">
        <f t="shared" si="139"/>
        <v/>
      </c>
    </row>
    <row r="9272" spans="13:13" x14ac:dyDescent="0.25">
      <c r="M9272" s="444" t="str">
        <f t="shared" si="139"/>
        <v/>
      </c>
    </row>
    <row r="9273" spans="13:13" x14ac:dyDescent="0.25">
      <c r="M9273" s="444" t="str">
        <f t="shared" si="139"/>
        <v/>
      </c>
    </row>
    <row r="9274" spans="13:13" x14ac:dyDescent="0.25">
      <c r="M9274" s="444" t="str">
        <f t="shared" si="139"/>
        <v/>
      </c>
    </row>
    <row r="9275" spans="13:13" x14ac:dyDescent="0.25">
      <c r="M9275" s="444" t="str">
        <f t="shared" si="139"/>
        <v/>
      </c>
    </row>
    <row r="9276" spans="13:13" x14ac:dyDescent="0.25">
      <c r="M9276" s="444" t="str">
        <f t="shared" si="139"/>
        <v/>
      </c>
    </row>
    <row r="9277" spans="13:13" x14ac:dyDescent="0.25">
      <c r="M9277" s="444" t="str">
        <f t="shared" si="139"/>
        <v/>
      </c>
    </row>
    <row r="9278" spans="13:13" x14ac:dyDescent="0.25">
      <c r="M9278" s="444" t="str">
        <f t="shared" si="139"/>
        <v/>
      </c>
    </row>
    <row r="9279" spans="13:13" x14ac:dyDescent="0.25">
      <c r="M9279" s="444" t="str">
        <f t="shared" si="139"/>
        <v/>
      </c>
    </row>
    <row r="9280" spans="13:13" x14ac:dyDescent="0.25">
      <c r="M9280" s="444" t="str">
        <f t="shared" si="139"/>
        <v/>
      </c>
    </row>
    <row r="9281" spans="13:13" x14ac:dyDescent="0.25">
      <c r="M9281" s="444" t="str">
        <f t="shared" si="139"/>
        <v/>
      </c>
    </row>
    <row r="9282" spans="13:13" x14ac:dyDescent="0.25">
      <c r="M9282" s="444" t="str">
        <f t="shared" si="139"/>
        <v/>
      </c>
    </row>
    <row r="9283" spans="13:13" x14ac:dyDescent="0.25">
      <c r="M9283" s="444" t="str">
        <f t="shared" si="139"/>
        <v/>
      </c>
    </row>
    <row r="9284" spans="13:13" x14ac:dyDescent="0.25">
      <c r="M9284" s="444" t="str">
        <f t="shared" si="139"/>
        <v/>
      </c>
    </row>
    <row r="9285" spans="13:13" x14ac:dyDescent="0.25">
      <c r="M9285" s="444" t="str">
        <f t="shared" si="139"/>
        <v/>
      </c>
    </row>
    <row r="9286" spans="13:13" x14ac:dyDescent="0.25">
      <c r="M9286" s="444" t="str">
        <f t="shared" si="139"/>
        <v/>
      </c>
    </row>
    <row r="9287" spans="13:13" x14ac:dyDescent="0.25">
      <c r="M9287" s="444" t="str">
        <f t="shared" si="139"/>
        <v/>
      </c>
    </row>
    <row r="9288" spans="13:13" x14ac:dyDescent="0.25">
      <c r="M9288" s="444" t="str">
        <f t="shared" si="139"/>
        <v/>
      </c>
    </row>
    <row r="9289" spans="13:13" x14ac:dyDescent="0.25">
      <c r="M9289" s="444" t="str">
        <f t="shared" si="139"/>
        <v/>
      </c>
    </row>
    <row r="9290" spans="13:13" x14ac:dyDescent="0.25">
      <c r="M9290" s="444" t="str">
        <f t="shared" si="139"/>
        <v/>
      </c>
    </row>
    <row r="9291" spans="13:13" x14ac:dyDescent="0.25">
      <c r="M9291" s="444" t="str">
        <f t="shared" si="139"/>
        <v/>
      </c>
    </row>
    <row r="9292" spans="13:13" x14ac:dyDescent="0.25">
      <c r="M9292" s="444" t="str">
        <f t="shared" si="139"/>
        <v/>
      </c>
    </row>
    <row r="9293" spans="13:13" x14ac:dyDescent="0.25">
      <c r="M9293" s="444" t="str">
        <f t="shared" si="139"/>
        <v/>
      </c>
    </row>
    <row r="9294" spans="13:13" x14ac:dyDescent="0.25">
      <c r="M9294" s="444" t="str">
        <f t="shared" si="139"/>
        <v/>
      </c>
    </row>
    <row r="9295" spans="13:13" x14ac:dyDescent="0.25">
      <c r="M9295" s="444" t="str">
        <f t="shared" si="139"/>
        <v/>
      </c>
    </row>
    <row r="9296" spans="13:13" x14ac:dyDescent="0.25">
      <c r="M9296" s="444" t="str">
        <f t="shared" si="139"/>
        <v/>
      </c>
    </row>
    <row r="9297" spans="13:13" x14ac:dyDescent="0.25">
      <c r="M9297" s="444" t="str">
        <f t="shared" si="139"/>
        <v/>
      </c>
    </row>
    <row r="9298" spans="13:13" x14ac:dyDescent="0.25">
      <c r="M9298" s="444" t="str">
        <f t="shared" si="139"/>
        <v/>
      </c>
    </row>
    <row r="9299" spans="13:13" x14ac:dyDescent="0.25">
      <c r="M9299" s="444" t="str">
        <f t="shared" si="139"/>
        <v/>
      </c>
    </row>
    <row r="9300" spans="13:13" x14ac:dyDescent="0.25">
      <c r="M9300" s="444" t="str">
        <f t="shared" si="139"/>
        <v/>
      </c>
    </row>
    <row r="9301" spans="13:13" x14ac:dyDescent="0.25">
      <c r="M9301" s="444" t="str">
        <f t="shared" si="139"/>
        <v/>
      </c>
    </row>
    <row r="9302" spans="13:13" x14ac:dyDescent="0.25">
      <c r="M9302" s="444" t="str">
        <f t="shared" si="139"/>
        <v/>
      </c>
    </row>
    <row r="9303" spans="13:13" x14ac:dyDescent="0.25">
      <c r="M9303" s="444" t="str">
        <f t="shared" si="139"/>
        <v/>
      </c>
    </row>
    <row r="9304" spans="13:13" x14ac:dyDescent="0.25">
      <c r="M9304" s="444" t="str">
        <f t="shared" ref="M9304:M9367" si="140">IF(ISBLANK(B9304),"",MONTH(B9304)*10000+YEAR(B9304))</f>
        <v/>
      </c>
    </row>
    <row r="9305" spans="13:13" x14ac:dyDescent="0.25">
      <c r="M9305" s="444" t="str">
        <f t="shared" si="140"/>
        <v/>
      </c>
    </row>
    <row r="9306" spans="13:13" x14ac:dyDescent="0.25">
      <c r="M9306" s="444" t="str">
        <f t="shared" si="140"/>
        <v/>
      </c>
    </row>
    <row r="9307" spans="13:13" x14ac:dyDescent="0.25">
      <c r="M9307" s="444" t="str">
        <f t="shared" si="140"/>
        <v/>
      </c>
    </row>
    <row r="9308" spans="13:13" x14ac:dyDescent="0.25">
      <c r="M9308" s="444" t="str">
        <f t="shared" si="140"/>
        <v/>
      </c>
    </row>
    <row r="9309" spans="13:13" x14ac:dyDescent="0.25">
      <c r="M9309" s="444" t="str">
        <f t="shared" si="140"/>
        <v/>
      </c>
    </row>
    <row r="9310" spans="13:13" x14ac:dyDescent="0.25">
      <c r="M9310" s="444" t="str">
        <f t="shared" si="140"/>
        <v/>
      </c>
    </row>
    <row r="9311" spans="13:13" x14ac:dyDescent="0.25">
      <c r="M9311" s="444" t="str">
        <f t="shared" si="140"/>
        <v/>
      </c>
    </row>
    <row r="9312" spans="13:13" x14ac:dyDescent="0.25">
      <c r="M9312" s="444" t="str">
        <f t="shared" si="140"/>
        <v/>
      </c>
    </row>
    <row r="9313" spans="13:13" x14ac:dyDescent="0.25">
      <c r="M9313" s="444" t="str">
        <f t="shared" si="140"/>
        <v/>
      </c>
    </row>
    <row r="9314" spans="13:13" x14ac:dyDescent="0.25">
      <c r="M9314" s="444" t="str">
        <f t="shared" si="140"/>
        <v/>
      </c>
    </row>
    <row r="9315" spans="13:13" x14ac:dyDescent="0.25">
      <c r="M9315" s="444" t="str">
        <f t="shared" si="140"/>
        <v/>
      </c>
    </row>
    <row r="9316" spans="13:13" x14ac:dyDescent="0.25">
      <c r="M9316" s="444" t="str">
        <f t="shared" si="140"/>
        <v/>
      </c>
    </row>
    <row r="9317" spans="13:13" x14ac:dyDescent="0.25">
      <c r="M9317" s="444" t="str">
        <f t="shared" si="140"/>
        <v/>
      </c>
    </row>
    <row r="9318" spans="13:13" x14ac:dyDescent="0.25">
      <c r="M9318" s="444" t="str">
        <f t="shared" si="140"/>
        <v/>
      </c>
    </row>
    <row r="9319" spans="13:13" x14ac:dyDescent="0.25">
      <c r="M9319" s="444" t="str">
        <f t="shared" si="140"/>
        <v/>
      </c>
    </row>
    <row r="9320" spans="13:13" x14ac:dyDescent="0.25">
      <c r="M9320" s="444" t="str">
        <f t="shared" si="140"/>
        <v/>
      </c>
    </row>
    <row r="9321" spans="13:13" x14ac:dyDescent="0.25">
      <c r="M9321" s="444" t="str">
        <f t="shared" si="140"/>
        <v/>
      </c>
    </row>
    <row r="9322" spans="13:13" x14ac:dyDescent="0.25">
      <c r="M9322" s="444" t="str">
        <f t="shared" si="140"/>
        <v/>
      </c>
    </row>
    <row r="9323" spans="13:13" x14ac:dyDescent="0.25">
      <c r="M9323" s="444" t="str">
        <f t="shared" si="140"/>
        <v/>
      </c>
    </row>
    <row r="9324" spans="13:13" x14ac:dyDescent="0.25">
      <c r="M9324" s="444" t="str">
        <f t="shared" si="140"/>
        <v/>
      </c>
    </row>
    <row r="9325" spans="13:13" x14ac:dyDescent="0.25">
      <c r="M9325" s="444" t="str">
        <f t="shared" si="140"/>
        <v/>
      </c>
    </row>
    <row r="9326" spans="13:13" x14ac:dyDescent="0.25">
      <c r="M9326" s="444" t="str">
        <f t="shared" si="140"/>
        <v/>
      </c>
    </row>
    <row r="9327" spans="13:13" x14ac:dyDescent="0.25">
      <c r="M9327" s="444" t="str">
        <f t="shared" si="140"/>
        <v/>
      </c>
    </row>
    <row r="9328" spans="13:13" x14ac:dyDescent="0.25">
      <c r="M9328" s="444" t="str">
        <f t="shared" si="140"/>
        <v/>
      </c>
    </row>
    <row r="9329" spans="13:13" x14ac:dyDescent="0.25">
      <c r="M9329" s="444" t="str">
        <f t="shared" si="140"/>
        <v/>
      </c>
    </row>
    <row r="9330" spans="13:13" x14ac:dyDescent="0.25">
      <c r="M9330" s="444" t="str">
        <f t="shared" si="140"/>
        <v/>
      </c>
    </row>
    <row r="9331" spans="13:13" x14ac:dyDescent="0.25">
      <c r="M9331" s="444" t="str">
        <f t="shared" si="140"/>
        <v/>
      </c>
    </row>
    <row r="9332" spans="13:13" x14ac:dyDescent="0.25">
      <c r="M9332" s="444" t="str">
        <f t="shared" si="140"/>
        <v/>
      </c>
    </row>
    <row r="9333" spans="13:13" x14ac:dyDescent="0.25">
      <c r="M9333" s="444" t="str">
        <f t="shared" si="140"/>
        <v/>
      </c>
    </row>
    <row r="9334" spans="13:13" x14ac:dyDescent="0.25">
      <c r="M9334" s="444" t="str">
        <f t="shared" si="140"/>
        <v/>
      </c>
    </row>
    <row r="9335" spans="13:13" x14ac:dyDescent="0.25">
      <c r="M9335" s="444" t="str">
        <f t="shared" si="140"/>
        <v/>
      </c>
    </row>
    <row r="9336" spans="13:13" x14ac:dyDescent="0.25">
      <c r="M9336" s="444" t="str">
        <f t="shared" si="140"/>
        <v/>
      </c>
    </row>
    <row r="9337" spans="13:13" x14ac:dyDescent="0.25">
      <c r="M9337" s="444" t="str">
        <f t="shared" si="140"/>
        <v/>
      </c>
    </row>
    <row r="9338" spans="13:13" x14ac:dyDescent="0.25">
      <c r="M9338" s="444" t="str">
        <f t="shared" si="140"/>
        <v/>
      </c>
    </row>
    <row r="9339" spans="13:13" x14ac:dyDescent="0.25">
      <c r="M9339" s="444" t="str">
        <f t="shared" si="140"/>
        <v/>
      </c>
    </row>
    <row r="9340" spans="13:13" x14ac:dyDescent="0.25">
      <c r="M9340" s="444" t="str">
        <f t="shared" si="140"/>
        <v/>
      </c>
    </row>
    <row r="9341" spans="13:13" x14ac:dyDescent="0.25">
      <c r="M9341" s="444" t="str">
        <f t="shared" si="140"/>
        <v/>
      </c>
    </row>
    <row r="9342" spans="13:13" x14ac:dyDescent="0.25">
      <c r="M9342" s="444" t="str">
        <f t="shared" si="140"/>
        <v/>
      </c>
    </row>
    <row r="9343" spans="13:13" x14ac:dyDescent="0.25">
      <c r="M9343" s="444" t="str">
        <f t="shared" si="140"/>
        <v/>
      </c>
    </row>
    <row r="9344" spans="13:13" x14ac:dyDescent="0.25">
      <c r="M9344" s="444" t="str">
        <f t="shared" si="140"/>
        <v/>
      </c>
    </row>
    <row r="9345" spans="13:13" x14ac:dyDescent="0.25">
      <c r="M9345" s="444" t="str">
        <f t="shared" si="140"/>
        <v/>
      </c>
    </row>
    <row r="9346" spans="13:13" x14ac:dyDescent="0.25">
      <c r="M9346" s="444" t="str">
        <f t="shared" si="140"/>
        <v/>
      </c>
    </row>
    <row r="9347" spans="13:13" x14ac:dyDescent="0.25">
      <c r="M9347" s="444" t="str">
        <f t="shared" si="140"/>
        <v/>
      </c>
    </row>
    <row r="9348" spans="13:13" x14ac:dyDescent="0.25">
      <c r="M9348" s="444" t="str">
        <f t="shared" si="140"/>
        <v/>
      </c>
    </row>
    <row r="9349" spans="13:13" x14ac:dyDescent="0.25">
      <c r="M9349" s="444" t="str">
        <f t="shared" si="140"/>
        <v/>
      </c>
    </row>
    <row r="9350" spans="13:13" x14ac:dyDescent="0.25">
      <c r="M9350" s="444" t="str">
        <f t="shared" si="140"/>
        <v/>
      </c>
    </row>
    <row r="9351" spans="13:13" x14ac:dyDescent="0.25">
      <c r="M9351" s="444" t="str">
        <f t="shared" si="140"/>
        <v/>
      </c>
    </row>
    <row r="9352" spans="13:13" x14ac:dyDescent="0.25">
      <c r="M9352" s="444" t="str">
        <f t="shared" si="140"/>
        <v/>
      </c>
    </row>
    <row r="9353" spans="13:13" x14ac:dyDescent="0.25">
      <c r="M9353" s="444" t="str">
        <f t="shared" si="140"/>
        <v/>
      </c>
    </row>
    <row r="9354" spans="13:13" x14ac:dyDescent="0.25">
      <c r="M9354" s="444" t="str">
        <f t="shared" si="140"/>
        <v/>
      </c>
    </row>
    <row r="9355" spans="13:13" x14ac:dyDescent="0.25">
      <c r="M9355" s="444" t="str">
        <f t="shared" si="140"/>
        <v/>
      </c>
    </row>
    <row r="9356" spans="13:13" x14ac:dyDescent="0.25">
      <c r="M9356" s="444" t="str">
        <f t="shared" si="140"/>
        <v/>
      </c>
    </row>
    <row r="9357" spans="13:13" x14ac:dyDescent="0.25">
      <c r="M9357" s="444" t="str">
        <f t="shared" si="140"/>
        <v/>
      </c>
    </row>
    <row r="9358" spans="13:13" x14ac:dyDescent="0.25">
      <c r="M9358" s="444" t="str">
        <f t="shared" si="140"/>
        <v/>
      </c>
    </row>
    <row r="9359" spans="13:13" x14ac:dyDescent="0.25">
      <c r="M9359" s="444" t="str">
        <f t="shared" si="140"/>
        <v/>
      </c>
    </row>
    <row r="9360" spans="13:13" x14ac:dyDescent="0.25">
      <c r="M9360" s="444" t="str">
        <f t="shared" si="140"/>
        <v/>
      </c>
    </row>
    <row r="9361" spans="13:13" x14ac:dyDescent="0.25">
      <c r="M9361" s="444" t="str">
        <f t="shared" si="140"/>
        <v/>
      </c>
    </row>
    <row r="9362" spans="13:13" x14ac:dyDescent="0.25">
      <c r="M9362" s="444" t="str">
        <f t="shared" si="140"/>
        <v/>
      </c>
    </row>
    <row r="9363" spans="13:13" x14ac:dyDescent="0.25">
      <c r="M9363" s="444" t="str">
        <f t="shared" si="140"/>
        <v/>
      </c>
    </row>
    <row r="9364" spans="13:13" x14ac:dyDescent="0.25">
      <c r="M9364" s="444" t="str">
        <f t="shared" si="140"/>
        <v/>
      </c>
    </row>
    <row r="9365" spans="13:13" x14ac:dyDescent="0.25">
      <c r="M9365" s="444" t="str">
        <f t="shared" si="140"/>
        <v/>
      </c>
    </row>
    <row r="9366" spans="13:13" x14ac:dyDescent="0.25">
      <c r="M9366" s="444" t="str">
        <f t="shared" si="140"/>
        <v/>
      </c>
    </row>
    <row r="9367" spans="13:13" x14ac:dyDescent="0.25">
      <c r="M9367" s="444" t="str">
        <f t="shared" si="140"/>
        <v/>
      </c>
    </row>
    <row r="9368" spans="13:13" x14ac:dyDescent="0.25">
      <c r="M9368" s="444" t="str">
        <f t="shared" ref="M9368:M9391" si="141">IF(ISBLANK(B9368),"",MONTH(B9368)*10000+YEAR(B9368))</f>
        <v/>
      </c>
    </row>
    <row r="9369" spans="13:13" x14ac:dyDescent="0.25">
      <c r="M9369" s="444" t="str">
        <f t="shared" si="141"/>
        <v/>
      </c>
    </row>
    <row r="9370" spans="13:13" x14ac:dyDescent="0.25">
      <c r="M9370" s="444" t="str">
        <f t="shared" si="141"/>
        <v/>
      </c>
    </row>
    <row r="9371" spans="13:13" x14ac:dyDescent="0.25">
      <c r="M9371" s="444" t="str">
        <f t="shared" si="141"/>
        <v/>
      </c>
    </row>
    <row r="9372" spans="13:13" x14ac:dyDescent="0.25">
      <c r="M9372" s="444" t="str">
        <f t="shared" si="141"/>
        <v/>
      </c>
    </row>
    <row r="9373" spans="13:13" x14ac:dyDescent="0.25">
      <c r="M9373" s="444" t="str">
        <f t="shared" si="141"/>
        <v/>
      </c>
    </row>
    <row r="9374" spans="13:13" x14ac:dyDescent="0.25">
      <c r="M9374" s="444" t="str">
        <f t="shared" si="141"/>
        <v/>
      </c>
    </row>
    <row r="9375" spans="13:13" x14ac:dyDescent="0.25">
      <c r="M9375" s="444" t="str">
        <f t="shared" si="141"/>
        <v/>
      </c>
    </row>
    <row r="9376" spans="13:13" x14ac:dyDescent="0.25">
      <c r="M9376" s="444" t="str">
        <f t="shared" si="141"/>
        <v/>
      </c>
    </row>
    <row r="9377" spans="13:13" x14ac:dyDescent="0.25">
      <c r="M9377" s="444" t="str">
        <f t="shared" si="141"/>
        <v/>
      </c>
    </row>
    <row r="9378" spans="13:13" x14ac:dyDescent="0.25">
      <c r="M9378" s="444" t="str">
        <f t="shared" si="141"/>
        <v/>
      </c>
    </row>
    <row r="9379" spans="13:13" x14ac:dyDescent="0.25">
      <c r="M9379" s="444" t="str">
        <f t="shared" si="141"/>
        <v/>
      </c>
    </row>
    <row r="9380" spans="13:13" x14ac:dyDescent="0.25">
      <c r="M9380" s="444" t="str">
        <f t="shared" si="141"/>
        <v/>
      </c>
    </row>
    <row r="9381" spans="13:13" x14ac:dyDescent="0.25">
      <c r="M9381" s="444" t="str">
        <f t="shared" si="141"/>
        <v/>
      </c>
    </row>
    <row r="9382" spans="13:13" x14ac:dyDescent="0.25">
      <c r="M9382" s="444" t="str">
        <f t="shared" si="141"/>
        <v/>
      </c>
    </row>
    <row r="9383" spans="13:13" x14ac:dyDescent="0.25">
      <c r="M9383" s="444" t="str">
        <f t="shared" si="141"/>
        <v/>
      </c>
    </row>
    <row r="9384" spans="13:13" x14ac:dyDescent="0.25">
      <c r="M9384" s="444" t="str">
        <f t="shared" si="141"/>
        <v/>
      </c>
    </row>
    <row r="9385" spans="13:13" x14ac:dyDescent="0.25">
      <c r="M9385" s="444" t="str">
        <f t="shared" si="141"/>
        <v/>
      </c>
    </row>
    <row r="9386" spans="13:13" x14ac:dyDescent="0.25">
      <c r="M9386" s="444" t="str">
        <f t="shared" si="141"/>
        <v/>
      </c>
    </row>
    <row r="9387" spans="13:13" x14ac:dyDescent="0.25">
      <c r="M9387" s="444" t="str">
        <f t="shared" si="141"/>
        <v/>
      </c>
    </row>
    <row r="9388" spans="13:13" x14ac:dyDescent="0.25">
      <c r="M9388" s="444" t="str">
        <f t="shared" si="141"/>
        <v/>
      </c>
    </row>
    <row r="9389" spans="13:13" x14ac:dyDescent="0.25">
      <c r="M9389" s="444" t="str">
        <f t="shared" si="141"/>
        <v/>
      </c>
    </row>
    <row r="9390" spans="13:13" x14ac:dyDescent="0.25">
      <c r="M9390" s="444" t="str">
        <f t="shared" si="141"/>
        <v/>
      </c>
    </row>
    <row r="9391" spans="13:13" x14ac:dyDescent="0.25">
      <c r="M9391" s="444" t="str">
        <f t="shared" si="141"/>
        <v/>
      </c>
    </row>
  </sheetData>
  <sheetProtection password="B954" sheet="1" objects="1" scenarios="1"/>
  <sortState ref="A2:Q219">
    <sortCondition ref="M2"/>
    <sortCondition ref="A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10</vt:i4>
      </vt:variant>
    </vt:vector>
  </HeadingPairs>
  <TitlesOfParts>
    <vt:vector size="41" baseType="lpstr">
      <vt:lpstr>DrCrTran</vt:lpstr>
      <vt:lpstr>ACMaster</vt:lpstr>
      <vt:lpstr>DashBoard</vt:lpstr>
      <vt:lpstr>TrialBalRef</vt:lpstr>
      <vt:lpstr>BankBook</vt:lpstr>
      <vt:lpstr>BSRWork</vt:lpstr>
      <vt:lpstr>BankRecon</vt:lpstr>
      <vt:lpstr>TradingAC</vt:lpstr>
      <vt:lpstr>MainMenu</vt:lpstr>
      <vt:lpstr>Costing</vt:lpstr>
      <vt:lpstr>MlyOpBal</vt:lpstr>
      <vt:lpstr>Profile</vt:lpstr>
      <vt:lpstr>CorACMast</vt:lpstr>
      <vt:lpstr>Voucher</vt:lpstr>
      <vt:lpstr>SPRet</vt:lpstr>
      <vt:lpstr>CVoucher</vt:lpstr>
      <vt:lpstr>Journal</vt:lpstr>
      <vt:lpstr>Cashbook</vt:lpstr>
      <vt:lpstr>Transaction</vt:lpstr>
      <vt:lpstr>ACTran</vt:lpstr>
      <vt:lpstr>GNLedger</vt:lpstr>
      <vt:lpstr>TrialBalance</vt:lpstr>
      <vt:lpstr>BalSheet</vt:lpstr>
      <vt:lpstr>BalanceSheet</vt:lpstr>
      <vt:lpstr>PLAccount</vt:lpstr>
      <vt:lpstr>SortedACMaster</vt:lpstr>
      <vt:lpstr>MlyPOpbal</vt:lpstr>
      <vt:lpstr>DebLedger</vt:lpstr>
      <vt:lpstr>Debtors</vt:lpstr>
      <vt:lpstr>Creditors</vt:lpstr>
      <vt:lpstr>PrdTran</vt:lpstr>
      <vt:lpstr>accountmode</vt:lpstr>
      <vt:lpstr>acname</vt:lpstr>
      <vt:lpstr>Customers</vt:lpstr>
      <vt:lpstr>drcrcode</vt:lpstr>
      <vt:lpstr>FromDate</vt:lpstr>
      <vt:lpstr>Mode</vt:lpstr>
      <vt:lpstr>Paymentmode</vt:lpstr>
      <vt:lpstr>PrintStatement</vt:lpstr>
      <vt:lpstr>Suppliers</vt:lpstr>
      <vt:lpstr>ToDate</vt:lpstr>
    </vt:vector>
  </TitlesOfParts>
  <Manager>Asis Kumar Goswami</Manager>
  <Company>Asis Kumar Goswami</Company>
  <LinksUpToDate>false</LinksUpToDate>
  <SharedDoc>false</SharedDoc>
  <HyperlinkBase>https://sourceforge.net/projects/account1/</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Accounting Excel</dc:title>
  <dc:subject>Financial Accounting</dc:subject>
  <dc:creator>Asis Kumar Goswami</dc:creator>
  <cp:keywords>Accounting Software</cp:keywords>
  <dc:description>Accounting Excel Software For Financial Accounting</dc:description>
  <cp:lastModifiedBy>DELL</cp:lastModifiedBy>
  <cp:revision>15</cp:revision>
  <cp:lastPrinted>2023-07-17T11:00:10Z</cp:lastPrinted>
  <dcterms:created xsi:type="dcterms:W3CDTF">2022-01-09T14:51:05Z</dcterms:created>
  <dcterms:modified xsi:type="dcterms:W3CDTF">2024-08-17T18:52:11Z</dcterms:modified>
  <cp:category>Financial Accounting</cp:category>
  <cp:version>2.5</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number">
    <vt:r8>1.4</vt:r8>
  </property>
</Properties>
</file>